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228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karolina.silva\Downloads\"/>
    </mc:Choice>
  </mc:AlternateContent>
  <xr:revisionPtr revIDLastSave="0" documentId="8_{92AE57D3-D8F5-45C5-A43D-7BFF5186CC03}" xr6:coauthVersionLast="47" xr6:coauthVersionMax="47" xr10:uidLastSave="{00000000-0000-0000-0000-000000000000}"/>
  <bookViews>
    <workbookView xWindow="28680" yWindow="-120" windowWidth="29040" windowHeight="15840" xr2:uid="{00000000-000D-0000-FFFF-FFFF00000000}"/>
  </bookViews>
  <sheets>
    <sheet name="Linhas-Empresas-Tarifas" sheetId="7" r:id="rId1"/>
    <sheet name="Itinerários linhas" sheetId="12" state="hidden" r:id="rId2"/>
    <sheet name="confirmação itn." sheetId="15" state="hidden" r:id="rId3"/>
    <sheet name="UTB" sheetId="16" state="hidden" r:id="rId4"/>
    <sheet name="ITINERÁRIOS" sheetId="3" state="hidden" r:id="rId5"/>
    <sheet name="Itinerários Taguatur" sheetId="9" state="hidden" r:id="rId6"/>
    <sheet name="PREFIXOS" sheetId="4" state="hidden" r:id="rId7"/>
    <sheet name="TARIFAS" sheetId="5" state="hidden" r:id="rId8"/>
  </sheets>
  <definedNames>
    <definedName name="_xlnm._FilterDatabase" localSheetId="2" hidden="1">'confirmação itn.'!$A$3:$J$445</definedName>
    <definedName name="_xlnm._FilterDatabase" localSheetId="4" hidden="1">ITINERÁRIOS!$A$1:$U$9190</definedName>
    <definedName name="_xlnm._FilterDatabase" localSheetId="1" hidden="1">'Itinerários linhas'!$A$4:$V$4</definedName>
    <definedName name="_xlnm._FilterDatabase" localSheetId="5" hidden="1">'Itinerários Taguatur'!$A$50:$I$499</definedName>
    <definedName name="_xlnm._FilterDatabase" localSheetId="0" hidden="1">'Linhas-Empresas-Tarifas'!$A$10:$M$492</definedName>
    <definedName name="_xlnm._FilterDatabase" localSheetId="7" hidden="1">TARIFAS!$H$1:$H$100</definedName>
    <definedName name="_xlnm._FilterDatabase" localSheetId="3" hidden="1">UTB!$A$2:$G$107</definedName>
  </definedNames>
  <calcPr calcId="191028"/>
  <pivotCaches>
    <pivotCache cacheId="1" r:id="rId9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5" i="15" l="1"/>
  <c r="G6" i="15"/>
  <c r="G7" i="15"/>
  <c r="G8" i="15"/>
  <c r="G9" i="15"/>
  <c r="G10" i="15"/>
  <c r="G11" i="15"/>
  <c r="G12" i="15"/>
  <c r="G13" i="15"/>
  <c r="G14" i="15"/>
  <c r="G15" i="15"/>
  <c r="G16" i="15"/>
  <c r="G17" i="15"/>
  <c r="G18" i="15"/>
  <c r="G19" i="15"/>
  <c r="G20" i="15"/>
  <c r="G21" i="15"/>
  <c r="G22" i="15"/>
  <c r="G23" i="15"/>
  <c r="G24" i="15"/>
  <c r="G25" i="15"/>
  <c r="G26" i="15"/>
  <c r="G27" i="15"/>
  <c r="G28" i="15"/>
  <c r="G29" i="15"/>
  <c r="G30" i="15"/>
  <c r="G31" i="15"/>
  <c r="G32" i="15"/>
  <c r="G33" i="15"/>
  <c r="G34" i="15"/>
  <c r="G35" i="15"/>
  <c r="G36" i="15"/>
  <c r="G37" i="15"/>
  <c r="G38" i="15"/>
  <c r="G39" i="15"/>
  <c r="G40" i="15"/>
  <c r="G41" i="15"/>
  <c r="G42" i="15"/>
  <c r="G43" i="15"/>
  <c r="G44" i="15"/>
  <c r="G45" i="15"/>
  <c r="G46" i="15"/>
  <c r="G47" i="15"/>
  <c r="G48" i="15"/>
  <c r="G49" i="15"/>
  <c r="G50" i="15"/>
  <c r="G51" i="15"/>
  <c r="G52" i="15"/>
  <c r="G53" i="15"/>
  <c r="G54" i="15"/>
  <c r="G55" i="15"/>
  <c r="G56" i="15"/>
  <c r="G57" i="15"/>
  <c r="G58" i="15"/>
  <c r="G59" i="15"/>
  <c r="G60" i="15"/>
  <c r="G61" i="15"/>
  <c r="G62" i="15"/>
  <c r="G63" i="15"/>
  <c r="G64" i="15"/>
  <c r="G65" i="15"/>
  <c r="G66" i="15"/>
  <c r="G67" i="15"/>
  <c r="G68" i="15"/>
  <c r="G69" i="15"/>
  <c r="G70" i="15"/>
  <c r="G71" i="15"/>
  <c r="G72" i="15"/>
  <c r="G73" i="15"/>
  <c r="G74" i="15"/>
  <c r="G75" i="15"/>
  <c r="G76" i="15"/>
  <c r="G77" i="15"/>
  <c r="G78" i="15"/>
  <c r="G79" i="15"/>
  <c r="G80" i="15"/>
  <c r="G81" i="15"/>
  <c r="G82" i="15"/>
  <c r="G83" i="15"/>
  <c r="G84" i="15"/>
  <c r="G85" i="15"/>
  <c r="G86" i="15"/>
  <c r="G87" i="15"/>
  <c r="G88" i="15"/>
  <c r="G89" i="15"/>
  <c r="G90" i="15"/>
  <c r="G91" i="15"/>
  <c r="G92" i="15"/>
  <c r="G93" i="15"/>
  <c r="G94" i="15"/>
  <c r="G95" i="15"/>
  <c r="G96" i="15"/>
  <c r="G97" i="15"/>
  <c r="G98" i="15"/>
  <c r="G99" i="15"/>
  <c r="G100" i="15"/>
  <c r="G101" i="15"/>
  <c r="G102" i="15"/>
  <c r="G103" i="15"/>
  <c r="G104" i="15"/>
  <c r="G105" i="15"/>
  <c r="G106" i="15"/>
  <c r="G107" i="15"/>
  <c r="G108" i="15"/>
  <c r="G109" i="15"/>
  <c r="G110" i="15"/>
  <c r="G111" i="15"/>
  <c r="G112" i="15"/>
  <c r="G113" i="15"/>
  <c r="G114" i="15"/>
  <c r="G115" i="15"/>
  <c r="G116" i="15"/>
  <c r="G117" i="15"/>
  <c r="G118" i="15"/>
  <c r="G119" i="15"/>
  <c r="G120" i="15"/>
  <c r="G121" i="15"/>
  <c r="G122" i="15"/>
  <c r="G123" i="15"/>
  <c r="G124" i="15"/>
  <c r="G125" i="15"/>
  <c r="G126" i="15"/>
  <c r="G127" i="15"/>
  <c r="G128" i="15"/>
  <c r="G129" i="15"/>
  <c r="G130" i="15"/>
  <c r="G131" i="15"/>
  <c r="G132" i="15"/>
  <c r="G133" i="15"/>
  <c r="G134" i="15"/>
  <c r="G135" i="15"/>
  <c r="G136" i="15"/>
  <c r="G137" i="15"/>
  <c r="G138" i="15"/>
  <c r="G139" i="15"/>
  <c r="G140" i="15"/>
  <c r="G141" i="15"/>
  <c r="G142" i="15"/>
  <c r="G143" i="15"/>
  <c r="G144" i="15"/>
  <c r="G145" i="15"/>
  <c r="G146" i="15"/>
  <c r="G147" i="15"/>
  <c r="G148" i="15"/>
  <c r="G149" i="15"/>
  <c r="G150" i="15"/>
  <c r="G151" i="15"/>
  <c r="G152" i="15"/>
  <c r="G153" i="15"/>
  <c r="G154" i="15"/>
  <c r="G155" i="15"/>
  <c r="G156" i="15"/>
  <c r="G157" i="15"/>
  <c r="G158" i="15"/>
  <c r="G159" i="15"/>
  <c r="G160" i="15"/>
  <c r="G161" i="15"/>
  <c r="G162" i="15"/>
  <c r="G163" i="15"/>
  <c r="G164" i="15"/>
  <c r="G165" i="15"/>
  <c r="G166" i="15"/>
  <c r="G167" i="15"/>
  <c r="G168" i="15"/>
  <c r="G169" i="15"/>
  <c r="G170" i="15"/>
  <c r="G171" i="15"/>
  <c r="G172" i="15"/>
  <c r="G173" i="15"/>
  <c r="G174" i="15"/>
  <c r="G175" i="15"/>
  <c r="G176" i="15"/>
  <c r="G177" i="15"/>
  <c r="G178" i="15"/>
  <c r="G179" i="15"/>
  <c r="G180" i="15"/>
  <c r="G181" i="15"/>
  <c r="G182" i="15"/>
  <c r="G183" i="15"/>
  <c r="G184" i="15"/>
  <c r="G185" i="15"/>
  <c r="G186" i="15"/>
  <c r="G187" i="15"/>
  <c r="G188" i="15"/>
  <c r="G189" i="15"/>
  <c r="G190" i="15"/>
  <c r="G191" i="15"/>
  <c r="G192" i="15"/>
  <c r="G193" i="15"/>
  <c r="G194" i="15"/>
  <c r="G195" i="15"/>
  <c r="G196" i="15"/>
  <c r="G197" i="15"/>
  <c r="G198" i="15"/>
  <c r="G199" i="15"/>
  <c r="G200" i="15"/>
  <c r="G201" i="15"/>
  <c r="G202" i="15"/>
  <c r="G203" i="15"/>
  <c r="G204" i="15"/>
  <c r="G205" i="15"/>
  <c r="G206" i="15"/>
  <c r="G207" i="15"/>
  <c r="G208" i="15"/>
  <c r="G209" i="15"/>
  <c r="G210" i="15"/>
  <c r="G211" i="15"/>
  <c r="G212" i="15"/>
  <c r="G213" i="15"/>
  <c r="G214" i="15"/>
  <c r="G215" i="15"/>
  <c r="G216" i="15"/>
  <c r="G217" i="15"/>
  <c r="G218" i="15"/>
  <c r="G219" i="15"/>
  <c r="G220" i="15"/>
  <c r="G221" i="15"/>
  <c r="G222" i="15"/>
  <c r="G223" i="15"/>
  <c r="G224" i="15"/>
  <c r="G225" i="15"/>
  <c r="G226" i="15"/>
  <c r="G227" i="15"/>
  <c r="G228" i="15"/>
  <c r="G229" i="15"/>
  <c r="G230" i="15"/>
  <c r="G231" i="15"/>
  <c r="G232" i="15"/>
  <c r="G233" i="15"/>
  <c r="G234" i="15"/>
  <c r="G235" i="15"/>
  <c r="G236" i="15"/>
  <c r="G237" i="15"/>
  <c r="G238" i="15"/>
  <c r="G239" i="15"/>
  <c r="G240" i="15"/>
  <c r="G241" i="15"/>
  <c r="G242" i="15"/>
  <c r="G243" i="15"/>
  <c r="G244" i="15"/>
  <c r="G245" i="15"/>
  <c r="G246" i="15"/>
  <c r="G247" i="15"/>
  <c r="G248" i="15"/>
  <c r="G249" i="15"/>
  <c r="G250" i="15"/>
  <c r="G251" i="15"/>
  <c r="G252" i="15"/>
  <c r="G253" i="15"/>
  <c r="G254" i="15"/>
  <c r="G255" i="15"/>
  <c r="G256" i="15"/>
  <c r="G257" i="15"/>
  <c r="G258" i="15"/>
  <c r="G259" i="15"/>
  <c r="G260" i="15"/>
  <c r="G261" i="15"/>
  <c r="G262" i="15"/>
  <c r="G263" i="15"/>
  <c r="G264" i="15"/>
  <c r="G265" i="15"/>
  <c r="G266" i="15"/>
  <c r="G267" i="15"/>
  <c r="G268" i="15"/>
  <c r="G269" i="15"/>
  <c r="G270" i="15"/>
  <c r="G271" i="15"/>
  <c r="G272" i="15"/>
  <c r="G273" i="15"/>
  <c r="G274" i="15"/>
  <c r="G275" i="15"/>
  <c r="G276" i="15"/>
  <c r="G277" i="15"/>
  <c r="G278" i="15"/>
  <c r="G279" i="15"/>
  <c r="G280" i="15"/>
  <c r="G281" i="15"/>
  <c r="G282" i="15"/>
  <c r="G283" i="15"/>
  <c r="G284" i="15"/>
  <c r="G285" i="15"/>
  <c r="G286" i="15"/>
  <c r="G287" i="15"/>
  <c r="G288" i="15"/>
  <c r="G289" i="15"/>
  <c r="G290" i="15"/>
  <c r="G291" i="15"/>
  <c r="G292" i="15"/>
  <c r="G293" i="15"/>
  <c r="G294" i="15"/>
  <c r="G295" i="15"/>
  <c r="G296" i="15"/>
  <c r="G297" i="15"/>
  <c r="G298" i="15"/>
  <c r="G299" i="15"/>
  <c r="G300" i="15"/>
  <c r="G301" i="15"/>
  <c r="G302" i="15"/>
  <c r="G303" i="15"/>
  <c r="G304" i="15"/>
  <c r="G305" i="15"/>
  <c r="G306" i="15"/>
  <c r="G307" i="15"/>
  <c r="G308" i="15"/>
  <c r="G309" i="15"/>
  <c r="G310" i="15"/>
  <c r="G311" i="15"/>
  <c r="G312" i="15"/>
  <c r="G313" i="15"/>
  <c r="G314" i="15"/>
  <c r="G315" i="15"/>
  <c r="G316" i="15"/>
  <c r="G317" i="15"/>
  <c r="G318" i="15"/>
  <c r="G4" i="15"/>
  <c r="D5" i="15"/>
  <c r="D6" i="15"/>
  <c r="D7" i="15"/>
  <c r="D8" i="15"/>
  <c r="D9" i="15"/>
  <c r="D10" i="15"/>
  <c r="D11" i="15"/>
  <c r="D12" i="15"/>
  <c r="D13" i="15"/>
  <c r="D14" i="15"/>
  <c r="D15" i="15"/>
  <c r="D16" i="15"/>
  <c r="D17" i="15"/>
  <c r="D18" i="15"/>
  <c r="D19" i="15"/>
  <c r="D20" i="15"/>
  <c r="D21" i="15"/>
  <c r="D22" i="15"/>
  <c r="D23" i="15"/>
  <c r="D24" i="15"/>
  <c r="D25" i="15"/>
  <c r="D26" i="15"/>
  <c r="D27" i="15"/>
  <c r="D28" i="15"/>
  <c r="D29" i="15"/>
  <c r="D30" i="15"/>
  <c r="D31" i="15"/>
  <c r="D32" i="15"/>
  <c r="D33" i="15"/>
  <c r="D34" i="15"/>
  <c r="D35" i="15"/>
  <c r="D36" i="15"/>
  <c r="D37" i="15"/>
  <c r="D38" i="15"/>
  <c r="D39" i="15"/>
  <c r="D40" i="15"/>
  <c r="D41" i="15"/>
  <c r="D42" i="15"/>
  <c r="D43" i="15"/>
  <c r="D44" i="15"/>
  <c r="D45" i="15"/>
  <c r="D46" i="15"/>
  <c r="D47" i="15"/>
  <c r="D48" i="15"/>
  <c r="D49" i="15"/>
  <c r="D50" i="15"/>
  <c r="D51" i="15"/>
  <c r="D52" i="15"/>
  <c r="D53" i="15"/>
  <c r="D54" i="15"/>
  <c r="D55" i="15"/>
  <c r="D56" i="15"/>
  <c r="D57" i="15"/>
  <c r="D58" i="15"/>
  <c r="D59" i="15"/>
  <c r="D60" i="15"/>
  <c r="D61" i="15"/>
  <c r="D62" i="15"/>
  <c r="D63" i="15"/>
  <c r="D64" i="15"/>
  <c r="D65" i="15"/>
  <c r="D66" i="15"/>
  <c r="D67" i="15"/>
  <c r="D68" i="15"/>
  <c r="D69" i="15"/>
  <c r="D70" i="15"/>
  <c r="D71" i="15"/>
  <c r="D72" i="15"/>
  <c r="D73" i="15"/>
  <c r="D74" i="15"/>
  <c r="D75" i="15"/>
  <c r="D76" i="15"/>
  <c r="D77" i="15"/>
  <c r="D78" i="15"/>
  <c r="D79" i="15"/>
  <c r="D80" i="15"/>
  <c r="D81" i="15"/>
  <c r="D82" i="15"/>
  <c r="D83" i="15"/>
  <c r="D84" i="15"/>
  <c r="D85" i="15"/>
  <c r="D86" i="15"/>
  <c r="D87" i="15"/>
  <c r="D88" i="15"/>
  <c r="D89" i="15"/>
  <c r="D90" i="15"/>
  <c r="D91" i="15"/>
  <c r="D92" i="15"/>
  <c r="D93" i="15"/>
  <c r="D94" i="15"/>
  <c r="D95" i="15"/>
  <c r="D96" i="15"/>
  <c r="D97" i="15"/>
  <c r="D98" i="15"/>
  <c r="D99" i="15"/>
  <c r="D100" i="15"/>
  <c r="D101" i="15"/>
  <c r="D102" i="15"/>
  <c r="D103" i="15"/>
  <c r="D104" i="15"/>
  <c r="D105" i="15"/>
  <c r="D106" i="15"/>
  <c r="D107" i="15"/>
  <c r="D108" i="15"/>
  <c r="D109" i="15"/>
  <c r="D110" i="15"/>
  <c r="D111" i="15"/>
  <c r="D112" i="15"/>
  <c r="D113" i="15"/>
  <c r="D114" i="15"/>
  <c r="D115" i="15"/>
  <c r="D116" i="15"/>
  <c r="D117" i="15"/>
  <c r="D118" i="15"/>
  <c r="D119" i="15"/>
  <c r="D120" i="15"/>
  <c r="D121" i="15"/>
  <c r="D122" i="15"/>
  <c r="D123" i="15"/>
  <c r="D124" i="15"/>
  <c r="D125" i="15"/>
  <c r="D126" i="15"/>
  <c r="D127" i="15"/>
  <c r="D128" i="15"/>
  <c r="D129" i="15"/>
  <c r="D130" i="15"/>
  <c r="D131" i="15"/>
  <c r="D132" i="15"/>
  <c r="D133" i="15"/>
  <c r="D134" i="15"/>
  <c r="D135" i="15"/>
  <c r="D136" i="15"/>
  <c r="D137" i="15"/>
  <c r="D138" i="15"/>
  <c r="D139" i="15"/>
  <c r="D140" i="15"/>
  <c r="D141" i="15"/>
  <c r="D142" i="15"/>
  <c r="D143" i="15"/>
  <c r="D144" i="15"/>
  <c r="D145" i="15"/>
  <c r="D146" i="15"/>
  <c r="D147" i="15"/>
  <c r="D148" i="15"/>
  <c r="D149" i="15"/>
  <c r="D150" i="15"/>
  <c r="D151" i="15"/>
  <c r="D152" i="15"/>
  <c r="D153" i="15"/>
  <c r="D154" i="15"/>
  <c r="D155" i="15"/>
  <c r="D156" i="15"/>
  <c r="D157" i="15"/>
  <c r="D158" i="15"/>
  <c r="D159" i="15"/>
  <c r="D160" i="15"/>
  <c r="D161" i="15"/>
  <c r="D162" i="15"/>
  <c r="D163" i="15"/>
  <c r="D164" i="15"/>
  <c r="D165" i="15"/>
  <c r="D166" i="15"/>
  <c r="D167" i="15"/>
  <c r="D168" i="15"/>
  <c r="D169" i="15"/>
  <c r="D170" i="15"/>
  <c r="D171" i="15"/>
  <c r="D172" i="15"/>
  <c r="D173" i="15"/>
  <c r="D174" i="15"/>
  <c r="D175" i="15"/>
  <c r="D176" i="15"/>
  <c r="D177" i="15"/>
  <c r="D178" i="15"/>
  <c r="D179" i="15"/>
  <c r="D180" i="15"/>
  <c r="D181" i="15"/>
  <c r="D182" i="15"/>
  <c r="D183" i="15"/>
  <c r="D184" i="15"/>
  <c r="D185" i="15"/>
  <c r="D186" i="15"/>
  <c r="D187" i="15"/>
  <c r="D188" i="15"/>
  <c r="D189" i="15"/>
  <c r="D190" i="15"/>
  <c r="D191" i="15"/>
  <c r="D192" i="15"/>
  <c r="D193" i="15"/>
  <c r="D194" i="15"/>
  <c r="D195" i="15"/>
  <c r="D196" i="15"/>
  <c r="D197" i="15"/>
  <c r="D198" i="15"/>
  <c r="D199" i="15"/>
  <c r="D200" i="15"/>
  <c r="D201" i="15"/>
  <c r="D202" i="15"/>
  <c r="D203" i="15"/>
  <c r="D204" i="15"/>
  <c r="D205" i="15"/>
  <c r="D206" i="15"/>
  <c r="D207" i="15"/>
  <c r="D208" i="15"/>
  <c r="D209" i="15"/>
  <c r="D210" i="15"/>
  <c r="D211" i="15"/>
  <c r="D212" i="15"/>
  <c r="D213" i="15"/>
  <c r="D214" i="15"/>
  <c r="D215" i="15"/>
  <c r="D216" i="15"/>
  <c r="D217" i="15"/>
  <c r="D218" i="15"/>
  <c r="D219" i="15"/>
  <c r="D220" i="15"/>
  <c r="D221" i="15"/>
  <c r="D222" i="15"/>
  <c r="D223" i="15"/>
  <c r="D224" i="15"/>
  <c r="D225" i="15"/>
  <c r="D226" i="15"/>
  <c r="D227" i="15"/>
  <c r="D228" i="15"/>
  <c r="D229" i="15"/>
  <c r="D230" i="15"/>
  <c r="D231" i="15"/>
  <c r="D232" i="15"/>
  <c r="D233" i="15"/>
  <c r="D234" i="15"/>
  <c r="D235" i="15"/>
  <c r="D236" i="15"/>
  <c r="D237" i="15"/>
  <c r="D238" i="15"/>
  <c r="D239" i="15"/>
  <c r="D240" i="15"/>
  <c r="D241" i="15"/>
  <c r="D242" i="15"/>
  <c r="D243" i="15"/>
  <c r="D244" i="15"/>
  <c r="D245" i="15"/>
  <c r="D246" i="15"/>
  <c r="D247" i="15"/>
  <c r="D248" i="15"/>
  <c r="D249" i="15"/>
  <c r="D250" i="15"/>
  <c r="D251" i="15"/>
  <c r="D252" i="15"/>
  <c r="D253" i="15"/>
  <c r="D254" i="15"/>
  <c r="D255" i="15"/>
  <c r="D256" i="15"/>
  <c r="D257" i="15"/>
  <c r="D258" i="15"/>
  <c r="D259" i="15"/>
  <c r="D260" i="15"/>
  <c r="D261" i="15"/>
  <c r="D262" i="15"/>
  <c r="D263" i="15"/>
  <c r="D264" i="15"/>
  <c r="D265" i="15"/>
  <c r="D266" i="15"/>
  <c r="D267" i="15"/>
  <c r="D268" i="15"/>
  <c r="D269" i="15"/>
  <c r="D270" i="15"/>
  <c r="D271" i="15"/>
  <c r="D272" i="15"/>
  <c r="D273" i="15"/>
  <c r="D274" i="15"/>
  <c r="D275" i="15"/>
  <c r="D276" i="15"/>
  <c r="D277" i="15"/>
  <c r="D278" i="15"/>
  <c r="D279" i="15"/>
  <c r="D280" i="15"/>
  <c r="D281" i="15"/>
  <c r="D282" i="15"/>
  <c r="D283" i="15"/>
  <c r="D284" i="15"/>
  <c r="D285" i="15"/>
  <c r="D286" i="15"/>
  <c r="D287" i="15"/>
  <c r="D288" i="15"/>
  <c r="D289" i="15"/>
  <c r="D290" i="15"/>
  <c r="D291" i="15"/>
  <c r="D292" i="15"/>
  <c r="D293" i="15"/>
  <c r="D294" i="15"/>
  <c r="D295" i="15"/>
  <c r="D296" i="15"/>
  <c r="D297" i="15"/>
  <c r="D298" i="15"/>
  <c r="D299" i="15"/>
  <c r="D300" i="15"/>
  <c r="D301" i="15"/>
  <c r="D302" i="15"/>
  <c r="D303" i="15"/>
  <c r="D304" i="15"/>
  <c r="D305" i="15"/>
  <c r="D306" i="15"/>
  <c r="D307" i="15"/>
  <c r="D308" i="15"/>
  <c r="D309" i="15"/>
  <c r="D310" i="15"/>
  <c r="D311" i="15"/>
  <c r="D312" i="15"/>
  <c r="D313" i="15"/>
  <c r="D314" i="15"/>
  <c r="D315" i="15"/>
  <c r="D316" i="15"/>
  <c r="D317" i="15"/>
  <c r="D318" i="15"/>
  <c r="D319" i="15"/>
  <c r="D320" i="15"/>
  <c r="D321" i="15"/>
  <c r="D322" i="15"/>
  <c r="D323" i="15"/>
  <c r="D324" i="15"/>
  <c r="D325" i="15"/>
  <c r="D326" i="15"/>
  <c r="D327" i="15"/>
  <c r="D328" i="15"/>
  <c r="D329" i="15"/>
  <c r="D330" i="15"/>
  <c r="D331" i="15"/>
  <c r="D332" i="15"/>
  <c r="D333" i="15"/>
  <c r="D334" i="15"/>
  <c r="D335" i="15"/>
  <c r="D336" i="15"/>
  <c r="D337" i="15"/>
  <c r="D338" i="15"/>
  <c r="D339" i="15"/>
  <c r="D340" i="15"/>
  <c r="D341" i="15"/>
  <c r="D342" i="15"/>
  <c r="D343" i="15"/>
  <c r="D344" i="15"/>
  <c r="D345" i="15"/>
  <c r="D346" i="15"/>
  <c r="D347" i="15"/>
  <c r="D348" i="15"/>
  <c r="D349" i="15"/>
  <c r="D350" i="15"/>
  <c r="D351" i="15"/>
  <c r="D352" i="15"/>
  <c r="D353" i="15"/>
  <c r="D354" i="15"/>
  <c r="D355" i="15"/>
  <c r="D356" i="15"/>
  <c r="D357" i="15"/>
  <c r="D358" i="15"/>
  <c r="D359" i="15"/>
  <c r="D360" i="15"/>
  <c r="D361" i="15"/>
  <c r="D362" i="15"/>
  <c r="D363" i="15"/>
  <c r="D364" i="15"/>
  <c r="D365" i="15"/>
  <c r="D366" i="15"/>
  <c r="D367" i="15"/>
  <c r="D368" i="15"/>
  <c r="D369" i="15"/>
  <c r="D370" i="15"/>
  <c r="D371" i="15"/>
  <c r="D372" i="15"/>
  <c r="D373" i="15"/>
  <c r="D374" i="15"/>
  <c r="D375" i="15"/>
  <c r="D376" i="15"/>
  <c r="D377" i="15"/>
  <c r="D378" i="15"/>
  <c r="D379" i="15"/>
  <c r="D380" i="15"/>
  <c r="D381" i="15"/>
  <c r="D382" i="15"/>
  <c r="D383" i="15"/>
  <c r="D384" i="15"/>
  <c r="D385" i="15"/>
  <c r="D386" i="15"/>
  <c r="D387" i="15"/>
  <c r="D388" i="15"/>
  <c r="D389" i="15"/>
  <c r="D390" i="15"/>
  <c r="D4" i="15"/>
  <c r="N6" i="12" l="1"/>
  <c r="N7" i="12"/>
  <c r="O7" i="12"/>
  <c r="P7" i="12"/>
  <c r="Q7" i="12"/>
  <c r="N8" i="12"/>
  <c r="O8" i="12"/>
  <c r="P8" i="12"/>
  <c r="Q8" i="12"/>
  <c r="N9" i="12"/>
  <c r="N10" i="12"/>
  <c r="N11" i="12"/>
  <c r="N12" i="12"/>
  <c r="N13" i="12"/>
  <c r="N14" i="12"/>
  <c r="N15" i="12"/>
  <c r="O15" i="12"/>
  <c r="P15" i="12"/>
  <c r="Q15" i="12"/>
  <c r="N16" i="12"/>
  <c r="O16" i="12"/>
  <c r="P16" i="12"/>
  <c r="Q16" i="12"/>
  <c r="N17" i="12"/>
  <c r="O17" i="12"/>
  <c r="P17" i="12"/>
  <c r="Q17" i="12"/>
  <c r="N18" i="12"/>
  <c r="O18" i="12"/>
  <c r="P18" i="12"/>
  <c r="Q18" i="12"/>
  <c r="N19" i="12"/>
  <c r="O19" i="12"/>
  <c r="P19" i="12"/>
  <c r="Q19" i="12"/>
  <c r="N20" i="12"/>
  <c r="O20" i="12"/>
  <c r="P20" i="12"/>
  <c r="Q20" i="12"/>
  <c r="N21" i="12"/>
  <c r="O21" i="12"/>
  <c r="P21" i="12"/>
  <c r="Q21" i="12"/>
  <c r="N22" i="12"/>
  <c r="O22" i="12"/>
  <c r="P22" i="12"/>
  <c r="Q22" i="12"/>
  <c r="N23" i="12"/>
  <c r="O23" i="12"/>
  <c r="P23" i="12"/>
  <c r="Q23" i="12"/>
  <c r="N24" i="12"/>
  <c r="O24" i="12"/>
  <c r="P24" i="12"/>
  <c r="Q24" i="12"/>
  <c r="N25" i="12"/>
  <c r="O25" i="12"/>
  <c r="P25" i="12"/>
  <c r="Q25" i="12"/>
  <c r="N26" i="12"/>
  <c r="O26" i="12"/>
  <c r="P26" i="12"/>
  <c r="Q26" i="12"/>
  <c r="N27" i="12"/>
  <c r="O27" i="12"/>
  <c r="P27" i="12"/>
  <c r="Q27" i="12"/>
  <c r="N28" i="12"/>
  <c r="O28" i="12"/>
  <c r="P28" i="12"/>
  <c r="Q28" i="12"/>
  <c r="N29" i="12"/>
  <c r="O29" i="12"/>
  <c r="P29" i="12"/>
  <c r="Q29" i="12"/>
  <c r="N30" i="12"/>
  <c r="O30" i="12"/>
  <c r="P30" i="12"/>
  <c r="Q30" i="12"/>
  <c r="N31" i="12"/>
  <c r="O31" i="12"/>
  <c r="P31" i="12"/>
  <c r="Q31" i="12"/>
  <c r="N32" i="12"/>
  <c r="O32" i="12"/>
  <c r="P32" i="12"/>
  <c r="Q32" i="12"/>
  <c r="N33" i="12"/>
  <c r="O33" i="12"/>
  <c r="P33" i="12"/>
  <c r="Q33" i="12"/>
  <c r="N34" i="12"/>
  <c r="O34" i="12"/>
  <c r="P34" i="12"/>
  <c r="Q34" i="12"/>
  <c r="N35" i="12"/>
  <c r="O35" i="12"/>
  <c r="P35" i="12"/>
  <c r="Q35" i="12"/>
  <c r="N36" i="12"/>
  <c r="O36" i="12"/>
  <c r="P36" i="12"/>
  <c r="Q36" i="12"/>
  <c r="N37" i="12"/>
  <c r="O37" i="12"/>
  <c r="P37" i="12"/>
  <c r="Q37" i="12"/>
  <c r="N38" i="12"/>
  <c r="O38" i="12"/>
  <c r="P38" i="12"/>
  <c r="Q38" i="12"/>
  <c r="N39" i="12"/>
  <c r="O39" i="12"/>
  <c r="P39" i="12"/>
  <c r="Q39" i="12"/>
  <c r="N40" i="12"/>
  <c r="O40" i="12"/>
  <c r="P40" i="12"/>
  <c r="Q40" i="12"/>
  <c r="N41" i="12"/>
  <c r="O41" i="12"/>
  <c r="P41" i="12"/>
  <c r="Q41" i="12"/>
  <c r="N42" i="12"/>
  <c r="O42" i="12"/>
  <c r="P42" i="12"/>
  <c r="Q42" i="12"/>
  <c r="N43" i="12"/>
  <c r="O43" i="12"/>
  <c r="P43" i="12"/>
  <c r="Q43" i="12"/>
  <c r="N44" i="12"/>
  <c r="O44" i="12"/>
  <c r="P44" i="12"/>
  <c r="Q44" i="12"/>
  <c r="N45" i="12"/>
  <c r="O45" i="12"/>
  <c r="P45" i="12"/>
  <c r="Q45" i="12"/>
  <c r="N46" i="12"/>
  <c r="O46" i="12"/>
  <c r="P46" i="12"/>
  <c r="Q46" i="12"/>
  <c r="N47" i="12"/>
  <c r="O47" i="12"/>
  <c r="P47" i="12"/>
  <c r="Q47" i="12"/>
  <c r="N48" i="12"/>
  <c r="O48" i="12"/>
  <c r="P48" i="12"/>
  <c r="Q48" i="12"/>
  <c r="N49" i="12"/>
  <c r="O49" i="12"/>
  <c r="P49" i="12"/>
  <c r="Q49" i="12"/>
  <c r="N50" i="12"/>
  <c r="O50" i="12"/>
  <c r="P50" i="12"/>
  <c r="Q50" i="12"/>
  <c r="N51" i="12"/>
  <c r="O51" i="12"/>
  <c r="P51" i="12"/>
  <c r="Q51" i="12"/>
  <c r="N52" i="12"/>
  <c r="O52" i="12"/>
  <c r="P52" i="12"/>
  <c r="Q52" i="12"/>
  <c r="N53" i="12"/>
  <c r="O53" i="12"/>
  <c r="P53" i="12"/>
  <c r="Q53" i="12"/>
  <c r="N54" i="12"/>
  <c r="O54" i="12"/>
  <c r="P54" i="12"/>
  <c r="Q54" i="12"/>
  <c r="N55" i="12"/>
  <c r="O55" i="12"/>
  <c r="P55" i="12"/>
  <c r="Q55" i="12"/>
  <c r="N56" i="12"/>
  <c r="O56" i="12"/>
  <c r="P56" i="12"/>
  <c r="Q56" i="12"/>
  <c r="N57" i="12"/>
  <c r="O57" i="12"/>
  <c r="P57" i="12"/>
  <c r="Q57" i="12"/>
  <c r="N58" i="12"/>
  <c r="O58" i="12"/>
  <c r="P58" i="12"/>
  <c r="Q58" i="12"/>
  <c r="N59" i="12"/>
  <c r="N60" i="12"/>
  <c r="N61" i="12"/>
  <c r="O61" i="12"/>
  <c r="P61" i="12"/>
  <c r="Q61" i="12"/>
  <c r="N62" i="12"/>
  <c r="O62" i="12"/>
  <c r="P62" i="12"/>
  <c r="Q62" i="12"/>
  <c r="N63" i="12"/>
  <c r="O63" i="12"/>
  <c r="P63" i="12"/>
  <c r="Q63" i="12"/>
  <c r="N64" i="12"/>
  <c r="O64" i="12"/>
  <c r="P64" i="12"/>
  <c r="Q64" i="12"/>
  <c r="N65" i="12"/>
  <c r="O65" i="12"/>
  <c r="P65" i="12"/>
  <c r="Q65" i="12"/>
  <c r="N66" i="12"/>
  <c r="O66" i="12"/>
  <c r="P66" i="12"/>
  <c r="Q66" i="12"/>
  <c r="N67" i="12"/>
  <c r="N68" i="12"/>
  <c r="N69" i="12"/>
  <c r="N70" i="12"/>
  <c r="N71" i="12"/>
  <c r="N72" i="12"/>
  <c r="N73" i="12"/>
  <c r="N74" i="12"/>
  <c r="N75" i="12"/>
  <c r="N76" i="12"/>
  <c r="N77" i="12"/>
  <c r="O77" i="12"/>
  <c r="P77" i="12"/>
  <c r="Q77" i="12"/>
  <c r="N78" i="12"/>
  <c r="O78" i="12"/>
  <c r="P78" i="12"/>
  <c r="Q78" i="12"/>
  <c r="N79" i="12"/>
  <c r="O79" i="12"/>
  <c r="P79" i="12"/>
  <c r="Q79" i="12"/>
  <c r="N80" i="12"/>
  <c r="O80" i="12"/>
  <c r="P80" i="12"/>
  <c r="Q80" i="12"/>
  <c r="N81" i="12"/>
  <c r="O81" i="12"/>
  <c r="P81" i="12"/>
  <c r="Q81" i="12"/>
  <c r="N82" i="12"/>
  <c r="O82" i="12"/>
  <c r="P82" i="12"/>
  <c r="Q82" i="12"/>
  <c r="N83" i="12"/>
  <c r="O83" i="12"/>
  <c r="P83" i="12"/>
  <c r="Q83" i="12"/>
  <c r="N84" i="12"/>
  <c r="O84" i="12"/>
  <c r="P84" i="12"/>
  <c r="Q84" i="12"/>
  <c r="N85" i="12"/>
  <c r="O85" i="12"/>
  <c r="P85" i="12"/>
  <c r="Q85" i="12"/>
  <c r="N86" i="12"/>
  <c r="O86" i="12"/>
  <c r="P86" i="12"/>
  <c r="Q86" i="12"/>
  <c r="N87" i="12"/>
  <c r="O87" i="12"/>
  <c r="P87" i="12"/>
  <c r="Q87" i="12"/>
  <c r="N88" i="12"/>
  <c r="O88" i="12"/>
  <c r="P88" i="12"/>
  <c r="Q88" i="12"/>
  <c r="N89" i="12"/>
  <c r="O89" i="12"/>
  <c r="P89" i="12"/>
  <c r="Q89" i="12"/>
  <c r="N90" i="12"/>
  <c r="O90" i="12"/>
  <c r="P90" i="12"/>
  <c r="Q90" i="12"/>
  <c r="N91" i="12"/>
  <c r="O91" i="12"/>
  <c r="P91" i="12"/>
  <c r="Q91" i="12"/>
  <c r="N92" i="12"/>
  <c r="O92" i="12"/>
  <c r="P92" i="12"/>
  <c r="Q92" i="12"/>
  <c r="N93" i="12"/>
  <c r="O93" i="12"/>
  <c r="P93" i="12"/>
  <c r="Q93" i="12"/>
  <c r="N94" i="12"/>
  <c r="O94" i="12"/>
  <c r="P94" i="12"/>
  <c r="Q94" i="12"/>
  <c r="N95" i="12"/>
  <c r="O95" i="12"/>
  <c r="P95" i="12"/>
  <c r="Q95" i="12"/>
  <c r="N96" i="12"/>
  <c r="O96" i="12"/>
  <c r="P96" i="12"/>
  <c r="Q96" i="12"/>
  <c r="N97" i="12"/>
  <c r="O97" i="12"/>
  <c r="P97" i="12"/>
  <c r="Q97" i="12"/>
  <c r="N98" i="12"/>
  <c r="O98" i="12"/>
  <c r="P98" i="12"/>
  <c r="Q98" i="12"/>
  <c r="N99" i="12"/>
  <c r="O99" i="12"/>
  <c r="P99" i="12"/>
  <c r="Q99" i="12"/>
  <c r="N100" i="12"/>
  <c r="O100" i="12"/>
  <c r="P100" i="12"/>
  <c r="Q100" i="12"/>
  <c r="N101" i="12"/>
  <c r="O101" i="12"/>
  <c r="P101" i="12"/>
  <c r="Q101" i="12"/>
  <c r="N102" i="12"/>
  <c r="O102" i="12"/>
  <c r="P102" i="12"/>
  <c r="Q102" i="12"/>
  <c r="N103" i="12"/>
  <c r="O103" i="12"/>
  <c r="P103" i="12"/>
  <c r="Q103" i="12"/>
  <c r="N104" i="12"/>
  <c r="O104" i="12"/>
  <c r="P104" i="12"/>
  <c r="Q104" i="12"/>
  <c r="N105" i="12"/>
  <c r="O105" i="12"/>
  <c r="P105" i="12"/>
  <c r="Q105" i="12"/>
  <c r="N106" i="12"/>
  <c r="O106" i="12"/>
  <c r="P106" i="12"/>
  <c r="Q106" i="12"/>
  <c r="N107" i="12"/>
  <c r="O107" i="12"/>
  <c r="P107" i="12"/>
  <c r="Q107" i="12"/>
  <c r="N108" i="12"/>
  <c r="O108" i="12"/>
  <c r="P108" i="12"/>
  <c r="Q108" i="12"/>
  <c r="N109" i="12"/>
  <c r="N110" i="12"/>
  <c r="N111" i="12"/>
  <c r="N112" i="12"/>
  <c r="N113" i="12"/>
  <c r="N114" i="12"/>
  <c r="N115" i="12"/>
  <c r="N116" i="12"/>
  <c r="N117" i="12"/>
  <c r="N118" i="12"/>
  <c r="N119" i="12"/>
  <c r="N120" i="12"/>
  <c r="N121" i="12"/>
  <c r="O121" i="12"/>
  <c r="P121" i="12"/>
  <c r="Q121" i="12"/>
  <c r="N122" i="12"/>
  <c r="O122" i="12"/>
  <c r="P122" i="12"/>
  <c r="Q122" i="12"/>
  <c r="N123" i="12"/>
  <c r="N124" i="12"/>
  <c r="N125" i="12"/>
  <c r="O125" i="12"/>
  <c r="P125" i="12"/>
  <c r="Q125" i="12"/>
  <c r="N126" i="12"/>
  <c r="O126" i="12"/>
  <c r="P126" i="12"/>
  <c r="Q126" i="12"/>
  <c r="N127" i="12"/>
  <c r="N128" i="12"/>
  <c r="N129" i="12"/>
  <c r="N130" i="12"/>
  <c r="N131" i="12"/>
  <c r="N132" i="12"/>
  <c r="N133" i="12"/>
  <c r="N134" i="12"/>
  <c r="N135" i="12"/>
  <c r="N136" i="12"/>
  <c r="N137" i="12"/>
  <c r="N138" i="12"/>
  <c r="N139" i="12"/>
  <c r="N140" i="12"/>
  <c r="N141" i="12"/>
  <c r="N142" i="12"/>
  <c r="N143" i="12"/>
  <c r="O143" i="12"/>
  <c r="P143" i="12"/>
  <c r="Q143" i="12"/>
  <c r="N144" i="12"/>
  <c r="O144" i="12"/>
  <c r="P144" i="12"/>
  <c r="Q144" i="12"/>
  <c r="N145" i="12"/>
  <c r="O145" i="12"/>
  <c r="P145" i="12"/>
  <c r="Q145" i="12"/>
  <c r="N146" i="12"/>
  <c r="O146" i="12"/>
  <c r="P146" i="12"/>
  <c r="Q146" i="12"/>
  <c r="N147" i="12"/>
  <c r="O147" i="12"/>
  <c r="P147" i="12"/>
  <c r="Q147" i="12"/>
  <c r="N148" i="12"/>
  <c r="O148" i="12"/>
  <c r="P148" i="12"/>
  <c r="Q148" i="12"/>
  <c r="N149" i="12"/>
  <c r="O149" i="12"/>
  <c r="P149" i="12"/>
  <c r="Q149" i="12"/>
  <c r="N150" i="12"/>
  <c r="O150" i="12"/>
  <c r="P150" i="12"/>
  <c r="Q150" i="12"/>
  <c r="N151" i="12"/>
  <c r="O151" i="12"/>
  <c r="P151" i="12"/>
  <c r="Q151" i="12"/>
  <c r="N152" i="12"/>
  <c r="O152" i="12"/>
  <c r="P152" i="12"/>
  <c r="Q152" i="12"/>
  <c r="N153" i="12"/>
  <c r="N154" i="12"/>
  <c r="N155" i="12"/>
  <c r="N156" i="12"/>
  <c r="N157" i="12"/>
  <c r="N158" i="12"/>
  <c r="N159" i="12"/>
  <c r="N160" i="12"/>
  <c r="N161" i="12"/>
  <c r="N162" i="12"/>
  <c r="N163" i="12"/>
  <c r="N164" i="12"/>
  <c r="N165" i="12"/>
  <c r="N166" i="12"/>
  <c r="N167" i="12"/>
  <c r="O167" i="12"/>
  <c r="P167" i="12"/>
  <c r="Q167" i="12"/>
  <c r="N168" i="12"/>
  <c r="O168" i="12"/>
  <c r="P168" i="12"/>
  <c r="Q168" i="12"/>
  <c r="N169" i="12"/>
  <c r="O169" i="12"/>
  <c r="P169" i="12"/>
  <c r="Q169" i="12"/>
  <c r="N170" i="12"/>
  <c r="O170" i="12"/>
  <c r="P170" i="12"/>
  <c r="Q170" i="12"/>
  <c r="N171" i="12"/>
  <c r="N172" i="12"/>
  <c r="N173" i="12"/>
  <c r="N174" i="12"/>
  <c r="N175" i="12"/>
  <c r="N176" i="12"/>
  <c r="N177" i="12"/>
  <c r="N178" i="12"/>
  <c r="N179" i="12"/>
  <c r="N180" i="12"/>
  <c r="N181" i="12"/>
  <c r="N182" i="12"/>
  <c r="N183" i="12"/>
  <c r="O183" i="12"/>
  <c r="P183" i="12"/>
  <c r="Q183" i="12"/>
  <c r="N184" i="12"/>
  <c r="O184" i="12"/>
  <c r="P184" i="12"/>
  <c r="Q184" i="12"/>
  <c r="N185" i="12"/>
  <c r="N186" i="12"/>
  <c r="N187" i="12"/>
  <c r="O187" i="12"/>
  <c r="P187" i="12"/>
  <c r="Q187" i="12"/>
  <c r="N188" i="12"/>
  <c r="O188" i="12"/>
  <c r="P188" i="12"/>
  <c r="Q188" i="12"/>
  <c r="N189" i="12"/>
  <c r="O189" i="12"/>
  <c r="P189" i="12"/>
  <c r="Q189" i="12"/>
  <c r="N190" i="12"/>
  <c r="O190" i="12"/>
  <c r="P190" i="12"/>
  <c r="Q190" i="12"/>
  <c r="N191" i="12"/>
  <c r="O191" i="12"/>
  <c r="P191" i="12"/>
  <c r="Q191" i="12"/>
  <c r="N192" i="12"/>
  <c r="O192" i="12"/>
  <c r="P192" i="12"/>
  <c r="Q192" i="12"/>
  <c r="N193" i="12"/>
  <c r="O193" i="12"/>
  <c r="P193" i="12"/>
  <c r="Q193" i="12"/>
  <c r="N194" i="12"/>
  <c r="O194" i="12"/>
  <c r="P194" i="12"/>
  <c r="Q194" i="12"/>
  <c r="N195" i="12"/>
  <c r="O195" i="12"/>
  <c r="P195" i="12"/>
  <c r="Q195" i="12"/>
  <c r="N196" i="12"/>
  <c r="O196" i="12"/>
  <c r="P196" i="12"/>
  <c r="Q196" i="12"/>
  <c r="N197" i="12"/>
  <c r="O197" i="12"/>
  <c r="P197" i="12"/>
  <c r="Q197" i="12"/>
  <c r="N198" i="12"/>
  <c r="O198" i="12"/>
  <c r="P198" i="12"/>
  <c r="Q198" i="12"/>
  <c r="N199" i="12"/>
  <c r="N200" i="12"/>
  <c r="N201" i="12"/>
  <c r="N202" i="12"/>
  <c r="N203" i="12"/>
  <c r="O203" i="12"/>
  <c r="P203" i="12"/>
  <c r="Q203" i="12"/>
  <c r="N204" i="12"/>
  <c r="O204" i="12"/>
  <c r="P204" i="12"/>
  <c r="Q204" i="12"/>
  <c r="N205" i="12"/>
  <c r="N206" i="12"/>
  <c r="N207" i="12"/>
  <c r="N208" i="12"/>
  <c r="N209" i="12"/>
  <c r="O209" i="12"/>
  <c r="P209" i="12"/>
  <c r="Q209" i="12"/>
  <c r="N210" i="12"/>
  <c r="O210" i="12"/>
  <c r="P210" i="12"/>
  <c r="Q210" i="12"/>
  <c r="N211" i="12"/>
  <c r="N212" i="12"/>
  <c r="N213" i="12"/>
  <c r="N214" i="12"/>
  <c r="N215" i="12"/>
  <c r="N216" i="12"/>
  <c r="N217" i="12"/>
  <c r="O217" i="12"/>
  <c r="P217" i="12"/>
  <c r="Q217" i="12"/>
  <c r="N218" i="12"/>
  <c r="O218" i="12"/>
  <c r="P218" i="12"/>
  <c r="Q218" i="12"/>
  <c r="N219" i="12"/>
  <c r="N220" i="12"/>
  <c r="N221" i="12"/>
  <c r="N222" i="12"/>
  <c r="N223" i="12"/>
  <c r="O223" i="12"/>
  <c r="P223" i="12"/>
  <c r="Q223" i="12"/>
  <c r="N224" i="12"/>
  <c r="O224" i="12"/>
  <c r="P224" i="12"/>
  <c r="Q224" i="12"/>
  <c r="N225" i="12"/>
  <c r="N226" i="12"/>
  <c r="N227" i="12"/>
  <c r="N228" i="12"/>
  <c r="N229" i="12"/>
  <c r="O229" i="12"/>
  <c r="P229" i="12"/>
  <c r="Q229" i="12"/>
  <c r="N230" i="12"/>
  <c r="O230" i="12"/>
  <c r="P230" i="12"/>
  <c r="Q230" i="12"/>
  <c r="N231" i="12"/>
  <c r="O231" i="12"/>
  <c r="P231" i="12"/>
  <c r="Q231" i="12"/>
  <c r="N232" i="12"/>
  <c r="O232" i="12"/>
  <c r="P232" i="12"/>
  <c r="Q232" i="12"/>
  <c r="N233" i="12"/>
  <c r="O233" i="12"/>
  <c r="P233" i="12"/>
  <c r="Q233" i="12"/>
  <c r="N234" i="12"/>
  <c r="O234" i="12"/>
  <c r="P234" i="12"/>
  <c r="Q234" i="12"/>
  <c r="N235" i="12"/>
  <c r="O235" i="12"/>
  <c r="P235" i="12"/>
  <c r="Q235" i="12"/>
  <c r="N236" i="12"/>
  <c r="O236" i="12"/>
  <c r="P236" i="12"/>
  <c r="Q236" i="12"/>
  <c r="N237" i="12"/>
  <c r="O237" i="12"/>
  <c r="P237" i="12"/>
  <c r="Q237" i="12"/>
  <c r="N238" i="12"/>
  <c r="O238" i="12"/>
  <c r="P238" i="12"/>
  <c r="Q238" i="12"/>
  <c r="N239" i="12"/>
  <c r="O239" i="12"/>
  <c r="P239" i="12"/>
  <c r="Q239" i="12"/>
  <c r="N240" i="12"/>
  <c r="O240" i="12"/>
  <c r="P240" i="12"/>
  <c r="Q240" i="12"/>
  <c r="N241" i="12"/>
  <c r="N242" i="12"/>
  <c r="N243" i="12"/>
  <c r="N244" i="12"/>
  <c r="N245" i="12"/>
  <c r="O245" i="12"/>
  <c r="P245" i="12"/>
  <c r="Q245" i="12"/>
  <c r="N246" i="12"/>
  <c r="O246" i="12"/>
  <c r="P246" i="12"/>
  <c r="Q246" i="12"/>
  <c r="N247" i="12"/>
  <c r="N248" i="12"/>
  <c r="N249" i="12"/>
  <c r="O249" i="12"/>
  <c r="P249" i="12"/>
  <c r="Q249" i="12"/>
  <c r="N250" i="12"/>
  <c r="O250" i="12"/>
  <c r="P250" i="12"/>
  <c r="Q250" i="12"/>
  <c r="N251" i="12"/>
  <c r="O251" i="12"/>
  <c r="P251" i="12"/>
  <c r="Q251" i="12"/>
  <c r="N252" i="12"/>
  <c r="O252" i="12"/>
  <c r="P252" i="12"/>
  <c r="Q252" i="12"/>
  <c r="N253" i="12"/>
  <c r="N254" i="12"/>
  <c r="N255" i="12"/>
  <c r="N256" i="12"/>
  <c r="N257" i="12"/>
  <c r="O257" i="12"/>
  <c r="P257" i="12"/>
  <c r="Q257" i="12"/>
  <c r="N258" i="12"/>
  <c r="O258" i="12"/>
  <c r="P258" i="12"/>
  <c r="Q258" i="12"/>
  <c r="N259" i="12"/>
  <c r="N260" i="12"/>
  <c r="N261" i="12"/>
  <c r="N262" i="12"/>
  <c r="N263" i="12"/>
  <c r="O263" i="12"/>
  <c r="P263" i="12"/>
  <c r="Q263" i="12"/>
  <c r="N264" i="12"/>
  <c r="O264" i="12"/>
  <c r="P264" i="12"/>
  <c r="Q264" i="12"/>
  <c r="N265" i="12"/>
  <c r="O265" i="12"/>
  <c r="P265" i="12"/>
  <c r="Q265" i="12"/>
  <c r="N266" i="12"/>
  <c r="O266" i="12"/>
  <c r="P266" i="12"/>
  <c r="Q266" i="12"/>
  <c r="N267" i="12"/>
  <c r="O267" i="12"/>
  <c r="P267" i="12"/>
  <c r="Q267" i="12"/>
  <c r="N268" i="12"/>
  <c r="O268" i="12"/>
  <c r="P268" i="12"/>
  <c r="Q268" i="12"/>
  <c r="N269" i="12"/>
  <c r="O269" i="12"/>
  <c r="P269" i="12"/>
  <c r="Q269" i="12"/>
  <c r="N270" i="12"/>
  <c r="O270" i="12"/>
  <c r="P270" i="12"/>
  <c r="Q270" i="12"/>
  <c r="N271" i="12"/>
  <c r="O271" i="12"/>
  <c r="P271" i="12"/>
  <c r="Q271" i="12"/>
  <c r="N272" i="12"/>
  <c r="O272" i="12"/>
  <c r="P272" i="12"/>
  <c r="Q272" i="12"/>
  <c r="N273" i="12"/>
  <c r="O273" i="12"/>
  <c r="P273" i="12"/>
  <c r="Q273" i="12"/>
  <c r="N274" i="12"/>
  <c r="O274" i="12"/>
  <c r="P274" i="12"/>
  <c r="Q274" i="12"/>
  <c r="N275" i="12"/>
  <c r="O275" i="12"/>
  <c r="P275" i="12"/>
  <c r="Q275" i="12"/>
  <c r="N276" i="12"/>
  <c r="O276" i="12"/>
  <c r="P276" i="12"/>
  <c r="Q276" i="12"/>
  <c r="N277" i="12"/>
  <c r="O277" i="12"/>
  <c r="P277" i="12"/>
  <c r="Q277" i="12"/>
  <c r="N278" i="12"/>
  <c r="O278" i="12"/>
  <c r="P278" i="12"/>
  <c r="Q278" i="12"/>
  <c r="N279" i="12"/>
  <c r="O279" i="12"/>
  <c r="P279" i="12"/>
  <c r="Q279" i="12"/>
  <c r="N280" i="12"/>
  <c r="O280" i="12"/>
  <c r="P280" i="12"/>
  <c r="Q280" i="12"/>
  <c r="N281" i="12"/>
  <c r="O281" i="12"/>
  <c r="P281" i="12"/>
  <c r="Q281" i="12"/>
  <c r="N282" i="12"/>
  <c r="O282" i="12"/>
  <c r="P282" i="12"/>
  <c r="Q282" i="12"/>
  <c r="N283" i="12"/>
  <c r="O283" i="12"/>
  <c r="P283" i="12"/>
  <c r="Q283" i="12"/>
  <c r="N284" i="12"/>
  <c r="O284" i="12"/>
  <c r="P284" i="12"/>
  <c r="Q284" i="12"/>
  <c r="N285" i="12"/>
  <c r="O285" i="12"/>
  <c r="P285" i="12"/>
  <c r="Q285" i="12"/>
  <c r="N286" i="12"/>
  <c r="O286" i="12"/>
  <c r="P286" i="12"/>
  <c r="Q286" i="12"/>
  <c r="N287" i="12"/>
  <c r="O287" i="12"/>
  <c r="P287" i="12"/>
  <c r="Q287" i="12"/>
  <c r="N288" i="12"/>
  <c r="O288" i="12"/>
  <c r="P288" i="12"/>
  <c r="Q288" i="12"/>
  <c r="N289" i="12"/>
  <c r="O289" i="12"/>
  <c r="P289" i="12"/>
  <c r="Q289" i="12"/>
  <c r="N290" i="12"/>
  <c r="O290" i="12"/>
  <c r="P290" i="12"/>
  <c r="Q290" i="12"/>
  <c r="N291" i="12"/>
  <c r="O291" i="12"/>
  <c r="P291" i="12"/>
  <c r="Q291" i="12"/>
  <c r="N292" i="12"/>
  <c r="O292" i="12"/>
  <c r="P292" i="12"/>
  <c r="Q292" i="12"/>
  <c r="N293" i="12"/>
  <c r="O293" i="12"/>
  <c r="P293" i="12"/>
  <c r="Q293" i="12"/>
  <c r="N294" i="12"/>
  <c r="O294" i="12"/>
  <c r="P294" i="12"/>
  <c r="Q294" i="12"/>
  <c r="N295" i="12"/>
  <c r="O295" i="12"/>
  <c r="P295" i="12"/>
  <c r="Q295" i="12"/>
  <c r="N296" i="12"/>
  <c r="O296" i="12"/>
  <c r="P296" i="12"/>
  <c r="Q296" i="12"/>
  <c r="N297" i="12"/>
  <c r="O297" i="12"/>
  <c r="P297" i="12"/>
  <c r="Q297" i="12"/>
  <c r="N298" i="12"/>
  <c r="O298" i="12"/>
  <c r="P298" i="12"/>
  <c r="Q298" i="12"/>
  <c r="N299" i="12"/>
  <c r="O299" i="12"/>
  <c r="P299" i="12"/>
  <c r="Q299" i="12"/>
  <c r="N300" i="12"/>
  <c r="O300" i="12"/>
  <c r="P300" i="12"/>
  <c r="Q300" i="12"/>
  <c r="N301" i="12"/>
  <c r="O301" i="12"/>
  <c r="P301" i="12"/>
  <c r="Q301" i="12"/>
  <c r="N302" i="12"/>
  <c r="O302" i="12"/>
  <c r="P302" i="12"/>
  <c r="Q302" i="12"/>
  <c r="N303" i="12"/>
  <c r="N304" i="12"/>
  <c r="N305" i="12"/>
  <c r="O305" i="12"/>
  <c r="P305" i="12"/>
  <c r="Q305" i="12"/>
  <c r="N306" i="12"/>
  <c r="O306" i="12"/>
  <c r="P306" i="12"/>
  <c r="Q306" i="12"/>
  <c r="N307" i="12"/>
  <c r="O307" i="12"/>
  <c r="P307" i="12"/>
  <c r="Q307" i="12"/>
  <c r="N308" i="12"/>
  <c r="O308" i="12"/>
  <c r="P308" i="12"/>
  <c r="Q308" i="12"/>
  <c r="N309" i="12"/>
  <c r="O309" i="12"/>
  <c r="P309" i="12"/>
  <c r="Q309" i="12"/>
  <c r="N310" i="12"/>
  <c r="O310" i="12"/>
  <c r="P310" i="12"/>
  <c r="Q310" i="12"/>
  <c r="N311" i="12"/>
  <c r="O311" i="12"/>
  <c r="P311" i="12"/>
  <c r="Q311" i="12"/>
  <c r="N312" i="12"/>
  <c r="O312" i="12"/>
  <c r="P312" i="12"/>
  <c r="Q312" i="12"/>
  <c r="N313" i="12"/>
  <c r="O313" i="12"/>
  <c r="P313" i="12"/>
  <c r="Q313" i="12"/>
  <c r="N314" i="12"/>
  <c r="O314" i="12"/>
  <c r="P314" i="12"/>
  <c r="Q314" i="12"/>
  <c r="N315" i="12"/>
  <c r="O315" i="12"/>
  <c r="P315" i="12"/>
  <c r="Q315" i="12"/>
  <c r="N316" i="12"/>
  <c r="O316" i="12"/>
  <c r="P316" i="12"/>
  <c r="Q316" i="12"/>
  <c r="N317" i="12"/>
  <c r="O317" i="12"/>
  <c r="P317" i="12"/>
  <c r="Q317" i="12"/>
  <c r="N318" i="12"/>
  <c r="O318" i="12"/>
  <c r="P318" i="12"/>
  <c r="Q318" i="12"/>
  <c r="N319" i="12"/>
  <c r="O319" i="12"/>
  <c r="P319" i="12"/>
  <c r="Q319" i="12"/>
  <c r="N320" i="12"/>
  <c r="O320" i="12"/>
  <c r="P320" i="12"/>
  <c r="Q320" i="12"/>
  <c r="N321" i="12"/>
  <c r="O321" i="12"/>
  <c r="P321" i="12"/>
  <c r="Q321" i="12"/>
  <c r="N322" i="12"/>
  <c r="O322" i="12"/>
  <c r="P322" i="12"/>
  <c r="Q322" i="12"/>
  <c r="N323" i="12"/>
  <c r="O323" i="12"/>
  <c r="P323" i="12"/>
  <c r="Q323" i="12"/>
  <c r="N324" i="12"/>
  <c r="O324" i="12"/>
  <c r="P324" i="12"/>
  <c r="Q324" i="12"/>
  <c r="N325" i="12"/>
  <c r="O325" i="12"/>
  <c r="P325" i="12"/>
  <c r="Q325" i="12"/>
  <c r="N326" i="12"/>
  <c r="O326" i="12"/>
  <c r="P326" i="12"/>
  <c r="Q326" i="12"/>
  <c r="N327" i="12"/>
  <c r="O327" i="12"/>
  <c r="P327" i="12"/>
  <c r="Q327" i="12"/>
  <c r="N328" i="12"/>
  <c r="O328" i="12"/>
  <c r="P328" i="12"/>
  <c r="Q328" i="12"/>
  <c r="N329" i="12"/>
  <c r="O329" i="12"/>
  <c r="P329" i="12"/>
  <c r="Q329" i="12"/>
  <c r="N330" i="12"/>
  <c r="O330" i="12"/>
  <c r="P330" i="12"/>
  <c r="Q330" i="12"/>
  <c r="N331" i="12"/>
  <c r="O331" i="12"/>
  <c r="P331" i="12"/>
  <c r="Q331" i="12"/>
  <c r="N332" i="12"/>
  <c r="O332" i="12"/>
  <c r="P332" i="12"/>
  <c r="Q332" i="12"/>
  <c r="N333" i="12"/>
  <c r="O333" i="12"/>
  <c r="P333" i="12"/>
  <c r="Q333" i="12"/>
  <c r="N334" i="12"/>
  <c r="O334" i="12"/>
  <c r="P334" i="12"/>
  <c r="Q334" i="12"/>
  <c r="N335" i="12"/>
  <c r="O335" i="12"/>
  <c r="P335" i="12"/>
  <c r="Q335" i="12"/>
  <c r="N336" i="12"/>
  <c r="O336" i="12"/>
  <c r="P336" i="12"/>
  <c r="Q336" i="12"/>
  <c r="N337" i="12"/>
  <c r="O337" i="12"/>
  <c r="P337" i="12"/>
  <c r="Q337" i="12"/>
  <c r="N338" i="12"/>
  <c r="O338" i="12"/>
  <c r="P338" i="12"/>
  <c r="Q338" i="12"/>
  <c r="N339" i="12"/>
  <c r="O339" i="12"/>
  <c r="P339" i="12"/>
  <c r="Q339" i="12"/>
  <c r="N340" i="12"/>
  <c r="O340" i="12"/>
  <c r="P340" i="12"/>
  <c r="Q340" i="12"/>
  <c r="N341" i="12"/>
  <c r="O341" i="12"/>
  <c r="P341" i="12"/>
  <c r="Q341" i="12"/>
  <c r="N342" i="12"/>
  <c r="O342" i="12"/>
  <c r="P342" i="12"/>
  <c r="Q342" i="12"/>
  <c r="N343" i="12"/>
  <c r="O343" i="12"/>
  <c r="P343" i="12"/>
  <c r="Q343" i="12"/>
  <c r="N344" i="12"/>
  <c r="O344" i="12"/>
  <c r="P344" i="12"/>
  <c r="Q344" i="12"/>
  <c r="N345" i="12"/>
  <c r="O345" i="12"/>
  <c r="P345" i="12"/>
  <c r="Q345" i="12"/>
  <c r="N346" i="12"/>
  <c r="O346" i="12"/>
  <c r="P346" i="12"/>
  <c r="Q346" i="12"/>
  <c r="N347" i="12"/>
  <c r="O347" i="12"/>
  <c r="P347" i="12"/>
  <c r="Q347" i="12"/>
  <c r="N348" i="12"/>
  <c r="O348" i="12"/>
  <c r="P348" i="12"/>
  <c r="Q348" i="12"/>
  <c r="N349" i="12"/>
  <c r="O349" i="12"/>
  <c r="P349" i="12"/>
  <c r="Q349" i="12"/>
  <c r="N350" i="12"/>
  <c r="O350" i="12"/>
  <c r="P350" i="12"/>
  <c r="Q350" i="12"/>
  <c r="N351" i="12"/>
  <c r="O351" i="12"/>
  <c r="P351" i="12"/>
  <c r="Q351" i="12"/>
  <c r="N352" i="12"/>
  <c r="O352" i="12"/>
  <c r="P352" i="12"/>
  <c r="Q352" i="12"/>
  <c r="N353" i="12"/>
  <c r="N354" i="12"/>
  <c r="N355" i="12"/>
  <c r="N356" i="12"/>
  <c r="N357" i="12"/>
  <c r="N358" i="12"/>
  <c r="N359" i="12"/>
  <c r="N360" i="12"/>
  <c r="O360" i="12"/>
  <c r="P360" i="12"/>
  <c r="Q360" i="12"/>
  <c r="N361" i="12"/>
  <c r="N362" i="12"/>
  <c r="N363" i="12"/>
  <c r="N364" i="12"/>
  <c r="N365" i="12"/>
  <c r="N366" i="12"/>
  <c r="N367" i="12"/>
  <c r="N368" i="12"/>
  <c r="N369" i="12"/>
  <c r="N370" i="12"/>
  <c r="N371" i="12"/>
  <c r="N372" i="12"/>
  <c r="O372" i="12"/>
  <c r="P372" i="12"/>
  <c r="Q372" i="12"/>
  <c r="N373" i="12"/>
  <c r="O373" i="12"/>
  <c r="P373" i="12"/>
  <c r="Q373" i="12"/>
  <c r="N374" i="12"/>
  <c r="N375" i="12"/>
  <c r="N376" i="12"/>
  <c r="N377" i="12"/>
  <c r="O377" i="12"/>
  <c r="P377" i="12"/>
  <c r="Q377" i="12"/>
  <c r="N378" i="12"/>
  <c r="N379" i="12"/>
  <c r="N380" i="12"/>
  <c r="N381" i="12"/>
  <c r="N382" i="12"/>
  <c r="N383" i="12"/>
  <c r="N384" i="12"/>
  <c r="N385" i="12"/>
  <c r="N386" i="12"/>
  <c r="N387" i="12"/>
  <c r="N388" i="12"/>
  <c r="N389" i="12"/>
  <c r="N390" i="12"/>
  <c r="N391" i="12"/>
  <c r="N392" i="12"/>
  <c r="O392" i="12"/>
  <c r="P392" i="12"/>
  <c r="Q392" i="12"/>
  <c r="N393" i="12"/>
  <c r="O393" i="12"/>
  <c r="P393" i="12"/>
  <c r="Q393" i="12"/>
  <c r="N394" i="12"/>
  <c r="O394" i="12"/>
  <c r="P394" i="12"/>
  <c r="Q394" i="12"/>
  <c r="N395" i="12"/>
  <c r="O395" i="12"/>
  <c r="P395" i="12"/>
  <c r="Q395" i="12"/>
  <c r="N396" i="12"/>
  <c r="O396" i="12"/>
  <c r="P396" i="12"/>
  <c r="Q396" i="12"/>
  <c r="N397" i="12"/>
  <c r="O397" i="12"/>
  <c r="P397" i="12"/>
  <c r="Q397" i="12"/>
  <c r="N398" i="12"/>
  <c r="O398" i="12"/>
  <c r="P398" i="12"/>
  <c r="Q398" i="12"/>
  <c r="N399" i="12"/>
  <c r="O399" i="12"/>
  <c r="P399" i="12"/>
  <c r="Q399" i="12"/>
  <c r="N400" i="12"/>
  <c r="O400" i="12"/>
  <c r="P400" i="12"/>
  <c r="Q400" i="12"/>
  <c r="N401" i="12"/>
  <c r="O401" i="12"/>
  <c r="P401" i="12"/>
  <c r="Q401" i="12"/>
  <c r="N402" i="12"/>
  <c r="O402" i="12"/>
  <c r="P402" i="12"/>
  <c r="Q402" i="12"/>
  <c r="N403" i="12"/>
  <c r="O403" i="12"/>
  <c r="P403" i="12"/>
  <c r="Q403" i="12"/>
  <c r="N404" i="12"/>
  <c r="O404" i="12"/>
  <c r="P404" i="12"/>
  <c r="Q404" i="12"/>
  <c r="N405" i="12"/>
  <c r="O405" i="12"/>
  <c r="P405" i="12"/>
  <c r="Q405" i="12"/>
  <c r="N406" i="12"/>
  <c r="O406" i="12"/>
  <c r="P406" i="12"/>
  <c r="Q406" i="12"/>
  <c r="N407" i="12"/>
  <c r="O407" i="12"/>
  <c r="P407" i="12"/>
  <c r="Q407" i="12"/>
  <c r="N408" i="12"/>
  <c r="O408" i="12"/>
  <c r="P408" i="12"/>
  <c r="Q408" i="12"/>
  <c r="N409" i="12"/>
  <c r="O409" i="12"/>
  <c r="P409" i="12"/>
  <c r="Q409" i="12"/>
  <c r="N410" i="12"/>
  <c r="O410" i="12"/>
  <c r="P410" i="12"/>
  <c r="Q410" i="12"/>
  <c r="N411" i="12"/>
  <c r="O411" i="12"/>
  <c r="P411" i="12"/>
  <c r="Q411" i="12"/>
  <c r="N412" i="12"/>
  <c r="O412" i="12"/>
  <c r="P412" i="12"/>
  <c r="Q412" i="12"/>
  <c r="N413" i="12"/>
  <c r="O413" i="12"/>
  <c r="P413" i="12"/>
  <c r="Q413" i="12"/>
  <c r="N414" i="12"/>
  <c r="O414" i="12"/>
  <c r="P414" i="12"/>
  <c r="Q414" i="12"/>
  <c r="N415" i="12"/>
  <c r="O415" i="12"/>
  <c r="P415" i="12"/>
  <c r="Q415" i="12"/>
  <c r="N416" i="12"/>
  <c r="O416" i="12"/>
  <c r="P416" i="12"/>
  <c r="Q416" i="12"/>
  <c r="N417" i="12"/>
  <c r="O417" i="12"/>
  <c r="P417" i="12"/>
  <c r="Q417" i="12"/>
  <c r="N418" i="12"/>
  <c r="O418" i="12"/>
  <c r="P418" i="12"/>
  <c r="Q418" i="12"/>
  <c r="N419" i="12"/>
  <c r="O419" i="12"/>
  <c r="P419" i="12"/>
  <c r="Q419" i="12"/>
  <c r="N420" i="12"/>
  <c r="O420" i="12"/>
  <c r="P420" i="12"/>
  <c r="Q420" i="12"/>
  <c r="N421" i="12"/>
  <c r="O421" i="12"/>
  <c r="P421" i="12"/>
  <c r="Q421" i="12"/>
  <c r="N422" i="12"/>
  <c r="O422" i="12"/>
  <c r="P422" i="12"/>
  <c r="Q422" i="12"/>
  <c r="N423" i="12"/>
  <c r="O423" i="12"/>
  <c r="P423" i="12"/>
  <c r="Q423" i="12"/>
  <c r="N424" i="12"/>
  <c r="O424" i="12"/>
  <c r="P424" i="12"/>
  <c r="Q424" i="12"/>
  <c r="N425" i="12"/>
  <c r="O425" i="12"/>
  <c r="P425" i="12"/>
  <c r="Q425" i="12"/>
  <c r="N426" i="12"/>
  <c r="O426" i="12"/>
  <c r="P426" i="12"/>
  <c r="Q426" i="12"/>
  <c r="N427" i="12"/>
  <c r="O427" i="12"/>
  <c r="P427" i="12"/>
  <c r="Q427" i="12"/>
  <c r="N428" i="12"/>
  <c r="N429" i="12"/>
  <c r="N430" i="12"/>
  <c r="N431" i="12"/>
  <c r="N432" i="12"/>
  <c r="N433" i="12"/>
  <c r="N434" i="12"/>
  <c r="N435" i="12"/>
  <c r="N436" i="12"/>
  <c r="N437" i="12"/>
  <c r="N438" i="12"/>
  <c r="N439" i="12"/>
  <c r="N440" i="12"/>
  <c r="N441" i="12"/>
  <c r="N442" i="12"/>
  <c r="N443" i="12"/>
  <c r="N444" i="12"/>
  <c r="N445" i="12"/>
  <c r="N446" i="12"/>
  <c r="N447" i="12"/>
  <c r="N448" i="12"/>
  <c r="N449" i="12"/>
  <c r="N450" i="12"/>
  <c r="N451" i="12"/>
  <c r="N452" i="12"/>
  <c r="N453" i="12"/>
  <c r="N454" i="12"/>
  <c r="N455" i="12"/>
  <c r="N456" i="12"/>
  <c r="N457" i="12"/>
  <c r="N458" i="12"/>
  <c r="N459" i="12"/>
  <c r="N460" i="12"/>
  <c r="N461" i="12"/>
  <c r="N462" i="12"/>
  <c r="N463" i="12"/>
  <c r="N464" i="12"/>
  <c r="N465" i="12"/>
  <c r="N466" i="12"/>
  <c r="N467" i="12"/>
  <c r="N468" i="12"/>
  <c r="N469" i="12"/>
  <c r="N470" i="12"/>
  <c r="N471" i="12"/>
  <c r="N472" i="12"/>
  <c r="N473" i="12"/>
  <c r="N474" i="12"/>
  <c r="N475" i="12"/>
  <c r="N476" i="12"/>
  <c r="N477" i="12"/>
  <c r="N478" i="12"/>
  <c r="N479" i="12"/>
  <c r="N480" i="12"/>
  <c r="O480" i="12"/>
  <c r="P480" i="12"/>
  <c r="Q480" i="12"/>
  <c r="N481" i="12"/>
  <c r="O481" i="12"/>
  <c r="P481" i="12"/>
  <c r="Q481" i="12"/>
  <c r="N482" i="12"/>
  <c r="N483" i="12"/>
  <c r="N484" i="12"/>
  <c r="N485" i="12"/>
  <c r="N486" i="12"/>
  <c r="N487" i="12"/>
  <c r="N488" i="12"/>
  <c r="N489" i="12"/>
  <c r="N490" i="12"/>
  <c r="N491" i="12"/>
  <c r="N492" i="12"/>
  <c r="N493" i="12"/>
  <c r="N494" i="12"/>
  <c r="O494" i="12"/>
  <c r="P494" i="12"/>
  <c r="Q494" i="12"/>
  <c r="N495" i="12"/>
  <c r="O495" i="12"/>
  <c r="P495" i="12"/>
  <c r="Q495" i="12"/>
  <c r="N496" i="12"/>
  <c r="O496" i="12"/>
  <c r="P496" i="12"/>
  <c r="Q496" i="12"/>
  <c r="N497" i="12"/>
  <c r="O497" i="12"/>
  <c r="P497" i="12"/>
  <c r="Q497" i="12"/>
  <c r="N498" i="12"/>
  <c r="O498" i="12"/>
  <c r="P498" i="12"/>
  <c r="Q498" i="12"/>
  <c r="N499" i="12"/>
  <c r="O499" i="12"/>
  <c r="P499" i="12"/>
  <c r="Q499" i="12"/>
  <c r="N500" i="12"/>
  <c r="N501" i="12"/>
  <c r="N502" i="12"/>
  <c r="N503" i="12"/>
  <c r="N504" i="12"/>
  <c r="O504" i="12"/>
  <c r="P504" i="12"/>
  <c r="Q504" i="12"/>
  <c r="N505" i="12"/>
  <c r="O505" i="12"/>
  <c r="P505" i="12"/>
  <c r="Q505" i="12"/>
  <c r="N506" i="12"/>
  <c r="N507" i="12"/>
  <c r="N508" i="12"/>
  <c r="N509" i="12"/>
  <c r="N510" i="12"/>
  <c r="N511" i="12"/>
  <c r="N512" i="12"/>
  <c r="N513" i="12"/>
  <c r="N514" i="12"/>
  <c r="N515" i="12"/>
  <c r="N516" i="12"/>
  <c r="O516" i="12"/>
  <c r="P516" i="12"/>
  <c r="Q516" i="12"/>
  <c r="N517" i="12"/>
  <c r="O517" i="12"/>
  <c r="P517" i="12"/>
  <c r="Q517" i="12"/>
  <c r="N518" i="12"/>
  <c r="N519" i="12"/>
  <c r="N520" i="12"/>
  <c r="O520" i="12"/>
  <c r="P520" i="12"/>
  <c r="Q520" i="12"/>
  <c r="N521" i="12"/>
  <c r="O521" i="12"/>
  <c r="P521" i="12"/>
  <c r="Q521" i="12"/>
  <c r="N522" i="12"/>
  <c r="O522" i="12"/>
  <c r="P522" i="12"/>
  <c r="Q522" i="12"/>
  <c r="N523" i="12"/>
  <c r="O523" i="12"/>
  <c r="P523" i="12"/>
  <c r="Q523" i="12"/>
  <c r="N524" i="12"/>
  <c r="N525" i="12"/>
  <c r="N526" i="12"/>
  <c r="O526" i="12"/>
  <c r="P526" i="12"/>
  <c r="Q526" i="12"/>
  <c r="N527" i="12"/>
  <c r="O527" i="12"/>
  <c r="P527" i="12"/>
  <c r="Q527" i="12"/>
  <c r="N528" i="12"/>
  <c r="N529" i="12"/>
  <c r="N530" i="12"/>
  <c r="N531" i="12"/>
  <c r="N532" i="12"/>
  <c r="N533" i="12"/>
  <c r="N534" i="12"/>
  <c r="N535" i="12"/>
  <c r="N536" i="12"/>
  <c r="O536" i="12"/>
  <c r="P536" i="12"/>
  <c r="Q536" i="12"/>
  <c r="N537" i="12"/>
  <c r="O537" i="12"/>
  <c r="P537" i="12"/>
  <c r="Q537" i="12"/>
  <c r="N538" i="12"/>
  <c r="N539" i="12"/>
  <c r="N540" i="12"/>
  <c r="N541" i="12"/>
  <c r="N542" i="12"/>
  <c r="N543" i="12"/>
  <c r="N544" i="12"/>
  <c r="N545" i="12"/>
  <c r="N546" i="12"/>
  <c r="N547" i="12"/>
  <c r="N548" i="12"/>
  <c r="O548" i="12"/>
  <c r="P548" i="12"/>
  <c r="Q548" i="12"/>
  <c r="N549" i="12"/>
  <c r="O549" i="12"/>
  <c r="P549" i="12"/>
  <c r="Q549" i="12"/>
  <c r="N550" i="12"/>
  <c r="N551" i="12"/>
  <c r="N552" i="12"/>
  <c r="N553" i="12"/>
  <c r="N554" i="12"/>
  <c r="N555" i="12"/>
  <c r="N556" i="12"/>
  <c r="N557" i="12"/>
  <c r="N558" i="12"/>
  <c r="N559" i="12"/>
  <c r="N560" i="12"/>
  <c r="O560" i="12"/>
  <c r="P560" i="12"/>
  <c r="Q560" i="12"/>
  <c r="N561" i="12"/>
  <c r="O561" i="12"/>
  <c r="P561" i="12"/>
  <c r="Q561" i="12"/>
  <c r="N562" i="12"/>
  <c r="O562" i="12"/>
  <c r="P562" i="12"/>
  <c r="Q562" i="12"/>
  <c r="N563" i="12"/>
  <c r="O563" i="12"/>
  <c r="P563" i="12"/>
  <c r="Q563" i="12"/>
  <c r="N564" i="12"/>
  <c r="O564" i="12"/>
  <c r="P564" i="12"/>
  <c r="Q564" i="12"/>
  <c r="N565" i="12"/>
  <c r="O565" i="12"/>
  <c r="P565" i="12"/>
  <c r="Q565" i="12"/>
  <c r="N566" i="12"/>
  <c r="O566" i="12"/>
  <c r="P566" i="12"/>
  <c r="Q566" i="12"/>
  <c r="N567" i="12"/>
  <c r="O567" i="12"/>
  <c r="P567" i="12"/>
  <c r="Q567" i="12"/>
  <c r="N568" i="12"/>
  <c r="O568" i="12"/>
  <c r="P568" i="12"/>
  <c r="Q568" i="12"/>
  <c r="N569" i="12"/>
  <c r="O569" i="12"/>
  <c r="P569" i="12"/>
  <c r="Q569" i="12"/>
  <c r="N570" i="12"/>
  <c r="O570" i="12"/>
  <c r="P570" i="12"/>
  <c r="Q570" i="12"/>
  <c r="N571" i="12"/>
  <c r="O571" i="12"/>
  <c r="P571" i="12"/>
  <c r="Q571" i="12"/>
  <c r="N572" i="12"/>
  <c r="O572" i="12"/>
  <c r="P572" i="12"/>
  <c r="Q572" i="12"/>
  <c r="N573" i="12"/>
  <c r="O573" i="12"/>
  <c r="P573" i="12"/>
  <c r="Q573" i="12"/>
  <c r="N574" i="12"/>
  <c r="O574" i="12"/>
  <c r="P574" i="12"/>
  <c r="Q574" i="12"/>
  <c r="N575" i="12"/>
  <c r="O575" i="12"/>
  <c r="P575" i="12"/>
  <c r="Q575" i="12"/>
  <c r="N576" i="12"/>
  <c r="O576" i="12"/>
  <c r="P576" i="12"/>
  <c r="Q576" i="12"/>
  <c r="N577" i="12"/>
  <c r="O577" i="12"/>
  <c r="P577" i="12"/>
  <c r="Q577" i="12"/>
  <c r="N578" i="12"/>
  <c r="N579" i="12"/>
  <c r="N580" i="12"/>
  <c r="O580" i="12"/>
  <c r="P580" i="12"/>
  <c r="Q580" i="12"/>
  <c r="N581" i="12"/>
  <c r="O581" i="12"/>
  <c r="P581" i="12"/>
  <c r="Q581" i="12"/>
  <c r="N582" i="12"/>
  <c r="N583" i="12"/>
  <c r="N584" i="12"/>
  <c r="O584" i="12"/>
  <c r="P584" i="12"/>
  <c r="Q584" i="12"/>
  <c r="N585" i="12"/>
  <c r="O585" i="12"/>
  <c r="P585" i="12"/>
  <c r="Q585" i="12"/>
  <c r="N586" i="12"/>
  <c r="O586" i="12"/>
  <c r="P586" i="12"/>
  <c r="Q586" i="12"/>
  <c r="N587" i="12"/>
  <c r="O587" i="12"/>
  <c r="P587" i="12"/>
  <c r="Q587" i="12"/>
  <c r="N588" i="12"/>
  <c r="N589" i="12"/>
  <c r="N590" i="12"/>
  <c r="N591" i="12"/>
  <c r="N592" i="12"/>
  <c r="N593" i="12"/>
  <c r="N594" i="12"/>
  <c r="O594" i="12"/>
  <c r="P594" i="12"/>
  <c r="Q594" i="12"/>
  <c r="N595" i="12"/>
  <c r="O595" i="12"/>
  <c r="P595" i="12"/>
  <c r="Q595" i="12"/>
  <c r="N596" i="12"/>
  <c r="N597" i="12"/>
  <c r="N598" i="12"/>
  <c r="N599" i="12"/>
  <c r="N600" i="12"/>
  <c r="N601" i="12"/>
  <c r="N602" i="12"/>
  <c r="N603" i="12"/>
  <c r="N604" i="12"/>
  <c r="N605" i="12"/>
  <c r="N606" i="12"/>
  <c r="N607" i="12"/>
  <c r="N608" i="12"/>
  <c r="N609" i="12"/>
  <c r="N610" i="12"/>
  <c r="O610" i="12"/>
  <c r="P610" i="12"/>
  <c r="Q610" i="12"/>
  <c r="N611" i="12"/>
  <c r="O611" i="12"/>
  <c r="P611" i="12"/>
  <c r="Q611" i="12"/>
  <c r="N612" i="12"/>
  <c r="O612" i="12"/>
  <c r="P612" i="12"/>
  <c r="Q612" i="12"/>
  <c r="N613" i="12"/>
  <c r="O613" i="12"/>
  <c r="P613" i="12"/>
  <c r="Q613" i="12"/>
  <c r="N614" i="12"/>
  <c r="O614" i="12"/>
  <c r="P614" i="12"/>
  <c r="Q614" i="12"/>
  <c r="N615" i="12"/>
  <c r="O615" i="12"/>
  <c r="P615" i="12"/>
  <c r="Q615" i="12"/>
  <c r="N616" i="12"/>
  <c r="O616" i="12"/>
  <c r="P616" i="12"/>
  <c r="Q616" i="12"/>
  <c r="N617" i="12"/>
  <c r="O617" i="12"/>
  <c r="P617" i="12"/>
  <c r="Q617" i="12"/>
  <c r="N618" i="12"/>
  <c r="O618" i="12"/>
  <c r="P618" i="12"/>
  <c r="Q618" i="12"/>
  <c r="N619" i="12"/>
  <c r="O619" i="12"/>
  <c r="P619" i="12"/>
  <c r="Q619" i="12"/>
  <c r="N620" i="12"/>
  <c r="O620" i="12"/>
  <c r="P620" i="12"/>
  <c r="Q620" i="12"/>
  <c r="N621" i="12"/>
  <c r="O621" i="12"/>
  <c r="P621" i="12"/>
  <c r="Q621" i="12"/>
  <c r="N622" i="12"/>
  <c r="O622" i="12"/>
  <c r="P622" i="12"/>
  <c r="Q622" i="12"/>
  <c r="N623" i="12"/>
  <c r="O623" i="12"/>
  <c r="P623" i="12"/>
  <c r="Q623" i="12"/>
  <c r="N624" i="12"/>
  <c r="O624" i="12"/>
  <c r="P624" i="12"/>
  <c r="Q624" i="12"/>
  <c r="N625" i="12"/>
  <c r="O625" i="12"/>
  <c r="P625" i="12"/>
  <c r="Q625" i="12"/>
  <c r="N626" i="12"/>
  <c r="O626" i="12"/>
  <c r="P626" i="12"/>
  <c r="Q626" i="12"/>
  <c r="N627" i="12"/>
  <c r="O627" i="12"/>
  <c r="P627" i="12"/>
  <c r="Q627" i="12"/>
  <c r="N628" i="12"/>
  <c r="O628" i="12"/>
  <c r="P628" i="12"/>
  <c r="Q628" i="12"/>
  <c r="N629" i="12"/>
  <c r="O629" i="12"/>
  <c r="P629" i="12"/>
  <c r="Q629" i="12"/>
  <c r="N630" i="12"/>
  <c r="O630" i="12"/>
  <c r="P630" i="12"/>
  <c r="Q630" i="12"/>
  <c r="N631" i="12"/>
  <c r="O631" i="12"/>
  <c r="P631" i="12"/>
  <c r="Q631" i="12"/>
  <c r="N632" i="12"/>
  <c r="O632" i="12"/>
  <c r="P632" i="12"/>
  <c r="Q632" i="12"/>
  <c r="N633" i="12"/>
  <c r="O633" i="12"/>
  <c r="P633" i="12"/>
  <c r="Q633" i="12"/>
  <c r="N634" i="12"/>
  <c r="O634" i="12"/>
  <c r="P634" i="12"/>
  <c r="Q634" i="12"/>
  <c r="N635" i="12"/>
  <c r="O635" i="12"/>
  <c r="P635" i="12"/>
  <c r="Q635" i="12"/>
  <c r="N636" i="12"/>
  <c r="O636" i="12"/>
  <c r="P636" i="12"/>
  <c r="Q636" i="12"/>
  <c r="N637" i="12"/>
  <c r="O637" i="12"/>
  <c r="P637" i="12"/>
  <c r="Q637" i="12"/>
  <c r="N638" i="12"/>
  <c r="O638" i="12"/>
  <c r="P638" i="12"/>
  <c r="Q638" i="12"/>
  <c r="N639" i="12"/>
  <c r="O639" i="12"/>
  <c r="P639" i="12"/>
  <c r="Q639" i="12"/>
  <c r="N640" i="12"/>
  <c r="O640" i="12"/>
  <c r="P640" i="12"/>
  <c r="Q640" i="12"/>
  <c r="N641" i="12"/>
  <c r="O641" i="12"/>
  <c r="P641" i="12"/>
  <c r="Q641" i="12"/>
  <c r="N642" i="12"/>
  <c r="O642" i="12"/>
  <c r="P642" i="12"/>
  <c r="Q642" i="12"/>
  <c r="N5" i="12"/>
  <c r="K6" i="12"/>
  <c r="L6" i="12"/>
  <c r="M6" i="12"/>
  <c r="K7" i="12"/>
  <c r="L7" i="12"/>
  <c r="M7" i="12"/>
  <c r="K8" i="12"/>
  <c r="L8" i="12"/>
  <c r="M8" i="12"/>
  <c r="K9" i="12"/>
  <c r="L9" i="12"/>
  <c r="M9" i="12"/>
  <c r="K10" i="12"/>
  <c r="L10" i="12"/>
  <c r="M10" i="12"/>
  <c r="K11" i="12"/>
  <c r="L11" i="12"/>
  <c r="M11" i="12"/>
  <c r="K12" i="12"/>
  <c r="L12" i="12"/>
  <c r="M12" i="12"/>
  <c r="K13" i="12"/>
  <c r="L13" i="12"/>
  <c r="M13" i="12"/>
  <c r="K14" i="12"/>
  <c r="L14" i="12"/>
  <c r="M14" i="12"/>
  <c r="K15" i="12"/>
  <c r="L15" i="12"/>
  <c r="M15" i="12"/>
  <c r="K16" i="12"/>
  <c r="L16" i="12"/>
  <c r="M16" i="12"/>
  <c r="K17" i="12"/>
  <c r="L17" i="12"/>
  <c r="M17" i="12"/>
  <c r="K18" i="12"/>
  <c r="L18" i="12"/>
  <c r="M18" i="12"/>
  <c r="K19" i="12"/>
  <c r="L19" i="12"/>
  <c r="M19" i="12"/>
  <c r="K20" i="12"/>
  <c r="L20" i="12"/>
  <c r="M20" i="12"/>
  <c r="K21" i="12"/>
  <c r="L21" i="12"/>
  <c r="M21" i="12"/>
  <c r="K22" i="12"/>
  <c r="L22" i="12"/>
  <c r="M22" i="12"/>
  <c r="K23" i="12"/>
  <c r="L23" i="12"/>
  <c r="M23" i="12"/>
  <c r="K24" i="12"/>
  <c r="L24" i="12"/>
  <c r="M24" i="12"/>
  <c r="K25" i="12"/>
  <c r="L25" i="12"/>
  <c r="M25" i="12"/>
  <c r="K26" i="12"/>
  <c r="L26" i="12"/>
  <c r="M26" i="12"/>
  <c r="K27" i="12"/>
  <c r="L27" i="12"/>
  <c r="M27" i="12"/>
  <c r="K28" i="12"/>
  <c r="L28" i="12"/>
  <c r="M28" i="12"/>
  <c r="K29" i="12"/>
  <c r="L29" i="12"/>
  <c r="M29" i="12"/>
  <c r="K30" i="12"/>
  <c r="L30" i="12"/>
  <c r="M30" i="12"/>
  <c r="K31" i="12"/>
  <c r="L31" i="12"/>
  <c r="M31" i="12"/>
  <c r="K32" i="12"/>
  <c r="L32" i="12"/>
  <c r="M32" i="12"/>
  <c r="K33" i="12"/>
  <c r="L33" i="12"/>
  <c r="M33" i="12"/>
  <c r="K34" i="12"/>
  <c r="L34" i="12"/>
  <c r="M34" i="12"/>
  <c r="K35" i="12"/>
  <c r="L35" i="12"/>
  <c r="M35" i="12"/>
  <c r="K36" i="12"/>
  <c r="L36" i="12"/>
  <c r="M36" i="12"/>
  <c r="K37" i="12"/>
  <c r="L37" i="12"/>
  <c r="M37" i="12"/>
  <c r="K38" i="12"/>
  <c r="L38" i="12"/>
  <c r="M38" i="12"/>
  <c r="K39" i="12"/>
  <c r="L39" i="12"/>
  <c r="M39" i="12"/>
  <c r="K40" i="12"/>
  <c r="L40" i="12"/>
  <c r="M40" i="12"/>
  <c r="K41" i="12"/>
  <c r="L41" i="12"/>
  <c r="M41" i="12"/>
  <c r="K42" i="12"/>
  <c r="L42" i="12"/>
  <c r="M42" i="12"/>
  <c r="K43" i="12"/>
  <c r="L43" i="12"/>
  <c r="M43" i="12"/>
  <c r="K44" i="12"/>
  <c r="L44" i="12"/>
  <c r="M44" i="12"/>
  <c r="K45" i="12"/>
  <c r="L45" i="12"/>
  <c r="M45" i="12"/>
  <c r="K46" i="12"/>
  <c r="L46" i="12"/>
  <c r="M46" i="12"/>
  <c r="K47" i="12"/>
  <c r="L47" i="12"/>
  <c r="M47" i="12"/>
  <c r="K48" i="12"/>
  <c r="L48" i="12"/>
  <c r="M48" i="12"/>
  <c r="K49" i="12"/>
  <c r="L49" i="12"/>
  <c r="M49" i="12"/>
  <c r="K50" i="12"/>
  <c r="L50" i="12"/>
  <c r="M50" i="12"/>
  <c r="K51" i="12"/>
  <c r="L51" i="12"/>
  <c r="M51" i="12"/>
  <c r="K52" i="12"/>
  <c r="L52" i="12"/>
  <c r="M52" i="12"/>
  <c r="K53" i="12"/>
  <c r="L53" i="12"/>
  <c r="M53" i="12"/>
  <c r="K54" i="12"/>
  <c r="L54" i="12"/>
  <c r="M54" i="12"/>
  <c r="K55" i="12"/>
  <c r="L55" i="12"/>
  <c r="M55" i="12"/>
  <c r="K56" i="12"/>
  <c r="L56" i="12"/>
  <c r="M56" i="12"/>
  <c r="K57" i="12"/>
  <c r="L57" i="12"/>
  <c r="M57" i="12"/>
  <c r="K58" i="12"/>
  <c r="L58" i="12"/>
  <c r="M58" i="12"/>
  <c r="K59" i="12"/>
  <c r="L59" i="12"/>
  <c r="M59" i="12"/>
  <c r="K60" i="12"/>
  <c r="L60" i="12"/>
  <c r="M60" i="12"/>
  <c r="K61" i="12"/>
  <c r="L61" i="12"/>
  <c r="M61" i="12"/>
  <c r="K62" i="12"/>
  <c r="L62" i="12"/>
  <c r="M62" i="12"/>
  <c r="K63" i="12"/>
  <c r="L63" i="12"/>
  <c r="M63" i="12"/>
  <c r="K64" i="12"/>
  <c r="L64" i="12"/>
  <c r="M64" i="12"/>
  <c r="K65" i="12"/>
  <c r="L65" i="12"/>
  <c r="M65" i="12"/>
  <c r="K66" i="12"/>
  <c r="L66" i="12"/>
  <c r="M66" i="12"/>
  <c r="K67" i="12"/>
  <c r="L67" i="12"/>
  <c r="M67" i="12"/>
  <c r="K68" i="12"/>
  <c r="L68" i="12"/>
  <c r="M68" i="12"/>
  <c r="K69" i="12"/>
  <c r="L69" i="12"/>
  <c r="M69" i="12"/>
  <c r="K70" i="12"/>
  <c r="L70" i="12"/>
  <c r="M70" i="12"/>
  <c r="K71" i="12"/>
  <c r="L71" i="12"/>
  <c r="M71" i="12"/>
  <c r="K72" i="12"/>
  <c r="L72" i="12"/>
  <c r="M72" i="12"/>
  <c r="K73" i="12"/>
  <c r="L73" i="12"/>
  <c r="M73" i="12"/>
  <c r="K74" i="12"/>
  <c r="L74" i="12"/>
  <c r="M74" i="12"/>
  <c r="K75" i="12"/>
  <c r="L75" i="12"/>
  <c r="M75" i="12"/>
  <c r="K76" i="12"/>
  <c r="L76" i="12"/>
  <c r="M76" i="12"/>
  <c r="K77" i="12"/>
  <c r="L77" i="12"/>
  <c r="M77" i="12"/>
  <c r="K78" i="12"/>
  <c r="L78" i="12"/>
  <c r="M78" i="12"/>
  <c r="K79" i="12"/>
  <c r="L79" i="12"/>
  <c r="M79" i="12"/>
  <c r="K80" i="12"/>
  <c r="L80" i="12"/>
  <c r="M80" i="12"/>
  <c r="K81" i="12"/>
  <c r="L81" i="12"/>
  <c r="M81" i="12"/>
  <c r="K82" i="12"/>
  <c r="L82" i="12"/>
  <c r="M82" i="12"/>
  <c r="K83" i="12"/>
  <c r="L83" i="12"/>
  <c r="M83" i="12"/>
  <c r="K84" i="12"/>
  <c r="L84" i="12"/>
  <c r="M84" i="12"/>
  <c r="K85" i="12"/>
  <c r="L85" i="12"/>
  <c r="M85" i="12"/>
  <c r="K86" i="12"/>
  <c r="L86" i="12"/>
  <c r="M86" i="12"/>
  <c r="K87" i="12"/>
  <c r="L87" i="12"/>
  <c r="M87" i="12"/>
  <c r="K88" i="12"/>
  <c r="L88" i="12"/>
  <c r="M88" i="12"/>
  <c r="K89" i="12"/>
  <c r="L89" i="12"/>
  <c r="M89" i="12"/>
  <c r="K90" i="12"/>
  <c r="L90" i="12"/>
  <c r="M90" i="12"/>
  <c r="K91" i="12"/>
  <c r="L91" i="12"/>
  <c r="M91" i="12"/>
  <c r="K92" i="12"/>
  <c r="L92" i="12"/>
  <c r="M92" i="12"/>
  <c r="K93" i="12"/>
  <c r="L93" i="12"/>
  <c r="M93" i="12"/>
  <c r="K94" i="12"/>
  <c r="L94" i="12"/>
  <c r="M94" i="12"/>
  <c r="K95" i="12"/>
  <c r="L95" i="12"/>
  <c r="M95" i="12"/>
  <c r="K96" i="12"/>
  <c r="L96" i="12"/>
  <c r="M96" i="12"/>
  <c r="K97" i="12"/>
  <c r="L97" i="12"/>
  <c r="M97" i="12"/>
  <c r="K98" i="12"/>
  <c r="L98" i="12"/>
  <c r="M98" i="12"/>
  <c r="K99" i="12"/>
  <c r="L99" i="12"/>
  <c r="M99" i="12"/>
  <c r="K100" i="12"/>
  <c r="L100" i="12"/>
  <c r="M100" i="12"/>
  <c r="K101" i="12"/>
  <c r="L101" i="12"/>
  <c r="M101" i="12"/>
  <c r="K102" i="12"/>
  <c r="L102" i="12"/>
  <c r="M102" i="12"/>
  <c r="K103" i="12"/>
  <c r="L103" i="12"/>
  <c r="M103" i="12"/>
  <c r="K104" i="12"/>
  <c r="L104" i="12"/>
  <c r="M104" i="12"/>
  <c r="K105" i="12"/>
  <c r="L105" i="12"/>
  <c r="M105" i="12"/>
  <c r="K106" i="12"/>
  <c r="L106" i="12"/>
  <c r="M106" i="12"/>
  <c r="K107" i="12"/>
  <c r="L107" i="12"/>
  <c r="M107" i="12"/>
  <c r="K108" i="12"/>
  <c r="L108" i="12"/>
  <c r="M108" i="12"/>
  <c r="K109" i="12"/>
  <c r="L109" i="12"/>
  <c r="M109" i="12"/>
  <c r="K110" i="12"/>
  <c r="L110" i="12"/>
  <c r="M110" i="12"/>
  <c r="K111" i="12"/>
  <c r="L111" i="12"/>
  <c r="M111" i="12"/>
  <c r="K112" i="12"/>
  <c r="L112" i="12"/>
  <c r="M112" i="12"/>
  <c r="K113" i="12"/>
  <c r="L113" i="12"/>
  <c r="M113" i="12"/>
  <c r="K114" i="12"/>
  <c r="L114" i="12"/>
  <c r="M114" i="12"/>
  <c r="K115" i="12"/>
  <c r="L115" i="12"/>
  <c r="M115" i="12"/>
  <c r="K116" i="12"/>
  <c r="L116" i="12"/>
  <c r="M116" i="12"/>
  <c r="K117" i="12"/>
  <c r="L117" i="12"/>
  <c r="M117" i="12"/>
  <c r="K118" i="12"/>
  <c r="L118" i="12"/>
  <c r="M118" i="12"/>
  <c r="K119" i="12"/>
  <c r="L119" i="12"/>
  <c r="M119" i="12"/>
  <c r="K120" i="12"/>
  <c r="L120" i="12"/>
  <c r="M120" i="12"/>
  <c r="K121" i="12"/>
  <c r="L121" i="12"/>
  <c r="M121" i="12"/>
  <c r="K122" i="12"/>
  <c r="L122" i="12"/>
  <c r="M122" i="12"/>
  <c r="K123" i="12"/>
  <c r="L123" i="12"/>
  <c r="M123" i="12"/>
  <c r="K124" i="12"/>
  <c r="L124" i="12"/>
  <c r="M124" i="12"/>
  <c r="K125" i="12"/>
  <c r="L125" i="12"/>
  <c r="M125" i="12"/>
  <c r="K126" i="12"/>
  <c r="L126" i="12"/>
  <c r="M126" i="12"/>
  <c r="K127" i="12"/>
  <c r="L127" i="12"/>
  <c r="M127" i="12"/>
  <c r="K128" i="12"/>
  <c r="L128" i="12"/>
  <c r="M128" i="12"/>
  <c r="K129" i="12"/>
  <c r="L129" i="12"/>
  <c r="M129" i="12"/>
  <c r="K130" i="12"/>
  <c r="L130" i="12"/>
  <c r="M130" i="12"/>
  <c r="K131" i="12"/>
  <c r="L131" i="12"/>
  <c r="M131" i="12"/>
  <c r="K132" i="12"/>
  <c r="L132" i="12"/>
  <c r="M132" i="12"/>
  <c r="K133" i="12"/>
  <c r="L133" i="12"/>
  <c r="M133" i="12"/>
  <c r="K134" i="12"/>
  <c r="L134" i="12"/>
  <c r="M134" i="12"/>
  <c r="K135" i="12"/>
  <c r="L135" i="12"/>
  <c r="M135" i="12"/>
  <c r="K136" i="12"/>
  <c r="L136" i="12"/>
  <c r="M136" i="12"/>
  <c r="K137" i="12"/>
  <c r="L137" i="12"/>
  <c r="M137" i="12"/>
  <c r="K138" i="12"/>
  <c r="L138" i="12"/>
  <c r="M138" i="12"/>
  <c r="K139" i="12"/>
  <c r="L139" i="12"/>
  <c r="M139" i="12"/>
  <c r="K140" i="12"/>
  <c r="L140" i="12"/>
  <c r="M140" i="12"/>
  <c r="K141" i="12"/>
  <c r="L141" i="12"/>
  <c r="M141" i="12"/>
  <c r="K142" i="12"/>
  <c r="L142" i="12"/>
  <c r="M142" i="12"/>
  <c r="K143" i="12"/>
  <c r="L143" i="12"/>
  <c r="M143" i="12"/>
  <c r="K144" i="12"/>
  <c r="L144" i="12"/>
  <c r="M144" i="12"/>
  <c r="K145" i="12"/>
  <c r="L145" i="12"/>
  <c r="M145" i="12"/>
  <c r="K146" i="12"/>
  <c r="L146" i="12"/>
  <c r="M146" i="12"/>
  <c r="K147" i="12"/>
  <c r="L147" i="12"/>
  <c r="M147" i="12"/>
  <c r="K148" i="12"/>
  <c r="L148" i="12"/>
  <c r="M148" i="12"/>
  <c r="K149" i="12"/>
  <c r="L149" i="12"/>
  <c r="M149" i="12"/>
  <c r="K150" i="12"/>
  <c r="L150" i="12"/>
  <c r="M150" i="12"/>
  <c r="K151" i="12"/>
  <c r="L151" i="12"/>
  <c r="M151" i="12"/>
  <c r="K152" i="12"/>
  <c r="L152" i="12"/>
  <c r="M152" i="12"/>
  <c r="K153" i="12"/>
  <c r="L153" i="12"/>
  <c r="M153" i="12"/>
  <c r="K154" i="12"/>
  <c r="L154" i="12"/>
  <c r="M154" i="12"/>
  <c r="K155" i="12"/>
  <c r="L155" i="12"/>
  <c r="M155" i="12"/>
  <c r="K156" i="12"/>
  <c r="L156" i="12"/>
  <c r="M156" i="12"/>
  <c r="K157" i="12"/>
  <c r="L157" i="12"/>
  <c r="M157" i="12"/>
  <c r="K158" i="12"/>
  <c r="L158" i="12"/>
  <c r="M158" i="12"/>
  <c r="K159" i="12"/>
  <c r="L159" i="12"/>
  <c r="M159" i="12"/>
  <c r="K160" i="12"/>
  <c r="L160" i="12"/>
  <c r="M160" i="12"/>
  <c r="K161" i="12"/>
  <c r="L161" i="12"/>
  <c r="M161" i="12"/>
  <c r="K162" i="12"/>
  <c r="L162" i="12"/>
  <c r="M162" i="12"/>
  <c r="K163" i="12"/>
  <c r="L163" i="12"/>
  <c r="M163" i="12"/>
  <c r="K164" i="12"/>
  <c r="L164" i="12"/>
  <c r="M164" i="12"/>
  <c r="K165" i="12"/>
  <c r="L165" i="12"/>
  <c r="M165" i="12"/>
  <c r="K166" i="12"/>
  <c r="L166" i="12"/>
  <c r="M166" i="12"/>
  <c r="K167" i="12"/>
  <c r="L167" i="12"/>
  <c r="M167" i="12"/>
  <c r="K168" i="12"/>
  <c r="L168" i="12"/>
  <c r="M168" i="12"/>
  <c r="K169" i="12"/>
  <c r="L169" i="12"/>
  <c r="M169" i="12"/>
  <c r="K170" i="12"/>
  <c r="L170" i="12"/>
  <c r="M170" i="12"/>
  <c r="K171" i="12"/>
  <c r="L171" i="12"/>
  <c r="M171" i="12"/>
  <c r="K172" i="12"/>
  <c r="L172" i="12"/>
  <c r="M172" i="12"/>
  <c r="K173" i="12"/>
  <c r="L173" i="12"/>
  <c r="M173" i="12"/>
  <c r="K174" i="12"/>
  <c r="L174" i="12"/>
  <c r="M174" i="12"/>
  <c r="K175" i="12"/>
  <c r="L175" i="12"/>
  <c r="M175" i="12"/>
  <c r="K176" i="12"/>
  <c r="L176" i="12"/>
  <c r="M176" i="12"/>
  <c r="K177" i="12"/>
  <c r="L177" i="12"/>
  <c r="M177" i="12"/>
  <c r="K178" i="12"/>
  <c r="L178" i="12"/>
  <c r="M178" i="12"/>
  <c r="K179" i="12"/>
  <c r="L179" i="12"/>
  <c r="M179" i="12"/>
  <c r="K180" i="12"/>
  <c r="L180" i="12"/>
  <c r="M180" i="12"/>
  <c r="K181" i="12"/>
  <c r="L181" i="12"/>
  <c r="M181" i="12"/>
  <c r="K182" i="12"/>
  <c r="L182" i="12"/>
  <c r="M182" i="12"/>
  <c r="K183" i="12"/>
  <c r="L183" i="12"/>
  <c r="M183" i="12"/>
  <c r="K184" i="12"/>
  <c r="L184" i="12"/>
  <c r="M184" i="12"/>
  <c r="K185" i="12"/>
  <c r="L185" i="12"/>
  <c r="M185" i="12"/>
  <c r="K186" i="12"/>
  <c r="L186" i="12"/>
  <c r="M186" i="12"/>
  <c r="K187" i="12"/>
  <c r="L187" i="12"/>
  <c r="M187" i="12"/>
  <c r="K188" i="12"/>
  <c r="L188" i="12"/>
  <c r="M188" i="12"/>
  <c r="K189" i="12"/>
  <c r="L189" i="12"/>
  <c r="M189" i="12"/>
  <c r="K190" i="12"/>
  <c r="L190" i="12"/>
  <c r="M190" i="12"/>
  <c r="K191" i="12"/>
  <c r="L191" i="12"/>
  <c r="M191" i="12"/>
  <c r="K192" i="12"/>
  <c r="L192" i="12"/>
  <c r="M192" i="12"/>
  <c r="K193" i="12"/>
  <c r="L193" i="12"/>
  <c r="M193" i="12"/>
  <c r="K194" i="12"/>
  <c r="L194" i="12"/>
  <c r="M194" i="12"/>
  <c r="K195" i="12"/>
  <c r="L195" i="12"/>
  <c r="M195" i="12"/>
  <c r="K196" i="12"/>
  <c r="L196" i="12"/>
  <c r="M196" i="12"/>
  <c r="K197" i="12"/>
  <c r="L197" i="12"/>
  <c r="M197" i="12"/>
  <c r="K198" i="12"/>
  <c r="L198" i="12"/>
  <c r="M198" i="12"/>
  <c r="K199" i="12"/>
  <c r="L199" i="12"/>
  <c r="M199" i="12"/>
  <c r="K200" i="12"/>
  <c r="L200" i="12"/>
  <c r="M200" i="12"/>
  <c r="K201" i="12"/>
  <c r="L201" i="12"/>
  <c r="M201" i="12"/>
  <c r="K202" i="12"/>
  <c r="L202" i="12"/>
  <c r="M202" i="12"/>
  <c r="K203" i="12"/>
  <c r="L203" i="12"/>
  <c r="M203" i="12"/>
  <c r="K204" i="12"/>
  <c r="L204" i="12"/>
  <c r="M204" i="12"/>
  <c r="K205" i="12"/>
  <c r="L205" i="12"/>
  <c r="M205" i="12"/>
  <c r="K206" i="12"/>
  <c r="L206" i="12"/>
  <c r="M206" i="12"/>
  <c r="K207" i="12"/>
  <c r="L207" i="12"/>
  <c r="M207" i="12"/>
  <c r="K208" i="12"/>
  <c r="L208" i="12"/>
  <c r="M208" i="12"/>
  <c r="K209" i="12"/>
  <c r="L209" i="12"/>
  <c r="M209" i="12"/>
  <c r="K210" i="12"/>
  <c r="L210" i="12"/>
  <c r="M210" i="12"/>
  <c r="K211" i="12"/>
  <c r="L211" i="12"/>
  <c r="M211" i="12"/>
  <c r="K212" i="12"/>
  <c r="L212" i="12"/>
  <c r="M212" i="12"/>
  <c r="K213" i="12"/>
  <c r="L213" i="12"/>
  <c r="M213" i="12"/>
  <c r="K214" i="12"/>
  <c r="L214" i="12"/>
  <c r="M214" i="12"/>
  <c r="K215" i="12"/>
  <c r="L215" i="12"/>
  <c r="M215" i="12"/>
  <c r="K216" i="12"/>
  <c r="L216" i="12"/>
  <c r="M216" i="12"/>
  <c r="K217" i="12"/>
  <c r="L217" i="12"/>
  <c r="M217" i="12"/>
  <c r="K218" i="12"/>
  <c r="L218" i="12"/>
  <c r="M218" i="12"/>
  <c r="K219" i="12"/>
  <c r="L219" i="12"/>
  <c r="M219" i="12"/>
  <c r="K220" i="12"/>
  <c r="L220" i="12"/>
  <c r="M220" i="12"/>
  <c r="K221" i="12"/>
  <c r="L221" i="12"/>
  <c r="M221" i="12"/>
  <c r="K222" i="12"/>
  <c r="L222" i="12"/>
  <c r="M222" i="12"/>
  <c r="K223" i="12"/>
  <c r="L223" i="12"/>
  <c r="M223" i="12"/>
  <c r="K224" i="12"/>
  <c r="L224" i="12"/>
  <c r="M224" i="12"/>
  <c r="K225" i="12"/>
  <c r="L225" i="12"/>
  <c r="M225" i="12"/>
  <c r="K226" i="12"/>
  <c r="L226" i="12"/>
  <c r="M226" i="12"/>
  <c r="K227" i="12"/>
  <c r="L227" i="12"/>
  <c r="M227" i="12"/>
  <c r="K228" i="12"/>
  <c r="L228" i="12"/>
  <c r="M228" i="12"/>
  <c r="K229" i="12"/>
  <c r="L229" i="12"/>
  <c r="M229" i="12"/>
  <c r="K230" i="12"/>
  <c r="L230" i="12"/>
  <c r="M230" i="12"/>
  <c r="K231" i="12"/>
  <c r="L231" i="12"/>
  <c r="M231" i="12"/>
  <c r="K232" i="12"/>
  <c r="L232" i="12"/>
  <c r="M232" i="12"/>
  <c r="K233" i="12"/>
  <c r="L233" i="12"/>
  <c r="M233" i="12"/>
  <c r="K234" i="12"/>
  <c r="L234" i="12"/>
  <c r="M234" i="12"/>
  <c r="K235" i="12"/>
  <c r="L235" i="12"/>
  <c r="M235" i="12"/>
  <c r="K236" i="12"/>
  <c r="L236" i="12"/>
  <c r="M236" i="12"/>
  <c r="K237" i="12"/>
  <c r="L237" i="12"/>
  <c r="M237" i="12"/>
  <c r="K238" i="12"/>
  <c r="L238" i="12"/>
  <c r="M238" i="12"/>
  <c r="K239" i="12"/>
  <c r="L239" i="12"/>
  <c r="M239" i="12"/>
  <c r="K240" i="12"/>
  <c r="L240" i="12"/>
  <c r="M240" i="12"/>
  <c r="K241" i="12"/>
  <c r="L241" i="12"/>
  <c r="M241" i="12"/>
  <c r="K242" i="12"/>
  <c r="L242" i="12"/>
  <c r="M242" i="12"/>
  <c r="K243" i="12"/>
  <c r="L243" i="12"/>
  <c r="M243" i="12"/>
  <c r="K244" i="12"/>
  <c r="L244" i="12"/>
  <c r="M244" i="12"/>
  <c r="K245" i="12"/>
  <c r="L245" i="12"/>
  <c r="M245" i="12"/>
  <c r="K246" i="12"/>
  <c r="L246" i="12"/>
  <c r="M246" i="12"/>
  <c r="K247" i="12"/>
  <c r="L247" i="12"/>
  <c r="M247" i="12"/>
  <c r="K248" i="12"/>
  <c r="L248" i="12"/>
  <c r="M248" i="12"/>
  <c r="K249" i="12"/>
  <c r="L249" i="12"/>
  <c r="M249" i="12"/>
  <c r="K250" i="12"/>
  <c r="L250" i="12"/>
  <c r="M250" i="12"/>
  <c r="K251" i="12"/>
  <c r="L251" i="12"/>
  <c r="M251" i="12"/>
  <c r="K252" i="12"/>
  <c r="L252" i="12"/>
  <c r="M252" i="12"/>
  <c r="K253" i="12"/>
  <c r="L253" i="12"/>
  <c r="M253" i="12"/>
  <c r="K254" i="12"/>
  <c r="L254" i="12"/>
  <c r="M254" i="12"/>
  <c r="K255" i="12"/>
  <c r="L255" i="12"/>
  <c r="M255" i="12"/>
  <c r="K256" i="12"/>
  <c r="L256" i="12"/>
  <c r="M256" i="12"/>
  <c r="K257" i="12"/>
  <c r="L257" i="12"/>
  <c r="M257" i="12"/>
  <c r="K258" i="12"/>
  <c r="L258" i="12"/>
  <c r="M258" i="12"/>
  <c r="K259" i="12"/>
  <c r="L259" i="12"/>
  <c r="M259" i="12"/>
  <c r="K260" i="12"/>
  <c r="L260" i="12"/>
  <c r="M260" i="12"/>
  <c r="K261" i="12"/>
  <c r="L261" i="12"/>
  <c r="M261" i="12"/>
  <c r="K262" i="12"/>
  <c r="L262" i="12"/>
  <c r="M262" i="12"/>
  <c r="K263" i="12"/>
  <c r="L263" i="12"/>
  <c r="M263" i="12"/>
  <c r="K264" i="12"/>
  <c r="L264" i="12"/>
  <c r="M264" i="12"/>
  <c r="K265" i="12"/>
  <c r="L265" i="12"/>
  <c r="M265" i="12"/>
  <c r="K266" i="12"/>
  <c r="L266" i="12"/>
  <c r="M266" i="12"/>
  <c r="K267" i="12"/>
  <c r="L267" i="12"/>
  <c r="M267" i="12"/>
  <c r="K268" i="12"/>
  <c r="L268" i="12"/>
  <c r="M268" i="12"/>
  <c r="K269" i="12"/>
  <c r="L269" i="12"/>
  <c r="M269" i="12"/>
  <c r="K270" i="12"/>
  <c r="L270" i="12"/>
  <c r="M270" i="12"/>
  <c r="K271" i="12"/>
  <c r="L271" i="12"/>
  <c r="M271" i="12"/>
  <c r="K272" i="12"/>
  <c r="L272" i="12"/>
  <c r="M272" i="12"/>
  <c r="K273" i="12"/>
  <c r="L273" i="12"/>
  <c r="M273" i="12"/>
  <c r="K274" i="12"/>
  <c r="L274" i="12"/>
  <c r="M274" i="12"/>
  <c r="K275" i="12"/>
  <c r="L275" i="12"/>
  <c r="M275" i="12"/>
  <c r="K276" i="12"/>
  <c r="L276" i="12"/>
  <c r="M276" i="12"/>
  <c r="K277" i="12"/>
  <c r="L277" i="12"/>
  <c r="M277" i="12"/>
  <c r="K278" i="12"/>
  <c r="L278" i="12"/>
  <c r="M278" i="12"/>
  <c r="K279" i="12"/>
  <c r="L279" i="12"/>
  <c r="M279" i="12"/>
  <c r="K280" i="12"/>
  <c r="L280" i="12"/>
  <c r="M280" i="12"/>
  <c r="K281" i="12"/>
  <c r="L281" i="12"/>
  <c r="M281" i="12"/>
  <c r="K282" i="12"/>
  <c r="L282" i="12"/>
  <c r="M282" i="12"/>
  <c r="K283" i="12"/>
  <c r="L283" i="12"/>
  <c r="M283" i="12"/>
  <c r="K284" i="12"/>
  <c r="L284" i="12"/>
  <c r="M284" i="12"/>
  <c r="K285" i="12"/>
  <c r="L285" i="12"/>
  <c r="M285" i="12"/>
  <c r="K286" i="12"/>
  <c r="L286" i="12"/>
  <c r="M286" i="12"/>
  <c r="K287" i="12"/>
  <c r="L287" i="12"/>
  <c r="M287" i="12"/>
  <c r="K288" i="12"/>
  <c r="L288" i="12"/>
  <c r="M288" i="12"/>
  <c r="K289" i="12"/>
  <c r="L289" i="12"/>
  <c r="M289" i="12"/>
  <c r="K290" i="12"/>
  <c r="L290" i="12"/>
  <c r="M290" i="12"/>
  <c r="K291" i="12"/>
  <c r="L291" i="12"/>
  <c r="M291" i="12"/>
  <c r="K292" i="12"/>
  <c r="L292" i="12"/>
  <c r="M292" i="12"/>
  <c r="K293" i="12"/>
  <c r="L293" i="12"/>
  <c r="M293" i="12"/>
  <c r="K294" i="12"/>
  <c r="L294" i="12"/>
  <c r="M294" i="12"/>
  <c r="K295" i="12"/>
  <c r="L295" i="12"/>
  <c r="M295" i="12"/>
  <c r="K296" i="12"/>
  <c r="L296" i="12"/>
  <c r="M296" i="12"/>
  <c r="K297" i="12"/>
  <c r="L297" i="12"/>
  <c r="M297" i="12"/>
  <c r="K298" i="12"/>
  <c r="L298" i="12"/>
  <c r="M298" i="12"/>
  <c r="K299" i="12"/>
  <c r="L299" i="12"/>
  <c r="M299" i="12"/>
  <c r="K300" i="12"/>
  <c r="L300" i="12"/>
  <c r="M300" i="12"/>
  <c r="K301" i="12"/>
  <c r="L301" i="12"/>
  <c r="M301" i="12"/>
  <c r="K302" i="12"/>
  <c r="L302" i="12"/>
  <c r="M302" i="12"/>
  <c r="K303" i="12"/>
  <c r="L303" i="12"/>
  <c r="M303" i="12"/>
  <c r="K304" i="12"/>
  <c r="L304" i="12"/>
  <c r="M304" i="12"/>
  <c r="K305" i="12"/>
  <c r="L305" i="12"/>
  <c r="M305" i="12"/>
  <c r="K306" i="12"/>
  <c r="L306" i="12"/>
  <c r="M306" i="12"/>
  <c r="K307" i="12"/>
  <c r="L307" i="12"/>
  <c r="M307" i="12"/>
  <c r="K308" i="12"/>
  <c r="L308" i="12"/>
  <c r="M308" i="12"/>
  <c r="K309" i="12"/>
  <c r="L309" i="12"/>
  <c r="M309" i="12"/>
  <c r="K310" i="12"/>
  <c r="L310" i="12"/>
  <c r="M310" i="12"/>
  <c r="K311" i="12"/>
  <c r="L311" i="12"/>
  <c r="M311" i="12"/>
  <c r="K312" i="12"/>
  <c r="L312" i="12"/>
  <c r="M312" i="12"/>
  <c r="K313" i="12"/>
  <c r="L313" i="12"/>
  <c r="M313" i="12"/>
  <c r="K314" i="12"/>
  <c r="L314" i="12"/>
  <c r="M314" i="12"/>
  <c r="K315" i="12"/>
  <c r="L315" i="12"/>
  <c r="M315" i="12"/>
  <c r="K316" i="12"/>
  <c r="L316" i="12"/>
  <c r="M316" i="12"/>
  <c r="K317" i="12"/>
  <c r="L317" i="12"/>
  <c r="M317" i="12"/>
  <c r="K318" i="12"/>
  <c r="L318" i="12"/>
  <c r="M318" i="12"/>
  <c r="K319" i="12"/>
  <c r="L319" i="12"/>
  <c r="M319" i="12"/>
  <c r="K320" i="12"/>
  <c r="L320" i="12"/>
  <c r="M320" i="12"/>
  <c r="K321" i="12"/>
  <c r="L321" i="12"/>
  <c r="M321" i="12"/>
  <c r="K322" i="12"/>
  <c r="L322" i="12"/>
  <c r="M322" i="12"/>
  <c r="K323" i="12"/>
  <c r="L323" i="12"/>
  <c r="M323" i="12"/>
  <c r="K324" i="12"/>
  <c r="L324" i="12"/>
  <c r="M324" i="12"/>
  <c r="K325" i="12"/>
  <c r="L325" i="12"/>
  <c r="M325" i="12"/>
  <c r="K326" i="12"/>
  <c r="L326" i="12"/>
  <c r="M326" i="12"/>
  <c r="K327" i="12"/>
  <c r="L327" i="12"/>
  <c r="M327" i="12"/>
  <c r="K328" i="12"/>
  <c r="L328" i="12"/>
  <c r="M328" i="12"/>
  <c r="K329" i="12"/>
  <c r="L329" i="12"/>
  <c r="M329" i="12"/>
  <c r="K330" i="12"/>
  <c r="L330" i="12"/>
  <c r="M330" i="12"/>
  <c r="K331" i="12"/>
  <c r="L331" i="12"/>
  <c r="M331" i="12"/>
  <c r="K332" i="12"/>
  <c r="L332" i="12"/>
  <c r="M332" i="12"/>
  <c r="K333" i="12"/>
  <c r="L333" i="12"/>
  <c r="M333" i="12"/>
  <c r="K334" i="12"/>
  <c r="L334" i="12"/>
  <c r="M334" i="12"/>
  <c r="K335" i="12"/>
  <c r="L335" i="12"/>
  <c r="M335" i="12"/>
  <c r="K336" i="12"/>
  <c r="L336" i="12"/>
  <c r="M336" i="12"/>
  <c r="K337" i="12"/>
  <c r="L337" i="12"/>
  <c r="M337" i="12"/>
  <c r="K338" i="12"/>
  <c r="L338" i="12"/>
  <c r="M338" i="12"/>
  <c r="K339" i="12"/>
  <c r="L339" i="12"/>
  <c r="M339" i="12"/>
  <c r="K340" i="12"/>
  <c r="L340" i="12"/>
  <c r="M340" i="12"/>
  <c r="K341" i="12"/>
  <c r="L341" i="12"/>
  <c r="M341" i="12"/>
  <c r="K342" i="12"/>
  <c r="L342" i="12"/>
  <c r="M342" i="12"/>
  <c r="K343" i="12"/>
  <c r="L343" i="12"/>
  <c r="M343" i="12"/>
  <c r="K344" i="12"/>
  <c r="L344" i="12"/>
  <c r="M344" i="12"/>
  <c r="K345" i="12"/>
  <c r="L345" i="12"/>
  <c r="M345" i="12"/>
  <c r="K346" i="12"/>
  <c r="L346" i="12"/>
  <c r="M346" i="12"/>
  <c r="K347" i="12"/>
  <c r="L347" i="12"/>
  <c r="M347" i="12"/>
  <c r="K348" i="12"/>
  <c r="L348" i="12"/>
  <c r="M348" i="12"/>
  <c r="K349" i="12"/>
  <c r="L349" i="12"/>
  <c r="M349" i="12"/>
  <c r="K350" i="12"/>
  <c r="L350" i="12"/>
  <c r="M350" i="12"/>
  <c r="K351" i="12"/>
  <c r="L351" i="12"/>
  <c r="M351" i="12"/>
  <c r="K352" i="12"/>
  <c r="L352" i="12"/>
  <c r="M352" i="12"/>
  <c r="K353" i="12"/>
  <c r="L353" i="12"/>
  <c r="M353" i="12"/>
  <c r="K354" i="12"/>
  <c r="L354" i="12"/>
  <c r="M354" i="12"/>
  <c r="K355" i="12"/>
  <c r="L355" i="12"/>
  <c r="M355" i="12"/>
  <c r="K356" i="12"/>
  <c r="L356" i="12"/>
  <c r="M356" i="12"/>
  <c r="K357" i="12"/>
  <c r="L357" i="12"/>
  <c r="M357" i="12"/>
  <c r="K358" i="12"/>
  <c r="L358" i="12"/>
  <c r="M358" i="12"/>
  <c r="K359" i="12"/>
  <c r="L359" i="12"/>
  <c r="M359" i="12"/>
  <c r="K360" i="12"/>
  <c r="L360" i="12"/>
  <c r="M360" i="12"/>
  <c r="K361" i="12"/>
  <c r="L361" i="12"/>
  <c r="M361" i="12"/>
  <c r="K362" i="12"/>
  <c r="L362" i="12"/>
  <c r="M362" i="12"/>
  <c r="K363" i="12"/>
  <c r="L363" i="12"/>
  <c r="M363" i="12"/>
  <c r="K364" i="12"/>
  <c r="L364" i="12"/>
  <c r="M364" i="12"/>
  <c r="K365" i="12"/>
  <c r="L365" i="12"/>
  <c r="M365" i="12"/>
  <c r="K366" i="12"/>
  <c r="L366" i="12"/>
  <c r="M366" i="12"/>
  <c r="K367" i="12"/>
  <c r="L367" i="12"/>
  <c r="M367" i="12"/>
  <c r="K368" i="12"/>
  <c r="L368" i="12"/>
  <c r="M368" i="12"/>
  <c r="K369" i="12"/>
  <c r="L369" i="12"/>
  <c r="M369" i="12"/>
  <c r="K370" i="12"/>
  <c r="L370" i="12"/>
  <c r="M370" i="12"/>
  <c r="K371" i="12"/>
  <c r="L371" i="12"/>
  <c r="M371" i="12"/>
  <c r="K372" i="12"/>
  <c r="L372" i="12"/>
  <c r="M372" i="12"/>
  <c r="K373" i="12"/>
  <c r="L373" i="12"/>
  <c r="M373" i="12"/>
  <c r="K374" i="12"/>
  <c r="L374" i="12"/>
  <c r="M374" i="12"/>
  <c r="K375" i="12"/>
  <c r="L375" i="12"/>
  <c r="M375" i="12"/>
  <c r="K376" i="12"/>
  <c r="L376" i="12"/>
  <c r="M376" i="12"/>
  <c r="K377" i="12"/>
  <c r="L377" i="12"/>
  <c r="M377" i="12"/>
  <c r="K378" i="12"/>
  <c r="L378" i="12"/>
  <c r="M378" i="12"/>
  <c r="K379" i="12"/>
  <c r="L379" i="12"/>
  <c r="M379" i="12"/>
  <c r="K380" i="12"/>
  <c r="L380" i="12"/>
  <c r="M380" i="12"/>
  <c r="K381" i="12"/>
  <c r="L381" i="12"/>
  <c r="M381" i="12"/>
  <c r="K382" i="12"/>
  <c r="L382" i="12"/>
  <c r="M382" i="12"/>
  <c r="K383" i="12"/>
  <c r="L383" i="12"/>
  <c r="M383" i="12"/>
  <c r="K384" i="12"/>
  <c r="L384" i="12"/>
  <c r="M384" i="12"/>
  <c r="K385" i="12"/>
  <c r="L385" i="12"/>
  <c r="M385" i="12"/>
  <c r="K386" i="12"/>
  <c r="L386" i="12"/>
  <c r="M386" i="12"/>
  <c r="K387" i="12"/>
  <c r="L387" i="12"/>
  <c r="M387" i="12"/>
  <c r="K388" i="12"/>
  <c r="L388" i="12"/>
  <c r="M388" i="12"/>
  <c r="K389" i="12"/>
  <c r="L389" i="12"/>
  <c r="M389" i="12"/>
  <c r="K390" i="12"/>
  <c r="L390" i="12"/>
  <c r="M390" i="12"/>
  <c r="K391" i="12"/>
  <c r="L391" i="12"/>
  <c r="M391" i="12"/>
  <c r="K392" i="12"/>
  <c r="L392" i="12"/>
  <c r="M392" i="12"/>
  <c r="K393" i="12"/>
  <c r="L393" i="12"/>
  <c r="M393" i="12"/>
  <c r="K394" i="12"/>
  <c r="L394" i="12"/>
  <c r="M394" i="12"/>
  <c r="K395" i="12"/>
  <c r="L395" i="12"/>
  <c r="M395" i="12"/>
  <c r="K396" i="12"/>
  <c r="L396" i="12"/>
  <c r="M396" i="12"/>
  <c r="K397" i="12"/>
  <c r="L397" i="12"/>
  <c r="M397" i="12"/>
  <c r="K398" i="12"/>
  <c r="L398" i="12"/>
  <c r="M398" i="12"/>
  <c r="K399" i="12"/>
  <c r="L399" i="12"/>
  <c r="M399" i="12"/>
  <c r="K400" i="12"/>
  <c r="L400" i="12"/>
  <c r="M400" i="12"/>
  <c r="K401" i="12"/>
  <c r="L401" i="12"/>
  <c r="M401" i="12"/>
  <c r="K402" i="12"/>
  <c r="L402" i="12"/>
  <c r="M402" i="12"/>
  <c r="K403" i="12"/>
  <c r="L403" i="12"/>
  <c r="M403" i="12"/>
  <c r="K404" i="12"/>
  <c r="L404" i="12"/>
  <c r="M404" i="12"/>
  <c r="K405" i="12"/>
  <c r="L405" i="12"/>
  <c r="M405" i="12"/>
  <c r="K406" i="12"/>
  <c r="L406" i="12"/>
  <c r="M406" i="12"/>
  <c r="K407" i="12"/>
  <c r="L407" i="12"/>
  <c r="M407" i="12"/>
  <c r="K408" i="12"/>
  <c r="L408" i="12"/>
  <c r="M408" i="12"/>
  <c r="K409" i="12"/>
  <c r="L409" i="12"/>
  <c r="M409" i="12"/>
  <c r="K410" i="12"/>
  <c r="L410" i="12"/>
  <c r="M410" i="12"/>
  <c r="K411" i="12"/>
  <c r="L411" i="12"/>
  <c r="M411" i="12"/>
  <c r="K412" i="12"/>
  <c r="L412" i="12"/>
  <c r="M412" i="12"/>
  <c r="K413" i="12"/>
  <c r="L413" i="12"/>
  <c r="M413" i="12"/>
  <c r="K414" i="12"/>
  <c r="L414" i="12"/>
  <c r="M414" i="12"/>
  <c r="K415" i="12"/>
  <c r="L415" i="12"/>
  <c r="M415" i="12"/>
  <c r="K416" i="12"/>
  <c r="L416" i="12"/>
  <c r="M416" i="12"/>
  <c r="K417" i="12"/>
  <c r="L417" i="12"/>
  <c r="M417" i="12"/>
  <c r="K418" i="12"/>
  <c r="L418" i="12"/>
  <c r="M418" i="12"/>
  <c r="K419" i="12"/>
  <c r="L419" i="12"/>
  <c r="M419" i="12"/>
  <c r="K420" i="12"/>
  <c r="L420" i="12"/>
  <c r="M420" i="12"/>
  <c r="K421" i="12"/>
  <c r="L421" i="12"/>
  <c r="M421" i="12"/>
  <c r="K422" i="12"/>
  <c r="L422" i="12"/>
  <c r="M422" i="12"/>
  <c r="K423" i="12"/>
  <c r="L423" i="12"/>
  <c r="M423" i="12"/>
  <c r="K424" i="12"/>
  <c r="L424" i="12"/>
  <c r="M424" i="12"/>
  <c r="K425" i="12"/>
  <c r="L425" i="12"/>
  <c r="M425" i="12"/>
  <c r="K426" i="12"/>
  <c r="L426" i="12"/>
  <c r="M426" i="12"/>
  <c r="K427" i="12"/>
  <c r="L427" i="12"/>
  <c r="M427" i="12"/>
  <c r="K428" i="12"/>
  <c r="L428" i="12"/>
  <c r="M428" i="12"/>
  <c r="K429" i="12"/>
  <c r="L429" i="12"/>
  <c r="M429" i="12"/>
  <c r="K430" i="12"/>
  <c r="L430" i="12"/>
  <c r="M430" i="12"/>
  <c r="K431" i="12"/>
  <c r="L431" i="12"/>
  <c r="M431" i="12"/>
  <c r="K432" i="12"/>
  <c r="L432" i="12"/>
  <c r="M432" i="12"/>
  <c r="K433" i="12"/>
  <c r="L433" i="12"/>
  <c r="M433" i="12"/>
  <c r="K434" i="12"/>
  <c r="L434" i="12"/>
  <c r="M434" i="12"/>
  <c r="K435" i="12"/>
  <c r="L435" i="12"/>
  <c r="M435" i="12"/>
  <c r="K436" i="12"/>
  <c r="L436" i="12"/>
  <c r="M436" i="12"/>
  <c r="K437" i="12"/>
  <c r="L437" i="12"/>
  <c r="M437" i="12"/>
  <c r="K438" i="12"/>
  <c r="L438" i="12"/>
  <c r="M438" i="12"/>
  <c r="K439" i="12"/>
  <c r="L439" i="12"/>
  <c r="M439" i="12"/>
  <c r="K440" i="12"/>
  <c r="L440" i="12"/>
  <c r="M440" i="12"/>
  <c r="K441" i="12"/>
  <c r="L441" i="12"/>
  <c r="M441" i="12"/>
  <c r="K442" i="12"/>
  <c r="L442" i="12"/>
  <c r="M442" i="12"/>
  <c r="K443" i="12"/>
  <c r="L443" i="12"/>
  <c r="M443" i="12"/>
  <c r="K444" i="12"/>
  <c r="L444" i="12"/>
  <c r="M444" i="12"/>
  <c r="K445" i="12"/>
  <c r="L445" i="12"/>
  <c r="M445" i="12"/>
  <c r="K446" i="12"/>
  <c r="L446" i="12"/>
  <c r="M446" i="12"/>
  <c r="K447" i="12"/>
  <c r="L447" i="12"/>
  <c r="M447" i="12"/>
  <c r="K448" i="12"/>
  <c r="L448" i="12"/>
  <c r="M448" i="12"/>
  <c r="K449" i="12"/>
  <c r="L449" i="12"/>
  <c r="M449" i="12"/>
  <c r="K450" i="12"/>
  <c r="L450" i="12"/>
  <c r="M450" i="12"/>
  <c r="K451" i="12"/>
  <c r="L451" i="12"/>
  <c r="M451" i="12"/>
  <c r="K452" i="12"/>
  <c r="L452" i="12"/>
  <c r="M452" i="12"/>
  <c r="K453" i="12"/>
  <c r="L453" i="12"/>
  <c r="M453" i="12"/>
  <c r="K454" i="12"/>
  <c r="L454" i="12"/>
  <c r="M454" i="12"/>
  <c r="K455" i="12"/>
  <c r="L455" i="12"/>
  <c r="M455" i="12"/>
  <c r="K456" i="12"/>
  <c r="L456" i="12"/>
  <c r="M456" i="12"/>
  <c r="K457" i="12"/>
  <c r="L457" i="12"/>
  <c r="M457" i="12"/>
  <c r="K458" i="12"/>
  <c r="L458" i="12"/>
  <c r="M458" i="12"/>
  <c r="K459" i="12"/>
  <c r="L459" i="12"/>
  <c r="M459" i="12"/>
  <c r="K460" i="12"/>
  <c r="L460" i="12"/>
  <c r="M460" i="12"/>
  <c r="K461" i="12"/>
  <c r="L461" i="12"/>
  <c r="M461" i="12"/>
  <c r="K462" i="12"/>
  <c r="L462" i="12"/>
  <c r="M462" i="12"/>
  <c r="K463" i="12"/>
  <c r="L463" i="12"/>
  <c r="M463" i="12"/>
  <c r="K464" i="12"/>
  <c r="L464" i="12"/>
  <c r="M464" i="12"/>
  <c r="K465" i="12"/>
  <c r="L465" i="12"/>
  <c r="M465" i="12"/>
  <c r="K466" i="12"/>
  <c r="L466" i="12"/>
  <c r="M466" i="12"/>
  <c r="K467" i="12"/>
  <c r="L467" i="12"/>
  <c r="M467" i="12"/>
  <c r="K468" i="12"/>
  <c r="L468" i="12"/>
  <c r="M468" i="12"/>
  <c r="K469" i="12"/>
  <c r="L469" i="12"/>
  <c r="M469" i="12"/>
  <c r="K470" i="12"/>
  <c r="L470" i="12"/>
  <c r="M470" i="12"/>
  <c r="K471" i="12"/>
  <c r="L471" i="12"/>
  <c r="M471" i="12"/>
  <c r="K472" i="12"/>
  <c r="L472" i="12"/>
  <c r="M472" i="12"/>
  <c r="K473" i="12"/>
  <c r="L473" i="12"/>
  <c r="M473" i="12"/>
  <c r="K474" i="12"/>
  <c r="L474" i="12"/>
  <c r="M474" i="12"/>
  <c r="K475" i="12"/>
  <c r="L475" i="12"/>
  <c r="M475" i="12"/>
  <c r="K476" i="12"/>
  <c r="L476" i="12"/>
  <c r="M476" i="12"/>
  <c r="K477" i="12"/>
  <c r="L477" i="12"/>
  <c r="M477" i="12"/>
  <c r="K478" i="12"/>
  <c r="L478" i="12"/>
  <c r="M478" i="12"/>
  <c r="K479" i="12"/>
  <c r="L479" i="12"/>
  <c r="M479" i="12"/>
  <c r="K480" i="12"/>
  <c r="L480" i="12"/>
  <c r="M480" i="12"/>
  <c r="K481" i="12"/>
  <c r="L481" i="12"/>
  <c r="M481" i="12"/>
  <c r="K482" i="12"/>
  <c r="L482" i="12"/>
  <c r="M482" i="12"/>
  <c r="K483" i="12"/>
  <c r="L483" i="12"/>
  <c r="M483" i="12"/>
  <c r="K484" i="12"/>
  <c r="L484" i="12"/>
  <c r="M484" i="12"/>
  <c r="K485" i="12"/>
  <c r="L485" i="12"/>
  <c r="M485" i="12"/>
  <c r="K486" i="12"/>
  <c r="L486" i="12"/>
  <c r="M486" i="12"/>
  <c r="K487" i="12"/>
  <c r="L487" i="12"/>
  <c r="M487" i="12"/>
  <c r="K488" i="12"/>
  <c r="L488" i="12"/>
  <c r="M488" i="12"/>
  <c r="K489" i="12"/>
  <c r="L489" i="12"/>
  <c r="M489" i="12"/>
  <c r="K490" i="12"/>
  <c r="L490" i="12"/>
  <c r="M490" i="12"/>
  <c r="K491" i="12"/>
  <c r="L491" i="12"/>
  <c r="M491" i="12"/>
  <c r="K492" i="12"/>
  <c r="L492" i="12"/>
  <c r="M492" i="12"/>
  <c r="K493" i="12"/>
  <c r="L493" i="12"/>
  <c r="M493" i="12"/>
  <c r="K494" i="12"/>
  <c r="L494" i="12"/>
  <c r="M494" i="12"/>
  <c r="K495" i="12"/>
  <c r="L495" i="12"/>
  <c r="M495" i="12"/>
  <c r="K496" i="12"/>
  <c r="L496" i="12"/>
  <c r="M496" i="12"/>
  <c r="K497" i="12"/>
  <c r="L497" i="12"/>
  <c r="M497" i="12"/>
  <c r="K498" i="12"/>
  <c r="L498" i="12"/>
  <c r="M498" i="12"/>
  <c r="K499" i="12"/>
  <c r="L499" i="12"/>
  <c r="M499" i="12"/>
  <c r="K500" i="12"/>
  <c r="L500" i="12"/>
  <c r="M500" i="12"/>
  <c r="K501" i="12"/>
  <c r="L501" i="12"/>
  <c r="M501" i="12"/>
  <c r="K502" i="12"/>
  <c r="L502" i="12"/>
  <c r="M502" i="12"/>
  <c r="K503" i="12"/>
  <c r="L503" i="12"/>
  <c r="M503" i="12"/>
  <c r="K504" i="12"/>
  <c r="L504" i="12"/>
  <c r="M504" i="12"/>
  <c r="K505" i="12"/>
  <c r="L505" i="12"/>
  <c r="M505" i="12"/>
  <c r="K506" i="12"/>
  <c r="L506" i="12"/>
  <c r="M506" i="12"/>
  <c r="K507" i="12"/>
  <c r="L507" i="12"/>
  <c r="M507" i="12"/>
  <c r="K508" i="12"/>
  <c r="L508" i="12"/>
  <c r="M508" i="12"/>
  <c r="K509" i="12"/>
  <c r="L509" i="12"/>
  <c r="M509" i="12"/>
  <c r="K510" i="12"/>
  <c r="L510" i="12"/>
  <c r="M510" i="12"/>
  <c r="K511" i="12"/>
  <c r="L511" i="12"/>
  <c r="M511" i="12"/>
  <c r="K512" i="12"/>
  <c r="L512" i="12"/>
  <c r="M512" i="12"/>
  <c r="K513" i="12"/>
  <c r="L513" i="12"/>
  <c r="M513" i="12"/>
  <c r="K514" i="12"/>
  <c r="L514" i="12"/>
  <c r="M514" i="12"/>
  <c r="K515" i="12"/>
  <c r="L515" i="12"/>
  <c r="M515" i="12"/>
  <c r="K516" i="12"/>
  <c r="L516" i="12"/>
  <c r="M516" i="12"/>
  <c r="K517" i="12"/>
  <c r="L517" i="12"/>
  <c r="M517" i="12"/>
  <c r="K518" i="12"/>
  <c r="L518" i="12"/>
  <c r="M518" i="12"/>
  <c r="K519" i="12"/>
  <c r="L519" i="12"/>
  <c r="M519" i="12"/>
  <c r="K520" i="12"/>
  <c r="L520" i="12"/>
  <c r="M520" i="12"/>
  <c r="K521" i="12"/>
  <c r="L521" i="12"/>
  <c r="M521" i="12"/>
  <c r="K522" i="12"/>
  <c r="L522" i="12"/>
  <c r="M522" i="12"/>
  <c r="K523" i="12"/>
  <c r="L523" i="12"/>
  <c r="M523" i="12"/>
  <c r="K524" i="12"/>
  <c r="L524" i="12"/>
  <c r="M524" i="12"/>
  <c r="K525" i="12"/>
  <c r="L525" i="12"/>
  <c r="M525" i="12"/>
  <c r="K526" i="12"/>
  <c r="L526" i="12"/>
  <c r="M526" i="12"/>
  <c r="K527" i="12"/>
  <c r="L527" i="12"/>
  <c r="M527" i="12"/>
  <c r="K528" i="12"/>
  <c r="L528" i="12"/>
  <c r="M528" i="12"/>
  <c r="K529" i="12"/>
  <c r="L529" i="12"/>
  <c r="M529" i="12"/>
  <c r="K530" i="12"/>
  <c r="L530" i="12"/>
  <c r="M530" i="12"/>
  <c r="K531" i="12"/>
  <c r="L531" i="12"/>
  <c r="M531" i="12"/>
  <c r="K532" i="12"/>
  <c r="L532" i="12"/>
  <c r="M532" i="12"/>
  <c r="K533" i="12"/>
  <c r="L533" i="12"/>
  <c r="M533" i="12"/>
  <c r="K534" i="12"/>
  <c r="L534" i="12"/>
  <c r="M534" i="12"/>
  <c r="K535" i="12"/>
  <c r="L535" i="12"/>
  <c r="M535" i="12"/>
  <c r="K536" i="12"/>
  <c r="L536" i="12"/>
  <c r="M536" i="12"/>
  <c r="K537" i="12"/>
  <c r="L537" i="12"/>
  <c r="M537" i="12"/>
  <c r="K538" i="12"/>
  <c r="L538" i="12"/>
  <c r="M538" i="12"/>
  <c r="K539" i="12"/>
  <c r="L539" i="12"/>
  <c r="M539" i="12"/>
  <c r="K540" i="12"/>
  <c r="L540" i="12"/>
  <c r="M540" i="12"/>
  <c r="K541" i="12"/>
  <c r="L541" i="12"/>
  <c r="M541" i="12"/>
  <c r="K542" i="12"/>
  <c r="L542" i="12"/>
  <c r="M542" i="12"/>
  <c r="K543" i="12"/>
  <c r="L543" i="12"/>
  <c r="M543" i="12"/>
  <c r="K544" i="12"/>
  <c r="L544" i="12"/>
  <c r="M544" i="12"/>
  <c r="K545" i="12"/>
  <c r="L545" i="12"/>
  <c r="M545" i="12"/>
  <c r="K546" i="12"/>
  <c r="L546" i="12"/>
  <c r="M546" i="12"/>
  <c r="K547" i="12"/>
  <c r="L547" i="12"/>
  <c r="M547" i="12"/>
  <c r="K548" i="12"/>
  <c r="L548" i="12"/>
  <c r="M548" i="12"/>
  <c r="K549" i="12"/>
  <c r="L549" i="12"/>
  <c r="M549" i="12"/>
  <c r="K550" i="12"/>
  <c r="L550" i="12"/>
  <c r="M550" i="12"/>
  <c r="K551" i="12"/>
  <c r="L551" i="12"/>
  <c r="M551" i="12"/>
  <c r="K552" i="12"/>
  <c r="L552" i="12"/>
  <c r="M552" i="12"/>
  <c r="K553" i="12"/>
  <c r="L553" i="12"/>
  <c r="M553" i="12"/>
  <c r="K554" i="12"/>
  <c r="L554" i="12"/>
  <c r="M554" i="12"/>
  <c r="K555" i="12"/>
  <c r="L555" i="12"/>
  <c r="M555" i="12"/>
  <c r="K556" i="12"/>
  <c r="L556" i="12"/>
  <c r="M556" i="12"/>
  <c r="K557" i="12"/>
  <c r="L557" i="12"/>
  <c r="M557" i="12"/>
  <c r="K558" i="12"/>
  <c r="L558" i="12"/>
  <c r="M558" i="12"/>
  <c r="K559" i="12"/>
  <c r="L559" i="12"/>
  <c r="M559" i="12"/>
  <c r="K560" i="12"/>
  <c r="L560" i="12"/>
  <c r="M560" i="12"/>
  <c r="K561" i="12"/>
  <c r="L561" i="12"/>
  <c r="M561" i="12"/>
  <c r="K562" i="12"/>
  <c r="L562" i="12"/>
  <c r="M562" i="12"/>
  <c r="K563" i="12"/>
  <c r="L563" i="12"/>
  <c r="M563" i="12"/>
  <c r="K564" i="12"/>
  <c r="L564" i="12"/>
  <c r="M564" i="12"/>
  <c r="K565" i="12"/>
  <c r="L565" i="12"/>
  <c r="M565" i="12"/>
  <c r="K566" i="12"/>
  <c r="L566" i="12"/>
  <c r="M566" i="12"/>
  <c r="K567" i="12"/>
  <c r="L567" i="12"/>
  <c r="M567" i="12"/>
  <c r="K568" i="12"/>
  <c r="L568" i="12"/>
  <c r="M568" i="12"/>
  <c r="K569" i="12"/>
  <c r="L569" i="12"/>
  <c r="M569" i="12"/>
  <c r="K570" i="12"/>
  <c r="L570" i="12"/>
  <c r="M570" i="12"/>
  <c r="K571" i="12"/>
  <c r="L571" i="12"/>
  <c r="M571" i="12"/>
  <c r="K572" i="12"/>
  <c r="L572" i="12"/>
  <c r="M572" i="12"/>
  <c r="K573" i="12"/>
  <c r="L573" i="12"/>
  <c r="M573" i="12"/>
  <c r="K574" i="12"/>
  <c r="L574" i="12"/>
  <c r="M574" i="12"/>
  <c r="K575" i="12"/>
  <c r="L575" i="12"/>
  <c r="M575" i="12"/>
  <c r="K576" i="12"/>
  <c r="L576" i="12"/>
  <c r="M576" i="12"/>
  <c r="K577" i="12"/>
  <c r="L577" i="12"/>
  <c r="M577" i="12"/>
  <c r="K578" i="12"/>
  <c r="L578" i="12"/>
  <c r="M578" i="12"/>
  <c r="K579" i="12"/>
  <c r="L579" i="12"/>
  <c r="M579" i="12"/>
  <c r="K580" i="12"/>
  <c r="L580" i="12"/>
  <c r="M580" i="12"/>
  <c r="K581" i="12"/>
  <c r="L581" i="12"/>
  <c r="M581" i="12"/>
  <c r="K582" i="12"/>
  <c r="L582" i="12"/>
  <c r="M582" i="12"/>
  <c r="K583" i="12"/>
  <c r="L583" i="12"/>
  <c r="M583" i="12"/>
  <c r="K584" i="12"/>
  <c r="L584" i="12"/>
  <c r="M584" i="12"/>
  <c r="K585" i="12"/>
  <c r="L585" i="12"/>
  <c r="M585" i="12"/>
  <c r="K586" i="12"/>
  <c r="L586" i="12"/>
  <c r="M586" i="12"/>
  <c r="K587" i="12"/>
  <c r="L587" i="12"/>
  <c r="M587" i="12"/>
  <c r="K588" i="12"/>
  <c r="L588" i="12"/>
  <c r="M588" i="12"/>
  <c r="K589" i="12"/>
  <c r="L589" i="12"/>
  <c r="M589" i="12"/>
  <c r="K590" i="12"/>
  <c r="L590" i="12"/>
  <c r="M590" i="12"/>
  <c r="K591" i="12"/>
  <c r="L591" i="12"/>
  <c r="M591" i="12"/>
  <c r="K592" i="12"/>
  <c r="L592" i="12"/>
  <c r="M592" i="12"/>
  <c r="K593" i="12"/>
  <c r="L593" i="12"/>
  <c r="M593" i="12"/>
  <c r="K594" i="12"/>
  <c r="L594" i="12"/>
  <c r="M594" i="12"/>
  <c r="K595" i="12"/>
  <c r="L595" i="12"/>
  <c r="M595" i="12"/>
  <c r="K596" i="12"/>
  <c r="L596" i="12"/>
  <c r="M596" i="12"/>
  <c r="K597" i="12"/>
  <c r="L597" i="12"/>
  <c r="M597" i="12"/>
  <c r="K598" i="12"/>
  <c r="L598" i="12"/>
  <c r="M598" i="12"/>
  <c r="K599" i="12"/>
  <c r="L599" i="12"/>
  <c r="M599" i="12"/>
  <c r="K600" i="12"/>
  <c r="L600" i="12"/>
  <c r="M600" i="12"/>
  <c r="K601" i="12"/>
  <c r="L601" i="12"/>
  <c r="M601" i="12"/>
  <c r="K602" i="12"/>
  <c r="L602" i="12"/>
  <c r="M602" i="12"/>
  <c r="K603" i="12"/>
  <c r="L603" i="12"/>
  <c r="M603" i="12"/>
  <c r="K604" i="12"/>
  <c r="L604" i="12"/>
  <c r="M604" i="12"/>
  <c r="K605" i="12"/>
  <c r="L605" i="12"/>
  <c r="M605" i="12"/>
  <c r="K606" i="12"/>
  <c r="L606" i="12"/>
  <c r="M606" i="12"/>
  <c r="K607" i="12"/>
  <c r="L607" i="12"/>
  <c r="M607" i="12"/>
  <c r="K608" i="12"/>
  <c r="L608" i="12"/>
  <c r="M608" i="12"/>
  <c r="K609" i="12"/>
  <c r="L609" i="12"/>
  <c r="M609" i="12"/>
  <c r="K610" i="12"/>
  <c r="L610" i="12"/>
  <c r="M610" i="12"/>
  <c r="K611" i="12"/>
  <c r="L611" i="12"/>
  <c r="M611" i="12"/>
  <c r="K612" i="12"/>
  <c r="L612" i="12"/>
  <c r="M612" i="12"/>
  <c r="K613" i="12"/>
  <c r="L613" i="12"/>
  <c r="M613" i="12"/>
  <c r="K614" i="12"/>
  <c r="L614" i="12"/>
  <c r="M614" i="12"/>
  <c r="K615" i="12"/>
  <c r="L615" i="12"/>
  <c r="M615" i="12"/>
  <c r="K616" i="12"/>
  <c r="L616" i="12"/>
  <c r="M616" i="12"/>
  <c r="K617" i="12"/>
  <c r="L617" i="12"/>
  <c r="M617" i="12"/>
  <c r="K618" i="12"/>
  <c r="L618" i="12"/>
  <c r="M618" i="12"/>
  <c r="K619" i="12"/>
  <c r="L619" i="12"/>
  <c r="M619" i="12"/>
  <c r="K620" i="12"/>
  <c r="L620" i="12"/>
  <c r="M620" i="12"/>
  <c r="K621" i="12"/>
  <c r="L621" i="12"/>
  <c r="M621" i="12"/>
  <c r="K622" i="12"/>
  <c r="L622" i="12"/>
  <c r="M622" i="12"/>
  <c r="K623" i="12"/>
  <c r="L623" i="12"/>
  <c r="M623" i="12"/>
  <c r="K624" i="12"/>
  <c r="L624" i="12"/>
  <c r="M624" i="12"/>
  <c r="K625" i="12"/>
  <c r="L625" i="12"/>
  <c r="M625" i="12"/>
  <c r="K626" i="12"/>
  <c r="L626" i="12"/>
  <c r="M626" i="12"/>
  <c r="K627" i="12"/>
  <c r="L627" i="12"/>
  <c r="M627" i="12"/>
  <c r="K628" i="12"/>
  <c r="L628" i="12"/>
  <c r="M628" i="12"/>
  <c r="K629" i="12"/>
  <c r="L629" i="12"/>
  <c r="M629" i="12"/>
  <c r="K630" i="12"/>
  <c r="L630" i="12"/>
  <c r="M630" i="12"/>
  <c r="K631" i="12"/>
  <c r="L631" i="12"/>
  <c r="M631" i="12"/>
  <c r="K632" i="12"/>
  <c r="L632" i="12"/>
  <c r="M632" i="12"/>
  <c r="K633" i="12"/>
  <c r="L633" i="12"/>
  <c r="M633" i="12"/>
  <c r="K634" i="12"/>
  <c r="L634" i="12"/>
  <c r="M634" i="12"/>
  <c r="K635" i="12"/>
  <c r="L635" i="12"/>
  <c r="M635" i="12"/>
  <c r="K636" i="12"/>
  <c r="L636" i="12"/>
  <c r="M636" i="12"/>
  <c r="K637" i="12"/>
  <c r="L637" i="12"/>
  <c r="M637" i="12"/>
  <c r="K638" i="12"/>
  <c r="L638" i="12"/>
  <c r="M638" i="12"/>
  <c r="K639" i="12"/>
  <c r="L639" i="12"/>
  <c r="M639" i="12"/>
  <c r="K640" i="12"/>
  <c r="L640" i="12"/>
  <c r="M640" i="12"/>
  <c r="K641" i="12"/>
  <c r="L641" i="12"/>
  <c r="M641" i="12"/>
  <c r="K642" i="12"/>
  <c r="L642" i="12"/>
  <c r="M642" i="12"/>
  <c r="M5" i="12"/>
  <c r="L5" i="12"/>
  <c r="K5" i="12"/>
  <c r="G52" i="9" l="1"/>
  <c r="G53" i="9"/>
  <c r="G54" i="9"/>
  <c r="G55" i="9"/>
  <c r="G56" i="9"/>
  <c r="G57" i="9"/>
  <c r="G58" i="9"/>
  <c r="G59" i="9"/>
  <c r="G60" i="9"/>
  <c r="G61" i="9"/>
  <c r="G62" i="9"/>
  <c r="G63" i="9"/>
  <c r="G64" i="9"/>
  <c r="G65" i="9"/>
  <c r="G66" i="9"/>
  <c r="G67" i="9"/>
  <c r="G68" i="9"/>
  <c r="G69" i="9"/>
  <c r="G70" i="9"/>
  <c r="G71" i="9"/>
  <c r="G72" i="9"/>
  <c r="G73" i="9"/>
  <c r="G74" i="9"/>
  <c r="G75" i="9"/>
  <c r="G76" i="9"/>
  <c r="G77" i="9"/>
  <c r="G78" i="9"/>
  <c r="G79" i="9"/>
  <c r="G80" i="9"/>
  <c r="G81" i="9"/>
  <c r="G82" i="9"/>
  <c r="G83" i="9"/>
  <c r="G84" i="9"/>
  <c r="G85" i="9"/>
  <c r="G86" i="9"/>
  <c r="G87" i="9"/>
  <c r="G88" i="9"/>
  <c r="G89" i="9"/>
  <c r="G90" i="9"/>
  <c r="G91" i="9"/>
  <c r="G92" i="9"/>
  <c r="G93" i="9"/>
  <c r="G94" i="9"/>
  <c r="G95" i="9"/>
  <c r="G96" i="9"/>
  <c r="G97" i="9"/>
  <c r="G98" i="9"/>
  <c r="G99" i="9"/>
  <c r="G100" i="9"/>
  <c r="G101" i="9"/>
  <c r="G102" i="9"/>
  <c r="G103" i="9"/>
  <c r="G104" i="9"/>
  <c r="G105" i="9"/>
  <c r="G106" i="9"/>
  <c r="G107" i="9"/>
  <c r="G108" i="9"/>
  <c r="G109" i="9"/>
  <c r="G110" i="9"/>
  <c r="G111" i="9"/>
  <c r="G112" i="9"/>
  <c r="G113" i="9"/>
  <c r="G114" i="9"/>
  <c r="G115" i="9"/>
  <c r="G116" i="9"/>
  <c r="G117" i="9"/>
  <c r="G118" i="9"/>
  <c r="G119" i="9"/>
  <c r="G120" i="9"/>
  <c r="G121" i="9"/>
  <c r="G122" i="9"/>
  <c r="G123" i="9"/>
  <c r="G124" i="9"/>
  <c r="G125" i="9"/>
  <c r="G126" i="9"/>
  <c r="G127" i="9"/>
  <c r="G128" i="9"/>
  <c r="G129" i="9"/>
  <c r="G130" i="9"/>
  <c r="G131" i="9"/>
  <c r="G132" i="9"/>
  <c r="G133" i="9"/>
  <c r="G134" i="9"/>
  <c r="G135" i="9"/>
  <c r="G136" i="9"/>
  <c r="G137" i="9"/>
  <c r="G138" i="9"/>
  <c r="G139" i="9"/>
  <c r="G140" i="9"/>
  <c r="G141" i="9"/>
  <c r="G142" i="9"/>
  <c r="G143" i="9"/>
  <c r="G144" i="9"/>
  <c r="G145" i="9"/>
  <c r="G146" i="9"/>
  <c r="G147" i="9"/>
  <c r="G148" i="9"/>
  <c r="G149" i="9"/>
  <c r="G150" i="9"/>
  <c r="G151" i="9"/>
  <c r="G152" i="9"/>
  <c r="G153" i="9"/>
  <c r="G154" i="9"/>
  <c r="G155" i="9"/>
  <c r="G156" i="9"/>
  <c r="G157" i="9"/>
  <c r="G158" i="9"/>
  <c r="G159" i="9"/>
  <c r="G160" i="9"/>
  <c r="G161" i="9"/>
  <c r="G162" i="9"/>
  <c r="G163" i="9"/>
  <c r="G164" i="9"/>
  <c r="G165" i="9"/>
  <c r="G166" i="9"/>
  <c r="G167" i="9"/>
  <c r="G168" i="9"/>
  <c r="G169" i="9"/>
  <c r="G170" i="9"/>
  <c r="G171" i="9"/>
  <c r="G172" i="9"/>
  <c r="G173" i="9"/>
  <c r="G174" i="9"/>
  <c r="G175" i="9"/>
  <c r="G176" i="9"/>
  <c r="G177" i="9"/>
  <c r="G178" i="9"/>
  <c r="G179" i="9"/>
  <c r="G180" i="9"/>
  <c r="G181" i="9"/>
  <c r="G182" i="9"/>
  <c r="G183" i="9"/>
  <c r="G184" i="9"/>
  <c r="G185" i="9"/>
  <c r="G186" i="9"/>
  <c r="G187" i="9"/>
  <c r="G188" i="9"/>
  <c r="G189" i="9"/>
  <c r="G190" i="9"/>
  <c r="G191" i="9"/>
  <c r="G192" i="9"/>
  <c r="G193" i="9"/>
  <c r="G194" i="9"/>
  <c r="G195" i="9"/>
  <c r="G196" i="9"/>
  <c r="G197" i="9"/>
  <c r="G198" i="9"/>
  <c r="G199" i="9"/>
  <c r="G200" i="9"/>
  <c r="G201" i="9"/>
  <c r="G202" i="9"/>
  <c r="G203" i="9"/>
  <c r="G204" i="9"/>
  <c r="G205" i="9"/>
  <c r="G206" i="9"/>
  <c r="G207" i="9"/>
  <c r="G208" i="9"/>
  <c r="G209" i="9"/>
  <c r="G210" i="9"/>
  <c r="G211" i="9"/>
  <c r="G212" i="9"/>
  <c r="G213" i="9"/>
  <c r="G214" i="9"/>
  <c r="G215" i="9"/>
  <c r="G216" i="9"/>
  <c r="G217" i="9"/>
  <c r="G218" i="9"/>
  <c r="G219" i="9"/>
  <c r="G220" i="9"/>
  <c r="G221" i="9"/>
  <c r="G222" i="9"/>
  <c r="G223" i="9"/>
  <c r="G224" i="9"/>
  <c r="G225" i="9"/>
  <c r="G226" i="9"/>
  <c r="G227" i="9"/>
  <c r="G228" i="9"/>
  <c r="G229" i="9"/>
  <c r="G230" i="9"/>
  <c r="G231" i="9"/>
  <c r="G232" i="9"/>
  <c r="G233" i="9"/>
  <c r="G234" i="9"/>
  <c r="G235" i="9"/>
  <c r="G236" i="9"/>
  <c r="G237" i="9"/>
  <c r="G238" i="9"/>
  <c r="G239" i="9"/>
  <c r="G240" i="9"/>
  <c r="G241" i="9"/>
  <c r="G242" i="9"/>
  <c r="G243" i="9"/>
  <c r="G244" i="9"/>
  <c r="G245" i="9"/>
  <c r="G246" i="9"/>
  <c r="G247" i="9"/>
  <c r="G248" i="9"/>
  <c r="G249" i="9"/>
  <c r="G250" i="9"/>
  <c r="G251" i="9"/>
  <c r="G252" i="9"/>
  <c r="G253" i="9"/>
  <c r="G254" i="9"/>
  <c r="G255" i="9"/>
  <c r="G256" i="9"/>
  <c r="G257" i="9"/>
  <c r="G258" i="9"/>
  <c r="G259" i="9"/>
  <c r="G260" i="9"/>
  <c r="G261" i="9"/>
  <c r="G262" i="9"/>
  <c r="G263" i="9"/>
  <c r="G264" i="9"/>
  <c r="G265" i="9"/>
  <c r="G266" i="9"/>
  <c r="G267" i="9"/>
  <c r="G268" i="9"/>
  <c r="G269" i="9"/>
  <c r="G270" i="9"/>
  <c r="G271" i="9"/>
  <c r="G272" i="9"/>
  <c r="G273" i="9"/>
  <c r="G274" i="9"/>
  <c r="G275" i="9"/>
  <c r="G276" i="9"/>
  <c r="G277" i="9"/>
  <c r="G278" i="9"/>
  <c r="G279" i="9"/>
  <c r="G280" i="9"/>
  <c r="G281" i="9"/>
  <c r="G282" i="9"/>
  <c r="G283" i="9"/>
  <c r="G284" i="9"/>
  <c r="G285" i="9"/>
  <c r="G286" i="9"/>
  <c r="G287" i="9"/>
  <c r="G288" i="9"/>
  <c r="G289" i="9"/>
  <c r="G290" i="9"/>
  <c r="G291" i="9"/>
  <c r="G292" i="9"/>
  <c r="G293" i="9"/>
  <c r="G294" i="9"/>
  <c r="G295" i="9"/>
  <c r="G296" i="9"/>
  <c r="G297" i="9"/>
  <c r="G298" i="9"/>
  <c r="G299" i="9"/>
  <c r="G300" i="9"/>
  <c r="G301" i="9"/>
  <c r="G302" i="9"/>
  <c r="G303" i="9"/>
  <c r="G304" i="9"/>
  <c r="G305" i="9"/>
  <c r="G306" i="9"/>
  <c r="G307" i="9"/>
  <c r="G308" i="9"/>
  <c r="G309" i="9"/>
  <c r="G310" i="9"/>
  <c r="G311" i="9"/>
  <c r="G312" i="9"/>
  <c r="G313" i="9"/>
  <c r="G314" i="9"/>
  <c r="G315" i="9"/>
  <c r="G316" i="9"/>
  <c r="G317" i="9"/>
  <c r="G318" i="9"/>
  <c r="G319" i="9"/>
  <c r="G320" i="9"/>
  <c r="G321" i="9"/>
  <c r="G322" i="9"/>
  <c r="G323" i="9"/>
  <c r="G324" i="9"/>
  <c r="G325" i="9"/>
  <c r="G326" i="9"/>
  <c r="G327" i="9"/>
  <c r="G328" i="9"/>
  <c r="G329" i="9"/>
  <c r="G330" i="9"/>
  <c r="G331" i="9"/>
  <c r="G332" i="9"/>
  <c r="G333" i="9"/>
  <c r="G334" i="9"/>
  <c r="G335" i="9"/>
  <c r="G336" i="9"/>
  <c r="G337" i="9"/>
  <c r="G338" i="9"/>
  <c r="G339" i="9"/>
  <c r="G340" i="9"/>
  <c r="G341" i="9"/>
  <c r="G342" i="9"/>
  <c r="G343" i="9"/>
  <c r="G344" i="9"/>
  <c r="G345" i="9"/>
  <c r="G346" i="9"/>
  <c r="G347" i="9"/>
  <c r="G348" i="9"/>
  <c r="G349" i="9"/>
  <c r="G350" i="9"/>
  <c r="G351" i="9"/>
  <c r="G352" i="9"/>
  <c r="G353" i="9"/>
  <c r="G354" i="9"/>
  <c r="G355" i="9"/>
  <c r="G356" i="9"/>
  <c r="G357" i="9"/>
  <c r="G358" i="9"/>
  <c r="G359" i="9"/>
  <c r="G360" i="9"/>
  <c r="G361" i="9"/>
  <c r="G362" i="9"/>
  <c r="G363" i="9"/>
  <c r="G364" i="9"/>
  <c r="G365" i="9"/>
  <c r="G366" i="9"/>
  <c r="G367" i="9"/>
  <c r="G368" i="9"/>
  <c r="G369" i="9"/>
  <c r="G370" i="9"/>
  <c r="G371" i="9"/>
  <c r="G372" i="9"/>
  <c r="G373" i="9"/>
  <c r="G374" i="9"/>
  <c r="G375" i="9"/>
  <c r="G376" i="9"/>
  <c r="G377" i="9"/>
  <c r="G378" i="9"/>
  <c r="G379" i="9"/>
  <c r="G380" i="9"/>
  <c r="G381" i="9"/>
  <c r="G382" i="9"/>
  <c r="G383" i="9"/>
  <c r="G384" i="9"/>
  <c r="G385" i="9"/>
  <c r="G386" i="9"/>
  <c r="G387" i="9"/>
  <c r="G388" i="9"/>
  <c r="G389" i="9"/>
  <c r="G390" i="9"/>
  <c r="G391" i="9"/>
  <c r="G392" i="9"/>
  <c r="G393" i="9"/>
  <c r="G394" i="9"/>
  <c r="G395" i="9"/>
  <c r="G396" i="9"/>
  <c r="G397" i="9"/>
  <c r="G398" i="9"/>
  <c r="G399" i="9"/>
  <c r="G400" i="9"/>
  <c r="G401" i="9"/>
  <c r="G402" i="9"/>
  <c r="G403" i="9"/>
  <c r="G404" i="9"/>
  <c r="G405" i="9"/>
  <c r="G406" i="9"/>
  <c r="G407" i="9"/>
  <c r="G408" i="9"/>
  <c r="G409" i="9"/>
  <c r="G410" i="9"/>
  <c r="G411" i="9"/>
  <c r="G412" i="9"/>
  <c r="G413" i="9"/>
  <c r="G414" i="9"/>
  <c r="G415" i="9"/>
  <c r="G416" i="9"/>
  <c r="G417" i="9"/>
  <c r="G418" i="9"/>
  <c r="G419" i="9"/>
  <c r="G420" i="9"/>
  <c r="G421" i="9"/>
  <c r="G422" i="9"/>
  <c r="G423" i="9"/>
  <c r="G424" i="9"/>
  <c r="G425" i="9"/>
  <c r="G426" i="9"/>
  <c r="G427" i="9"/>
  <c r="G428" i="9"/>
  <c r="G429" i="9"/>
  <c r="G430" i="9"/>
  <c r="G431" i="9"/>
  <c r="G432" i="9"/>
  <c r="G433" i="9"/>
  <c r="G434" i="9"/>
  <c r="G435" i="9"/>
  <c r="G436" i="9"/>
  <c r="G437" i="9"/>
  <c r="G438" i="9"/>
  <c r="G439" i="9"/>
  <c r="G440" i="9"/>
  <c r="G441" i="9"/>
  <c r="G442" i="9"/>
  <c r="G443" i="9"/>
  <c r="G444" i="9"/>
  <c r="G445" i="9"/>
  <c r="G446" i="9"/>
  <c r="G447" i="9"/>
  <c r="G448" i="9"/>
  <c r="G449" i="9"/>
  <c r="G450" i="9"/>
  <c r="G451" i="9"/>
  <c r="G452" i="9"/>
  <c r="G453" i="9"/>
  <c r="G454" i="9"/>
  <c r="G455" i="9"/>
  <c r="G456" i="9"/>
  <c r="G457" i="9"/>
  <c r="G458" i="9"/>
  <c r="G459" i="9"/>
  <c r="G460" i="9"/>
  <c r="G461" i="9"/>
  <c r="G462" i="9"/>
  <c r="G463" i="9"/>
  <c r="G464" i="9"/>
  <c r="G465" i="9"/>
  <c r="G466" i="9"/>
  <c r="G467" i="9"/>
  <c r="G468" i="9"/>
  <c r="G469" i="9"/>
  <c r="G470" i="9"/>
  <c r="G471" i="9"/>
  <c r="G472" i="9"/>
  <c r="G473" i="9"/>
  <c r="G474" i="9"/>
  <c r="G475" i="9"/>
  <c r="G476" i="9"/>
  <c r="G477" i="9"/>
  <c r="G478" i="9"/>
  <c r="G479" i="9"/>
  <c r="G480" i="9"/>
  <c r="G481" i="9"/>
  <c r="G482" i="9"/>
  <c r="G483" i="9"/>
  <c r="G484" i="9"/>
  <c r="G485" i="9"/>
  <c r="G486" i="9"/>
  <c r="G487" i="9"/>
  <c r="G488" i="9"/>
  <c r="G489" i="9"/>
  <c r="G490" i="9"/>
  <c r="G491" i="9"/>
  <c r="G492" i="9"/>
  <c r="G493" i="9"/>
  <c r="G494" i="9"/>
  <c r="G495" i="9"/>
  <c r="G496" i="9"/>
  <c r="G497" i="9"/>
  <c r="G498" i="9"/>
  <c r="G499" i="9"/>
  <c r="G51" i="9"/>
  <c r="R6" i="12"/>
  <c r="R7" i="12"/>
  <c r="H5" i="15" s="1"/>
  <c r="R8" i="12"/>
  <c r="R9" i="12"/>
  <c r="H6" i="15" s="1"/>
  <c r="R10" i="12"/>
  <c r="R11" i="12"/>
  <c r="H7" i="15" s="1"/>
  <c r="R12" i="12"/>
  <c r="R13" i="12"/>
  <c r="H8" i="15" s="1"/>
  <c r="R14" i="12"/>
  <c r="R15" i="12"/>
  <c r="H9" i="15" s="1"/>
  <c r="R16" i="12"/>
  <c r="R17" i="12"/>
  <c r="H10" i="15" s="1"/>
  <c r="R18" i="12"/>
  <c r="R19" i="12"/>
  <c r="H11" i="15" s="1"/>
  <c r="R20" i="12"/>
  <c r="R21" i="12"/>
  <c r="H12" i="15" s="1"/>
  <c r="R22" i="12"/>
  <c r="R23" i="12"/>
  <c r="H13" i="15" s="1"/>
  <c r="R24" i="12"/>
  <c r="R25" i="12"/>
  <c r="H14" i="15" s="1"/>
  <c r="R26" i="12"/>
  <c r="R27" i="12"/>
  <c r="H15" i="15" s="1"/>
  <c r="R28" i="12"/>
  <c r="R29" i="12"/>
  <c r="H16" i="15" s="1"/>
  <c r="R30" i="12"/>
  <c r="R31" i="12"/>
  <c r="H17" i="15" s="1"/>
  <c r="R32" i="12"/>
  <c r="R33" i="12"/>
  <c r="H18" i="15" s="1"/>
  <c r="R34" i="12"/>
  <c r="R35" i="12"/>
  <c r="H19" i="15" s="1"/>
  <c r="R36" i="12"/>
  <c r="R37" i="12"/>
  <c r="H20" i="15" s="1"/>
  <c r="R38" i="12"/>
  <c r="R39" i="12"/>
  <c r="H21" i="15" s="1"/>
  <c r="R40" i="12"/>
  <c r="R41" i="12"/>
  <c r="H22" i="15" s="1"/>
  <c r="R42" i="12"/>
  <c r="R43" i="12"/>
  <c r="H23" i="15" s="1"/>
  <c r="R44" i="12"/>
  <c r="R45" i="12"/>
  <c r="H24" i="15" s="1"/>
  <c r="R46" i="12"/>
  <c r="R47" i="12"/>
  <c r="H25" i="15" s="1"/>
  <c r="R48" i="12"/>
  <c r="R49" i="12"/>
  <c r="H26" i="15" s="1"/>
  <c r="R50" i="12"/>
  <c r="R51" i="12"/>
  <c r="H27" i="15" s="1"/>
  <c r="R52" i="12"/>
  <c r="R53" i="12"/>
  <c r="H28" i="15" s="1"/>
  <c r="R54" i="12"/>
  <c r="R55" i="12"/>
  <c r="H29" i="15" s="1"/>
  <c r="R56" i="12"/>
  <c r="R57" i="12"/>
  <c r="H30" i="15" s="1"/>
  <c r="R58" i="12"/>
  <c r="R59" i="12"/>
  <c r="H31" i="15" s="1"/>
  <c r="R60" i="12"/>
  <c r="R61" i="12"/>
  <c r="H32" i="15" s="1"/>
  <c r="R62" i="12"/>
  <c r="R63" i="12"/>
  <c r="H33" i="15" s="1"/>
  <c r="R64" i="12"/>
  <c r="R65" i="12"/>
  <c r="H34" i="15" s="1"/>
  <c r="R66" i="12"/>
  <c r="R67" i="12"/>
  <c r="H35" i="15" s="1"/>
  <c r="R68" i="12"/>
  <c r="R69" i="12"/>
  <c r="H36" i="15" s="1"/>
  <c r="R70" i="12"/>
  <c r="R71" i="12"/>
  <c r="H37" i="15" s="1"/>
  <c r="R72" i="12"/>
  <c r="R73" i="12"/>
  <c r="H38" i="15" s="1"/>
  <c r="R74" i="12"/>
  <c r="R75" i="12"/>
  <c r="H39" i="15" s="1"/>
  <c r="R76" i="12"/>
  <c r="R77" i="12"/>
  <c r="H40" i="15" s="1"/>
  <c r="R78" i="12"/>
  <c r="R79" i="12"/>
  <c r="H41" i="15" s="1"/>
  <c r="R80" i="12"/>
  <c r="R81" i="12"/>
  <c r="H42" i="15" s="1"/>
  <c r="R82" i="12"/>
  <c r="R83" i="12"/>
  <c r="H43" i="15" s="1"/>
  <c r="R84" i="12"/>
  <c r="R85" i="12"/>
  <c r="H44" i="15" s="1"/>
  <c r="R86" i="12"/>
  <c r="R87" i="12"/>
  <c r="H45" i="15" s="1"/>
  <c r="R88" i="12"/>
  <c r="R89" i="12"/>
  <c r="H46" i="15" s="1"/>
  <c r="R90" i="12"/>
  <c r="R91" i="12"/>
  <c r="H47" i="15" s="1"/>
  <c r="R92" i="12"/>
  <c r="R93" i="12"/>
  <c r="H48" i="15" s="1"/>
  <c r="R94" i="12"/>
  <c r="R95" i="12"/>
  <c r="H49" i="15" s="1"/>
  <c r="R96" i="12"/>
  <c r="R97" i="12"/>
  <c r="H50" i="15" s="1"/>
  <c r="R98" i="12"/>
  <c r="R99" i="12"/>
  <c r="H51" i="15" s="1"/>
  <c r="R100" i="12"/>
  <c r="R101" i="12"/>
  <c r="H52" i="15" s="1"/>
  <c r="R102" i="12"/>
  <c r="R103" i="12"/>
  <c r="H53" i="15" s="1"/>
  <c r="R104" i="12"/>
  <c r="R105" i="12"/>
  <c r="H54" i="15" s="1"/>
  <c r="R106" i="12"/>
  <c r="R107" i="12"/>
  <c r="H55" i="15" s="1"/>
  <c r="R108" i="12"/>
  <c r="R109" i="12"/>
  <c r="H56" i="15" s="1"/>
  <c r="R110" i="12"/>
  <c r="R111" i="12"/>
  <c r="H57" i="15" s="1"/>
  <c r="R112" i="12"/>
  <c r="R113" i="12"/>
  <c r="H58" i="15" s="1"/>
  <c r="R114" i="12"/>
  <c r="R115" i="12"/>
  <c r="H59" i="15" s="1"/>
  <c r="R116" i="12"/>
  <c r="R117" i="12"/>
  <c r="H60" i="15" s="1"/>
  <c r="R118" i="12"/>
  <c r="R119" i="12"/>
  <c r="H61" i="15" s="1"/>
  <c r="R120" i="12"/>
  <c r="R121" i="12"/>
  <c r="H62" i="15" s="1"/>
  <c r="R122" i="12"/>
  <c r="R123" i="12"/>
  <c r="H63" i="15" s="1"/>
  <c r="R124" i="12"/>
  <c r="R125" i="12"/>
  <c r="H64" i="15" s="1"/>
  <c r="R126" i="12"/>
  <c r="R127" i="12"/>
  <c r="H65" i="15" s="1"/>
  <c r="R128" i="12"/>
  <c r="R129" i="12"/>
  <c r="H66" i="15" s="1"/>
  <c r="R130" i="12"/>
  <c r="R131" i="12"/>
  <c r="H67" i="15" s="1"/>
  <c r="R132" i="12"/>
  <c r="R133" i="12"/>
  <c r="H68" i="15" s="1"/>
  <c r="R134" i="12"/>
  <c r="R135" i="12"/>
  <c r="H69" i="15" s="1"/>
  <c r="R136" i="12"/>
  <c r="R137" i="12"/>
  <c r="H70" i="15" s="1"/>
  <c r="R138" i="12"/>
  <c r="R139" i="12"/>
  <c r="H71" i="15" s="1"/>
  <c r="R140" i="12"/>
  <c r="R141" i="12"/>
  <c r="H72" i="15" s="1"/>
  <c r="R142" i="12"/>
  <c r="R143" i="12"/>
  <c r="H73" i="15" s="1"/>
  <c r="R144" i="12"/>
  <c r="R145" i="12"/>
  <c r="H74" i="15" s="1"/>
  <c r="R146" i="12"/>
  <c r="R147" i="12"/>
  <c r="H75" i="15" s="1"/>
  <c r="R148" i="12"/>
  <c r="R149" i="12"/>
  <c r="H76" i="15" s="1"/>
  <c r="R150" i="12"/>
  <c r="R151" i="12"/>
  <c r="H77" i="15" s="1"/>
  <c r="R152" i="12"/>
  <c r="R153" i="12"/>
  <c r="H78" i="15" s="1"/>
  <c r="R154" i="12"/>
  <c r="R155" i="12"/>
  <c r="H79" i="15" s="1"/>
  <c r="R156" i="12"/>
  <c r="R157" i="12"/>
  <c r="H80" i="15" s="1"/>
  <c r="R158" i="12"/>
  <c r="R159" i="12"/>
  <c r="H81" i="15" s="1"/>
  <c r="R160" i="12"/>
  <c r="R161" i="12"/>
  <c r="H82" i="15" s="1"/>
  <c r="R162" i="12"/>
  <c r="R163" i="12"/>
  <c r="H83" i="15" s="1"/>
  <c r="R164" i="12"/>
  <c r="R165" i="12"/>
  <c r="H84" i="15" s="1"/>
  <c r="R166" i="12"/>
  <c r="R167" i="12"/>
  <c r="H85" i="15" s="1"/>
  <c r="R168" i="12"/>
  <c r="R169" i="12"/>
  <c r="H86" i="15" s="1"/>
  <c r="R170" i="12"/>
  <c r="R171" i="12"/>
  <c r="H87" i="15" s="1"/>
  <c r="R172" i="12"/>
  <c r="R173" i="12"/>
  <c r="H88" i="15" s="1"/>
  <c r="R174" i="12"/>
  <c r="R175" i="12"/>
  <c r="H89" i="15" s="1"/>
  <c r="R176" i="12"/>
  <c r="R177" i="12"/>
  <c r="H90" i="15" s="1"/>
  <c r="R178" i="12"/>
  <c r="R179" i="12"/>
  <c r="H91" i="15" s="1"/>
  <c r="R180" i="12"/>
  <c r="R181" i="12"/>
  <c r="H92" i="15" s="1"/>
  <c r="R182" i="12"/>
  <c r="R183" i="12"/>
  <c r="H93" i="15" s="1"/>
  <c r="R184" i="12"/>
  <c r="R185" i="12"/>
  <c r="H94" i="15" s="1"/>
  <c r="R186" i="12"/>
  <c r="R187" i="12"/>
  <c r="H95" i="15" s="1"/>
  <c r="R188" i="12"/>
  <c r="R189" i="12"/>
  <c r="H96" i="15" s="1"/>
  <c r="R190" i="12"/>
  <c r="R191" i="12"/>
  <c r="H97" i="15" s="1"/>
  <c r="R192" i="12"/>
  <c r="R193" i="12"/>
  <c r="H98" i="15" s="1"/>
  <c r="R194" i="12"/>
  <c r="R195" i="12"/>
  <c r="H99" i="15" s="1"/>
  <c r="R196" i="12"/>
  <c r="R197" i="12"/>
  <c r="H100" i="15" s="1"/>
  <c r="R198" i="12"/>
  <c r="R199" i="12"/>
  <c r="H101" i="15" s="1"/>
  <c r="R200" i="12"/>
  <c r="R201" i="12"/>
  <c r="H102" i="15" s="1"/>
  <c r="R202" i="12"/>
  <c r="R203" i="12"/>
  <c r="H103" i="15" s="1"/>
  <c r="R204" i="12"/>
  <c r="R205" i="12"/>
  <c r="H104" i="15" s="1"/>
  <c r="R206" i="12"/>
  <c r="R207" i="12"/>
  <c r="H105" i="15" s="1"/>
  <c r="R208" i="12"/>
  <c r="R209" i="12"/>
  <c r="H106" i="15" s="1"/>
  <c r="R210" i="12"/>
  <c r="R211" i="12"/>
  <c r="H107" i="15" s="1"/>
  <c r="R212" i="12"/>
  <c r="R213" i="12"/>
  <c r="H108" i="15" s="1"/>
  <c r="R214" i="12"/>
  <c r="R215" i="12"/>
  <c r="R216" i="12"/>
  <c r="R217" i="12"/>
  <c r="H109" i="15" s="1"/>
  <c r="R218" i="12"/>
  <c r="R219" i="12"/>
  <c r="H110" i="15" s="1"/>
  <c r="R220" i="12"/>
  <c r="R221" i="12"/>
  <c r="H111" i="15" s="1"/>
  <c r="R222" i="12"/>
  <c r="R223" i="12"/>
  <c r="H112" i="15" s="1"/>
  <c r="R224" i="12"/>
  <c r="R225" i="12"/>
  <c r="H113" i="15" s="1"/>
  <c r="R226" i="12"/>
  <c r="R227" i="12"/>
  <c r="H114" i="15" s="1"/>
  <c r="R228" i="12"/>
  <c r="R229" i="12"/>
  <c r="H115" i="15" s="1"/>
  <c r="R230" i="12"/>
  <c r="R231" i="12"/>
  <c r="H116" i="15" s="1"/>
  <c r="R232" i="12"/>
  <c r="R233" i="12"/>
  <c r="H117" i="15" s="1"/>
  <c r="R234" i="12"/>
  <c r="R235" i="12"/>
  <c r="H118" i="15" s="1"/>
  <c r="R236" i="12"/>
  <c r="R237" i="12"/>
  <c r="H119" i="15" s="1"/>
  <c r="R238" i="12"/>
  <c r="R239" i="12"/>
  <c r="H120" i="15" s="1"/>
  <c r="R240" i="12"/>
  <c r="R241" i="12"/>
  <c r="H121" i="15" s="1"/>
  <c r="R242" i="12"/>
  <c r="R243" i="12"/>
  <c r="H122" i="15" s="1"/>
  <c r="R244" i="12"/>
  <c r="R245" i="12"/>
  <c r="H123" i="15" s="1"/>
  <c r="R246" i="12"/>
  <c r="R247" i="12"/>
  <c r="H124" i="15" s="1"/>
  <c r="R248" i="12"/>
  <c r="R249" i="12"/>
  <c r="H125" i="15" s="1"/>
  <c r="R250" i="12"/>
  <c r="R251" i="12"/>
  <c r="H126" i="15" s="1"/>
  <c r="R252" i="12"/>
  <c r="R253" i="12"/>
  <c r="H127" i="15" s="1"/>
  <c r="R254" i="12"/>
  <c r="R255" i="12"/>
  <c r="H128" i="15" s="1"/>
  <c r="R256" i="12"/>
  <c r="R257" i="12"/>
  <c r="H129" i="15" s="1"/>
  <c r="R258" i="12"/>
  <c r="R259" i="12"/>
  <c r="H130" i="15" s="1"/>
  <c r="R260" i="12"/>
  <c r="R261" i="12"/>
  <c r="H131" i="15" s="1"/>
  <c r="R262" i="12"/>
  <c r="R263" i="12"/>
  <c r="H132" i="15" s="1"/>
  <c r="R264" i="12"/>
  <c r="R265" i="12"/>
  <c r="H133" i="15" s="1"/>
  <c r="R266" i="12"/>
  <c r="R267" i="12"/>
  <c r="H134" i="15" s="1"/>
  <c r="R268" i="12"/>
  <c r="R269" i="12"/>
  <c r="H135" i="15" s="1"/>
  <c r="R270" i="12"/>
  <c r="R271" i="12"/>
  <c r="H136" i="15" s="1"/>
  <c r="R272" i="12"/>
  <c r="R273" i="12"/>
  <c r="H137" i="15" s="1"/>
  <c r="R274" i="12"/>
  <c r="R275" i="12"/>
  <c r="H138" i="15" s="1"/>
  <c r="R276" i="12"/>
  <c r="R277" i="12"/>
  <c r="H139" i="15" s="1"/>
  <c r="R278" i="12"/>
  <c r="R279" i="12"/>
  <c r="H140" i="15" s="1"/>
  <c r="R280" i="12"/>
  <c r="R281" i="12"/>
  <c r="H141" i="15" s="1"/>
  <c r="R282" i="12"/>
  <c r="R283" i="12"/>
  <c r="H142" i="15" s="1"/>
  <c r="R284" i="12"/>
  <c r="R285" i="12"/>
  <c r="H143" i="15" s="1"/>
  <c r="R286" i="12"/>
  <c r="R287" i="12"/>
  <c r="H144" i="15" s="1"/>
  <c r="R288" i="12"/>
  <c r="R289" i="12"/>
  <c r="H145" i="15" s="1"/>
  <c r="R290" i="12"/>
  <c r="R291" i="12"/>
  <c r="H146" i="15" s="1"/>
  <c r="R292" i="12"/>
  <c r="R293" i="12"/>
  <c r="H147" i="15" s="1"/>
  <c r="R294" i="12"/>
  <c r="R295" i="12"/>
  <c r="H148" i="15" s="1"/>
  <c r="R296" i="12"/>
  <c r="R297" i="12"/>
  <c r="H149" i="15" s="1"/>
  <c r="R298" i="12"/>
  <c r="R299" i="12"/>
  <c r="H150" i="15" s="1"/>
  <c r="R300" i="12"/>
  <c r="R301" i="12"/>
  <c r="H151" i="15" s="1"/>
  <c r="R302" i="12"/>
  <c r="R303" i="12"/>
  <c r="H152" i="15" s="1"/>
  <c r="R304" i="12"/>
  <c r="R305" i="12"/>
  <c r="H153" i="15" s="1"/>
  <c r="R306" i="12"/>
  <c r="R307" i="12"/>
  <c r="H154" i="15" s="1"/>
  <c r="R308" i="12"/>
  <c r="R309" i="12"/>
  <c r="H155" i="15" s="1"/>
  <c r="R310" i="12"/>
  <c r="R311" i="12"/>
  <c r="H156" i="15" s="1"/>
  <c r="R312" i="12"/>
  <c r="R313" i="12"/>
  <c r="H157" i="15" s="1"/>
  <c r="R314" i="12"/>
  <c r="R315" i="12"/>
  <c r="H158" i="15" s="1"/>
  <c r="R316" i="12"/>
  <c r="R317" i="12"/>
  <c r="H159" i="15" s="1"/>
  <c r="R318" i="12"/>
  <c r="R319" i="12"/>
  <c r="H160" i="15" s="1"/>
  <c r="R320" i="12"/>
  <c r="R321" i="12"/>
  <c r="H161" i="15" s="1"/>
  <c r="R322" i="12"/>
  <c r="R323" i="12"/>
  <c r="H162" i="15" s="1"/>
  <c r="R324" i="12"/>
  <c r="R325" i="12"/>
  <c r="H163" i="15" s="1"/>
  <c r="R326" i="12"/>
  <c r="R327" i="12"/>
  <c r="H164" i="15" s="1"/>
  <c r="R328" i="12"/>
  <c r="R329" i="12"/>
  <c r="H165" i="15" s="1"/>
  <c r="R330" i="12"/>
  <c r="R331" i="12"/>
  <c r="H166" i="15" s="1"/>
  <c r="R332" i="12"/>
  <c r="R333" i="12"/>
  <c r="H167" i="15" s="1"/>
  <c r="R334" i="12"/>
  <c r="R335" i="12"/>
  <c r="H168" i="15" s="1"/>
  <c r="R336" i="12"/>
  <c r="R337" i="12"/>
  <c r="H169" i="15" s="1"/>
  <c r="R338" i="12"/>
  <c r="R339" i="12"/>
  <c r="H170" i="15" s="1"/>
  <c r="R340" i="12"/>
  <c r="R341" i="12"/>
  <c r="H171" i="15" s="1"/>
  <c r="R342" i="12"/>
  <c r="R343" i="12"/>
  <c r="H172" i="15" s="1"/>
  <c r="R344" i="12"/>
  <c r="R345" i="12"/>
  <c r="H173" i="15" s="1"/>
  <c r="R346" i="12"/>
  <c r="R347" i="12"/>
  <c r="H174" i="15" s="1"/>
  <c r="R348" i="12"/>
  <c r="R349" i="12"/>
  <c r="H175" i="15" s="1"/>
  <c r="R350" i="12"/>
  <c r="R351" i="12"/>
  <c r="H176" i="15" s="1"/>
  <c r="R352" i="12"/>
  <c r="R353" i="12"/>
  <c r="H177" i="15" s="1"/>
  <c r="R354" i="12"/>
  <c r="H178" i="15" s="1"/>
  <c r="R355" i="12"/>
  <c r="H179" i="15" s="1"/>
  <c r="R356" i="12"/>
  <c r="H180" i="15" s="1"/>
  <c r="R357" i="12"/>
  <c r="H181" i="15" s="1"/>
  <c r="R358" i="12"/>
  <c r="H182" i="15" s="1"/>
  <c r="R359" i="12"/>
  <c r="H183" i="15" s="1"/>
  <c r="R360" i="12"/>
  <c r="H184" i="15" s="1"/>
  <c r="R361" i="12"/>
  <c r="H185" i="15" s="1"/>
  <c r="R362" i="12"/>
  <c r="H186" i="15" s="1"/>
  <c r="R363" i="12"/>
  <c r="H187" i="15" s="1"/>
  <c r="R364" i="12"/>
  <c r="H188" i="15" s="1"/>
  <c r="R365" i="12"/>
  <c r="H189" i="15" s="1"/>
  <c r="R366" i="12"/>
  <c r="H190" i="15" s="1"/>
  <c r="R367" i="12"/>
  <c r="H191" i="15" s="1"/>
  <c r="R368" i="12"/>
  <c r="H192" i="15" s="1"/>
  <c r="R369" i="12"/>
  <c r="H193" i="15" s="1"/>
  <c r="R370" i="12"/>
  <c r="H194" i="15" s="1"/>
  <c r="R371" i="12"/>
  <c r="H195" i="15" s="1"/>
  <c r="R372" i="12"/>
  <c r="H196" i="15" s="1"/>
  <c r="R373" i="12"/>
  <c r="H197" i="15" s="1"/>
  <c r="R374" i="12"/>
  <c r="H198" i="15" s="1"/>
  <c r="R375" i="12"/>
  <c r="H199" i="15" s="1"/>
  <c r="R376" i="12"/>
  <c r="H200" i="15" s="1"/>
  <c r="R377" i="12"/>
  <c r="H201" i="15" s="1"/>
  <c r="R378" i="12"/>
  <c r="H202" i="15" s="1"/>
  <c r="R379" i="12"/>
  <c r="H203" i="15" s="1"/>
  <c r="R380" i="12"/>
  <c r="H204" i="15" s="1"/>
  <c r="R381" i="12"/>
  <c r="H205" i="15" s="1"/>
  <c r="R382" i="12"/>
  <c r="H206" i="15" s="1"/>
  <c r="R383" i="12"/>
  <c r="H207" i="15" s="1"/>
  <c r="R384" i="12"/>
  <c r="H208" i="15" s="1"/>
  <c r="R385" i="12"/>
  <c r="H209" i="15" s="1"/>
  <c r="R386" i="12"/>
  <c r="H210" i="15" s="1"/>
  <c r="R387" i="12"/>
  <c r="H211" i="15" s="1"/>
  <c r="R388" i="12"/>
  <c r="R389" i="12"/>
  <c r="H212" i="15" s="1"/>
  <c r="R390" i="12"/>
  <c r="H213" i="15" s="1"/>
  <c r="R391" i="12"/>
  <c r="H214" i="15" s="1"/>
  <c r="R392" i="12"/>
  <c r="H215" i="15" s="1"/>
  <c r="R393" i="12"/>
  <c r="H216" i="15" s="1"/>
  <c r="R394" i="12"/>
  <c r="H217" i="15" s="1"/>
  <c r="R395" i="12"/>
  <c r="H218" i="15" s="1"/>
  <c r="R396" i="12"/>
  <c r="H219" i="15" s="1"/>
  <c r="R397" i="12"/>
  <c r="H220" i="15" s="1"/>
  <c r="R398" i="12"/>
  <c r="H221" i="15" s="1"/>
  <c r="R399" i="12"/>
  <c r="H222" i="15" s="1"/>
  <c r="R400" i="12"/>
  <c r="H223" i="15" s="1"/>
  <c r="R401" i="12"/>
  <c r="H224" i="15" s="1"/>
  <c r="R402" i="12"/>
  <c r="H225" i="15" s="1"/>
  <c r="R403" i="12"/>
  <c r="H226" i="15" s="1"/>
  <c r="R404" i="12"/>
  <c r="H227" i="15" s="1"/>
  <c r="R405" i="12"/>
  <c r="H228" i="15" s="1"/>
  <c r="R406" i="12"/>
  <c r="H229" i="15" s="1"/>
  <c r="R407" i="12"/>
  <c r="H230" i="15" s="1"/>
  <c r="R408" i="12"/>
  <c r="H231" i="15" s="1"/>
  <c r="R409" i="12"/>
  <c r="H232" i="15" s="1"/>
  <c r="R410" i="12"/>
  <c r="H233" i="15" s="1"/>
  <c r="R411" i="12"/>
  <c r="R412" i="12"/>
  <c r="H234" i="15" s="1"/>
  <c r="R413" i="12"/>
  <c r="R414" i="12"/>
  <c r="H235" i="15" s="1"/>
  <c r="R415" i="12"/>
  <c r="R416" i="12"/>
  <c r="H236" i="15" s="1"/>
  <c r="R417" i="12"/>
  <c r="R418" i="12"/>
  <c r="H237" i="15" s="1"/>
  <c r="R419" i="12"/>
  <c r="R420" i="12"/>
  <c r="H238" i="15" s="1"/>
  <c r="R421" i="12"/>
  <c r="R422" i="12"/>
  <c r="H239" i="15" s="1"/>
  <c r="R423" i="12"/>
  <c r="R424" i="12"/>
  <c r="H240" i="15" s="1"/>
  <c r="R425" i="12"/>
  <c r="R426" i="12"/>
  <c r="H241" i="15" s="1"/>
  <c r="R427" i="12"/>
  <c r="R428" i="12"/>
  <c r="H242" i="15" s="1"/>
  <c r="R429" i="12"/>
  <c r="R430" i="12"/>
  <c r="H243" i="15" s="1"/>
  <c r="R431" i="12"/>
  <c r="R432" i="12"/>
  <c r="R433" i="12"/>
  <c r="R434" i="12"/>
  <c r="R435" i="12"/>
  <c r="R436" i="12"/>
  <c r="H244" i="15" s="1"/>
  <c r="R437" i="12"/>
  <c r="R438" i="12"/>
  <c r="R439" i="12"/>
  <c r="R440" i="12"/>
  <c r="H245" i="15" s="1"/>
  <c r="R441" i="12"/>
  <c r="R442" i="12"/>
  <c r="R443" i="12"/>
  <c r="R444" i="12"/>
  <c r="R445" i="12"/>
  <c r="R446" i="12"/>
  <c r="R447" i="12"/>
  <c r="R448" i="12"/>
  <c r="R449" i="12"/>
  <c r="R450" i="12"/>
  <c r="R451" i="12"/>
  <c r="R452" i="12"/>
  <c r="R453" i="12"/>
  <c r="R454" i="12"/>
  <c r="R455" i="12"/>
  <c r="R456" i="12"/>
  <c r="R457" i="12"/>
  <c r="R458" i="12"/>
  <c r="R459" i="12"/>
  <c r="R460" i="12"/>
  <c r="R461" i="12"/>
  <c r="R462" i="12"/>
  <c r="R463" i="12"/>
  <c r="R464" i="12"/>
  <c r="R465" i="12"/>
  <c r="R466" i="12"/>
  <c r="R467" i="12"/>
  <c r="R468" i="12"/>
  <c r="R469" i="12"/>
  <c r="R470" i="12"/>
  <c r="H246" i="15" s="1"/>
  <c r="R471" i="12"/>
  <c r="R472" i="12"/>
  <c r="H247" i="15" s="1"/>
  <c r="R473" i="12"/>
  <c r="R474" i="12"/>
  <c r="H248" i="15" s="1"/>
  <c r="R475" i="12"/>
  <c r="R476" i="12"/>
  <c r="H249" i="15" s="1"/>
  <c r="R477" i="12"/>
  <c r="R478" i="12"/>
  <c r="H250" i="15" s="1"/>
  <c r="R479" i="12"/>
  <c r="R480" i="12"/>
  <c r="H251" i="15" s="1"/>
  <c r="R481" i="12"/>
  <c r="R482" i="12"/>
  <c r="R483" i="12"/>
  <c r="R484" i="12"/>
  <c r="H252" i="15" s="1"/>
  <c r="R485" i="12"/>
  <c r="R486" i="12"/>
  <c r="H253" i="15" s="1"/>
  <c r="R487" i="12"/>
  <c r="R488" i="12"/>
  <c r="R489" i="12"/>
  <c r="R490" i="12"/>
  <c r="H254" i="15" s="1"/>
  <c r="R491" i="12"/>
  <c r="R492" i="12"/>
  <c r="H255" i="15" s="1"/>
  <c r="R493" i="12"/>
  <c r="R494" i="12"/>
  <c r="R495" i="12"/>
  <c r="R496" i="12"/>
  <c r="R497" i="12"/>
  <c r="R498" i="12"/>
  <c r="H256" i="15" s="1"/>
  <c r="R499" i="12"/>
  <c r="R500" i="12"/>
  <c r="H257" i="15" s="1"/>
  <c r="R501" i="12"/>
  <c r="R502" i="12"/>
  <c r="H258" i="15" s="1"/>
  <c r="R503" i="12"/>
  <c r="R504" i="12"/>
  <c r="H259" i="15" s="1"/>
  <c r="R505" i="12"/>
  <c r="R506" i="12"/>
  <c r="H260" i="15" s="1"/>
  <c r="R507" i="12"/>
  <c r="R508" i="12"/>
  <c r="H261" i="15" s="1"/>
  <c r="R509" i="12"/>
  <c r="R510" i="12"/>
  <c r="H262" i="15" s="1"/>
  <c r="R511" i="12"/>
  <c r="R512" i="12"/>
  <c r="H263" i="15" s="1"/>
  <c r="R513" i="12"/>
  <c r="R514" i="12"/>
  <c r="H264" i="15" s="1"/>
  <c r="R515" i="12"/>
  <c r="R516" i="12"/>
  <c r="H265" i="15" s="1"/>
  <c r="R517" i="12"/>
  <c r="R518" i="12"/>
  <c r="R519" i="12"/>
  <c r="R520" i="12"/>
  <c r="H266" i="15" s="1"/>
  <c r="R521" i="12"/>
  <c r="R522" i="12"/>
  <c r="R523" i="12"/>
  <c r="R524" i="12"/>
  <c r="H267" i="15" s="1"/>
  <c r="R525" i="12"/>
  <c r="R526" i="12"/>
  <c r="H268" i="15" s="1"/>
  <c r="R527" i="12"/>
  <c r="R528" i="12"/>
  <c r="H269" i="15" s="1"/>
  <c r="R529" i="12"/>
  <c r="R530" i="12"/>
  <c r="H270" i="15" s="1"/>
  <c r="R531" i="12"/>
  <c r="R532" i="12"/>
  <c r="H271" i="15" s="1"/>
  <c r="R533" i="12"/>
  <c r="R534" i="12"/>
  <c r="H272" i="15" s="1"/>
  <c r="R535" i="12"/>
  <c r="R536" i="12"/>
  <c r="H273" i="15" s="1"/>
  <c r="R537" i="12"/>
  <c r="R538" i="12"/>
  <c r="H274" i="15" s="1"/>
  <c r="R539" i="12"/>
  <c r="R540" i="12"/>
  <c r="R541" i="12"/>
  <c r="R542" i="12"/>
  <c r="H275" i="15" s="1"/>
  <c r="R543" i="12"/>
  <c r="R544" i="12"/>
  <c r="H276" i="15" s="1"/>
  <c r="R545" i="12"/>
  <c r="R546" i="12"/>
  <c r="H277" i="15" s="1"/>
  <c r="R547" i="12"/>
  <c r="R548" i="12"/>
  <c r="H278" i="15" s="1"/>
  <c r="R549" i="12"/>
  <c r="R550" i="12"/>
  <c r="R551" i="12"/>
  <c r="R552" i="12"/>
  <c r="H279" i="15" s="1"/>
  <c r="R553" i="12"/>
  <c r="R554" i="12"/>
  <c r="R555" i="12"/>
  <c r="R556" i="12"/>
  <c r="H280" i="15" s="1"/>
  <c r="R557" i="12"/>
  <c r="R558" i="12"/>
  <c r="H281" i="15" s="1"/>
  <c r="R559" i="12"/>
  <c r="R560" i="12"/>
  <c r="H282" i="15" s="1"/>
  <c r="R561" i="12"/>
  <c r="R562" i="12"/>
  <c r="R563" i="12"/>
  <c r="R564" i="12"/>
  <c r="H283" i="15" s="1"/>
  <c r="R565" i="12"/>
  <c r="R566" i="12"/>
  <c r="H284" i="15" s="1"/>
  <c r="R567" i="12"/>
  <c r="R568" i="12"/>
  <c r="H285" i="15" s="1"/>
  <c r="R569" i="12"/>
  <c r="R570" i="12"/>
  <c r="H286" i="15" s="1"/>
  <c r="R571" i="12"/>
  <c r="R572" i="12"/>
  <c r="H287" i="15" s="1"/>
  <c r="R573" i="12"/>
  <c r="R574" i="12"/>
  <c r="R575" i="12"/>
  <c r="R576" i="12"/>
  <c r="H288" i="15" s="1"/>
  <c r="R577" i="12"/>
  <c r="R578" i="12"/>
  <c r="H289" i="15" s="1"/>
  <c r="R579" i="12"/>
  <c r="R580" i="12"/>
  <c r="H290" i="15" s="1"/>
  <c r="R581" i="12"/>
  <c r="R582" i="12"/>
  <c r="H291" i="15" s="1"/>
  <c r="R583" i="12"/>
  <c r="R584" i="12"/>
  <c r="H292" i="15" s="1"/>
  <c r="R585" i="12"/>
  <c r="R586" i="12"/>
  <c r="H293" i="15" s="1"/>
  <c r="R587" i="12"/>
  <c r="R588" i="12"/>
  <c r="H294" i="15" s="1"/>
  <c r="R589" i="12"/>
  <c r="R590" i="12"/>
  <c r="H295" i="15" s="1"/>
  <c r="R591" i="12"/>
  <c r="R592" i="12"/>
  <c r="H296" i="15" s="1"/>
  <c r="R593" i="12"/>
  <c r="R594" i="12"/>
  <c r="H297" i="15" s="1"/>
  <c r="R595" i="12"/>
  <c r="R596" i="12"/>
  <c r="H298" i="15" s="1"/>
  <c r="R597" i="12"/>
  <c r="R598" i="12"/>
  <c r="H299" i="15" s="1"/>
  <c r="R599" i="12"/>
  <c r="R600" i="12"/>
  <c r="H300" i="15" s="1"/>
  <c r="R601" i="12"/>
  <c r="R602" i="12"/>
  <c r="H301" i="15" s="1"/>
  <c r="R603" i="12"/>
  <c r="R604" i="12"/>
  <c r="H302" i="15" s="1"/>
  <c r="R605" i="12"/>
  <c r="R606" i="12"/>
  <c r="H303" i="15" s="1"/>
  <c r="R607" i="12"/>
  <c r="R608" i="12"/>
  <c r="H304" i="15" s="1"/>
  <c r="R609" i="12"/>
  <c r="R610" i="12"/>
  <c r="R611" i="12"/>
  <c r="R612" i="12"/>
  <c r="H305" i="15" s="1"/>
  <c r="R613" i="12"/>
  <c r="R614" i="12"/>
  <c r="H306" i="15" s="1"/>
  <c r="R615" i="12"/>
  <c r="R616" i="12"/>
  <c r="H307" i="15" s="1"/>
  <c r="R617" i="12"/>
  <c r="R618" i="12"/>
  <c r="H308" i="15" s="1"/>
  <c r="R619" i="12"/>
  <c r="R620" i="12"/>
  <c r="R621" i="12"/>
  <c r="R622" i="12"/>
  <c r="H309" i="15" s="1"/>
  <c r="R623" i="12"/>
  <c r="R624" i="12"/>
  <c r="H310" i="15" s="1"/>
  <c r="R625" i="12"/>
  <c r="R626" i="12"/>
  <c r="H311" i="15" s="1"/>
  <c r="R627" i="12"/>
  <c r="R628" i="12"/>
  <c r="R629" i="12"/>
  <c r="R630" i="12"/>
  <c r="H312" i="15" s="1"/>
  <c r="R631" i="12"/>
  <c r="R632" i="12"/>
  <c r="H313" i="15" s="1"/>
  <c r="R633" i="12"/>
  <c r="R634" i="12"/>
  <c r="H314" i="15" s="1"/>
  <c r="R635" i="12"/>
  <c r="R636" i="12"/>
  <c r="H315" i="15" s="1"/>
  <c r="R637" i="12"/>
  <c r="R638" i="12"/>
  <c r="H316" i="15" s="1"/>
  <c r="R639" i="12"/>
  <c r="R640" i="12"/>
  <c r="H317" i="15" s="1"/>
  <c r="R641" i="12"/>
  <c r="H318" i="15" s="1"/>
  <c r="R642" i="12"/>
  <c r="R5" i="12"/>
  <c r="H4" i="15" s="1"/>
  <c r="T6" i="12"/>
  <c r="T7" i="12"/>
  <c r="T8" i="12"/>
  <c r="T9" i="12"/>
  <c r="T10" i="12"/>
  <c r="T11" i="12"/>
  <c r="T12" i="12"/>
  <c r="T13" i="12"/>
  <c r="T14" i="12"/>
  <c r="T15" i="12"/>
  <c r="T16" i="12"/>
  <c r="T17" i="12"/>
  <c r="T18" i="12"/>
  <c r="T19" i="12"/>
  <c r="T20" i="12"/>
  <c r="T21" i="12"/>
  <c r="T22" i="12"/>
  <c r="T23" i="12"/>
  <c r="T24" i="12"/>
  <c r="T25" i="12"/>
  <c r="T26" i="12"/>
  <c r="T27" i="12"/>
  <c r="T28" i="12"/>
  <c r="T29" i="12"/>
  <c r="T30" i="12"/>
  <c r="T31" i="12"/>
  <c r="T32" i="12"/>
  <c r="T33" i="12"/>
  <c r="T34" i="12"/>
  <c r="T35" i="12"/>
  <c r="T36" i="12"/>
  <c r="T37" i="12"/>
  <c r="T38" i="12"/>
  <c r="T39" i="12"/>
  <c r="T40" i="12"/>
  <c r="T41" i="12"/>
  <c r="T42" i="12"/>
  <c r="T43" i="12"/>
  <c r="T44" i="12"/>
  <c r="T45" i="12"/>
  <c r="T46" i="12"/>
  <c r="T47" i="12"/>
  <c r="T48" i="12"/>
  <c r="T49" i="12"/>
  <c r="T50" i="12"/>
  <c r="T51" i="12"/>
  <c r="T52" i="12"/>
  <c r="T53" i="12"/>
  <c r="T54" i="12"/>
  <c r="T55" i="12"/>
  <c r="T56" i="12"/>
  <c r="T57" i="12"/>
  <c r="T58" i="12"/>
  <c r="T59" i="12"/>
  <c r="T60" i="12"/>
  <c r="T61" i="12"/>
  <c r="T62" i="12"/>
  <c r="T63" i="12"/>
  <c r="T64" i="12"/>
  <c r="T65" i="12"/>
  <c r="T66" i="12"/>
  <c r="T67" i="12"/>
  <c r="T68" i="12"/>
  <c r="T69" i="12"/>
  <c r="T70" i="12"/>
  <c r="T71" i="12"/>
  <c r="T72" i="12"/>
  <c r="T73" i="12"/>
  <c r="T74" i="12"/>
  <c r="T75" i="12"/>
  <c r="T76" i="12"/>
  <c r="T77" i="12"/>
  <c r="T78" i="12"/>
  <c r="T79" i="12"/>
  <c r="T80" i="12"/>
  <c r="T81" i="12"/>
  <c r="T82" i="12"/>
  <c r="T83" i="12"/>
  <c r="T84" i="12"/>
  <c r="T85" i="12"/>
  <c r="T86" i="12"/>
  <c r="T87" i="12"/>
  <c r="T88" i="12"/>
  <c r="T89" i="12"/>
  <c r="T90" i="12"/>
  <c r="T91" i="12"/>
  <c r="T92" i="12"/>
  <c r="T93" i="12"/>
  <c r="T94" i="12"/>
  <c r="T95" i="12"/>
  <c r="T96" i="12"/>
  <c r="T97" i="12"/>
  <c r="T98" i="12"/>
  <c r="T99" i="12"/>
  <c r="T100" i="12"/>
  <c r="T101" i="12"/>
  <c r="T102" i="12"/>
  <c r="T103" i="12"/>
  <c r="T104" i="12"/>
  <c r="T105" i="12"/>
  <c r="T106" i="12"/>
  <c r="T107" i="12"/>
  <c r="T108" i="12"/>
  <c r="T109" i="12"/>
  <c r="T110" i="12"/>
  <c r="T111" i="12"/>
  <c r="T112" i="12"/>
  <c r="T113" i="12"/>
  <c r="T114" i="12"/>
  <c r="T115" i="12"/>
  <c r="T116" i="12"/>
  <c r="T117" i="12"/>
  <c r="T118" i="12"/>
  <c r="T119" i="12"/>
  <c r="T120" i="12"/>
  <c r="T121" i="12"/>
  <c r="T122" i="12"/>
  <c r="T123" i="12"/>
  <c r="T124" i="12"/>
  <c r="T125" i="12"/>
  <c r="T126" i="12"/>
  <c r="T127" i="12"/>
  <c r="T128" i="12"/>
  <c r="T129" i="12"/>
  <c r="T130" i="12"/>
  <c r="T131" i="12"/>
  <c r="T132" i="12"/>
  <c r="T133" i="12"/>
  <c r="T134" i="12"/>
  <c r="T135" i="12"/>
  <c r="T136" i="12"/>
  <c r="T137" i="12"/>
  <c r="T138" i="12"/>
  <c r="T139" i="12"/>
  <c r="T140" i="12"/>
  <c r="T141" i="12"/>
  <c r="T142" i="12"/>
  <c r="T143" i="12"/>
  <c r="T144" i="12"/>
  <c r="T145" i="12"/>
  <c r="T146" i="12"/>
  <c r="T147" i="12"/>
  <c r="T148" i="12"/>
  <c r="T149" i="12"/>
  <c r="T150" i="12"/>
  <c r="T151" i="12"/>
  <c r="T152" i="12"/>
  <c r="T153" i="12"/>
  <c r="T154" i="12"/>
  <c r="T155" i="12"/>
  <c r="T156" i="12"/>
  <c r="T157" i="12"/>
  <c r="T158" i="12"/>
  <c r="T159" i="12"/>
  <c r="T160" i="12"/>
  <c r="T161" i="12"/>
  <c r="T162" i="12"/>
  <c r="T163" i="12"/>
  <c r="T164" i="12"/>
  <c r="T165" i="12"/>
  <c r="T166" i="12"/>
  <c r="T167" i="12"/>
  <c r="T168" i="12"/>
  <c r="T169" i="12"/>
  <c r="T170" i="12"/>
  <c r="T171" i="12"/>
  <c r="T172" i="12"/>
  <c r="T173" i="12"/>
  <c r="T174" i="12"/>
  <c r="T175" i="12"/>
  <c r="T176" i="12"/>
  <c r="T177" i="12"/>
  <c r="T178" i="12"/>
  <c r="T179" i="12"/>
  <c r="T180" i="12"/>
  <c r="T181" i="12"/>
  <c r="T182" i="12"/>
  <c r="T183" i="12"/>
  <c r="T184" i="12"/>
  <c r="T185" i="12"/>
  <c r="T186" i="12"/>
  <c r="T187" i="12"/>
  <c r="T188" i="12"/>
  <c r="T189" i="12"/>
  <c r="T190" i="12"/>
  <c r="T191" i="12"/>
  <c r="T192" i="12"/>
  <c r="T193" i="12"/>
  <c r="T194" i="12"/>
  <c r="T195" i="12"/>
  <c r="T196" i="12"/>
  <c r="T197" i="12"/>
  <c r="T198" i="12"/>
  <c r="T199" i="12"/>
  <c r="T200" i="12"/>
  <c r="T201" i="12"/>
  <c r="T202" i="12"/>
  <c r="T203" i="12"/>
  <c r="T204" i="12"/>
  <c r="T205" i="12"/>
  <c r="T206" i="12"/>
  <c r="T207" i="12"/>
  <c r="T208" i="12"/>
  <c r="T209" i="12"/>
  <c r="T210" i="12"/>
  <c r="T211" i="12"/>
  <c r="T212" i="12"/>
  <c r="T213" i="12"/>
  <c r="T214" i="12"/>
  <c r="T215" i="12"/>
  <c r="T216" i="12"/>
  <c r="T217" i="12"/>
  <c r="T218" i="12"/>
  <c r="T219" i="12"/>
  <c r="T220" i="12"/>
  <c r="T221" i="12"/>
  <c r="T222" i="12"/>
  <c r="T223" i="12"/>
  <c r="T224" i="12"/>
  <c r="T225" i="12"/>
  <c r="T226" i="12"/>
  <c r="T227" i="12"/>
  <c r="T228" i="12"/>
  <c r="T229" i="12"/>
  <c r="T230" i="12"/>
  <c r="T231" i="12"/>
  <c r="T232" i="12"/>
  <c r="T233" i="12"/>
  <c r="T234" i="12"/>
  <c r="T235" i="12"/>
  <c r="T236" i="12"/>
  <c r="T237" i="12"/>
  <c r="T238" i="12"/>
  <c r="T239" i="12"/>
  <c r="T240" i="12"/>
  <c r="T241" i="12"/>
  <c r="T242" i="12"/>
  <c r="T243" i="12"/>
  <c r="T244" i="12"/>
  <c r="T245" i="12"/>
  <c r="T246" i="12"/>
  <c r="T247" i="12"/>
  <c r="T248" i="12"/>
  <c r="T249" i="12"/>
  <c r="T250" i="12"/>
  <c r="T251" i="12"/>
  <c r="T252" i="12"/>
  <c r="T253" i="12"/>
  <c r="T254" i="12"/>
  <c r="T255" i="12"/>
  <c r="T256" i="12"/>
  <c r="T257" i="12"/>
  <c r="T258" i="12"/>
  <c r="T259" i="12"/>
  <c r="T260" i="12"/>
  <c r="T261" i="12"/>
  <c r="T262" i="12"/>
  <c r="T263" i="12"/>
  <c r="T264" i="12"/>
  <c r="T265" i="12"/>
  <c r="T266" i="12"/>
  <c r="T267" i="12"/>
  <c r="T268" i="12"/>
  <c r="T269" i="12"/>
  <c r="T270" i="12"/>
  <c r="T271" i="12"/>
  <c r="T272" i="12"/>
  <c r="T273" i="12"/>
  <c r="T274" i="12"/>
  <c r="T275" i="12"/>
  <c r="T276" i="12"/>
  <c r="T277" i="12"/>
  <c r="T278" i="12"/>
  <c r="T279" i="12"/>
  <c r="T280" i="12"/>
  <c r="T281" i="12"/>
  <c r="T282" i="12"/>
  <c r="T283" i="12"/>
  <c r="T284" i="12"/>
  <c r="T285" i="12"/>
  <c r="T286" i="12"/>
  <c r="T287" i="12"/>
  <c r="T288" i="12"/>
  <c r="T289" i="12"/>
  <c r="T290" i="12"/>
  <c r="T291" i="12"/>
  <c r="T292" i="12"/>
  <c r="T293" i="12"/>
  <c r="T294" i="12"/>
  <c r="T295" i="12"/>
  <c r="T296" i="12"/>
  <c r="T297" i="12"/>
  <c r="T298" i="12"/>
  <c r="T299" i="12"/>
  <c r="T300" i="12"/>
  <c r="T301" i="12"/>
  <c r="T302" i="12"/>
  <c r="T303" i="12"/>
  <c r="T304" i="12"/>
  <c r="T305" i="12"/>
  <c r="T306" i="12"/>
  <c r="T307" i="12"/>
  <c r="T308" i="12"/>
  <c r="T309" i="12"/>
  <c r="T310" i="12"/>
  <c r="T311" i="12"/>
  <c r="T312" i="12"/>
  <c r="T313" i="12"/>
  <c r="T314" i="12"/>
  <c r="T315" i="12"/>
  <c r="T316" i="12"/>
  <c r="T317" i="12"/>
  <c r="T318" i="12"/>
  <c r="T319" i="12"/>
  <c r="T320" i="12"/>
  <c r="T321" i="12"/>
  <c r="T322" i="12"/>
  <c r="T323" i="12"/>
  <c r="T324" i="12"/>
  <c r="T325" i="12"/>
  <c r="T326" i="12"/>
  <c r="T327" i="12"/>
  <c r="T328" i="12"/>
  <c r="T329" i="12"/>
  <c r="T330" i="12"/>
  <c r="T331" i="12"/>
  <c r="T332" i="12"/>
  <c r="T333" i="12"/>
  <c r="T334" i="12"/>
  <c r="T335" i="12"/>
  <c r="T336" i="12"/>
  <c r="T337" i="12"/>
  <c r="T338" i="12"/>
  <c r="T339" i="12"/>
  <c r="T340" i="12"/>
  <c r="T341" i="12"/>
  <c r="T342" i="12"/>
  <c r="T343" i="12"/>
  <c r="T344" i="12"/>
  <c r="T345" i="12"/>
  <c r="T346" i="12"/>
  <c r="T347" i="12"/>
  <c r="T348" i="12"/>
  <c r="T349" i="12"/>
  <c r="T350" i="12"/>
  <c r="T351" i="12"/>
  <c r="T352" i="12"/>
  <c r="T353" i="12"/>
  <c r="T354" i="12"/>
  <c r="T355" i="12"/>
  <c r="T356" i="12"/>
  <c r="T357" i="12"/>
  <c r="T358" i="12"/>
  <c r="T359" i="12"/>
  <c r="T360" i="12"/>
  <c r="T361" i="12"/>
  <c r="T362" i="12"/>
  <c r="T363" i="12"/>
  <c r="T364" i="12"/>
  <c r="T365" i="12"/>
  <c r="T366" i="12"/>
  <c r="T367" i="12"/>
  <c r="T368" i="12"/>
  <c r="T369" i="12"/>
  <c r="T370" i="12"/>
  <c r="T371" i="12"/>
  <c r="T372" i="12"/>
  <c r="T373" i="12"/>
  <c r="T374" i="12"/>
  <c r="T375" i="12"/>
  <c r="T376" i="12"/>
  <c r="T377" i="12"/>
  <c r="T378" i="12"/>
  <c r="T379" i="12"/>
  <c r="T380" i="12"/>
  <c r="T381" i="12"/>
  <c r="T382" i="12"/>
  <c r="T383" i="12"/>
  <c r="T384" i="12"/>
  <c r="T385" i="12"/>
  <c r="T386" i="12"/>
  <c r="T387" i="12"/>
  <c r="T388" i="12"/>
  <c r="T389" i="12"/>
  <c r="T390" i="12"/>
  <c r="T391" i="12"/>
  <c r="T392" i="12"/>
  <c r="T393" i="12"/>
  <c r="T394" i="12"/>
  <c r="T395" i="12"/>
  <c r="T396" i="12"/>
  <c r="T397" i="12"/>
  <c r="T398" i="12"/>
  <c r="T399" i="12"/>
  <c r="T400" i="12"/>
  <c r="T401" i="12"/>
  <c r="T402" i="12"/>
  <c r="T403" i="12"/>
  <c r="T404" i="12"/>
  <c r="T405" i="12"/>
  <c r="T406" i="12"/>
  <c r="T407" i="12"/>
  <c r="T408" i="12"/>
  <c r="T409" i="12"/>
  <c r="T410" i="12"/>
  <c r="T411" i="12"/>
  <c r="T412" i="12"/>
  <c r="T413" i="12"/>
  <c r="T414" i="12"/>
  <c r="T415" i="12"/>
  <c r="T416" i="12"/>
  <c r="T417" i="12"/>
  <c r="T418" i="12"/>
  <c r="T419" i="12"/>
  <c r="T420" i="12"/>
  <c r="T421" i="12"/>
  <c r="T422" i="12"/>
  <c r="T423" i="12"/>
  <c r="T424" i="12"/>
  <c r="T425" i="12"/>
  <c r="T426" i="12"/>
  <c r="T427" i="12"/>
  <c r="T428" i="12"/>
  <c r="T429" i="12"/>
  <c r="T430" i="12"/>
  <c r="T431" i="12"/>
  <c r="T432" i="12"/>
  <c r="T433" i="12"/>
  <c r="T434" i="12"/>
  <c r="T435" i="12"/>
  <c r="T436" i="12"/>
  <c r="T437" i="12"/>
  <c r="T438" i="12"/>
  <c r="T439" i="12"/>
  <c r="T440" i="12"/>
  <c r="T441" i="12"/>
  <c r="T442" i="12"/>
  <c r="T443" i="12"/>
  <c r="T444" i="12"/>
  <c r="T445" i="12"/>
  <c r="T446" i="12"/>
  <c r="T447" i="12"/>
  <c r="T448" i="12"/>
  <c r="T449" i="12"/>
  <c r="T450" i="12"/>
  <c r="T451" i="12"/>
  <c r="T452" i="12"/>
  <c r="T453" i="12"/>
  <c r="T454" i="12"/>
  <c r="T455" i="12"/>
  <c r="T456" i="12"/>
  <c r="T457" i="12"/>
  <c r="T458" i="12"/>
  <c r="T459" i="12"/>
  <c r="T460" i="12"/>
  <c r="T461" i="12"/>
  <c r="T462" i="12"/>
  <c r="T463" i="12"/>
  <c r="T464" i="12"/>
  <c r="T465" i="12"/>
  <c r="T466" i="12"/>
  <c r="T467" i="12"/>
  <c r="T468" i="12"/>
  <c r="T469" i="12"/>
  <c r="T470" i="12"/>
  <c r="T471" i="12"/>
  <c r="T472" i="12"/>
  <c r="T473" i="12"/>
  <c r="T474" i="12"/>
  <c r="T475" i="12"/>
  <c r="T476" i="12"/>
  <c r="T477" i="12"/>
  <c r="T478" i="12"/>
  <c r="T479" i="12"/>
  <c r="T480" i="12"/>
  <c r="T481" i="12"/>
  <c r="T482" i="12"/>
  <c r="T483" i="12"/>
  <c r="T484" i="12"/>
  <c r="T485" i="12"/>
  <c r="T486" i="12"/>
  <c r="T487" i="12"/>
  <c r="T488" i="12"/>
  <c r="T489" i="12"/>
  <c r="T490" i="12"/>
  <c r="T491" i="12"/>
  <c r="T492" i="12"/>
  <c r="T493" i="12"/>
  <c r="T494" i="12"/>
  <c r="T495" i="12"/>
  <c r="T496" i="12"/>
  <c r="T497" i="12"/>
  <c r="T498" i="12"/>
  <c r="T499" i="12"/>
  <c r="T500" i="12"/>
  <c r="T501" i="12"/>
  <c r="T502" i="12"/>
  <c r="T503" i="12"/>
  <c r="T504" i="12"/>
  <c r="T505" i="12"/>
  <c r="T506" i="12"/>
  <c r="T507" i="12"/>
  <c r="T508" i="12"/>
  <c r="T509" i="12"/>
  <c r="T510" i="12"/>
  <c r="T511" i="12"/>
  <c r="T512" i="12"/>
  <c r="T513" i="12"/>
  <c r="T514" i="12"/>
  <c r="T515" i="12"/>
  <c r="T516" i="12"/>
  <c r="T517" i="12"/>
  <c r="T518" i="12"/>
  <c r="T519" i="12"/>
  <c r="T520" i="12"/>
  <c r="T521" i="12"/>
  <c r="T522" i="12"/>
  <c r="T523" i="12"/>
  <c r="T524" i="12"/>
  <c r="T525" i="12"/>
  <c r="T526" i="12"/>
  <c r="T527" i="12"/>
  <c r="T528" i="12"/>
  <c r="T529" i="12"/>
  <c r="T530" i="12"/>
  <c r="T531" i="12"/>
  <c r="T532" i="12"/>
  <c r="T533" i="12"/>
  <c r="T534" i="12"/>
  <c r="T535" i="12"/>
  <c r="T536" i="12"/>
  <c r="T537" i="12"/>
  <c r="T538" i="12"/>
  <c r="T539" i="12"/>
  <c r="T540" i="12"/>
  <c r="T541" i="12"/>
  <c r="T542" i="12"/>
  <c r="T543" i="12"/>
  <c r="T544" i="12"/>
  <c r="T545" i="12"/>
  <c r="T546" i="12"/>
  <c r="T547" i="12"/>
  <c r="T548" i="12"/>
  <c r="T549" i="12"/>
  <c r="T550" i="12"/>
  <c r="T551" i="12"/>
  <c r="T552" i="12"/>
  <c r="T553" i="12"/>
  <c r="T554" i="12"/>
  <c r="T555" i="12"/>
  <c r="T556" i="12"/>
  <c r="T557" i="12"/>
  <c r="T558" i="12"/>
  <c r="T559" i="12"/>
  <c r="T560" i="12"/>
  <c r="T561" i="12"/>
  <c r="T562" i="12"/>
  <c r="T563" i="12"/>
  <c r="T564" i="12"/>
  <c r="T565" i="12"/>
  <c r="T566" i="12"/>
  <c r="T567" i="12"/>
  <c r="T568" i="12"/>
  <c r="T569" i="12"/>
  <c r="T570" i="12"/>
  <c r="T571" i="12"/>
  <c r="T572" i="12"/>
  <c r="T573" i="12"/>
  <c r="T574" i="12"/>
  <c r="T575" i="12"/>
  <c r="T576" i="12"/>
  <c r="T577" i="12"/>
  <c r="T578" i="12"/>
  <c r="T579" i="12"/>
  <c r="T580" i="12"/>
  <c r="T581" i="12"/>
  <c r="T582" i="12"/>
  <c r="T583" i="12"/>
  <c r="T584" i="12"/>
  <c r="T585" i="12"/>
  <c r="T586" i="12"/>
  <c r="T587" i="12"/>
  <c r="T588" i="12"/>
  <c r="T589" i="12"/>
  <c r="T590" i="12"/>
  <c r="T591" i="12"/>
  <c r="T592" i="12"/>
  <c r="T593" i="12"/>
  <c r="T594" i="12"/>
  <c r="T595" i="12"/>
  <c r="T596" i="12"/>
  <c r="T597" i="12"/>
  <c r="T598" i="12"/>
  <c r="T599" i="12"/>
  <c r="T600" i="12"/>
  <c r="T601" i="12"/>
  <c r="T602" i="12"/>
  <c r="T603" i="12"/>
  <c r="T604" i="12"/>
  <c r="T605" i="12"/>
  <c r="T606" i="12"/>
  <c r="T607" i="12"/>
  <c r="T608" i="12"/>
  <c r="T609" i="12"/>
  <c r="T610" i="12"/>
  <c r="T611" i="12"/>
  <c r="T612" i="12"/>
  <c r="T613" i="12"/>
  <c r="T614" i="12"/>
  <c r="T615" i="12"/>
  <c r="T616" i="12"/>
  <c r="T617" i="12"/>
  <c r="T618" i="12"/>
  <c r="T619" i="12"/>
  <c r="T620" i="12"/>
  <c r="T621" i="12"/>
  <c r="T622" i="12"/>
  <c r="T623" i="12"/>
  <c r="T624" i="12"/>
  <c r="T625" i="12"/>
  <c r="T626" i="12"/>
  <c r="T627" i="12"/>
  <c r="T628" i="12"/>
  <c r="T629" i="12"/>
  <c r="T630" i="12"/>
  <c r="T631" i="12"/>
  <c r="T632" i="12"/>
  <c r="T633" i="12"/>
  <c r="T634" i="12"/>
  <c r="T635" i="12"/>
  <c r="T636" i="12"/>
  <c r="T637" i="12"/>
  <c r="T638" i="12"/>
  <c r="T639" i="12"/>
  <c r="T640" i="12"/>
  <c r="T641" i="12"/>
  <c r="T642" i="12"/>
  <c r="T5" i="12"/>
  <c r="H6" i="12"/>
  <c r="H7" i="12"/>
  <c r="H9" i="12"/>
  <c r="H10" i="12"/>
  <c r="H11" i="12"/>
  <c r="H12" i="12"/>
  <c r="H13" i="12"/>
  <c r="H14" i="12"/>
  <c r="H15" i="12"/>
  <c r="H16" i="12"/>
  <c r="H17" i="12"/>
  <c r="H18" i="12"/>
  <c r="H19" i="12"/>
  <c r="H20" i="12"/>
  <c r="H21" i="12"/>
  <c r="H22" i="12"/>
  <c r="H23" i="12"/>
  <c r="H24" i="12"/>
  <c r="H25" i="12"/>
  <c r="H26" i="12"/>
  <c r="H27" i="12"/>
  <c r="H28" i="12"/>
  <c r="H29" i="12"/>
  <c r="H30" i="12"/>
  <c r="H31" i="12"/>
  <c r="H32" i="12"/>
  <c r="H33" i="12"/>
  <c r="H34" i="12"/>
  <c r="H35" i="12"/>
  <c r="H36" i="12"/>
  <c r="H37" i="12"/>
  <c r="H38" i="12"/>
  <c r="H39" i="12"/>
  <c r="H40" i="12"/>
  <c r="H41" i="12"/>
  <c r="H42" i="12"/>
  <c r="H43" i="12"/>
  <c r="H44" i="12"/>
  <c r="H45" i="12"/>
  <c r="H46" i="12"/>
  <c r="H47" i="12"/>
  <c r="H48" i="12"/>
  <c r="H49" i="12"/>
  <c r="H50" i="12"/>
  <c r="H51" i="12"/>
  <c r="H52" i="12"/>
  <c r="H53" i="12"/>
  <c r="H54" i="12"/>
  <c r="H55" i="12"/>
  <c r="H56" i="12"/>
  <c r="H57" i="12"/>
  <c r="H58" i="12"/>
  <c r="H59" i="12"/>
  <c r="H60" i="12"/>
  <c r="H61" i="12"/>
  <c r="H62" i="12"/>
  <c r="H63" i="12"/>
  <c r="H64" i="12"/>
  <c r="H65" i="12"/>
  <c r="H66" i="12"/>
  <c r="H67" i="12"/>
  <c r="H68" i="12"/>
  <c r="H69" i="12"/>
  <c r="H70" i="12"/>
  <c r="H71" i="12"/>
  <c r="H72" i="12"/>
  <c r="H73" i="12"/>
  <c r="H74" i="12"/>
  <c r="H75" i="12"/>
  <c r="H76" i="12"/>
  <c r="H77" i="12"/>
  <c r="H78" i="12"/>
  <c r="H79" i="12"/>
  <c r="H80" i="12"/>
  <c r="H81" i="12"/>
  <c r="H82" i="12"/>
  <c r="H83" i="12"/>
  <c r="H84" i="12"/>
  <c r="H85" i="12"/>
  <c r="H86" i="12"/>
  <c r="H87" i="12"/>
  <c r="H88" i="12"/>
  <c r="H89" i="12"/>
  <c r="H90" i="12"/>
  <c r="H91" i="12"/>
  <c r="H92" i="12"/>
  <c r="H93" i="12"/>
  <c r="H94" i="12"/>
  <c r="H95" i="12"/>
  <c r="H96" i="12"/>
  <c r="H97" i="12"/>
  <c r="H98" i="12"/>
  <c r="H99" i="12"/>
  <c r="H100" i="12"/>
  <c r="H101" i="12"/>
  <c r="H102" i="12"/>
  <c r="H103" i="12"/>
  <c r="H104" i="12"/>
  <c r="H105" i="12"/>
  <c r="H106" i="12"/>
  <c r="H107" i="12"/>
  <c r="H108" i="12"/>
  <c r="H109" i="12"/>
  <c r="H110" i="12"/>
  <c r="H111" i="12"/>
  <c r="H112" i="12"/>
  <c r="H113" i="12"/>
  <c r="H114" i="12"/>
  <c r="H115" i="12"/>
  <c r="H116" i="12"/>
  <c r="H117" i="12"/>
  <c r="H118" i="12"/>
  <c r="H119" i="12"/>
  <c r="H120" i="12"/>
  <c r="H121" i="12"/>
  <c r="H122" i="12"/>
  <c r="H123" i="12"/>
  <c r="H124" i="12"/>
  <c r="H125" i="12"/>
  <c r="H126" i="12"/>
  <c r="H127" i="12"/>
  <c r="H128" i="12"/>
  <c r="H129" i="12"/>
  <c r="H130" i="12"/>
  <c r="H131" i="12"/>
  <c r="H132" i="12"/>
  <c r="H133" i="12"/>
  <c r="H134" i="12"/>
  <c r="H135" i="12"/>
  <c r="H136" i="12"/>
  <c r="H137" i="12"/>
  <c r="H138" i="12"/>
  <c r="H139" i="12"/>
  <c r="H140" i="12"/>
  <c r="H141" i="12"/>
  <c r="H142" i="12"/>
  <c r="H143" i="12"/>
  <c r="H144" i="12"/>
  <c r="H145" i="12"/>
  <c r="H146" i="12"/>
  <c r="H147" i="12"/>
  <c r="H148" i="12"/>
  <c r="H149" i="12"/>
  <c r="H150" i="12"/>
  <c r="H151" i="12"/>
  <c r="H152" i="12"/>
  <c r="H153" i="12"/>
  <c r="H154" i="12"/>
  <c r="H155" i="12"/>
  <c r="H156" i="12"/>
  <c r="H157" i="12"/>
  <c r="H158" i="12"/>
  <c r="H159" i="12"/>
  <c r="H160" i="12"/>
  <c r="H161" i="12"/>
  <c r="H162" i="12"/>
  <c r="H163" i="12"/>
  <c r="H164" i="12"/>
  <c r="H165" i="12"/>
  <c r="H166" i="12"/>
  <c r="H167" i="12"/>
  <c r="H168" i="12"/>
  <c r="H169" i="12"/>
  <c r="H170" i="12"/>
  <c r="H171" i="12"/>
  <c r="H172" i="12"/>
  <c r="H173" i="12"/>
  <c r="H174" i="12"/>
  <c r="H175" i="12"/>
  <c r="H176" i="12"/>
  <c r="H177" i="12"/>
  <c r="H178" i="12"/>
  <c r="H179" i="12"/>
  <c r="H180" i="12"/>
  <c r="H181" i="12"/>
  <c r="H182" i="12"/>
  <c r="H183" i="12"/>
  <c r="H184" i="12"/>
  <c r="H185" i="12"/>
  <c r="H186" i="12"/>
  <c r="H187" i="12"/>
  <c r="H188" i="12"/>
  <c r="H189" i="12"/>
  <c r="H190" i="12"/>
  <c r="H191" i="12"/>
  <c r="H192" i="12"/>
  <c r="H193" i="12"/>
  <c r="H194" i="12"/>
  <c r="H195" i="12"/>
  <c r="H196" i="12"/>
  <c r="H197" i="12"/>
  <c r="H198" i="12"/>
  <c r="H199" i="12"/>
  <c r="H200" i="12"/>
  <c r="H201" i="12"/>
  <c r="H202" i="12"/>
  <c r="H203" i="12"/>
  <c r="H204" i="12"/>
  <c r="H205" i="12"/>
  <c r="H206" i="12"/>
  <c r="H207" i="12"/>
  <c r="H208" i="12"/>
  <c r="H209" i="12"/>
  <c r="H210" i="12"/>
  <c r="H211" i="12"/>
  <c r="H212" i="12"/>
  <c r="H213" i="12"/>
  <c r="H214" i="12"/>
  <c r="H215" i="12"/>
  <c r="H216" i="12"/>
  <c r="H217" i="12"/>
  <c r="H218" i="12"/>
  <c r="H219" i="12"/>
  <c r="H220" i="12"/>
  <c r="H221" i="12"/>
  <c r="H222" i="12"/>
  <c r="H223" i="12"/>
  <c r="H224" i="12"/>
  <c r="H225" i="12"/>
  <c r="H226" i="12"/>
  <c r="H227" i="12"/>
  <c r="H228" i="12"/>
  <c r="H229" i="12"/>
  <c r="H230" i="12"/>
  <c r="H231" i="12"/>
  <c r="H232" i="12"/>
  <c r="H233" i="12"/>
  <c r="H234" i="12"/>
  <c r="H235" i="12"/>
  <c r="H236" i="12"/>
  <c r="H237" i="12"/>
  <c r="H238" i="12"/>
  <c r="H239" i="12"/>
  <c r="H240" i="12"/>
  <c r="H241" i="12"/>
  <c r="H242" i="12"/>
  <c r="H243" i="12"/>
  <c r="H244" i="12"/>
  <c r="H245" i="12"/>
  <c r="H246" i="12"/>
  <c r="H247" i="12"/>
  <c r="H248" i="12"/>
  <c r="H249" i="12"/>
  <c r="H250" i="12"/>
  <c r="H251" i="12"/>
  <c r="H252" i="12"/>
  <c r="H253" i="12"/>
  <c r="H254" i="12"/>
  <c r="H255" i="12"/>
  <c r="H256" i="12"/>
  <c r="H257" i="12"/>
  <c r="H258" i="12"/>
  <c r="H259" i="12"/>
  <c r="H260" i="12"/>
  <c r="H261" i="12"/>
  <c r="H262" i="12"/>
  <c r="H263" i="12"/>
  <c r="H264" i="12"/>
  <c r="H265" i="12"/>
  <c r="H266" i="12"/>
  <c r="H267" i="12"/>
  <c r="H268" i="12"/>
  <c r="H269" i="12"/>
  <c r="H270" i="12"/>
  <c r="H271" i="12"/>
  <c r="H272" i="12"/>
  <c r="H273" i="12"/>
  <c r="H274" i="12"/>
  <c r="H275" i="12"/>
  <c r="H276" i="12"/>
  <c r="H277" i="12"/>
  <c r="H278" i="12"/>
  <c r="H279" i="12"/>
  <c r="H280" i="12"/>
  <c r="H281" i="12"/>
  <c r="H282" i="12"/>
  <c r="H283" i="12"/>
  <c r="H284" i="12"/>
  <c r="H285" i="12"/>
  <c r="H286" i="12"/>
  <c r="H287" i="12"/>
  <c r="H288" i="12"/>
  <c r="H289" i="12"/>
  <c r="H290" i="12"/>
  <c r="H291" i="12"/>
  <c r="H292" i="12"/>
  <c r="H293" i="12"/>
  <c r="H294" i="12"/>
  <c r="H295" i="12"/>
  <c r="H296" i="12"/>
  <c r="H297" i="12"/>
  <c r="H298" i="12"/>
  <c r="H299" i="12"/>
  <c r="H300" i="12"/>
  <c r="H301" i="12"/>
  <c r="H302" i="12"/>
  <c r="H303" i="12"/>
  <c r="H304" i="12"/>
  <c r="H305" i="12"/>
  <c r="H306" i="12"/>
  <c r="H307" i="12"/>
  <c r="H308" i="12"/>
  <c r="H309" i="12"/>
  <c r="H310" i="12"/>
  <c r="H311" i="12"/>
  <c r="H312" i="12"/>
  <c r="H313" i="12"/>
  <c r="H314" i="12"/>
  <c r="H315" i="12"/>
  <c r="H316" i="12"/>
  <c r="H317" i="12"/>
  <c r="H318" i="12"/>
  <c r="H319" i="12"/>
  <c r="H320" i="12"/>
  <c r="H321" i="12"/>
  <c r="H322" i="12"/>
  <c r="H323" i="12"/>
  <c r="H324" i="12"/>
  <c r="H325" i="12"/>
  <c r="H326" i="12"/>
  <c r="H327" i="12"/>
  <c r="H328" i="12"/>
  <c r="H329" i="12"/>
  <c r="H330" i="12"/>
  <c r="H331" i="12"/>
  <c r="H332" i="12"/>
  <c r="H333" i="12"/>
  <c r="H334" i="12"/>
  <c r="H335" i="12"/>
  <c r="H336" i="12"/>
  <c r="H337" i="12"/>
  <c r="H338" i="12"/>
  <c r="H339" i="12"/>
  <c r="H340" i="12"/>
  <c r="H341" i="12"/>
  <c r="H342" i="12"/>
  <c r="H343" i="12"/>
  <c r="H344" i="12"/>
  <c r="H345" i="12"/>
  <c r="H346" i="12"/>
  <c r="H347" i="12"/>
  <c r="H348" i="12"/>
  <c r="H349" i="12"/>
  <c r="H350" i="12"/>
  <c r="H351" i="12"/>
  <c r="H352" i="12"/>
  <c r="H353" i="12"/>
  <c r="H354" i="12"/>
  <c r="H355" i="12"/>
  <c r="H356" i="12"/>
  <c r="H357" i="12"/>
  <c r="H358" i="12"/>
  <c r="H359" i="12"/>
  <c r="H360" i="12"/>
  <c r="H361" i="12"/>
  <c r="H362" i="12"/>
  <c r="H363" i="12"/>
  <c r="H364" i="12"/>
  <c r="H365" i="12"/>
  <c r="H366" i="12"/>
  <c r="H367" i="12"/>
  <c r="H368" i="12"/>
  <c r="H369" i="12"/>
  <c r="H370" i="12"/>
  <c r="H371" i="12"/>
  <c r="H372" i="12"/>
  <c r="H373" i="12"/>
  <c r="H374" i="12"/>
  <c r="H375" i="12"/>
  <c r="H376" i="12"/>
  <c r="H377" i="12"/>
  <c r="H378" i="12"/>
  <c r="H379" i="12"/>
  <c r="H380" i="12"/>
  <c r="H381" i="12"/>
  <c r="H382" i="12"/>
  <c r="H383" i="12"/>
  <c r="H384" i="12"/>
  <c r="H385" i="12"/>
  <c r="H386" i="12"/>
  <c r="H387" i="12"/>
  <c r="H388" i="12"/>
  <c r="H389" i="12"/>
  <c r="H390" i="12"/>
  <c r="H391" i="12"/>
  <c r="H392" i="12"/>
  <c r="H393" i="12"/>
  <c r="H394" i="12"/>
  <c r="H395" i="12"/>
  <c r="H396" i="12"/>
  <c r="H397" i="12"/>
  <c r="H398" i="12"/>
  <c r="H399" i="12"/>
  <c r="H400" i="12"/>
  <c r="H401" i="12"/>
  <c r="H402" i="12"/>
  <c r="H403" i="12"/>
  <c r="H404" i="12"/>
  <c r="H405" i="12"/>
  <c r="H406" i="12"/>
  <c r="H407" i="12"/>
  <c r="H408" i="12"/>
  <c r="H409" i="12"/>
  <c r="H410" i="12"/>
  <c r="H411" i="12" s="1"/>
  <c r="H412" i="12"/>
  <c r="H413" i="12" s="1"/>
  <c r="H414" i="12"/>
  <c r="H415" i="12" s="1"/>
  <c r="H416" i="12"/>
  <c r="H417" i="12"/>
  <c r="H418" i="12"/>
  <c r="H419" i="12" s="1"/>
  <c r="H420" i="12"/>
  <c r="H421" i="12"/>
  <c r="H422" i="12"/>
  <c r="H423" i="12" s="1"/>
  <c r="H424" i="12"/>
  <c r="H425" i="12"/>
  <c r="H426" i="12"/>
  <c r="H427" i="12"/>
  <c r="H428" i="12"/>
  <c r="H429" i="12"/>
  <c r="H430" i="12"/>
  <c r="H431" i="12"/>
  <c r="H432" i="12"/>
  <c r="H433" i="12"/>
  <c r="H434" i="12"/>
  <c r="H435" i="12"/>
  <c r="H436" i="12"/>
  <c r="H437" i="12"/>
  <c r="H438" i="12"/>
  <c r="H439" i="12"/>
  <c r="H440" i="12"/>
  <c r="H441" i="12"/>
  <c r="H442" i="12"/>
  <c r="H443" i="12"/>
  <c r="H444" i="12"/>
  <c r="H445" i="12"/>
  <c r="H446" i="12"/>
  <c r="H447" i="12"/>
  <c r="H448" i="12"/>
  <c r="H449" i="12"/>
  <c r="H450" i="12"/>
  <c r="H451" i="12"/>
  <c r="H452" i="12"/>
  <c r="H453" i="12"/>
  <c r="H454" i="12"/>
  <c r="H455" i="12"/>
  <c r="H456" i="12"/>
  <c r="H457" i="12"/>
  <c r="H458" i="12"/>
  <c r="H459" i="12"/>
  <c r="H460" i="12"/>
  <c r="H461" i="12"/>
  <c r="H462" i="12"/>
  <c r="H463" i="12"/>
  <c r="H464" i="12"/>
  <c r="H465" i="12"/>
  <c r="H466" i="12"/>
  <c r="H467" i="12"/>
  <c r="H468" i="12"/>
  <c r="H469" i="12"/>
  <c r="H470" i="12"/>
  <c r="H471" i="12"/>
  <c r="H472" i="12"/>
  <c r="H473" i="12"/>
  <c r="H474" i="12"/>
  <c r="H475" i="12"/>
  <c r="H476" i="12"/>
  <c r="H477" i="12"/>
  <c r="H478" i="12"/>
  <c r="H479" i="12"/>
  <c r="H480" i="12"/>
  <c r="H481" i="12"/>
  <c r="H482" i="12"/>
  <c r="H483" i="12"/>
  <c r="H484" i="12"/>
  <c r="H485" i="12"/>
  <c r="H486" i="12"/>
  <c r="H487" i="12"/>
  <c r="H488" i="12"/>
  <c r="H489" i="12"/>
  <c r="H490" i="12"/>
  <c r="H491" i="12"/>
  <c r="H492" i="12"/>
  <c r="H493" i="12"/>
  <c r="H494" i="12"/>
  <c r="H495" i="12"/>
  <c r="H496" i="12"/>
  <c r="H497" i="12"/>
  <c r="H498" i="12"/>
  <c r="H499" i="12"/>
  <c r="H500" i="12"/>
  <c r="H501" i="12"/>
  <c r="H502" i="12"/>
  <c r="H503" i="12"/>
  <c r="H504" i="12"/>
  <c r="H505" i="12"/>
  <c r="H506" i="12"/>
  <c r="H507" i="12"/>
  <c r="H508" i="12"/>
  <c r="H509" i="12"/>
  <c r="H510" i="12"/>
  <c r="H511" i="12"/>
  <c r="H512" i="12"/>
  <c r="H513" i="12"/>
  <c r="H514" i="12"/>
  <c r="H515" i="12"/>
  <c r="H516" i="12"/>
  <c r="H517" i="12"/>
  <c r="H518" i="12"/>
  <c r="H519" i="12"/>
  <c r="H520" i="12"/>
  <c r="H521" i="12"/>
  <c r="H522" i="12"/>
  <c r="H523" i="12"/>
  <c r="H524" i="12"/>
  <c r="H525" i="12"/>
  <c r="H526" i="12"/>
  <c r="H527" i="12"/>
  <c r="H528" i="12"/>
  <c r="H529" i="12"/>
  <c r="H530" i="12"/>
  <c r="H531" i="12"/>
  <c r="H532" i="12"/>
  <c r="H533" i="12"/>
  <c r="H534" i="12"/>
  <c r="H535" i="12"/>
  <c r="H536" i="12"/>
  <c r="H537" i="12"/>
  <c r="H538" i="12"/>
  <c r="H539" i="12"/>
  <c r="H540" i="12"/>
  <c r="H541" i="12"/>
  <c r="H542" i="12"/>
  <c r="H543" i="12"/>
  <c r="H544" i="12"/>
  <c r="H545" i="12"/>
  <c r="H546" i="12"/>
  <c r="H547" i="12"/>
  <c r="H548" i="12"/>
  <c r="H549" i="12"/>
  <c r="H550" i="12"/>
  <c r="H551" i="12"/>
  <c r="H552" i="12"/>
  <c r="H553" i="12"/>
  <c r="H554" i="12"/>
  <c r="H555" i="12"/>
  <c r="H556" i="12"/>
  <c r="H557" i="12"/>
  <c r="H558" i="12"/>
  <c r="H559" i="12"/>
  <c r="H560" i="12"/>
  <c r="H561" i="12"/>
  <c r="H562" i="12"/>
  <c r="H563" i="12"/>
  <c r="H564" i="12"/>
  <c r="H565" i="12"/>
  <c r="H566" i="12"/>
  <c r="H567" i="12"/>
  <c r="H568" i="12"/>
  <c r="H569" i="12"/>
  <c r="H570" i="12"/>
  <c r="H571" i="12"/>
  <c r="H572" i="12"/>
  <c r="H573" i="12"/>
  <c r="H574" i="12"/>
  <c r="H575" i="12"/>
  <c r="H576" i="12"/>
  <c r="H577" i="12"/>
  <c r="H578" i="12"/>
  <c r="H579" i="12"/>
  <c r="H580" i="12"/>
  <c r="H581" i="12"/>
  <c r="H582" i="12"/>
  <c r="H583" i="12"/>
  <c r="H584" i="12"/>
  <c r="H585" i="12"/>
  <c r="H586" i="12"/>
  <c r="H587" i="12"/>
  <c r="H588" i="12"/>
  <c r="H589" i="12"/>
  <c r="H590" i="12"/>
  <c r="H591" i="12"/>
  <c r="H592" i="12"/>
  <c r="H593" i="12"/>
  <c r="H594" i="12"/>
  <c r="H595" i="12"/>
  <c r="H596" i="12"/>
  <c r="H597" i="12"/>
  <c r="H598" i="12"/>
  <c r="H599" i="12"/>
  <c r="H600" i="12"/>
  <c r="H601" i="12"/>
  <c r="H602" i="12"/>
  <c r="H603" i="12"/>
  <c r="H604" i="12"/>
  <c r="H605" i="12"/>
  <c r="H606" i="12"/>
  <c r="H607" i="12"/>
  <c r="H608" i="12"/>
  <c r="H609" i="12"/>
  <c r="H610" i="12"/>
  <c r="H611" i="12"/>
  <c r="H612" i="12"/>
  <c r="H613" i="12"/>
  <c r="H614" i="12"/>
  <c r="H615" i="12"/>
  <c r="H616" i="12"/>
  <c r="H617" i="12"/>
  <c r="H618" i="12"/>
  <c r="H619" i="12"/>
  <c r="H620" i="12"/>
  <c r="H621" i="12"/>
  <c r="H622" i="12"/>
  <c r="H623" i="12"/>
  <c r="H624" i="12"/>
  <c r="H625" i="12"/>
  <c r="H626" i="12"/>
  <c r="H627" i="12"/>
  <c r="H628" i="12"/>
  <c r="H629" i="12"/>
  <c r="H630" i="12"/>
  <c r="H631" i="12"/>
  <c r="H632" i="12"/>
  <c r="H633" i="12"/>
  <c r="H634" i="12"/>
  <c r="H635" i="12"/>
  <c r="H636" i="12"/>
  <c r="H637" i="12"/>
  <c r="H638" i="12"/>
  <c r="H639" i="12"/>
  <c r="H640" i="12"/>
  <c r="H641" i="12"/>
  <c r="H5" i="12"/>
  <c r="G6" i="12"/>
  <c r="G7" i="12" s="1"/>
  <c r="G8" i="12" s="1"/>
  <c r="G9" i="12" s="1"/>
  <c r="G10" i="12" s="1"/>
  <c r="G11" i="12" s="1"/>
  <c r="G12" i="12" s="1"/>
  <c r="G13" i="12" s="1"/>
  <c r="G14" i="12" s="1"/>
  <c r="G15" i="12" s="1"/>
  <c r="G16" i="12" s="1"/>
  <c r="G17" i="12" s="1"/>
  <c r="G18" i="12" s="1"/>
  <c r="G19" i="12" s="1"/>
  <c r="G20" i="12" s="1"/>
  <c r="G21" i="12" s="1"/>
  <c r="G22" i="12" s="1"/>
  <c r="G23" i="12" s="1"/>
  <c r="G24" i="12" s="1"/>
  <c r="G25" i="12" s="1"/>
  <c r="G26" i="12" s="1"/>
  <c r="G27" i="12" s="1"/>
  <c r="G28" i="12" s="1"/>
  <c r="G29" i="12" s="1"/>
  <c r="G30" i="12" s="1"/>
  <c r="G31" i="12" s="1"/>
  <c r="G32" i="12" s="1"/>
  <c r="G33" i="12" s="1"/>
  <c r="G34" i="12" s="1"/>
  <c r="G35" i="12"/>
  <c r="G36" i="12"/>
  <c r="G37" i="12" s="1"/>
  <c r="G38" i="12" s="1"/>
  <c r="G39" i="12" s="1"/>
  <c r="G40" i="12"/>
  <c r="G41" i="12" s="1"/>
  <c r="G42" i="12" s="1"/>
  <c r="G43" i="12" s="1"/>
  <c r="G44" i="12" s="1"/>
  <c r="G45" i="12" s="1"/>
  <c r="G46" i="12" s="1"/>
  <c r="G47" i="12" s="1"/>
  <c r="G48" i="12" s="1"/>
  <c r="G49" i="12" s="1"/>
  <c r="G50" i="12" s="1"/>
  <c r="G51" i="12" s="1"/>
  <c r="G52" i="12" s="1"/>
  <c r="G53" i="12" s="1"/>
  <c r="G54" i="12" s="1"/>
  <c r="G55" i="12" s="1"/>
  <c r="G56" i="12"/>
  <c r="G57" i="12"/>
  <c r="G58" i="12" s="1"/>
  <c r="G59" i="12" s="1"/>
  <c r="G60" i="12" s="1"/>
  <c r="G61" i="12"/>
  <c r="G62" i="12" s="1"/>
  <c r="G63" i="12" s="1"/>
  <c r="G64" i="12"/>
  <c r="G65" i="12" s="1"/>
  <c r="G66" i="12" s="1"/>
  <c r="G67" i="12" s="1"/>
  <c r="G68" i="12" s="1"/>
  <c r="G69" i="12" s="1"/>
  <c r="G70" i="12" s="1"/>
  <c r="G71" i="12" s="1"/>
  <c r="G72" i="12" s="1"/>
  <c r="G73" i="12" s="1"/>
  <c r="G74" i="12" s="1"/>
  <c r="G75" i="12" s="1"/>
  <c r="G76" i="12" s="1"/>
  <c r="G77" i="12"/>
  <c r="G78" i="12" s="1"/>
  <c r="G79" i="12" s="1"/>
  <c r="G80" i="12" s="1"/>
  <c r="G81" i="12" s="1"/>
  <c r="G82" i="12" s="1"/>
  <c r="G83" i="12" s="1"/>
  <c r="G84" i="12" s="1"/>
  <c r="G85" i="12" s="1"/>
  <c r="G86" i="12" s="1"/>
  <c r="G87" i="12" s="1"/>
  <c r="G88" i="12" s="1"/>
  <c r="G89" i="12" s="1"/>
  <c r="G90" i="12" s="1"/>
  <c r="G91" i="12" s="1"/>
  <c r="G92" i="12" s="1"/>
  <c r="G93" i="12" s="1"/>
  <c r="G94" i="12" s="1"/>
  <c r="G95" i="12" s="1"/>
  <c r="G96" i="12" s="1"/>
  <c r="G97" i="12" s="1"/>
  <c r="G98" i="12" s="1"/>
  <c r="G99" i="12" s="1"/>
  <c r="G100" i="12" s="1"/>
  <c r="G101" i="12" s="1"/>
  <c r="G102" i="12" s="1"/>
  <c r="G103" i="12" s="1"/>
  <c r="G104" i="12" s="1"/>
  <c r="G105" i="12" s="1"/>
  <c r="G106" i="12" s="1"/>
  <c r="G107" i="12" s="1"/>
  <c r="G108" i="12" s="1"/>
  <c r="G109" i="12"/>
  <c r="G110" i="12" s="1"/>
  <c r="G111" i="12" s="1"/>
  <c r="G112" i="12" s="1"/>
  <c r="G113" i="12" s="1"/>
  <c r="G114" i="12" s="1"/>
  <c r="G115" i="12" s="1"/>
  <c r="G116" i="12" s="1"/>
  <c r="G117" i="12" s="1"/>
  <c r="G118" i="12" s="1"/>
  <c r="G119" i="12" s="1"/>
  <c r="G120" i="12"/>
  <c r="G121" i="12" s="1"/>
  <c r="G122" i="12" s="1"/>
  <c r="G123" i="12" s="1"/>
  <c r="G124" i="12" s="1"/>
  <c r="G125" i="12" s="1"/>
  <c r="G126" i="12" s="1"/>
  <c r="G127" i="12" s="1"/>
  <c r="G128" i="12" s="1"/>
  <c r="G129" i="12" s="1"/>
  <c r="G130" i="12" s="1"/>
  <c r="G131" i="12" s="1"/>
  <c r="G132" i="12" s="1"/>
  <c r="G133" i="12"/>
  <c r="G134" i="12" s="1"/>
  <c r="G135" i="12" s="1"/>
  <c r="G136" i="12" s="1"/>
  <c r="G137" i="12" s="1"/>
  <c r="G138" i="12" s="1"/>
  <c r="G139" i="12" s="1"/>
  <c r="G140" i="12" s="1"/>
  <c r="G141" i="12" s="1"/>
  <c r="G142" i="12" s="1"/>
  <c r="G143" i="12"/>
  <c r="G144" i="12"/>
  <c r="G145" i="12" s="1"/>
  <c r="G146" i="12" s="1"/>
  <c r="G147" i="12" s="1"/>
  <c r="G148" i="12" s="1"/>
  <c r="G149" i="12" s="1"/>
  <c r="G150" i="12" s="1"/>
  <c r="G151" i="12" s="1"/>
  <c r="G152" i="12" s="1"/>
  <c r="G153" i="12"/>
  <c r="G154" i="12" s="1"/>
  <c r="G155" i="12" s="1"/>
  <c r="G156" i="12"/>
  <c r="G157" i="12" s="1"/>
  <c r="G158" i="12" s="1"/>
  <c r="G159" i="12" s="1"/>
  <c r="G160" i="12" s="1"/>
  <c r="G161" i="12" s="1"/>
  <c r="G162" i="12" s="1"/>
  <c r="G163" i="12" s="1"/>
  <c r="G164" i="12" s="1"/>
  <c r="G165" i="12" s="1"/>
  <c r="G166" i="12" s="1"/>
  <c r="G167" i="12" s="1"/>
  <c r="G168" i="12" s="1"/>
  <c r="G169" i="12" s="1"/>
  <c r="G170" i="12" s="1"/>
  <c r="G171" i="12" s="1"/>
  <c r="G172" i="12" s="1"/>
  <c r="G173" i="12" s="1"/>
  <c r="G174" i="12" s="1"/>
  <c r="G175" i="12" s="1"/>
  <c r="G176" i="12" s="1"/>
  <c r="G177" i="12" s="1"/>
  <c r="G178" i="12" s="1"/>
  <c r="G179" i="12" s="1"/>
  <c r="G180" i="12" s="1"/>
  <c r="G181" i="12" s="1"/>
  <c r="G182" i="12" s="1"/>
  <c r="G183" i="12"/>
  <c r="G184" i="12"/>
  <c r="G185" i="12" s="1"/>
  <c r="G186" i="12" s="1"/>
  <c r="G187" i="12"/>
  <c r="G188" i="12"/>
  <c r="G189" i="12" s="1"/>
  <c r="G190" i="12" s="1"/>
  <c r="G191" i="12" s="1"/>
  <c r="G192" i="12" s="1"/>
  <c r="G193" i="12" s="1"/>
  <c r="G194" i="12" s="1"/>
  <c r="G195" i="12" s="1"/>
  <c r="G196" i="12"/>
  <c r="G197" i="12" s="1"/>
  <c r="G198" i="12" s="1"/>
  <c r="G199" i="12" s="1"/>
  <c r="G200" i="12" s="1"/>
  <c r="G201" i="12" s="1"/>
  <c r="G202" i="12" s="1"/>
  <c r="G203" i="12" s="1"/>
  <c r="G204" i="12" s="1"/>
  <c r="G205" i="12" s="1"/>
  <c r="G206" i="12" s="1"/>
  <c r="G207" i="12" s="1"/>
  <c r="G208" i="12" s="1"/>
  <c r="G209" i="12" s="1"/>
  <c r="G210" i="12" s="1"/>
  <c r="G211" i="12" s="1"/>
  <c r="G212" i="12"/>
  <c r="G213" i="12" s="1"/>
  <c r="G214" i="12" s="1"/>
  <c r="G215" i="12" s="1"/>
  <c r="G216" i="12" s="1"/>
  <c r="G217" i="12" s="1"/>
  <c r="G218" i="12" s="1"/>
  <c r="G219" i="12" s="1"/>
  <c r="G220" i="12" s="1"/>
  <c r="G221" i="12" s="1"/>
  <c r="G222" i="12" s="1"/>
  <c r="G223" i="12" s="1"/>
  <c r="G224" i="12" s="1"/>
  <c r="G225" i="12" s="1"/>
  <c r="G226" i="12" s="1"/>
  <c r="G227" i="12" s="1"/>
  <c r="G228" i="12" s="1"/>
  <c r="G229" i="12" s="1"/>
  <c r="G230" i="12" s="1"/>
  <c r="G231" i="12" s="1"/>
  <c r="G232" i="12" s="1"/>
  <c r="G233" i="12" s="1"/>
  <c r="G234" i="12" s="1"/>
  <c r="G235" i="12" s="1"/>
  <c r="G236" i="12" s="1"/>
  <c r="G237" i="12" s="1"/>
  <c r="G238" i="12" s="1"/>
  <c r="G239" i="12" s="1"/>
  <c r="G240" i="12" s="1"/>
  <c r="G241" i="12" s="1"/>
  <c r="G242" i="12" s="1"/>
  <c r="G243" i="12" s="1"/>
  <c r="G244" i="12" s="1"/>
  <c r="G245" i="12" s="1"/>
  <c r="G246" i="12" s="1"/>
  <c r="G247" i="12" s="1"/>
  <c r="G248" i="12" s="1"/>
  <c r="G249" i="12" s="1"/>
  <c r="G250" i="12" s="1"/>
  <c r="G251" i="12" s="1"/>
  <c r="G252" i="12" s="1"/>
  <c r="G253" i="12" s="1"/>
  <c r="G254" i="12" s="1"/>
  <c r="G255" i="12" s="1"/>
  <c r="G256" i="12" s="1"/>
  <c r="G257" i="12" s="1"/>
  <c r="G258" i="12" s="1"/>
  <c r="G259" i="12" s="1"/>
  <c r="G260" i="12" s="1"/>
  <c r="G261" i="12" s="1"/>
  <c r="G262" i="12" s="1"/>
  <c r="G263" i="12" s="1"/>
  <c r="G264" i="12" s="1"/>
  <c r="G265" i="12" s="1"/>
  <c r="G266" i="12" s="1"/>
  <c r="G267" i="12" s="1"/>
  <c r="G268" i="12" s="1"/>
  <c r="G269" i="12" s="1"/>
  <c r="G270" i="12" s="1"/>
  <c r="G271" i="12" s="1"/>
  <c r="G272" i="12" s="1"/>
  <c r="G273" i="12" s="1"/>
  <c r="G274" i="12" s="1"/>
  <c r="G275" i="12" s="1"/>
  <c r="G276" i="12" s="1"/>
  <c r="G277" i="12" s="1"/>
  <c r="G278" i="12" s="1"/>
  <c r="G279" i="12" s="1"/>
  <c r="G280" i="12" s="1"/>
  <c r="G281" i="12" s="1"/>
  <c r="G282" i="12" s="1"/>
  <c r="G283" i="12" s="1"/>
  <c r="G284" i="12" s="1"/>
  <c r="G285" i="12" s="1"/>
  <c r="G286" i="12" s="1"/>
  <c r="G287" i="12" s="1"/>
  <c r="G288" i="12" s="1"/>
  <c r="G289" i="12" s="1"/>
  <c r="G290" i="12" s="1"/>
  <c r="G291" i="12" s="1"/>
  <c r="G292" i="12" s="1"/>
  <c r="G293" i="12" s="1"/>
  <c r="G294" i="12" s="1"/>
  <c r="G295" i="12" s="1"/>
  <c r="G296" i="12" s="1"/>
  <c r="G297" i="12" s="1"/>
  <c r="G298" i="12" s="1"/>
  <c r="G299" i="12" s="1"/>
  <c r="G300" i="12" s="1"/>
  <c r="G301" i="12" s="1"/>
  <c r="G302" i="12" s="1"/>
  <c r="G303" i="12" s="1"/>
  <c r="G304" i="12" s="1"/>
  <c r="G305" i="12" s="1"/>
  <c r="G306" i="12" s="1"/>
  <c r="G307" i="12" s="1"/>
  <c r="G308" i="12" s="1"/>
  <c r="G309" i="12" s="1"/>
  <c r="G310" i="12" s="1"/>
  <c r="G311" i="12" s="1"/>
  <c r="G312" i="12" s="1"/>
  <c r="G313" i="12" s="1"/>
  <c r="G314" i="12" s="1"/>
  <c r="G315" i="12" s="1"/>
  <c r="G316" i="12" s="1"/>
  <c r="G317" i="12" s="1"/>
  <c r="G318" i="12" s="1"/>
  <c r="G319" i="12" s="1"/>
  <c r="G320" i="12" s="1"/>
  <c r="G321" i="12" s="1"/>
  <c r="G322" i="12" s="1"/>
  <c r="G323" i="12" s="1"/>
  <c r="G324" i="12" s="1"/>
  <c r="G325" i="12" s="1"/>
  <c r="G326" i="12" s="1"/>
  <c r="G327" i="12" s="1"/>
  <c r="G328" i="12" s="1"/>
  <c r="G329" i="12" s="1"/>
  <c r="G330" i="12" s="1"/>
  <c r="G331" i="12" s="1"/>
  <c r="G332" i="12" s="1"/>
  <c r="G333" i="12" s="1"/>
  <c r="G334" i="12" s="1"/>
  <c r="G335" i="12" s="1"/>
  <c r="G336" i="12" s="1"/>
  <c r="G337" i="12" s="1"/>
  <c r="G338" i="12" s="1"/>
  <c r="G339" i="12" s="1"/>
  <c r="G340" i="12" s="1"/>
  <c r="G341" i="12" s="1"/>
  <c r="G342" i="12" s="1"/>
  <c r="G343" i="12" s="1"/>
  <c r="G344" i="12" s="1"/>
  <c r="G345" i="12" s="1"/>
  <c r="G346" i="12" s="1"/>
  <c r="G347" i="12" s="1"/>
  <c r="G348" i="12" s="1"/>
  <c r="G349" i="12" s="1"/>
  <c r="G350" i="12" s="1"/>
  <c r="G351" i="12" s="1"/>
  <c r="G352" i="12" s="1"/>
  <c r="G353" i="12" s="1"/>
  <c r="G354" i="12" s="1"/>
  <c r="G355" i="12" s="1"/>
  <c r="G356" i="12" s="1"/>
  <c r="G357" i="12" s="1"/>
  <c r="G358" i="12" s="1"/>
  <c r="G359" i="12" s="1"/>
  <c r="G360" i="12" s="1"/>
  <c r="G361" i="12" s="1"/>
  <c r="G362" i="12" s="1"/>
  <c r="G363" i="12" s="1"/>
  <c r="G364" i="12" s="1"/>
  <c r="G365" i="12" s="1"/>
  <c r="G366" i="12" s="1"/>
  <c r="G367" i="12" s="1"/>
  <c r="G368" i="12" s="1"/>
  <c r="G369" i="12" s="1"/>
  <c r="G370" i="12" s="1"/>
  <c r="G371" i="12" s="1"/>
  <c r="G372" i="12" s="1"/>
  <c r="G373" i="12" s="1"/>
  <c r="G374" i="12" s="1"/>
  <c r="G375" i="12" s="1"/>
  <c r="G376" i="12" s="1"/>
  <c r="G377" i="12" s="1"/>
  <c r="G378" i="12" s="1"/>
  <c r="G379" i="12" s="1"/>
  <c r="G380" i="12" s="1"/>
  <c r="G381" i="12" s="1"/>
  <c r="G382" i="12" s="1"/>
  <c r="G383" i="12" s="1"/>
  <c r="G384" i="12" s="1"/>
  <c r="G385" i="12" s="1"/>
  <c r="G386" i="12" s="1"/>
  <c r="G387" i="12" s="1"/>
  <c r="G388" i="12" s="1"/>
  <c r="G389" i="12" s="1"/>
  <c r="G390" i="12" s="1"/>
  <c r="G391" i="12" s="1"/>
  <c r="G392" i="12" s="1"/>
  <c r="G393" i="12" s="1"/>
  <c r="G394" i="12" s="1"/>
  <c r="G395" i="12" s="1"/>
  <c r="G396" i="12" s="1"/>
  <c r="G397" i="12" s="1"/>
  <c r="G398" i="12" s="1"/>
  <c r="G399" i="12" s="1"/>
  <c r="G400" i="12" s="1"/>
  <c r="G401" i="12" s="1"/>
  <c r="G402" i="12" s="1"/>
  <c r="G403" i="12" s="1"/>
  <c r="G404" i="12" s="1"/>
  <c r="G405" i="12" s="1"/>
  <c r="G406" i="12" s="1"/>
  <c r="G407" i="12" s="1"/>
  <c r="G408" i="12" s="1"/>
  <c r="G409" i="12" s="1"/>
  <c r="G410" i="12"/>
  <c r="G411" i="12"/>
  <c r="G412" i="12" s="1"/>
  <c r="G413" i="12" s="1"/>
  <c r="G414" i="12" s="1"/>
  <c r="G415" i="12" s="1"/>
  <c r="G416" i="12" s="1"/>
  <c r="G417" i="12" s="1"/>
  <c r="G418" i="12" s="1"/>
  <c r="G419" i="12" s="1"/>
  <c r="G420" i="12" s="1"/>
  <c r="G421" i="12" s="1"/>
  <c r="G422" i="12" s="1"/>
  <c r="G423" i="12" s="1"/>
  <c r="G424" i="12" s="1"/>
  <c r="G425" i="12" s="1"/>
  <c r="G426" i="12" s="1"/>
  <c r="G427" i="12" s="1"/>
  <c r="G428" i="12"/>
  <c r="G429" i="12"/>
  <c r="G430" i="12"/>
  <c r="G431" i="12"/>
  <c r="G432" i="12" s="1"/>
  <c r="G433" i="12" s="1"/>
  <c r="G434" i="12" s="1"/>
  <c r="G435" i="12" s="1"/>
  <c r="G436" i="12" s="1"/>
  <c r="G437" i="12" s="1"/>
  <c r="G438" i="12" s="1"/>
  <c r="G439" i="12" s="1"/>
  <c r="G440" i="12" s="1"/>
  <c r="G441" i="12" s="1"/>
  <c r="G442" i="12" s="1"/>
  <c r="G443" i="12" s="1"/>
  <c r="G444" i="12" s="1"/>
  <c r="G445" i="12" s="1"/>
  <c r="G446" i="12" s="1"/>
  <c r="G447" i="12" s="1"/>
  <c r="G448" i="12" s="1"/>
  <c r="G449" i="12" s="1"/>
  <c r="G450" i="12" s="1"/>
  <c r="G451" i="12" s="1"/>
  <c r="G452" i="12" s="1"/>
  <c r="G453" i="12" s="1"/>
  <c r="G454" i="12" s="1"/>
  <c r="G455" i="12" s="1"/>
  <c r="G456" i="12" s="1"/>
  <c r="G457" i="12" s="1"/>
  <c r="G458" i="12" s="1"/>
  <c r="G459" i="12" s="1"/>
  <c r="G460" i="12" s="1"/>
  <c r="G461" i="12" s="1"/>
  <c r="G462" i="12" s="1"/>
  <c r="G463" i="12" s="1"/>
  <c r="G464" i="12" s="1"/>
  <c r="G465" i="12" s="1"/>
  <c r="G466" i="12" s="1"/>
  <c r="G467" i="12" s="1"/>
  <c r="G468" i="12" s="1"/>
  <c r="G469" i="12" s="1"/>
  <c r="G470" i="12" s="1"/>
  <c r="G471" i="12" s="1"/>
  <c r="G472" i="12" s="1"/>
  <c r="G473" i="12" s="1"/>
  <c r="G474" i="12" s="1"/>
  <c r="G475" i="12" s="1"/>
  <c r="G476" i="12" s="1"/>
  <c r="G477" i="12" s="1"/>
  <c r="G478" i="12" s="1"/>
  <c r="G479" i="12" s="1"/>
  <c r="G480" i="12" s="1"/>
  <c r="G481" i="12" s="1"/>
  <c r="G482" i="12" s="1"/>
  <c r="G483" i="12" s="1"/>
  <c r="G484" i="12" s="1"/>
  <c r="G485" i="12" s="1"/>
  <c r="G486" i="12" s="1"/>
  <c r="G487" i="12" s="1"/>
  <c r="G488" i="12" s="1"/>
  <c r="G489" i="12" s="1"/>
  <c r="G490" i="12" s="1"/>
  <c r="G491" i="12" s="1"/>
  <c r="G492" i="12" s="1"/>
  <c r="G493" i="12" s="1"/>
  <c r="G494" i="12" s="1"/>
  <c r="G495" i="12" s="1"/>
  <c r="G496" i="12" s="1"/>
  <c r="G497" i="12" s="1"/>
  <c r="G498" i="12" s="1"/>
  <c r="G499" i="12" s="1"/>
  <c r="G500" i="12" s="1"/>
  <c r="G501" i="12" s="1"/>
  <c r="G502" i="12" s="1"/>
  <c r="G503" i="12" s="1"/>
  <c r="G504" i="12" s="1"/>
  <c r="G505" i="12" s="1"/>
  <c r="G506" i="12" s="1"/>
  <c r="G507" i="12" s="1"/>
  <c r="G508" i="12" s="1"/>
  <c r="G509" i="12" s="1"/>
  <c r="G510" i="12" s="1"/>
  <c r="G511" i="12" s="1"/>
  <c r="G512" i="12" s="1"/>
  <c r="G513" i="12" s="1"/>
  <c r="G514" i="12" s="1"/>
  <c r="G515" i="12" s="1"/>
  <c r="G516" i="12" s="1"/>
  <c r="G517" i="12" s="1"/>
  <c r="G518" i="12" s="1"/>
  <c r="G519" i="12" s="1"/>
  <c r="G520" i="12" s="1"/>
  <c r="G521" i="12" s="1"/>
  <c r="G522" i="12" s="1"/>
  <c r="G523" i="12" s="1"/>
  <c r="G524" i="12" s="1"/>
  <c r="G525" i="12" s="1"/>
  <c r="G526" i="12" s="1"/>
  <c r="G527" i="12" s="1"/>
  <c r="G528" i="12" s="1"/>
  <c r="G529" i="12" s="1"/>
  <c r="G530" i="12" s="1"/>
  <c r="G531" i="12" s="1"/>
  <c r="G532" i="12" s="1"/>
  <c r="G533" i="12" s="1"/>
  <c r="G534" i="12" s="1"/>
  <c r="G535" i="12" s="1"/>
  <c r="G536" i="12" s="1"/>
  <c r="G537" i="12" s="1"/>
  <c r="G538" i="12" s="1"/>
  <c r="G539" i="12" s="1"/>
  <c r="G540" i="12" s="1"/>
  <c r="G541" i="12" s="1"/>
  <c r="G542" i="12" s="1"/>
  <c r="G543" i="12" s="1"/>
  <c r="G544" i="12" s="1"/>
  <c r="G545" i="12" s="1"/>
  <c r="G546" i="12" s="1"/>
  <c r="G547" i="12" s="1"/>
  <c r="G548" i="12" s="1"/>
  <c r="G549" i="12" s="1"/>
  <c r="G550" i="12" s="1"/>
  <c r="G551" i="12" s="1"/>
  <c r="G552" i="12" s="1"/>
  <c r="G553" i="12" s="1"/>
  <c r="G554" i="12" s="1"/>
  <c r="G555" i="12" s="1"/>
  <c r="G556" i="12" s="1"/>
  <c r="G557" i="12" s="1"/>
  <c r="G558" i="12" s="1"/>
  <c r="G559" i="12" s="1"/>
  <c r="G560" i="12" s="1"/>
  <c r="G561" i="12" s="1"/>
  <c r="G562" i="12" s="1"/>
  <c r="G563" i="12" s="1"/>
  <c r="G564" i="12" s="1"/>
  <c r="G565" i="12" s="1"/>
  <c r="G566" i="12" s="1"/>
  <c r="G567" i="12" s="1"/>
  <c r="G568" i="12" s="1"/>
  <c r="G569" i="12" s="1"/>
  <c r="G570" i="12" s="1"/>
  <c r="G571" i="12" s="1"/>
  <c r="G572" i="12" s="1"/>
  <c r="G573" i="12" s="1"/>
  <c r="G574" i="12" s="1"/>
  <c r="G575" i="12" s="1"/>
  <c r="G576" i="12" s="1"/>
  <c r="G577" i="12" s="1"/>
  <c r="G578" i="12" s="1"/>
  <c r="G579" i="12" s="1"/>
  <c r="G580" i="12" s="1"/>
  <c r="G581" i="12" s="1"/>
  <c r="G582" i="12" s="1"/>
  <c r="G583" i="12" s="1"/>
  <c r="G584" i="12" s="1"/>
  <c r="G585" i="12" s="1"/>
  <c r="G586" i="12" s="1"/>
  <c r="G587" i="12" s="1"/>
  <c r="G588" i="12" s="1"/>
  <c r="G589" i="12" s="1"/>
  <c r="G590" i="12" s="1"/>
  <c r="G591" i="12" s="1"/>
  <c r="G592" i="12" s="1"/>
  <c r="G593" i="12" s="1"/>
  <c r="G594" i="12" s="1"/>
  <c r="G595" i="12" s="1"/>
  <c r="G596" i="12" s="1"/>
  <c r="G597" i="12" s="1"/>
  <c r="G598" i="12" s="1"/>
  <c r="G599" i="12" s="1"/>
  <c r="G600" i="12" s="1"/>
  <c r="G601" i="12" s="1"/>
  <c r="G602" i="12" s="1"/>
  <c r="G603" i="12" s="1"/>
  <c r="G604" i="12" s="1"/>
  <c r="G605" i="12" s="1"/>
  <c r="G606" i="12" s="1"/>
  <c r="G607" i="12" s="1"/>
  <c r="G608" i="12" s="1"/>
  <c r="G609" i="12" s="1"/>
  <c r="G610" i="12"/>
  <c r="G611" i="12"/>
  <c r="G612" i="12"/>
  <c r="G613" i="12" s="1"/>
  <c r="G614" i="12" s="1"/>
  <c r="G615" i="12" s="1"/>
  <c r="G616" i="12" s="1"/>
  <c r="G617" i="12" s="1"/>
  <c r="G618" i="12" s="1"/>
  <c r="G619" i="12" s="1"/>
  <c r="G620" i="12" s="1"/>
  <c r="G621" i="12" s="1"/>
  <c r="G622" i="12" s="1"/>
  <c r="G623" i="12" s="1"/>
  <c r="G624" i="12" s="1"/>
  <c r="G625" i="12" s="1"/>
  <c r="G626" i="12" s="1"/>
  <c r="G627" i="12" s="1"/>
  <c r="G628" i="12" s="1"/>
  <c r="G629" i="12" s="1"/>
  <c r="G630" i="12" s="1"/>
  <c r="G631" i="12" s="1"/>
  <c r="G632" i="12" s="1"/>
  <c r="G633" i="12" s="1"/>
  <c r="G634" i="12" s="1"/>
  <c r="G635" i="12" s="1"/>
  <c r="G636" i="12" s="1"/>
  <c r="G637" i="12" s="1"/>
  <c r="G638" i="12" s="1"/>
  <c r="G639" i="12" s="1"/>
  <c r="G640" i="12" s="1"/>
  <c r="G641" i="12" s="1"/>
  <c r="G5" i="12"/>
  <c r="H4" i="12"/>
  <c r="G4" i="12"/>
  <c r="F4" i="3"/>
  <c r="J4" i="3" s="1"/>
  <c r="F5" i="3"/>
  <c r="J5" i="3" s="1"/>
  <c r="F6" i="3"/>
  <c r="J6" i="3" s="1"/>
  <c r="F7" i="3"/>
  <c r="J7" i="3" s="1"/>
  <c r="F8" i="3"/>
  <c r="J8" i="3" s="1"/>
  <c r="F9" i="3"/>
  <c r="J9" i="3" s="1"/>
  <c r="F10" i="3"/>
  <c r="J10" i="3" s="1"/>
  <c r="F11" i="3"/>
  <c r="J11" i="3" s="1"/>
  <c r="F12" i="3"/>
  <c r="J12" i="3" s="1"/>
  <c r="F13" i="3"/>
  <c r="J13" i="3" s="1"/>
  <c r="F14" i="3"/>
  <c r="J14" i="3" s="1"/>
  <c r="F15" i="3"/>
  <c r="J15" i="3" s="1"/>
  <c r="F16" i="3"/>
  <c r="J16" i="3" s="1"/>
  <c r="F17" i="3"/>
  <c r="J17" i="3" s="1"/>
  <c r="F18" i="3"/>
  <c r="J18" i="3" s="1"/>
  <c r="F19" i="3"/>
  <c r="J19" i="3" s="1"/>
  <c r="F20" i="3"/>
  <c r="J20" i="3" s="1"/>
  <c r="F21" i="3"/>
  <c r="J21" i="3" s="1"/>
  <c r="F22" i="3"/>
  <c r="J22" i="3" s="1"/>
  <c r="F23" i="3"/>
  <c r="J23" i="3" s="1"/>
  <c r="F24" i="3"/>
  <c r="J24" i="3" s="1"/>
  <c r="F25" i="3"/>
  <c r="J25" i="3" s="1"/>
  <c r="F26" i="3"/>
  <c r="J26" i="3" s="1"/>
  <c r="F27" i="3"/>
  <c r="J27" i="3" s="1"/>
  <c r="F28" i="3"/>
  <c r="J28" i="3" s="1"/>
  <c r="F29" i="3"/>
  <c r="J29" i="3" s="1"/>
  <c r="F30" i="3"/>
  <c r="J30" i="3" s="1"/>
  <c r="F31" i="3"/>
  <c r="J31" i="3" s="1"/>
  <c r="F32" i="3"/>
  <c r="J32" i="3" s="1"/>
  <c r="F33" i="3"/>
  <c r="J33" i="3" s="1"/>
  <c r="F34" i="3"/>
  <c r="J34" i="3" s="1"/>
  <c r="F35" i="3"/>
  <c r="J35" i="3" s="1"/>
  <c r="F36" i="3"/>
  <c r="J36" i="3" s="1"/>
  <c r="F37" i="3"/>
  <c r="J37" i="3" s="1"/>
  <c r="F38" i="3"/>
  <c r="J38" i="3" s="1"/>
  <c r="F39" i="3"/>
  <c r="J39" i="3" s="1"/>
  <c r="F40" i="3"/>
  <c r="J40" i="3" s="1"/>
  <c r="F41" i="3"/>
  <c r="J41" i="3" s="1"/>
  <c r="F42" i="3"/>
  <c r="J42" i="3" s="1"/>
  <c r="F43" i="3"/>
  <c r="J43" i="3" s="1"/>
  <c r="F44" i="3"/>
  <c r="J44" i="3" s="1"/>
  <c r="F45" i="3"/>
  <c r="J45" i="3" s="1"/>
  <c r="F46" i="3"/>
  <c r="J46" i="3" s="1"/>
  <c r="F47" i="3"/>
  <c r="J47" i="3" s="1"/>
  <c r="F48" i="3"/>
  <c r="J48" i="3" s="1"/>
  <c r="F49" i="3"/>
  <c r="J49" i="3" s="1"/>
  <c r="F50" i="3"/>
  <c r="J50" i="3" s="1"/>
  <c r="F51" i="3"/>
  <c r="J51" i="3" s="1"/>
  <c r="F52" i="3"/>
  <c r="J52" i="3" s="1"/>
  <c r="F53" i="3"/>
  <c r="J53" i="3" s="1"/>
  <c r="F54" i="3"/>
  <c r="J54" i="3" s="1"/>
  <c r="F55" i="3"/>
  <c r="J55" i="3" s="1"/>
  <c r="F56" i="3"/>
  <c r="J56" i="3" s="1"/>
  <c r="F57" i="3"/>
  <c r="J57" i="3" s="1"/>
  <c r="F58" i="3"/>
  <c r="J58" i="3" s="1"/>
  <c r="F59" i="3"/>
  <c r="J59" i="3" s="1"/>
  <c r="F60" i="3"/>
  <c r="J60" i="3" s="1"/>
  <c r="F61" i="3"/>
  <c r="J61" i="3" s="1"/>
  <c r="F62" i="3"/>
  <c r="J62" i="3" s="1"/>
  <c r="F63" i="3"/>
  <c r="J63" i="3" s="1"/>
  <c r="F64" i="3"/>
  <c r="J64" i="3" s="1"/>
  <c r="F65" i="3"/>
  <c r="J65" i="3" s="1"/>
  <c r="F66" i="3"/>
  <c r="J66" i="3" s="1"/>
  <c r="F67" i="3"/>
  <c r="J67" i="3" s="1"/>
  <c r="F68" i="3"/>
  <c r="J68" i="3" s="1"/>
  <c r="F69" i="3"/>
  <c r="J69" i="3" s="1"/>
  <c r="F70" i="3"/>
  <c r="J70" i="3" s="1"/>
  <c r="F71" i="3"/>
  <c r="J71" i="3" s="1"/>
  <c r="F72" i="3"/>
  <c r="J72" i="3" s="1"/>
  <c r="F73" i="3"/>
  <c r="J73" i="3" s="1"/>
  <c r="F74" i="3"/>
  <c r="J74" i="3" s="1"/>
  <c r="F75" i="3"/>
  <c r="J75" i="3" s="1"/>
  <c r="F76" i="3"/>
  <c r="J76" i="3" s="1"/>
  <c r="F77" i="3"/>
  <c r="J77" i="3" s="1"/>
  <c r="F78" i="3"/>
  <c r="J78" i="3" s="1"/>
  <c r="F79" i="3"/>
  <c r="J79" i="3" s="1"/>
  <c r="F80" i="3"/>
  <c r="J80" i="3" s="1"/>
  <c r="F81" i="3"/>
  <c r="J81" i="3" s="1"/>
  <c r="F82" i="3"/>
  <c r="J82" i="3" s="1"/>
  <c r="F83" i="3"/>
  <c r="J83" i="3" s="1"/>
  <c r="F84" i="3"/>
  <c r="J84" i="3" s="1"/>
  <c r="F85" i="3"/>
  <c r="J85" i="3" s="1"/>
  <c r="F86" i="3"/>
  <c r="J86" i="3" s="1"/>
  <c r="F87" i="3"/>
  <c r="J87" i="3" s="1"/>
  <c r="F88" i="3"/>
  <c r="J88" i="3" s="1"/>
  <c r="F89" i="3"/>
  <c r="J89" i="3" s="1"/>
  <c r="F90" i="3"/>
  <c r="J90" i="3" s="1"/>
  <c r="F91" i="3"/>
  <c r="J91" i="3" s="1"/>
  <c r="F92" i="3"/>
  <c r="J92" i="3" s="1"/>
  <c r="F93" i="3"/>
  <c r="J93" i="3" s="1"/>
  <c r="F94" i="3"/>
  <c r="J94" i="3" s="1"/>
  <c r="F95" i="3"/>
  <c r="J95" i="3" s="1"/>
  <c r="F96" i="3"/>
  <c r="J96" i="3" s="1"/>
  <c r="F97" i="3"/>
  <c r="J97" i="3" s="1"/>
  <c r="F98" i="3"/>
  <c r="J98" i="3" s="1"/>
  <c r="F99" i="3"/>
  <c r="J99" i="3" s="1"/>
  <c r="F100" i="3"/>
  <c r="J100" i="3" s="1"/>
  <c r="F101" i="3"/>
  <c r="J101" i="3" s="1"/>
  <c r="F102" i="3"/>
  <c r="J102" i="3" s="1"/>
  <c r="F103" i="3"/>
  <c r="J103" i="3" s="1"/>
  <c r="F104" i="3"/>
  <c r="J104" i="3" s="1"/>
  <c r="F105" i="3"/>
  <c r="J105" i="3" s="1"/>
  <c r="F106" i="3"/>
  <c r="J106" i="3" s="1"/>
  <c r="F107" i="3"/>
  <c r="J107" i="3" s="1"/>
  <c r="F108" i="3"/>
  <c r="J108" i="3" s="1"/>
  <c r="F109" i="3"/>
  <c r="J109" i="3" s="1"/>
  <c r="F110" i="3"/>
  <c r="J110" i="3" s="1"/>
  <c r="F111" i="3"/>
  <c r="J111" i="3" s="1"/>
  <c r="F112" i="3"/>
  <c r="J112" i="3" s="1"/>
  <c r="F113" i="3"/>
  <c r="J113" i="3" s="1"/>
  <c r="F114" i="3"/>
  <c r="J114" i="3" s="1"/>
  <c r="F115" i="3"/>
  <c r="J115" i="3" s="1"/>
  <c r="F116" i="3"/>
  <c r="J116" i="3" s="1"/>
  <c r="F117" i="3"/>
  <c r="J117" i="3" s="1"/>
  <c r="F118" i="3"/>
  <c r="J118" i="3" s="1"/>
  <c r="F119" i="3"/>
  <c r="J119" i="3" s="1"/>
  <c r="F120" i="3"/>
  <c r="J120" i="3" s="1"/>
  <c r="F121" i="3"/>
  <c r="J121" i="3" s="1"/>
  <c r="F122" i="3"/>
  <c r="J122" i="3" s="1"/>
  <c r="F123" i="3"/>
  <c r="J123" i="3" s="1"/>
  <c r="F124" i="3"/>
  <c r="J124" i="3" s="1"/>
  <c r="F125" i="3"/>
  <c r="J125" i="3" s="1"/>
  <c r="F126" i="3"/>
  <c r="J126" i="3" s="1"/>
  <c r="F127" i="3"/>
  <c r="J127" i="3" s="1"/>
  <c r="F128" i="3"/>
  <c r="J128" i="3" s="1"/>
  <c r="F129" i="3"/>
  <c r="J129" i="3" s="1"/>
  <c r="F130" i="3"/>
  <c r="J130" i="3" s="1"/>
  <c r="F131" i="3"/>
  <c r="J131" i="3" s="1"/>
  <c r="F132" i="3"/>
  <c r="J132" i="3" s="1"/>
  <c r="F133" i="3"/>
  <c r="J133" i="3" s="1"/>
  <c r="F134" i="3"/>
  <c r="J134" i="3" s="1"/>
  <c r="F135" i="3"/>
  <c r="J135" i="3" s="1"/>
  <c r="F136" i="3"/>
  <c r="J136" i="3" s="1"/>
  <c r="F137" i="3"/>
  <c r="J137" i="3" s="1"/>
  <c r="F138" i="3"/>
  <c r="J138" i="3" s="1"/>
  <c r="F139" i="3"/>
  <c r="J139" i="3" s="1"/>
  <c r="F140" i="3"/>
  <c r="J140" i="3" s="1"/>
  <c r="F141" i="3"/>
  <c r="J141" i="3" s="1"/>
  <c r="F142" i="3"/>
  <c r="J142" i="3" s="1"/>
  <c r="F143" i="3"/>
  <c r="J143" i="3" s="1"/>
  <c r="F144" i="3"/>
  <c r="J144" i="3" s="1"/>
  <c r="F145" i="3"/>
  <c r="J145" i="3" s="1"/>
  <c r="F146" i="3"/>
  <c r="J146" i="3" s="1"/>
  <c r="F147" i="3"/>
  <c r="J147" i="3" s="1"/>
  <c r="F148" i="3"/>
  <c r="J148" i="3" s="1"/>
  <c r="F149" i="3"/>
  <c r="J149" i="3" s="1"/>
  <c r="F150" i="3"/>
  <c r="J150" i="3" s="1"/>
  <c r="F151" i="3"/>
  <c r="J151" i="3" s="1"/>
  <c r="F152" i="3"/>
  <c r="J152" i="3" s="1"/>
  <c r="F153" i="3"/>
  <c r="J153" i="3" s="1"/>
  <c r="F154" i="3"/>
  <c r="J154" i="3" s="1"/>
  <c r="F155" i="3"/>
  <c r="J155" i="3" s="1"/>
  <c r="F156" i="3"/>
  <c r="J156" i="3" s="1"/>
  <c r="F157" i="3"/>
  <c r="J157" i="3" s="1"/>
  <c r="F158" i="3"/>
  <c r="J158" i="3" s="1"/>
  <c r="F159" i="3"/>
  <c r="J159" i="3" s="1"/>
  <c r="F160" i="3"/>
  <c r="J160" i="3" s="1"/>
  <c r="F161" i="3"/>
  <c r="J161" i="3" s="1"/>
  <c r="F162" i="3"/>
  <c r="J162" i="3" s="1"/>
  <c r="F163" i="3"/>
  <c r="J163" i="3" s="1"/>
  <c r="F164" i="3"/>
  <c r="J164" i="3" s="1"/>
  <c r="F165" i="3"/>
  <c r="J165" i="3" s="1"/>
  <c r="F166" i="3"/>
  <c r="J166" i="3" s="1"/>
  <c r="F167" i="3"/>
  <c r="J167" i="3" s="1"/>
  <c r="F168" i="3"/>
  <c r="J168" i="3" s="1"/>
  <c r="F169" i="3"/>
  <c r="J169" i="3" s="1"/>
  <c r="F170" i="3"/>
  <c r="J170" i="3" s="1"/>
  <c r="F171" i="3"/>
  <c r="J171" i="3" s="1"/>
  <c r="F172" i="3"/>
  <c r="J172" i="3" s="1"/>
  <c r="F173" i="3"/>
  <c r="J173" i="3" s="1"/>
  <c r="F174" i="3"/>
  <c r="J174" i="3" s="1"/>
  <c r="F175" i="3"/>
  <c r="J175" i="3" s="1"/>
  <c r="F176" i="3"/>
  <c r="J176" i="3" s="1"/>
  <c r="F177" i="3"/>
  <c r="J177" i="3" s="1"/>
  <c r="F178" i="3"/>
  <c r="J178" i="3" s="1"/>
  <c r="F179" i="3"/>
  <c r="J179" i="3" s="1"/>
  <c r="F180" i="3"/>
  <c r="J180" i="3" s="1"/>
  <c r="F181" i="3"/>
  <c r="J181" i="3" s="1"/>
  <c r="F182" i="3"/>
  <c r="J182" i="3" s="1"/>
  <c r="F183" i="3"/>
  <c r="J183" i="3" s="1"/>
  <c r="F184" i="3"/>
  <c r="J184" i="3" s="1"/>
  <c r="F185" i="3"/>
  <c r="J185" i="3" s="1"/>
  <c r="F186" i="3"/>
  <c r="J186" i="3" s="1"/>
  <c r="F187" i="3"/>
  <c r="J187" i="3" s="1"/>
  <c r="F188" i="3"/>
  <c r="J188" i="3" s="1"/>
  <c r="F189" i="3"/>
  <c r="J189" i="3" s="1"/>
  <c r="F190" i="3"/>
  <c r="J190" i="3" s="1"/>
  <c r="F191" i="3"/>
  <c r="J191" i="3" s="1"/>
  <c r="F192" i="3"/>
  <c r="J192" i="3" s="1"/>
  <c r="F193" i="3"/>
  <c r="J193" i="3" s="1"/>
  <c r="F194" i="3"/>
  <c r="J194" i="3" s="1"/>
  <c r="F195" i="3"/>
  <c r="J195" i="3" s="1"/>
  <c r="F196" i="3"/>
  <c r="J196" i="3" s="1"/>
  <c r="F197" i="3"/>
  <c r="J197" i="3" s="1"/>
  <c r="F198" i="3"/>
  <c r="J198" i="3" s="1"/>
  <c r="F199" i="3"/>
  <c r="J199" i="3" s="1"/>
  <c r="F200" i="3"/>
  <c r="J200" i="3" s="1"/>
  <c r="F201" i="3"/>
  <c r="J201" i="3" s="1"/>
  <c r="F202" i="3"/>
  <c r="J202" i="3" s="1"/>
  <c r="F203" i="3"/>
  <c r="J203" i="3" s="1"/>
  <c r="F204" i="3"/>
  <c r="J204" i="3" s="1"/>
  <c r="F205" i="3"/>
  <c r="J205" i="3" s="1"/>
  <c r="F206" i="3"/>
  <c r="J206" i="3" s="1"/>
  <c r="F207" i="3"/>
  <c r="J207" i="3" s="1"/>
  <c r="F208" i="3"/>
  <c r="J208" i="3" s="1"/>
  <c r="F209" i="3"/>
  <c r="J209" i="3" s="1"/>
  <c r="F210" i="3"/>
  <c r="J210" i="3" s="1"/>
  <c r="F211" i="3"/>
  <c r="J211" i="3" s="1"/>
  <c r="F212" i="3"/>
  <c r="J212" i="3" s="1"/>
  <c r="F213" i="3"/>
  <c r="J213" i="3" s="1"/>
  <c r="F214" i="3"/>
  <c r="J214" i="3" s="1"/>
  <c r="F215" i="3"/>
  <c r="J215" i="3" s="1"/>
  <c r="F216" i="3"/>
  <c r="J216" i="3" s="1"/>
  <c r="F217" i="3"/>
  <c r="J217" i="3" s="1"/>
  <c r="F218" i="3"/>
  <c r="J218" i="3" s="1"/>
  <c r="F219" i="3"/>
  <c r="J219" i="3" s="1"/>
  <c r="F220" i="3"/>
  <c r="J220" i="3" s="1"/>
  <c r="F221" i="3"/>
  <c r="J221" i="3" s="1"/>
  <c r="F222" i="3"/>
  <c r="J222" i="3" s="1"/>
  <c r="F223" i="3"/>
  <c r="J223" i="3" s="1"/>
  <c r="F224" i="3"/>
  <c r="J224" i="3" s="1"/>
  <c r="F225" i="3"/>
  <c r="J225" i="3" s="1"/>
  <c r="F226" i="3"/>
  <c r="J226" i="3" s="1"/>
  <c r="F227" i="3"/>
  <c r="J227" i="3" s="1"/>
  <c r="F228" i="3"/>
  <c r="J228" i="3" s="1"/>
  <c r="F229" i="3"/>
  <c r="J229" i="3" s="1"/>
  <c r="F230" i="3"/>
  <c r="J230" i="3" s="1"/>
  <c r="F231" i="3"/>
  <c r="J231" i="3" s="1"/>
  <c r="F232" i="3"/>
  <c r="J232" i="3" s="1"/>
  <c r="F233" i="3"/>
  <c r="J233" i="3" s="1"/>
  <c r="F234" i="3"/>
  <c r="J234" i="3" s="1"/>
  <c r="F235" i="3"/>
  <c r="J235" i="3" s="1"/>
  <c r="F236" i="3"/>
  <c r="J236" i="3" s="1"/>
  <c r="F237" i="3"/>
  <c r="J237" i="3" s="1"/>
  <c r="F238" i="3"/>
  <c r="J238" i="3" s="1"/>
  <c r="F239" i="3"/>
  <c r="J239" i="3" s="1"/>
  <c r="F240" i="3"/>
  <c r="J240" i="3" s="1"/>
  <c r="F241" i="3"/>
  <c r="J241" i="3" s="1"/>
  <c r="F242" i="3"/>
  <c r="J242" i="3" s="1"/>
  <c r="F243" i="3"/>
  <c r="J243" i="3" s="1"/>
  <c r="F244" i="3"/>
  <c r="J244" i="3" s="1"/>
  <c r="F245" i="3"/>
  <c r="J245" i="3" s="1"/>
  <c r="F246" i="3"/>
  <c r="J246" i="3" s="1"/>
  <c r="F247" i="3"/>
  <c r="J247" i="3" s="1"/>
  <c r="F248" i="3"/>
  <c r="J248" i="3" s="1"/>
  <c r="F249" i="3"/>
  <c r="J249" i="3" s="1"/>
  <c r="F250" i="3"/>
  <c r="J250" i="3" s="1"/>
  <c r="F251" i="3"/>
  <c r="J251" i="3" s="1"/>
  <c r="F252" i="3"/>
  <c r="J252" i="3" s="1"/>
  <c r="F253" i="3"/>
  <c r="J253" i="3" s="1"/>
  <c r="F254" i="3"/>
  <c r="J254" i="3" s="1"/>
  <c r="F255" i="3"/>
  <c r="J255" i="3" s="1"/>
  <c r="F256" i="3"/>
  <c r="J256" i="3" s="1"/>
  <c r="F257" i="3"/>
  <c r="J257" i="3" s="1"/>
  <c r="F258" i="3"/>
  <c r="J258" i="3" s="1"/>
  <c r="F259" i="3"/>
  <c r="J259" i="3" s="1"/>
  <c r="F260" i="3"/>
  <c r="J260" i="3" s="1"/>
  <c r="F261" i="3"/>
  <c r="J261" i="3" s="1"/>
  <c r="F262" i="3"/>
  <c r="J262" i="3" s="1"/>
  <c r="F263" i="3"/>
  <c r="J263" i="3" s="1"/>
  <c r="F264" i="3"/>
  <c r="J264" i="3" s="1"/>
  <c r="F265" i="3"/>
  <c r="J265" i="3" s="1"/>
  <c r="F266" i="3"/>
  <c r="J266" i="3" s="1"/>
  <c r="F267" i="3"/>
  <c r="J267" i="3" s="1"/>
  <c r="F268" i="3"/>
  <c r="J268" i="3" s="1"/>
  <c r="F269" i="3"/>
  <c r="J269" i="3" s="1"/>
  <c r="F270" i="3"/>
  <c r="J270" i="3" s="1"/>
  <c r="F271" i="3"/>
  <c r="J271" i="3" s="1"/>
  <c r="F272" i="3"/>
  <c r="J272" i="3" s="1"/>
  <c r="F273" i="3"/>
  <c r="J273" i="3" s="1"/>
  <c r="F274" i="3"/>
  <c r="J274" i="3" s="1"/>
  <c r="F275" i="3"/>
  <c r="J275" i="3" s="1"/>
  <c r="F276" i="3"/>
  <c r="J276" i="3" s="1"/>
  <c r="F277" i="3"/>
  <c r="J277" i="3" s="1"/>
  <c r="F278" i="3"/>
  <c r="J278" i="3" s="1"/>
  <c r="F279" i="3"/>
  <c r="J279" i="3" s="1"/>
  <c r="F280" i="3"/>
  <c r="J280" i="3" s="1"/>
  <c r="F281" i="3"/>
  <c r="J281" i="3" s="1"/>
  <c r="F282" i="3"/>
  <c r="J282" i="3" s="1"/>
  <c r="F283" i="3"/>
  <c r="J283" i="3" s="1"/>
  <c r="F284" i="3"/>
  <c r="J284" i="3" s="1"/>
  <c r="F285" i="3"/>
  <c r="J285" i="3" s="1"/>
  <c r="F286" i="3"/>
  <c r="J286" i="3" s="1"/>
  <c r="F287" i="3"/>
  <c r="J287" i="3" s="1"/>
  <c r="F288" i="3"/>
  <c r="J288" i="3" s="1"/>
  <c r="F289" i="3"/>
  <c r="J289" i="3" s="1"/>
  <c r="F290" i="3"/>
  <c r="J290" i="3" s="1"/>
  <c r="F291" i="3"/>
  <c r="J291" i="3" s="1"/>
  <c r="F292" i="3"/>
  <c r="J292" i="3" s="1"/>
  <c r="F293" i="3"/>
  <c r="J293" i="3" s="1"/>
  <c r="F294" i="3"/>
  <c r="J294" i="3" s="1"/>
  <c r="F295" i="3"/>
  <c r="J295" i="3" s="1"/>
  <c r="F296" i="3"/>
  <c r="J296" i="3" s="1"/>
  <c r="F297" i="3"/>
  <c r="J297" i="3" s="1"/>
  <c r="F298" i="3"/>
  <c r="J298" i="3" s="1"/>
  <c r="F299" i="3"/>
  <c r="J299" i="3" s="1"/>
  <c r="F300" i="3"/>
  <c r="J300" i="3" s="1"/>
  <c r="F301" i="3"/>
  <c r="J301" i="3" s="1"/>
  <c r="F302" i="3"/>
  <c r="J302" i="3" s="1"/>
  <c r="F303" i="3"/>
  <c r="J303" i="3" s="1"/>
  <c r="F304" i="3"/>
  <c r="J304" i="3" s="1"/>
  <c r="F305" i="3"/>
  <c r="J305" i="3" s="1"/>
  <c r="F306" i="3"/>
  <c r="J306" i="3" s="1"/>
  <c r="F307" i="3"/>
  <c r="J307" i="3" s="1"/>
  <c r="F308" i="3"/>
  <c r="J308" i="3" s="1"/>
  <c r="F309" i="3"/>
  <c r="J309" i="3" s="1"/>
  <c r="F310" i="3"/>
  <c r="J310" i="3" s="1"/>
  <c r="F311" i="3"/>
  <c r="J311" i="3" s="1"/>
  <c r="F312" i="3"/>
  <c r="J312" i="3" s="1"/>
  <c r="F313" i="3"/>
  <c r="J313" i="3" s="1"/>
  <c r="F314" i="3"/>
  <c r="J314" i="3" s="1"/>
  <c r="F315" i="3"/>
  <c r="J315" i="3" s="1"/>
  <c r="F316" i="3"/>
  <c r="J316" i="3" s="1"/>
  <c r="F317" i="3"/>
  <c r="J317" i="3" s="1"/>
  <c r="F318" i="3"/>
  <c r="J318" i="3" s="1"/>
  <c r="F319" i="3"/>
  <c r="J319" i="3" s="1"/>
  <c r="F320" i="3"/>
  <c r="J320" i="3" s="1"/>
  <c r="F321" i="3"/>
  <c r="J321" i="3" s="1"/>
  <c r="F322" i="3"/>
  <c r="J322" i="3" s="1"/>
  <c r="F323" i="3"/>
  <c r="J323" i="3" s="1"/>
  <c r="F324" i="3"/>
  <c r="J324" i="3" s="1"/>
  <c r="F325" i="3"/>
  <c r="J325" i="3" s="1"/>
  <c r="F326" i="3"/>
  <c r="J326" i="3" s="1"/>
  <c r="F327" i="3"/>
  <c r="J327" i="3" s="1"/>
  <c r="F328" i="3"/>
  <c r="J328" i="3" s="1"/>
  <c r="F329" i="3"/>
  <c r="J329" i="3" s="1"/>
  <c r="F330" i="3"/>
  <c r="J330" i="3" s="1"/>
  <c r="F331" i="3"/>
  <c r="J331" i="3" s="1"/>
  <c r="F332" i="3"/>
  <c r="J332" i="3" s="1"/>
  <c r="F333" i="3"/>
  <c r="J333" i="3" s="1"/>
  <c r="F334" i="3"/>
  <c r="J334" i="3" s="1"/>
  <c r="F335" i="3"/>
  <c r="J335" i="3" s="1"/>
  <c r="F336" i="3"/>
  <c r="J336" i="3" s="1"/>
  <c r="F337" i="3"/>
  <c r="J337" i="3" s="1"/>
  <c r="F338" i="3"/>
  <c r="J338" i="3" s="1"/>
  <c r="F339" i="3"/>
  <c r="J339" i="3" s="1"/>
  <c r="F340" i="3"/>
  <c r="J340" i="3" s="1"/>
  <c r="F341" i="3"/>
  <c r="J341" i="3" s="1"/>
  <c r="F342" i="3"/>
  <c r="J342" i="3" s="1"/>
  <c r="F343" i="3"/>
  <c r="J343" i="3" s="1"/>
  <c r="F344" i="3"/>
  <c r="J344" i="3" s="1"/>
  <c r="F345" i="3"/>
  <c r="J345" i="3" s="1"/>
  <c r="F346" i="3"/>
  <c r="J346" i="3" s="1"/>
  <c r="F347" i="3"/>
  <c r="J347" i="3" s="1"/>
  <c r="F348" i="3"/>
  <c r="J348" i="3" s="1"/>
  <c r="F349" i="3"/>
  <c r="J349" i="3" s="1"/>
  <c r="F350" i="3"/>
  <c r="J350" i="3" s="1"/>
  <c r="F351" i="3"/>
  <c r="J351" i="3" s="1"/>
  <c r="F352" i="3"/>
  <c r="J352" i="3" s="1"/>
  <c r="F353" i="3"/>
  <c r="J353" i="3" s="1"/>
  <c r="F354" i="3"/>
  <c r="J354" i="3" s="1"/>
  <c r="F355" i="3"/>
  <c r="J355" i="3" s="1"/>
  <c r="F356" i="3"/>
  <c r="J356" i="3" s="1"/>
  <c r="F357" i="3"/>
  <c r="J357" i="3" s="1"/>
  <c r="F358" i="3"/>
  <c r="J358" i="3" s="1"/>
  <c r="F359" i="3"/>
  <c r="J359" i="3" s="1"/>
  <c r="F360" i="3"/>
  <c r="J360" i="3" s="1"/>
  <c r="F361" i="3"/>
  <c r="J361" i="3" s="1"/>
  <c r="F362" i="3"/>
  <c r="J362" i="3" s="1"/>
  <c r="F363" i="3"/>
  <c r="J363" i="3" s="1"/>
  <c r="F364" i="3"/>
  <c r="J364" i="3" s="1"/>
  <c r="F365" i="3"/>
  <c r="J365" i="3" s="1"/>
  <c r="F366" i="3"/>
  <c r="J366" i="3" s="1"/>
  <c r="F367" i="3"/>
  <c r="J367" i="3" s="1"/>
  <c r="F368" i="3"/>
  <c r="J368" i="3" s="1"/>
  <c r="F369" i="3"/>
  <c r="J369" i="3" s="1"/>
  <c r="F370" i="3"/>
  <c r="J370" i="3" s="1"/>
  <c r="F371" i="3"/>
  <c r="J371" i="3" s="1"/>
  <c r="F372" i="3"/>
  <c r="J372" i="3" s="1"/>
  <c r="F373" i="3"/>
  <c r="J373" i="3" s="1"/>
  <c r="F374" i="3"/>
  <c r="J374" i="3" s="1"/>
  <c r="F375" i="3"/>
  <c r="J375" i="3" s="1"/>
  <c r="F376" i="3"/>
  <c r="J376" i="3" s="1"/>
  <c r="F377" i="3"/>
  <c r="J377" i="3" s="1"/>
  <c r="F378" i="3"/>
  <c r="J378" i="3" s="1"/>
  <c r="F379" i="3"/>
  <c r="J379" i="3" s="1"/>
  <c r="F380" i="3"/>
  <c r="J380" i="3" s="1"/>
  <c r="F381" i="3"/>
  <c r="J381" i="3" s="1"/>
  <c r="F382" i="3"/>
  <c r="J382" i="3" s="1"/>
  <c r="F383" i="3"/>
  <c r="J383" i="3" s="1"/>
  <c r="F384" i="3"/>
  <c r="J384" i="3" s="1"/>
  <c r="F385" i="3"/>
  <c r="J385" i="3" s="1"/>
  <c r="F386" i="3"/>
  <c r="J386" i="3" s="1"/>
  <c r="F387" i="3"/>
  <c r="J387" i="3" s="1"/>
  <c r="F388" i="3"/>
  <c r="J388" i="3" s="1"/>
  <c r="F389" i="3"/>
  <c r="J389" i="3" s="1"/>
  <c r="F390" i="3"/>
  <c r="J390" i="3" s="1"/>
  <c r="F391" i="3"/>
  <c r="J391" i="3" s="1"/>
  <c r="F392" i="3"/>
  <c r="J392" i="3" s="1"/>
  <c r="F393" i="3"/>
  <c r="J393" i="3" s="1"/>
  <c r="F394" i="3"/>
  <c r="J394" i="3" s="1"/>
  <c r="F395" i="3"/>
  <c r="J395" i="3" s="1"/>
  <c r="F396" i="3"/>
  <c r="J396" i="3" s="1"/>
  <c r="F397" i="3"/>
  <c r="J397" i="3" s="1"/>
  <c r="F398" i="3"/>
  <c r="J398" i="3" s="1"/>
  <c r="F399" i="3"/>
  <c r="J399" i="3" s="1"/>
  <c r="F400" i="3"/>
  <c r="J400" i="3" s="1"/>
  <c r="F401" i="3"/>
  <c r="J401" i="3" s="1"/>
  <c r="F402" i="3"/>
  <c r="J402" i="3" s="1"/>
  <c r="F403" i="3"/>
  <c r="J403" i="3" s="1"/>
  <c r="F404" i="3"/>
  <c r="J404" i="3" s="1"/>
  <c r="F405" i="3"/>
  <c r="J405" i="3" s="1"/>
  <c r="F406" i="3"/>
  <c r="J406" i="3" s="1"/>
  <c r="F407" i="3"/>
  <c r="J407" i="3" s="1"/>
  <c r="F408" i="3"/>
  <c r="J408" i="3" s="1"/>
  <c r="F409" i="3"/>
  <c r="J409" i="3" s="1"/>
  <c r="F410" i="3"/>
  <c r="J410" i="3" s="1"/>
  <c r="F411" i="3"/>
  <c r="J411" i="3" s="1"/>
  <c r="F412" i="3"/>
  <c r="J412" i="3" s="1"/>
  <c r="F413" i="3"/>
  <c r="J413" i="3" s="1"/>
  <c r="F414" i="3"/>
  <c r="J414" i="3" s="1"/>
  <c r="F415" i="3"/>
  <c r="J415" i="3" s="1"/>
  <c r="F416" i="3"/>
  <c r="J416" i="3" s="1"/>
  <c r="F417" i="3"/>
  <c r="J417" i="3" s="1"/>
  <c r="F418" i="3"/>
  <c r="J418" i="3" s="1"/>
  <c r="F419" i="3"/>
  <c r="J419" i="3" s="1"/>
  <c r="F420" i="3"/>
  <c r="J420" i="3" s="1"/>
  <c r="F421" i="3"/>
  <c r="J421" i="3" s="1"/>
  <c r="F422" i="3"/>
  <c r="J422" i="3" s="1"/>
  <c r="F423" i="3"/>
  <c r="J423" i="3" s="1"/>
  <c r="F424" i="3"/>
  <c r="J424" i="3" s="1"/>
  <c r="F425" i="3"/>
  <c r="J425" i="3" s="1"/>
  <c r="F426" i="3"/>
  <c r="J426" i="3" s="1"/>
  <c r="F427" i="3"/>
  <c r="J427" i="3" s="1"/>
  <c r="F428" i="3"/>
  <c r="J428" i="3" s="1"/>
  <c r="F429" i="3"/>
  <c r="J429" i="3" s="1"/>
  <c r="F430" i="3"/>
  <c r="J430" i="3" s="1"/>
  <c r="F431" i="3"/>
  <c r="J431" i="3" s="1"/>
  <c r="F432" i="3"/>
  <c r="J432" i="3" s="1"/>
  <c r="F433" i="3"/>
  <c r="J433" i="3" s="1"/>
  <c r="F434" i="3"/>
  <c r="J434" i="3" s="1"/>
  <c r="F435" i="3"/>
  <c r="J435" i="3" s="1"/>
  <c r="F436" i="3"/>
  <c r="J436" i="3" s="1"/>
  <c r="F437" i="3"/>
  <c r="J437" i="3" s="1"/>
  <c r="F438" i="3"/>
  <c r="J438" i="3" s="1"/>
  <c r="F439" i="3"/>
  <c r="J439" i="3" s="1"/>
  <c r="F440" i="3"/>
  <c r="J440" i="3" s="1"/>
  <c r="F441" i="3"/>
  <c r="J441" i="3" s="1"/>
  <c r="F442" i="3"/>
  <c r="J442" i="3" s="1"/>
  <c r="F443" i="3"/>
  <c r="J443" i="3" s="1"/>
  <c r="F444" i="3"/>
  <c r="J444" i="3" s="1"/>
  <c r="F445" i="3"/>
  <c r="J445" i="3" s="1"/>
  <c r="F446" i="3"/>
  <c r="J446" i="3" s="1"/>
  <c r="F447" i="3"/>
  <c r="J447" i="3" s="1"/>
  <c r="F448" i="3"/>
  <c r="J448" i="3" s="1"/>
  <c r="F449" i="3"/>
  <c r="J449" i="3" s="1"/>
  <c r="F450" i="3"/>
  <c r="J450" i="3" s="1"/>
  <c r="F451" i="3"/>
  <c r="J451" i="3" s="1"/>
  <c r="F452" i="3"/>
  <c r="J452" i="3" s="1"/>
  <c r="F453" i="3"/>
  <c r="J453" i="3" s="1"/>
  <c r="F454" i="3"/>
  <c r="J454" i="3" s="1"/>
  <c r="F455" i="3"/>
  <c r="J455" i="3" s="1"/>
  <c r="F456" i="3"/>
  <c r="J456" i="3" s="1"/>
  <c r="F457" i="3"/>
  <c r="J457" i="3" s="1"/>
  <c r="F458" i="3"/>
  <c r="J458" i="3" s="1"/>
  <c r="F459" i="3"/>
  <c r="J459" i="3" s="1"/>
  <c r="F460" i="3"/>
  <c r="J460" i="3" s="1"/>
  <c r="F461" i="3"/>
  <c r="J461" i="3" s="1"/>
  <c r="F462" i="3"/>
  <c r="J462" i="3" s="1"/>
  <c r="F463" i="3"/>
  <c r="J463" i="3" s="1"/>
  <c r="F464" i="3"/>
  <c r="J464" i="3" s="1"/>
  <c r="F465" i="3"/>
  <c r="J465" i="3" s="1"/>
  <c r="F466" i="3"/>
  <c r="J466" i="3" s="1"/>
  <c r="F467" i="3"/>
  <c r="J467" i="3" s="1"/>
  <c r="F468" i="3"/>
  <c r="J468" i="3" s="1"/>
  <c r="F469" i="3"/>
  <c r="J469" i="3" s="1"/>
  <c r="F470" i="3"/>
  <c r="J470" i="3" s="1"/>
  <c r="F471" i="3"/>
  <c r="J471" i="3" s="1"/>
  <c r="F472" i="3"/>
  <c r="J472" i="3" s="1"/>
  <c r="F473" i="3"/>
  <c r="J473" i="3" s="1"/>
  <c r="F474" i="3"/>
  <c r="J474" i="3" s="1"/>
  <c r="F475" i="3"/>
  <c r="J475" i="3" s="1"/>
  <c r="F476" i="3"/>
  <c r="J476" i="3" s="1"/>
  <c r="F477" i="3"/>
  <c r="J477" i="3" s="1"/>
  <c r="F478" i="3"/>
  <c r="J478" i="3" s="1"/>
  <c r="F479" i="3"/>
  <c r="J479" i="3" s="1"/>
  <c r="F480" i="3"/>
  <c r="J480" i="3" s="1"/>
  <c r="F481" i="3"/>
  <c r="J481" i="3" s="1"/>
  <c r="F482" i="3"/>
  <c r="J482" i="3" s="1"/>
  <c r="F483" i="3"/>
  <c r="J483" i="3" s="1"/>
  <c r="F484" i="3"/>
  <c r="J484" i="3" s="1"/>
  <c r="F485" i="3"/>
  <c r="J485" i="3" s="1"/>
  <c r="F486" i="3"/>
  <c r="J486" i="3" s="1"/>
  <c r="F487" i="3"/>
  <c r="J487" i="3" s="1"/>
  <c r="F488" i="3"/>
  <c r="J488" i="3" s="1"/>
  <c r="F489" i="3"/>
  <c r="J489" i="3" s="1"/>
  <c r="F490" i="3"/>
  <c r="J490" i="3" s="1"/>
  <c r="F491" i="3"/>
  <c r="J491" i="3" s="1"/>
  <c r="F492" i="3"/>
  <c r="J492" i="3" s="1"/>
  <c r="F493" i="3"/>
  <c r="J493" i="3" s="1"/>
  <c r="F494" i="3"/>
  <c r="J494" i="3" s="1"/>
  <c r="F495" i="3"/>
  <c r="J495" i="3" s="1"/>
  <c r="F496" i="3"/>
  <c r="J496" i="3" s="1"/>
  <c r="F497" i="3"/>
  <c r="J497" i="3" s="1"/>
  <c r="F498" i="3"/>
  <c r="J498" i="3" s="1"/>
  <c r="F499" i="3"/>
  <c r="J499" i="3" s="1"/>
  <c r="F500" i="3"/>
  <c r="J500" i="3" s="1"/>
  <c r="F501" i="3"/>
  <c r="J501" i="3" s="1"/>
  <c r="F502" i="3"/>
  <c r="J502" i="3" s="1"/>
  <c r="F503" i="3"/>
  <c r="J503" i="3" s="1"/>
  <c r="F504" i="3"/>
  <c r="J504" i="3" s="1"/>
  <c r="F505" i="3"/>
  <c r="J505" i="3" s="1"/>
  <c r="F506" i="3"/>
  <c r="J506" i="3" s="1"/>
  <c r="F507" i="3"/>
  <c r="J507" i="3" s="1"/>
  <c r="F508" i="3"/>
  <c r="J508" i="3" s="1"/>
  <c r="F509" i="3"/>
  <c r="J509" i="3" s="1"/>
  <c r="F510" i="3"/>
  <c r="J510" i="3" s="1"/>
  <c r="F511" i="3"/>
  <c r="J511" i="3" s="1"/>
  <c r="F512" i="3"/>
  <c r="J512" i="3" s="1"/>
  <c r="F513" i="3"/>
  <c r="J513" i="3" s="1"/>
  <c r="F514" i="3"/>
  <c r="J514" i="3" s="1"/>
  <c r="F515" i="3"/>
  <c r="J515" i="3" s="1"/>
  <c r="F516" i="3"/>
  <c r="J516" i="3" s="1"/>
  <c r="F517" i="3"/>
  <c r="J517" i="3" s="1"/>
  <c r="F518" i="3"/>
  <c r="J518" i="3" s="1"/>
  <c r="F519" i="3"/>
  <c r="J519" i="3" s="1"/>
  <c r="F520" i="3"/>
  <c r="J520" i="3" s="1"/>
  <c r="F521" i="3"/>
  <c r="J521" i="3" s="1"/>
  <c r="F522" i="3"/>
  <c r="J522" i="3" s="1"/>
  <c r="F523" i="3"/>
  <c r="J523" i="3" s="1"/>
  <c r="F524" i="3"/>
  <c r="J524" i="3" s="1"/>
  <c r="F525" i="3"/>
  <c r="J525" i="3" s="1"/>
  <c r="F526" i="3"/>
  <c r="J526" i="3" s="1"/>
  <c r="F527" i="3"/>
  <c r="J527" i="3" s="1"/>
  <c r="F528" i="3"/>
  <c r="J528" i="3" s="1"/>
  <c r="F529" i="3"/>
  <c r="J529" i="3" s="1"/>
  <c r="F530" i="3"/>
  <c r="J530" i="3" s="1"/>
  <c r="F531" i="3"/>
  <c r="J531" i="3" s="1"/>
  <c r="F532" i="3"/>
  <c r="J532" i="3" s="1"/>
  <c r="F533" i="3"/>
  <c r="J533" i="3" s="1"/>
  <c r="F534" i="3"/>
  <c r="J534" i="3" s="1"/>
  <c r="F535" i="3"/>
  <c r="J535" i="3" s="1"/>
  <c r="F536" i="3"/>
  <c r="J536" i="3" s="1"/>
  <c r="F537" i="3"/>
  <c r="J537" i="3" s="1"/>
  <c r="F538" i="3"/>
  <c r="J538" i="3" s="1"/>
  <c r="F539" i="3"/>
  <c r="J539" i="3" s="1"/>
  <c r="F540" i="3"/>
  <c r="J540" i="3" s="1"/>
  <c r="F541" i="3"/>
  <c r="J541" i="3" s="1"/>
  <c r="F542" i="3"/>
  <c r="J542" i="3" s="1"/>
  <c r="F543" i="3"/>
  <c r="J543" i="3" s="1"/>
  <c r="F544" i="3"/>
  <c r="J544" i="3" s="1"/>
  <c r="F545" i="3"/>
  <c r="J545" i="3" s="1"/>
  <c r="F546" i="3"/>
  <c r="J546" i="3" s="1"/>
  <c r="F547" i="3"/>
  <c r="J547" i="3" s="1"/>
  <c r="F548" i="3"/>
  <c r="J548" i="3" s="1"/>
  <c r="F549" i="3"/>
  <c r="J549" i="3" s="1"/>
  <c r="F550" i="3"/>
  <c r="J550" i="3" s="1"/>
  <c r="F551" i="3"/>
  <c r="J551" i="3" s="1"/>
  <c r="F552" i="3"/>
  <c r="J552" i="3" s="1"/>
  <c r="F553" i="3"/>
  <c r="J553" i="3" s="1"/>
  <c r="F554" i="3"/>
  <c r="J554" i="3" s="1"/>
  <c r="F555" i="3"/>
  <c r="J555" i="3" s="1"/>
  <c r="F556" i="3"/>
  <c r="J556" i="3" s="1"/>
  <c r="F557" i="3"/>
  <c r="J557" i="3" s="1"/>
  <c r="F558" i="3"/>
  <c r="J558" i="3" s="1"/>
  <c r="F559" i="3"/>
  <c r="J559" i="3" s="1"/>
  <c r="F560" i="3"/>
  <c r="J560" i="3" s="1"/>
  <c r="F561" i="3"/>
  <c r="J561" i="3" s="1"/>
  <c r="F562" i="3"/>
  <c r="J562" i="3" s="1"/>
  <c r="F563" i="3"/>
  <c r="J563" i="3" s="1"/>
  <c r="F564" i="3"/>
  <c r="J564" i="3" s="1"/>
  <c r="F565" i="3"/>
  <c r="J565" i="3" s="1"/>
  <c r="F566" i="3"/>
  <c r="J566" i="3" s="1"/>
  <c r="F567" i="3"/>
  <c r="J567" i="3" s="1"/>
  <c r="F568" i="3"/>
  <c r="J568" i="3" s="1"/>
  <c r="F569" i="3"/>
  <c r="J569" i="3" s="1"/>
  <c r="F570" i="3"/>
  <c r="J570" i="3" s="1"/>
  <c r="F571" i="3"/>
  <c r="J571" i="3" s="1"/>
  <c r="F572" i="3"/>
  <c r="J572" i="3" s="1"/>
  <c r="F573" i="3"/>
  <c r="J573" i="3" s="1"/>
  <c r="F574" i="3"/>
  <c r="J574" i="3" s="1"/>
  <c r="F575" i="3"/>
  <c r="J575" i="3" s="1"/>
  <c r="F576" i="3"/>
  <c r="J576" i="3" s="1"/>
  <c r="F577" i="3"/>
  <c r="J577" i="3" s="1"/>
  <c r="F578" i="3"/>
  <c r="J578" i="3" s="1"/>
  <c r="F579" i="3"/>
  <c r="J579" i="3" s="1"/>
  <c r="F580" i="3"/>
  <c r="J580" i="3" s="1"/>
  <c r="F581" i="3"/>
  <c r="J581" i="3" s="1"/>
  <c r="F582" i="3"/>
  <c r="J582" i="3" s="1"/>
  <c r="F583" i="3"/>
  <c r="J583" i="3" s="1"/>
  <c r="F584" i="3"/>
  <c r="J584" i="3" s="1"/>
  <c r="F585" i="3"/>
  <c r="J585" i="3" s="1"/>
  <c r="F586" i="3"/>
  <c r="J586" i="3" s="1"/>
  <c r="F587" i="3"/>
  <c r="J587" i="3" s="1"/>
  <c r="F588" i="3"/>
  <c r="J588" i="3" s="1"/>
  <c r="F589" i="3"/>
  <c r="J589" i="3" s="1"/>
  <c r="F590" i="3"/>
  <c r="J590" i="3" s="1"/>
  <c r="F591" i="3"/>
  <c r="J591" i="3" s="1"/>
  <c r="F592" i="3"/>
  <c r="J592" i="3" s="1"/>
  <c r="F593" i="3"/>
  <c r="J593" i="3" s="1"/>
  <c r="F594" i="3"/>
  <c r="J594" i="3" s="1"/>
  <c r="F595" i="3"/>
  <c r="J595" i="3" s="1"/>
  <c r="F596" i="3"/>
  <c r="J596" i="3" s="1"/>
  <c r="F597" i="3"/>
  <c r="J597" i="3" s="1"/>
  <c r="F598" i="3"/>
  <c r="J598" i="3" s="1"/>
  <c r="F599" i="3"/>
  <c r="J599" i="3" s="1"/>
  <c r="F600" i="3"/>
  <c r="J600" i="3" s="1"/>
  <c r="F601" i="3"/>
  <c r="J601" i="3" s="1"/>
  <c r="F602" i="3"/>
  <c r="J602" i="3" s="1"/>
  <c r="F603" i="3"/>
  <c r="J603" i="3" s="1"/>
  <c r="F604" i="3"/>
  <c r="J604" i="3" s="1"/>
  <c r="F605" i="3"/>
  <c r="J605" i="3" s="1"/>
  <c r="F606" i="3"/>
  <c r="J606" i="3" s="1"/>
  <c r="F607" i="3"/>
  <c r="J607" i="3" s="1"/>
  <c r="F608" i="3"/>
  <c r="J608" i="3" s="1"/>
  <c r="F609" i="3"/>
  <c r="J609" i="3" s="1"/>
  <c r="F610" i="3"/>
  <c r="J610" i="3" s="1"/>
  <c r="F611" i="3"/>
  <c r="J611" i="3" s="1"/>
  <c r="F612" i="3"/>
  <c r="J612" i="3" s="1"/>
  <c r="F613" i="3"/>
  <c r="J613" i="3" s="1"/>
  <c r="F614" i="3"/>
  <c r="J614" i="3" s="1"/>
  <c r="F615" i="3"/>
  <c r="J615" i="3" s="1"/>
  <c r="F616" i="3"/>
  <c r="J616" i="3" s="1"/>
  <c r="F617" i="3"/>
  <c r="J617" i="3" s="1"/>
  <c r="F618" i="3"/>
  <c r="J618" i="3" s="1"/>
  <c r="F619" i="3"/>
  <c r="J619" i="3" s="1"/>
  <c r="F620" i="3"/>
  <c r="J620" i="3" s="1"/>
  <c r="F621" i="3"/>
  <c r="J621" i="3" s="1"/>
  <c r="F622" i="3"/>
  <c r="J622" i="3" s="1"/>
  <c r="F623" i="3"/>
  <c r="J623" i="3" s="1"/>
  <c r="F624" i="3"/>
  <c r="J624" i="3" s="1"/>
  <c r="F625" i="3"/>
  <c r="J625" i="3" s="1"/>
  <c r="F626" i="3"/>
  <c r="J626" i="3" s="1"/>
  <c r="F627" i="3"/>
  <c r="J627" i="3" s="1"/>
  <c r="F628" i="3"/>
  <c r="J628" i="3" s="1"/>
  <c r="F629" i="3"/>
  <c r="J629" i="3" s="1"/>
  <c r="F630" i="3"/>
  <c r="J630" i="3" s="1"/>
  <c r="F631" i="3"/>
  <c r="J631" i="3" s="1"/>
  <c r="F632" i="3"/>
  <c r="J632" i="3" s="1"/>
  <c r="F633" i="3"/>
  <c r="J633" i="3" s="1"/>
  <c r="F634" i="3"/>
  <c r="J634" i="3" s="1"/>
  <c r="F635" i="3"/>
  <c r="J635" i="3" s="1"/>
  <c r="F636" i="3"/>
  <c r="J636" i="3" s="1"/>
  <c r="F637" i="3"/>
  <c r="J637" i="3" s="1"/>
  <c r="F638" i="3"/>
  <c r="J638" i="3" s="1"/>
  <c r="F639" i="3"/>
  <c r="J639" i="3" s="1"/>
  <c r="F640" i="3"/>
  <c r="J640" i="3" s="1"/>
  <c r="F641" i="3"/>
  <c r="J641" i="3" s="1"/>
  <c r="F642" i="3"/>
  <c r="J642" i="3" s="1"/>
  <c r="F643" i="3"/>
  <c r="J643" i="3" s="1"/>
  <c r="F644" i="3"/>
  <c r="J644" i="3" s="1"/>
  <c r="F645" i="3"/>
  <c r="J645" i="3" s="1"/>
  <c r="F646" i="3"/>
  <c r="J646" i="3" s="1"/>
  <c r="F647" i="3"/>
  <c r="J647" i="3" s="1"/>
  <c r="F648" i="3"/>
  <c r="J648" i="3" s="1"/>
  <c r="F649" i="3"/>
  <c r="J649" i="3" s="1"/>
  <c r="F650" i="3"/>
  <c r="J650" i="3" s="1"/>
  <c r="F651" i="3"/>
  <c r="J651" i="3" s="1"/>
  <c r="F652" i="3"/>
  <c r="J652" i="3" s="1"/>
  <c r="F653" i="3"/>
  <c r="J653" i="3" s="1"/>
  <c r="F654" i="3"/>
  <c r="J654" i="3" s="1"/>
  <c r="F655" i="3"/>
  <c r="J655" i="3" s="1"/>
  <c r="F656" i="3"/>
  <c r="J656" i="3" s="1"/>
  <c r="F657" i="3"/>
  <c r="J657" i="3" s="1"/>
  <c r="F658" i="3"/>
  <c r="J658" i="3" s="1"/>
  <c r="F659" i="3"/>
  <c r="J659" i="3" s="1"/>
  <c r="F660" i="3"/>
  <c r="J660" i="3" s="1"/>
  <c r="F661" i="3"/>
  <c r="J661" i="3" s="1"/>
  <c r="F662" i="3"/>
  <c r="J662" i="3" s="1"/>
  <c r="F663" i="3"/>
  <c r="J663" i="3" s="1"/>
  <c r="F664" i="3"/>
  <c r="J664" i="3" s="1"/>
  <c r="F665" i="3"/>
  <c r="J665" i="3" s="1"/>
  <c r="F666" i="3"/>
  <c r="J666" i="3" s="1"/>
  <c r="F667" i="3"/>
  <c r="J667" i="3" s="1"/>
  <c r="F668" i="3"/>
  <c r="J668" i="3" s="1"/>
  <c r="F669" i="3"/>
  <c r="J669" i="3" s="1"/>
  <c r="F670" i="3"/>
  <c r="J670" i="3" s="1"/>
  <c r="F671" i="3"/>
  <c r="J671" i="3" s="1"/>
  <c r="F672" i="3"/>
  <c r="J672" i="3" s="1"/>
  <c r="F673" i="3"/>
  <c r="J673" i="3" s="1"/>
  <c r="F674" i="3"/>
  <c r="J674" i="3" s="1"/>
  <c r="F675" i="3"/>
  <c r="J675" i="3" s="1"/>
  <c r="F676" i="3"/>
  <c r="J676" i="3" s="1"/>
  <c r="F677" i="3"/>
  <c r="J677" i="3" s="1"/>
  <c r="F678" i="3"/>
  <c r="J678" i="3" s="1"/>
  <c r="F679" i="3"/>
  <c r="J679" i="3" s="1"/>
  <c r="F680" i="3"/>
  <c r="J680" i="3" s="1"/>
  <c r="F681" i="3"/>
  <c r="J681" i="3" s="1"/>
  <c r="F682" i="3"/>
  <c r="J682" i="3" s="1"/>
  <c r="F683" i="3"/>
  <c r="J683" i="3" s="1"/>
  <c r="F684" i="3"/>
  <c r="J684" i="3" s="1"/>
  <c r="F685" i="3"/>
  <c r="J685" i="3" s="1"/>
  <c r="F686" i="3"/>
  <c r="J686" i="3" s="1"/>
  <c r="F687" i="3"/>
  <c r="J687" i="3" s="1"/>
  <c r="F688" i="3"/>
  <c r="J688" i="3" s="1"/>
  <c r="F689" i="3"/>
  <c r="J689" i="3" s="1"/>
  <c r="F690" i="3"/>
  <c r="J690" i="3" s="1"/>
  <c r="F691" i="3"/>
  <c r="J691" i="3" s="1"/>
  <c r="F692" i="3"/>
  <c r="J692" i="3" s="1"/>
  <c r="F693" i="3"/>
  <c r="J693" i="3" s="1"/>
  <c r="F694" i="3"/>
  <c r="J694" i="3" s="1"/>
  <c r="F695" i="3"/>
  <c r="J695" i="3" s="1"/>
  <c r="F696" i="3"/>
  <c r="J696" i="3" s="1"/>
  <c r="F697" i="3"/>
  <c r="J697" i="3" s="1"/>
  <c r="F698" i="3"/>
  <c r="J698" i="3" s="1"/>
  <c r="F699" i="3"/>
  <c r="J699" i="3" s="1"/>
  <c r="F700" i="3"/>
  <c r="J700" i="3" s="1"/>
  <c r="F701" i="3"/>
  <c r="J701" i="3" s="1"/>
  <c r="F702" i="3"/>
  <c r="J702" i="3" s="1"/>
  <c r="F703" i="3"/>
  <c r="J703" i="3" s="1"/>
  <c r="F704" i="3"/>
  <c r="J704" i="3" s="1"/>
  <c r="F705" i="3"/>
  <c r="J705" i="3" s="1"/>
  <c r="F706" i="3"/>
  <c r="J706" i="3" s="1"/>
  <c r="F707" i="3"/>
  <c r="J707" i="3" s="1"/>
  <c r="F708" i="3"/>
  <c r="J708" i="3" s="1"/>
  <c r="F709" i="3"/>
  <c r="J709" i="3" s="1"/>
  <c r="F710" i="3"/>
  <c r="J710" i="3" s="1"/>
  <c r="F711" i="3"/>
  <c r="J711" i="3" s="1"/>
  <c r="F712" i="3"/>
  <c r="J712" i="3" s="1"/>
  <c r="F713" i="3"/>
  <c r="J713" i="3" s="1"/>
  <c r="F714" i="3"/>
  <c r="J714" i="3" s="1"/>
  <c r="F715" i="3"/>
  <c r="J715" i="3" s="1"/>
  <c r="F716" i="3"/>
  <c r="J716" i="3" s="1"/>
  <c r="F717" i="3"/>
  <c r="J717" i="3" s="1"/>
  <c r="F718" i="3"/>
  <c r="J718" i="3" s="1"/>
  <c r="F719" i="3"/>
  <c r="J719" i="3" s="1"/>
  <c r="F720" i="3"/>
  <c r="J720" i="3" s="1"/>
  <c r="F721" i="3"/>
  <c r="J721" i="3" s="1"/>
  <c r="F722" i="3"/>
  <c r="J722" i="3" s="1"/>
  <c r="F723" i="3"/>
  <c r="J723" i="3" s="1"/>
  <c r="F724" i="3"/>
  <c r="J724" i="3" s="1"/>
  <c r="F725" i="3"/>
  <c r="J725" i="3" s="1"/>
  <c r="F726" i="3"/>
  <c r="J726" i="3" s="1"/>
  <c r="F727" i="3"/>
  <c r="J727" i="3" s="1"/>
  <c r="F728" i="3"/>
  <c r="J728" i="3" s="1"/>
  <c r="F729" i="3"/>
  <c r="J729" i="3" s="1"/>
  <c r="F730" i="3"/>
  <c r="J730" i="3" s="1"/>
  <c r="F731" i="3"/>
  <c r="J731" i="3" s="1"/>
  <c r="F732" i="3"/>
  <c r="J732" i="3" s="1"/>
  <c r="F733" i="3"/>
  <c r="J733" i="3" s="1"/>
  <c r="F734" i="3"/>
  <c r="J734" i="3" s="1"/>
  <c r="F735" i="3"/>
  <c r="J735" i="3" s="1"/>
  <c r="F736" i="3"/>
  <c r="J736" i="3" s="1"/>
  <c r="F737" i="3"/>
  <c r="J737" i="3" s="1"/>
  <c r="F738" i="3"/>
  <c r="J738" i="3" s="1"/>
  <c r="F739" i="3"/>
  <c r="J739" i="3" s="1"/>
  <c r="F740" i="3"/>
  <c r="J740" i="3" s="1"/>
  <c r="F741" i="3"/>
  <c r="J741" i="3" s="1"/>
  <c r="F742" i="3"/>
  <c r="J742" i="3" s="1"/>
  <c r="F743" i="3"/>
  <c r="J743" i="3" s="1"/>
  <c r="F744" i="3"/>
  <c r="J744" i="3" s="1"/>
  <c r="F745" i="3"/>
  <c r="J745" i="3" s="1"/>
  <c r="F746" i="3"/>
  <c r="J746" i="3" s="1"/>
  <c r="F747" i="3"/>
  <c r="J747" i="3" s="1"/>
  <c r="F748" i="3"/>
  <c r="J748" i="3" s="1"/>
  <c r="F749" i="3"/>
  <c r="J749" i="3" s="1"/>
  <c r="F750" i="3"/>
  <c r="J750" i="3" s="1"/>
  <c r="F751" i="3"/>
  <c r="J751" i="3" s="1"/>
  <c r="F752" i="3"/>
  <c r="J752" i="3" s="1"/>
  <c r="F753" i="3"/>
  <c r="J753" i="3" s="1"/>
  <c r="F754" i="3"/>
  <c r="J754" i="3" s="1"/>
  <c r="F755" i="3"/>
  <c r="J755" i="3" s="1"/>
  <c r="F756" i="3"/>
  <c r="J756" i="3" s="1"/>
  <c r="F757" i="3"/>
  <c r="J757" i="3" s="1"/>
  <c r="F758" i="3"/>
  <c r="J758" i="3" s="1"/>
  <c r="F759" i="3"/>
  <c r="J759" i="3" s="1"/>
  <c r="F760" i="3"/>
  <c r="J760" i="3" s="1"/>
  <c r="F761" i="3"/>
  <c r="J761" i="3" s="1"/>
  <c r="F762" i="3"/>
  <c r="J762" i="3" s="1"/>
  <c r="F763" i="3"/>
  <c r="J763" i="3" s="1"/>
  <c r="F764" i="3"/>
  <c r="J764" i="3" s="1"/>
  <c r="F765" i="3"/>
  <c r="J765" i="3" s="1"/>
  <c r="F766" i="3"/>
  <c r="J766" i="3" s="1"/>
  <c r="F767" i="3"/>
  <c r="J767" i="3" s="1"/>
  <c r="F768" i="3"/>
  <c r="J768" i="3" s="1"/>
  <c r="F769" i="3"/>
  <c r="J769" i="3" s="1"/>
  <c r="F770" i="3"/>
  <c r="J770" i="3" s="1"/>
  <c r="F771" i="3"/>
  <c r="J771" i="3" s="1"/>
  <c r="F772" i="3"/>
  <c r="J772" i="3" s="1"/>
  <c r="F773" i="3"/>
  <c r="J773" i="3" s="1"/>
  <c r="F774" i="3"/>
  <c r="J774" i="3" s="1"/>
  <c r="F775" i="3"/>
  <c r="J775" i="3" s="1"/>
  <c r="F776" i="3"/>
  <c r="J776" i="3" s="1"/>
  <c r="F777" i="3"/>
  <c r="J777" i="3" s="1"/>
  <c r="F778" i="3"/>
  <c r="J778" i="3" s="1"/>
  <c r="F779" i="3"/>
  <c r="J779" i="3" s="1"/>
  <c r="F780" i="3"/>
  <c r="J780" i="3" s="1"/>
  <c r="F781" i="3"/>
  <c r="J781" i="3" s="1"/>
  <c r="F782" i="3"/>
  <c r="J782" i="3" s="1"/>
  <c r="F783" i="3"/>
  <c r="J783" i="3" s="1"/>
  <c r="F784" i="3"/>
  <c r="J784" i="3" s="1"/>
  <c r="F785" i="3"/>
  <c r="J785" i="3" s="1"/>
  <c r="F786" i="3"/>
  <c r="J786" i="3" s="1"/>
  <c r="F787" i="3"/>
  <c r="J787" i="3" s="1"/>
  <c r="F788" i="3"/>
  <c r="J788" i="3" s="1"/>
  <c r="F789" i="3"/>
  <c r="J789" i="3" s="1"/>
  <c r="F790" i="3"/>
  <c r="J790" i="3" s="1"/>
  <c r="F791" i="3"/>
  <c r="J791" i="3" s="1"/>
  <c r="F792" i="3"/>
  <c r="J792" i="3" s="1"/>
  <c r="F793" i="3"/>
  <c r="J793" i="3" s="1"/>
  <c r="F794" i="3"/>
  <c r="J794" i="3" s="1"/>
  <c r="F795" i="3"/>
  <c r="J795" i="3" s="1"/>
  <c r="F796" i="3"/>
  <c r="J796" i="3" s="1"/>
  <c r="F797" i="3"/>
  <c r="J797" i="3" s="1"/>
  <c r="F798" i="3"/>
  <c r="J798" i="3" s="1"/>
  <c r="F799" i="3"/>
  <c r="J799" i="3" s="1"/>
  <c r="F800" i="3"/>
  <c r="J800" i="3" s="1"/>
  <c r="F801" i="3"/>
  <c r="J801" i="3" s="1"/>
  <c r="F802" i="3"/>
  <c r="J802" i="3" s="1"/>
  <c r="F803" i="3"/>
  <c r="J803" i="3" s="1"/>
  <c r="F804" i="3"/>
  <c r="J804" i="3" s="1"/>
  <c r="F805" i="3"/>
  <c r="J805" i="3" s="1"/>
  <c r="F806" i="3"/>
  <c r="J806" i="3" s="1"/>
  <c r="F807" i="3"/>
  <c r="J807" i="3" s="1"/>
  <c r="F808" i="3"/>
  <c r="J808" i="3" s="1"/>
  <c r="F809" i="3"/>
  <c r="J809" i="3" s="1"/>
  <c r="F810" i="3"/>
  <c r="J810" i="3" s="1"/>
  <c r="F811" i="3"/>
  <c r="J811" i="3" s="1"/>
  <c r="F812" i="3"/>
  <c r="J812" i="3" s="1"/>
  <c r="F813" i="3"/>
  <c r="J813" i="3" s="1"/>
  <c r="F814" i="3"/>
  <c r="J814" i="3" s="1"/>
  <c r="F815" i="3"/>
  <c r="J815" i="3" s="1"/>
  <c r="F816" i="3"/>
  <c r="J816" i="3" s="1"/>
  <c r="F817" i="3"/>
  <c r="J817" i="3" s="1"/>
  <c r="F818" i="3"/>
  <c r="J818" i="3" s="1"/>
  <c r="F819" i="3"/>
  <c r="J819" i="3" s="1"/>
  <c r="F820" i="3"/>
  <c r="J820" i="3" s="1"/>
  <c r="F821" i="3"/>
  <c r="J821" i="3" s="1"/>
  <c r="F822" i="3"/>
  <c r="J822" i="3" s="1"/>
  <c r="F823" i="3"/>
  <c r="J823" i="3" s="1"/>
  <c r="F824" i="3"/>
  <c r="J824" i="3" s="1"/>
  <c r="F825" i="3"/>
  <c r="J825" i="3" s="1"/>
  <c r="F826" i="3"/>
  <c r="J826" i="3" s="1"/>
  <c r="F827" i="3"/>
  <c r="J827" i="3" s="1"/>
  <c r="F828" i="3"/>
  <c r="J828" i="3" s="1"/>
  <c r="F829" i="3"/>
  <c r="J829" i="3" s="1"/>
  <c r="F830" i="3"/>
  <c r="J830" i="3" s="1"/>
  <c r="F831" i="3"/>
  <c r="J831" i="3" s="1"/>
  <c r="F832" i="3"/>
  <c r="J832" i="3" s="1"/>
  <c r="F833" i="3"/>
  <c r="J833" i="3" s="1"/>
  <c r="F834" i="3"/>
  <c r="J834" i="3" s="1"/>
  <c r="F835" i="3"/>
  <c r="J835" i="3" s="1"/>
  <c r="F836" i="3"/>
  <c r="J836" i="3" s="1"/>
  <c r="F837" i="3"/>
  <c r="J837" i="3" s="1"/>
  <c r="F838" i="3"/>
  <c r="J838" i="3" s="1"/>
  <c r="F839" i="3"/>
  <c r="J839" i="3" s="1"/>
  <c r="F840" i="3"/>
  <c r="J840" i="3" s="1"/>
  <c r="F841" i="3"/>
  <c r="J841" i="3" s="1"/>
  <c r="F842" i="3"/>
  <c r="J842" i="3" s="1"/>
  <c r="F843" i="3"/>
  <c r="J843" i="3" s="1"/>
  <c r="F844" i="3"/>
  <c r="J844" i="3" s="1"/>
  <c r="F845" i="3"/>
  <c r="J845" i="3" s="1"/>
  <c r="F846" i="3"/>
  <c r="J846" i="3" s="1"/>
  <c r="F847" i="3"/>
  <c r="J847" i="3" s="1"/>
  <c r="F848" i="3"/>
  <c r="J848" i="3" s="1"/>
  <c r="F849" i="3"/>
  <c r="J849" i="3" s="1"/>
  <c r="F850" i="3"/>
  <c r="J850" i="3" s="1"/>
  <c r="F851" i="3"/>
  <c r="J851" i="3" s="1"/>
  <c r="F852" i="3"/>
  <c r="J852" i="3" s="1"/>
  <c r="F853" i="3"/>
  <c r="J853" i="3" s="1"/>
  <c r="F854" i="3"/>
  <c r="J854" i="3" s="1"/>
  <c r="F855" i="3"/>
  <c r="J855" i="3" s="1"/>
  <c r="F856" i="3"/>
  <c r="J856" i="3" s="1"/>
  <c r="F857" i="3"/>
  <c r="J857" i="3" s="1"/>
  <c r="F858" i="3"/>
  <c r="J858" i="3" s="1"/>
  <c r="F859" i="3"/>
  <c r="J859" i="3" s="1"/>
  <c r="F860" i="3"/>
  <c r="J860" i="3" s="1"/>
  <c r="F861" i="3"/>
  <c r="J861" i="3" s="1"/>
  <c r="F862" i="3"/>
  <c r="J862" i="3" s="1"/>
  <c r="F863" i="3"/>
  <c r="J863" i="3" s="1"/>
  <c r="F864" i="3"/>
  <c r="J864" i="3" s="1"/>
  <c r="F865" i="3"/>
  <c r="J865" i="3" s="1"/>
  <c r="F866" i="3"/>
  <c r="J866" i="3" s="1"/>
  <c r="F867" i="3"/>
  <c r="J867" i="3" s="1"/>
  <c r="F868" i="3"/>
  <c r="J868" i="3" s="1"/>
  <c r="F869" i="3"/>
  <c r="J869" i="3" s="1"/>
  <c r="F870" i="3"/>
  <c r="J870" i="3" s="1"/>
  <c r="F871" i="3"/>
  <c r="J871" i="3" s="1"/>
  <c r="F872" i="3"/>
  <c r="J872" i="3" s="1"/>
  <c r="F873" i="3"/>
  <c r="J873" i="3" s="1"/>
  <c r="F874" i="3"/>
  <c r="J874" i="3" s="1"/>
  <c r="F875" i="3"/>
  <c r="J875" i="3" s="1"/>
  <c r="F876" i="3"/>
  <c r="J876" i="3" s="1"/>
  <c r="F877" i="3"/>
  <c r="J877" i="3" s="1"/>
  <c r="F878" i="3"/>
  <c r="J878" i="3" s="1"/>
  <c r="F879" i="3"/>
  <c r="J879" i="3" s="1"/>
  <c r="F880" i="3"/>
  <c r="J880" i="3" s="1"/>
  <c r="F881" i="3"/>
  <c r="J881" i="3" s="1"/>
  <c r="F882" i="3"/>
  <c r="J882" i="3" s="1"/>
  <c r="F883" i="3"/>
  <c r="J883" i="3" s="1"/>
  <c r="F884" i="3"/>
  <c r="J884" i="3" s="1"/>
  <c r="F885" i="3"/>
  <c r="J885" i="3" s="1"/>
  <c r="F886" i="3"/>
  <c r="J886" i="3" s="1"/>
  <c r="F887" i="3"/>
  <c r="J887" i="3" s="1"/>
  <c r="F888" i="3"/>
  <c r="J888" i="3" s="1"/>
  <c r="F889" i="3"/>
  <c r="J889" i="3" s="1"/>
  <c r="F890" i="3"/>
  <c r="J890" i="3" s="1"/>
  <c r="F891" i="3"/>
  <c r="J891" i="3" s="1"/>
  <c r="F892" i="3"/>
  <c r="J892" i="3" s="1"/>
  <c r="F893" i="3"/>
  <c r="J893" i="3" s="1"/>
  <c r="F894" i="3"/>
  <c r="J894" i="3" s="1"/>
  <c r="F895" i="3"/>
  <c r="J895" i="3" s="1"/>
  <c r="F896" i="3"/>
  <c r="J896" i="3" s="1"/>
  <c r="F897" i="3"/>
  <c r="J897" i="3" s="1"/>
  <c r="F898" i="3"/>
  <c r="J898" i="3" s="1"/>
  <c r="F899" i="3"/>
  <c r="J899" i="3" s="1"/>
  <c r="F900" i="3"/>
  <c r="J900" i="3" s="1"/>
  <c r="F901" i="3"/>
  <c r="J901" i="3" s="1"/>
  <c r="F902" i="3"/>
  <c r="J902" i="3" s="1"/>
  <c r="F903" i="3"/>
  <c r="J903" i="3" s="1"/>
  <c r="F904" i="3"/>
  <c r="J904" i="3" s="1"/>
  <c r="F905" i="3"/>
  <c r="J905" i="3" s="1"/>
  <c r="F906" i="3"/>
  <c r="J906" i="3" s="1"/>
  <c r="F907" i="3"/>
  <c r="J907" i="3" s="1"/>
  <c r="F908" i="3"/>
  <c r="J908" i="3" s="1"/>
  <c r="F909" i="3"/>
  <c r="J909" i="3" s="1"/>
  <c r="F910" i="3"/>
  <c r="J910" i="3" s="1"/>
  <c r="F911" i="3"/>
  <c r="J911" i="3" s="1"/>
  <c r="F912" i="3"/>
  <c r="J912" i="3" s="1"/>
  <c r="F913" i="3"/>
  <c r="J913" i="3" s="1"/>
  <c r="F914" i="3"/>
  <c r="J914" i="3" s="1"/>
  <c r="F915" i="3"/>
  <c r="J915" i="3" s="1"/>
  <c r="F916" i="3"/>
  <c r="J916" i="3" s="1"/>
  <c r="F917" i="3"/>
  <c r="J917" i="3" s="1"/>
  <c r="F918" i="3"/>
  <c r="J918" i="3" s="1"/>
  <c r="F919" i="3"/>
  <c r="J919" i="3" s="1"/>
  <c r="F920" i="3"/>
  <c r="J920" i="3" s="1"/>
  <c r="F921" i="3"/>
  <c r="J921" i="3" s="1"/>
  <c r="F922" i="3"/>
  <c r="J922" i="3" s="1"/>
  <c r="F923" i="3"/>
  <c r="J923" i="3" s="1"/>
  <c r="F924" i="3"/>
  <c r="J924" i="3" s="1"/>
  <c r="F925" i="3"/>
  <c r="J925" i="3" s="1"/>
  <c r="F926" i="3"/>
  <c r="J926" i="3" s="1"/>
  <c r="F927" i="3"/>
  <c r="J927" i="3" s="1"/>
  <c r="F928" i="3"/>
  <c r="J928" i="3" s="1"/>
  <c r="F929" i="3"/>
  <c r="J929" i="3" s="1"/>
  <c r="F930" i="3"/>
  <c r="J930" i="3" s="1"/>
  <c r="F931" i="3"/>
  <c r="J931" i="3" s="1"/>
  <c r="F932" i="3"/>
  <c r="J932" i="3" s="1"/>
  <c r="F933" i="3"/>
  <c r="J933" i="3" s="1"/>
  <c r="F934" i="3"/>
  <c r="J934" i="3" s="1"/>
  <c r="F935" i="3"/>
  <c r="J935" i="3" s="1"/>
  <c r="F936" i="3"/>
  <c r="J936" i="3" s="1"/>
  <c r="F937" i="3"/>
  <c r="J937" i="3" s="1"/>
  <c r="F938" i="3"/>
  <c r="J938" i="3" s="1"/>
  <c r="F939" i="3"/>
  <c r="J939" i="3" s="1"/>
  <c r="F940" i="3"/>
  <c r="J940" i="3" s="1"/>
  <c r="F941" i="3"/>
  <c r="J941" i="3" s="1"/>
  <c r="F942" i="3"/>
  <c r="J942" i="3" s="1"/>
  <c r="F943" i="3"/>
  <c r="J943" i="3" s="1"/>
  <c r="F944" i="3"/>
  <c r="J944" i="3" s="1"/>
  <c r="F945" i="3"/>
  <c r="J945" i="3" s="1"/>
  <c r="F946" i="3"/>
  <c r="J946" i="3" s="1"/>
  <c r="F947" i="3"/>
  <c r="J947" i="3" s="1"/>
  <c r="F948" i="3"/>
  <c r="J948" i="3" s="1"/>
  <c r="F949" i="3"/>
  <c r="J949" i="3" s="1"/>
  <c r="F950" i="3"/>
  <c r="J950" i="3" s="1"/>
  <c r="F951" i="3"/>
  <c r="J951" i="3" s="1"/>
  <c r="F952" i="3"/>
  <c r="J952" i="3" s="1"/>
  <c r="F953" i="3"/>
  <c r="J953" i="3" s="1"/>
  <c r="F954" i="3"/>
  <c r="J954" i="3" s="1"/>
  <c r="F955" i="3"/>
  <c r="J955" i="3" s="1"/>
  <c r="F956" i="3"/>
  <c r="J956" i="3" s="1"/>
  <c r="F957" i="3"/>
  <c r="J957" i="3" s="1"/>
  <c r="F958" i="3"/>
  <c r="J958" i="3" s="1"/>
  <c r="F959" i="3"/>
  <c r="J959" i="3" s="1"/>
  <c r="F960" i="3"/>
  <c r="J960" i="3" s="1"/>
  <c r="F961" i="3"/>
  <c r="J961" i="3" s="1"/>
  <c r="F962" i="3"/>
  <c r="J962" i="3" s="1"/>
  <c r="F963" i="3"/>
  <c r="J963" i="3" s="1"/>
  <c r="F964" i="3"/>
  <c r="J964" i="3" s="1"/>
  <c r="F965" i="3"/>
  <c r="J965" i="3" s="1"/>
  <c r="F966" i="3"/>
  <c r="J966" i="3" s="1"/>
  <c r="F967" i="3"/>
  <c r="J967" i="3" s="1"/>
  <c r="F968" i="3"/>
  <c r="J968" i="3" s="1"/>
  <c r="F969" i="3"/>
  <c r="J969" i="3" s="1"/>
  <c r="F970" i="3"/>
  <c r="J970" i="3" s="1"/>
  <c r="F971" i="3"/>
  <c r="J971" i="3" s="1"/>
  <c r="F972" i="3"/>
  <c r="J972" i="3" s="1"/>
  <c r="F973" i="3"/>
  <c r="J973" i="3" s="1"/>
  <c r="F974" i="3"/>
  <c r="J974" i="3" s="1"/>
  <c r="F975" i="3"/>
  <c r="J975" i="3" s="1"/>
  <c r="F976" i="3"/>
  <c r="J976" i="3" s="1"/>
  <c r="F977" i="3"/>
  <c r="J977" i="3" s="1"/>
  <c r="F978" i="3"/>
  <c r="J978" i="3" s="1"/>
  <c r="F979" i="3"/>
  <c r="J979" i="3" s="1"/>
  <c r="F980" i="3"/>
  <c r="J980" i="3" s="1"/>
  <c r="F981" i="3"/>
  <c r="J981" i="3" s="1"/>
  <c r="F982" i="3"/>
  <c r="J982" i="3" s="1"/>
  <c r="F983" i="3"/>
  <c r="J983" i="3" s="1"/>
  <c r="F984" i="3"/>
  <c r="J984" i="3" s="1"/>
  <c r="F985" i="3"/>
  <c r="J985" i="3" s="1"/>
  <c r="F986" i="3"/>
  <c r="J986" i="3" s="1"/>
  <c r="F987" i="3"/>
  <c r="J987" i="3" s="1"/>
  <c r="F988" i="3"/>
  <c r="J988" i="3" s="1"/>
  <c r="F989" i="3"/>
  <c r="J989" i="3" s="1"/>
  <c r="F990" i="3"/>
  <c r="J990" i="3" s="1"/>
  <c r="F991" i="3"/>
  <c r="J991" i="3" s="1"/>
  <c r="F992" i="3"/>
  <c r="J992" i="3" s="1"/>
  <c r="F993" i="3"/>
  <c r="J993" i="3" s="1"/>
  <c r="F994" i="3"/>
  <c r="J994" i="3" s="1"/>
  <c r="F995" i="3"/>
  <c r="J995" i="3" s="1"/>
  <c r="F996" i="3"/>
  <c r="J996" i="3" s="1"/>
  <c r="F997" i="3"/>
  <c r="J997" i="3" s="1"/>
  <c r="F998" i="3"/>
  <c r="J998" i="3" s="1"/>
  <c r="F999" i="3"/>
  <c r="J999" i="3" s="1"/>
  <c r="F1000" i="3"/>
  <c r="J1000" i="3" s="1"/>
  <c r="F1001" i="3"/>
  <c r="J1001" i="3" s="1"/>
  <c r="F1002" i="3"/>
  <c r="J1002" i="3" s="1"/>
  <c r="F1003" i="3"/>
  <c r="J1003" i="3" s="1"/>
  <c r="F1004" i="3"/>
  <c r="J1004" i="3" s="1"/>
  <c r="F1005" i="3"/>
  <c r="J1005" i="3" s="1"/>
  <c r="F1006" i="3"/>
  <c r="J1006" i="3" s="1"/>
  <c r="F1007" i="3"/>
  <c r="J1007" i="3" s="1"/>
  <c r="F1008" i="3"/>
  <c r="J1008" i="3" s="1"/>
  <c r="F1009" i="3"/>
  <c r="J1009" i="3" s="1"/>
  <c r="F1010" i="3"/>
  <c r="J1010" i="3" s="1"/>
  <c r="F1011" i="3"/>
  <c r="J1011" i="3" s="1"/>
  <c r="F1012" i="3"/>
  <c r="J1012" i="3" s="1"/>
  <c r="F1013" i="3"/>
  <c r="J1013" i="3" s="1"/>
  <c r="F1014" i="3"/>
  <c r="J1014" i="3" s="1"/>
  <c r="F1015" i="3"/>
  <c r="J1015" i="3" s="1"/>
  <c r="F1016" i="3"/>
  <c r="J1016" i="3" s="1"/>
  <c r="F1017" i="3"/>
  <c r="J1017" i="3" s="1"/>
  <c r="F1018" i="3"/>
  <c r="J1018" i="3" s="1"/>
  <c r="F1019" i="3"/>
  <c r="J1019" i="3" s="1"/>
  <c r="F1020" i="3"/>
  <c r="J1020" i="3" s="1"/>
  <c r="F1021" i="3"/>
  <c r="J1021" i="3" s="1"/>
  <c r="F1022" i="3"/>
  <c r="J1022" i="3" s="1"/>
  <c r="F1023" i="3"/>
  <c r="J1023" i="3" s="1"/>
  <c r="F1024" i="3"/>
  <c r="J1024" i="3" s="1"/>
  <c r="F1025" i="3"/>
  <c r="J1025" i="3" s="1"/>
  <c r="F1026" i="3"/>
  <c r="J1026" i="3" s="1"/>
  <c r="F1027" i="3"/>
  <c r="J1027" i="3" s="1"/>
  <c r="F1028" i="3"/>
  <c r="J1028" i="3" s="1"/>
  <c r="F1029" i="3"/>
  <c r="J1029" i="3" s="1"/>
  <c r="F1030" i="3"/>
  <c r="J1030" i="3" s="1"/>
  <c r="F1031" i="3"/>
  <c r="J1031" i="3" s="1"/>
  <c r="F1032" i="3"/>
  <c r="J1032" i="3" s="1"/>
  <c r="F1033" i="3"/>
  <c r="J1033" i="3" s="1"/>
  <c r="F1034" i="3"/>
  <c r="J1034" i="3" s="1"/>
  <c r="F1035" i="3"/>
  <c r="J1035" i="3" s="1"/>
  <c r="F1036" i="3"/>
  <c r="J1036" i="3" s="1"/>
  <c r="F1037" i="3"/>
  <c r="J1037" i="3" s="1"/>
  <c r="F1038" i="3"/>
  <c r="J1038" i="3" s="1"/>
  <c r="F1039" i="3"/>
  <c r="J1039" i="3" s="1"/>
  <c r="F1040" i="3"/>
  <c r="J1040" i="3" s="1"/>
  <c r="F1041" i="3"/>
  <c r="J1041" i="3" s="1"/>
  <c r="F1042" i="3"/>
  <c r="J1042" i="3" s="1"/>
  <c r="F1043" i="3"/>
  <c r="J1043" i="3" s="1"/>
  <c r="F1044" i="3"/>
  <c r="J1044" i="3" s="1"/>
  <c r="F1045" i="3"/>
  <c r="J1045" i="3" s="1"/>
  <c r="F1046" i="3"/>
  <c r="J1046" i="3" s="1"/>
  <c r="F1047" i="3"/>
  <c r="J1047" i="3" s="1"/>
  <c r="F1048" i="3"/>
  <c r="J1048" i="3" s="1"/>
  <c r="F1049" i="3"/>
  <c r="J1049" i="3" s="1"/>
  <c r="F1050" i="3"/>
  <c r="J1050" i="3" s="1"/>
  <c r="F1051" i="3"/>
  <c r="J1051" i="3" s="1"/>
  <c r="F1052" i="3"/>
  <c r="J1052" i="3" s="1"/>
  <c r="F1053" i="3"/>
  <c r="J1053" i="3" s="1"/>
  <c r="F1054" i="3"/>
  <c r="J1054" i="3" s="1"/>
  <c r="F1055" i="3"/>
  <c r="J1055" i="3" s="1"/>
  <c r="F1056" i="3"/>
  <c r="J1056" i="3" s="1"/>
  <c r="F1057" i="3"/>
  <c r="J1057" i="3" s="1"/>
  <c r="F1058" i="3"/>
  <c r="J1058" i="3" s="1"/>
  <c r="F1059" i="3"/>
  <c r="J1059" i="3" s="1"/>
  <c r="F1060" i="3"/>
  <c r="J1060" i="3" s="1"/>
  <c r="F1061" i="3"/>
  <c r="J1061" i="3" s="1"/>
  <c r="F1062" i="3"/>
  <c r="J1062" i="3" s="1"/>
  <c r="F1063" i="3"/>
  <c r="J1063" i="3" s="1"/>
  <c r="F1064" i="3"/>
  <c r="J1064" i="3" s="1"/>
  <c r="F1065" i="3"/>
  <c r="J1065" i="3" s="1"/>
  <c r="F1066" i="3"/>
  <c r="J1066" i="3" s="1"/>
  <c r="F1067" i="3"/>
  <c r="J1067" i="3" s="1"/>
  <c r="F1068" i="3"/>
  <c r="J1068" i="3" s="1"/>
  <c r="F1069" i="3"/>
  <c r="J1069" i="3" s="1"/>
  <c r="F1070" i="3"/>
  <c r="J1070" i="3" s="1"/>
  <c r="F1071" i="3"/>
  <c r="J1071" i="3" s="1"/>
  <c r="F1072" i="3"/>
  <c r="J1072" i="3" s="1"/>
  <c r="F1073" i="3"/>
  <c r="J1073" i="3" s="1"/>
  <c r="F1074" i="3"/>
  <c r="J1074" i="3" s="1"/>
  <c r="F1075" i="3"/>
  <c r="J1075" i="3" s="1"/>
  <c r="F1076" i="3"/>
  <c r="J1076" i="3" s="1"/>
  <c r="F1077" i="3"/>
  <c r="J1077" i="3" s="1"/>
  <c r="F1078" i="3"/>
  <c r="J1078" i="3" s="1"/>
  <c r="F1079" i="3"/>
  <c r="J1079" i="3" s="1"/>
  <c r="F1080" i="3"/>
  <c r="J1080" i="3" s="1"/>
  <c r="F1081" i="3"/>
  <c r="J1081" i="3" s="1"/>
  <c r="F1082" i="3"/>
  <c r="J1082" i="3" s="1"/>
  <c r="F1083" i="3"/>
  <c r="J1083" i="3" s="1"/>
  <c r="F1084" i="3"/>
  <c r="J1084" i="3" s="1"/>
  <c r="F1085" i="3"/>
  <c r="J1085" i="3" s="1"/>
  <c r="F1086" i="3"/>
  <c r="J1086" i="3" s="1"/>
  <c r="F1087" i="3"/>
  <c r="J1087" i="3" s="1"/>
  <c r="F1088" i="3"/>
  <c r="J1088" i="3" s="1"/>
  <c r="F1089" i="3"/>
  <c r="J1089" i="3" s="1"/>
  <c r="F1090" i="3"/>
  <c r="J1090" i="3" s="1"/>
  <c r="F1091" i="3"/>
  <c r="J1091" i="3" s="1"/>
  <c r="F1092" i="3"/>
  <c r="J1092" i="3" s="1"/>
  <c r="F1093" i="3"/>
  <c r="J1093" i="3" s="1"/>
  <c r="F1094" i="3"/>
  <c r="J1094" i="3" s="1"/>
  <c r="F1095" i="3"/>
  <c r="J1095" i="3" s="1"/>
  <c r="F1096" i="3"/>
  <c r="J1096" i="3" s="1"/>
  <c r="F1097" i="3"/>
  <c r="J1097" i="3" s="1"/>
  <c r="F1098" i="3"/>
  <c r="J1098" i="3" s="1"/>
  <c r="F1099" i="3"/>
  <c r="J1099" i="3" s="1"/>
  <c r="F1100" i="3"/>
  <c r="J1100" i="3" s="1"/>
  <c r="F1101" i="3"/>
  <c r="J1101" i="3" s="1"/>
  <c r="F1102" i="3"/>
  <c r="J1102" i="3" s="1"/>
  <c r="F1103" i="3"/>
  <c r="J1103" i="3" s="1"/>
  <c r="F1104" i="3"/>
  <c r="J1104" i="3" s="1"/>
  <c r="F1105" i="3"/>
  <c r="J1105" i="3" s="1"/>
  <c r="F1106" i="3"/>
  <c r="J1106" i="3" s="1"/>
  <c r="F1107" i="3"/>
  <c r="J1107" i="3" s="1"/>
  <c r="F1108" i="3"/>
  <c r="J1108" i="3" s="1"/>
  <c r="F1109" i="3"/>
  <c r="J1109" i="3" s="1"/>
  <c r="F1110" i="3"/>
  <c r="J1110" i="3" s="1"/>
  <c r="F1111" i="3"/>
  <c r="J1111" i="3" s="1"/>
  <c r="F1112" i="3"/>
  <c r="J1112" i="3" s="1"/>
  <c r="F1113" i="3"/>
  <c r="J1113" i="3" s="1"/>
  <c r="F1114" i="3"/>
  <c r="J1114" i="3" s="1"/>
  <c r="F1115" i="3"/>
  <c r="J1115" i="3" s="1"/>
  <c r="F1116" i="3"/>
  <c r="J1116" i="3" s="1"/>
  <c r="F1117" i="3"/>
  <c r="J1117" i="3" s="1"/>
  <c r="F1118" i="3"/>
  <c r="J1118" i="3" s="1"/>
  <c r="F1119" i="3"/>
  <c r="J1119" i="3" s="1"/>
  <c r="F1120" i="3"/>
  <c r="J1120" i="3" s="1"/>
  <c r="F1121" i="3"/>
  <c r="J1121" i="3" s="1"/>
  <c r="F1122" i="3"/>
  <c r="J1122" i="3" s="1"/>
  <c r="F1123" i="3"/>
  <c r="J1123" i="3" s="1"/>
  <c r="F1124" i="3"/>
  <c r="J1124" i="3" s="1"/>
  <c r="F1125" i="3"/>
  <c r="J1125" i="3" s="1"/>
  <c r="F1126" i="3"/>
  <c r="J1126" i="3" s="1"/>
  <c r="F1127" i="3"/>
  <c r="J1127" i="3" s="1"/>
  <c r="F1128" i="3"/>
  <c r="J1128" i="3" s="1"/>
  <c r="F1129" i="3"/>
  <c r="J1129" i="3" s="1"/>
  <c r="F1130" i="3"/>
  <c r="J1130" i="3" s="1"/>
  <c r="F1131" i="3"/>
  <c r="J1131" i="3" s="1"/>
  <c r="F1132" i="3"/>
  <c r="J1132" i="3" s="1"/>
  <c r="F1133" i="3"/>
  <c r="J1133" i="3" s="1"/>
  <c r="F1134" i="3"/>
  <c r="J1134" i="3" s="1"/>
  <c r="F1135" i="3"/>
  <c r="J1135" i="3" s="1"/>
  <c r="F1136" i="3"/>
  <c r="J1136" i="3" s="1"/>
  <c r="F1137" i="3"/>
  <c r="J1137" i="3" s="1"/>
  <c r="F1138" i="3"/>
  <c r="J1138" i="3" s="1"/>
  <c r="F1139" i="3"/>
  <c r="J1139" i="3" s="1"/>
  <c r="F1140" i="3"/>
  <c r="J1140" i="3" s="1"/>
  <c r="F1141" i="3"/>
  <c r="J1141" i="3" s="1"/>
  <c r="F1142" i="3"/>
  <c r="J1142" i="3" s="1"/>
  <c r="F1143" i="3"/>
  <c r="J1143" i="3" s="1"/>
  <c r="F1144" i="3"/>
  <c r="J1144" i="3" s="1"/>
  <c r="F1145" i="3"/>
  <c r="J1145" i="3" s="1"/>
  <c r="F1146" i="3"/>
  <c r="J1146" i="3" s="1"/>
  <c r="F1147" i="3"/>
  <c r="J1147" i="3" s="1"/>
  <c r="F1148" i="3"/>
  <c r="J1148" i="3" s="1"/>
  <c r="F1149" i="3"/>
  <c r="J1149" i="3" s="1"/>
  <c r="F1150" i="3"/>
  <c r="J1150" i="3" s="1"/>
  <c r="F1151" i="3"/>
  <c r="J1151" i="3" s="1"/>
  <c r="F1152" i="3"/>
  <c r="J1152" i="3" s="1"/>
  <c r="F1153" i="3"/>
  <c r="J1153" i="3" s="1"/>
  <c r="F1154" i="3"/>
  <c r="J1154" i="3" s="1"/>
  <c r="F1155" i="3"/>
  <c r="J1155" i="3" s="1"/>
  <c r="F1156" i="3"/>
  <c r="J1156" i="3" s="1"/>
  <c r="F1157" i="3"/>
  <c r="J1157" i="3" s="1"/>
  <c r="F1158" i="3"/>
  <c r="J1158" i="3" s="1"/>
  <c r="F1159" i="3"/>
  <c r="J1159" i="3" s="1"/>
  <c r="F1160" i="3"/>
  <c r="J1160" i="3" s="1"/>
  <c r="F1161" i="3"/>
  <c r="J1161" i="3" s="1"/>
  <c r="F1162" i="3"/>
  <c r="J1162" i="3" s="1"/>
  <c r="F1163" i="3"/>
  <c r="J1163" i="3" s="1"/>
  <c r="F1164" i="3"/>
  <c r="J1164" i="3" s="1"/>
  <c r="F1165" i="3"/>
  <c r="J1165" i="3" s="1"/>
  <c r="F1166" i="3"/>
  <c r="J1166" i="3" s="1"/>
  <c r="F1167" i="3"/>
  <c r="J1167" i="3" s="1"/>
  <c r="F1168" i="3"/>
  <c r="J1168" i="3" s="1"/>
  <c r="F1169" i="3"/>
  <c r="J1169" i="3" s="1"/>
  <c r="F1170" i="3"/>
  <c r="J1170" i="3" s="1"/>
  <c r="F1171" i="3"/>
  <c r="J1171" i="3" s="1"/>
  <c r="F1172" i="3"/>
  <c r="J1172" i="3" s="1"/>
  <c r="F1173" i="3"/>
  <c r="J1173" i="3" s="1"/>
  <c r="F1174" i="3"/>
  <c r="J1174" i="3" s="1"/>
  <c r="F1175" i="3"/>
  <c r="J1175" i="3" s="1"/>
  <c r="F1176" i="3"/>
  <c r="J1176" i="3" s="1"/>
  <c r="F1177" i="3"/>
  <c r="J1177" i="3" s="1"/>
  <c r="F1178" i="3"/>
  <c r="J1178" i="3" s="1"/>
  <c r="F1179" i="3"/>
  <c r="J1179" i="3" s="1"/>
  <c r="F1180" i="3"/>
  <c r="J1180" i="3" s="1"/>
  <c r="F1181" i="3"/>
  <c r="J1181" i="3" s="1"/>
  <c r="F1182" i="3"/>
  <c r="J1182" i="3" s="1"/>
  <c r="F1183" i="3"/>
  <c r="J1183" i="3" s="1"/>
  <c r="F1184" i="3"/>
  <c r="J1184" i="3" s="1"/>
  <c r="F1185" i="3"/>
  <c r="J1185" i="3" s="1"/>
  <c r="F1186" i="3"/>
  <c r="J1186" i="3" s="1"/>
  <c r="F1187" i="3"/>
  <c r="J1187" i="3" s="1"/>
  <c r="F1188" i="3"/>
  <c r="J1188" i="3" s="1"/>
  <c r="F1189" i="3"/>
  <c r="J1189" i="3" s="1"/>
  <c r="F1190" i="3"/>
  <c r="J1190" i="3" s="1"/>
  <c r="F1191" i="3"/>
  <c r="J1191" i="3" s="1"/>
  <c r="F1192" i="3"/>
  <c r="J1192" i="3" s="1"/>
  <c r="F1193" i="3"/>
  <c r="J1193" i="3" s="1"/>
  <c r="F1194" i="3"/>
  <c r="J1194" i="3" s="1"/>
  <c r="F1195" i="3"/>
  <c r="J1195" i="3" s="1"/>
  <c r="F1196" i="3"/>
  <c r="J1196" i="3" s="1"/>
  <c r="F1197" i="3"/>
  <c r="J1197" i="3" s="1"/>
  <c r="F1198" i="3"/>
  <c r="J1198" i="3" s="1"/>
  <c r="F1199" i="3"/>
  <c r="J1199" i="3" s="1"/>
  <c r="F1200" i="3"/>
  <c r="J1200" i="3" s="1"/>
  <c r="F1201" i="3"/>
  <c r="J1201" i="3" s="1"/>
  <c r="F1202" i="3"/>
  <c r="J1202" i="3" s="1"/>
  <c r="F1203" i="3"/>
  <c r="J1203" i="3" s="1"/>
  <c r="F1204" i="3"/>
  <c r="J1204" i="3" s="1"/>
  <c r="F1205" i="3"/>
  <c r="J1205" i="3" s="1"/>
  <c r="F1206" i="3"/>
  <c r="J1206" i="3" s="1"/>
  <c r="F1207" i="3"/>
  <c r="J1207" i="3" s="1"/>
  <c r="F1208" i="3"/>
  <c r="J1208" i="3" s="1"/>
  <c r="F1209" i="3"/>
  <c r="J1209" i="3" s="1"/>
  <c r="F1210" i="3"/>
  <c r="J1210" i="3" s="1"/>
  <c r="F1211" i="3"/>
  <c r="J1211" i="3" s="1"/>
  <c r="F1212" i="3"/>
  <c r="J1212" i="3" s="1"/>
  <c r="F1213" i="3"/>
  <c r="J1213" i="3" s="1"/>
  <c r="F1214" i="3"/>
  <c r="J1214" i="3" s="1"/>
  <c r="F1215" i="3"/>
  <c r="J1215" i="3" s="1"/>
  <c r="F1216" i="3"/>
  <c r="J1216" i="3" s="1"/>
  <c r="F1217" i="3"/>
  <c r="J1217" i="3" s="1"/>
  <c r="F1218" i="3"/>
  <c r="J1218" i="3" s="1"/>
  <c r="F1219" i="3"/>
  <c r="J1219" i="3" s="1"/>
  <c r="F1220" i="3"/>
  <c r="J1220" i="3" s="1"/>
  <c r="F1221" i="3"/>
  <c r="J1221" i="3" s="1"/>
  <c r="F1222" i="3"/>
  <c r="J1222" i="3" s="1"/>
  <c r="F1223" i="3"/>
  <c r="J1223" i="3" s="1"/>
  <c r="F1224" i="3"/>
  <c r="J1224" i="3" s="1"/>
  <c r="F1225" i="3"/>
  <c r="J1225" i="3" s="1"/>
  <c r="F1226" i="3"/>
  <c r="J1226" i="3" s="1"/>
  <c r="F1227" i="3"/>
  <c r="J1227" i="3" s="1"/>
  <c r="F1228" i="3"/>
  <c r="J1228" i="3" s="1"/>
  <c r="F1229" i="3"/>
  <c r="J1229" i="3" s="1"/>
  <c r="F1230" i="3"/>
  <c r="J1230" i="3" s="1"/>
  <c r="F1231" i="3"/>
  <c r="J1231" i="3" s="1"/>
  <c r="F1232" i="3"/>
  <c r="J1232" i="3" s="1"/>
  <c r="F1233" i="3"/>
  <c r="J1233" i="3" s="1"/>
  <c r="F1234" i="3"/>
  <c r="J1234" i="3" s="1"/>
  <c r="F1235" i="3"/>
  <c r="J1235" i="3" s="1"/>
  <c r="F1236" i="3"/>
  <c r="J1236" i="3" s="1"/>
  <c r="F1237" i="3"/>
  <c r="J1237" i="3" s="1"/>
  <c r="F1238" i="3"/>
  <c r="J1238" i="3" s="1"/>
  <c r="F1239" i="3"/>
  <c r="J1239" i="3" s="1"/>
  <c r="F1240" i="3"/>
  <c r="J1240" i="3" s="1"/>
  <c r="F1241" i="3"/>
  <c r="J1241" i="3" s="1"/>
  <c r="F1242" i="3"/>
  <c r="J1242" i="3" s="1"/>
  <c r="F1243" i="3"/>
  <c r="J1243" i="3" s="1"/>
  <c r="F1244" i="3"/>
  <c r="J1244" i="3" s="1"/>
  <c r="F1245" i="3"/>
  <c r="J1245" i="3" s="1"/>
  <c r="F1246" i="3"/>
  <c r="J1246" i="3" s="1"/>
  <c r="F1247" i="3"/>
  <c r="J1247" i="3" s="1"/>
  <c r="F1248" i="3"/>
  <c r="J1248" i="3" s="1"/>
  <c r="F1249" i="3"/>
  <c r="J1249" i="3" s="1"/>
  <c r="F1250" i="3"/>
  <c r="J1250" i="3" s="1"/>
  <c r="F1251" i="3"/>
  <c r="J1251" i="3" s="1"/>
  <c r="F1252" i="3"/>
  <c r="J1252" i="3" s="1"/>
  <c r="F1253" i="3"/>
  <c r="J1253" i="3" s="1"/>
  <c r="F1254" i="3"/>
  <c r="J1254" i="3" s="1"/>
  <c r="F1255" i="3"/>
  <c r="J1255" i="3" s="1"/>
  <c r="F1256" i="3"/>
  <c r="J1256" i="3" s="1"/>
  <c r="F1257" i="3"/>
  <c r="J1257" i="3" s="1"/>
  <c r="F1258" i="3"/>
  <c r="J1258" i="3" s="1"/>
  <c r="F1259" i="3"/>
  <c r="J1259" i="3" s="1"/>
  <c r="F1260" i="3"/>
  <c r="J1260" i="3" s="1"/>
  <c r="F1261" i="3"/>
  <c r="J1261" i="3" s="1"/>
  <c r="F1262" i="3"/>
  <c r="J1262" i="3" s="1"/>
  <c r="F1263" i="3"/>
  <c r="J1263" i="3" s="1"/>
  <c r="F1264" i="3"/>
  <c r="J1264" i="3" s="1"/>
  <c r="F1265" i="3"/>
  <c r="J1265" i="3" s="1"/>
  <c r="F1266" i="3"/>
  <c r="J1266" i="3" s="1"/>
  <c r="F1267" i="3"/>
  <c r="J1267" i="3" s="1"/>
  <c r="F1268" i="3"/>
  <c r="J1268" i="3" s="1"/>
  <c r="F1269" i="3"/>
  <c r="J1269" i="3" s="1"/>
  <c r="F1270" i="3"/>
  <c r="J1270" i="3" s="1"/>
  <c r="F1271" i="3"/>
  <c r="J1271" i="3" s="1"/>
  <c r="F1272" i="3"/>
  <c r="J1272" i="3" s="1"/>
  <c r="F1273" i="3"/>
  <c r="J1273" i="3" s="1"/>
  <c r="F1274" i="3"/>
  <c r="J1274" i="3" s="1"/>
  <c r="F1275" i="3"/>
  <c r="J1275" i="3" s="1"/>
  <c r="F1276" i="3"/>
  <c r="J1276" i="3" s="1"/>
  <c r="F1277" i="3"/>
  <c r="J1277" i="3" s="1"/>
  <c r="F1278" i="3"/>
  <c r="J1278" i="3" s="1"/>
  <c r="F1279" i="3"/>
  <c r="J1279" i="3" s="1"/>
  <c r="F1280" i="3"/>
  <c r="J1280" i="3" s="1"/>
  <c r="F1281" i="3"/>
  <c r="J1281" i="3" s="1"/>
  <c r="F1282" i="3"/>
  <c r="J1282" i="3" s="1"/>
  <c r="F1283" i="3"/>
  <c r="J1283" i="3" s="1"/>
  <c r="F1284" i="3"/>
  <c r="J1284" i="3" s="1"/>
  <c r="F1285" i="3"/>
  <c r="J1285" i="3" s="1"/>
  <c r="F1286" i="3"/>
  <c r="J1286" i="3" s="1"/>
  <c r="F1287" i="3"/>
  <c r="J1287" i="3" s="1"/>
  <c r="F1288" i="3"/>
  <c r="J1288" i="3" s="1"/>
  <c r="F1289" i="3"/>
  <c r="J1289" i="3" s="1"/>
  <c r="F1290" i="3"/>
  <c r="J1290" i="3" s="1"/>
  <c r="F1291" i="3"/>
  <c r="J1291" i="3" s="1"/>
  <c r="F1292" i="3"/>
  <c r="J1292" i="3" s="1"/>
  <c r="F1293" i="3"/>
  <c r="J1293" i="3" s="1"/>
  <c r="F1294" i="3"/>
  <c r="J1294" i="3" s="1"/>
  <c r="F1295" i="3"/>
  <c r="J1295" i="3" s="1"/>
  <c r="F1296" i="3"/>
  <c r="J1296" i="3" s="1"/>
  <c r="F1297" i="3"/>
  <c r="J1297" i="3" s="1"/>
  <c r="F1298" i="3"/>
  <c r="J1298" i="3" s="1"/>
  <c r="F1299" i="3"/>
  <c r="J1299" i="3" s="1"/>
  <c r="F1300" i="3"/>
  <c r="J1300" i="3" s="1"/>
  <c r="F1301" i="3"/>
  <c r="J1301" i="3" s="1"/>
  <c r="F1302" i="3"/>
  <c r="J1302" i="3" s="1"/>
  <c r="F1303" i="3"/>
  <c r="J1303" i="3" s="1"/>
  <c r="F1304" i="3"/>
  <c r="J1304" i="3" s="1"/>
  <c r="F1305" i="3"/>
  <c r="J1305" i="3" s="1"/>
  <c r="F1306" i="3"/>
  <c r="J1306" i="3" s="1"/>
  <c r="F1307" i="3"/>
  <c r="J1307" i="3" s="1"/>
  <c r="F1308" i="3"/>
  <c r="J1308" i="3" s="1"/>
  <c r="F1309" i="3"/>
  <c r="J1309" i="3" s="1"/>
  <c r="F1310" i="3"/>
  <c r="J1310" i="3" s="1"/>
  <c r="F1311" i="3"/>
  <c r="J1311" i="3" s="1"/>
  <c r="F1312" i="3"/>
  <c r="J1312" i="3" s="1"/>
  <c r="F1313" i="3"/>
  <c r="J1313" i="3" s="1"/>
  <c r="F1314" i="3"/>
  <c r="J1314" i="3" s="1"/>
  <c r="F1315" i="3"/>
  <c r="J1315" i="3" s="1"/>
  <c r="F1316" i="3"/>
  <c r="J1316" i="3" s="1"/>
  <c r="F1317" i="3"/>
  <c r="J1317" i="3" s="1"/>
  <c r="F1318" i="3"/>
  <c r="J1318" i="3" s="1"/>
  <c r="F1319" i="3"/>
  <c r="J1319" i="3" s="1"/>
  <c r="F1320" i="3"/>
  <c r="J1320" i="3" s="1"/>
  <c r="F1321" i="3"/>
  <c r="J1321" i="3" s="1"/>
  <c r="F1322" i="3"/>
  <c r="J1322" i="3" s="1"/>
  <c r="F1323" i="3"/>
  <c r="J1323" i="3" s="1"/>
  <c r="F1324" i="3"/>
  <c r="J1324" i="3" s="1"/>
  <c r="F1325" i="3"/>
  <c r="J1325" i="3" s="1"/>
  <c r="F1326" i="3"/>
  <c r="J1326" i="3" s="1"/>
  <c r="F1327" i="3"/>
  <c r="J1327" i="3" s="1"/>
  <c r="F1328" i="3"/>
  <c r="J1328" i="3" s="1"/>
  <c r="F1329" i="3"/>
  <c r="J1329" i="3" s="1"/>
  <c r="F1330" i="3"/>
  <c r="J1330" i="3" s="1"/>
  <c r="F1331" i="3"/>
  <c r="J1331" i="3" s="1"/>
  <c r="F1332" i="3"/>
  <c r="J1332" i="3" s="1"/>
  <c r="F1333" i="3"/>
  <c r="J1333" i="3" s="1"/>
  <c r="F1334" i="3"/>
  <c r="J1334" i="3" s="1"/>
  <c r="F1335" i="3"/>
  <c r="J1335" i="3" s="1"/>
  <c r="F1336" i="3"/>
  <c r="J1336" i="3" s="1"/>
  <c r="F1337" i="3"/>
  <c r="J1337" i="3" s="1"/>
  <c r="F1338" i="3"/>
  <c r="J1338" i="3" s="1"/>
  <c r="F1339" i="3"/>
  <c r="J1339" i="3" s="1"/>
  <c r="F1340" i="3"/>
  <c r="J1340" i="3" s="1"/>
  <c r="F1341" i="3"/>
  <c r="J1341" i="3" s="1"/>
  <c r="F1342" i="3"/>
  <c r="J1342" i="3" s="1"/>
  <c r="F1343" i="3"/>
  <c r="J1343" i="3" s="1"/>
  <c r="F1344" i="3"/>
  <c r="J1344" i="3" s="1"/>
  <c r="F1345" i="3"/>
  <c r="J1345" i="3" s="1"/>
  <c r="F1346" i="3"/>
  <c r="J1346" i="3" s="1"/>
  <c r="F1347" i="3"/>
  <c r="J1347" i="3" s="1"/>
  <c r="F1348" i="3"/>
  <c r="J1348" i="3" s="1"/>
  <c r="F1349" i="3"/>
  <c r="J1349" i="3" s="1"/>
  <c r="F1350" i="3"/>
  <c r="J1350" i="3" s="1"/>
  <c r="F1351" i="3"/>
  <c r="J1351" i="3" s="1"/>
  <c r="F1352" i="3"/>
  <c r="J1352" i="3" s="1"/>
  <c r="F1353" i="3"/>
  <c r="J1353" i="3" s="1"/>
  <c r="F1354" i="3"/>
  <c r="J1354" i="3" s="1"/>
  <c r="F1355" i="3"/>
  <c r="J1355" i="3" s="1"/>
  <c r="F1356" i="3"/>
  <c r="J1356" i="3" s="1"/>
  <c r="F1357" i="3"/>
  <c r="J1357" i="3" s="1"/>
  <c r="F1358" i="3"/>
  <c r="J1358" i="3" s="1"/>
  <c r="F1359" i="3"/>
  <c r="J1359" i="3" s="1"/>
  <c r="F1360" i="3"/>
  <c r="J1360" i="3" s="1"/>
  <c r="F1361" i="3"/>
  <c r="J1361" i="3" s="1"/>
  <c r="F1362" i="3"/>
  <c r="J1362" i="3" s="1"/>
  <c r="F1363" i="3"/>
  <c r="J1363" i="3" s="1"/>
  <c r="F1364" i="3"/>
  <c r="J1364" i="3" s="1"/>
  <c r="F1365" i="3"/>
  <c r="J1365" i="3" s="1"/>
  <c r="F1366" i="3"/>
  <c r="J1366" i="3" s="1"/>
  <c r="F1367" i="3"/>
  <c r="J1367" i="3" s="1"/>
  <c r="F1368" i="3"/>
  <c r="J1368" i="3" s="1"/>
  <c r="F1369" i="3"/>
  <c r="J1369" i="3" s="1"/>
  <c r="F1370" i="3"/>
  <c r="J1370" i="3" s="1"/>
  <c r="F1371" i="3"/>
  <c r="J1371" i="3" s="1"/>
  <c r="F1372" i="3"/>
  <c r="J1372" i="3" s="1"/>
  <c r="F1373" i="3"/>
  <c r="J1373" i="3" s="1"/>
  <c r="F1374" i="3"/>
  <c r="J1374" i="3" s="1"/>
  <c r="F1375" i="3"/>
  <c r="J1375" i="3" s="1"/>
  <c r="F1376" i="3"/>
  <c r="J1376" i="3" s="1"/>
  <c r="F1377" i="3"/>
  <c r="J1377" i="3" s="1"/>
  <c r="F1378" i="3"/>
  <c r="J1378" i="3" s="1"/>
  <c r="F1379" i="3"/>
  <c r="J1379" i="3" s="1"/>
  <c r="F1380" i="3"/>
  <c r="J1380" i="3" s="1"/>
  <c r="F1381" i="3"/>
  <c r="J1381" i="3" s="1"/>
  <c r="F1382" i="3"/>
  <c r="J1382" i="3" s="1"/>
  <c r="F1383" i="3"/>
  <c r="J1383" i="3" s="1"/>
  <c r="F1384" i="3"/>
  <c r="J1384" i="3" s="1"/>
  <c r="F1385" i="3"/>
  <c r="J1385" i="3" s="1"/>
  <c r="F1386" i="3"/>
  <c r="J1386" i="3" s="1"/>
  <c r="F1387" i="3"/>
  <c r="J1387" i="3" s="1"/>
  <c r="F1388" i="3"/>
  <c r="J1388" i="3" s="1"/>
  <c r="F1389" i="3"/>
  <c r="J1389" i="3" s="1"/>
  <c r="F1390" i="3"/>
  <c r="J1390" i="3" s="1"/>
  <c r="F1391" i="3"/>
  <c r="J1391" i="3" s="1"/>
  <c r="F1392" i="3"/>
  <c r="J1392" i="3" s="1"/>
  <c r="F1393" i="3"/>
  <c r="J1393" i="3" s="1"/>
  <c r="F1394" i="3"/>
  <c r="J1394" i="3" s="1"/>
  <c r="F1395" i="3"/>
  <c r="J1395" i="3" s="1"/>
  <c r="F1396" i="3"/>
  <c r="J1396" i="3" s="1"/>
  <c r="F1397" i="3"/>
  <c r="J1397" i="3" s="1"/>
  <c r="F1398" i="3"/>
  <c r="J1398" i="3" s="1"/>
  <c r="F1399" i="3"/>
  <c r="J1399" i="3" s="1"/>
  <c r="F1400" i="3"/>
  <c r="J1400" i="3" s="1"/>
  <c r="F1401" i="3"/>
  <c r="J1401" i="3" s="1"/>
  <c r="F1402" i="3"/>
  <c r="J1402" i="3" s="1"/>
  <c r="F1403" i="3"/>
  <c r="J1403" i="3" s="1"/>
  <c r="F1404" i="3"/>
  <c r="J1404" i="3" s="1"/>
  <c r="F1405" i="3"/>
  <c r="J1405" i="3" s="1"/>
  <c r="F1406" i="3"/>
  <c r="J1406" i="3" s="1"/>
  <c r="F1407" i="3"/>
  <c r="J1407" i="3" s="1"/>
  <c r="F1408" i="3"/>
  <c r="J1408" i="3" s="1"/>
  <c r="F1409" i="3"/>
  <c r="J1409" i="3" s="1"/>
  <c r="F1410" i="3"/>
  <c r="J1410" i="3" s="1"/>
  <c r="F1411" i="3"/>
  <c r="J1411" i="3" s="1"/>
  <c r="F1412" i="3"/>
  <c r="J1412" i="3" s="1"/>
  <c r="F1413" i="3"/>
  <c r="J1413" i="3" s="1"/>
  <c r="F1414" i="3"/>
  <c r="J1414" i="3" s="1"/>
  <c r="F1415" i="3"/>
  <c r="J1415" i="3" s="1"/>
  <c r="F1416" i="3"/>
  <c r="J1416" i="3" s="1"/>
  <c r="F1417" i="3"/>
  <c r="J1417" i="3" s="1"/>
  <c r="F1418" i="3"/>
  <c r="J1418" i="3" s="1"/>
  <c r="F1419" i="3"/>
  <c r="J1419" i="3" s="1"/>
  <c r="F1420" i="3"/>
  <c r="J1420" i="3" s="1"/>
  <c r="F1421" i="3"/>
  <c r="J1421" i="3" s="1"/>
  <c r="F1422" i="3"/>
  <c r="J1422" i="3" s="1"/>
  <c r="F1423" i="3"/>
  <c r="J1423" i="3" s="1"/>
  <c r="F1424" i="3"/>
  <c r="J1424" i="3" s="1"/>
  <c r="F1425" i="3"/>
  <c r="J1425" i="3" s="1"/>
  <c r="F1426" i="3"/>
  <c r="J1426" i="3" s="1"/>
  <c r="F1427" i="3"/>
  <c r="J1427" i="3" s="1"/>
  <c r="F1428" i="3"/>
  <c r="J1428" i="3" s="1"/>
  <c r="F1429" i="3"/>
  <c r="J1429" i="3" s="1"/>
  <c r="F1430" i="3"/>
  <c r="J1430" i="3" s="1"/>
  <c r="F1431" i="3"/>
  <c r="J1431" i="3" s="1"/>
  <c r="F1432" i="3"/>
  <c r="J1432" i="3" s="1"/>
  <c r="F1433" i="3"/>
  <c r="J1433" i="3" s="1"/>
  <c r="F1434" i="3"/>
  <c r="J1434" i="3" s="1"/>
  <c r="F1435" i="3"/>
  <c r="J1435" i="3" s="1"/>
  <c r="F1436" i="3"/>
  <c r="J1436" i="3" s="1"/>
  <c r="F1437" i="3"/>
  <c r="J1437" i="3" s="1"/>
  <c r="F1438" i="3"/>
  <c r="J1438" i="3" s="1"/>
  <c r="F1439" i="3"/>
  <c r="J1439" i="3" s="1"/>
  <c r="F1440" i="3"/>
  <c r="J1440" i="3" s="1"/>
  <c r="F1441" i="3"/>
  <c r="J1441" i="3" s="1"/>
  <c r="F1442" i="3"/>
  <c r="J1442" i="3" s="1"/>
  <c r="F1443" i="3"/>
  <c r="J1443" i="3" s="1"/>
  <c r="F1444" i="3"/>
  <c r="J1444" i="3" s="1"/>
  <c r="F1445" i="3"/>
  <c r="J1445" i="3" s="1"/>
  <c r="F1446" i="3"/>
  <c r="J1446" i="3" s="1"/>
  <c r="F1447" i="3"/>
  <c r="J1447" i="3" s="1"/>
  <c r="F1448" i="3"/>
  <c r="J1448" i="3" s="1"/>
  <c r="F1449" i="3"/>
  <c r="J1449" i="3" s="1"/>
  <c r="F1450" i="3"/>
  <c r="J1450" i="3" s="1"/>
  <c r="F1451" i="3"/>
  <c r="J1451" i="3" s="1"/>
  <c r="F1452" i="3"/>
  <c r="J1452" i="3" s="1"/>
  <c r="F1453" i="3"/>
  <c r="J1453" i="3" s="1"/>
  <c r="F1454" i="3"/>
  <c r="J1454" i="3" s="1"/>
  <c r="F1455" i="3"/>
  <c r="J1455" i="3" s="1"/>
  <c r="F1456" i="3"/>
  <c r="J1456" i="3" s="1"/>
  <c r="F1457" i="3"/>
  <c r="J1457" i="3" s="1"/>
  <c r="F1458" i="3"/>
  <c r="J1458" i="3" s="1"/>
  <c r="F1459" i="3"/>
  <c r="J1459" i="3" s="1"/>
  <c r="F1460" i="3"/>
  <c r="J1460" i="3" s="1"/>
  <c r="F1461" i="3"/>
  <c r="J1461" i="3" s="1"/>
  <c r="F1462" i="3"/>
  <c r="J1462" i="3" s="1"/>
  <c r="F1463" i="3"/>
  <c r="J1463" i="3" s="1"/>
  <c r="F1464" i="3"/>
  <c r="J1464" i="3" s="1"/>
  <c r="F1465" i="3"/>
  <c r="J1465" i="3" s="1"/>
  <c r="F1466" i="3"/>
  <c r="J1466" i="3" s="1"/>
  <c r="F1467" i="3"/>
  <c r="J1467" i="3" s="1"/>
  <c r="F1468" i="3"/>
  <c r="J1468" i="3" s="1"/>
  <c r="F1469" i="3"/>
  <c r="J1469" i="3" s="1"/>
  <c r="F1470" i="3"/>
  <c r="J1470" i="3" s="1"/>
  <c r="F1471" i="3"/>
  <c r="J1471" i="3" s="1"/>
  <c r="F1472" i="3"/>
  <c r="J1472" i="3" s="1"/>
  <c r="F1473" i="3"/>
  <c r="J1473" i="3" s="1"/>
  <c r="F1474" i="3"/>
  <c r="J1474" i="3" s="1"/>
  <c r="F1475" i="3"/>
  <c r="J1475" i="3" s="1"/>
  <c r="F1476" i="3"/>
  <c r="J1476" i="3" s="1"/>
  <c r="F1477" i="3"/>
  <c r="J1477" i="3" s="1"/>
  <c r="F1478" i="3"/>
  <c r="J1478" i="3" s="1"/>
  <c r="F1479" i="3"/>
  <c r="J1479" i="3" s="1"/>
  <c r="F1480" i="3"/>
  <c r="J1480" i="3" s="1"/>
  <c r="F1481" i="3"/>
  <c r="J1481" i="3" s="1"/>
  <c r="F1482" i="3"/>
  <c r="J1482" i="3" s="1"/>
  <c r="F1483" i="3"/>
  <c r="J1483" i="3" s="1"/>
  <c r="F1484" i="3"/>
  <c r="J1484" i="3" s="1"/>
  <c r="F1485" i="3"/>
  <c r="J1485" i="3" s="1"/>
  <c r="F1486" i="3"/>
  <c r="J1486" i="3" s="1"/>
  <c r="F1487" i="3"/>
  <c r="J1487" i="3" s="1"/>
  <c r="F1488" i="3"/>
  <c r="J1488" i="3" s="1"/>
  <c r="F1489" i="3"/>
  <c r="J1489" i="3" s="1"/>
  <c r="F1490" i="3"/>
  <c r="J1490" i="3" s="1"/>
  <c r="F1491" i="3"/>
  <c r="J1491" i="3" s="1"/>
  <c r="F1492" i="3"/>
  <c r="J1492" i="3" s="1"/>
  <c r="F1493" i="3"/>
  <c r="J1493" i="3" s="1"/>
  <c r="F1494" i="3"/>
  <c r="J1494" i="3" s="1"/>
  <c r="F1495" i="3"/>
  <c r="J1495" i="3" s="1"/>
  <c r="F1496" i="3"/>
  <c r="J1496" i="3" s="1"/>
  <c r="F1497" i="3"/>
  <c r="J1497" i="3" s="1"/>
  <c r="F1498" i="3"/>
  <c r="J1498" i="3" s="1"/>
  <c r="F1499" i="3"/>
  <c r="J1499" i="3" s="1"/>
  <c r="F1500" i="3"/>
  <c r="J1500" i="3" s="1"/>
  <c r="F1501" i="3"/>
  <c r="J1501" i="3" s="1"/>
  <c r="F1502" i="3"/>
  <c r="J1502" i="3" s="1"/>
  <c r="F1503" i="3"/>
  <c r="J1503" i="3" s="1"/>
  <c r="F1504" i="3"/>
  <c r="J1504" i="3" s="1"/>
  <c r="F1505" i="3"/>
  <c r="J1505" i="3" s="1"/>
  <c r="F1506" i="3"/>
  <c r="J1506" i="3" s="1"/>
  <c r="F1507" i="3"/>
  <c r="J1507" i="3" s="1"/>
  <c r="F1508" i="3"/>
  <c r="J1508" i="3" s="1"/>
  <c r="F1509" i="3"/>
  <c r="J1509" i="3" s="1"/>
  <c r="F1510" i="3"/>
  <c r="J1510" i="3" s="1"/>
  <c r="F1511" i="3"/>
  <c r="J1511" i="3" s="1"/>
  <c r="F1512" i="3"/>
  <c r="J1512" i="3" s="1"/>
  <c r="F1513" i="3"/>
  <c r="J1513" i="3" s="1"/>
  <c r="F1514" i="3"/>
  <c r="J1514" i="3" s="1"/>
  <c r="F1515" i="3"/>
  <c r="J1515" i="3" s="1"/>
  <c r="F1516" i="3"/>
  <c r="J1516" i="3" s="1"/>
  <c r="F1517" i="3"/>
  <c r="J1517" i="3" s="1"/>
  <c r="F1518" i="3"/>
  <c r="J1518" i="3" s="1"/>
  <c r="F1519" i="3"/>
  <c r="J1519" i="3" s="1"/>
  <c r="F1520" i="3"/>
  <c r="J1520" i="3" s="1"/>
  <c r="F1521" i="3"/>
  <c r="J1521" i="3" s="1"/>
  <c r="F1522" i="3"/>
  <c r="J1522" i="3" s="1"/>
  <c r="F1523" i="3"/>
  <c r="J1523" i="3" s="1"/>
  <c r="F1524" i="3"/>
  <c r="J1524" i="3" s="1"/>
  <c r="F1525" i="3"/>
  <c r="J1525" i="3" s="1"/>
  <c r="F1526" i="3"/>
  <c r="J1526" i="3" s="1"/>
  <c r="F1527" i="3"/>
  <c r="J1527" i="3" s="1"/>
  <c r="F1528" i="3"/>
  <c r="J1528" i="3" s="1"/>
  <c r="F1529" i="3"/>
  <c r="J1529" i="3" s="1"/>
  <c r="F1530" i="3"/>
  <c r="J1530" i="3" s="1"/>
  <c r="F1531" i="3"/>
  <c r="J1531" i="3" s="1"/>
  <c r="F1532" i="3"/>
  <c r="J1532" i="3" s="1"/>
  <c r="F1533" i="3"/>
  <c r="J1533" i="3" s="1"/>
  <c r="F1534" i="3"/>
  <c r="J1534" i="3" s="1"/>
  <c r="F1535" i="3"/>
  <c r="J1535" i="3" s="1"/>
  <c r="F1536" i="3"/>
  <c r="J1536" i="3" s="1"/>
  <c r="F1537" i="3"/>
  <c r="J1537" i="3" s="1"/>
  <c r="F1538" i="3"/>
  <c r="J1538" i="3" s="1"/>
  <c r="F1539" i="3"/>
  <c r="J1539" i="3" s="1"/>
  <c r="F1540" i="3"/>
  <c r="J1540" i="3" s="1"/>
  <c r="F1541" i="3"/>
  <c r="J1541" i="3" s="1"/>
  <c r="F1542" i="3"/>
  <c r="J1542" i="3" s="1"/>
  <c r="F1543" i="3"/>
  <c r="J1543" i="3" s="1"/>
  <c r="F1544" i="3"/>
  <c r="J1544" i="3" s="1"/>
  <c r="F1545" i="3"/>
  <c r="J1545" i="3" s="1"/>
  <c r="F1546" i="3"/>
  <c r="J1546" i="3" s="1"/>
  <c r="F1547" i="3"/>
  <c r="J1547" i="3" s="1"/>
  <c r="F1548" i="3"/>
  <c r="J1548" i="3" s="1"/>
  <c r="F1549" i="3"/>
  <c r="J1549" i="3" s="1"/>
  <c r="F1550" i="3"/>
  <c r="J1550" i="3" s="1"/>
  <c r="F1551" i="3"/>
  <c r="J1551" i="3" s="1"/>
  <c r="F1552" i="3"/>
  <c r="J1552" i="3" s="1"/>
  <c r="F1553" i="3"/>
  <c r="J1553" i="3" s="1"/>
  <c r="F1554" i="3"/>
  <c r="J1554" i="3" s="1"/>
  <c r="F1555" i="3"/>
  <c r="J1555" i="3" s="1"/>
  <c r="F1556" i="3"/>
  <c r="J1556" i="3" s="1"/>
  <c r="F1557" i="3"/>
  <c r="J1557" i="3" s="1"/>
  <c r="F1558" i="3"/>
  <c r="J1558" i="3" s="1"/>
  <c r="F1559" i="3"/>
  <c r="J1559" i="3" s="1"/>
  <c r="F1560" i="3"/>
  <c r="J1560" i="3" s="1"/>
  <c r="F1561" i="3"/>
  <c r="J1561" i="3" s="1"/>
  <c r="F1562" i="3"/>
  <c r="J1562" i="3" s="1"/>
  <c r="F1563" i="3"/>
  <c r="J1563" i="3" s="1"/>
  <c r="F1564" i="3"/>
  <c r="J1564" i="3" s="1"/>
  <c r="F1565" i="3"/>
  <c r="J1565" i="3" s="1"/>
  <c r="F1566" i="3"/>
  <c r="J1566" i="3" s="1"/>
  <c r="F1567" i="3"/>
  <c r="J1567" i="3" s="1"/>
  <c r="F1568" i="3"/>
  <c r="J1568" i="3" s="1"/>
  <c r="F1569" i="3"/>
  <c r="J1569" i="3" s="1"/>
  <c r="F1570" i="3"/>
  <c r="J1570" i="3" s="1"/>
  <c r="F1571" i="3"/>
  <c r="J1571" i="3" s="1"/>
  <c r="F1572" i="3"/>
  <c r="J1572" i="3" s="1"/>
  <c r="F1573" i="3"/>
  <c r="J1573" i="3" s="1"/>
  <c r="F1574" i="3"/>
  <c r="J1574" i="3" s="1"/>
  <c r="F1575" i="3"/>
  <c r="J1575" i="3" s="1"/>
  <c r="F1576" i="3"/>
  <c r="J1576" i="3" s="1"/>
  <c r="F1577" i="3"/>
  <c r="J1577" i="3" s="1"/>
  <c r="F1578" i="3"/>
  <c r="J1578" i="3" s="1"/>
  <c r="F1579" i="3"/>
  <c r="J1579" i="3" s="1"/>
  <c r="F1580" i="3"/>
  <c r="J1580" i="3" s="1"/>
  <c r="F1581" i="3"/>
  <c r="J1581" i="3" s="1"/>
  <c r="F1582" i="3"/>
  <c r="J1582" i="3" s="1"/>
  <c r="F1583" i="3"/>
  <c r="J1583" i="3" s="1"/>
  <c r="F1584" i="3"/>
  <c r="J1584" i="3" s="1"/>
  <c r="F1585" i="3"/>
  <c r="J1585" i="3" s="1"/>
  <c r="F1586" i="3"/>
  <c r="J1586" i="3" s="1"/>
  <c r="F1587" i="3"/>
  <c r="J1587" i="3" s="1"/>
  <c r="F1588" i="3"/>
  <c r="J1588" i="3" s="1"/>
  <c r="F1589" i="3"/>
  <c r="J1589" i="3" s="1"/>
  <c r="F1590" i="3"/>
  <c r="J1590" i="3" s="1"/>
  <c r="F1591" i="3"/>
  <c r="J1591" i="3" s="1"/>
  <c r="F1592" i="3"/>
  <c r="J1592" i="3" s="1"/>
  <c r="F1593" i="3"/>
  <c r="J1593" i="3" s="1"/>
  <c r="F1594" i="3"/>
  <c r="J1594" i="3" s="1"/>
  <c r="F1595" i="3"/>
  <c r="J1595" i="3" s="1"/>
  <c r="F1596" i="3"/>
  <c r="J1596" i="3" s="1"/>
  <c r="F1597" i="3"/>
  <c r="J1597" i="3" s="1"/>
  <c r="F1598" i="3"/>
  <c r="J1598" i="3" s="1"/>
  <c r="F1599" i="3"/>
  <c r="J1599" i="3" s="1"/>
  <c r="F1600" i="3"/>
  <c r="J1600" i="3" s="1"/>
  <c r="F1601" i="3"/>
  <c r="J1601" i="3" s="1"/>
  <c r="F1602" i="3"/>
  <c r="J1602" i="3" s="1"/>
  <c r="F1603" i="3"/>
  <c r="J1603" i="3" s="1"/>
  <c r="F1604" i="3"/>
  <c r="J1604" i="3" s="1"/>
  <c r="F1605" i="3"/>
  <c r="J1605" i="3" s="1"/>
  <c r="F1606" i="3"/>
  <c r="J1606" i="3" s="1"/>
  <c r="F1607" i="3"/>
  <c r="J1607" i="3" s="1"/>
  <c r="F1608" i="3"/>
  <c r="J1608" i="3" s="1"/>
  <c r="F1609" i="3"/>
  <c r="J1609" i="3" s="1"/>
  <c r="F1610" i="3"/>
  <c r="J1610" i="3" s="1"/>
  <c r="F1611" i="3"/>
  <c r="J1611" i="3" s="1"/>
  <c r="F1612" i="3"/>
  <c r="J1612" i="3" s="1"/>
  <c r="F1613" i="3"/>
  <c r="J1613" i="3" s="1"/>
  <c r="F1614" i="3"/>
  <c r="J1614" i="3" s="1"/>
  <c r="F1615" i="3"/>
  <c r="J1615" i="3" s="1"/>
  <c r="F1616" i="3"/>
  <c r="J1616" i="3" s="1"/>
  <c r="F1617" i="3"/>
  <c r="J1617" i="3" s="1"/>
  <c r="F1618" i="3"/>
  <c r="J1618" i="3" s="1"/>
  <c r="F1619" i="3"/>
  <c r="J1619" i="3" s="1"/>
  <c r="F1620" i="3"/>
  <c r="J1620" i="3" s="1"/>
  <c r="F1621" i="3"/>
  <c r="J1621" i="3" s="1"/>
  <c r="F1622" i="3"/>
  <c r="J1622" i="3" s="1"/>
  <c r="F1623" i="3"/>
  <c r="J1623" i="3" s="1"/>
  <c r="F1624" i="3"/>
  <c r="J1624" i="3" s="1"/>
  <c r="F1625" i="3"/>
  <c r="J1625" i="3" s="1"/>
  <c r="F1626" i="3"/>
  <c r="J1626" i="3" s="1"/>
  <c r="F1627" i="3"/>
  <c r="J1627" i="3" s="1"/>
  <c r="F1628" i="3"/>
  <c r="J1628" i="3" s="1"/>
  <c r="F1629" i="3"/>
  <c r="J1629" i="3" s="1"/>
  <c r="F1630" i="3"/>
  <c r="J1630" i="3" s="1"/>
  <c r="F1631" i="3"/>
  <c r="J1631" i="3" s="1"/>
  <c r="F1632" i="3"/>
  <c r="J1632" i="3" s="1"/>
  <c r="F1633" i="3"/>
  <c r="J1633" i="3" s="1"/>
  <c r="F1634" i="3"/>
  <c r="J1634" i="3" s="1"/>
  <c r="F1635" i="3"/>
  <c r="J1635" i="3" s="1"/>
  <c r="F1636" i="3"/>
  <c r="J1636" i="3" s="1"/>
  <c r="F1637" i="3"/>
  <c r="J1637" i="3" s="1"/>
  <c r="F1638" i="3"/>
  <c r="J1638" i="3" s="1"/>
  <c r="F1639" i="3"/>
  <c r="J1639" i="3" s="1"/>
  <c r="F1640" i="3"/>
  <c r="J1640" i="3" s="1"/>
  <c r="F1641" i="3"/>
  <c r="J1641" i="3" s="1"/>
  <c r="F1642" i="3"/>
  <c r="J1642" i="3" s="1"/>
  <c r="F1643" i="3"/>
  <c r="J1643" i="3" s="1"/>
  <c r="F1644" i="3"/>
  <c r="J1644" i="3" s="1"/>
  <c r="F1645" i="3"/>
  <c r="J1645" i="3" s="1"/>
  <c r="F1646" i="3"/>
  <c r="J1646" i="3" s="1"/>
  <c r="F1647" i="3"/>
  <c r="J1647" i="3" s="1"/>
  <c r="F1648" i="3"/>
  <c r="J1648" i="3" s="1"/>
  <c r="F1649" i="3"/>
  <c r="J1649" i="3" s="1"/>
  <c r="F1650" i="3"/>
  <c r="J1650" i="3" s="1"/>
  <c r="F1651" i="3"/>
  <c r="J1651" i="3" s="1"/>
  <c r="F1652" i="3"/>
  <c r="J1652" i="3" s="1"/>
  <c r="F1653" i="3"/>
  <c r="J1653" i="3" s="1"/>
  <c r="F1654" i="3"/>
  <c r="J1654" i="3" s="1"/>
  <c r="F1655" i="3"/>
  <c r="J1655" i="3" s="1"/>
  <c r="F1656" i="3"/>
  <c r="J1656" i="3" s="1"/>
  <c r="F1657" i="3"/>
  <c r="J1657" i="3" s="1"/>
  <c r="F1658" i="3"/>
  <c r="J1658" i="3" s="1"/>
  <c r="F1659" i="3"/>
  <c r="J1659" i="3" s="1"/>
  <c r="F1660" i="3"/>
  <c r="J1660" i="3" s="1"/>
  <c r="F1661" i="3"/>
  <c r="J1661" i="3" s="1"/>
  <c r="F1662" i="3"/>
  <c r="J1662" i="3" s="1"/>
  <c r="F1663" i="3"/>
  <c r="J1663" i="3" s="1"/>
  <c r="F1664" i="3"/>
  <c r="J1664" i="3" s="1"/>
  <c r="F1665" i="3"/>
  <c r="J1665" i="3" s="1"/>
  <c r="F1666" i="3"/>
  <c r="J1666" i="3" s="1"/>
  <c r="F1667" i="3"/>
  <c r="J1667" i="3" s="1"/>
  <c r="F1668" i="3"/>
  <c r="J1668" i="3" s="1"/>
  <c r="F1669" i="3"/>
  <c r="J1669" i="3" s="1"/>
  <c r="F1670" i="3"/>
  <c r="J1670" i="3" s="1"/>
  <c r="F1671" i="3"/>
  <c r="J1671" i="3" s="1"/>
  <c r="F1672" i="3"/>
  <c r="J1672" i="3" s="1"/>
  <c r="F1673" i="3"/>
  <c r="J1673" i="3" s="1"/>
  <c r="F1674" i="3"/>
  <c r="J1674" i="3" s="1"/>
  <c r="F1675" i="3"/>
  <c r="J1675" i="3" s="1"/>
  <c r="F1676" i="3"/>
  <c r="J1676" i="3" s="1"/>
  <c r="F1677" i="3"/>
  <c r="J1677" i="3" s="1"/>
  <c r="F1678" i="3"/>
  <c r="J1678" i="3" s="1"/>
  <c r="F1679" i="3"/>
  <c r="J1679" i="3" s="1"/>
  <c r="F1680" i="3"/>
  <c r="J1680" i="3" s="1"/>
  <c r="F1681" i="3"/>
  <c r="J1681" i="3" s="1"/>
  <c r="F1682" i="3"/>
  <c r="J1682" i="3" s="1"/>
  <c r="F1683" i="3"/>
  <c r="J1683" i="3" s="1"/>
  <c r="F1684" i="3"/>
  <c r="J1684" i="3" s="1"/>
  <c r="F1685" i="3"/>
  <c r="J1685" i="3" s="1"/>
  <c r="F1686" i="3"/>
  <c r="J1686" i="3" s="1"/>
  <c r="F1687" i="3"/>
  <c r="J1687" i="3" s="1"/>
  <c r="F1688" i="3"/>
  <c r="J1688" i="3" s="1"/>
  <c r="F1689" i="3"/>
  <c r="J1689" i="3" s="1"/>
  <c r="F1690" i="3"/>
  <c r="J1690" i="3" s="1"/>
  <c r="F1691" i="3"/>
  <c r="J1691" i="3" s="1"/>
  <c r="F1692" i="3"/>
  <c r="J1692" i="3" s="1"/>
  <c r="F1693" i="3"/>
  <c r="J1693" i="3" s="1"/>
  <c r="F1694" i="3"/>
  <c r="J1694" i="3" s="1"/>
  <c r="F1695" i="3"/>
  <c r="J1695" i="3" s="1"/>
  <c r="F1696" i="3"/>
  <c r="J1696" i="3" s="1"/>
  <c r="F1697" i="3"/>
  <c r="J1697" i="3" s="1"/>
  <c r="F1698" i="3"/>
  <c r="J1698" i="3" s="1"/>
  <c r="F1699" i="3"/>
  <c r="J1699" i="3" s="1"/>
  <c r="F1700" i="3"/>
  <c r="J1700" i="3" s="1"/>
  <c r="F1701" i="3"/>
  <c r="J1701" i="3" s="1"/>
  <c r="F1702" i="3"/>
  <c r="J1702" i="3" s="1"/>
  <c r="F1703" i="3"/>
  <c r="J1703" i="3" s="1"/>
  <c r="F1704" i="3"/>
  <c r="J1704" i="3" s="1"/>
  <c r="F1705" i="3"/>
  <c r="J1705" i="3" s="1"/>
  <c r="F1706" i="3"/>
  <c r="J1706" i="3" s="1"/>
  <c r="F1707" i="3"/>
  <c r="J1707" i="3" s="1"/>
  <c r="F1708" i="3"/>
  <c r="J1708" i="3" s="1"/>
  <c r="F1709" i="3"/>
  <c r="J1709" i="3" s="1"/>
  <c r="F1710" i="3"/>
  <c r="J1710" i="3" s="1"/>
  <c r="F1711" i="3"/>
  <c r="J1711" i="3" s="1"/>
  <c r="F1712" i="3"/>
  <c r="J1712" i="3" s="1"/>
  <c r="F1713" i="3"/>
  <c r="J1713" i="3" s="1"/>
  <c r="F1714" i="3"/>
  <c r="J1714" i="3" s="1"/>
  <c r="F1715" i="3"/>
  <c r="J1715" i="3" s="1"/>
  <c r="F1716" i="3"/>
  <c r="J1716" i="3" s="1"/>
  <c r="F1717" i="3"/>
  <c r="J1717" i="3" s="1"/>
  <c r="F1718" i="3"/>
  <c r="J1718" i="3" s="1"/>
  <c r="F1719" i="3"/>
  <c r="J1719" i="3" s="1"/>
  <c r="F1720" i="3"/>
  <c r="J1720" i="3" s="1"/>
  <c r="F1721" i="3"/>
  <c r="J1721" i="3" s="1"/>
  <c r="F1722" i="3"/>
  <c r="J1722" i="3" s="1"/>
  <c r="F1723" i="3"/>
  <c r="J1723" i="3" s="1"/>
  <c r="F1724" i="3"/>
  <c r="J1724" i="3" s="1"/>
  <c r="F1725" i="3"/>
  <c r="J1725" i="3" s="1"/>
  <c r="F1726" i="3"/>
  <c r="J1726" i="3" s="1"/>
  <c r="F1727" i="3"/>
  <c r="J1727" i="3" s="1"/>
  <c r="F1728" i="3"/>
  <c r="J1728" i="3" s="1"/>
  <c r="F1729" i="3"/>
  <c r="J1729" i="3" s="1"/>
  <c r="F1730" i="3"/>
  <c r="J1730" i="3" s="1"/>
  <c r="F1731" i="3"/>
  <c r="J1731" i="3" s="1"/>
  <c r="F1732" i="3"/>
  <c r="J1732" i="3" s="1"/>
  <c r="F1733" i="3"/>
  <c r="J1733" i="3" s="1"/>
  <c r="F1734" i="3"/>
  <c r="J1734" i="3" s="1"/>
  <c r="F1735" i="3"/>
  <c r="J1735" i="3" s="1"/>
  <c r="F1736" i="3"/>
  <c r="J1736" i="3" s="1"/>
  <c r="F1737" i="3"/>
  <c r="J1737" i="3" s="1"/>
  <c r="F1738" i="3"/>
  <c r="J1738" i="3" s="1"/>
  <c r="F1739" i="3"/>
  <c r="J1739" i="3" s="1"/>
  <c r="F1740" i="3"/>
  <c r="J1740" i="3" s="1"/>
  <c r="F1741" i="3"/>
  <c r="J1741" i="3" s="1"/>
  <c r="F1742" i="3"/>
  <c r="J1742" i="3" s="1"/>
  <c r="F1743" i="3"/>
  <c r="J1743" i="3" s="1"/>
  <c r="F1744" i="3"/>
  <c r="J1744" i="3" s="1"/>
  <c r="F1745" i="3"/>
  <c r="J1745" i="3" s="1"/>
  <c r="F1746" i="3"/>
  <c r="J1746" i="3" s="1"/>
  <c r="F1747" i="3"/>
  <c r="J1747" i="3" s="1"/>
  <c r="F1748" i="3"/>
  <c r="J1748" i="3" s="1"/>
  <c r="F1749" i="3"/>
  <c r="J1749" i="3" s="1"/>
  <c r="F1750" i="3"/>
  <c r="J1750" i="3" s="1"/>
  <c r="F1751" i="3"/>
  <c r="J1751" i="3" s="1"/>
  <c r="F1752" i="3"/>
  <c r="J1752" i="3" s="1"/>
  <c r="F1753" i="3"/>
  <c r="J1753" i="3" s="1"/>
  <c r="F1754" i="3"/>
  <c r="J1754" i="3" s="1"/>
  <c r="F1755" i="3"/>
  <c r="J1755" i="3" s="1"/>
  <c r="F1756" i="3"/>
  <c r="J1756" i="3" s="1"/>
  <c r="F1757" i="3"/>
  <c r="J1757" i="3" s="1"/>
  <c r="F1758" i="3"/>
  <c r="J1758" i="3" s="1"/>
  <c r="F1759" i="3"/>
  <c r="J1759" i="3" s="1"/>
  <c r="F1760" i="3"/>
  <c r="J1760" i="3" s="1"/>
  <c r="F1761" i="3"/>
  <c r="J1761" i="3" s="1"/>
  <c r="F1762" i="3"/>
  <c r="J1762" i="3" s="1"/>
  <c r="F1763" i="3"/>
  <c r="J1763" i="3" s="1"/>
  <c r="F1764" i="3"/>
  <c r="J1764" i="3" s="1"/>
  <c r="F1765" i="3"/>
  <c r="J1765" i="3" s="1"/>
  <c r="F1766" i="3"/>
  <c r="J1766" i="3" s="1"/>
  <c r="F1767" i="3"/>
  <c r="J1767" i="3" s="1"/>
  <c r="F1768" i="3"/>
  <c r="J1768" i="3" s="1"/>
  <c r="F1769" i="3"/>
  <c r="J1769" i="3" s="1"/>
  <c r="F1770" i="3"/>
  <c r="J1770" i="3" s="1"/>
  <c r="F1771" i="3"/>
  <c r="J1771" i="3" s="1"/>
  <c r="F1772" i="3"/>
  <c r="J1772" i="3" s="1"/>
  <c r="F1773" i="3"/>
  <c r="J1773" i="3" s="1"/>
  <c r="F1774" i="3"/>
  <c r="J1774" i="3" s="1"/>
  <c r="F1775" i="3"/>
  <c r="J1775" i="3" s="1"/>
  <c r="F1776" i="3"/>
  <c r="J1776" i="3" s="1"/>
  <c r="F1777" i="3"/>
  <c r="J1777" i="3" s="1"/>
  <c r="F1778" i="3"/>
  <c r="J1778" i="3" s="1"/>
  <c r="F1779" i="3"/>
  <c r="J1779" i="3" s="1"/>
  <c r="F1780" i="3"/>
  <c r="J1780" i="3" s="1"/>
  <c r="F1781" i="3"/>
  <c r="J1781" i="3" s="1"/>
  <c r="F1782" i="3"/>
  <c r="J1782" i="3" s="1"/>
  <c r="F1783" i="3"/>
  <c r="J1783" i="3" s="1"/>
  <c r="F1784" i="3"/>
  <c r="J1784" i="3" s="1"/>
  <c r="F1785" i="3"/>
  <c r="J1785" i="3" s="1"/>
  <c r="F1786" i="3"/>
  <c r="J1786" i="3" s="1"/>
  <c r="F1787" i="3"/>
  <c r="J1787" i="3" s="1"/>
  <c r="F1788" i="3"/>
  <c r="J1788" i="3" s="1"/>
  <c r="F1789" i="3"/>
  <c r="J1789" i="3" s="1"/>
  <c r="F1790" i="3"/>
  <c r="J1790" i="3" s="1"/>
  <c r="F1791" i="3"/>
  <c r="J1791" i="3" s="1"/>
  <c r="F1792" i="3"/>
  <c r="J1792" i="3" s="1"/>
  <c r="F1793" i="3"/>
  <c r="J1793" i="3" s="1"/>
  <c r="F1794" i="3"/>
  <c r="J1794" i="3" s="1"/>
  <c r="F1795" i="3"/>
  <c r="J1795" i="3" s="1"/>
  <c r="F1796" i="3"/>
  <c r="J1796" i="3" s="1"/>
  <c r="F1797" i="3"/>
  <c r="J1797" i="3" s="1"/>
  <c r="F1798" i="3"/>
  <c r="J1798" i="3" s="1"/>
  <c r="F1799" i="3"/>
  <c r="J1799" i="3" s="1"/>
  <c r="F1800" i="3"/>
  <c r="J1800" i="3" s="1"/>
  <c r="F1801" i="3"/>
  <c r="J1801" i="3" s="1"/>
  <c r="F1802" i="3"/>
  <c r="J1802" i="3" s="1"/>
  <c r="F1803" i="3"/>
  <c r="J1803" i="3" s="1"/>
  <c r="F1804" i="3"/>
  <c r="J1804" i="3" s="1"/>
  <c r="F1805" i="3"/>
  <c r="J1805" i="3" s="1"/>
  <c r="F1806" i="3"/>
  <c r="J1806" i="3" s="1"/>
  <c r="F1807" i="3"/>
  <c r="J1807" i="3" s="1"/>
  <c r="F1808" i="3"/>
  <c r="J1808" i="3" s="1"/>
  <c r="F1809" i="3"/>
  <c r="J1809" i="3" s="1"/>
  <c r="F1810" i="3"/>
  <c r="J1810" i="3" s="1"/>
  <c r="F1811" i="3"/>
  <c r="J1811" i="3" s="1"/>
  <c r="F1812" i="3"/>
  <c r="J1812" i="3" s="1"/>
  <c r="F1813" i="3"/>
  <c r="J1813" i="3" s="1"/>
  <c r="F1814" i="3"/>
  <c r="J1814" i="3" s="1"/>
  <c r="F1815" i="3"/>
  <c r="J1815" i="3" s="1"/>
  <c r="F1816" i="3"/>
  <c r="J1816" i="3" s="1"/>
  <c r="F1817" i="3"/>
  <c r="J1817" i="3" s="1"/>
  <c r="F1818" i="3"/>
  <c r="J1818" i="3" s="1"/>
  <c r="F1819" i="3"/>
  <c r="J1819" i="3" s="1"/>
  <c r="F1820" i="3"/>
  <c r="J1820" i="3" s="1"/>
  <c r="F1821" i="3"/>
  <c r="J1821" i="3" s="1"/>
  <c r="F1822" i="3"/>
  <c r="J1822" i="3" s="1"/>
  <c r="F1823" i="3"/>
  <c r="J1823" i="3" s="1"/>
  <c r="F1824" i="3"/>
  <c r="J1824" i="3" s="1"/>
  <c r="F1825" i="3"/>
  <c r="J1825" i="3" s="1"/>
  <c r="F1826" i="3"/>
  <c r="J1826" i="3" s="1"/>
  <c r="F1827" i="3"/>
  <c r="J1827" i="3" s="1"/>
  <c r="F1828" i="3"/>
  <c r="J1828" i="3" s="1"/>
  <c r="F1829" i="3"/>
  <c r="J1829" i="3" s="1"/>
  <c r="F1830" i="3"/>
  <c r="J1830" i="3" s="1"/>
  <c r="F1831" i="3"/>
  <c r="J1831" i="3" s="1"/>
  <c r="F1832" i="3"/>
  <c r="J1832" i="3" s="1"/>
  <c r="F1833" i="3"/>
  <c r="J1833" i="3" s="1"/>
  <c r="F1834" i="3"/>
  <c r="J1834" i="3" s="1"/>
  <c r="F1835" i="3"/>
  <c r="J1835" i="3" s="1"/>
  <c r="F1836" i="3"/>
  <c r="J1836" i="3" s="1"/>
  <c r="F1837" i="3"/>
  <c r="J1837" i="3" s="1"/>
  <c r="F1838" i="3"/>
  <c r="J1838" i="3" s="1"/>
  <c r="F1839" i="3"/>
  <c r="J1839" i="3" s="1"/>
  <c r="F1840" i="3"/>
  <c r="J1840" i="3" s="1"/>
  <c r="F1841" i="3"/>
  <c r="J1841" i="3" s="1"/>
  <c r="F1842" i="3"/>
  <c r="J1842" i="3" s="1"/>
  <c r="F1843" i="3"/>
  <c r="J1843" i="3" s="1"/>
  <c r="F1844" i="3"/>
  <c r="J1844" i="3" s="1"/>
  <c r="F1845" i="3"/>
  <c r="J1845" i="3" s="1"/>
  <c r="F1846" i="3"/>
  <c r="J1846" i="3" s="1"/>
  <c r="F1847" i="3"/>
  <c r="J1847" i="3" s="1"/>
  <c r="F1848" i="3"/>
  <c r="J1848" i="3" s="1"/>
  <c r="F1849" i="3"/>
  <c r="J1849" i="3" s="1"/>
  <c r="F1850" i="3"/>
  <c r="J1850" i="3" s="1"/>
  <c r="F1851" i="3"/>
  <c r="J1851" i="3" s="1"/>
  <c r="F1852" i="3"/>
  <c r="J1852" i="3" s="1"/>
  <c r="F1853" i="3"/>
  <c r="J1853" i="3" s="1"/>
  <c r="F1854" i="3"/>
  <c r="J1854" i="3" s="1"/>
  <c r="F1855" i="3"/>
  <c r="J1855" i="3" s="1"/>
  <c r="F1856" i="3"/>
  <c r="J1856" i="3" s="1"/>
  <c r="F1857" i="3"/>
  <c r="J1857" i="3" s="1"/>
  <c r="F1858" i="3"/>
  <c r="J1858" i="3" s="1"/>
  <c r="F1859" i="3"/>
  <c r="J1859" i="3" s="1"/>
  <c r="F1860" i="3"/>
  <c r="J1860" i="3" s="1"/>
  <c r="F1861" i="3"/>
  <c r="J1861" i="3" s="1"/>
  <c r="F1862" i="3"/>
  <c r="J1862" i="3" s="1"/>
  <c r="F1863" i="3"/>
  <c r="J1863" i="3" s="1"/>
  <c r="F1864" i="3"/>
  <c r="J1864" i="3" s="1"/>
  <c r="F1865" i="3"/>
  <c r="J1865" i="3" s="1"/>
  <c r="F1866" i="3"/>
  <c r="J1866" i="3" s="1"/>
  <c r="F1867" i="3"/>
  <c r="J1867" i="3" s="1"/>
  <c r="F1868" i="3"/>
  <c r="J1868" i="3" s="1"/>
  <c r="F1869" i="3"/>
  <c r="J1869" i="3" s="1"/>
  <c r="F1870" i="3"/>
  <c r="J1870" i="3" s="1"/>
  <c r="F1871" i="3"/>
  <c r="J1871" i="3" s="1"/>
  <c r="F1872" i="3"/>
  <c r="J1872" i="3" s="1"/>
  <c r="F1873" i="3"/>
  <c r="J1873" i="3" s="1"/>
  <c r="F1874" i="3"/>
  <c r="J1874" i="3" s="1"/>
  <c r="F1875" i="3"/>
  <c r="J1875" i="3" s="1"/>
  <c r="F1876" i="3"/>
  <c r="J1876" i="3" s="1"/>
  <c r="F1877" i="3"/>
  <c r="J1877" i="3" s="1"/>
  <c r="F1878" i="3"/>
  <c r="J1878" i="3" s="1"/>
  <c r="F1879" i="3"/>
  <c r="J1879" i="3" s="1"/>
  <c r="F1880" i="3"/>
  <c r="J1880" i="3" s="1"/>
  <c r="F1881" i="3"/>
  <c r="J1881" i="3" s="1"/>
  <c r="F1882" i="3"/>
  <c r="J1882" i="3" s="1"/>
  <c r="F1883" i="3"/>
  <c r="J1883" i="3" s="1"/>
  <c r="F1884" i="3"/>
  <c r="J1884" i="3" s="1"/>
  <c r="F1885" i="3"/>
  <c r="J1885" i="3" s="1"/>
  <c r="F1886" i="3"/>
  <c r="J1886" i="3" s="1"/>
  <c r="F1887" i="3"/>
  <c r="J1887" i="3" s="1"/>
  <c r="F1888" i="3"/>
  <c r="J1888" i="3" s="1"/>
  <c r="F1889" i="3"/>
  <c r="J1889" i="3" s="1"/>
  <c r="F1890" i="3"/>
  <c r="J1890" i="3" s="1"/>
  <c r="F1891" i="3"/>
  <c r="J1891" i="3" s="1"/>
  <c r="F1892" i="3"/>
  <c r="J1892" i="3" s="1"/>
  <c r="F1893" i="3"/>
  <c r="J1893" i="3" s="1"/>
  <c r="F1894" i="3"/>
  <c r="J1894" i="3" s="1"/>
  <c r="F1895" i="3"/>
  <c r="J1895" i="3" s="1"/>
  <c r="F1896" i="3"/>
  <c r="J1896" i="3" s="1"/>
  <c r="F1897" i="3"/>
  <c r="J1897" i="3" s="1"/>
  <c r="F1898" i="3"/>
  <c r="J1898" i="3" s="1"/>
  <c r="F1899" i="3"/>
  <c r="J1899" i="3" s="1"/>
  <c r="F1900" i="3"/>
  <c r="J1900" i="3" s="1"/>
  <c r="F1901" i="3"/>
  <c r="J1901" i="3" s="1"/>
  <c r="F1902" i="3"/>
  <c r="J1902" i="3" s="1"/>
  <c r="F1903" i="3"/>
  <c r="J1903" i="3" s="1"/>
  <c r="F1904" i="3"/>
  <c r="J1904" i="3" s="1"/>
  <c r="F1905" i="3"/>
  <c r="J1905" i="3" s="1"/>
  <c r="F1906" i="3"/>
  <c r="J1906" i="3" s="1"/>
  <c r="F1907" i="3"/>
  <c r="J1907" i="3" s="1"/>
  <c r="F1908" i="3"/>
  <c r="J1908" i="3" s="1"/>
  <c r="F1909" i="3"/>
  <c r="J1909" i="3" s="1"/>
  <c r="F1910" i="3"/>
  <c r="J1910" i="3" s="1"/>
  <c r="F1911" i="3"/>
  <c r="J1911" i="3" s="1"/>
  <c r="F1912" i="3"/>
  <c r="J1912" i="3" s="1"/>
  <c r="F1913" i="3"/>
  <c r="J1913" i="3" s="1"/>
  <c r="F1914" i="3"/>
  <c r="J1914" i="3" s="1"/>
  <c r="F1915" i="3"/>
  <c r="J1915" i="3" s="1"/>
  <c r="F1916" i="3"/>
  <c r="J1916" i="3" s="1"/>
  <c r="F1917" i="3"/>
  <c r="J1917" i="3" s="1"/>
  <c r="F1918" i="3"/>
  <c r="J1918" i="3" s="1"/>
  <c r="F1919" i="3"/>
  <c r="J1919" i="3" s="1"/>
  <c r="F1920" i="3"/>
  <c r="J1920" i="3" s="1"/>
  <c r="F1921" i="3"/>
  <c r="J1921" i="3" s="1"/>
  <c r="F1922" i="3"/>
  <c r="J1922" i="3" s="1"/>
  <c r="F1923" i="3"/>
  <c r="J1923" i="3" s="1"/>
  <c r="F1924" i="3"/>
  <c r="J1924" i="3" s="1"/>
  <c r="F1925" i="3"/>
  <c r="J1925" i="3" s="1"/>
  <c r="F1926" i="3"/>
  <c r="J1926" i="3" s="1"/>
  <c r="F1927" i="3"/>
  <c r="J1927" i="3" s="1"/>
  <c r="F1928" i="3"/>
  <c r="J1928" i="3" s="1"/>
  <c r="F1929" i="3"/>
  <c r="J1929" i="3" s="1"/>
  <c r="F1930" i="3"/>
  <c r="J1930" i="3" s="1"/>
  <c r="F1931" i="3"/>
  <c r="J1931" i="3" s="1"/>
  <c r="F1932" i="3"/>
  <c r="J1932" i="3" s="1"/>
  <c r="F1933" i="3"/>
  <c r="J1933" i="3" s="1"/>
  <c r="F1934" i="3"/>
  <c r="J1934" i="3" s="1"/>
  <c r="F1935" i="3"/>
  <c r="J1935" i="3" s="1"/>
  <c r="F1936" i="3"/>
  <c r="J1936" i="3" s="1"/>
  <c r="F1937" i="3"/>
  <c r="J1937" i="3" s="1"/>
  <c r="F1938" i="3"/>
  <c r="J1938" i="3" s="1"/>
  <c r="F1939" i="3"/>
  <c r="J1939" i="3" s="1"/>
  <c r="F1940" i="3"/>
  <c r="J1940" i="3" s="1"/>
  <c r="F1941" i="3"/>
  <c r="J1941" i="3" s="1"/>
  <c r="F1942" i="3"/>
  <c r="J1942" i="3" s="1"/>
  <c r="F1943" i="3"/>
  <c r="J1943" i="3" s="1"/>
  <c r="F1944" i="3"/>
  <c r="J1944" i="3" s="1"/>
  <c r="F1945" i="3"/>
  <c r="J1945" i="3" s="1"/>
  <c r="F1946" i="3"/>
  <c r="J1946" i="3" s="1"/>
  <c r="F1947" i="3"/>
  <c r="J1947" i="3" s="1"/>
  <c r="F1948" i="3"/>
  <c r="J1948" i="3" s="1"/>
  <c r="F1949" i="3"/>
  <c r="J1949" i="3" s="1"/>
  <c r="F1950" i="3"/>
  <c r="J1950" i="3" s="1"/>
  <c r="F1951" i="3"/>
  <c r="J1951" i="3" s="1"/>
  <c r="F1952" i="3"/>
  <c r="J1952" i="3" s="1"/>
  <c r="F1953" i="3"/>
  <c r="J1953" i="3" s="1"/>
  <c r="F1954" i="3"/>
  <c r="J1954" i="3" s="1"/>
  <c r="F1955" i="3"/>
  <c r="J1955" i="3" s="1"/>
  <c r="F1956" i="3"/>
  <c r="J1956" i="3" s="1"/>
  <c r="F1957" i="3"/>
  <c r="J1957" i="3" s="1"/>
  <c r="F1958" i="3"/>
  <c r="J1958" i="3" s="1"/>
  <c r="F1959" i="3"/>
  <c r="J1959" i="3" s="1"/>
  <c r="F1960" i="3"/>
  <c r="J1960" i="3" s="1"/>
  <c r="F1961" i="3"/>
  <c r="J1961" i="3" s="1"/>
  <c r="F1962" i="3"/>
  <c r="J1962" i="3" s="1"/>
  <c r="F1963" i="3"/>
  <c r="J1963" i="3" s="1"/>
  <c r="F1964" i="3"/>
  <c r="J1964" i="3" s="1"/>
  <c r="F1965" i="3"/>
  <c r="J1965" i="3" s="1"/>
  <c r="F1966" i="3"/>
  <c r="J1966" i="3" s="1"/>
  <c r="F1967" i="3"/>
  <c r="J1967" i="3" s="1"/>
  <c r="F1968" i="3"/>
  <c r="J1968" i="3" s="1"/>
  <c r="F1969" i="3"/>
  <c r="J1969" i="3" s="1"/>
  <c r="F1970" i="3"/>
  <c r="J1970" i="3" s="1"/>
  <c r="F1971" i="3"/>
  <c r="J1971" i="3" s="1"/>
  <c r="F1972" i="3"/>
  <c r="J1972" i="3" s="1"/>
  <c r="F1973" i="3"/>
  <c r="J1973" i="3" s="1"/>
  <c r="F1974" i="3"/>
  <c r="J1974" i="3" s="1"/>
  <c r="F1975" i="3"/>
  <c r="J1975" i="3" s="1"/>
  <c r="F1976" i="3"/>
  <c r="J1976" i="3" s="1"/>
  <c r="F1977" i="3"/>
  <c r="J1977" i="3" s="1"/>
  <c r="F1978" i="3"/>
  <c r="J1978" i="3" s="1"/>
  <c r="F1979" i="3"/>
  <c r="J1979" i="3" s="1"/>
  <c r="F1980" i="3"/>
  <c r="J1980" i="3" s="1"/>
  <c r="F1981" i="3"/>
  <c r="J1981" i="3" s="1"/>
  <c r="F1982" i="3"/>
  <c r="J1982" i="3" s="1"/>
  <c r="F1983" i="3"/>
  <c r="J1983" i="3" s="1"/>
  <c r="F1984" i="3"/>
  <c r="J1984" i="3" s="1"/>
  <c r="F1985" i="3"/>
  <c r="J1985" i="3" s="1"/>
  <c r="F1986" i="3"/>
  <c r="J1986" i="3" s="1"/>
  <c r="F1987" i="3"/>
  <c r="J1987" i="3" s="1"/>
  <c r="F1988" i="3"/>
  <c r="J1988" i="3" s="1"/>
  <c r="F1989" i="3"/>
  <c r="J1989" i="3" s="1"/>
  <c r="F1990" i="3"/>
  <c r="J1990" i="3" s="1"/>
  <c r="F1991" i="3"/>
  <c r="J1991" i="3" s="1"/>
  <c r="F1992" i="3"/>
  <c r="J1992" i="3" s="1"/>
  <c r="F1993" i="3"/>
  <c r="J1993" i="3" s="1"/>
  <c r="F1994" i="3"/>
  <c r="J1994" i="3" s="1"/>
  <c r="F1995" i="3"/>
  <c r="J1995" i="3" s="1"/>
  <c r="F1996" i="3"/>
  <c r="J1996" i="3" s="1"/>
  <c r="F1997" i="3"/>
  <c r="J1997" i="3" s="1"/>
  <c r="F1998" i="3"/>
  <c r="J1998" i="3" s="1"/>
  <c r="F1999" i="3"/>
  <c r="J1999" i="3" s="1"/>
  <c r="F2000" i="3"/>
  <c r="J2000" i="3" s="1"/>
  <c r="F2001" i="3"/>
  <c r="J2001" i="3" s="1"/>
  <c r="F2002" i="3"/>
  <c r="J2002" i="3" s="1"/>
  <c r="F2003" i="3"/>
  <c r="J2003" i="3" s="1"/>
  <c r="F2004" i="3"/>
  <c r="J2004" i="3" s="1"/>
  <c r="F2005" i="3"/>
  <c r="J2005" i="3" s="1"/>
  <c r="F2006" i="3"/>
  <c r="J2006" i="3" s="1"/>
  <c r="F2007" i="3"/>
  <c r="J2007" i="3" s="1"/>
  <c r="F2008" i="3"/>
  <c r="J2008" i="3" s="1"/>
  <c r="F2009" i="3"/>
  <c r="J2009" i="3" s="1"/>
  <c r="F2010" i="3"/>
  <c r="J2010" i="3" s="1"/>
  <c r="F2011" i="3"/>
  <c r="J2011" i="3" s="1"/>
  <c r="F2012" i="3"/>
  <c r="J2012" i="3" s="1"/>
  <c r="F2013" i="3"/>
  <c r="J2013" i="3" s="1"/>
  <c r="F2014" i="3"/>
  <c r="J2014" i="3" s="1"/>
  <c r="F2015" i="3"/>
  <c r="J2015" i="3" s="1"/>
  <c r="F2016" i="3"/>
  <c r="J2016" i="3" s="1"/>
  <c r="F2017" i="3"/>
  <c r="J2017" i="3" s="1"/>
  <c r="F2018" i="3"/>
  <c r="J2018" i="3" s="1"/>
  <c r="F2019" i="3"/>
  <c r="J2019" i="3" s="1"/>
  <c r="F2020" i="3"/>
  <c r="J2020" i="3" s="1"/>
  <c r="F2021" i="3"/>
  <c r="J2021" i="3" s="1"/>
  <c r="F2022" i="3"/>
  <c r="J2022" i="3" s="1"/>
  <c r="F2023" i="3"/>
  <c r="J2023" i="3" s="1"/>
  <c r="F2024" i="3"/>
  <c r="J2024" i="3" s="1"/>
  <c r="F2025" i="3"/>
  <c r="J2025" i="3" s="1"/>
  <c r="F2026" i="3"/>
  <c r="J2026" i="3" s="1"/>
  <c r="F2027" i="3"/>
  <c r="J2027" i="3" s="1"/>
  <c r="F2028" i="3"/>
  <c r="J2028" i="3" s="1"/>
  <c r="F2029" i="3"/>
  <c r="J2029" i="3" s="1"/>
  <c r="F2030" i="3"/>
  <c r="J2030" i="3" s="1"/>
  <c r="F2031" i="3"/>
  <c r="J2031" i="3" s="1"/>
  <c r="F2032" i="3"/>
  <c r="J2032" i="3" s="1"/>
  <c r="F2033" i="3"/>
  <c r="J2033" i="3" s="1"/>
  <c r="F2034" i="3"/>
  <c r="J2034" i="3" s="1"/>
  <c r="F2035" i="3"/>
  <c r="J2035" i="3" s="1"/>
  <c r="F2036" i="3"/>
  <c r="J2036" i="3" s="1"/>
  <c r="F2037" i="3"/>
  <c r="J2037" i="3" s="1"/>
  <c r="F2038" i="3"/>
  <c r="J2038" i="3" s="1"/>
  <c r="F2039" i="3"/>
  <c r="J2039" i="3" s="1"/>
  <c r="F2040" i="3"/>
  <c r="J2040" i="3" s="1"/>
  <c r="F2041" i="3"/>
  <c r="J2041" i="3" s="1"/>
  <c r="F2042" i="3"/>
  <c r="J2042" i="3" s="1"/>
  <c r="F2043" i="3"/>
  <c r="J2043" i="3" s="1"/>
  <c r="F2044" i="3"/>
  <c r="J2044" i="3" s="1"/>
  <c r="F2045" i="3"/>
  <c r="J2045" i="3" s="1"/>
  <c r="F2046" i="3"/>
  <c r="J2046" i="3" s="1"/>
  <c r="F2047" i="3"/>
  <c r="J2047" i="3" s="1"/>
  <c r="F2048" i="3"/>
  <c r="J2048" i="3" s="1"/>
  <c r="F2049" i="3"/>
  <c r="J2049" i="3" s="1"/>
  <c r="F2050" i="3"/>
  <c r="J2050" i="3" s="1"/>
  <c r="F2051" i="3"/>
  <c r="J2051" i="3" s="1"/>
  <c r="F2052" i="3"/>
  <c r="J2052" i="3" s="1"/>
  <c r="F2053" i="3"/>
  <c r="J2053" i="3" s="1"/>
  <c r="F2054" i="3"/>
  <c r="J2054" i="3" s="1"/>
  <c r="F2055" i="3"/>
  <c r="J2055" i="3" s="1"/>
  <c r="F2056" i="3"/>
  <c r="J2056" i="3" s="1"/>
  <c r="F2057" i="3"/>
  <c r="J2057" i="3" s="1"/>
  <c r="F2058" i="3"/>
  <c r="J2058" i="3" s="1"/>
  <c r="F2059" i="3"/>
  <c r="J2059" i="3" s="1"/>
  <c r="F2060" i="3"/>
  <c r="J2060" i="3" s="1"/>
  <c r="F2061" i="3"/>
  <c r="J2061" i="3" s="1"/>
  <c r="F2062" i="3"/>
  <c r="J2062" i="3" s="1"/>
  <c r="F2063" i="3"/>
  <c r="J2063" i="3" s="1"/>
  <c r="F2064" i="3"/>
  <c r="J2064" i="3" s="1"/>
  <c r="F2065" i="3"/>
  <c r="J2065" i="3" s="1"/>
  <c r="F2066" i="3"/>
  <c r="J2066" i="3" s="1"/>
  <c r="F2067" i="3"/>
  <c r="J2067" i="3" s="1"/>
  <c r="F2068" i="3"/>
  <c r="J2068" i="3" s="1"/>
  <c r="F2069" i="3"/>
  <c r="J2069" i="3" s="1"/>
  <c r="F2070" i="3"/>
  <c r="J2070" i="3" s="1"/>
  <c r="F2071" i="3"/>
  <c r="J2071" i="3" s="1"/>
  <c r="F2072" i="3"/>
  <c r="J2072" i="3" s="1"/>
  <c r="F2073" i="3"/>
  <c r="J2073" i="3" s="1"/>
  <c r="F2074" i="3"/>
  <c r="J2074" i="3" s="1"/>
  <c r="F2075" i="3"/>
  <c r="J2075" i="3" s="1"/>
  <c r="F2076" i="3"/>
  <c r="J2076" i="3" s="1"/>
  <c r="F2077" i="3"/>
  <c r="J2077" i="3" s="1"/>
  <c r="F2078" i="3"/>
  <c r="J2078" i="3" s="1"/>
  <c r="F2079" i="3"/>
  <c r="J2079" i="3" s="1"/>
  <c r="F2080" i="3"/>
  <c r="J2080" i="3" s="1"/>
  <c r="F2081" i="3"/>
  <c r="J2081" i="3" s="1"/>
  <c r="F2082" i="3"/>
  <c r="J2082" i="3" s="1"/>
  <c r="F2083" i="3"/>
  <c r="J2083" i="3" s="1"/>
  <c r="F2084" i="3"/>
  <c r="J2084" i="3" s="1"/>
  <c r="F2085" i="3"/>
  <c r="J2085" i="3" s="1"/>
  <c r="F2086" i="3"/>
  <c r="J2086" i="3" s="1"/>
  <c r="F2087" i="3"/>
  <c r="J2087" i="3" s="1"/>
  <c r="F2088" i="3"/>
  <c r="J2088" i="3" s="1"/>
  <c r="F2089" i="3"/>
  <c r="J2089" i="3" s="1"/>
  <c r="F2090" i="3"/>
  <c r="J2090" i="3" s="1"/>
  <c r="F2091" i="3"/>
  <c r="J2091" i="3" s="1"/>
  <c r="F2092" i="3"/>
  <c r="J2092" i="3" s="1"/>
  <c r="F2093" i="3"/>
  <c r="J2093" i="3" s="1"/>
  <c r="F2094" i="3"/>
  <c r="J2094" i="3" s="1"/>
  <c r="F2095" i="3"/>
  <c r="J2095" i="3" s="1"/>
  <c r="F2096" i="3"/>
  <c r="J2096" i="3" s="1"/>
  <c r="F2097" i="3"/>
  <c r="J2097" i="3" s="1"/>
  <c r="F2098" i="3"/>
  <c r="J2098" i="3" s="1"/>
  <c r="F2099" i="3"/>
  <c r="J2099" i="3" s="1"/>
  <c r="F2100" i="3"/>
  <c r="J2100" i="3" s="1"/>
  <c r="F2101" i="3"/>
  <c r="J2101" i="3" s="1"/>
  <c r="F2102" i="3"/>
  <c r="J2102" i="3" s="1"/>
  <c r="F2103" i="3"/>
  <c r="J2103" i="3" s="1"/>
  <c r="F2104" i="3"/>
  <c r="J2104" i="3" s="1"/>
  <c r="F2105" i="3"/>
  <c r="J2105" i="3" s="1"/>
  <c r="F2106" i="3"/>
  <c r="J2106" i="3" s="1"/>
  <c r="F2107" i="3"/>
  <c r="J2107" i="3" s="1"/>
  <c r="F2108" i="3"/>
  <c r="J2108" i="3" s="1"/>
  <c r="F2109" i="3"/>
  <c r="J2109" i="3" s="1"/>
  <c r="F2110" i="3"/>
  <c r="J2110" i="3" s="1"/>
  <c r="F2111" i="3"/>
  <c r="J2111" i="3" s="1"/>
  <c r="F2112" i="3"/>
  <c r="J2112" i="3" s="1"/>
  <c r="F2113" i="3"/>
  <c r="J2113" i="3" s="1"/>
  <c r="F2114" i="3"/>
  <c r="J2114" i="3" s="1"/>
  <c r="F2115" i="3"/>
  <c r="J2115" i="3" s="1"/>
  <c r="F2116" i="3"/>
  <c r="J2116" i="3" s="1"/>
  <c r="F2117" i="3"/>
  <c r="J2117" i="3" s="1"/>
  <c r="F2118" i="3"/>
  <c r="J2118" i="3" s="1"/>
  <c r="F2119" i="3"/>
  <c r="J2119" i="3" s="1"/>
  <c r="F2120" i="3"/>
  <c r="J2120" i="3" s="1"/>
  <c r="F2121" i="3"/>
  <c r="J2121" i="3" s="1"/>
  <c r="F2122" i="3"/>
  <c r="J2122" i="3" s="1"/>
  <c r="F2123" i="3"/>
  <c r="J2123" i="3" s="1"/>
  <c r="F2124" i="3"/>
  <c r="J2124" i="3" s="1"/>
  <c r="F2125" i="3"/>
  <c r="J2125" i="3" s="1"/>
  <c r="F2126" i="3"/>
  <c r="J2126" i="3" s="1"/>
  <c r="F2127" i="3"/>
  <c r="J2127" i="3" s="1"/>
  <c r="F2128" i="3"/>
  <c r="J2128" i="3" s="1"/>
  <c r="F2129" i="3"/>
  <c r="J2129" i="3" s="1"/>
  <c r="F2130" i="3"/>
  <c r="J2130" i="3" s="1"/>
  <c r="F2131" i="3"/>
  <c r="J2131" i="3" s="1"/>
  <c r="F2132" i="3"/>
  <c r="J2132" i="3" s="1"/>
  <c r="F2133" i="3"/>
  <c r="J2133" i="3" s="1"/>
  <c r="F2134" i="3"/>
  <c r="J2134" i="3" s="1"/>
  <c r="F2135" i="3"/>
  <c r="J2135" i="3" s="1"/>
  <c r="F2136" i="3"/>
  <c r="J2136" i="3" s="1"/>
  <c r="F2137" i="3"/>
  <c r="J2137" i="3" s="1"/>
  <c r="F2138" i="3"/>
  <c r="J2138" i="3" s="1"/>
  <c r="F2139" i="3"/>
  <c r="J2139" i="3" s="1"/>
  <c r="F2140" i="3"/>
  <c r="J2140" i="3" s="1"/>
  <c r="F2141" i="3"/>
  <c r="J2141" i="3" s="1"/>
  <c r="F2142" i="3"/>
  <c r="J2142" i="3" s="1"/>
  <c r="F2143" i="3"/>
  <c r="J2143" i="3" s="1"/>
  <c r="F2144" i="3"/>
  <c r="J2144" i="3" s="1"/>
  <c r="F2145" i="3"/>
  <c r="J2145" i="3" s="1"/>
  <c r="F2146" i="3"/>
  <c r="J2146" i="3" s="1"/>
  <c r="F2147" i="3"/>
  <c r="J2147" i="3" s="1"/>
  <c r="F2148" i="3"/>
  <c r="J2148" i="3" s="1"/>
  <c r="F2149" i="3"/>
  <c r="J2149" i="3" s="1"/>
  <c r="F2150" i="3"/>
  <c r="J2150" i="3" s="1"/>
  <c r="F2151" i="3"/>
  <c r="J2151" i="3" s="1"/>
  <c r="F2152" i="3"/>
  <c r="J2152" i="3" s="1"/>
  <c r="F2153" i="3"/>
  <c r="J2153" i="3" s="1"/>
  <c r="F2154" i="3"/>
  <c r="J2154" i="3" s="1"/>
  <c r="F2155" i="3"/>
  <c r="J2155" i="3" s="1"/>
  <c r="F2156" i="3"/>
  <c r="J2156" i="3" s="1"/>
  <c r="F2157" i="3"/>
  <c r="J2157" i="3" s="1"/>
  <c r="F2158" i="3"/>
  <c r="J2158" i="3" s="1"/>
  <c r="F2159" i="3"/>
  <c r="J2159" i="3" s="1"/>
  <c r="F2160" i="3"/>
  <c r="J2160" i="3" s="1"/>
  <c r="F2161" i="3"/>
  <c r="J2161" i="3" s="1"/>
  <c r="F2162" i="3"/>
  <c r="J2162" i="3" s="1"/>
  <c r="F2163" i="3"/>
  <c r="J2163" i="3" s="1"/>
  <c r="F2164" i="3"/>
  <c r="J2164" i="3" s="1"/>
  <c r="F2165" i="3"/>
  <c r="J2165" i="3" s="1"/>
  <c r="F2166" i="3"/>
  <c r="J2166" i="3" s="1"/>
  <c r="F2167" i="3"/>
  <c r="J2167" i="3" s="1"/>
  <c r="F2168" i="3"/>
  <c r="J2168" i="3" s="1"/>
  <c r="F2169" i="3"/>
  <c r="J2169" i="3" s="1"/>
  <c r="F2170" i="3"/>
  <c r="J2170" i="3" s="1"/>
  <c r="F2171" i="3"/>
  <c r="J2171" i="3" s="1"/>
  <c r="F2172" i="3"/>
  <c r="J2172" i="3" s="1"/>
  <c r="F2173" i="3"/>
  <c r="J2173" i="3" s="1"/>
  <c r="F2174" i="3"/>
  <c r="J2174" i="3" s="1"/>
  <c r="F2175" i="3"/>
  <c r="J2175" i="3" s="1"/>
  <c r="F2176" i="3"/>
  <c r="J2176" i="3" s="1"/>
  <c r="F2177" i="3"/>
  <c r="J2177" i="3" s="1"/>
  <c r="F2178" i="3"/>
  <c r="J2178" i="3" s="1"/>
  <c r="F2179" i="3"/>
  <c r="J2179" i="3" s="1"/>
  <c r="F2180" i="3"/>
  <c r="J2180" i="3" s="1"/>
  <c r="F2181" i="3"/>
  <c r="J2181" i="3" s="1"/>
  <c r="F2182" i="3"/>
  <c r="J2182" i="3" s="1"/>
  <c r="F2183" i="3"/>
  <c r="J2183" i="3" s="1"/>
  <c r="F2184" i="3"/>
  <c r="J2184" i="3" s="1"/>
  <c r="F2185" i="3"/>
  <c r="J2185" i="3" s="1"/>
  <c r="F2186" i="3"/>
  <c r="J2186" i="3" s="1"/>
  <c r="F2187" i="3"/>
  <c r="J2187" i="3" s="1"/>
  <c r="F2188" i="3"/>
  <c r="J2188" i="3" s="1"/>
  <c r="F2189" i="3"/>
  <c r="J2189" i="3" s="1"/>
  <c r="F2190" i="3"/>
  <c r="J2190" i="3" s="1"/>
  <c r="F2191" i="3"/>
  <c r="J2191" i="3" s="1"/>
  <c r="F2192" i="3"/>
  <c r="J2192" i="3" s="1"/>
  <c r="F2193" i="3"/>
  <c r="J2193" i="3" s="1"/>
  <c r="F2194" i="3"/>
  <c r="J2194" i="3" s="1"/>
  <c r="F2195" i="3"/>
  <c r="J2195" i="3" s="1"/>
  <c r="F2196" i="3"/>
  <c r="J2196" i="3" s="1"/>
  <c r="F2197" i="3"/>
  <c r="J2197" i="3" s="1"/>
  <c r="F2198" i="3"/>
  <c r="J2198" i="3" s="1"/>
  <c r="F2199" i="3"/>
  <c r="J2199" i="3" s="1"/>
  <c r="F2200" i="3"/>
  <c r="J2200" i="3" s="1"/>
  <c r="F2201" i="3"/>
  <c r="J2201" i="3" s="1"/>
  <c r="F2202" i="3"/>
  <c r="J2202" i="3" s="1"/>
  <c r="F2203" i="3"/>
  <c r="J2203" i="3" s="1"/>
  <c r="F2204" i="3"/>
  <c r="J2204" i="3" s="1"/>
  <c r="F2205" i="3"/>
  <c r="J2205" i="3" s="1"/>
  <c r="F2206" i="3"/>
  <c r="J2206" i="3" s="1"/>
  <c r="F2207" i="3"/>
  <c r="J2207" i="3" s="1"/>
  <c r="F2208" i="3"/>
  <c r="J2208" i="3" s="1"/>
  <c r="F2209" i="3"/>
  <c r="J2209" i="3" s="1"/>
  <c r="F2210" i="3"/>
  <c r="J2210" i="3" s="1"/>
  <c r="F2211" i="3"/>
  <c r="J2211" i="3" s="1"/>
  <c r="F2212" i="3"/>
  <c r="J2212" i="3" s="1"/>
  <c r="F2213" i="3"/>
  <c r="J2213" i="3" s="1"/>
  <c r="F2214" i="3"/>
  <c r="J2214" i="3" s="1"/>
  <c r="F2215" i="3"/>
  <c r="J2215" i="3" s="1"/>
  <c r="F2216" i="3"/>
  <c r="J2216" i="3" s="1"/>
  <c r="F2217" i="3"/>
  <c r="J2217" i="3" s="1"/>
  <c r="F2218" i="3"/>
  <c r="J2218" i="3" s="1"/>
  <c r="F2219" i="3"/>
  <c r="J2219" i="3" s="1"/>
  <c r="F2220" i="3"/>
  <c r="J2220" i="3" s="1"/>
  <c r="F2221" i="3"/>
  <c r="J2221" i="3" s="1"/>
  <c r="F2222" i="3"/>
  <c r="J2222" i="3" s="1"/>
  <c r="F2223" i="3"/>
  <c r="J2223" i="3" s="1"/>
  <c r="F2224" i="3"/>
  <c r="J2224" i="3" s="1"/>
  <c r="F2225" i="3"/>
  <c r="J2225" i="3" s="1"/>
  <c r="F2226" i="3"/>
  <c r="J2226" i="3" s="1"/>
  <c r="F2227" i="3"/>
  <c r="J2227" i="3" s="1"/>
  <c r="F2228" i="3"/>
  <c r="J2228" i="3" s="1"/>
  <c r="F2229" i="3"/>
  <c r="J2229" i="3" s="1"/>
  <c r="F2230" i="3"/>
  <c r="J2230" i="3" s="1"/>
  <c r="F2231" i="3"/>
  <c r="J2231" i="3" s="1"/>
  <c r="F2232" i="3"/>
  <c r="J2232" i="3" s="1"/>
  <c r="F2233" i="3"/>
  <c r="J2233" i="3" s="1"/>
  <c r="F2234" i="3"/>
  <c r="J2234" i="3" s="1"/>
  <c r="F2235" i="3"/>
  <c r="J2235" i="3" s="1"/>
  <c r="F2236" i="3"/>
  <c r="J2236" i="3" s="1"/>
  <c r="F2237" i="3"/>
  <c r="J2237" i="3" s="1"/>
  <c r="F2238" i="3"/>
  <c r="J2238" i="3" s="1"/>
  <c r="F2239" i="3"/>
  <c r="J2239" i="3" s="1"/>
  <c r="F2240" i="3"/>
  <c r="J2240" i="3" s="1"/>
  <c r="F2241" i="3"/>
  <c r="J2241" i="3" s="1"/>
  <c r="F2242" i="3"/>
  <c r="J2242" i="3" s="1"/>
  <c r="F2243" i="3"/>
  <c r="J2243" i="3" s="1"/>
  <c r="F2244" i="3"/>
  <c r="J2244" i="3" s="1"/>
  <c r="F2245" i="3"/>
  <c r="J2245" i="3" s="1"/>
  <c r="F2246" i="3"/>
  <c r="J2246" i="3" s="1"/>
  <c r="F2247" i="3"/>
  <c r="J2247" i="3" s="1"/>
  <c r="F2248" i="3"/>
  <c r="J2248" i="3" s="1"/>
  <c r="F2249" i="3"/>
  <c r="J2249" i="3" s="1"/>
  <c r="F2250" i="3"/>
  <c r="J2250" i="3" s="1"/>
  <c r="F2251" i="3"/>
  <c r="J2251" i="3" s="1"/>
  <c r="F2252" i="3"/>
  <c r="J2252" i="3" s="1"/>
  <c r="F2253" i="3"/>
  <c r="J2253" i="3" s="1"/>
  <c r="F2254" i="3"/>
  <c r="J2254" i="3" s="1"/>
  <c r="F2255" i="3"/>
  <c r="J2255" i="3" s="1"/>
  <c r="F2256" i="3"/>
  <c r="J2256" i="3" s="1"/>
  <c r="F2257" i="3"/>
  <c r="J2257" i="3" s="1"/>
  <c r="F2258" i="3"/>
  <c r="J2258" i="3" s="1"/>
  <c r="F2259" i="3"/>
  <c r="J2259" i="3" s="1"/>
  <c r="F2260" i="3"/>
  <c r="J2260" i="3" s="1"/>
  <c r="F2261" i="3"/>
  <c r="J2261" i="3" s="1"/>
  <c r="F2262" i="3"/>
  <c r="J2262" i="3" s="1"/>
  <c r="F2263" i="3"/>
  <c r="J2263" i="3" s="1"/>
  <c r="F2264" i="3"/>
  <c r="J2264" i="3" s="1"/>
  <c r="F2265" i="3"/>
  <c r="J2265" i="3" s="1"/>
  <c r="F2266" i="3"/>
  <c r="J2266" i="3" s="1"/>
  <c r="F2267" i="3"/>
  <c r="J2267" i="3" s="1"/>
  <c r="F2268" i="3"/>
  <c r="J2268" i="3" s="1"/>
  <c r="F2269" i="3"/>
  <c r="J2269" i="3" s="1"/>
  <c r="F2270" i="3"/>
  <c r="J2270" i="3" s="1"/>
  <c r="F2271" i="3"/>
  <c r="J2271" i="3" s="1"/>
  <c r="F2272" i="3"/>
  <c r="J2272" i="3" s="1"/>
  <c r="F2273" i="3"/>
  <c r="J2273" i="3" s="1"/>
  <c r="F2274" i="3"/>
  <c r="J2274" i="3" s="1"/>
  <c r="F2275" i="3"/>
  <c r="J2275" i="3" s="1"/>
  <c r="F2276" i="3"/>
  <c r="J2276" i="3" s="1"/>
  <c r="F2277" i="3"/>
  <c r="J2277" i="3" s="1"/>
  <c r="F2278" i="3"/>
  <c r="J2278" i="3" s="1"/>
  <c r="F2279" i="3"/>
  <c r="J2279" i="3" s="1"/>
  <c r="F2280" i="3"/>
  <c r="J2280" i="3" s="1"/>
  <c r="F2281" i="3"/>
  <c r="J2281" i="3" s="1"/>
  <c r="F2282" i="3"/>
  <c r="J2282" i="3" s="1"/>
  <c r="F2283" i="3"/>
  <c r="J2283" i="3" s="1"/>
  <c r="F2284" i="3"/>
  <c r="J2284" i="3" s="1"/>
  <c r="F2285" i="3"/>
  <c r="J2285" i="3" s="1"/>
  <c r="F2286" i="3"/>
  <c r="J2286" i="3" s="1"/>
  <c r="F2287" i="3"/>
  <c r="J2287" i="3" s="1"/>
  <c r="F2288" i="3"/>
  <c r="J2288" i="3" s="1"/>
  <c r="F2289" i="3"/>
  <c r="J2289" i="3" s="1"/>
  <c r="F2290" i="3"/>
  <c r="J2290" i="3" s="1"/>
  <c r="F2291" i="3"/>
  <c r="J2291" i="3" s="1"/>
  <c r="F2292" i="3"/>
  <c r="J2292" i="3" s="1"/>
  <c r="F2293" i="3"/>
  <c r="J2293" i="3" s="1"/>
  <c r="F2294" i="3"/>
  <c r="J2294" i="3" s="1"/>
  <c r="F2295" i="3"/>
  <c r="J2295" i="3" s="1"/>
  <c r="F2296" i="3"/>
  <c r="J2296" i="3" s="1"/>
  <c r="F2297" i="3"/>
  <c r="J2297" i="3" s="1"/>
  <c r="F2298" i="3"/>
  <c r="J2298" i="3" s="1"/>
  <c r="F2299" i="3"/>
  <c r="J2299" i="3" s="1"/>
  <c r="F2300" i="3"/>
  <c r="J2300" i="3" s="1"/>
  <c r="F2301" i="3"/>
  <c r="J2301" i="3" s="1"/>
  <c r="F2302" i="3"/>
  <c r="J2302" i="3" s="1"/>
  <c r="F2303" i="3"/>
  <c r="J2303" i="3" s="1"/>
  <c r="F2304" i="3"/>
  <c r="J2304" i="3" s="1"/>
  <c r="F2305" i="3"/>
  <c r="J2305" i="3" s="1"/>
  <c r="F2306" i="3"/>
  <c r="J2306" i="3" s="1"/>
  <c r="F2307" i="3"/>
  <c r="J2307" i="3" s="1"/>
  <c r="F2308" i="3"/>
  <c r="J2308" i="3" s="1"/>
  <c r="F2309" i="3"/>
  <c r="J2309" i="3" s="1"/>
  <c r="F2310" i="3"/>
  <c r="J2310" i="3" s="1"/>
  <c r="F2311" i="3"/>
  <c r="J2311" i="3" s="1"/>
  <c r="F2312" i="3"/>
  <c r="J2312" i="3" s="1"/>
  <c r="F2313" i="3"/>
  <c r="J2313" i="3" s="1"/>
  <c r="F2314" i="3"/>
  <c r="J2314" i="3" s="1"/>
  <c r="F2315" i="3"/>
  <c r="J2315" i="3" s="1"/>
  <c r="F2316" i="3"/>
  <c r="J2316" i="3" s="1"/>
  <c r="F2317" i="3"/>
  <c r="J2317" i="3" s="1"/>
  <c r="F2318" i="3"/>
  <c r="J2318" i="3" s="1"/>
  <c r="F2319" i="3"/>
  <c r="J2319" i="3" s="1"/>
  <c r="F2320" i="3"/>
  <c r="J2320" i="3" s="1"/>
  <c r="F2321" i="3"/>
  <c r="J2321" i="3" s="1"/>
  <c r="F2322" i="3"/>
  <c r="J2322" i="3" s="1"/>
  <c r="F2323" i="3"/>
  <c r="J2323" i="3" s="1"/>
  <c r="F2324" i="3"/>
  <c r="J2324" i="3" s="1"/>
  <c r="F2325" i="3"/>
  <c r="J2325" i="3" s="1"/>
  <c r="F2326" i="3"/>
  <c r="J2326" i="3" s="1"/>
  <c r="F2327" i="3"/>
  <c r="J2327" i="3" s="1"/>
  <c r="F2328" i="3"/>
  <c r="J2328" i="3" s="1"/>
  <c r="F2329" i="3"/>
  <c r="J2329" i="3" s="1"/>
  <c r="F2330" i="3"/>
  <c r="J2330" i="3" s="1"/>
  <c r="F2331" i="3"/>
  <c r="J2331" i="3" s="1"/>
  <c r="F2332" i="3"/>
  <c r="J2332" i="3" s="1"/>
  <c r="F2333" i="3"/>
  <c r="J2333" i="3" s="1"/>
  <c r="F2334" i="3"/>
  <c r="J2334" i="3" s="1"/>
  <c r="F2335" i="3"/>
  <c r="J2335" i="3" s="1"/>
  <c r="F2336" i="3"/>
  <c r="J2336" i="3" s="1"/>
  <c r="F2337" i="3"/>
  <c r="J2337" i="3" s="1"/>
  <c r="F2338" i="3"/>
  <c r="J2338" i="3" s="1"/>
  <c r="F2339" i="3"/>
  <c r="J2339" i="3" s="1"/>
  <c r="F2340" i="3"/>
  <c r="J2340" i="3" s="1"/>
  <c r="F2341" i="3"/>
  <c r="J2341" i="3" s="1"/>
  <c r="F2342" i="3"/>
  <c r="J2342" i="3" s="1"/>
  <c r="F2343" i="3"/>
  <c r="J2343" i="3" s="1"/>
  <c r="F2344" i="3"/>
  <c r="J2344" i="3" s="1"/>
  <c r="F2345" i="3"/>
  <c r="J2345" i="3" s="1"/>
  <c r="F2346" i="3"/>
  <c r="J2346" i="3" s="1"/>
  <c r="F2347" i="3"/>
  <c r="J2347" i="3" s="1"/>
  <c r="F2348" i="3"/>
  <c r="J2348" i="3" s="1"/>
  <c r="F2349" i="3"/>
  <c r="J2349" i="3" s="1"/>
  <c r="F2350" i="3"/>
  <c r="J2350" i="3" s="1"/>
  <c r="F2351" i="3"/>
  <c r="J2351" i="3" s="1"/>
  <c r="F2352" i="3"/>
  <c r="J2352" i="3" s="1"/>
  <c r="F2353" i="3"/>
  <c r="J2353" i="3" s="1"/>
  <c r="F2354" i="3"/>
  <c r="J2354" i="3" s="1"/>
  <c r="F2355" i="3"/>
  <c r="J2355" i="3" s="1"/>
  <c r="F2356" i="3"/>
  <c r="J2356" i="3" s="1"/>
  <c r="F2357" i="3"/>
  <c r="J2357" i="3" s="1"/>
  <c r="F2358" i="3"/>
  <c r="J2358" i="3" s="1"/>
  <c r="F2359" i="3"/>
  <c r="J2359" i="3" s="1"/>
  <c r="F2360" i="3"/>
  <c r="J2360" i="3" s="1"/>
  <c r="F2361" i="3"/>
  <c r="J2361" i="3" s="1"/>
  <c r="F2362" i="3"/>
  <c r="J2362" i="3" s="1"/>
  <c r="F2363" i="3"/>
  <c r="J2363" i="3" s="1"/>
  <c r="F2364" i="3"/>
  <c r="J2364" i="3" s="1"/>
  <c r="F2365" i="3"/>
  <c r="J2365" i="3" s="1"/>
  <c r="F2366" i="3"/>
  <c r="J2366" i="3" s="1"/>
  <c r="F2367" i="3"/>
  <c r="J2367" i="3" s="1"/>
  <c r="F2368" i="3"/>
  <c r="J2368" i="3" s="1"/>
  <c r="F2369" i="3"/>
  <c r="J2369" i="3" s="1"/>
  <c r="F2370" i="3"/>
  <c r="J2370" i="3" s="1"/>
  <c r="F2371" i="3"/>
  <c r="J2371" i="3" s="1"/>
  <c r="F2372" i="3"/>
  <c r="J2372" i="3" s="1"/>
  <c r="F2373" i="3"/>
  <c r="J2373" i="3" s="1"/>
  <c r="F2374" i="3"/>
  <c r="J2374" i="3" s="1"/>
  <c r="F2375" i="3"/>
  <c r="J2375" i="3" s="1"/>
  <c r="F2376" i="3"/>
  <c r="J2376" i="3" s="1"/>
  <c r="F2377" i="3"/>
  <c r="J2377" i="3" s="1"/>
  <c r="F2378" i="3"/>
  <c r="J2378" i="3" s="1"/>
  <c r="F2379" i="3"/>
  <c r="J2379" i="3" s="1"/>
  <c r="F2380" i="3"/>
  <c r="J2380" i="3" s="1"/>
  <c r="F2381" i="3"/>
  <c r="J2381" i="3" s="1"/>
  <c r="F2382" i="3"/>
  <c r="J2382" i="3" s="1"/>
  <c r="F2383" i="3"/>
  <c r="J2383" i="3" s="1"/>
  <c r="F2384" i="3"/>
  <c r="J2384" i="3" s="1"/>
  <c r="F2385" i="3"/>
  <c r="J2385" i="3" s="1"/>
  <c r="F2386" i="3"/>
  <c r="J2386" i="3" s="1"/>
  <c r="F2387" i="3"/>
  <c r="J2387" i="3" s="1"/>
  <c r="F2388" i="3"/>
  <c r="J2388" i="3" s="1"/>
  <c r="F2389" i="3"/>
  <c r="J2389" i="3" s="1"/>
  <c r="F2390" i="3"/>
  <c r="J2390" i="3" s="1"/>
  <c r="F2391" i="3"/>
  <c r="J2391" i="3" s="1"/>
  <c r="F2392" i="3"/>
  <c r="J2392" i="3" s="1"/>
  <c r="F2393" i="3"/>
  <c r="J2393" i="3" s="1"/>
  <c r="F2394" i="3"/>
  <c r="J2394" i="3" s="1"/>
  <c r="F2395" i="3"/>
  <c r="J2395" i="3" s="1"/>
  <c r="F2396" i="3"/>
  <c r="J2396" i="3" s="1"/>
  <c r="F2397" i="3"/>
  <c r="J2397" i="3" s="1"/>
  <c r="F2398" i="3"/>
  <c r="J2398" i="3" s="1"/>
  <c r="F2399" i="3"/>
  <c r="J2399" i="3" s="1"/>
  <c r="F2400" i="3"/>
  <c r="J2400" i="3" s="1"/>
  <c r="F2401" i="3"/>
  <c r="J2401" i="3" s="1"/>
  <c r="F2402" i="3"/>
  <c r="J2402" i="3" s="1"/>
  <c r="F2403" i="3"/>
  <c r="J2403" i="3" s="1"/>
  <c r="F2404" i="3"/>
  <c r="J2404" i="3" s="1"/>
  <c r="F2405" i="3"/>
  <c r="J2405" i="3" s="1"/>
  <c r="F2406" i="3"/>
  <c r="J2406" i="3" s="1"/>
  <c r="F2407" i="3"/>
  <c r="J2407" i="3" s="1"/>
  <c r="F2408" i="3"/>
  <c r="J2408" i="3" s="1"/>
  <c r="F2409" i="3"/>
  <c r="J2409" i="3" s="1"/>
  <c r="F2410" i="3"/>
  <c r="J2410" i="3" s="1"/>
  <c r="F2411" i="3"/>
  <c r="J2411" i="3" s="1"/>
  <c r="F2412" i="3"/>
  <c r="J2412" i="3" s="1"/>
  <c r="F2413" i="3"/>
  <c r="J2413" i="3" s="1"/>
  <c r="F2414" i="3"/>
  <c r="J2414" i="3" s="1"/>
  <c r="F2415" i="3"/>
  <c r="J2415" i="3" s="1"/>
  <c r="F2416" i="3"/>
  <c r="J2416" i="3" s="1"/>
  <c r="F2417" i="3"/>
  <c r="J2417" i="3" s="1"/>
  <c r="F2418" i="3"/>
  <c r="J2418" i="3" s="1"/>
  <c r="F2419" i="3"/>
  <c r="J2419" i="3" s="1"/>
  <c r="F2420" i="3"/>
  <c r="J2420" i="3" s="1"/>
  <c r="F2421" i="3"/>
  <c r="J2421" i="3" s="1"/>
  <c r="F2422" i="3"/>
  <c r="J2422" i="3" s="1"/>
  <c r="F2423" i="3"/>
  <c r="J2423" i="3" s="1"/>
  <c r="F2424" i="3"/>
  <c r="J2424" i="3" s="1"/>
  <c r="F2425" i="3"/>
  <c r="J2425" i="3" s="1"/>
  <c r="F2426" i="3"/>
  <c r="J2426" i="3" s="1"/>
  <c r="F2427" i="3"/>
  <c r="J2427" i="3" s="1"/>
  <c r="F2428" i="3"/>
  <c r="J2428" i="3" s="1"/>
  <c r="F2429" i="3"/>
  <c r="J2429" i="3" s="1"/>
  <c r="F2430" i="3"/>
  <c r="J2430" i="3" s="1"/>
  <c r="F2431" i="3"/>
  <c r="J2431" i="3" s="1"/>
  <c r="F2432" i="3"/>
  <c r="J2432" i="3" s="1"/>
  <c r="F2433" i="3"/>
  <c r="J2433" i="3" s="1"/>
  <c r="F2434" i="3"/>
  <c r="J2434" i="3" s="1"/>
  <c r="F2435" i="3"/>
  <c r="J2435" i="3" s="1"/>
  <c r="F2436" i="3"/>
  <c r="J2436" i="3" s="1"/>
  <c r="F2437" i="3"/>
  <c r="J2437" i="3" s="1"/>
  <c r="F2438" i="3"/>
  <c r="J2438" i="3" s="1"/>
  <c r="F2439" i="3"/>
  <c r="J2439" i="3" s="1"/>
  <c r="F2440" i="3"/>
  <c r="J2440" i="3" s="1"/>
  <c r="F2441" i="3"/>
  <c r="J2441" i="3" s="1"/>
  <c r="F2442" i="3"/>
  <c r="J2442" i="3" s="1"/>
  <c r="F2443" i="3"/>
  <c r="J2443" i="3" s="1"/>
  <c r="F2444" i="3"/>
  <c r="J2444" i="3" s="1"/>
  <c r="F2445" i="3"/>
  <c r="J2445" i="3" s="1"/>
  <c r="F2446" i="3"/>
  <c r="J2446" i="3" s="1"/>
  <c r="F2447" i="3"/>
  <c r="J2447" i="3" s="1"/>
  <c r="F2448" i="3"/>
  <c r="J2448" i="3" s="1"/>
  <c r="F2449" i="3"/>
  <c r="J2449" i="3" s="1"/>
  <c r="F2450" i="3"/>
  <c r="J2450" i="3" s="1"/>
  <c r="F2451" i="3"/>
  <c r="J2451" i="3" s="1"/>
  <c r="F2452" i="3"/>
  <c r="J2452" i="3" s="1"/>
  <c r="F2453" i="3"/>
  <c r="J2453" i="3" s="1"/>
  <c r="F2454" i="3"/>
  <c r="J2454" i="3" s="1"/>
  <c r="F2455" i="3"/>
  <c r="J2455" i="3" s="1"/>
  <c r="F2456" i="3"/>
  <c r="J2456" i="3" s="1"/>
  <c r="F2457" i="3"/>
  <c r="J2457" i="3" s="1"/>
  <c r="F2458" i="3"/>
  <c r="J2458" i="3" s="1"/>
  <c r="F2459" i="3"/>
  <c r="J2459" i="3" s="1"/>
  <c r="F2460" i="3"/>
  <c r="J2460" i="3" s="1"/>
  <c r="F2461" i="3"/>
  <c r="J2461" i="3" s="1"/>
  <c r="F2462" i="3"/>
  <c r="J2462" i="3" s="1"/>
  <c r="F2463" i="3"/>
  <c r="J2463" i="3" s="1"/>
  <c r="F2464" i="3"/>
  <c r="J2464" i="3" s="1"/>
  <c r="F2465" i="3"/>
  <c r="J2465" i="3" s="1"/>
  <c r="F2466" i="3"/>
  <c r="J2466" i="3" s="1"/>
  <c r="F2467" i="3"/>
  <c r="J2467" i="3" s="1"/>
  <c r="F2468" i="3"/>
  <c r="J2468" i="3" s="1"/>
  <c r="F2469" i="3"/>
  <c r="J2469" i="3" s="1"/>
  <c r="F2470" i="3"/>
  <c r="J2470" i="3" s="1"/>
  <c r="F2471" i="3"/>
  <c r="J2471" i="3" s="1"/>
  <c r="F2472" i="3"/>
  <c r="J2472" i="3" s="1"/>
  <c r="F2473" i="3"/>
  <c r="J2473" i="3" s="1"/>
  <c r="F2474" i="3"/>
  <c r="J2474" i="3" s="1"/>
  <c r="F2475" i="3"/>
  <c r="J2475" i="3" s="1"/>
  <c r="F2476" i="3"/>
  <c r="J2476" i="3" s="1"/>
  <c r="F2477" i="3"/>
  <c r="J2477" i="3" s="1"/>
  <c r="F2478" i="3"/>
  <c r="J2478" i="3" s="1"/>
  <c r="F2479" i="3"/>
  <c r="J2479" i="3" s="1"/>
  <c r="F2480" i="3"/>
  <c r="J2480" i="3" s="1"/>
  <c r="F2481" i="3"/>
  <c r="J2481" i="3" s="1"/>
  <c r="F2482" i="3"/>
  <c r="J2482" i="3" s="1"/>
  <c r="F2483" i="3"/>
  <c r="J2483" i="3" s="1"/>
  <c r="F2484" i="3"/>
  <c r="J2484" i="3" s="1"/>
  <c r="F2485" i="3"/>
  <c r="J2485" i="3" s="1"/>
  <c r="F2486" i="3"/>
  <c r="J2486" i="3" s="1"/>
  <c r="F2487" i="3"/>
  <c r="J2487" i="3" s="1"/>
  <c r="F2488" i="3"/>
  <c r="J2488" i="3" s="1"/>
  <c r="F2489" i="3"/>
  <c r="J2489" i="3" s="1"/>
  <c r="F2490" i="3"/>
  <c r="J2490" i="3" s="1"/>
  <c r="F2491" i="3"/>
  <c r="J2491" i="3" s="1"/>
  <c r="F2492" i="3"/>
  <c r="J2492" i="3" s="1"/>
  <c r="F2493" i="3"/>
  <c r="J2493" i="3" s="1"/>
  <c r="F2494" i="3"/>
  <c r="J2494" i="3" s="1"/>
  <c r="F2495" i="3"/>
  <c r="J2495" i="3" s="1"/>
  <c r="F2496" i="3"/>
  <c r="J2496" i="3" s="1"/>
  <c r="F2497" i="3"/>
  <c r="J2497" i="3" s="1"/>
  <c r="F2498" i="3"/>
  <c r="J2498" i="3" s="1"/>
  <c r="F2499" i="3"/>
  <c r="J2499" i="3" s="1"/>
  <c r="F2500" i="3"/>
  <c r="J2500" i="3" s="1"/>
  <c r="F2501" i="3"/>
  <c r="J2501" i="3" s="1"/>
  <c r="F2502" i="3"/>
  <c r="J2502" i="3" s="1"/>
  <c r="F2503" i="3"/>
  <c r="J2503" i="3" s="1"/>
  <c r="F2504" i="3"/>
  <c r="J2504" i="3" s="1"/>
  <c r="F2505" i="3"/>
  <c r="J2505" i="3" s="1"/>
  <c r="F2506" i="3"/>
  <c r="J2506" i="3" s="1"/>
  <c r="F2507" i="3"/>
  <c r="J2507" i="3" s="1"/>
  <c r="F2508" i="3"/>
  <c r="J2508" i="3" s="1"/>
  <c r="F2509" i="3"/>
  <c r="J2509" i="3" s="1"/>
  <c r="F2510" i="3"/>
  <c r="J2510" i="3" s="1"/>
  <c r="F2511" i="3"/>
  <c r="J2511" i="3" s="1"/>
  <c r="F2512" i="3"/>
  <c r="J2512" i="3" s="1"/>
  <c r="F2513" i="3"/>
  <c r="J2513" i="3" s="1"/>
  <c r="F2514" i="3"/>
  <c r="J2514" i="3" s="1"/>
  <c r="F2515" i="3"/>
  <c r="J2515" i="3" s="1"/>
  <c r="F2516" i="3"/>
  <c r="J2516" i="3" s="1"/>
  <c r="F2517" i="3"/>
  <c r="J2517" i="3" s="1"/>
  <c r="F2518" i="3"/>
  <c r="J2518" i="3" s="1"/>
  <c r="F2519" i="3"/>
  <c r="J2519" i="3" s="1"/>
  <c r="F2520" i="3"/>
  <c r="J2520" i="3" s="1"/>
  <c r="F2521" i="3"/>
  <c r="J2521" i="3" s="1"/>
  <c r="F2522" i="3"/>
  <c r="J2522" i="3" s="1"/>
  <c r="F2523" i="3"/>
  <c r="J2523" i="3" s="1"/>
  <c r="F2524" i="3"/>
  <c r="J2524" i="3" s="1"/>
  <c r="F2525" i="3"/>
  <c r="J2525" i="3" s="1"/>
  <c r="F2526" i="3"/>
  <c r="J2526" i="3" s="1"/>
  <c r="F2527" i="3"/>
  <c r="J2527" i="3" s="1"/>
  <c r="F2528" i="3"/>
  <c r="J2528" i="3" s="1"/>
  <c r="F2529" i="3"/>
  <c r="J2529" i="3" s="1"/>
  <c r="F2530" i="3"/>
  <c r="J2530" i="3" s="1"/>
  <c r="F2531" i="3"/>
  <c r="J2531" i="3" s="1"/>
  <c r="F2532" i="3"/>
  <c r="J2532" i="3" s="1"/>
  <c r="F2533" i="3"/>
  <c r="J2533" i="3" s="1"/>
  <c r="F2534" i="3"/>
  <c r="J2534" i="3" s="1"/>
  <c r="F2535" i="3"/>
  <c r="J2535" i="3" s="1"/>
  <c r="F2536" i="3"/>
  <c r="J2536" i="3" s="1"/>
  <c r="F2537" i="3"/>
  <c r="J2537" i="3" s="1"/>
  <c r="F2538" i="3"/>
  <c r="J2538" i="3" s="1"/>
  <c r="F2539" i="3"/>
  <c r="J2539" i="3" s="1"/>
  <c r="F2540" i="3"/>
  <c r="J2540" i="3" s="1"/>
  <c r="F2541" i="3"/>
  <c r="J2541" i="3" s="1"/>
  <c r="F2542" i="3"/>
  <c r="J2542" i="3" s="1"/>
  <c r="F2543" i="3"/>
  <c r="J2543" i="3" s="1"/>
  <c r="F2544" i="3"/>
  <c r="J2544" i="3" s="1"/>
  <c r="F2545" i="3"/>
  <c r="J2545" i="3" s="1"/>
  <c r="F2546" i="3"/>
  <c r="J2546" i="3" s="1"/>
  <c r="F2547" i="3"/>
  <c r="J2547" i="3" s="1"/>
  <c r="F2548" i="3"/>
  <c r="J2548" i="3" s="1"/>
  <c r="F2549" i="3"/>
  <c r="J2549" i="3" s="1"/>
  <c r="F2550" i="3"/>
  <c r="J2550" i="3" s="1"/>
  <c r="F2551" i="3"/>
  <c r="J2551" i="3" s="1"/>
  <c r="F2552" i="3"/>
  <c r="J2552" i="3" s="1"/>
  <c r="F2553" i="3"/>
  <c r="J2553" i="3" s="1"/>
  <c r="F2554" i="3"/>
  <c r="J2554" i="3" s="1"/>
  <c r="F2555" i="3"/>
  <c r="J2555" i="3" s="1"/>
  <c r="F2556" i="3"/>
  <c r="J2556" i="3" s="1"/>
  <c r="F2557" i="3"/>
  <c r="J2557" i="3" s="1"/>
  <c r="F2558" i="3"/>
  <c r="J2558" i="3" s="1"/>
  <c r="F2559" i="3"/>
  <c r="J2559" i="3" s="1"/>
  <c r="F2560" i="3"/>
  <c r="J2560" i="3" s="1"/>
  <c r="F2561" i="3"/>
  <c r="J2561" i="3" s="1"/>
  <c r="F2562" i="3"/>
  <c r="J2562" i="3" s="1"/>
  <c r="F2563" i="3"/>
  <c r="J2563" i="3" s="1"/>
  <c r="F2564" i="3"/>
  <c r="J2564" i="3" s="1"/>
  <c r="F2565" i="3"/>
  <c r="J2565" i="3" s="1"/>
  <c r="F2566" i="3"/>
  <c r="J2566" i="3" s="1"/>
  <c r="F2567" i="3"/>
  <c r="J2567" i="3" s="1"/>
  <c r="F2568" i="3"/>
  <c r="J2568" i="3" s="1"/>
  <c r="F2569" i="3"/>
  <c r="J2569" i="3" s="1"/>
  <c r="F2570" i="3"/>
  <c r="J2570" i="3" s="1"/>
  <c r="F2571" i="3"/>
  <c r="J2571" i="3" s="1"/>
  <c r="F2572" i="3"/>
  <c r="J2572" i="3" s="1"/>
  <c r="F2573" i="3"/>
  <c r="J2573" i="3" s="1"/>
  <c r="F2574" i="3"/>
  <c r="J2574" i="3" s="1"/>
  <c r="F2575" i="3"/>
  <c r="J2575" i="3" s="1"/>
  <c r="F2576" i="3"/>
  <c r="J2576" i="3" s="1"/>
  <c r="F2577" i="3"/>
  <c r="J2577" i="3" s="1"/>
  <c r="F2578" i="3"/>
  <c r="J2578" i="3" s="1"/>
  <c r="F2579" i="3"/>
  <c r="J2579" i="3" s="1"/>
  <c r="F2580" i="3"/>
  <c r="J2580" i="3" s="1"/>
  <c r="F2581" i="3"/>
  <c r="J2581" i="3" s="1"/>
  <c r="F2582" i="3"/>
  <c r="J2582" i="3" s="1"/>
  <c r="F2583" i="3"/>
  <c r="J2583" i="3" s="1"/>
  <c r="F2584" i="3"/>
  <c r="J2584" i="3" s="1"/>
  <c r="F2585" i="3"/>
  <c r="J2585" i="3" s="1"/>
  <c r="F2586" i="3"/>
  <c r="J2586" i="3" s="1"/>
  <c r="F2587" i="3"/>
  <c r="J2587" i="3" s="1"/>
  <c r="F2588" i="3"/>
  <c r="J2588" i="3" s="1"/>
  <c r="F2589" i="3"/>
  <c r="J2589" i="3" s="1"/>
  <c r="F2590" i="3"/>
  <c r="J2590" i="3" s="1"/>
  <c r="F2591" i="3"/>
  <c r="J2591" i="3" s="1"/>
  <c r="F2592" i="3"/>
  <c r="J2592" i="3" s="1"/>
  <c r="F2593" i="3"/>
  <c r="J2593" i="3" s="1"/>
  <c r="F2594" i="3"/>
  <c r="J2594" i="3" s="1"/>
  <c r="F2595" i="3"/>
  <c r="J2595" i="3" s="1"/>
  <c r="F2596" i="3"/>
  <c r="J2596" i="3" s="1"/>
  <c r="F2597" i="3"/>
  <c r="J2597" i="3" s="1"/>
  <c r="F2598" i="3"/>
  <c r="J2598" i="3" s="1"/>
  <c r="F2599" i="3"/>
  <c r="J2599" i="3" s="1"/>
  <c r="F2600" i="3"/>
  <c r="J2600" i="3" s="1"/>
  <c r="F2601" i="3"/>
  <c r="J2601" i="3" s="1"/>
  <c r="F2602" i="3"/>
  <c r="J2602" i="3" s="1"/>
  <c r="F2603" i="3"/>
  <c r="J2603" i="3" s="1"/>
  <c r="F2604" i="3"/>
  <c r="J2604" i="3" s="1"/>
  <c r="F2605" i="3"/>
  <c r="J2605" i="3" s="1"/>
  <c r="F2606" i="3"/>
  <c r="J2606" i="3" s="1"/>
  <c r="F2607" i="3"/>
  <c r="J2607" i="3" s="1"/>
  <c r="F2608" i="3"/>
  <c r="J2608" i="3" s="1"/>
  <c r="F2609" i="3"/>
  <c r="J2609" i="3" s="1"/>
  <c r="F2610" i="3"/>
  <c r="J2610" i="3" s="1"/>
  <c r="F2611" i="3"/>
  <c r="J2611" i="3" s="1"/>
  <c r="F2612" i="3"/>
  <c r="J2612" i="3" s="1"/>
  <c r="F2613" i="3"/>
  <c r="J2613" i="3" s="1"/>
  <c r="F2614" i="3"/>
  <c r="J2614" i="3" s="1"/>
  <c r="F2615" i="3"/>
  <c r="J2615" i="3" s="1"/>
  <c r="F2616" i="3"/>
  <c r="J2616" i="3" s="1"/>
  <c r="F2617" i="3"/>
  <c r="J2617" i="3" s="1"/>
  <c r="F2618" i="3"/>
  <c r="J2618" i="3" s="1"/>
  <c r="F2619" i="3"/>
  <c r="J2619" i="3" s="1"/>
  <c r="F2620" i="3"/>
  <c r="J2620" i="3" s="1"/>
  <c r="F2621" i="3"/>
  <c r="J2621" i="3" s="1"/>
  <c r="F2622" i="3"/>
  <c r="J2622" i="3" s="1"/>
  <c r="F2623" i="3"/>
  <c r="J2623" i="3" s="1"/>
  <c r="F2624" i="3"/>
  <c r="J2624" i="3" s="1"/>
  <c r="F2625" i="3"/>
  <c r="J2625" i="3" s="1"/>
  <c r="F2626" i="3"/>
  <c r="J2626" i="3" s="1"/>
  <c r="F2627" i="3"/>
  <c r="J2627" i="3" s="1"/>
  <c r="F2628" i="3"/>
  <c r="J2628" i="3" s="1"/>
  <c r="F2629" i="3"/>
  <c r="J2629" i="3" s="1"/>
  <c r="F2630" i="3"/>
  <c r="J2630" i="3" s="1"/>
  <c r="F2631" i="3"/>
  <c r="J2631" i="3" s="1"/>
  <c r="F2632" i="3"/>
  <c r="J2632" i="3" s="1"/>
  <c r="F2633" i="3"/>
  <c r="J2633" i="3" s="1"/>
  <c r="F2634" i="3"/>
  <c r="J2634" i="3" s="1"/>
  <c r="F2635" i="3"/>
  <c r="J2635" i="3" s="1"/>
  <c r="F2636" i="3"/>
  <c r="J2636" i="3" s="1"/>
  <c r="F2637" i="3"/>
  <c r="J2637" i="3" s="1"/>
  <c r="F2638" i="3"/>
  <c r="J2638" i="3" s="1"/>
  <c r="F2639" i="3"/>
  <c r="J2639" i="3" s="1"/>
  <c r="F2640" i="3"/>
  <c r="J2640" i="3" s="1"/>
  <c r="F2641" i="3"/>
  <c r="J2641" i="3" s="1"/>
  <c r="F2642" i="3"/>
  <c r="J2642" i="3" s="1"/>
  <c r="F2643" i="3"/>
  <c r="J2643" i="3" s="1"/>
  <c r="F2644" i="3"/>
  <c r="J2644" i="3" s="1"/>
  <c r="F2645" i="3"/>
  <c r="J2645" i="3" s="1"/>
  <c r="F2646" i="3"/>
  <c r="J2646" i="3" s="1"/>
  <c r="F2647" i="3"/>
  <c r="J2647" i="3" s="1"/>
  <c r="F2648" i="3"/>
  <c r="J2648" i="3" s="1"/>
  <c r="F2649" i="3"/>
  <c r="J2649" i="3" s="1"/>
  <c r="F2650" i="3"/>
  <c r="J2650" i="3" s="1"/>
  <c r="F2651" i="3"/>
  <c r="J2651" i="3" s="1"/>
  <c r="F2652" i="3"/>
  <c r="J2652" i="3" s="1"/>
  <c r="F2653" i="3"/>
  <c r="J2653" i="3" s="1"/>
  <c r="F2654" i="3"/>
  <c r="J2654" i="3" s="1"/>
  <c r="F2655" i="3"/>
  <c r="J2655" i="3" s="1"/>
  <c r="F2656" i="3"/>
  <c r="J2656" i="3" s="1"/>
  <c r="F2657" i="3"/>
  <c r="J2657" i="3" s="1"/>
  <c r="F2658" i="3"/>
  <c r="J2658" i="3" s="1"/>
  <c r="F2659" i="3"/>
  <c r="J2659" i="3" s="1"/>
  <c r="F2660" i="3"/>
  <c r="J2660" i="3" s="1"/>
  <c r="F2661" i="3"/>
  <c r="J2661" i="3" s="1"/>
  <c r="F2662" i="3"/>
  <c r="J2662" i="3" s="1"/>
  <c r="F2663" i="3"/>
  <c r="J2663" i="3" s="1"/>
  <c r="F2664" i="3"/>
  <c r="J2664" i="3" s="1"/>
  <c r="F2665" i="3"/>
  <c r="J2665" i="3" s="1"/>
  <c r="F2666" i="3"/>
  <c r="J2666" i="3" s="1"/>
  <c r="F2667" i="3"/>
  <c r="J2667" i="3" s="1"/>
  <c r="F2668" i="3"/>
  <c r="J2668" i="3" s="1"/>
  <c r="F2669" i="3"/>
  <c r="J2669" i="3" s="1"/>
  <c r="F2670" i="3"/>
  <c r="J2670" i="3" s="1"/>
  <c r="F2671" i="3"/>
  <c r="J2671" i="3" s="1"/>
  <c r="F2672" i="3"/>
  <c r="J2672" i="3" s="1"/>
  <c r="F2673" i="3"/>
  <c r="J2673" i="3" s="1"/>
  <c r="F2674" i="3"/>
  <c r="J2674" i="3" s="1"/>
  <c r="F2675" i="3"/>
  <c r="J2675" i="3" s="1"/>
  <c r="F2676" i="3"/>
  <c r="J2676" i="3" s="1"/>
  <c r="F2677" i="3"/>
  <c r="J2677" i="3" s="1"/>
  <c r="F2678" i="3"/>
  <c r="J2678" i="3" s="1"/>
  <c r="F2679" i="3"/>
  <c r="J2679" i="3" s="1"/>
  <c r="F2680" i="3"/>
  <c r="J2680" i="3" s="1"/>
  <c r="F2681" i="3"/>
  <c r="J2681" i="3" s="1"/>
  <c r="F2682" i="3"/>
  <c r="J2682" i="3" s="1"/>
  <c r="F2683" i="3"/>
  <c r="J2683" i="3" s="1"/>
  <c r="F2684" i="3"/>
  <c r="J2684" i="3" s="1"/>
  <c r="F2685" i="3"/>
  <c r="J2685" i="3" s="1"/>
  <c r="F2686" i="3"/>
  <c r="J2686" i="3" s="1"/>
  <c r="F2687" i="3"/>
  <c r="J2687" i="3" s="1"/>
  <c r="F2688" i="3"/>
  <c r="J2688" i="3" s="1"/>
  <c r="F2689" i="3"/>
  <c r="J2689" i="3" s="1"/>
  <c r="F2690" i="3"/>
  <c r="J2690" i="3" s="1"/>
  <c r="F2691" i="3"/>
  <c r="J2691" i="3" s="1"/>
  <c r="F2692" i="3"/>
  <c r="J2692" i="3" s="1"/>
  <c r="F2693" i="3"/>
  <c r="J2693" i="3" s="1"/>
  <c r="F2694" i="3"/>
  <c r="J2694" i="3" s="1"/>
  <c r="F2695" i="3"/>
  <c r="J2695" i="3" s="1"/>
  <c r="F2696" i="3"/>
  <c r="J2696" i="3" s="1"/>
  <c r="F2697" i="3"/>
  <c r="J2697" i="3" s="1"/>
  <c r="F2698" i="3"/>
  <c r="J2698" i="3" s="1"/>
  <c r="F2699" i="3"/>
  <c r="J2699" i="3" s="1"/>
  <c r="F2700" i="3"/>
  <c r="J2700" i="3" s="1"/>
  <c r="F2701" i="3"/>
  <c r="J2701" i="3" s="1"/>
  <c r="F2702" i="3"/>
  <c r="J2702" i="3" s="1"/>
  <c r="F2703" i="3"/>
  <c r="J2703" i="3" s="1"/>
  <c r="F2704" i="3"/>
  <c r="J2704" i="3" s="1"/>
  <c r="F2705" i="3"/>
  <c r="J2705" i="3" s="1"/>
  <c r="F2706" i="3"/>
  <c r="J2706" i="3" s="1"/>
  <c r="F2707" i="3"/>
  <c r="J2707" i="3" s="1"/>
  <c r="F2708" i="3"/>
  <c r="J2708" i="3" s="1"/>
  <c r="F2709" i="3"/>
  <c r="J2709" i="3" s="1"/>
  <c r="F2710" i="3"/>
  <c r="J2710" i="3" s="1"/>
  <c r="F2711" i="3"/>
  <c r="J2711" i="3" s="1"/>
  <c r="F2712" i="3"/>
  <c r="J2712" i="3" s="1"/>
  <c r="F2713" i="3"/>
  <c r="J2713" i="3" s="1"/>
  <c r="F2714" i="3"/>
  <c r="J2714" i="3" s="1"/>
  <c r="F2715" i="3"/>
  <c r="J2715" i="3" s="1"/>
  <c r="F2716" i="3"/>
  <c r="J2716" i="3" s="1"/>
  <c r="F2717" i="3"/>
  <c r="J2717" i="3" s="1"/>
  <c r="F2718" i="3"/>
  <c r="J2718" i="3" s="1"/>
  <c r="F2719" i="3"/>
  <c r="J2719" i="3" s="1"/>
  <c r="F2720" i="3"/>
  <c r="J2720" i="3" s="1"/>
  <c r="F2721" i="3"/>
  <c r="J2721" i="3" s="1"/>
  <c r="F2722" i="3"/>
  <c r="J2722" i="3" s="1"/>
  <c r="F2723" i="3"/>
  <c r="J2723" i="3" s="1"/>
  <c r="F2724" i="3"/>
  <c r="J2724" i="3" s="1"/>
  <c r="F2725" i="3"/>
  <c r="J2725" i="3" s="1"/>
  <c r="F2726" i="3"/>
  <c r="J2726" i="3" s="1"/>
  <c r="F2727" i="3"/>
  <c r="J2727" i="3" s="1"/>
  <c r="F2728" i="3"/>
  <c r="J2728" i="3" s="1"/>
  <c r="F2729" i="3"/>
  <c r="J2729" i="3" s="1"/>
  <c r="F2730" i="3"/>
  <c r="J2730" i="3" s="1"/>
  <c r="F2731" i="3"/>
  <c r="J2731" i="3" s="1"/>
  <c r="F2732" i="3"/>
  <c r="J2732" i="3" s="1"/>
  <c r="F2733" i="3"/>
  <c r="J2733" i="3" s="1"/>
  <c r="F2734" i="3"/>
  <c r="J2734" i="3" s="1"/>
  <c r="F2735" i="3"/>
  <c r="J2735" i="3" s="1"/>
  <c r="F2736" i="3"/>
  <c r="J2736" i="3" s="1"/>
  <c r="F2737" i="3"/>
  <c r="J2737" i="3" s="1"/>
  <c r="F2738" i="3"/>
  <c r="J2738" i="3" s="1"/>
  <c r="F2739" i="3"/>
  <c r="J2739" i="3" s="1"/>
  <c r="F2740" i="3"/>
  <c r="J2740" i="3" s="1"/>
  <c r="F2741" i="3"/>
  <c r="J2741" i="3" s="1"/>
  <c r="F2742" i="3"/>
  <c r="J2742" i="3" s="1"/>
  <c r="F2743" i="3"/>
  <c r="J2743" i="3" s="1"/>
  <c r="F2744" i="3"/>
  <c r="J2744" i="3" s="1"/>
  <c r="F2745" i="3"/>
  <c r="J2745" i="3" s="1"/>
  <c r="F2746" i="3"/>
  <c r="J2746" i="3" s="1"/>
  <c r="F2747" i="3"/>
  <c r="J2747" i="3" s="1"/>
  <c r="F2748" i="3"/>
  <c r="J2748" i="3" s="1"/>
  <c r="F2749" i="3"/>
  <c r="J2749" i="3" s="1"/>
  <c r="F2750" i="3"/>
  <c r="J2750" i="3" s="1"/>
  <c r="F2751" i="3"/>
  <c r="J2751" i="3" s="1"/>
  <c r="F2752" i="3"/>
  <c r="J2752" i="3" s="1"/>
  <c r="F2753" i="3"/>
  <c r="J2753" i="3" s="1"/>
  <c r="F2754" i="3"/>
  <c r="J2754" i="3" s="1"/>
  <c r="F2755" i="3"/>
  <c r="J2755" i="3" s="1"/>
  <c r="F2756" i="3"/>
  <c r="J2756" i="3" s="1"/>
  <c r="F2757" i="3"/>
  <c r="J2757" i="3" s="1"/>
  <c r="F2758" i="3"/>
  <c r="J2758" i="3" s="1"/>
  <c r="F2759" i="3"/>
  <c r="J2759" i="3" s="1"/>
  <c r="F2760" i="3"/>
  <c r="J2760" i="3" s="1"/>
  <c r="F2761" i="3"/>
  <c r="J2761" i="3" s="1"/>
  <c r="F2762" i="3"/>
  <c r="J2762" i="3" s="1"/>
  <c r="F2763" i="3"/>
  <c r="J2763" i="3" s="1"/>
  <c r="F2764" i="3"/>
  <c r="J2764" i="3" s="1"/>
  <c r="F2765" i="3"/>
  <c r="J2765" i="3" s="1"/>
  <c r="F2766" i="3"/>
  <c r="J2766" i="3" s="1"/>
  <c r="F2767" i="3"/>
  <c r="J2767" i="3" s="1"/>
  <c r="F2768" i="3"/>
  <c r="J2768" i="3" s="1"/>
  <c r="F2769" i="3"/>
  <c r="J2769" i="3" s="1"/>
  <c r="F2770" i="3"/>
  <c r="J2770" i="3" s="1"/>
  <c r="F2771" i="3"/>
  <c r="J2771" i="3" s="1"/>
  <c r="F2772" i="3"/>
  <c r="J2772" i="3" s="1"/>
  <c r="F2773" i="3"/>
  <c r="J2773" i="3" s="1"/>
  <c r="F2774" i="3"/>
  <c r="J2774" i="3" s="1"/>
  <c r="F2775" i="3"/>
  <c r="J2775" i="3" s="1"/>
  <c r="F2776" i="3"/>
  <c r="J2776" i="3" s="1"/>
  <c r="F2777" i="3"/>
  <c r="J2777" i="3" s="1"/>
  <c r="F2778" i="3"/>
  <c r="J2778" i="3" s="1"/>
  <c r="F2779" i="3"/>
  <c r="J2779" i="3" s="1"/>
  <c r="F2780" i="3"/>
  <c r="J2780" i="3" s="1"/>
  <c r="F2781" i="3"/>
  <c r="J2781" i="3" s="1"/>
  <c r="F2782" i="3"/>
  <c r="J2782" i="3" s="1"/>
  <c r="F2783" i="3"/>
  <c r="J2783" i="3" s="1"/>
  <c r="F2784" i="3"/>
  <c r="J2784" i="3" s="1"/>
  <c r="F2785" i="3"/>
  <c r="J2785" i="3" s="1"/>
  <c r="F2786" i="3"/>
  <c r="J2786" i="3" s="1"/>
  <c r="F2787" i="3"/>
  <c r="J2787" i="3" s="1"/>
  <c r="F2788" i="3"/>
  <c r="J2788" i="3" s="1"/>
  <c r="F2789" i="3"/>
  <c r="J2789" i="3" s="1"/>
  <c r="F2790" i="3"/>
  <c r="J2790" i="3" s="1"/>
  <c r="F2791" i="3"/>
  <c r="J2791" i="3" s="1"/>
  <c r="F2792" i="3"/>
  <c r="J2792" i="3" s="1"/>
  <c r="F2793" i="3"/>
  <c r="J2793" i="3" s="1"/>
  <c r="F2794" i="3"/>
  <c r="J2794" i="3" s="1"/>
  <c r="F2795" i="3"/>
  <c r="J2795" i="3" s="1"/>
  <c r="F2796" i="3"/>
  <c r="J2796" i="3" s="1"/>
  <c r="F2797" i="3"/>
  <c r="J2797" i="3" s="1"/>
  <c r="F2798" i="3"/>
  <c r="J2798" i="3" s="1"/>
  <c r="F2799" i="3"/>
  <c r="J2799" i="3" s="1"/>
  <c r="F2800" i="3"/>
  <c r="J2800" i="3" s="1"/>
  <c r="F2801" i="3"/>
  <c r="J2801" i="3" s="1"/>
  <c r="F2802" i="3"/>
  <c r="J2802" i="3" s="1"/>
  <c r="F2803" i="3"/>
  <c r="J2803" i="3" s="1"/>
  <c r="F2804" i="3"/>
  <c r="J2804" i="3" s="1"/>
  <c r="F2805" i="3"/>
  <c r="J2805" i="3" s="1"/>
  <c r="F2806" i="3"/>
  <c r="J2806" i="3" s="1"/>
  <c r="F2807" i="3"/>
  <c r="J2807" i="3" s="1"/>
  <c r="F2808" i="3"/>
  <c r="J2808" i="3" s="1"/>
  <c r="F2809" i="3"/>
  <c r="J2809" i="3" s="1"/>
  <c r="F2810" i="3"/>
  <c r="J2810" i="3" s="1"/>
  <c r="F2811" i="3"/>
  <c r="J2811" i="3" s="1"/>
  <c r="F2812" i="3"/>
  <c r="J2812" i="3" s="1"/>
  <c r="F2813" i="3"/>
  <c r="J2813" i="3" s="1"/>
  <c r="F2814" i="3"/>
  <c r="J2814" i="3" s="1"/>
  <c r="F2815" i="3"/>
  <c r="J2815" i="3" s="1"/>
  <c r="F2816" i="3"/>
  <c r="J2816" i="3" s="1"/>
  <c r="F2817" i="3"/>
  <c r="J2817" i="3" s="1"/>
  <c r="F2818" i="3"/>
  <c r="J2818" i="3" s="1"/>
  <c r="F2819" i="3"/>
  <c r="J2819" i="3" s="1"/>
  <c r="F2820" i="3"/>
  <c r="J2820" i="3" s="1"/>
  <c r="F2821" i="3"/>
  <c r="J2821" i="3" s="1"/>
  <c r="F2822" i="3"/>
  <c r="J2822" i="3" s="1"/>
  <c r="F2823" i="3"/>
  <c r="J2823" i="3" s="1"/>
  <c r="F2824" i="3"/>
  <c r="J2824" i="3" s="1"/>
  <c r="F2825" i="3"/>
  <c r="J2825" i="3" s="1"/>
  <c r="F2826" i="3"/>
  <c r="J2826" i="3" s="1"/>
  <c r="F2827" i="3"/>
  <c r="J2827" i="3" s="1"/>
  <c r="F2828" i="3"/>
  <c r="J2828" i="3" s="1"/>
  <c r="F2829" i="3"/>
  <c r="J2829" i="3" s="1"/>
  <c r="F2830" i="3"/>
  <c r="J2830" i="3" s="1"/>
  <c r="F2831" i="3"/>
  <c r="J2831" i="3" s="1"/>
  <c r="F2832" i="3"/>
  <c r="J2832" i="3" s="1"/>
  <c r="F2833" i="3"/>
  <c r="J2833" i="3" s="1"/>
  <c r="F2834" i="3"/>
  <c r="J2834" i="3" s="1"/>
  <c r="F2835" i="3"/>
  <c r="J2835" i="3" s="1"/>
  <c r="F2836" i="3"/>
  <c r="J2836" i="3" s="1"/>
  <c r="F2837" i="3"/>
  <c r="J2837" i="3" s="1"/>
  <c r="F2838" i="3"/>
  <c r="J2838" i="3" s="1"/>
  <c r="F2839" i="3"/>
  <c r="J2839" i="3" s="1"/>
  <c r="F2840" i="3"/>
  <c r="J2840" i="3" s="1"/>
  <c r="F2841" i="3"/>
  <c r="J2841" i="3" s="1"/>
  <c r="F2842" i="3"/>
  <c r="J2842" i="3" s="1"/>
  <c r="F2843" i="3"/>
  <c r="J2843" i="3" s="1"/>
  <c r="F2844" i="3"/>
  <c r="J2844" i="3" s="1"/>
  <c r="F2845" i="3"/>
  <c r="J2845" i="3" s="1"/>
  <c r="F2846" i="3"/>
  <c r="J2846" i="3" s="1"/>
  <c r="F2847" i="3"/>
  <c r="J2847" i="3" s="1"/>
  <c r="F2848" i="3"/>
  <c r="J2848" i="3" s="1"/>
  <c r="F2849" i="3"/>
  <c r="J2849" i="3" s="1"/>
  <c r="F2850" i="3"/>
  <c r="J2850" i="3" s="1"/>
  <c r="F2851" i="3"/>
  <c r="J2851" i="3" s="1"/>
  <c r="F2852" i="3"/>
  <c r="J2852" i="3" s="1"/>
  <c r="F2853" i="3"/>
  <c r="J2853" i="3" s="1"/>
  <c r="F2854" i="3"/>
  <c r="J2854" i="3" s="1"/>
  <c r="F2855" i="3"/>
  <c r="J2855" i="3" s="1"/>
  <c r="F2856" i="3"/>
  <c r="J2856" i="3" s="1"/>
  <c r="F2857" i="3"/>
  <c r="J2857" i="3" s="1"/>
  <c r="F2858" i="3"/>
  <c r="J2858" i="3" s="1"/>
  <c r="F2859" i="3"/>
  <c r="J2859" i="3" s="1"/>
  <c r="F2860" i="3"/>
  <c r="J2860" i="3" s="1"/>
  <c r="F2861" i="3"/>
  <c r="J2861" i="3" s="1"/>
  <c r="F2862" i="3"/>
  <c r="J2862" i="3" s="1"/>
  <c r="F2863" i="3"/>
  <c r="J2863" i="3" s="1"/>
  <c r="F2864" i="3"/>
  <c r="J2864" i="3" s="1"/>
  <c r="F2865" i="3"/>
  <c r="J2865" i="3" s="1"/>
  <c r="F2866" i="3"/>
  <c r="J2866" i="3" s="1"/>
  <c r="F2867" i="3"/>
  <c r="J2867" i="3" s="1"/>
  <c r="F2868" i="3"/>
  <c r="J2868" i="3" s="1"/>
  <c r="F2869" i="3"/>
  <c r="J2869" i="3" s="1"/>
  <c r="F2870" i="3"/>
  <c r="J2870" i="3" s="1"/>
  <c r="F2871" i="3"/>
  <c r="J2871" i="3" s="1"/>
  <c r="F2872" i="3"/>
  <c r="J2872" i="3" s="1"/>
  <c r="F2873" i="3"/>
  <c r="J2873" i="3" s="1"/>
  <c r="F2874" i="3"/>
  <c r="J2874" i="3" s="1"/>
  <c r="F2875" i="3"/>
  <c r="J2875" i="3" s="1"/>
  <c r="F2876" i="3"/>
  <c r="J2876" i="3" s="1"/>
  <c r="F2877" i="3"/>
  <c r="J2877" i="3" s="1"/>
  <c r="F2878" i="3"/>
  <c r="J2878" i="3" s="1"/>
  <c r="F2879" i="3"/>
  <c r="J2879" i="3" s="1"/>
  <c r="F2880" i="3"/>
  <c r="J2880" i="3" s="1"/>
  <c r="F2881" i="3"/>
  <c r="J2881" i="3" s="1"/>
  <c r="F2882" i="3"/>
  <c r="J2882" i="3" s="1"/>
  <c r="F2883" i="3"/>
  <c r="J2883" i="3" s="1"/>
  <c r="F2884" i="3"/>
  <c r="J2884" i="3" s="1"/>
  <c r="F2885" i="3"/>
  <c r="J2885" i="3" s="1"/>
  <c r="F2886" i="3"/>
  <c r="J2886" i="3" s="1"/>
  <c r="F2887" i="3"/>
  <c r="J2887" i="3" s="1"/>
  <c r="F2888" i="3"/>
  <c r="J2888" i="3" s="1"/>
  <c r="F2889" i="3"/>
  <c r="J2889" i="3" s="1"/>
  <c r="F2890" i="3"/>
  <c r="J2890" i="3" s="1"/>
  <c r="F2891" i="3"/>
  <c r="J2891" i="3" s="1"/>
  <c r="F2892" i="3"/>
  <c r="J2892" i="3" s="1"/>
  <c r="F2893" i="3"/>
  <c r="J2893" i="3" s="1"/>
  <c r="F2894" i="3"/>
  <c r="J2894" i="3" s="1"/>
  <c r="F2895" i="3"/>
  <c r="J2895" i="3" s="1"/>
  <c r="F2896" i="3"/>
  <c r="J2896" i="3" s="1"/>
  <c r="F2897" i="3"/>
  <c r="J2897" i="3" s="1"/>
  <c r="F2898" i="3"/>
  <c r="J2898" i="3" s="1"/>
  <c r="F2899" i="3"/>
  <c r="J2899" i="3" s="1"/>
  <c r="F2900" i="3"/>
  <c r="J2900" i="3" s="1"/>
  <c r="F2901" i="3"/>
  <c r="J2901" i="3" s="1"/>
  <c r="F2902" i="3"/>
  <c r="J2902" i="3" s="1"/>
  <c r="F2903" i="3"/>
  <c r="J2903" i="3" s="1"/>
  <c r="F2904" i="3"/>
  <c r="J2904" i="3" s="1"/>
  <c r="F2905" i="3"/>
  <c r="J2905" i="3" s="1"/>
  <c r="F2906" i="3"/>
  <c r="J2906" i="3" s="1"/>
  <c r="F2907" i="3"/>
  <c r="J2907" i="3" s="1"/>
  <c r="F2908" i="3"/>
  <c r="J2908" i="3" s="1"/>
  <c r="F2909" i="3"/>
  <c r="J2909" i="3" s="1"/>
  <c r="F2910" i="3"/>
  <c r="J2910" i="3" s="1"/>
  <c r="F2911" i="3"/>
  <c r="J2911" i="3" s="1"/>
  <c r="F2912" i="3"/>
  <c r="J2912" i="3" s="1"/>
  <c r="F2913" i="3"/>
  <c r="J2913" i="3" s="1"/>
  <c r="F2914" i="3"/>
  <c r="J2914" i="3" s="1"/>
  <c r="F2915" i="3"/>
  <c r="J2915" i="3" s="1"/>
  <c r="F2916" i="3"/>
  <c r="J2916" i="3" s="1"/>
  <c r="F2917" i="3"/>
  <c r="J2917" i="3" s="1"/>
  <c r="F2918" i="3"/>
  <c r="J2918" i="3" s="1"/>
  <c r="F2919" i="3"/>
  <c r="J2919" i="3" s="1"/>
  <c r="F2920" i="3"/>
  <c r="J2920" i="3" s="1"/>
  <c r="F2921" i="3"/>
  <c r="J2921" i="3" s="1"/>
  <c r="F2922" i="3"/>
  <c r="J2922" i="3" s="1"/>
  <c r="F2923" i="3"/>
  <c r="J2923" i="3" s="1"/>
  <c r="F2924" i="3"/>
  <c r="J2924" i="3" s="1"/>
  <c r="F2925" i="3"/>
  <c r="J2925" i="3" s="1"/>
  <c r="F2926" i="3"/>
  <c r="J2926" i="3" s="1"/>
  <c r="F2927" i="3"/>
  <c r="J2927" i="3" s="1"/>
  <c r="F2928" i="3"/>
  <c r="J2928" i="3" s="1"/>
  <c r="F2929" i="3"/>
  <c r="J2929" i="3" s="1"/>
  <c r="F2930" i="3"/>
  <c r="J2930" i="3" s="1"/>
  <c r="F2931" i="3"/>
  <c r="J2931" i="3" s="1"/>
  <c r="F2932" i="3"/>
  <c r="J2932" i="3" s="1"/>
  <c r="F2933" i="3"/>
  <c r="J2933" i="3" s="1"/>
  <c r="F2934" i="3"/>
  <c r="J2934" i="3" s="1"/>
  <c r="F2935" i="3"/>
  <c r="J2935" i="3" s="1"/>
  <c r="F2936" i="3"/>
  <c r="J2936" i="3" s="1"/>
  <c r="F2937" i="3"/>
  <c r="J2937" i="3" s="1"/>
  <c r="F2938" i="3"/>
  <c r="J2938" i="3" s="1"/>
  <c r="F2939" i="3"/>
  <c r="J2939" i="3" s="1"/>
  <c r="F2940" i="3"/>
  <c r="J2940" i="3" s="1"/>
  <c r="F2941" i="3"/>
  <c r="J2941" i="3" s="1"/>
  <c r="F2942" i="3"/>
  <c r="J2942" i="3" s="1"/>
  <c r="F2943" i="3"/>
  <c r="J2943" i="3" s="1"/>
  <c r="F2944" i="3"/>
  <c r="J2944" i="3" s="1"/>
  <c r="F2945" i="3"/>
  <c r="J2945" i="3" s="1"/>
  <c r="F2946" i="3"/>
  <c r="J2946" i="3" s="1"/>
  <c r="F2947" i="3"/>
  <c r="J2947" i="3" s="1"/>
  <c r="F2948" i="3"/>
  <c r="J2948" i="3" s="1"/>
  <c r="F2949" i="3"/>
  <c r="J2949" i="3" s="1"/>
  <c r="F2950" i="3"/>
  <c r="J2950" i="3" s="1"/>
  <c r="F2951" i="3"/>
  <c r="J2951" i="3" s="1"/>
  <c r="F2952" i="3"/>
  <c r="J2952" i="3" s="1"/>
  <c r="F2953" i="3"/>
  <c r="J2953" i="3" s="1"/>
  <c r="F2954" i="3"/>
  <c r="J2954" i="3" s="1"/>
  <c r="F2955" i="3"/>
  <c r="J2955" i="3" s="1"/>
  <c r="F2956" i="3"/>
  <c r="J2956" i="3" s="1"/>
  <c r="F2957" i="3"/>
  <c r="J2957" i="3" s="1"/>
  <c r="F2958" i="3"/>
  <c r="J2958" i="3" s="1"/>
  <c r="F2959" i="3"/>
  <c r="J2959" i="3" s="1"/>
  <c r="F2960" i="3"/>
  <c r="J2960" i="3" s="1"/>
  <c r="F2961" i="3"/>
  <c r="J2961" i="3" s="1"/>
  <c r="F2962" i="3"/>
  <c r="J2962" i="3" s="1"/>
  <c r="F2963" i="3"/>
  <c r="J2963" i="3" s="1"/>
  <c r="F2964" i="3"/>
  <c r="J2964" i="3" s="1"/>
  <c r="F2965" i="3"/>
  <c r="J2965" i="3" s="1"/>
  <c r="F2966" i="3"/>
  <c r="J2966" i="3" s="1"/>
  <c r="F2967" i="3"/>
  <c r="J2967" i="3" s="1"/>
  <c r="F2968" i="3"/>
  <c r="J2968" i="3" s="1"/>
  <c r="F2969" i="3"/>
  <c r="J2969" i="3" s="1"/>
  <c r="F2970" i="3"/>
  <c r="J2970" i="3" s="1"/>
  <c r="F2971" i="3"/>
  <c r="J2971" i="3" s="1"/>
  <c r="F2972" i="3"/>
  <c r="J2972" i="3" s="1"/>
  <c r="F2973" i="3"/>
  <c r="J2973" i="3" s="1"/>
  <c r="F2974" i="3"/>
  <c r="J2974" i="3" s="1"/>
  <c r="F2975" i="3"/>
  <c r="J2975" i="3" s="1"/>
  <c r="F2976" i="3"/>
  <c r="J2976" i="3" s="1"/>
  <c r="F2977" i="3"/>
  <c r="J2977" i="3" s="1"/>
  <c r="F2978" i="3"/>
  <c r="J2978" i="3" s="1"/>
  <c r="F2979" i="3"/>
  <c r="J2979" i="3" s="1"/>
  <c r="F2980" i="3"/>
  <c r="J2980" i="3" s="1"/>
  <c r="F2981" i="3"/>
  <c r="J2981" i="3" s="1"/>
  <c r="F2982" i="3"/>
  <c r="J2982" i="3" s="1"/>
  <c r="F2983" i="3"/>
  <c r="J2983" i="3" s="1"/>
  <c r="F2984" i="3"/>
  <c r="J2984" i="3" s="1"/>
  <c r="F2985" i="3"/>
  <c r="J2985" i="3" s="1"/>
  <c r="F2986" i="3"/>
  <c r="J2986" i="3" s="1"/>
  <c r="F2987" i="3"/>
  <c r="J2987" i="3" s="1"/>
  <c r="F2988" i="3"/>
  <c r="J2988" i="3" s="1"/>
  <c r="F2989" i="3"/>
  <c r="J2989" i="3" s="1"/>
  <c r="F2990" i="3"/>
  <c r="J2990" i="3" s="1"/>
  <c r="F2991" i="3"/>
  <c r="J2991" i="3" s="1"/>
  <c r="F2992" i="3"/>
  <c r="J2992" i="3" s="1"/>
  <c r="F2993" i="3"/>
  <c r="J2993" i="3" s="1"/>
  <c r="F2994" i="3"/>
  <c r="J2994" i="3" s="1"/>
  <c r="F2995" i="3"/>
  <c r="J2995" i="3" s="1"/>
  <c r="F2996" i="3"/>
  <c r="J2996" i="3" s="1"/>
  <c r="F2997" i="3"/>
  <c r="J2997" i="3" s="1"/>
  <c r="F2998" i="3"/>
  <c r="J2998" i="3" s="1"/>
  <c r="F2999" i="3"/>
  <c r="J2999" i="3" s="1"/>
  <c r="F3000" i="3"/>
  <c r="J3000" i="3" s="1"/>
  <c r="F3001" i="3"/>
  <c r="J3001" i="3" s="1"/>
  <c r="F3002" i="3"/>
  <c r="J3002" i="3" s="1"/>
  <c r="F3003" i="3"/>
  <c r="J3003" i="3" s="1"/>
  <c r="F3004" i="3"/>
  <c r="J3004" i="3" s="1"/>
  <c r="F3005" i="3"/>
  <c r="J3005" i="3" s="1"/>
  <c r="F3006" i="3"/>
  <c r="J3006" i="3" s="1"/>
  <c r="F3007" i="3"/>
  <c r="J3007" i="3" s="1"/>
  <c r="F3008" i="3"/>
  <c r="J3008" i="3" s="1"/>
  <c r="F3009" i="3"/>
  <c r="J3009" i="3" s="1"/>
  <c r="F3010" i="3"/>
  <c r="J3010" i="3" s="1"/>
  <c r="F3011" i="3"/>
  <c r="J3011" i="3" s="1"/>
  <c r="F3012" i="3"/>
  <c r="J3012" i="3" s="1"/>
  <c r="F3013" i="3"/>
  <c r="J3013" i="3" s="1"/>
  <c r="F3014" i="3"/>
  <c r="J3014" i="3" s="1"/>
  <c r="F3015" i="3"/>
  <c r="J3015" i="3" s="1"/>
  <c r="F3016" i="3"/>
  <c r="J3016" i="3" s="1"/>
  <c r="F3017" i="3"/>
  <c r="J3017" i="3" s="1"/>
  <c r="F3018" i="3"/>
  <c r="J3018" i="3" s="1"/>
  <c r="F3019" i="3"/>
  <c r="J3019" i="3" s="1"/>
  <c r="F3020" i="3"/>
  <c r="J3020" i="3" s="1"/>
  <c r="F3021" i="3"/>
  <c r="J3021" i="3" s="1"/>
  <c r="F3022" i="3"/>
  <c r="J3022" i="3" s="1"/>
  <c r="F3023" i="3"/>
  <c r="J3023" i="3" s="1"/>
  <c r="F3024" i="3"/>
  <c r="J3024" i="3" s="1"/>
  <c r="F3025" i="3"/>
  <c r="J3025" i="3" s="1"/>
  <c r="F3026" i="3"/>
  <c r="J3026" i="3" s="1"/>
  <c r="F3027" i="3"/>
  <c r="J3027" i="3" s="1"/>
  <c r="F3028" i="3"/>
  <c r="J3028" i="3" s="1"/>
  <c r="F3029" i="3"/>
  <c r="J3029" i="3" s="1"/>
  <c r="F3030" i="3"/>
  <c r="J3030" i="3" s="1"/>
  <c r="F3031" i="3"/>
  <c r="J3031" i="3" s="1"/>
  <c r="F3032" i="3"/>
  <c r="J3032" i="3" s="1"/>
  <c r="F3033" i="3"/>
  <c r="J3033" i="3" s="1"/>
  <c r="F3034" i="3"/>
  <c r="J3034" i="3" s="1"/>
  <c r="F3035" i="3"/>
  <c r="J3035" i="3" s="1"/>
  <c r="F3036" i="3"/>
  <c r="J3036" i="3" s="1"/>
  <c r="F3037" i="3"/>
  <c r="J3037" i="3" s="1"/>
  <c r="F3038" i="3"/>
  <c r="J3038" i="3" s="1"/>
  <c r="F3039" i="3"/>
  <c r="J3039" i="3" s="1"/>
  <c r="F3040" i="3"/>
  <c r="J3040" i="3" s="1"/>
  <c r="F3041" i="3"/>
  <c r="J3041" i="3" s="1"/>
  <c r="F3042" i="3"/>
  <c r="J3042" i="3" s="1"/>
  <c r="F3043" i="3"/>
  <c r="J3043" i="3" s="1"/>
  <c r="F3044" i="3"/>
  <c r="J3044" i="3" s="1"/>
  <c r="F3045" i="3"/>
  <c r="J3045" i="3" s="1"/>
  <c r="F3046" i="3"/>
  <c r="J3046" i="3" s="1"/>
  <c r="F3047" i="3"/>
  <c r="J3047" i="3" s="1"/>
  <c r="F3048" i="3"/>
  <c r="J3048" i="3" s="1"/>
  <c r="F3049" i="3"/>
  <c r="J3049" i="3" s="1"/>
  <c r="F3050" i="3"/>
  <c r="J3050" i="3" s="1"/>
  <c r="F3051" i="3"/>
  <c r="J3051" i="3" s="1"/>
  <c r="F3052" i="3"/>
  <c r="J3052" i="3" s="1"/>
  <c r="F3053" i="3"/>
  <c r="J3053" i="3" s="1"/>
  <c r="F3054" i="3"/>
  <c r="J3054" i="3" s="1"/>
  <c r="F3055" i="3"/>
  <c r="J3055" i="3" s="1"/>
  <c r="F3056" i="3"/>
  <c r="J3056" i="3" s="1"/>
  <c r="F3057" i="3"/>
  <c r="J3057" i="3" s="1"/>
  <c r="F3058" i="3"/>
  <c r="J3058" i="3" s="1"/>
  <c r="F3059" i="3"/>
  <c r="J3059" i="3" s="1"/>
  <c r="F3060" i="3"/>
  <c r="J3060" i="3" s="1"/>
  <c r="F3061" i="3"/>
  <c r="J3061" i="3" s="1"/>
  <c r="F3062" i="3"/>
  <c r="J3062" i="3" s="1"/>
  <c r="F3063" i="3"/>
  <c r="J3063" i="3" s="1"/>
  <c r="F3064" i="3"/>
  <c r="J3064" i="3" s="1"/>
  <c r="F3065" i="3"/>
  <c r="J3065" i="3" s="1"/>
  <c r="F3066" i="3"/>
  <c r="J3066" i="3" s="1"/>
  <c r="F3067" i="3"/>
  <c r="J3067" i="3" s="1"/>
  <c r="F3068" i="3"/>
  <c r="J3068" i="3" s="1"/>
  <c r="F3069" i="3"/>
  <c r="J3069" i="3" s="1"/>
  <c r="F3070" i="3"/>
  <c r="J3070" i="3" s="1"/>
  <c r="F3071" i="3"/>
  <c r="J3071" i="3" s="1"/>
  <c r="F3072" i="3"/>
  <c r="J3072" i="3" s="1"/>
  <c r="F3073" i="3"/>
  <c r="J3073" i="3" s="1"/>
  <c r="F3074" i="3"/>
  <c r="J3074" i="3" s="1"/>
  <c r="F3075" i="3"/>
  <c r="J3075" i="3" s="1"/>
  <c r="F3076" i="3"/>
  <c r="J3076" i="3" s="1"/>
  <c r="F3077" i="3"/>
  <c r="J3077" i="3" s="1"/>
  <c r="F3078" i="3"/>
  <c r="J3078" i="3" s="1"/>
  <c r="F3079" i="3"/>
  <c r="J3079" i="3" s="1"/>
  <c r="F3080" i="3"/>
  <c r="J3080" i="3" s="1"/>
  <c r="F3081" i="3"/>
  <c r="J3081" i="3" s="1"/>
  <c r="F3082" i="3"/>
  <c r="J3082" i="3" s="1"/>
  <c r="F3083" i="3"/>
  <c r="J3083" i="3" s="1"/>
  <c r="F3084" i="3"/>
  <c r="J3084" i="3" s="1"/>
  <c r="F3085" i="3"/>
  <c r="J3085" i="3" s="1"/>
  <c r="F3086" i="3"/>
  <c r="J3086" i="3" s="1"/>
  <c r="F3087" i="3"/>
  <c r="J3087" i="3" s="1"/>
  <c r="F3088" i="3"/>
  <c r="J3088" i="3" s="1"/>
  <c r="F3089" i="3"/>
  <c r="J3089" i="3" s="1"/>
  <c r="F3090" i="3"/>
  <c r="J3090" i="3" s="1"/>
  <c r="F3091" i="3"/>
  <c r="J3091" i="3" s="1"/>
  <c r="F3092" i="3"/>
  <c r="J3092" i="3" s="1"/>
  <c r="F3093" i="3"/>
  <c r="J3093" i="3" s="1"/>
  <c r="F3094" i="3"/>
  <c r="J3094" i="3" s="1"/>
  <c r="F3095" i="3"/>
  <c r="J3095" i="3" s="1"/>
  <c r="F3096" i="3"/>
  <c r="J3096" i="3" s="1"/>
  <c r="F3097" i="3"/>
  <c r="J3097" i="3" s="1"/>
  <c r="F3098" i="3"/>
  <c r="J3098" i="3" s="1"/>
  <c r="F3099" i="3"/>
  <c r="J3099" i="3" s="1"/>
  <c r="F3100" i="3"/>
  <c r="J3100" i="3" s="1"/>
  <c r="F3101" i="3"/>
  <c r="J3101" i="3" s="1"/>
  <c r="F3102" i="3"/>
  <c r="J3102" i="3" s="1"/>
  <c r="F3103" i="3"/>
  <c r="J3103" i="3" s="1"/>
  <c r="F3104" i="3"/>
  <c r="J3104" i="3" s="1"/>
  <c r="F3105" i="3"/>
  <c r="J3105" i="3" s="1"/>
  <c r="F3106" i="3"/>
  <c r="J3106" i="3" s="1"/>
  <c r="F3107" i="3"/>
  <c r="J3107" i="3" s="1"/>
  <c r="F3108" i="3"/>
  <c r="J3108" i="3" s="1"/>
  <c r="F3109" i="3"/>
  <c r="J3109" i="3" s="1"/>
  <c r="F3110" i="3"/>
  <c r="J3110" i="3" s="1"/>
  <c r="F3111" i="3"/>
  <c r="J3111" i="3" s="1"/>
  <c r="F3112" i="3"/>
  <c r="J3112" i="3" s="1"/>
  <c r="F3113" i="3"/>
  <c r="J3113" i="3" s="1"/>
  <c r="F3114" i="3"/>
  <c r="J3114" i="3" s="1"/>
  <c r="F3115" i="3"/>
  <c r="J3115" i="3" s="1"/>
  <c r="F3116" i="3"/>
  <c r="J3116" i="3" s="1"/>
  <c r="F3117" i="3"/>
  <c r="J3117" i="3" s="1"/>
  <c r="F3118" i="3"/>
  <c r="J3118" i="3" s="1"/>
  <c r="F3119" i="3"/>
  <c r="J3119" i="3" s="1"/>
  <c r="F3120" i="3"/>
  <c r="J3120" i="3" s="1"/>
  <c r="F3121" i="3"/>
  <c r="J3121" i="3" s="1"/>
  <c r="F3122" i="3"/>
  <c r="J3122" i="3" s="1"/>
  <c r="F3123" i="3"/>
  <c r="J3123" i="3" s="1"/>
  <c r="F3124" i="3"/>
  <c r="J3124" i="3" s="1"/>
  <c r="F3125" i="3"/>
  <c r="J3125" i="3" s="1"/>
  <c r="F3126" i="3"/>
  <c r="J3126" i="3" s="1"/>
  <c r="F3127" i="3"/>
  <c r="J3127" i="3" s="1"/>
  <c r="F3128" i="3"/>
  <c r="J3128" i="3" s="1"/>
  <c r="F3129" i="3"/>
  <c r="J3129" i="3" s="1"/>
  <c r="F3130" i="3"/>
  <c r="J3130" i="3" s="1"/>
  <c r="F3131" i="3"/>
  <c r="J3131" i="3" s="1"/>
  <c r="F3132" i="3"/>
  <c r="J3132" i="3" s="1"/>
  <c r="F3133" i="3"/>
  <c r="J3133" i="3" s="1"/>
  <c r="F3134" i="3"/>
  <c r="J3134" i="3" s="1"/>
  <c r="F3135" i="3"/>
  <c r="J3135" i="3" s="1"/>
  <c r="F3136" i="3"/>
  <c r="J3136" i="3" s="1"/>
  <c r="F3137" i="3"/>
  <c r="J3137" i="3" s="1"/>
  <c r="F3138" i="3"/>
  <c r="J3138" i="3" s="1"/>
  <c r="F3139" i="3"/>
  <c r="J3139" i="3" s="1"/>
  <c r="F3140" i="3"/>
  <c r="J3140" i="3" s="1"/>
  <c r="F3141" i="3"/>
  <c r="J3141" i="3" s="1"/>
  <c r="F3142" i="3"/>
  <c r="J3142" i="3" s="1"/>
  <c r="F3143" i="3"/>
  <c r="J3143" i="3" s="1"/>
  <c r="F3144" i="3"/>
  <c r="J3144" i="3" s="1"/>
  <c r="F3145" i="3"/>
  <c r="J3145" i="3" s="1"/>
  <c r="F3146" i="3"/>
  <c r="J3146" i="3" s="1"/>
  <c r="F3147" i="3"/>
  <c r="J3147" i="3" s="1"/>
  <c r="F3148" i="3"/>
  <c r="J3148" i="3" s="1"/>
  <c r="F3149" i="3"/>
  <c r="J3149" i="3" s="1"/>
  <c r="F3150" i="3"/>
  <c r="J3150" i="3" s="1"/>
  <c r="F3151" i="3"/>
  <c r="J3151" i="3" s="1"/>
  <c r="F3152" i="3"/>
  <c r="J3152" i="3" s="1"/>
  <c r="F3153" i="3"/>
  <c r="J3153" i="3" s="1"/>
  <c r="F3154" i="3"/>
  <c r="J3154" i="3" s="1"/>
  <c r="F3155" i="3"/>
  <c r="J3155" i="3" s="1"/>
  <c r="F3156" i="3"/>
  <c r="J3156" i="3" s="1"/>
  <c r="F3157" i="3"/>
  <c r="J3157" i="3" s="1"/>
  <c r="F3158" i="3"/>
  <c r="J3158" i="3" s="1"/>
  <c r="F3159" i="3"/>
  <c r="J3159" i="3" s="1"/>
  <c r="F3160" i="3"/>
  <c r="J3160" i="3" s="1"/>
  <c r="F3161" i="3"/>
  <c r="J3161" i="3" s="1"/>
  <c r="F3162" i="3"/>
  <c r="J3162" i="3" s="1"/>
  <c r="F3163" i="3"/>
  <c r="J3163" i="3" s="1"/>
  <c r="F3164" i="3"/>
  <c r="J3164" i="3" s="1"/>
  <c r="F3165" i="3"/>
  <c r="J3165" i="3" s="1"/>
  <c r="F3166" i="3"/>
  <c r="J3166" i="3" s="1"/>
  <c r="F3167" i="3"/>
  <c r="J3167" i="3" s="1"/>
  <c r="F3168" i="3"/>
  <c r="J3168" i="3" s="1"/>
  <c r="F3169" i="3"/>
  <c r="J3169" i="3" s="1"/>
  <c r="F3170" i="3"/>
  <c r="J3170" i="3" s="1"/>
  <c r="F3171" i="3"/>
  <c r="J3171" i="3" s="1"/>
  <c r="F3172" i="3"/>
  <c r="J3172" i="3" s="1"/>
  <c r="F3173" i="3"/>
  <c r="J3173" i="3" s="1"/>
  <c r="F3174" i="3"/>
  <c r="J3174" i="3" s="1"/>
  <c r="F3175" i="3"/>
  <c r="J3175" i="3" s="1"/>
  <c r="F3176" i="3"/>
  <c r="J3176" i="3" s="1"/>
  <c r="F3177" i="3"/>
  <c r="J3177" i="3" s="1"/>
  <c r="F3178" i="3"/>
  <c r="J3178" i="3" s="1"/>
  <c r="F3179" i="3"/>
  <c r="J3179" i="3" s="1"/>
  <c r="F3180" i="3"/>
  <c r="J3180" i="3" s="1"/>
  <c r="F3181" i="3"/>
  <c r="J3181" i="3" s="1"/>
  <c r="F3182" i="3"/>
  <c r="J3182" i="3" s="1"/>
  <c r="F3183" i="3"/>
  <c r="J3183" i="3" s="1"/>
  <c r="F3184" i="3"/>
  <c r="J3184" i="3" s="1"/>
  <c r="F3185" i="3"/>
  <c r="J3185" i="3" s="1"/>
  <c r="F3186" i="3"/>
  <c r="J3186" i="3" s="1"/>
  <c r="F3187" i="3"/>
  <c r="J3187" i="3" s="1"/>
  <c r="F3188" i="3"/>
  <c r="J3188" i="3" s="1"/>
  <c r="F3189" i="3"/>
  <c r="J3189" i="3" s="1"/>
  <c r="F3190" i="3"/>
  <c r="J3190" i="3" s="1"/>
  <c r="F3191" i="3"/>
  <c r="J3191" i="3" s="1"/>
  <c r="F3192" i="3"/>
  <c r="J3192" i="3" s="1"/>
  <c r="F3193" i="3"/>
  <c r="J3193" i="3" s="1"/>
  <c r="F3194" i="3"/>
  <c r="J3194" i="3" s="1"/>
  <c r="F3195" i="3"/>
  <c r="J3195" i="3" s="1"/>
  <c r="F3196" i="3"/>
  <c r="J3196" i="3" s="1"/>
  <c r="F3197" i="3"/>
  <c r="J3197" i="3" s="1"/>
  <c r="F3198" i="3"/>
  <c r="J3198" i="3" s="1"/>
  <c r="F3199" i="3"/>
  <c r="J3199" i="3" s="1"/>
  <c r="F3200" i="3"/>
  <c r="J3200" i="3" s="1"/>
  <c r="F3201" i="3"/>
  <c r="J3201" i="3" s="1"/>
  <c r="F3202" i="3"/>
  <c r="J3202" i="3" s="1"/>
  <c r="F3203" i="3"/>
  <c r="J3203" i="3" s="1"/>
  <c r="F3204" i="3"/>
  <c r="J3204" i="3" s="1"/>
  <c r="F3205" i="3"/>
  <c r="J3205" i="3" s="1"/>
  <c r="F3206" i="3"/>
  <c r="J3206" i="3" s="1"/>
  <c r="F3207" i="3"/>
  <c r="J3207" i="3" s="1"/>
  <c r="F3208" i="3"/>
  <c r="J3208" i="3" s="1"/>
  <c r="F3209" i="3"/>
  <c r="J3209" i="3" s="1"/>
  <c r="F3210" i="3"/>
  <c r="J3210" i="3" s="1"/>
  <c r="F3211" i="3"/>
  <c r="J3211" i="3" s="1"/>
  <c r="F3212" i="3"/>
  <c r="J3212" i="3" s="1"/>
  <c r="F3213" i="3"/>
  <c r="J3213" i="3" s="1"/>
  <c r="F3214" i="3"/>
  <c r="J3214" i="3" s="1"/>
  <c r="F3215" i="3"/>
  <c r="J3215" i="3" s="1"/>
  <c r="F3216" i="3"/>
  <c r="J3216" i="3" s="1"/>
  <c r="F3217" i="3"/>
  <c r="J3217" i="3" s="1"/>
  <c r="F3218" i="3"/>
  <c r="J3218" i="3" s="1"/>
  <c r="F3219" i="3"/>
  <c r="J3219" i="3" s="1"/>
  <c r="F3220" i="3"/>
  <c r="J3220" i="3" s="1"/>
  <c r="F3221" i="3"/>
  <c r="J3221" i="3" s="1"/>
  <c r="F3222" i="3"/>
  <c r="J3222" i="3" s="1"/>
  <c r="F3223" i="3"/>
  <c r="J3223" i="3" s="1"/>
  <c r="F3224" i="3"/>
  <c r="J3224" i="3" s="1"/>
  <c r="F3225" i="3"/>
  <c r="J3225" i="3" s="1"/>
  <c r="F3226" i="3"/>
  <c r="J3226" i="3" s="1"/>
  <c r="F3227" i="3"/>
  <c r="J3227" i="3" s="1"/>
  <c r="F3228" i="3"/>
  <c r="J3228" i="3" s="1"/>
  <c r="F3229" i="3"/>
  <c r="J3229" i="3" s="1"/>
  <c r="F3230" i="3"/>
  <c r="J3230" i="3" s="1"/>
  <c r="F3231" i="3"/>
  <c r="J3231" i="3" s="1"/>
  <c r="F3232" i="3"/>
  <c r="J3232" i="3" s="1"/>
  <c r="F3233" i="3"/>
  <c r="J3233" i="3" s="1"/>
  <c r="F3234" i="3"/>
  <c r="J3234" i="3" s="1"/>
  <c r="F3235" i="3"/>
  <c r="J3235" i="3" s="1"/>
  <c r="F3236" i="3"/>
  <c r="J3236" i="3" s="1"/>
  <c r="F3237" i="3"/>
  <c r="J3237" i="3" s="1"/>
  <c r="F3238" i="3"/>
  <c r="J3238" i="3" s="1"/>
  <c r="F3239" i="3"/>
  <c r="J3239" i="3" s="1"/>
  <c r="F3240" i="3"/>
  <c r="J3240" i="3" s="1"/>
  <c r="F3241" i="3"/>
  <c r="J3241" i="3" s="1"/>
  <c r="F3242" i="3"/>
  <c r="J3242" i="3" s="1"/>
  <c r="F3243" i="3"/>
  <c r="J3243" i="3" s="1"/>
  <c r="F3244" i="3"/>
  <c r="J3244" i="3" s="1"/>
  <c r="F3245" i="3"/>
  <c r="J3245" i="3" s="1"/>
  <c r="F3246" i="3"/>
  <c r="J3246" i="3" s="1"/>
  <c r="F3247" i="3"/>
  <c r="J3247" i="3" s="1"/>
  <c r="F3248" i="3"/>
  <c r="J3248" i="3" s="1"/>
  <c r="F3249" i="3"/>
  <c r="J3249" i="3" s="1"/>
  <c r="F3250" i="3"/>
  <c r="J3250" i="3" s="1"/>
  <c r="F3251" i="3"/>
  <c r="J3251" i="3" s="1"/>
  <c r="F3252" i="3"/>
  <c r="J3252" i="3" s="1"/>
  <c r="F3253" i="3"/>
  <c r="J3253" i="3" s="1"/>
  <c r="F3254" i="3"/>
  <c r="J3254" i="3" s="1"/>
  <c r="F3255" i="3"/>
  <c r="J3255" i="3" s="1"/>
  <c r="F3256" i="3"/>
  <c r="J3256" i="3" s="1"/>
  <c r="F3257" i="3"/>
  <c r="J3257" i="3" s="1"/>
  <c r="F3258" i="3"/>
  <c r="J3258" i="3" s="1"/>
  <c r="F3259" i="3"/>
  <c r="J3259" i="3" s="1"/>
  <c r="F3260" i="3"/>
  <c r="J3260" i="3" s="1"/>
  <c r="F3261" i="3"/>
  <c r="J3261" i="3" s="1"/>
  <c r="F3262" i="3"/>
  <c r="J3262" i="3" s="1"/>
  <c r="F3263" i="3"/>
  <c r="J3263" i="3" s="1"/>
  <c r="F3264" i="3"/>
  <c r="J3264" i="3" s="1"/>
  <c r="F3265" i="3"/>
  <c r="J3265" i="3" s="1"/>
  <c r="F3266" i="3"/>
  <c r="J3266" i="3" s="1"/>
  <c r="F3267" i="3"/>
  <c r="J3267" i="3" s="1"/>
  <c r="F3268" i="3"/>
  <c r="J3268" i="3" s="1"/>
  <c r="F3269" i="3"/>
  <c r="J3269" i="3" s="1"/>
  <c r="F3270" i="3"/>
  <c r="J3270" i="3" s="1"/>
  <c r="F3271" i="3"/>
  <c r="J3271" i="3" s="1"/>
  <c r="F3272" i="3"/>
  <c r="J3272" i="3" s="1"/>
  <c r="F3273" i="3"/>
  <c r="J3273" i="3" s="1"/>
  <c r="F3274" i="3"/>
  <c r="J3274" i="3" s="1"/>
  <c r="F3275" i="3"/>
  <c r="J3275" i="3" s="1"/>
  <c r="F3276" i="3"/>
  <c r="J3276" i="3" s="1"/>
  <c r="F3277" i="3"/>
  <c r="J3277" i="3" s="1"/>
  <c r="F3278" i="3"/>
  <c r="J3278" i="3" s="1"/>
  <c r="F3279" i="3"/>
  <c r="J3279" i="3" s="1"/>
  <c r="F3280" i="3"/>
  <c r="J3280" i="3" s="1"/>
  <c r="F3281" i="3"/>
  <c r="J3281" i="3" s="1"/>
  <c r="F3282" i="3"/>
  <c r="J3282" i="3" s="1"/>
  <c r="F3283" i="3"/>
  <c r="J3283" i="3" s="1"/>
  <c r="F3284" i="3"/>
  <c r="J3284" i="3" s="1"/>
  <c r="F3285" i="3"/>
  <c r="J3285" i="3" s="1"/>
  <c r="F3286" i="3"/>
  <c r="J3286" i="3" s="1"/>
  <c r="F3287" i="3"/>
  <c r="J3287" i="3" s="1"/>
  <c r="F3288" i="3"/>
  <c r="J3288" i="3" s="1"/>
  <c r="F3289" i="3"/>
  <c r="J3289" i="3" s="1"/>
  <c r="F3290" i="3"/>
  <c r="J3290" i="3" s="1"/>
  <c r="F3291" i="3"/>
  <c r="J3291" i="3" s="1"/>
  <c r="F3292" i="3"/>
  <c r="J3292" i="3" s="1"/>
  <c r="F3293" i="3"/>
  <c r="J3293" i="3" s="1"/>
  <c r="F3294" i="3"/>
  <c r="J3294" i="3" s="1"/>
  <c r="F3295" i="3"/>
  <c r="J3295" i="3" s="1"/>
  <c r="F3296" i="3"/>
  <c r="J3296" i="3" s="1"/>
  <c r="F3297" i="3"/>
  <c r="J3297" i="3" s="1"/>
  <c r="F3298" i="3"/>
  <c r="J3298" i="3" s="1"/>
  <c r="F3299" i="3"/>
  <c r="J3299" i="3" s="1"/>
  <c r="F3300" i="3"/>
  <c r="J3300" i="3" s="1"/>
  <c r="F3301" i="3"/>
  <c r="J3301" i="3" s="1"/>
  <c r="F3302" i="3"/>
  <c r="J3302" i="3" s="1"/>
  <c r="F3303" i="3"/>
  <c r="J3303" i="3" s="1"/>
  <c r="F3304" i="3"/>
  <c r="J3304" i="3" s="1"/>
  <c r="F3305" i="3"/>
  <c r="J3305" i="3" s="1"/>
  <c r="F3306" i="3"/>
  <c r="J3306" i="3" s="1"/>
  <c r="F3307" i="3"/>
  <c r="J3307" i="3" s="1"/>
  <c r="F3308" i="3"/>
  <c r="J3308" i="3" s="1"/>
  <c r="F3309" i="3"/>
  <c r="J3309" i="3" s="1"/>
  <c r="F3310" i="3"/>
  <c r="J3310" i="3" s="1"/>
  <c r="F3311" i="3"/>
  <c r="J3311" i="3" s="1"/>
  <c r="F3312" i="3"/>
  <c r="J3312" i="3" s="1"/>
  <c r="F3313" i="3"/>
  <c r="J3313" i="3" s="1"/>
  <c r="F3314" i="3"/>
  <c r="J3314" i="3" s="1"/>
  <c r="F3315" i="3"/>
  <c r="J3315" i="3" s="1"/>
  <c r="F3316" i="3"/>
  <c r="J3316" i="3" s="1"/>
  <c r="F3317" i="3"/>
  <c r="J3317" i="3" s="1"/>
  <c r="F3318" i="3"/>
  <c r="J3318" i="3" s="1"/>
  <c r="F3319" i="3"/>
  <c r="J3319" i="3" s="1"/>
  <c r="F3320" i="3"/>
  <c r="J3320" i="3" s="1"/>
  <c r="F3321" i="3"/>
  <c r="J3321" i="3" s="1"/>
  <c r="F3322" i="3"/>
  <c r="J3322" i="3" s="1"/>
  <c r="F3323" i="3"/>
  <c r="J3323" i="3" s="1"/>
  <c r="F3324" i="3"/>
  <c r="J3324" i="3" s="1"/>
  <c r="F3325" i="3"/>
  <c r="J3325" i="3" s="1"/>
  <c r="F3326" i="3"/>
  <c r="J3326" i="3" s="1"/>
  <c r="F3327" i="3"/>
  <c r="J3327" i="3" s="1"/>
  <c r="F3328" i="3"/>
  <c r="J3328" i="3" s="1"/>
  <c r="F3329" i="3"/>
  <c r="J3329" i="3" s="1"/>
  <c r="F3330" i="3"/>
  <c r="J3330" i="3" s="1"/>
  <c r="F3331" i="3"/>
  <c r="J3331" i="3" s="1"/>
  <c r="F3332" i="3"/>
  <c r="J3332" i="3" s="1"/>
  <c r="F3333" i="3"/>
  <c r="J3333" i="3" s="1"/>
  <c r="F3334" i="3"/>
  <c r="J3334" i="3" s="1"/>
  <c r="F3335" i="3"/>
  <c r="J3335" i="3" s="1"/>
  <c r="F3336" i="3"/>
  <c r="J3336" i="3" s="1"/>
  <c r="F3337" i="3"/>
  <c r="J3337" i="3" s="1"/>
  <c r="F3338" i="3"/>
  <c r="J3338" i="3" s="1"/>
  <c r="F3339" i="3"/>
  <c r="J3339" i="3" s="1"/>
  <c r="F3340" i="3"/>
  <c r="J3340" i="3" s="1"/>
  <c r="F3341" i="3"/>
  <c r="J3341" i="3" s="1"/>
  <c r="F3342" i="3"/>
  <c r="J3342" i="3" s="1"/>
  <c r="F3343" i="3"/>
  <c r="J3343" i="3" s="1"/>
  <c r="F3344" i="3"/>
  <c r="J3344" i="3" s="1"/>
  <c r="F3345" i="3"/>
  <c r="J3345" i="3" s="1"/>
  <c r="F3346" i="3"/>
  <c r="J3346" i="3" s="1"/>
  <c r="F3347" i="3"/>
  <c r="J3347" i="3" s="1"/>
  <c r="F3348" i="3"/>
  <c r="J3348" i="3" s="1"/>
  <c r="F3349" i="3"/>
  <c r="J3349" i="3" s="1"/>
  <c r="F3350" i="3"/>
  <c r="J3350" i="3" s="1"/>
  <c r="F3351" i="3"/>
  <c r="J3351" i="3" s="1"/>
  <c r="F3352" i="3"/>
  <c r="J3352" i="3" s="1"/>
  <c r="F3353" i="3"/>
  <c r="J3353" i="3" s="1"/>
  <c r="F3354" i="3"/>
  <c r="J3354" i="3" s="1"/>
  <c r="F3355" i="3"/>
  <c r="J3355" i="3" s="1"/>
  <c r="F3356" i="3"/>
  <c r="J3356" i="3" s="1"/>
  <c r="F3357" i="3"/>
  <c r="J3357" i="3" s="1"/>
  <c r="F3358" i="3"/>
  <c r="J3358" i="3" s="1"/>
  <c r="F3359" i="3"/>
  <c r="J3359" i="3" s="1"/>
  <c r="F3360" i="3"/>
  <c r="J3360" i="3" s="1"/>
  <c r="F3361" i="3"/>
  <c r="J3361" i="3" s="1"/>
  <c r="F3362" i="3"/>
  <c r="J3362" i="3" s="1"/>
  <c r="F3363" i="3"/>
  <c r="J3363" i="3" s="1"/>
  <c r="F3364" i="3"/>
  <c r="J3364" i="3" s="1"/>
  <c r="F3365" i="3"/>
  <c r="J3365" i="3" s="1"/>
  <c r="F3366" i="3"/>
  <c r="J3366" i="3" s="1"/>
  <c r="F3367" i="3"/>
  <c r="J3367" i="3" s="1"/>
  <c r="F3368" i="3"/>
  <c r="J3368" i="3" s="1"/>
  <c r="F3369" i="3"/>
  <c r="J3369" i="3" s="1"/>
  <c r="F3370" i="3"/>
  <c r="J3370" i="3" s="1"/>
  <c r="F3371" i="3"/>
  <c r="J3371" i="3" s="1"/>
  <c r="F3372" i="3"/>
  <c r="J3372" i="3" s="1"/>
  <c r="F3373" i="3"/>
  <c r="J3373" i="3" s="1"/>
  <c r="F3374" i="3"/>
  <c r="J3374" i="3" s="1"/>
  <c r="F3375" i="3"/>
  <c r="J3375" i="3" s="1"/>
  <c r="F3376" i="3"/>
  <c r="J3376" i="3" s="1"/>
  <c r="F3377" i="3"/>
  <c r="J3377" i="3" s="1"/>
  <c r="F3378" i="3"/>
  <c r="J3378" i="3" s="1"/>
  <c r="F3379" i="3"/>
  <c r="J3379" i="3" s="1"/>
  <c r="F3380" i="3"/>
  <c r="J3380" i="3" s="1"/>
  <c r="F3381" i="3"/>
  <c r="J3381" i="3" s="1"/>
  <c r="F3382" i="3"/>
  <c r="J3382" i="3" s="1"/>
  <c r="F3383" i="3"/>
  <c r="J3383" i="3" s="1"/>
  <c r="F3384" i="3"/>
  <c r="J3384" i="3" s="1"/>
  <c r="F3385" i="3"/>
  <c r="J3385" i="3" s="1"/>
  <c r="F3386" i="3"/>
  <c r="J3386" i="3" s="1"/>
  <c r="F3387" i="3"/>
  <c r="J3387" i="3" s="1"/>
  <c r="F3388" i="3"/>
  <c r="J3388" i="3" s="1"/>
  <c r="F3389" i="3"/>
  <c r="J3389" i="3" s="1"/>
  <c r="F3390" i="3"/>
  <c r="J3390" i="3" s="1"/>
  <c r="F3391" i="3"/>
  <c r="J3391" i="3" s="1"/>
  <c r="F3392" i="3"/>
  <c r="J3392" i="3" s="1"/>
  <c r="F3393" i="3"/>
  <c r="J3393" i="3" s="1"/>
  <c r="F3394" i="3"/>
  <c r="J3394" i="3" s="1"/>
  <c r="F3395" i="3"/>
  <c r="J3395" i="3" s="1"/>
  <c r="F3396" i="3"/>
  <c r="J3396" i="3" s="1"/>
  <c r="F3397" i="3"/>
  <c r="J3397" i="3" s="1"/>
  <c r="F3398" i="3"/>
  <c r="J3398" i="3" s="1"/>
  <c r="F3399" i="3"/>
  <c r="J3399" i="3" s="1"/>
  <c r="F3400" i="3"/>
  <c r="J3400" i="3" s="1"/>
  <c r="F3401" i="3"/>
  <c r="J3401" i="3" s="1"/>
  <c r="F3402" i="3"/>
  <c r="J3402" i="3" s="1"/>
  <c r="F3403" i="3"/>
  <c r="J3403" i="3" s="1"/>
  <c r="F3404" i="3"/>
  <c r="J3404" i="3" s="1"/>
  <c r="F3405" i="3"/>
  <c r="J3405" i="3" s="1"/>
  <c r="F3406" i="3"/>
  <c r="J3406" i="3" s="1"/>
  <c r="F3407" i="3"/>
  <c r="J3407" i="3" s="1"/>
  <c r="F3408" i="3"/>
  <c r="J3408" i="3" s="1"/>
  <c r="F3409" i="3"/>
  <c r="J3409" i="3" s="1"/>
  <c r="F3410" i="3"/>
  <c r="J3410" i="3" s="1"/>
  <c r="F3411" i="3"/>
  <c r="J3411" i="3" s="1"/>
  <c r="F3412" i="3"/>
  <c r="J3412" i="3" s="1"/>
  <c r="F3413" i="3"/>
  <c r="J3413" i="3" s="1"/>
  <c r="F3414" i="3"/>
  <c r="J3414" i="3" s="1"/>
  <c r="F3415" i="3"/>
  <c r="J3415" i="3" s="1"/>
  <c r="F3416" i="3"/>
  <c r="J3416" i="3" s="1"/>
  <c r="F3417" i="3"/>
  <c r="J3417" i="3" s="1"/>
  <c r="F3418" i="3"/>
  <c r="J3418" i="3" s="1"/>
  <c r="F3419" i="3"/>
  <c r="J3419" i="3" s="1"/>
  <c r="F3420" i="3"/>
  <c r="J3420" i="3" s="1"/>
  <c r="F3421" i="3"/>
  <c r="J3421" i="3" s="1"/>
  <c r="F3422" i="3"/>
  <c r="J3422" i="3" s="1"/>
  <c r="F3423" i="3"/>
  <c r="J3423" i="3" s="1"/>
  <c r="F3424" i="3"/>
  <c r="J3424" i="3" s="1"/>
  <c r="F3425" i="3"/>
  <c r="J3425" i="3" s="1"/>
  <c r="F3426" i="3"/>
  <c r="J3426" i="3" s="1"/>
  <c r="F3427" i="3"/>
  <c r="J3427" i="3" s="1"/>
  <c r="F3428" i="3"/>
  <c r="J3428" i="3" s="1"/>
  <c r="F3429" i="3"/>
  <c r="J3429" i="3" s="1"/>
  <c r="F3430" i="3"/>
  <c r="J3430" i="3" s="1"/>
  <c r="F3431" i="3"/>
  <c r="J3431" i="3" s="1"/>
  <c r="F3432" i="3"/>
  <c r="J3432" i="3" s="1"/>
  <c r="F3433" i="3"/>
  <c r="J3433" i="3" s="1"/>
  <c r="F3434" i="3"/>
  <c r="J3434" i="3" s="1"/>
  <c r="F3435" i="3"/>
  <c r="J3435" i="3" s="1"/>
  <c r="F3436" i="3"/>
  <c r="J3436" i="3" s="1"/>
  <c r="F3437" i="3"/>
  <c r="J3437" i="3" s="1"/>
  <c r="F3438" i="3"/>
  <c r="J3438" i="3" s="1"/>
  <c r="F3439" i="3"/>
  <c r="J3439" i="3" s="1"/>
  <c r="F3440" i="3"/>
  <c r="J3440" i="3" s="1"/>
  <c r="F3441" i="3"/>
  <c r="J3441" i="3" s="1"/>
  <c r="F3442" i="3"/>
  <c r="J3442" i="3" s="1"/>
  <c r="F3443" i="3"/>
  <c r="J3443" i="3" s="1"/>
  <c r="F3444" i="3"/>
  <c r="J3444" i="3" s="1"/>
  <c r="F3445" i="3"/>
  <c r="J3445" i="3" s="1"/>
  <c r="F3446" i="3"/>
  <c r="J3446" i="3" s="1"/>
  <c r="F3447" i="3"/>
  <c r="J3447" i="3" s="1"/>
  <c r="F3448" i="3"/>
  <c r="J3448" i="3" s="1"/>
  <c r="F3449" i="3"/>
  <c r="J3449" i="3" s="1"/>
  <c r="F3450" i="3"/>
  <c r="J3450" i="3" s="1"/>
  <c r="F3451" i="3"/>
  <c r="J3451" i="3" s="1"/>
  <c r="F3452" i="3"/>
  <c r="J3452" i="3" s="1"/>
  <c r="F3453" i="3"/>
  <c r="J3453" i="3" s="1"/>
  <c r="F3454" i="3"/>
  <c r="J3454" i="3" s="1"/>
  <c r="F3455" i="3"/>
  <c r="J3455" i="3" s="1"/>
  <c r="F3456" i="3"/>
  <c r="J3456" i="3" s="1"/>
  <c r="F3457" i="3"/>
  <c r="J3457" i="3" s="1"/>
  <c r="F3458" i="3"/>
  <c r="J3458" i="3" s="1"/>
  <c r="F3459" i="3"/>
  <c r="J3459" i="3" s="1"/>
  <c r="F3460" i="3"/>
  <c r="J3460" i="3" s="1"/>
  <c r="F3461" i="3"/>
  <c r="J3461" i="3" s="1"/>
  <c r="F3462" i="3"/>
  <c r="J3462" i="3" s="1"/>
  <c r="F3463" i="3"/>
  <c r="J3463" i="3" s="1"/>
  <c r="F3464" i="3"/>
  <c r="J3464" i="3" s="1"/>
  <c r="F3465" i="3"/>
  <c r="J3465" i="3" s="1"/>
  <c r="F3466" i="3"/>
  <c r="J3466" i="3" s="1"/>
  <c r="F3467" i="3"/>
  <c r="J3467" i="3" s="1"/>
  <c r="F3468" i="3"/>
  <c r="J3468" i="3" s="1"/>
  <c r="F3469" i="3"/>
  <c r="J3469" i="3" s="1"/>
  <c r="F3470" i="3"/>
  <c r="J3470" i="3" s="1"/>
  <c r="F3471" i="3"/>
  <c r="J3471" i="3" s="1"/>
  <c r="F3472" i="3"/>
  <c r="J3472" i="3" s="1"/>
  <c r="F3473" i="3"/>
  <c r="J3473" i="3" s="1"/>
  <c r="F3474" i="3"/>
  <c r="J3474" i="3" s="1"/>
  <c r="F3475" i="3"/>
  <c r="J3475" i="3" s="1"/>
  <c r="F3476" i="3"/>
  <c r="J3476" i="3" s="1"/>
  <c r="F3477" i="3"/>
  <c r="J3477" i="3" s="1"/>
  <c r="F3478" i="3"/>
  <c r="J3478" i="3" s="1"/>
  <c r="F3479" i="3"/>
  <c r="J3479" i="3" s="1"/>
  <c r="F3480" i="3"/>
  <c r="J3480" i="3" s="1"/>
  <c r="F3481" i="3"/>
  <c r="J3481" i="3" s="1"/>
  <c r="F3482" i="3"/>
  <c r="J3482" i="3" s="1"/>
  <c r="F3483" i="3"/>
  <c r="J3483" i="3" s="1"/>
  <c r="F3484" i="3"/>
  <c r="J3484" i="3" s="1"/>
  <c r="F3485" i="3"/>
  <c r="J3485" i="3" s="1"/>
  <c r="F3486" i="3"/>
  <c r="J3486" i="3" s="1"/>
  <c r="F3487" i="3"/>
  <c r="J3487" i="3" s="1"/>
  <c r="F3488" i="3"/>
  <c r="J3488" i="3" s="1"/>
  <c r="F3489" i="3"/>
  <c r="J3489" i="3" s="1"/>
  <c r="F3490" i="3"/>
  <c r="J3490" i="3" s="1"/>
  <c r="F3491" i="3"/>
  <c r="J3491" i="3" s="1"/>
  <c r="F3492" i="3"/>
  <c r="J3492" i="3" s="1"/>
  <c r="F3493" i="3"/>
  <c r="J3493" i="3" s="1"/>
  <c r="F3494" i="3"/>
  <c r="J3494" i="3" s="1"/>
  <c r="F3495" i="3"/>
  <c r="J3495" i="3" s="1"/>
  <c r="F3496" i="3"/>
  <c r="J3496" i="3" s="1"/>
  <c r="F3497" i="3"/>
  <c r="J3497" i="3" s="1"/>
  <c r="F3498" i="3"/>
  <c r="J3498" i="3" s="1"/>
  <c r="F3499" i="3"/>
  <c r="J3499" i="3" s="1"/>
  <c r="F3500" i="3"/>
  <c r="J3500" i="3" s="1"/>
  <c r="F3501" i="3"/>
  <c r="J3501" i="3" s="1"/>
  <c r="F3502" i="3"/>
  <c r="J3502" i="3" s="1"/>
  <c r="F3503" i="3"/>
  <c r="J3503" i="3" s="1"/>
  <c r="F3504" i="3"/>
  <c r="J3504" i="3" s="1"/>
  <c r="F3505" i="3"/>
  <c r="J3505" i="3" s="1"/>
  <c r="F3506" i="3"/>
  <c r="J3506" i="3" s="1"/>
  <c r="F3507" i="3"/>
  <c r="J3507" i="3" s="1"/>
  <c r="F3508" i="3"/>
  <c r="J3508" i="3" s="1"/>
  <c r="F3509" i="3"/>
  <c r="J3509" i="3" s="1"/>
  <c r="F3510" i="3"/>
  <c r="J3510" i="3" s="1"/>
  <c r="F3511" i="3"/>
  <c r="J3511" i="3" s="1"/>
  <c r="F3512" i="3"/>
  <c r="J3512" i="3" s="1"/>
  <c r="F3513" i="3"/>
  <c r="J3513" i="3" s="1"/>
  <c r="F3514" i="3"/>
  <c r="J3514" i="3" s="1"/>
  <c r="F3515" i="3"/>
  <c r="J3515" i="3" s="1"/>
  <c r="F3516" i="3"/>
  <c r="J3516" i="3" s="1"/>
  <c r="F3517" i="3"/>
  <c r="J3517" i="3" s="1"/>
  <c r="F3518" i="3"/>
  <c r="J3518" i="3" s="1"/>
  <c r="F3519" i="3"/>
  <c r="J3519" i="3" s="1"/>
  <c r="F3520" i="3"/>
  <c r="J3520" i="3" s="1"/>
  <c r="F3521" i="3"/>
  <c r="J3521" i="3" s="1"/>
  <c r="F3522" i="3"/>
  <c r="J3522" i="3" s="1"/>
  <c r="F3523" i="3"/>
  <c r="J3523" i="3" s="1"/>
  <c r="F3524" i="3"/>
  <c r="J3524" i="3" s="1"/>
  <c r="F3525" i="3"/>
  <c r="J3525" i="3" s="1"/>
  <c r="F3526" i="3"/>
  <c r="J3526" i="3" s="1"/>
  <c r="F3527" i="3"/>
  <c r="J3527" i="3" s="1"/>
  <c r="F3528" i="3"/>
  <c r="J3528" i="3" s="1"/>
  <c r="F3529" i="3"/>
  <c r="J3529" i="3" s="1"/>
  <c r="F3530" i="3"/>
  <c r="J3530" i="3" s="1"/>
  <c r="F3531" i="3"/>
  <c r="J3531" i="3" s="1"/>
  <c r="F3532" i="3"/>
  <c r="J3532" i="3" s="1"/>
  <c r="F3533" i="3"/>
  <c r="J3533" i="3" s="1"/>
  <c r="F3534" i="3"/>
  <c r="J3534" i="3" s="1"/>
  <c r="F3535" i="3"/>
  <c r="J3535" i="3" s="1"/>
  <c r="F3536" i="3"/>
  <c r="J3536" i="3" s="1"/>
  <c r="F3537" i="3"/>
  <c r="J3537" i="3" s="1"/>
  <c r="F3538" i="3"/>
  <c r="J3538" i="3" s="1"/>
  <c r="F3539" i="3"/>
  <c r="J3539" i="3" s="1"/>
  <c r="F3540" i="3"/>
  <c r="J3540" i="3" s="1"/>
  <c r="F3541" i="3"/>
  <c r="J3541" i="3" s="1"/>
  <c r="F3542" i="3"/>
  <c r="J3542" i="3" s="1"/>
  <c r="F3543" i="3"/>
  <c r="J3543" i="3" s="1"/>
  <c r="F3544" i="3"/>
  <c r="J3544" i="3" s="1"/>
  <c r="F3545" i="3"/>
  <c r="J3545" i="3" s="1"/>
  <c r="F3546" i="3"/>
  <c r="J3546" i="3" s="1"/>
  <c r="F3547" i="3"/>
  <c r="J3547" i="3" s="1"/>
  <c r="F3548" i="3"/>
  <c r="J3548" i="3" s="1"/>
  <c r="F3549" i="3"/>
  <c r="J3549" i="3" s="1"/>
  <c r="F3550" i="3"/>
  <c r="J3550" i="3" s="1"/>
  <c r="F3551" i="3"/>
  <c r="J3551" i="3" s="1"/>
  <c r="F3552" i="3"/>
  <c r="J3552" i="3" s="1"/>
  <c r="F3553" i="3"/>
  <c r="J3553" i="3" s="1"/>
  <c r="F3554" i="3"/>
  <c r="J3554" i="3" s="1"/>
  <c r="F3555" i="3"/>
  <c r="J3555" i="3" s="1"/>
  <c r="F3556" i="3"/>
  <c r="J3556" i="3" s="1"/>
  <c r="F3557" i="3"/>
  <c r="J3557" i="3" s="1"/>
  <c r="F3558" i="3"/>
  <c r="J3558" i="3" s="1"/>
  <c r="F3559" i="3"/>
  <c r="J3559" i="3" s="1"/>
  <c r="F3560" i="3"/>
  <c r="J3560" i="3" s="1"/>
  <c r="F3561" i="3"/>
  <c r="J3561" i="3" s="1"/>
  <c r="F3562" i="3"/>
  <c r="J3562" i="3" s="1"/>
  <c r="F3563" i="3"/>
  <c r="J3563" i="3" s="1"/>
  <c r="F3564" i="3"/>
  <c r="J3564" i="3" s="1"/>
  <c r="F3565" i="3"/>
  <c r="J3565" i="3" s="1"/>
  <c r="F3566" i="3"/>
  <c r="J3566" i="3" s="1"/>
  <c r="F3567" i="3"/>
  <c r="J3567" i="3" s="1"/>
  <c r="F3568" i="3"/>
  <c r="J3568" i="3" s="1"/>
  <c r="F3569" i="3"/>
  <c r="J3569" i="3" s="1"/>
  <c r="F3570" i="3"/>
  <c r="J3570" i="3" s="1"/>
  <c r="F3571" i="3"/>
  <c r="J3571" i="3" s="1"/>
  <c r="F3572" i="3"/>
  <c r="J3572" i="3" s="1"/>
  <c r="F3573" i="3"/>
  <c r="J3573" i="3" s="1"/>
  <c r="F3574" i="3"/>
  <c r="J3574" i="3" s="1"/>
  <c r="F3575" i="3"/>
  <c r="J3575" i="3" s="1"/>
  <c r="F3576" i="3"/>
  <c r="J3576" i="3" s="1"/>
  <c r="F3577" i="3"/>
  <c r="J3577" i="3" s="1"/>
  <c r="F3578" i="3"/>
  <c r="J3578" i="3" s="1"/>
  <c r="F3579" i="3"/>
  <c r="J3579" i="3" s="1"/>
  <c r="F3580" i="3"/>
  <c r="J3580" i="3" s="1"/>
  <c r="F3581" i="3"/>
  <c r="J3581" i="3" s="1"/>
  <c r="F3582" i="3"/>
  <c r="J3582" i="3" s="1"/>
  <c r="F3583" i="3"/>
  <c r="J3583" i="3" s="1"/>
  <c r="F3584" i="3"/>
  <c r="J3584" i="3" s="1"/>
  <c r="F3585" i="3"/>
  <c r="J3585" i="3" s="1"/>
  <c r="F3586" i="3"/>
  <c r="J3586" i="3" s="1"/>
  <c r="F3587" i="3"/>
  <c r="J3587" i="3" s="1"/>
  <c r="F3588" i="3"/>
  <c r="J3588" i="3" s="1"/>
  <c r="F3589" i="3"/>
  <c r="J3589" i="3" s="1"/>
  <c r="F3590" i="3"/>
  <c r="J3590" i="3" s="1"/>
  <c r="F3591" i="3"/>
  <c r="J3591" i="3" s="1"/>
  <c r="F3592" i="3"/>
  <c r="J3592" i="3" s="1"/>
  <c r="F3593" i="3"/>
  <c r="J3593" i="3" s="1"/>
  <c r="F3594" i="3"/>
  <c r="J3594" i="3" s="1"/>
  <c r="F3595" i="3"/>
  <c r="J3595" i="3" s="1"/>
  <c r="F3596" i="3"/>
  <c r="J3596" i="3" s="1"/>
  <c r="F3597" i="3"/>
  <c r="J3597" i="3" s="1"/>
  <c r="F3598" i="3"/>
  <c r="J3598" i="3" s="1"/>
  <c r="F3599" i="3"/>
  <c r="J3599" i="3" s="1"/>
  <c r="F3600" i="3"/>
  <c r="J3600" i="3" s="1"/>
  <c r="F3601" i="3"/>
  <c r="J3601" i="3" s="1"/>
  <c r="F3602" i="3"/>
  <c r="J3602" i="3" s="1"/>
  <c r="F3603" i="3"/>
  <c r="J3603" i="3" s="1"/>
  <c r="F3604" i="3"/>
  <c r="J3604" i="3" s="1"/>
  <c r="F3605" i="3"/>
  <c r="J3605" i="3" s="1"/>
  <c r="F3606" i="3"/>
  <c r="J3606" i="3" s="1"/>
  <c r="F3607" i="3"/>
  <c r="J3607" i="3" s="1"/>
  <c r="F3608" i="3"/>
  <c r="J3608" i="3" s="1"/>
  <c r="F3609" i="3"/>
  <c r="J3609" i="3" s="1"/>
  <c r="F3610" i="3"/>
  <c r="J3610" i="3" s="1"/>
  <c r="F3611" i="3"/>
  <c r="J3611" i="3" s="1"/>
  <c r="F3612" i="3"/>
  <c r="J3612" i="3" s="1"/>
  <c r="F3613" i="3"/>
  <c r="J3613" i="3" s="1"/>
  <c r="F3614" i="3"/>
  <c r="J3614" i="3" s="1"/>
  <c r="F3615" i="3"/>
  <c r="J3615" i="3" s="1"/>
  <c r="F3616" i="3"/>
  <c r="J3616" i="3" s="1"/>
  <c r="F3617" i="3"/>
  <c r="J3617" i="3" s="1"/>
  <c r="F3618" i="3"/>
  <c r="J3618" i="3" s="1"/>
  <c r="F3619" i="3"/>
  <c r="J3619" i="3" s="1"/>
  <c r="F3620" i="3"/>
  <c r="J3620" i="3" s="1"/>
  <c r="F3621" i="3"/>
  <c r="J3621" i="3" s="1"/>
  <c r="F3622" i="3"/>
  <c r="J3622" i="3" s="1"/>
  <c r="F3623" i="3"/>
  <c r="J3623" i="3" s="1"/>
  <c r="F3624" i="3"/>
  <c r="J3624" i="3" s="1"/>
  <c r="F3625" i="3"/>
  <c r="J3625" i="3" s="1"/>
  <c r="F3626" i="3"/>
  <c r="J3626" i="3" s="1"/>
  <c r="F3627" i="3"/>
  <c r="J3627" i="3" s="1"/>
  <c r="F3628" i="3"/>
  <c r="J3628" i="3" s="1"/>
  <c r="F3629" i="3"/>
  <c r="J3629" i="3" s="1"/>
  <c r="F3630" i="3"/>
  <c r="J3630" i="3" s="1"/>
  <c r="F3631" i="3"/>
  <c r="J3631" i="3" s="1"/>
  <c r="F3632" i="3"/>
  <c r="J3632" i="3" s="1"/>
  <c r="F3633" i="3"/>
  <c r="J3633" i="3" s="1"/>
  <c r="F3634" i="3"/>
  <c r="J3634" i="3" s="1"/>
  <c r="F3635" i="3"/>
  <c r="J3635" i="3" s="1"/>
  <c r="F3636" i="3"/>
  <c r="J3636" i="3" s="1"/>
  <c r="F3637" i="3"/>
  <c r="J3637" i="3" s="1"/>
  <c r="F3638" i="3"/>
  <c r="J3638" i="3" s="1"/>
  <c r="F3639" i="3"/>
  <c r="J3639" i="3" s="1"/>
  <c r="F3640" i="3"/>
  <c r="J3640" i="3" s="1"/>
  <c r="F3641" i="3"/>
  <c r="J3641" i="3" s="1"/>
  <c r="F3642" i="3"/>
  <c r="J3642" i="3" s="1"/>
  <c r="F3643" i="3"/>
  <c r="J3643" i="3" s="1"/>
  <c r="F3644" i="3"/>
  <c r="J3644" i="3" s="1"/>
  <c r="F3645" i="3"/>
  <c r="J3645" i="3" s="1"/>
  <c r="F3646" i="3"/>
  <c r="J3646" i="3" s="1"/>
  <c r="F3647" i="3"/>
  <c r="J3647" i="3" s="1"/>
  <c r="F3648" i="3"/>
  <c r="J3648" i="3" s="1"/>
  <c r="F3649" i="3"/>
  <c r="J3649" i="3" s="1"/>
  <c r="F3650" i="3"/>
  <c r="J3650" i="3" s="1"/>
  <c r="F3651" i="3"/>
  <c r="J3651" i="3" s="1"/>
  <c r="F3652" i="3"/>
  <c r="J3652" i="3" s="1"/>
  <c r="F3653" i="3"/>
  <c r="J3653" i="3" s="1"/>
  <c r="F3654" i="3"/>
  <c r="J3654" i="3" s="1"/>
  <c r="F3655" i="3"/>
  <c r="J3655" i="3" s="1"/>
  <c r="F3656" i="3"/>
  <c r="J3656" i="3" s="1"/>
  <c r="F3657" i="3"/>
  <c r="J3657" i="3" s="1"/>
  <c r="F3658" i="3"/>
  <c r="J3658" i="3" s="1"/>
  <c r="F3659" i="3"/>
  <c r="J3659" i="3" s="1"/>
  <c r="F3660" i="3"/>
  <c r="J3660" i="3" s="1"/>
  <c r="F3661" i="3"/>
  <c r="J3661" i="3" s="1"/>
  <c r="F3662" i="3"/>
  <c r="J3662" i="3" s="1"/>
  <c r="F3663" i="3"/>
  <c r="J3663" i="3" s="1"/>
  <c r="F3664" i="3"/>
  <c r="J3664" i="3" s="1"/>
  <c r="F3665" i="3"/>
  <c r="J3665" i="3" s="1"/>
  <c r="F3666" i="3"/>
  <c r="J3666" i="3" s="1"/>
  <c r="F3667" i="3"/>
  <c r="J3667" i="3" s="1"/>
  <c r="F3668" i="3"/>
  <c r="J3668" i="3" s="1"/>
  <c r="F3669" i="3"/>
  <c r="J3669" i="3" s="1"/>
  <c r="F3670" i="3"/>
  <c r="J3670" i="3" s="1"/>
  <c r="F3671" i="3"/>
  <c r="J3671" i="3" s="1"/>
  <c r="F3672" i="3"/>
  <c r="J3672" i="3" s="1"/>
  <c r="F3673" i="3"/>
  <c r="J3673" i="3" s="1"/>
  <c r="F3674" i="3"/>
  <c r="J3674" i="3" s="1"/>
  <c r="F3675" i="3"/>
  <c r="J3675" i="3" s="1"/>
  <c r="F3676" i="3"/>
  <c r="J3676" i="3" s="1"/>
  <c r="F3677" i="3"/>
  <c r="J3677" i="3" s="1"/>
  <c r="F3678" i="3"/>
  <c r="J3678" i="3" s="1"/>
  <c r="F3679" i="3"/>
  <c r="J3679" i="3" s="1"/>
  <c r="F3680" i="3"/>
  <c r="J3680" i="3" s="1"/>
  <c r="F3681" i="3"/>
  <c r="J3681" i="3" s="1"/>
  <c r="F3682" i="3"/>
  <c r="J3682" i="3" s="1"/>
  <c r="F3683" i="3"/>
  <c r="J3683" i="3" s="1"/>
  <c r="F3684" i="3"/>
  <c r="J3684" i="3" s="1"/>
  <c r="F3685" i="3"/>
  <c r="J3685" i="3" s="1"/>
  <c r="F3686" i="3"/>
  <c r="J3686" i="3" s="1"/>
  <c r="F3687" i="3"/>
  <c r="J3687" i="3" s="1"/>
  <c r="F3688" i="3"/>
  <c r="J3688" i="3" s="1"/>
  <c r="F3689" i="3"/>
  <c r="J3689" i="3" s="1"/>
  <c r="F3690" i="3"/>
  <c r="J3690" i="3" s="1"/>
  <c r="F3691" i="3"/>
  <c r="J3691" i="3" s="1"/>
  <c r="F3692" i="3"/>
  <c r="J3692" i="3" s="1"/>
  <c r="F3693" i="3"/>
  <c r="J3693" i="3" s="1"/>
  <c r="F3694" i="3"/>
  <c r="J3694" i="3" s="1"/>
  <c r="F3695" i="3"/>
  <c r="J3695" i="3" s="1"/>
  <c r="F3696" i="3"/>
  <c r="J3696" i="3" s="1"/>
  <c r="F3697" i="3"/>
  <c r="J3697" i="3" s="1"/>
  <c r="F3698" i="3"/>
  <c r="J3698" i="3" s="1"/>
  <c r="F3699" i="3"/>
  <c r="J3699" i="3" s="1"/>
  <c r="F3700" i="3"/>
  <c r="J3700" i="3" s="1"/>
  <c r="F3701" i="3"/>
  <c r="J3701" i="3" s="1"/>
  <c r="F3702" i="3"/>
  <c r="J3702" i="3" s="1"/>
  <c r="F3703" i="3"/>
  <c r="J3703" i="3" s="1"/>
  <c r="F3704" i="3"/>
  <c r="J3704" i="3" s="1"/>
  <c r="F3705" i="3"/>
  <c r="J3705" i="3" s="1"/>
  <c r="F3706" i="3"/>
  <c r="J3706" i="3" s="1"/>
  <c r="F3707" i="3"/>
  <c r="J3707" i="3" s="1"/>
  <c r="F3708" i="3"/>
  <c r="J3708" i="3" s="1"/>
  <c r="F3709" i="3"/>
  <c r="J3709" i="3" s="1"/>
  <c r="F3710" i="3"/>
  <c r="J3710" i="3" s="1"/>
  <c r="F3711" i="3"/>
  <c r="J3711" i="3" s="1"/>
  <c r="F3712" i="3"/>
  <c r="J3712" i="3" s="1"/>
  <c r="F3713" i="3"/>
  <c r="J3713" i="3" s="1"/>
  <c r="F3714" i="3"/>
  <c r="J3714" i="3" s="1"/>
  <c r="F3715" i="3"/>
  <c r="J3715" i="3" s="1"/>
  <c r="F3716" i="3"/>
  <c r="J3716" i="3" s="1"/>
  <c r="F3717" i="3"/>
  <c r="J3717" i="3" s="1"/>
  <c r="F3718" i="3"/>
  <c r="J3718" i="3" s="1"/>
  <c r="F3719" i="3"/>
  <c r="J3719" i="3" s="1"/>
  <c r="F3720" i="3"/>
  <c r="J3720" i="3" s="1"/>
  <c r="F3721" i="3"/>
  <c r="J3721" i="3" s="1"/>
  <c r="F3722" i="3"/>
  <c r="J3722" i="3" s="1"/>
  <c r="F3723" i="3"/>
  <c r="J3723" i="3" s="1"/>
  <c r="F3724" i="3"/>
  <c r="J3724" i="3" s="1"/>
  <c r="F3725" i="3"/>
  <c r="J3725" i="3" s="1"/>
  <c r="F3726" i="3"/>
  <c r="J3726" i="3" s="1"/>
  <c r="F3727" i="3"/>
  <c r="J3727" i="3" s="1"/>
  <c r="F3728" i="3"/>
  <c r="J3728" i="3" s="1"/>
  <c r="F3729" i="3"/>
  <c r="J3729" i="3" s="1"/>
  <c r="F3730" i="3"/>
  <c r="J3730" i="3" s="1"/>
  <c r="F3731" i="3"/>
  <c r="J3731" i="3" s="1"/>
  <c r="F3732" i="3"/>
  <c r="J3732" i="3" s="1"/>
  <c r="F3733" i="3"/>
  <c r="J3733" i="3" s="1"/>
  <c r="F3734" i="3"/>
  <c r="J3734" i="3" s="1"/>
  <c r="F3735" i="3"/>
  <c r="J3735" i="3" s="1"/>
  <c r="F3736" i="3"/>
  <c r="J3736" i="3" s="1"/>
  <c r="F3737" i="3"/>
  <c r="J3737" i="3" s="1"/>
  <c r="F3738" i="3"/>
  <c r="J3738" i="3" s="1"/>
  <c r="F3739" i="3"/>
  <c r="J3739" i="3" s="1"/>
  <c r="F3740" i="3"/>
  <c r="J3740" i="3" s="1"/>
  <c r="F3741" i="3"/>
  <c r="J3741" i="3" s="1"/>
  <c r="F3742" i="3"/>
  <c r="J3742" i="3" s="1"/>
  <c r="F3743" i="3"/>
  <c r="J3743" i="3" s="1"/>
  <c r="F3744" i="3"/>
  <c r="J3744" i="3" s="1"/>
  <c r="F3745" i="3"/>
  <c r="J3745" i="3" s="1"/>
  <c r="F3746" i="3"/>
  <c r="J3746" i="3" s="1"/>
  <c r="F3747" i="3"/>
  <c r="J3747" i="3" s="1"/>
  <c r="F3748" i="3"/>
  <c r="J3748" i="3" s="1"/>
  <c r="F3749" i="3"/>
  <c r="J3749" i="3" s="1"/>
  <c r="F3750" i="3"/>
  <c r="J3750" i="3" s="1"/>
  <c r="F3751" i="3"/>
  <c r="J3751" i="3" s="1"/>
  <c r="F3752" i="3"/>
  <c r="J3752" i="3" s="1"/>
  <c r="F3753" i="3"/>
  <c r="J3753" i="3" s="1"/>
  <c r="F3754" i="3"/>
  <c r="J3754" i="3" s="1"/>
  <c r="F3755" i="3"/>
  <c r="J3755" i="3" s="1"/>
  <c r="F3756" i="3"/>
  <c r="J3756" i="3" s="1"/>
  <c r="F3757" i="3"/>
  <c r="J3757" i="3" s="1"/>
  <c r="F3758" i="3"/>
  <c r="J3758" i="3" s="1"/>
  <c r="F3759" i="3"/>
  <c r="J3759" i="3" s="1"/>
  <c r="F3760" i="3"/>
  <c r="J3760" i="3" s="1"/>
  <c r="F3761" i="3"/>
  <c r="J3761" i="3" s="1"/>
  <c r="F3762" i="3"/>
  <c r="J3762" i="3" s="1"/>
  <c r="F3763" i="3"/>
  <c r="J3763" i="3" s="1"/>
  <c r="F3764" i="3"/>
  <c r="J3764" i="3" s="1"/>
  <c r="F3765" i="3"/>
  <c r="J3765" i="3" s="1"/>
  <c r="F3766" i="3"/>
  <c r="J3766" i="3" s="1"/>
  <c r="F3767" i="3"/>
  <c r="J3767" i="3" s="1"/>
  <c r="F3768" i="3"/>
  <c r="J3768" i="3" s="1"/>
  <c r="F3769" i="3"/>
  <c r="J3769" i="3" s="1"/>
  <c r="F3770" i="3"/>
  <c r="J3770" i="3" s="1"/>
  <c r="F3771" i="3"/>
  <c r="J3771" i="3" s="1"/>
  <c r="F3772" i="3"/>
  <c r="J3772" i="3" s="1"/>
  <c r="F3773" i="3"/>
  <c r="J3773" i="3" s="1"/>
  <c r="F3774" i="3"/>
  <c r="J3774" i="3" s="1"/>
  <c r="F3775" i="3"/>
  <c r="J3775" i="3" s="1"/>
  <c r="F3776" i="3"/>
  <c r="J3776" i="3" s="1"/>
  <c r="F3777" i="3"/>
  <c r="J3777" i="3" s="1"/>
  <c r="F3778" i="3"/>
  <c r="J3778" i="3" s="1"/>
  <c r="F3779" i="3"/>
  <c r="J3779" i="3" s="1"/>
  <c r="F3780" i="3"/>
  <c r="J3780" i="3" s="1"/>
  <c r="F3781" i="3"/>
  <c r="J3781" i="3" s="1"/>
  <c r="F3782" i="3"/>
  <c r="J3782" i="3" s="1"/>
  <c r="F3783" i="3"/>
  <c r="J3783" i="3" s="1"/>
  <c r="F3784" i="3"/>
  <c r="J3784" i="3" s="1"/>
  <c r="F3785" i="3"/>
  <c r="J3785" i="3" s="1"/>
  <c r="F3786" i="3"/>
  <c r="J3786" i="3" s="1"/>
  <c r="F3787" i="3"/>
  <c r="J3787" i="3" s="1"/>
  <c r="F3788" i="3"/>
  <c r="J3788" i="3" s="1"/>
  <c r="F3789" i="3"/>
  <c r="J3789" i="3" s="1"/>
  <c r="F3790" i="3"/>
  <c r="J3790" i="3" s="1"/>
  <c r="F3791" i="3"/>
  <c r="J3791" i="3" s="1"/>
  <c r="F3792" i="3"/>
  <c r="J3792" i="3" s="1"/>
  <c r="F3793" i="3"/>
  <c r="J3793" i="3" s="1"/>
  <c r="F3794" i="3"/>
  <c r="J3794" i="3" s="1"/>
  <c r="F3795" i="3"/>
  <c r="J3795" i="3" s="1"/>
  <c r="F3796" i="3"/>
  <c r="J3796" i="3" s="1"/>
  <c r="F3797" i="3"/>
  <c r="J3797" i="3" s="1"/>
  <c r="F3798" i="3"/>
  <c r="J3798" i="3" s="1"/>
  <c r="F3799" i="3"/>
  <c r="J3799" i="3" s="1"/>
  <c r="F3800" i="3"/>
  <c r="J3800" i="3" s="1"/>
  <c r="F3801" i="3"/>
  <c r="J3801" i="3" s="1"/>
  <c r="F3802" i="3"/>
  <c r="J3802" i="3" s="1"/>
  <c r="F3803" i="3"/>
  <c r="J3803" i="3" s="1"/>
  <c r="F3804" i="3"/>
  <c r="J3804" i="3" s="1"/>
  <c r="F3805" i="3"/>
  <c r="J3805" i="3" s="1"/>
  <c r="F3806" i="3"/>
  <c r="J3806" i="3" s="1"/>
  <c r="F3807" i="3"/>
  <c r="J3807" i="3" s="1"/>
  <c r="F3808" i="3"/>
  <c r="J3808" i="3" s="1"/>
  <c r="F3809" i="3"/>
  <c r="J3809" i="3" s="1"/>
  <c r="F3810" i="3"/>
  <c r="J3810" i="3" s="1"/>
  <c r="F3811" i="3"/>
  <c r="J3811" i="3" s="1"/>
  <c r="F3812" i="3"/>
  <c r="J3812" i="3" s="1"/>
  <c r="F3813" i="3"/>
  <c r="J3813" i="3" s="1"/>
  <c r="F3814" i="3"/>
  <c r="J3814" i="3" s="1"/>
  <c r="F3815" i="3"/>
  <c r="J3815" i="3" s="1"/>
  <c r="F3816" i="3"/>
  <c r="J3816" i="3" s="1"/>
  <c r="F3817" i="3"/>
  <c r="J3817" i="3" s="1"/>
  <c r="F3818" i="3"/>
  <c r="J3818" i="3" s="1"/>
  <c r="F3819" i="3"/>
  <c r="J3819" i="3" s="1"/>
  <c r="F3820" i="3"/>
  <c r="J3820" i="3" s="1"/>
  <c r="F3821" i="3"/>
  <c r="J3821" i="3" s="1"/>
  <c r="F3822" i="3"/>
  <c r="J3822" i="3" s="1"/>
  <c r="F3823" i="3"/>
  <c r="J3823" i="3" s="1"/>
  <c r="F3824" i="3"/>
  <c r="J3824" i="3" s="1"/>
  <c r="F3825" i="3"/>
  <c r="J3825" i="3" s="1"/>
  <c r="F3826" i="3"/>
  <c r="J3826" i="3" s="1"/>
  <c r="F3827" i="3"/>
  <c r="J3827" i="3" s="1"/>
  <c r="F3828" i="3"/>
  <c r="J3828" i="3" s="1"/>
  <c r="F3829" i="3"/>
  <c r="J3829" i="3" s="1"/>
  <c r="F3830" i="3"/>
  <c r="J3830" i="3" s="1"/>
  <c r="F3831" i="3"/>
  <c r="J3831" i="3" s="1"/>
  <c r="F3832" i="3"/>
  <c r="J3832" i="3" s="1"/>
  <c r="F3833" i="3"/>
  <c r="J3833" i="3" s="1"/>
  <c r="F3834" i="3"/>
  <c r="J3834" i="3" s="1"/>
  <c r="F3835" i="3"/>
  <c r="J3835" i="3" s="1"/>
  <c r="F3836" i="3"/>
  <c r="J3836" i="3" s="1"/>
  <c r="F3837" i="3"/>
  <c r="J3837" i="3" s="1"/>
  <c r="F3838" i="3"/>
  <c r="J3838" i="3" s="1"/>
  <c r="F3839" i="3"/>
  <c r="J3839" i="3" s="1"/>
  <c r="F3840" i="3"/>
  <c r="J3840" i="3" s="1"/>
  <c r="F3841" i="3"/>
  <c r="J3841" i="3" s="1"/>
  <c r="F3842" i="3"/>
  <c r="J3842" i="3" s="1"/>
  <c r="F3843" i="3"/>
  <c r="J3843" i="3" s="1"/>
  <c r="F3844" i="3"/>
  <c r="J3844" i="3" s="1"/>
  <c r="F3845" i="3"/>
  <c r="J3845" i="3" s="1"/>
  <c r="F3846" i="3"/>
  <c r="J3846" i="3" s="1"/>
  <c r="F3847" i="3"/>
  <c r="J3847" i="3" s="1"/>
  <c r="F3848" i="3"/>
  <c r="J3848" i="3" s="1"/>
  <c r="F3849" i="3"/>
  <c r="J3849" i="3" s="1"/>
  <c r="F3850" i="3"/>
  <c r="J3850" i="3" s="1"/>
  <c r="F3851" i="3"/>
  <c r="J3851" i="3" s="1"/>
  <c r="F3852" i="3"/>
  <c r="J3852" i="3" s="1"/>
  <c r="F3853" i="3"/>
  <c r="J3853" i="3" s="1"/>
  <c r="F3854" i="3"/>
  <c r="J3854" i="3" s="1"/>
  <c r="F3855" i="3"/>
  <c r="J3855" i="3" s="1"/>
  <c r="F3856" i="3"/>
  <c r="J3856" i="3" s="1"/>
  <c r="F3857" i="3"/>
  <c r="J3857" i="3" s="1"/>
  <c r="F3858" i="3"/>
  <c r="J3858" i="3" s="1"/>
  <c r="F3859" i="3"/>
  <c r="J3859" i="3" s="1"/>
  <c r="F3860" i="3"/>
  <c r="J3860" i="3" s="1"/>
  <c r="F3861" i="3"/>
  <c r="J3861" i="3" s="1"/>
  <c r="F3862" i="3"/>
  <c r="J3862" i="3" s="1"/>
  <c r="F3863" i="3"/>
  <c r="J3863" i="3" s="1"/>
  <c r="F3864" i="3"/>
  <c r="J3864" i="3" s="1"/>
  <c r="F3865" i="3"/>
  <c r="J3865" i="3" s="1"/>
  <c r="F3866" i="3"/>
  <c r="J3866" i="3" s="1"/>
  <c r="F3867" i="3"/>
  <c r="J3867" i="3" s="1"/>
  <c r="F3868" i="3"/>
  <c r="J3868" i="3" s="1"/>
  <c r="F3869" i="3"/>
  <c r="J3869" i="3" s="1"/>
  <c r="F3870" i="3"/>
  <c r="J3870" i="3" s="1"/>
  <c r="F3871" i="3"/>
  <c r="J3871" i="3" s="1"/>
  <c r="F3872" i="3"/>
  <c r="J3872" i="3" s="1"/>
  <c r="F3873" i="3"/>
  <c r="J3873" i="3" s="1"/>
  <c r="F3874" i="3"/>
  <c r="J3874" i="3" s="1"/>
  <c r="F3875" i="3"/>
  <c r="J3875" i="3" s="1"/>
  <c r="F3876" i="3"/>
  <c r="J3876" i="3" s="1"/>
  <c r="F3877" i="3"/>
  <c r="J3877" i="3" s="1"/>
  <c r="F3878" i="3"/>
  <c r="J3878" i="3" s="1"/>
  <c r="F3879" i="3"/>
  <c r="J3879" i="3" s="1"/>
  <c r="F3880" i="3"/>
  <c r="J3880" i="3" s="1"/>
  <c r="F3881" i="3"/>
  <c r="J3881" i="3" s="1"/>
  <c r="F3882" i="3"/>
  <c r="J3882" i="3" s="1"/>
  <c r="F3883" i="3"/>
  <c r="J3883" i="3" s="1"/>
  <c r="F3884" i="3"/>
  <c r="J3884" i="3" s="1"/>
  <c r="F3885" i="3"/>
  <c r="J3885" i="3" s="1"/>
  <c r="F3886" i="3"/>
  <c r="J3886" i="3" s="1"/>
  <c r="F3887" i="3"/>
  <c r="J3887" i="3" s="1"/>
  <c r="F3888" i="3"/>
  <c r="J3888" i="3" s="1"/>
  <c r="F3889" i="3"/>
  <c r="J3889" i="3" s="1"/>
  <c r="F3890" i="3"/>
  <c r="J3890" i="3" s="1"/>
  <c r="F3891" i="3"/>
  <c r="J3891" i="3" s="1"/>
  <c r="F3892" i="3"/>
  <c r="J3892" i="3" s="1"/>
  <c r="F3893" i="3"/>
  <c r="J3893" i="3" s="1"/>
  <c r="F3894" i="3"/>
  <c r="J3894" i="3" s="1"/>
  <c r="F3895" i="3"/>
  <c r="J3895" i="3" s="1"/>
  <c r="F3896" i="3"/>
  <c r="J3896" i="3" s="1"/>
  <c r="F3897" i="3"/>
  <c r="J3897" i="3" s="1"/>
  <c r="F3898" i="3"/>
  <c r="J3898" i="3" s="1"/>
  <c r="F3899" i="3"/>
  <c r="J3899" i="3" s="1"/>
  <c r="F3900" i="3"/>
  <c r="J3900" i="3" s="1"/>
  <c r="F3901" i="3"/>
  <c r="J3901" i="3" s="1"/>
  <c r="F3902" i="3"/>
  <c r="J3902" i="3" s="1"/>
  <c r="F3903" i="3"/>
  <c r="J3903" i="3" s="1"/>
  <c r="F3904" i="3"/>
  <c r="J3904" i="3" s="1"/>
  <c r="F3905" i="3"/>
  <c r="J3905" i="3" s="1"/>
  <c r="F3906" i="3"/>
  <c r="J3906" i="3" s="1"/>
  <c r="F3907" i="3"/>
  <c r="J3907" i="3" s="1"/>
  <c r="F3908" i="3"/>
  <c r="J3908" i="3" s="1"/>
  <c r="F3909" i="3"/>
  <c r="J3909" i="3" s="1"/>
  <c r="F3910" i="3"/>
  <c r="J3910" i="3" s="1"/>
  <c r="F3911" i="3"/>
  <c r="J3911" i="3" s="1"/>
  <c r="F3912" i="3"/>
  <c r="J3912" i="3" s="1"/>
  <c r="F3913" i="3"/>
  <c r="J3913" i="3" s="1"/>
  <c r="F3914" i="3"/>
  <c r="J3914" i="3" s="1"/>
  <c r="F3915" i="3"/>
  <c r="J3915" i="3" s="1"/>
  <c r="F3916" i="3"/>
  <c r="J3916" i="3" s="1"/>
  <c r="F3917" i="3"/>
  <c r="J3917" i="3" s="1"/>
  <c r="F3918" i="3"/>
  <c r="J3918" i="3" s="1"/>
  <c r="F3919" i="3"/>
  <c r="J3919" i="3" s="1"/>
  <c r="F3920" i="3"/>
  <c r="J3920" i="3" s="1"/>
  <c r="F3921" i="3"/>
  <c r="J3921" i="3" s="1"/>
  <c r="F3922" i="3"/>
  <c r="J3922" i="3" s="1"/>
  <c r="F3923" i="3"/>
  <c r="J3923" i="3" s="1"/>
  <c r="F3924" i="3"/>
  <c r="J3924" i="3" s="1"/>
  <c r="F3925" i="3"/>
  <c r="J3925" i="3" s="1"/>
  <c r="F3926" i="3"/>
  <c r="J3926" i="3" s="1"/>
  <c r="F3927" i="3"/>
  <c r="J3927" i="3" s="1"/>
  <c r="F3928" i="3"/>
  <c r="J3928" i="3" s="1"/>
  <c r="F3929" i="3"/>
  <c r="J3929" i="3" s="1"/>
  <c r="F3930" i="3"/>
  <c r="J3930" i="3" s="1"/>
  <c r="F3931" i="3"/>
  <c r="J3931" i="3" s="1"/>
  <c r="F3932" i="3"/>
  <c r="J3932" i="3" s="1"/>
  <c r="F3933" i="3"/>
  <c r="J3933" i="3" s="1"/>
  <c r="F3934" i="3"/>
  <c r="J3934" i="3" s="1"/>
  <c r="F3935" i="3"/>
  <c r="J3935" i="3" s="1"/>
  <c r="F3936" i="3"/>
  <c r="J3936" i="3" s="1"/>
  <c r="F3937" i="3"/>
  <c r="J3937" i="3" s="1"/>
  <c r="F3938" i="3"/>
  <c r="J3938" i="3" s="1"/>
  <c r="F3939" i="3"/>
  <c r="J3939" i="3" s="1"/>
  <c r="F3940" i="3"/>
  <c r="J3940" i="3" s="1"/>
  <c r="F3941" i="3"/>
  <c r="J3941" i="3" s="1"/>
  <c r="F3942" i="3"/>
  <c r="J3942" i="3" s="1"/>
  <c r="F3943" i="3"/>
  <c r="J3943" i="3" s="1"/>
  <c r="F3944" i="3"/>
  <c r="J3944" i="3" s="1"/>
  <c r="F3945" i="3"/>
  <c r="J3945" i="3" s="1"/>
  <c r="F3946" i="3"/>
  <c r="J3946" i="3" s="1"/>
  <c r="F3947" i="3"/>
  <c r="J3947" i="3" s="1"/>
  <c r="F3948" i="3"/>
  <c r="J3948" i="3" s="1"/>
  <c r="F3949" i="3"/>
  <c r="J3949" i="3" s="1"/>
  <c r="F3950" i="3"/>
  <c r="J3950" i="3" s="1"/>
  <c r="F3951" i="3"/>
  <c r="J3951" i="3" s="1"/>
  <c r="F3952" i="3"/>
  <c r="J3952" i="3" s="1"/>
  <c r="F3953" i="3"/>
  <c r="J3953" i="3" s="1"/>
  <c r="F3954" i="3"/>
  <c r="J3954" i="3" s="1"/>
  <c r="F3955" i="3"/>
  <c r="J3955" i="3" s="1"/>
  <c r="F3956" i="3"/>
  <c r="J3956" i="3" s="1"/>
  <c r="F3957" i="3"/>
  <c r="J3957" i="3" s="1"/>
  <c r="F3958" i="3"/>
  <c r="J3958" i="3" s="1"/>
  <c r="F3959" i="3"/>
  <c r="J3959" i="3" s="1"/>
  <c r="F3960" i="3"/>
  <c r="J3960" i="3" s="1"/>
  <c r="F3961" i="3"/>
  <c r="J3961" i="3" s="1"/>
  <c r="F3962" i="3"/>
  <c r="J3962" i="3" s="1"/>
  <c r="F3963" i="3"/>
  <c r="J3963" i="3" s="1"/>
  <c r="F3964" i="3"/>
  <c r="J3964" i="3" s="1"/>
  <c r="F3965" i="3"/>
  <c r="J3965" i="3" s="1"/>
  <c r="F3966" i="3"/>
  <c r="J3966" i="3" s="1"/>
  <c r="F3967" i="3"/>
  <c r="J3967" i="3" s="1"/>
  <c r="F3968" i="3"/>
  <c r="J3968" i="3" s="1"/>
  <c r="F3969" i="3"/>
  <c r="J3969" i="3" s="1"/>
  <c r="F3970" i="3"/>
  <c r="J3970" i="3" s="1"/>
  <c r="F3971" i="3"/>
  <c r="J3971" i="3" s="1"/>
  <c r="F3972" i="3"/>
  <c r="J3972" i="3" s="1"/>
  <c r="F3973" i="3"/>
  <c r="J3973" i="3" s="1"/>
  <c r="F3974" i="3"/>
  <c r="J3974" i="3" s="1"/>
  <c r="F3975" i="3"/>
  <c r="J3975" i="3" s="1"/>
  <c r="F3976" i="3"/>
  <c r="J3976" i="3" s="1"/>
  <c r="F3977" i="3"/>
  <c r="J3977" i="3" s="1"/>
  <c r="F3978" i="3"/>
  <c r="J3978" i="3" s="1"/>
  <c r="F3979" i="3"/>
  <c r="J3979" i="3" s="1"/>
  <c r="F3980" i="3"/>
  <c r="J3980" i="3" s="1"/>
  <c r="F3981" i="3"/>
  <c r="J3981" i="3" s="1"/>
  <c r="F3982" i="3"/>
  <c r="J3982" i="3" s="1"/>
  <c r="F3983" i="3"/>
  <c r="J3983" i="3" s="1"/>
  <c r="F3984" i="3"/>
  <c r="J3984" i="3" s="1"/>
  <c r="F3985" i="3"/>
  <c r="J3985" i="3" s="1"/>
  <c r="F3986" i="3"/>
  <c r="J3986" i="3" s="1"/>
  <c r="F3987" i="3"/>
  <c r="J3987" i="3" s="1"/>
  <c r="F3988" i="3"/>
  <c r="J3988" i="3" s="1"/>
  <c r="F3989" i="3"/>
  <c r="J3989" i="3" s="1"/>
  <c r="F3990" i="3"/>
  <c r="J3990" i="3" s="1"/>
  <c r="F3991" i="3"/>
  <c r="J3991" i="3" s="1"/>
  <c r="F3992" i="3"/>
  <c r="J3992" i="3" s="1"/>
  <c r="F3993" i="3"/>
  <c r="J3993" i="3" s="1"/>
  <c r="F3994" i="3"/>
  <c r="J3994" i="3" s="1"/>
  <c r="F3995" i="3"/>
  <c r="J3995" i="3" s="1"/>
  <c r="F3996" i="3"/>
  <c r="J3996" i="3" s="1"/>
  <c r="F3997" i="3"/>
  <c r="J3997" i="3" s="1"/>
  <c r="F3998" i="3"/>
  <c r="J3998" i="3" s="1"/>
  <c r="F3999" i="3"/>
  <c r="J3999" i="3" s="1"/>
  <c r="F4000" i="3"/>
  <c r="J4000" i="3" s="1"/>
  <c r="F4001" i="3"/>
  <c r="J4001" i="3" s="1"/>
  <c r="F4002" i="3"/>
  <c r="J4002" i="3" s="1"/>
  <c r="F4003" i="3"/>
  <c r="J4003" i="3" s="1"/>
  <c r="F4004" i="3"/>
  <c r="J4004" i="3" s="1"/>
  <c r="F4005" i="3"/>
  <c r="J4005" i="3" s="1"/>
  <c r="F4006" i="3"/>
  <c r="J4006" i="3" s="1"/>
  <c r="F4007" i="3"/>
  <c r="J4007" i="3" s="1"/>
  <c r="F4008" i="3"/>
  <c r="J4008" i="3" s="1"/>
  <c r="F4009" i="3"/>
  <c r="J4009" i="3" s="1"/>
  <c r="F4010" i="3"/>
  <c r="J4010" i="3" s="1"/>
  <c r="F4011" i="3"/>
  <c r="J4011" i="3" s="1"/>
  <c r="F4012" i="3"/>
  <c r="J4012" i="3" s="1"/>
  <c r="F4013" i="3"/>
  <c r="J4013" i="3" s="1"/>
  <c r="F4014" i="3"/>
  <c r="J4014" i="3" s="1"/>
  <c r="F4015" i="3"/>
  <c r="J4015" i="3" s="1"/>
  <c r="F4016" i="3"/>
  <c r="J4016" i="3" s="1"/>
  <c r="F4017" i="3"/>
  <c r="J4017" i="3" s="1"/>
  <c r="F4018" i="3"/>
  <c r="J4018" i="3" s="1"/>
  <c r="F4019" i="3"/>
  <c r="J4019" i="3" s="1"/>
  <c r="F4020" i="3"/>
  <c r="J4020" i="3" s="1"/>
  <c r="F4021" i="3"/>
  <c r="J4021" i="3" s="1"/>
  <c r="F4022" i="3"/>
  <c r="J4022" i="3" s="1"/>
  <c r="F4023" i="3"/>
  <c r="J4023" i="3" s="1"/>
  <c r="F4024" i="3"/>
  <c r="J4024" i="3" s="1"/>
  <c r="F4025" i="3"/>
  <c r="J4025" i="3" s="1"/>
  <c r="F4026" i="3"/>
  <c r="J4026" i="3" s="1"/>
  <c r="F4027" i="3"/>
  <c r="J4027" i="3" s="1"/>
  <c r="F4028" i="3"/>
  <c r="J4028" i="3" s="1"/>
  <c r="F4029" i="3"/>
  <c r="J4029" i="3" s="1"/>
  <c r="F4030" i="3"/>
  <c r="J4030" i="3" s="1"/>
  <c r="F4031" i="3"/>
  <c r="J4031" i="3" s="1"/>
  <c r="F4032" i="3"/>
  <c r="J4032" i="3" s="1"/>
  <c r="F4033" i="3"/>
  <c r="J4033" i="3" s="1"/>
  <c r="F4034" i="3"/>
  <c r="J4034" i="3" s="1"/>
  <c r="F4035" i="3"/>
  <c r="J4035" i="3" s="1"/>
  <c r="F4036" i="3"/>
  <c r="J4036" i="3" s="1"/>
  <c r="F4037" i="3"/>
  <c r="J4037" i="3" s="1"/>
  <c r="F4038" i="3"/>
  <c r="J4038" i="3" s="1"/>
  <c r="F4039" i="3"/>
  <c r="J4039" i="3" s="1"/>
  <c r="F4040" i="3"/>
  <c r="J4040" i="3" s="1"/>
  <c r="F4041" i="3"/>
  <c r="J4041" i="3" s="1"/>
  <c r="F4042" i="3"/>
  <c r="J4042" i="3" s="1"/>
  <c r="F4043" i="3"/>
  <c r="J4043" i="3" s="1"/>
  <c r="F4044" i="3"/>
  <c r="J4044" i="3" s="1"/>
  <c r="F4045" i="3"/>
  <c r="J4045" i="3" s="1"/>
  <c r="F4046" i="3"/>
  <c r="J4046" i="3" s="1"/>
  <c r="F4047" i="3"/>
  <c r="J4047" i="3" s="1"/>
  <c r="F4048" i="3"/>
  <c r="J4048" i="3" s="1"/>
  <c r="F4049" i="3"/>
  <c r="J4049" i="3" s="1"/>
  <c r="F4050" i="3"/>
  <c r="J4050" i="3" s="1"/>
  <c r="F4051" i="3"/>
  <c r="J4051" i="3" s="1"/>
  <c r="F4052" i="3"/>
  <c r="J4052" i="3" s="1"/>
  <c r="F4053" i="3"/>
  <c r="J4053" i="3" s="1"/>
  <c r="F4054" i="3"/>
  <c r="J4054" i="3" s="1"/>
  <c r="F4055" i="3"/>
  <c r="J4055" i="3" s="1"/>
  <c r="F4056" i="3"/>
  <c r="J4056" i="3" s="1"/>
  <c r="F4057" i="3"/>
  <c r="J4057" i="3" s="1"/>
  <c r="F4058" i="3"/>
  <c r="J4058" i="3" s="1"/>
  <c r="F4059" i="3"/>
  <c r="J4059" i="3" s="1"/>
  <c r="F4060" i="3"/>
  <c r="J4060" i="3" s="1"/>
  <c r="F4061" i="3"/>
  <c r="J4061" i="3" s="1"/>
  <c r="F4062" i="3"/>
  <c r="J4062" i="3" s="1"/>
  <c r="F4063" i="3"/>
  <c r="J4063" i="3" s="1"/>
  <c r="F4064" i="3"/>
  <c r="J4064" i="3" s="1"/>
  <c r="F4065" i="3"/>
  <c r="J4065" i="3" s="1"/>
  <c r="F4066" i="3"/>
  <c r="J4066" i="3" s="1"/>
  <c r="F4067" i="3"/>
  <c r="J4067" i="3" s="1"/>
  <c r="F4068" i="3"/>
  <c r="J4068" i="3" s="1"/>
  <c r="F4069" i="3"/>
  <c r="J4069" i="3" s="1"/>
  <c r="F4070" i="3"/>
  <c r="J4070" i="3" s="1"/>
  <c r="F4071" i="3"/>
  <c r="J4071" i="3" s="1"/>
  <c r="F4072" i="3"/>
  <c r="J4072" i="3" s="1"/>
  <c r="F4073" i="3"/>
  <c r="J4073" i="3" s="1"/>
  <c r="F4074" i="3"/>
  <c r="J4074" i="3" s="1"/>
  <c r="F4075" i="3"/>
  <c r="J4075" i="3" s="1"/>
  <c r="F4076" i="3"/>
  <c r="J4076" i="3" s="1"/>
  <c r="F4077" i="3"/>
  <c r="J4077" i="3" s="1"/>
  <c r="F4078" i="3"/>
  <c r="J4078" i="3" s="1"/>
  <c r="F4079" i="3"/>
  <c r="J4079" i="3" s="1"/>
  <c r="F4080" i="3"/>
  <c r="J4080" i="3" s="1"/>
  <c r="F4081" i="3"/>
  <c r="J4081" i="3" s="1"/>
  <c r="F4082" i="3"/>
  <c r="J4082" i="3" s="1"/>
  <c r="F4083" i="3"/>
  <c r="J4083" i="3" s="1"/>
  <c r="F4084" i="3"/>
  <c r="J4084" i="3" s="1"/>
  <c r="F4085" i="3"/>
  <c r="J4085" i="3" s="1"/>
  <c r="F4086" i="3"/>
  <c r="J4086" i="3" s="1"/>
  <c r="F4087" i="3"/>
  <c r="J4087" i="3" s="1"/>
  <c r="F4088" i="3"/>
  <c r="J4088" i="3" s="1"/>
  <c r="F4089" i="3"/>
  <c r="J4089" i="3" s="1"/>
  <c r="F4090" i="3"/>
  <c r="J4090" i="3" s="1"/>
  <c r="F4091" i="3"/>
  <c r="J4091" i="3" s="1"/>
  <c r="F4092" i="3"/>
  <c r="J4092" i="3" s="1"/>
  <c r="F4093" i="3"/>
  <c r="J4093" i="3" s="1"/>
  <c r="F4094" i="3"/>
  <c r="J4094" i="3" s="1"/>
  <c r="F4095" i="3"/>
  <c r="J4095" i="3" s="1"/>
  <c r="F4096" i="3"/>
  <c r="J4096" i="3" s="1"/>
  <c r="F4097" i="3"/>
  <c r="J4097" i="3" s="1"/>
  <c r="F4098" i="3"/>
  <c r="J4098" i="3" s="1"/>
  <c r="F4099" i="3"/>
  <c r="J4099" i="3" s="1"/>
  <c r="F4100" i="3"/>
  <c r="J4100" i="3" s="1"/>
  <c r="F4101" i="3"/>
  <c r="J4101" i="3" s="1"/>
  <c r="F4102" i="3"/>
  <c r="J4102" i="3" s="1"/>
  <c r="F4103" i="3"/>
  <c r="J4103" i="3" s="1"/>
  <c r="F4104" i="3"/>
  <c r="J4104" i="3" s="1"/>
  <c r="F4105" i="3"/>
  <c r="J4105" i="3" s="1"/>
  <c r="F4106" i="3"/>
  <c r="J4106" i="3" s="1"/>
  <c r="F4107" i="3"/>
  <c r="J4107" i="3" s="1"/>
  <c r="F4108" i="3"/>
  <c r="J4108" i="3" s="1"/>
  <c r="F4109" i="3"/>
  <c r="J4109" i="3" s="1"/>
  <c r="F4110" i="3"/>
  <c r="J4110" i="3" s="1"/>
  <c r="F4111" i="3"/>
  <c r="J4111" i="3" s="1"/>
  <c r="F4112" i="3"/>
  <c r="J4112" i="3" s="1"/>
  <c r="F4113" i="3"/>
  <c r="J4113" i="3" s="1"/>
  <c r="F4114" i="3"/>
  <c r="J4114" i="3" s="1"/>
  <c r="F4115" i="3"/>
  <c r="J4115" i="3" s="1"/>
  <c r="F4116" i="3"/>
  <c r="J4116" i="3" s="1"/>
  <c r="F4117" i="3"/>
  <c r="J4117" i="3" s="1"/>
  <c r="F4118" i="3"/>
  <c r="J4118" i="3" s="1"/>
  <c r="F4119" i="3"/>
  <c r="J4119" i="3" s="1"/>
  <c r="F4120" i="3"/>
  <c r="J4120" i="3" s="1"/>
  <c r="F4121" i="3"/>
  <c r="J4121" i="3" s="1"/>
  <c r="F4122" i="3"/>
  <c r="J4122" i="3" s="1"/>
  <c r="F4123" i="3"/>
  <c r="J4123" i="3" s="1"/>
  <c r="F4124" i="3"/>
  <c r="J4124" i="3" s="1"/>
  <c r="F4125" i="3"/>
  <c r="J4125" i="3" s="1"/>
  <c r="F4126" i="3"/>
  <c r="J4126" i="3" s="1"/>
  <c r="F4127" i="3"/>
  <c r="J4127" i="3" s="1"/>
  <c r="F4128" i="3"/>
  <c r="J4128" i="3" s="1"/>
  <c r="F4129" i="3"/>
  <c r="J4129" i="3" s="1"/>
  <c r="F4130" i="3"/>
  <c r="J4130" i="3" s="1"/>
  <c r="F4131" i="3"/>
  <c r="J4131" i="3" s="1"/>
  <c r="F4132" i="3"/>
  <c r="J4132" i="3" s="1"/>
  <c r="F4133" i="3"/>
  <c r="J4133" i="3" s="1"/>
  <c r="F4134" i="3"/>
  <c r="J4134" i="3" s="1"/>
  <c r="F4135" i="3"/>
  <c r="J4135" i="3" s="1"/>
  <c r="F4136" i="3"/>
  <c r="J4136" i="3" s="1"/>
  <c r="F4137" i="3"/>
  <c r="J4137" i="3" s="1"/>
  <c r="F4138" i="3"/>
  <c r="J4138" i="3" s="1"/>
  <c r="F4139" i="3"/>
  <c r="J4139" i="3" s="1"/>
  <c r="F4140" i="3"/>
  <c r="J4140" i="3" s="1"/>
  <c r="F4141" i="3"/>
  <c r="J4141" i="3" s="1"/>
  <c r="F4142" i="3"/>
  <c r="J4142" i="3" s="1"/>
  <c r="F4143" i="3"/>
  <c r="J4143" i="3" s="1"/>
  <c r="F4144" i="3"/>
  <c r="J4144" i="3" s="1"/>
  <c r="F4145" i="3"/>
  <c r="J4145" i="3" s="1"/>
  <c r="F4146" i="3"/>
  <c r="J4146" i="3" s="1"/>
  <c r="F4147" i="3"/>
  <c r="J4147" i="3" s="1"/>
  <c r="F4148" i="3"/>
  <c r="J4148" i="3" s="1"/>
  <c r="F4149" i="3"/>
  <c r="J4149" i="3" s="1"/>
  <c r="F4150" i="3"/>
  <c r="J4150" i="3" s="1"/>
  <c r="F4151" i="3"/>
  <c r="J4151" i="3" s="1"/>
  <c r="F4152" i="3"/>
  <c r="J4152" i="3" s="1"/>
  <c r="F4153" i="3"/>
  <c r="J4153" i="3" s="1"/>
  <c r="F4154" i="3"/>
  <c r="J4154" i="3" s="1"/>
  <c r="F4155" i="3"/>
  <c r="J4155" i="3" s="1"/>
  <c r="F4156" i="3"/>
  <c r="J4156" i="3" s="1"/>
  <c r="F4157" i="3"/>
  <c r="J4157" i="3" s="1"/>
  <c r="F4158" i="3"/>
  <c r="J4158" i="3" s="1"/>
  <c r="F4159" i="3"/>
  <c r="J4159" i="3" s="1"/>
  <c r="F4160" i="3"/>
  <c r="J4160" i="3" s="1"/>
  <c r="F4161" i="3"/>
  <c r="J4161" i="3" s="1"/>
  <c r="F4162" i="3"/>
  <c r="J4162" i="3" s="1"/>
  <c r="F4163" i="3"/>
  <c r="J4163" i="3" s="1"/>
  <c r="F4164" i="3"/>
  <c r="J4164" i="3" s="1"/>
  <c r="F4165" i="3"/>
  <c r="J4165" i="3" s="1"/>
  <c r="F4166" i="3"/>
  <c r="J4166" i="3" s="1"/>
  <c r="F4167" i="3"/>
  <c r="J4167" i="3" s="1"/>
  <c r="F4168" i="3"/>
  <c r="J4168" i="3" s="1"/>
  <c r="F4169" i="3"/>
  <c r="J4169" i="3" s="1"/>
  <c r="F4170" i="3"/>
  <c r="J4170" i="3" s="1"/>
  <c r="F4171" i="3"/>
  <c r="J4171" i="3" s="1"/>
  <c r="F4172" i="3"/>
  <c r="J4172" i="3" s="1"/>
  <c r="F4173" i="3"/>
  <c r="J4173" i="3" s="1"/>
  <c r="F4174" i="3"/>
  <c r="J4174" i="3" s="1"/>
  <c r="F4175" i="3"/>
  <c r="J4175" i="3" s="1"/>
  <c r="F4176" i="3"/>
  <c r="J4176" i="3" s="1"/>
  <c r="F4177" i="3"/>
  <c r="J4177" i="3" s="1"/>
  <c r="F4178" i="3"/>
  <c r="J4178" i="3" s="1"/>
  <c r="F4179" i="3"/>
  <c r="J4179" i="3" s="1"/>
  <c r="F4180" i="3"/>
  <c r="J4180" i="3" s="1"/>
  <c r="F4181" i="3"/>
  <c r="J4181" i="3" s="1"/>
  <c r="F4182" i="3"/>
  <c r="J4182" i="3" s="1"/>
  <c r="F4183" i="3"/>
  <c r="J4183" i="3" s="1"/>
  <c r="F4184" i="3"/>
  <c r="J4184" i="3" s="1"/>
  <c r="F4185" i="3"/>
  <c r="J4185" i="3" s="1"/>
  <c r="F4186" i="3"/>
  <c r="J4186" i="3" s="1"/>
  <c r="F4187" i="3"/>
  <c r="J4187" i="3" s="1"/>
  <c r="F4188" i="3"/>
  <c r="J4188" i="3" s="1"/>
  <c r="F4189" i="3"/>
  <c r="J4189" i="3" s="1"/>
  <c r="F4190" i="3"/>
  <c r="J4190" i="3" s="1"/>
  <c r="F4191" i="3"/>
  <c r="J4191" i="3" s="1"/>
  <c r="F4192" i="3"/>
  <c r="J4192" i="3" s="1"/>
  <c r="F4193" i="3"/>
  <c r="J4193" i="3" s="1"/>
  <c r="F4194" i="3"/>
  <c r="J4194" i="3" s="1"/>
  <c r="F4195" i="3"/>
  <c r="J4195" i="3" s="1"/>
  <c r="F4196" i="3"/>
  <c r="J4196" i="3" s="1"/>
  <c r="F4197" i="3"/>
  <c r="J4197" i="3" s="1"/>
  <c r="F4198" i="3"/>
  <c r="J4198" i="3" s="1"/>
  <c r="F4199" i="3"/>
  <c r="J4199" i="3" s="1"/>
  <c r="F4200" i="3"/>
  <c r="J4200" i="3" s="1"/>
  <c r="F4201" i="3"/>
  <c r="J4201" i="3" s="1"/>
  <c r="F4202" i="3"/>
  <c r="J4202" i="3" s="1"/>
  <c r="F4203" i="3"/>
  <c r="J4203" i="3" s="1"/>
  <c r="F4204" i="3"/>
  <c r="J4204" i="3" s="1"/>
  <c r="F4205" i="3"/>
  <c r="J4205" i="3" s="1"/>
  <c r="F4206" i="3"/>
  <c r="J4206" i="3" s="1"/>
  <c r="F4207" i="3"/>
  <c r="J4207" i="3" s="1"/>
  <c r="F4208" i="3"/>
  <c r="J4208" i="3" s="1"/>
  <c r="F4209" i="3"/>
  <c r="J4209" i="3" s="1"/>
  <c r="F4210" i="3"/>
  <c r="J4210" i="3" s="1"/>
  <c r="F4211" i="3"/>
  <c r="J4211" i="3" s="1"/>
  <c r="F4212" i="3"/>
  <c r="J4212" i="3" s="1"/>
  <c r="F4213" i="3"/>
  <c r="J4213" i="3" s="1"/>
  <c r="F4214" i="3"/>
  <c r="J4214" i="3" s="1"/>
  <c r="F4215" i="3"/>
  <c r="J4215" i="3" s="1"/>
  <c r="F4216" i="3"/>
  <c r="J4216" i="3" s="1"/>
  <c r="F4217" i="3"/>
  <c r="J4217" i="3" s="1"/>
  <c r="F4218" i="3"/>
  <c r="J4218" i="3" s="1"/>
  <c r="F4219" i="3"/>
  <c r="J4219" i="3" s="1"/>
  <c r="F4220" i="3"/>
  <c r="J4220" i="3" s="1"/>
  <c r="F4221" i="3"/>
  <c r="J4221" i="3" s="1"/>
  <c r="F4222" i="3"/>
  <c r="J4222" i="3" s="1"/>
  <c r="F4223" i="3"/>
  <c r="J4223" i="3" s="1"/>
  <c r="F4224" i="3"/>
  <c r="J4224" i="3" s="1"/>
  <c r="F4225" i="3"/>
  <c r="J4225" i="3" s="1"/>
  <c r="F4226" i="3"/>
  <c r="J4226" i="3" s="1"/>
  <c r="F4227" i="3"/>
  <c r="J4227" i="3" s="1"/>
  <c r="F4228" i="3"/>
  <c r="J4228" i="3" s="1"/>
  <c r="F4229" i="3"/>
  <c r="J4229" i="3" s="1"/>
  <c r="F4230" i="3"/>
  <c r="J4230" i="3" s="1"/>
  <c r="F4231" i="3"/>
  <c r="J4231" i="3" s="1"/>
  <c r="F4232" i="3"/>
  <c r="J4232" i="3" s="1"/>
  <c r="F4233" i="3"/>
  <c r="J4233" i="3" s="1"/>
  <c r="F4234" i="3"/>
  <c r="J4234" i="3" s="1"/>
  <c r="F4235" i="3"/>
  <c r="J4235" i="3" s="1"/>
  <c r="F4236" i="3"/>
  <c r="J4236" i="3" s="1"/>
  <c r="F4237" i="3"/>
  <c r="J4237" i="3" s="1"/>
  <c r="F4238" i="3"/>
  <c r="J4238" i="3" s="1"/>
  <c r="F4239" i="3"/>
  <c r="J4239" i="3" s="1"/>
  <c r="F4240" i="3"/>
  <c r="J4240" i="3" s="1"/>
  <c r="F4241" i="3"/>
  <c r="J4241" i="3" s="1"/>
  <c r="F4242" i="3"/>
  <c r="J4242" i="3" s="1"/>
  <c r="F4243" i="3"/>
  <c r="J4243" i="3" s="1"/>
  <c r="F4244" i="3"/>
  <c r="J4244" i="3" s="1"/>
  <c r="F4245" i="3"/>
  <c r="J4245" i="3" s="1"/>
  <c r="F4246" i="3"/>
  <c r="J4246" i="3" s="1"/>
  <c r="F4247" i="3"/>
  <c r="J4247" i="3" s="1"/>
  <c r="F4248" i="3"/>
  <c r="J4248" i="3" s="1"/>
  <c r="F4249" i="3"/>
  <c r="J4249" i="3" s="1"/>
  <c r="F4250" i="3"/>
  <c r="J4250" i="3" s="1"/>
  <c r="F4251" i="3"/>
  <c r="J4251" i="3" s="1"/>
  <c r="F4252" i="3"/>
  <c r="J4252" i="3" s="1"/>
  <c r="F4253" i="3"/>
  <c r="J4253" i="3" s="1"/>
  <c r="F4254" i="3"/>
  <c r="J4254" i="3" s="1"/>
  <c r="F4255" i="3"/>
  <c r="J4255" i="3" s="1"/>
  <c r="F4256" i="3"/>
  <c r="J4256" i="3" s="1"/>
  <c r="F4257" i="3"/>
  <c r="J4257" i="3" s="1"/>
  <c r="F4258" i="3"/>
  <c r="J4258" i="3" s="1"/>
  <c r="F4259" i="3"/>
  <c r="J4259" i="3" s="1"/>
  <c r="F4260" i="3"/>
  <c r="J4260" i="3" s="1"/>
  <c r="F4261" i="3"/>
  <c r="J4261" i="3" s="1"/>
  <c r="F4262" i="3"/>
  <c r="J4262" i="3" s="1"/>
  <c r="F4263" i="3"/>
  <c r="J4263" i="3" s="1"/>
  <c r="F4264" i="3"/>
  <c r="J4264" i="3" s="1"/>
  <c r="F4265" i="3"/>
  <c r="J4265" i="3" s="1"/>
  <c r="F4266" i="3"/>
  <c r="J4266" i="3" s="1"/>
  <c r="F4267" i="3"/>
  <c r="J4267" i="3" s="1"/>
  <c r="F4268" i="3"/>
  <c r="J4268" i="3" s="1"/>
  <c r="F4269" i="3"/>
  <c r="J4269" i="3" s="1"/>
  <c r="F4270" i="3"/>
  <c r="J4270" i="3" s="1"/>
  <c r="F4271" i="3"/>
  <c r="J4271" i="3" s="1"/>
  <c r="F4272" i="3"/>
  <c r="J4272" i="3" s="1"/>
  <c r="F4273" i="3"/>
  <c r="J4273" i="3" s="1"/>
  <c r="F4274" i="3"/>
  <c r="J4274" i="3" s="1"/>
  <c r="F4275" i="3"/>
  <c r="J4275" i="3" s="1"/>
  <c r="F4276" i="3"/>
  <c r="J4276" i="3" s="1"/>
  <c r="F4277" i="3"/>
  <c r="J4277" i="3" s="1"/>
  <c r="F4278" i="3"/>
  <c r="J4278" i="3" s="1"/>
  <c r="F4279" i="3"/>
  <c r="J4279" i="3" s="1"/>
  <c r="F4280" i="3"/>
  <c r="J4280" i="3" s="1"/>
  <c r="F4281" i="3"/>
  <c r="J4281" i="3" s="1"/>
  <c r="F4282" i="3"/>
  <c r="J4282" i="3" s="1"/>
  <c r="F4283" i="3"/>
  <c r="J4283" i="3" s="1"/>
  <c r="F4284" i="3"/>
  <c r="J4284" i="3" s="1"/>
  <c r="F4285" i="3"/>
  <c r="J4285" i="3" s="1"/>
  <c r="F4286" i="3"/>
  <c r="J4286" i="3" s="1"/>
  <c r="F4287" i="3"/>
  <c r="J4287" i="3" s="1"/>
  <c r="F4288" i="3"/>
  <c r="J4288" i="3" s="1"/>
  <c r="F4289" i="3"/>
  <c r="J4289" i="3" s="1"/>
  <c r="F4290" i="3"/>
  <c r="J4290" i="3" s="1"/>
  <c r="F4291" i="3"/>
  <c r="J4291" i="3" s="1"/>
  <c r="F4292" i="3"/>
  <c r="J4292" i="3" s="1"/>
  <c r="F4293" i="3"/>
  <c r="J4293" i="3" s="1"/>
  <c r="F4294" i="3"/>
  <c r="J4294" i="3" s="1"/>
  <c r="F4295" i="3"/>
  <c r="J4295" i="3" s="1"/>
  <c r="F4296" i="3"/>
  <c r="J4296" i="3" s="1"/>
  <c r="F4297" i="3"/>
  <c r="J4297" i="3" s="1"/>
  <c r="F4298" i="3"/>
  <c r="J4298" i="3" s="1"/>
  <c r="F4299" i="3"/>
  <c r="J4299" i="3" s="1"/>
  <c r="F4300" i="3"/>
  <c r="J4300" i="3" s="1"/>
  <c r="F4301" i="3"/>
  <c r="J4301" i="3" s="1"/>
  <c r="F4302" i="3"/>
  <c r="J4302" i="3" s="1"/>
  <c r="F4303" i="3"/>
  <c r="J4303" i="3" s="1"/>
  <c r="F4304" i="3"/>
  <c r="J4304" i="3" s="1"/>
  <c r="F4305" i="3"/>
  <c r="J4305" i="3" s="1"/>
  <c r="F4306" i="3"/>
  <c r="J4306" i="3" s="1"/>
  <c r="F4307" i="3"/>
  <c r="J4307" i="3" s="1"/>
  <c r="F4308" i="3"/>
  <c r="J4308" i="3" s="1"/>
  <c r="F4309" i="3"/>
  <c r="J4309" i="3" s="1"/>
  <c r="F4310" i="3"/>
  <c r="J4310" i="3" s="1"/>
  <c r="F4311" i="3"/>
  <c r="J4311" i="3" s="1"/>
  <c r="F4312" i="3"/>
  <c r="J4312" i="3" s="1"/>
  <c r="F4313" i="3"/>
  <c r="J4313" i="3" s="1"/>
  <c r="F4314" i="3"/>
  <c r="J4314" i="3" s="1"/>
  <c r="F4315" i="3"/>
  <c r="J4315" i="3" s="1"/>
  <c r="F4316" i="3"/>
  <c r="J4316" i="3" s="1"/>
  <c r="F4317" i="3"/>
  <c r="J4317" i="3" s="1"/>
  <c r="F4318" i="3"/>
  <c r="J4318" i="3" s="1"/>
  <c r="F4319" i="3"/>
  <c r="J4319" i="3" s="1"/>
  <c r="F4320" i="3"/>
  <c r="J4320" i="3" s="1"/>
  <c r="F4321" i="3"/>
  <c r="J4321" i="3" s="1"/>
  <c r="F4322" i="3"/>
  <c r="J4322" i="3" s="1"/>
  <c r="F4323" i="3"/>
  <c r="J4323" i="3" s="1"/>
  <c r="F4324" i="3"/>
  <c r="J4324" i="3" s="1"/>
  <c r="F4325" i="3"/>
  <c r="J4325" i="3" s="1"/>
  <c r="F4326" i="3"/>
  <c r="J4326" i="3" s="1"/>
  <c r="F4327" i="3"/>
  <c r="J4327" i="3" s="1"/>
  <c r="F4328" i="3"/>
  <c r="J4328" i="3" s="1"/>
  <c r="F4329" i="3"/>
  <c r="J4329" i="3" s="1"/>
  <c r="F4330" i="3"/>
  <c r="J4330" i="3" s="1"/>
  <c r="F4331" i="3"/>
  <c r="J4331" i="3" s="1"/>
  <c r="F4332" i="3"/>
  <c r="J4332" i="3" s="1"/>
  <c r="F4333" i="3"/>
  <c r="J4333" i="3" s="1"/>
  <c r="F4334" i="3"/>
  <c r="J4334" i="3" s="1"/>
  <c r="F4335" i="3"/>
  <c r="J4335" i="3" s="1"/>
  <c r="F4336" i="3"/>
  <c r="J4336" i="3" s="1"/>
  <c r="F4337" i="3"/>
  <c r="J4337" i="3" s="1"/>
  <c r="F4338" i="3"/>
  <c r="J4338" i="3" s="1"/>
  <c r="F4339" i="3"/>
  <c r="J4339" i="3" s="1"/>
  <c r="F4340" i="3"/>
  <c r="J4340" i="3" s="1"/>
  <c r="F4341" i="3"/>
  <c r="J4341" i="3" s="1"/>
  <c r="F4342" i="3"/>
  <c r="J4342" i="3" s="1"/>
  <c r="F4343" i="3"/>
  <c r="J4343" i="3" s="1"/>
  <c r="F4344" i="3"/>
  <c r="J4344" i="3" s="1"/>
  <c r="F4345" i="3"/>
  <c r="J4345" i="3" s="1"/>
  <c r="F4346" i="3"/>
  <c r="J4346" i="3" s="1"/>
  <c r="F4347" i="3"/>
  <c r="J4347" i="3" s="1"/>
  <c r="F4348" i="3"/>
  <c r="J4348" i="3" s="1"/>
  <c r="F4349" i="3"/>
  <c r="J4349" i="3" s="1"/>
  <c r="F4350" i="3"/>
  <c r="J4350" i="3" s="1"/>
  <c r="F4351" i="3"/>
  <c r="J4351" i="3" s="1"/>
  <c r="F4352" i="3"/>
  <c r="J4352" i="3" s="1"/>
  <c r="F4353" i="3"/>
  <c r="J4353" i="3" s="1"/>
  <c r="F4354" i="3"/>
  <c r="J4354" i="3" s="1"/>
  <c r="F4355" i="3"/>
  <c r="J4355" i="3" s="1"/>
  <c r="F4356" i="3"/>
  <c r="J4356" i="3" s="1"/>
  <c r="F4357" i="3"/>
  <c r="J4357" i="3" s="1"/>
  <c r="F4358" i="3"/>
  <c r="J4358" i="3" s="1"/>
  <c r="F4359" i="3"/>
  <c r="J4359" i="3" s="1"/>
  <c r="F4360" i="3"/>
  <c r="J4360" i="3" s="1"/>
  <c r="F4361" i="3"/>
  <c r="J4361" i="3" s="1"/>
  <c r="F4362" i="3"/>
  <c r="J4362" i="3" s="1"/>
  <c r="F4363" i="3"/>
  <c r="J4363" i="3" s="1"/>
  <c r="F4364" i="3"/>
  <c r="J4364" i="3" s="1"/>
  <c r="F4365" i="3"/>
  <c r="J4365" i="3" s="1"/>
  <c r="F4366" i="3"/>
  <c r="J4366" i="3" s="1"/>
  <c r="F4367" i="3"/>
  <c r="J4367" i="3" s="1"/>
  <c r="F4368" i="3"/>
  <c r="J4368" i="3" s="1"/>
  <c r="F4369" i="3"/>
  <c r="J4369" i="3" s="1"/>
  <c r="F4370" i="3"/>
  <c r="J4370" i="3" s="1"/>
  <c r="F4371" i="3"/>
  <c r="J4371" i="3" s="1"/>
  <c r="F4372" i="3"/>
  <c r="J4372" i="3" s="1"/>
  <c r="F4373" i="3"/>
  <c r="J4373" i="3" s="1"/>
  <c r="F4374" i="3"/>
  <c r="J4374" i="3" s="1"/>
  <c r="F4375" i="3"/>
  <c r="J4375" i="3" s="1"/>
  <c r="F4376" i="3"/>
  <c r="J4376" i="3" s="1"/>
  <c r="F4377" i="3"/>
  <c r="J4377" i="3" s="1"/>
  <c r="F4378" i="3"/>
  <c r="J4378" i="3" s="1"/>
  <c r="F4379" i="3"/>
  <c r="J4379" i="3" s="1"/>
  <c r="F4380" i="3"/>
  <c r="J4380" i="3" s="1"/>
  <c r="F4381" i="3"/>
  <c r="J4381" i="3" s="1"/>
  <c r="F4382" i="3"/>
  <c r="J4382" i="3" s="1"/>
  <c r="F4383" i="3"/>
  <c r="J4383" i="3" s="1"/>
  <c r="F4384" i="3"/>
  <c r="J4384" i="3" s="1"/>
  <c r="F4385" i="3"/>
  <c r="J4385" i="3" s="1"/>
  <c r="F4386" i="3"/>
  <c r="J4386" i="3" s="1"/>
  <c r="F4387" i="3"/>
  <c r="J4387" i="3" s="1"/>
  <c r="F4388" i="3"/>
  <c r="J4388" i="3" s="1"/>
  <c r="F4389" i="3"/>
  <c r="J4389" i="3" s="1"/>
  <c r="F4390" i="3"/>
  <c r="J4390" i="3" s="1"/>
  <c r="F4391" i="3"/>
  <c r="J4391" i="3" s="1"/>
  <c r="F4392" i="3"/>
  <c r="J4392" i="3" s="1"/>
  <c r="F4393" i="3"/>
  <c r="J4393" i="3" s="1"/>
  <c r="F4394" i="3"/>
  <c r="J4394" i="3" s="1"/>
  <c r="F4395" i="3"/>
  <c r="J4395" i="3" s="1"/>
  <c r="F4396" i="3"/>
  <c r="J4396" i="3" s="1"/>
  <c r="F4397" i="3"/>
  <c r="J4397" i="3" s="1"/>
  <c r="F4398" i="3"/>
  <c r="J4398" i="3" s="1"/>
  <c r="F4399" i="3"/>
  <c r="J4399" i="3" s="1"/>
  <c r="F4400" i="3"/>
  <c r="J4400" i="3" s="1"/>
  <c r="F4401" i="3"/>
  <c r="J4401" i="3" s="1"/>
  <c r="F4402" i="3"/>
  <c r="J4402" i="3" s="1"/>
  <c r="F4403" i="3"/>
  <c r="J4403" i="3" s="1"/>
  <c r="F4404" i="3"/>
  <c r="J4404" i="3" s="1"/>
  <c r="F4405" i="3"/>
  <c r="J4405" i="3" s="1"/>
  <c r="F4406" i="3"/>
  <c r="J4406" i="3" s="1"/>
  <c r="F4407" i="3"/>
  <c r="J4407" i="3" s="1"/>
  <c r="F4408" i="3"/>
  <c r="J4408" i="3" s="1"/>
  <c r="F4409" i="3"/>
  <c r="J4409" i="3" s="1"/>
  <c r="F4410" i="3"/>
  <c r="J4410" i="3" s="1"/>
  <c r="F4411" i="3"/>
  <c r="J4411" i="3" s="1"/>
  <c r="F4412" i="3"/>
  <c r="J4412" i="3" s="1"/>
  <c r="F4413" i="3"/>
  <c r="J4413" i="3" s="1"/>
  <c r="F4414" i="3"/>
  <c r="J4414" i="3" s="1"/>
  <c r="F4415" i="3"/>
  <c r="J4415" i="3" s="1"/>
  <c r="F4416" i="3"/>
  <c r="J4416" i="3" s="1"/>
  <c r="F4417" i="3"/>
  <c r="J4417" i="3" s="1"/>
  <c r="F4418" i="3"/>
  <c r="J4418" i="3" s="1"/>
  <c r="F4419" i="3"/>
  <c r="J4419" i="3" s="1"/>
  <c r="F4420" i="3"/>
  <c r="J4420" i="3" s="1"/>
  <c r="F4421" i="3"/>
  <c r="J4421" i="3" s="1"/>
  <c r="F4422" i="3"/>
  <c r="J4422" i="3" s="1"/>
  <c r="F4423" i="3"/>
  <c r="J4423" i="3" s="1"/>
  <c r="F4424" i="3"/>
  <c r="J4424" i="3" s="1"/>
  <c r="F4425" i="3"/>
  <c r="J4425" i="3" s="1"/>
  <c r="F4426" i="3"/>
  <c r="J4426" i="3" s="1"/>
  <c r="F4427" i="3"/>
  <c r="J4427" i="3" s="1"/>
  <c r="F4428" i="3"/>
  <c r="J4428" i="3" s="1"/>
  <c r="F4429" i="3"/>
  <c r="J4429" i="3" s="1"/>
  <c r="F4430" i="3"/>
  <c r="J4430" i="3" s="1"/>
  <c r="F4431" i="3"/>
  <c r="J4431" i="3" s="1"/>
  <c r="F4432" i="3"/>
  <c r="J4432" i="3" s="1"/>
  <c r="F4433" i="3"/>
  <c r="J4433" i="3" s="1"/>
  <c r="F4434" i="3"/>
  <c r="J4434" i="3" s="1"/>
  <c r="F4435" i="3"/>
  <c r="J4435" i="3" s="1"/>
  <c r="F4436" i="3"/>
  <c r="J4436" i="3" s="1"/>
  <c r="F4437" i="3"/>
  <c r="J4437" i="3" s="1"/>
  <c r="F4438" i="3"/>
  <c r="J4438" i="3" s="1"/>
  <c r="F4439" i="3"/>
  <c r="J4439" i="3" s="1"/>
  <c r="F4440" i="3"/>
  <c r="J4440" i="3" s="1"/>
  <c r="F4441" i="3"/>
  <c r="J4441" i="3" s="1"/>
  <c r="F4442" i="3"/>
  <c r="J4442" i="3" s="1"/>
  <c r="F4443" i="3"/>
  <c r="J4443" i="3" s="1"/>
  <c r="F4444" i="3"/>
  <c r="J4444" i="3" s="1"/>
  <c r="F4445" i="3"/>
  <c r="J4445" i="3" s="1"/>
  <c r="F4446" i="3"/>
  <c r="J4446" i="3" s="1"/>
  <c r="F4447" i="3"/>
  <c r="J4447" i="3" s="1"/>
  <c r="F4448" i="3"/>
  <c r="J4448" i="3" s="1"/>
  <c r="F4449" i="3"/>
  <c r="J4449" i="3" s="1"/>
  <c r="F4450" i="3"/>
  <c r="J4450" i="3" s="1"/>
  <c r="F4451" i="3"/>
  <c r="J4451" i="3" s="1"/>
  <c r="F4452" i="3"/>
  <c r="J4452" i="3" s="1"/>
  <c r="F4453" i="3"/>
  <c r="J4453" i="3" s="1"/>
  <c r="F4454" i="3"/>
  <c r="J4454" i="3" s="1"/>
  <c r="F4455" i="3"/>
  <c r="J4455" i="3" s="1"/>
  <c r="F4456" i="3"/>
  <c r="J4456" i="3" s="1"/>
  <c r="F4457" i="3"/>
  <c r="J4457" i="3" s="1"/>
  <c r="F4458" i="3"/>
  <c r="J4458" i="3" s="1"/>
  <c r="F4459" i="3"/>
  <c r="J4459" i="3" s="1"/>
  <c r="F4460" i="3"/>
  <c r="J4460" i="3" s="1"/>
  <c r="F4461" i="3"/>
  <c r="J4461" i="3" s="1"/>
  <c r="F4462" i="3"/>
  <c r="J4462" i="3" s="1"/>
  <c r="F4463" i="3"/>
  <c r="J4463" i="3" s="1"/>
  <c r="F4464" i="3"/>
  <c r="J4464" i="3" s="1"/>
  <c r="F4465" i="3"/>
  <c r="J4465" i="3" s="1"/>
  <c r="F4466" i="3"/>
  <c r="J4466" i="3" s="1"/>
  <c r="F4467" i="3"/>
  <c r="J4467" i="3" s="1"/>
  <c r="F4468" i="3"/>
  <c r="J4468" i="3" s="1"/>
  <c r="F4469" i="3"/>
  <c r="J4469" i="3" s="1"/>
  <c r="F4470" i="3"/>
  <c r="J4470" i="3" s="1"/>
  <c r="F4471" i="3"/>
  <c r="J4471" i="3" s="1"/>
  <c r="F4472" i="3"/>
  <c r="J4472" i="3" s="1"/>
  <c r="F4473" i="3"/>
  <c r="J4473" i="3" s="1"/>
  <c r="F4474" i="3"/>
  <c r="J4474" i="3" s="1"/>
  <c r="F4475" i="3"/>
  <c r="J4475" i="3" s="1"/>
  <c r="F4476" i="3"/>
  <c r="J4476" i="3" s="1"/>
  <c r="F4477" i="3"/>
  <c r="J4477" i="3" s="1"/>
  <c r="F4478" i="3"/>
  <c r="J4478" i="3" s="1"/>
  <c r="F4479" i="3"/>
  <c r="J4479" i="3" s="1"/>
  <c r="F4480" i="3"/>
  <c r="J4480" i="3" s="1"/>
  <c r="F4481" i="3"/>
  <c r="J4481" i="3" s="1"/>
  <c r="F4482" i="3"/>
  <c r="J4482" i="3" s="1"/>
  <c r="F4483" i="3"/>
  <c r="J4483" i="3" s="1"/>
  <c r="F4484" i="3"/>
  <c r="J4484" i="3" s="1"/>
  <c r="F4485" i="3"/>
  <c r="J4485" i="3" s="1"/>
  <c r="F4486" i="3"/>
  <c r="J4486" i="3" s="1"/>
  <c r="F4487" i="3"/>
  <c r="J4487" i="3" s="1"/>
  <c r="F4488" i="3"/>
  <c r="J4488" i="3" s="1"/>
  <c r="F4489" i="3"/>
  <c r="J4489" i="3" s="1"/>
  <c r="F4490" i="3"/>
  <c r="J4490" i="3" s="1"/>
  <c r="F4491" i="3"/>
  <c r="J4491" i="3" s="1"/>
  <c r="F4492" i="3"/>
  <c r="J4492" i="3" s="1"/>
  <c r="F4493" i="3"/>
  <c r="J4493" i="3" s="1"/>
  <c r="F4494" i="3"/>
  <c r="J4494" i="3" s="1"/>
  <c r="F4495" i="3"/>
  <c r="J4495" i="3" s="1"/>
  <c r="F4496" i="3"/>
  <c r="J4496" i="3" s="1"/>
  <c r="F4497" i="3"/>
  <c r="J4497" i="3" s="1"/>
  <c r="F4498" i="3"/>
  <c r="J4498" i="3" s="1"/>
  <c r="F4499" i="3"/>
  <c r="J4499" i="3" s="1"/>
  <c r="F4500" i="3"/>
  <c r="J4500" i="3" s="1"/>
  <c r="F4501" i="3"/>
  <c r="J4501" i="3" s="1"/>
  <c r="F4502" i="3"/>
  <c r="J4502" i="3" s="1"/>
  <c r="F4503" i="3"/>
  <c r="J4503" i="3" s="1"/>
  <c r="F4504" i="3"/>
  <c r="J4504" i="3" s="1"/>
  <c r="F4505" i="3"/>
  <c r="J4505" i="3" s="1"/>
  <c r="F4506" i="3"/>
  <c r="J4506" i="3" s="1"/>
  <c r="F4507" i="3"/>
  <c r="J4507" i="3" s="1"/>
  <c r="F4508" i="3"/>
  <c r="J4508" i="3" s="1"/>
  <c r="F4509" i="3"/>
  <c r="J4509" i="3" s="1"/>
  <c r="F4510" i="3"/>
  <c r="J4510" i="3" s="1"/>
  <c r="F4511" i="3"/>
  <c r="J4511" i="3" s="1"/>
  <c r="F4512" i="3"/>
  <c r="J4512" i="3" s="1"/>
  <c r="F4513" i="3"/>
  <c r="J4513" i="3" s="1"/>
  <c r="F4514" i="3"/>
  <c r="J4514" i="3" s="1"/>
  <c r="F4515" i="3"/>
  <c r="J4515" i="3" s="1"/>
  <c r="F4516" i="3"/>
  <c r="J4516" i="3" s="1"/>
  <c r="F4517" i="3"/>
  <c r="J4517" i="3" s="1"/>
  <c r="F4518" i="3"/>
  <c r="J4518" i="3" s="1"/>
  <c r="F4519" i="3"/>
  <c r="J4519" i="3" s="1"/>
  <c r="F4520" i="3"/>
  <c r="J4520" i="3" s="1"/>
  <c r="F4521" i="3"/>
  <c r="J4521" i="3" s="1"/>
  <c r="F4522" i="3"/>
  <c r="J4522" i="3" s="1"/>
  <c r="F4523" i="3"/>
  <c r="J4523" i="3" s="1"/>
  <c r="F4524" i="3"/>
  <c r="J4524" i="3" s="1"/>
  <c r="F4525" i="3"/>
  <c r="J4525" i="3" s="1"/>
  <c r="F4526" i="3"/>
  <c r="J4526" i="3" s="1"/>
  <c r="F4527" i="3"/>
  <c r="J4527" i="3" s="1"/>
  <c r="F4528" i="3"/>
  <c r="J4528" i="3" s="1"/>
  <c r="F4529" i="3"/>
  <c r="J4529" i="3" s="1"/>
  <c r="F4530" i="3"/>
  <c r="J4530" i="3" s="1"/>
  <c r="F4531" i="3"/>
  <c r="J4531" i="3" s="1"/>
  <c r="F4532" i="3"/>
  <c r="J4532" i="3" s="1"/>
  <c r="F4533" i="3"/>
  <c r="J4533" i="3" s="1"/>
  <c r="F4534" i="3"/>
  <c r="J4534" i="3" s="1"/>
  <c r="F4535" i="3"/>
  <c r="J4535" i="3" s="1"/>
  <c r="F4536" i="3"/>
  <c r="J4536" i="3" s="1"/>
  <c r="F4537" i="3"/>
  <c r="J4537" i="3" s="1"/>
  <c r="F4538" i="3"/>
  <c r="J4538" i="3" s="1"/>
  <c r="F4539" i="3"/>
  <c r="J4539" i="3" s="1"/>
  <c r="F4540" i="3"/>
  <c r="J4540" i="3" s="1"/>
  <c r="F4541" i="3"/>
  <c r="J4541" i="3" s="1"/>
  <c r="F4542" i="3"/>
  <c r="J4542" i="3" s="1"/>
  <c r="F4543" i="3"/>
  <c r="J4543" i="3" s="1"/>
  <c r="F4544" i="3"/>
  <c r="J4544" i="3" s="1"/>
  <c r="F4545" i="3"/>
  <c r="J4545" i="3" s="1"/>
  <c r="F4546" i="3"/>
  <c r="J4546" i="3" s="1"/>
  <c r="F4547" i="3"/>
  <c r="J4547" i="3" s="1"/>
  <c r="F4548" i="3"/>
  <c r="J4548" i="3" s="1"/>
  <c r="F4549" i="3"/>
  <c r="J4549" i="3" s="1"/>
  <c r="F4550" i="3"/>
  <c r="J4550" i="3" s="1"/>
  <c r="F4551" i="3"/>
  <c r="J4551" i="3" s="1"/>
  <c r="F4552" i="3"/>
  <c r="J4552" i="3" s="1"/>
  <c r="F4553" i="3"/>
  <c r="J4553" i="3" s="1"/>
  <c r="F4554" i="3"/>
  <c r="J4554" i="3" s="1"/>
  <c r="F4555" i="3"/>
  <c r="J4555" i="3" s="1"/>
  <c r="F4556" i="3"/>
  <c r="J4556" i="3" s="1"/>
  <c r="F4557" i="3"/>
  <c r="J4557" i="3" s="1"/>
  <c r="F4558" i="3"/>
  <c r="J4558" i="3" s="1"/>
  <c r="F4559" i="3"/>
  <c r="J4559" i="3" s="1"/>
  <c r="F4560" i="3"/>
  <c r="J4560" i="3" s="1"/>
  <c r="F4561" i="3"/>
  <c r="J4561" i="3" s="1"/>
  <c r="F4562" i="3"/>
  <c r="J4562" i="3" s="1"/>
  <c r="F4563" i="3"/>
  <c r="J4563" i="3" s="1"/>
  <c r="F4564" i="3"/>
  <c r="J4564" i="3" s="1"/>
  <c r="F4565" i="3"/>
  <c r="J4565" i="3" s="1"/>
  <c r="F4566" i="3"/>
  <c r="J4566" i="3" s="1"/>
  <c r="F4567" i="3"/>
  <c r="J4567" i="3" s="1"/>
  <c r="F4568" i="3"/>
  <c r="J4568" i="3" s="1"/>
  <c r="F4569" i="3"/>
  <c r="J4569" i="3" s="1"/>
  <c r="F4570" i="3"/>
  <c r="J4570" i="3" s="1"/>
  <c r="F4571" i="3"/>
  <c r="J4571" i="3" s="1"/>
  <c r="F4572" i="3"/>
  <c r="J4572" i="3" s="1"/>
  <c r="F4573" i="3"/>
  <c r="J4573" i="3" s="1"/>
  <c r="F4574" i="3"/>
  <c r="J4574" i="3" s="1"/>
  <c r="F4575" i="3"/>
  <c r="J4575" i="3" s="1"/>
  <c r="F4576" i="3"/>
  <c r="J4576" i="3" s="1"/>
  <c r="F4577" i="3"/>
  <c r="J4577" i="3" s="1"/>
  <c r="F4578" i="3"/>
  <c r="J4578" i="3" s="1"/>
  <c r="F4579" i="3"/>
  <c r="J4579" i="3" s="1"/>
  <c r="F4580" i="3"/>
  <c r="J4580" i="3" s="1"/>
  <c r="F4581" i="3"/>
  <c r="J4581" i="3" s="1"/>
  <c r="F4582" i="3"/>
  <c r="J4582" i="3" s="1"/>
  <c r="F4583" i="3"/>
  <c r="J4583" i="3" s="1"/>
  <c r="F4584" i="3"/>
  <c r="J4584" i="3" s="1"/>
  <c r="F4585" i="3"/>
  <c r="J4585" i="3" s="1"/>
  <c r="F4586" i="3"/>
  <c r="J4586" i="3" s="1"/>
  <c r="F4587" i="3"/>
  <c r="J4587" i="3" s="1"/>
  <c r="F4588" i="3"/>
  <c r="J4588" i="3" s="1"/>
  <c r="F4589" i="3"/>
  <c r="J4589" i="3" s="1"/>
  <c r="F4590" i="3"/>
  <c r="J4590" i="3" s="1"/>
  <c r="F4591" i="3"/>
  <c r="J4591" i="3" s="1"/>
  <c r="F4592" i="3"/>
  <c r="J4592" i="3" s="1"/>
  <c r="F4593" i="3"/>
  <c r="J4593" i="3" s="1"/>
  <c r="F4594" i="3"/>
  <c r="J4594" i="3" s="1"/>
  <c r="F4595" i="3"/>
  <c r="J4595" i="3" s="1"/>
  <c r="F4596" i="3"/>
  <c r="J4596" i="3" s="1"/>
  <c r="F4597" i="3"/>
  <c r="J4597" i="3" s="1"/>
  <c r="F4598" i="3"/>
  <c r="J4598" i="3" s="1"/>
  <c r="F4599" i="3"/>
  <c r="J4599" i="3" s="1"/>
  <c r="F4600" i="3"/>
  <c r="J4600" i="3" s="1"/>
  <c r="F4601" i="3"/>
  <c r="J4601" i="3" s="1"/>
  <c r="F4602" i="3"/>
  <c r="J4602" i="3" s="1"/>
  <c r="F4603" i="3"/>
  <c r="J4603" i="3" s="1"/>
  <c r="F4604" i="3"/>
  <c r="J4604" i="3" s="1"/>
  <c r="F4605" i="3"/>
  <c r="J4605" i="3" s="1"/>
  <c r="F4606" i="3"/>
  <c r="J4606" i="3" s="1"/>
  <c r="F4607" i="3"/>
  <c r="J4607" i="3" s="1"/>
  <c r="F4608" i="3"/>
  <c r="J4608" i="3" s="1"/>
  <c r="F4609" i="3"/>
  <c r="J4609" i="3" s="1"/>
  <c r="F4610" i="3"/>
  <c r="J4610" i="3" s="1"/>
  <c r="F4611" i="3"/>
  <c r="J4611" i="3" s="1"/>
  <c r="F4612" i="3"/>
  <c r="J4612" i="3" s="1"/>
  <c r="F4613" i="3"/>
  <c r="J4613" i="3" s="1"/>
  <c r="F4614" i="3"/>
  <c r="J4614" i="3" s="1"/>
  <c r="F4615" i="3"/>
  <c r="J4615" i="3" s="1"/>
  <c r="F4616" i="3"/>
  <c r="J4616" i="3" s="1"/>
  <c r="F4617" i="3"/>
  <c r="J4617" i="3" s="1"/>
  <c r="F4618" i="3"/>
  <c r="J4618" i="3" s="1"/>
  <c r="F4619" i="3"/>
  <c r="J4619" i="3" s="1"/>
  <c r="F4620" i="3"/>
  <c r="J4620" i="3" s="1"/>
  <c r="F4621" i="3"/>
  <c r="J4621" i="3" s="1"/>
  <c r="F4622" i="3"/>
  <c r="J4622" i="3" s="1"/>
  <c r="F4623" i="3"/>
  <c r="J4623" i="3" s="1"/>
  <c r="F4624" i="3"/>
  <c r="J4624" i="3" s="1"/>
  <c r="F4625" i="3"/>
  <c r="J4625" i="3" s="1"/>
  <c r="F4626" i="3"/>
  <c r="J4626" i="3" s="1"/>
  <c r="F4627" i="3"/>
  <c r="J4627" i="3" s="1"/>
  <c r="F4628" i="3"/>
  <c r="J4628" i="3" s="1"/>
  <c r="F4629" i="3"/>
  <c r="J4629" i="3" s="1"/>
  <c r="F4630" i="3"/>
  <c r="J4630" i="3" s="1"/>
  <c r="F4631" i="3"/>
  <c r="J4631" i="3" s="1"/>
  <c r="F4632" i="3"/>
  <c r="J4632" i="3" s="1"/>
  <c r="F4633" i="3"/>
  <c r="J4633" i="3" s="1"/>
  <c r="F4634" i="3"/>
  <c r="J4634" i="3" s="1"/>
  <c r="F4635" i="3"/>
  <c r="J4635" i="3" s="1"/>
  <c r="F4636" i="3"/>
  <c r="J4636" i="3" s="1"/>
  <c r="F4637" i="3"/>
  <c r="J4637" i="3" s="1"/>
  <c r="F4638" i="3"/>
  <c r="J4638" i="3" s="1"/>
  <c r="F4639" i="3"/>
  <c r="J4639" i="3" s="1"/>
  <c r="F4640" i="3"/>
  <c r="J4640" i="3" s="1"/>
  <c r="F4641" i="3"/>
  <c r="J4641" i="3" s="1"/>
  <c r="F4642" i="3"/>
  <c r="J4642" i="3" s="1"/>
  <c r="F4643" i="3"/>
  <c r="J4643" i="3" s="1"/>
  <c r="F4644" i="3"/>
  <c r="J4644" i="3" s="1"/>
  <c r="F4645" i="3"/>
  <c r="J4645" i="3" s="1"/>
  <c r="F4646" i="3"/>
  <c r="J4646" i="3" s="1"/>
  <c r="F4647" i="3"/>
  <c r="J4647" i="3" s="1"/>
  <c r="F4648" i="3"/>
  <c r="J4648" i="3" s="1"/>
  <c r="F4649" i="3"/>
  <c r="J4649" i="3" s="1"/>
  <c r="F4650" i="3"/>
  <c r="J4650" i="3" s="1"/>
  <c r="F4651" i="3"/>
  <c r="J4651" i="3" s="1"/>
  <c r="F4652" i="3"/>
  <c r="J4652" i="3" s="1"/>
  <c r="F4653" i="3"/>
  <c r="J4653" i="3" s="1"/>
  <c r="F4654" i="3"/>
  <c r="J4654" i="3" s="1"/>
  <c r="F4655" i="3"/>
  <c r="J4655" i="3" s="1"/>
  <c r="F4656" i="3"/>
  <c r="J4656" i="3" s="1"/>
  <c r="F4657" i="3"/>
  <c r="J4657" i="3" s="1"/>
  <c r="F4658" i="3"/>
  <c r="J4658" i="3" s="1"/>
  <c r="F4659" i="3"/>
  <c r="J4659" i="3" s="1"/>
  <c r="F4660" i="3"/>
  <c r="J4660" i="3" s="1"/>
  <c r="F4661" i="3"/>
  <c r="J4661" i="3" s="1"/>
  <c r="F4662" i="3"/>
  <c r="J4662" i="3" s="1"/>
  <c r="F4663" i="3"/>
  <c r="J4663" i="3" s="1"/>
  <c r="F4664" i="3"/>
  <c r="J4664" i="3" s="1"/>
  <c r="F4665" i="3"/>
  <c r="J4665" i="3" s="1"/>
  <c r="F4666" i="3"/>
  <c r="J4666" i="3" s="1"/>
  <c r="F4667" i="3"/>
  <c r="J4667" i="3" s="1"/>
  <c r="F4668" i="3"/>
  <c r="J4668" i="3" s="1"/>
  <c r="F4669" i="3"/>
  <c r="J4669" i="3" s="1"/>
  <c r="F4670" i="3"/>
  <c r="J4670" i="3" s="1"/>
  <c r="F4671" i="3"/>
  <c r="J4671" i="3" s="1"/>
  <c r="F4672" i="3"/>
  <c r="J4672" i="3" s="1"/>
  <c r="F4673" i="3"/>
  <c r="J4673" i="3" s="1"/>
  <c r="F4674" i="3"/>
  <c r="J4674" i="3" s="1"/>
  <c r="F4675" i="3"/>
  <c r="J4675" i="3" s="1"/>
  <c r="F4676" i="3"/>
  <c r="J4676" i="3" s="1"/>
  <c r="F4677" i="3"/>
  <c r="J4677" i="3" s="1"/>
  <c r="F4678" i="3"/>
  <c r="J4678" i="3" s="1"/>
  <c r="F4679" i="3"/>
  <c r="J4679" i="3" s="1"/>
  <c r="F4680" i="3"/>
  <c r="J4680" i="3" s="1"/>
  <c r="F4681" i="3"/>
  <c r="J4681" i="3" s="1"/>
  <c r="F4682" i="3"/>
  <c r="J4682" i="3" s="1"/>
  <c r="F4683" i="3"/>
  <c r="J4683" i="3" s="1"/>
  <c r="F4684" i="3"/>
  <c r="J4684" i="3" s="1"/>
  <c r="F4685" i="3"/>
  <c r="J4685" i="3" s="1"/>
  <c r="F4686" i="3"/>
  <c r="J4686" i="3" s="1"/>
  <c r="F4687" i="3"/>
  <c r="J4687" i="3" s="1"/>
  <c r="F4688" i="3"/>
  <c r="J4688" i="3" s="1"/>
  <c r="F4689" i="3"/>
  <c r="J4689" i="3" s="1"/>
  <c r="F4690" i="3"/>
  <c r="J4690" i="3" s="1"/>
  <c r="F4691" i="3"/>
  <c r="J4691" i="3" s="1"/>
  <c r="F4692" i="3"/>
  <c r="J4692" i="3" s="1"/>
  <c r="F4693" i="3"/>
  <c r="J4693" i="3" s="1"/>
  <c r="F4694" i="3"/>
  <c r="J4694" i="3" s="1"/>
  <c r="F4695" i="3"/>
  <c r="J4695" i="3" s="1"/>
  <c r="F4696" i="3"/>
  <c r="J4696" i="3" s="1"/>
  <c r="F4697" i="3"/>
  <c r="J4697" i="3" s="1"/>
  <c r="F4698" i="3"/>
  <c r="J4698" i="3" s="1"/>
  <c r="F4699" i="3"/>
  <c r="J4699" i="3" s="1"/>
  <c r="F4700" i="3"/>
  <c r="J4700" i="3" s="1"/>
  <c r="F4701" i="3"/>
  <c r="J4701" i="3" s="1"/>
  <c r="F4702" i="3"/>
  <c r="J4702" i="3" s="1"/>
  <c r="F4703" i="3"/>
  <c r="J4703" i="3" s="1"/>
  <c r="F4704" i="3"/>
  <c r="J4704" i="3" s="1"/>
  <c r="F4705" i="3"/>
  <c r="J4705" i="3" s="1"/>
  <c r="F4706" i="3"/>
  <c r="J4706" i="3" s="1"/>
  <c r="F4707" i="3"/>
  <c r="J4707" i="3" s="1"/>
  <c r="F4708" i="3"/>
  <c r="J4708" i="3" s="1"/>
  <c r="F4709" i="3"/>
  <c r="J4709" i="3" s="1"/>
  <c r="F4710" i="3"/>
  <c r="J4710" i="3" s="1"/>
  <c r="F4711" i="3"/>
  <c r="J4711" i="3" s="1"/>
  <c r="F4712" i="3"/>
  <c r="J4712" i="3" s="1"/>
  <c r="F4713" i="3"/>
  <c r="J4713" i="3" s="1"/>
  <c r="F4714" i="3"/>
  <c r="J4714" i="3" s="1"/>
  <c r="F4715" i="3"/>
  <c r="J4715" i="3" s="1"/>
  <c r="F4716" i="3"/>
  <c r="J4716" i="3" s="1"/>
  <c r="F4717" i="3"/>
  <c r="J4717" i="3" s="1"/>
  <c r="F4718" i="3"/>
  <c r="J4718" i="3" s="1"/>
  <c r="F4719" i="3"/>
  <c r="J4719" i="3" s="1"/>
  <c r="F4720" i="3"/>
  <c r="J4720" i="3" s="1"/>
  <c r="F4721" i="3"/>
  <c r="J4721" i="3" s="1"/>
  <c r="F4722" i="3"/>
  <c r="J4722" i="3" s="1"/>
  <c r="F4723" i="3"/>
  <c r="J4723" i="3" s="1"/>
  <c r="F4724" i="3"/>
  <c r="J4724" i="3" s="1"/>
  <c r="F4725" i="3"/>
  <c r="J4725" i="3" s="1"/>
  <c r="F4726" i="3"/>
  <c r="J4726" i="3" s="1"/>
  <c r="F4727" i="3"/>
  <c r="J4727" i="3" s="1"/>
  <c r="F4728" i="3"/>
  <c r="J4728" i="3" s="1"/>
  <c r="F4729" i="3"/>
  <c r="J4729" i="3" s="1"/>
  <c r="F4730" i="3"/>
  <c r="J4730" i="3" s="1"/>
  <c r="F4731" i="3"/>
  <c r="J4731" i="3" s="1"/>
  <c r="F4732" i="3"/>
  <c r="J4732" i="3" s="1"/>
  <c r="F4733" i="3"/>
  <c r="J4733" i="3" s="1"/>
  <c r="F4734" i="3"/>
  <c r="J4734" i="3" s="1"/>
  <c r="F4735" i="3"/>
  <c r="J4735" i="3" s="1"/>
  <c r="F4736" i="3"/>
  <c r="J4736" i="3" s="1"/>
  <c r="F4737" i="3"/>
  <c r="J4737" i="3" s="1"/>
  <c r="F4738" i="3"/>
  <c r="J4738" i="3" s="1"/>
  <c r="F4739" i="3"/>
  <c r="J4739" i="3" s="1"/>
  <c r="F4740" i="3"/>
  <c r="J4740" i="3" s="1"/>
  <c r="F4741" i="3"/>
  <c r="J4741" i="3" s="1"/>
  <c r="F4742" i="3"/>
  <c r="J4742" i="3" s="1"/>
  <c r="F4743" i="3"/>
  <c r="J4743" i="3" s="1"/>
  <c r="F4744" i="3"/>
  <c r="J4744" i="3" s="1"/>
  <c r="F4745" i="3"/>
  <c r="J4745" i="3" s="1"/>
  <c r="F4746" i="3"/>
  <c r="J4746" i="3" s="1"/>
  <c r="F4747" i="3"/>
  <c r="J4747" i="3" s="1"/>
  <c r="F4748" i="3"/>
  <c r="J4748" i="3" s="1"/>
  <c r="F4749" i="3"/>
  <c r="J4749" i="3" s="1"/>
  <c r="F4750" i="3"/>
  <c r="J4750" i="3" s="1"/>
  <c r="F4751" i="3"/>
  <c r="J4751" i="3" s="1"/>
  <c r="F4752" i="3"/>
  <c r="J4752" i="3" s="1"/>
  <c r="F4753" i="3"/>
  <c r="J4753" i="3" s="1"/>
  <c r="F4754" i="3"/>
  <c r="J4754" i="3" s="1"/>
  <c r="F4755" i="3"/>
  <c r="J4755" i="3" s="1"/>
  <c r="F4756" i="3"/>
  <c r="J4756" i="3" s="1"/>
  <c r="F4757" i="3"/>
  <c r="J4757" i="3" s="1"/>
  <c r="F4758" i="3"/>
  <c r="J4758" i="3" s="1"/>
  <c r="F4759" i="3"/>
  <c r="J4759" i="3" s="1"/>
  <c r="F4760" i="3"/>
  <c r="J4760" i="3" s="1"/>
  <c r="F4761" i="3"/>
  <c r="J4761" i="3" s="1"/>
  <c r="F4762" i="3"/>
  <c r="J4762" i="3" s="1"/>
  <c r="F4763" i="3"/>
  <c r="J4763" i="3" s="1"/>
  <c r="F4764" i="3"/>
  <c r="J4764" i="3" s="1"/>
  <c r="F4765" i="3"/>
  <c r="J4765" i="3" s="1"/>
  <c r="F4766" i="3"/>
  <c r="J4766" i="3" s="1"/>
  <c r="F4767" i="3"/>
  <c r="J4767" i="3" s="1"/>
  <c r="F4768" i="3"/>
  <c r="J4768" i="3" s="1"/>
  <c r="F4769" i="3"/>
  <c r="J4769" i="3" s="1"/>
  <c r="F4770" i="3"/>
  <c r="J4770" i="3" s="1"/>
  <c r="F4771" i="3"/>
  <c r="J4771" i="3" s="1"/>
  <c r="F4772" i="3"/>
  <c r="J4772" i="3" s="1"/>
  <c r="F4773" i="3"/>
  <c r="J4773" i="3" s="1"/>
  <c r="F4774" i="3"/>
  <c r="J4774" i="3" s="1"/>
  <c r="F4775" i="3"/>
  <c r="J4775" i="3" s="1"/>
  <c r="F4776" i="3"/>
  <c r="J4776" i="3" s="1"/>
  <c r="F4777" i="3"/>
  <c r="J4777" i="3" s="1"/>
  <c r="F4778" i="3"/>
  <c r="J4778" i="3" s="1"/>
  <c r="F4779" i="3"/>
  <c r="J4779" i="3" s="1"/>
  <c r="F4780" i="3"/>
  <c r="J4780" i="3" s="1"/>
  <c r="F4781" i="3"/>
  <c r="J4781" i="3" s="1"/>
  <c r="F4782" i="3"/>
  <c r="J4782" i="3" s="1"/>
  <c r="F4783" i="3"/>
  <c r="J4783" i="3" s="1"/>
  <c r="F4784" i="3"/>
  <c r="J4784" i="3" s="1"/>
  <c r="F4785" i="3"/>
  <c r="J4785" i="3" s="1"/>
  <c r="F4786" i="3"/>
  <c r="J4786" i="3" s="1"/>
  <c r="F4787" i="3"/>
  <c r="J4787" i="3" s="1"/>
  <c r="F4788" i="3"/>
  <c r="J4788" i="3" s="1"/>
  <c r="F4789" i="3"/>
  <c r="J4789" i="3" s="1"/>
  <c r="F4790" i="3"/>
  <c r="J4790" i="3" s="1"/>
  <c r="F4791" i="3"/>
  <c r="J4791" i="3" s="1"/>
  <c r="F4792" i="3"/>
  <c r="J4792" i="3" s="1"/>
  <c r="F4793" i="3"/>
  <c r="J4793" i="3" s="1"/>
  <c r="F4794" i="3"/>
  <c r="J4794" i="3" s="1"/>
  <c r="F4795" i="3"/>
  <c r="J4795" i="3" s="1"/>
  <c r="F4796" i="3"/>
  <c r="J4796" i="3" s="1"/>
  <c r="F4797" i="3"/>
  <c r="J4797" i="3" s="1"/>
  <c r="F4798" i="3"/>
  <c r="J4798" i="3" s="1"/>
  <c r="F4799" i="3"/>
  <c r="J4799" i="3" s="1"/>
  <c r="F4800" i="3"/>
  <c r="J4800" i="3" s="1"/>
  <c r="F4801" i="3"/>
  <c r="J4801" i="3" s="1"/>
  <c r="F4802" i="3"/>
  <c r="J4802" i="3" s="1"/>
  <c r="F4803" i="3"/>
  <c r="J4803" i="3" s="1"/>
  <c r="F4804" i="3"/>
  <c r="J4804" i="3" s="1"/>
  <c r="F4805" i="3"/>
  <c r="J4805" i="3" s="1"/>
  <c r="F4806" i="3"/>
  <c r="J4806" i="3" s="1"/>
  <c r="F4807" i="3"/>
  <c r="J4807" i="3" s="1"/>
  <c r="F4808" i="3"/>
  <c r="J4808" i="3" s="1"/>
  <c r="F4809" i="3"/>
  <c r="J4809" i="3" s="1"/>
  <c r="F4810" i="3"/>
  <c r="J4810" i="3" s="1"/>
  <c r="F4811" i="3"/>
  <c r="J4811" i="3" s="1"/>
  <c r="F4812" i="3"/>
  <c r="J4812" i="3" s="1"/>
  <c r="F4813" i="3"/>
  <c r="J4813" i="3" s="1"/>
  <c r="F4814" i="3"/>
  <c r="J4814" i="3" s="1"/>
  <c r="F4815" i="3"/>
  <c r="J4815" i="3" s="1"/>
  <c r="F4816" i="3"/>
  <c r="J4816" i="3" s="1"/>
  <c r="F4817" i="3"/>
  <c r="J4817" i="3" s="1"/>
  <c r="F4818" i="3"/>
  <c r="J4818" i="3" s="1"/>
  <c r="F4819" i="3"/>
  <c r="J4819" i="3" s="1"/>
  <c r="F4820" i="3"/>
  <c r="J4820" i="3" s="1"/>
  <c r="F4821" i="3"/>
  <c r="J4821" i="3" s="1"/>
  <c r="F4822" i="3"/>
  <c r="J4822" i="3" s="1"/>
  <c r="F4823" i="3"/>
  <c r="J4823" i="3" s="1"/>
  <c r="F4824" i="3"/>
  <c r="J4824" i="3" s="1"/>
  <c r="F4825" i="3"/>
  <c r="J4825" i="3" s="1"/>
  <c r="F4826" i="3"/>
  <c r="J4826" i="3" s="1"/>
  <c r="F4827" i="3"/>
  <c r="J4827" i="3" s="1"/>
  <c r="F4828" i="3"/>
  <c r="J4828" i="3" s="1"/>
  <c r="F4829" i="3"/>
  <c r="J4829" i="3" s="1"/>
  <c r="F4830" i="3"/>
  <c r="J4830" i="3" s="1"/>
  <c r="F4831" i="3"/>
  <c r="J4831" i="3" s="1"/>
  <c r="F4832" i="3"/>
  <c r="J4832" i="3" s="1"/>
  <c r="F4833" i="3"/>
  <c r="J4833" i="3" s="1"/>
  <c r="F4834" i="3"/>
  <c r="J4834" i="3" s="1"/>
  <c r="F4835" i="3"/>
  <c r="J4835" i="3" s="1"/>
  <c r="F4836" i="3"/>
  <c r="J4836" i="3" s="1"/>
  <c r="F4837" i="3"/>
  <c r="J4837" i="3" s="1"/>
  <c r="F4838" i="3"/>
  <c r="J4838" i="3" s="1"/>
  <c r="F4839" i="3"/>
  <c r="J4839" i="3" s="1"/>
  <c r="F4840" i="3"/>
  <c r="J4840" i="3" s="1"/>
  <c r="F4841" i="3"/>
  <c r="J4841" i="3" s="1"/>
  <c r="F4842" i="3"/>
  <c r="J4842" i="3" s="1"/>
  <c r="F4843" i="3"/>
  <c r="J4843" i="3" s="1"/>
  <c r="F4844" i="3"/>
  <c r="J4844" i="3" s="1"/>
  <c r="F4845" i="3"/>
  <c r="J4845" i="3" s="1"/>
  <c r="F4846" i="3"/>
  <c r="J4846" i="3" s="1"/>
  <c r="F4847" i="3"/>
  <c r="J4847" i="3" s="1"/>
  <c r="F4848" i="3"/>
  <c r="J4848" i="3" s="1"/>
  <c r="F4849" i="3"/>
  <c r="J4849" i="3" s="1"/>
  <c r="F4850" i="3"/>
  <c r="J4850" i="3" s="1"/>
  <c r="F4851" i="3"/>
  <c r="J4851" i="3" s="1"/>
  <c r="F4852" i="3"/>
  <c r="J4852" i="3" s="1"/>
  <c r="F4853" i="3"/>
  <c r="J4853" i="3" s="1"/>
  <c r="F4854" i="3"/>
  <c r="J4854" i="3" s="1"/>
  <c r="F4855" i="3"/>
  <c r="J4855" i="3" s="1"/>
  <c r="F4856" i="3"/>
  <c r="J4856" i="3" s="1"/>
  <c r="F4857" i="3"/>
  <c r="J4857" i="3" s="1"/>
  <c r="F4858" i="3"/>
  <c r="J4858" i="3" s="1"/>
  <c r="F4859" i="3"/>
  <c r="J4859" i="3" s="1"/>
  <c r="F4860" i="3"/>
  <c r="J4860" i="3" s="1"/>
  <c r="F4861" i="3"/>
  <c r="J4861" i="3" s="1"/>
  <c r="F4862" i="3"/>
  <c r="J4862" i="3" s="1"/>
  <c r="F4863" i="3"/>
  <c r="J4863" i="3" s="1"/>
  <c r="F4864" i="3"/>
  <c r="J4864" i="3" s="1"/>
  <c r="F4865" i="3"/>
  <c r="J4865" i="3" s="1"/>
  <c r="F4866" i="3"/>
  <c r="J4866" i="3" s="1"/>
  <c r="F4867" i="3"/>
  <c r="J4867" i="3" s="1"/>
  <c r="F4868" i="3"/>
  <c r="J4868" i="3" s="1"/>
  <c r="F4869" i="3"/>
  <c r="J4869" i="3" s="1"/>
  <c r="F4870" i="3"/>
  <c r="J4870" i="3" s="1"/>
  <c r="F4871" i="3"/>
  <c r="J4871" i="3" s="1"/>
  <c r="F4872" i="3"/>
  <c r="J4872" i="3" s="1"/>
  <c r="F4873" i="3"/>
  <c r="J4873" i="3" s="1"/>
  <c r="F4874" i="3"/>
  <c r="J4874" i="3" s="1"/>
  <c r="F4875" i="3"/>
  <c r="J4875" i="3" s="1"/>
  <c r="F4876" i="3"/>
  <c r="J4876" i="3" s="1"/>
  <c r="F4877" i="3"/>
  <c r="J4877" i="3" s="1"/>
  <c r="F4878" i="3"/>
  <c r="J4878" i="3" s="1"/>
  <c r="F4879" i="3"/>
  <c r="J4879" i="3" s="1"/>
  <c r="F4880" i="3"/>
  <c r="J4880" i="3" s="1"/>
  <c r="F4881" i="3"/>
  <c r="J4881" i="3" s="1"/>
  <c r="F4882" i="3"/>
  <c r="J4882" i="3" s="1"/>
  <c r="F4883" i="3"/>
  <c r="J4883" i="3" s="1"/>
  <c r="F4884" i="3"/>
  <c r="J4884" i="3" s="1"/>
  <c r="F4885" i="3"/>
  <c r="J4885" i="3" s="1"/>
  <c r="F4886" i="3"/>
  <c r="J4886" i="3" s="1"/>
  <c r="F4887" i="3"/>
  <c r="J4887" i="3" s="1"/>
  <c r="F4888" i="3"/>
  <c r="J4888" i="3" s="1"/>
  <c r="F4889" i="3"/>
  <c r="J4889" i="3" s="1"/>
  <c r="F4890" i="3"/>
  <c r="J4890" i="3" s="1"/>
  <c r="F4891" i="3"/>
  <c r="J4891" i="3" s="1"/>
  <c r="F4892" i="3"/>
  <c r="J4892" i="3" s="1"/>
  <c r="F4893" i="3"/>
  <c r="J4893" i="3" s="1"/>
  <c r="F4894" i="3"/>
  <c r="J4894" i="3" s="1"/>
  <c r="F4895" i="3"/>
  <c r="J4895" i="3" s="1"/>
  <c r="F4896" i="3"/>
  <c r="J4896" i="3" s="1"/>
  <c r="F4897" i="3"/>
  <c r="J4897" i="3" s="1"/>
  <c r="F4898" i="3"/>
  <c r="J4898" i="3" s="1"/>
  <c r="F4899" i="3"/>
  <c r="J4899" i="3" s="1"/>
  <c r="F4900" i="3"/>
  <c r="J4900" i="3" s="1"/>
  <c r="F4901" i="3"/>
  <c r="J4901" i="3" s="1"/>
  <c r="F4902" i="3"/>
  <c r="J4902" i="3" s="1"/>
  <c r="F4903" i="3"/>
  <c r="J4903" i="3" s="1"/>
  <c r="F4904" i="3"/>
  <c r="J4904" i="3" s="1"/>
  <c r="F4905" i="3"/>
  <c r="J4905" i="3" s="1"/>
  <c r="F4906" i="3"/>
  <c r="J4906" i="3" s="1"/>
  <c r="F4907" i="3"/>
  <c r="J4907" i="3" s="1"/>
  <c r="F4908" i="3"/>
  <c r="J4908" i="3" s="1"/>
  <c r="F4909" i="3"/>
  <c r="J4909" i="3" s="1"/>
  <c r="F4910" i="3"/>
  <c r="J4910" i="3" s="1"/>
  <c r="F4911" i="3"/>
  <c r="J4911" i="3" s="1"/>
  <c r="F4912" i="3"/>
  <c r="J4912" i="3" s="1"/>
  <c r="F4913" i="3"/>
  <c r="J4913" i="3" s="1"/>
  <c r="F4914" i="3"/>
  <c r="J4914" i="3" s="1"/>
  <c r="F4915" i="3"/>
  <c r="J4915" i="3" s="1"/>
  <c r="F4916" i="3"/>
  <c r="J4916" i="3" s="1"/>
  <c r="F4917" i="3"/>
  <c r="J4917" i="3" s="1"/>
  <c r="F4918" i="3"/>
  <c r="J4918" i="3" s="1"/>
  <c r="F4919" i="3"/>
  <c r="J4919" i="3" s="1"/>
  <c r="F4920" i="3"/>
  <c r="J4920" i="3" s="1"/>
  <c r="F4921" i="3"/>
  <c r="J4921" i="3" s="1"/>
  <c r="F4922" i="3"/>
  <c r="J4922" i="3" s="1"/>
  <c r="F4923" i="3"/>
  <c r="J4923" i="3" s="1"/>
  <c r="F4924" i="3"/>
  <c r="J4924" i="3" s="1"/>
  <c r="F4925" i="3"/>
  <c r="J4925" i="3" s="1"/>
  <c r="F4926" i="3"/>
  <c r="J4926" i="3" s="1"/>
  <c r="F4927" i="3"/>
  <c r="J4927" i="3" s="1"/>
  <c r="F4928" i="3"/>
  <c r="J4928" i="3" s="1"/>
  <c r="F4929" i="3"/>
  <c r="J4929" i="3" s="1"/>
  <c r="F4930" i="3"/>
  <c r="J4930" i="3" s="1"/>
  <c r="F4931" i="3"/>
  <c r="J4931" i="3" s="1"/>
  <c r="F4932" i="3"/>
  <c r="J4932" i="3" s="1"/>
  <c r="F4933" i="3"/>
  <c r="J4933" i="3" s="1"/>
  <c r="F4934" i="3"/>
  <c r="J4934" i="3" s="1"/>
  <c r="F4935" i="3"/>
  <c r="J4935" i="3" s="1"/>
  <c r="F4936" i="3"/>
  <c r="J4936" i="3" s="1"/>
  <c r="F4937" i="3"/>
  <c r="J4937" i="3" s="1"/>
  <c r="F4938" i="3"/>
  <c r="J4938" i="3" s="1"/>
  <c r="F4939" i="3"/>
  <c r="J4939" i="3" s="1"/>
  <c r="F4940" i="3"/>
  <c r="J4940" i="3" s="1"/>
  <c r="F4941" i="3"/>
  <c r="J4941" i="3" s="1"/>
  <c r="F4942" i="3"/>
  <c r="J4942" i="3" s="1"/>
  <c r="F4943" i="3"/>
  <c r="J4943" i="3" s="1"/>
  <c r="F4944" i="3"/>
  <c r="J4944" i="3" s="1"/>
  <c r="F4945" i="3"/>
  <c r="J4945" i="3" s="1"/>
  <c r="F4946" i="3"/>
  <c r="J4946" i="3" s="1"/>
  <c r="F4947" i="3"/>
  <c r="J4947" i="3" s="1"/>
  <c r="F4948" i="3"/>
  <c r="J4948" i="3" s="1"/>
  <c r="F4949" i="3"/>
  <c r="J4949" i="3" s="1"/>
  <c r="F4950" i="3"/>
  <c r="J4950" i="3" s="1"/>
  <c r="F4951" i="3"/>
  <c r="J4951" i="3" s="1"/>
  <c r="F4952" i="3"/>
  <c r="J4952" i="3" s="1"/>
  <c r="F4953" i="3"/>
  <c r="J4953" i="3" s="1"/>
  <c r="F4954" i="3"/>
  <c r="J4954" i="3" s="1"/>
  <c r="F4955" i="3"/>
  <c r="J4955" i="3" s="1"/>
  <c r="F4956" i="3"/>
  <c r="J4956" i="3" s="1"/>
  <c r="F4957" i="3"/>
  <c r="J4957" i="3" s="1"/>
  <c r="F4958" i="3"/>
  <c r="J4958" i="3" s="1"/>
  <c r="F4959" i="3"/>
  <c r="J4959" i="3" s="1"/>
  <c r="F4960" i="3"/>
  <c r="J4960" i="3" s="1"/>
  <c r="F4961" i="3"/>
  <c r="J4961" i="3" s="1"/>
  <c r="F4962" i="3"/>
  <c r="J4962" i="3" s="1"/>
  <c r="F4963" i="3"/>
  <c r="J4963" i="3" s="1"/>
  <c r="F4964" i="3"/>
  <c r="J4964" i="3" s="1"/>
  <c r="F4965" i="3"/>
  <c r="J4965" i="3" s="1"/>
  <c r="F4966" i="3"/>
  <c r="J4966" i="3" s="1"/>
  <c r="F4967" i="3"/>
  <c r="J4967" i="3" s="1"/>
  <c r="F4968" i="3"/>
  <c r="J4968" i="3" s="1"/>
  <c r="F4969" i="3"/>
  <c r="J4969" i="3" s="1"/>
  <c r="F4970" i="3"/>
  <c r="J4970" i="3" s="1"/>
  <c r="F4971" i="3"/>
  <c r="J4971" i="3" s="1"/>
  <c r="F4972" i="3"/>
  <c r="J4972" i="3" s="1"/>
  <c r="F4973" i="3"/>
  <c r="J4973" i="3" s="1"/>
  <c r="F4974" i="3"/>
  <c r="J4974" i="3" s="1"/>
  <c r="F4975" i="3"/>
  <c r="J4975" i="3" s="1"/>
  <c r="F4976" i="3"/>
  <c r="J4976" i="3" s="1"/>
  <c r="F4977" i="3"/>
  <c r="J4977" i="3" s="1"/>
  <c r="F4978" i="3"/>
  <c r="J4978" i="3" s="1"/>
  <c r="F4979" i="3"/>
  <c r="J4979" i="3" s="1"/>
  <c r="F4980" i="3"/>
  <c r="J4980" i="3" s="1"/>
  <c r="F4981" i="3"/>
  <c r="J4981" i="3" s="1"/>
  <c r="F4982" i="3"/>
  <c r="J4982" i="3" s="1"/>
  <c r="F4983" i="3"/>
  <c r="J4983" i="3" s="1"/>
  <c r="F4984" i="3"/>
  <c r="J4984" i="3" s="1"/>
  <c r="F4985" i="3"/>
  <c r="J4985" i="3" s="1"/>
  <c r="F4986" i="3"/>
  <c r="J4986" i="3" s="1"/>
  <c r="F4987" i="3"/>
  <c r="J4987" i="3" s="1"/>
  <c r="F4988" i="3"/>
  <c r="J4988" i="3" s="1"/>
  <c r="F4989" i="3"/>
  <c r="J4989" i="3" s="1"/>
  <c r="F4990" i="3"/>
  <c r="J4990" i="3" s="1"/>
  <c r="F4991" i="3"/>
  <c r="J4991" i="3" s="1"/>
  <c r="F4992" i="3"/>
  <c r="J4992" i="3" s="1"/>
  <c r="F4993" i="3"/>
  <c r="J4993" i="3" s="1"/>
  <c r="F4994" i="3"/>
  <c r="J4994" i="3" s="1"/>
  <c r="F4995" i="3"/>
  <c r="J4995" i="3" s="1"/>
  <c r="F4996" i="3"/>
  <c r="J4996" i="3" s="1"/>
  <c r="F4997" i="3"/>
  <c r="J4997" i="3" s="1"/>
  <c r="F4998" i="3"/>
  <c r="J4998" i="3" s="1"/>
  <c r="F4999" i="3"/>
  <c r="J4999" i="3" s="1"/>
  <c r="F5000" i="3"/>
  <c r="J5000" i="3" s="1"/>
  <c r="F5001" i="3"/>
  <c r="J5001" i="3" s="1"/>
  <c r="F5002" i="3"/>
  <c r="J5002" i="3" s="1"/>
  <c r="F5003" i="3"/>
  <c r="J5003" i="3" s="1"/>
  <c r="F5004" i="3"/>
  <c r="J5004" i="3" s="1"/>
  <c r="F5005" i="3"/>
  <c r="J5005" i="3" s="1"/>
  <c r="F5006" i="3"/>
  <c r="J5006" i="3" s="1"/>
  <c r="F5007" i="3"/>
  <c r="J5007" i="3" s="1"/>
  <c r="F5008" i="3"/>
  <c r="J5008" i="3" s="1"/>
  <c r="F5009" i="3"/>
  <c r="J5009" i="3" s="1"/>
  <c r="F5010" i="3"/>
  <c r="J5010" i="3" s="1"/>
  <c r="F5011" i="3"/>
  <c r="J5011" i="3" s="1"/>
  <c r="F5012" i="3"/>
  <c r="J5012" i="3" s="1"/>
  <c r="F5013" i="3"/>
  <c r="J5013" i="3" s="1"/>
  <c r="F5014" i="3"/>
  <c r="J5014" i="3" s="1"/>
  <c r="F5015" i="3"/>
  <c r="J5015" i="3" s="1"/>
  <c r="F5016" i="3"/>
  <c r="J5016" i="3" s="1"/>
  <c r="F5017" i="3"/>
  <c r="J5017" i="3" s="1"/>
  <c r="F5018" i="3"/>
  <c r="J5018" i="3" s="1"/>
  <c r="F5019" i="3"/>
  <c r="J5019" i="3" s="1"/>
  <c r="F5020" i="3"/>
  <c r="J5020" i="3" s="1"/>
  <c r="F5021" i="3"/>
  <c r="J5021" i="3" s="1"/>
  <c r="F5022" i="3"/>
  <c r="J5022" i="3" s="1"/>
  <c r="F5023" i="3"/>
  <c r="J5023" i="3" s="1"/>
  <c r="F5024" i="3"/>
  <c r="J5024" i="3" s="1"/>
  <c r="F5025" i="3"/>
  <c r="J5025" i="3" s="1"/>
  <c r="F5026" i="3"/>
  <c r="J5026" i="3" s="1"/>
  <c r="F5027" i="3"/>
  <c r="J5027" i="3" s="1"/>
  <c r="F5028" i="3"/>
  <c r="J5028" i="3" s="1"/>
  <c r="F5029" i="3"/>
  <c r="J5029" i="3" s="1"/>
  <c r="F5030" i="3"/>
  <c r="J5030" i="3" s="1"/>
  <c r="F5031" i="3"/>
  <c r="J5031" i="3" s="1"/>
  <c r="F5032" i="3"/>
  <c r="J5032" i="3" s="1"/>
  <c r="F5033" i="3"/>
  <c r="J5033" i="3" s="1"/>
  <c r="F5034" i="3"/>
  <c r="J5034" i="3" s="1"/>
  <c r="F5035" i="3"/>
  <c r="J5035" i="3" s="1"/>
  <c r="F5036" i="3"/>
  <c r="J5036" i="3" s="1"/>
  <c r="F5037" i="3"/>
  <c r="J5037" i="3" s="1"/>
  <c r="F5038" i="3"/>
  <c r="J5038" i="3" s="1"/>
  <c r="F5039" i="3"/>
  <c r="J5039" i="3" s="1"/>
  <c r="F5040" i="3"/>
  <c r="J5040" i="3" s="1"/>
  <c r="F5041" i="3"/>
  <c r="J5041" i="3" s="1"/>
  <c r="F5042" i="3"/>
  <c r="J5042" i="3" s="1"/>
  <c r="F5043" i="3"/>
  <c r="J5043" i="3" s="1"/>
  <c r="F5044" i="3"/>
  <c r="J5044" i="3" s="1"/>
  <c r="F5045" i="3"/>
  <c r="J5045" i="3" s="1"/>
  <c r="F5046" i="3"/>
  <c r="J5046" i="3" s="1"/>
  <c r="F5047" i="3"/>
  <c r="J5047" i="3" s="1"/>
  <c r="F5048" i="3"/>
  <c r="J5048" i="3" s="1"/>
  <c r="F5049" i="3"/>
  <c r="J5049" i="3" s="1"/>
  <c r="F5050" i="3"/>
  <c r="J5050" i="3" s="1"/>
  <c r="F5051" i="3"/>
  <c r="J5051" i="3" s="1"/>
  <c r="F5052" i="3"/>
  <c r="J5052" i="3" s="1"/>
  <c r="F5053" i="3"/>
  <c r="J5053" i="3" s="1"/>
  <c r="F5054" i="3"/>
  <c r="J5054" i="3" s="1"/>
  <c r="F5055" i="3"/>
  <c r="J5055" i="3" s="1"/>
  <c r="F5056" i="3"/>
  <c r="J5056" i="3" s="1"/>
  <c r="F5057" i="3"/>
  <c r="J5057" i="3" s="1"/>
  <c r="F5058" i="3"/>
  <c r="J5058" i="3" s="1"/>
  <c r="F5059" i="3"/>
  <c r="J5059" i="3" s="1"/>
  <c r="F5060" i="3"/>
  <c r="J5060" i="3" s="1"/>
  <c r="F5061" i="3"/>
  <c r="J5061" i="3" s="1"/>
  <c r="F5062" i="3"/>
  <c r="J5062" i="3" s="1"/>
  <c r="F5063" i="3"/>
  <c r="J5063" i="3" s="1"/>
  <c r="F5064" i="3"/>
  <c r="J5064" i="3" s="1"/>
  <c r="F5065" i="3"/>
  <c r="J5065" i="3" s="1"/>
  <c r="F5066" i="3"/>
  <c r="J5066" i="3" s="1"/>
  <c r="F5067" i="3"/>
  <c r="J5067" i="3" s="1"/>
  <c r="F5068" i="3"/>
  <c r="J5068" i="3" s="1"/>
  <c r="F5069" i="3"/>
  <c r="J5069" i="3" s="1"/>
  <c r="F5070" i="3"/>
  <c r="J5070" i="3" s="1"/>
  <c r="F5071" i="3"/>
  <c r="J5071" i="3" s="1"/>
  <c r="F5072" i="3"/>
  <c r="J5072" i="3" s="1"/>
  <c r="F5073" i="3"/>
  <c r="J5073" i="3" s="1"/>
  <c r="F5074" i="3"/>
  <c r="J5074" i="3" s="1"/>
  <c r="F5075" i="3"/>
  <c r="J5075" i="3" s="1"/>
  <c r="F5076" i="3"/>
  <c r="J5076" i="3" s="1"/>
  <c r="F5077" i="3"/>
  <c r="J5077" i="3" s="1"/>
  <c r="F5078" i="3"/>
  <c r="J5078" i="3" s="1"/>
  <c r="F5079" i="3"/>
  <c r="J5079" i="3" s="1"/>
  <c r="F5080" i="3"/>
  <c r="J5080" i="3" s="1"/>
  <c r="F5081" i="3"/>
  <c r="J5081" i="3" s="1"/>
  <c r="F5082" i="3"/>
  <c r="J5082" i="3" s="1"/>
  <c r="F5083" i="3"/>
  <c r="J5083" i="3" s="1"/>
  <c r="F5084" i="3"/>
  <c r="J5084" i="3" s="1"/>
  <c r="F5085" i="3"/>
  <c r="J5085" i="3" s="1"/>
  <c r="F5086" i="3"/>
  <c r="J5086" i="3" s="1"/>
  <c r="F5087" i="3"/>
  <c r="J5087" i="3" s="1"/>
  <c r="F5088" i="3"/>
  <c r="J5088" i="3" s="1"/>
  <c r="F5089" i="3"/>
  <c r="J5089" i="3" s="1"/>
  <c r="F5090" i="3"/>
  <c r="J5090" i="3" s="1"/>
  <c r="F5091" i="3"/>
  <c r="J5091" i="3" s="1"/>
  <c r="F5092" i="3"/>
  <c r="J5092" i="3" s="1"/>
  <c r="F5093" i="3"/>
  <c r="J5093" i="3" s="1"/>
  <c r="F5094" i="3"/>
  <c r="J5094" i="3" s="1"/>
  <c r="F5095" i="3"/>
  <c r="J5095" i="3" s="1"/>
  <c r="F5096" i="3"/>
  <c r="J5096" i="3" s="1"/>
  <c r="F5097" i="3"/>
  <c r="J5097" i="3" s="1"/>
  <c r="F5098" i="3"/>
  <c r="J5098" i="3" s="1"/>
  <c r="F5099" i="3"/>
  <c r="J5099" i="3" s="1"/>
  <c r="F5100" i="3"/>
  <c r="J5100" i="3" s="1"/>
  <c r="F5101" i="3"/>
  <c r="J5101" i="3" s="1"/>
  <c r="F5102" i="3"/>
  <c r="J5102" i="3" s="1"/>
  <c r="F5103" i="3"/>
  <c r="J5103" i="3" s="1"/>
  <c r="F5104" i="3"/>
  <c r="J5104" i="3" s="1"/>
  <c r="F5105" i="3"/>
  <c r="J5105" i="3" s="1"/>
  <c r="F5106" i="3"/>
  <c r="J5106" i="3" s="1"/>
  <c r="F5107" i="3"/>
  <c r="J5107" i="3" s="1"/>
  <c r="F5108" i="3"/>
  <c r="J5108" i="3" s="1"/>
  <c r="F5109" i="3"/>
  <c r="J5109" i="3" s="1"/>
  <c r="F5110" i="3"/>
  <c r="J5110" i="3" s="1"/>
  <c r="F5111" i="3"/>
  <c r="J5111" i="3" s="1"/>
  <c r="F5112" i="3"/>
  <c r="J5112" i="3" s="1"/>
  <c r="F5113" i="3"/>
  <c r="J5113" i="3" s="1"/>
  <c r="F5114" i="3"/>
  <c r="J5114" i="3" s="1"/>
  <c r="F5115" i="3"/>
  <c r="J5115" i="3" s="1"/>
  <c r="F5116" i="3"/>
  <c r="J5116" i="3" s="1"/>
  <c r="F5117" i="3"/>
  <c r="J5117" i="3" s="1"/>
  <c r="F5118" i="3"/>
  <c r="J5118" i="3" s="1"/>
  <c r="F5119" i="3"/>
  <c r="J5119" i="3" s="1"/>
  <c r="F5120" i="3"/>
  <c r="J5120" i="3" s="1"/>
  <c r="F5121" i="3"/>
  <c r="J5121" i="3" s="1"/>
  <c r="F5122" i="3"/>
  <c r="J5122" i="3" s="1"/>
  <c r="F5123" i="3"/>
  <c r="J5123" i="3" s="1"/>
  <c r="F5124" i="3"/>
  <c r="J5124" i="3" s="1"/>
  <c r="F5125" i="3"/>
  <c r="J5125" i="3" s="1"/>
  <c r="F5126" i="3"/>
  <c r="J5126" i="3" s="1"/>
  <c r="F5127" i="3"/>
  <c r="J5127" i="3" s="1"/>
  <c r="F5128" i="3"/>
  <c r="J5128" i="3" s="1"/>
  <c r="F5129" i="3"/>
  <c r="J5129" i="3" s="1"/>
  <c r="F5130" i="3"/>
  <c r="J5130" i="3" s="1"/>
  <c r="F5131" i="3"/>
  <c r="J5131" i="3" s="1"/>
  <c r="F5132" i="3"/>
  <c r="J5132" i="3" s="1"/>
  <c r="F5133" i="3"/>
  <c r="J5133" i="3" s="1"/>
  <c r="F5134" i="3"/>
  <c r="J5134" i="3" s="1"/>
  <c r="F5135" i="3"/>
  <c r="J5135" i="3" s="1"/>
  <c r="F5136" i="3"/>
  <c r="J5136" i="3" s="1"/>
  <c r="F5137" i="3"/>
  <c r="J5137" i="3" s="1"/>
  <c r="F5138" i="3"/>
  <c r="J5138" i="3" s="1"/>
  <c r="F5139" i="3"/>
  <c r="J5139" i="3" s="1"/>
  <c r="F5140" i="3"/>
  <c r="J5140" i="3" s="1"/>
  <c r="F5141" i="3"/>
  <c r="J5141" i="3" s="1"/>
  <c r="F5142" i="3"/>
  <c r="J5142" i="3" s="1"/>
  <c r="F5143" i="3"/>
  <c r="J5143" i="3" s="1"/>
  <c r="F5144" i="3"/>
  <c r="J5144" i="3" s="1"/>
  <c r="F5145" i="3"/>
  <c r="J5145" i="3" s="1"/>
  <c r="F5146" i="3"/>
  <c r="J5146" i="3" s="1"/>
  <c r="F5147" i="3"/>
  <c r="J5147" i="3" s="1"/>
  <c r="F5148" i="3"/>
  <c r="J5148" i="3" s="1"/>
  <c r="F5149" i="3"/>
  <c r="J5149" i="3" s="1"/>
  <c r="F5150" i="3"/>
  <c r="J5150" i="3" s="1"/>
  <c r="F5151" i="3"/>
  <c r="J5151" i="3" s="1"/>
  <c r="F5152" i="3"/>
  <c r="J5152" i="3" s="1"/>
  <c r="F5153" i="3"/>
  <c r="J5153" i="3" s="1"/>
  <c r="F5154" i="3"/>
  <c r="J5154" i="3" s="1"/>
  <c r="F5155" i="3"/>
  <c r="J5155" i="3" s="1"/>
  <c r="F5156" i="3"/>
  <c r="J5156" i="3" s="1"/>
  <c r="F5157" i="3"/>
  <c r="J5157" i="3" s="1"/>
  <c r="F5158" i="3"/>
  <c r="J5158" i="3" s="1"/>
  <c r="F5159" i="3"/>
  <c r="J5159" i="3" s="1"/>
  <c r="F5160" i="3"/>
  <c r="J5160" i="3" s="1"/>
  <c r="F5161" i="3"/>
  <c r="J5161" i="3" s="1"/>
  <c r="F5162" i="3"/>
  <c r="J5162" i="3" s="1"/>
  <c r="F5163" i="3"/>
  <c r="J5163" i="3" s="1"/>
  <c r="F5164" i="3"/>
  <c r="J5164" i="3" s="1"/>
  <c r="F5165" i="3"/>
  <c r="J5165" i="3" s="1"/>
  <c r="F5166" i="3"/>
  <c r="J5166" i="3" s="1"/>
  <c r="F5167" i="3"/>
  <c r="J5167" i="3" s="1"/>
  <c r="F5168" i="3"/>
  <c r="J5168" i="3" s="1"/>
  <c r="F5169" i="3"/>
  <c r="J5169" i="3" s="1"/>
  <c r="F5170" i="3"/>
  <c r="J5170" i="3" s="1"/>
  <c r="F5171" i="3"/>
  <c r="J5171" i="3" s="1"/>
  <c r="F5172" i="3"/>
  <c r="J5172" i="3" s="1"/>
  <c r="F5173" i="3"/>
  <c r="J5173" i="3" s="1"/>
  <c r="F5174" i="3"/>
  <c r="J5174" i="3" s="1"/>
  <c r="F5175" i="3"/>
  <c r="J5175" i="3" s="1"/>
  <c r="F5176" i="3"/>
  <c r="J5176" i="3" s="1"/>
  <c r="F5177" i="3"/>
  <c r="J5177" i="3" s="1"/>
  <c r="F5178" i="3"/>
  <c r="J5178" i="3" s="1"/>
  <c r="F5179" i="3"/>
  <c r="J5179" i="3" s="1"/>
  <c r="F5180" i="3"/>
  <c r="J5180" i="3" s="1"/>
  <c r="F5181" i="3"/>
  <c r="J5181" i="3" s="1"/>
  <c r="F5182" i="3"/>
  <c r="J5182" i="3" s="1"/>
  <c r="F5183" i="3"/>
  <c r="J5183" i="3" s="1"/>
  <c r="F5184" i="3"/>
  <c r="J5184" i="3" s="1"/>
  <c r="F5185" i="3"/>
  <c r="J5185" i="3" s="1"/>
  <c r="F5186" i="3"/>
  <c r="J5186" i="3" s="1"/>
  <c r="F5187" i="3"/>
  <c r="J5187" i="3" s="1"/>
  <c r="F5188" i="3"/>
  <c r="J5188" i="3" s="1"/>
  <c r="F5189" i="3"/>
  <c r="J5189" i="3" s="1"/>
  <c r="F5190" i="3"/>
  <c r="J5190" i="3" s="1"/>
  <c r="F5191" i="3"/>
  <c r="J5191" i="3" s="1"/>
  <c r="F5192" i="3"/>
  <c r="J5192" i="3" s="1"/>
  <c r="F5193" i="3"/>
  <c r="J5193" i="3" s="1"/>
  <c r="F5194" i="3"/>
  <c r="J5194" i="3" s="1"/>
  <c r="F5195" i="3"/>
  <c r="J5195" i="3" s="1"/>
  <c r="F5196" i="3"/>
  <c r="J5196" i="3" s="1"/>
  <c r="F5197" i="3"/>
  <c r="J5197" i="3" s="1"/>
  <c r="F5198" i="3"/>
  <c r="J5198" i="3" s="1"/>
  <c r="F5199" i="3"/>
  <c r="J5199" i="3" s="1"/>
  <c r="F5200" i="3"/>
  <c r="J5200" i="3" s="1"/>
  <c r="F5201" i="3"/>
  <c r="J5201" i="3" s="1"/>
  <c r="F5202" i="3"/>
  <c r="J5202" i="3" s="1"/>
  <c r="F5203" i="3"/>
  <c r="J5203" i="3" s="1"/>
  <c r="F5204" i="3"/>
  <c r="J5204" i="3" s="1"/>
  <c r="F5205" i="3"/>
  <c r="J5205" i="3" s="1"/>
  <c r="F5206" i="3"/>
  <c r="J5206" i="3" s="1"/>
  <c r="F5207" i="3"/>
  <c r="J5207" i="3" s="1"/>
  <c r="F5208" i="3"/>
  <c r="J5208" i="3" s="1"/>
  <c r="F5209" i="3"/>
  <c r="J5209" i="3" s="1"/>
  <c r="F5210" i="3"/>
  <c r="J5210" i="3" s="1"/>
  <c r="F5211" i="3"/>
  <c r="J5211" i="3" s="1"/>
  <c r="F5212" i="3"/>
  <c r="J5212" i="3" s="1"/>
  <c r="F5213" i="3"/>
  <c r="J5213" i="3" s="1"/>
  <c r="F5214" i="3"/>
  <c r="J5214" i="3" s="1"/>
  <c r="F5215" i="3"/>
  <c r="J5215" i="3" s="1"/>
  <c r="F5216" i="3"/>
  <c r="J5216" i="3" s="1"/>
  <c r="F5217" i="3"/>
  <c r="J5217" i="3" s="1"/>
  <c r="F5218" i="3"/>
  <c r="J5218" i="3" s="1"/>
  <c r="F5219" i="3"/>
  <c r="J5219" i="3" s="1"/>
  <c r="F5220" i="3"/>
  <c r="J5220" i="3" s="1"/>
  <c r="F5221" i="3"/>
  <c r="J5221" i="3" s="1"/>
  <c r="F5222" i="3"/>
  <c r="J5222" i="3" s="1"/>
  <c r="F5223" i="3"/>
  <c r="J5223" i="3" s="1"/>
  <c r="F5224" i="3"/>
  <c r="J5224" i="3" s="1"/>
  <c r="F5225" i="3"/>
  <c r="J5225" i="3" s="1"/>
  <c r="F5226" i="3"/>
  <c r="J5226" i="3" s="1"/>
  <c r="F5227" i="3"/>
  <c r="J5227" i="3" s="1"/>
  <c r="F5228" i="3"/>
  <c r="J5228" i="3" s="1"/>
  <c r="F5229" i="3"/>
  <c r="J5229" i="3" s="1"/>
  <c r="F5230" i="3"/>
  <c r="J5230" i="3" s="1"/>
  <c r="F5231" i="3"/>
  <c r="J5231" i="3" s="1"/>
  <c r="F5232" i="3"/>
  <c r="J5232" i="3" s="1"/>
  <c r="F5233" i="3"/>
  <c r="J5233" i="3" s="1"/>
  <c r="F5234" i="3"/>
  <c r="J5234" i="3" s="1"/>
  <c r="F5235" i="3"/>
  <c r="J5235" i="3" s="1"/>
  <c r="F5236" i="3"/>
  <c r="J5236" i="3" s="1"/>
  <c r="F5237" i="3"/>
  <c r="J5237" i="3" s="1"/>
  <c r="F5238" i="3"/>
  <c r="J5238" i="3" s="1"/>
  <c r="F5239" i="3"/>
  <c r="J5239" i="3" s="1"/>
  <c r="F5240" i="3"/>
  <c r="J5240" i="3" s="1"/>
  <c r="F5241" i="3"/>
  <c r="J5241" i="3" s="1"/>
  <c r="F5242" i="3"/>
  <c r="J5242" i="3" s="1"/>
  <c r="F5243" i="3"/>
  <c r="J5243" i="3" s="1"/>
  <c r="F5244" i="3"/>
  <c r="J5244" i="3" s="1"/>
  <c r="F5245" i="3"/>
  <c r="J5245" i="3" s="1"/>
  <c r="F5246" i="3"/>
  <c r="J5246" i="3" s="1"/>
  <c r="F5247" i="3"/>
  <c r="J5247" i="3" s="1"/>
  <c r="F5248" i="3"/>
  <c r="J5248" i="3" s="1"/>
  <c r="F5249" i="3"/>
  <c r="J5249" i="3" s="1"/>
  <c r="F5250" i="3"/>
  <c r="J5250" i="3" s="1"/>
  <c r="F5251" i="3"/>
  <c r="J5251" i="3" s="1"/>
  <c r="F5252" i="3"/>
  <c r="J5252" i="3" s="1"/>
  <c r="F5253" i="3"/>
  <c r="J5253" i="3" s="1"/>
  <c r="F5254" i="3"/>
  <c r="J5254" i="3" s="1"/>
  <c r="F5255" i="3"/>
  <c r="J5255" i="3" s="1"/>
  <c r="F5256" i="3"/>
  <c r="J5256" i="3" s="1"/>
  <c r="F5257" i="3"/>
  <c r="J5257" i="3" s="1"/>
  <c r="F5258" i="3"/>
  <c r="J5258" i="3" s="1"/>
  <c r="F5259" i="3"/>
  <c r="J5259" i="3" s="1"/>
  <c r="F5260" i="3"/>
  <c r="J5260" i="3" s="1"/>
  <c r="F5261" i="3"/>
  <c r="J5261" i="3" s="1"/>
  <c r="F5262" i="3"/>
  <c r="J5262" i="3" s="1"/>
  <c r="F5263" i="3"/>
  <c r="J5263" i="3" s="1"/>
  <c r="F5264" i="3"/>
  <c r="J5264" i="3" s="1"/>
  <c r="F5265" i="3"/>
  <c r="J5265" i="3" s="1"/>
  <c r="F5266" i="3"/>
  <c r="J5266" i="3" s="1"/>
  <c r="F5267" i="3"/>
  <c r="J5267" i="3" s="1"/>
  <c r="F5268" i="3"/>
  <c r="J5268" i="3" s="1"/>
  <c r="F5269" i="3"/>
  <c r="J5269" i="3" s="1"/>
  <c r="F5270" i="3"/>
  <c r="J5270" i="3" s="1"/>
  <c r="F5271" i="3"/>
  <c r="J5271" i="3" s="1"/>
  <c r="F5272" i="3"/>
  <c r="J5272" i="3" s="1"/>
  <c r="F5273" i="3"/>
  <c r="J5273" i="3" s="1"/>
  <c r="F5274" i="3"/>
  <c r="J5274" i="3" s="1"/>
  <c r="F5275" i="3"/>
  <c r="J5275" i="3" s="1"/>
  <c r="F5276" i="3"/>
  <c r="J5276" i="3" s="1"/>
  <c r="F5277" i="3"/>
  <c r="J5277" i="3" s="1"/>
  <c r="F5278" i="3"/>
  <c r="J5278" i="3" s="1"/>
  <c r="F5279" i="3"/>
  <c r="J5279" i="3" s="1"/>
  <c r="F5280" i="3"/>
  <c r="J5280" i="3" s="1"/>
  <c r="F5281" i="3"/>
  <c r="J5281" i="3" s="1"/>
  <c r="F5282" i="3"/>
  <c r="J5282" i="3" s="1"/>
  <c r="F5283" i="3"/>
  <c r="J5283" i="3" s="1"/>
  <c r="F5284" i="3"/>
  <c r="J5284" i="3" s="1"/>
  <c r="F5285" i="3"/>
  <c r="J5285" i="3" s="1"/>
  <c r="F5286" i="3"/>
  <c r="J5286" i="3" s="1"/>
  <c r="F5287" i="3"/>
  <c r="J5287" i="3" s="1"/>
  <c r="F5288" i="3"/>
  <c r="J5288" i="3" s="1"/>
  <c r="F5289" i="3"/>
  <c r="J5289" i="3" s="1"/>
  <c r="F5290" i="3"/>
  <c r="J5290" i="3" s="1"/>
  <c r="F5291" i="3"/>
  <c r="J5291" i="3" s="1"/>
  <c r="F5292" i="3"/>
  <c r="J5292" i="3" s="1"/>
  <c r="F5293" i="3"/>
  <c r="J5293" i="3" s="1"/>
  <c r="F5294" i="3"/>
  <c r="J5294" i="3" s="1"/>
  <c r="F5295" i="3"/>
  <c r="J5295" i="3" s="1"/>
  <c r="F5296" i="3"/>
  <c r="J5296" i="3" s="1"/>
  <c r="F5297" i="3"/>
  <c r="J5297" i="3" s="1"/>
  <c r="F5298" i="3"/>
  <c r="J5298" i="3" s="1"/>
  <c r="F5299" i="3"/>
  <c r="J5299" i="3" s="1"/>
  <c r="F5300" i="3"/>
  <c r="J5300" i="3" s="1"/>
  <c r="F5301" i="3"/>
  <c r="J5301" i="3" s="1"/>
  <c r="F5302" i="3"/>
  <c r="J5302" i="3" s="1"/>
  <c r="F5303" i="3"/>
  <c r="J5303" i="3" s="1"/>
  <c r="F5304" i="3"/>
  <c r="J5304" i="3" s="1"/>
  <c r="F5305" i="3"/>
  <c r="J5305" i="3" s="1"/>
  <c r="F5306" i="3"/>
  <c r="J5306" i="3" s="1"/>
  <c r="F5307" i="3"/>
  <c r="J5307" i="3" s="1"/>
  <c r="F5308" i="3"/>
  <c r="J5308" i="3" s="1"/>
  <c r="F5309" i="3"/>
  <c r="J5309" i="3" s="1"/>
  <c r="F5310" i="3"/>
  <c r="J5310" i="3" s="1"/>
  <c r="F5311" i="3"/>
  <c r="J5311" i="3" s="1"/>
  <c r="F5312" i="3"/>
  <c r="J5312" i="3" s="1"/>
  <c r="F5313" i="3"/>
  <c r="J5313" i="3" s="1"/>
  <c r="F5314" i="3"/>
  <c r="J5314" i="3" s="1"/>
  <c r="F5315" i="3"/>
  <c r="J5315" i="3" s="1"/>
  <c r="F5316" i="3"/>
  <c r="J5316" i="3" s="1"/>
  <c r="F5317" i="3"/>
  <c r="J5317" i="3" s="1"/>
  <c r="F5318" i="3"/>
  <c r="J5318" i="3" s="1"/>
  <c r="F5319" i="3"/>
  <c r="J5319" i="3" s="1"/>
  <c r="F5320" i="3"/>
  <c r="J5320" i="3" s="1"/>
  <c r="F5321" i="3"/>
  <c r="J5321" i="3" s="1"/>
  <c r="F5322" i="3"/>
  <c r="J5322" i="3" s="1"/>
  <c r="F5323" i="3"/>
  <c r="J5323" i="3" s="1"/>
  <c r="F5324" i="3"/>
  <c r="J5324" i="3" s="1"/>
  <c r="F5325" i="3"/>
  <c r="J5325" i="3" s="1"/>
  <c r="F5326" i="3"/>
  <c r="J5326" i="3" s="1"/>
  <c r="F5327" i="3"/>
  <c r="J5327" i="3" s="1"/>
  <c r="F5328" i="3"/>
  <c r="J5328" i="3" s="1"/>
  <c r="F5329" i="3"/>
  <c r="J5329" i="3" s="1"/>
  <c r="F5330" i="3"/>
  <c r="J5330" i="3" s="1"/>
  <c r="F5331" i="3"/>
  <c r="J5331" i="3" s="1"/>
  <c r="F5332" i="3"/>
  <c r="J5332" i="3" s="1"/>
  <c r="F5333" i="3"/>
  <c r="J5333" i="3" s="1"/>
  <c r="F5334" i="3"/>
  <c r="J5334" i="3" s="1"/>
  <c r="F5335" i="3"/>
  <c r="J5335" i="3" s="1"/>
  <c r="F5336" i="3"/>
  <c r="J5336" i="3" s="1"/>
  <c r="F5337" i="3"/>
  <c r="J5337" i="3" s="1"/>
  <c r="F5338" i="3"/>
  <c r="J5338" i="3" s="1"/>
  <c r="F5339" i="3"/>
  <c r="J5339" i="3" s="1"/>
  <c r="F5340" i="3"/>
  <c r="J5340" i="3" s="1"/>
  <c r="F5341" i="3"/>
  <c r="J5341" i="3" s="1"/>
  <c r="F5342" i="3"/>
  <c r="J5342" i="3" s="1"/>
  <c r="F5343" i="3"/>
  <c r="J5343" i="3" s="1"/>
  <c r="F5344" i="3"/>
  <c r="J5344" i="3" s="1"/>
  <c r="F5345" i="3"/>
  <c r="J5345" i="3" s="1"/>
  <c r="F5346" i="3"/>
  <c r="J5346" i="3" s="1"/>
  <c r="F5347" i="3"/>
  <c r="J5347" i="3" s="1"/>
  <c r="F5348" i="3"/>
  <c r="J5348" i="3" s="1"/>
  <c r="F5349" i="3"/>
  <c r="J5349" i="3" s="1"/>
  <c r="F5350" i="3"/>
  <c r="J5350" i="3" s="1"/>
  <c r="F5351" i="3"/>
  <c r="J5351" i="3" s="1"/>
  <c r="F5352" i="3"/>
  <c r="J5352" i="3" s="1"/>
  <c r="F5353" i="3"/>
  <c r="J5353" i="3" s="1"/>
  <c r="F5354" i="3"/>
  <c r="J5354" i="3" s="1"/>
  <c r="F5355" i="3"/>
  <c r="J5355" i="3" s="1"/>
  <c r="F5356" i="3"/>
  <c r="J5356" i="3" s="1"/>
  <c r="F5357" i="3"/>
  <c r="J5357" i="3" s="1"/>
  <c r="F5358" i="3"/>
  <c r="J5358" i="3" s="1"/>
  <c r="F5359" i="3"/>
  <c r="J5359" i="3" s="1"/>
  <c r="F5360" i="3"/>
  <c r="J5360" i="3" s="1"/>
  <c r="F5361" i="3"/>
  <c r="J5361" i="3" s="1"/>
  <c r="F5362" i="3"/>
  <c r="J5362" i="3" s="1"/>
  <c r="F5363" i="3"/>
  <c r="J5363" i="3" s="1"/>
  <c r="F5364" i="3"/>
  <c r="J5364" i="3" s="1"/>
  <c r="F5365" i="3"/>
  <c r="J5365" i="3" s="1"/>
  <c r="F5366" i="3"/>
  <c r="J5366" i="3" s="1"/>
  <c r="F5367" i="3"/>
  <c r="J5367" i="3" s="1"/>
  <c r="F5368" i="3"/>
  <c r="J5368" i="3" s="1"/>
  <c r="F5369" i="3"/>
  <c r="J5369" i="3" s="1"/>
  <c r="F5370" i="3"/>
  <c r="J5370" i="3" s="1"/>
  <c r="F5371" i="3"/>
  <c r="J5371" i="3" s="1"/>
  <c r="F5372" i="3"/>
  <c r="J5372" i="3" s="1"/>
  <c r="F5373" i="3"/>
  <c r="J5373" i="3" s="1"/>
  <c r="F5374" i="3"/>
  <c r="J5374" i="3" s="1"/>
  <c r="F5375" i="3"/>
  <c r="J5375" i="3" s="1"/>
  <c r="F5376" i="3"/>
  <c r="J5376" i="3" s="1"/>
  <c r="F5377" i="3"/>
  <c r="J5377" i="3" s="1"/>
  <c r="F5378" i="3"/>
  <c r="J5378" i="3" s="1"/>
  <c r="F5379" i="3"/>
  <c r="J5379" i="3" s="1"/>
  <c r="F5380" i="3"/>
  <c r="J5380" i="3" s="1"/>
  <c r="F5381" i="3"/>
  <c r="J5381" i="3" s="1"/>
  <c r="F5382" i="3"/>
  <c r="J5382" i="3" s="1"/>
  <c r="F5383" i="3"/>
  <c r="J5383" i="3" s="1"/>
  <c r="F5384" i="3"/>
  <c r="J5384" i="3" s="1"/>
  <c r="F5385" i="3"/>
  <c r="J5385" i="3" s="1"/>
  <c r="F5386" i="3"/>
  <c r="J5386" i="3" s="1"/>
  <c r="F5387" i="3"/>
  <c r="J5387" i="3" s="1"/>
  <c r="F5388" i="3"/>
  <c r="J5388" i="3" s="1"/>
  <c r="F5389" i="3"/>
  <c r="J5389" i="3" s="1"/>
  <c r="F5390" i="3"/>
  <c r="J5390" i="3" s="1"/>
  <c r="F5391" i="3"/>
  <c r="J5391" i="3" s="1"/>
  <c r="F5392" i="3"/>
  <c r="J5392" i="3" s="1"/>
  <c r="F5393" i="3"/>
  <c r="J5393" i="3" s="1"/>
  <c r="F5394" i="3"/>
  <c r="J5394" i="3" s="1"/>
  <c r="F5395" i="3"/>
  <c r="J5395" i="3" s="1"/>
  <c r="F5396" i="3"/>
  <c r="J5396" i="3" s="1"/>
  <c r="F5397" i="3"/>
  <c r="J5397" i="3" s="1"/>
  <c r="F5398" i="3"/>
  <c r="J5398" i="3" s="1"/>
  <c r="F5399" i="3"/>
  <c r="J5399" i="3" s="1"/>
  <c r="F5400" i="3"/>
  <c r="J5400" i="3" s="1"/>
  <c r="F5401" i="3"/>
  <c r="J5401" i="3" s="1"/>
  <c r="F5402" i="3"/>
  <c r="J5402" i="3" s="1"/>
  <c r="F5403" i="3"/>
  <c r="J5403" i="3" s="1"/>
  <c r="F5404" i="3"/>
  <c r="J5404" i="3" s="1"/>
  <c r="F5405" i="3"/>
  <c r="J5405" i="3" s="1"/>
  <c r="F5406" i="3"/>
  <c r="J5406" i="3" s="1"/>
  <c r="F5407" i="3"/>
  <c r="J5407" i="3" s="1"/>
  <c r="F5408" i="3"/>
  <c r="J5408" i="3" s="1"/>
  <c r="F5409" i="3"/>
  <c r="J5409" i="3" s="1"/>
  <c r="F5410" i="3"/>
  <c r="J5410" i="3" s="1"/>
  <c r="F5411" i="3"/>
  <c r="J5411" i="3" s="1"/>
  <c r="F5412" i="3"/>
  <c r="J5412" i="3" s="1"/>
  <c r="F5413" i="3"/>
  <c r="J5413" i="3" s="1"/>
  <c r="F5414" i="3"/>
  <c r="J5414" i="3" s="1"/>
  <c r="F5415" i="3"/>
  <c r="J5415" i="3" s="1"/>
  <c r="F5416" i="3"/>
  <c r="J5416" i="3" s="1"/>
  <c r="F5417" i="3"/>
  <c r="J5417" i="3" s="1"/>
  <c r="F5418" i="3"/>
  <c r="J5418" i="3" s="1"/>
  <c r="F5419" i="3"/>
  <c r="J5419" i="3" s="1"/>
  <c r="F5420" i="3"/>
  <c r="J5420" i="3" s="1"/>
  <c r="F5421" i="3"/>
  <c r="J5421" i="3" s="1"/>
  <c r="F5422" i="3"/>
  <c r="J5422" i="3" s="1"/>
  <c r="F5423" i="3"/>
  <c r="J5423" i="3" s="1"/>
  <c r="F5424" i="3"/>
  <c r="J5424" i="3" s="1"/>
  <c r="F5425" i="3"/>
  <c r="J5425" i="3" s="1"/>
  <c r="F5426" i="3"/>
  <c r="J5426" i="3" s="1"/>
  <c r="F5427" i="3"/>
  <c r="J5427" i="3" s="1"/>
  <c r="F5428" i="3"/>
  <c r="J5428" i="3" s="1"/>
  <c r="F5429" i="3"/>
  <c r="J5429" i="3" s="1"/>
  <c r="F5430" i="3"/>
  <c r="J5430" i="3" s="1"/>
  <c r="F5431" i="3"/>
  <c r="J5431" i="3" s="1"/>
  <c r="F5432" i="3"/>
  <c r="J5432" i="3" s="1"/>
  <c r="F5433" i="3"/>
  <c r="J5433" i="3" s="1"/>
  <c r="F5434" i="3"/>
  <c r="J5434" i="3" s="1"/>
  <c r="F5435" i="3"/>
  <c r="J5435" i="3" s="1"/>
  <c r="F5436" i="3"/>
  <c r="J5436" i="3" s="1"/>
  <c r="F5437" i="3"/>
  <c r="J5437" i="3" s="1"/>
  <c r="F5438" i="3"/>
  <c r="J5438" i="3" s="1"/>
  <c r="F5439" i="3"/>
  <c r="J5439" i="3" s="1"/>
  <c r="F5440" i="3"/>
  <c r="J5440" i="3" s="1"/>
  <c r="F5441" i="3"/>
  <c r="J5441" i="3" s="1"/>
  <c r="F5442" i="3"/>
  <c r="J5442" i="3" s="1"/>
  <c r="F5443" i="3"/>
  <c r="J5443" i="3" s="1"/>
  <c r="F5444" i="3"/>
  <c r="J5444" i="3" s="1"/>
  <c r="F5445" i="3"/>
  <c r="J5445" i="3" s="1"/>
  <c r="F5446" i="3"/>
  <c r="J5446" i="3" s="1"/>
  <c r="F5447" i="3"/>
  <c r="J5447" i="3" s="1"/>
  <c r="F5448" i="3"/>
  <c r="J5448" i="3" s="1"/>
  <c r="F5449" i="3"/>
  <c r="J5449" i="3" s="1"/>
  <c r="F5450" i="3"/>
  <c r="J5450" i="3" s="1"/>
  <c r="F5451" i="3"/>
  <c r="J5451" i="3" s="1"/>
  <c r="F5452" i="3"/>
  <c r="J5452" i="3" s="1"/>
  <c r="F5453" i="3"/>
  <c r="J5453" i="3" s="1"/>
  <c r="F5454" i="3"/>
  <c r="J5454" i="3" s="1"/>
  <c r="F5455" i="3"/>
  <c r="J5455" i="3" s="1"/>
  <c r="F5456" i="3"/>
  <c r="J5456" i="3" s="1"/>
  <c r="F5457" i="3"/>
  <c r="J5457" i="3" s="1"/>
  <c r="F5458" i="3"/>
  <c r="J5458" i="3" s="1"/>
  <c r="F5459" i="3"/>
  <c r="J5459" i="3" s="1"/>
  <c r="F5460" i="3"/>
  <c r="J5460" i="3" s="1"/>
  <c r="F5461" i="3"/>
  <c r="J5461" i="3" s="1"/>
  <c r="F5462" i="3"/>
  <c r="J5462" i="3" s="1"/>
  <c r="F5463" i="3"/>
  <c r="J5463" i="3" s="1"/>
  <c r="F5464" i="3"/>
  <c r="J5464" i="3" s="1"/>
  <c r="F5465" i="3"/>
  <c r="J5465" i="3" s="1"/>
  <c r="F5466" i="3"/>
  <c r="J5466" i="3" s="1"/>
  <c r="F5467" i="3"/>
  <c r="J5467" i="3" s="1"/>
  <c r="F5468" i="3"/>
  <c r="J5468" i="3" s="1"/>
  <c r="F5469" i="3"/>
  <c r="J5469" i="3" s="1"/>
  <c r="F5470" i="3"/>
  <c r="J5470" i="3" s="1"/>
  <c r="F5471" i="3"/>
  <c r="J5471" i="3" s="1"/>
  <c r="F5472" i="3"/>
  <c r="J5472" i="3" s="1"/>
  <c r="F5473" i="3"/>
  <c r="J5473" i="3" s="1"/>
  <c r="F5474" i="3"/>
  <c r="J5474" i="3" s="1"/>
  <c r="F5475" i="3"/>
  <c r="J5475" i="3" s="1"/>
  <c r="F5476" i="3"/>
  <c r="J5476" i="3" s="1"/>
  <c r="F5477" i="3"/>
  <c r="J5477" i="3" s="1"/>
  <c r="F5478" i="3"/>
  <c r="J5478" i="3" s="1"/>
  <c r="F5479" i="3"/>
  <c r="J5479" i="3" s="1"/>
  <c r="F5480" i="3"/>
  <c r="J5480" i="3" s="1"/>
  <c r="F5481" i="3"/>
  <c r="J5481" i="3" s="1"/>
  <c r="F5482" i="3"/>
  <c r="J5482" i="3" s="1"/>
  <c r="F5483" i="3"/>
  <c r="J5483" i="3" s="1"/>
  <c r="F5484" i="3"/>
  <c r="J5484" i="3" s="1"/>
  <c r="F5485" i="3"/>
  <c r="J5485" i="3" s="1"/>
  <c r="F5486" i="3"/>
  <c r="J5486" i="3" s="1"/>
  <c r="F5487" i="3"/>
  <c r="J5487" i="3" s="1"/>
  <c r="F5488" i="3"/>
  <c r="J5488" i="3" s="1"/>
  <c r="F5489" i="3"/>
  <c r="J5489" i="3" s="1"/>
  <c r="F5490" i="3"/>
  <c r="J5490" i="3" s="1"/>
  <c r="F5491" i="3"/>
  <c r="J5491" i="3" s="1"/>
  <c r="F5492" i="3"/>
  <c r="J5492" i="3" s="1"/>
  <c r="F5493" i="3"/>
  <c r="J5493" i="3" s="1"/>
  <c r="F5494" i="3"/>
  <c r="J5494" i="3" s="1"/>
  <c r="F5495" i="3"/>
  <c r="J5495" i="3" s="1"/>
  <c r="F5496" i="3"/>
  <c r="J5496" i="3" s="1"/>
  <c r="F5497" i="3"/>
  <c r="J5497" i="3" s="1"/>
  <c r="F5498" i="3"/>
  <c r="J5498" i="3" s="1"/>
  <c r="F5499" i="3"/>
  <c r="J5499" i="3" s="1"/>
  <c r="F5500" i="3"/>
  <c r="J5500" i="3" s="1"/>
  <c r="F5501" i="3"/>
  <c r="J5501" i="3" s="1"/>
  <c r="F5502" i="3"/>
  <c r="J5502" i="3" s="1"/>
  <c r="F5503" i="3"/>
  <c r="J5503" i="3" s="1"/>
  <c r="F5504" i="3"/>
  <c r="J5504" i="3" s="1"/>
  <c r="F5505" i="3"/>
  <c r="J5505" i="3" s="1"/>
  <c r="F5506" i="3"/>
  <c r="J5506" i="3" s="1"/>
  <c r="F5507" i="3"/>
  <c r="J5507" i="3" s="1"/>
  <c r="F5508" i="3"/>
  <c r="J5508" i="3" s="1"/>
  <c r="F5509" i="3"/>
  <c r="J5509" i="3" s="1"/>
  <c r="F5510" i="3"/>
  <c r="J5510" i="3" s="1"/>
  <c r="F5511" i="3"/>
  <c r="J5511" i="3" s="1"/>
  <c r="F5512" i="3"/>
  <c r="J5512" i="3" s="1"/>
  <c r="F5513" i="3"/>
  <c r="J5513" i="3" s="1"/>
  <c r="F5514" i="3"/>
  <c r="J5514" i="3" s="1"/>
  <c r="F5515" i="3"/>
  <c r="J5515" i="3" s="1"/>
  <c r="F5516" i="3"/>
  <c r="J5516" i="3" s="1"/>
  <c r="F5517" i="3"/>
  <c r="J5517" i="3" s="1"/>
  <c r="F5518" i="3"/>
  <c r="J5518" i="3" s="1"/>
  <c r="F5519" i="3"/>
  <c r="J5519" i="3" s="1"/>
  <c r="F5520" i="3"/>
  <c r="J5520" i="3" s="1"/>
  <c r="F5521" i="3"/>
  <c r="J5521" i="3" s="1"/>
  <c r="F5522" i="3"/>
  <c r="J5522" i="3" s="1"/>
  <c r="F5523" i="3"/>
  <c r="J5523" i="3" s="1"/>
  <c r="F5524" i="3"/>
  <c r="J5524" i="3" s="1"/>
  <c r="F5525" i="3"/>
  <c r="J5525" i="3" s="1"/>
  <c r="F5526" i="3"/>
  <c r="J5526" i="3" s="1"/>
  <c r="F5527" i="3"/>
  <c r="J5527" i="3" s="1"/>
  <c r="F5528" i="3"/>
  <c r="J5528" i="3" s="1"/>
  <c r="F5529" i="3"/>
  <c r="J5529" i="3" s="1"/>
  <c r="F5530" i="3"/>
  <c r="J5530" i="3" s="1"/>
  <c r="F5531" i="3"/>
  <c r="J5531" i="3" s="1"/>
  <c r="F5532" i="3"/>
  <c r="J5532" i="3" s="1"/>
  <c r="F5533" i="3"/>
  <c r="J5533" i="3" s="1"/>
  <c r="F5534" i="3"/>
  <c r="J5534" i="3" s="1"/>
  <c r="F5535" i="3"/>
  <c r="J5535" i="3" s="1"/>
  <c r="F5536" i="3"/>
  <c r="J5536" i="3" s="1"/>
  <c r="F5537" i="3"/>
  <c r="J5537" i="3" s="1"/>
  <c r="F5538" i="3"/>
  <c r="J5538" i="3" s="1"/>
  <c r="F5539" i="3"/>
  <c r="J5539" i="3" s="1"/>
  <c r="F5540" i="3"/>
  <c r="J5540" i="3" s="1"/>
  <c r="F5541" i="3"/>
  <c r="J5541" i="3" s="1"/>
  <c r="F5542" i="3"/>
  <c r="J5542" i="3" s="1"/>
  <c r="F5543" i="3"/>
  <c r="J5543" i="3" s="1"/>
  <c r="F5544" i="3"/>
  <c r="J5544" i="3" s="1"/>
  <c r="F5545" i="3"/>
  <c r="J5545" i="3" s="1"/>
  <c r="F5546" i="3"/>
  <c r="J5546" i="3" s="1"/>
  <c r="F5547" i="3"/>
  <c r="J5547" i="3" s="1"/>
  <c r="F5548" i="3"/>
  <c r="J5548" i="3" s="1"/>
  <c r="F5549" i="3"/>
  <c r="J5549" i="3" s="1"/>
  <c r="F5550" i="3"/>
  <c r="J5550" i="3" s="1"/>
  <c r="F5551" i="3"/>
  <c r="J5551" i="3" s="1"/>
  <c r="F5552" i="3"/>
  <c r="J5552" i="3" s="1"/>
  <c r="F5553" i="3"/>
  <c r="J5553" i="3" s="1"/>
  <c r="F5554" i="3"/>
  <c r="J5554" i="3" s="1"/>
  <c r="F5555" i="3"/>
  <c r="J5555" i="3" s="1"/>
  <c r="F5556" i="3"/>
  <c r="J5556" i="3" s="1"/>
  <c r="F5557" i="3"/>
  <c r="J5557" i="3" s="1"/>
  <c r="F5558" i="3"/>
  <c r="J5558" i="3" s="1"/>
  <c r="F5559" i="3"/>
  <c r="J5559" i="3" s="1"/>
  <c r="F5560" i="3"/>
  <c r="J5560" i="3" s="1"/>
  <c r="F5561" i="3"/>
  <c r="J5561" i="3" s="1"/>
  <c r="F5562" i="3"/>
  <c r="J5562" i="3" s="1"/>
  <c r="F5563" i="3"/>
  <c r="J5563" i="3" s="1"/>
  <c r="F5564" i="3"/>
  <c r="J5564" i="3" s="1"/>
  <c r="F5565" i="3"/>
  <c r="J5565" i="3" s="1"/>
  <c r="F5566" i="3"/>
  <c r="J5566" i="3" s="1"/>
  <c r="F5567" i="3"/>
  <c r="J5567" i="3" s="1"/>
  <c r="F5568" i="3"/>
  <c r="J5568" i="3" s="1"/>
  <c r="F5569" i="3"/>
  <c r="J5569" i="3" s="1"/>
  <c r="F5570" i="3"/>
  <c r="J5570" i="3" s="1"/>
  <c r="F5571" i="3"/>
  <c r="J5571" i="3" s="1"/>
  <c r="F5572" i="3"/>
  <c r="J5572" i="3" s="1"/>
  <c r="F5573" i="3"/>
  <c r="J5573" i="3" s="1"/>
  <c r="F5574" i="3"/>
  <c r="J5574" i="3" s="1"/>
  <c r="F5575" i="3"/>
  <c r="J5575" i="3" s="1"/>
  <c r="F5576" i="3"/>
  <c r="J5576" i="3" s="1"/>
  <c r="F5577" i="3"/>
  <c r="J5577" i="3" s="1"/>
  <c r="F5578" i="3"/>
  <c r="J5578" i="3" s="1"/>
  <c r="F5579" i="3"/>
  <c r="J5579" i="3" s="1"/>
  <c r="F5580" i="3"/>
  <c r="J5580" i="3" s="1"/>
  <c r="F5581" i="3"/>
  <c r="J5581" i="3" s="1"/>
  <c r="F5582" i="3"/>
  <c r="J5582" i="3" s="1"/>
  <c r="F5583" i="3"/>
  <c r="J5583" i="3" s="1"/>
  <c r="F5584" i="3"/>
  <c r="J5584" i="3" s="1"/>
  <c r="F5585" i="3"/>
  <c r="J5585" i="3" s="1"/>
  <c r="F5586" i="3"/>
  <c r="J5586" i="3" s="1"/>
  <c r="F5587" i="3"/>
  <c r="J5587" i="3" s="1"/>
  <c r="F5588" i="3"/>
  <c r="J5588" i="3" s="1"/>
  <c r="F5589" i="3"/>
  <c r="J5589" i="3" s="1"/>
  <c r="F5590" i="3"/>
  <c r="J5590" i="3" s="1"/>
  <c r="F5591" i="3"/>
  <c r="J5591" i="3" s="1"/>
  <c r="F5592" i="3"/>
  <c r="J5592" i="3" s="1"/>
  <c r="F5593" i="3"/>
  <c r="J5593" i="3" s="1"/>
  <c r="F5594" i="3"/>
  <c r="J5594" i="3" s="1"/>
  <c r="F5595" i="3"/>
  <c r="J5595" i="3" s="1"/>
  <c r="F5596" i="3"/>
  <c r="J5596" i="3" s="1"/>
  <c r="F5597" i="3"/>
  <c r="J5597" i="3" s="1"/>
  <c r="F5598" i="3"/>
  <c r="J5598" i="3" s="1"/>
  <c r="F5599" i="3"/>
  <c r="J5599" i="3" s="1"/>
  <c r="F5600" i="3"/>
  <c r="J5600" i="3" s="1"/>
  <c r="F5601" i="3"/>
  <c r="J5601" i="3" s="1"/>
  <c r="F5602" i="3"/>
  <c r="J5602" i="3" s="1"/>
  <c r="F5603" i="3"/>
  <c r="J5603" i="3" s="1"/>
  <c r="F5604" i="3"/>
  <c r="J5604" i="3" s="1"/>
  <c r="F5605" i="3"/>
  <c r="J5605" i="3" s="1"/>
  <c r="F5606" i="3"/>
  <c r="J5606" i="3" s="1"/>
  <c r="F5607" i="3"/>
  <c r="J5607" i="3" s="1"/>
  <c r="F5608" i="3"/>
  <c r="J5608" i="3" s="1"/>
  <c r="F5609" i="3"/>
  <c r="J5609" i="3" s="1"/>
  <c r="F5610" i="3"/>
  <c r="J5610" i="3" s="1"/>
  <c r="F5611" i="3"/>
  <c r="J5611" i="3" s="1"/>
  <c r="F5612" i="3"/>
  <c r="J5612" i="3" s="1"/>
  <c r="F5613" i="3"/>
  <c r="J5613" i="3" s="1"/>
  <c r="F5614" i="3"/>
  <c r="J5614" i="3" s="1"/>
  <c r="F5615" i="3"/>
  <c r="J5615" i="3" s="1"/>
  <c r="F5616" i="3"/>
  <c r="J5616" i="3" s="1"/>
  <c r="F5617" i="3"/>
  <c r="J5617" i="3" s="1"/>
  <c r="F5618" i="3"/>
  <c r="J5618" i="3" s="1"/>
  <c r="F5619" i="3"/>
  <c r="J5619" i="3" s="1"/>
  <c r="F5620" i="3"/>
  <c r="J5620" i="3" s="1"/>
  <c r="F5621" i="3"/>
  <c r="J5621" i="3" s="1"/>
  <c r="F5622" i="3"/>
  <c r="J5622" i="3" s="1"/>
  <c r="F5623" i="3"/>
  <c r="J5623" i="3" s="1"/>
  <c r="F5624" i="3"/>
  <c r="J5624" i="3" s="1"/>
  <c r="F5625" i="3"/>
  <c r="J5625" i="3" s="1"/>
  <c r="F5626" i="3"/>
  <c r="J5626" i="3" s="1"/>
  <c r="F5627" i="3"/>
  <c r="J5627" i="3" s="1"/>
  <c r="F5628" i="3"/>
  <c r="J5628" i="3" s="1"/>
  <c r="F5629" i="3"/>
  <c r="J5629" i="3" s="1"/>
  <c r="F5630" i="3"/>
  <c r="J5630" i="3" s="1"/>
  <c r="F5631" i="3"/>
  <c r="J5631" i="3" s="1"/>
  <c r="F5632" i="3"/>
  <c r="J5632" i="3" s="1"/>
  <c r="F5633" i="3"/>
  <c r="J5633" i="3" s="1"/>
  <c r="F5634" i="3"/>
  <c r="J5634" i="3" s="1"/>
  <c r="F5635" i="3"/>
  <c r="J5635" i="3" s="1"/>
  <c r="F5636" i="3"/>
  <c r="J5636" i="3" s="1"/>
  <c r="F5637" i="3"/>
  <c r="J5637" i="3" s="1"/>
  <c r="F5638" i="3"/>
  <c r="J5638" i="3" s="1"/>
  <c r="F5639" i="3"/>
  <c r="J5639" i="3" s="1"/>
  <c r="F5640" i="3"/>
  <c r="J5640" i="3" s="1"/>
  <c r="F5641" i="3"/>
  <c r="J5641" i="3" s="1"/>
  <c r="F5642" i="3"/>
  <c r="J5642" i="3" s="1"/>
  <c r="F5643" i="3"/>
  <c r="J5643" i="3" s="1"/>
  <c r="F5644" i="3"/>
  <c r="J5644" i="3" s="1"/>
  <c r="F5645" i="3"/>
  <c r="J5645" i="3" s="1"/>
  <c r="F5646" i="3"/>
  <c r="J5646" i="3" s="1"/>
  <c r="F5647" i="3"/>
  <c r="J5647" i="3" s="1"/>
  <c r="F5648" i="3"/>
  <c r="J5648" i="3" s="1"/>
  <c r="F5649" i="3"/>
  <c r="J5649" i="3" s="1"/>
  <c r="F5650" i="3"/>
  <c r="J5650" i="3" s="1"/>
  <c r="F5651" i="3"/>
  <c r="J5651" i="3" s="1"/>
  <c r="F5652" i="3"/>
  <c r="J5652" i="3" s="1"/>
  <c r="F5653" i="3"/>
  <c r="J5653" i="3" s="1"/>
  <c r="F5654" i="3"/>
  <c r="J5654" i="3" s="1"/>
  <c r="F5655" i="3"/>
  <c r="J5655" i="3" s="1"/>
  <c r="F5656" i="3"/>
  <c r="J5656" i="3" s="1"/>
  <c r="F5657" i="3"/>
  <c r="J5657" i="3" s="1"/>
  <c r="F5658" i="3"/>
  <c r="J5658" i="3" s="1"/>
  <c r="F5659" i="3"/>
  <c r="J5659" i="3" s="1"/>
  <c r="F5660" i="3"/>
  <c r="J5660" i="3" s="1"/>
  <c r="F5661" i="3"/>
  <c r="J5661" i="3" s="1"/>
  <c r="F5662" i="3"/>
  <c r="J5662" i="3" s="1"/>
  <c r="F5663" i="3"/>
  <c r="J5663" i="3" s="1"/>
  <c r="F5664" i="3"/>
  <c r="J5664" i="3" s="1"/>
  <c r="F5665" i="3"/>
  <c r="J5665" i="3" s="1"/>
  <c r="F5666" i="3"/>
  <c r="J5666" i="3" s="1"/>
  <c r="F5667" i="3"/>
  <c r="J5667" i="3" s="1"/>
  <c r="F5668" i="3"/>
  <c r="J5668" i="3" s="1"/>
  <c r="F5669" i="3"/>
  <c r="J5669" i="3" s="1"/>
  <c r="F5670" i="3"/>
  <c r="J5670" i="3" s="1"/>
  <c r="F5671" i="3"/>
  <c r="J5671" i="3" s="1"/>
  <c r="F5672" i="3"/>
  <c r="J5672" i="3" s="1"/>
  <c r="F5673" i="3"/>
  <c r="J5673" i="3" s="1"/>
  <c r="F5674" i="3"/>
  <c r="J5674" i="3" s="1"/>
  <c r="F5675" i="3"/>
  <c r="J5675" i="3" s="1"/>
  <c r="F5676" i="3"/>
  <c r="J5676" i="3" s="1"/>
  <c r="F5677" i="3"/>
  <c r="J5677" i="3" s="1"/>
  <c r="F5678" i="3"/>
  <c r="J5678" i="3" s="1"/>
  <c r="F5679" i="3"/>
  <c r="J5679" i="3" s="1"/>
  <c r="F5680" i="3"/>
  <c r="J5680" i="3" s="1"/>
  <c r="F5681" i="3"/>
  <c r="J5681" i="3" s="1"/>
  <c r="F5682" i="3"/>
  <c r="J5682" i="3" s="1"/>
  <c r="F5683" i="3"/>
  <c r="J5683" i="3" s="1"/>
  <c r="F5684" i="3"/>
  <c r="J5684" i="3" s="1"/>
  <c r="F5685" i="3"/>
  <c r="J5685" i="3" s="1"/>
  <c r="F5686" i="3"/>
  <c r="J5686" i="3" s="1"/>
  <c r="F5687" i="3"/>
  <c r="J5687" i="3" s="1"/>
  <c r="F5688" i="3"/>
  <c r="J5688" i="3" s="1"/>
  <c r="F5689" i="3"/>
  <c r="J5689" i="3" s="1"/>
  <c r="F5690" i="3"/>
  <c r="J5690" i="3" s="1"/>
  <c r="F5691" i="3"/>
  <c r="J5691" i="3" s="1"/>
  <c r="F5692" i="3"/>
  <c r="J5692" i="3" s="1"/>
  <c r="F5693" i="3"/>
  <c r="J5693" i="3" s="1"/>
  <c r="F5694" i="3"/>
  <c r="J5694" i="3" s="1"/>
  <c r="F5695" i="3"/>
  <c r="J5695" i="3" s="1"/>
  <c r="F5696" i="3"/>
  <c r="J5696" i="3" s="1"/>
  <c r="F5697" i="3"/>
  <c r="J5697" i="3" s="1"/>
  <c r="F5698" i="3"/>
  <c r="J5698" i="3" s="1"/>
  <c r="F5699" i="3"/>
  <c r="J5699" i="3" s="1"/>
  <c r="F5700" i="3"/>
  <c r="J5700" i="3" s="1"/>
  <c r="F5701" i="3"/>
  <c r="J5701" i="3" s="1"/>
  <c r="F5702" i="3"/>
  <c r="J5702" i="3" s="1"/>
  <c r="F5703" i="3"/>
  <c r="J5703" i="3" s="1"/>
  <c r="F5704" i="3"/>
  <c r="J5704" i="3" s="1"/>
  <c r="F5705" i="3"/>
  <c r="J5705" i="3" s="1"/>
  <c r="F5706" i="3"/>
  <c r="J5706" i="3" s="1"/>
  <c r="F5707" i="3"/>
  <c r="J5707" i="3" s="1"/>
  <c r="F5708" i="3"/>
  <c r="J5708" i="3" s="1"/>
  <c r="F5709" i="3"/>
  <c r="J5709" i="3" s="1"/>
  <c r="F5710" i="3"/>
  <c r="J5710" i="3" s="1"/>
  <c r="F5711" i="3"/>
  <c r="J5711" i="3" s="1"/>
  <c r="F5712" i="3"/>
  <c r="J5712" i="3" s="1"/>
  <c r="F5713" i="3"/>
  <c r="J5713" i="3" s="1"/>
  <c r="F5714" i="3"/>
  <c r="J5714" i="3" s="1"/>
  <c r="F5715" i="3"/>
  <c r="J5715" i="3" s="1"/>
  <c r="F5716" i="3"/>
  <c r="J5716" i="3" s="1"/>
  <c r="F5717" i="3"/>
  <c r="J5717" i="3" s="1"/>
  <c r="F5718" i="3"/>
  <c r="J5718" i="3" s="1"/>
  <c r="F5719" i="3"/>
  <c r="J5719" i="3" s="1"/>
  <c r="F5720" i="3"/>
  <c r="J5720" i="3" s="1"/>
  <c r="F5721" i="3"/>
  <c r="J5721" i="3" s="1"/>
  <c r="F5722" i="3"/>
  <c r="J5722" i="3" s="1"/>
  <c r="F5723" i="3"/>
  <c r="J5723" i="3" s="1"/>
  <c r="F5724" i="3"/>
  <c r="J5724" i="3" s="1"/>
  <c r="F5725" i="3"/>
  <c r="J5725" i="3" s="1"/>
  <c r="F5726" i="3"/>
  <c r="J5726" i="3" s="1"/>
  <c r="F5727" i="3"/>
  <c r="J5727" i="3" s="1"/>
  <c r="F5728" i="3"/>
  <c r="J5728" i="3" s="1"/>
  <c r="F5729" i="3"/>
  <c r="J5729" i="3" s="1"/>
  <c r="F5730" i="3"/>
  <c r="J5730" i="3" s="1"/>
  <c r="F5731" i="3"/>
  <c r="J5731" i="3" s="1"/>
  <c r="F5732" i="3"/>
  <c r="J5732" i="3" s="1"/>
  <c r="F5733" i="3"/>
  <c r="J5733" i="3" s="1"/>
  <c r="F5734" i="3"/>
  <c r="J5734" i="3" s="1"/>
  <c r="F5735" i="3"/>
  <c r="J5735" i="3" s="1"/>
  <c r="F5736" i="3"/>
  <c r="J5736" i="3" s="1"/>
  <c r="F5737" i="3"/>
  <c r="J5737" i="3" s="1"/>
  <c r="F5738" i="3"/>
  <c r="J5738" i="3" s="1"/>
  <c r="F5739" i="3"/>
  <c r="J5739" i="3" s="1"/>
  <c r="F5740" i="3"/>
  <c r="J5740" i="3" s="1"/>
  <c r="F5741" i="3"/>
  <c r="J5741" i="3" s="1"/>
  <c r="F5742" i="3"/>
  <c r="J5742" i="3" s="1"/>
  <c r="F5743" i="3"/>
  <c r="J5743" i="3" s="1"/>
  <c r="F5744" i="3"/>
  <c r="J5744" i="3" s="1"/>
  <c r="F5745" i="3"/>
  <c r="J5745" i="3" s="1"/>
  <c r="F5746" i="3"/>
  <c r="J5746" i="3" s="1"/>
  <c r="F5747" i="3"/>
  <c r="J5747" i="3" s="1"/>
  <c r="F5748" i="3"/>
  <c r="J5748" i="3" s="1"/>
  <c r="F5749" i="3"/>
  <c r="J5749" i="3" s="1"/>
  <c r="F5750" i="3"/>
  <c r="J5750" i="3" s="1"/>
  <c r="F5751" i="3"/>
  <c r="J5751" i="3" s="1"/>
  <c r="F5752" i="3"/>
  <c r="J5752" i="3" s="1"/>
  <c r="F5753" i="3"/>
  <c r="J5753" i="3" s="1"/>
  <c r="F5754" i="3"/>
  <c r="J5754" i="3" s="1"/>
  <c r="F5755" i="3"/>
  <c r="J5755" i="3" s="1"/>
  <c r="F5756" i="3"/>
  <c r="J5756" i="3" s="1"/>
  <c r="F5757" i="3"/>
  <c r="J5757" i="3" s="1"/>
  <c r="F5758" i="3"/>
  <c r="J5758" i="3" s="1"/>
  <c r="F5759" i="3"/>
  <c r="J5759" i="3" s="1"/>
  <c r="F5760" i="3"/>
  <c r="J5760" i="3" s="1"/>
  <c r="F5761" i="3"/>
  <c r="J5761" i="3" s="1"/>
  <c r="F5762" i="3"/>
  <c r="J5762" i="3" s="1"/>
  <c r="F5763" i="3"/>
  <c r="J5763" i="3" s="1"/>
  <c r="F5764" i="3"/>
  <c r="J5764" i="3" s="1"/>
  <c r="F5765" i="3"/>
  <c r="J5765" i="3" s="1"/>
  <c r="F5766" i="3"/>
  <c r="J5766" i="3" s="1"/>
  <c r="F5767" i="3"/>
  <c r="J5767" i="3" s="1"/>
  <c r="F5768" i="3"/>
  <c r="J5768" i="3" s="1"/>
  <c r="F5769" i="3"/>
  <c r="J5769" i="3" s="1"/>
  <c r="F5770" i="3"/>
  <c r="J5770" i="3" s="1"/>
  <c r="F5771" i="3"/>
  <c r="J5771" i="3" s="1"/>
  <c r="F5772" i="3"/>
  <c r="J5772" i="3" s="1"/>
  <c r="F5773" i="3"/>
  <c r="J5773" i="3" s="1"/>
  <c r="F5774" i="3"/>
  <c r="J5774" i="3" s="1"/>
  <c r="F5775" i="3"/>
  <c r="J5775" i="3" s="1"/>
  <c r="F5776" i="3"/>
  <c r="J5776" i="3" s="1"/>
  <c r="F5777" i="3"/>
  <c r="J5777" i="3" s="1"/>
  <c r="F5778" i="3"/>
  <c r="J5778" i="3" s="1"/>
  <c r="F5779" i="3"/>
  <c r="J5779" i="3" s="1"/>
  <c r="F5780" i="3"/>
  <c r="J5780" i="3" s="1"/>
  <c r="F5781" i="3"/>
  <c r="J5781" i="3" s="1"/>
  <c r="F5782" i="3"/>
  <c r="J5782" i="3" s="1"/>
  <c r="F5783" i="3"/>
  <c r="J5783" i="3" s="1"/>
  <c r="F5784" i="3"/>
  <c r="J5784" i="3" s="1"/>
  <c r="F5785" i="3"/>
  <c r="J5785" i="3" s="1"/>
  <c r="F5786" i="3"/>
  <c r="J5786" i="3" s="1"/>
  <c r="F5787" i="3"/>
  <c r="J5787" i="3" s="1"/>
  <c r="F5788" i="3"/>
  <c r="J5788" i="3" s="1"/>
  <c r="F5789" i="3"/>
  <c r="J5789" i="3" s="1"/>
  <c r="F5790" i="3"/>
  <c r="J5790" i="3" s="1"/>
  <c r="F5791" i="3"/>
  <c r="J5791" i="3" s="1"/>
  <c r="F5792" i="3"/>
  <c r="J5792" i="3" s="1"/>
  <c r="F5793" i="3"/>
  <c r="J5793" i="3" s="1"/>
  <c r="F5794" i="3"/>
  <c r="J5794" i="3" s="1"/>
  <c r="F5795" i="3"/>
  <c r="J5795" i="3" s="1"/>
  <c r="F5796" i="3"/>
  <c r="J5796" i="3" s="1"/>
  <c r="F5797" i="3"/>
  <c r="J5797" i="3" s="1"/>
  <c r="F5798" i="3"/>
  <c r="J5798" i="3" s="1"/>
  <c r="F5799" i="3"/>
  <c r="J5799" i="3" s="1"/>
  <c r="F5800" i="3"/>
  <c r="J5800" i="3" s="1"/>
  <c r="F5801" i="3"/>
  <c r="J5801" i="3" s="1"/>
  <c r="F5802" i="3"/>
  <c r="J5802" i="3" s="1"/>
  <c r="F5803" i="3"/>
  <c r="J5803" i="3" s="1"/>
  <c r="F5804" i="3"/>
  <c r="J5804" i="3" s="1"/>
  <c r="F5805" i="3"/>
  <c r="J5805" i="3" s="1"/>
  <c r="F5806" i="3"/>
  <c r="J5806" i="3" s="1"/>
  <c r="F5807" i="3"/>
  <c r="J5807" i="3" s="1"/>
  <c r="F5808" i="3"/>
  <c r="J5808" i="3" s="1"/>
  <c r="F5809" i="3"/>
  <c r="J5809" i="3" s="1"/>
  <c r="F5810" i="3"/>
  <c r="J5810" i="3" s="1"/>
  <c r="F5811" i="3"/>
  <c r="J5811" i="3" s="1"/>
  <c r="F5812" i="3"/>
  <c r="J5812" i="3" s="1"/>
  <c r="F5813" i="3"/>
  <c r="J5813" i="3" s="1"/>
  <c r="F5814" i="3"/>
  <c r="J5814" i="3" s="1"/>
  <c r="F5815" i="3"/>
  <c r="J5815" i="3" s="1"/>
  <c r="F5816" i="3"/>
  <c r="J5816" i="3" s="1"/>
  <c r="F5817" i="3"/>
  <c r="J5817" i="3" s="1"/>
  <c r="F5818" i="3"/>
  <c r="J5818" i="3" s="1"/>
  <c r="F5819" i="3"/>
  <c r="J5819" i="3" s="1"/>
  <c r="F5820" i="3"/>
  <c r="J5820" i="3" s="1"/>
  <c r="F5821" i="3"/>
  <c r="J5821" i="3" s="1"/>
  <c r="F5822" i="3"/>
  <c r="J5822" i="3" s="1"/>
  <c r="F5823" i="3"/>
  <c r="J5823" i="3" s="1"/>
  <c r="F5824" i="3"/>
  <c r="J5824" i="3" s="1"/>
  <c r="F5825" i="3"/>
  <c r="J5825" i="3" s="1"/>
  <c r="F5826" i="3"/>
  <c r="J5826" i="3" s="1"/>
  <c r="F5827" i="3"/>
  <c r="J5827" i="3" s="1"/>
  <c r="F5828" i="3"/>
  <c r="J5828" i="3" s="1"/>
  <c r="F5829" i="3"/>
  <c r="J5829" i="3" s="1"/>
  <c r="F5830" i="3"/>
  <c r="J5830" i="3" s="1"/>
  <c r="F5831" i="3"/>
  <c r="J5831" i="3" s="1"/>
  <c r="F5832" i="3"/>
  <c r="J5832" i="3" s="1"/>
  <c r="F5833" i="3"/>
  <c r="J5833" i="3" s="1"/>
  <c r="F5834" i="3"/>
  <c r="J5834" i="3" s="1"/>
  <c r="F5835" i="3"/>
  <c r="J5835" i="3" s="1"/>
  <c r="F5836" i="3"/>
  <c r="J5836" i="3" s="1"/>
  <c r="F5837" i="3"/>
  <c r="J5837" i="3" s="1"/>
  <c r="F5838" i="3"/>
  <c r="J5838" i="3" s="1"/>
  <c r="F5839" i="3"/>
  <c r="J5839" i="3" s="1"/>
  <c r="F5840" i="3"/>
  <c r="J5840" i="3" s="1"/>
  <c r="F5841" i="3"/>
  <c r="J5841" i="3" s="1"/>
  <c r="F5842" i="3"/>
  <c r="J5842" i="3" s="1"/>
  <c r="F5843" i="3"/>
  <c r="J5843" i="3" s="1"/>
  <c r="F5844" i="3"/>
  <c r="J5844" i="3" s="1"/>
  <c r="F5845" i="3"/>
  <c r="J5845" i="3" s="1"/>
  <c r="F5846" i="3"/>
  <c r="J5846" i="3" s="1"/>
  <c r="F5847" i="3"/>
  <c r="J5847" i="3" s="1"/>
  <c r="F5848" i="3"/>
  <c r="J5848" i="3" s="1"/>
  <c r="F5849" i="3"/>
  <c r="J5849" i="3" s="1"/>
  <c r="F5850" i="3"/>
  <c r="J5850" i="3" s="1"/>
  <c r="F5851" i="3"/>
  <c r="J5851" i="3" s="1"/>
  <c r="F5852" i="3"/>
  <c r="J5852" i="3" s="1"/>
  <c r="F5853" i="3"/>
  <c r="J5853" i="3" s="1"/>
  <c r="F5854" i="3"/>
  <c r="J5854" i="3" s="1"/>
  <c r="F5855" i="3"/>
  <c r="J5855" i="3" s="1"/>
  <c r="F5856" i="3"/>
  <c r="J5856" i="3" s="1"/>
  <c r="F5857" i="3"/>
  <c r="J5857" i="3" s="1"/>
  <c r="F5858" i="3"/>
  <c r="J5858" i="3" s="1"/>
  <c r="F5859" i="3"/>
  <c r="J5859" i="3" s="1"/>
  <c r="F5860" i="3"/>
  <c r="J5860" i="3" s="1"/>
  <c r="F5861" i="3"/>
  <c r="J5861" i="3" s="1"/>
  <c r="F5862" i="3"/>
  <c r="J5862" i="3" s="1"/>
  <c r="F5863" i="3"/>
  <c r="J5863" i="3" s="1"/>
  <c r="F5864" i="3"/>
  <c r="J5864" i="3" s="1"/>
  <c r="F5865" i="3"/>
  <c r="J5865" i="3" s="1"/>
  <c r="F5866" i="3"/>
  <c r="J5866" i="3" s="1"/>
  <c r="F5867" i="3"/>
  <c r="J5867" i="3" s="1"/>
  <c r="F5868" i="3"/>
  <c r="J5868" i="3" s="1"/>
  <c r="F5869" i="3"/>
  <c r="J5869" i="3" s="1"/>
  <c r="F5870" i="3"/>
  <c r="J5870" i="3" s="1"/>
  <c r="F5871" i="3"/>
  <c r="J5871" i="3" s="1"/>
  <c r="F5872" i="3"/>
  <c r="J5872" i="3" s="1"/>
  <c r="F5873" i="3"/>
  <c r="J5873" i="3" s="1"/>
  <c r="F5874" i="3"/>
  <c r="J5874" i="3" s="1"/>
  <c r="F5875" i="3"/>
  <c r="J5875" i="3" s="1"/>
  <c r="F5876" i="3"/>
  <c r="J5876" i="3" s="1"/>
  <c r="F5877" i="3"/>
  <c r="J5877" i="3" s="1"/>
  <c r="F5878" i="3"/>
  <c r="J5878" i="3" s="1"/>
  <c r="F5879" i="3"/>
  <c r="J5879" i="3" s="1"/>
  <c r="F5880" i="3"/>
  <c r="J5880" i="3" s="1"/>
  <c r="F5881" i="3"/>
  <c r="J5881" i="3" s="1"/>
  <c r="F5882" i="3"/>
  <c r="J5882" i="3" s="1"/>
  <c r="F5883" i="3"/>
  <c r="J5883" i="3" s="1"/>
  <c r="F5884" i="3"/>
  <c r="J5884" i="3" s="1"/>
  <c r="F5885" i="3"/>
  <c r="J5885" i="3" s="1"/>
  <c r="F5886" i="3"/>
  <c r="J5886" i="3" s="1"/>
  <c r="F5887" i="3"/>
  <c r="J5887" i="3" s="1"/>
  <c r="F5888" i="3"/>
  <c r="J5888" i="3" s="1"/>
  <c r="F5889" i="3"/>
  <c r="J5889" i="3" s="1"/>
  <c r="F5890" i="3"/>
  <c r="J5890" i="3" s="1"/>
  <c r="F5891" i="3"/>
  <c r="J5891" i="3" s="1"/>
  <c r="F5892" i="3"/>
  <c r="J5892" i="3" s="1"/>
  <c r="F5893" i="3"/>
  <c r="J5893" i="3" s="1"/>
  <c r="F5894" i="3"/>
  <c r="J5894" i="3" s="1"/>
  <c r="F5895" i="3"/>
  <c r="J5895" i="3" s="1"/>
  <c r="F5896" i="3"/>
  <c r="J5896" i="3" s="1"/>
  <c r="F5897" i="3"/>
  <c r="J5897" i="3" s="1"/>
  <c r="F5898" i="3"/>
  <c r="J5898" i="3" s="1"/>
  <c r="F5899" i="3"/>
  <c r="J5899" i="3" s="1"/>
  <c r="F5900" i="3"/>
  <c r="J5900" i="3" s="1"/>
  <c r="F5901" i="3"/>
  <c r="J5901" i="3" s="1"/>
  <c r="F5902" i="3"/>
  <c r="J5902" i="3" s="1"/>
  <c r="F5903" i="3"/>
  <c r="J5903" i="3" s="1"/>
  <c r="F5904" i="3"/>
  <c r="J5904" i="3" s="1"/>
  <c r="F5905" i="3"/>
  <c r="J5905" i="3" s="1"/>
  <c r="F5906" i="3"/>
  <c r="J5906" i="3" s="1"/>
  <c r="F5907" i="3"/>
  <c r="J5907" i="3" s="1"/>
  <c r="F5908" i="3"/>
  <c r="J5908" i="3" s="1"/>
  <c r="F5909" i="3"/>
  <c r="J5909" i="3" s="1"/>
  <c r="F5910" i="3"/>
  <c r="J5910" i="3" s="1"/>
  <c r="F5911" i="3"/>
  <c r="J5911" i="3" s="1"/>
  <c r="F5912" i="3"/>
  <c r="J5912" i="3" s="1"/>
  <c r="F5913" i="3"/>
  <c r="J5913" i="3" s="1"/>
  <c r="F5914" i="3"/>
  <c r="J5914" i="3" s="1"/>
  <c r="F5915" i="3"/>
  <c r="J5915" i="3" s="1"/>
  <c r="F5916" i="3"/>
  <c r="J5916" i="3" s="1"/>
  <c r="F5917" i="3"/>
  <c r="J5917" i="3" s="1"/>
  <c r="F5918" i="3"/>
  <c r="J5918" i="3" s="1"/>
  <c r="F5919" i="3"/>
  <c r="J5919" i="3" s="1"/>
  <c r="F5920" i="3"/>
  <c r="J5920" i="3" s="1"/>
  <c r="F5921" i="3"/>
  <c r="J5921" i="3" s="1"/>
  <c r="F5922" i="3"/>
  <c r="J5922" i="3" s="1"/>
  <c r="F5923" i="3"/>
  <c r="J5923" i="3" s="1"/>
  <c r="F5924" i="3"/>
  <c r="J5924" i="3" s="1"/>
  <c r="F5925" i="3"/>
  <c r="J5925" i="3" s="1"/>
  <c r="F5926" i="3"/>
  <c r="J5926" i="3" s="1"/>
  <c r="F5927" i="3"/>
  <c r="J5927" i="3" s="1"/>
  <c r="F5928" i="3"/>
  <c r="J5928" i="3" s="1"/>
  <c r="F5929" i="3"/>
  <c r="J5929" i="3" s="1"/>
  <c r="F5930" i="3"/>
  <c r="J5930" i="3" s="1"/>
  <c r="F5931" i="3"/>
  <c r="J5931" i="3" s="1"/>
  <c r="F5932" i="3"/>
  <c r="J5932" i="3" s="1"/>
  <c r="F5933" i="3"/>
  <c r="J5933" i="3" s="1"/>
  <c r="F5934" i="3"/>
  <c r="J5934" i="3" s="1"/>
  <c r="F5935" i="3"/>
  <c r="J5935" i="3" s="1"/>
  <c r="F5936" i="3"/>
  <c r="J5936" i="3" s="1"/>
  <c r="F5937" i="3"/>
  <c r="J5937" i="3" s="1"/>
  <c r="F5938" i="3"/>
  <c r="J5938" i="3" s="1"/>
  <c r="F5939" i="3"/>
  <c r="J5939" i="3" s="1"/>
  <c r="F5940" i="3"/>
  <c r="J5940" i="3" s="1"/>
  <c r="F5941" i="3"/>
  <c r="J5941" i="3" s="1"/>
  <c r="F5942" i="3"/>
  <c r="J5942" i="3" s="1"/>
  <c r="F5943" i="3"/>
  <c r="J5943" i="3" s="1"/>
  <c r="F5944" i="3"/>
  <c r="J5944" i="3" s="1"/>
  <c r="F5945" i="3"/>
  <c r="J5945" i="3" s="1"/>
  <c r="F5946" i="3"/>
  <c r="J5946" i="3" s="1"/>
  <c r="F5947" i="3"/>
  <c r="J5947" i="3" s="1"/>
  <c r="F5948" i="3"/>
  <c r="J5948" i="3" s="1"/>
  <c r="F5949" i="3"/>
  <c r="J5949" i="3" s="1"/>
  <c r="F5950" i="3"/>
  <c r="J5950" i="3" s="1"/>
  <c r="F5951" i="3"/>
  <c r="J5951" i="3" s="1"/>
  <c r="F5952" i="3"/>
  <c r="J5952" i="3" s="1"/>
  <c r="F5953" i="3"/>
  <c r="J5953" i="3" s="1"/>
  <c r="F5954" i="3"/>
  <c r="J5954" i="3" s="1"/>
  <c r="F5955" i="3"/>
  <c r="J5955" i="3" s="1"/>
  <c r="F5956" i="3"/>
  <c r="J5956" i="3" s="1"/>
  <c r="F5957" i="3"/>
  <c r="J5957" i="3" s="1"/>
  <c r="F5958" i="3"/>
  <c r="J5958" i="3" s="1"/>
  <c r="F5959" i="3"/>
  <c r="J5959" i="3" s="1"/>
  <c r="F5960" i="3"/>
  <c r="J5960" i="3" s="1"/>
  <c r="F5961" i="3"/>
  <c r="J5961" i="3" s="1"/>
  <c r="F5962" i="3"/>
  <c r="J5962" i="3" s="1"/>
  <c r="F5963" i="3"/>
  <c r="J5963" i="3" s="1"/>
  <c r="F5964" i="3"/>
  <c r="J5964" i="3" s="1"/>
  <c r="F5965" i="3"/>
  <c r="J5965" i="3" s="1"/>
  <c r="F5966" i="3"/>
  <c r="J5966" i="3" s="1"/>
  <c r="F5967" i="3"/>
  <c r="J5967" i="3" s="1"/>
  <c r="F5968" i="3"/>
  <c r="J5968" i="3" s="1"/>
  <c r="F5969" i="3"/>
  <c r="J5969" i="3" s="1"/>
  <c r="F5970" i="3"/>
  <c r="J5970" i="3" s="1"/>
  <c r="F5971" i="3"/>
  <c r="J5971" i="3" s="1"/>
  <c r="F5972" i="3"/>
  <c r="J5972" i="3" s="1"/>
  <c r="F5973" i="3"/>
  <c r="J5973" i="3" s="1"/>
  <c r="F5974" i="3"/>
  <c r="J5974" i="3" s="1"/>
  <c r="F5975" i="3"/>
  <c r="J5975" i="3" s="1"/>
  <c r="F5976" i="3"/>
  <c r="J5976" i="3" s="1"/>
  <c r="F5977" i="3"/>
  <c r="J5977" i="3" s="1"/>
  <c r="F5978" i="3"/>
  <c r="J5978" i="3" s="1"/>
  <c r="F5979" i="3"/>
  <c r="J5979" i="3" s="1"/>
  <c r="F5980" i="3"/>
  <c r="J5980" i="3" s="1"/>
  <c r="F5981" i="3"/>
  <c r="J5981" i="3" s="1"/>
  <c r="F5982" i="3"/>
  <c r="J5982" i="3" s="1"/>
  <c r="F5983" i="3"/>
  <c r="J5983" i="3" s="1"/>
  <c r="F5984" i="3"/>
  <c r="J5984" i="3" s="1"/>
  <c r="F5985" i="3"/>
  <c r="J5985" i="3" s="1"/>
  <c r="F5986" i="3"/>
  <c r="J5986" i="3" s="1"/>
  <c r="F5987" i="3"/>
  <c r="J5987" i="3" s="1"/>
  <c r="F5988" i="3"/>
  <c r="J5988" i="3" s="1"/>
  <c r="F5989" i="3"/>
  <c r="J5989" i="3" s="1"/>
  <c r="F5990" i="3"/>
  <c r="J5990" i="3" s="1"/>
  <c r="F5991" i="3"/>
  <c r="J5991" i="3" s="1"/>
  <c r="F5992" i="3"/>
  <c r="J5992" i="3" s="1"/>
  <c r="F5993" i="3"/>
  <c r="J5993" i="3" s="1"/>
  <c r="F5994" i="3"/>
  <c r="J5994" i="3" s="1"/>
  <c r="F5995" i="3"/>
  <c r="J5995" i="3" s="1"/>
  <c r="F5996" i="3"/>
  <c r="J5996" i="3" s="1"/>
  <c r="F5997" i="3"/>
  <c r="J5997" i="3" s="1"/>
  <c r="F5998" i="3"/>
  <c r="J5998" i="3" s="1"/>
  <c r="F5999" i="3"/>
  <c r="J5999" i="3" s="1"/>
  <c r="F6000" i="3"/>
  <c r="J6000" i="3" s="1"/>
  <c r="F6001" i="3"/>
  <c r="J6001" i="3" s="1"/>
  <c r="F6002" i="3"/>
  <c r="J6002" i="3" s="1"/>
  <c r="F6003" i="3"/>
  <c r="J6003" i="3" s="1"/>
  <c r="F6004" i="3"/>
  <c r="J6004" i="3" s="1"/>
  <c r="F6005" i="3"/>
  <c r="J6005" i="3" s="1"/>
  <c r="F6006" i="3"/>
  <c r="J6006" i="3" s="1"/>
  <c r="F6007" i="3"/>
  <c r="J6007" i="3" s="1"/>
  <c r="F6008" i="3"/>
  <c r="J6008" i="3" s="1"/>
  <c r="F6009" i="3"/>
  <c r="J6009" i="3" s="1"/>
  <c r="F6010" i="3"/>
  <c r="J6010" i="3" s="1"/>
  <c r="F6011" i="3"/>
  <c r="J6011" i="3" s="1"/>
  <c r="F6012" i="3"/>
  <c r="J6012" i="3" s="1"/>
  <c r="F6013" i="3"/>
  <c r="J6013" i="3" s="1"/>
  <c r="F6014" i="3"/>
  <c r="J6014" i="3" s="1"/>
  <c r="F6015" i="3"/>
  <c r="J6015" i="3" s="1"/>
  <c r="F6016" i="3"/>
  <c r="J6016" i="3" s="1"/>
  <c r="F6017" i="3"/>
  <c r="J6017" i="3" s="1"/>
  <c r="F6018" i="3"/>
  <c r="J6018" i="3" s="1"/>
  <c r="F6019" i="3"/>
  <c r="J6019" i="3" s="1"/>
  <c r="F6020" i="3"/>
  <c r="J6020" i="3" s="1"/>
  <c r="F6021" i="3"/>
  <c r="J6021" i="3" s="1"/>
  <c r="F6022" i="3"/>
  <c r="J6022" i="3" s="1"/>
  <c r="F6023" i="3"/>
  <c r="J6023" i="3" s="1"/>
  <c r="F6024" i="3"/>
  <c r="J6024" i="3" s="1"/>
  <c r="F6025" i="3"/>
  <c r="J6025" i="3" s="1"/>
  <c r="F6026" i="3"/>
  <c r="J6026" i="3" s="1"/>
  <c r="F6027" i="3"/>
  <c r="J6027" i="3" s="1"/>
  <c r="F6028" i="3"/>
  <c r="J6028" i="3" s="1"/>
  <c r="F6029" i="3"/>
  <c r="J6029" i="3" s="1"/>
  <c r="F6030" i="3"/>
  <c r="J6030" i="3" s="1"/>
  <c r="F6031" i="3"/>
  <c r="J6031" i="3" s="1"/>
  <c r="F6032" i="3"/>
  <c r="J6032" i="3" s="1"/>
  <c r="F6033" i="3"/>
  <c r="J6033" i="3" s="1"/>
  <c r="F6034" i="3"/>
  <c r="J6034" i="3" s="1"/>
  <c r="F6035" i="3"/>
  <c r="J6035" i="3" s="1"/>
  <c r="F6036" i="3"/>
  <c r="J6036" i="3" s="1"/>
  <c r="F6037" i="3"/>
  <c r="J6037" i="3" s="1"/>
  <c r="F6038" i="3"/>
  <c r="J6038" i="3" s="1"/>
  <c r="F6039" i="3"/>
  <c r="J6039" i="3" s="1"/>
  <c r="F6040" i="3"/>
  <c r="J6040" i="3" s="1"/>
  <c r="F6041" i="3"/>
  <c r="J6041" i="3" s="1"/>
  <c r="F6042" i="3"/>
  <c r="J6042" i="3" s="1"/>
  <c r="F6043" i="3"/>
  <c r="J6043" i="3" s="1"/>
  <c r="F6044" i="3"/>
  <c r="J6044" i="3" s="1"/>
  <c r="F6045" i="3"/>
  <c r="J6045" i="3" s="1"/>
  <c r="F6046" i="3"/>
  <c r="J6046" i="3" s="1"/>
  <c r="F6047" i="3"/>
  <c r="J6047" i="3" s="1"/>
  <c r="F6048" i="3"/>
  <c r="J6048" i="3" s="1"/>
  <c r="F6049" i="3"/>
  <c r="J6049" i="3" s="1"/>
  <c r="F6050" i="3"/>
  <c r="J6050" i="3" s="1"/>
  <c r="F6051" i="3"/>
  <c r="J6051" i="3" s="1"/>
  <c r="F6052" i="3"/>
  <c r="J6052" i="3" s="1"/>
  <c r="F6053" i="3"/>
  <c r="J6053" i="3" s="1"/>
  <c r="F6054" i="3"/>
  <c r="J6054" i="3" s="1"/>
  <c r="F6055" i="3"/>
  <c r="J6055" i="3" s="1"/>
  <c r="F6056" i="3"/>
  <c r="J6056" i="3" s="1"/>
  <c r="F6057" i="3"/>
  <c r="J6057" i="3" s="1"/>
  <c r="F6058" i="3"/>
  <c r="J6058" i="3" s="1"/>
  <c r="F6059" i="3"/>
  <c r="J6059" i="3" s="1"/>
  <c r="F6060" i="3"/>
  <c r="J6060" i="3" s="1"/>
  <c r="F6061" i="3"/>
  <c r="J6061" i="3" s="1"/>
  <c r="F6062" i="3"/>
  <c r="J6062" i="3" s="1"/>
  <c r="F6063" i="3"/>
  <c r="J6063" i="3" s="1"/>
  <c r="F6064" i="3"/>
  <c r="J6064" i="3" s="1"/>
  <c r="F6065" i="3"/>
  <c r="J6065" i="3" s="1"/>
  <c r="F6066" i="3"/>
  <c r="J6066" i="3" s="1"/>
  <c r="F6067" i="3"/>
  <c r="J6067" i="3" s="1"/>
  <c r="F6068" i="3"/>
  <c r="J6068" i="3" s="1"/>
  <c r="F6069" i="3"/>
  <c r="J6069" i="3" s="1"/>
  <c r="F6070" i="3"/>
  <c r="J6070" i="3" s="1"/>
  <c r="F6071" i="3"/>
  <c r="J6071" i="3" s="1"/>
  <c r="F6072" i="3"/>
  <c r="J6072" i="3" s="1"/>
  <c r="F6073" i="3"/>
  <c r="J6073" i="3" s="1"/>
  <c r="F6074" i="3"/>
  <c r="J6074" i="3" s="1"/>
  <c r="F6075" i="3"/>
  <c r="J6075" i="3" s="1"/>
  <c r="F6076" i="3"/>
  <c r="J6076" i="3" s="1"/>
  <c r="F6077" i="3"/>
  <c r="J6077" i="3" s="1"/>
  <c r="F6078" i="3"/>
  <c r="J6078" i="3" s="1"/>
  <c r="F6079" i="3"/>
  <c r="J6079" i="3" s="1"/>
  <c r="F6080" i="3"/>
  <c r="J6080" i="3" s="1"/>
  <c r="F6081" i="3"/>
  <c r="J6081" i="3" s="1"/>
  <c r="F6082" i="3"/>
  <c r="J6082" i="3" s="1"/>
  <c r="F6083" i="3"/>
  <c r="J6083" i="3" s="1"/>
  <c r="F6084" i="3"/>
  <c r="J6084" i="3" s="1"/>
  <c r="F6085" i="3"/>
  <c r="J6085" i="3" s="1"/>
  <c r="F6086" i="3"/>
  <c r="J6086" i="3" s="1"/>
  <c r="F6087" i="3"/>
  <c r="J6087" i="3" s="1"/>
  <c r="F6088" i="3"/>
  <c r="J6088" i="3" s="1"/>
  <c r="F6089" i="3"/>
  <c r="J6089" i="3" s="1"/>
  <c r="F6090" i="3"/>
  <c r="J6090" i="3" s="1"/>
  <c r="F6091" i="3"/>
  <c r="J6091" i="3" s="1"/>
  <c r="F6092" i="3"/>
  <c r="J6092" i="3" s="1"/>
  <c r="F6093" i="3"/>
  <c r="J6093" i="3" s="1"/>
  <c r="F6094" i="3"/>
  <c r="J6094" i="3" s="1"/>
  <c r="F6095" i="3"/>
  <c r="J6095" i="3" s="1"/>
  <c r="F6096" i="3"/>
  <c r="J6096" i="3" s="1"/>
  <c r="F6097" i="3"/>
  <c r="J6097" i="3" s="1"/>
  <c r="F6098" i="3"/>
  <c r="J6098" i="3" s="1"/>
  <c r="F6099" i="3"/>
  <c r="J6099" i="3" s="1"/>
  <c r="F6100" i="3"/>
  <c r="J6100" i="3" s="1"/>
  <c r="F6101" i="3"/>
  <c r="J6101" i="3" s="1"/>
  <c r="F6102" i="3"/>
  <c r="J6102" i="3" s="1"/>
  <c r="F6103" i="3"/>
  <c r="J6103" i="3" s="1"/>
  <c r="F6104" i="3"/>
  <c r="J6104" i="3" s="1"/>
  <c r="F6105" i="3"/>
  <c r="J6105" i="3" s="1"/>
  <c r="F6106" i="3"/>
  <c r="J6106" i="3" s="1"/>
  <c r="F6107" i="3"/>
  <c r="J6107" i="3" s="1"/>
  <c r="F6108" i="3"/>
  <c r="J6108" i="3" s="1"/>
  <c r="F6109" i="3"/>
  <c r="J6109" i="3" s="1"/>
  <c r="F6110" i="3"/>
  <c r="J6110" i="3" s="1"/>
  <c r="F6111" i="3"/>
  <c r="J6111" i="3" s="1"/>
  <c r="F6112" i="3"/>
  <c r="J6112" i="3" s="1"/>
  <c r="F6113" i="3"/>
  <c r="J6113" i="3" s="1"/>
  <c r="F6114" i="3"/>
  <c r="J6114" i="3" s="1"/>
  <c r="F6115" i="3"/>
  <c r="J6115" i="3" s="1"/>
  <c r="F6116" i="3"/>
  <c r="J6116" i="3" s="1"/>
  <c r="F6117" i="3"/>
  <c r="J6117" i="3" s="1"/>
  <c r="F6118" i="3"/>
  <c r="J6118" i="3" s="1"/>
  <c r="F6119" i="3"/>
  <c r="J6119" i="3" s="1"/>
  <c r="F6120" i="3"/>
  <c r="J6120" i="3" s="1"/>
  <c r="F6121" i="3"/>
  <c r="J6121" i="3" s="1"/>
  <c r="F6122" i="3"/>
  <c r="J6122" i="3" s="1"/>
  <c r="F6123" i="3"/>
  <c r="J6123" i="3" s="1"/>
  <c r="F6124" i="3"/>
  <c r="J6124" i="3" s="1"/>
  <c r="F6125" i="3"/>
  <c r="J6125" i="3" s="1"/>
  <c r="F6126" i="3"/>
  <c r="J6126" i="3" s="1"/>
  <c r="F6127" i="3"/>
  <c r="J6127" i="3" s="1"/>
  <c r="F6128" i="3"/>
  <c r="J6128" i="3" s="1"/>
  <c r="F6129" i="3"/>
  <c r="J6129" i="3" s="1"/>
  <c r="F6130" i="3"/>
  <c r="J6130" i="3" s="1"/>
  <c r="F6131" i="3"/>
  <c r="J6131" i="3" s="1"/>
  <c r="F6132" i="3"/>
  <c r="J6132" i="3" s="1"/>
  <c r="F6133" i="3"/>
  <c r="J6133" i="3" s="1"/>
  <c r="F6134" i="3"/>
  <c r="J6134" i="3" s="1"/>
  <c r="F6135" i="3"/>
  <c r="J6135" i="3" s="1"/>
  <c r="F6136" i="3"/>
  <c r="J6136" i="3" s="1"/>
  <c r="F6137" i="3"/>
  <c r="J6137" i="3" s="1"/>
  <c r="F6138" i="3"/>
  <c r="J6138" i="3" s="1"/>
  <c r="F6139" i="3"/>
  <c r="J6139" i="3" s="1"/>
  <c r="F6140" i="3"/>
  <c r="J6140" i="3" s="1"/>
  <c r="F6141" i="3"/>
  <c r="J6141" i="3" s="1"/>
  <c r="F6142" i="3"/>
  <c r="J6142" i="3" s="1"/>
  <c r="F6143" i="3"/>
  <c r="J6143" i="3" s="1"/>
  <c r="F6144" i="3"/>
  <c r="J6144" i="3" s="1"/>
  <c r="F6145" i="3"/>
  <c r="J6145" i="3" s="1"/>
  <c r="F6146" i="3"/>
  <c r="J6146" i="3" s="1"/>
  <c r="F6147" i="3"/>
  <c r="J6147" i="3" s="1"/>
  <c r="F6148" i="3"/>
  <c r="J6148" i="3" s="1"/>
  <c r="F6149" i="3"/>
  <c r="J6149" i="3" s="1"/>
  <c r="F6150" i="3"/>
  <c r="J6150" i="3" s="1"/>
  <c r="F6151" i="3"/>
  <c r="J6151" i="3" s="1"/>
  <c r="F6152" i="3"/>
  <c r="J6152" i="3" s="1"/>
  <c r="F6153" i="3"/>
  <c r="J6153" i="3" s="1"/>
  <c r="F6154" i="3"/>
  <c r="J6154" i="3" s="1"/>
  <c r="F6155" i="3"/>
  <c r="J6155" i="3" s="1"/>
  <c r="F6156" i="3"/>
  <c r="J6156" i="3" s="1"/>
  <c r="F6157" i="3"/>
  <c r="J6157" i="3" s="1"/>
  <c r="F6158" i="3"/>
  <c r="J6158" i="3" s="1"/>
  <c r="F6159" i="3"/>
  <c r="J6159" i="3" s="1"/>
  <c r="F6160" i="3"/>
  <c r="J6160" i="3" s="1"/>
  <c r="F6161" i="3"/>
  <c r="J6161" i="3" s="1"/>
  <c r="F6162" i="3"/>
  <c r="J6162" i="3" s="1"/>
  <c r="F6163" i="3"/>
  <c r="J6163" i="3" s="1"/>
  <c r="F6164" i="3"/>
  <c r="J6164" i="3" s="1"/>
  <c r="F6165" i="3"/>
  <c r="J6165" i="3" s="1"/>
  <c r="F6166" i="3"/>
  <c r="J6166" i="3" s="1"/>
  <c r="F6167" i="3"/>
  <c r="J6167" i="3" s="1"/>
  <c r="F6168" i="3"/>
  <c r="J6168" i="3" s="1"/>
  <c r="F6169" i="3"/>
  <c r="J6169" i="3" s="1"/>
  <c r="F6170" i="3"/>
  <c r="J6170" i="3" s="1"/>
  <c r="F6171" i="3"/>
  <c r="J6171" i="3" s="1"/>
  <c r="F6172" i="3"/>
  <c r="J6172" i="3" s="1"/>
  <c r="F6173" i="3"/>
  <c r="J6173" i="3" s="1"/>
  <c r="F6174" i="3"/>
  <c r="J6174" i="3" s="1"/>
  <c r="F6175" i="3"/>
  <c r="J6175" i="3" s="1"/>
  <c r="F6176" i="3"/>
  <c r="J6176" i="3" s="1"/>
  <c r="F6177" i="3"/>
  <c r="J6177" i="3" s="1"/>
  <c r="F6178" i="3"/>
  <c r="J6178" i="3" s="1"/>
  <c r="F6179" i="3"/>
  <c r="J6179" i="3" s="1"/>
  <c r="F6180" i="3"/>
  <c r="J6180" i="3" s="1"/>
  <c r="F6181" i="3"/>
  <c r="J6181" i="3" s="1"/>
  <c r="F6182" i="3"/>
  <c r="J6182" i="3" s="1"/>
  <c r="F6183" i="3"/>
  <c r="J6183" i="3" s="1"/>
  <c r="F6184" i="3"/>
  <c r="J6184" i="3" s="1"/>
  <c r="F6185" i="3"/>
  <c r="J6185" i="3" s="1"/>
  <c r="F6186" i="3"/>
  <c r="J6186" i="3" s="1"/>
  <c r="F6187" i="3"/>
  <c r="J6187" i="3" s="1"/>
  <c r="F6188" i="3"/>
  <c r="J6188" i="3" s="1"/>
  <c r="F6189" i="3"/>
  <c r="J6189" i="3" s="1"/>
  <c r="F6190" i="3"/>
  <c r="J6190" i="3" s="1"/>
  <c r="F6191" i="3"/>
  <c r="J6191" i="3" s="1"/>
  <c r="F6192" i="3"/>
  <c r="J6192" i="3" s="1"/>
  <c r="F6193" i="3"/>
  <c r="J6193" i="3" s="1"/>
  <c r="F6194" i="3"/>
  <c r="J6194" i="3" s="1"/>
  <c r="F6195" i="3"/>
  <c r="J6195" i="3" s="1"/>
  <c r="F6196" i="3"/>
  <c r="J6196" i="3" s="1"/>
  <c r="F6197" i="3"/>
  <c r="J6197" i="3" s="1"/>
  <c r="F6198" i="3"/>
  <c r="J6198" i="3" s="1"/>
  <c r="F6199" i="3"/>
  <c r="J6199" i="3" s="1"/>
  <c r="F6200" i="3"/>
  <c r="J6200" i="3" s="1"/>
  <c r="F6201" i="3"/>
  <c r="J6201" i="3" s="1"/>
  <c r="F6202" i="3"/>
  <c r="J6202" i="3" s="1"/>
  <c r="F6203" i="3"/>
  <c r="J6203" i="3" s="1"/>
  <c r="F6204" i="3"/>
  <c r="J6204" i="3" s="1"/>
  <c r="F6205" i="3"/>
  <c r="J6205" i="3" s="1"/>
  <c r="F6206" i="3"/>
  <c r="J6206" i="3" s="1"/>
  <c r="F6207" i="3"/>
  <c r="J6207" i="3" s="1"/>
  <c r="F6208" i="3"/>
  <c r="J6208" i="3" s="1"/>
  <c r="F6209" i="3"/>
  <c r="J6209" i="3" s="1"/>
  <c r="F6210" i="3"/>
  <c r="J6210" i="3" s="1"/>
  <c r="F6211" i="3"/>
  <c r="J6211" i="3" s="1"/>
  <c r="F6212" i="3"/>
  <c r="J6212" i="3" s="1"/>
  <c r="F6213" i="3"/>
  <c r="J6213" i="3" s="1"/>
  <c r="F6214" i="3"/>
  <c r="J6214" i="3" s="1"/>
  <c r="F6215" i="3"/>
  <c r="J6215" i="3" s="1"/>
  <c r="F6216" i="3"/>
  <c r="J6216" i="3" s="1"/>
  <c r="F6217" i="3"/>
  <c r="J6217" i="3" s="1"/>
  <c r="F6218" i="3"/>
  <c r="J6218" i="3" s="1"/>
  <c r="F6219" i="3"/>
  <c r="J6219" i="3" s="1"/>
  <c r="F6220" i="3"/>
  <c r="J6220" i="3" s="1"/>
  <c r="F6221" i="3"/>
  <c r="J6221" i="3" s="1"/>
  <c r="F6222" i="3"/>
  <c r="J6222" i="3" s="1"/>
  <c r="F6223" i="3"/>
  <c r="J6223" i="3" s="1"/>
  <c r="F6224" i="3"/>
  <c r="J6224" i="3" s="1"/>
  <c r="F6225" i="3"/>
  <c r="J6225" i="3" s="1"/>
  <c r="F6226" i="3"/>
  <c r="J6226" i="3" s="1"/>
  <c r="F6227" i="3"/>
  <c r="J6227" i="3" s="1"/>
  <c r="F6228" i="3"/>
  <c r="J6228" i="3" s="1"/>
  <c r="F6229" i="3"/>
  <c r="J6229" i="3" s="1"/>
  <c r="F6230" i="3"/>
  <c r="J6230" i="3" s="1"/>
  <c r="F6231" i="3"/>
  <c r="J6231" i="3" s="1"/>
  <c r="F6232" i="3"/>
  <c r="J6232" i="3" s="1"/>
  <c r="F6233" i="3"/>
  <c r="J6233" i="3" s="1"/>
  <c r="F6234" i="3"/>
  <c r="J6234" i="3" s="1"/>
  <c r="F6235" i="3"/>
  <c r="J6235" i="3" s="1"/>
  <c r="F6236" i="3"/>
  <c r="J6236" i="3" s="1"/>
  <c r="F6237" i="3"/>
  <c r="J6237" i="3" s="1"/>
  <c r="F6238" i="3"/>
  <c r="J6238" i="3" s="1"/>
  <c r="F6239" i="3"/>
  <c r="J6239" i="3" s="1"/>
  <c r="F6240" i="3"/>
  <c r="J6240" i="3" s="1"/>
  <c r="F6241" i="3"/>
  <c r="J6241" i="3" s="1"/>
  <c r="F6242" i="3"/>
  <c r="J6242" i="3" s="1"/>
  <c r="F6243" i="3"/>
  <c r="J6243" i="3" s="1"/>
  <c r="F6244" i="3"/>
  <c r="J6244" i="3" s="1"/>
  <c r="F6245" i="3"/>
  <c r="J6245" i="3" s="1"/>
  <c r="F6246" i="3"/>
  <c r="J6246" i="3" s="1"/>
  <c r="F6247" i="3"/>
  <c r="J6247" i="3" s="1"/>
  <c r="F6248" i="3"/>
  <c r="J6248" i="3" s="1"/>
  <c r="F6249" i="3"/>
  <c r="J6249" i="3" s="1"/>
  <c r="F6250" i="3"/>
  <c r="J6250" i="3" s="1"/>
  <c r="F6251" i="3"/>
  <c r="J6251" i="3" s="1"/>
  <c r="F6252" i="3"/>
  <c r="J6252" i="3" s="1"/>
  <c r="F6253" i="3"/>
  <c r="J6253" i="3" s="1"/>
  <c r="F6254" i="3"/>
  <c r="J6254" i="3" s="1"/>
  <c r="F6255" i="3"/>
  <c r="J6255" i="3" s="1"/>
  <c r="F6256" i="3"/>
  <c r="J6256" i="3" s="1"/>
  <c r="F6257" i="3"/>
  <c r="J6257" i="3" s="1"/>
  <c r="F6258" i="3"/>
  <c r="J6258" i="3" s="1"/>
  <c r="F6259" i="3"/>
  <c r="J6259" i="3" s="1"/>
  <c r="F6260" i="3"/>
  <c r="J6260" i="3" s="1"/>
  <c r="F6261" i="3"/>
  <c r="J6261" i="3" s="1"/>
  <c r="F6262" i="3"/>
  <c r="J6262" i="3" s="1"/>
  <c r="F6263" i="3"/>
  <c r="J6263" i="3" s="1"/>
  <c r="F6264" i="3"/>
  <c r="J6264" i="3" s="1"/>
  <c r="F6265" i="3"/>
  <c r="J6265" i="3" s="1"/>
  <c r="F6266" i="3"/>
  <c r="J6266" i="3" s="1"/>
  <c r="F6267" i="3"/>
  <c r="J6267" i="3" s="1"/>
  <c r="F6268" i="3"/>
  <c r="J6268" i="3" s="1"/>
  <c r="F6269" i="3"/>
  <c r="J6269" i="3" s="1"/>
  <c r="F6270" i="3"/>
  <c r="J6270" i="3" s="1"/>
  <c r="F6271" i="3"/>
  <c r="J6271" i="3" s="1"/>
  <c r="F6272" i="3"/>
  <c r="J6272" i="3" s="1"/>
  <c r="F6273" i="3"/>
  <c r="J6273" i="3" s="1"/>
  <c r="F6274" i="3"/>
  <c r="J6274" i="3" s="1"/>
  <c r="F6275" i="3"/>
  <c r="J6275" i="3" s="1"/>
  <c r="F6276" i="3"/>
  <c r="J6276" i="3" s="1"/>
  <c r="F6277" i="3"/>
  <c r="J6277" i="3" s="1"/>
  <c r="F6278" i="3"/>
  <c r="J6278" i="3" s="1"/>
  <c r="F6279" i="3"/>
  <c r="J6279" i="3" s="1"/>
  <c r="F6280" i="3"/>
  <c r="J6280" i="3" s="1"/>
  <c r="F6281" i="3"/>
  <c r="J6281" i="3" s="1"/>
  <c r="F6282" i="3"/>
  <c r="J6282" i="3" s="1"/>
  <c r="F6283" i="3"/>
  <c r="J6283" i="3" s="1"/>
  <c r="F6284" i="3"/>
  <c r="J6284" i="3" s="1"/>
  <c r="F6285" i="3"/>
  <c r="J6285" i="3" s="1"/>
  <c r="F6286" i="3"/>
  <c r="J6286" i="3" s="1"/>
  <c r="F6287" i="3"/>
  <c r="J6287" i="3" s="1"/>
  <c r="F6288" i="3"/>
  <c r="J6288" i="3" s="1"/>
  <c r="F6289" i="3"/>
  <c r="J6289" i="3" s="1"/>
  <c r="F6290" i="3"/>
  <c r="J6290" i="3" s="1"/>
  <c r="F6291" i="3"/>
  <c r="J6291" i="3" s="1"/>
  <c r="F6292" i="3"/>
  <c r="J6292" i="3" s="1"/>
  <c r="F6293" i="3"/>
  <c r="J6293" i="3" s="1"/>
  <c r="F6294" i="3"/>
  <c r="J6294" i="3" s="1"/>
  <c r="F6295" i="3"/>
  <c r="J6295" i="3" s="1"/>
  <c r="F6296" i="3"/>
  <c r="J6296" i="3" s="1"/>
  <c r="F6297" i="3"/>
  <c r="J6297" i="3" s="1"/>
  <c r="F6298" i="3"/>
  <c r="J6298" i="3" s="1"/>
  <c r="F6299" i="3"/>
  <c r="J6299" i="3" s="1"/>
  <c r="F6300" i="3"/>
  <c r="J6300" i="3" s="1"/>
  <c r="F6301" i="3"/>
  <c r="J6301" i="3" s="1"/>
  <c r="F6302" i="3"/>
  <c r="J6302" i="3" s="1"/>
  <c r="F6303" i="3"/>
  <c r="J6303" i="3" s="1"/>
  <c r="F6304" i="3"/>
  <c r="J6304" i="3" s="1"/>
  <c r="F6305" i="3"/>
  <c r="J6305" i="3" s="1"/>
  <c r="F6306" i="3"/>
  <c r="J6306" i="3" s="1"/>
  <c r="F6307" i="3"/>
  <c r="J6307" i="3" s="1"/>
  <c r="F6308" i="3"/>
  <c r="J6308" i="3" s="1"/>
  <c r="F6309" i="3"/>
  <c r="J6309" i="3" s="1"/>
  <c r="F6310" i="3"/>
  <c r="J6310" i="3" s="1"/>
  <c r="F6311" i="3"/>
  <c r="J6311" i="3" s="1"/>
  <c r="F6312" i="3"/>
  <c r="J6312" i="3" s="1"/>
  <c r="F6313" i="3"/>
  <c r="J6313" i="3" s="1"/>
  <c r="F6314" i="3"/>
  <c r="J6314" i="3" s="1"/>
  <c r="F6315" i="3"/>
  <c r="J6315" i="3" s="1"/>
  <c r="F6316" i="3"/>
  <c r="J6316" i="3" s="1"/>
  <c r="F6317" i="3"/>
  <c r="J6317" i="3" s="1"/>
  <c r="F6318" i="3"/>
  <c r="J6318" i="3" s="1"/>
  <c r="F6319" i="3"/>
  <c r="J6319" i="3" s="1"/>
  <c r="F6320" i="3"/>
  <c r="J6320" i="3" s="1"/>
  <c r="F6321" i="3"/>
  <c r="J6321" i="3" s="1"/>
  <c r="F6322" i="3"/>
  <c r="J6322" i="3" s="1"/>
  <c r="F6323" i="3"/>
  <c r="J6323" i="3" s="1"/>
  <c r="F6324" i="3"/>
  <c r="J6324" i="3" s="1"/>
  <c r="F6325" i="3"/>
  <c r="J6325" i="3" s="1"/>
  <c r="F6326" i="3"/>
  <c r="J6326" i="3" s="1"/>
  <c r="F6327" i="3"/>
  <c r="J6327" i="3" s="1"/>
  <c r="F6328" i="3"/>
  <c r="J6328" i="3" s="1"/>
  <c r="F6329" i="3"/>
  <c r="J6329" i="3" s="1"/>
  <c r="F6330" i="3"/>
  <c r="J6330" i="3" s="1"/>
  <c r="F6331" i="3"/>
  <c r="J6331" i="3" s="1"/>
  <c r="F6332" i="3"/>
  <c r="J6332" i="3" s="1"/>
  <c r="F6333" i="3"/>
  <c r="J6333" i="3" s="1"/>
  <c r="F6334" i="3"/>
  <c r="J6334" i="3" s="1"/>
  <c r="F6335" i="3"/>
  <c r="J6335" i="3" s="1"/>
  <c r="F6336" i="3"/>
  <c r="J6336" i="3" s="1"/>
  <c r="F6337" i="3"/>
  <c r="J6337" i="3" s="1"/>
  <c r="F6338" i="3"/>
  <c r="J6338" i="3" s="1"/>
  <c r="F6339" i="3"/>
  <c r="J6339" i="3" s="1"/>
  <c r="F6340" i="3"/>
  <c r="J6340" i="3" s="1"/>
  <c r="F6341" i="3"/>
  <c r="J6341" i="3" s="1"/>
  <c r="F6342" i="3"/>
  <c r="J6342" i="3" s="1"/>
  <c r="F6343" i="3"/>
  <c r="J6343" i="3" s="1"/>
  <c r="F6344" i="3"/>
  <c r="J6344" i="3" s="1"/>
  <c r="F6345" i="3"/>
  <c r="J6345" i="3" s="1"/>
  <c r="F6346" i="3"/>
  <c r="J6346" i="3" s="1"/>
  <c r="F6347" i="3"/>
  <c r="J6347" i="3" s="1"/>
  <c r="F6348" i="3"/>
  <c r="J6348" i="3" s="1"/>
  <c r="F6349" i="3"/>
  <c r="J6349" i="3" s="1"/>
  <c r="F6350" i="3"/>
  <c r="J6350" i="3" s="1"/>
  <c r="F6351" i="3"/>
  <c r="J6351" i="3" s="1"/>
  <c r="F6352" i="3"/>
  <c r="J6352" i="3" s="1"/>
  <c r="F6353" i="3"/>
  <c r="J6353" i="3" s="1"/>
  <c r="F6354" i="3"/>
  <c r="J6354" i="3" s="1"/>
  <c r="F6355" i="3"/>
  <c r="J6355" i="3" s="1"/>
  <c r="F6356" i="3"/>
  <c r="J6356" i="3" s="1"/>
  <c r="F6357" i="3"/>
  <c r="J6357" i="3" s="1"/>
  <c r="F6358" i="3"/>
  <c r="J6358" i="3" s="1"/>
  <c r="F6359" i="3"/>
  <c r="J6359" i="3" s="1"/>
  <c r="F6360" i="3"/>
  <c r="J6360" i="3" s="1"/>
  <c r="F6361" i="3"/>
  <c r="J6361" i="3" s="1"/>
  <c r="F6362" i="3"/>
  <c r="J6362" i="3" s="1"/>
  <c r="F6363" i="3"/>
  <c r="J6363" i="3" s="1"/>
  <c r="F6364" i="3"/>
  <c r="J6364" i="3" s="1"/>
  <c r="F6365" i="3"/>
  <c r="J6365" i="3" s="1"/>
  <c r="F6366" i="3"/>
  <c r="J6366" i="3" s="1"/>
  <c r="F6367" i="3"/>
  <c r="J6367" i="3" s="1"/>
  <c r="F6368" i="3"/>
  <c r="J6368" i="3" s="1"/>
  <c r="F6369" i="3"/>
  <c r="J6369" i="3" s="1"/>
  <c r="F6370" i="3"/>
  <c r="J6370" i="3" s="1"/>
  <c r="F6371" i="3"/>
  <c r="J6371" i="3" s="1"/>
  <c r="F6372" i="3"/>
  <c r="J6372" i="3" s="1"/>
  <c r="F6373" i="3"/>
  <c r="J6373" i="3" s="1"/>
  <c r="F6374" i="3"/>
  <c r="J6374" i="3" s="1"/>
  <c r="F6375" i="3"/>
  <c r="J6375" i="3" s="1"/>
  <c r="F6376" i="3"/>
  <c r="J6376" i="3" s="1"/>
  <c r="F6377" i="3"/>
  <c r="J6377" i="3" s="1"/>
  <c r="F6378" i="3"/>
  <c r="J6378" i="3" s="1"/>
  <c r="F6379" i="3"/>
  <c r="J6379" i="3" s="1"/>
  <c r="F6380" i="3"/>
  <c r="J6380" i="3" s="1"/>
  <c r="F6381" i="3"/>
  <c r="J6381" i="3" s="1"/>
  <c r="F6382" i="3"/>
  <c r="J6382" i="3" s="1"/>
  <c r="F6383" i="3"/>
  <c r="J6383" i="3" s="1"/>
  <c r="F6384" i="3"/>
  <c r="J6384" i="3" s="1"/>
  <c r="F6385" i="3"/>
  <c r="J6385" i="3" s="1"/>
  <c r="F6386" i="3"/>
  <c r="J6386" i="3" s="1"/>
  <c r="F6387" i="3"/>
  <c r="J6387" i="3" s="1"/>
  <c r="F6388" i="3"/>
  <c r="J6388" i="3" s="1"/>
  <c r="F6389" i="3"/>
  <c r="J6389" i="3" s="1"/>
  <c r="F6390" i="3"/>
  <c r="J6390" i="3" s="1"/>
  <c r="F6391" i="3"/>
  <c r="J6391" i="3" s="1"/>
  <c r="F6392" i="3"/>
  <c r="J6392" i="3" s="1"/>
  <c r="F6393" i="3"/>
  <c r="J6393" i="3" s="1"/>
  <c r="F6394" i="3"/>
  <c r="J6394" i="3" s="1"/>
  <c r="F6395" i="3"/>
  <c r="J6395" i="3" s="1"/>
  <c r="F6396" i="3"/>
  <c r="J6396" i="3" s="1"/>
  <c r="F6397" i="3"/>
  <c r="J6397" i="3" s="1"/>
  <c r="F6398" i="3"/>
  <c r="J6398" i="3" s="1"/>
  <c r="F6399" i="3"/>
  <c r="J6399" i="3" s="1"/>
  <c r="F6400" i="3"/>
  <c r="J6400" i="3" s="1"/>
  <c r="F6401" i="3"/>
  <c r="J6401" i="3" s="1"/>
  <c r="F6402" i="3"/>
  <c r="J6402" i="3" s="1"/>
  <c r="F6403" i="3"/>
  <c r="J6403" i="3" s="1"/>
  <c r="F6404" i="3"/>
  <c r="J6404" i="3" s="1"/>
  <c r="F6405" i="3"/>
  <c r="J6405" i="3" s="1"/>
  <c r="F6406" i="3"/>
  <c r="J6406" i="3" s="1"/>
  <c r="F6407" i="3"/>
  <c r="J6407" i="3" s="1"/>
  <c r="F6408" i="3"/>
  <c r="J6408" i="3" s="1"/>
  <c r="F6409" i="3"/>
  <c r="J6409" i="3" s="1"/>
  <c r="F6410" i="3"/>
  <c r="J6410" i="3" s="1"/>
  <c r="F6411" i="3"/>
  <c r="J6411" i="3" s="1"/>
  <c r="F6412" i="3"/>
  <c r="J6412" i="3" s="1"/>
  <c r="F6413" i="3"/>
  <c r="J6413" i="3" s="1"/>
  <c r="F6414" i="3"/>
  <c r="J6414" i="3" s="1"/>
  <c r="F6415" i="3"/>
  <c r="J6415" i="3" s="1"/>
  <c r="F6416" i="3"/>
  <c r="J6416" i="3" s="1"/>
  <c r="F6417" i="3"/>
  <c r="J6417" i="3" s="1"/>
  <c r="F6418" i="3"/>
  <c r="J6418" i="3" s="1"/>
  <c r="F6419" i="3"/>
  <c r="J6419" i="3" s="1"/>
  <c r="F6420" i="3"/>
  <c r="J6420" i="3" s="1"/>
  <c r="F6421" i="3"/>
  <c r="J6421" i="3" s="1"/>
  <c r="F6422" i="3"/>
  <c r="J6422" i="3" s="1"/>
  <c r="F6423" i="3"/>
  <c r="J6423" i="3" s="1"/>
  <c r="F6424" i="3"/>
  <c r="J6424" i="3" s="1"/>
  <c r="F6425" i="3"/>
  <c r="J6425" i="3" s="1"/>
  <c r="F6426" i="3"/>
  <c r="J6426" i="3" s="1"/>
  <c r="F6427" i="3"/>
  <c r="J6427" i="3" s="1"/>
  <c r="F6428" i="3"/>
  <c r="J6428" i="3" s="1"/>
  <c r="F6429" i="3"/>
  <c r="J6429" i="3" s="1"/>
  <c r="F6430" i="3"/>
  <c r="J6430" i="3" s="1"/>
  <c r="F6431" i="3"/>
  <c r="J6431" i="3" s="1"/>
  <c r="F6432" i="3"/>
  <c r="J6432" i="3" s="1"/>
  <c r="F6433" i="3"/>
  <c r="J6433" i="3" s="1"/>
  <c r="F6434" i="3"/>
  <c r="J6434" i="3" s="1"/>
  <c r="F6435" i="3"/>
  <c r="J6435" i="3" s="1"/>
  <c r="F6436" i="3"/>
  <c r="J6436" i="3" s="1"/>
  <c r="F6437" i="3"/>
  <c r="J6437" i="3" s="1"/>
  <c r="F6438" i="3"/>
  <c r="J6438" i="3" s="1"/>
  <c r="F6439" i="3"/>
  <c r="J6439" i="3" s="1"/>
  <c r="F6440" i="3"/>
  <c r="J6440" i="3" s="1"/>
  <c r="F6441" i="3"/>
  <c r="J6441" i="3" s="1"/>
  <c r="F6442" i="3"/>
  <c r="J6442" i="3" s="1"/>
  <c r="F6443" i="3"/>
  <c r="J6443" i="3" s="1"/>
  <c r="F6444" i="3"/>
  <c r="J6444" i="3" s="1"/>
  <c r="F6445" i="3"/>
  <c r="J6445" i="3" s="1"/>
  <c r="F6446" i="3"/>
  <c r="J6446" i="3" s="1"/>
  <c r="F6447" i="3"/>
  <c r="J6447" i="3" s="1"/>
  <c r="F6448" i="3"/>
  <c r="J6448" i="3" s="1"/>
  <c r="F6449" i="3"/>
  <c r="J6449" i="3" s="1"/>
  <c r="F6450" i="3"/>
  <c r="J6450" i="3" s="1"/>
  <c r="F6451" i="3"/>
  <c r="J6451" i="3" s="1"/>
  <c r="F6452" i="3"/>
  <c r="J6452" i="3" s="1"/>
  <c r="F6453" i="3"/>
  <c r="J6453" i="3" s="1"/>
  <c r="F6454" i="3"/>
  <c r="J6454" i="3" s="1"/>
  <c r="F6455" i="3"/>
  <c r="J6455" i="3" s="1"/>
  <c r="F6456" i="3"/>
  <c r="J6456" i="3" s="1"/>
  <c r="F6457" i="3"/>
  <c r="J6457" i="3" s="1"/>
  <c r="F6458" i="3"/>
  <c r="J6458" i="3" s="1"/>
  <c r="F6459" i="3"/>
  <c r="J6459" i="3" s="1"/>
  <c r="F6460" i="3"/>
  <c r="J6460" i="3" s="1"/>
  <c r="F6461" i="3"/>
  <c r="J6461" i="3" s="1"/>
  <c r="F6462" i="3"/>
  <c r="J6462" i="3" s="1"/>
  <c r="F6463" i="3"/>
  <c r="J6463" i="3" s="1"/>
  <c r="F6464" i="3"/>
  <c r="J6464" i="3" s="1"/>
  <c r="F6465" i="3"/>
  <c r="J6465" i="3" s="1"/>
  <c r="F6466" i="3"/>
  <c r="J6466" i="3" s="1"/>
  <c r="F6467" i="3"/>
  <c r="J6467" i="3" s="1"/>
  <c r="F6468" i="3"/>
  <c r="J6468" i="3" s="1"/>
  <c r="F6469" i="3"/>
  <c r="J6469" i="3" s="1"/>
  <c r="F6470" i="3"/>
  <c r="J6470" i="3" s="1"/>
  <c r="F6471" i="3"/>
  <c r="J6471" i="3" s="1"/>
  <c r="F6472" i="3"/>
  <c r="J6472" i="3" s="1"/>
  <c r="F6473" i="3"/>
  <c r="J6473" i="3" s="1"/>
  <c r="F6474" i="3"/>
  <c r="J6474" i="3" s="1"/>
  <c r="F6475" i="3"/>
  <c r="J6475" i="3" s="1"/>
  <c r="F6476" i="3"/>
  <c r="J6476" i="3" s="1"/>
  <c r="F6477" i="3"/>
  <c r="J6477" i="3" s="1"/>
  <c r="F6478" i="3"/>
  <c r="J6478" i="3" s="1"/>
  <c r="F6479" i="3"/>
  <c r="J6479" i="3" s="1"/>
  <c r="F6480" i="3"/>
  <c r="J6480" i="3" s="1"/>
  <c r="F6481" i="3"/>
  <c r="J6481" i="3" s="1"/>
  <c r="F6482" i="3"/>
  <c r="J6482" i="3" s="1"/>
  <c r="F6483" i="3"/>
  <c r="J6483" i="3" s="1"/>
  <c r="F6484" i="3"/>
  <c r="J6484" i="3" s="1"/>
  <c r="F6485" i="3"/>
  <c r="J6485" i="3" s="1"/>
  <c r="F6486" i="3"/>
  <c r="J6486" i="3" s="1"/>
  <c r="F6487" i="3"/>
  <c r="J6487" i="3" s="1"/>
  <c r="F6488" i="3"/>
  <c r="J6488" i="3" s="1"/>
  <c r="F6489" i="3"/>
  <c r="J6489" i="3" s="1"/>
  <c r="F6490" i="3"/>
  <c r="J6490" i="3" s="1"/>
  <c r="F6491" i="3"/>
  <c r="J6491" i="3" s="1"/>
  <c r="F6492" i="3"/>
  <c r="J6492" i="3" s="1"/>
  <c r="F6493" i="3"/>
  <c r="J6493" i="3" s="1"/>
  <c r="F6494" i="3"/>
  <c r="J6494" i="3" s="1"/>
  <c r="F6495" i="3"/>
  <c r="J6495" i="3" s="1"/>
  <c r="F6496" i="3"/>
  <c r="J6496" i="3" s="1"/>
  <c r="F6497" i="3"/>
  <c r="J6497" i="3" s="1"/>
  <c r="F6498" i="3"/>
  <c r="J6498" i="3" s="1"/>
  <c r="F6499" i="3"/>
  <c r="J6499" i="3" s="1"/>
  <c r="F6500" i="3"/>
  <c r="J6500" i="3" s="1"/>
  <c r="F6501" i="3"/>
  <c r="J6501" i="3" s="1"/>
  <c r="F6502" i="3"/>
  <c r="J6502" i="3" s="1"/>
  <c r="F6503" i="3"/>
  <c r="J6503" i="3" s="1"/>
  <c r="F6504" i="3"/>
  <c r="J6504" i="3" s="1"/>
  <c r="F6505" i="3"/>
  <c r="J6505" i="3" s="1"/>
  <c r="F6506" i="3"/>
  <c r="J6506" i="3" s="1"/>
  <c r="F6507" i="3"/>
  <c r="J6507" i="3" s="1"/>
  <c r="F6508" i="3"/>
  <c r="J6508" i="3" s="1"/>
  <c r="F6509" i="3"/>
  <c r="J6509" i="3" s="1"/>
  <c r="F6510" i="3"/>
  <c r="J6510" i="3" s="1"/>
  <c r="F6511" i="3"/>
  <c r="J6511" i="3" s="1"/>
  <c r="F6512" i="3"/>
  <c r="J6512" i="3" s="1"/>
  <c r="F6513" i="3"/>
  <c r="J6513" i="3" s="1"/>
  <c r="F6514" i="3"/>
  <c r="J6514" i="3" s="1"/>
  <c r="F6515" i="3"/>
  <c r="J6515" i="3" s="1"/>
  <c r="F6516" i="3"/>
  <c r="J6516" i="3" s="1"/>
  <c r="F6517" i="3"/>
  <c r="J6517" i="3" s="1"/>
  <c r="F6518" i="3"/>
  <c r="J6518" i="3" s="1"/>
  <c r="F6519" i="3"/>
  <c r="J6519" i="3" s="1"/>
  <c r="F6520" i="3"/>
  <c r="J6520" i="3" s="1"/>
  <c r="F6521" i="3"/>
  <c r="J6521" i="3" s="1"/>
  <c r="F6522" i="3"/>
  <c r="J6522" i="3" s="1"/>
  <c r="F6523" i="3"/>
  <c r="J6523" i="3" s="1"/>
  <c r="F6524" i="3"/>
  <c r="J6524" i="3" s="1"/>
  <c r="F6525" i="3"/>
  <c r="J6525" i="3" s="1"/>
  <c r="F6526" i="3"/>
  <c r="J6526" i="3" s="1"/>
  <c r="F6527" i="3"/>
  <c r="J6527" i="3" s="1"/>
  <c r="F6528" i="3"/>
  <c r="J6528" i="3" s="1"/>
  <c r="F6529" i="3"/>
  <c r="J6529" i="3" s="1"/>
  <c r="F6530" i="3"/>
  <c r="J6530" i="3" s="1"/>
  <c r="F6531" i="3"/>
  <c r="J6531" i="3" s="1"/>
  <c r="F6532" i="3"/>
  <c r="J6532" i="3" s="1"/>
  <c r="F6533" i="3"/>
  <c r="J6533" i="3" s="1"/>
  <c r="F6534" i="3"/>
  <c r="J6534" i="3" s="1"/>
  <c r="F6535" i="3"/>
  <c r="J6535" i="3" s="1"/>
  <c r="F6536" i="3"/>
  <c r="J6536" i="3" s="1"/>
  <c r="F6537" i="3"/>
  <c r="J6537" i="3" s="1"/>
  <c r="F6538" i="3"/>
  <c r="J6538" i="3" s="1"/>
  <c r="F6539" i="3"/>
  <c r="J6539" i="3" s="1"/>
  <c r="F6540" i="3"/>
  <c r="J6540" i="3" s="1"/>
  <c r="F6541" i="3"/>
  <c r="J6541" i="3" s="1"/>
  <c r="F6542" i="3"/>
  <c r="J6542" i="3" s="1"/>
  <c r="F6543" i="3"/>
  <c r="J6543" i="3" s="1"/>
  <c r="F6544" i="3"/>
  <c r="J6544" i="3" s="1"/>
  <c r="F6545" i="3"/>
  <c r="J6545" i="3" s="1"/>
  <c r="F6546" i="3"/>
  <c r="J6546" i="3" s="1"/>
  <c r="F6547" i="3"/>
  <c r="J6547" i="3" s="1"/>
  <c r="F6548" i="3"/>
  <c r="J6548" i="3" s="1"/>
  <c r="F6549" i="3"/>
  <c r="J6549" i="3" s="1"/>
  <c r="F6550" i="3"/>
  <c r="J6550" i="3" s="1"/>
  <c r="F6551" i="3"/>
  <c r="J6551" i="3" s="1"/>
  <c r="F6552" i="3"/>
  <c r="J6552" i="3" s="1"/>
  <c r="F6553" i="3"/>
  <c r="J6553" i="3" s="1"/>
  <c r="F6554" i="3"/>
  <c r="J6554" i="3" s="1"/>
  <c r="F6555" i="3"/>
  <c r="J6555" i="3" s="1"/>
  <c r="F6556" i="3"/>
  <c r="J6556" i="3" s="1"/>
  <c r="F6557" i="3"/>
  <c r="J6557" i="3" s="1"/>
  <c r="F6558" i="3"/>
  <c r="J6558" i="3" s="1"/>
  <c r="F6559" i="3"/>
  <c r="J6559" i="3" s="1"/>
  <c r="F6560" i="3"/>
  <c r="J6560" i="3" s="1"/>
  <c r="F6561" i="3"/>
  <c r="J6561" i="3" s="1"/>
  <c r="F6562" i="3"/>
  <c r="J6562" i="3" s="1"/>
  <c r="F6563" i="3"/>
  <c r="J6563" i="3" s="1"/>
  <c r="F6564" i="3"/>
  <c r="J6564" i="3" s="1"/>
  <c r="F6565" i="3"/>
  <c r="J6565" i="3" s="1"/>
  <c r="F6566" i="3"/>
  <c r="J6566" i="3" s="1"/>
  <c r="F6567" i="3"/>
  <c r="J6567" i="3" s="1"/>
  <c r="F6568" i="3"/>
  <c r="J6568" i="3" s="1"/>
  <c r="F6569" i="3"/>
  <c r="J6569" i="3" s="1"/>
  <c r="F6570" i="3"/>
  <c r="J6570" i="3" s="1"/>
  <c r="F6571" i="3"/>
  <c r="J6571" i="3" s="1"/>
  <c r="F6572" i="3"/>
  <c r="J6572" i="3" s="1"/>
  <c r="F6573" i="3"/>
  <c r="J6573" i="3" s="1"/>
  <c r="F6574" i="3"/>
  <c r="J6574" i="3" s="1"/>
  <c r="F6575" i="3"/>
  <c r="J6575" i="3" s="1"/>
  <c r="F6576" i="3"/>
  <c r="J6576" i="3" s="1"/>
  <c r="F6577" i="3"/>
  <c r="J6577" i="3" s="1"/>
  <c r="F6578" i="3"/>
  <c r="J6578" i="3" s="1"/>
  <c r="F6579" i="3"/>
  <c r="J6579" i="3" s="1"/>
  <c r="F6580" i="3"/>
  <c r="J6580" i="3" s="1"/>
  <c r="F6581" i="3"/>
  <c r="J6581" i="3" s="1"/>
  <c r="F6582" i="3"/>
  <c r="J6582" i="3" s="1"/>
  <c r="F6583" i="3"/>
  <c r="J6583" i="3" s="1"/>
  <c r="F6584" i="3"/>
  <c r="J6584" i="3" s="1"/>
  <c r="F6585" i="3"/>
  <c r="J6585" i="3" s="1"/>
  <c r="F6586" i="3"/>
  <c r="J6586" i="3" s="1"/>
  <c r="F6587" i="3"/>
  <c r="J6587" i="3" s="1"/>
  <c r="F6588" i="3"/>
  <c r="J6588" i="3" s="1"/>
  <c r="F6589" i="3"/>
  <c r="J6589" i="3" s="1"/>
  <c r="F6590" i="3"/>
  <c r="J6590" i="3" s="1"/>
  <c r="F6591" i="3"/>
  <c r="J6591" i="3" s="1"/>
  <c r="F6592" i="3"/>
  <c r="J6592" i="3" s="1"/>
  <c r="F6593" i="3"/>
  <c r="J6593" i="3" s="1"/>
  <c r="F6594" i="3"/>
  <c r="J6594" i="3" s="1"/>
  <c r="F6595" i="3"/>
  <c r="J6595" i="3" s="1"/>
  <c r="F6596" i="3"/>
  <c r="J6596" i="3" s="1"/>
  <c r="F6597" i="3"/>
  <c r="J6597" i="3" s="1"/>
  <c r="F6598" i="3"/>
  <c r="J6598" i="3" s="1"/>
  <c r="F6599" i="3"/>
  <c r="J6599" i="3" s="1"/>
  <c r="F6600" i="3"/>
  <c r="J6600" i="3" s="1"/>
  <c r="F6601" i="3"/>
  <c r="J6601" i="3" s="1"/>
  <c r="F6602" i="3"/>
  <c r="J6602" i="3" s="1"/>
  <c r="F6603" i="3"/>
  <c r="J6603" i="3" s="1"/>
  <c r="F6604" i="3"/>
  <c r="J6604" i="3" s="1"/>
  <c r="F6605" i="3"/>
  <c r="J6605" i="3" s="1"/>
  <c r="F6606" i="3"/>
  <c r="J6606" i="3" s="1"/>
  <c r="F6607" i="3"/>
  <c r="J6607" i="3" s="1"/>
  <c r="F6608" i="3"/>
  <c r="J6608" i="3" s="1"/>
  <c r="F6609" i="3"/>
  <c r="J6609" i="3" s="1"/>
  <c r="F6610" i="3"/>
  <c r="J6610" i="3" s="1"/>
  <c r="F6611" i="3"/>
  <c r="J6611" i="3" s="1"/>
  <c r="F6612" i="3"/>
  <c r="J6612" i="3" s="1"/>
  <c r="F6613" i="3"/>
  <c r="J6613" i="3" s="1"/>
  <c r="F6614" i="3"/>
  <c r="J6614" i="3" s="1"/>
  <c r="F6615" i="3"/>
  <c r="J6615" i="3" s="1"/>
  <c r="F6616" i="3"/>
  <c r="J6616" i="3" s="1"/>
  <c r="F6617" i="3"/>
  <c r="J6617" i="3" s="1"/>
  <c r="F6618" i="3"/>
  <c r="J6618" i="3" s="1"/>
  <c r="F6619" i="3"/>
  <c r="J6619" i="3" s="1"/>
  <c r="F6620" i="3"/>
  <c r="J6620" i="3" s="1"/>
  <c r="F6621" i="3"/>
  <c r="J6621" i="3" s="1"/>
  <c r="F6622" i="3"/>
  <c r="J6622" i="3" s="1"/>
  <c r="F6623" i="3"/>
  <c r="J6623" i="3" s="1"/>
  <c r="F6624" i="3"/>
  <c r="J6624" i="3" s="1"/>
  <c r="F6625" i="3"/>
  <c r="J6625" i="3" s="1"/>
  <c r="F6626" i="3"/>
  <c r="J6626" i="3" s="1"/>
  <c r="F6627" i="3"/>
  <c r="J6627" i="3" s="1"/>
  <c r="F6628" i="3"/>
  <c r="J6628" i="3" s="1"/>
  <c r="F6629" i="3"/>
  <c r="J6629" i="3" s="1"/>
  <c r="F6630" i="3"/>
  <c r="J6630" i="3" s="1"/>
  <c r="F6631" i="3"/>
  <c r="J6631" i="3" s="1"/>
  <c r="F6632" i="3"/>
  <c r="J6632" i="3" s="1"/>
  <c r="F6633" i="3"/>
  <c r="J6633" i="3" s="1"/>
  <c r="F6634" i="3"/>
  <c r="J6634" i="3" s="1"/>
  <c r="F6635" i="3"/>
  <c r="J6635" i="3" s="1"/>
  <c r="F6636" i="3"/>
  <c r="J6636" i="3" s="1"/>
  <c r="F6637" i="3"/>
  <c r="J6637" i="3" s="1"/>
  <c r="F6638" i="3"/>
  <c r="J6638" i="3" s="1"/>
  <c r="F6639" i="3"/>
  <c r="J6639" i="3" s="1"/>
  <c r="F6640" i="3"/>
  <c r="J6640" i="3" s="1"/>
  <c r="F6641" i="3"/>
  <c r="J6641" i="3" s="1"/>
  <c r="F6642" i="3"/>
  <c r="J6642" i="3" s="1"/>
  <c r="F6643" i="3"/>
  <c r="J6643" i="3" s="1"/>
  <c r="F6644" i="3"/>
  <c r="J6644" i="3" s="1"/>
  <c r="F6645" i="3"/>
  <c r="J6645" i="3" s="1"/>
  <c r="F6646" i="3"/>
  <c r="J6646" i="3" s="1"/>
  <c r="F6647" i="3"/>
  <c r="J6647" i="3" s="1"/>
  <c r="F6648" i="3"/>
  <c r="J6648" i="3" s="1"/>
  <c r="F6649" i="3"/>
  <c r="J6649" i="3" s="1"/>
  <c r="F6650" i="3"/>
  <c r="J6650" i="3" s="1"/>
  <c r="F6651" i="3"/>
  <c r="J6651" i="3" s="1"/>
  <c r="F6652" i="3"/>
  <c r="J6652" i="3" s="1"/>
  <c r="F6653" i="3"/>
  <c r="J6653" i="3" s="1"/>
  <c r="F6654" i="3"/>
  <c r="J6654" i="3" s="1"/>
  <c r="F6655" i="3"/>
  <c r="J6655" i="3" s="1"/>
  <c r="F6656" i="3"/>
  <c r="J6656" i="3" s="1"/>
  <c r="F6657" i="3"/>
  <c r="J6657" i="3" s="1"/>
  <c r="F6658" i="3"/>
  <c r="J6658" i="3" s="1"/>
  <c r="F6659" i="3"/>
  <c r="J6659" i="3" s="1"/>
  <c r="F6660" i="3"/>
  <c r="J6660" i="3" s="1"/>
  <c r="F6661" i="3"/>
  <c r="J6661" i="3" s="1"/>
  <c r="F6662" i="3"/>
  <c r="J6662" i="3" s="1"/>
  <c r="F6663" i="3"/>
  <c r="J6663" i="3" s="1"/>
  <c r="F6664" i="3"/>
  <c r="J6664" i="3" s="1"/>
  <c r="F6665" i="3"/>
  <c r="J6665" i="3" s="1"/>
  <c r="F6666" i="3"/>
  <c r="J6666" i="3" s="1"/>
  <c r="F6667" i="3"/>
  <c r="J6667" i="3" s="1"/>
  <c r="F6668" i="3"/>
  <c r="J6668" i="3" s="1"/>
  <c r="F6669" i="3"/>
  <c r="J6669" i="3" s="1"/>
  <c r="F6670" i="3"/>
  <c r="J6670" i="3" s="1"/>
  <c r="F6671" i="3"/>
  <c r="J6671" i="3" s="1"/>
  <c r="F6672" i="3"/>
  <c r="J6672" i="3" s="1"/>
  <c r="F6673" i="3"/>
  <c r="J6673" i="3" s="1"/>
  <c r="F6674" i="3"/>
  <c r="J6674" i="3" s="1"/>
  <c r="F6675" i="3"/>
  <c r="J6675" i="3" s="1"/>
  <c r="F6676" i="3"/>
  <c r="J6676" i="3" s="1"/>
  <c r="F6677" i="3"/>
  <c r="J6677" i="3" s="1"/>
  <c r="F6678" i="3"/>
  <c r="J6678" i="3" s="1"/>
  <c r="F6679" i="3"/>
  <c r="J6679" i="3" s="1"/>
  <c r="F6680" i="3"/>
  <c r="J6680" i="3" s="1"/>
  <c r="F6681" i="3"/>
  <c r="J6681" i="3" s="1"/>
  <c r="F6682" i="3"/>
  <c r="J6682" i="3" s="1"/>
  <c r="F6683" i="3"/>
  <c r="J6683" i="3" s="1"/>
  <c r="F6684" i="3"/>
  <c r="J6684" i="3" s="1"/>
  <c r="F6685" i="3"/>
  <c r="J6685" i="3" s="1"/>
  <c r="F6686" i="3"/>
  <c r="J6686" i="3" s="1"/>
  <c r="F6687" i="3"/>
  <c r="J6687" i="3" s="1"/>
  <c r="F6688" i="3"/>
  <c r="J6688" i="3" s="1"/>
  <c r="F6689" i="3"/>
  <c r="J6689" i="3" s="1"/>
  <c r="F6690" i="3"/>
  <c r="J6690" i="3" s="1"/>
  <c r="F6691" i="3"/>
  <c r="J6691" i="3" s="1"/>
  <c r="F6692" i="3"/>
  <c r="J6692" i="3" s="1"/>
  <c r="F6693" i="3"/>
  <c r="J6693" i="3" s="1"/>
  <c r="F6694" i="3"/>
  <c r="J6694" i="3" s="1"/>
  <c r="F6695" i="3"/>
  <c r="J6695" i="3" s="1"/>
  <c r="F6696" i="3"/>
  <c r="J6696" i="3" s="1"/>
  <c r="F6697" i="3"/>
  <c r="J6697" i="3" s="1"/>
  <c r="F6698" i="3"/>
  <c r="J6698" i="3" s="1"/>
  <c r="F6699" i="3"/>
  <c r="J6699" i="3" s="1"/>
  <c r="F6700" i="3"/>
  <c r="J6700" i="3" s="1"/>
  <c r="F6701" i="3"/>
  <c r="J6701" i="3" s="1"/>
  <c r="F6702" i="3"/>
  <c r="J6702" i="3" s="1"/>
  <c r="F6703" i="3"/>
  <c r="J6703" i="3" s="1"/>
  <c r="F6704" i="3"/>
  <c r="J6704" i="3" s="1"/>
  <c r="F6705" i="3"/>
  <c r="J6705" i="3" s="1"/>
  <c r="F6706" i="3"/>
  <c r="J6706" i="3" s="1"/>
  <c r="F6707" i="3"/>
  <c r="J6707" i="3" s="1"/>
  <c r="F6708" i="3"/>
  <c r="J6708" i="3" s="1"/>
  <c r="F6709" i="3"/>
  <c r="J6709" i="3" s="1"/>
  <c r="F6710" i="3"/>
  <c r="J6710" i="3" s="1"/>
  <c r="F6711" i="3"/>
  <c r="J6711" i="3" s="1"/>
  <c r="F6712" i="3"/>
  <c r="J6712" i="3" s="1"/>
  <c r="F6713" i="3"/>
  <c r="J6713" i="3" s="1"/>
  <c r="F6714" i="3"/>
  <c r="J6714" i="3" s="1"/>
  <c r="F6715" i="3"/>
  <c r="J6715" i="3" s="1"/>
  <c r="F6716" i="3"/>
  <c r="J6716" i="3" s="1"/>
  <c r="F6717" i="3"/>
  <c r="J6717" i="3" s="1"/>
  <c r="F6718" i="3"/>
  <c r="J6718" i="3" s="1"/>
  <c r="F6719" i="3"/>
  <c r="J6719" i="3" s="1"/>
  <c r="F6720" i="3"/>
  <c r="J6720" i="3" s="1"/>
  <c r="F6721" i="3"/>
  <c r="J6721" i="3" s="1"/>
  <c r="F6722" i="3"/>
  <c r="J6722" i="3" s="1"/>
  <c r="F6723" i="3"/>
  <c r="J6723" i="3" s="1"/>
  <c r="F6724" i="3"/>
  <c r="J6724" i="3" s="1"/>
  <c r="F6725" i="3"/>
  <c r="J6725" i="3" s="1"/>
  <c r="F6726" i="3"/>
  <c r="J6726" i="3" s="1"/>
  <c r="F6727" i="3"/>
  <c r="J6727" i="3" s="1"/>
  <c r="F6728" i="3"/>
  <c r="J6728" i="3" s="1"/>
  <c r="F6729" i="3"/>
  <c r="J6729" i="3" s="1"/>
  <c r="F6730" i="3"/>
  <c r="J6730" i="3" s="1"/>
  <c r="F6731" i="3"/>
  <c r="J6731" i="3" s="1"/>
  <c r="F6732" i="3"/>
  <c r="J6732" i="3" s="1"/>
  <c r="F6733" i="3"/>
  <c r="J6733" i="3" s="1"/>
  <c r="F6734" i="3"/>
  <c r="J6734" i="3" s="1"/>
  <c r="F6735" i="3"/>
  <c r="J6735" i="3" s="1"/>
  <c r="F6736" i="3"/>
  <c r="J6736" i="3" s="1"/>
  <c r="F6737" i="3"/>
  <c r="J6737" i="3" s="1"/>
  <c r="F6738" i="3"/>
  <c r="J6738" i="3" s="1"/>
  <c r="F6739" i="3"/>
  <c r="J6739" i="3" s="1"/>
  <c r="F6740" i="3"/>
  <c r="J6740" i="3" s="1"/>
  <c r="F6741" i="3"/>
  <c r="J6741" i="3" s="1"/>
  <c r="F6742" i="3"/>
  <c r="J6742" i="3" s="1"/>
  <c r="F6743" i="3"/>
  <c r="J6743" i="3" s="1"/>
  <c r="F6744" i="3"/>
  <c r="J6744" i="3" s="1"/>
  <c r="F6745" i="3"/>
  <c r="J6745" i="3" s="1"/>
  <c r="F6746" i="3"/>
  <c r="J6746" i="3" s="1"/>
  <c r="F6747" i="3"/>
  <c r="J6747" i="3" s="1"/>
  <c r="F6748" i="3"/>
  <c r="J6748" i="3" s="1"/>
  <c r="F6749" i="3"/>
  <c r="J6749" i="3" s="1"/>
  <c r="F6750" i="3"/>
  <c r="J6750" i="3" s="1"/>
  <c r="F6751" i="3"/>
  <c r="J6751" i="3" s="1"/>
  <c r="F6752" i="3"/>
  <c r="J6752" i="3" s="1"/>
  <c r="F6753" i="3"/>
  <c r="J6753" i="3" s="1"/>
  <c r="F6754" i="3"/>
  <c r="J6754" i="3" s="1"/>
  <c r="F6755" i="3"/>
  <c r="J6755" i="3" s="1"/>
  <c r="F6756" i="3"/>
  <c r="J6756" i="3" s="1"/>
  <c r="F6757" i="3"/>
  <c r="J6757" i="3" s="1"/>
  <c r="F6758" i="3"/>
  <c r="J6758" i="3" s="1"/>
  <c r="F6759" i="3"/>
  <c r="J6759" i="3" s="1"/>
  <c r="F6760" i="3"/>
  <c r="J6760" i="3" s="1"/>
  <c r="F6761" i="3"/>
  <c r="J6761" i="3" s="1"/>
  <c r="F6762" i="3"/>
  <c r="J6762" i="3" s="1"/>
  <c r="F6763" i="3"/>
  <c r="J6763" i="3" s="1"/>
  <c r="F6764" i="3"/>
  <c r="J6764" i="3" s="1"/>
  <c r="F6765" i="3"/>
  <c r="J6765" i="3" s="1"/>
  <c r="F6766" i="3"/>
  <c r="J6766" i="3" s="1"/>
  <c r="F6767" i="3"/>
  <c r="J6767" i="3" s="1"/>
  <c r="F6768" i="3"/>
  <c r="J6768" i="3" s="1"/>
  <c r="F6769" i="3"/>
  <c r="J6769" i="3" s="1"/>
  <c r="F6770" i="3"/>
  <c r="J6770" i="3" s="1"/>
  <c r="F6771" i="3"/>
  <c r="J6771" i="3" s="1"/>
  <c r="F6772" i="3"/>
  <c r="J6772" i="3" s="1"/>
  <c r="F6773" i="3"/>
  <c r="J6773" i="3" s="1"/>
  <c r="F6774" i="3"/>
  <c r="J6774" i="3" s="1"/>
  <c r="F6775" i="3"/>
  <c r="J6775" i="3" s="1"/>
  <c r="F6776" i="3"/>
  <c r="J6776" i="3" s="1"/>
  <c r="F6777" i="3"/>
  <c r="J6777" i="3" s="1"/>
  <c r="F6778" i="3"/>
  <c r="J6778" i="3" s="1"/>
  <c r="F6779" i="3"/>
  <c r="J6779" i="3" s="1"/>
  <c r="F6780" i="3"/>
  <c r="J6780" i="3" s="1"/>
  <c r="F6781" i="3"/>
  <c r="J6781" i="3" s="1"/>
  <c r="F6782" i="3"/>
  <c r="J6782" i="3" s="1"/>
  <c r="F6783" i="3"/>
  <c r="J6783" i="3" s="1"/>
  <c r="F6784" i="3"/>
  <c r="J6784" i="3" s="1"/>
  <c r="F6785" i="3"/>
  <c r="J6785" i="3" s="1"/>
  <c r="F6786" i="3"/>
  <c r="J6786" i="3" s="1"/>
  <c r="F6787" i="3"/>
  <c r="J6787" i="3" s="1"/>
  <c r="F6788" i="3"/>
  <c r="J6788" i="3" s="1"/>
  <c r="F6789" i="3"/>
  <c r="J6789" i="3" s="1"/>
  <c r="F6790" i="3"/>
  <c r="J6790" i="3" s="1"/>
  <c r="F6791" i="3"/>
  <c r="J6791" i="3" s="1"/>
  <c r="F6792" i="3"/>
  <c r="J6792" i="3" s="1"/>
  <c r="F6793" i="3"/>
  <c r="J6793" i="3" s="1"/>
  <c r="F6794" i="3"/>
  <c r="J6794" i="3" s="1"/>
  <c r="F6795" i="3"/>
  <c r="J6795" i="3" s="1"/>
  <c r="F6796" i="3"/>
  <c r="J6796" i="3" s="1"/>
  <c r="F6797" i="3"/>
  <c r="J6797" i="3" s="1"/>
  <c r="F6798" i="3"/>
  <c r="J6798" i="3" s="1"/>
  <c r="F6799" i="3"/>
  <c r="J6799" i="3" s="1"/>
  <c r="F6800" i="3"/>
  <c r="J6800" i="3" s="1"/>
  <c r="F6801" i="3"/>
  <c r="J6801" i="3" s="1"/>
  <c r="F6802" i="3"/>
  <c r="J6802" i="3" s="1"/>
  <c r="F6803" i="3"/>
  <c r="J6803" i="3" s="1"/>
  <c r="F6804" i="3"/>
  <c r="J6804" i="3" s="1"/>
  <c r="F6805" i="3"/>
  <c r="J6805" i="3" s="1"/>
  <c r="F6806" i="3"/>
  <c r="J6806" i="3" s="1"/>
  <c r="F6807" i="3"/>
  <c r="J6807" i="3" s="1"/>
  <c r="F6808" i="3"/>
  <c r="J6808" i="3" s="1"/>
  <c r="F6809" i="3"/>
  <c r="J6809" i="3" s="1"/>
  <c r="F6810" i="3"/>
  <c r="J6810" i="3" s="1"/>
  <c r="F6811" i="3"/>
  <c r="J6811" i="3" s="1"/>
  <c r="F6812" i="3"/>
  <c r="J6812" i="3" s="1"/>
  <c r="F6813" i="3"/>
  <c r="J6813" i="3" s="1"/>
  <c r="F6814" i="3"/>
  <c r="J6814" i="3" s="1"/>
  <c r="F6815" i="3"/>
  <c r="J6815" i="3" s="1"/>
  <c r="F6816" i="3"/>
  <c r="J6816" i="3" s="1"/>
  <c r="F6817" i="3"/>
  <c r="J6817" i="3" s="1"/>
  <c r="F6818" i="3"/>
  <c r="J6818" i="3" s="1"/>
  <c r="F6819" i="3"/>
  <c r="J6819" i="3" s="1"/>
  <c r="F6820" i="3"/>
  <c r="J6820" i="3" s="1"/>
  <c r="F6821" i="3"/>
  <c r="J6821" i="3" s="1"/>
  <c r="F6822" i="3"/>
  <c r="J6822" i="3" s="1"/>
  <c r="F6823" i="3"/>
  <c r="J6823" i="3" s="1"/>
  <c r="F6824" i="3"/>
  <c r="J6824" i="3" s="1"/>
  <c r="F6825" i="3"/>
  <c r="J6825" i="3" s="1"/>
  <c r="F6826" i="3"/>
  <c r="J6826" i="3" s="1"/>
  <c r="F6827" i="3"/>
  <c r="J6827" i="3" s="1"/>
  <c r="F6828" i="3"/>
  <c r="J6828" i="3" s="1"/>
  <c r="F6829" i="3"/>
  <c r="J6829" i="3" s="1"/>
  <c r="F6830" i="3"/>
  <c r="J6830" i="3" s="1"/>
  <c r="F6831" i="3"/>
  <c r="J6831" i="3" s="1"/>
  <c r="F6832" i="3"/>
  <c r="J6832" i="3" s="1"/>
  <c r="F6833" i="3"/>
  <c r="J6833" i="3" s="1"/>
  <c r="F6834" i="3"/>
  <c r="J6834" i="3" s="1"/>
  <c r="F6835" i="3"/>
  <c r="J6835" i="3" s="1"/>
  <c r="F6836" i="3"/>
  <c r="J6836" i="3" s="1"/>
  <c r="F6837" i="3"/>
  <c r="J6837" i="3" s="1"/>
  <c r="F6838" i="3"/>
  <c r="J6838" i="3" s="1"/>
  <c r="F6839" i="3"/>
  <c r="J6839" i="3" s="1"/>
  <c r="F6840" i="3"/>
  <c r="J6840" i="3" s="1"/>
  <c r="F6841" i="3"/>
  <c r="J6841" i="3" s="1"/>
  <c r="F6842" i="3"/>
  <c r="J6842" i="3" s="1"/>
  <c r="F6843" i="3"/>
  <c r="J6843" i="3" s="1"/>
  <c r="F6844" i="3"/>
  <c r="J6844" i="3" s="1"/>
  <c r="F6845" i="3"/>
  <c r="J6845" i="3" s="1"/>
  <c r="F6846" i="3"/>
  <c r="J6846" i="3" s="1"/>
  <c r="F6847" i="3"/>
  <c r="J6847" i="3" s="1"/>
  <c r="F6848" i="3"/>
  <c r="J6848" i="3" s="1"/>
  <c r="F6849" i="3"/>
  <c r="J6849" i="3" s="1"/>
  <c r="F6850" i="3"/>
  <c r="J6850" i="3" s="1"/>
  <c r="F6851" i="3"/>
  <c r="J6851" i="3" s="1"/>
  <c r="F6852" i="3"/>
  <c r="J6852" i="3" s="1"/>
  <c r="F6853" i="3"/>
  <c r="J6853" i="3" s="1"/>
  <c r="F6854" i="3"/>
  <c r="J6854" i="3" s="1"/>
  <c r="F6855" i="3"/>
  <c r="J6855" i="3" s="1"/>
  <c r="F6856" i="3"/>
  <c r="J6856" i="3" s="1"/>
  <c r="F6857" i="3"/>
  <c r="J6857" i="3" s="1"/>
  <c r="F6858" i="3"/>
  <c r="J6858" i="3" s="1"/>
  <c r="F6859" i="3"/>
  <c r="J6859" i="3" s="1"/>
  <c r="F6860" i="3"/>
  <c r="J6860" i="3" s="1"/>
  <c r="F6861" i="3"/>
  <c r="J6861" i="3" s="1"/>
  <c r="F6862" i="3"/>
  <c r="J6862" i="3" s="1"/>
  <c r="F6863" i="3"/>
  <c r="J6863" i="3" s="1"/>
  <c r="F6864" i="3"/>
  <c r="J6864" i="3" s="1"/>
  <c r="F6865" i="3"/>
  <c r="J6865" i="3" s="1"/>
  <c r="F6866" i="3"/>
  <c r="J6866" i="3" s="1"/>
  <c r="F6867" i="3"/>
  <c r="J6867" i="3" s="1"/>
  <c r="F6868" i="3"/>
  <c r="J6868" i="3" s="1"/>
  <c r="F6869" i="3"/>
  <c r="J6869" i="3" s="1"/>
  <c r="F6870" i="3"/>
  <c r="J6870" i="3" s="1"/>
  <c r="F6871" i="3"/>
  <c r="J6871" i="3" s="1"/>
  <c r="F6872" i="3"/>
  <c r="J6872" i="3" s="1"/>
  <c r="F6873" i="3"/>
  <c r="J6873" i="3" s="1"/>
  <c r="F6874" i="3"/>
  <c r="J6874" i="3" s="1"/>
  <c r="F6875" i="3"/>
  <c r="J6875" i="3" s="1"/>
  <c r="F6876" i="3"/>
  <c r="J6876" i="3" s="1"/>
  <c r="F6877" i="3"/>
  <c r="J6877" i="3" s="1"/>
  <c r="F6878" i="3"/>
  <c r="J6878" i="3" s="1"/>
  <c r="F6879" i="3"/>
  <c r="J6879" i="3" s="1"/>
  <c r="F6880" i="3"/>
  <c r="J6880" i="3" s="1"/>
  <c r="F6881" i="3"/>
  <c r="J6881" i="3" s="1"/>
  <c r="F6882" i="3"/>
  <c r="J6882" i="3" s="1"/>
  <c r="F6883" i="3"/>
  <c r="J6883" i="3" s="1"/>
  <c r="F6884" i="3"/>
  <c r="J6884" i="3" s="1"/>
  <c r="F6885" i="3"/>
  <c r="J6885" i="3" s="1"/>
  <c r="F6886" i="3"/>
  <c r="J6886" i="3" s="1"/>
  <c r="F6887" i="3"/>
  <c r="J6887" i="3" s="1"/>
  <c r="F6888" i="3"/>
  <c r="J6888" i="3" s="1"/>
  <c r="F6889" i="3"/>
  <c r="J6889" i="3" s="1"/>
  <c r="F6890" i="3"/>
  <c r="J6890" i="3" s="1"/>
  <c r="F6891" i="3"/>
  <c r="J6891" i="3" s="1"/>
  <c r="F6892" i="3"/>
  <c r="J6892" i="3" s="1"/>
  <c r="F6893" i="3"/>
  <c r="J6893" i="3" s="1"/>
  <c r="F6894" i="3"/>
  <c r="J6894" i="3" s="1"/>
  <c r="F6895" i="3"/>
  <c r="J6895" i="3" s="1"/>
  <c r="F6896" i="3"/>
  <c r="J6896" i="3" s="1"/>
  <c r="F6897" i="3"/>
  <c r="J6897" i="3" s="1"/>
  <c r="F6898" i="3"/>
  <c r="J6898" i="3" s="1"/>
  <c r="F6899" i="3"/>
  <c r="J6899" i="3" s="1"/>
  <c r="F6900" i="3"/>
  <c r="J6900" i="3" s="1"/>
  <c r="F6901" i="3"/>
  <c r="J6901" i="3" s="1"/>
  <c r="F6902" i="3"/>
  <c r="J6902" i="3" s="1"/>
  <c r="F6903" i="3"/>
  <c r="J6903" i="3" s="1"/>
  <c r="F6904" i="3"/>
  <c r="J6904" i="3" s="1"/>
  <c r="F6905" i="3"/>
  <c r="J6905" i="3" s="1"/>
  <c r="F6906" i="3"/>
  <c r="J6906" i="3" s="1"/>
  <c r="F6907" i="3"/>
  <c r="J6907" i="3" s="1"/>
  <c r="F6908" i="3"/>
  <c r="J6908" i="3" s="1"/>
  <c r="F6909" i="3"/>
  <c r="J6909" i="3" s="1"/>
  <c r="F6910" i="3"/>
  <c r="J6910" i="3" s="1"/>
  <c r="F6911" i="3"/>
  <c r="J6911" i="3" s="1"/>
  <c r="F6912" i="3"/>
  <c r="J6912" i="3" s="1"/>
  <c r="F6913" i="3"/>
  <c r="J6913" i="3" s="1"/>
  <c r="F6914" i="3"/>
  <c r="J6914" i="3" s="1"/>
  <c r="F6915" i="3"/>
  <c r="J6915" i="3" s="1"/>
  <c r="F6916" i="3"/>
  <c r="J6916" i="3" s="1"/>
  <c r="F6917" i="3"/>
  <c r="J6917" i="3" s="1"/>
  <c r="F6918" i="3"/>
  <c r="J6918" i="3" s="1"/>
  <c r="F6919" i="3"/>
  <c r="J6919" i="3" s="1"/>
  <c r="F6920" i="3"/>
  <c r="J6920" i="3" s="1"/>
  <c r="F6921" i="3"/>
  <c r="J6921" i="3" s="1"/>
  <c r="F6922" i="3"/>
  <c r="J6922" i="3" s="1"/>
  <c r="F6923" i="3"/>
  <c r="J6923" i="3" s="1"/>
  <c r="F6924" i="3"/>
  <c r="J6924" i="3" s="1"/>
  <c r="F6925" i="3"/>
  <c r="J6925" i="3" s="1"/>
  <c r="F6926" i="3"/>
  <c r="J6926" i="3" s="1"/>
  <c r="F6927" i="3"/>
  <c r="J6927" i="3" s="1"/>
  <c r="F6928" i="3"/>
  <c r="J6928" i="3" s="1"/>
  <c r="F6929" i="3"/>
  <c r="J6929" i="3" s="1"/>
  <c r="F6930" i="3"/>
  <c r="J6930" i="3" s="1"/>
  <c r="F6931" i="3"/>
  <c r="J6931" i="3" s="1"/>
  <c r="F6932" i="3"/>
  <c r="J6932" i="3" s="1"/>
  <c r="F6933" i="3"/>
  <c r="J6933" i="3" s="1"/>
  <c r="F6934" i="3"/>
  <c r="J6934" i="3" s="1"/>
  <c r="F6935" i="3"/>
  <c r="J6935" i="3" s="1"/>
  <c r="F6936" i="3"/>
  <c r="J6936" i="3" s="1"/>
  <c r="F6937" i="3"/>
  <c r="J6937" i="3" s="1"/>
  <c r="F6938" i="3"/>
  <c r="J6938" i="3" s="1"/>
  <c r="F6939" i="3"/>
  <c r="J6939" i="3" s="1"/>
  <c r="F6940" i="3"/>
  <c r="J6940" i="3" s="1"/>
  <c r="F6941" i="3"/>
  <c r="J6941" i="3" s="1"/>
  <c r="F6942" i="3"/>
  <c r="J6942" i="3" s="1"/>
  <c r="F6943" i="3"/>
  <c r="J6943" i="3" s="1"/>
  <c r="F6944" i="3"/>
  <c r="J6944" i="3" s="1"/>
  <c r="F6945" i="3"/>
  <c r="J6945" i="3" s="1"/>
  <c r="F6946" i="3"/>
  <c r="J6946" i="3" s="1"/>
  <c r="F6947" i="3"/>
  <c r="J6947" i="3" s="1"/>
  <c r="F6948" i="3"/>
  <c r="J6948" i="3" s="1"/>
  <c r="F6949" i="3"/>
  <c r="J6949" i="3" s="1"/>
  <c r="F6950" i="3"/>
  <c r="J6950" i="3" s="1"/>
  <c r="F6951" i="3"/>
  <c r="J6951" i="3" s="1"/>
  <c r="F6952" i="3"/>
  <c r="J6952" i="3" s="1"/>
  <c r="F6953" i="3"/>
  <c r="J6953" i="3" s="1"/>
  <c r="F6954" i="3"/>
  <c r="J6954" i="3" s="1"/>
  <c r="F6955" i="3"/>
  <c r="J6955" i="3" s="1"/>
  <c r="F6956" i="3"/>
  <c r="J6956" i="3" s="1"/>
  <c r="F6957" i="3"/>
  <c r="J6957" i="3" s="1"/>
  <c r="F6958" i="3"/>
  <c r="J6958" i="3" s="1"/>
  <c r="F6959" i="3"/>
  <c r="J6959" i="3" s="1"/>
  <c r="F6960" i="3"/>
  <c r="J6960" i="3" s="1"/>
  <c r="F6961" i="3"/>
  <c r="J6961" i="3" s="1"/>
  <c r="F6962" i="3"/>
  <c r="J6962" i="3" s="1"/>
  <c r="F6963" i="3"/>
  <c r="J6963" i="3" s="1"/>
  <c r="F6964" i="3"/>
  <c r="J6964" i="3" s="1"/>
  <c r="F6965" i="3"/>
  <c r="J6965" i="3" s="1"/>
  <c r="F6966" i="3"/>
  <c r="J6966" i="3" s="1"/>
  <c r="F6967" i="3"/>
  <c r="J6967" i="3" s="1"/>
  <c r="F6968" i="3"/>
  <c r="J6968" i="3" s="1"/>
  <c r="F6969" i="3"/>
  <c r="J6969" i="3" s="1"/>
  <c r="F6970" i="3"/>
  <c r="J6970" i="3" s="1"/>
  <c r="F6971" i="3"/>
  <c r="J6971" i="3" s="1"/>
  <c r="F6972" i="3"/>
  <c r="J6972" i="3" s="1"/>
  <c r="F6973" i="3"/>
  <c r="J6973" i="3" s="1"/>
  <c r="F6974" i="3"/>
  <c r="J6974" i="3" s="1"/>
  <c r="F6975" i="3"/>
  <c r="J6975" i="3" s="1"/>
  <c r="F6976" i="3"/>
  <c r="J6976" i="3" s="1"/>
  <c r="F6977" i="3"/>
  <c r="J6977" i="3" s="1"/>
  <c r="F6978" i="3"/>
  <c r="J6978" i="3" s="1"/>
  <c r="F6979" i="3"/>
  <c r="J6979" i="3" s="1"/>
  <c r="F6980" i="3"/>
  <c r="J6980" i="3" s="1"/>
  <c r="F6981" i="3"/>
  <c r="J6981" i="3" s="1"/>
  <c r="F6982" i="3"/>
  <c r="J6982" i="3" s="1"/>
  <c r="F6983" i="3"/>
  <c r="J6983" i="3" s="1"/>
  <c r="F6984" i="3"/>
  <c r="J6984" i="3" s="1"/>
  <c r="F6985" i="3"/>
  <c r="J6985" i="3" s="1"/>
  <c r="F6986" i="3"/>
  <c r="J6986" i="3" s="1"/>
  <c r="F6987" i="3"/>
  <c r="J6987" i="3" s="1"/>
  <c r="F6988" i="3"/>
  <c r="J6988" i="3" s="1"/>
  <c r="F6989" i="3"/>
  <c r="J6989" i="3" s="1"/>
  <c r="F6990" i="3"/>
  <c r="J6990" i="3" s="1"/>
  <c r="F6991" i="3"/>
  <c r="J6991" i="3" s="1"/>
  <c r="F6992" i="3"/>
  <c r="J6992" i="3" s="1"/>
  <c r="F6993" i="3"/>
  <c r="J6993" i="3" s="1"/>
  <c r="F6994" i="3"/>
  <c r="J6994" i="3" s="1"/>
  <c r="F6995" i="3"/>
  <c r="J6995" i="3" s="1"/>
  <c r="F6996" i="3"/>
  <c r="J6996" i="3" s="1"/>
  <c r="F6997" i="3"/>
  <c r="J6997" i="3" s="1"/>
  <c r="F6998" i="3"/>
  <c r="J6998" i="3" s="1"/>
  <c r="F6999" i="3"/>
  <c r="J6999" i="3" s="1"/>
  <c r="F7000" i="3"/>
  <c r="J7000" i="3" s="1"/>
  <c r="F7001" i="3"/>
  <c r="J7001" i="3" s="1"/>
  <c r="F7002" i="3"/>
  <c r="J7002" i="3" s="1"/>
  <c r="F7003" i="3"/>
  <c r="J7003" i="3" s="1"/>
  <c r="F7004" i="3"/>
  <c r="J7004" i="3" s="1"/>
  <c r="F7005" i="3"/>
  <c r="J7005" i="3" s="1"/>
  <c r="F7006" i="3"/>
  <c r="J7006" i="3" s="1"/>
  <c r="F7007" i="3"/>
  <c r="J7007" i="3" s="1"/>
  <c r="F7008" i="3"/>
  <c r="J7008" i="3" s="1"/>
  <c r="F7009" i="3"/>
  <c r="J7009" i="3" s="1"/>
  <c r="F7010" i="3"/>
  <c r="J7010" i="3" s="1"/>
  <c r="F7011" i="3"/>
  <c r="J7011" i="3" s="1"/>
  <c r="F7012" i="3"/>
  <c r="J7012" i="3" s="1"/>
  <c r="F7013" i="3"/>
  <c r="J7013" i="3" s="1"/>
  <c r="F7014" i="3"/>
  <c r="J7014" i="3" s="1"/>
  <c r="F7015" i="3"/>
  <c r="J7015" i="3" s="1"/>
  <c r="F7016" i="3"/>
  <c r="J7016" i="3" s="1"/>
  <c r="F7017" i="3"/>
  <c r="J7017" i="3" s="1"/>
  <c r="F7018" i="3"/>
  <c r="J7018" i="3" s="1"/>
  <c r="F7019" i="3"/>
  <c r="J7019" i="3" s="1"/>
  <c r="F7020" i="3"/>
  <c r="J7020" i="3" s="1"/>
  <c r="F7021" i="3"/>
  <c r="J7021" i="3" s="1"/>
  <c r="F7022" i="3"/>
  <c r="J7022" i="3" s="1"/>
  <c r="F7023" i="3"/>
  <c r="J7023" i="3" s="1"/>
  <c r="F7024" i="3"/>
  <c r="J7024" i="3" s="1"/>
  <c r="F7025" i="3"/>
  <c r="J7025" i="3" s="1"/>
  <c r="F7026" i="3"/>
  <c r="J7026" i="3" s="1"/>
  <c r="F7027" i="3"/>
  <c r="J7027" i="3" s="1"/>
  <c r="F7028" i="3"/>
  <c r="J7028" i="3" s="1"/>
  <c r="F7029" i="3"/>
  <c r="J7029" i="3" s="1"/>
  <c r="F7030" i="3"/>
  <c r="J7030" i="3" s="1"/>
  <c r="F7031" i="3"/>
  <c r="J7031" i="3" s="1"/>
  <c r="F7032" i="3"/>
  <c r="J7032" i="3" s="1"/>
  <c r="F7033" i="3"/>
  <c r="J7033" i="3" s="1"/>
  <c r="F7034" i="3"/>
  <c r="J7034" i="3" s="1"/>
  <c r="F7035" i="3"/>
  <c r="J7035" i="3" s="1"/>
  <c r="F7036" i="3"/>
  <c r="J7036" i="3" s="1"/>
  <c r="F7037" i="3"/>
  <c r="J7037" i="3" s="1"/>
  <c r="F7038" i="3"/>
  <c r="J7038" i="3" s="1"/>
  <c r="F7039" i="3"/>
  <c r="J7039" i="3" s="1"/>
  <c r="F7040" i="3"/>
  <c r="J7040" i="3" s="1"/>
  <c r="F7041" i="3"/>
  <c r="J7041" i="3" s="1"/>
  <c r="F7042" i="3"/>
  <c r="J7042" i="3" s="1"/>
  <c r="F7043" i="3"/>
  <c r="J7043" i="3" s="1"/>
  <c r="F7044" i="3"/>
  <c r="J7044" i="3" s="1"/>
  <c r="F7045" i="3"/>
  <c r="J7045" i="3" s="1"/>
  <c r="F7046" i="3"/>
  <c r="J7046" i="3" s="1"/>
  <c r="F7047" i="3"/>
  <c r="J7047" i="3" s="1"/>
  <c r="F7048" i="3"/>
  <c r="J7048" i="3" s="1"/>
  <c r="F7049" i="3"/>
  <c r="J7049" i="3" s="1"/>
  <c r="F7050" i="3"/>
  <c r="J7050" i="3" s="1"/>
  <c r="F7051" i="3"/>
  <c r="J7051" i="3" s="1"/>
  <c r="F7052" i="3"/>
  <c r="J7052" i="3" s="1"/>
  <c r="F7053" i="3"/>
  <c r="J7053" i="3" s="1"/>
  <c r="F7054" i="3"/>
  <c r="J7054" i="3" s="1"/>
  <c r="F7055" i="3"/>
  <c r="J7055" i="3" s="1"/>
  <c r="F7056" i="3"/>
  <c r="J7056" i="3" s="1"/>
  <c r="F7057" i="3"/>
  <c r="J7057" i="3" s="1"/>
  <c r="F7058" i="3"/>
  <c r="J7058" i="3" s="1"/>
  <c r="F7059" i="3"/>
  <c r="J7059" i="3" s="1"/>
  <c r="F7060" i="3"/>
  <c r="J7060" i="3" s="1"/>
  <c r="F7061" i="3"/>
  <c r="J7061" i="3" s="1"/>
  <c r="F7062" i="3"/>
  <c r="J7062" i="3" s="1"/>
  <c r="F7063" i="3"/>
  <c r="J7063" i="3" s="1"/>
  <c r="F7064" i="3"/>
  <c r="J7064" i="3" s="1"/>
  <c r="F7065" i="3"/>
  <c r="J7065" i="3" s="1"/>
  <c r="F7066" i="3"/>
  <c r="J7066" i="3" s="1"/>
  <c r="F7067" i="3"/>
  <c r="J7067" i="3" s="1"/>
  <c r="F7068" i="3"/>
  <c r="J7068" i="3" s="1"/>
  <c r="F7069" i="3"/>
  <c r="J7069" i="3" s="1"/>
  <c r="F7070" i="3"/>
  <c r="J7070" i="3" s="1"/>
  <c r="F7071" i="3"/>
  <c r="J7071" i="3" s="1"/>
  <c r="F7072" i="3"/>
  <c r="J7072" i="3" s="1"/>
  <c r="F7073" i="3"/>
  <c r="J7073" i="3" s="1"/>
  <c r="F7074" i="3"/>
  <c r="J7074" i="3" s="1"/>
  <c r="F7075" i="3"/>
  <c r="J7075" i="3" s="1"/>
  <c r="F7076" i="3"/>
  <c r="J7076" i="3" s="1"/>
  <c r="F7077" i="3"/>
  <c r="J7077" i="3" s="1"/>
  <c r="F7078" i="3"/>
  <c r="J7078" i="3" s="1"/>
  <c r="F7079" i="3"/>
  <c r="J7079" i="3" s="1"/>
  <c r="F7080" i="3"/>
  <c r="J7080" i="3" s="1"/>
  <c r="F7081" i="3"/>
  <c r="J7081" i="3" s="1"/>
  <c r="F7082" i="3"/>
  <c r="J7082" i="3" s="1"/>
  <c r="F7083" i="3"/>
  <c r="J7083" i="3" s="1"/>
  <c r="F7084" i="3"/>
  <c r="J7084" i="3" s="1"/>
  <c r="F7085" i="3"/>
  <c r="J7085" i="3" s="1"/>
  <c r="F7086" i="3"/>
  <c r="J7086" i="3" s="1"/>
  <c r="F7087" i="3"/>
  <c r="J7087" i="3" s="1"/>
  <c r="F7088" i="3"/>
  <c r="J7088" i="3" s="1"/>
  <c r="F7089" i="3"/>
  <c r="J7089" i="3" s="1"/>
  <c r="F7090" i="3"/>
  <c r="J7090" i="3" s="1"/>
  <c r="F7091" i="3"/>
  <c r="J7091" i="3" s="1"/>
  <c r="F7092" i="3"/>
  <c r="J7092" i="3" s="1"/>
  <c r="F7093" i="3"/>
  <c r="J7093" i="3" s="1"/>
  <c r="F7094" i="3"/>
  <c r="J7094" i="3" s="1"/>
  <c r="F7095" i="3"/>
  <c r="J7095" i="3" s="1"/>
  <c r="F7096" i="3"/>
  <c r="J7096" i="3" s="1"/>
  <c r="F7097" i="3"/>
  <c r="J7097" i="3" s="1"/>
  <c r="F7098" i="3"/>
  <c r="J7098" i="3" s="1"/>
  <c r="F7099" i="3"/>
  <c r="J7099" i="3" s="1"/>
  <c r="F7100" i="3"/>
  <c r="J7100" i="3" s="1"/>
  <c r="F7101" i="3"/>
  <c r="J7101" i="3" s="1"/>
  <c r="F7102" i="3"/>
  <c r="J7102" i="3" s="1"/>
  <c r="F7103" i="3"/>
  <c r="J7103" i="3" s="1"/>
  <c r="F7104" i="3"/>
  <c r="J7104" i="3" s="1"/>
  <c r="F7105" i="3"/>
  <c r="J7105" i="3" s="1"/>
  <c r="F7106" i="3"/>
  <c r="J7106" i="3" s="1"/>
  <c r="F7107" i="3"/>
  <c r="J7107" i="3" s="1"/>
  <c r="F7108" i="3"/>
  <c r="J7108" i="3" s="1"/>
  <c r="F7109" i="3"/>
  <c r="J7109" i="3" s="1"/>
  <c r="F7110" i="3"/>
  <c r="J7110" i="3" s="1"/>
  <c r="F7111" i="3"/>
  <c r="J7111" i="3" s="1"/>
  <c r="F7112" i="3"/>
  <c r="J7112" i="3" s="1"/>
  <c r="F7113" i="3"/>
  <c r="J7113" i="3" s="1"/>
  <c r="F7114" i="3"/>
  <c r="J7114" i="3" s="1"/>
  <c r="F7115" i="3"/>
  <c r="J7115" i="3" s="1"/>
  <c r="F7116" i="3"/>
  <c r="J7116" i="3" s="1"/>
  <c r="F7117" i="3"/>
  <c r="J7117" i="3" s="1"/>
  <c r="F7118" i="3"/>
  <c r="J7118" i="3" s="1"/>
  <c r="F7119" i="3"/>
  <c r="J7119" i="3" s="1"/>
  <c r="F7120" i="3"/>
  <c r="J7120" i="3" s="1"/>
  <c r="F7121" i="3"/>
  <c r="J7121" i="3" s="1"/>
  <c r="F7122" i="3"/>
  <c r="J7122" i="3" s="1"/>
  <c r="F7123" i="3"/>
  <c r="J7123" i="3" s="1"/>
  <c r="F7124" i="3"/>
  <c r="J7124" i="3" s="1"/>
  <c r="F7125" i="3"/>
  <c r="J7125" i="3" s="1"/>
  <c r="F7126" i="3"/>
  <c r="J7126" i="3" s="1"/>
  <c r="F7127" i="3"/>
  <c r="J7127" i="3" s="1"/>
  <c r="F7128" i="3"/>
  <c r="J7128" i="3" s="1"/>
  <c r="F7129" i="3"/>
  <c r="J7129" i="3" s="1"/>
  <c r="F7130" i="3"/>
  <c r="J7130" i="3" s="1"/>
  <c r="F7131" i="3"/>
  <c r="J7131" i="3" s="1"/>
  <c r="F7132" i="3"/>
  <c r="J7132" i="3" s="1"/>
  <c r="F7133" i="3"/>
  <c r="J7133" i="3" s="1"/>
  <c r="F7134" i="3"/>
  <c r="J7134" i="3" s="1"/>
  <c r="F7135" i="3"/>
  <c r="J7135" i="3" s="1"/>
  <c r="F7136" i="3"/>
  <c r="J7136" i="3" s="1"/>
  <c r="F7137" i="3"/>
  <c r="J7137" i="3" s="1"/>
  <c r="F7138" i="3"/>
  <c r="J7138" i="3" s="1"/>
  <c r="F7139" i="3"/>
  <c r="J7139" i="3" s="1"/>
  <c r="F7140" i="3"/>
  <c r="J7140" i="3" s="1"/>
  <c r="F7141" i="3"/>
  <c r="J7141" i="3" s="1"/>
  <c r="F7142" i="3"/>
  <c r="J7142" i="3" s="1"/>
  <c r="F7143" i="3"/>
  <c r="J7143" i="3" s="1"/>
  <c r="F7144" i="3"/>
  <c r="J7144" i="3" s="1"/>
  <c r="F7145" i="3"/>
  <c r="J7145" i="3" s="1"/>
  <c r="F7146" i="3"/>
  <c r="J7146" i="3" s="1"/>
  <c r="F7147" i="3"/>
  <c r="J7147" i="3" s="1"/>
  <c r="F7148" i="3"/>
  <c r="J7148" i="3" s="1"/>
  <c r="F7149" i="3"/>
  <c r="J7149" i="3" s="1"/>
  <c r="F7150" i="3"/>
  <c r="J7150" i="3" s="1"/>
  <c r="F7151" i="3"/>
  <c r="J7151" i="3" s="1"/>
  <c r="F7152" i="3"/>
  <c r="J7152" i="3" s="1"/>
  <c r="F7153" i="3"/>
  <c r="J7153" i="3" s="1"/>
  <c r="F7154" i="3"/>
  <c r="J7154" i="3" s="1"/>
  <c r="F7155" i="3"/>
  <c r="J7155" i="3" s="1"/>
  <c r="F7156" i="3"/>
  <c r="J7156" i="3" s="1"/>
  <c r="F7157" i="3"/>
  <c r="J7157" i="3" s="1"/>
  <c r="F7158" i="3"/>
  <c r="J7158" i="3" s="1"/>
  <c r="F7159" i="3"/>
  <c r="J7159" i="3" s="1"/>
  <c r="F7160" i="3"/>
  <c r="J7160" i="3" s="1"/>
  <c r="F7161" i="3"/>
  <c r="J7161" i="3" s="1"/>
  <c r="F7162" i="3"/>
  <c r="J7162" i="3" s="1"/>
  <c r="F7163" i="3"/>
  <c r="J7163" i="3" s="1"/>
  <c r="F7164" i="3"/>
  <c r="J7164" i="3" s="1"/>
  <c r="F7165" i="3"/>
  <c r="J7165" i="3" s="1"/>
  <c r="F7166" i="3"/>
  <c r="J7166" i="3" s="1"/>
  <c r="F7167" i="3"/>
  <c r="J7167" i="3" s="1"/>
  <c r="F7168" i="3"/>
  <c r="J7168" i="3" s="1"/>
  <c r="F7169" i="3"/>
  <c r="J7169" i="3" s="1"/>
  <c r="F7170" i="3"/>
  <c r="J7170" i="3" s="1"/>
  <c r="F7171" i="3"/>
  <c r="J7171" i="3" s="1"/>
  <c r="F7172" i="3"/>
  <c r="J7172" i="3" s="1"/>
  <c r="F7173" i="3"/>
  <c r="J7173" i="3" s="1"/>
  <c r="F7174" i="3"/>
  <c r="J7174" i="3" s="1"/>
  <c r="F7175" i="3"/>
  <c r="J7175" i="3" s="1"/>
  <c r="F7176" i="3"/>
  <c r="J7176" i="3" s="1"/>
  <c r="F7177" i="3"/>
  <c r="J7177" i="3" s="1"/>
  <c r="F7178" i="3"/>
  <c r="J7178" i="3" s="1"/>
  <c r="F7179" i="3"/>
  <c r="J7179" i="3" s="1"/>
  <c r="F7180" i="3"/>
  <c r="J7180" i="3" s="1"/>
  <c r="F7181" i="3"/>
  <c r="J7181" i="3" s="1"/>
  <c r="F7182" i="3"/>
  <c r="J7182" i="3" s="1"/>
  <c r="F7183" i="3"/>
  <c r="J7183" i="3" s="1"/>
  <c r="F7184" i="3"/>
  <c r="J7184" i="3" s="1"/>
  <c r="F7185" i="3"/>
  <c r="J7185" i="3" s="1"/>
  <c r="F7186" i="3"/>
  <c r="J7186" i="3" s="1"/>
  <c r="F7187" i="3"/>
  <c r="J7187" i="3" s="1"/>
  <c r="F7188" i="3"/>
  <c r="J7188" i="3" s="1"/>
  <c r="F7189" i="3"/>
  <c r="J7189" i="3" s="1"/>
  <c r="F7190" i="3"/>
  <c r="J7190" i="3" s="1"/>
  <c r="F7191" i="3"/>
  <c r="J7191" i="3" s="1"/>
  <c r="F7192" i="3"/>
  <c r="J7192" i="3" s="1"/>
  <c r="F7193" i="3"/>
  <c r="J7193" i="3" s="1"/>
  <c r="F7194" i="3"/>
  <c r="J7194" i="3" s="1"/>
  <c r="F7195" i="3"/>
  <c r="J7195" i="3" s="1"/>
  <c r="F7196" i="3"/>
  <c r="J7196" i="3" s="1"/>
  <c r="F7197" i="3"/>
  <c r="J7197" i="3" s="1"/>
  <c r="F7198" i="3"/>
  <c r="J7198" i="3" s="1"/>
  <c r="F7199" i="3"/>
  <c r="J7199" i="3" s="1"/>
  <c r="F7200" i="3"/>
  <c r="J7200" i="3" s="1"/>
  <c r="F7201" i="3"/>
  <c r="J7201" i="3" s="1"/>
  <c r="F7202" i="3"/>
  <c r="J7202" i="3" s="1"/>
  <c r="F7203" i="3"/>
  <c r="J7203" i="3" s="1"/>
  <c r="F7204" i="3"/>
  <c r="J7204" i="3" s="1"/>
  <c r="F7205" i="3"/>
  <c r="J7205" i="3" s="1"/>
  <c r="F7206" i="3"/>
  <c r="J7206" i="3" s="1"/>
  <c r="F7207" i="3"/>
  <c r="J7207" i="3" s="1"/>
  <c r="F7208" i="3"/>
  <c r="J7208" i="3" s="1"/>
  <c r="F7209" i="3"/>
  <c r="J7209" i="3" s="1"/>
  <c r="F7210" i="3"/>
  <c r="J7210" i="3" s="1"/>
  <c r="F7211" i="3"/>
  <c r="J7211" i="3" s="1"/>
  <c r="F7212" i="3"/>
  <c r="J7212" i="3" s="1"/>
  <c r="F7213" i="3"/>
  <c r="J7213" i="3" s="1"/>
  <c r="F7214" i="3"/>
  <c r="J7214" i="3" s="1"/>
  <c r="F7215" i="3"/>
  <c r="J7215" i="3" s="1"/>
  <c r="F7216" i="3"/>
  <c r="J7216" i="3" s="1"/>
  <c r="F7217" i="3"/>
  <c r="J7217" i="3" s="1"/>
  <c r="F7218" i="3"/>
  <c r="J7218" i="3" s="1"/>
  <c r="F7219" i="3"/>
  <c r="J7219" i="3" s="1"/>
  <c r="F7220" i="3"/>
  <c r="J7220" i="3" s="1"/>
  <c r="F7221" i="3"/>
  <c r="J7221" i="3" s="1"/>
  <c r="F7222" i="3"/>
  <c r="J7222" i="3" s="1"/>
  <c r="F7223" i="3"/>
  <c r="J7223" i="3" s="1"/>
  <c r="F7224" i="3"/>
  <c r="J7224" i="3" s="1"/>
  <c r="F7225" i="3"/>
  <c r="J7225" i="3" s="1"/>
  <c r="F7226" i="3"/>
  <c r="J7226" i="3" s="1"/>
  <c r="F7227" i="3"/>
  <c r="J7227" i="3" s="1"/>
  <c r="F7228" i="3"/>
  <c r="J7228" i="3" s="1"/>
  <c r="F7229" i="3"/>
  <c r="J7229" i="3" s="1"/>
  <c r="F7230" i="3"/>
  <c r="J7230" i="3" s="1"/>
  <c r="F7231" i="3"/>
  <c r="J7231" i="3" s="1"/>
  <c r="F7232" i="3"/>
  <c r="J7232" i="3" s="1"/>
  <c r="F7233" i="3"/>
  <c r="J7233" i="3" s="1"/>
  <c r="F7234" i="3"/>
  <c r="J7234" i="3" s="1"/>
  <c r="F7235" i="3"/>
  <c r="J7235" i="3" s="1"/>
  <c r="F7236" i="3"/>
  <c r="J7236" i="3" s="1"/>
  <c r="F7237" i="3"/>
  <c r="J7237" i="3" s="1"/>
  <c r="F7238" i="3"/>
  <c r="J7238" i="3" s="1"/>
  <c r="F7239" i="3"/>
  <c r="J7239" i="3" s="1"/>
  <c r="F7240" i="3"/>
  <c r="J7240" i="3" s="1"/>
  <c r="F7241" i="3"/>
  <c r="J7241" i="3" s="1"/>
  <c r="F7242" i="3"/>
  <c r="J7242" i="3" s="1"/>
  <c r="F7243" i="3"/>
  <c r="J7243" i="3" s="1"/>
  <c r="F7244" i="3"/>
  <c r="J7244" i="3" s="1"/>
  <c r="F7245" i="3"/>
  <c r="J7245" i="3" s="1"/>
  <c r="F7246" i="3"/>
  <c r="J7246" i="3" s="1"/>
  <c r="F7247" i="3"/>
  <c r="J7247" i="3" s="1"/>
  <c r="F7248" i="3"/>
  <c r="J7248" i="3" s="1"/>
  <c r="F7249" i="3"/>
  <c r="J7249" i="3" s="1"/>
  <c r="F7250" i="3"/>
  <c r="J7250" i="3" s="1"/>
  <c r="F7251" i="3"/>
  <c r="J7251" i="3" s="1"/>
  <c r="F7252" i="3"/>
  <c r="J7252" i="3" s="1"/>
  <c r="F7253" i="3"/>
  <c r="J7253" i="3" s="1"/>
  <c r="F7254" i="3"/>
  <c r="J7254" i="3" s="1"/>
  <c r="F7255" i="3"/>
  <c r="J7255" i="3" s="1"/>
  <c r="F7256" i="3"/>
  <c r="J7256" i="3" s="1"/>
  <c r="F7257" i="3"/>
  <c r="J7257" i="3" s="1"/>
  <c r="F7258" i="3"/>
  <c r="J7258" i="3" s="1"/>
  <c r="F7259" i="3"/>
  <c r="J7259" i="3" s="1"/>
  <c r="F7260" i="3"/>
  <c r="J7260" i="3" s="1"/>
  <c r="F7261" i="3"/>
  <c r="J7261" i="3" s="1"/>
  <c r="F7262" i="3"/>
  <c r="J7262" i="3" s="1"/>
  <c r="F7263" i="3"/>
  <c r="J7263" i="3" s="1"/>
  <c r="F7264" i="3"/>
  <c r="J7264" i="3" s="1"/>
  <c r="F7265" i="3"/>
  <c r="J7265" i="3" s="1"/>
  <c r="F7266" i="3"/>
  <c r="J7266" i="3" s="1"/>
  <c r="F7267" i="3"/>
  <c r="J7267" i="3" s="1"/>
  <c r="F7268" i="3"/>
  <c r="J7268" i="3" s="1"/>
  <c r="F7269" i="3"/>
  <c r="J7269" i="3" s="1"/>
  <c r="F7270" i="3"/>
  <c r="J7270" i="3" s="1"/>
  <c r="F7271" i="3"/>
  <c r="J7271" i="3" s="1"/>
  <c r="F7272" i="3"/>
  <c r="J7272" i="3" s="1"/>
  <c r="F7273" i="3"/>
  <c r="J7273" i="3" s="1"/>
  <c r="F7274" i="3"/>
  <c r="J7274" i="3" s="1"/>
  <c r="F7275" i="3"/>
  <c r="J7275" i="3" s="1"/>
  <c r="F7276" i="3"/>
  <c r="J7276" i="3" s="1"/>
  <c r="F7277" i="3"/>
  <c r="J7277" i="3" s="1"/>
  <c r="F7278" i="3"/>
  <c r="J7278" i="3" s="1"/>
  <c r="F7279" i="3"/>
  <c r="J7279" i="3" s="1"/>
  <c r="F7280" i="3"/>
  <c r="J7280" i="3" s="1"/>
  <c r="F7281" i="3"/>
  <c r="J7281" i="3" s="1"/>
  <c r="F7282" i="3"/>
  <c r="J7282" i="3" s="1"/>
  <c r="F7283" i="3"/>
  <c r="J7283" i="3" s="1"/>
  <c r="F7284" i="3"/>
  <c r="J7284" i="3" s="1"/>
  <c r="F7285" i="3"/>
  <c r="J7285" i="3" s="1"/>
  <c r="F7286" i="3"/>
  <c r="J7286" i="3" s="1"/>
  <c r="F7287" i="3"/>
  <c r="J7287" i="3" s="1"/>
  <c r="F7288" i="3"/>
  <c r="J7288" i="3" s="1"/>
  <c r="F7289" i="3"/>
  <c r="J7289" i="3" s="1"/>
  <c r="F7290" i="3"/>
  <c r="J7290" i="3" s="1"/>
  <c r="F7291" i="3"/>
  <c r="J7291" i="3" s="1"/>
  <c r="F7292" i="3"/>
  <c r="J7292" i="3" s="1"/>
  <c r="F7293" i="3"/>
  <c r="J7293" i="3" s="1"/>
  <c r="F7294" i="3"/>
  <c r="J7294" i="3" s="1"/>
  <c r="F7295" i="3"/>
  <c r="J7295" i="3" s="1"/>
  <c r="F7296" i="3"/>
  <c r="J7296" i="3" s="1"/>
  <c r="F7297" i="3"/>
  <c r="J7297" i="3" s="1"/>
  <c r="F7298" i="3"/>
  <c r="J7298" i="3" s="1"/>
  <c r="F7299" i="3"/>
  <c r="J7299" i="3" s="1"/>
  <c r="F7300" i="3"/>
  <c r="J7300" i="3" s="1"/>
  <c r="F7301" i="3"/>
  <c r="J7301" i="3" s="1"/>
  <c r="F7302" i="3"/>
  <c r="J7302" i="3" s="1"/>
  <c r="F7303" i="3"/>
  <c r="J7303" i="3" s="1"/>
  <c r="F7304" i="3"/>
  <c r="J7304" i="3" s="1"/>
  <c r="F7305" i="3"/>
  <c r="J7305" i="3" s="1"/>
  <c r="F7306" i="3"/>
  <c r="J7306" i="3" s="1"/>
  <c r="F7307" i="3"/>
  <c r="J7307" i="3" s="1"/>
  <c r="F7308" i="3"/>
  <c r="J7308" i="3" s="1"/>
  <c r="F7309" i="3"/>
  <c r="J7309" i="3" s="1"/>
  <c r="F7310" i="3"/>
  <c r="J7310" i="3" s="1"/>
  <c r="F7311" i="3"/>
  <c r="J7311" i="3" s="1"/>
  <c r="F7312" i="3"/>
  <c r="J7312" i="3" s="1"/>
  <c r="F7313" i="3"/>
  <c r="J7313" i="3" s="1"/>
  <c r="F7314" i="3"/>
  <c r="J7314" i="3" s="1"/>
  <c r="F7315" i="3"/>
  <c r="J7315" i="3" s="1"/>
  <c r="F7316" i="3"/>
  <c r="J7316" i="3" s="1"/>
  <c r="F7317" i="3"/>
  <c r="J7317" i="3" s="1"/>
  <c r="F7318" i="3"/>
  <c r="J7318" i="3" s="1"/>
  <c r="F7319" i="3"/>
  <c r="J7319" i="3" s="1"/>
  <c r="F7320" i="3"/>
  <c r="J7320" i="3" s="1"/>
  <c r="F7321" i="3"/>
  <c r="J7321" i="3" s="1"/>
  <c r="F7322" i="3"/>
  <c r="J7322" i="3" s="1"/>
  <c r="F7323" i="3"/>
  <c r="J7323" i="3" s="1"/>
  <c r="F7324" i="3"/>
  <c r="J7324" i="3" s="1"/>
  <c r="F7325" i="3"/>
  <c r="J7325" i="3" s="1"/>
  <c r="F7326" i="3"/>
  <c r="J7326" i="3" s="1"/>
  <c r="F7327" i="3"/>
  <c r="J7327" i="3" s="1"/>
  <c r="F7328" i="3"/>
  <c r="J7328" i="3" s="1"/>
  <c r="F7329" i="3"/>
  <c r="J7329" i="3" s="1"/>
  <c r="F7330" i="3"/>
  <c r="J7330" i="3" s="1"/>
  <c r="F7331" i="3"/>
  <c r="J7331" i="3" s="1"/>
  <c r="F7332" i="3"/>
  <c r="J7332" i="3" s="1"/>
  <c r="F7333" i="3"/>
  <c r="J7333" i="3" s="1"/>
  <c r="F7334" i="3"/>
  <c r="J7334" i="3" s="1"/>
  <c r="F7335" i="3"/>
  <c r="J7335" i="3" s="1"/>
  <c r="F7336" i="3"/>
  <c r="J7336" i="3" s="1"/>
  <c r="F7337" i="3"/>
  <c r="J7337" i="3" s="1"/>
  <c r="F7338" i="3"/>
  <c r="J7338" i="3" s="1"/>
  <c r="F7339" i="3"/>
  <c r="J7339" i="3" s="1"/>
  <c r="F7340" i="3"/>
  <c r="J7340" i="3" s="1"/>
  <c r="F7341" i="3"/>
  <c r="J7341" i="3" s="1"/>
  <c r="F7342" i="3"/>
  <c r="J7342" i="3" s="1"/>
  <c r="F7343" i="3"/>
  <c r="J7343" i="3" s="1"/>
  <c r="F7344" i="3"/>
  <c r="J7344" i="3" s="1"/>
  <c r="F7345" i="3"/>
  <c r="J7345" i="3" s="1"/>
  <c r="F7346" i="3"/>
  <c r="J7346" i="3" s="1"/>
  <c r="F7347" i="3"/>
  <c r="J7347" i="3" s="1"/>
  <c r="F7348" i="3"/>
  <c r="J7348" i="3" s="1"/>
  <c r="F7349" i="3"/>
  <c r="J7349" i="3" s="1"/>
  <c r="F7350" i="3"/>
  <c r="J7350" i="3" s="1"/>
  <c r="F7351" i="3"/>
  <c r="J7351" i="3" s="1"/>
  <c r="F7352" i="3"/>
  <c r="J7352" i="3" s="1"/>
  <c r="F7353" i="3"/>
  <c r="J7353" i="3" s="1"/>
  <c r="F7354" i="3"/>
  <c r="J7354" i="3" s="1"/>
  <c r="F7355" i="3"/>
  <c r="J7355" i="3" s="1"/>
  <c r="F7356" i="3"/>
  <c r="J7356" i="3" s="1"/>
  <c r="F7357" i="3"/>
  <c r="J7357" i="3" s="1"/>
  <c r="F7358" i="3"/>
  <c r="J7358" i="3" s="1"/>
  <c r="F7359" i="3"/>
  <c r="J7359" i="3" s="1"/>
  <c r="F7360" i="3"/>
  <c r="J7360" i="3" s="1"/>
  <c r="F7361" i="3"/>
  <c r="J7361" i="3" s="1"/>
  <c r="F7362" i="3"/>
  <c r="J7362" i="3" s="1"/>
  <c r="F7363" i="3"/>
  <c r="J7363" i="3" s="1"/>
  <c r="F7364" i="3"/>
  <c r="J7364" i="3" s="1"/>
  <c r="F7365" i="3"/>
  <c r="J7365" i="3" s="1"/>
  <c r="F7366" i="3"/>
  <c r="J7366" i="3" s="1"/>
  <c r="F7367" i="3"/>
  <c r="J7367" i="3" s="1"/>
  <c r="F7368" i="3"/>
  <c r="J7368" i="3" s="1"/>
  <c r="F7369" i="3"/>
  <c r="J7369" i="3" s="1"/>
  <c r="F7370" i="3"/>
  <c r="J7370" i="3" s="1"/>
  <c r="F7371" i="3"/>
  <c r="J7371" i="3" s="1"/>
  <c r="F7372" i="3"/>
  <c r="J7372" i="3" s="1"/>
  <c r="F7373" i="3"/>
  <c r="J7373" i="3" s="1"/>
  <c r="F7374" i="3"/>
  <c r="J7374" i="3" s="1"/>
  <c r="F7375" i="3"/>
  <c r="J7375" i="3" s="1"/>
  <c r="F7376" i="3"/>
  <c r="J7376" i="3" s="1"/>
  <c r="F7377" i="3"/>
  <c r="J7377" i="3" s="1"/>
  <c r="F7378" i="3"/>
  <c r="J7378" i="3" s="1"/>
  <c r="F7379" i="3"/>
  <c r="J7379" i="3" s="1"/>
  <c r="F7380" i="3"/>
  <c r="J7380" i="3" s="1"/>
  <c r="F7381" i="3"/>
  <c r="J7381" i="3" s="1"/>
  <c r="F7382" i="3"/>
  <c r="J7382" i="3" s="1"/>
  <c r="F7383" i="3"/>
  <c r="J7383" i="3" s="1"/>
  <c r="F7384" i="3"/>
  <c r="J7384" i="3" s="1"/>
  <c r="F7385" i="3"/>
  <c r="J7385" i="3" s="1"/>
  <c r="F7386" i="3"/>
  <c r="J7386" i="3" s="1"/>
  <c r="F7387" i="3"/>
  <c r="J7387" i="3" s="1"/>
  <c r="F7388" i="3"/>
  <c r="J7388" i="3" s="1"/>
  <c r="F7389" i="3"/>
  <c r="J7389" i="3" s="1"/>
  <c r="F7390" i="3"/>
  <c r="J7390" i="3" s="1"/>
  <c r="F7391" i="3"/>
  <c r="J7391" i="3" s="1"/>
  <c r="F7392" i="3"/>
  <c r="J7392" i="3" s="1"/>
  <c r="F7393" i="3"/>
  <c r="J7393" i="3" s="1"/>
  <c r="F7394" i="3"/>
  <c r="J7394" i="3" s="1"/>
  <c r="F7395" i="3"/>
  <c r="J7395" i="3" s="1"/>
  <c r="F7396" i="3"/>
  <c r="J7396" i="3" s="1"/>
  <c r="F7397" i="3"/>
  <c r="J7397" i="3" s="1"/>
  <c r="F7398" i="3"/>
  <c r="J7398" i="3" s="1"/>
  <c r="F7399" i="3"/>
  <c r="J7399" i="3" s="1"/>
  <c r="F7400" i="3"/>
  <c r="J7400" i="3" s="1"/>
  <c r="F7401" i="3"/>
  <c r="J7401" i="3" s="1"/>
  <c r="F7402" i="3"/>
  <c r="J7402" i="3" s="1"/>
  <c r="F7403" i="3"/>
  <c r="J7403" i="3" s="1"/>
  <c r="F7404" i="3"/>
  <c r="J7404" i="3" s="1"/>
  <c r="F7405" i="3"/>
  <c r="J7405" i="3" s="1"/>
  <c r="F7406" i="3"/>
  <c r="J7406" i="3" s="1"/>
  <c r="F7407" i="3"/>
  <c r="J7407" i="3" s="1"/>
  <c r="F7408" i="3"/>
  <c r="J7408" i="3" s="1"/>
  <c r="F7409" i="3"/>
  <c r="J7409" i="3" s="1"/>
  <c r="F7410" i="3"/>
  <c r="J7410" i="3" s="1"/>
  <c r="F7411" i="3"/>
  <c r="J7411" i="3" s="1"/>
  <c r="F7412" i="3"/>
  <c r="J7412" i="3" s="1"/>
  <c r="F7413" i="3"/>
  <c r="J7413" i="3" s="1"/>
  <c r="F7414" i="3"/>
  <c r="J7414" i="3" s="1"/>
  <c r="F7415" i="3"/>
  <c r="J7415" i="3" s="1"/>
  <c r="F7416" i="3"/>
  <c r="J7416" i="3" s="1"/>
  <c r="F7417" i="3"/>
  <c r="J7417" i="3" s="1"/>
  <c r="F7418" i="3"/>
  <c r="J7418" i="3" s="1"/>
  <c r="F7419" i="3"/>
  <c r="J7419" i="3" s="1"/>
  <c r="F7420" i="3"/>
  <c r="J7420" i="3" s="1"/>
  <c r="F7421" i="3"/>
  <c r="J7421" i="3" s="1"/>
  <c r="F7422" i="3"/>
  <c r="J7422" i="3" s="1"/>
  <c r="F7423" i="3"/>
  <c r="J7423" i="3" s="1"/>
  <c r="F7424" i="3"/>
  <c r="J7424" i="3" s="1"/>
  <c r="F7425" i="3"/>
  <c r="J7425" i="3" s="1"/>
  <c r="F7426" i="3"/>
  <c r="J7426" i="3" s="1"/>
  <c r="F7427" i="3"/>
  <c r="J7427" i="3" s="1"/>
  <c r="F7428" i="3"/>
  <c r="J7428" i="3" s="1"/>
  <c r="F7429" i="3"/>
  <c r="J7429" i="3" s="1"/>
  <c r="F7430" i="3"/>
  <c r="J7430" i="3" s="1"/>
  <c r="F7431" i="3"/>
  <c r="J7431" i="3" s="1"/>
  <c r="F7432" i="3"/>
  <c r="J7432" i="3" s="1"/>
  <c r="F7433" i="3"/>
  <c r="J7433" i="3" s="1"/>
  <c r="F7434" i="3"/>
  <c r="J7434" i="3" s="1"/>
  <c r="F7435" i="3"/>
  <c r="J7435" i="3" s="1"/>
  <c r="F7436" i="3"/>
  <c r="J7436" i="3" s="1"/>
  <c r="F7437" i="3"/>
  <c r="J7437" i="3" s="1"/>
  <c r="F7438" i="3"/>
  <c r="J7438" i="3" s="1"/>
  <c r="F7439" i="3"/>
  <c r="J7439" i="3" s="1"/>
  <c r="F7440" i="3"/>
  <c r="J7440" i="3" s="1"/>
  <c r="F7441" i="3"/>
  <c r="J7441" i="3" s="1"/>
  <c r="F7442" i="3"/>
  <c r="J7442" i="3" s="1"/>
  <c r="F7443" i="3"/>
  <c r="J7443" i="3" s="1"/>
  <c r="F7444" i="3"/>
  <c r="J7444" i="3" s="1"/>
  <c r="F7445" i="3"/>
  <c r="J7445" i="3" s="1"/>
  <c r="F7446" i="3"/>
  <c r="J7446" i="3" s="1"/>
  <c r="F7447" i="3"/>
  <c r="J7447" i="3" s="1"/>
  <c r="F7448" i="3"/>
  <c r="J7448" i="3" s="1"/>
  <c r="F7449" i="3"/>
  <c r="J7449" i="3" s="1"/>
  <c r="F7450" i="3"/>
  <c r="J7450" i="3" s="1"/>
  <c r="F7451" i="3"/>
  <c r="J7451" i="3" s="1"/>
  <c r="F7452" i="3"/>
  <c r="J7452" i="3" s="1"/>
  <c r="F7453" i="3"/>
  <c r="J7453" i="3" s="1"/>
  <c r="F7454" i="3"/>
  <c r="J7454" i="3" s="1"/>
  <c r="F7455" i="3"/>
  <c r="J7455" i="3" s="1"/>
  <c r="F7456" i="3"/>
  <c r="J7456" i="3" s="1"/>
  <c r="F7457" i="3"/>
  <c r="J7457" i="3" s="1"/>
  <c r="F7458" i="3"/>
  <c r="J7458" i="3" s="1"/>
  <c r="F7459" i="3"/>
  <c r="J7459" i="3" s="1"/>
  <c r="F7460" i="3"/>
  <c r="J7460" i="3" s="1"/>
  <c r="F7461" i="3"/>
  <c r="J7461" i="3" s="1"/>
  <c r="F7462" i="3"/>
  <c r="J7462" i="3" s="1"/>
  <c r="F7463" i="3"/>
  <c r="J7463" i="3" s="1"/>
  <c r="F7464" i="3"/>
  <c r="J7464" i="3" s="1"/>
  <c r="F7465" i="3"/>
  <c r="J7465" i="3" s="1"/>
  <c r="F7466" i="3"/>
  <c r="J7466" i="3" s="1"/>
  <c r="F7467" i="3"/>
  <c r="J7467" i="3" s="1"/>
  <c r="F7468" i="3"/>
  <c r="J7468" i="3" s="1"/>
  <c r="F7469" i="3"/>
  <c r="J7469" i="3" s="1"/>
  <c r="F7470" i="3"/>
  <c r="J7470" i="3" s="1"/>
  <c r="F7471" i="3"/>
  <c r="J7471" i="3" s="1"/>
  <c r="F7472" i="3"/>
  <c r="J7472" i="3" s="1"/>
  <c r="F7473" i="3"/>
  <c r="J7473" i="3" s="1"/>
  <c r="F7474" i="3"/>
  <c r="J7474" i="3" s="1"/>
  <c r="F7475" i="3"/>
  <c r="J7475" i="3" s="1"/>
  <c r="F7476" i="3"/>
  <c r="J7476" i="3" s="1"/>
  <c r="F7477" i="3"/>
  <c r="J7477" i="3" s="1"/>
  <c r="F7478" i="3"/>
  <c r="J7478" i="3" s="1"/>
  <c r="F7479" i="3"/>
  <c r="J7479" i="3" s="1"/>
  <c r="F7480" i="3"/>
  <c r="J7480" i="3" s="1"/>
  <c r="F7481" i="3"/>
  <c r="J7481" i="3" s="1"/>
  <c r="F7482" i="3"/>
  <c r="J7482" i="3" s="1"/>
  <c r="F7483" i="3"/>
  <c r="J7483" i="3" s="1"/>
  <c r="F7484" i="3"/>
  <c r="J7484" i="3" s="1"/>
  <c r="F7485" i="3"/>
  <c r="J7485" i="3" s="1"/>
  <c r="F7486" i="3"/>
  <c r="J7486" i="3" s="1"/>
  <c r="F7487" i="3"/>
  <c r="J7487" i="3" s="1"/>
  <c r="F7488" i="3"/>
  <c r="J7488" i="3" s="1"/>
  <c r="F7489" i="3"/>
  <c r="J7489" i="3" s="1"/>
  <c r="F7490" i="3"/>
  <c r="J7490" i="3" s="1"/>
  <c r="F7491" i="3"/>
  <c r="J7491" i="3" s="1"/>
  <c r="F7492" i="3"/>
  <c r="J7492" i="3" s="1"/>
  <c r="F7493" i="3"/>
  <c r="J7493" i="3" s="1"/>
  <c r="F7494" i="3"/>
  <c r="J7494" i="3" s="1"/>
  <c r="F7495" i="3"/>
  <c r="J7495" i="3" s="1"/>
  <c r="F7496" i="3"/>
  <c r="J7496" i="3" s="1"/>
  <c r="F7497" i="3"/>
  <c r="J7497" i="3" s="1"/>
  <c r="F7498" i="3"/>
  <c r="J7498" i="3" s="1"/>
  <c r="F7499" i="3"/>
  <c r="J7499" i="3" s="1"/>
  <c r="F7500" i="3"/>
  <c r="J7500" i="3" s="1"/>
  <c r="F7501" i="3"/>
  <c r="J7501" i="3" s="1"/>
  <c r="F7502" i="3"/>
  <c r="J7502" i="3" s="1"/>
  <c r="F7503" i="3"/>
  <c r="J7503" i="3" s="1"/>
  <c r="F7504" i="3"/>
  <c r="J7504" i="3" s="1"/>
  <c r="F7505" i="3"/>
  <c r="J7505" i="3" s="1"/>
  <c r="F7506" i="3"/>
  <c r="J7506" i="3" s="1"/>
  <c r="F7507" i="3"/>
  <c r="J7507" i="3" s="1"/>
  <c r="F7508" i="3"/>
  <c r="J7508" i="3" s="1"/>
  <c r="F7509" i="3"/>
  <c r="J7509" i="3" s="1"/>
  <c r="F7510" i="3"/>
  <c r="J7510" i="3" s="1"/>
  <c r="F7511" i="3"/>
  <c r="J7511" i="3" s="1"/>
  <c r="F7512" i="3"/>
  <c r="J7512" i="3" s="1"/>
  <c r="F7513" i="3"/>
  <c r="J7513" i="3" s="1"/>
  <c r="F7514" i="3"/>
  <c r="J7514" i="3" s="1"/>
  <c r="F7515" i="3"/>
  <c r="J7515" i="3" s="1"/>
  <c r="F7516" i="3"/>
  <c r="J7516" i="3" s="1"/>
  <c r="F7517" i="3"/>
  <c r="J7517" i="3" s="1"/>
  <c r="F7518" i="3"/>
  <c r="J7518" i="3" s="1"/>
  <c r="F7519" i="3"/>
  <c r="J7519" i="3" s="1"/>
  <c r="F7520" i="3"/>
  <c r="J7520" i="3" s="1"/>
  <c r="F7521" i="3"/>
  <c r="J7521" i="3" s="1"/>
  <c r="F7522" i="3"/>
  <c r="J7522" i="3" s="1"/>
  <c r="F7523" i="3"/>
  <c r="J7523" i="3" s="1"/>
  <c r="F7524" i="3"/>
  <c r="J7524" i="3" s="1"/>
  <c r="F7525" i="3"/>
  <c r="J7525" i="3" s="1"/>
  <c r="F7526" i="3"/>
  <c r="J7526" i="3" s="1"/>
  <c r="F7527" i="3"/>
  <c r="J7527" i="3" s="1"/>
  <c r="F7528" i="3"/>
  <c r="J7528" i="3" s="1"/>
  <c r="F7529" i="3"/>
  <c r="J7529" i="3" s="1"/>
  <c r="F7530" i="3"/>
  <c r="J7530" i="3" s="1"/>
  <c r="F7531" i="3"/>
  <c r="J7531" i="3" s="1"/>
  <c r="F7532" i="3"/>
  <c r="J7532" i="3" s="1"/>
  <c r="F7533" i="3"/>
  <c r="J7533" i="3" s="1"/>
  <c r="F7534" i="3"/>
  <c r="J7534" i="3" s="1"/>
  <c r="F7535" i="3"/>
  <c r="J7535" i="3" s="1"/>
  <c r="F7536" i="3"/>
  <c r="J7536" i="3" s="1"/>
  <c r="F7537" i="3"/>
  <c r="J7537" i="3" s="1"/>
  <c r="F7538" i="3"/>
  <c r="J7538" i="3" s="1"/>
  <c r="F7539" i="3"/>
  <c r="J7539" i="3" s="1"/>
  <c r="F7540" i="3"/>
  <c r="J7540" i="3" s="1"/>
  <c r="F7541" i="3"/>
  <c r="J7541" i="3" s="1"/>
  <c r="F7542" i="3"/>
  <c r="J7542" i="3" s="1"/>
  <c r="F7543" i="3"/>
  <c r="J7543" i="3" s="1"/>
  <c r="F7544" i="3"/>
  <c r="J7544" i="3" s="1"/>
  <c r="F7545" i="3"/>
  <c r="J7545" i="3" s="1"/>
  <c r="F7546" i="3"/>
  <c r="J7546" i="3" s="1"/>
  <c r="F7547" i="3"/>
  <c r="J7547" i="3" s="1"/>
  <c r="F7548" i="3"/>
  <c r="J7548" i="3" s="1"/>
  <c r="F7549" i="3"/>
  <c r="J7549" i="3" s="1"/>
  <c r="F7550" i="3"/>
  <c r="J7550" i="3" s="1"/>
  <c r="F7551" i="3"/>
  <c r="J7551" i="3" s="1"/>
  <c r="F7552" i="3"/>
  <c r="J7552" i="3" s="1"/>
  <c r="F7553" i="3"/>
  <c r="J7553" i="3" s="1"/>
  <c r="F7554" i="3"/>
  <c r="J7554" i="3" s="1"/>
  <c r="F7555" i="3"/>
  <c r="J7555" i="3" s="1"/>
  <c r="F7556" i="3"/>
  <c r="J7556" i="3" s="1"/>
  <c r="F7557" i="3"/>
  <c r="J7557" i="3" s="1"/>
  <c r="F7558" i="3"/>
  <c r="J7558" i="3" s="1"/>
  <c r="F7559" i="3"/>
  <c r="J7559" i="3" s="1"/>
  <c r="F7560" i="3"/>
  <c r="J7560" i="3" s="1"/>
  <c r="F7561" i="3"/>
  <c r="J7561" i="3" s="1"/>
  <c r="F7562" i="3"/>
  <c r="J7562" i="3" s="1"/>
  <c r="F7563" i="3"/>
  <c r="J7563" i="3" s="1"/>
  <c r="F7564" i="3"/>
  <c r="J7564" i="3" s="1"/>
  <c r="F7565" i="3"/>
  <c r="J7565" i="3" s="1"/>
  <c r="F7566" i="3"/>
  <c r="J7566" i="3" s="1"/>
  <c r="F7567" i="3"/>
  <c r="J7567" i="3" s="1"/>
  <c r="F7568" i="3"/>
  <c r="J7568" i="3" s="1"/>
  <c r="F7569" i="3"/>
  <c r="J7569" i="3" s="1"/>
  <c r="F7570" i="3"/>
  <c r="J7570" i="3" s="1"/>
  <c r="F7571" i="3"/>
  <c r="J7571" i="3" s="1"/>
  <c r="F7572" i="3"/>
  <c r="J7572" i="3" s="1"/>
  <c r="F7573" i="3"/>
  <c r="J7573" i="3" s="1"/>
  <c r="F7574" i="3"/>
  <c r="J7574" i="3" s="1"/>
  <c r="F7575" i="3"/>
  <c r="J7575" i="3" s="1"/>
  <c r="F7576" i="3"/>
  <c r="J7576" i="3" s="1"/>
  <c r="F7577" i="3"/>
  <c r="J7577" i="3" s="1"/>
  <c r="F7578" i="3"/>
  <c r="J7578" i="3" s="1"/>
  <c r="F7579" i="3"/>
  <c r="J7579" i="3" s="1"/>
  <c r="F7580" i="3"/>
  <c r="J7580" i="3" s="1"/>
  <c r="F7581" i="3"/>
  <c r="J7581" i="3" s="1"/>
  <c r="F7582" i="3"/>
  <c r="J7582" i="3" s="1"/>
  <c r="F7583" i="3"/>
  <c r="J7583" i="3" s="1"/>
  <c r="F7584" i="3"/>
  <c r="J7584" i="3" s="1"/>
  <c r="F7585" i="3"/>
  <c r="J7585" i="3" s="1"/>
  <c r="F7586" i="3"/>
  <c r="J7586" i="3" s="1"/>
  <c r="F7587" i="3"/>
  <c r="J7587" i="3" s="1"/>
  <c r="F7588" i="3"/>
  <c r="J7588" i="3" s="1"/>
  <c r="F7589" i="3"/>
  <c r="J7589" i="3" s="1"/>
  <c r="F7590" i="3"/>
  <c r="J7590" i="3" s="1"/>
  <c r="F7591" i="3"/>
  <c r="J7591" i="3" s="1"/>
  <c r="F7592" i="3"/>
  <c r="J7592" i="3" s="1"/>
  <c r="F7593" i="3"/>
  <c r="J7593" i="3" s="1"/>
  <c r="F7594" i="3"/>
  <c r="J7594" i="3" s="1"/>
  <c r="F7595" i="3"/>
  <c r="J7595" i="3" s="1"/>
  <c r="F7596" i="3"/>
  <c r="J7596" i="3" s="1"/>
  <c r="F7597" i="3"/>
  <c r="J7597" i="3" s="1"/>
  <c r="F7598" i="3"/>
  <c r="J7598" i="3" s="1"/>
  <c r="F7599" i="3"/>
  <c r="J7599" i="3" s="1"/>
  <c r="F7600" i="3"/>
  <c r="J7600" i="3" s="1"/>
  <c r="F7601" i="3"/>
  <c r="J7601" i="3" s="1"/>
  <c r="F7602" i="3"/>
  <c r="J7602" i="3" s="1"/>
  <c r="F7603" i="3"/>
  <c r="J7603" i="3" s="1"/>
  <c r="F7604" i="3"/>
  <c r="J7604" i="3" s="1"/>
  <c r="F7605" i="3"/>
  <c r="J7605" i="3" s="1"/>
  <c r="F7606" i="3"/>
  <c r="J7606" i="3" s="1"/>
  <c r="F7607" i="3"/>
  <c r="J7607" i="3" s="1"/>
  <c r="F7608" i="3"/>
  <c r="J7608" i="3" s="1"/>
  <c r="F7609" i="3"/>
  <c r="J7609" i="3" s="1"/>
  <c r="F7610" i="3"/>
  <c r="J7610" i="3" s="1"/>
  <c r="F7611" i="3"/>
  <c r="J7611" i="3" s="1"/>
  <c r="F7612" i="3"/>
  <c r="J7612" i="3" s="1"/>
  <c r="F7613" i="3"/>
  <c r="J7613" i="3" s="1"/>
  <c r="F7614" i="3"/>
  <c r="J7614" i="3" s="1"/>
  <c r="F7615" i="3"/>
  <c r="J7615" i="3" s="1"/>
  <c r="F7616" i="3"/>
  <c r="J7616" i="3" s="1"/>
  <c r="F7617" i="3"/>
  <c r="J7617" i="3" s="1"/>
  <c r="F7618" i="3"/>
  <c r="J7618" i="3" s="1"/>
  <c r="F7619" i="3"/>
  <c r="J7619" i="3" s="1"/>
  <c r="F7620" i="3"/>
  <c r="J7620" i="3" s="1"/>
  <c r="F7621" i="3"/>
  <c r="J7621" i="3" s="1"/>
  <c r="F7622" i="3"/>
  <c r="J7622" i="3" s="1"/>
  <c r="F7623" i="3"/>
  <c r="J7623" i="3" s="1"/>
  <c r="F7624" i="3"/>
  <c r="J7624" i="3" s="1"/>
  <c r="F7625" i="3"/>
  <c r="J7625" i="3" s="1"/>
  <c r="F7626" i="3"/>
  <c r="J7626" i="3" s="1"/>
  <c r="F7627" i="3"/>
  <c r="J7627" i="3" s="1"/>
  <c r="F7628" i="3"/>
  <c r="J7628" i="3" s="1"/>
  <c r="F7629" i="3"/>
  <c r="J7629" i="3" s="1"/>
  <c r="F7630" i="3"/>
  <c r="J7630" i="3" s="1"/>
  <c r="F7631" i="3"/>
  <c r="J7631" i="3" s="1"/>
  <c r="F7632" i="3"/>
  <c r="J7632" i="3" s="1"/>
  <c r="F7633" i="3"/>
  <c r="J7633" i="3" s="1"/>
  <c r="F7634" i="3"/>
  <c r="J7634" i="3" s="1"/>
  <c r="F7635" i="3"/>
  <c r="J7635" i="3" s="1"/>
  <c r="F7636" i="3"/>
  <c r="J7636" i="3" s="1"/>
  <c r="F7637" i="3"/>
  <c r="J7637" i="3" s="1"/>
  <c r="F7638" i="3"/>
  <c r="J7638" i="3" s="1"/>
  <c r="F7639" i="3"/>
  <c r="J7639" i="3" s="1"/>
  <c r="F7640" i="3"/>
  <c r="J7640" i="3" s="1"/>
  <c r="F7641" i="3"/>
  <c r="J7641" i="3" s="1"/>
  <c r="F7642" i="3"/>
  <c r="J7642" i="3" s="1"/>
  <c r="F7643" i="3"/>
  <c r="J7643" i="3" s="1"/>
  <c r="F7644" i="3"/>
  <c r="J7644" i="3" s="1"/>
  <c r="F7645" i="3"/>
  <c r="J7645" i="3" s="1"/>
  <c r="F7646" i="3"/>
  <c r="J7646" i="3" s="1"/>
  <c r="F7647" i="3"/>
  <c r="J7647" i="3" s="1"/>
  <c r="F7648" i="3"/>
  <c r="J7648" i="3" s="1"/>
  <c r="F7649" i="3"/>
  <c r="J7649" i="3" s="1"/>
  <c r="F7650" i="3"/>
  <c r="J7650" i="3" s="1"/>
  <c r="F7651" i="3"/>
  <c r="J7651" i="3" s="1"/>
  <c r="F7652" i="3"/>
  <c r="J7652" i="3" s="1"/>
  <c r="F7653" i="3"/>
  <c r="J7653" i="3" s="1"/>
  <c r="F7654" i="3"/>
  <c r="J7654" i="3" s="1"/>
  <c r="F7655" i="3"/>
  <c r="J7655" i="3" s="1"/>
  <c r="F7656" i="3"/>
  <c r="J7656" i="3" s="1"/>
  <c r="F7657" i="3"/>
  <c r="J7657" i="3" s="1"/>
  <c r="F7658" i="3"/>
  <c r="J7658" i="3" s="1"/>
  <c r="F7659" i="3"/>
  <c r="J7659" i="3" s="1"/>
  <c r="F7660" i="3"/>
  <c r="J7660" i="3" s="1"/>
  <c r="F7661" i="3"/>
  <c r="J7661" i="3" s="1"/>
  <c r="F7662" i="3"/>
  <c r="J7662" i="3" s="1"/>
  <c r="F7663" i="3"/>
  <c r="J7663" i="3" s="1"/>
  <c r="F7664" i="3"/>
  <c r="J7664" i="3" s="1"/>
  <c r="F7665" i="3"/>
  <c r="J7665" i="3" s="1"/>
  <c r="F7666" i="3"/>
  <c r="J7666" i="3" s="1"/>
  <c r="F7667" i="3"/>
  <c r="J7667" i="3" s="1"/>
  <c r="F7668" i="3"/>
  <c r="J7668" i="3" s="1"/>
  <c r="F7669" i="3"/>
  <c r="J7669" i="3" s="1"/>
  <c r="F7670" i="3"/>
  <c r="J7670" i="3" s="1"/>
  <c r="F7671" i="3"/>
  <c r="J7671" i="3" s="1"/>
  <c r="F7672" i="3"/>
  <c r="J7672" i="3" s="1"/>
  <c r="F7673" i="3"/>
  <c r="J7673" i="3" s="1"/>
  <c r="F7674" i="3"/>
  <c r="J7674" i="3" s="1"/>
  <c r="F7675" i="3"/>
  <c r="J7675" i="3" s="1"/>
  <c r="F7676" i="3"/>
  <c r="J7676" i="3" s="1"/>
  <c r="F7677" i="3"/>
  <c r="J7677" i="3" s="1"/>
  <c r="F7678" i="3"/>
  <c r="J7678" i="3" s="1"/>
  <c r="F7679" i="3"/>
  <c r="J7679" i="3" s="1"/>
  <c r="F7680" i="3"/>
  <c r="J7680" i="3" s="1"/>
  <c r="F7681" i="3"/>
  <c r="J7681" i="3" s="1"/>
  <c r="F7682" i="3"/>
  <c r="J7682" i="3" s="1"/>
  <c r="F7683" i="3"/>
  <c r="J7683" i="3" s="1"/>
  <c r="F7684" i="3"/>
  <c r="J7684" i="3" s="1"/>
  <c r="F7685" i="3"/>
  <c r="J7685" i="3" s="1"/>
  <c r="F7686" i="3"/>
  <c r="J7686" i="3" s="1"/>
  <c r="F7687" i="3"/>
  <c r="J7687" i="3" s="1"/>
  <c r="F7688" i="3"/>
  <c r="J7688" i="3" s="1"/>
  <c r="F7689" i="3"/>
  <c r="J7689" i="3" s="1"/>
  <c r="F7690" i="3"/>
  <c r="J7690" i="3" s="1"/>
  <c r="F7691" i="3"/>
  <c r="J7691" i="3" s="1"/>
  <c r="F7692" i="3"/>
  <c r="J7692" i="3" s="1"/>
  <c r="F7693" i="3"/>
  <c r="J7693" i="3" s="1"/>
  <c r="F7694" i="3"/>
  <c r="J7694" i="3" s="1"/>
  <c r="F7695" i="3"/>
  <c r="J7695" i="3" s="1"/>
  <c r="F7696" i="3"/>
  <c r="J7696" i="3" s="1"/>
  <c r="F7697" i="3"/>
  <c r="J7697" i="3" s="1"/>
  <c r="F7698" i="3"/>
  <c r="J7698" i="3" s="1"/>
  <c r="F7699" i="3"/>
  <c r="J7699" i="3" s="1"/>
  <c r="F7700" i="3"/>
  <c r="J7700" i="3" s="1"/>
  <c r="F7701" i="3"/>
  <c r="J7701" i="3" s="1"/>
  <c r="F7702" i="3"/>
  <c r="J7702" i="3" s="1"/>
  <c r="F7703" i="3"/>
  <c r="J7703" i="3" s="1"/>
  <c r="F7704" i="3"/>
  <c r="J7704" i="3" s="1"/>
  <c r="F7705" i="3"/>
  <c r="J7705" i="3" s="1"/>
  <c r="F7706" i="3"/>
  <c r="J7706" i="3" s="1"/>
  <c r="F7707" i="3"/>
  <c r="J7707" i="3" s="1"/>
  <c r="F7708" i="3"/>
  <c r="J7708" i="3" s="1"/>
  <c r="F7709" i="3"/>
  <c r="J7709" i="3" s="1"/>
  <c r="F7710" i="3"/>
  <c r="J7710" i="3" s="1"/>
  <c r="F7711" i="3"/>
  <c r="J7711" i="3" s="1"/>
  <c r="F7712" i="3"/>
  <c r="J7712" i="3" s="1"/>
  <c r="F7713" i="3"/>
  <c r="J7713" i="3" s="1"/>
  <c r="F7714" i="3"/>
  <c r="J7714" i="3" s="1"/>
  <c r="F7715" i="3"/>
  <c r="J7715" i="3" s="1"/>
  <c r="F7716" i="3"/>
  <c r="J7716" i="3" s="1"/>
  <c r="F7717" i="3"/>
  <c r="J7717" i="3" s="1"/>
  <c r="F7718" i="3"/>
  <c r="J7718" i="3" s="1"/>
  <c r="F7719" i="3"/>
  <c r="J7719" i="3" s="1"/>
  <c r="F7720" i="3"/>
  <c r="J7720" i="3" s="1"/>
  <c r="F7721" i="3"/>
  <c r="J7721" i="3" s="1"/>
  <c r="F7722" i="3"/>
  <c r="J7722" i="3" s="1"/>
  <c r="F7723" i="3"/>
  <c r="J7723" i="3" s="1"/>
  <c r="F7724" i="3"/>
  <c r="J7724" i="3" s="1"/>
  <c r="F7725" i="3"/>
  <c r="J7725" i="3" s="1"/>
  <c r="F7726" i="3"/>
  <c r="J7726" i="3" s="1"/>
  <c r="F7727" i="3"/>
  <c r="J7727" i="3" s="1"/>
  <c r="F7728" i="3"/>
  <c r="J7728" i="3" s="1"/>
  <c r="F7729" i="3"/>
  <c r="J7729" i="3" s="1"/>
  <c r="F7730" i="3"/>
  <c r="J7730" i="3" s="1"/>
  <c r="F7731" i="3"/>
  <c r="J7731" i="3" s="1"/>
  <c r="F7732" i="3"/>
  <c r="J7732" i="3" s="1"/>
  <c r="F7733" i="3"/>
  <c r="J7733" i="3" s="1"/>
  <c r="F7734" i="3"/>
  <c r="J7734" i="3" s="1"/>
  <c r="F7735" i="3"/>
  <c r="J7735" i="3" s="1"/>
  <c r="F7736" i="3"/>
  <c r="J7736" i="3" s="1"/>
  <c r="F7737" i="3"/>
  <c r="J7737" i="3" s="1"/>
  <c r="F7738" i="3"/>
  <c r="J7738" i="3" s="1"/>
  <c r="F7739" i="3"/>
  <c r="J7739" i="3" s="1"/>
  <c r="F7740" i="3"/>
  <c r="J7740" i="3" s="1"/>
  <c r="F7741" i="3"/>
  <c r="J7741" i="3" s="1"/>
  <c r="F7742" i="3"/>
  <c r="J7742" i="3" s="1"/>
  <c r="F7743" i="3"/>
  <c r="J7743" i="3" s="1"/>
  <c r="F7744" i="3"/>
  <c r="J7744" i="3" s="1"/>
  <c r="F7745" i="3"/>
  <c r="J7745" i="3" s="1"/>
  <c r="F7746" i="3"/>
  <c r="J7746" i="3" s="1"/>
  <c r="F7747" i="3"/>
  <c r="J7747" i="3" s="1"/>
  <c r="F7748" i="3"/>
  <c r="J7748" i="3" s="1"/>
  <c r="F7749" i="3"/>
  <c r="J7749" i="3" s="1"/>
  <c r="F7750" i="3"/>
  <c r="J7750" i="3" s="1"/>
  <c r="F7751" i="3"/>
  <c r="J7751" i="3" s="1"/>
  <c r="F7752" i="3"/>
  <c r="J7752" i="3" s="1"/>
  <c r="F7753" i="3"/>
  <c r="J7753" i="3" s="1"/>
  <c r="F7754" i="3"/>
  <c r="J7754" i="3" s="1"/>
  <c r="F7755" i="3"/>
  <c r="J7755" i="3" s="1"/>
  <c r="F7756" i="3"/>
  <c r="J7756" i="3" s="1"/>
  <c r="F7757" i="3"/>
  <c r="J7757" i="3" s="1"/>
  <c r="F7758" i="3"/>
  <c r="J7758" i="3" s="1"/>
  <c r="F7759" i="3"/>
  <c r="J7759" i="3" s="1"/>
  <c r="F7760" i="3"/>
  <c r="J7760" i="3" s="1"/>
  <c r="F7761" i="3"/>
  <c r="J7761" i="3" s="1"/>
  <c r="F7762" i="3"/>
  <c r="J7762" i="3" s="1"/>
  <c r="F7763" i="3"/>
  <c r="J7763" i="3" s="1"/>
  <c r="F7764" i="3"/>
  <c r="J7764" i="3" s="1"/>
  <c r="F7765" i="3"/>
  <c r="J7765" i="3" s="1"/>
  <c r="F7766" i="3"/>
  <c r="J7766" i="3" s="1"/>
  <c r="F7767" i="3"/>
  <c r="J7767" i="3" s="1"/>
  <c r="F7768" i="3"/>
  <c r="J7768" i="3" s="1"/>
  <c r="F7769" i="3"/>
  <c r="J7769" i="3" s="1"/>
  <c r="F7770" i="3"/>
  <c r="J7770" i="3" s="1"/>
  <c r="F7771" i="3"/>
  <c r="J7771" i="3" s="1"/>
  <c r="F7772" i="3"/>
  <c r="J7772" i="3" s="1"/>
  <c r="F7773" i="3"/>
  <c r="J7773" i="3" s="1"/>
  <c r="F7774" i="3"/>
  <c r="J7774" i="3" s="1"/>
  <c r="F7775" i="3"/>
  <c r="J7775" i="3" s="1"/>
  <c r="F7776" i="3"/>
  <c r="J7776" i="3" s="1"/>
  <c r="F7777" i="3"/>
  <c r="J7777" i="3" s="1"/>
  <c r="F7778" i="3"/>
  <c r="J7778" i="3" s="1"/>
  <c r="F7779" i="3"/>
  <c r="J7779" i="3" s="1"/>
  <c r="F7780" i="3"/>
  <c r="J7780" i="3" s="1"/>
  <c r="F7781" i="3"/>
  <c r="J7781" i="3" s="1"/>
  <c r="F7782" i="3"/>
  <c r="J7782" i="3" s="1"/>
  <c r="F7783" i="3"/>
  <c r="J7783" i="3" s="1"/>
  <c r="F7784" i="3"/>
  <c r="J7784" i="3" s="1"/>
  <c r="F7785" i="3"/>
  <c r="J7785" i="3" s="1"/>
  <c r="F7786" i="3"/>
  <c r="J7786" i="3" s="1"/>
  <c r="F7787" i="3"/>
  <c r="J7787" i="3" s="1"/>
  <c r="F7788" i="3"/>
  <c r="J7788" i="3" s="1"/>
  <c r="F7789" i="3"/>
  <c r="J7789" i="3" s="1"/>
  <c r="F7790" i="3"/>
  <c r="J7790" i="3" s="1"/>
  <c r="F7791" i="3"/>
  <c r="J7791" i="3" s="1"/>
  <c r="F7792" i="3"/>
  <c r="J7792" i="3" s="1"/>
  <c r="F7793" i="3"/>
  <c r="J7793" i="3" s="1"/>
  <c r="F7794" i="3"/>
  <c r="J7794" i="3" s="1"/>
  <c r="F7795" i="3"/>
  <c r="J7795" i="3" s="1"/>
  <c r="F7796" i="3"/>
  <c r="J7796" i="3" s="1"/>
  <c r="F7797" i="3"/>
  <c r="J7797" i="3" s="1"/>
  <c r="F7798" i="3"/>
  <c r="J7798" i="3" s="1"/>
  <c r="F7799" i="3"/>
  <c r="J7799" i="3" s="1"/>
  <c r="F7800" i="3"/>
  <c r="J7800" i="3" s="1"/>
  <c r="F7801" i="3"/>
  <c r="J7801" i="3" s="1"/>
  <c r="F7802" i="3"/>
  <c r="J7802" i="3" s="1"/>
  <c r="F7803" i="3"/>
  <c r="J7803" i="3" s="1"/>
  <c r="F7804" i="3"/>
  <c r="J7804" i="3" s="1"/>
  <c r="F7805" i="3"/>
  <c r="J7805" i="3" s="1"/>
  <c r="F7806" i="3"/>
  <c r="J7806" i="3" s="1"/>
  <c r="F7807" i="3"/>
  <c r="J7807" i="3" s="1"/>
  <c r="F7808" i="3"/>
  <c r="J7808" i="3" s="1"/>
  <c r="F7809" i="3"/>
  <c r="J7809" i="3" s="1"/>
  <c r="F7810" i="3"/>
  <c r="J7810" i="3" s="1"/>
  <c r="F7811" i="3"/>
  <c r="J7811" i="3" s="1"/>
  <c r="F7812" i="3"/>
  <c r="J7812" i="3" s="1"/>
  <c r="F7813" i="3"/>
  <c r="J7813" i="3" s="1"/>
  <c r="F7814" i="3"/>
  <c r="J7814" i="3" s="1"/>
  <c r="F7815" i="3"/>
  <c r="J7815" i="3" s="1"/>
  <c r="F7816" i="3"/>
  <c r="J7816" i="3" s="1"/>
  <c r="F7817" i="3"/>
  <c r="J7817" i="3" s="1"/>
  <c r="F7818" i="3"/>
  <c r="J7818" i="3" s="1"/>
  <c r="F7819" i="3"/>
  <c r="J7819" i="3" s="1"/>
  <c r="F7820" i="3"/>
  <c r="J7820" i="3" s="1"/>
  <c r="F7821" i="3"/>
  <c r="J7821" i="3" s="1"/>
  <c r="F7822" i="3"/>
  <c r="J7822" i="3" s="1"/>
  <c r="F7823" i="3"/>
  <c r="J7823" i="3" s="1"/>
  <c r="F7824" i="3"/>
  <c r="J7824" i="3" s="1"/>
  <c r="F7825" i="3"/>
  <c r="J7825" i="3" s="1"/>
  <c r="F7826" i="3"/>
  <c r="J7826" i="3" s="1"/>
  <c r="F7827" i="3"/>
  <c r="J7827" i="3" s="1"/>
  <c r="F7828" i="3"/>
  <c r="J7828" i="3" s="1"/>
  <c r="F7829" i="3"/>
  <c r="J7829" i="3" s="1"/>
  <c r="F7830" i="3"/>
  <c r="J7830" i="3" s="1"/>
  <c r="F7831" i="3"/>
  <c r="J7831" i="3" s="1"/>
  <c r="F7832" i="3"/>
  <c r="J7832" i="3" s="1"/>
  <c r="F7833" i="3"/>
  <c r="J7833" i="3" s="1"/>
  <c r="F7834" i="3"/>
  <c r="J7834" i="3" s="1"/>
  <c r="F7835" i="3"/>
  <c r="J7835" i="3" s="1"/>
  <c r="F7836" i="3"/>
  <c r="J7836" i="3" s="1"/>
  <c r="F7837" i="3"/>
  <c r="J7837" i="3" s="1"/>
  <c r="F7838" i="3"/>
  <c r="J7838" i="3" s="1"/>
  <c r="F7839" i="3"/>
  <c r="J7839" i="3" s="1"/>
  <c r="F7840" i="3"/>
  <c r="J7840" i="3" s="1"/>
  <c r="F7841" i="3"/>
  <c r="J7841" i="3" s="1"/>
  <c r="F7842" i="3"/>
  <c r="J7842" i="3" s="1"/>
  <c r="F7843" i="3"/>
  <c r="J7843" i="3" s="1"/>
  <c r="F7844" i="3"/>
  <c r="J7844" i="3" s="1"/>
  <c r="F7845" i="3"/>
  <c r="J7845" i="3" s="1"/>
  <c r="F7846" i="3"/>
  <c r="J7846" i="3" s="1"/>
  <c r="F7847" i="3"/>
  <c r="J7847" i="3" s="1"/>
  <c r="F7848" i="3"/>
  <c r="J7848" i="3" s="1"/>
  <c r="F7849" i="3"/>
  <c r="J7849" i="3" s="1"/>
  <c r="F7850" i="3"/>
  <c r="J7850" i="3" s="1"/>
  <c r="F7851" i="3"/>
  <c r="J7851" i="3" s="1"/>
  <c r="F7852" i="3"/>
  <c r="J7852" i="3" s="1"/>
  <c r="F7853" i="3"/>
  <c r="J7853" i="3" s="1"/>
  <c r="F7854" i="3"/>
  <c r="J7854" i="3" s="1"/>
  <c r="F7855" i="3"/>
  <c r="J7855" i="3" s="1"/>
  <c r="F7856" i="3"/>
  <c r="J7856" i="3" s="1"/>
  <c r="F7857" i="3"/>
  <c r="J7857" i="3" s="1"/>
  <c r="F7858" i="3"/>
  <c r="J7858" i="3" s="1"/>
  <c r="F7859" i="3"/>
  <c r="J7859" i="3" s="1"/>
  <c r="F7860" i="3"/>
  <c r="J7860" i="3" s="1"/>
  <c r="F7861" i="3"/>
  <c r="J7861" i="3" s="1"/>
  <c r="F7862" i="3"/>
  <c r="J7862" i="3" s="1"/>
  <c r="F7863" i="3"/>
  <c r="J7863" i="3" s="1"/>
  <c r="F7864" i="3"/>
  <c r="J7864" i="3" s="1"/>
  <c r="F7865" i="3"/>
  <c r="J7865" i="3" s="1"/>
  <c r="F7866" i="3"/>
  <c r="J7866" i="3" s="1"/>
  <c r="F7867" i="3"/>
  <c r="J7867" i="3" s="1"/>
  <c r="F7868" i="3"/>
  <c r="J7868" i="3" s="1"/>
  <c r="F7869" i="3"/>
  <c r="J7869" i="3" s="1"/>
  <c r="F7870" i="3"/>
  <c r="J7870" i="3" s="1"/>
  <c r="F7871" i="3"/>
  <c r="J7871" i="3" s="1"/>
  <c r="F7872" i="3"/>
  <c r="J7872" i="3" s="1"/>
  <c r="F7873" i="3"/>
  <c r="J7873" i="3" s="1"/>
  <c r="F7874" i="3"/>
  <c r="J7874" i="3" s="1"/>
  <c r="F7875" i="3"/>
  <c r="J7875" i="3" s="1"/>
  <c r="F7876" i="3"/>
  <c r="J7876" i="3" s="1"/>
  <c r="F7877" i="3"/>
  <c r="J7877" i="3" s="1"/>
  <c r="F7878" i="3"/>
  <c r="J7878" i="3" s="1"/>
  <c r="F7879" i="3"/>
  <c r="J7879" i="3" s="1"/>
  <c r="F7880" i="3"/>
  <c r="J7880" i="3" s="1"/>
  <c r="F7881" i="3"/>
  <c r="J7881" i="3" s="1"/>
  <c r="F7882" i="3"/>
  <c r="J7882" i="3" s="1"/>
  <c r="F7883" i="3"/>
  <c r="J7883" i="3" s="1"/>
  <c r="F7884" i="3"/>
  <c r="J7884" i="3" s="1"/>
  <c r="F7885" i="3"/>
  <c r="J7885" i="3" s="1"/>
  <c r="F7886" i="3"/>
  <c r="J7886" i="3" s="1"/>
  <c r="F7887" i="3"/>
  <c r="J7887" i="3" s="1"/>
  <c r="F7888" i="3"/>
  <c r="J7888" i="3" s="1"/>
  <c r="F7889" i="3"/>
  <c r="J7889" i="3" s="1"/>
  <c r="F7890" i="3"/>
  <c r="J7890" i="3" s="1"/>
  <c r="F7891" i="3"/>
  <c r="J7891" i="3" s="1"/>
  <c r="F7892" i="3"/>
  <c r="J7892" i="3" s="1"/>
  <c r="F7893" i="3"/>
  <c r="J7893" i="3" s="1"/>
  <c r="F7894" i="3"/>
  <c r="J7894" i="3" s="1"/>
  <c r="F7895" i="3"/>
  <c r="J7895" i="3" s="1"/>
  <c r="F7896" i="3"/>
  <c r="J7896" i="3" s="1"/>
  <c r="F7897" i="3"/>
  <c r="J7897" i="3" s="1"/>
  <c r="F7898" i="3"/>
  <c r="J7898" i="3" s="1"/>
  <c r="F7899" i="3"/>
  <c r="J7899" i="3" s="1"/>
  <c r="F7900" i="3"/>
  <c r="J7900" i="3" s="1"/>
  <c r="F7901" i="3"/>
  <c r="J7901" i="3" s="1"/>
  <c r="F7902" i="3"/>
  <c r="J7902" i="3" s="1"/>
  <c r="F7903" i="3"/>
  <c r="J7903" i="3" s="1"/>
  <c r="F7904" i="3"/>
  <c r="J7904" i="3" s="1"/>
  <c r="F7905" i="3"/>
  <c r="J7905" i="3" s="1"/>
  <c r="F7906" i="3"/>
  <c r="J7906" i="3" s="1"/>
  <c r="F7907" i="3"/>
  <c r="J7907" i="3" s="1"/>
  <c r="F7908" i="3"/>
  <c r="J7908" i="3" s="1"/>
  <c r="F7909" i="3"/>
  <c r="J7909" i="3" s="1"/>
  <c r="F7910" i="3"/>
  <c r="J7910" i="3" s="1"/>
  <c r="F7911" i="3"/>
  <c r="J7911" i="3" s="1"/>
  <c r="F7912" i="3"/>
  <c r="J7912" i="3" s="1"/>
  <c r="F7913" i="3"/>
  <c r="J7913" i="3" s="1"/>
  <c r="F7914" i="3"/>
  <c r="J7914" i="3" s="1"/>
  <c r="F7915" i="3"/>
  <c r="J7915" i="3" s="1"/>
  <c r="F7916" i="3"/>
  <c r="J7916" i="3" s="1"/>
  <c r="F7917" i="3"/>
  <c r="J7917" i="3" s="1"/>
  <c r="F7918" i="3"/>
  <c r="J7918" i="3" s="1"/>
  <c r="F7919" i="3"/>
  <c r="J7919" i="3" s="1"/>
  <c r="F7920" i="3"/>
  <c r="J7920" i="3" s="1"/>
  <c r="F7921" i="3"/>
  <c r="J7921" i="3" s="1"/>
  <c r="F7922" i="3"/>
  <c r="J7922" i="3" s="1"/>
  <c r="F7923" i="3"/>
  <c r="J7923" i="3" s="1"/>
  <c r="F7924" i="3"/>
  <c r="J7924" i="3" s="1"/>
  <c r="F7925" i="3"/>
  <c r="J7925" i="3" s="1"/>
  <c r="F7926" i="3"/>
  <c r="J7926" i="3" s="1"/>
  <c r="F7927" i="3"/>
  <c r="J7927" i="3" s="1"/>
  <c r="F7928" i="3"/>
  <c r="J7928" i="3" s="1"/>
  <c r="F7929" i="3"/>
  <c r="J7929" i="3" s="1"/>
  <c r="F7930" i="3"/>
  <c r="J7930" i="3" s="1"/>
  <c r="F7931" i="3"/>
  <c r="J7931" i="3" s="1"/>
  <c r="F7932" i="3"/>
  <c r="J7932" i="3" s="1"/>
  <c r="F7933" i="3"/>
  <c r="J7933" i="3" s="1"/>
  <c r="F7934" i="3"/>
  <c r="J7934" i="3" s="1"/>
  <c r="F7935" i="3"/>
  <c r="J7935" i="3" s="1"/>
  <c r="F7936" i="3"/>
  <c r="J7936" i="3" s="1"/>
  <c r="F7937" i="3"/>
  <c r="J7937" i="3" s="1"/>
  <c r="F7938" i="3"/>
  <c r="J7938" i="3" s="1"/>
  <c r="F7939" i="3"/>
  <c r="J7939" i="3" s="1"/>
  <c r="F7940" i="3"/>
  <c r="J7940" i="3" s="1"/>
  <c r="F7941" i="3"/>
  <c r="J7941" i="3" s="1"/>
  <c r="F7942" i="3"/>
  <c r="J7942" i="3" s="1"/>
  <c r="F7943" i="3"/>
  <c r="J7943" i="3" s="1"/>
  <c r="F7944" i="3"/>
  <c r="J7944" i="3" s="1"/>
  <c r="F7945" i="3"/>
  <c r="J7945" i="3" s="1"/>
  <c r="F7946" i="3"/>
  <c r="J7946" i="3" s="1"/>
  <c r="F7947" i="3"/>
  <c r="J7947" i="3" s="1"/>
  <c r="F7948" i="3"/>
  <c r="J7948" i="3" s="1"/>
  <c r="F7949" i="3"/>
  <c r="J7949" i="3" s="1"/>
  <c r="F7950" i="3"/>
  <c r="J7950" i="3" s="1"/>
  <c r="F7951" i="3"/>
  <c r="J7951" i="3" s="1"/>
  <c r="F7952" i="3"/>
  <c r="J7952" i="3" s="1"/>
  <c r="F7953" i="3"/>
  <c r="J7953" i="3" s="1"/>
  <c r="F7954" i="3"/>
  <c r="J7954" i="3" s="1"/>
  <c r="F7955" i="3"/>
  <c r="J7955" i="3" s="1"/>
  <c r="F7956" i="3"/>
  <c r="J7956" i="3" s="1"/>
  <c r="F7957" i="3"/>
  <c r="J7957" i="3" s="1"/>
  <c r="F7958" i="3"/>
  <c r="J7958" i="3" s="1"/>
  <c r="F7959" i="3"/>
  <c r="J7959" i="3" s="1"/>
  <c r="F7960" i="3"/>
  <c r="J7960" i="3" s="1"/>
  <c r="F7961" i="3"/>
  <c r="J7961" i="3" s="1"/>
  <c r="F7962" i="3"/>
  <c r="J7962" i="3" s="1"/>
  <c r="F7963" i="3"/>
  <c r="J7963" i="3" s="1"/>
  <c r="F7964" i="3"/>
  <c r="J7964" i="3" s="1"/>
  <c r="F7965" i="3"/>
  <c r="J7965" i="3" s="1"/>
  <c r="F7966" i="3"/>
  <c r="J7966" i="3" s="1"/>
  <c r="F7967" i="3"/>
  <c r="J7967" i="3" s="1"/>
  <c r="F7968" i="3"/>
  <c r="J7968" i="3" s="1"/>
  <c r="F7969" i="3"/>
  <c r="J7969" i="3" s="1"/>
  <c r="F7970" i="3"/>
  <c r="J7970" i="3" s="1"/>
  <c r="F7971" i="3"/>
  <c r="J7971" i="3" s="1"/>
  <c r="F7972" i="3"/>
  <c r="J7972" i="3" s="1"/>
  <c r="F7973" i="3"/>
  <c r="J7973" i="3" s="1"/>
  <c r="F7974" i="3"/>
  <c r="J7974" i="3" s="1"/>
  <c r="F7975" i="3"/>
  <c r="J7975" i="3" s="1"/>
  <c r="F7976" i="3"/>
  <c r="J7976" i="3" s="1"/>
  <c r="F7977" i="3"/>
  <c r="J7977" i="3" s="1"/>
  <c r="F7978" i="3"/>
  <c r="J7978" i="3" s="1"/>
  <c r="F7979" i="3"/>
  <c r="J7979" i="3" s="1"/>
  <c r="F7980" i="3"/>
  <c r="J7980" i="3" s="1"/>
  <c r="F7981" i="3"/>
  <c r="J7981" i="3" s="1"/>
  <c r="F7982" i="3"/>
  <c r="J7982" i="3" s="1"/>
  <c r="F7983" i="3"/>
  <c r="J7983" i="3" s="1"/>
  <c r="F7984" i="3"/>
  <c r="J7984" i="3" s="1"/>
  <c r="F7985" i="3"/>
  <c r="J7985" i="3" s="1"/>
  <c r="F7986" i="3"/>
  <c r="J7986" i="3" s="1"/>
  <c r="F7987" i="3"/>
  <c r="J7987" i="3" s="1"/>
  <c r="F7988" i="3"/>
  <c r="J7988" i="3" s="1"/>
  <c r="F7989" i="3"/>
  <c r="J7989" i="3" s="1"/>
  <c r="F7990" i="3"/>
  <c r="J7990" i="3" s="1"/>
  <c r="F7991" i="3"/>
  <c r="J7991" i="3" s="1"/>
  <c r="F7992" i="3"/>
  <c r="J7992" i="3" s="1"/>
  <c r="F7993" i="3"/>
  <c r="J7993" i="3" s="1"/>
  <c r="F7994" i="3"/>
  <c r="J7994" i="3" s="1"/>
  <c r="F7995" i="3"/>
  <c r="J7995" i="3" s="1"/>
  <c r="F7996" i="3"/>
  <c r="J7996" i="3" s="1"/>
  <c r="F7997" i="3"/>
  <c r="J7997" i="3" s="1"/>
  <c r="F7998" i="3"/>
  <c r="J7998" i="3" s="1"/>
  <c r="F7999" i="3"/>
  <c r="J7999" i="3" s="1"/>
  <c r="F8000" i="3"/>
  <c r="J8000" i="3" s="1"/>
  <c r="F8001" i="3"/>
  <c r="J8001" i="3" s="1"/>
  <c r="F8002" i="3"/>
  <c r="J8002" i="3" s="1"/>
  <c r="F8003" i="3"/>
  <c r="J8003" i="3" s="1"/>
  <c r="F8004" i="3"/>
  <c r="J8004" i="3" s="1"/>
  <c r="F8005" i="3"/>
  <c r="J8005" i="3" s="1"/>
  <c r="F8006" i="3"/>
  <c r="J8006" i="3" s="1"/>
  <c r="F8007" i="3"/>
  <c r="J8007" i="3" s="1"/>
  <c r="F8008" i="3"/>
  <c r="J8008" i="3" s="1"/>
  <c r="F8009" i="3"/>
  <c r="J8009" i="3" s="1"/>
  <c r="F8010" i="3"/>
  <c r="J8010" i="3" s="1"/>
  <c r="F8011" i="3"/>
  <c r="J8011" i="3" s="1"/>
  <c r="F8012" i="3"/>
  <c r="J8012" i="3" s="1"/>
  <c r="F8013" i="3"/>
  <c r="J8013" i="3" s="1"/>
  <c r="F8014" i="3"/>
  <c r="J8014" i="3" s="1"/>
  <c r="F8015" i="3"/>
  <c r="J8015" i="3" s="1"/>
  <c r="F8016" i="3"/>
  <c r="J8016" i="3" s="1"/>
  <c r="F8017" i="3"/>
  <c r="J8017" i="3" s="1"/>
  <c r="F8018" i="3"/>
  <c r="J8018" i="3" s="1"/>
  <c r="F8019" i="3"/>
  <c r="J8019" i="3" s="1"/>
  <c r="F8020" i="3"/>
  <c r="J8020" i="3" s="1"/>
  <c r="F8021" i="3"/>
  <c r="J8021" i="3" s="1"/>
  <c r="F8022" i="3"/>
  <c r="J8022" i="3" s="1"/>
  <c r="F8023" i="3"/>
  <c r="J8023" i="3" s="1"/>
  <c r="F8024" i="3"/>
  <c r="J8024" i="3" s="1"/>
  <c r="F8025" i="3"/>
  <c r="J8025" i="3" s="1"/>
  <c r="F8026" i="3"/>
  <c r="J8026" i="3" s="1"/>
  <c r="F8027" i="3"/>
  <c r="J8027" i="3" s="1"/>
  <c r="F8028" i="3"/>
  <c r="J8028" i="3" s="1"/>
  <c r="F8029" i="3"/>
  <c r="J8029" i="3" s="1"/>
  <c r="F8030" i="3"/>
  <c r="J8030" i="3" s="1"/>
  <c r="F8031" i="3"/>
  <c r="J8031" i="3" s="1"/>
  <c r="F8032" i="3"/>
  <c r="J8032" i="3" s="1"/>
  <c r="F8033" i="3"/>
  <c r="J8033" i="3" s="1"/>
  <c r="F8034" i="3"/>
  <c r="J8034" i="3" s="1"/>
  <c r="F8035" i="3"/>
  <c r="J8035" i="3" s="1"/>
  <c r="F8036" i="3"/>
  <c r="J8036" i="3" s="1"/>
  <c r="F8037" i="3"/>
  <c r="J8037" i="3" s="1"/>
  <c r="F8038" i="3"/>
  <c r="J8038" i="3" s="1"/>
  <c r="F8039" i="3"/>
  <c r="J8039" i="3" s="1"/>
  <c r="F8040" i="3"/>
  <c r="J8040" i="3" s="1"/>
  <c r="F8041" i="3"/>
  <c r="J8041" i="3" s="1"/>
  <c r="F8042" i="3"/>
  <c r="J8042" i="3" s="1"/>
  <c r="F8043" i="3"/>
  <c r="J8043" i="3" s="1"/>
  <c r="F8044" i="3"/>
  <c r="J8044" i="3" s="1"/>
  <c r="F8045" i="3"/>
  <c r="J8045" i="3" s="1"/>
  <c r="F8046" i="3"/>
  <c r="J8046" i="3" s="1"/>
  <c r="F8047" i="3"/>
  <c r="J8047" i="3" s="1"/>
  <c r="F8048" i="3"/>
  <c r="J8048" i="3" s="1"/>
  <c r="F8049" i="3"/>
  <c r="J8049" i="3" s="1"/>
  <c r="F8050" i="3"/>
  <c r="J8050" i="3" s="1"/>
  <c r="F8051" i="3"/>
  <c r="J8051" i="3" s="1"/>
  <c r="F8052" i="3"/>
  <c r="J8052" i="3" s="1"/>
  <c r="F8053" i="3"/>
  <c r="J8053" i="3" s="1"/>
  <c r="F8054" i="3"/>
  <c r="J8054" i="3" s="1"/>
  <c r="F8055" i="3"/>
  <c r="J8055" i="3" s="1"/>
  <c r="F8056" i="3"/>
  <c r="J8056" i="3" s="1"/>
  <c r="F8057" i="3"/>
  <c r="J8057" i="3" s="1"/>
  <c r="F8058" i="3"/>
  <c r="J8058" i="3" s="1"/>
  <c r="F8059" i="3"/>
  <c r="J8059" i="3" s="1"/>
  <c r="F8060" i="3"/>
  <c r="J8060" i="3" s="1"/>
  <c r="F8061" i="3"/>
  <c r="J8061" i="3" s="1"/>
  <c r="F8062" i="3"/>
  <c r="J8062" i="3" s="1"/>
  <c r="F8063" i="3"/>
  <c r="J8063" i="3" s="1"/>
  <c r="F8064" i="3"/>
  <c r="J8064" i="3" s="1"/>
  <c r="F8065" i="3"/>
  <c r="J8065" i="3" s="1"/>
  <c r="F8066" i="3"/>
  <c r="J8066" i="3" s="1"/>
  <c r="F8067" i="3"/>
  <c r="J8067" i="3" s="1"/>
  <c r="F8068" i="3"/>
  <c r="J8068" i="3" s="1"/>
  <c r="F8069" i="3"/>
  <c r="J8069" i="3" s="1"/>
  <c r="F8070" i="3"/>
  <c r="J8070" i="3" s="1"/>
  <c r="F8071" i="3"/>
  <c r="J8071" i="3" s="1"/>
  <c r="F8072" i="3"/>
  <c r="J8072" i="3" s="1"/>
  <c r="F8073" i="3"/>
  <c r="J8073" i="3" s="1"/>
  <c r="F8074" i="3"/>
  <c r="J8074" i="3" s="1"/>
  <c r="F8075" i="3"/>
  <c r="J8075" i="3" s="1"/>
  <c r="F8076" i="3"/>
  <c r="J8076" i="3" s="1"/>
  <c r="F8077" i="3"/>
  <c r="J8077" i="3" s="1"/>
  <c r="F8078" i="3"/>
  <c r="J8078" i="3" s="1"/>
  <c r="F8079" i="3"/>
  <c r="J8079" i="3" s="1"/>
  <c r="F8080" i="3"/>
  <c r="J8080" i="3" s="1"/>
  <c r="F8081" i="3"/>
  <c r="J8081" i="3" s="1"/>
  <c r="F8082" i="3"/>
  <c r="J8082" i="3" s="1"/>
  <c r="F8083" i="3"/>
  <c r="J8083" i="3" s="1"/>
  <c r="F8084" i="3"/>
  <c r="J8084" i="3" s="1"/>
  <c r="F8085" i="3"/>
  <c r="J8085" i="3" s="1"/>
  <c r="F8086" i="3"/>
  <c r="J8086" i="3" s="1"/>
  <c r="F8087" i="3"/>
  <c r="J8087" i="3" s="1"/>
  <c r="F8088" i="3"/>
  <c r="J8088" i="3" s="1"/>
  <c r="F8089" i="3"/>
  <c r="J8089" i="3" s="1"/>
  <c r="F8090" i="3"/>
  <c r="J8090" i="3" s="1"/>
  <c r="F8091" i="3"/>
  <c r="J8091" i="3" s="1"/>
  <c r="F8092" i="3"/>
  <c r="J8092" i="3" s="1"/>
  <c r="F8093" i="3"/>
  <c r="J8093" i="3" s="1"/>
  <c r="F8094" i="3"/>
  <c r="J8094" i="3" s="1"/>
  <c r="F8095" i="3"/>
  <c r="J8095" i="3" s="1"/>
  <c r="F8096" i="3"/>
  <c r="J8096" i="3" s="1"/>
  <c r="F8097" i="3"/>
  <c r="J8097" i="3" s="1"/>
  <c r="F8098" i="3"/>
  <c r="J8098" i="3" s="1"/>
  <c r="F8099" i="3"/>
  <c r="J8099" i="3" s="1"/>
  <c r="F8100" i="3"/>
  <c r="J8100" i="3" s="1"/>
  <c r="F8101" i="3"/>
  <c r="J8101" i="3" s="1"/>
  <c r="F8102" i="3"/>
  <c r="J8102" i="3" s="1"/>
  <c r="F8103" i="3"/>
  <c r="J8103" i="3" s="1"/>
  <c r="F8104" i="3"/>
  <c r="J8104" i="3" s="1"/>
  <c r="F8105" i="3"/>
  <c r="J8105" i="3" s="1"/>
  <c r="F8106" i="3"/>
  <c r="J8106" i="3" s="1"/>
  <c r="F8107" i="3"/>
  <c r="J8107" i="3" s="1"/>
  <c r="F8108" i="3"/>
  <c r="J8108" i="3" s="1"/>
  <c r="F8109" i="3"/>
  <c r="J8109" i="3" s="1"/>
  <c r="F8110" i="3"/>
  <c r="J8110" i="3" s="1"/>
  <c r="F8111" i="3"/>
  <c r="J8111" i="3" s="1"/>
  <c r="F8112" i="3"/>
  <c r="J8112" i="3" s="1"/>
  <c r="F8113" i="3"/>
  <c r="J8113" i="3" s="1"/>
  <c r="F8114" i="3"/>
  <c r="J8114" i="3" s="1"/>
  <c r="F8115" i="3"/>
  <c r="J8115" i="3" s="1"/>
  <c r="F8116" i="3"/>
  <c r="J8116" i="3" s="1"/>
  <c r="F8117" i="3"/>
  <c r="J8117" i="3" s="1"/>
  <c r="F8118" i="3"/>
  <c r="J8118" i="3" s="1"/>
  <c r="F8119" i="3"/>
  <c r="J8119" i="3" s="1"/>
  <c r="F8120" i="3"/>
  <c r="J8120" i="3" s="1"/>
  <c r="F8121" i="3"/>
  <c r="J8121" i="3" s="1"/>
  <c r="F8122" i="3"/>
  <c r="J8122" i="3" s="1"/>
  <c r="F8123" i="3"/>
  <c r="J8123" i="3" s="1"/>
  <c r="F8124" i="3"/>
  <c r="J8124" i="3" s="1"/>
  <c r="F8125" i="3"/>
  <c r="J8125" i="3" s="1"/>
  <c r="F8126" i="3"/>
  <c r="J8126" i="3" s="1"/>
  <c r="F8127" i="3"/>
  <c r="J8127" i="3" s="1"/>
  <c r="F8128" i="3"/>
  <c r="J8128" i="3" s="1"/>
  <c r="F8129" i="3"/>
  <c r="J8129" i="3" s="1"/>
  <c r="F8130" i="3"/>
  <c r="J8130" i="3" s="1"/>
  <c r="F8131" i="3"/>
  <c r="J8131" i="3" s="1"/>
  <c r="F8132" i="3"/>
  <c r="J8132" i="3" s="1"/>
  <c r="F8133" i="3"/>
  <c r="J8133" i="3" s="1"/>
  <c r="F8134" i="3"/>
  <c r="J8134" i="3" s="1"/>
  <c r="F8135" i="3"/>
  <c r="J8135" i="3" s="1"/>
  <c r="F8136" i="3"/>
  <c r="J8136" i="3" s="1"/>
  <c r="F8137" i="3"/>
  <c r="J8137" i="3" s="1"/>
  <c r="F8138" i="3"/>
  <c r="J8138" i="3" s="1"/>
  <c r="F8139" i="3"/>
  <c r="J8139" i="3" s="1"/>
  <c r="F8140" i="3"/>
  <c r="J8140" i="3" s="1"/>
  <c r="F8141" i="3"/>
  <c r="J8141" i="3" s="1"/>
  <c r="F8142" i="3"/>
  <c r="J8142" i="3" s="1"/>
  <c r="F8143" i="3"/>
  <c r="J8143" i="3" s="1"/>
  <c r="F8144" i="3"/>
  <c r="J8144" i="3" s="1"/>
  <c r="F8145" i="3"/>
  <c r="J8145" i="3" s="1"/>
  <c r="F8146" i="3"/>
  <c r="J8146" i="3" s="1"/>
  <c r="F8147" i="3"/>
  <c r="J8147" i="3" s="1"/>
  <c r="F8148" i="3"/>
  <c r="J8148" i="3" s="1"/>
  <c r="F8149" i="3"/>
  <c r="J8149" i="3" s="1"/>
  <c r="F8150" i="3"/>
  <c r="J8150" i="3" s="1"/>
  <c r="F8151" i="3"/>
  <c r="J8151" i="3" s="1"/>
  <c r="F8152" i="3"/>
  <c r="J8152" i="3" s="1"/>
  <c r="F8153" i="3"/>
  <c r="J8153" i="3" s="1"/>
  <c r="F8154" i="3"/>
  <c r="J8154" i="3" s="1"/>
  <c r="F8155" i="3"/>
  <c r="J8155" i="3" s="1"/>
  <c r="F8156" i="3"/>
  <c r="J8156" i="3" s="1"/>
  <c r="F8157" i="3"/>
  <c r="J8157" i="3" s="1"/>
  <c r="F8158" i="3"/>
  <c r="J8158" i="3" s="1"/>
  <c r="F8159" i="3"/>
  <c r="J8159" i="3" s="1"/>
  <c r="F8160" i="3"/>
  <c r="J8160" i="3" s="1"/>
  <c r="F8161" i="3"/>
  <c r="J8161" i="3" s="1"/>
  <c r="F8162" i="3"/>
  <c r="J8162" i="3" s="1"/>
  <c r="F8163" i="3"/>
  <c r="J8163" i="3" s="1"/>
  <c r="F8164" i="3"/>
  <c r="J8164" i="3" s="1"/>
  <c r="F8165" i="3"/>
  <c r="J8165" i="3" s="1"/>
  <c r="F8166" i="3"/>
  <c r="J8166" i="3" s="1"/>
  <c r="F8167" i="3"/>
  <c r="J8167" i="3" s="1"/>
  <c r="F8168" i="3"/>
  <c r="J8168" i="3" s="1"/>
  <c r="F8169" i="3"/>
  <c r="J8169" i="3" s="1"/>
  <c r="F8170" i="3"/>
  <c r="J8170" i="3" s="1"/>
  <c r="F8171" i="3"/>
  <c r="J8171" i="3" s="1"/>
  <c r="F8172" i="3"/>
  <c r="J8172" i="3" s="1"/>
  <c r="F8173" i="3"/>
  <c r="J8173" i="3" s="1"/>
  <c r="F8174" i="3"/>
  <c r="J8174" i="3" s="1"/>
  <c r="F8175" i="3"/>
  <c r="J8175" i="3" s="1"/>
  <c r="F8176" i="3"/>
  <c r="J8176" i="3" s="1"/>
  <c r="F8177" i="3"/>
  <c r="J8177" i="3" s="1"/>
  <c r="F8178" i="3"/>
  <c r="J8178" i="3" s="1"/>
  <c r="F8179" i="3"/>
  <c r="J8179" i="3" s="1"/>
  <c r="F8180" i="3"/>
  <c r="J8180" i="3" s="1"/>
  <c r="F8181" i="3"/>
  <c r="J8181" i="3" s="1"/>
  <c r="F8182" i="3"/>
  <c r="J8182" i="3" s="1"/>
  <c r="F8183" i="3"/>
  <c r="J8183" i="3" s="1"/>
  <c r="F8184" i="3"/>
  <c r="J8184" i="3" s="1"/>
  <c r="F8185" i="3"/>
  <c r="J8185" i="3" s="1"/>
  <c r="F8186" i="3"/>
  <c r="J8186" i="3" s="1"/>
  <c r="F8187" i="3"/>
  <c r="J8187" i="3" s="1"/>
  <c r="F8188" i="3"/>
  <c r="J8188" i="3" s="1"/>
  <c r="F8189" i="3"/>
  <c r="J8189" i="3" s="1"/>
  <c r="F8190" i="3"/>
  <c r="J8190" i="3" s="1"/>
  <c r="F8191" i="3"/>
  <c r="J8191" i="3" s="1"/>
  <c r="F8192" i="3"/>
  <c r="J8192" i="3" s="1"/>
  <c r="F8193" i="3"/>
  <c r="J8193" i="3" s="1"/>
  <c r="F8194" i="3"/>
  <c r="J8194" i="3" s="1"/>
  <c r="F8195" i="3"/>
  <c r="J8195" i="3" s="1"/>
  <c r="F8196" i="3"/>
  <c r="J8196" i="3" s="1"/>
  <c r="F8197" i="3"/>
  <c r="J8197" i="3" s="1"/>
  <c r="F8198" i="3"/>
  <c r="J8198" i="3" s="1"/>
  <c r="F8199" i="3"/>
  <c r="J8199" i="3" s="1"/>
  <c r="F8200" i="3"/>
  <c r="J8200" i="3" s="1"/>
  <c r="F8201" i="3"/>
  <c r="J8201" i="3" s="1"/>
  <c r="F8202" i="3"/>
  <c r="J8202" i="3" s="1"/>
  <c r="F8203" i="3"/>
  <c r="J8203" i="3" s="1"/>
  <c r="F8204" i="3"/>
  <c r="J8204" i="3" s="1"/>
  <c r="F8205" i="3"/>
  <c r="J8205" i="3" s="1"/>
  <c r="F8206" i="3"/>
  <c r="J8206" i="3" s="1"/>
  <c r="F8207" i="3"/>
  <c r="J8207" i="3" s="1"/>
  <c r="F8208" i="3"/>
  <c r="J8208" i="3" s="1"/>
  <c r="F8209" i="3"/>
  <c r="J8209" i="3" s="1"/>
  <c r="F8210" i="3"/>
  <c r="J8210" i="3" s="1"/>
  <c r="F8211" i="3"/>
  <c r="J8211" i="3" s="1"/>
  <c r="F8212" i="3"/>
  <c r="J8212" i="3" s="1"/>
  <c r="F8213" i="3"/>
  <c r="J8213" i="3" s="1"/>
  <c r="F8214" i="3"/>
  <c r="J8214" i="3" s="1"/>
  <c r="F8215" i="3"/>
  <c r="J8215" i="3" s="1"/>
  <c r="F8216" i="3"/>
  <c r="J8216" i="3" s="1"/>
  <c r="F8217" i="3"/>
  <c r="J8217" i="3" s="1"/>
  <c r="F8218" i="3"/>
  <c r="J8218" i="3" s="1"/>
  <c r="F8219" i="3"/>
  <c r="J8219" i="3" s="1"/>
  <c r="F8220" i="3"/>
  <c r="J8220" i="3" s="1"/>
  <c r="F8221" i="3"/>
  <c r="J8221" i="3" s="1"/>
  <c r="F8222" i="3"/>
  <c r="J8222" i="3" s="1"/>
  <c r="F8223" i="3"/>
  <c r="J8223" i="3" s="1"/>
  <c r="F8224" i="3"/>
  <c r="J8224" i="3" s="1"/>
  <c r="F8225" i="3"/>
  <c r="J8225" i="3" s="1"/>
  <c r="F8226" i="3"/>
  <c r="J8226" i="3" s="1"/>
  <c r="F8227" i="3"/>
  <c r="J8227" i="3" s="1"/>
  <c r="F8228" i="3"/>
  <c r="J8228" i="3" s="1"/>
  <c r="F8229" i="3"/>
  <c r="J8229" i="3" s="1"/>
  <c r="F8230" i="3"/>
  <c r="J8230" i="3" s="1"/>
  <c r="F8231" i="3"/>
  <c r="J8231" i="3" s="1"/>
  <c r="F8232" i="3"/>
  <c r="J8232" i="3" s="1"/>
  <c r="F8233" i="3"/>
  <c r="J8233" i="3" s="1"/>
  <c r="F8234" i="3"/>
  <c r="J8234" i="3" s="1"/>
  <c r="F8235" i="3"/>
  <c r="J8235" i="3" s="1"/>
  <c r="F8236" i="3"/>
  <c r="J8236" i="3" s="1"/>
  <c r="F8237" i="3"/>
  <c r="J8237" i="3" s="1"/>
  <c r="F8238" i="3"/>
  <c r="J8238" i="3" s="1"/>
  <c r="F8239" i="3"/>
  <c r="J8239" i="3" s="1"/>
  <c r="F8240" i="3"/>
  <c r="J8240" i="3" s="1"/>
  <c r="F8241" i="3"/>
  <c r="J8241" i="3" s="1"/>
  <c r="F8242" i="3"/>
  <c r="J8242" i="3" s="1"/>
  <c r="F8243" i="3"/>
  <c r="J8243" i="3" s="1"/>
  <c r="F8244" i="3"/>
  <c r="J8244" i="3" s="1"/>
  <c r="F8245" i="3"/>
  <c r="J8245" i="3" s="1"/>
  <c r="F8246" i="3"/>
  <c r="J8246" i="3" s="1"/>
  <c r="F8247" i="3"/>
  <c r="J8247" i="3" s="1"/>
  <c r="F8248" i="3"/>
  <c r="J8248" i="3" s="1"/>
  <c r="F8249" i="3"/>
  <c r="J8249" i="3" s="1"/>
  <c r="F8250" i="3"/>
  <c r="J8250" i="3" s="1"/>
  <c r="F8251" i="3"/>
  <c r="J8251" i="3" s="1"/>
  <c r="F8252" i="3"/>
  <c r="J8252" i="3" s="1"/>
  <c r="F8253" i="3"/>
  <c r="J8253" i="3" s="1"/>
  <c r="F8254" i="3"/>
  <c r="J8254" i="3" s="1"/>
  <c r="F8255" i="3"/>
  <c r="J8255" i="3" s="1"/>
  <c r="F8256" i="3"/>
  <c r="J8256" i="3" s="1"/>
  <c r="F8257" i="3"/>
  <c r="J8257" i="3" s="1"/>
  <c r="F8258" i="3"/>
  <c r="J8258" i="3" s="1"/>
  <c r="F8259" i="3"/>
  <c r="J8259" i="3" s="1"/>
  <c r="F8260" i="3"/>
  <c r="J8260" i="3" s="1"/>
  <c r="F8261" i="3"/>
  <c r="J8261" i="3" s="1"/>
  <c r="F8262" i="3"/>
  <c r="J8262" i="3" s="1"/>
  <c r="F8263" i="3"/>
  <c r="J8263" i="3" s="1"/>
  <c r="F8264" i="3"/>
  <c r="J8264" i="3" s="1"/>
  <c r="F8265" i="3"/>
  <c r="J8265" i="3" s="1"/>
  <c r="F8266" i="3"/>
  <c r="J8266" i="3" s="1"/>
  <c r="F8267" i="3"/>
  <c r="J8267" i="3" s="1"/>
  <c r="F8268" i="3"/>
  <c r="J8268" i="3" s="1"/>
  <c r="F8269" i="3"/>
  <c r="J8269" i="3" s="1"/>
  <c r="F8270" i="3"/>
  <c r="J8270" i="3" s="1"/>
  <c r="F8271" i="3"/>
  <c r="J8271" i="3" s="1"/>
  <c r="F8272" i="3"/>
  <c r="J8272" i="3" s="1"/>
  <c r="F8273" i="3"/>
  <c r="J8273" i="3" s="1"/>
  <c r="F8274" i="3"/>
  <c r="J8274" i="3" s="1"/>
  <c r="F8275" i="3"/>
  <c r="J8275" i="3" s="1"/>
  <c r="F8276" i="3"/>
  <c r="J8276" i="3" s="1"/>
  <c r="F8277" i="3"/>
  <c r="J8277" i="3" s="1"/>
  <c r="F8278" i="3"/>
  <c r="J8278" i="3" s="1"/>
  <c r="F8279" i="3"/>
  <c r="J8279" i="3" s="1"/>
  <c r="F8280" i="3"/>
  <c r="J8280" i="3" s="1"/>
  <c r="F8281" i="3"/>
  <c r="J8281" i="3" s="1"/>
  <c r="F8282" i="3"/>
  <c r="J8282" i="3" s="1"/>
  <c r="F8283" i="3"/>
  <c r="J8283" i="3" s="1"/>
  <c r="F8284" i="3"/>
  <c r="J8284" i="3" s="1"/>
  <c r="F8285" i="3"/>
  <c r="J8285" i="3" s="1"/>
  <c r="F8286" i="3"/>
  <c r="J8286" i="3" s="1"/>
  <c r="F8287" i="3"/>
  <c r="J8287" i="3" s="1"/>
  <c r="F8288" i="3"/>
  <c r="J8288" i="3" s="1"/>
  <c r="F8289" i="3"/>
  <c r="J8289" i="3" s="1"/>
  <c r="F8290" i="3"/>
  <c r="J8290" i="3" s="1"/>
  <c r="F8291" i="3"/>
  <c r="J8291" i="3" s="1"/>
  <c r="F8292" i="3"/>
  <c r="J8292" i="3" s="1"/>
  <c r="F8293" i="3"/>
  <c r="J8293" i="3" s="1"/>
  <c r="F8294" i="3"/>
  <c r="J8294" i="3" s="1"/>
  <c r="F8295" i="3"/>
  <c r="J8295" i="3" s="1"/>
  <c r="F8296" i="3"/>
  <c r="J8296" i="3" s="1"/>
  <c r="F8297" i="3"/>
  <c r="J8297" i="3" s="1"/>
  <c r="F8298" i="3"/>
  <c r="J8298" i="3" s="1"/>
  <c r="F8299" i="3"/>
  <c r="J8299" i="3" s="1"/>
  <c r="F8300" i="3"/>
  <c r="J8300" i="3" s="1"/>
  <c r="F8301" i="3"/>
  <c r="J8301" i="3" s="1"/>
  <c r="F8302" i="3"/>
  <c r="J8302" i="3" s="1"/>
  <c r="F8303" i="3"/>
  <c r="J8303" i="3" s="1"/>
  <c r="F8304" i="3"/>
  <c r="J8304" i="3" s="1"/>
  <c r="F8305" i="3"/>
  <c r="J8305" i="3" s="1"/>
  <c r="F8306" i="3"/>
  <c r="J8306" i="3" s="1"/>
  <c r="F8307" i="3"/>
  <c r="J8307" i="3" s="1"/>
  <c r="F8308" i="3"/>
  <c r="J8308" i="3" s="1"/>
  <c r="F8309" i="3"/>
  <c r="J8309" i="3" s="1"/>
  <c r="F8310" i="3"/>
  <c r="J8310" i="3" s="1"/>
  <c r="F8311" i="3"/>
  <c r="J8311" i="3" s="1"/>
  <c r="F8312" i="3"/>
  <c r="J8312" i="3" s="1"/>
  <c r="F8313" i="3"/>
  <c r="J8313" i="3" s="1"/>
  <c r="F8314" i="3"/>
  <c r="J8314" i="3" s="1"/>
  <c r="F8315" i="3"/>
  <c r="J8315" i="3" s="1"/>
  <c r="F8316" i="3"/>
  <c r="J8316" i="3" s="1"/>
  <c r="F8317" i="3"/>
  <c r="J8317" i="3" s="1"/>
  <c r="F8318" i="3"/>
  <c r="J8318" i="3" s="1"/>
  <c r="F8319" i="3"/>
  <c r="J8319" i="3" s="1"/>
  <c r="F8320" i="3"/>
  <c r="J8320" i="3" s="1"/>
  <c r="F8321" i="3"/>
  <c r="J8321" i="3" s="1"/>
  <c r="F8322" i="3"/>
  <c r="J8322" i="3" s="1"/>
  <c r="F8323" i="3"/>
  <c r="J8323" i="3" s="1"/>
  <c r="F8324" i="3"/>
  <c r="J8324" i="3" s="1"/>
  <c r="F8325" i="3"/>
  <c r="J8325" i="3" s="1"/>
  <c r="F8326" i="3"/>
  <c r="J8326" i="3" s="1"/>
  <c r="F8327" i="3"/>
  <c r="J8327" i="3" s="1"/>
  <c r="F8328" i="3"/>
  <c r="J8328" i="3" s="1"/>
  <c r="F8329" i="3"/>
  <c r="J8329" i="3" s="1"/>
  <c r="F8330" i="3"/>
  <c r="J8330" i="3" s="1"/>
  <c r="F8331" i="3"/>
  <c r="J8331" i="3" s="1"/>
  <c r="F8332" i="3"/>
  <c r="J8332" i="3" s="1"/>
  <c r="F8333" i="3"/>
  <c r="J8333" i="3" s="1"/>
  <c r="F8334" i="3"/>
  <c r="J8334" i="3" s="1"/>
  <c r="F8335" i="3"/>
  <c r="J8335" i="3" s="1"/>
  <c r="F8336" i="3"/>
  <c r="J8336" i="3" s="1"/>
  <c r="F8337" i="3"/>
  <c r="J8337" i="3" s="1"/>
  <c r="F8338" i="3"/>
  <c r="J8338" i="3" s="1"/>
  <c r="F8339" i="3"/>
  <c r="J8339" i="3" s="1"/>
  <c r="F8340" i="3"/>
  <c r="J8340" i="3" s="1"/>
  <c r="F8341" i="3"/>
  <c r="J8341" i="3" s="1"/>
  <c r="F8342" i="3"/>
  <c r="J8342" i="3" s="1"/>
  <c r="F8343" i="3"/>
  <c r="J8343" i="3" s="1"/>
  <c r="F8344" i="3"/>
  <c r="J8344" i="3" s="1"/>
  <c r="F8345" i="3"/>
  <c r="J8345" i="3" s="1"/>
  <c r="F8346" i="3"/>
  <c r="J8346" i="3" s="1"/>
  <c r="F8347" i="3"/>
  <c r="J8347" i="3" s="1"/>
  <c r="F8348" i="3"/>
  <c r="J8348" i="3" s="1"/>
  <c r="F8349" i="3"/>
  <c r="J8349" i="3" s="1"/>
  <c r="F8350" i="3"/>
  <c r="J8350" i="3" s="1"/>
  <c r="F8351" i="3"/>
  <c r="J8351" i="3" s="1"/>
  <c r="F8352" i="3"/>
  <c r="J8352" i="3" s="1"/>
  <c r="F8353" i="3"/>
  <c r="J8353" i="3" s="1"/>
  <c r="F8354" i="3"/>
  <c r="J8354" i="3" s="1"/>
  <c r="F8355" i="3"/>
  <c r="J8355" i="3" s="1"/>
  <c r="F8356" i="3"/>
  <c r="J8356" i="3" s="1"/>
  <c r="F8357" i="3"/>
  <c r="J8357" i="3" s="1"/>
  <c r="F8358" i="3"/>
  <c r="J8358" i="3" s="1"/>
  <c r="F8359" i="3"/>
  <c r="J8359" i="3" s="1"/>
  <c r="F8360" i="3"/>
  <c r="J8360" i="3" s="1"/>
  <c r="F8361" i="3"/>
  <c r="J8361" i="3" s="1"/>
  <c r="F8362" i="3"/>
  <c r="J8362" i="3" s="1"/>
  <c r="F8363" i="3"/>
  <c r="J8363" i="3" s="1"/>
  <c r="F8364" i="3"/>
  <c r="J8364" i="3" s="1"/>
  <c r="F8365" i="3"/>
  <c r="J8365" i="3" s="1"/>
  <c r="F8366" i="3"/>
  <c r="J8366" i="3" s="1"/>
  <c r="F8367" i="3"/>
  <c r="J8367" i="3" s="1"/>
  <c r="F8368" i="3"/>
  <c r="J8368" i="3" s="1"/>
  <c r="F8369" i="3"/>
  <c r="J8369" i="3" s="1"/>
  <c r="F8370" i="3"/>
  <c r="J8370" i="3" s="1"/>
  <c r="F8371" i="3"/>
  <c r="J8371" i="3" s="1"/>
  <c r="F8372" i="3"/>
  <c r="J8372" i="3" s="1"/>
  <c r="F8373" i="3"/>
  <c r="J8373" i="3" s="1"/>
  <c r="F8374" i="3"/>
  <c r="J8374" i="3" s="1"/>
  <c r="F8375" i="3"/>
  <c r="J8375" i="3" s="1"/>
  <c r="F8376" i="3"/>
  <c r="J8376" i="3" s="1"/>
  <c r="F8377" i="3"/>
  <c r="J8377" i="3" s="1"/>
  <c r="F8378" i="3"/>
  <c r="J8378" i="3" s="1"/>
  <c r="F8379" i="3"/>
  <c r="J8379" i="3" s="1"/>
  <c r="F8380" i="3"/>
  <c r="J8380" i="3" s="1"/>
  <c r="F8381" i="3"/>
  <c r="J8381" i="3" s="1"/>
  <c r="F8382" i="3"/>
  <c r="J8382" i="3" s="1"/>
  <c r="F8383" i="3"/>
  <c r="J8383" i="3" s="1"/>
  <c r="F8384" i="3"/>
  <c r="J8384" i="3" s="1"/>
  <c r="F8385" i="3"/>
  <c r="J8385" i="3" s="1"/>
  <c r="F8386" i="3"/>
  <c r="J8386" i="3" s="1"/>
  <c r="F8387" i="3"/>
  <c r="J8387" i="3" s="1"/>
  <c r="F8388" i="3"/>
  <c r="J8388" i="3" s="1"/>
  <c r="F8389" i="3"/>
  <c r="J8389" i="3" s="1"/>
  <c r="F8390" i="3"/>
  <c r="J8390" i="3" s="1"/>
  <c r="F8391" i="3"/>
  <c r="J8391" i="3" s="1"/>
  <c r="F8392" i="3"/>
  <c r="J8392" i="3" s="1"/>
  <c r="F8393" i="3"/>
  <c r="J8393" i="3" s="1"/>
  <c r="F8394" i="3"/>
  <c r="J8394" i="3" s="1"/>
  <c r="F8395" i="3"/>
  <c r="J8395" i="3" s="1"/>
  <c r="F8396" i="3"/>
  <c r="J8396" i="3" s="1"/>
  <c r="F8397" i="3"/>
  <c r="J8397" i="3" s="1"/>
  <c r="F8398" i="3"/>
  <c r="J8398" i="3" s="1"/>
  <c r="F8399" i="3"/>
  <c r="J8399" i="3" s="1"/>
  <c r="F8400" i="3"/>
  <c r="J8400" i="3" s="1"/>
  <c r="F8401" i="3"/>
  <c r="J8401" i="3" s="1"/>
  <c r="F8402" i="3"/>
  <c r="J8402" i="3" s="1"/>
  <c r="F8403" i="3"/>
  <c r="J8403" i="3" s="1"/>
  <c r="F8404" i="3"/>
  <c r="J8404" i="3" s="1"/>
  <c r="F8405" i="3"/>
  <c r="J8405" i="3" s="1"/>
  <c r="F8406" i="3"/>
  <c r="J8406" i="3" s="1"/>
  <c r="F8407" i="3"/>
  <c r="J8407" i="3" s="1"/>
  <c r="F8408" i="3"/>
  <c r="J8408" i="3" s="1"/>
  <c r="F8409" i="3"/>
  <c r="J8409" i="3" s="1"/>
  <c r="F8410" i="3"/>
  <c r="J8410" i="3" s="1"/>
  <c r="F8411" i="3"/>
  <c r="J8411" i="3" s="1"/>
  <c r="F8412" i="3"/>
  <c r="J8412" i="3" s="1"/>
  <c r="F8413" i="3"/>
  <c r="J8413" i="3" s="1"/>
  <c r="F8414" i="3"/>
  <c r="J8414" i="3" s="1"/>
  <c r="F8415" i="3"/>
  <c r="J8415" i="3" s="1"/>
  <c r="F8416" i="3"/>
  <c r="J8416" i="3" s="1"/>
  <c r="F8417" i="3"/>
  <c r="J8417" i="3" s="1"/>
  <c r="F8418" i="3"/>
  <c r="J8418" i="3" s="1"/>
  <c r="F8419" i="3"/>
  <c r="J8419" i="3" s="1"/>
  <c r="F8420" i="3"/>
  <c r="J8420" i="3" s="1"/>
  <c r="F8421" i="3"/>
  <c r="J8421" i="3" s="1"/>
  <c r="F8422" i="3"/>
  <c r="J8422" i="3" s="1"/>
  <c r="F8423" i="3"/>
  <c r="J8423" i="3" s="1"/>
  <c r="F8424" i="3"/>
  <c r="J8424" i="3" s="1"/>
  <c r="F8425" i="3"/>
  <c r="J8425" i="3" s="1"/>
  <c r="F8426" i="3"/>
  <c r="J8426" i="3" s="1"/>
  <c r="F8427" i="3"/>
  <c r="J8427" i="3" s="1"/>
  <c r="F8428" i="3"/>
  <c r="J8428" i="3" s="1"/>
  <c r="F8429" i="3"/>
  <c r="J8429" i="3" s="1"/>
  <c r="F8430" i="3"/>
  <c r="J8430" i="3" s="1"/>
  <c r="F8431" i="3"/>
  <c r="J8431" i="3" s="1"/>
  <c r="F8432" i="3"/>
  <c r="J8432" i="3" s="1"/>
  <c r="F8433" i="3"/>
  <c r="J8433" i="3" s="1"/>
  <c r="F8434" i="3"/>
  <c r="J8434" i="3" s="1"/>
  <c r="F8435" i="3"/>
  <c r="J8435" i="3" s="1"/>
  <c r="F8436" i="3"/>
  <c r="J8436" i="3" s="1"/>
  <c r="F8437" i="3"/>
  <c r="J8437" i="3" s="1"/>
  <c r="F8438" i="3"/>
  <c r="J8438" i="3" s="1"/>
  <c r="F8439" i="3"/>
  <c r="J8439" i="3" s="1"/>
  <c r="F8440" i="3"/>
  <c r="J8440" i="3" s="1"/>
  <c r="F8441" i="3"/>
  <c r="J8441" i="3" s="1"/>
  <c r="F8442" i="3"/>
  <c r="J8442" i="3" s="1"/>
  <c r="F8443" i="3"/>
  <c r="J8443" i="3" s="1"/>
  <c r="F8444" i="3"/>
  <c r="J8444" i="3" s="1"/>
  <c r="F8445" i="3"/>
  <c r="J8445" i="3" s="1"/>
  <c r="F8446" i="3"/>
  <c r="J8446" i="3" s="1"/>
  <c r="F8447" i="3"/>
  <c r="J8447" i="3" s="1"/>
  <c r="F8448" i="3"/>
  <c r="J8448" i="3" s="1"/>
  <c r="F8449" i="3"/>
  <c r="J8449" i="3" s="1"/>
  <c r="F8450" i="3"/>
  <c r="J8450" i="3" s="1"/>
  <c r="F8451" i="3"/>
  <c r="J8451" i="3" s="1"/>
  <c r="F8452" i="3"/>
  <c r="J8452" i="3" s="1"/>
  <c r="F8453" i="3"/>
  <c r="J8453" i="3" s="1"/>
  <c r="F8454" i="3"/>
  <c r="J8454" i="3" s="1"/>
  <c r="F8455" i="3"/>
  <c r="J8455" i="3" s="1"/>
  <c r="F8456" i="3"/>
  <c r="J8456" i="3" s="1"/>
  <c r="F8457" i="3"/>
  <c r="J8457" i="3" s="1"/>
  <c r="F8458" i="3"/>
  <c r="J8458" i="3" s="1"/>
  <c r="F8459" i="3"/>
  <c r="J8459" i="3" s="1"/>
  <c r="F8460" i="3"/>
  <c r="J8460" i="3" s="1"/>
  <c r="F8461" i="3"/>
  <c r="J8461" i="3" s="1"/>
  <c r="F8462" i="3"/>
  <c r="J8462" i="3" s="1"/>
  <c r="F8463" i="3"/>
  <c r="J8463" i="3" s="1"/>
  <c r="F8464" i="3"/>
  <c r="J8464" i="3" s="1"/>
  <c r="F8465" i="3"/>
  <c r="J8465" i="3" s="1"/>
  <c r="F8466" i="3"/>
  <c r="J8466" i="3" s="1"/>
  <c r="F8467" i="3"/>
  <c r="J8467" i="3" s="1"/>
  <c r="F8468" i="3"/>
  <c r="J8468" i="3" s="1"/>
  <c r="F8469" i="3"/>
  <c r="J8469" i="3" s="1"/>
  <c r="F8470" i="3"/>
  <c r="J8470" i="3" s="1"/>
  <c r="F8471" i="3"/>
  <c r="J8471" i="3" s="1"/>
  <c r="F8472" i="3"/>
  <c r="J8472" i="3" s="1"/>
  <c r="F8473" i="3"/>
  <c r="J8473" i="3" s="1"/>
  <c r="F8474" i="3"/>
  <c r="J8474" i="3" s="1"/>
  <c r="F8475" i="3"/>
  <c r="J8475" i="3" s="1"/>
  <c r="F8476" i="3"/>
  <c r="J8476" i="3" s="1"/>
  <c r="F8477" i="3"/>
  <c r="J8477" i="3" s="1"/>
  <c r="F8478" i="3"/>
  <c r="J8478" i="3" s="1"/>
  <c r="F8479" i="3"/>
  <c r="J8479" i="3" s="1"/>
  <c r="F8480" i="3"/>
  <c r="J8480" i="3" s="1"/>
  <c r="F8481" i="3"/>
  <c r="J8481" i="3" s="1"/>
  <c r="F8482" i="3"/>
  <c r="J8482" i="3" s="1"/>
  <c r="F8483" i="3"/>
  <c r="J8483" i="3" s="1"/>
  <c r="F8484" i="3"/>
  <c r="J8484" i="3" s="1"/>
  <c r="F8485" i="3"/>
  <c r="J8485" i="3" s="1"/>
  <c r="F8486" i="3"/>
  <c r="J8486" i="3" s="1"/>
  <c r="F8487" i="3"/>
  <c r="J8487" i="3" s="1"/>
  <c r="F8488" i="3"/>
  <c r="J8488" i="3" s="1"/>
  <c r="F8489" i="3"/>
  <c r="J8489" i="3" s="1"/>
  <c r="F8490" i="3"/>
  <c r="J8490" i="3" s="1"/>
  <c r="F8491" i="3"/>
  <c r="J8491" i="3" s="1"/>
  <c r="F8492" i="3"/>
  <c r="J8492" i="3" s="1"/>
  <c r="F8493" i="3"/>
  <c r="J8493" i="3" s="1"/>
  <c r="F8494" i="3"/>
  <c r="J8494" i="3" s="1"/>
  <c r="F8495" i="3"/>
  <c r="J8495" i="3" s="1"/>
  <c r="F8496" i="3"/>
  <c r="J8496" i="3" s="1"/>
  <c r="F8497" i="3"/>
  <c r="J8497" i="3" s="1"/>
  <c r="F8498" i="3"/>
  <c r="J8498" i="3" s="1"/>
  <c r="F8499" i="3"/>
  <c r="J8499" i="3" s="1"/>
  <c r="F8500" i="3"/>
  <c r="J8500" i="3" s="1"/>
  <c r="F8501" i="3"/>
  <c r="J8501" i="3" s="1"/>
  <c r="F8502" i="3"/>
  <c r="J8502" i="3" s="1"/>
  <c r="F8503" i="3"/>
  <c r="J8503" i="3" s="1"/>
  <c r="F8504" i="3"/>
  <c r="J8504" i="3" s="1"/>
  <c r="F8505" i="3"/>
  <c r="J8505" i="3" s="1"/>
  <c r="F8506" i="3"/>
  <c r="J8506" i="3" s="1"/>
  <c r="F8507" i="3"/>
  <c r="J8507" i="3" s="1"/>
  <c r="F8508" i="3"/>
  <c r="J8508" i="3" s="1"/>
  <c r="F8509" i="3"/>
  <c r="J8509" i="3" s="1"/>
  <c r="F8510" i="3"/>
  <c r="J8510" i="3" s="1"/>
  <c r="F8511" i="3"/>
  <c r="J8511" i="3" s="1"/>
  <c r="F8512" i="3"/>
  <c r="J8512" i="3" s="1"/>
  <c r="F8513" i="3"/>
  <c r="J8513" i="3" s="1"/>
  <c r="F8514" i="3"/>
  <c r="J8514" i="3" s="1"/>
  <c r="F8515" i="3"/>
  <c r="J8515" i="3" s="1"/>
  <c r="F8516" i="3"/>
  <c r="J8516" i="3" s="1"/>
  <c r="F8517" i="3"/>
  <c r="J8517" i="3" s="1"/>
  <c r="F8518" i="3"/>
  <c r="J8518" i="3" s="1"/>
  <c r="F8519" i="3"/>
  <c r="J8519" i="3" s="1"/>
  <c r="F8520" i="3"/>
  <c r="J8520" i="3" s="1"/>
  <c r="F8521" i="3"/>
  <c r="J8521" i="3" s="1"/>
  <c r="F8522" i="3"/>
  <c r="J8522" i="3" s="1"/>
  <c r="F8523" i="3"/>
  <c r="J8523" i="3" s="1"/>
  <c r="F8524" i="3"/>
  <c r="J8524" i="3" s="1"/>
  <c r="F8525" i="3"/>
  <c r="J8525" i="3" s="1"/>
  <c r="F8526" i="3"/>
  <c r="J8526" i="3" s="1"/>
  <c r="F8527" i="3"/>
  <c r="J8527" i="3" s="1"/>
  <c r="F8528" i="3"/>
  <c r="J8528" i="3" s="1"/>
  <c r="F8529" i="3"/>
  <c r="J8529" i="3" s="1"/>
  <c r="F8530" i="3"/>
  <c r="J8530" i="3" s="1"/>
  <c r="F8531" i="3"/>
  <c r="J8531" i="3" s="1"/>
  <c r="F8532" i="3"/>
  <c r="J8532" i="3" s="1"/>
  <c r="F8533" i="3"/>
  <c r="J8533" i="3" s="1"/>
  <c r="F8534" i="3"/>
  <c r="J8534" i="3" s="1"/>
  <c r="F8535" i="3"/>
  <c r="J8535" i="3" s="1"/>
  <c r="F8536" i="3"/>
  <c r="J8536" i="3" s="1"/>
  <c r="F8537" i="3"/>
  <c r="J8537" i="3" s="1"/>
  <c r="F8538" i="3"/>
  <c r="J8538" i="3" s="1"/>
  <c r="F8539" i="3"/>
  <c r="J8539" i="3" s="1"/>
  <c r="F8540" i="3"/>
  <c r="J8540" i="3" s="1"/>
  <c r="F8541" i="3"/>
  <c r="J8541" i="3" s="1"/>
  <c r="F8542" i="3"/>
  <c r="J8542" i="3" s="1"/>
  <c r="F8543" i="3"/>
  <c r="J8543" i="3" s="1"/>
  <c r="F8544" i="3"/>
  <c r="J8544" i="3" s="1"/>
  <c r="F8545" i="3"/>
  <c r="J8545" i="3" s="1"/>
  <c r="F8546" i="3"/>
  <c r="J8546" i="3" s="1"/>
  <c r="F8547" i="3"/>
  <c r="J8547" i="3" s="1"/>
  <c r="F8548" i="3"/>
  <c r="J8548" i="3" s="1"/>
  <c r="F8549" i="3"/>
  <c r="J8549" i="3" s="1"/>
  <c r="F8550" i="3"/>
  <c r="J8550" i="3" s="1"/>
  <c r="F8551" i="3"/>
  <c r="J8551" i="3" s="1"/>
  <c r="F8552" i="3"/>
  <c r="J8552" i="3" s="1"/>
  <c r="F8553" i="3"/>
  <c r="J8553" i="3" s="1"/>
  <c r="F8554" i="3"/>
  <c r="J8554" i="3" s="1"/>
  <c r="F8555" i="3"/>
  <c r="J8555" i="3" s="1"/>
  <c r="F8556" i="3"/>
  <c r="J8556" i="3" s="1"/>
  <c r="F8557" i="3"/>
  <c r="J8557" i="3" s="1"/>
  <c r="F8558" i="3"/>
  <c r="J8558" i="3" s="1"/>
  <c r="F8559" i="3"/>
  <c r="J8559" i="3" s="1"/>
  <c r="F8560" i="3"/>
  <c r="J8560" i="3" s="1"/>
  <c r="F8561" i="3"/>
  <c r="J8561" i="3" s="1"/>
  <c r="F8562" i="3"/>
  <c r="J8562" i="3" s="1"/>
  <c r="F8563" i="3"/>
  <c r="J8563" i="3" s="1"/>
  <c r="F8564" i="3"/>
  <c r="J8564" i="3" s="1"/>
  <c r="F8565" i="3"/>
  <c r="J8565" i="3" s="1"/>
  <c r="F8566" i="3"/>
  <c r="J8566" i="3" s="1"/>
  <c r="F8567" i="3"/>
  <c r="J8567" i="3" s="1"/>
  <c r="F8568" i="3"/>
  <c r="J8568" i="3" s="1"/>
  <c r="F8569" i="3"/>
  <c r="J8569" i="3" s="1"/>
  <c r="F8570" i="3"/>
  <c r="J8570" i="3" s="1"/>
  <c r="F8571" i="3"/>
  <c r="J8571" i="3" s="1"/>
  <c r="F8572" i="3"/>
  <c r="J8572" i="3" s="1"/>
  <c r="F8573" i="3"/>
  <c r="J8573" i="3" s="1"/>
  <c r="F8574" i="3"/>
  <c r="J8574" i="3" s="1"/>
  <c r="F8575" i="3"/>
  <c r="J8575" i="3" s="1"/>
  <c r="F8576" i="3"/>
  <c r="J8576" i="3" s="1"/>
  <c r="F8577" i="3"/>
  <c r="J8577" i="3" s="1"/>
  <c r="F8578" i="3"/>
  <c r="J8578" i="3" s="1"/>
  <c r="F8579" i="3"/>
  <c r="J8579" i="3" s="1"/>
  <c r="F8580" i="3"/>
  <c r="J8580" i="3" s="1"/>
  <c r="F8581" i="3"/>
  <c r="J8581" i="3" s="1"/>
  <c r="F8582" i="3"/>
  <c r="J8582" i="3" s="1"/>
  <c r="F8583" i="3"/>
  <c r="J8583" i="3" s="1"/>
  <c r="F8584" i="3"/>
  <c r="J8584" i="3" s="1"/>
  <c r="F8585" i="3"/>
  <c r="J8585" i="3" s="1"/>
  <c r="F8586" i="3"/>
  <c r="J8586" i="3" s="1"/>
  <c r="F8587" i="3"/>
  <c r="J8587" i="3" s="1"/>
  <c r="F8588" i="3"/>
  <c r="J8588" i="3" s="1"/>
  <c r="F8589" i="3"/>
  <c r="J8589" i="3" s="1"/>
  <c r="F8590" i="3"/>
  <c r="J8590" i="3" s="1"/>
  <c r="F8591" i="3"/>
  <c r="J8591" i="3" s="1"/>
  <c r="F8592" i="3"/>
  <c r="J8592" i="3" s="1"/>
  <c r="F8593" i="3"/>
  <c r="J8593" i="3" s="1"/>
  <c r="F8594" i="3"/>
  <c r="J8594" i="3" s="1"/>
  <c r="F8595" i="3"/>
  <c r="J8595" i="3" s="1"/>
  <c r="F8596" i="3"/>
  <c r="J8596" i="3" s="1"/>
  <c r="F8597" i="3"/>
  <c r="J8597" i="3" s="1"/>
  <c r="F8598" i="3"/>
  <c r="J8598" i="3" s="1"/>
  <c r="F8599" i="3"/>
  <c r="J8599" i="3" s="1"/>
  <c r="F8600" i="3"/>
  <c r="J8600" i="3" s="1"/>
  <c r="F8601" i="3"/>
  <c r="J8601" i="3" s="1"/>
  <c r="F8602" i="3"/>
  <c r="J8602" i="3" s="1"/>
  <c r="F8603" i="3"/>
  <c r="J8603" i="3" s="1"/>
  <c r="F8604" i="3"/>
  <c r="J8604" i="3" s="1"/>
  <c r="F8605" i="3"/>
  <c r="J8605" i="3" s="1"/>
  <c r="F8606" i="3"/>
  <c r="J8606" i="3" s="1"/>
  <c r="F8607" i="3"/>
  <c r="J8607" i="3" s="1"/>
  <c r="F8608" i="3"/>
  <c r="J8608" i="3" s="1"/>
  <c r="F8609" i="3"/>
  <c r="J8609" i="3" s="1"/>
  <c r="F8610" i="3"/>
  <c r="J8610" i="3" s="1"/>
  <c r="F8611" i="3"/>
  <c r="J8611" i="3" s="1"/>
  <c r="F8612" i="3"/>
  <c r="J8612" i="3" s="1"/>
  <c r="F8613" i="3"/>
  <c r="J8613" i="3" s="1"/>
  <c r="F8614" i="3"/>
  <c r="J8614" i="3" s="1"/>
  <c r="F8615" i="3"/>
  <c r="J8615" i="3" s="1"/>
  <c r="F8616" i="3"/>
  <c r="J8616" i="3" s="1"/>
  <c r="F8617" i="3"/>
  <c r="J8617" i="3" s="1"/>
  <c r="F8618" i="3"/>
  <c r="J8618" i="3" s="1"/>
  <c r="F8619" i="3"/>
  <c r="J8619" i="3" s="1"/>
  <c r="F8620" i="3"/>
  <c r="J8620" i="3" s="1"/>
  <c r="F8621" i="3"/>
  <c r="J8621" i="3" s="1"/>
  <c r="F8622" i="3"/>
  <c r="J8622" i="3" s="1"/>
  <c r="F8623" i="3"/>
  <c r="J8623" i="3" s="1"/>
  <c r="F8624" i="3"/>
  <c r="J8624" i="3" s="1"/>
  <c r="F8625" i="3"/>
  <c r="J8625" i="3" s="1"/>
  <c r="F8626" i="3"/>
  <c r="J8626" i="3" s="1"/>
  <c r="F8627" i="3"/>
  <c r="J8627" i="3" s="1"/>
  <c r="F8628" i="3"/>
  <c r="J8628" i="3" s="1"/>
  <c r="F8629" i="3"/>
  <c r="J8629" i="3" s="1"/>
  <c r="F8630" i="3"/>
  <c r="J8630" i="3" s="1"/>
  <c r="F8631" i="3"/>
  <c r="J8631" i="3" s="1"/>
  <c r="F8632" i="3"/>
  <c r="J8632" i="3" s="1"/>
  <c r="F8633" i="3"/>
  <c r="J8633" i="3" s="1"/>
  <c r="F8634" i="3"/>
  <c r="J8634" i="3" s="1"/>
  <c r="F8635" i="3"/>
  <c r="J8635" i="3" s="1"/>
  <c r="F8636" i="3"/>
  <c r="J8636" i="3" s="1"/>
  <c r="F8637" i="3"/>
  <c r="J8637" i="3" s="1"/>
  <c r="F8638" i="3"/>
  <c r="J8638" i="3" s="1"/>
  <c r="F8639" i="3"/>
  <c r="J8639" i="3" s="1"/>
  <c r="F8640" i="3"/>
  <c r="J8640" i="3" s="1"/>
  <c r="F8641" i="3"/>
  <c r="J8641" i="3" s="1"/>
  <c r="F8642" i="3"/>
  <c r="J8642" i="3" s="1"/>
  <c r="F8643" i="3"/>
  <c r="J8643" i="3" s="1"/>
  <c r="F8644" i="3"/>
  <c r="J8644" i="3" s="1"/>
  <c r="F8645" i="3"/>
  <c r="J8645" i="3" s="1"/>
  <c r="F8646" i="3"/>
  <c r="J8646" i="3" s="1"/>
  <c r="F8647" i="3"/>
  <c r="J8647" i="3" s="1"/>
  <c r="F8648" i="3"/>
  <c r="J8648" i="3" s="1"/>
  <c r="F8649" i="3"/>
  <c r="J8649" i="3" s="1"/>
  <c r="F8650" i="3"/>
  <c r="J8650" i="3" s="1"/>
  <c r="F8651" i="3"/>
  <c r="J8651" i="3" s="1"/>
  <c r="F8652" i="3"/>
  <c r="J8652" i="3" s="1"/>
  <c r="F8653" i="3"/>
  <c r="J8653" i="3" s="1"/>
  <c r="F8654" i="3"/>
  <c r="J8654" i="3" s="1"/>
  <c r="F8655" i="3"/>
  <c r="J8655" i="3" s="1"/>
  <c r="F8656" i="3"/>
  <c r="J8656" i="3" s="1"/>
  <c r="F8657" i="3"/>
  <c r="J8657" i="3" s="1"/>
  <c r="F8658" i="3"/>
  <c r="J8658" i="3" s="1"/>
  <c r="F8659" i="3"/>
  <c r="J8659" i="3" s="1"/>
  <c r="F8660" i="3"/>
  <c r="J8660" i="3" s="1"/>
  <c r="F8661" i="3"/>
  <c r="J8661" i="3" s="1"/>
  <c r="F8662" i="3"/>
  <c r="J8662" i="3" s="1"/>
  <c r="F8663" i="3"/>
  <c r="J8663" i="3" s="1"/>
  <c r="F8664" i="3"/>
  <c r="J8664" i="3" s="1"/>
  <c r="F8665" i="3"/>
  <c r="J8665" i="3" s="1"/>
  <c r="F8666" i="3"/>
  <c r="J8666" i="3" s="1"/>
  <c r="F8667" i="3"/>
  <c r="J8667" i="3" s="1"/>
  <c r="F8668" i="3"/>
  <c r="J8668" i="3" s="1"/>
  <c r="F8669" i="3"/>
  <c r="J8669" i="3" s="1"/>
  <c r="F8670" i="3"/>
  <c r="J8670" i="3" s="1"/>
  <c r="F8671" i="3"/>
  <c r="J8671" i="3" s="1"/>
  <c r="F8672" i="3"/>
  <c r="J8672" i="3" s="1"/>
  <c r="F8673" i="3"/>
  <c r="J8673" i="3" s="1"/>
  <c r="F8674" i="3"/>
  <c r="J8674" i="3" s="1"/>
  <c r="F8675" i="3"/>
  <c r="J8675" i="3" s="1"/>
  <c r="F8676" i="3"/>
  <c r="J8676" i="3" s="1"/>
  <c r="F8677" i="3"/>
  <c r="J8677" i="3" s="1"/>
  <c r="F8678" i="3"/>
  <c r="J8678" i="3" s="1"/>
  <c r="F8679" i="3"/>
  <c r="J8679" i="3" s="1"/>
  <c r="F8680" i="3"/>
  <c r="J8680" i="3" s="1"/>
  <c r="F8681" i="3"/>
  <c r="J8681" i="3" s="1"/>
  <c r="F8682" i="3"/>
  <c r="J8682" i="3" s="1"/>
  <c r="F8683" i="3"/>
  <c r="J8683" i="3" s="1"/>
  <c r="F8684" i="3"/>
  <c r="J8684" i="3" s="1"/>
  <c r="F8685" i="3"/>
  <c r="J8685" i="3" s="1"/>
  <c r="F8686" i="3"/>
  <c r="J8686" i="3" s="1"/>
  <c r="F8687" i="3"/>
  <c r="J8687" i="3" s="1"/>
  <c r="F8688" i="3"/>
  <c r="J8688" i="3" s="1"/>
  <c r="F8689" i="3"/>
  <c r="J8689" i="3" s="1"/>
  <c r="F8690" i="3"/>
  <c r="J8690" i="3" s="1"/>
  <c r="F8691" i="3"/>
  <c r="J8691" i="3" s="1"/>
  <c r="F8692" i="3"/>
  <c r="J8692" i="3" s="1"/>
  <c r="F8693" i="3"/>
  <c r="J8693" i="3" s="1"/>
  <c r="F8694" i="3"/>
  <c r="J8694" i="3" s="1"/>
  <c r="F8695" i="3"/>
  <c r="J8695" i="3" s="1"/>
  <c r="F8696" i="3"/>
  <c r="J8696" i="3" s="1"/>
  <c r="F8697" i="3"/>
  <c r="J8697" i="3" s="1"/>
  <c r="F8698" i="3"/>
  <c r="J8698" i="3" s="1"/>
  <c r="F8699" i="3"/>
  <c r="J8699" i="3" s="1"/>
  <c r="F8700" i="3"/>
  <c r="J8700" i="3" s="1"/>
  <c r="F8701" i="3"/>
  <c r="J8701" i="3" s="1"/>
  <c r="F8702" i="3"/>
  <c r="J8702" i="3" s="1"/>
  <c r="F8703" i="3"/>
  <c r="J8703" i="3" s="1"/>
  <c r="F8704" i="3"/>
  <c r="J8704" i="3" s="1"/>
  <c r="F8705" i="3"/>
  <c r="J8705" i="3" s="1"/>
  <c r="F8706" i="3"/>
  <c r="J8706" i="3" s="1"/>
  <c r="F8707" i="3"/>
  <c r="J8707" i="3" s="1"/>
  <c r="F8708" i="3"/>
  <c r="J8708" i="3" s="1"/>
  <c r="F8709" i="3"/>
  <c r="J8709" i="3" s="1"/>
  <c r="F8710" i="3"/>
  <c r="J8710" i="3" s="1"/>
  <c r="F8711" i="3"/>
  <c r="J8711" i="3" s="1"/>
  <c r="F8712" i="3"/>
  <c r="J8712" i="3" s="1"/>
  <c r="F8713" i="3"/>
  <c r="J8713" i="3" s="1"/>
  <c r="F8714" i="3"/>
  <c r="J8714" i="3" s="1"/>
  <c r="F8715" i="3"/>
  <c r="J8715" i="3" s="1"/>
  <c r="F8716" i="3"/>
  <c r="J8716" i="3" s="1"/>
  <c r="F8717" i="3"/>
  <c r="J8717" i="3" s="1"/>
  <c r="F8718" i="3"/>
  <c r="J8718" i="3" s="1"/>
  <c r="F8719" i="3"/>
  <c r="J8719" i="3" s="1"/>
  <c r="F8720" i="3"/>
  <c r="J8720" i="3" s="1"/>
  <c r="F8721" i="3"/>
  <c r="J8721" i="3" s="1"/>
  <c r="F8722" i="3"/>
  <c r="J8722" i="3" s="1"/>
  <c r="F8723" i="3"/>
  <c r="J8723" i="3" s="1"/>
  <c r="F8724" i="3"/>
  <c r="J8724" i="3" s="1"/>
  <c r="F8725" i="3"/>
  <c r="J8725" i="3" s="1"/>
  <c r="F8726" i="3"/>
  <c r="J8726" i="3" s="1"/>
  <c r="F8727" i="3"/>
  <c r="J8727" i="3" s="1"/>
  <c r="F8728" i="3"/>
  <c r="J8728" i="3" s="1"/>
  <c r="F8729" i="3"/>
  <c r="J8729" i="3" s="1"/>
  <c r="F8730" i="3"/>
  <c r="J8730" i="3" s="1"/>
  <c r="F8731" i="3"/>
  <c r="J8731" i="3" s="1"/>
  <c r="F8732" i="3"/>
  <c r="J8732" i="3" s="1"/>
  <c r="F8733" i="3"/>
  <c r="J8733" i="3" s="1"/>
  <c r="F8734" i="3"/>
  <c r="J8734" i="3" s="1"/>
  <c r="F8735" i="3"/>
  <c r="J8735" i="3" s="1"/>
  <c r="F8736" i="3"/>
  <c r="J8736" i="3" s="1"/>
  <c r="F8737" i="3"/>
  <c r="J8737" i="3" s="1"/>
  <c r="F8738" i="3"/>
  <c r="J8738" i="3" s="1"/>
  <c r="F8739" i="3"/>
  <c r="J8739" i="3" s="1"/>
  <c r="F8740" i="3"/>
  <c r="J8740" i="3" s="1"/>
  <c r="F8741" i="3"/>
  <c r="J8741" i="3" s="1"/>
  <c r="F8742" i="3"/>
  <c r="J8742" i="3" s="1"/>
  <c r="F8743" i="3"/>
  <c r="J8743" i="3" s="1"/>
  <c r="F8744" i="3"/>
  <c r="J8744" i="3" s="1"/>
  <c r="F8745" i="3"/>
  <c r="J8745" i="3" s="1"/>
  <c r="F8746" i="3"/>
  <c r="J8746" i="3" s="1"/>
  <c r="F8747" i="3"/>
  <c r="J8747" i="3" s="1"/>
  <c r="F8748" i="3"/>
  <c r="J8748" i="3" s="1"/>
  <c r="F8749" i="3"/>
  <c r="J8749" i="3" s="1"/>
  <c r="F8750" i="3"/>
  <c r="J8750" i="3" s="1"/>
  <c r="F8751" i="3"/>
  <c r="J8751" i="3" s="1"/>
  <c r="F8752" i="3"/>
  <c r="J8752" i="3" s="1"/>
  <c r="F8753" i="3"/>
  <c r="J8753" i="3" s="1"/>
  <c r="F8754" i="3"/>
  <c r="J8754" i="3" s="1"/>
  <c r="F8755" i="3"/>
  <c r="J8755" i="3" s="1"/>
  <c r="F8756" i="3"/>
  <c r="J8756" i="3" s="1"/>
  <c r="F8757" i="3"/>
  <c r="J8757" i="3" s="1"/>
  <c r="F8758" i="3"/>
  <c r="J8758" i="3" s="1"/>
  <c r="F8759" i="3"/>
  <c r="J8759" i="3" s="1"/>
  <c r="F8760" i="3"/>
  <c r="J8760" i="3" s="1"/>
  <c r="F8761" i="3"/>
  <c r="J8761" i="3" s="1"/>
  <c r="F8762" i="3"/>
  <c r="J8762" i="3" s="1"/>
  <c r="F8763" i="3"/>
  <c r="J8763" i="3" s="1"/>
  <c r="F8764" i="3"/>
  <c r="J8764" i="3" s="1"/>
  <c r="F8765" i="3"/>
  <c r="J8765" i="3" s="1"/>
  <c r="F8766" i="3"/>
  <c r="J8766" i="3" s="1"/>
  <c r="F8767" i="3"/>
  <c r="J8767" i="3" s="1"/>
  <c r="F8768" i="3"/>
  <c r="J8768" i="3" s="1"/>
  <c r="F8769" i="3"/>
  <c r="J8769" i="3" s="1"/>
  <c r="F8770" i="3"/>
  <c r="J8770" i="3" s="1"/>
  <c r="F8771" i="3"/>
  <c r="J8771" i="3" s="1"/>
  <c r="F8772" i="3"/>
  <c r="J8772" i="3" s="1"/>
  <c r="F8773" i="3"/>
  <c r="J8773" i="3" s="1"/>
  <c r="F8774" i="3"/>
  <c r="J8774" i="3" s="1"/>
  <c r="F8775" i="3"/>
  <c r="J8775" i="3" s="1"/>
  <c r="F8776" i="3"/>
  <c r="J8776" i="3" s="1"/>
  <c r="F8777" i="3"/>
  <c r="J8777" i="3" s="1"/>
  <c r="F8778" i="3"/>
  <c r="J8778" i="3" s="1"/>
  <c r="F8779" i="3"/>
  <c r="J8779" i="3" s="1"/>
  <c r="F8780" i="3"/>
  <c r="J8780" i="3" s="1"/>
  <c r="F8781" i="3"/>
  <c r="J8781" i="3" s="1"/>
  <c r="F8782" i="3"/>
  <c r="J8782" i="3" s="1"/>
  <c r="F8783" i="3"/>
  <c r="J8783" i="3" s="1"/>
  <c r="F8784" i="3"/>
  <c r="J8784" i="3" s="1"/>
  <c r="F8785" i="3"/>
  <c r="J8785" i="3" s="1"/>
  <c r="F8786" i="3"/>
  <c r="J8786" i="3" s="1"/>
  <c r="F8787" i="3"/>
  <c r="J8787" i="3" s="1"/>
  <c r="F8788" i="3"/>
  <c r="J8788" i="3" s="1"/>
  <c r="F8789" i="3"/>
  <c r="J8789" i="3" s="1"/>
  <c r="F8790" i="3"/>
  <c r="J8790" i="3" s="1"/>
  <c r="F8791" i="3"/>
  <c r="J8791" i="3" s="1"/>
  <c r="F8792" i="3"/>
  <c r="J8792" i="3" s="1"/>
  <c r="F8793" i="3"/>
  <c r="J8793" i="3" s="1"/>
  <c r="F8794" i="3"/>
  <c r="J8794" i="3" s="1"/>
  <c r="F8795" i="3"/>
  <c r="J8795" i="3" s="1"/>
  <c r="F8796" i="3"/>
  <c r="J8796" i="3" s="1"/>
  <c r="F8797" i="3"/>
  <c r="J8797" i="3" s="1"/>
  <c r="F8798" i="3"/>
  <c r="J8798" i="3" s="1"/>
  <c r="F8799" i="3"/>
  <c r="J8799" i="3" s="1"/>
  <c r="F8800" i="3"/>
  <c r="J8800" i="3" s="1"/>
  <c r="F8801" i="3"/>
  <c r="J8801" i="3" s="1"/>
  <c r="F8802" i="3"/>
  <c r="J8802" i="3" s="1"/>
  <c r="F8803" i="3"/>
  <c r="J8803" i="3" s="1"/>
  <c r="F8804" i="3"/>
  <c r="J8804" i="3" s="1"/>
  <c r="F8805" i="3"/>
  <c r="J8805" i="3" s="1"/>
  <c r="F8806" i="3"/>
  <c r="J8806" i="3" s="1"/>
  <c r="F8807" i="3"/>
  <c r="J8807" i="3" s="1"/>
  <c r="F8808" i="3"/>
  <c r="J8808" i="3" s="1"/>
  <c r="F8809" i="3"/>
  <c r="J8809" i="3" s="1"/>
  <c r="F8810" i="3"/>
  <c r="J8810" i="3" s="1"/>
  <c r="F8811" i="3"/>
  <c r="J8811" i="3" s="1"/>
  <c r="F8812" i="3"/>
  <c r="J8812" i="3" s="1"/>
  <c r="F8813" i="3"/>
  <c r="J8813" i="3" s="1"/>
  <c r="F8814" i="3"/>
  <c r="J8814" i="3" s="1"/>
  <c r="F8815" i="3"/>
  <c r="J8815" i="3" s="1"/>
  <c r="F8816" i="3"/>
  <c r="J8816" i="3" s="1"/>
  <c r="F8817" i="3"/>
  <c r="J8817" i="3" s="1"/>
  <c r="F8818" i="3"/>
  <c r="J8818" i="3" s="1"/>
  <c r="F8819" i="3"/>
  <c r="J8819" i="3" s="1"/>
  <c r="F8820" i="3"/>
  <c r="J8820" i="3" s="1"/>
  <c r="F8821" i="3"/>
  <c r="J8821" i="3" s="1"/>
  <c r="F8822" i="3"/>
  <c r="J8822" i="3" s="1"/>
  <c r="F8823" i="3"/>
  <c r="J8823" i="3" s="1"/>
  <c r="F8824" i="3"/>
  <c r="J8824" i="3" s="1"/>
  <c r="F8825" i="3"/>
  <c r="J8825" i="3" s="1"/>
  <c r="F8826" i="3"/>
  <c r="J8826" i="3" s="1"/>
  <c r="F8827" i="3"/>
  <c r="J8827" i="3" s="1"/>
  <c r="F8828" i="3"/>
  <c r="J8828" i="3" s="1"/>
  <c r="F8829" i="3"/>
  <c r="J8829" i="3" s="1"/>
  <c r="F8830" i="3"/>
  <c r="J8830" i="3" s="1"/>
  <c r="F8831" i="3"/>
  <c r="J8831" i="3" s="1"/>
  <c r="F8832" i="3"/>
  <c r="J8832" i="3" s="1"/>
  <c r="F8833" i="3"/>
  <c r="J8833" i="3" s="1"/>
  <c r="F8834" i="3"/>
  <c r="J8834" i="3" s="1"/>
  <c r="F8835" i="3"/>
  <c r="J8835" i="3" s="1"/>
  <c r="F8836" i="3"/>
  <c r="J8836" i="3" s="1"/>
  <c r="F8837" i="3"/>
  <c r="J8837" i="3" s="1"/>
  <c r="F8838" i="3"/>
  <c r="J8838" i="3" s="1"/>
  <c r="F8839" i="3"/>
  <c r="J8839" i="3" s="1"/>
  <c r="F8840" i="3"/>
  <c r="J8840" i="3" s="1"/>
  <c r="F8841" i="3"/>
  <c r="J8841" i="3" s="1"/>
  <c r="F8842" i="3"/>
  <c r="J8842" i="3" s="1"/>
  <c r="F8843" i="3"/>
  <c r="J8843" i="3" s="1"/>
  <c r="F8844" i="3"/>
  <c r="J8844" i="3" s="1"/>
  <c r="F8845" i="3"/>
  <c r="J8845" i="3" s="1"/>
  <c r="F8846" i="3"/>
  <c r="J8846" i="3" s="1"/>
  <c r="F8847" i="3"/>
  <c r="J8847" i="3" s="1"/>
  <c r="F8848" i="3"/>
  <c r="J8848" i="3" s="1"/>
  <c r="F8849" i="3"/>
  <c r="J8849" i="3" s="1"/>
  <c r="F8850" i="3"/>
  <c r="J8850" i="3" s="1"/>
  <c r="F8851" i="3"/>
  <c r="J8851" i="3" s="1"/>
  <c r="F8852" i="3"/>
  <c r="J8852" i="3" s="1"/>
  <c r="F8853" i="3"/>
  <c r="J8853" i="3" s="1"/>
  <c r="F8854" i="3"/>
  <c r="J8854" i="3" s="1"/>
  <c r="F8855" i="3"/>
  <c r="J8855" i="3" s="1"/>
  <c r="F8856" i="3"/>
  <c r="J8856" i="3" s="1"/>
  <c r="F8857" i="3"/>
  <c r="J8857" i="3" s="1"/>
  <c r="F8858" i="3"/>
  <c r="J8858" i="3" s="1"/>
  <c r="F8859" i="3"/>
  <c r="J8859" i="3" s="1"/>
  <c r="F8860" i="3"/>
  <c r="J8860" i="3" s="1"/>
  <c r="F8861" i="3"/>
  <c r="J8861" i="3" s="1"/>
  <c r="F8862" i="3"/>
  <c r="J8862" i="3" s="1"/>
  <c r="F8863" i="3"/>
  <c r="J8863" i="3" s="1"/>
  <c r="F8864" i="3"/>
  <c r="J8864" i="3" s="1"/>
  <c r="F8865" i="3"/>
  <c r="J8865" i="3" s="1"/>
  <c r="F8866" i="3"/>
  <c r="J8866" i="3" s="1"/>
  <c r="F8867" i="3"/>
  <c r="J8867" i="3" s="1"/>
  <c r="F8868" i="3"/>
  <c r="J8868" i="3" s="1"/>
  <c r="F8869" i="3"/>
  <c r="J8869" i="3" s="1"/>
  <c r="F8870" i="3"/>
  <c r="J8870" i="3" s="1"/>
  <c r="F8871" i="3"/>
  <c r="J8871" i="3" s="1"/>
  <c r="F8872" i="3"/>
  <c r="J8872" i="3" s="1"/>
  <c r="F8873" i="3"/>
  <c r="J8873" i="3" s="1"/>
  <c r="F8874" i="3"/>
  <c r="J8874" i="3" s="1"/>
  <c r="F8875" i="3"/>
  <c r="J8875" i="3" s="1"/>
  <c r="F8876" i="3"/>
  <c r="J8876" i="3" s="1"/>
  <c r="F8877" i="3"/>
  <c r="J8877" i="3" s="1"/>
  <c r="F8878" i="3"/>
  <c r="J8878" i="3" s="1"/>
  <c r="F8879" i="3"/>
  <c r="J8879" i="3" s="1"/>
  <c r="F8880" i="3"/>
  <c r="J8880" i="3" s="1"/>
  <c r="F8881" i="3"/>
  <c r="J8881" i="3" s="1"/>
  <c r="F8882" i="3"/>
  <c r="J8882" i="3" s="1"/>
  <c r="F8883" i="3"/>
  <c r="J8883" i="3" s="1"/>
  <c r="F8884" i="3"/>
  <c r="J8884" i="3" s="1"/>
  <c r="F8885" i="3"/>
  <c r="J8885" i="3" s="1"/>
  <c r="F8886" i="3"/>
  <c r="J8886" i="3" s="1"/>
  <c r="F8887" i="3"/>
  <c r="J8887" i="3" s="1"/>
  <c r="F8888" i="3"/>
  <c r="J8888" i="3" s="1"/>
  <c r="F8889" i="3"/>
  <c r="J8889" i="3" s="1"/>
  <c r="F8890" i="3"/>
  <c r="J8890" i="3" s="1"/>
  <c r="F8891" i="3"/>
  <c r="J8891" i="3" s="1"/>
  <c r="F8892" i="3"/>
  <c r="J8892" i="3" s="1"/>
  <c r="F8893" i="3"/>
  <c r="J8893" i="3" s="1"/>
  <c r="F8894" i="3"/>
  <c r="J8894" i="3" s="1"/>
  <c r="F8895" i="3"/>
  <c r="J8895" i="3" s="1"/>
  <c r="F8896" i="3"/>
  <c r="J8896" i="3" s="1"/>
  <c r="F8897" i="3"/>
  <c r="J8897" i="3" s="1"/>
  <c r="F8898" i="3"/>
  <c r="J8898" i="3" s="1"/>
  <c r="F8899" i="3"/>
  <c r="J8899" i="3" s="1"/>
  <c r="F8900" i="3"/>
  <c r="J8900" i="3" s="1"/>
  <c r="F8901" i="3"/>
  <c r="J8901" i="3" s="1"/>
  <c r="F8902" i="3"/>
  <c r="J8902" i="3" s="1"/>
  <c r="F8903" i="3"/>
  <c r="J8903" i="3" s="1"/>
  <c r="F8904" i="3"/>
  <c r="J8904" i="3" s="1"/>
  <c r="F8905" i="3"/>
  <c r="J8905" i="3" s="1"/>
  <c r="F8906" i="3"/>
  <c r="J8906" i="3" s="1"/>
  <c r="F8907" i="3"/>
  <c r="J8907" i="3" s="1"/>
  <c r="F8908" i="3"/>
  <c r="J8908" i="3" s="1"/>
  <c r="F8909" i="3"/>
  <c r="J8909" i="3" s="1"/>
  <c r="F8910" i="3"/>
  <c r="J8910" i="3" s="1"/>
  <c r="F8911" i="3"/>
  <c r="J8911" i="3" s="1"/>
  <c r="F8912" i="3"/>
  <c r="J8912" i="3" s="1"/>
  <c r="F8913" i="3"/>
  <c r="J8913" i="3" s="1"/>
  <c r="F8914" i="3"/>
  <c r="J8914" i="3" s="1"/>
  <c r="F8915" i="3"/>
  <c r="J8915" i="3" s="1"/>
  <c r="F8916" i="3"/>
  <c r="J8916" i="3" s="1"/>
  <c r="F8917" i="3"/>
  <c r="J8917" i="3" s="1"/>
  <c r="F8918" i="3"/>
  <c r="J8918" i="3" s="1"/>
  <c r="F8919" i="3"/>
  <c r="J8919" i="3" s="1"/>
  <c r="F8920" i="3"/>
  <c r="J8920" i="3" s="1"/>
  <c r="F8921" i="3"/>
  <c r="J8921" i="3" s="1"/>
  <c r="F8922" i="3"/>
  <c r="J8922" i="3" s="1"/>
  <c r="F8923" i="3"/>
  <c r="J8923" i="3" s="1"/>
  <c r="F8924" i="3"/>
  <c r="J8924" i="3" s="1"/>
  <c r="F8925" i="3"/>
  <c r="J8925" i="3" s="1"/>
  <c r="F8926" i="3"/>
  <c r="J8926" i="3" s="1"/>
  <c r="F8927" i="3"/>
  <c r="J8927" i="3" s="1"/>
  <c r="F8928" i="3"/>
  <c r="J8928" i="3" s="1"/>
  <c r="F8929" i="3"/>
  <c r="J8929" i="3" s="1"/>
  <c r="F8930" i="3"/>
  <c r="J8930" i="3" s="1"/>
  <c r="F8931" i="3"/>
  <c r="J8931" i="3" s="1"/>
  <c r="F8932" i="3"/>
  <c r="J8932" i="3" s="1"/>
  <c r="F8933" i="3"/>
  <c r="J8933" i="3" s="1"/>
  <c r="F8934" i="3"/>
  <c r="J8934" i="3" s="1"/>
  <c r="F8935" i="3"/>
  <c r="J8935" i="3" s="1"/>
  <c r="F8936" i="3"/>
  <c r="J8936" i="3" s="1"/>
  <c r="F8937" i="3"/>
  <c r="J8937" i="3" s="1"/>
  <c r="F8938" i="3"/>
  <c r="J8938" i="3" s="1"/>
  <c r="F8939" i="3"/>
  <c r="J8939" i="3" s="1"/>
  <c r="F8940" i="3"/>
  <c r="J8940" i="3" s="1"/>
  <c r="F8941" i="3"/>
  <c r="J8941" i="3" s="1"/>
  <c r="F8942" i="3"/>
  <c r="J8942" i="3" s="1"/>
  <c r="F8943" i="3"/>
  <c r="J8943" i="3" s="1"/>
  <c r="F8944" i="3"/>
  <c r="J8944" i="3" s="1"/>
  <c r="F8945" i="3"/>
  <c r="J8945" i="3" s="1"/>
  <c r="F8946" i="3"/>
  <c r="J8946" i="3" s="1"/>
  <c r="F8947" i="3"/>
  <c r="J8947" i="3" s="1"/>
  <c r="F8948" i="3"/>
  <c r="J8948" i="3" s="1"/>
  <c r="F8949" i="3"/>
  <c r="J8949" i="3" s="1"/>
  <c r="F8950" i="3"/>
  <c r="J8950" i="3" s="1"/>
  <c r="F8951" i="3"/>
  <c r="J8951" i="3" s="1"/>
  <c r="F8952" i="3"/>
  <c r="J8952" i="3" s="1"/>
  <c r="F8953" i="3"/>
  <c r="J8953" i="3" s="1"/>
  <c r="F8954" i="3"/>
  <c r="J8954" i="3" s="1"/>
  <c r="F8955" i="3"/>
  <c r="J8955" i="3" s="1"/>
  <c r="F8956" i="3"/>
  <c r="J8956" i="3" s="1"/>
  <c r="F8957" i="3"/>
  <c r="J8957" i="3" s="1"/>
  <c r="F8958" i="3"/>
  <c r="J8958" i="3" s="1"/>
  <c r="F8959" i="3"/>
  <c r="J8959" i="3" s="1"/>
  <c r="F8960" i="3"/>
  <c r="J8960" i="3" s="1"/>
  <c r="F8961" i="3"/>
  <c r="J8961" i="3" s="1"/>
  <c r="F8962" i="3"/>
  <c r="J8962" i="3" s="1"/>
  <c r="F8963" i="3"/>
  <c r="J8963" i="3" s="1"/>
  <c r="F8964" i="3"/>
  <c r="J8964" i="3" s="1"/>
  <c r="F8965" i="3"/>
  <c r="J8965" i="3" s="1"/>
  <c r="F8966" i="3"/>
  <c r="J8966" i="3" s="1"/>
  <c r="F8967" i="3"/>
  <c r="J8967" i="3" s="1"/>
  <c r="F8968" i="3"/>
  <c r="J8968" i="3" s="1"/>
  <c r="F8969" i="3"/>
  <c r="J8969" i="3" s="1"/>
  <c r="F8970" i="3"/>
  <c r="J8970" i="3" s="1"/>
  <c r="F8971" i="3"/>
  <c r="J8971" i="3" s="1"/>
  <c r="F8972" i="3"/>
  <c r="J8972" i="3" s="1"/>
  <c r="F8973" i="3"/>
  <c r="J8973" i="3" s="1"/>
  <c r="F8974" i="3"/>
  <c r="J8974" i="3" s="1"/>
  <c r="F8975" i="3"/>
  <c r="J8975" i="3" s="1"/>
  <c r="F8976" i="3"/>
  <c r="J8976" i="3" s="1"/>
  <c r="F8977" i="3"/>
  <c r="J8977" i="3" s="1"/>
  <c r="F8978" i="3"/>
  <c r="J8978" i="3" s="1"/>
  <c r="F8979" i="3"/>
  <c r="J8979" i="3" s="1"/>
  <c r="F8980" i="3"/>
  <c r="J8980" i="3" s="1"/>
  <c r="F8981" i="3"/>
  <c r="J8981" i="3" s="1"/>
  <c r="F8982" i="3"/>
  <c r="J8982" i="3" s="1"/>
  <c r="F8983" i="3"/>
  <c r="J8983" i="3" s="1"/>
  <c r="F8984" i="3"/>
  <c r="J8984" i="3" s="1"/>
  <c r="F8985" i="3"/>
  <c r="J8985" i="3" s="1"/>
  <c r="F8986" i="3"/>
  <c r="J8986" i="3" s="1"/>
  <c r="F8987" i="3"/>
  <c r="J8987" i="3" s="1"/>
  <c r="F8988" i="3"/>
  <c r="J8988" i="3" s="1"/>
  <c r="F8989" i="3"/>
  <c r="J8989" i="3" s="1"/>
  <c r="F8990" i="3"/>
  <c r="J8990" i="3" s="1"/>
  <c r="F8991" i="3"/>
  <c r="J8991" i="3" s="1"/>
  <c r="F8992" i="3"/>
  <c r="J8992" i="3" s="1"/>
  <c r="F8993" i="3"/>
  <c r="J8993" i="3" s="1"/>
  <c r="F8994" i="3"/>
  <c r="J8994" i="3" s="1"/>
  <c r="F8995" i="3"/>
  <c r="J8995" i="3" s="1"/>
  <c r="F8996" i="3"/>
  <c r="J8996" i="3" s="1"/>
  <c r="F8997" i="3"/>
  <c r="J8997" i="3" s="1"/>
  <c r="F8998" i="3"/>
  <c r="J8998" i="3" s="1"/>
  <c r="F8999" i="3"/>
  <c r="J8999" i="3" s="1"/>
  <c r="F9000" i="3"/>
  <c r="J9000" i="3" s="1"/>
  <c r="F9001" i="3"/>
  <c r="J9001" i="3" s="1"/>
  <c r="F9002" i="3"/>
  <c r="J9002" i="3" s="1"/>
  <c r="F9003" i="3"/>
  <c r="J9003" i="3" s="1"/>
  <c r="F9004" i="3"/>
  <c r="J9004" i="3" s="1"/>
  <c r="F9005" i="3"/>
  <c r="J9005" i="3" s="1"/>
  <c r="F9006" i="3"/>
  <c r="J9006" i="3" s="1"/>
  <c r="F9007" i="3"/>
  <c r="J9007" i="3" s="1"/>
  <c r="F9008" i="3"/>
  <c r="J9008" i="3" s="1"/>
  <c r="F9009" i="3"/>
  <c r="J9009" i="3" s="1"/>
  <c r="F9010" i="3"/>
  <c r="J9010" i="3" s="1"/>
  <c r="F9011" i="3"/>
  <c r="J9011" i="3" s="1"/>
  <c r="F9012" i="3"/>
  <c r="J9012" i="3" s="1"/>
  <c r="F9013" i="3"/>
  <c r="J9013" i="3" s="1"/>
  <c r="F9014" i="3"/>
  <c r="J9014" i="3" s="1"/>
  <c r="F9015" i="3"/>
  <c r="J9015" i="3" s="1"/>
  <c r="F9016" i="3"/>
  <c r="J9016" i="3" s="1"/>
  <c r="F9017" i="3"/>
  <c r="J9017" i="3" s="1"/>
  <c r="F9018" i="3"/>
  <c r="J9018" i="3" s="1"/>
  <c r="F9019" i="3"/>
  <c r="J9019" i="3" s="1"/>
  <c r="F9020" i="3"/>
  <c r="J9020" i="3" s="1"/>
  <c r="F9021" i="3"/>
  <c r="J9021" i="3" s="1"/>
  <c r="F9022" i="3"/>
  <c r="J9022" i="3" s="1"/>
  <c r="F9023" i="3"/>
  <c r="J9023" i="3" s="1"/>
  <c r="F9024" i="3"/>
  <c r="J9024" i="3" s="1"/>
  <c r="F9025" i="3"/>
  <c r="J9025" i="3" s="1"/>
  <c r="F9026" i="3"/>
  <c r="J9026" i="3" s="1"/>
  <c r="F9027" i="3"/>
  <c r="J9027" i="3" s="1"/>
  <c r="F9028" i="3"/>
  <c r="J9028" i="3" s="1"/>
  <c r="F9029" i="3"/>
  <c r="J9029" i="3" s="1"/>
  <c r="F9030" i="3"/>
  <c r="J9030" i="3" s="1"/>
  <c r="F9031" i="3"/>
  <c r="J9031" i="3" s="1"/>
  <c r="F9032" i="3"/>
  <c r="J9032" i="3" s="1"/>
  <c r="F9033" i="3"/>
  <c r="J9033" i="3" s="1"/>
  <c r="F9034" i="3"/>
  <c r="J9034" i="3" s="1"/>
  <c r="F9035" i="3"/>
  <c r="J9035" i="3" s="1"/>
  <c r="F9036" i="3"/>
  <c r="J9036" i="3" s="1"/>
  <c r="F9037" i="3"/>
  <c r="J9037" i="3" s="1"/>
  <c r="F9038" i="3"/>
  <c r="J9038" i="3" s="1"/>
  <c r="F9039" i="3"/>
  <c r="J9039" i="3" s="1"/>
  <c r="F9040" i="3"/>
  <c r="J9040" i="3" s="1"/>
  <c r="F9041" i="3"/>
  <c r="J9041" i="3" s="1"/>
  <c r="F9042" i="3"/>
  <c r="J9042" i="3" s="1"/>
  <c r="F9043" i="3"/>
  <c r="J9043" i="3" s="1"/>
  <c r="F9044" i="3"/>
  <c r="J9044" i="3" s="1"/>
  <c r="F9045" i="3"/>
  <c r="J9045" i="3" s="1"/>
  <c r="F9046" i="3"/>
  <c r="J9046" i="3" s="1"/>
  <c r="F9047" i="3"/>
  <c r="J9047" i="3" s="1"/>
  <c r="F9048" i="3"/>
  <c r="J9048" i="3" s="1"/>
  <c r="F9049" i="3"/>
  <c r="J9049" i="3" s="1"/>
  <c r="F9050" i="3"/>
  <c r="J9050" i="3" s="1"/>
  <c r="F9051" i="3"/>
  <c r="J9051" i="3" s="1"/>
  <c r="F9052" i="3"/>
  <c r="J9052" i="3" s="1"/>
  <c r="F9053" i="3"/>
  <c r="J9053" i="3" s="1"/>
  <c r="F9054" i="3"/>
  <c r="J9054" i="3" s="1"/>
  <c r="F9055" i="3"/>
  <c r="J9055" i="3" s="1"/>
  <c r="F9056" i="3"/>
  <c r="J9056" i="3" s="1"/>
  <c r="F9057" i="3"/>
  <c r="J9057" i="3" s="1"/>
  <c r="F9058" i="3"/>
  <c r="J9058" i="3" s="1"/>
  <c r="F9059" i="3"/>
  <c r="J9059" i="3" s="1"/>
  <c r="F9060" i="3"/>
  <c r="J9060" i="3" s="1"/>
  <c r="F9061" i="3"/>
  <c r="J9061" i="3" s="1"/>
  <c r="F9062" i="3"/>
  <c r="J9062" i="3" s="1"/>
  <c r="F9063" i="3"/>
  <c r="J9063" i="3" s="1"/>
  <c r="F9064" i="3"/>
  <c r="J9064" i="3" s="1"/>
  <c r="F9065" i="3"/>
  <c r="J9065" i="3" s="1"/>
  <c r="F9066" i="3"/>
  <c r="J9066" i="3" s="1"/>
  <c r="F9067" i="3"/>
  <c r="J9067" i="3" s="1"/>
  <c r="F9068" i="3"/>
  <c r="J9068" i="3" s="1"/>
  <c r="F9069" i="3"/>
  <c r="J9069" i="3" s="1"/>
  <c r="F9070" i="3"/>
  <c r="J9070" i="3" s="1"/>
  <c r="F9071" i="3"/>
  <c r="J9071" i="3" s="1"/>
  <c r="F9072" i="3"/>
  <c r="J9072" i="3" s="1"/>
  <c r="F9073" i="3"/>
  <c r="J9073" i="3" s="1"/>
  <c r="F9074" i="3"/>
  <c r="J9074" i="3" s="1"/>
  <c r="F9075" i="3"/>
  <c r="J9075" i="3" s="1"/>
  <c r="F9076" i="3"/>
  <c r="J9076" i="3" s="1"/>
  <c r="F9077" i="3"/>
  <c r="J9077" i="3" s="1"/>
  <c r="F9078" i="3"/>
  <c r="J9078" i="3" s="1"/>
  <c r="F9079" i="3"/>
  <c r="J9079" i="3" s="1"/>
  <c r="F9080" i="3"/>
  <c r="J9080" i="3" s="1"/>
  <c r="F9081" i="3"/>
  <c r="J9081" i="3" s="1"/>
  <c r="F9082" i="3"/>
  <c r="J9082" i="3" s="1"/>
  <c r="F9083" i="3"/>
  <c r="J9083" i="3" s="1"/>
  <c r="F9084" i="3"/>
  <c r="J9084" i="3" s="1"/>
  <c r="F9085" i="3"/>
  <c r="J9085" i="3" s="1"/>
  <c r="F9086" i="3"/>
  <c r="J9086" i="3" s="1"/>
  <c r="F9087" i="3"/>
  <c r="J9087" i="3" s="1"/>
  <c r="F9088" i="3"/>
  <c r="J9088" i="3" s="1"/>
  <c r="F9089" i="3"/>
  <c r="J9089" i="3" s="1"/>
  <c r="F9090" i="3"/>
  <c r="J9090" i="3" s="1"/>
  <c r="F9091" i="3"/>
  <c r="J9091" i="3" s="1"/>
  <c r="F9092" i="3"/>
  <c r="J9092" i="3" s="1"/>
  <c r="F9093" i="3"/>
  <c r="J9093" i="3" s="1"/>
  <c r="F9094" i="3"/>
  <c r="J9094" i="3" s="1"/>
  <c r="F9095" i="3"/>
  <c r="J9095" i="3" s="1"/>
  <c r="F9096" i="3"/>
  <c r="J9096" i="3" s="1"/>
  <c r="F9097" i="3"/>
  <c r="J9097" i="3" s="1"/>
  <c r="F9098" i="3"/>
  <c r="J9098" i="3" s="1"/>
  <c r="F9099" i="3"/>
  <c r="J9099" i="3" s="1"/>
  <c r="F9100" i="3"/>
  <c r="J9100" i="3" s="1"/>
  <c r="F9101" i="3"/>
  <c r="J9101" i="3" s="1"/>
  <c r="F9102" i="3"/>
  <c r="J9102" i="3" s="1"/>
  <c r="F9103" i="3"/>
  <c r="J9103" i="3" s="1"/>
  <c r="F9104" i="3"/>
  <c r="J9104" i="3" s="1"/>
  <c r="F9105" i="3"/>
  <c r="J9105" i="3" s="1"/>
  <c r="F9106" i="3"/>
  <c r="J9106" i="3" s="1"/>
  <c r="F9107" i="3"/>
  <c r="J9107" i="3" s="1"/>
  <c r="F9108" i="3"/>
  <c r="J9108" i="3" s="1"/>
  <c r="F9109" i="3"/>
  <c r="J9109" i="3" s="1"/>
  <c r="F9110" i="3"/>
  <c r="J9110" i="3" s="1"/>
  <c r="F9111" i="3"/>
  <c r="J9111" i="3" s="1"/>
  <c r="F9112" i="3"/>
  <c r="J9112" i="3" s="1"/>
  <c r="F9113" i="3"/>
  <c r="J9113" i="3" s="1"/>
  <c r="F9114" i="3"/>
  <c r="J9114" i="3" s="1"/>
  <c r="F9115" i="3"/>
  <c r="J9115" i="3" s="1"/>
  <c r="F9116" i="3"/>
  <c r="J9116" i="3" s="1"/>
  <c r="F9117" i="3"/>
  <c r="J9117" i="3" s="1"/>
  <c r="F9118" i="3"/>
  <c r="J9118" i="3" s="1"/>
  <c r="F9119" i="3"/>
  <c r="J9119" i="3" s="1"/>
  <c r="F9120" i="3"/>
  <c r="J9120" i="3" s="1"/>
  <c r="F9121" i="3"/>
  <c r="J9121" i="3" s="1"/>
  <c r="F9122" i="3"/>
  <c r="J9122" i="3" s="1"/>
  <c r="F9123" i="3"/>
  <c r="J9123" i="3" s="1"/>
  <c r="F9124" i="3"/>
  <c r="J9124" i="3" s="1"/>
  <c r="F9125" i="3"/>
  <c r="J9125" i="3" s="1"/>
  <c r="F9126" i="3"/>
  <c r="J9126" i="3" s="1"/>
  <c r="F9127" i="3"/>
  <c r="J9127" i="3" s="1"/>
  <c r="F9128" i="3"/>
  <c r="J9128" i="3" s="1"/>
  <c r="F9129" i="3"/>
  <c r="J9129" i="3" s="1"/>
  <c r="F9130" i="3"/>
  <c r="J9130" i="3" s="1"/>
  <c r="F9131" i="3"/>
  <c r="J9131" i="3" s="1"/>
  <c r="F9132" i="3"/>
  <c r="J9132" i="3" s="1"/>
  <c r="F9133" i="3"/>
  <c r="J9133" i="3" s="1"/>
  <c r="F9134" i="3"/>
  <c r="J9134" i="3" s="1"/>
  <c r="F9135" i="3"/>
  <c r="J9135" i="3" s="1"/>
  <c r="F9136" i="3"/>
  <c r="J9136" i="3" s="1"/>
  <c r="F9137" i="3"/>
  <c r="J9137" i="3" s="1"/>
  <c r="F9138" i="3"/>
  <c r="J9138" i="3" s="1"/>
  <c r="F9139" i="3"/>
  <c r="J9139" i="3" s="1"/>
  <c r="F9140" i="3"/>
  <c r="J9140" i="3" s="1"/>
  <c r="F9141" i="3"/>
  <c r="J9141" i="3" s="1"/>
  <c r="F9142" i="3"/>
  <c r="J9142" i="3" s="1"/>
  <c r="F9143" i="3"/>
  <c r="J9143" i="3" s="1"/>
  <c r="F9144" i="3"/>
  <c r="J9144" i="3" s="1"/>
  <c r="F9145" i="3"/>
  <c r="J9145" i="3" s="1"/>
  <c r="F9146" i="3"/>
  <c r="J9146" i="3" s="1"/>
  <c r="F9147" i="3"/>
  <c r="J9147" i="3" s="1"/>
  <c r="F9148" i="3"/>
  <c r="J9148" i="3" s="1"/>
  <c r="F9149" i="3"/>
  <c r="J9149" i="3" s="1"/>
  <c r="F9150" i="3"/>
  <c r="J9150" i="3" s="1"/>
  <c r="F9151" i="3"/>
  <c r="J9151" i="3" s="1"/>
  <c r="F9152" i="3"/>
  <c r="J9152" i="3" s="1"/>
  <c r="F9153" i="3"/>
  <c r="J9153" i="3" s="1"/>
  <c r="F9154" i="3"/>
  <c r="J9154" i="3" s="1"/>
  <c r="F9155" i="3"/>
  <c r="J9155" i="3" s="1"/>
  <c r="F9156" i="3"/>
  <c r="J9156" i="3" s="1"/>
  <c r="F9157" i="3"/>
  <c r="J9157" i="3" s="1"/>
  <c r="F9158" i="3"/>
  <c r="J9158" i="3" s="1"/>
  <c r="F9159" i="3"/>
  <c r="J9159" i="3" s="1"/>
  <c r="F9160" i="3"/>
  <c r="J9160" i="3" s="1"/>
  <c r="F9161" i="3"/>
  <c r="J9161" i="3" s="1"/>
  <c r="F9162" i="3"/>
  <c r="J9162" i="3" s="1"/>
  <c r="F9163" i="3"/>
  <c r="J9163" i="3" s="1"/>
  <c r="F9164" i="3"/>
  <c r="J9164" i="3" s="1"/>
  <c r="F9165" i="3"/>
  <c r="J9165" i="3" s="1"/>
  <c r="F9166" i="3"/>
  <c r="J9166" i="3" s="1"/>
  <c r="F9167" i="3"/>
  <c r="J9167" i="3" s="1"/>
  <c r="F9168" i="3"/>
  <c r="J9168" i="3" s="1"/>
  <c r="F9169" i="3"/>
  <c r="J9169" i="3" s="1"/>
  <c r="F9170" i="3"/>
  <c r="J9170" i="3" s="1"/>
  <c r="F9171" i="3"/>
  <c r="J9171" i="3" s="1"/>
  <c r="F9172" i="3"/>
  <c r="J9172" i="3" s="1"/>
  <c r="F9173" i="3"/>
  <c r="J9173" i="3" s="1"/>
  <c r="F9174" i="3"/>
  <c r="J9174" i="3" s="1"/>
  <c r="F9175" i="3"/>
  <c r="J9175" i="3" s="1"/>
  <c r="F9176" i="3"/>
  <c r="J9176" i="3" s="1"/>
  <c r="F9177" i="3"/>
  <c r="J9177" i="3" s="1"/>
  <c r="F9178" i="3"/>
  <c r="J9178" i="3" s="1"/>
  <c r="F9179" i="3"/>
  <c r="J9179" i="3" s="1"/>
  <c r="F9180" i="3"/>
  <c r="J9180" i="3" s="1"/>
  <c r="F9181" i="3"/>
  <c r="J9181" i="3" s="1"/>
  <c r="F9182" i="3"/>
  <c r="J9182" i="3" s="1"/>
  <c r="F9183" i="3"/>
  <c r="J9183" i="3" s="1"/>
  <c r="F9184" i="3"/>
  <c r="J9184" i="3" s="1"/>
  <c r="F9185" i="3"/>
  <c r="J9185" i="3" s="1"/>
  <c r="F9186" i="3"/>
  <c r="J9186" i="3" s="1"/>
  <c r="F9187" i="3"/>
  <c r="J9187" i="3" s="1"/>
  <c r="F9188" i="3"/>
  <c r="J9188" i="3" s="1"/>
  <c r="F9189" i="3"/>
  <c r="J9189" i="3" s="1"/>
  <c r="F9190" i="3"/>
  <c r="J9190" i="3" s="1"/>
  <c r="F3" i="3"/>
  <c r="J3" i="3" s="1"/>
  <c r="F2" i="3"/>
  <c r="J2" i="3" s="1"/>
  <c r="K12" i="3"/>
  <c r="K13" i="3" s="1"/>
  <c r="K14" i="3" s="1"/>
  <c r="K15" i="3" s="1"/>
  <c r="K16" i="3" s="1"/>
  <c r="K17" i="3"/>
  <c r="K18" i="3" s="1"/>
  <c r="K19" i="3" s="1"/>
  <c r="K20" i="3" s="1"/>
  <c r="K21" i="3" s="1"/>
  <c r="K22" i="3" s="1"/>
  <c r="K23" i="3" s="1"/>
  <c r="K24" i="3" s="1"/>
  <c r="K25" i="3" s="1"/>
  <c r="K26" i="3" s="1"/>
  <c r="K27" i="3"/>
  <c r="K28" i="3" s="1"/>
  <c r="K29" i="3" s="1"/>
  <c r="K30" i="3" s="1"/>
  <c r="K31" i="3" s="1"/>
  <c r="K32" i="3"/>
  <c r="K33" i="3" s="1"/>
  <c r="K34" i="3" s="1"/>
  <c r="K35" i="3" s="1"/>
  <c r="K36" i="3" s="1"/>
  <c r="K37" i="3" s="1"/>
  <c r="K38" i="3" s="1"/>
  <c r="K39" i="3" s="1"/>
  <c r="K40" i="3" s="1"/>
  <c r="K41" i="3" s="1"/>
  <c r="K42" i="3" s="1"/>
  <c r="K43" i="3"/>
  <c r="K44" i="3" s="1"/>
  <c r="K45" i="3" s="1"/>
  <c r="K46" i="3" s="1"/>
  <c r="K47" i="3" s="1"/>
  <c r="K48" i="3"/>
  <c r="K49" i="3" s="1"/>
  <c r="K50" i="3" s="1"/>
  <c r="K51" i="3" s="1"/>
  <c r="K52" i="3" s="1"/>
  <c r="K53" i="3" s="1"/>
  <c r="K54" i="3" s="1"/>
  <c r="K55" i="3" s="1"/>
  <c r="K56" i="3"/>
  <c r="K57" i="3" s="1"/>
  <c r="K58" i="3" s="1"/>
  <c r="K59" i="3" s="1"/>
  <c r="K60" i="3" s="1"/>
  <c r="K61" i="3" s="1"/>
  <c r="K62" i="3"/>
  <c r="K63" i="3" s="1"/>
  <c r="K64" i="3" s="1"/>
  <c r="K65" i="3" s="1"/>
  <c r="K66" i="3" s="1"/>
  <c r="K67" i="3" s="1"/>
  <c r="K68" i="3" s="1"/>
  <c r="K69" i="3" s="1"/>
  <c r="K70" i="3"/>
  <c r="K71" i="3" s="1"/>
  <c r="K72" i="3"/>
  <c r="K73" i="3" s="1"/>
  <c r="K74" i="3" s="1"/>
  <c r="K75" i="3" s="1"/>
  <c r="K76" i="3" s="1"/>
  <c r="K77" i="3"/>
  <c r="K78" i="3" s="1"/>
  <c r="K79" i="3" s="1"/>
  <c r="K80" i="3" s="1"/>
  <c r="K81" i="3" s="1"/>
  <c r="K82" i="3" s="1"/>
  <c r="K83" i="3" s="1"/>
  <c r="K84" i="3"/>
  <c r="K85" i="3" s="1"/>
  <c r="K86" i="3" s="1"/>
  <c r="K87" i="3" s="1"/>
  <c r="K88" i="3" s="1"/>
  <c r="K89" i="3" s="1"/>
  <c r="K90" i="3" s="1"/>
  <c r="K91" i="3" s="1"/>
  <c r="K92" i="3" s="1"/>
  <c r="K93" i="3"/>
  <c r="K94" i="3" s="1"/>
  <c r="K95" i="3" s="1"/>
  <c r="K96" i="3" s="1"/>
  <c r="K97" i="3" s="1"/>
  <c r="K98" i="3" s="1"/>
  <c r="K99" i="3" s="1"/>
  <c r="K100" i="3"/>
  <c r="K101" i="3" s="1"/>
  <c r="K102" i="3" s="1"/>
  <c r="K103" i="3" s="1"/>
  <c r="K104" i="3" s="1"/>
  <c r="K105" i="3" s="1"/>
  <c r="K106" i="3" s="1"/>
  <c r="K107" i="3" s="1"/>
  <c r="K108" i="3" s="1"/>
  <c r="K109" i="3"/>
  <c r="K110" i="3" s="1"/>
  <c r="K111" i="3" s="1"/>
  <c r="K112" i="3" s="1"/>
  <c r="K113" i="3" s="1"/>
  <c r="K114" i="3" s="1"/>
  <c r="K115" i="3" s="1"/>
  <c r="K116" i="3" s="1"/>
  <c r="K117" i="3" s="1"/>
  <c r="K118" i="3" s="1"/>
  <c r="K119" i="3" s="1"/>
  <c r="K120" i="3" s="1"/>
  <c r="K121" i="3" s="1"/>
  <c r="K122" i="3" s="1"/>
  <c r="K123" i="3" s="1"/>
  <c r="K124" i="3"/>
  <c r="K125" i="3" s="1"/>
  <c r="K126" i="3" s="1"/>
  <c r="K127" i="3" s="1"/>
  <c r="K128" i="3" s="1"/>
  <c r="K129" i="3" s="1"/>
  <c r="K130" i="3" s="1"/>
  <c r="K131" i="3" s="1"/>
  <c r="K132" i="3" s="1"/>
  <c r="K133" i="3" s="1"/>
  <c r="K134" i="3" s="1"/>
  <c r="K135" i="3" s="1"/>
  <c r="K136" i="3"/>
  <c r="K137" i="3" s="1"/>
  <c r="K138" i="3" s="1"/>
  <c r="K139" i="3" s="1"/>
  <c r="K140" i="3" s="1"/>
  <c r="K141" i="3" s="1"/>
  <c r="K142" i="3" s="1"/>
  <c r="K143" i="3" s="1"/>
  <c r="K144" i="3" s="1"/>
  <c r="K145" i="3" s="1"/>
  <c r="K146" i="3" s="1"/>
  <c r="K147" i="3" s="1"/>
  <c r="K148" i="3" s="1"/>
  <c r="K149" i="3" s="1"/>
  <c r="K150" i="3" s="1"/>
  <c r="K151" i="3" s="1"/>
  <c r="K152" i="3"/>
  <c r="K153" i="3" s="1"/>
  <c r="K154" i="3" s="1"/>
  <c r="K155" i="3" s="1"/>
  <c r="K156" i="3" s="1"/>
  <c r="K157" i="3" s="1"/>
  <c r="K158" i="3" s="1"/>
  <c r="K159" i="3" s="1"/>
  <c r="K160" i="3" s="1"/>
  <c r="K161" i="3" s="1"/>
  <c r="K162" i="3" s="1"/>
  <c r="K163" i="3" s="1"/>
  <c r="K164" i="3" s="1"/>
  <c r="K165" i="3"/>
  <c r="K166" i="3" s="1"/>
  <c r="K167" i="3" s="1"/>
  <c r="K168" i="3" s="1"/>
  <c r="K169" i="3" s="1"/>
  <c r="K170" i="3" s="1"/>
  <c r="K171" i="3" s="1"/>
  <c r="K172" i="3" s="1"/>
  <c r="K173" i="3" s="1"/>
  <c r="K174" i="3" s="1"/>
  <c r="K175" i="3" s="1"/>
  <c r="K176" i="3" s="1"/>
  <c r="K177" i="3" s="1"/>
  <c r="K178" i="3"/>
  <c r="K179" i="3" s="1"/>
  <c r="K180" i="3" s="1"/>
  <c r="K181" i="3" s="1"/>
  <c r="K182" i="3" s="1"/>
  <c r="K183" i="3" s="1"/>
  <c r="K184" i="3" s="1"/>
  <c r="K185" i="3" s="1"/>
  <c r="K186" i="3" s="1"/>
  <c r="K187" i="3" s="1"/>
  <c r="K188" i="3" s="1"/>
  <c r="K189" i="3" s="1"/>
  <c r="K190" i="3"/>
  <c r="K191" i="3" s="1"/>
  <c r="K192" i="3" s="1"/>
  <c r="K193" i="3" s="1"/>
  <c r="K194" i="3" s="1"/>
  <c r="K195" i="3" s="1"/>
  <c r="K196" i="3" s="1"/>
  <c r="K197" i="3" s="1"/>
  <c r="K198" i="3" s="1"/>
  <c r="K199" i="3" s="1"/>
  <c r="K200" i="3" s="1"/>
  <c r="K201" i="3" s="1"/>
  <c r="K202" i="3" s="1"/>
  <c r="K203" i="3"/>
  <c r="K204" i="3" s="1"/>
  <c r="K205" i="3" s="1"/>
  <c r="K206" i="3" s="1"/>
  <c r="K207" i="3" s="1"/>
  <c r="K208" i="3" s="1"/>
  <c r="K209" i="3" s="1"/>
  <c r="K210" i="3" s="1"/>
  <c r="K211" i="3" s="1"/>
  <c r="K212" i="3" s="1"/>
  <c r="K213" i="3"/>
  <c r="K214" i="3" s="1"/>
  <c r="K215" i="3" s="1"/>
  <c r="K216" i="3" s="1"/>
  <c r="K217" i="3" s="1"/>
  <c r="K218" i="3" s="1"/>
  <c r="K219" i="3" s="1"/>
  <c r="K220" i="3" s="1"/>
  <c r="K221" i="3" s="1"/>
  <c r="K222" i="3" s="1"/>
  <c r="K223" i="3" s="1"/>
  <c r="K224" i="3" s="1"/>
  <c r="K225" i="3" s="1"/>
  <c r="K226" i="3" s="1"/>
  <c r="K227" i="3"/>
  <c r="K228" i="3" s="1"/>
  <c r="K229" i="3" s="1"/>
  <c r="K230" i="3" s="1"/>
  <c r="K231" i="3" s="1"/>
  <c r="K232" i="3" s="1"/>
  <c r="K233" i="3" s="1"/>
  <c r="K234" i="3" s="1"/>
  <c r="K235" i="3" s="1"/>
  <c r="K236" i="3" s="1"/>
  <c r="K237" i="3" s="1"/>
  <c r="K238" i="3"/>
  <c r="K239" i="3" s="1"/>
  <c r="K240" i="3" s="1"/>
  <c r="K241" i="3" s="1"/>
  <c r="K242" i="3" s="1"/>
  <c r="K243" i="3" s="1"/>
  <c r="K244" i="3" s="1"/>
  <c r="K245" i="3" s="1"/>
  <c r="K246" i="3" s="1"/>
  <c r="K247" i="3" s="1"/>
  <c r="K248" i="3" s="1"/>
  <c r="K249" i="3" s="1"/>
  <c r="K250" i="3"/>
  <c r="K251" i="3" s="1"/>
  <c r="K252" i="3" s="1"/>
  <c r="K253" i="3" s="1"/>
  <c r="K254" i="3" s="1"/>
  <c r="K255" i="3" s="1"/>
  <c r="K256" i="3" s="1"/>
  <c r="K257" i="3" s="1"/>
  <c r="K258" i="3" s="1"/>
  <c r="K259" i="3" s="1"/>
  <c r="K260" i="3" s="1"/>
  <c r="K261" i="3" s="1"/>
  <c r="K262" i="3"/>
  <c r="K263" i="3" s="1"/>
  <c r="K264" i="3" s="1"/>
  <c r="K265" i="3" s="1"/>
  <c r="K266" i="3" s="1"/>
  <c r="K267" i="3" s="1"/>
  <c r="K268" i="3" s="1"/>
  <c r="K269" i="3" s="1"/>
  <c r="K270" i="3" s="1"/>
  <c r="K271" i="3" s="1"/>
  <c r="K272" i="3" s="1"/>
  <c r="K273" i="3" s="1"/>
  <c r="K274" i="3"/>
  <c r="K275" i="3" s="1"/>
  <c r="K276" i="3" s="1"/>
  <c r="K277" i="3" s="1"/>
  <c r="K278" i="3" s="1"/>
  <c r="K279" i="3" s="1"/>
  <c r="K280" i="3" s="1"/>
  <c r="K281" i="3" s="1"/>
  <c r="K282" i="3" s="1"/>
  <c r="K283" i="3" s="1"/>
  <c r="K284" i="3" s="1"/>
  <c r="K285" i="3" s="1"/>
  <c r="K286" i="3"/>
  <c r="K287" i="3" s="1"/>
  <c r="K288" i="3" s="1"/>
  <c r="K289" i="3" s="1"/>
  <c r="K290" i="3" s="1"/>
  <c r="K291" i="3" s="1"/>
  <c r="K292" i="3" s="1"/>
  <c r="K293" i="3" s="1"/>
  <c r="K294" i="3" s="1"/>
  <c r="K295" i="3" s="1"/>
  <c r="K296" i="3" s="1"/>
  <c r="K297" i="3" s="1"/>
  <c r="K298" i="3" s="1"/>
  <c r="K299" i="3" s="1"/>
  <c r="K300" i="3" s="1"/>
  <c r="K301" i="3" s="1"/>
  <c r="K302" i="3" s="1"/>
  <c r="K303" i="3" s="1"/>
  <c r="K304" i="3" s="1"/>
  <c r="K305" i="3"/>
  <c r="K306" i="3" s="1"/>
  <c r="K307" i="3" s="1"/>
  <c r="K308" i="3" s="1"/>
  <c r="K309" i="3" s="1"/>
  <c r="K310" i="3" s="1"/>
  <c r="K311" i="3" s="1"/>
  <c r="K312" i="3" s="1"/>
  <c r="K313" i="3" s="1"/>
  <c r="K314" i="3" s="1"/>
  <c r="K315" i="3" s="1"/>
  <c r="K316" i="3" s="1"/>
  <c r="K317" i="3" s="1"/>
  <c r="K318" i="3" s="1"/>
  <c r="K319" i="3" s="1"/>
  <c r="K320" i="3" s="1"/>
  <c r="K321" i="3" s="1"/>
  <c r="K322" i="3" s="1"/>
  <c r="K323" i="3" s="1"/>
  <c r="K324" i="3"/>
  <c r="K325" i="3" s="1"/>
  <c r="K326" i="3" s="1"/>
  <c r="K327" i="3" s="1"/>
  <c r="K328" i="3" s="1"/>
  <c r="K329" i="3" s="1"/>
  <c r="K330" i="3" s="1"/>
  <c r="K331" i="3" s="1"/>
  <c r="K332" i="3" s="1"/>
  <c r="K333" i="3" s="1"/>
  <c r="K334" i="3" s="1"/>
  <c r="K335" i="3" s="1"/>
  <c r="K336" i="3" s="1"/>
  <c r="K337" i="3" s="1"/>
  <c r="K338" i="3" s="1"/>
  <c r="K339" i="3" s="1"/>
  <c r="K340" i="3" s="1"/>
  <c r="K341" i="3" s="1"/>
  <c r="K342" i="3"/>
  <c r="K343" i="3" s="1"/>
  <c r="K344" i="3" s="1"/>
  <c r="K345" i="3" s="1"/>
  <c r="K346" i="3" s="1"/>
  <c r="K347" i="3" s="1"/>
  <c r="K348" i="3" s="1"/>
  <c r="K349" i="3" s="1"/>
  <c r="K350" i="3" s="1"/>
  <c r="K351" i="3" s="1"/>
  <c r="K352" i="3" s="1"/>
  <c r="K353" i="3" s="1"/>
  <c r="K354" i="3" s="1"/>
  <c r="K355" i="3" s="1"/>
  <c r="K356" i="3" s="1"/>
  <c r="K357" i="3" s="1"/>
  <c r="K358" i="3" s="1"/>
  <c r="K359" i="3" s="1"/>
  <c r="K360" i="3"/>
  <c r="K361" i="3" s="1"/>
  <c r="K362" i="3" s="1"/>
  <c r="K363" i="3" s="1"/>
  <c r="K364" i="3" s="1"/>
  <c r="K365" i="3" s="1"/>
  <c r="K366" i="3" s="1"/>
  <c r="K367" i="3" s="1"/>
  <c r="K368" i="3" s="1"/>
  <c r="K369" i="3" s="1"/>
  <c r="K370" i="3" s="1"/>
  <c r="K371" i="3" s="1"/>
  <c r="K372" i="3" s="1"/>
  <c r="K373" i="3" s="1"/>
  <c r="K374" i="3" s="1"/>
  <c r="K375" i="3" s="1"/>
  <c r="K376" i="3" s="1"/>
  <c r="K377" i="3" s="1"/>
  <c r="K378" i="3"/>
  <c r="K379" i="3" s="1"/>
  <c r="K380" i="3" s="1"/>
  <c r="K381" i="3" s="1"/>
  <c r="K382" i="3" s="1"/>
  <c r="K383" i="3" s="1"/>
  <c r="K384" i="3" s="1"/>
  <c r="K385" i="3" s="1"/>
  <c r="K386" i="3" s="1"/>
  <c r="K387" i="3" s="1"/>
  <c r="K388" i="3" s="1"/>
  <c r="K389" i="3" s="1"/>
  <c r="K390" i="3" s="1"/>
  <c r="K391" i="3" s="1"/>
  <c r="K392" i="3" s="1"/>
  <c r="K393" i="3" s="1"/>
  <c r="K394" i="3" s="1"/>
  <c r="K395" i="3" s="1"/>
  <c r="K396" i="3"/>
  <c r="K397" i="3" s="1"/>
  <c r="K398" i="3" s="1"/>
  <c r="K399" i="3" s="1"/>
  <c r="K400" i="3" s="1"/>
  <c r="K401" i="3" s="1"/>
  <c r="K402" i="3" s="1"/>
  <c r="K403" i="3" s="1"/>
  <c r="K404" i="3" s="1"/>
  <c r="K405" i="3" s="1"/>
  <c r="K406" i="3" s="1"/>
  <c r="K407" i="3" s="1"/>
  <c r="K408" i="3" s="1"/>
  <c r="K409" i="3" s="1"/>
  <c r="K410" i="3" s="1"/>
  <c r="K411" i="3" s="1"/>
  <c r="K412" i="3" s="1"/>
  <c r="K413" i="3" s="1"/>
  <c r="K414" i="3"/>
  <c r="K415" i="3" s="1"/>
  <c r="K416" i="3" s="1"/>
  <c r="K417" i="3" s="1"/>
  <c r="K418" i="3" s="1"/>
  <c r="K419" i="3" s="1"/>
  <c r="K420" i="3" s="1"/>
  <c r="K421" i="3" s="1"/>
  <c r="K422" i="3" s="1"/>
  <c r="K423" i="3" s="1"/>
  <c r="K424" i="3" s="1"/>
  <c r="K425" i="3" s="1"/>
  <c r="K426" i="3" s="1"/>
  <c r="K427" i="3" s="1"/>
  <c r="K428" i="3" s="1"/>
  <c r="K429" i="3" s="1"/>
  <c r="K430" i="3" s="1"/>
  <c r="K431" i="3" s="1"/>
  <c r="K432" i="3"/>
  <c r="K433" i="3" s="1"/>
  <c r="K434" i="3" s="1"/>
  <c r="K435" i="3" s="1"/>
  <c r="K436" i="3" s="1"/>
  <c r="K437" i="3" s="1"/>
  <c r="K438" i="3" s="1"/>
  <c r="K439" i="3" s="1"/>
  <c r="K440" i="3" s="1"/>
  <c r="K441" i="3" s="1"/>
  <c r="K442" i="3" s="1"/>
  <c r="K443" i="3" s="1"/>
  <c r="K444" i="3" s="1"/>
  <c r="K445" i="3" s="1"/>
  <c r="K446" i="3" s="1"/>
  <c r="K447" i="3" s="1"/>
  <c r="K448" i="3" s="1"/>
  <c r="K449" i="3" s="1"/>
  <c r="K450" i="3"/>
  <c r="K451" i="3" s="1"/>
  <c r="K452" i="3" s="1"/>
  <c r="K453" i="3" s="1"/>
  <c r="K454" i="3" s="1"/>
  <c r="K455" i="3" s="1"/>
  <c r="K456" i="3" s="1"/>
  <c r="K457" i="3" s="1"/>
  <c r="K458" i="3" s="1"/>
  <c r="K459" i="3" s="1"/>
  <c r="K460" i="3" s="1"/>
  <c r="K461" i="3" s="1"/>
  <c r="K462" i="3" s="1"/>
  <c r="K463" i="3" s="1"/>
  <c r="K464" i="3" s="1"/>
  <c r="K465" i="3" s="1"/>
  <c r="K466" i="3" s="1"/>
  <c r="K467" i="3" s="1"/>
  <c r="K468" i="3"/>
  <c r="K469" i="3" s="1"/>
  <c r="K470" i="3" s="1"/>
  <c r="K471" i="3" s="1"/>
  <c r="K472" i="3" s="1"/>
  <c r="K473" i="3" s="1"/>
  <c r="K474" i="3" s="1"/>
  <c r="K475" i="3" s="1"/>
  <c r="K476" i="3" s="1"/>
  <c r="K477" i="3" s="1"/>
  <c r="K478" i="3" s="1"/>
  <c r="K479" i="3" s="1"/>
  <c r="K480" i="3" s="1"/>
  <c r="K481" i="3" s="1"/>
  <c r="K482" i="3" s="1"/>
  <c r="K483" i="3" s="1"/>
  <c r="K484" i="3" s="1"/>
  <c r="K485" i="3" s="1"/>
  <c r="K486" i="3"/>
  <c r="K487" i="3" s="1"/>
  <c r="K488" i="3" s="1"/>
  <c r="K489" i="3" s="1"/>
  <c r="K490" i="3" s="1"/>
  <c r="K491" i="3" s="1"/>
  <c r="K492" i="3" s="1"/>
  <c r="K493" i="3" s="1"/>
  <c r="K494" i="3" s="1"/>
  <c r="K495" i="3" s="1"/>
  <c r="K496" i="3" s="1"/>
  <c r="K497" i="3" s="1"/>
  <c r="K498" i="3" s="1"/>
  <c r="K499" i="3" s="1"/>
  <c r="K500" i="3" s="1"/>
  <c r="K501" i="3" s="1"/>
  <c r="K502" i="3" s="1"/>
  <c r="K503" i="3" s="1"/>
  <c r="K504" i="3"/>
  <c r="K505" i="3" s="1"/>
  <c r="K506" i="3" s="1"/>
  <c r="K507" i="3" s="1"/>
  <c r="K508" i="3" s="1"/>
  <c r="K509" i="3" s="1"/>
  <c r="K510" i="3" s="1"/>
  <c r="K511" i="3" s="1"/>
  <c r="K512" i="3" s="1"/>
  <c r="K513" i="3" s="1"/>
  <c r="K514" i="3" s="1"/>
  <c r="K515" i="3" s="1"/>
  <c r="K516" i="3" s="1"/>
  <c r="K517" i="3" s="1"/>
  <c r="K518" i="3" s="1"/>
  <c r="K519" i="3" s="1"/>
  <c r="K520" i="3" s="1"/>
  <c r="K521" i="3" s="1"/>
  <c r="K522" i="3" s="1"/>
  <c r="K523" i="3"/>
  <c r="K524" i="3" s="1"/>
  <c r="K525" i="3" s="1"/>
  <c r="K526" i="3" s="1"/>
  <c r="K527" i="3" s="1"/>
  <c r="K528" i="3" s="1"/>
  <c r="K529" i="3" s="1"/>
  <c r="K530" i="3" s="1"/>
  <c r="K531" i="3" s="1"/>
  <c r="K532" i="3" s="1"/>
  <c r="K533" i="3" s="1"/>
  <c r="K534" i="3" s="1"/>
  <c r="K535" i="3" s="1"/>
  <c r="K536" i="3" s="1"/>
  <c r="K537" i="3" s="1"/>
  <c r="K538" i="3" s="1"/>
  <c r="K539" i="3" s="1"/>
  <c r="K540" i="3" s="1"/>
  <c r="K541" i="3" s="1"/>
  <c r="K542" i="3"/>
  <c r="K543" i="3" s="1"/>
  <c r="K544" i="3" s="1"/>
  <c r="K545" i="3" s="1"/>
  <c r="K546" i="3" s="1"/>
  <c r="K547" i="3" s="1"/>
  <c r="K548" i="3" s="1"/>
  <c r="K549" i="3" s="1"/>
  <c r="K550" i="3" s="1"/>
  <c r="K551" i="3" s="1"/>
  <c r="K552" i="3" s="1"/>
  <c r="K553" i="3" s="1"/>
  <c r="K554" i="3" s="1"/>
  <c r="K555" i="3" s="1"/>
  <c r="K556" i="3" s="1"/>
  <c r="K557" i="3" s="1"/>
  <c r="K558" i="3" s="1"/>
  <c r="K559" i="3" s="1"/>
  <c r="K560" i="3"/>
  <c r="K561" i="3" s="1"/>
  <c r="K562" i="3" s="1"/>
  <c r="K563" i="3" s="1"/>
  <c r="K564" i="3" s="1"/>
  <c r="K565" i="3" s="1"/>
  <c r="K566" i="3" s="1"/>
  <c r="K567" i="3" s="1"/>
  <c r="K568" i="3" s="1"/>
  <c r="K569" i="3" s="1"/>
  <c r="K570" i="3" s="1"/>
  <c r="K571" i="3" s="1"/>
  <c r="K572" i="3" s="1"/>
  <c r="K573" i="3" s="1"/>
  <c r="K574" i="3" s="1"/>
  <c r="K575" i="3" s="1"/>
  <c r="K576" i="3" s="1"/>
  <c r="K577" i="3" s="1"/>
  <c r="K578" i="3"/>
  <c r="K579" i="3" s="1"/>
  <c r="K580" i="3" s="1"/>
  <c r="K581" i="3" s="1"/>
  <c r="K582" i="3" s="1"/>
  <c r="K583" i="3" s="1"/>
  <c r="K584" i="3" s="1"/>
  <c r="K585" i="3" s="1"/>
  <c r="K586" i="3" s="1"/>
  <c r="K587" i="3" s="1"/>
  <c r="K588" i="3" s="1"/>
  <c r="K589" i="3" s="1"/>
  <c r="K590" i="3" s="1"/>
  <c r="K591" i="3" s="1"/>
  <c r="K592" i="3" s="1"/>
  <c r="K593" i="3" s="1"/>
  <c r="K594" i="3" s="1"/>
  <c r="K595" i="3"/>
  <c r="K596" i="3" s="1"/>
  <c r="K597" i="3" s="1"/>
  <c r="K598" i="3" s="1"/>
  <c r="K599" i="3" s="1"/>
  <c r="K600" i="3" s="1"/>
  <c r="K601" i="3" s="1"/>
  <c r="K602" i="3" s="1"/>
  <c r="K603" i="3" s="1"/>
  <c r="K604" i="3" s="1"/>
  <c r="K605" i="3" s="1"/>
  <c r="K606" i="3" s="1"/>
  <c r="K607" i="3" s="1"/>
  <c r="K608" i="3" s="1"/>
  <c r="K609" i="3" s="1"/>
  <c r="K610" i="3" s="1"/>
  <c r="K611" i="3" s="1"/>
  <c r="K612" i="3"/>
  <c r="K613" i="3" s="1"/>
  <c r="K614" i="3" s="1"/>
  <c r="K615" i="3" s="1"/>
  <c r="K616" i="3" s="1"/>
  <c r="K617" i="3" s="1"/>
  <c r="K618" i="3" s="1"/>
  <c r="K619" i="3" s="1"/>
  <c r="K620" i="3" s="1"/>
  <c r="K621" i="3" s="1"/>
  <c r="K622" i="3" s="1"/>
  <c r="K623" i="3"/>
  <c r="K624" i="3" s="1"/>
  <c r="K625" i="3" s="1"/>
  <c r="K626" i="3" s="1"/>
  <c r="K627" i="3" s="1"/>
  <c r="K628" i="3" s="1"/>
  <c r="K629" i="3" s="1"/>
  <c r="K630" i="3" s="1"/>
  <c r="K631" i="3" s="1"/>
  <c r="K632" i="3" s="1"/>
  <c r="K633" i="3" s="1"/>
  <c r="K634" i="3"/>
  <c r="K635" i="3" s="1"/>
  <c r="K636" i="3" s="1"/>
  <c r="K637" i="3" s="1"/>
  <c r="K638" i="3" s="1"/>
  <c r="K639" i="3" s="1"/>
  <c r="K640" i="3" s="1"/>
  <c r="K641" i="3" s="1"/>
  <c r="K642" i="3" s="1"/>
  <c r="K643" i="3" s="1"/>
  <c r="K644" i="3" s="1"/>
  <c r="K645" i="3" s="1"/>
  <c r="K646" i="3" s="1"/>
  <c r="K647" i="3" s="1"/>
  <c r="K648" i="3" s="1"/>
  <c r="K649" i="3" s="1"/>
  <c r="K650" i="3" s="1"/>
  <c r="K651" i="3"/>
  <c r="K652" i="3" s="1"/>
  <c r="K653" i="3" s="1"/>
  <c r="K654" i="3" s="1"/>
  <c r="K655" i="3" s="1"/>
  <c r="K656" i="3" s="1"/>
  <c r="K657" i="3" s="1"/>
  <c r="K658" i="3" s="1"/>
  <c r="K659" i="3" s="1"/>
  <c r="K660" i="3" s="1"/>
  <c r="K661" i="3" s="1"/>
  <c r="K662" i="3" s="1"/>
  <c r="K663" i="3" s="1"/>
  <c r="K664" i="3" s="1"/>
  <c r="K665" i="3" s="1"/>
  <c r="K666" i="3" s="1"/>
  <c r="K667" i="3" s="1"/>
  <c r="K668" i="3"/>
  <c r="K669" i="3" s="1"/>
  <c r="K670" i="3" s="1"/>
  <c r="K671" i="3" s="1"/>
  <c r="K672" i="3" s="1"/>
  <c r="K673" i="3" s="1"/>
  <c r="K674" i="3" s="1"/>
  <c r="K675" i="3" s="1"/>
  <c r="K676" i="3" s="1"/>
  <c r="K677" i="3" s="1"/>
  <c r="K678" i="3" s="1"/>
  <c r="K679" i="3" s="1"/>
  <c r="K680" i="3" s="1"/>
  <c r="K681" i="3" s="1"/>
  <c r="K682" i="3" s="1"/>
  <c r="K683" i="3" s="1"/>
  <c r="K684" i="3" s="1"/>
  <c r="K685" i="3"/>
  <c r="K686" i="3" s="1"/>
  <c r="K687" i="3" s="1"/>
  <c r="K688" i="3" s="1"/>
  <c r="K689" i="3" s="1"/>
  <c r="K690" i="3" s="1"/>
  <c r="K691" i="3" s="1"/>
  <c r="K692" i="3" s="1"/>
  <c r="K693" i="3" s="1"/>
  <c r="K694" i="3" s="1"/>
  <c r="K695" i="3" s="1"/>
  <c r="K696" i="3" s="1"/>
  <c r="K697" i="3" s="1"/>
  <c r="K698" i="3" s="1"/>
  <c r="K699" i="3" s="1"/>
  <c r="K700" i="3" s="1"/>
  <c r="K701" i="3" s="1"/>
  <c r="K702" i="3"/>
  <c r="K703" i="3" s="1"/>
  <c r="K704" i="3" s="1"/>
  <c r="K705" i="3" s="1"/>
  <c r="K706" i="3" s="1"/>
  <c r="K707" i="3" s="1"/>
  <c r="K708" i="3" s="1"/>
  <c r="K709" i="3" s="1"/>
  <c r="K710" i="3" s="1"/>
  <c r="K711" i="3" s="1"/>
  <c r="K712" i="3" s="1"/>
  <c r="K713" i="3" s="1"/>
  <c r="K714" i="3" s="1"/>
  <c r="K715" i="3" s="1"/>
  <c r="K716" i="3" s="1"/>
  <c r="K717" i="3" s="1"/>
  <c r="K718" i="3" s="1"/>
  <c r="K719" i="3" s="1"/>
  <c r="K720" i="3"/>
  <c r="K721" i="3" s="1"/>
  <c r="K722" i="3" s="1"/>
  <c r="K723" i="3" s="1"/>
  <c r="K724" i="3" s="1"/>
  <c r="K725" i="3" s="1"/>
  <c r="K726" i="3" s="1"/>
  <c r="K727" i="3" s="1"/>
  <c r="K728" i="3" s="1"/>
  <c r="K729" i="3" s="1"/>
  <c r="K730" i="3" s="1"/>
  <c r="K731" i="3" s="1"/>
  <c r="K732" i="3" s="1"/>
  <c r="K733" i="3" s="1"/>
  <c r="K734" i="3" s="1"/>
  <c r="K735" i="3" s="1"/>
  <c r="K736" i="3" s="1"/>
  <c r="K737" i="3" s="1"/>
  <c r="K738" i="3"/>
  <c r="K739" i="3" s="1"/>
  <c r="K740" i="3" s="1"/>
  <c r="K741" i="3" s="1"/>
  <c r="K742" i="3" s="1"/>
  <c r="K743" i="3" s="1"/>
  <c r="K744" i="3" s="1"/>
  <c r="K745" i="3" s="1"/>
  <c r="K746" i="3" s="1"/>
  <c r="K747" i="3" s="1"/>
  <c r="K748" i="3" s="1"/>
  <c r="K749" i="3" s="1"/>
  <c r="K750" i="3" s="1"/>
  <c r="K751" i="3" s="1"/>
  <c r="K752" i="3" s="1"/>
  <c r="K753" i="3" s="1"/>
  <c r="K754" i="3" s="1"/>
  <c r="K755" i="3" s="1"/>
  <c r="K756" i="3"/>
  <c r="K757" i="3" s="1"/>
  <c r="K758" i="3" s="1"/>
  <c r="K759" i="3" s="1"/>
  <c r="K760" i="3" s="1"/>
  <c r="K761" i="3" s="1"/>
  <c r="K762" i="3" s="1"/>
  <c r="K763" i="3" s="1"/>
  <c r="K764" i="3" s="1"/>
  <c r="K765" i="3" s="1"/>
  <c r="K766" i="3" s="1"/>
  <c r="K767" i="3" s="1"/>
  <c r="K768" i="3" s="1"/>
  <c r="K769" i="3" s="1"/>
  <c r="K770" i="3" s="1"/>
  <c r="K771" i="3" s="1"/>
  <c r="K772" i="3" s="1"/>
  <c r="K773" i="3" s="1"/>
  <c r="K774" i="3"/>
  <c r="K775" i="3" s="1"/>
  <c r="K776" i="3" s="1"/>
  <c r="K777" i="3" s="1"/>
  <c r="K778" i="3" s="1"/>
  <c r="K779" i="3" s="1"/>
  <c r="K780" i="3" s="1"/>
  <c r="K781" i="3" s="1"/>
  <c r="K782" i="3"/>
  <c r="K783" i="3" s="1"/>
  <c r="K784" i="3" s="1"/>
  <c r="K785" i="3" s="1"/>
  <c r="K786" i="3" s="1"/>
  <c r="K787" i="3" s="1"/>
  <c r="K788" i="3" s="1"/>
  <c r="K789" i="3" s="1"/>
  <c r="K790" i="3"/>
  <c r="K791" i="3" s="1"/>
  <c r="K792" i="3" s="1"/>
  <c r="K793" i="3" s="1"/>
  <c r="K794" i="3" s="1"/>
  <c r="K795" i="3" s="1"/>
  <c r="K796" i="3" s="1"/>
  <c r="K797" i="3"/>
  <c r="K798" i="3" s="1"/>
  <c r="K799" i="3" s="1"/>
  <c r="K800" i="3" s="1"/>
  <c r="K801" i="3" s="1"/>
  <c r="K802" i="3" s="1"/>
  <c r="K803" i="3" s="1"/>
  <c r="K804" i="3"/>
  <c r="K805" i="3" s="1"/>
  <c r="K806" i="3" s="1"/>
  <c r="K807" i="3" s="1"/>
  <c r="K808" i="3" s="1"/>
  <c r="K809" i="3" s="1"/>
  <c r="K810" i="3"/>
  <c r="K811" i="3" s="1"/>
  <c r="K812" i="3" s="1"/>
  <c r="K813" i="3" s="1"/>
  <c r="K814" i="3" s="1"/>
  <c r="K815" i="3" s="1"/>
  <c r="K816" i="3"/>
  <c r="K817" i="3" s="1"/>
  <c r="K818" i="3" s="1"/>
  <c r="K819" i="3" s="1"/>
  <c r="K820" i="3" s="1"/>
  <c r="K821" i="3" s="1"/>
  <c r="K822" i="3" s="1"/>
  <c r="K823" i="3" s="1"/>
  <c r="K824" i="3" s="1"/>
  <c r="K825" i="3" s="1"/>
  <c r="K826" i="3" s="1"/>
  <c r="K827" i="3" s="1"/>
  <c r="K828" i="3" s="1"/>
  <c r="K829" i="3" s="1"/>
  <c r="K830" i="3"/>
  <c r="K831" i="3" s="1"/>
  <c r="K832" i="3" s="1"/>
  <c r="K833" i="3" s="1"/>
  <c r="K834" i="3" s="1"/>
  <c r="K835" i="3" s="1"/>
  <c r="K836" i="3" s="1"/>
  <c r="K837" i="3" s="1"/>
  <c r="K838" i="3" s="1"/>
  <c r="K839" i="3" s="1"/>
  <c r="K840" i="3" s="1"/>
  <c r="K841" i="3" s="1"/>
  <c r="K842" i="3" s="1"/>
  <c r="K843" i="3" s="1"/>
  <c r="K844" i="3" s="1"/>
  <c r="K845" i="3" s="1"/>
  <c r="K846" i="3"/>
  <c r="K847" i="3" s="1"/>
  <c r="K848" i="3" s="1"/>
  <c r="K849" i="3" s="1"/>
  <c r="K850" i="3" s="1"/>
  <c r="K851" i="3" s="1"/>
  <c r="K852" i="3" s="1"/>
  <c r="K853" i="3" s="1"/>
  <c r="K854" i="3" s="1"/>
  <c r="K855" i="3" s="1"/>
  <c r="K856" i="3" s="1"/>
  <c r="K857" i="3" s="1"/>
  <c r="K858" i="3" s="1"/>
  <c r="K859" i="3"/>
  <c r="K860" i="3" s="1"/>
  <c r="K861" i="3" s="1"/>
  <c r="K862" i="3" s="1"/>
  <c r="K863" i="3" s="1"/>
  <c r="K864" i="3" s="1"/>
  <c r="K865" i="3" s="1"/>
  <c r="K866" i="3" s="1"/>
  <c r="K867" i="3" s="1"/>
  <c r="K868" i="3" s="1"/>
  <c r="K869" i="3" s="1"/>
  <c r="K870" i="3" s="1"/>
  <c r="K871" i="3" s="1"/>
  <c r="K872" i="3"/>
  <c r="K873" i="3" s="1"/>
  <c r="K874" i="3" s="1"/>
  <c r="K875" i="3" s="1"/>
  <c r="K876" i="3" s="1"/>
  <c r="K877" i="3" s="1"/>
  <c r="K878" i="3" s="1"/>
  <c r="K879" i="3" s="1"/>
  <c r="K880" i="3" s="1"/>
  <c r="K881" i="3"/>
  <c r="K882" i="3" s="1"/>
  <c r="K883" i="3" s="1"/>
  <c r="K884" i="3" s="1"/>
  <c r="K885" i="3" s="1"/>
  <c r="K886" i="3" s="1"/>
  <c r="K887" i="3" s="1"/>
  <c r="K888" i="3" s="1"/>
  <c r="K889" i="3"/>
  <c r="K890" i="3" s="1"/>
  <c r="K891" i="3" s="1"/>
  <c r="K892" i="3" s="1"/>
  <c r="K893" i="3" s="1"/>
  <c r="K894" i="3" s="1"/>
  <c r="K895" i="3" s="1"/>
  <c r="K896" i="3" s="1"/>
  <c r="K897" i="3" s="1"/>
  <c r="K898" i="3" s="1"/>
  <c r="K899" i="3" s="1"/>
  <c r="K900" i="3" s="1"/>
  <c r="K901" i="3" s="1"/>
  <c r="K902" i="3" s="1"/>
  <c r="K903" i="3" s="1"/>
  <c r="K904" i="3"/>
  <c r="K905" i="3" s="1"/>
  <c r="K906" i="3" s="1"/>
  <c r="K907" i="3" s="1"/>
  <c r="K908" i="3" s="1"/>
  <c r="K909" i="3" s="1"/>
  <c r="K910" i="3" s="1"/>
  <c r="K911" i="3" s="1"/>
  <c r="K912" i="3" s="1"/>
  <c r="K913" i="3" s="1"/>
  <c r="K914" i="3"/>
  <c r="K915" i="3" s="1"/>
  <c r="K916" i="3" s="1"/>
  <c r="K917" i="3" s="1"/>
  <c r="K918" i="3" s="1"/>
  <c r="K919" i="3" s="1"/>
  <c r="K920" i="3" s="1"/>
  <c r="K921" i="3" s="1"/>
  <c r="K922" i="3"/>
  <c r="K923" i="3" s="1"/>
  <c r="K924" i="3" s="1"/>
  <c r="K925" i="3" s="1"/>
  <c r="K926" i="3" s="1"/>
  <c r="K927" i="3" s="1"/>
  <c r="K928" i="3" s="1"/>
  <c r="K929" i="3" s="1"/>
  <c r="K930" i="3"/>
  <c r="K931" i="3" s="1"/>
  <c r="K932" i="3" s="1"/>
  <c r="K933" i="3" s="1"/>
  <c r="K934" i="3" s="1"/>
  <c r="K935" i="3" s="1"/>
  <c r="K936" i="3" s="1"/>
  <c r="K937" i="3" s="1"/>
  <c r="K938" i="3" s="1"/>
  <c r="K939" i="3" s="1"/>
  <c r="K940" i="3" s="1"/>
  <c r="K941" i="3"/>
  <c r="K942" i="3" s="1"/>
  <c r="K943" i="3" s="1"/>
  <c r="K944" i="3" s="1"/>
  <c r="K945" i="3" s="1"/>
  <c r="K946" i="3" s="1"/>
  <c r="K947" i="3" s="1"/>
  <c r="K948" i="3" s="1"/>
  <c r="K949" i="3"/>
  <c r="K950" i="3" s="1"/>
  <c r="K951" i="3" s="1"/>
  <c r="K952" i="3" s="1"/>
  <c r="K953" i="3" s="1"/>
  <c r="K954" i="3" s="1"/>
  <c r="K955" i="3" s="1"/>
  <c r="K956" i="3" s="1"/>
  <c r="K957" i="3" s="1"/>
  <c r="K958" i="3" s="1"/>
  <c r="K959" i="3" s="1"/>
  <c r="K960" i="3" s="1"/>
  <c r="K961" i="3" s="1"/>
  <c r="K962" i="3" s="1"/>
  <c r="K963" i="3" s="1"/>
  <c r="K964" i="3"/>
  <c r="K965" i="3" s="1"/>
  <c r="K966" i="3" s="1"/>
  <c r="K967" i="3" s="1"/>
  <c r="K968" i="3" s="1"/>
  <c r="K969" i="3" s="1"/>
  <c r="K970" i="3" s="1"/>
  <c r="K971" i="3" s="1"/>
  <c r="K972" i="3" s="1"/>
  <c r="K973" i="3" s="1"/>
  <c r="K974" i="3" s="1"/>
  <c r="K975" i="3" s="1"/>
  <c r="K976" i="3" s="1"/>
  <c r="K977" i="3" s="1"/>
  <c r="K978" i="3" s="1"/>
  <c r="K979" i="3"/>
  <c r="K980" i="3" s="1"/>
  <c r="K981" i="3" s="1"/>
  <c r="K982" i="3" s="1"/>
  <c r="K983" i="3" s="1"/>
  <c r="K984" i="3" s="1"/>
  <c r="K985" i="3" s="1"/>
  <c r="K986" i="3" s="1"/>
  <c r="K987" i="3" s="1"/>
  <c r="K988" i="3" s="1"/>
  <c r="K989" i="3" s="1"/>
  <c r="K990" i="3" s="1"/>
  <c r="K991" i="3" s="1"/>
  <c r="K992" i="3" s="1"/>
  <c r="K993" i="3" s="1"/>
  <c r="K994" i="3" s="1"/>
  <c r="K995" i="3" s="1"/>
  <c r="K996" i="3"/>
  <c r="K997" i="3" s="1"/>
  <c r="K998" i="3" s="1"/>
  <c r="K999" i="3" s="1"/>
  <c r="K1000" i="3" s="1"/>
  <c r="K1001" i="3" s="1"/>
  <c r="K1002" i="3" s="1"/>
  <c r="K1003" i="3" s="1"/>
  <c r="K1004" i="3" s="1"/>
  <c r="K1005" i="3" s="1"/>
  <c r="K1006" i="3" s="1"/>
  <c r="K1007" i="3" s="1"/>
  <c r="K1008" i="3" s="1"/>
  <c r="K1009" i="3" s="1"/>
  <c r="K1010" i="3" s="1"/>
  <c r="K1011" i="3" s="1"/>
  <c r="K1012" i="3" s="1"/>
  <c r="K1013" i="3"/>
  <c r="K1014" i="3" s="1"/>
  <c r="K1015" i="3" s="1"/>
  <c r="K1016" i="3" s="1"/>
  <c r="K1017" i="3" s="1"/>
  <c r="K1018" i="3" s="1"/>
  <c r="K1019" i="3" s="1"/>
  <c r="K1020" i="3" s="1"/>
  <c r="K1021" i="3" s="1"/>
  <c r="K1022" i="3" s="1"/>
  <c r="K1023" i="3" s="1"/>
  <c r="K1024" i="3" s="1"/>
  <c r="K1025" i="3" s="1"/>
  <c r="K1026" i="3" s="1"/>
  <c r="K1027" i="3" s="1"/>
  <c r="K1028" i="3" s="1"/>
  <c r="K1029" i="3" s="1"/>
  <c r="K1030" i="3" s="1"/>
  <c r="K1031" i="3"/>
  <c r="K1032" i="3" s="1"/>
  <c r="K1033" i="3" s="1"/>
  <c r="K1034" i="3" s="1"/>
  <c r="K1035" i="3" s="1"/>
  <c r="K1036" i="3" s="1"/>
  <c r="K1037" i="3" s="1"/>
  <c r="K1038" i="3" s="1"/>
  <c r="K1039" i="3" s="1"/>
  <c r="K1040" i="3" s="1"/>
  <c r="K1041" i="3" s="1"/>
  <c r="K1042" i="3" s="1"/>
  <c r="K1043" i="3" s="1"/>
  <c r="K1044" i="3" s="1"/>
  <c r="K1045" i="3" s="1"/>
  <c r="K1046" i="3" s="1"/>
  <c r="K1047" i="3" s="1"/>
  <c r="K1048" i="3" s="1"/>
  <c r="K1049" i="3"/>
  <c r="K1050" i="3" s="1"/>
  <c r="K1051" i="3" s="1"/>
  <c r="K1052" i="3" s="1"/>
  <c r="K1053" i="3" s="1"/>
  <c r="K1054" i="3" s="1"/>
  <c r="K1055" i="3" s="1"/>
  <c r="K1056" i="3" s="1"/>
  <c r="K1057" i="3" s="1"/>
  <c r="K1058" i="3" s="1"/>
  <c r="K1059" i="3" s="1"/>
  <c r="K1060" i="3" s="1"/>
  <c r="K1061" i="3" s="1"/>
  <c r="K1062" i="3" s="1"/>
  <c r="K1063" i="3" s="1"/>
  <c r="K1064" i="3" s="1"/>
  <c r="K1065" i="3" s="1"/>
  <c r="K1066" i="3" s="1"/>
  <c r="K1067" i="3"/>
  <c r="K1068" i="3" s="1"/>
  <c r="K1069" i="3" s="1"/>
  <c r="K1070" i="3" s="1"/>
  <c r="K1071" i="3" s="1"/>
  <c r="K1072" i="3" s="1"/>
  <c r="K1073" i="3" s="1"/>
  <c r="K1074" i="3" s="1"/>
  <c r="K1075" i="3" s="1"/>
  <c r="K1076" i="3" s="1"/>
  <c r="K1077" i="3" s="1"/>
  <c r="K1078" i="3" s="1"/>
  <c r="K1079" i="3" s="1"/>
  <c r="K1080" i="3" s="1"/>
  <c r="K1081" i="3" s="1"/>
  <c r="K1082" i="3" s="1"/>
  <c r="K1083" i="3" s="1"/>
  <c r="K1084" i="3" s="1"/>
  <c r="K1085" i="3"/>
  <c r="K1086" i="3" s="1"/>
  <c r="K1087" i="3" s="1"/>
  <c r="K1088" i="3" s="1"/>
  <c r="K1089" i="3" s="1"/>
  <c r="K1090" i="3" s="1"/>
  <c r="K1091" i="3" s="1"/>
  <c r="K1092" i="3" s="1"/>
  <c r="K1093" i="3" s="1"/>
  <c r="K1094" i="3" s="1"/>
  <c r="K1095" i="3" s="1"/>
  <c r="K1096" i="3" s="1"/>
  <c r="K1097" i="3" s="1"/>
  <c r="K1098" i="3" s="1"/>
  <c r="K1099" i="3" s="1"/>
  <c r="K1100" i="3" s="1"/>
  <c r="K1101" i="3"/>
  <c r="K1102" i="3" s="1"/>
  <c r="K1103" i="3" s="1"/>
  <c r="K1104" i="3" s="1"/>
  <c r="K1105" i="3" s="1"/>
  <c r="K1106" i="3" s="1"/>
  <c r="K1107" i="3" s="1"/>
  <c r="K1108" i="3" s="1"/>
  <c r="K1109" i="3"/>
  <c r="K1110" i="3" s="1"/>
  <c r="K1111" i="3" s="1"/>
  <c r="K1112" i="3" s="1"/>
  <c r="K1113" i="3" s="1"/>
  <c r="K1114" i="3" s="1"/>
  <c r="K1115" i="3" s="1"/>
  <c r="K1116" i="3" s="1"/>
  <c r="K1117" i="3" s="1"/>
  <c r="K1118" i="3" s="1"/>
  <c r="K1119" i="3" s="1"/>
  <c r="K1120" i="3" s="1"/>
  <c r="K1121" i="3" s="1"/>
  <c r="K1122" i="3" s="1"/>
  <c r="K1123" i="3" s="1"/>
  <c r="K1124" i="3" s="1"/>
  <c r="K1125" i="3"/>
  <c r="K1126" i="3" s="1"/>
  <c r="K1127" i="3" s="1"/>
  <c r="K1128" i="3" s="1"/>
  <c r="K1129" i="3" s="1"/>
  <c r="K1130" i="3" s="1"/>
  <c r="K1131" i="3" s="1"/>
  <c r="K1132" i="3" s="1"/>
  <c r="K1133" i="3"/>
  <c r="K1134" i="3" s="1"/>
  <c r="K1135" i="3" s="1"/>
  <c r="K1136" i="3" s="1"/>
  <c r="K1137" i="3" s="1"/>
  <c r="K1138" i="3" s="1"/>
  <c r="K1139" i="3" s="1"/>
  <c r="K1140" i="3" s="1"/>
  <c r="K1141" i="3" s="1"/>
  <c r="K1142" i="3" s="1"/>
  <c r="K1143" i="3"/>
  <c r="K1144" i="3" s="1"/>
  <c r="K1145" i="3" s="1"/>
  <c r="K1146" i="3" s="1"/>
  <c r="K1147" i="3" s="1"/>
  <c r="K1148" i="3" s="1"/>
  <c r="K1149" i="3" s="1"/>
  <c r="K1150" i="3" s="1"/>
  <c r="K1151" i="3" s="1"/>
  <c r="K1152" i="3" s="1"/>
  <c r="K1153" i="3"/>
  <c r="K1154" i="3" s="1"/>
  <c r="K1155" i="3" s="1"/>
  <c r="K1156" i="3" s="1"/>
  <c r="K1157" i="3" s="1"/>
  <c r="K1158" i="3" s="1"/>
  <c r="K1159" i="3" s="1"/>
  <c r="K1160" i="3" s="1"/>
  <c r="K1161" i="3" s="1"/>
  <c r="K1162" i="3"/>
  <c r="K1163" i="3" s="1"/>
  <c r="K1164" i="3" s="1"/>
  <c r="K1165" i="3" s="1"/>
  <c r="K1166" i="3" s="1"/>
  <c r="K1167" i="3" s="1"/>
  <c r="K1168" i="3" s="1"/>
  <c r="K1169" i="3" s="1"/>
  <c r="K1170" i="3"/>
  <c r="K1171" i="3" s="1"/>
  <c r="K1172" i="3" s="1"/>
  <c r="K1173" i="3" s="1"/>
  <c r="K1174" i="3" s="1"/>
  <c r="K1175" i="3" s="1"/>
  <c r="K1176" i="3" s="1"/>
  <c r="K1177" i="3" s="1"/>
  <c r="K1178" i="3" s="1"/>
  <c r="K1179" i="3"/>
  <c r="K1180" i="3" s="1"/>
  <c r="K1181" i="3" s="1"/>
  <c r="K1182" i="3" s="1"/>
  <c r="K1183" i="3" s="1"/>
  <c r="K1184" i="3" s="1"/>
  <c r="K1185" i="3" s="1"/>
  <c r="K1186" i="3" s="1"/>
  <c r="K1187" i="3"/>
  <c r="K1188" i="3" s="1"/>
  <c r="K1189" i="3" s="1"/>
  <c r="K1190" i="3" s="1"/>
  <c r="K1191" i="3" s="1"/>
  <c r="K1192" i="3" s="1"/>
  <c r="K1193" i="3" s="1"/>
  <c r="K1194" i="3" s="1"/>
  <c r="K1195" i="3" s="1"/>
  <c r="K1196" i="3" s="1"/>
  <c r="K1197" i="3" s="1"/>
  <c r="K1198" i="3" s="1"/>
  <c r="K1199" i="3" s="1"/>
  <c r="K1200" i="3" s="1"/>
  <c r="K1201" i="3" s="1"/>
  <c r="K1202" i="3" s="1"/>
  <c r="K1203" i="3" s="1"/>
  <c r="K1204" i="3"/>
  <c r="K1205" i="3" s="1"/>
  <c r="K1206" i="3" s="1"/>
  <c r="K1207" i="3" s="1"/>
  <c r="K1208" i="3" s="1"/>
  <c r="K1209" i="3" s="1"/>
  <c r="K1210" i="3" s="1"/>
  <c r="K1211" i="3" s="1"/>
  <c r="K1212" i="3" s="1"/>
  <c r="K1213" i="3" s="1"/>
  <c r="K1214" i="3" s="1"/>
  <c r="K1215" i="3" s="1"/>
  <c r="K1216" i="3" s="1"/>
  <c r="K1217" i="3" s="1"/>
  <c r="K1218" i="3" s="1"/>
  <c r="K1219" i="3" s="1"/>
  <c r="K1220" i="3" s="1"/>
  <c r="K1221" i="3"/>
  <c r="K1222" i="3" s="1"/>
  <c r="K1223" i="3" s="1"/>
  <c r="K1224" i="3" s="1"/>
  <c r="K1225" i="3" s="1"/>
  <c r="K1226" i="3" s="1"/>
  <c r="K1227" i="3" s="1"/>
  <c r="K1228" i="3" s="1"/>
  <c r="K1229" i="3" s="1"/>
  <c r="K1230" i="3" s="1"/>
  <c r="K1231" i="3" s="1"/>
  <c r="K1232" i="3" s="1"/>
  <c r="K1233" i="3"/>
  <c r="K1234" i="3" s="1"/>
  <c r="K1235" i="3" s="1"/>
  <c r="K1236" i="3" s="1"/>
  <c r="K1237" i="3" s="1"/>
  <c r="K1238" i="3" s="1"/>
  <c r="K1239" i="3" s="1"/>
  <c r="K1240" i="3" s="1"/>
  <c r="K1241" i="3" s="1"/>
  <c r="K1242" i="3" s="1"/>
  <c r="K1243" i="3" s="1"/>
  <c r="K1244" i="3" s="1"/>
  <c r="K1245" i="3" s="1"/>
  <c r="K1246" i="3"/>
  <c r="K1247" i="3" s="1"/>
  <c r="K1248" i="3" s="1"/>
  <c r="K1249" i="3" s="1"/>
  <c r="K1250" i="3" s="1"/>
  <c r="K1251" i="3" s="1"/>
  <c r="K1252" i="3" s="1"/>
  <c r="K1253" i="3" s="1"/>
  <c r="K1254" i="3"/>
  <c r="K1255" i="3" s="1"/>
  <c r="K1256" i="3" s="1"/>
  <c r="K1257" i="3" s="1"/>
  <c r="K1258" i="3" s="1"/>
  <c r="K1259" i="3" s="1"/>
  <c r="K1260" i="3" s="1"/>
  <c r="K1261" i="3" s="1"/>
  <c r="K1262" i="3" s="1"/>
  <c r="K1263" i="3"/>
  <c r="K1264" i="3" s="1"/>
  <c r="K1265" i="3" s="1"/>
  <c r="K1266" i="3" s="1"/>
  <c r="K1267" i="3" s="1"/>
  <c r="K1268" i="3" s="1"/>
  <c r="K1269" i="3" s="1"/>
  <c r="K1270" i="3" s="1"/>
  <c r="K1271" i="3" s="1"/>
  <c r="K1272" i="3" s="1"/>
  <c r="K1273" i="3" s="1"/>
  <c r="K1274" i="3" s="1"/>
  <c r="K1275" i="3" s="1"/>
  <c r="K1276" i="3" s="1"/>
  <c r="K1277" i="3" s="1"/>
  <c r="K1278" i="3" s="1"/>
  <c r="K1279" i="3" s="1"/>
  <c r="K1280" i="3" s="1"/>
  <c r="K1281" i="3" s="1"/>
  <c r="K1282" i="3"/>
  <c r="K1283" i="3" s="1"/>
  <c r="K1284" i="3" s="1"/>
  <c r="K1285" i="3" s="1"/>
  <c r="K1286" i="3" s="1"/>
  <c r="K1287" i="3" s="1"/>
  <c r="K1288" i="3" s="1"/>
  <c r="K1289" i="3" s="1"/>
  <c r="K1290" i="3" s="1"/>
  <c r="K1291" i="3" s="1"/>
  <c r="K1292" i="3" s="1"/>
  <c r="K1293" i="3" s="1"/>
  <c r="K1294" i="3" s="1"/>
  <c r="K1295" i="3" s="1"/>
  <c r="K1296" i="3" s="1"/>
  <c r="K1297" i="3" s="1"/>
  <c r="K1298" i="3" s="1"/>
  <c r="K1299" i="3" s="1"/>
  <c r="K1300" i="3" s="1"/>
  <c r="K1301" i="3"/>
  <c r="K1302" i="3" s="1"/>
  <c r="K1303" i="3" s="1"/>
  <c r="K1304" i="3" s="1"/>
  <c r="K1305" i="3" s="1"/>
  <c r="K1306" i="3" s="1"/>
  <c r="K1307" i="3" s="1"/>
  <c r="K1308" i="3" s="1"/>
  <c r="K1309" i="3" s="1"/>
  <c r="K1310" i="3" s="1"/>
  <c r="K1311" i="3" s="1"/>
  <c r="K1312" i="3" s="1"/>
  <c r="K1313" i="3" s="1"/>
  <c r="K1314" i="3" s="1"/>
  <c r="K1315" i="3" s="1"/>
  <c r="K1316" i="3" s="1"/>
  <c r="K1317" i="3"/>
  <c r="K1318" i="3" s="1"/>
  <c r="K1319" i="3" s="1"/>
  <c r="K1320" i="3" s="1"/>
  <c r="K1321" i="3" s="1"/>
  <c r="K1322" i="3" s="1"/>
  <c r="K1323" i="3" s="1"/>
  <c r="K1324" i="3" s="1"/>
  <c r="K1325" i="3" s="1"/>
  <c r="K1326" i="3" s="1"/>
  <c r="K1327" i="3" s="1"/>
  <c r="K1328" i="3" s="1"/>
  <c r="K1329" i="3" s="1"/>
  <c r="K1330" i="3" s="1"/>
  <c r="K1331" i="3" s="1"/>
  <c r="K1332" i="3" s="1"/>
  <c r="K1333" i="3"/>
  <c r="K1334" i="3" s="1"/>
  <c r="K1335" i="3" s="1"/>
  <c r="K1336" i="3" s="1"/>
  <c r="K1337" i="3" s="1"/>
  <c r="K1338" i="3" s="1"/>
  <c r="K1339" i="3" s="1"/>
  <c r="K1340" i="3" s="1"/>
  <c r="K1341" i="3" s="1"/>
  <c r="K1342" i="3"/>
  <c r="K1343" i="3" s="1"/>
  <c r="K1344" i="3" s="1"/>
  <c r="K1345" i="3" s="1"/>
  <c r="K1346" i="3" s="1"/>
  <c r="K1347" i="3" s="1"/>
  <c r="K1348" i="3" s="1"/>
  <c r="K1349" i="3" s="1"/>
  <c r="K1350" i="3" s="1"/>
  <c r="K1351" i="3"/>
  <c r="K1352" i="3" s="1"/>
  <c r="K1353" i="3" s="1"/>
  <c r="K1354" i="3" s="1"/>
  <c r="K1355" i="3" s="1"/>
  <c r="K1356" i="3" s="1"/>
  <c r="K1357" i="3" s="1"/>
  <c r="K1358" i="3" s="1"/>
  <c r="K1359" i="3" s="1"/>
  <c r="K1360" i="3" s="1"/>
  <c r="K1361" i="3" s="1"/>
  <c r="K1362" i="3" s="1"/>
  <c r="K1363" i="3"/>
  <c r="K1364" i="3" s="1"/>
  <c r="K1365" i="3" s="1"/>
  <c r="K1366" i="3" s="1"/>
  <c r="K1367" i="3" s="1"/>
  <c r="K1368" i="3" s="1"/>
  <c r="K1369" i="3" s="1"/>
  <c r="K1370" i="3" s="1"/>
  <c r="K1371" i="3" s="1"/>
  <c r="K1372" i="3"/>
  <c r="K1373" i="3" s="1"/>
  <c r="K1374" i="3" s="1"/>
  <c r="K1375" i="3" s="1"/>
  <c r="K1376" i="3" s="1"/>
  <c r="K1377" i="3" s="1"/>
  <c r="K1378" i="3" s="1"/>
  <c r="K1379" i="3" s="1"/>
  <c r="K1380" i="3" s="1"/>
  <c r="K1381" i="3" s="1"/>
  <c r="K1382" i="3" s="1"/>
  <c r="K1383" i="3" s="1"/>
  <c r="K1384" i="3"/>
  <c r="K1385" i="3" s="1"/>
  <c r="K1386" i="3" s="1"/>
  <c r="K1387" i="3" s="1"/>
  <c r="K1388" i="3" s="1"/>
  <c r="K1389" i="3" s="1"/>
  <c r="K1390" i="3" s="1"/>
  <c r="K1391" i="3" s="1"/>
  <c r="K1392" i="3" s="1"/>
  <c r="K1393" i="3"/>
  <c r="K1394" i="3" s="1"/>
  <c r="K1395" i="3" s="1"/>
  <c r="K1396" i="3" s="1"/>
  <c r="K1397" i="3" s="1"/>
  <c r="K1398" i="3" s="1"/>
  <c r="K1399" i="3" s="1"/>
  <c r="K1400" i="3" s="1"/>
  <c r="K1401" i="3" s="1"/>
  <c r="K1402" i="3" s="1"/>
  <c r="K1403" i="3" s="1"/>
  <c r="K1404" i="3" s="1"/>
  <c r="K1405" i="3" s="1"/>
  <c r="K1406" i="3" s="1"/>
  <c r="K1407" i="3"/>
  <c r="K1408" i="3" s="1"/>
  <c r="K1409" i="3" s="1"/>
  <c r="K1410" i="3" s="1"/>
  <c r="K1411" i="3" s="1"/>
  <c r="K1412" i="3" s="1"/>
  <c r="K1413" i="3" s="1"/>
  <c r="K1414" i="3" s="1"/>
  <c r="K1415" i="3" s="1"/>
  <c r="K1416" i="3" s="1"/>
  <c r="K1417" i="3" s="1"/>
  <c r="K1418" i="3" s="1"/>
  <c r="K1419" i="3" s="1"/>
  <c r="K1420" i="3"/>
  <c r="K1421" i="3" s="1"/>
  <c r="K1422" i="3" s="1"/>
  <c r="K1423" i="3" s="1"/>
  <c r="K1424" i="3" s="1"/>
  <c r="K1425" i="3" s="1"/>
  <c r="K1426" i="3" s="1"/>
  <c r="K1427" i="3" s="1"/>
  <c r="K1428" i="3" s="1"/>
  <c r="K1429" i="3" s="1"/>
  <c r="K1430" i="3" s="1"/>
  <c r="K1431" i="3" s="1"/>
  <c r="K1432" i="3" s="1"/>
  <c r="K1433" i="3" s="1"/>
  <c r="K1434" i="3"/>
  <c r="K1435" i="3" s="1"/>
  <c r="K1436" i="3" s="1"/>
  <c r="K1437" i="3" s="1"/>
  <c r="K1438" i="3" s="1"/>
  <c r="K1439" i="3" s="1"/>
  <c r="K1440" i="3" s="1"/>
  <c r="K1441" i="3" s="1"/>
  <c r="K1442" i="3" s="1"/>
  <c r="K1443" i="3" s="1"/>
  <c r="K1444" i="3" s="1"/>
  <c r="K1445" i="3" s="1"/>
  <c r="K1446" i="3" s="1"/>
  <c r="K1447" i="3"/>
  <c r="K1448" i="3"/>
  <c r="K1449" i="3" s="1"/>
  <c r="K1450" i="3" s="1"/>
  <c r="K1451" i="3" s="1"/>
  <c r="K1452" i="3" s="1"/>
  <c r="K1453" i="3" s="1"/>
  <c r="K1454" i="3" s="1"/>
  <c r="K1455" i="3" s="1"/>
  <c r="K1456" i="3" s="1"/>
  <c r="K1457" i="3" s="1"/>
  <c r="K1458" i="3" s="1"/>
  <c r="K1459" i="3" s="1"/>
  <c r="K1460" i="3" s="1"/>
  <c r="K1461" i="3" s="1"/>
  <c r="K1462" i="3" s="1"/>
  <c r="K1463" i="3" s="1"/>
  <c r="K1464" i="3" s="1"/>
  <c r="K1465" i="3" s="1"/>
  <c r="K1466" i="3" s="1"/>
  <c r="K1467" i="3" s="1"/>
  <c r="K1468" i="3" s="1"/>
  <c r="K1469" i="3"/>
  <c r="K1470" i="3"/>
  <c r="K1471" i="3" s="1"/>
  <c r="K1472" i="3" s="1"/>
  <c r="K1473" i="3" s="1"/>
  <c r="K1474" i="3" s="1"/>
  <c r="K1475" i="3" s="1"/>
  <c r="K1476" i="3" s="1"/>
  <c r="K1477" i="3" s="1"/>
  <c r="K1478" i="3" s="1"/>
  <c r="K1479" i="3" s="1"/>
  <c r="K1480" i="3" s="1"/>
  <c r="K1481" i="3" s="1"/>
  <c r="K1482" i="3" s="1"/>
  <c r="K1483" i="3" s="1"/>
  <c r="K1484" i="3" s="1"/>
  <c r="K1485" i="3" s="1"/>
  <c r="K1486" i="3" s="1"/>
  <c r="K1487" i="3" s="1"/>
  <c r="K1488" i="3" s="1"/>
  <c r="K1489" i="3"/>
  <c r="K1490" i="3" s="1"/>
  <c r="K1491" i="3" s="1"/>
  <c r="K1492" i="3" s="1"/>
  <c r="K1493" i="3" s="1"/>
  <c r="K1494" i="3" s="1"/>
  <c r="K1495" i="3" s="1"/>
  <c r="K1496" i="3" s="1"/>
  <c r="K1497" i="3" s="1"/>
  <c r="K1498" i="3" s="1"/>
  <c r="K1499" i="3" s="1"/>
  <c r="K1500" i="3"/>
  <c r="K1501" i="3" s="1"/>
  <c r="K1502" i="3" s="1"/>
  <c r="K1503" i="3" s="1"/>
  <c r="K1504" i="3" s="1"/>
  <c r="K1505" i="3" s="1"/>
  <c r="K1506" i="3" s="1"/>
  <c r="K1507" i="3" s="1"/>
  <c r="K1508" i="3" s="1"/>
  <c r="K1509" i="3" s="1"/>
  <c r="K1510" i="3"/>
  <c r="K1511" i="3" s="1"/>
  <c r="K1512" i="3" s="1"/>
  <c r="K1513" i="3" s="1"/>
  <c r="K1514" i="3" s="1"/>
  <c r="K1515" i="3" s="1"/>
  <c r="K1516" i="3" s="1"/>
  <c r="K1517" i="3" s="1"/>
  <c r="K1518" i="3" s="1"/>
  <c r="K1519" i="3" s="1"/>
  <c r="K1520" i="3" s="1"/>
  <c r="K1521" i="3"/>
  <c r="K1522" i="3" s="1"/>
  <c r="K1523" i="3" s="1"/>
  <c r="K1524" i="3" s="1"/>
  <c r="K1525" i="3" s="1"/>
  <c r="K1526" i="3" s="1"/>
  <c r="K1527" i="3" s="1"/>
  <c r="K1528" i="3" s="1"/>
  <c r="K1529" i="3" s="1"/>
  <c r="K1530" i="3" s="1"/>
  <c r="K1531" i="3"/>
  <c r="K1532" i="3"/>
  <c r="K1533" i="3" s="1"/>
  <c r="K1534" i="3" s="1"/>
  <c r="K1535" i="3" s="1"/>
  <c r="K1536" i="3" s="1"/>
  <c r="K1537" i="3" s="1"/>
  <c r="K1538" i="3" s="1"/>
  <c r="K1539" i="3" s="1"/>
  <c r="K1540" i="3" s="1"/>
  <c r="K1541" i="3" s="1"/>
  <c r="K1542" i="3" s="1"/>
  <c r="K1543" i="3" s="1"/>
  <c r="K1544" i="3" s="1"/>
  <c r="K1545" i="3" s="1"/>
  <c r="K1546" i="3" s="1"/>
  <c r="K1547" i="3" s="1"/>
  <c r="K1548" i="3" s="1"/>
  <c r="K1549" i="3" s="1"/>
  <c r="K1550" i="3" s="1"/>
  <c r="K1551" i="3" s="1"/>
  <c r="K1552" i="3" s="1"/>
  <c r="K1553" i="3"/>
  <c r="K1554" i="3"/>
  <c r="K1555" i="3" s="1"/>
  <c r="K1556" i="3" s="1"/>
  <c r="K1557" i="3" s="1"/>
  <c r="K1558" i="3" s="1"/>
  <c r="K1559" i="3" s="1"/>
  <c r="K1560" i="3" s="1"/>
  <c r="K1561" i="3" s="1"/>
  <c r="K1562" i="3" s="1"/>
  <c r="K1563" i="3" s="1"/>
  <c r="K1564" i="3" s="1"/>
  <c r="K1565" i="3" s="1"/>
  <c r="K1566" i="3" s="1"/>
  <c r="K1567" i="3" s="1"/>
  <c r="K1568" i="3" s="1"/>
  <c r="K1569" i="3" s="1"/>
  <c r="K1570" i="3" s="1"/>
  <c r="K1571" i="3" s="1"/>
  <c r="K1572" i="3" s="1"/>
  <c r="K1573" i="3" s="1"/>
  <c r="K1574" i="3"/>
  <c r="K1575" i="3" s="1"/>
  <c r="K1576" i="3" s="1"/>
  <c r="K1577" i="3" s="1"/>
  <c r="K1578" i="3" s="1"/>
  <c r="K1579" i="3" s="1"/>
  <c r="K1580" i="3" s="1"/>
  <c r="K1581" i="3" s="1"/>
  <c r="K1582" i="3"/>
  <c r="K1583" i="3" s="1"/>
  <c r="K1584" i="3" s="1"/>
  <c r="K1585" i="3" s="1"/>
  <c r="K1586" i="3" s="1"/>
  <c r="K1587" i="3" s="1"/>
  <c r="K1588" i="3" s="1"/>
  <c r="K1589" i="3" s="1"/>
  <c r="K1590" i="3"/>
  <c r="K1591" i="3" s="1"/>
  <c r="K1592" i="3" s="1"/>
  <c r="K1593" i="3" s="1"/>
  <c r="K1594" i="3" s="1"/>
  <c r="K1595" i="3" s="1"/>
  <c r="K1596" i="3" s="1"/>
  <c r="K1597" i="3" s="1"/>
  <c r="K1598" i="3" s="1"/>
  <c r="K1599" i="3" s="1"/>
  <c r="K1600" i="3" s="1"/>
  <c r="K1601" i="3" s="1"/>
  <c r="K1602" i="3" s="1"/>
  <c r="K1603" i="3" s="1"/>
  <c r="K1604" i="3" s="1"/>
  <c r="K1605" i="3" s="1"/>
  <c r="K1606" i="3" s="1"/>
  <c r="K1607" i="3" s="1"/>
  <c r="K1608" i="3"/>
  <c r="K1609" i="3" s="1"/>
  <c r="K1610" i="3" s="1"/>
  <c r="K1611" i="3" s="1"/>
  <c r="K1612" i="3" s="1"/>
  <c r="K1613" i="3" s="1"/>
  <c r="K1614" i="3" s="1"/>
  <c r="K1615" i="3" s="1"/>
  <c r="K1616" i="3" s="1"/>
  <c r="K1617" i="3" s="1"/>
  <c r="K1618" i="3" s="1"/>
  <c r="K1619" i="3" s="1"/>
  <c r="K1620" i="3" s="1"/>
  <c r="K1621" i="3" s="1"/>
  <c r="K1622" i="3" s="1"/>
  <c r="K1623" i="3" s="1"/>
  <c r="K1624" i="3" s="1"/>
  <c r="K1625" i="3" s="1"/>
  <c r="K1626" i="3"/>
  <c r="K1627" i="3" s="1"/>
  <c r="K1628" i="3" s="1"/>
  <c r="K1629" i="3" s="1"/>
  <c r="K1630" i="3" s="1"/>
  <c r="K1631" i="3" s="1"/>
  <c r="K1632" i="3" s="1"/>
  <c r="K1633" i="3" s="1"/>
  <c r="K1634" i="3" s="1"/>
  <c r="K1635" i="3" s="1"/>
  <c r="K1636" i="3"/>
  <c r="K1637" i="3" s="1"/>
  <c r="K1638" i="3" s="1"/>
  <c r="K1639" i="3" s="1"/>
  <c r="K1640" i="3" s="1"/>
  <c r="K1641" i="3" s="1"/>
  <c r="K1642" i="3" s="1"/>
  <c r="K1643" i="3" s="1"/>
  <c r="K1644" i="3" s="1"/>
  <c r="K1645" i="3" s="1"/>
  <c r="K1646" i="3"/>
  <c r="K1647" i="3" s="1"/>
  <c r="K1648" i="3" s="1"/>
  <c r="K1649" i="3" s="1"/>
  <c r="K1650" i="3" s="1"/>
  <c r="K1651" i="3" s="1"/>
  <c r="K1652" i="3" s="1"/>
  <c r="K1653" i="3" s="1"/>
  <c r="K1654" i="3" s="1"/>
  <c r="K1655" i="3" s="1"/>
  <c r="K1656" i="3"/>
  <c r="K1657" i="3" s="1"/>
  <c r="K1658" i="3" s="1"/>
  <c r="K1659" i="3" s="1"/>
  <c r="K1660" i="3" s="1"/>
  <c r="K1661" i="3" s="1"/>
  <c r="K1662" i="3" s="1"/>
  <c r="K1663" i="3" s="1"/>
  <c r="K1664" i="3" s="1"/>
  <c r="K1665" i="3"/>
  <c r="K1666" i="3" s="1"/>
  <c r="K1667" i="3" s="1"/>
  <c r="K1668" i="3" s="1"/>
  <c r="K1669" i="3" s="1"/>
  <c r="K1670" i="3" s="1"/>
  <c r="K1671" i="3" s="1"/>
  <c r="K1672" i="3" s="1"/>
  <c r="K1673" i="3" s="1"/>
  <c r="K1674" i="3" s="1"/>
  <c r="K1675" i="3"/>
  <c r="K1676" i="3" s="1"/>
  <c r="K1677" i="3" s="1"/>
  <c r="K1678" i="3" s="1"/>
  <c r="K1679" i="3" s="1"/>
  <c r="K1680" i="3" s="1"/>
  <c r="K1681" i="3" s="1"/>
  <c r="K1682" i="3" s="1"/>
  <c r="K1683" i="3" s="1"/>
  <c r="K1684" i="3"/>
  <c r="K1685" i="3" s="1"/>
  <c r="K1686" i="3" s="1"/>
  <c r="K1687" i="3" s="1"/>
  <c r="K1688" i="3" s="1"/>
  <c r="K1689" i="3" s="1"/>
  <c r="K1690" i="3" s="1"/>
  <c r="K1691" i="3" s="1"/>
  <c r="K1692" i="3" s="1"/>
  <c r="K1693" i="3" s="1"/>
  <c r="K1694" i="3" s="1"/>
  <c r="K1695" i="3" s="1"/>
  <c r="K1696" i="3" s="1"/>
  <c r="K1697" i="3" s="1"/>
  <c r="K1698" i="3" s="1"/>
  <c r="K1699" i="3" s="1"/>
  <c r="K1700" i="3" s="1"/>
  <c r="K1701" i="3"/>
  <c r="K1702" i="3" s="1"/>
  <c r="K1703" i="3" s="1"/>
  <c r="K1704" i="3" s="1"/>
  <c r="K1705" i="3" s="1"/>
  <c r="K1706" i="3" s="1"/>
  <c r="K1707" i="3" s="1"/>
  <c r="K1708" i="3" s="1"/>
  <c r="K1709" i="3" s="1"/>
  <c r="K1710" i="3" s="1"/>
  <c r="K1711" i="3" s="1"/>
  <c r="K1712" i="3" s="1"/>
  <c r="K1713" i="3" s="1"/>
  <c r="K1714" i="3" s="1"/>
  <c r="K1715" i="3" s="1"/>
  <c r="K1716" i="3" s="1"/>
  <c r="K1717" i="3" s="1"/>
  <c r="K1718" i="3"/>
  <c r="K1719" i="3" s="1"/>
  <c r="K1720" i="3" s="1"/>
  <c r="K1721" i="3" s="1"/>
  <c r="K1722" i="3" s="1"/>
  <c r="K1723" i="3" s="1"/>
  <c r="K1724" i="3" s="1"/>
  <c r="K1725" i="3" s="1"/>
  <c r="K1726" i="3" s="1"/>
  <c r="K1727" i="3" s="1"/>
  <c r="K1728" i="3" s="1"/>
  <c r="K1729" i="3" s="1"/>
  <c r="K1730" i="3" s="1"/>
  <c r="K1731" i="3" s="1"/>
  <c r="K1732" i="3" s="1"/>
  <c r="K1733" i="3" s="1"/>
  <c r="K1734" i="3" s="1"/>
  <c r="K1735" i="3"/>
  <c r="K1736" i="3" s="1"/>
  <c r="K1737" i="3" s="1"/>
  <c r="K1738" i="3" s="1"/>
  <c r="K1739" i="3" s="1"/>
  <c r="K1740" i="3" s="1"/>
  <c r="K1741" i="3" s="1"/>
  <c r="K1742" i="3" s="1"/>
  <c r="K1743" i="3" s="1"/>
  <c r="K1744" i="3" s="1"/>
  <c r="K1745" i="3" s="1"/>
  <c r="K1746" i="3" s="1"/>
  <c r="K1747" i="3" s="1"/>
  <c r="K1748" i="3" s="1"/>
  <c r="K1749" i="3" s="1"/>
  <c r="K1750" i="3" s="1"/>
  <c r="K1751" i="3" s="1"/>
  <c r="K1752" i="3"/>
  <c r="K1753" i="3" s="1"/>
  <c r="K1754" i="3" s="1"/>
  <c r="K1755" i="3" s="1"/>
  <c r="K1756" i="3" s="1"/>
  <c r="K1757" i="3" s="1"/>
  <c r="K1758" i="3" s="1"/>
  <c r="K1759" i="3" s="1"/>
  <c r="K1760" i="3" s="1"/>
  <c r="K1761" i="3" s="1"/>
  <c r="K1762" i="3"/>
  <c r="K1763" i="3" s="1"/>
  <c r="K1764" i="3" s="1"/>
  <c r="K1765" i="3" s="1"/>
  <c r="K1766" i="3" s="1"/>
  <c r="K1767" i="3" s="1"/>
  <c r="K1768" i="3" s="1"/>
  <c r="K1769" i="3" s="1"/>
  <c r="K1770" i="3" s="1"/>
  <c r="K1771" i="3"/>
  <c r="K1772" i="3" s="1"/>
  <c r="K1773" i="3" s="1"/>
  <c r="K1774" i="3" s="1"/>
  <c r="K1775" i="3" s="1"/>
  <c r="K1776" i="3" s="1"/>
  <c r="K1777" i="3" s="1"/>
  <c r="K1778" i="3"/>
  <c r="K1779" i="3" s="1"/>
  <c r="K1780" i="3" s="1"/>
  <c r="K1781" i="3" s="1"/>
  <c r="K1782" i="3" s="1"/>
  <c r="K1783" i="3" s="1"/>
  <c r="K1784" i="3"/>
  <c r="K1785" i="3" s="1"/>
  <c r="K1786" i="3" s="1"/>
  <c r="K1787" i="3" s="1"/>
  <c r="K1788" i="3" s="1"/>
  <c r="K1789" i="3" s="1"/>
  <c r="K1790" i="3" s="1"/>
  <c r="K1791" i="3" s="1"/>
  <c r="K1792" i="3" s="1"/>
  <c r="K1793" i="3" s="1"/>
  <c r="K1794" i="3" s="1"/>
  <c r="K1795" i="3" s="1"/>
  <c r="K1796" i="3" s="1"/>
  <c r="K1797" i="3"/>
  <c r="K1798" i="3" s="1"/>
  <c r="K1799" i="3" s="1"/>
  <c r="K1800" i="3" s="1"/>
  <c r="K1801" i="3" s="1"/>
  <c r="K1802" i="3" s="1"/>
  <c r="K1803" i="3" s="1"/>
  <c r="K1804" i="3" s="1"/>
  <c r="K1805" i="3" s="1"/>
  <c r="K1806" i="3"/>
  <c r="K1807" i="3" s="1"/>
  <c r="K1808" i="3" s="1"/>
  <c r="K1809" i="3" s="1"/>
  <c r="K1810" i="3" s="1"/>
  <c r="K1811" i="3" s="1"/>
  <c r="K1812" i="3" s="1"/>
  <c r="K1813" i="3" s="1"/>
  <c r="K1814" i="3" s="1"/>
  <c r="K1815" i="3" s="1"/>
  <c r="K1816" i="3" s="1"/>
  <c r="K1817" i="3" s="1"/>
  <c r="K1818" i="3" s="1"/>
  <c r="K1819" i="3"/>
  <c r="K1820" i="3" s="1"/>
  <c r="K1821" i="3" s="1"/>
  <c r="K1822" i="3" s="1"/>
  <c r="K1823" i="3" s="1"/>
  <c r="K1824" i="3" s="1"/>
  <c r="K1825" i="3" s="1"/>
  <c r="K1826" i="3" s="1"/>
  <c r="K1827" i="3" s="1"/>
  <c r="K1828" i="3"/>
  <c r="K1829" i="3" s="1"/>
  <c r="K1830" i="3" s="1"/>
  <c r="K1831" i="3" s="1"/>
  <c r="K1832" i="3" s="1"/>
  <c r="K1833" i="3" s="1"/>
  <c r="K1834" i="3" s="1"/>
  <c r="K1835" i="3" s="1"/>
  <c r="K1836" i="3" s="1"/>
  <c r="K1837" i="3" s="1"/>
  <c r="K1838" i="3" s="1"/>
  <c r="K1839" i="3" s="1"/>
  <c r="K1840" i="3" s="1"/>
  <c r="K1841" i="3"/>
  <c r="K1842" i="3" s="1"/>
  <c r="K1843" i="3" s="1"/>
  <c r="K1844" i="3" s="1"/>
  <c r="K1845" i="3" s="1"/>
  <c r="K1846" i="3" s="1"/>
  <c r="K1847" i="3" s="1"/>
  <c r="K1848" i="3" s="1"/>
  <c r="K1849" i="3" s="1"/>
  <c r="K1850" i="3" s="1"/>
  <c r="K1851" i="3" s="1"/>
  <c r="K1852" i="3" s="1"/>
  <c r="K1853" i="3" s="1"/>
  <c r="K1854" i="3"/>
  <c r="K1855" i="3" s="1"/>
  <c r="K1856" i="3" s="1"/>
  <c r="K1857" i="3" s="1"/>
  <c r="K1858" i="3" s="1"/>
  <c r="K1859" i="3" s="1"/>
  <c r="K1860" i="3" s="1"/>
  <c r="K1861" i="3" s="1"/>
  <c r="K1862" i="3" s="1"/>
  <c r="K1863" i="3" s="1"/>
  <c r="K1864" i="3" s="1"/>
  <c r="K1865" i="3" s="1"/>
  <c r="K1866" i="3" s="1"/>
  <c r="K1867" i="3" s="1"/>
  <c r="K1868" i="3" s="1"/>
  <c r="K1869" i="3" s="1"/>
  <c r="K1870" i="3" s="1"/>
  <c r="K1871" i="3" s="1"/>
  <c r="K1872" i="3" s="1"/>
  <c r="K1873" i="3"/>
  <c r="K1874" i="3" s="1"/>
  <c r="K1875" i="3" s="1"/>
  <c r="K1876" i="3" s="1"/>
  <c r="K1877" i="3" s="1"/>
  <c r="K1878" i="3" s="1"/>
  <c r="K1879" i="3" s="1"/>
  <c r="K1880" i="3" s="1"/>
  <c r="K1881" i="3" s="1"/>
  <c r="K1882" i="3" s="1"/>
  <c r="K1883" i="3" s="1"/>
  <c r="K1884" i="3"/>
  <c r="K1885" i="3" s="1"/>
  <c r="K1886" i="3" s="1"/>
  <c r="K1887" i="3" s="1"/>
  <c r="K1888" i="3" s="1"/>
  <c r="K1889" i="3" s="1"/>
  <c r="K1890" i="3" s="1"/>
  <c r="K1891" i="3" s="1"/>
  <c r="K1892" i="3" s="1"/>
  <c r="K1893" i="3" s="1"/>
  <c r="K1894" i="3" s="1"/>
  <c r="K1895" i="3" s="1"/>
  <c r="K1896" i="3" s="1"/>
  <c r="K1897" i="3" s="1"/>
  <c r="K1898" i="3" s="1"/>
  <c r="K1899" i="3" s="1"/>
  <c r="K1900" i="3" s="1"/>
  <c r="K1901" i="3" s="1"/>
  <c r="K1902" i="3" s="1"/>
  <c r="K1903" i="3"/>
  <c r="K1904" i="3" s="1"/>
  <c r="K1905" i="3" s="1"/>
  <c r="K1906" i="3" s="1"/>
  <c r="K1907" i="3" s="1"/>
  <c r="K1908" i="3" s="1"/>
  <c r="K1909" i="3" s="1"/>
  <c r="K1910" i="3" s="1"/>
  <c r="K1911" i="3" s="1"/>
  <c r="K1912" i="3" s="1"/>
  <c r="K1913" i="3" s="1"/>
  <c r="K1914" i="3"/>
  <c r="K1915" i="3" s="1"/>
  <c r="K1916" i="3" s="1"/>
  <c r="K1917" i="3" s="1"/>
  <c r="K1918" i="3" s="1"/>
  <c r="K1919" i="3" s="1"/>
  <c r="K1920" i="3" s="1"/>
  <c r="K1921" i="3" s="1"/>
  <c r="K1922" i="3" s="1"/>
  <c r="K1923" i="3" s="1"/>
  <c r="K1924" i="3" s="1"/>
  <c r="K1925" i="3" s="1"/>
  <c r="K1926" i="3" s="1"/>
  <c r="K1927" i="3" s="1"/>
  <c r="K1928" i="3" s="1"/>
  <c r="K1929" i="3"/>
  <c r="K1930" i="3" s="1"/>
  <c r="K1931" i="3" s="1"/>
  <c r="K1932" i="3" s="1"/>
  <c r="K1933" i="3" s="1"/>
  <c r="K1934" i="3" s="1"/>
  <c r="K1935" i="3" s="1"/>
  <c r="K1936" i="3" s="1"/>
  <c r="K1937" i="3" s="1"/>
  <c r="K1938" i="3" s="1"/>
  <c r="K1939" i="3" s="1"/>
  <c r="K1940" i="3" s="1"/>
  <c r="K1941" i="3" s="1"/>
  <c r="K1942" i="3" s="1"/>
  <c r="K1943" i="3" s="1"/>
  <c r="K1944" i="3"/>
  <c r="K1945" i="3" s="1"/>
  <c r="K1946" i="3" s="1"/>
  <c r="K1947" i="3" s="1"/>
  <c r="K1948" i="3" s="1"/>
  <c r="K1949" i="3" s="1"/>
  <c r="K1950" i="3" s="1"/>
  <c r="K1951" i="3" s="1"/>
  <c r="K1952" i="3"/>
  <c r="K1953" i="3" s="1"/>
  <c r="K1954" i="3" s="1"/>
  <c r="K1955" i="3" s="1"/>
  <c r="K1956" i="3" s="1"/>
  <c r="K1957" i="3" s="1"/>
  <c r="K1958" i="3" s="1"/>
  <c r="K1959" i="3" s="1"/>
  <c r="K1960" i="3"/>
  <c r="K1961" i="3" s="1"/>
  <c r="K1962" i="3" s="1"/>
  <c r="K1963" i="3" s="1"/>
  <c r="K1964" i="3" s="1"/>
  <c r="K1965" i="3" s="1"/>
  <c r="K1966" i="3" s="1"/>
  <c r="K1967" i="3" s="1"/>
  <c r="K1968" i="3"/>
  <c r="K1969" i="3" s="1"/>
  <c r="K1970" i="3" s="1"/>
  <c r="K1971" i="3" s="1"/>
  <c r="K1972" i="3" s="1"/>
  <c r="K1973" i="3" s="1"/>
  <c r="K1974" i="3" s="1"/>
  <c r="K1975" i="3" s="1"/>
  <c r="K1976" i="3"/>
  <c r="K1977" i="3" s="1"/>
  <c r="K1978" i="3" s="1"/>
  <c r="K1979" i="3" s="1"/>
  <c r="K1980" i="3" s="1"/>
  <c r="K1981" i="3" s="1"/>
  <c r="K1982" i="3" s="1"/>
  <c r="K1983" i="3" s="1"/>
  <c r="K1984" i="3"/>
  <c r="K1985" i="3" s="1"/>
  <c r="K1986" i="3" s="1"/>
  <c r="K1987" i="3" s="1"/>
  <c r="K1988" i="3" s="1"/>
  <c r="K1989" i="3" s="1"/>
  <c r="K1990" i="3" s="1"/>
  <c r="K1991" i="3" s="1"/>
  <c r="K1992" i="3"/>
  <c r="K1993" i="3"/>
  <c r="K1994" i="3" s="1"/>
  <c r="K1995" i="3" s="1"/>
  <c r="K1996" i="3" s="1"/>
  <c r="K1997" i="3" s="1"/>
  <c r="K1998" i="3" s="1"/>
  <c r="K1999" i="3" s="1"/>
  <c r="K2000" i="3" s="1"/>
  <c r="K2001" i="3" s="1"/>
  <c r="K2002" i="3" s="1"/>
  <c r="K2003" i="3" s="1"/>
  <c r="K2004" i="3" s="1"/>
  <c r="K2005" i="3" s="1"/>
  <c r="K2006" i="3" s="1"/>
  <c r="K2007" i="3" s="1"/>
  <c r="K2008" i="3" s="1"/>
  <c r="K2009" i="3" s="1"/>
  <c r="K2010" i="3"/>
  <c r="K2011" i="3"/>
  <c r="K2012" i="3" s="1"/>
  <c r="K2013" i="3" s="1"/>
  <c r="K2014" i="3" s="1"/>
  <c r="K2015" i="3" s="1"/>
  <c r="K2016" i="3" s="1"/>
  <c r="K2017" i="3" s="1"/>
  <c r="K2018" i="3" s="1"/>
  <c r="K2019" i="3" s="1"/>
  <c r="K2020" i="3" s="1"/>
  <c r="K2021" i="3" s="1"/>
  <c r="K2022" i="3" s="1"/>
  <c r="K2023" i="3" s="1"/>
  <c r="K2024" i="3" s="1"/>
  <c r="K2025" i="3" s="1"/>
  <c r="K2026" i="3" s="1"/>
  <c r="K2027" i="3" s="1"/>
  <c r="K2028" i="3"/>
  <c r="K2029" i="3" s="1"/>
  <c r="K2030" i="3" s="1"/>
  <c r="K2031" i="3" s="1"/>
  <c r="K2032" i="3" s="1"/>
  <c r="K2033" i="3" s="1"/>
  <c r="K2034" i="3"/>
  <c r="K2035" i="3" s="1"/>
  <c r="K2036" i="3" s="1"/>
  <c r="K2037" i="3" s="1"/>
  <c r="K2038" i="3" s="1"/>
  <c r="K2039" i="3" s="1"/>
  <c r="K2040" i="3"/>
  <c r="K2041" i="3" s="1"/>
  <c r="K2042" i="3" s="1"/>
  <c r="K2043" i="3" s="1"/>
  <c r="K2044" i="3" s="1"/>
  <c r="K2045" i="3" s="1"/>
  <c r="K2046" i="3" s="1"/>
  <c r="K2047" i="3" s="1"/>
  <c r="K2048" i="3" s="1"/>
  <c r="K2049" i="3"/>
  <c r="K2050" i="3" s="1"/>
  <c r="K2051" i="3" s="1"/>
  <c r="K2052" i="3" s="1"/>
  <c r="K2053" i="3" s="1"/>
  <c r="K2054" i="3" s="1"/>
  <c r="K2055" i="3" s="1"/>
  <c r="K2056" i="3" s="1"/>
  <c r="K2057" i="3" s="1"/>
  <c r="K2058" i="3"/>
  <c r="K2059" i="3" s="1"/>
  <c r="K2060" i="3" s="1"/>
  <c r="K2061" i="3" s="1"/>
  <c r="K2062" i="3" s="1"/>
  <c r="K2063" i="3" s="1"/>
  <c r="K2064" i="3" s="1"/>
  <c r="K2065" i="3" s="1"/>
  <c r="K2066" i="3" s="1"/>
  <c r="K2067" i="3" s="1"/>
  <c r="K2068" i="3"/>
  <c r="K2069" i="3" s="1"/>
  <c r="K2070" i="3" s="1"/>
  <c r="K2071" i="3" s="1"/>
  <c r="K2072" i="3" s="1"/>
  <c r="K2073" i="3" s="1"/>
  <c r="K2074" i="3" s="1"/>
  <c r="K2075" i="3" s="1"/>
  <c r="K2076" i="3" s="1"/>
  <c r="K2077" i="3" s="1"/>
  <c r="K2078" i="3"/>
  <c r="K2079" i="3" s="1"/>
  <c r="K2080" i="3" s="1"/>
  <c r="K2081" i="3" s="1"/>
  <c r="K2082" i="3" s="1"/>
  <c r="K2083" i="3" s="1"/>
  <c r="K2084" i="3" s="1"/>
  <c r="K2085" i="3"/>
  <c r="K2086" i="3" s="1"/>
  <c r="K2087" i="3" s="1"/>
  <c r="K2088" i="3" s="1"/>
  <c r="K2089" i="3" s="1"/>
  <c r="K2090" i="3" s="1"/>
  <c r="K2091" i="3" s="1"/>
  <c r="K2092" i="3"/>
  <c r="K2093" i="3" s="1"/>
  <c r="K2094" i="3" s="1"/>
  <c r="K2095" i="3" s="1"/>
  <c r="K2096" i="3" s="1"/>
  <c r="K2097" i="3" s="1"/>
  <c r="K2098" i="3" s="1"/>
  <c r="K2099" i="3" s="1"/>
  <c r="K2100" i="3" s="1"/>
  <c r="K2101" i="3" s="1"/>
  <c r="K2102" i="3" s="1"/>
  <c r="K2103" i="3"/>
  <c r="K2104" i="3" s="1"/>
  <c r="K2105" i="3" s="1"/>
  <c r="K2106" i="3" s="1"/>
  <c r="K2107" i="3" s="1"/>
  <c r="K2108" i="3" s="1"/>
  <c r="K2109" i="3" s="1"/>
  <c r="K2110" i="3" s="1"/>
  <c r="K2111" i="3" s="1"/>
  <c r="K2112" i="3" s="1"/>
  <c r="K2113" i="3" s="1"/>
  <c r="K2114" i="3"/>
  <c r="K2115" i="3" s="1"/>
  <c r="K2116" i="3" s="1"/>
  <c r="K2117" i="3" s="1"/>
  <c r="K2118" i="3" s="1"/>
  <c r="K2119" i="3" s="1"/>
  <c r="K2120" i="3" s="1"/>
  <c r="K2121" i="3" s="1"/>
  <c r="K2122" i="3" s="1"/>
  <c r="K2123" i="3" s="1"/>
  <c r="K2124" i="3"/>
  <c r="K2125" i="3" s="1"/>
  <c r="K2126" i="3" s="1"/>
  <c r="K2127" i="3" s="1"/>
  <c r="K2128" i="3" s="1"/>
  <c r="K2129" i="3" s="1"/>
  <c r="K2130" i="3" s="1"/>
  <c r="K2131" i="3" s="1"/>
  <c r="K2132" i="3" s="1"/>
  <c r="K2133" i="3" s="1"/>
  <c r="K2134" i="3"/>
  <c r="K2135" i="3" s="1"/>
  <c r="K2136" i="3" s="1"/>
  <c r="K2137" i="3" s="1"/>
  <c r="K2138" i="3" s="1"/>
  <c r="K2139" i="3" s="1"/>
  <c r="K2140" i="3" s="1"/>
  <c r="K2141" i="3" s="1"/>
  <c r="K2142" i="3" s="1"/>
  <c r="K2143" i="3" s="1"/>
  <c r="K2144" i="3" s="1"/>
  <c r="K2145" i="3" s="1"/>
  <c r="K2146" i="3"/>
  <c r="K2147" i="3" s="1"/>
  <c r="K2148" i="3" s="1"/>
  <c r="K2149" i="3" s="1"/>
  <c r="K2150" i="3" s="1"/>
  <c r="K2151" i="3" s="1"/>
  <c r="K2152" i="3" s="1"/>
  <c r="K2153" i="3" s="1"/>
  <c r="K2154" i="3" s="1"/>
  <c r="K2155" i="3" s="1"/>
  <c r="K2156" i="3" s="1"/>
  <c r="K2157" i="3" s="1"/>
  <c r="K2158" i="3"/>
  <c r="K2159" i="3" s="1"/>
  <c r="K2160" i="3" s="1"/>
  <c r="K2161" i="3" s="1"/>
  <c r="K2162" i="3" s="1"/>
  <c r="K2163" i="3" s="1"/>
  <c r="K2164" i="3" s="1"/>
  <c r="K2165" i="3" s="1"/>
  <c r="K2166" i="3" s="1"/>
  <c r="K2167" i="3" s="1"/>
  <c r="K2168" i="3" s="1"/>
  <c r="K2169" i="3" s="1"/>
  <c r="K2170" i="3"/>
  <c r="K2171" i="3" s="1"/>
  <c r="K2172" i="3" s="1"/>
  <c r="K2173" i="3" s="1"/>
  <c r="K2174" i="3" s="1"/>
  <c r="K2175" i="3" s="1"/>
  <c r="K2176" i="3" s="1"/>
  <c r="K2177" i="3" s="1"/>
  <c r="K2178" i="3" s="1"/>
  <c r="K2179" i="3" s="1"/>
  <c r="K2180" i="3" s="1"/>
  <c r="K2181" i="3" s="1"/>
  <c r="K2182" i="3"/>
  <c r="K2183" i="3" s="1"/>
  <c r="K2184" i="3" s="1"/>
  <c r="K2185" i="3" s="1"/>
  <c r="K2186" i="3" s="1"/>
  <c r="K2187" i="3" s="1"/>
  <c r="K2188" i="3" s="1"/>
  <c r="K2189" i="3" s="1"/>
  <c r="K2190" i="3" s="1"/>
  <c r="K2191" i="3" s="1"/>
  <c r="K2192" i="3" s="1"/>
  <c r="K2193" i="3" s="1"/>
  <c r="K2194" i="3" s="1"/>
  <c r="K2195" i="3" s="1"/>
  <c r="K2196" i="3" s="1"/>
  <c r="K2197" i="3" s="1"/>
  <c r="K2198" i="3" s="1"/>
  <c r="K2199" i="3" s="1"/>
  <c r="K2200" i="3"/>
  <c r="K2201" i="3" s="1"/>
  <c r="K2202" i="3" s="1"/>
  <c r="K2203" i="3" s="1"/>
  <c r="K2204" i="3" s="1"/>
  <c r="K2205" i="3" s="1"/>
  <c r="K2206" i="3" s="1"/>
  <c r="K2207" i="3" s="1"/>
  <c r="K2208" i="3" s="1"/>
  <c r="K2209" i="3" s="1"/>
  <c r="K2210" i="3" s="1"/>
  <c r="K2211" i="3" s="1"/>
  <c r="K2212" i="3" s="1"/>
  <c r="K2213" i="3" s="1"/>
  <c r="K2214" i="3" s="1"/>
  <c r="K2215" i="3" s="1"/>
  <c r="K2216" i="3" s="1"/>
  <c r="K2217" i="3" s="1"/>
  <c r="K2218" i="3"/>
  <c r="K2219" i="3" s="1"/>
  <c r="K2220" i="3" s="1"/>
  <c r="K2221" i="3" s="1"/>
  <c r="K2222" i="3" s="1"/>
  <c r="K2223" i="3" s="1"/>
  <c r="K2224" i="3" s="1"/>
  <c r="K2225" i="3" s="1"/>
  <c r="K2226" i="3" s="1"/>
  <c r="K2227" i="3"/>
  <c r="K2228" i="3" s="1"/>
  <c r="K2229" i="3" s="1"/>
  <c r="K2230" i="3" s="1"/>
  <c r="K2231" i="3" s="1"/>
  <c r="K2232" i="3" s="1"/>
  <c r="K2233" i="3" s="1"/>
  <c r="K2234" i="3" s="1"/>
  <c r="K2235" i="3" s="1"/>
  <c r="K2236" i="3" s="1"/>
  <c r="K2237" i="3" s="1"/>
  <c r="K2238" i="3" s="1"/>
  <c r="K2239" i="3"/>
  <c r="K2240" i="3" s="1"/>
  <c r="K2241" i="3" s="1"/>
  <c r="K2242" i="3" s="1"/>
  <c r="K2243" i="3" s="1"/>
  <c r="K2244" i="3" s="1"/>
  <c r="K2245" i="3" s="1"/>
  <c r="K2246" i="3" s="1"/>
  <c r="K2247" i="3" s="1"/>
  <c r="K2248" i="3" s="1"/>
  <c r="K2249" i="3" s="1"/>
  <c r="K2250" i="3" s="1"/>
  <c r="K2251" i="3" s="1"/>
  <c r="K2252" i="3" s="1"/>
  <c r="K2253" i="3" s="1"/>
  <c r="K2254" i="3" s="1"/>
  <c r="K2255" i="3" s="1"/>
  <c r="K2256" i="3" s="1"/>
  <c r="K2257" i="3" s="1"/>
  <c r="K2258" i="3" s="1"/>
  <c r="K2259" i="3" s="1"/>
  <c r="K2260" i="3"/>
  <c r="K2261" i="3" s="1"/>
  <c r="K2262" i="3" s="1"/>
  <c r="K2263" i="3" s="1"/>
  <c r="K2264" i="3" s="1"/>
  <c r="K2265" i="3" s="1"/>
  <c r="K2266" i="3" s="1"/>
  <c r="K2267" i="3" s="1"/>
  <c r="K2268" i="3" s="1"/>
  <c r="K2269" i="3" s="1"/>
  <c r="K2270" i="3" s="1"/>
  <c r="K2271" i="3" s="1"/>
  <c r="K2272" i="3" s="1"/>
  <c r="K2273" i="3" s="1"/>
  <c r="K2274" i="3" s="1"/>
  <c r="K2275" i="3" s="1"/>
  <c r="K2276" i="3" s="1"/>
  <c r="K2277" i="3" s="1"/>
  <c r="K2278" i="3" s="1"/>
  <c r="K2279" i="3" s="1"/>
  <c r="K2280" i="3" s="1"/>
  <c r="K2281" i="3"/>
  <c r="K2282" i="3" s="1"/>
  <c r="K2283" i="3" s="1"/>
  <c r="K2284" i="3" s="1"/>
  <c r="K2285" i="3" s="1"/>
  <c r="K2286" i="3" s="1"/>
  <c r="K2287" i="3" s="1"/>
  <c r="K2288" i="3" s="1"/>
  <c r="K2289" i="3" s="1"/>
  <c r="K2290" i="3" s="1"/>
  <c r="K2291" i="3" s="1"/>
  <c r="K2292" i="3" s="1"/>
  <c r="K2293" i="3" s="1"/>
  <c r="K2294" i="3" s="1"/>
  <c r="K2295" i="3" s="1"/>
  <c r="K2296" i="3" s="1"/>
  <c r="K2297" i="3" s="1"/>
  <c r="K2298" i="3" s="1"/>
  <c r="K2299" i="3" s="1"/>
  <c r="K2300" i="3"/>
  <c r="K2301" i="3" s="1"/>
  <c r="K2302" i="3" s="1"/>
  <c r="K2303" i="3" s="1"/>
  <c r="K2304" i="3" s="1"/>
  <c r="K2305" i="3" s="1"/>
  <c r="K2306" i="3" s="1"/>
  <c r="K2307" i="3" s="1"/>
  <c r="K2308" i="3" s="1"/>
  <c r="K2309" i="3" s="1"/>
  <c r="K2310" i="3" s="1"/>
  <c r="K2311" i="3" s="1"/>
  <c r="K2312" i="3" s="1"/>
  <c r="K2313" i="3" s="1"/>
  <c r="K2314" i="3" s="1"/>
  <c r="K2315" i="3" s="1"/>
  <c r="K2316" i="3" s="1"/>
  <c r="K2317" i="3" s="1"/>
  <c r="K2318" i="3" s="1"/>
  <c r="K2319" i="3"/>
  <c r="K2320" i="3" s="1"/>
  <c r="K2321" i="3" s="1"/>
  <c r="K2322" i="3" s="1"/>
  <c r="K2323" i="3" s="1"/>
  <c r="K2324" i="3" s="1"/>
  <c r="K2325" i="3" s="1"/>
  <c r="K2326" i="3" s="1"/>
  <c r="K2327" i="3" s="1"/>
  <c r="K2328" i="3" s="1"/>
  <c r="K2329" i="3" s="1"/>
  <c r="K2330" i="3" s="1"/>
  <c r="K2331" i="3"/>
  <c r="K2332" i="3" s="1"/>
  <c r="K2333" i="3" s="1"/>
  <c r="K2334" i="3" s="1"/>
  <c r="K2335" i="3" s="1"/>
  <c r="K2336" i="3" s="1"/>
  <c r="K2337" i="3" s="1"/>
  <c r="K2338" i="3" s="1"/>
  <c r="K2339" i="3" s="1"/>
  <c r="K2340" i="3" s="1"/>
  <c r="K2341" i="3" s="1"/>
  <c r="K2342" i="3" s="1"/>
  <c r="K2343" i="3"/>
  <c r="K2344" i="3" s="1"/>
  <c r="K2345" i="3" s="1"/>
  <c r="K2346" i="3" s="1"/>
  <c r="K2347" i="3" s="1"/>
  <c r="K2348" i="3" s="1"/>
  <c r="K2349" i="3" s="1"/>
  <c r="K2350" i="3" s="1"/>
  <c r="K2351" i="3" s="1"/>
  <c r="K2352" i="3"/>
  <c r="K2353" i="3" s="1"/>
  <c r="K2354" i="3" s="1"/>
  <c r="K2355" i="3" s="1"/>
  <c r="K2356" i="3" s="1"/>
  <c r="K2357" i="3" s="1"/>
  <c r="K2358" i="3" s="1"/>
  <c r="K2359" i="3" s="1"/>
  <c r="K2360" i="3" s="1"/>
  <c r="K2361" i="3"/>
  <c r="K2362" i="3" s="1"/>
  <c r="K2363" i="3" s="1"/>
  <c r="K2364" i="3" s="1"/>
  <c r="K2365" i="3" s="1"/>
  <c r="K2366" i="3" s="1"/>
  <c r="K2367" i="3" s="1"/>
  <c r="K2368" i="3" s="1"/>
  <c r="K2369" i="3" s="1"/>
  <c r="K2370" i="3" s="1"/>
  <c r="K2371" i="3" s="1"/>
  <c r="K2372" i="3" s="1"/>
  <c r="K2373" i="3" s="1"/>
  <c r="K2374" i="3" s="1"/>
  <c r="K2375" i="3" s="1"/>
  <c r="K2376" i="3" s="1"/>
  <c r="K2377" i="3" s="1"/>
  <c r="K2378" i="3"/>
  <c r="K2379" i="3" s="1"/>
  <c r="K2380" i="3" s="1"/>
  <c r="K2381" i="3" s="1"/>
  <c r="K2382" i="3" s="1"/>
  <c r="K2383" i="3" s="1"/>
  <c r="K2384" i="3" s="1"/>
  <c r="K2385" i="3" s="1"/>
  <c r="K2386" i="3" s="1"/>
  <c r="K2387" i="3" s="1"/>
  <c r="K2388" i="3" s="1"/>
  <c r="K2389" i="3" s="1"/>
  <c r="K2390" i="3" s="1"/>
  <c r="K2391" i="3" s="1"/>
  <c r="K2392" i="3" s="1"/>
  <c r="K2393" i="3" s="1"/>
  <c r="K2394" i="3" s="1"/>
  <c r="K2395" i="3" s="1"/>
  <c r="K2396" i="3"/>
  <c r="K2397" i="3" s="1"/>
  <c r="K2398" i="3" s="1"/>
  <c r="K2399" i="3" s="1"/>
  <c r="K2400" i="3" s="1"/>
  <c r="K2401" i="3" s="1"/>
  <c r="K2402" i="3" s="1"/>
  <c r="K2403" i="3" s="1"/>
  <c r="K2404" i="3" s="1"/>
  <c r="K2405" i="3" s="1"/>
  <c r="K2406" i="3" s="1"/>
  <c r="K2407" i="3" s="1"/>
  <c r="K2408" i="3" s="1"/>
  <c r="K2409" i="3" s="1"/>
  <c r="K2410" i="3" s="1"/>
  <c r="K2411" i="3" s="1"/>
  <c r="K2412" i="3"/>
  <c r="K2413" i="3" s="1"/>
  <c r="K2414" i="3" s="1"/>
  <c r="K2415" i="3" s="1"/>
  <c r="K2416" i="3" s="1"/>
  <c r="K2417" i="3" s="1"/>
  <c r="K2418" i="3" s="1"/>
  <c r="K2419" i="3" s="1"/>
  <c r="K2420" i="3" s="1"/>
  <c r="K2421" i="3" s="1"/>
  <c r="K2422" i="3" s="1"/>
  <c r="K2423" i="3" s="1"/>
  <c r="K2424" i="3" s="1"/>
  <c r="K2425" i="3" s="1"/>
  <c r="K2426" i="3" s="1"/>
  <c r="K2427" i="3" s="1"/>
  <c r="K2428" i="3" s="1"/>
  <c r="K2429" i="3"/>
  <c r="K2430" i="3" s="1"/>
  <c r="K2431" i="3" s="1"/>
  <c r="K2432" i="3" s="1"/>
  <c r="K2433" i="3" s="1"/>
  <c r="K2434" i="3" s="1"/>
  <c r="K2435" i="3" s="1"/>
  <c r="K2436" i="3" s="1"/>
  <c r="K2437" i="3" s="1"/>
  <c r="K2438" i="3" s="1"/>
  <c r="K2439" i="3" s="1"/>
  <c r="K2440" i="3" s="1"/>
  <c r="K2441" i="3" s="1"/>
  <c r="K2442" i="3" s="1"/>
  <c r="K2443" i="3" s="1"/>
  <c r="K2444" i="3" s="1"/>
  <c r="K2445" i="3" s="1"/>
  <c r="K2446" i="3" s="1"/>
  <c r="K2447" i="3"/>
  <c r="K2448" i="3" s="1"/>
  <c r="K2449" i="3" s="1"/>
  <c r="K2450" i="3" s="1"/>
  <c r="K2451" i="3" s="1"/>
  <c r="K2452" i="3" s="1"/>
  <c r="K2453" i="3" s="1"/>
  <c r="K2454" i="3" s="1"/>
  <c r="K2455" i="3" s="1"/>
  <c r="K2456" i="3" s="1"/>
  <c r="K2457" i="3" s="1"/>
  <c r="K2458" i="3" s="1"/>
  <c r="K2459" i="3" s="1"/>
  <c r="K2460" i="3" s="1"/>
  <c r="K2461" i="3" s="1"/>
  <c r="K2462" i="3" s="1"/>
  <c r="K2463" i="3" s="1"/>
  <c r="K2464" i="3" s="1"/>
  <c r="K2465" i="3"/>
  <c r="K2466" i="3" s="1"/>
  <c r="K2467" i="3" s="1"/>
  <c r="K2468" i="3" s="1"/>
  <c r="K2469" i="3" s="1"/>
  <c r="K2470" i="3" s="1"/>
  <c r="K2471" i="3" s="1"/>
  <c r="K2472" i="3" s="1"/>
  <c r="K2473" i="3" s="1"/>
  <c r="K2474" i="3" s="1"/>
  <c r="K2475" i="3" s="1"/>
  <c r="K2476" i="3" s="1"/>
  <c r="K2477" i="3" s="1"/>
  <c r="K2478" i="3" s="1"/>
  <c r="K2479" i="3" s="1"/>
  <c r="K2480" i="3" s="1"/>
  <c r="K2481" i="3"/>
  <c r="K2482" i="3" s="1"/>
  <c r="K2483" i="3" s="1"/>
  <c r="K2484" i="3" s="1"/>
  <c r="K2485" i="3" s="1"/>
  <c r="K2486" i="3" s="1"/>
  <c r="K2487" i="3" s="1"/>
  <c r="K2488" i="3" s="1"/>
  <c r="K2489" i="3" s="1"/>
  <c r="K2490" i="3" s="1"/>
  <c r="K2491" i="3" s="1"/>
  <c r="K2492" i="3"/>
  <c r="K2493" i="3" s="1"/>
  <c r="K2494" i="3" s="1"/>
  <c r="K2495" i="3" s="1"/>
  <c r="K2496" i="3" s="1"/>
  <c r="K2497" i="3" s="1"/>
  <c r="K2498" i="3" s="1"/>
  <c r="K2499" i="3" s="1"/>
  <c r="K2500" i="3" s="1"/>
  <c r="K2501" i="3" s="1"/>
  <c r="K2502" i="3"/>
  <c r="K2503" i="3" s="1"/>
  <c r="K2504" i="3" s="1"/>
  <c r="K2505" i="3" s="1"/>
  <c r="K2506" i="3" s="1"/>
  <c r="K2507" i="3" s="1"/>
  <c r="K2508" i="3" s="1"/>
  <c r="K2509" i="3" s="1"/>
  <c r="K2510" i="3" s="1"/>
  <c r="K2511" i="3"/>
  <c r="K2512" i="3" s="1"/>
  <c r="K2513" i="3" s="1"/>
  <c r="K2514" i="3" s="1"/>
  <c r="K2515" i="3" s="1"/>
  <c r="K2516" i="3" s="1"/>
  <c r="K2517" i="3" s="1"/>
  <c r="K2518" i="3" s="1"/>
  <c r="K2519" i="3" s="1"/>
  <c r="K2520" i="3" s="1"/>
  <c r="K2521" i="3" s="1"/>
  <c r="K2522" i="3" s="1"/>
  <c r="K2523" i="3"/>
  <c r="K2524" i="3" s="1"/>
  <c r="K2525" i="3" s="1"/>
  <c r="K2526" i="3" s="1"/>
  <c r="K2527" i="3" s="1"/>
  <c r="K2528" i="3" s="1"/>
  <c r="K2529" i="3" s="1"/>
  <c r="K2530" i="3" s="1"/>
  <c r="K2531" i="3" s="1"/>
  <c r="K2532" i="3"/>
  <c r="K2533" i="3" s="1"/>
  <c r="K2534" i="3" s="1"/>
  <c r="K2535" i="3" s="1"/>
  <c r="K2536" i="3" s="1"/>
  <c r="K2537" i="3" s="1"/>
  <c r="K2538" i="3" s="1"/>
  <c r="K2539" i="3" s="1"/>
  <c r="K2540" i="3" s="1"/>
  <c r="K2541" i="3" s="1"/>
  <c r="K2542" i="3" s="1"/>
  <c r="K2543" i="3" s="1"/>
  <c r="K2544" i="3"/>
  <c r="K2545" i="3" s="1"/>
  <c r="K2546" i="3" s="1"/>
  <c r="K2547" i="3" s="1"/>
  <c r="K2548" i="3" s="1"/>
  <c r="K2549" i="3" s="1"/>
  <c r="K2550" i="3" s="1"/>
  <c r="K2551" i="3" s="1"/>
  <c r="K2552" i="3" s="1"/>
  <c r="K2553" i="3"/>
  <c r="K2554" i="3" s="1"/>
  <c r="K2555" i="3" s="1"/>
  <c r="K2556" i="3" s="1"/>
  <c r="K2557" i="3" s="1"/>
  <c r="K2558" i="3" s="1"/>
  <c r="K2559" i="3" s="1"/>
  <c r="K2560" i="3" s="1"/>
  <c r="K2561" i="3" s="1"/>
  <c r="K2562" i="3" s="1"/>
  <c r="K2563" i="3" s="1"/>
  <c r="K2564" i="3" s="1"/>
  <c r="K2565" i="3"/>
  <c r="K2566" i="3" s="1"/>
  <c r="K2567" i="3" s="1"/>
  <c r="K2568" i="3" s="1"/>
  <c r="K2569" i="3" s="1"/>
  <c r="K2570" i="3" s="1"/>
  <c r="K2571" i="3" s="1"/>
  <c r="K2572" i="3" s="1"/>
  <c r="K2573" i="3" s="1"/>
  <c r="K2574" i="3" s="1"/>
  <c r="K2575" i="3"/>
  <c r="K2576" i="3" s="1"/>
  <c r="K2577" i="3" s="1"/>
  <c r="K2578" i="3" s="1"/>
  <c r="K2579" i="3" s="1"/>
  <c r="K2580" i="3" s="1"/>
  <c r="K2581" i="3" s="1"/>
  <c r="K2582" i="3" s="1"/>
  <c r="K2583" i="3" s="1"/>
  <c r="K2584" i="3" s="1"/>
  <c r="K2585" i="3" s="1"/>
  <c r="K2586" i="3" s="1"/>
  <c r="K2587" i="3" s="1"/>
  <c r="K2588" i="3" s="1"/>
  <c r="K2589" i="3" s="1"/>
  <c r="K2590" i="3"/>
  <c r="K2591" i="3" s="1"/>
  <c r="K2592" i="3" s="1"/>
  <c r="K2593" i="3" s="1"/>
  <c r="K2594" i="3" s="1"/>
  <c r="K2595" i="3" s="1"/>
  <c r="K2596" i="3" s="1"/>
  <c r="K2597" i="3" s="1"/>
  <c r="K2598" i="3" s="1"/>
  <c r="K2599" i="3" s="1"/>
  <c r="K2600" i="3" s="1"/>
  <c r="K2601" i="3"/>
  <c r="K2602" i="3" s="1"/>
  <c r="K2603" i="3" s="1"/>
  <c r="K2604" i="3" s="1"/>
  <c r="K2605" i="3" s="1"/>
  <c r="K2606" i="3" s="1"/>
  <c r="K2607" i="3" s="1"/>
  <c r="K2608" i="3" s="1"/>
  <c r="K2609" i="3" s="1"/>
  <c r="K2610" i="3" s="1"/>
  <c r="K2611" i="3" s="1"/>
  <c r="K2612" i="3" s="1"/>
  <c r="K2613" i="3" s="1"/>
  <c r="K2614" i="3" s="1"/>
  <c r="K2615" i="3" s="1"/>
  <c r="K2616" i="3" s="1"/>
  <c r="K2617" i="3" s="1"/>
  <c r="K2618" i="3" s="1"/>
  <c r="K2619" i="3"/>
  <c r="K2620" i="3" s="1"/>
  <c r="K2621" i="3" s="1"/>
  <c r="K2622" i="3" s="1"/>
  <c r="K2623" i="3" s="1"/>
  <c r="K2624" i="3" s="1"/>
  <c r="K2625" i="3" s="1"/>
  <c r="K2626" i="3" s="1"/>
  <c r="K2627" i="3" s="1"/>
  <c r="K2628" i="3" s="1"/>
  <c r="K2629" i="3" s="1"/>
  <c r="K2630" i="3" s="1"/>
  <c r="K2631" i="3" s="1"/>
  <c r="K2632" i="3" s="1"/>
  <c r="K2633" i="3" s="1"/>
  <c r="K2634" i="3" s="1"/>
  <c r="K2635" i="3" s="1"/>
  <c r="K2636" i="3" s="1"/>
  <c r="K2637" i="3"/>
  <c r="K2638" i="3" s="1"/>
  <c r="K2639" i="3" s="1"/>
  <c r="K2640" i="3" s="1"/>
  <c r="K2641" i="3" s="1"/>
  <c r="K2642" i="3" s="1"/>
  <c r="K2643" i="3" s="1"/>
  <c r="K2644" i="3" s="1"/>
  <c r="K2645" i="3" s="1"/>
  <c r="K2646" i="3" s="1"/>
  <c r="K2647" i="3" s="1"/>
  <c r="K2648" i="3" s="1"/>
  <c r="K2649" i="3" s="1"/>
  <c r="K2650" i="3" s="1"/>
  <c r="K2651" i="3" s="1"/>
  <c r="K2652" i="3" s="1"/>
  <c r="K2653" i="3"/>
  <c r="K2654" i="3" s="1"/>
  <c r="K2655" i="3" s="1"/>
  <c r="K2656" i="3" s="1"/>
  <c r="K2657" i="3" s="1"/>
  <c r="K2658" i="3" s="1"/>
  <c r="K2659" i="3" s="1"/>
  <c r="K2660" i="3" s="1"/>
  <c r="K2661" i="3" s="1"/>
  <c r="K2662" i="3" s="1"/>
  <c r="K2663" i="3" s="1"/>
  <c r="K2664" i="3" s="1"/>
  <c r="K2665" i="3" s="1"/>
  <c r="K2666" i="3" s="1"/>
  <c r="K2667" i="3" s="1"/>
  <c r="K2668" i="3" s="1"/>
  <c r="K2669" i="3"/>
  <c r="K2670" i="3" s="1"/>
  <c r="K2671" i="3" s="1"/>
  <c r="K2672" i="3" s="1"/>
  <c r="K2673" i="3" s="1"/>
  <c r="K2674" i="3" s="1"/>
  <c r="K2675" i="3" s="1"/>
  <c r="K2676" i="3" s="1"/>
  <c r="K2677" i="3" s="1"/>
  <c r="K2678" i="3" s="1"/>
  <c r="K2679" i="3" s="1"/>
  <c r="K2680" i="3" s="1"/>
  <c r="K2681" i="3" s="1"/>
  <c r="K2682" i="3" s="1"/>
  <c r="K2683" i="3" s="1"/>
  <c r="K2684" i="3" s="1"/>
  <c r="K2685" i="3"/>
  <c r="K2686" i="3" s="1"/>
  <c r="K2687" i="3" s="1"/>
  <c r="K2688" i="3" s="1"/>
  <c r="K2689" i="3" s="1"/>
  <c r="K2690" i="3" s="1"/>
  <c r="K2691" i="3" s="1"/>
  <c r="K2692" i="3" s="1"/>
  <c r="K2693" i="3" s="1"/>
  <c r="K2694" i="3" s="1"/>
  <c r="K2695" i="3" s="1"/>
  <c r="K2696" i="3" s="1"/>
  <c r="K2697" i="3" s="1"/>
  <c r="K2698" i="3" s="1"/>
  <c r="K2699" i="3" s="1"/>
  <c r="K2700" i="3" s="1"/>
  <c r="K2701" i="3"/>
  <c r="K2702" i="3" s="1"/>
  <c r="K2703" i="3" s="1"/>
  <c r="K2704" i="3" s="1"/>
  <c r="K2705" i="3" s="1"/>
  <c r="K2706" i="3" s="1"/>
  <c r="K2707" i="3" s="1"/>
  <c r="K2708" i="3" s="1"/>
  <c r="K2709" i="3" s="1"/>
  <c r="K2710" i="3"/>
  <c r="K2711" i="3" s="1"/>
  <c r="K2712" i="3" s="1"/>
  <c r="K2713" i="3" s="1"/>
  <c r="K2714" i="3" s="1"/>
  <c r="K2715" i="3" s="1"/>
  <c r="K2716" i="3" s="1"/>
  <c r="K2717" i="3" s="1"/>
  <c r="K2718" i="3" s="1"/>
  <c r="K2719" i="3"/>
  <c r="K2720" i="3" s="1"/>
  <c r="K2721" i="3" s="1"/>
  <c r="K2722" i="3" s="1"/>
  <c r="K2723" i="3" s="1"/>
  <c r="K2724" i="3" s="1"/>
  <c r="K2725" i="3" s="1"/>
  <c r="K2726" i="3" s="1"/>
  <c r="K2727" i="3" s="1"/>
  <c r="K2728" i="3" s="1"/>
  <c r="K2729" i="3" s="1"/>
  <c r="K2730" i="3"/>
  <c r="K2731" i="3" s="1"/>
  <c r="K2732" i="3" s="1"/>
  <c r="K2733" i="3" s="1"/>
  <c r="K2734" i="3" s="1"/>
  <c r="K2735" i="3" s="1"/>
  <c r="K2736" i="3" s="1"/>
  <c r="K2737" i="3" s="1"/>
  <c r="K2738" i="3" s="1"/>
  <c r="K2739" i="3" s="1"/>
  <c r="K2740" i="3"/>
  <c r="K2741" i="3" s="1"/>
  <c r="K2742" i="3" s="1"/>
  <c r="K2743" i="3" s="1"/>
  <c r="K2744" i="3" s="1"/>
  <c r="K2745" i="3" s="1"/>
  <c r="K2746" i="3" s="1"/>
  <c r="K2747" i="3" s="1"/>
  <c r="K2748" i="3" s="1"/>
  <c r="K2749" i="3" s="1"/>
  <c r="K2750" i="3"/>
  <c r="K2751" i="3" s="1"/>
  <c r="K2752" i="3" s="1"/>
  <c r="K2753" i="3" s="1"/>
  <c r="K2754" i="3" s="1"/>
  <c r="K2755" i="3" s="1"/>
  <c r="K2756" i="3" s="1"/>
  <c r="K2757" i="3" s="1"/>
  <c r="K2758" i="3" s="1"/>
  <c r="K2759" i="3" s="1"/>
  <c r="K2760" i="3"/>
  <c r="K2761" i="3" s="1"/>
  <c r="K2762" i="3" s="1"/>
  <c r="K2763" i="3" s="1"/>
  <c r="K2764" i="3" s="1"/>
  <c r="K2765" i="3" s="1"/>
  <c r="K2766" i="3" s="1"/>
  <c r="K2767" i="3" s="1"/>
  <c r="K2768" i="3" s="1"/>
  <c r="K2769" i="3" s="1"/>
  <c r="K2770" i="3" s="1"/>
  <c r="K2771" i="3" s="1"/>
  <c r="K2772" i="3" s="1"/>
  <c r="K2773" i="3"/>
  <c r="K2774" i="3" s="1"/>
  <c r="K2775" i="3" s="1"/>
  <c r="K2776" i="3" s="1"/>
  <c r="K2777" i="3" s="1"/>
  <c r="K2778" i="3" s="1"/>
  <c r="K2779" i="3" s="1"/>
  <c r="K2780" i="3" s="1"/>
  <c r="K2781" i="3" s="1"/>
  <c r="K2782" i="3"/>
  <c r="K2783" i="3" s="1"/>
  <c r="K2784" i="3" s="1"/>
  <c r="K2785" i="3"/>
  <c r="K2786" i="3" s="1"/>
  <c r="K2787" i="3" s="1"/>
  <c r="K2788" i="3"/>
  <c r="K2789" i="3" s="1"/>
  <c r="K2790" i="3" s="1"/>
  <c r="K2791" i="3" s="1"/>
  <c r="K2792" i="3" s="1"/>
  <c r="K2793" i="3" s="1"/>
  <c r="K2794" i="3" s="1"/>
  <c r="K2795" i="3" s="1"/>
  <c r="K2796" i="3" s="1"/>
  <c r="K2797" i="3" s="1"/>
  <c r="K2798" i="3" s="1"/>
  <c r="K2799" i="3" s="1"/>
  <c r="K2800" i="3" s="1"/>
  <c r="K2801" i="3"/>
  <c r="K2802" i="3" s="1"/>
  <c r="K2803" i="3" s="1"/>
  <c r="K2804" i="3" s="1"/>
  <c r="K2805" i="3" s="1"/>
  <c r="K2806" i="3" s="1"/>
  <c r="K2807" i="3"/>
  <c r="K2808" i="3" s="1"/>
  <c r="K2809" i="3" s="1"/>
  <c r="K2810" i="3" s="1"/>
  <c r="K2811" i="3" s="1"/>
  <c r="K2812" i="3" s="1"/>
  <c r="K2813" i="3" s="1"/>
  <c r="K2814" i="3" s="1"/>
  <c r="K2815" i="3" s="1"/>
  <c r="K2816" i="3" s="1"/>
  <c r="K2817" i="3" s="1"/>
  <c r="K2818" i="3"/>
  <c r="K2819" i="3" s="1"/>
  <c r="K2820" i="3" s="1"/>
  <c r="K2821" i="3" s="1"/>
  <c r="K2822" i="3" s="1"/>
  <c r="K2823" i="3" s="1"/>
  <c r="K2824" i="3" s="1"/>
  <c r="K2825" i="3" s="1"/>
  <c r="K2826" i="3" s="1"/>
  <c r="K2827" i="3"/>
  <c r="K2828" i="3" s="1"/>
  <c r="K2829" i="3" s="1"/>
  <c r="K2830" i="3" s="1"/>
  <c r="K2831" i="3" s="1"/>
  <c r="K2832" i="3" s="1"/>
  <c r="K2833" i="3" s="1"/>
  <c r="K2834" i="3" s="1"/>
  <c r="K2835" i="3" s="1"/>
  <c r="K2836" i="3" s="1"/>
  <c r="K2837" i="3" s="1"/>
  <c r="K2838" i="3" s="1"/>
  <c r="K2839" i="3" s="1"/>
  <c r="K2840" i="3" s="1"/>
  <c r="K2841" i="3"/>
  <c r="K2842" i="3" s="1"/>
  <c r="K2843" i="3" s="1"/>
  <c r="K2844" i="3" s="1"/>
  <c r="K2845" i="3" s="1"/>
  <c r="K2846" i="3" s="1"/>
  <c r="K2847" i="3" s="1"/>
  <c r="K2848" i="3" s="1"/>
  <c r="K2849" i="3" s="1"/>
  <c r="K2850" i="3"/>
  <c r="K2851" i="3" s="1"/>
  <c r="K2852" i="3" s="1"/>
  <c r="K2853" i="3" s="1"/>
  <c r="K2854" i="3" s="1"/>
  <c r="K2855" i="3" s="1"/>
  <c r="K2856" i="3" s="1"/>
  <c r="K2857" i="3" s="1"/>
  <c r="K2858" i="3" s="1"/>
  <c r="K2859" i="3" s="1"/>
  <c r="K2860" i="3" s="1"/>
  <c r="K2861" i="3" s="1"/>
  <c r="K2862" i="3" s="1"/>
  <c r="K2863" i="3" s="1"/>
  <c r="K2864" i="3" s="1"/>
  <c r="K2865" i="3" s="1"/>
  <c r="K2866" i="3" s="1"/>
  <c r="K2867" i="3"/>
  <c r="K2868" i="3" s="1"/>
  <c r="K2869" i="3" s="1"/>
  <c r="K2870" i="3" s="1"/>
  <c r="K2871" i="3" s="1"/>
  <c r="K2872" i="3" s="1"/>
  <c r="K2873" i="3" s="1"/>
  <c r="K2874" i="3" s="1"/>
  <c r="K2875" i="3" s="1"/>
  <c r="K2876" i="3"/>
  <c r="K2877" i="3" s="1"/>
  <c r="K2878" i="3" s="1"/>
  <c r="K2879" i="3" s="1"/>
  <c r="K2880" i="3" s="1"/>
  <c r="K2881" i="3" s="1"/>
  <c r="K2882" i="3" s="1"/>
  <c r="K2883" i="3" s="1"/>
  <c r="K2884" i="3" s="1"/>
  <c r="K2885" i="3" s="1"/>
  <c r="K2886" i="3" s="1"/>
  <c r="K2887" i="3"/>
  <c r="K2888" i="3" s="1"/>
  <c r="K2889" i="3" s="1"/>
  <c r="K2890" i="3" s="1"/>
  <c r="K2891" i="3" s="1"/>
  <c r="K2892" i="3" s="1"/>
  <c r="K2893" i="3"/>
  <c r="K2894" i="3" s="1"/>
  <c r="K2895" i="3" s="1"/>
  <c r="K2896" i="3" s="1"/>
  <c r="K2897" i="3" s="1"/>
  <c r="K2898" i="3" s="1"/>
  <c r="K2899" i="3" s="1"/>
  <c r="K2900" i="3" s="1"/>
  <c r="K2901" i="3" s="1"/>
  <c r="K2902" i="3" s="1"/>
  <c r="K2903" i="3" s="1"/>
  <c r="K2904" i="3" s="1"/>
  <c r="K2905" i="3" s="1"/>
  <c r="K2906" i="3" s="1"/>
  <c r="K2907" i="3"/>
  <c r="K2908" i="3" s="1"/>
  <c r="K2909" i="3" s="1"/>
  <c r="K2910" i="3" s="1"/>
  <c r="K2911" i="3" s="1"/>
  <c r="K2912" i="3" s="1"/>
  <c r="K2913" i="3" s="1"/>
  <c r="K2914" i="3" s="1"/>
  <c r="K2915" i="3" s="1"/>
  <c r="K2916" i="3"/>
  <c r="K2917" i="3" s="1"/>
  <c r="K2918" i="3" s="1"/>
  <c r="K2919" i="3" s="1"/>
  <c r="K2920" i="3" s="1"/>
  <c r="K2921" i="3" s="1"/>
  <c r="K2922" i="3" s="1"/>
  <c r="K2923" i="3" s="1"/>
  <c r="K2924" i="3" s="1"/>
  <c r="K2925" i="3" s="1"/>
  <c r="K2926" i="3" s="1"/>
  <c r="K2927" i="3" s="1"/>
  <c r="K2928" i="3" s="1"/>
  <c r="K2929" i="3" s="1"/>
  <c r="K2930" i="3" s="1"/>
  <c r="K2931" i="3" s="1"/>
  <c r="K2932" i="3" s="1"/>
  <c r="K2933" i="3"/>
  <c r="K2934" i="3" s="1"/>
  <c r="K2935" i="3" s="1"/>
  <c r="K2936" i="3" s="1"/>
  <c r="K2937" i="3" s="1"/>
  <c r="K2938" i="3" s="1"/>
  <c r="K2939" i="3" s="1"/>
  <c r="K2940" i="3" s="1"/>
  <c r="K2941" i="3" s="1"/>
  <c r="K2942" i="3" s="1"/>
  <c r="K2943" i="3" s="1"/>
  <c r="K2944" i="3" s="1"/>
  <c r="K2945" i="3" s="1"/>
  <c r="K2946" i="3"/>
  <c r="K2947" i="3" s="1"/>
  <c r="K2948" i="3" s="1"/>
  <c r="K2949" i="3" s="1"/>
  <c r="K2950" i="3" s="1"/>
  <c r="K2951" i="3" s="1"/>
  <c r="K2952" i="3" s="1"/>
  <c r="K2953" i="3" s="1"/>
  <c r="K2954" i="3" s="1"/>
  <c r="K2955" i="3" s="1"/>
  <c r="K2956" i="3" s="1"/>
  <c r="K2957" i="3" s="1"/>
  <c r="K2958" i="3" s="1"/>
  <c r="K2959" i="3" s="1"/>
  <c r="K2960" i="3" s="1"/>
  <c r="K2961" i="3"/>
  <c r="K2962" i="3" s="1"/>
  <c r="K2963" i="3" s="1"/>
  <c r="K2964" i="3" s="1"/>
  <c r="K2965" i="3" s="1"/>
  <c r="K2966" i="3" s="1"/>
  <c r="K2967" i="3" s="1"/>
  <c r="K2968" i="3" s="1"/>
  <c r="K2969" i="3" s="1"/>
  <c r="K2970" i="3" s="1"/>
  <c r="K2971" i="3" s="1"/>
  <c r="K2972" i="3" s="1"/>
  <c r="K2973" i="3" s="1"/>
  <c r="K2974" i="3" s="1"/>
  <c r="K2975" i="3" s="1"/>
  <c r="K2976" i="3"/>
  <c r="K2977" i="3" s="1"/>
  <c r="K2978" i="3" s="1"/>
  <c r="K2979" i="3" s="1"/>
  <c r="K2980" i="3" s="1"/>
  <c r="K2981" i="3" s="1"/>
  <c r="K2982" i="3" s="1"/>
  <c r="K2983" i="3" s="1"/>
  <c r="K2984" i="3" s="1"/>
  <c r="K2985" i="3" s="1"/>
  <c r="K2986" i="3" s="1"/>
  <c r="K2987" i="3" s="1"/>
  <c r="K2988" i="3" s="1"/>
  <c r="K2989" i="3" s="1"/>
  <c r="K2990" i="3" s="1"/>
  <c r="K2991" i="3" s="1"/>
  <c r="K2992" i="3"/>
  <c r="K2993" i="3" s="1"/>
  <c r="K2994" i="3" s="1"/>
  <c r="K2995" i="3" s="1"/>
  <c r="K2996" i="3" s="1"/>
  <c r="K2997" i="3" s="1"/>
  <c r="K2998" i="3" s="1"/>
  <c r="K2999" i="3" s="1"/>
  <c r="K3000" i="3" s="1"/>
  <c r="K3001" i="3" s="1"/>
  <c r="K3002" i="3" s="1"/>
  <c r="K3003" i="3" s="1"/>
  <c r="K3004" i="3" s="1"/>
  <c r="K3005" i="3" s="1"/>
  <c r="K3006" i="3"/>
  <c r="K3007" i="3" s="1"/>
  <c r="K3008" i="3" s="1"/>
  <c r="K3009" i="3" s="1"/>
  <c r="K3010" i="3" s="1"/>
  <c r="K3011" i="3" s="1"/>
  <c r="K3012" i="3" s="1"/>
  <c r="K3013" i="3" s="1"/>
  <c r="K3014" i="3" s="1"/>
  <c r="K3015" i="3" s="1"/>
  <c r="K3016" i="3" s="1"/>
  <c r="K3017" i="3"/>
  <c r="K3018" i="3" s="1"/>
  <c r="K3019" i="3" s="1"/>
  <c r="K3020" i="3" s="1"/>
  <c r="K3021" i="3" s="1"/>
  <c r="K3022" i="3" s="1"/>
  <c r="K3023" i="3" s="1"/>
  <c r="K3024" i="3" s="1"/>
  <c r="K3025" i="3" s="1"/>
  <c r="K3026" i="3" s="1"/>
  <c r="K3027" i="3" s="1"/>
  <c r="K3028" i="3" s="1"/>
  <c r="K3029" i="3" s="1"/>
  <c r="K3030" i="3"/>
  <c r="K3031" i="3" s="1"/>
  <c r="K3032" i="3" s="1"/>
  <c r="K3033" i="3" s="1"/>
  <c r="K3034" i="3" s="1"/>
  <c r="K3035" i="3" s="1"/>
  <c r="K3036" i="3" s="1"/>
  <c r="K3037" i="3" s="1"/>
  <c r="K3038" i="3" s="1"/>
  <c r="K3039" i="3" s="1"/>
  <c r="K3040" i="3"/>
  <c r="K3041" i="3" s="1"/>
  <c r="K3042" i="3" s="1"/>
  <c r="K3043" i="3" s="1"/>
  <c r="K3044" i="3" s="1"/>
  <c r="K3045" i="3" s="1"/>
  <c r="K3046" i="3" s="1"/>
  <c r="K3047" i="3" s="1"/>
  <c r="K3048" i="3" s="1"/>
  <c r="K3049" i="3" s="1"/>
  <c r="K3050" i="3" s="1"/>
  <c r="K3051" i="3"/>
  <c r="K3052" i="3" s="1"/>
  <c r="K3053" i="3" s="1"/>
  <c r="K3054" i="3" s="1"/>
  <c r="K3055" i="3" s="1"/>
  <c r="K3056" i="3" s="1"/>
  <c r="K3057" i="3" s="1"/>
  <c r="K3058" i="3" s="1"/>
  <c r="K3059" i="3" s="1"/>
  <c r="K3060" i="3" s="1"/>
  <c r="K3061" i="3" s="1"/>
  <c r="K3062" i="3"/>
  <c r="K3063" i="3" s="1"/>
  <c r="K3064" i="3" s="1"/>
  <c r="K3065" i="3" s="1"/>
  <c r="K3066" i="3" s="1"/>
  <c r="K3067" i="3" s="1"/>
  <c r="K3068" i="3" s="1"/>
  <c r="K3069" i="3"/>
  <c r="K3070" i="3" s="1"/>
  <c r="K3071" i="3" s="1"/>
  <c r="K3072" i="3" s="1"/>
  <c r="K3073" i="3" s="1"/>
  <c r="K3074" i="3" s="1"/>
  <c r="K3075" i="3" s="1"/>
  <c r="K3076" i="3" s="1"/>
  <c r="K3077" i="3" s="1"/>
  <c r="K3078" i="3" s="1"/>
  <c r="K3079" i="3" s="1"/>
  <c r="K3080" i="3" s="1"/>
  <c r="K3081" i="3"/>
  <c r="K3082" i="3" s="1"/>
  <c r="K3083" i="3" s="1"/>
  <c r="K3084" i="3" s="1"/>
  <c r="K3085" i="3" s="1"/>
  <c r="K3086" i="3" s="1"/>
  <c r="K3087" i="3" s="1"/>
  <c r="K3088" i="3" s="1"/>
  <c r="K3089" i="3" s="1"/>
  <c r="K3090" i="3" s="1"/>
  <c r="K3091" i="3" s="1"/>
  <c r="K3092" i="3"/>
  <c r="K3093" i="3" s="1"/>
  <c r="K3094" i="3" s="1"/>
  <c r="K3095" i="3" s="1"/>
  <c r="K3096" i="3" s="1"/>
  <c r="K3097" i="3" s="1"/>
  <c r="K3098" i="3" s="1"/>
  <c r="K3099" i="3" s="1"/>
  <c r="K3100" i="3" s="1"/>
  <c r="K3101" i="3" s="1"/>
  <c r="K3102" i="3" s="1"/>
  <c r="K3103" i="3"/>
  <c r="K3104" i="3" s="1"/>
  <c r="K3105" i="3" s="1"/>
  <c r="K3106" i="3" s="1"/>
  <c r="K3107" i="3" s="1"/>
  <c r="K3108" i="3" s="1"/>
  <c r="K3109" i="3" s="1"/>
  <c r="K3110" i="3" s="1"/>
  <c r="K3111" i="3" s="1"/>
  <c r="K3112" i="3" s="1"/>
  <c r="K3113" i="3" s="1"/>
  <c r="K3114" i="3"/>
  <c r="K3115" i="3" s="1"/>
  <c r="K3116" i="3" s="1"/>
  <c r="K3117" i="3" s="1"/>
  <c r="K3118" i="3" s="1"/>
  <c r="K3119" i="3" s="1"/>
  <c r="K3120" i="3" s="1"/>
  <c r="K3121" i="3" s="1"/>
  <c r="K3122" i="3" s="1"/>
  <c r="K3123" i="3" s="1"/>
  <c r="K3124" i="3" s="1"/>
  <c r="K3125" i="3" s="1"/>
  <c r="K3126" i="3" s="1"/>
  <c r="K3127" i="3" s="1"/>
  <c r="K3128" i="3"/>
  <c r="K3129" i="3" s="1"/>
  <c r="K3130" i="3" s="1"/>
  <c r="K3131" i="3" s="1"/>
  <c r="K3132" i="3" s="1"/>
  <c r="K3133" i="3" s="1"/>
  <c r="K3134" i="3" s="1"/>
  <c r="K3135" i="3"/>
  <c r="K3136" i="3" s="1"/>
  <c r="K3137" i="3" s="1"/>
  <c r="K3138" i="3" s="1"/>
  <c r="K3139" i="3" s="1"/>
  <c r="K3140" i="3" s="1"/>
  <c r="K3141" i="3" s="1"/>
  <c r="K3142" i="3" s="1"/>
  <c r="K3143" i="3" s="1"/>
  <c r="K3144" i="3" s="1"/>
  <c r="K3145" i="3" s="1"/>
  <c r="K3146" i="3" s="1"/>
  <c r="K3147" i="3"/>
  <c r="K3148" i="3" s="1"/>
  <c r="K3149" i="3" s="1"/>
  <c r="K3150" i="3" s="1"/>
  <c r="K3151" i="3" s="1"/>
  <c r="K3152" i="3" s="1"/>
  <c r="K3153" i="3" s="1"/>
  <c r="K3154" i="3" s="1"/>
  <c r="K3155" i="3" s="1"/>
  <c r="K3156" i="3" s="1"/>
  <c r="K3157" i="3" s="1"/>
  <c r="K3158" i="3" s="1"/>
  <c r="K3159" i="3" s="1"/>
  <c r="K3160" i="3"/>
  <c r="K3161" i="3" s="1"/>
  <c r="K3162" i="3" s="1"/>
  <c r="K3163" i="3" s="1"/>
  <c r="K3164" i="3" s="1"/>
  <c r="K3165" i="3" s="1"/>
  <c r="K3166" i="3" s="1"/>
  <c r="K3167" i="3" s="1"/>
  <c r="K3168" i="3" s="1"/>
  <c r="K3169" i="3" s="1"/>
  <c r="K3170" i="3" s="1"/>
  <c r="K3171" i="3"/>
  <c r="K3172" i="3" s="1"/>
  <c r="K3173" i="3" s="1"/>
  <c r="K3174" i="3" s="1"/>
  <c r="K3175" i="3" s="1"/>
  <c r="K3176" i="3" s="1"/>
  <c r="K3177" i="3" s="1"/>
  <c r="K3178" i="3" s="1"/>
  <c r="K3179" i="3" s="1"/>
  <c r="K3180" i="3" s="1"/>
  <c r="K3181" i="3" s="1"/>
  <c r="K3182" i="3"/>
  <c r="K3183" i="3" s="1"/>
  <c r="K3184" i="3" s="1"/>
  <c r="K3185" i="3" s="1"/>
  <c r="K3186" i="3" s="1"/>
  <c r="K3187" i="3" s="1"/>
  <c r="K3188" i="3" s="1"/>
  <c r="K3189" i="3" s="1"/>
  <c r="K3190" i="3" s="1"/>
  <c r="K3191" i="3" s="1"/>
  <c r="K3192" i="3" s="1"/>
  <c r="K3193" i="3" s="1"/>
  <c r="K3194" i="3"/>
  <c r="K3195" i="3" s="1"/>
  <c r="K3196" i="3" s="1"/>
  <c r="K3197" i="3" s="1"/>
  <c r="K3198" i="3" s="1"/>
  <c r="K3199" i="3" s="1"/>
  <c r="K3200" i="3" s="1"/>
  <c r="K3201" i="3" s="1"/>
  <c r="K3202" i="3" s="1"/>
  <c r="K3203" i="3" s="1"/>
  <c r="K3204" i="3" s="1"/>
  <c r="K3205" i="3" s="1"/>
  <c r="K3206" i="3" s="1"/>
  <c r="K3207" i="3"/>
  <c r="K3208" i="3" s="1"/>
  <c r="K3209" i="3" s="1"/>
  <c r="K3210" i="3" s="1"/>
  <c r="K3211" i="3" s="1"/>
  <c r="K3212" i="3" s="1"/>
  <c r="K3213" i="3" s="1"/>
  <c r="K3214" i="3" s="1"/>
  <c r="K3215" i="3" s="1"/>
  <c r="K3216" i="3" s="1"/>
  <c r="K3217" i="3" s="1"/>
  <c r="K3218" i="3" s="1"/>
  <c r="K3219" i="3" s="1"/>
  <c r="K3220" i="3" s="1"/>
  <c r="K3221" i="3"/>
  <c r="K3222" i="3" s="1"/>
  <c r="K3223" i="3" s="1"/>
  <c r="K3224" i="3" s="1"/>
  <c r="K3225" i="3" s="1"/>
  <c r="K3226" i="3" s="1"/>
  <c r="K3227" i="3" s="1"/>
  <c r="K3228" i="3" s="1"/>
  <c r="K3229" i="3" s="1"/>
  <c r="K3230" i="3" s="1"/>
  <c r="K3231" i="3" s="1"/>
  <c r="K3232" i="3"/>
  <c r="K3233" i="3" s="1"/>
  <c r="K3234" i="3" s="1"/>
  <c r="K3235" i="3" s="1"/>
  <c r="K3236" i="3" s="1"/>
  <c r="K3237" i="3" s="1"/>
  <c r="K3238" i="3" s="1"/>
  <c r="K3239" i="3" s="1"/>
  <c r="K3240" i="3" s="1"/>
  <c r="K3241" i="3" s="1"/>
  <c r="K3242" i="3" s="1"/>
  <c r="K3243" i="3" s="1"/>
  <c r="K3244" i="3" s="1"/>
  <c r="K3245" i="3" s="1"/>
  <c r="K3246" i="3" s="1"/>
  <c r="K3247" i="3"/>
  <c r="K3248" i="3" s="1"/>
  <c r="K3249" i="3" s="1"/>
  <c r="K3250" i="3" s="1"/>
  <c r="K3251" i="3" s="1"/>
  <c r="K3252" i="3" s="1"/>
  <c r="K3253" i="3" s="1"/>
  <c r="K3254" i="3" s="1"/>
  <c r="K3255" i="3" s="1"/>
  <c r="K3256" i="3" s="1"/>
  <c r="K3257" i="3" s="1"/>
  <c r="K3258" i="3" s="1"/>
  <c r="K3259" i="3" s="1"/>
  <c r="K3260" i="3" s="1"/>
  <c r="K3261" i="3" s="1"/>
  <c r="K3262" i="3" s="1"/>
  <c r="K3263" i="3" s="1"/>
  <c r="K3264" i="3"/>
  <c r="K3265" i="3" s="1"/>
  <c r="K3266" i="3" s="1"/>
  <c r="K3267" i="3" s="1"/>
  <c r="K3268" i="3" s="1"/>
  <c r="K3269" i="3" s="1"/>
  <c r="K3270" i="3" s="1"/>
  <c r="K3271" i="3" s="1"/>
  <c r="K3272" i="3" s="1"/>
  <c r="K3273" i="3" s="1"/>
  <c r="K3274" i="3" s="1"/>
  <c r="K3275" i="3" s="1"/>
  <c r="K3276" i="3"/>
  <c r="K3277" i="3" s="1"/>
  <c r="K3278" i="3" s="1"/>
  <c r="K3279" i="3" s="1"/>
  <c r="K3280" i="3" s="1"/>
  <c r="K3281" i="3" s="1"/>
  <c r="K3282" i="3" s="1"/>
  <c r="K3283" i="3" s="1"/>
  <c r="K3284" i="3" s="1"/>
  <c r="K3285" i="3" s="1"/>
  <c r="K3286" i="3" s="1"/>
  <c r="K3287" i="3" s="1"/>
  <c r="K3288" i="3" s="1"/>
  <c r="K3289" i="3"/>
  <c r="K3290" i="3" s="1"/>
  <c r="K3291" i="3" s="1"/>
  <c r="K3292" i="3" s="1"/>
  <c r="K3293" i="3" s="1"/>
  <c r="K3294" i="3" s="1"/>
  <c r="K3295" i="3" s="1"/>
  <c r="K3296" i="3" s="1"/>
  <c r="K3297" i="3" s="1"/>
  <c r="K3298" i="3" s="1"/>
  <c r="K3299" i="3" s="1"/>
  <c r="K3300" i="3" s="1"/>
  <c r="K3301" i="3" s="1"/>
  <c r="K3302" i="3" s="1"/>
  <c r="K3303" i="3" s="1"/>
  <c r="K3304" i="3"/>
  <c r="K3305" i="3" s="1"/>
  <c r="K3306" i="3" s="1"/>
  <c r="K3307" i="3" s="1"/>
  <c r="K3308" i="3" s="1"/>
  <c r="K3309" i="3" s="1"/>
  <c r="K3310" i="3" s="1"/>
  <c r="K3311" i="3"/>
  <c r="K3312" i="3" s="1"/>
  <c r="K3313" i="3" s="1"/>
  <c r="K3314" i="3" s="1"/>
  <c r="K3315" i="3" s="1"/>
  <c r="K3316" i="3" s="1"/>
  <c r="K3317" i="3" s="1"/>
  <c r="K3318" i="3" s="1"/>
  <c r="K3319" i="3" s="1"/>
  <c r="K3320" i="3" s="1"/>
  <c r="K3321" i="3" s="1"/>
  <c r="K3322" i="3" s="1"/>
  <c r="K3323" i="3" s="1"/>
  <c r="K3324" i="3" s="1"/>
  <c r="K3325" i="3" s="1"/>
  <c r="K3326" i="3"/>
  <c r="K3327" i="3" s="1"/>
  <c r="K3328" i="3" s="1"/>
  <c r="K3329" i="3" s="1"/>
  <c r="K3330" i="3" s="1"/>
  <c r="K3331" i="3" s="1"/>
  <c r="K3332" i="3" s="1"/>
  <c r="K3333" i="3"/>
  <c r="K3334" i="3" s="1"/>
  <c r="K3335" i="3" s="1"/>
  <c r="K3336" i="3" s="1"/>
  <c r="K3337" i="3" s="1"/>
  <c r="K3338" i="3" s="1"/>
  <c r="K3339" i="3" s="1"/>
  <c r="K3340" i="3" s="1"/>
  <c r="K3341" i="3" s="1"/>
  <c r="K3342" i="3" s="1"/>
  <c r="K3343" i="3" s="1"/>
  <c r="K3344" i="3" s="1"/>
  <c r="K3345" i="3" s="1"/>
  <c r="K3346" i="3" s="1"/>
  <c r="K3347" i="3"/>
  <c r="K3348" i="3" s="1"/>
  <c r="K3349" i="3" s="1"/>
  <c r="K3350" i="3" s="1"/>
  <c r="K3351" i="3" s="1"/>
  <c r="K3352" i="3" s="1"/>
  <c r="K3353" i="3" s="1"/>
  <c r="K3354" i="3" s="1"/>
  <c r="K3355" i="3" s="1"/>
  <c r="K3356" i="3" s="1"/>
  <c r="K3357" i="3" s="1"/>
  <c r="K3358" i="3"/>
  <c r="K3359" i="3" s="1"/>
  <c r="K3360" i="3" s="1"/>
  <c r="K3361" i="3" s="1"/>
  <c r="K3362" i="3" s="1"/>
  <c r="K3363" i="3" s="1"/>
  <c r="K3364" i="3" s="1"/>
  <c r="K3365" i="3" s="1"/>
  <c r="K3366" i="3" s="1"/>
  <c r="K3367" i="3" s="1"/>
  <c r="K3368" i="3" s="1"/>
  <c r="K3369" i="3" s="1"/>
  <c r="K3370" i="3" s="1"/>
  <c r="K3371" i="3" s="1"/>
  <c r="K3372" i="3"/>
  <c r="K3373" i="3" s="1"/>
  <c r="K3374" i="3" s="1"/>
  <c r="K3375" i="3" s="1"/>
  <c r="K3376" i="3" s="1"/>
  <c r="K3377" i="3" s="1"/>
  <c r="K3378" i="3" s="1"/>
  <c r="K3379" i="3" s="1"/>
  <c r="K3380" i="3" s="1"/>
  <c r="K3381" i="3" s="1"/>
  <c r="K3382" i="3" s="1"/>
  <c r="K3383" i="3"/>
  <c r="K3384" i="3" s="1"/>
  <c r="K3385" i="3" s="1"/>
  <c r="K3386" i="3" s="1"/>
  <c r="K3387" i="3" s="1"/>
  <c r="K3388" i="3" s="1"/>
  <c r="K3389" i="3" s="1"/>
  <c r="K3390" i="3" s="1"/>
  <c r="K3391" i="3" s="1"/>
  <c r="K3392" i="3" s="1"/>
  <c r="K3393" i="3" s="1"/>
  <c r="K3394" i="3" s="1"/>
  <c r="K3395" i="3" s="1"/>
  <c r="K3396" i="3" s="1"/>
  <c r="K3397" i="3"/>
  <c r="K3398" i="3" s="1"/>
  <c r="K3399" i="3" s="1"/>
  <c r="K3400" i="3" s="1"/>
  <c r="K3401" i="3" s="1"/>
  <c r="K3402" i="3" s="1"/>
  <c r="K3403" i="3" s="1"/>
  <c r="K3404" i="3" s="1"/>
  <c r="K3405" i="3"/>
  <c r="K3406" i="3" s="1"/>
  <c r="K3407" i="3" s="1"/>
  <c r="K3408" i="3" s="1"/>
  <c r="K3409" i="3" s="1"/>
  <c r="K3410" i="3" s="1"/>
  <c r="K3411" i="3" s="1"/>
  <c r="K3412" i="3" s="1"/>
  <c r="K3413" i="3" s="1"/>
  <c r="K3414" i="3" s="1"/>
  <c r="K3415" i="3" s="1"/>
  <c r="K3416" i="3" s="1"/>
  <c r="K3417" i="3" s="1"/>
  <c r="K3418" i="3" s="1"/>
  <c r="K3419" i="3" s="1"/>
  <c r="K3420" i="3" s="1"/>
  <c r="K3421" i="3" s="1"/>
  <c r="K3422" i="3"/>
  <c r="K3423" i="3" s="1"/>
  <c r="K3424" i="3" s="1"/>
  <c r="K3425" i="3" s="1"/>
  <c r="K3426" i="3" s="1"/>
  <c r="K3427" i="3" s="1"/>
  <c r="K3428" i="3" s="1"/>
  <c r="K3429" i="3" s="1"/>
  <c r="K3430" i="3" s="1"/>
  <c r="K3431" i="3" s="1"/>
  <c r="K3432" i="3" s="1"/>
  <c r="K3433" i="3"/>
  <c r="K3434" i="3" s="1"/>
  <c r="K3435" i="3" s="1"/>
  <c r="K3436" i="3" s="1"/>
  <c r="K3437" i="3" s="1"/>
  <c r="K3438" i="3" s="1"/>
  <c r="K3439" i="3" s="1"/>
  <c r="K3440" i="3" s="1"/>
  <c r="K3441" i="3" s="1"/>
  <c r="K3442" i="3" s="1"/>
  <c r="K3443" i="3" s="1"/>
  <c r="K3444" i="3" s="1"/>
  <c r="K3445" i="3" s="1"/>
  <c r="K3446" i="3" s="1"/>
  <c r="K3447" i="3" s="1"/>
  <c r="K3448" i="3" s="1"/>
  <c r="K3449" i="3"/>
  <c r="K3450" i="3" s="1"/>
  <c r="K3451" i="3" s="1"/>
  <c r="K3452" i="3" s="1"/>
  <c r="K3453" i="3" s="1"/>
  <c r="K3454" i="3" s="1"/>
  <c r="K3455" i="3" s="1"/>
  <c r="K3456" i="3" s="1"/>
  <c r="K3457" i="3" s="1"/>
  <c r="K3458" i="3" s="1"/>
  <c r="K3459" i="3" s="1"/>
  <c r="K3460" i="3" s="1"/>
  <c r="K3461" i="3" s="1"/>
  <c r="K3462" i="3" s="1"/>
  <c r="K3463" i="3" s="1"/>
  <c r="K3464" i="3"/>
  <c r="K3465" i="3" s="1"/>
  <c r="K3466" i="3" s="1"/>
  <c r="K3467" i="3" s="1"/>
  <c r="K3468" i="3" s="1"/>
  <c r="K3469" i="3" s="1"/>
  <c r="K3470" i="3" s="1"/>
  <c r="K3471" i="3" s="1"/>
  <c r="K3472" i="3" s="1"/>
  <c r="K3473" i="3" s="1"/>
  <c r="K3474" i="3" s="1"/>
  <c r="K3475" i="3" s="1"/>
  <c r="K3476" i="3"/>
  <c r="K3477" i="3" s="1"/>
  <c r="K3478" i="3" s="1"/>
  <c r="K3479" i="3" s="1"/>
  <c r="K3480" i="3" s="1"/>
  <c r="K3481" i="3" s="1"/>
  <c r="K3482" i="3" s="1"/>
  <c r="K3483" i="3" s="1"/>
  <c r="K3484" i="3" s="1"/>
  <c r="K3485" i="3" s="1"/>
  <c r="K3486" i="3" s="1"/>
  <c r="K3487" i="3" s="1"/>
  <c r="K3488" i="3" s="1"/>
  <c r="K3489" i="3" s="1"/>
  <c r="K3490" i="3" s="1"/>
  <c r="K3491" i="3"/>
  <c r="K3492" i="3" s="1"/>
  <c r="K3493" i="3" s="1"/>
  <c r="K3494" i="3" s="1"/>
  <c r="K3495" i="3" s="1"/>
  <c r="K3496" i="3" s="1"/>
  <c r="K3497" i="3" s="1"/>
  <c r="K3498" i="3" s="1"/>
  <c r="K3499" i="3" s="1"/>
  <c r="K3500" i="3" s="1"/>
  <c r="K3501" i="3" s="1"/>
  <c r="K3502" i="3" s="1"/>
  <c r="K3503" i="3" s="1"/>
  <c r="K3504" i="3" s="1"/>
  <c r="K3505" i="3" s="1"/>
  <c r="K3506" i="3"/>
  <c r="K3507" i="3" s="1"/>
  <c r="K3508" i="3" s="1"/>
  <c r="K3509" i="3" s="1"/>
  <c r="K3510" i="3" s="1"/>
  <c r="K3511" i="3" s="1"/>
  <c r="K3512" i="3" s="1"/>
  <c r="K3513" i="3" s="1"/>
  <c r="K3514" i="3" s="1"/>
  <c r="K3515" i="3" s="1"/>
  <c r="K3516" i="3" s="1"/>
  <c r="K3517" i="3" s="1"/>
  <c r="K3518" i="3" s="1"/>
  <c r="K3519" i="3" s="1"/>
  <c r="K3520" i="3" s="1"/>
  <c r="K3521" i="3"/>
  <c r="K3522" i="3" s="1"/>
  <c r="K3523" i="3" s="1"/>
  <c r="K3524" i="3" s="1"/>
  <c r="K3525" i="3" s="1"/>
  <c r="K3526" i="3" s="1"/>
  <c r="K3527" i="3" s="1"/>
  <c r="K3528" i="3" s="1"/>
  <c r="K3529" i="3" s="1"/>
  <c r="K3530" i="3" s="1"/>
  <c r="K3531" i="3" s="1"/>
  <c r="K3532" i="3" s="1"/>
  <c r="K3533" i="3" s="1"/>
  <c r="K3534" i="3" s="1"/>
  <c r="K3535" i="3" s="1"/>
  <c r="K3536" i="3"/>
  <c r="K3537" i="3" s="1"/>
  <c r="K3538" i="3" s="1"/>
  <c r="K3539" i="3" s="1"/>
  <c r="K3540" i="3" s="1"/>
  <c r="K3541" i="3" s="1"/>
  <c r="K3542" i="3" s="1"/>
  <c r="K3543" i="3" s="1"/>
  <c r="K3544" i="3" s="1"/>
  <c r="K3545" i="3" s="1"/>
  <c r="K3546" i="3" s="1"/>
  <c r="K3547" i="3" s="1"/>
  <c r="K3548" i="3" s="1"/>
  <c r="K3549" i="3" s="1"/>
  <c r="K3550" i="3" s="1"/>
  <c r="K3551" i="3"/>
  <c r="K3552" i="3" s="1"/>
  <c r="K3553" i="3" s="1"/>
  <c r="K3554" i="3" s="1"/>
  <c r="K3555" i="3" s="1"/>
  <c r="K3556" i="3" s="1"/>
  <c r="K3557" i="3" s="1"/>
  <c r="K3558" i="3" s="1"/>
  <c r="K3559" i="3" s="1"/>
  <c r="K3560" i="3" s="1"/>
  <c r="K3561" i="3" s="1"/>
  <c r="K3562" i="3" s="1"/>
  <c r="K3563" i="3" s="1"/>
  <c r="K3564" i="3" s="1"/>
  <c r="K3565" i="3" s="1"/>
  <c r="K3566" i="3" s="1"/>
  <c r="K3567" i="3" s="1"/>
  <c r="K3568" i="3" s="1"/>
  <c r="K3569" i="3"/>
  <c r="K3570" i="3" s="1"/>
  <c r="K3571" i="3" s="1"/>
  <c r="K3572" i="3" s="1"/>
  <c r="K3573" i="3" s="1"/>
  <c r="K3574" i="3" s="1"/>
  <c r="K3575" i="3" s="1"/>
  <c r="K3576" i="3" s="1"/>
  <c r="K3577" i="3" s="1"/>
  <c r="K3578" i="3" s="1"/>
  <c r="K3579" i="3" s="1"/>
  <c r="K3580" i="3" s="1"/>
  <c r="K3581" i="3" s="1"/>
  <c r="K3582" i="3" s="1"/>
  <c r="K3583" i="3" s="1"/>
  <c r="K3584" i="3"/>
  <c r="K3585" i="3" s="1"/>
  <c r="K3586" i="3" s="1"/>
  <c r="K3587" i="3" s="1"/>
  <c r="K3588" i="3" s="1"/>
  <c r="K3589" i="3" s="1"/>
  <c r="K3590" i="3" s="1"/>
  <c r="K3591" i="3" s="1"/>
  <c r="K3592" i="3" s="1"/>
  <c r="K3593" i="3" s="1"/>
  <c r="K3594" i="3" s="1"/>
  <c r="K3595" i="3" s="1"/>
  <c r="K3596" i="3" s="1"/>
  <c r="K3597" i="3" s="1"/>
  <c r="K3598" i="3" s="1"/>
  <c r="K3599" i="3" s="1"/>
  <c r="K3600" i="3" s="1"/>
  <c r="K3601" i="3" s="1"/>
  <c r="K3602" i="3" s="1"/>
  <c r="K3603" i="3" s="1"/>
  <c r="K3604" i="3" s="1"/>
  <c r="K3605" i="3" s="1"/>
  <c r="K3606" i="3"/>
  <c r="K3607" i="3" s="1"/>
  <c r="K3608" i="3" s="1"/>
  <c r="K3609" i="3" s="1"/>
  <c r="K3610" i="3" s="1"/>
  <c r="K3611" i="3" s="1"/>
  <c r="K3612" i="3" s="1"/>
  <c r="K3613" i="3" s="1"/>
  <c r="K3614" i="3" s="1"/>
  <c r="K3615" i="3" s="1"/>
  <c r="K3616" i="3" s="1"/>
  <c r="K3617" i="3" s="1"/>
  <c r="K3618" i="3" s="1"/>
  <c r="K3619" i="3" s="1"/>
  <c r="K3620" i="3" s="1"/>
  <c r="K3621" i="3" s="1"/>
  <c r="K3622" i="3" s="1"/>
  <c r="K3623" i="3" s="1"/>
  <c r="K3624" i="3" s="1"/>
  <c r="K3625" i="3" s="1"/>
  <c r="K3626" i="3" s="1"/>
  <c r="K3627" i="3" s="1"/>
  <c r="K3628" i="3"/>
  <c r="K3629" i="3" s="1"/>
  <c r="K3630" i="3" s="1"/>
  <c r="K3631" i="3" s="1"/>
  <c r="K3632" i="3" s="1"/>
  <c r="K3633" i="3" s="1"/>
  <c r="K3634" i="3" s="1"/>
  <c r="K3635" i="3" s="1"/>
  <c r="K3636" i="3" s="1"/>
  <c r="K3637" i="3" s="1"/>
  <c r="K3638" i="3" s="1"/>
  <c r="K3639" i="3" s="1"/>
  <c r="K3640" i="3"/>
  <c r="K3641" i="3" s="1"/>
  <c r="K3642" i="3" s="1"/>
  <c r="K3643" i="3" s="1"/>
  <c r="K3644" i="3" s="1"/>
  <c r="K3645" i="3" s="1"/>
  <c r="K3646" i="3" s="1"/>
  <c r="K3647" i="3" s="1"/>
  <c r="K3648" i="3" s="1"/>
  <c r="K3649" i="3" s="1"/>
  <c r="K3650" i="3" s="1"/>
  <c r="K3651" i="3" s="1"/>
  <c r="K3652" i="3"/>
  <c r="K3653" i="3" s="1"/>
  <c r="K3654" i="3" s="1"/>
  <c r="K3655" i="3" s="1"/>
  <c r="K3656" i="3" s="1"/>
  <c r="K3657" i="3" s="1"/>
  <c r="K3658" i="3" s="1"/>
  <c r="K3659" i="3" s="1"/>
  <c r="K3660" i="3" s="1"/>
  <c r="K3661" i="3" s="1"/>
  <c r="K3662" i="3" s="1"/>
  <c r="K3663" i="3" s="1"/>
  <c r="K3664" i="3" s="1"/>
  <c r="K3665" i="3" s="1"/>
  <c r="K3666" i="3" s="1"/>
  <c r="K3667" i="3" s="1"/>
  <c r="K3668" i="3" s="1"/>
  <c r="K3669" i="3" s="1"/>
  <c r="K3670" i="3"/>
  <c r="K3671" i="3" s="1"/>
  <c r="K3672" i="3" s="1"/>
  <c r="K3673" i="3" s="1"/>
  <c r="K3674" i="3" s="1"/>
  <c r="K3675" i="3" s="1"/>
  <c r="K3676" i="3" s="1"/>
  <c r="K3677" i="3" s="1"/>
  <c r="K3678" i="3" s="1"/>
  <c r="K3679" i="3" s="1"/>
  <c r="K3680" i="3" s="1"/>
  <c r="K3681" i="3" s="1"/>
  <c r="K3682" i="3" s="1"/>
  <c r="K3683" i="3" s="1"/>
  <c r="K3684" i="3" s="1"/>
  <c r="K3685" i="3" s="1"/>
  <c r="K3686" i="3" s="1"/>
  <c r="K3687" i="3" s="1"/>
  <c r="K3688" i="3" s="1"/>
  <c r="K3689" i="3"/>
  <c r="K3690" i="3" s="1"/>
  <c r="K3691" i="3" s="1"/>
  <c r="K3692" i="3" s="1"/>
  <c r="K3693" i="3" s="1"/>
  <c r="K3694" i="3" s="1"/>
  <c r="K3695" i="3" s="1"/>
  <c r="K3696" i="3" s="1"/>
  <c r="K3697" i="3" s="1"/>
  <c r="K3698" i="3" s="1"/>
  <c r="K3699" i="3" s="1"/>
  <c r="K3700" i="3" s="1"/>
  <c r="K3701" i="3" s="1"/>
  <c r="K3702" i="3" s="1"/>
  <c r="K3703" i="3" s="1"/>
  <c r="K3704" i="3" s="1"/>
  <c r="K3705" i="3" s="1"/>
  <c r="K3706" i="3" s="1"/>
  <c r="K3707" i="3" s="1"/>
  <c r="K3708" i="3" s="1"/>
  <c r="K3709" i="3"/>
  <c r="K3710" i="3" s="1"/>
  <c r="K3711" i="3" s="1"/>
  <c r="K3712" i="3" s="1"/>
  <c r="K3713" i="3" s="1"/>
  <c r="K3714" i="3" s="1"/>
  <c r="K3715" i="3" s="1"/>
  <c r="K3716" i="3" s="1"/>
  <c r="K3717" i="3" s="1"/>
  <c r="K3718" i="3" s="1"/>
  <c r="K3719" i="3" s="1"/>
  <c r="K3720" i="3" s="1"/>
  <c r="K3721" i="3" s="1"/>
  <c r="K3722" i="3" s="1"/>
  <c r="K3723" i="3" s="1"/>
  <c r="K3724" i="3" s="1"/>
  <c r="K3725" i="3" s="1"/>
  <c r="K3726" i="3" s="1"/>
  <c r="K3727" i="3" s="1"/>
  <c r="K3728" i="3"/>
  <c r="K3729" i="3" s="1"/>
  <c r="K3730" i="3" s="1"/>
  <c r="K3731" i="3" s="1"/>
  <c r="K3732" i="3" s="1"/>
  <c r="K3733" i="3" s="1"/>
  <c r="K3734" i="3" s="1"/>
  <c r="K3735" i="3" s="1"/>
  <c r="K3736" i="3" s="1"/>
  <c r="K3737" i="3" s="1"/>
  <c r="K3738" i="3" s="1"/>
  <c r="K3739" i="3" s="1"/>
  <c r="K3740" i="3" s="1"/>
  <c r="K3741" i="3" s="1"/>
  <c r="K3742" i="3" s="1"/>
  <c r="K3743" i="3" s="1"/>
  <c r="K3744" i="3" s="1"/>
  <c r="K3745" i="3" s="1"/>
  <c r="K3746" i="3" s="1"/>
  <c r="K3747" i="3" s="1"/>
  <c r="K3748" i="3"/>
  <c r="K3749" i="3" s="1"/>
  <c r="K3750" i="3" s="1"/>
  <c r="K3751" i="3" s="1"/>
  <c r="K3752" i="3" s="1"/>
  <c r="K3753" i="3" s="1"/>
  <c r="K3754" i="3" s="1"/>
  <c r="K3755" i="3" s="1"/>
  <c r="K3756" i="3" s="1"/>
  <c r="K3757" i="3" s="1"/>
  <c r="K3758" i="3" s="1"/>
  <c r="K3759" i="3" s="1"/>
  <c r="K3760" i="3" s="1"/>
  <c r="K3761" i="3" s="1"/>
  <c r="K3762" i="3" s="1"/>
  <c r="K3763" i="3" s="1"/>
  <c r="K3764" i="3" s="1"/>
  <c r="K3765" i="3" s="1"/>
  <c r="K3766" i="3" s="1"/>
  <c r="K3767" i="3"/>
  <c r="K3768" i="3" s="1"/>
  <c r="K3769" i="3" s="1"/>
  <c r="K3770" i="3" s="1"/>
  <c r="K3771" i="3" s="1"/>
  <c r="K3772" i="3" s="1"/>
  <c r="K3773" i="3" s="1"/>
  <c r="K3774" i="3" s="1"/>
  <c r="K3775" i="3" s="1"/>
  <c r="K3776" i="3" s="1"/>
  <c r="K3777" i="3" s="1"/>
  <c r="K3778" i="3" s="1"/>
  <c r="K3779" i="3" s="1"/>
  <c r="K3780" i="3" s="1"/>
  <c r="K3781" i="3" s="1"/>
  <c r="K3782" i="3" s="1"/>
  <c r="K3783" i="3" s="1"/>
  <c r="K3784" i="3"/>
  <c r="K3785" i="3" s="1"/>
  <c r="K3786" i="3" s="1"/>
  <c r="K3787" i="3" s="1"/>
  <c r="K3788" i="3" s="1"/>
  <c r="K3789" i="3" s="1"/>
  <c r="K3790" i="3" s="1"/>
  <c r="K3791" i="3" s="1"/>
  <c r="K3792" i="3" s="1"/>
  <c r="K3793" i="3" s="1"/>
  <c r="K3794" i="3" s="1"/>
  <c r="K3795" i="3" s="1"/>
  <c r="K3796" i="3" s="1"/>
  <c r="K3797" i="3" s="1"/>
  <c r="K3798" i="3" s="1"/>
  <c r="K3799" i="3" s="1"/>
  <c r="K3800" i="3" s="1"/>
  <c r="K3801" i="3" s="1"/>
  <c r="K3802" i="3"/>
  <c r="K3803" i="3" s="1"/>
  <c r="K3804" i="3" s="1"/>
  <c r="K3805" i="3" s="1"/>
  <c r="K3806" i="3" s="1"/>
  <c r="K3807" i="3" s="1"/>
  <c r="K3808" i="3" s="1"/>
  <c r="K3809" i="3" s="1"/>
  <c r="K3810" i="3" s="1"/>
  <c r="K3811" i="3" s="1"/>
  <c r="K3812" i="3" s="1"/>
  <c r="K3813" i="3" s="1"/>
  <c r="K3814" i="3" s="1"/>
  <c r="K3815" i="3" s="1"/>
  <c r="K3816" i="3" s="1"/>
  <c r="K3817" i="3" s="1"/>
  <c r="K3818" i="3" s="1"/>
  <c r="K3819" i="3" s="1"/>
  <c r="K3820" i="3"/>
  <c r="K3821" i="3" s="1"/>
  <c r="K3822" i="3" s="1"/>
  <c r="K3823" i="3" s="1"/>
  <c r="K3824" i="3" s="1"/>
  <c r="K3825" i="3" s="1"/>
  <c r="K3826" i="3" s="1"/>
  <c r="K3827" i="3" s="1"/>
  <c r="K3828" i="3" s="1"/>
  <c r="K3829" i="3" s="1"/>
  <c r="K3830" i="3" s="1"/>
  <c r="K3831" i="3" s="1"/>
  <c r="K3832" i="3" s="1"/>
  <c r="K3833" i="3" s="1"/>
  <c r="K3834" i="3" s="1"/>
  <c r="K3835" i="3"/>
  <c r="K3836" i="3" s="1"/>
  <c r="K3837" i="3" s="1"/>
  <c r="K3838" i="3" s="1"/>
  <c r="K3839" i="3" s="1"/>
  <c r="K3840" i="3" s="1"/>
  <c r="K3841" i="3" s="1"/>
  <c r="K3842" i="3" s="1"/>
  <c r="K3843" i="3" s="1"/>
  <c r="K3844" i="3" s="1"/>
  <c r="K3845" i="3" s="1"/>
  <c r="K3846" i="3" s="1"/>
  <c r="K3847" i="3" s="1"/>
  <c r="K3848" i="3" s="1"/>
  <c r="K3849" i="3" s="1"/>
  <c r="K3850" i="3" s="1"/>
  <c r="K3851" i="3" s="1"/>
  <c r="K3852" i="3" s="1"/>
  <c r="K3853" i="3" s="1"/>
  <c r="K3854" i="3" s="1"/>
  <c r="K3855" i="3" s="1"/>
  <c r="K3856" i="3" s="1"/>
  <c r="K3857" i="3"/>
  <c r="K3858" i="3" s="1"/>
  <c r="K3859" i="3" s="1"/>
  <c r="K3860" i="3" s="1"/>
  <c r="K3861" i="3" s="1"/>
  <c r="K3862" i="3" s="1"/>
  <c r="K3863" i="3" s="1"/>
  <c r="K3864" i="3" s="1"/>
  <c r="K3865" i="3" s="1"/>
  <c r="K3866" i="3" s="1"/>
  <c r="K3867" i="3" s="1"/>
  <c r="K3868" i="3" s="1"/>
  <c r="K3869" i="3" s="1"/>
  <c r="K3870" i="3" s="1"/>
  <c r="K3871" i="3" s="1"/>
  <c r="K3872" i="3" s="1"/>
  <c r="K3873" i="3" s="1"/>
  <c r="K3874" i="3" s="1"/>
  <c r="K3875" i="3" s="1"/>
  <c r="K3876" i="3" s="1"/>
  <c r="K3877" i="3" s="1"/>
  <c r="K3878" i="3" s="1"/>
  <c r="K3879" i="3"/>
  <c r="K3880" i="3" s="1"/>
  <c r="K3881" i="3" s="1"/>
  <c r="K3882" i="3" s="1"/>
  <c r="K3883" i="3" s="1"/>
  <c r="K3884" i="3" s="1"/>
  <c r="K3885" i="3" s="1"/>
  <c r="K3886" i="3" s="1"/>
  <c r="K3887" i="3" s="1"/>
  <c r="K3888" i="3" s="1"/>
  <c r="K3889" i="3" s="1"/>
  <c r="K3890" i="3" s="1"/>
  <c r="K3891" i="3" s="1"/>
  <c r="K3892" i="3" s="1"/>
  <c r="K3893" i="3" s="1"/>
  <c r="K3894" i="3" s="1"/>
  <c r="K3895" i="3" s="1"/>
  <c r="K3896" i="3"/>
  <c r="K3897" i="3" s="1"/>
  <c r="K3898" i="3" s="1"/>
  <c r="K3899" i="3" s="1"/>
  <c r="K3900" i="3" s="1"/>
  <c r="K3901" i="3" s="1"/>
  <c r="K3902" i="3" s="1"/>
  <c r="K3903" i="3" s="1"/>
  <c r="K3904" i="3" s="1"/>
  <c r="K3905" i="3" s="1"/>
  <c r="K3906" i="3" s="1"/>
  <c r="K3907" i="3" s="1"/>
  <c r="K3908" i="3" s="1"/>
  <c r="K3909" i="3" s="1"/>
  <c r="K3910" i="3" s="1"/>
  <c r="K3911" i="3" s="1"/>
  <c r="K3912" i="3"/>
  <c r="K3913" i="3" s="1"/>
  <c r="K3914" i="3" s="1"/>
  <c r="K3915" i="3" s="1"/>
  <c r="K3916" i="3" s="1"/>
  <c r="K3917" i="3" s="1"/>
  <c r="K3918" i="3" s="1"/>
  <c r="K3919" i="3" s="1"/>
  <c r="K3920" i="3" s="1"/>
  <c r="K3921" i="3" s="1"/>
  <c r="K3922" i="3" s="1"/>
  <c r="K3923" i="3" s="1"/>
  <c r="K3924" i="3" s="1"/>
  <c r="K3925" i="3" s="1"/>
  <c r="K3926" i="3" s="1"/>
  <c r="K3927" i="3" s="1"/>
  <c r="K3928" i="3" s="1"/>
  <c r="K3929" i="3" s="1"/>
  <c r="K3930" i="3" s="1"/>
  <c r="K3931" i="3" s="1"/>
  <c r="K3932" i="3" s="1"/>
  <c r="K3933" i="3" s="1"/>
  <c r="K3934" i="3" s="1"/>
  <c r="K3935" i="3" s="1"/>
  <c r="K3936" i="3" s="1"/>
  <c r="K3937" i="3" s="1"/>
  <c r="K3938" i="3" s="1"/>
  <c r="K3939" i="3" s="1"/>
  <c r="K3940" i="3"/>
  <c r="K3941" i="3" s="1"/>
  <c r="K3942" i="3" s="1"/>
  <c r="K3943" i="3" s="1"/>
  <c r="K3944" i="3" s="1"/>
  <c r="K3945" i="3" s="1"/>
  <c r="K3946" i="3" s="1"/>
  <c r="K3947" i="3" s="1"/>
  <c r="K3948" i="3" s="1"/>
  <c r="K3949" i="3" s="1"/>
  <c r="K3950" i="3" s="1"/>
  <c r="K3951" i="3" s="1"/>
  <c r="K3952" i="3" s="1"/>
  <c r="K3953" i="3" s="1"/>
  <c r="K3954" i="3" s="1"/>
  <c r="K3955" i="3" s="1"/>
  <c r="K3956" i="3" s="1"/>
  <c r="K3957" i="3" s="1"/>
  <c r="K3958" i="3" s="1"/>
  <c r="K3959" i="3" s="1"/>
  <c r="K3960" i="3" s="1"/>
  <c r="K3961" i="3" s="1"/>
  <c r="K3962" i="3"/>
  <c r="K3963" i="3" s="1"/>
  <c r="K3964" i="3" s="1"/>
  <c r="K3965" i="3" s="1"/>
  <c r="K3966" i="3" s="1"/>
  <c r="K3967" i="3" s="1"/>
  <c r="K3968" i="3" s="1"/>
  <c r="K3969" i="3" s="1"/>
  <c r="K3970" i="3" s="1"/>
  <c r="K3971" i="3" s="1"/>
  <c r="K3972" i="3"/>
  <c r="K3973" i="3" s="1"/>
  <c r="K3974" i="3" s="1"/>
  <c r="K3975" i="3" s="1"/>
  <c r="K3976" i="3" s="1"/>
  <c r="K3977" i="3" s="1"/>
  <c r="K3978" i="3" s="1"/>
  <c r="K3979" i="3" s="1"/>
  <c r="K3980" i="3" s="1"/>
  <c r="K3981" i="3" s="1"/>
  <c r="K3982" i="3"/>
  <c r="K3983" i="3" s="1"/>
  <c r="K3984" i="3" s="1"/>
  <c r="K3985" i="3" s="1"/>
  <c r="K3986" i="3" s="1"/>
  <c r="K3987" i="3" s="1"/>
  <c r="K3988" i="3" s="1"/>
  <c r="K3989" i="3" s="1"/>
  <c r="K3990" i="3" s="1"/>
  <c r="K3991" i="3" s="1"/>
  <c r="K3992" i="3" s="1"/>
  <c r="K3993" i="3" s="1"/>
  <c r="K3994" i="3" s="1"/>
  <c r="K3995" i="3"/>
  <c r="K3996" i="3" s="1"/>
  <c r="K3997" i="3" s="1"/>
  <c r="K3998" i="3" s="1"/>
  <c r="K3999" i="3" s="1"/>
  <c r="K4000" i="3" s="1"/>
  <c r="K4001" i="3" s="1"/>
  <c r="K4002" i="3" s="1"/>
  <c r="K4003" i="3" s="1"/>
  <c r="K4004" i="3" s="1"/>
  <c r="K4005" i="3" s="1"/>
  <c r="K4006" i="3" s="1"/>
  <c r="K4007" i="3" s="1"/>
  <c r="K4008" i="3"/>
  <c r="K4009" i="3" s="1"/>
  <c r="K4010" i="3" s="1"/>
  <c r="K4011" i="3" s="1"/>
  <c r="K4012" i="3" s="1"/>
  <c r="K4013" i="3" s="1"/>
  <c r="K4014" i="3" s="1"/>
  <c r="K4015" i="3" s="1"/>
  <c r="K4016" i="3" s="1"/>
  <c r="K4017" i="3" s="1"/>
  <c r="K4018" i="3" s="1"/>
  <c r="K4019" i="3"/>
  <c r="K4020" i="3" s="1"/>
  <c r="K4021" i="3" s="1"/>
  <c r="K4022" i="3" s="1"/>
  <c r="K4023" i="3" s="1"/>
  <c r="K4024" i="3" s="1"/>
  <c r="K4025" i="3" s="1"/>
  <c r="K4026" i="3" s="1"/>
  <c r="K4027" i="3" s="1"/>
  <c r="K4028" i="3" s="1"/>
  <c r="K4029" i="3" s="1"/>
  <c r="K4030" i="3"/>
  <c r="K4031" i="3" s="1"/>
  <c r="K4032" i="3" s="1"/>
  <c r="K4033" i="3" s="1"/>
  <c r="K4034" i="3" s="1"/>
  <c r="K4035" i="3" s="1"/>
  <c r="K4036" i="3"/>
  <c r="K4037" i="3" s="1"/>
  <c r="K4038" i="3" s="1"/>
  <c r="K4039" i="3" s="1"/>
  <c r="K4040" i="3" s="1"/>
  <c r="K4041" i="3" s="1"/>
  <c r="K4042" i="3"/>
  <c r="K4043" i="3" s="1"/>
  <c r="K4044" i="3" s="1"/>
  <c r="K4045" i="3" s="1"/>
  <c r="K4046" i="3" s="1"/>
  <c r="K4047" i="3" s="1"/>
  <c r="K4048" i="3" s="1"/>
  <c r="K4049" i="3" s="1"/>
  <c r="K4050" i="3"/>
  <c r="K4051" i="3" s="1"/>
  <c r="K4052" i="3" s="1"/>
  <c r="K4053" i="3" s="1"/>
  <c r="K4054" i="3" s="1"/>
  <c r="K4055" i="3" s="1"/>
  <c r="K4056" i="3" s="1"/>
  <c r="K4057" i="3" s="1"/>
  <c r="K4058" i="3"/>
  <c r="K4059" i="3" s="1"/>
  <c r="K4060" i="3" s="1"/>
  <c r="K4061" i="3" s="1"/>
  <c r="K4062" i="3" s="1"/>
  <c r="K4063" i="3" s="1"/>
  <c r="K4064" i="3"/>
  <c r="K4065" i="3" s="1"/>
  <c r="K4066" i="3" s="1"/>
  <c r="K4067" i="3" s="1"/>
  <c r="K4068" i="3" s="1"/>
  <c r="K4069" i="3" s="1"/>
  <c r="K4070" i="3"/>
  <c r="K4071" i="3" s="1"/>
  <c r="K4072" i="3" s="1"/>
  <c r="K4073" i="3" s="1"/>
  <c r="K4074" i="3" s="1"/>
  <c r="K4075" i="3" s="1"/>
  <c r="K4076" i="3"/>
  <c r="K4077" i="3" s="1"/>
  <c r="K4078" i="3" s="1"/>
  <c r="K4079" i="3" s="1"/>
  <c r="K4080" i="3" s="1"/>
  <c r="K4081" i="3" s="1"/>
  <c r="K4082" i="3"/>
  <c r="K4083" i="3" s="1"/>
  <c r="K4084" i="3" s="1"/>
  <c r="K4085" i="3" s="1"/>
  <c r="K4086" i="3" s="1"/>
  <c r="K4087" i="3" s="1"/>
  <c r="K4088" i="3" s="1"/>
  <c r="K4089" i="3" s="1"/>
  <c r="K4090" i="3"/>
  <c r="K4091" i="3" s="1"/>
  <c r="K4092" i="3" s="1"/>
  <c r="K4093" i="3" s="1"/>
  <c r="K4094" i="3" s="1"/>
  <c r="K4095" i="3" s="1"/>
  <c r="K4096" i="3" s="1"/>
  <c r="K4097" i="3" s="1"/>
  <c r="K4098" i="3"/>
  <c r="K4099" i="3" s="1"/>
  <c r="K4100" i="3" s="1"/>
  <c r="K4101" i="3" s="1"/>
  <c r="K4102" i="3" s="1"/>
  <c r="K4103" i="3" s="1"/>
  <c r="K4104" i="3" s="1"/>
  <c r="K4105" i="3" s="1"/>
  <c r="K4106" i="3" s="1"/>
  <c r="K4107" i="3" s="1"/>
  <c r="K4108" i="3" s="1"/>
  <c r="K4109" i="3" s="1"/>
  <c r="K4110" i="3" s="1"/>
  <c r="K4111" i="3" s="1"/>
  <c r="K4112" i="3" s="1"/>
  <c r="K4113" i="3" s="1"/>
  <c r="K4114" i="3" s="1"/>
  <c r="K4115" i="3" s="1"/>
  <c r="K4116" i="3" s="1"/>
  <c r="K4117" i="3" s="1"/>
  <c r="K4118" i="3" s="1"/>
  <c r="K4119" i="3" s="1"/>
  <c r="K4120" i="3" s="1"/>
  <c r="K4121" i="3" s="1"/>
  <c r="K4122" i="3" s="1"/>
  <c r="K4123" i="3" s="1"/>
  <c r="K4124" i="3" s="1"/>
  <c r="K4125" i="3"/>
  <c r="K4126" i="3" s="1"/>
  <c r="K4127" i="3" s="1"/>
  <c r="K4128" i="3" s="1"/>
  <c r="K4129" i="3" s="1"/>
  <c r="K4130" i="3" s="1"/>
  <c r="K4131" i="3" s="1"/>
  <c r="K4132" i="3" s="1"/>
  <c r="K4133" i="3" s="1"/>
  <c r="K4134" i="3" s="1"/>
  <c r="K4135" i="3" s="1"/>
  <c r="K4136" i="3" s="1"/>
  <c r="K4137" i="3" s="1"/>
  <c r="K4138" i="3" s="1"/>
  <c r="K4139" i="3" s="1"/>
  <c r="K4140" i="3" s="1"/>
  <c r="K4141" i="3" s="1"/>
  <c r="K4142" i="3"/>
  <c r="K4143" i="3" s="1"/>
  <c r="K4144" i="3" s="1"/>
  <c r="K4145" i="3" s="1"/>
  <c r="K4146" i="3" s="1"/>
  <c r="K4147" i="3" s="1"/>
  <c r="K4148" i="3" s="1"/>
  <c r="K4149" i="3" s="1"/>
  <c r="K4150" i="3" s="1"/>
  <c r="K4151" i="3" s="1"/>
  <c r="K4152" i="3" s="1"/>
  <c r="K4153" i="3" s="1"/>
  <c r="K4154" i="3" s="1"/>
  <c r="K4155" i="3" s="1"/>
  <c r="K4156" i="3" s="1"/>
  <c r="K4157" i="3"/>
  <c r="K4158" i="3" s="1"/>
  <c r="K4159" i="3" s="1"/>
  <c r="K4160" i="3" s="1"/>
  <c r="K4161" i="3" s="1"/>
  <c r="K4162" i="3" s="1"/>
  <c r="K4163" i="3" s="1"/>
  <c r="K4164" i="3" s="1"/>
  <c r="K4165" i="3" s="1"/>
  <c r="K4166" i="3" s="1"/>
  <c r="K4167" i="3" s="1"/>
  <c r="K4168" i="3" s="1"/>
  <c r="K4169" i="3" s="1"/>
  <c r="K4170" i="3" s="1"/>
  <c r="K4171" i="3" s="1"/>
  <c r="K4172" i="3" s="1"/>
  <c r="K4173" i="3" s="1"/>
  <c r="K4174" i="3"/>
  <c r="K4175" i="3" s="1"/>
  <c r="K4176" i="3" s="1"/>
  <c r="K4177" i="3" s="1"/>
  <c r="K4178" i="3" s="1"/>
  <c r="K4179" i="3" s="1"/>
  <c r="K4180" i="3" s="1"/>
  <c r="K4181" i="3" s="1"/>
  <c r="K4182" i="3" s="1"/>
  <c r="K4183" i="3" s="1"/>
  <c r="K4184" i="3" s="1"/>
  <c r="K4185" i="3" s="1"/>
  <c r="K4186" i="3" s="1"/>
  <c r="K4187" i="3" s="1"/>
  <c r="K4188" i="3" s="1"/>
  <c r="K4189" i="3" s="1"/>
  <c r="K4190" i="3" s="1"/>
  <c r="K4191" i="3"/>
  <c r="K4192" i="3" s="1"/>
  <c r="K4193" i="3" s="1"/>
  <c r="K4194" i="3" s="1"/>
  <c r="K4195" i="3" s="1"/>
  <c r="K4196" i="3" s="1"/>
  <c r="K4197" i="3" s="1"/>
  <c r="K4198" i="3" s="1"/>
  <c r="K4199" i="3" s="1"/>
  <c r="K4200" i="3" s="1"/>
  <c r="K4201" i="3" s="1"/>
  <c r="K4202" i="3" s="1"/>
  <c r="K4203" i="3" s="1"/>
  <c r="K4204" i="3" s="1"/>
  <c r="K4205" i="3" s="1"/>
  <c r="K4206" i="3" s="1"/>
  <c r="K4207" i="3" s="1"/>
  <c r="K4208" i="3"/>
  <c r="K4209" i="3" s="1"/>
  <c r="K4210" i="3" s="1"/>
  <c r="K4211" i="3" s="1"/>
  <c r="K4212" i="3" s="1"/>
  <c r="K4213" i="3" s="1"/>
  <c r="K4214" i="3" s="1"/>
  <c r="K4215" i="3" s="1"/>
  <c r="K4216" i="3" s="1"/>
  <c r="K4217" i="3" s="1"/>
  <c r="K4218" i="3" s="1"/>
  <c r="K4219" i="3" s="1"/>
  <c r="K4220" i="3" s="1"/>
  <c r="K4221" i="3" s="1"/>
  <c r="K4222" i="3" s="1"/>
  <c r="K4223" i="3"/>
  <c r="K4224" i="3" s="1"/>
  <c r="K4225" i="3" s="1"/>
  <c r="K4226" i="3" s="1"/>
  <c r="K4227" i="3" s="1"/>
  <c r="K4228" i="3" s="1"/>
  <c r="K4229" i="3" s="1"/>
  <c r="K4230" i="3" s="1"/>
  <c r="K4231" i="3" s="1"/>
  <c r="K4232" i="3" s="1"/>
  <c r="K4233" i="3" s="1"/>
  <c r="K4234" i="3" s="1"/>
  <c r="K4235" i="3" s="1"/>
  <c r="K4236" i="3" s="1"/>
  <c r="K4237" i="3" s="1"/>
  <c r="K4238" i="3" s="1"/>
  <c r="K4239" i="3"/>
  <c r="K4240" i="3" s="1"/>
  <c r="K4241" i="3" s="1"/>
  <c r="K4242" i="3" s="1"/>
  <c r="K4243" i="3" s="1"/>
  <c r="K4244" i="3" s="1"/>
  <c r="K4245" i="3" s="1"/>
  <c r="K4246" i="3" s="1"/>
  <c r="K4247" i="3" s="1"/>
  <c r="K4248" i="3" s="1"/>
  <c r="K4249" i="3" s="1"/>
  <c r="K4250" i="3" s="1"/>
  <c r="K4251" i="3" s="1"/>
  <c r="K4252" i="3" s="1"/>
  <c r="K4253" i="3" s="1"/>
  <c r="K4254" i="3" s="1"/>
  <c r="K4255" i="3" s="1"/>
  <c r="K4256" i="3" s="1"/>
  <c r="K4257" i="3" s="1"/>
  <c r="K4258" i="3" s="1"/>
  <c r="K4259" i="3" s="1"/>
  <c r="K4260" i="3"/>
  <c r="K4261" i="3" s="1"/>
  <c r="K4262" i="3" s="1"/>
  <c r="K4263" i="3" s="1"/>
  <c r="K4264" i="3" s="1"/>
  <c r="K4265" i="3" s="1"/>
  <c r="K4266" i="3" s="1"/>
  <c r="K4267" i="3" s="1"/>
  <c r="K4268" i="3" s="1"/>
  <c r="K4269" i="3" s="1"/>
  <c r="K4270" i="3" s="1"/>
  <c r="K4271" i="3" s="1"/>
  <c r="K4272" i="3" s="1"/>
  <c r="K4273" i="3" s="1"/>
  <c r="K4274" i="3" s="1"/>
  <c r="K4275" i="3" s="1"/>
  <c r="K4276" i="3"/>
  <c r="K4277" i="3" s="1"/>
  <c r="K4278" i="3" s="1"/>
  <c r="K4279" i="3" s="1"/>
  <c r="K4280" i="3" s="1"/>
  <c r="K4281" i="3" s="1"/>
  <c r="K4282" i="3" s="1"/>
  <c r="K4283" i="3" s="1"/>
  <c r="K4284" i="3" s="1"/>
  <c r="K4285" i="3" s="1"/>
  <c r="K4286" i="3" s="1"/>
  <c r="K4287" i="3" s="1"/>
  <c r="K4288" i="3" s="1"/>
  <c r="K4289" i="3" s="1"/>
  <c r="K4290" i="3" s="1"/>
  <c r="K4291" i="3" s="1"/>
  <c r="K4292" i="3"/>
  <c r="K4293" i="3" s="1"/>
  <c r="K4294" i="3" s="1"/>
  <c r="K4295" i="3" s="1"/>
  <c r="K4296" i="3" s="1"/>
  <c r="K4297" i="3" s="1"/>
  <c r="K4298" i="3" s="1"/>
  <c r="K4299" i="3" s="1"/>
  <c r="K4300" i="3" s="1"/>
  <c r="K4301" i="3" s="1"/>
  <c r="K4302" i="3" s="1"/>
  <c r="K4303" i="3" s="1"/>
  <c r="K4304" i="3" s="1"/>
  <c r="K4305" i="3" s="1"/>
  <c r="K4306" i="3" s="1"/>
  <c r="K4307" i="3" s="1"/>
  <c r="K4308" i="3" s="1"/>
  <c r="K4309" i="3"/>
  <c r="K4310" i="3" s="1"/>
  <c r="K4311" i="3" s="1"/>
  <c r="K4312" i="3" s="1"/>
  <c r="K4313" i="3" s="1"/>
  <c r="K4314" i="3" s="1"/>
  <c r="K4315" i="3" s="1"/>
  <c r="K4316" i="3" s="1"/>
  <c r="K4317" i="3" s="1"/>
  <c r="K4318" i="3" s="1"/>
  <c r="K4319" i="3" s="1"/>
  <c r="K4320" i="3" s="1"/>
  <c r="K4321" i="3" s="1"/>
  <c r="K4322" i="3" s="1"/>
  <c r="K4323" i="3" s="1"/>
  <c r="K4324" i="3" s="1"/>
  <c r="K4325" i="3" s="1"/>
  <c r="K4326" i="3" s="1"/>
  <c r="K4327" i="3" s="1"/>
  <c r="K4328" i="3" s="1"/>
  <c r="K4329" i="3" s="1"/>
  <c r="K4330" i="3" s="1"/>
  <c r="K4331" i="3" s="1"/>
  <c r="K4332" i="3" s="1"/>
  <c r="K4333" i="3" s="1"/>
  <c r="K4334" i="3"/>
  <c r="K4335" i="3" s="1"/>
  <c r="K4336" i="3" s="1"/>
  <c r="K4337" i="3" s="1"/>
  <c r="K4338" i="3" s="1"/>
  <c r="K4339" i="3" s="1"/>
  <c r="K4340" i="3" s="1"/>
  <c r="K4341" i="3" s="1"/>
  <c r="K4342" i="3" s="1"/>
  <c r="K4343" i="3" s="1"/>
  <c r="K4344" i="3" s="1"/>
  <c r="K4345" i="3" s="1"/>
  <c r="K4346" i="3" s="1"/>
  <c r="K4347" i="3" s="1"/>
  <c r="K4348" i="3" s="1"/>
  <c r="K4349" i="3" s="1"/>
  <c r="K4350" i="3" s="1"/>
  <c r="K4351" i="3" s="1"/>
  <c r="K4352" i="3" s="1"/>
  <c r="K4353" i="3" s="1"/>
  <c r="K4354" i="3" s="1"/>
  <c r="K4355" i="3" s="1"/>
  <c r="K4356" i="3"/>
  <c r="K4357" i="3" s="1"/>
  <c r="K4358" i="3" s="1"/>
  <c r="K4359" i="3" s="1"/>
  <c r="K4360" i="3" s="1"/>
  <c r="K4361" i="3" s="1"/>
  <c r="K4362" i="3" s="1"/>
  <c r="K4363" i="3" s="1"/>
  <c r="K4364" i="3" s="1"/>
  <c r="K4365" i="3" s="1"/>
  <c r="K4366" i="3" s="1"/>
  <c r="K4367" i="3" s="1"/>
  <c r="K4368" i="3" s="1"/>
  <c r="K4369" i="3" s="1"/>
  <c r="K4370" i="3" s="1"/>
  <c r="K4371" i="3" s="1"/>
  <c r="K4372" i="3" s="1"/>
  <c r="K4373" i="3" s="1"/>
  <c r="K4374" i="3" s="1"/>
  <c r="K4375" i="3" s="1"/>
  <c r="K4376" i="3" s="1"/>
  <c r="K4377" i="3" s="1"/>
  <c r="K4378" i="3"/>
  <c r="K4379" i="3" s="1"/>
  <c r="K4380" i="3" s="1"/>
  <c r="K4381" i="3" s="1"/>
  <c r="K4382" i="3" s="1"/>
  <c r="K4383" i="3" s="1"/>
  <c r="K4384" i="3" s="1"/>
  <c r="K4385" i="3" s="1"/>
  <c r="K4386" i="3" s="1"/>
  <c r="K4387" i="3" s="1"/>
  <c r="K4388" i="3" s="1"/>
  <c r="K4389" i="3" s="1"/>
  <c r="K4390" i="3" s="1"/>
  <c r="K4391" i="3" s="1"/>
  <c r="K4392" i="3" s="1"/>
  <c r="K4393" i="3" s="1"/>
  <c r="K4394" i="3" s="1"/>
  <c r="K4395" i="3" s="1"/>
  <c r="K4396" i="3" s="1"/>
  <c r="K4397" i="3" s="1"/>
  <c r="K4398" i="3" s="1"/>
  <c r="K4399" i="3" s="1"/>
  <c r="K4400" i="3" s="1"/>
  <c r="K4401" i="3"/>
  <c r="K4402" i="3" s="1"/>
  <c r="K4403" i="3" s="1"/>
  <c r="K4404" i="3" s="1"/>
  <c r="K4405" i="3" s="1"/>
  <c r="K4406" i="3" s="1"/>
  <c r="K4407" i="3" s="1"/>
  <c r="K4408" i="3" s="1"/>
  <c r="K4409" i="3" s="1"/>
  <c r="K4410" i="3" s="1"/>
  <c r="K4411" i="3" s="1"/>
  <c r="K4412" i="3" s="1"/>
  <c r="K4413" i="3" s="1"/>
  <c r="K4414" i="3" s="1"/>
  <c r="K4415" i="3" s="1"/>
  <c r="K4416" i="3" s="1"/>
  <c r="K4417" i="3" s="1"/>
  <c r="K4418" i="3" s="1"/>
  <c r="K4419" i="3" s="1"/>
  <c r="K4420" i="3" s="1"/>
  <c r="K4421" i="3" s="1"/>
  <c r="K4422" i="3"/>
  <c r="K4423" i="3" s="1"/>
  <c r="K4424" i="3" s="1"/>
  <c r="K4425" i="3" s="1"/>
  <c r="K4426" i="3" s="1"/>
  <c r="K4427" i="3" s="1"/>
  <c r="K4428" i="3" s="1"/>
  <c r="K4429" i="3" s="1"/>
  <c r="K4430" i="3" s="1"/>
  <c r="K4431" i="3" s="1"/>
  <c r="K4432" i="3" s="1"/>
  <c r="K4433" i="3" s="1"/>
  <c r="K4434" i="3" s="1"/>
  <c r="K4435" i="3" s="1"/>
  <c r="K4436" i="3" s="1"/>
  <c r="K4437" i="3" s="1"/>
  <c r="K4438" i="3" s="1"/>
  <c r="K4439" i="3" s="1"/>
  <c r="K4440" i="3"/>
  <c r="K4441" i="3" s="1"/>
  <c r="K4442" i="3" s="1"/>
  <c r="K4443" i="3" s="1"/>
  <c r="K4444" i="3" s="1"/>
  <c r="K4445" i="3" s="1"/>
  <c r="K4446" i="3" s="1"/>
  <c r="K4447" i="3" s="1"/>
  <c r="K4448" i="3" s="1"/>
  <c r="K4449" i="3" s="1"/>
  <c r="K4450" i="3" s="1"/>
  <c r="K4451" i="3" s="1"/>
  <c r="K4452" i="3" s="1"/>
  <c r="K4453" i="3" s="1"/>
  <c r="K4454" i="3" s="1"/>
  <c r="K4455" i="3" s="1"/>
  <c r="K4456" i="3" s="1"/>
  <c r="K4457" i="3" s="1"/>
  <c r="K4458" i="3" s="1"/>
  <c r="K4459" i="3" s="1"/>
  <c r="K4460" i="3" s="1"/>
  <c r="K4461" i="3" s="1"/>
  <c r="K4462" i="3" s="1"/>
  <c r="K4463" i="3" s="1"/>
  <c r="K4464" i="3"/>
  <c r="K4465" i="3" s="1"/>
  <c r="K4466" i="3" s="1"/>
  <c r="K4467" i="3" s="1"/>
  <c r="K4468" i="3" s="1"/>
  <c r="K4469" i="3" s="1"/>
  <c r="K4470" i="3" s="1"/>
  <c r="K4471" i="3" s="1"/>
  <c r="K4472" i="3" s="1"/>
  <c r="K4473" i="3" s="1"/>
  <c r="K4474" i="3" s="1"/>
  <c r="K4475" i="3" s="1"/>
  <c r="K4476" i="3" s="1"/>
  <c r="K4477" i="3" s="1"/>
  <c r="K4478" i="3" s="1"/>
  <c r="K4479" i="3" s="1"/>
  <c r="K4480" i="3" s="1"/>
  <c r="K4481" i="3" s="1"/>
  <c r="K4482" i="3" s="1"/>
  <c r="K4483" i="3" s="1"/>
  <c r="K4484" i="3" s="1"/>
  <c r="K4485" i="3" s="1"/>
  <c r="K4486" i="3" s="1"/>
  <c r="K4487" i="3"/>
  <c r="K4488" i="3" s="1"/>
  <c r="K4489" i="3" s="1"/>
  <c r="K4490" i="3" s="1"/>
  <c r="K4491" i="3" s="1"/>
  <c r="K4492" i="3" s="1"/>
  <c r="K4493" i="3" s="1"/>
  <c r="K4494" i="3" s="1"/>
  <c r="K4495" i="3" s="1"/>
  <c r="K4496" i="3" s="1"/>
  <c r="K4497" i="3" s="1"/>
  <c r="K4498" i="3" s="1"/>
  <c r="K4499" i="3" s="1"/>
  <c r="K4500" i="3" s="1"/>
  <c r="K4501" i="3" s="1"/>
  <c r="K4502" i="3" s="1"/>
  <c r="K4503" i="3" s="1"/>
  <c r="K4504" i="3" s="1"/>
  <c r="K4505" i="3" s="1"/>
  <c r="K4506" i="3"/>
  <c r="K4507" i="3" s="1"/>
  <c r="K4508" i="3" s="1"/>
  <c r="K4509" i="3" s="1"/>
  <c r="K4510" i="3" s="1"/>
  <c r="K4511" i="3" s="1"/>
  <c r="K4512" i="3" s="1"/>
  <c r="K4513" i="3" s="1"/>
  <c r="K4514" i="3" s="1"/>
  <c r="K4515" i="3" s="1"/>
  <c r="K4516" i="3" s="1"/>
  <c r="K4517" i="3" s="1"/>
  <c r="K4518" i="3" s="1"/>
  <c r="K4519" i="3" s="1"/>
  <c r="K4520" i="3" s="1"/>
  <c r="K4521" i="3" s="1"/>
  <c r="K4522" i="3" s="1"/>
  <c r="K4523" i="3" s="1"/>
  <c r="K4524" i="3"/>
  <c r="K4525" i="3" s="1"/>
  <c r="K4526" i="3" s="1"/>
  <c r="K4527" i="3" s="1"/>
  <c r="K4528" i="3" s="1"/>
  <c r="K4529" i="3" s="1"/>
  <c r="K4530" i="3" s="1"/>
  <c r="K4531" i="3" s="1"/>
  <c r="K4532" i="3" s="1"/>
  <c r="K4533" i="3" s="1"/>
  <c r="K4534" i="3" s="1"/>
  <c r="K4535" i="3" s="1"/>
  <c r="K4536" i="3" s="1"/>
  <c r="K4537" i="3" s="1"/>
  <c r="K4538" i="3" s="1"/>
  <c r="K4539" i="3" s="1"/>
  <c r="K4540" i="3" s="1"/>
  <c r="K4541" i="3" s="1"/>
  <c r="K4542" i="3" s="1"/>
  <c r="K4543" i="3" s="1"/>
  <c r="K4544" i="3" s="1"/>
  <c r="K4545" i="3"/>
  <c r="K4546" i="3" s="1"/>
  <c r="K4547" i="3" s="1"/>
  <c r="K4548" i="3" s="1"/>
  <c r="K4549" i="3" s="1"/>
  <c r="K4550" i="3" s="1"/>
  <c r="K4551" i="3" s="1"/>
  <c r="K4552" i="3" s="1"/>
  <c r="K4553" i="3" s="1"/>
  <c r="K4554" i="3" s="1"/>
  <c r="K4555" i="3" s="1"/>
  <c r="K4556" i="3" s="1"/>
  <c r="K4557" i="3" s="1"/>
  <c r="K4558" i="3" s="1"/>
  <c r="K4559" i="3" s="1"/>
  <c r="K4560" i="3" s="1"/>
  <c r="K4561" i="3" s="1"/>
  <c r="K4562" i="3"/>
  <c r="K4563" i="3" s="1"/>
  <c r="K4564" i="3" s="1"/>
  <c r="K4565" i="3" s="1"/>
  <c r="K4566" i="3" s="1"/>
  <c r="K4567" i="3" s="1"/>
  <c r="K4568" i="3" s="1"/>
  <c r="K4569" i="3" s="1"/>
  <c r="K4570" i="3" s="1"/>
  <c r="K4571" i="3" s="1"/>
  <c r="K4572" i="3" s="1"/>
  <c r="K4573" i="3" s="1"/>
  <c r="K4574" i="3" s="1"/>
  <c r="K4575" i="3" s="1"/>
  <c r="K4576" i="3" s="1"/>
  <c r="K4577" i="3" s="1"/>
  <c r="K4578" i="3" s="1"/>
  <c r="K4579" i="3" s="1"/>
  <c r="K4580" i="3" s="1"/>
  <c r="K4581" i="3" s="1"/>
  <c r="K4582" i="3" s="1"/>
  <c r="K4583" i="3" s="1"/>
  <c r="K4584" i="3" s="1"/>
  <c r="K4585" i="3"/>
  <c r="K4586" i="3" s="1"/>
  <c r="K4587" i="3" s="1"/>
  <c r="K4588" i="3" s="1"/>
  <c r="K4589" i="3" s="1"/>
  <c r="K4590" i="3" s="1"/>
  <c r="K4591" i="3" s="1"/>
  <c r="K4592" i="3" s="1"/>
  <c r="K4593" i="3" s="1"/>
  <c r="K4594" i="3" s="1"/>
  <c r="K4595" i="3" s="1"/>
  <c r="K4596" i="3" s="1"/>
  <c r="K4597" i="3" s="1"/>
  <c r="K4598" i="3" s="1"/>
  <c r="K4599" i="3" s="1"/>
  <c r="K4600" i="3" s="1"/>
  <c r="K4601" i="3"/>
  <c r="K4602" i="3" s="1"/>
  <c r="K4603" i="3" s="1"/>
  <c r="K4604" i="3" s="1"/>
  <c r="K4605" i="3" s="1"/>
  <c r="K4606" i="3" s="1"/>
  <c r="K4607" i="3" s="1"/>
  <c r="K4608" i="3" s="1"/>
  <c r="K4609" i="3" s="1"/>
  <c r="K4610" i="3" s="1"/>
  <c r="K4611" i="3" s="1"/>
  <c r="K4612" i="3" s="1"/>
  <c r="K4613" i="3" s="1"/>
  <c r="K4614" i="3" s="1"/>
  <c r="K4615" i="3" s="1"/>
  <c r="K4616" i="3" s="1"/>
  <c r="K4617" i="3" s="1"/>
  <c r="K4618" i="3" s="1"/>
  <c r="K4619" i="3" s="1"/>
  <c r="K4620" i="3" s="1"/>
  <c r="K4621" i="3"/>
  <c r="K4622" i="3" s="1"/>
  <c r="K4623" i="3" s="1"/>
  <c r="K4624" i="3" s="1"/>
  <c r="K4625" i="3" s="1"/>
  <c r="K4626" i="3" s="1"/>
  <c r="K4627" i="3" s="1"/>
  <c r="K4628" i="3" s="1"/>
  <c r="K4629" i="3" s="1"/>
  <c r="K4630" i="3" s="1"/>
  <c r="K4631" i="3" s="1"/>
  <c r="K4632" i="3" s="1"/>
  <c r="K4633" i="3" s="1"/>
  <c r="K4634" i="3" s="1"/>
  <c r="K4635" i="3" s="1"/>
  <c r="K4636" i="3" s="1"/>
  <c r="K4637" i="3" s="1"/>
  <c r="K4638" i="3" s="1"/>
  <c r="K4639" i="3" s="1"/>
  <c r="K4640" i="3" s="1"/>
  <c r="K4641" i="3" s="1"/>
  <c r="K4642" i="3"/>
  <c r="K4643" i="3" s="1"/>
  <c r="K4644" i="3" s="1"/>
  <c r="K4645" i="3" s="1"/>
  <c r="K4646" i="3" s="1"/>
  <c r="K4647" i="3" s="1"/>
  <c r="K4648" i="3" s="1"/>
  <c r="K4649" i="3" s="1"/>
  <c r="K4650" i="3" s="1"/>
  <c r="K4651" i="3" s="1"/>
  <c r="K4652" i="3" s="1"/>
  <c r="K4653" i="3" s="1"/>
  <c r="K4654" i="3" s="1"/>
  <c r="K4655" i="3" s="1"/>
  <c r="K4656" i="3" s="1"/>
  <c r="K4657" i="3" s="1"/>
  <c r="K4658" i="3" s="1"/>
  <c r="K4659" i="3"/>
  <c r="K4660" i="3" s="1"/>
  <c r="K4661" i="3" s="1"/>
  <c r="K4662" i="3" s="1"/>
  <c r="K4663" i="3" s="1"/>
  <c r="K4664" i="3" s="1"/>
  <c r="K4665" i="3" s="1"/>
  <c r="K4666" i="3" s="1"/>
  <c r="K4667" i="3" s="1"/>
  <c r="K4668" i="3" s="1"/>
  <c r="K4669" i="3" s="1"/>
  <c r="K4670" i="3" s="1"/>
  <c r="K4671" i="3" s="1"/>
  <c r="K4672" i="3" s="1"/>
  <c r="K4673" i="3" s="1"/>
  <c r="K4674" i="3" s="1"/>
  <c r="K4675" i="3" s="1"/>
  <c r="K4676" i="3" s="1"/>
  <c r="K4677" i="3" s="1"/>
  <c r="K4678" i="3" s="1"/>
  <c r="K4679" i="3"/>
  <c r="K4680" i="3" s="1"/>
  <c r="K4681" i="3" s="1"/>
  <c r="K4682" i="3" s="1"/>
  <c r="K4683" i="3" s="1"/>
  <c r="K4684" i="3" s="1"/>
  <c r="K4685" i="3" s="1"/>
  <c r="K4686" i="3" s="1"/>
  <c r="K4687" i="3" s="1"/>
  <c r="K4688" i="3" s="1"/>
  <c r="K4689" i="3" s="1"/>
  <c r="K4690" i="3" s="1"/>
  <c r="K4691" i="3" s="1"/>
  <c r="K4692" i="3" s="1"/>
  <c r="K4693" i="3" s="1"/>
  <c r="K4694" i="3" s="1"/>
  <c r="K4695" i="3" s="1"/>
  <c r="K4696" i="3" s="1"/>
  <c r="K4697" i="3" s="1"/>
  <c r="K4698" i="3" s="1"/>
  <c r="K4699" i="3" s="1"/>
  <c r="K4700" i="3" s="1"/>
  <c r="K4701" i="3" s="1"/>
  <c r="K4702" i="3" s="1"/>
  <c r="K4703" i="3"/>
  <c r="K4704" i="3" s="1"/>
  <c r="K4705" i="3" s="1"/>
  <c r="K4706" i="3" s="1"/>
  <c r="K4707" i="3" s="1"/>
  <c r="K4708" i="3" s="1"/>
  <c r="K4709" i="3" s="1"/>
  <c r="K4710" i="3" s="1"/>
  <c r="K4711" i="3" s="1"/>
  <c r="K4712" i="3" s="1"/>
  <c r="K4713" i="3" s="1"/>
  <c r="K4714" i="3" s="1"/>
  <c r="K4715" i="3" s="1"/>
  <c r="K4716" i="3" s="1"/>
  <c r="K4717" i="3" s="1"/>
  <c r="K4718" i="3" s="1"/>
  <c r="K4719" i="3" s="1"/>
  <c r="K4720" i="3" s="1"/>
  <c r="K4721" i="3" s="1"/>
  <c r="K4722" i="3" s="1"/>
  <c r="K4723" i="3" s="1"/>
  <c r="K4724" i="3" s="1"/>
  <c r="K4725" i="3" s="1"/>
  <c r="K4726" i="3"/>
  <c r="K4727" i="3" s="1"/>
  <c r="K4728" i="3" s="1"/>
  <c r="K4729" i="3" s="1"/>
  <c r="K4730" i="3" s="1"/>
  <c r="K4731" i="3" s="1"/>
  <c r="K4732" i="3" s="1"/>
  <c r="K4733" i="3" s="1"/>
  <c r="K4734" i="3" s="1"/>
  <c r="K4735" i="3" s="1"/>
  <c r="K4736" i="3" s="1"/>
  <c r="K4737" i="3" s="1"/>
  <c r="K4738" i="3" s="1"/>
  <c r="K4739" i="3" s="1"/>
  <c r="K4740" i="3" s="1"/>
  <c r="K4741" i="3" s="1"/>
  <c r="K4742" i="3" s="1"/>
  <c r="K4743" i="3" s="1"/>
  <c r="K4744" i="3"/>
  <c r="K4745" i="3" s="1"/>
  <c r="K4746" i="3" s="1"/>
  <c r="K4747" i="3" s="1"/>
  <c r="K4748" i="3" s="1"/>
  <c r="K4749" i="3" s="1"/>
  <c r="K4750" i="3" s="1"/>
  <c r="K4751" i="3" s="1"/>
  <c r="K4752" i="3" s="1"/>
  <c r="K4753" i="3" s="1"/>
  <c r="K4754" i="3" s="1"/>
  <c r="K4755" i="3" s="1"/>
  <c r="K4756" i="3" s="1"/>
  <c r="K4757" i="3" s="1"/>
  <c r="K4758" i="3" s="1"/>
  <c r="K4759" i="3" s="1"/>
  <c r="K4760" i="3" s="1"/>
  <c r="K4761" i="3" s="1"/>
  <c r="K4762" i="3" s="1"/>
  <c r="K4763" i="3" s="1"/>
  <c r="K4764" i="3" s="1"/>
  <c r="K4765" i="3" s="1"/>
  <c r="K4766" i="3" s="1"/>
  <c r="K4767" i="3"/>
  <c r="K4768" i="3" s="1"/>
  <c r="K4769" i="3" s="1"/>
  <c r="K4770" i="3" s="1"/>
  <c r="K4771" i="3" s="1"/>
  <c r="K4772" i="3" s="1"/>
  <c r="K4773" i="3" s="1"/>
  <c r="K4774" i="3" s="1"/>
  <c r="K4775" i="3" s="1"/>
  <c r="K4776" i="3" s="1"/>
  <c r="K4777" i="3" s="1"/>
  <c r="K4778" i="3" s="1"/>
  <c r="K4779" i="3" s="1"/>
  <c r="K4780" i="3" s="1"/>
  <c r="K4781" i="3" s="1"/>
  <c r="K4782" i="3" s="1"/>
  <c r="K4783" i="3" s="1"/>
  <c r="K4784" i="3" s="1"/>
  <c r="K4785" i="3"/>
  <c r="K4786" i="3" s="1"/>
  <c r="K4787" i="3" s="1"/>
  <c r="K4788" i="3" s="1"/>
  <c r="K4789" i="3" s="1"/>
  <c r="K4790" i="3" s="1"/>
  <c r="K4791" i="3" s="1"/>
  <c r="K4792" i="3" s="1"/>
  <c r="K4793" i="3" s="1"/>
  <c r="K4794" i="3" s="1"/>
  <c r="K4795" i="3" s="1"/>
  <c r="K4796" i="3" s="1"/>
  <c r="K4797" i="3" s="1"/>
  <c r="K4798" i="3" s="1"/>
  <c r="K4799" i="3" s="1"/>
  <c r="K4800" i="3" s="1"/>
  <c r="K4801" i="3" s="1"/>
  <c r="K4802" i="3" s="1"/>
  <c r="K4803" i="3" s="1"/>
  <c r="K4804" i="3"/>
  <c r="K4805" i="3" s="1"/>
  <c r="K4806" i="3" s="1"/>
  <c r="K4807" i="3" s="1"/>
  <c r="K4808" i="3" s="1"/>
  <c r="K4809" i="3" s="1"/>
  <c r="K4810" i="3" s="1"/>
  <c r="K4811" i="3" s="1"/>
  <c r="K4812" i="3" s="1"/>
  <c r="K4813" i="3" s="1"/>
  <c r="K4814" i="3" s="1"/>
  <c r="K4815" i="3" s="1"/>
  <c r="K4816" i="3" s="1"/>
  <c r="K4817" i="3" s="1"/>
  <c r="K4818" i="3" s="1"/>
  <c r="K4819" i="3" s="1"/>
  <c r="K4820" i="3"/>
  <c r="K4821" i="3" s="1"/>
  <c r="K4822" i="3" s="1"/>
  <c r="K4823" i="3" s="1"/>
  <c r="K4824" i="3" s="1"/>
  <c r="K4825" i="3" s="1"/>
  <c r="K4826" i="3" s="1"/>
  <c r="K4827" i="3" s="1"/>
  <c r="K4828" i="3" s="1"/>
  <c r="K4829" i="3" s="1"/>
  <c r="K4830" i="3" s="1"/>
  <c r="K4831" i="3" s="1"/>
  <c r="K4832" i="3" s="1"/>
  <c r="K4833" i="3" s="1"/>
  <c r="K4834" i="3" s="1"/>
  <c r="K4835" i="3" s="1"/>
  <c r="K4836" i="3" s="1"/>
  <c r="K4837" i="3" s="1"/>
  <c r="K4838" i="3" s="1"/>
  <c r="K4839" i="3" s="1"/>
  <c r="K4840" i="3" s="1"/>
  <c r="K4841" i="3" s="1"/>
  <c r="K4842" i="3" s="1"/>
  <c r="K4843" i="3" s="1"/>
  <c r="K4844" i="3" s="1"/>
  <c r="K4845" i="3" s="1"/>
  <c r="K4846" i="3" s="1"/>
  <c r="K4847" i="3" s="1"/>
  <c r="K4848" i="3"/>
  <c r="K4849" i="3" s="1"/>
  <c r="K4850" i="3" s="1"/>
  <c r="K4851" i="3" s="1"/>
  <c r="K4852" i="3" s="1"/>
  <c r="K4853" i="3" s="1"/>
  <c r="K4854" i="3" s="1"/>
  <c r="K4855" i="3" s="1"/>
  <c r="K4856" i="3" s="1"/>
  <c r="K4857" i="3" s="1"/>
  <c r="K4858" i="3" s="1"/>
  <c r="K4859" i="3" s="1"/>
  <c r="K4860" i="3" s="1"/>
  <c r="K4861" i="3" s="1"/>
  <c r="K4862" i="3" s="1"/>
  <c r="K4863" i="3" s="1"/>
  <c r="K4864" i="3" s="1"/>
  <c r="K4865" i="3" s="1"/>
  <c r="K4866" i="3"/>
  <c r="K4867" i="3" s="1"/>
  <c r="K4868" i="3" s="1"/>
  <c r="K4869" i="3" s="1"/>
  <c r="K4870" i="3" s="1"/>
  <c r="K4871" i="3" s="1"/>
  <c r="K4872" i="3" s="1"/>
  <c r="K4873" i="3" s="1"/>
  <c r="K4874" i="3" s="1"/>
  <c r="K4875" i="3" s="1"/>
  <c r="K4876" i="3" s="1"/>
  <c r="K4877" i="3" s="1"/>
  <c r="K4878" i="3" s="1"/>
  <c r="K4879" i="3" s="1"/>
  <c r="K4880" i="3" s="1"/>
  <c r="K4881" i="3" s="1"/>
  <c r="K4882" i="3" s="1"/>
  <c r="K4883" i="3" s="1"/>
  <c r="K4884" i="3" s="1"/>
  <c r="K4885" i="3" s="1"/>
  <c r="K4886" i="3" s="1"/>
  <c r="K4887" i="3"/>
  <c r="K4888" i="3" s="1"/>
  <c r="K4889" i="3" s="1"/>
  <c r="K4890" i="3" s="1"/>
  <c r="K4891" i="3" s="1"/>
  <c r="K4892" i="3" s="1"/>
  <c r="K4893" i="3" s="1"/>
  <c r="K4894" i="3" s="1"/>
  <c r="K4895" i="3" s="1"/>
  <c r="K4896" i="3" s="1"/>
  <c r="K4897" i="3" s="1"/>
  <c r="K4898" i="3" s="1"/>
  <c r="K4899" i="3" s="1"/>
  <c r="K4900" i="3" s="1"/>
  <c r="K4901" i="3" s="1"/>
  <c r="K4902" i="3" s="1"/>
  <c r="K4903" i="3" s="1"/>
  <c r="K4904" i="3" s="1"/>
  <c r="K4905" i="3" s="1"/>
  <c r="K4906" i="3" s="1"/>
  <c r="K4907" i="3" s="1"/>
  <c r="K4908" i="3" s="1"/>
  <c r="K4909" i="3"/>
  <c r="K4910" i="3" s="1"/>
  <c r="K4911" i="3" s="1"/>
  <c r="K4912" i="3" s="1"/>
  <c r="K4913" i="3" s="1"/>
  <c r="K4914" i="3" s="1"/>
  <c r="K4915" i="3" s="1"/>
  <c r="K4916" i="3" s="1"/>
  <c r="K4917" i="3" s="1"/>
  <c r="K4918" i="3" s="1"/>
  <c r="K4919" i="3" s="1"/>
  <c r="K4920" i="3" s="1"/>
  <c r="K4921" i="3" s="1"/>
  <c r="K4922" i="3" s="1"/>
  <c r="K4923" i="3" s="1"/>
  <c r="K4924" i="3" s="1"/>
  <c r="K4925" i="3"/>
  <c r="K4926" i="3" s="1"/>
  <c r="K4927" i="3" s="1"/>
  <c r="K4928" i="3" s="1"/>
  <c r="K4929" i="3" s="1"/>
  <c r="K4930" i="3" s="1"/>
  <c r="K4931" i="3" s="1"/>
  <c r="K4932" i="3" s="1"/>
  <c r="K4933" i="3" s="1"/>
  <c r="K4934" i="3" s="1"/>
  <c r="K4935" i="3" s="1"/>
  <c r="K4936" i="3" s="1"/>
  <c r="K4937" i="3" s="1"/>
  <c r="K4938" i="3" s="1"/>
  <c r="K4939" i="3" s="1"/>
  <c r="K4940" i="3" s="1"/>
  <c r="K4941" i="3" s="1"/>
  <c r="K4942" i="3" s="1"/>
  <c r="K4943" i="3" s="1"/>
  <c r="K4944" i="3"/>
  <c r="K4945" i="3" s="1"/>
  <c r="K4946" i="3" s="1"/>
  <c r="K4947" i="3" s="1"/>
  <c r="K4948" i="3" s="1"/>
  <c r="K4949" i="3" s="1"/>
  <c r="K4950" i="3" s="1"/>
  <c r="K4951" i="3" s="1"/>
  <c r="K4952" i="3" s="1"/>
  <c r="K4953" i="3" s="1"/>
  <c r="K4954" i="3" s="1"/>
  <c r="K4955" i="3" s="1"/>
  <c r="K4956" i="3" s="1"/>
  <c r="K4957" i="3" s="1"/>
  <c r="K4958" i="3" s="1"/>
  <c r="K4959" i="3" s="1"/>
  <c r="K4960" i="3" s="1"/>
  <c r="K4961" i="3" s="1"/>
  <c r="K4962" i="3"/>
  <c r="K4963" i="3" s="1"/>
  <c r="K4964" i="3" s="1"/>
  <c r="K4965" i="3" s="1"/>
  <c r="K4966" i="3" s="1"/>
  <c r="K4967" i="3" s="1"/>
  <c r="K4968" i="3" s="1"/>
  <c r="K4969" i="3" s="1"/>
  <c r="K4970" i="3" s="1"/>
  <c r="K4971" i="3" s="1"/>
  <c r="K4972" i="3" s="1"/>
  <c r="K4973" i="3" s="1"/>
  <c r="K4974" i="3" s="1"/>
  <c r="K4975" i="3" s="1"/>
  <c r="K4976" i="3" s="1"/>
  <c r="K4977" i="3" s="1"/>
  <c r="K4978" i="3"/>
  <c r="K4979" i="3" s="1"/>
  <c r="K4980" i="3" s="1"/>
  <c r="K4981" i="3" s="1"/>
  <c r="K4982" i="3" s="1"/>
  <c r="K4983" i="3" s="1"/>
  <c r="K4984" i="3" s="1"/>
  <c r="K4985" i="3" s="1"/>
  <c r="K4986" i="3" s="1"/>
  <c r="K4987" i="3" s="1"/>
  <c r="K4988" i="3" s="1"/>
  <c r="K4989" i="3" s="1"/>
  <c r="K4990" i="3"/>
  <c r="K4991" i="3" s="1"/>
  <c r="K4992" i="3" s="1"/>
  <c r="K4993" i="3" s="1"/>
  <c r="K4994" i="3" s="1"/>
  <c r="K4995" i="3" s="1"/>
  <c r="K4996" i="3" s="1"/>
  <c r="K4997" i="3" s="1"/>
  <c r="K4998" i="3" s="1"/>
  <c r="K4999" i="3" s="1"/>
  <c r="K5000" i="3" s="1"/>
  <c r="K5001" i="3" s="1"/>
  <c r="K5002" i="3" s="1"/>
  <c r="K5003" i="3" s="1"/>
  <c r="K5004" i="3"/>
  <c r="K5005" i="3" s="1"/>
  <c r="K5006" i="3" s="1"/>
  <c r="K5007" i="3" s="1"/>
  <c r="K5008" i="3" s="1"/>
  <c r="K5009" i="3" s="1"/>
  <c r="K5010" i="3" s="1"/>
  <c r="K5011" i="3" s="1"/>
  <c r="K5012" i="3" s="1"/>
  <c r="K5013" i="3" s="1"/>
  <c r="K5014" i="3" s="1"/>
  <c r="K5015" i="3" s="1"/>
  <c r="K5016" i="3" s="1"/>
  <c r="K5017" i="3" s="1"/>
  <c r="K5018" i="3"/>
  <c r="K5019" i="3" s="1"/>
  <c r="K5020" i="3" s="1"/>
  <c r="K5021" i="3" s="1"/>
  <c r="K5022" i="3" s="1"/>
  <c r="K5023" i="3" s="1"/>
  <c r="K5024" i="3" s="1"/>
  <c r="K5025" i="3" s="1"/>
  <c r="K5026" i="3" s="1"/>
  <c r="K5027" i="3" s="1"/>
  <c r="K5028" i="3" s="1"/>
  <c r="K5029" i="3" s="1"/>
  <c r="K5030" i="3" s="1"/>
  <c r="K5031" i="3" s="1"/>
  <c r="K5032" i="3" s="1"/>
  <c r="K5033" i="3" s="1"/>
  <c r="K5034" i="3" s="1"/>
  <c r="K5035" i="3"/>
  <c r="K5036" i="3" s="1"/>
  <c r="K5037" i="3" s="1"/>
  <c r="K5038" i="3" s="1"/>
  <c r="K5039" i="3" s="1"/>
  <c r="K5040" i="3" s="1"/>
  <c r="K5041" i="3" s="1"/>
  <c r="K5042" i="3" s="1"/>
  <c r="K5043" i="3" s="1"/>
  <c r="K5044" i="3" s="1"/>
  <c r="K5045" i="3" s="1"/>
  <c r="K5046" i="3" s="1"/>
  <c r="K5047" i="3" s="1"/>
  <c r="K5048" i="3" s="1"/>
  <c r="K5049" i="3"/>
  <c r="K5050" i="3" s="1"/>
  <c r="K5051" i="3" s="1"/>
  <c r="K5052" i="3" s="1"/>
  <c r="K5053" i="3" s="1"/>
  <c r="K5054" i="3" s="1"/>
  <c r="K5055" i="3" s="1"/>
  <c r="K5056" i="3" s="1"/>
  <c r="K5057" i="3" s="1"/>
  <c r="K5058" i="3" s="1"/>
  <c r="K5059" i="3" s="1"/>
  <c r="K5060" i="3" s="1"/>
  <c r="K5061" i="3" s="1"/>
  <c r="K5062" i="3" s="1"/>
  <c r="K5063" i="3" s="1"/>
  <c r="K5064" i="3"/>
  <c r="K5065" i="3" s="1"/>
  <c r="K5066" i="3" s="1"/>
  <c r="K5067" i="3" s="1"/>
  <c r="K5068" i="3" s="1"/>
  <c r="K5069" i="3" s="1"/>
  <c r="K5070" i="3" s="1"/>
  <c r="K5071" i="3" s="1"/>
  <c r="K5072" i="3" s="1"/>
  <c r="K5073" i="3" s="1"/>
  <c r="K5074" i="3" s="1"/>
  <c r="K5075" i="3" s="1"/>
  <c r="K5076" i="3" s="1"/>
  <c r="K5077" i="3" s="1"/>
  <c r="K5078" i="3" s="1"/>
  <c r="K5079" i="3" s="1"/>
  <c r="K5080" i="3"/>
  <c r="K5081" i="3" s="1"/>
  <c r="K5082" i="3" s="1"/>
  <c r="K5083" i="3" s="1"/>
  <c r="K5084" i="3" s="1"/>
  <c r="K5085" i="3" s="1"/>
  <c r="K5086" i="3" s="1"/>
  <c r="K5087" i="3" s="1"/>
  <c r="K5088" i="3" s="1"/>
  <c r="K5089" i="3" s="1"/>
  <c r="K5090" i="3" s="1"/>
  <c r="K5091" i="3" s="1"/>
  <c r="K5092" i="3" s="1"/>
  <c r="K5093" i="3" s="1"/>
  <c r="K5094" i="3" s="1"/>
  <c r="K5095" i="3" s="1"/>
  <c r="K5096" i="3" s="1"/>
  <c r="K5097" i="3" s="1"/>
  <c r="K5098" i="3" s="1"/>
  <c r="K5099" i="3" s="1"/>
  <c r="K5100" i="3"/>
  <c r="K5101" i="3" s="1"/>
  <c r="K5102" i="3" s="1"/>
  <c r="K5103" i="3" s="1"/>
  <c r="K5104" i="3" s="1"/>
  <c r="K5105" i="3" s="1"/>
  <c r="K5106" i="3" s="1"/>
  <c r="K5107" i="3" s="1"/>
  <c r="K5108" i="3" s="1"/>
  <c r="K5109" i="3" s="1"/>
  <c r="K5110" i="3" s="1"/>
  <c r="K5111" i="3" s="1"/>
  <c r="K5112" i="3" s="1"/>
  <c r="K5113" i="3"/>
  <c r="K5114" i="3" s="1"/>
  <c r="K5115" i="3" s="1"/>
  <c r="K5116" i="3" s="1"/>
  <c r="K5117" i="3" s="1"/>
  <c r="K5118" i="3" s="1"/>
  <c r="K5119" i="3" s="1"/>
  <c r="K5120" i="3" s="1"/>
  <c r="K5121" i="3" s="1"/>
  <c r="K5122" i="3" s="1"/>
  <c r="K5123" i="3" s="1"/>
  <c r="K5124" i="3" s="1"/>
  <c r="K5125" i="3" s="1"/>
  <c r="K5126" i="3" s="1"/>
  <c r="K5127" i="3" s="1"/>
  <c r="K5128" i="3" s="1"/>
  <c r="K5129" i="3" s="1"/>
  <c r="K5130" i="3"/>
  <c r="K5131" i="3" s="1"/>
  <c r="K5132" i="3" s="1"/>
  <c r="K5133" i="3" s="1"/>
  <c r="K5134" i="3" s="1"/>
  <c r="K5135" i="3" s="1"/>
  <c r="K5136" i="3" s="1"/>
  <c r="K5137" i="3" s="1"/>
  <c r="K5138" i="3" s="1"/>
  <c r="K5139" i="3" s="1"/>
  <c r="K5140" i="3" s="1"/>
  <c r="K5141" i="3" s="1"/>
  <c r="K5142" i="3" s="1"/>
  <c r="K5143" i="3" s="1"/>
  <c r="K5144" i="3" s="1"/>
  <c r="K5145" i="3" s="1"/>
  <c r="K5146" i="3" s="1"/>
  <c r="K5147" i="3"/>
  <c r="K5148" i="3" s="1"/>
  <c r="K5149" i="3" s="1"/>
  <c r="K5150" i="3" s="1"/>
  <c r="K5151" i="3" s="1"/>
  <c r="K5152" i="3" s="1"/>
  <c r="K5153" i="3" s="1"/>
  <c r="K5154" i="3" s="1"/>
  <c r="K5155" i="3" s="1"/>
  <c r="K5156" i="3" s="1"/>
  <c r="K5157" i="3" s="1"/>
  <c r="K5158" i="3" s="1"/>
  <c r="K5159" i="3" s="1"/>
  <c r="K5160" i="3" s="1"/>
  <c r="K5161" i="3" s="1"/>
  <c r="K5162" i="3" s="1"/>
  <c r="K5163" i="3" s="1"/>
  <c r="K5164" i="3" s="1"/>
  <c r="K5165" i="3" s="1"/>
  <c r="K5166" i="3" s="1"/>
  <c r="K5167" i="3" s="1"/>
  <c r="K5168" i="3"/>
  <c r="K5169" i="3" s="1"/>
  <c r="K5170" i="3" s="1"/>
  <c r="K5171" i="3" s="1"/>
  <c r="K5172" i="3" s="1"/>
  <c r="K5173" i="3" s="1"/>
  <c r="K5174" i="3" s="1"/>
  <c r="K5175" i="3" s="1"/>
  <c r="K5176" i="3" s="1"/>
  <c r="K5177" i="3" s="1"/>
  <c r="K5178" i="3" s="1"/>
  <c r="K5179" i="3" s="1"/>
  <c r="K5180" i="3" s="1"/>
  <c r="K5181" i="3" s="1"/>
  <c r="K5182" i="3"/>
  <c r="K5183" i="3" s="1"/>
  <c r="K5184" i="3" s="1"/>
  <c r="K5185" i="3" s="1"/>
  <c r="K5186" i="3" s="1"/>
  <c r="K5187" i="3" s="1"/>
  <c r="K5188" i="3" s="1"/>
  <c r="K5189" i="3" s="1"/>
  <c r="K5190" i="3" s="1"/>
  <c r="K5191" i="3" s="1"/>
  <c r="K5192" i="3" s="1"/>
  <c r="K5193" i="3" s="1"/>
  <c r="K5194" i="3" s="1"/>
  <c r="K5195" i="3"/>
  <c r="K5196" i="3" s="1"/>
  <c r="K5197" i="3" s="1"/>
  <c r="K5198" i="3" s="1"/>
  <c r="K5199" i="3" s="1"/>
  <c r="K5200" i="3" s="1"/>
  <c r="K5201" i="3" s="1"/>
  <c r="K5202" i="3" s="1"/>
  <c r="K5203" i="3" s="1"/>
  <c r="K5204" i="3" s="1"/>
  <c r="K5205" i="3" s="1"/>
  <c r="K5206" i="3" s="1"/>
  <c r="K5207" i="3" s="1"/>
  <c r="K5208" i="3"/>
  <c r="K5209" i="3" s="1"/>
  <c r="K5210" i="3" s="1"/>
  <c r="K5211" i="3" s="1"/>
  <c r="K5212" i="3" s="1"/>
  <c r="K5213" i="3" s="1"/>
  <c r="K5214" i="3" s="1"/>
  <c r="K5215" i="3" s="1"/>
  <c r="K5216" i="3" s="1"/>
  <c r="K5217" i="3" s="1"/>
  <c r="K5218" i="3" s="1"/>
  <c r="K5219" i="3" s="1"/>
  <c r="K5220" i="3" s="1"/>
  <c r="K5221" i="3"/>
  <c r="K5222" i="3" s="1"/>
  <c r="K5223" i="3" s="1"/>
  <c r="K5224" i="3" s="1"/>
  <c r="K5225" i="3" s="1"/>
  <c r="K5226" i="3" s="1"/>
  <c r="K5227" i="3" s="1"/>
  <c r="K5228" i="3" s="1"/>
  <c r="K5229" i="3" s="1"/>
  <c r="K5230" i="3" s="1"/>
  <c r="K5231" i="3" s="1"/>
  <c r="K5232" i="3" s="1"/>
  <c r="K5233" i="3" s="1"/>
  <c r="K5234" i="3"/>
  <c r="K5235" i="3" s="1"/>
  <c r="K5236" i="3" s="1"/>
  <c r="K5237" i="3" s="1"/>
  <c r="K5238" i="3" s="1"/>
  <c r="K5239" i="3" s="1"/>
  <c r="K5240" i="3" s="1"/>
  <c r="K5241" i="3" s="1"/>
  <c r="K5242" i="3" s="1"/>
  <c r="K5243" i="3" s="1"/>
  <c r="K5244" i="3" s="1"/>
  <c r="K5245" i="3" s="1"/>
  <c r="K5246" i="3" s="1"/>
  <c r="K5247" i="3"/>
  <c r="K5248" i="3" s="1"/>
  <c r="K5249" i="3" s="1"/>
  <c r="K5250" i="3" s="1"/>
  <c r="K5251" i="3" s="1"/>
  <c r="K5252" i="3" s="1"/>
  <c r="K5253" i="3" s="1"/>
  <c r="K5254" i="3" s="1"/>
  <c r="K5255" i="3" s="1"/>
  <c r="K5256" i="3" s="1"/>
  <c r="K5257" i="3" s="1"/>
  <c r="K5258" i="3" s="1"/>
  <c r="K5259" i="3" s="1"/>
  <c r="K5260" i="3"/>
  <c r="K5261" i="3" s="1"/>
  <c r="K5262" i="3" s="1"/>
  <c r="K5263" i="3" s="1"/>
  <c r="K5264" i="3" s="1"/>
  <c r="K5265" i="3" s="1"/>
  <c r="K5266" i="3" s="1"/>
  <c r="K5267" i="3" s="1"/>
  <c r="K5268" i="3" s="1"/>
  <c r="K5269" i="3" s="1"/>
  <c r="K5270" i="3"/>
  <c r="K5271" i="3" s="1"/>
  <c r="K5272" i="3" s="1"/>
  <c r="K5273" i="3" s="1"/>
  <c r="K5274" i="3" s="1"/>
  <c r="K5275" i="3" s="1"/>
  <c r="K5276" i="3" s="1"/>
  <c r="K5277" i="3" s="1"/>
  <c r="K5278" i="3" s="1"/>
  <c r="K5279" i="3" s="1"/>
  <c r="K5280" i="3"/>
  <c r="K5281" i="3" s="1"/>
  <c r="K5282" i="3" s="1"/>
  <c r="K5283" i="3" s="1"/>
  <c r="K5284" i="3" s="1"/>
  <c r="K5285" i="3" s="1"/>
  <c r="K5286" i="3" s="1"/>
  <c r="K5287" i="3" s="1"/>
  <c r="K5288" i="3" s="1"/>
  <c r="K5289" i="3" s="1"/>
  <c r="K5290" i="3" s="1"/>
  <c r="K5291" i="3" s="1"/>
  <c r="K5292" i="3" s="1"/>
  <c r="K5293" i="3" s="1"/>
  <c r="K5294" i="3" s="1"/>
  <c r="K5295" i="3" s="1"/>
  <c r="K5296" i="3"/>
  <c r="K5297" i="3" s="1"/>
  <c r="K5298" i="3" s="1"/>
  <c r="K5299" i="3" s="1"/>
  <c r="K5300" i="3" s="1"/>
  <c r="K5301" i="3" s="1"/>
  <c r="K5302" i="3" s="1"/>
  <c r="K5303" i="3" s="1"/>
  <c r="K5304" i="3" s="1"/>
  <c r="K5305" i="3" s="1"/>
  <c r="K5306" i="3" s="1"/>
  <c r="K5307" i="3" s="1"/>
  <c r="K5308" i="3" s="1"/>
  <c r="K5309" i="3" s="1"/>
  <c r="K5310" i="3" s="1"/>
  <c r="K5311" i="3"/>
  <c r="K5312" i="3" s="1"/>
  <c r="K5313" i="3" s="1"/>
  <c r="K5314" i="3" s="1"/>
  <c r="K5315" i="3" s="1"/>
  <c r="K5316" i="3" s="1"/>
  <c r="K5317" i="3" s="1"/>
  <c r="K5318" i="3" s="1"/>
  <c r="K5319" i="3" s="1"/>
  <c r="K5320" i="3" s="1"/>
  <c r="K5321" i="3" s="1"/>
  <c r="K5322" i="3" s="1"/>
  <c r="K5323" i="3"/>
  <c r="K5324" i="3" s="1"/>
  <c r="K5325" i="3" s="1"/>
  <c r="K5326" i="3" s="1"/>
  <c r="K5327" i="3" s="1"/>
  <c r="K5328" i="3" s="1"/>
  <c r="K5329" i="3" s="1"/>
  <c r="K5330" i="3" s="1"/>
  <c r="K5331" i="3" s="1"/>
  <c r="K5332" i="3" s="1"/>
  <c r="K5333" i="3" s="1"/>
  <c r="K5334" i="3" s="1"/>
  <c r="K5335" i="3"/>
  <c r="K5336" i="3" s="1"/>
  <c r="K5337" i="3" s="1"/>
  <c r="K5338" i="3" s="1"/>
  <c r="K5339" i="3" s="1"/>
  <c r="K5340" i="3" s="1"/>
  <c r="K5341" i="3" s="1"/>
  <c r="K5342" i="3" s="1"/>
  <c r="K5343" i="3" s="1"/>
  <c r="K5344" i="3" s="1"/>
  <c r="K5345" i="3" s="1"/>
  <c r="K5346" i="3"/>
  <c r="K5347" i="3" s="1"/>
  <c r="K5348" i="3" s="1"/>
  <c r="K5349" i="3" s="1"/>
  <c r="K5350" i="3" s="1"/>
  <c r="K5351" i="3" s="1"/>
  <c r="K5352" i="3" s="1"/>
  <c r="K5353" i="3" s="1"/>
  <c r="K5354" i="3" s="1"/>
  <c r="K5355" i="3" s="1"/>
  <c r="K5356" i="3" s="1"/>
  <c r="K5357" i="3"/>
  <c r="K5358" i="3" s="1"/>
  <c r="K5359" i="3" s="1"/>
  <c r="K5360" i="3" s="1"/>
  <c r="K5361" i="3" s="1"/>
  <c r="K5362" i="3" s="1"/>
  <c r="K5363" i="3" s="1"/>
  <c r="K5364" i="3" s="1"/>
  <c r="K5365" i="3" s="1"/>
  <c r="K5366" i="3" s="1"/>
  <c r="K5367" i="3" s="1"/>
  <c r="K5368" i="3"/>
  <c r="K5369" i="3" s="1"/>
  <c r="K5370" i="3" s="1"/>
  <c r="K5371" i="3" s="1"/>
  <c r="K5372" i="3" s="1"/>
  <c r="K5373" i="3" s="1"/>
  <c r="K5374" i="3" s="1"/>
  <c r="K5375" i="3" s="1"/>
  <c r="K5376" i="3" s="1"/>
  <c r="K5377" i="3" s="1"/>
  <c r="K5378" i="3" s="1"/>
  <c r="K5379" i="3"/>
  <c r="K5380" i="3" s="1"/>
  <c r="K5381" i="3" s="1"/>
  <c r="K5382" i="3" s="1"/>
  <c r="K5383" i="3" s="1"/>
  <c r="K5384" i="3" s="1"/>
  <c r="K5385" i="3" s="1"/>
  <c r="K5386" i="3" s="1"/>
  <c r="K5387" i="3" s="1"/>
  <c r="K5388" i="3" s="1"/>
  <c r="K5389" i="3" s="1"/>
  <c r="K5390" i="3"/>
  <c r="K5391" i="3" s="1"/>
  <c r="K5392" i="3" s="1"/>
  <c r="K5393" i="3" s="1"/>
  <c r="K5394" i="3" s="1"/>
  <c r="K5395" i="3" s="1"/>
  <c r="K5396" i="3" s="1"/>
  <c r="K5397" i="3" s="1"/>
  <c r="K5398" i="3" s="1"/>
  <c r="K5399" i="3" s="1"/>
  <c r="K5400" i="3" s="1"/>
  <c r="K5401" i="3"/>
  <c r="K5402" i="3" s="1"/>
  <c r="K5403" i="3" s="1"/>
  <c r="K5404" i="3" s="1"/>
  <c r="K5405" i="3" s="1"/>
  <c r="K5406" i="3" s="1"/>
  <c r="K5407" i="3" s="1"/>
  <c r="K5408" i="3" s="1"/>
  <c r="K5409" i="3" s="1"/>
  <c r="K5410" i="3" s="1"/>
  <c r="K5411" i="3" s="1"/>
  <c r="K5412" i="3"/>
  <c r="K5413" i="3" s="1"/>
  <c r="K5414" i="3" s="1"/>
  <c r="K5415" i="3" s="1"/>
  <c r="K5416" i="3" s="1"/>
  <c r="K5417" i="3" s="1"/>
  <c r="K5418" i="3" s="1"/>
  <c r="K5419" i="3" s="1"/>
  <c r="K5420" i="3" s="1"/>
  <c r="K5421" i="3" s="1"/>
  <c r="K5422" i="3" s="1"/>
  <c r="K5423" i="3"/>
  <c r="K5424" i="3" s="1"/>
  <c r="K5425" i="3" s="1"/>
  <c r="K5426" i="3" s="1"/>
  <c r="K5427" i="3" s="1"/>
  <c r="K5428" i="3" s="1"/>
  <c r="K5429" i="3" s="1"/>
  <c r="K5430" i="3" s="1"/>
  <c r="K5431" i="3" s="1"/>
  <c r="K5432" i="3" s="1"/>
  <c r="K5433" i="3" s="1"/>
  <c r="K5434" i="3"/>
  <c r="K5435" i="3" s="1"/>
  <c r="K5436" i="3" s="1"/>
  <c r="K5437" i="3" s="1"/>
  <c r="K5438" i="3" s="1"/>
  <c r="K5439" i="3" s="1"/>
  <c r="K5440" i="3" s="1"/>
  <c r="K5441" i="3" s="1"/>
  <c r="K5442" i="3" s="1"/>
  <c r="K5443" i="3" s="1"/>
  <c r="K5444" i="3" s="1"/>
  <c r="K5445" i="3"/>
  <c r="K5446" i="3" s="1"/>
  <c r="K5447" i="3" s="1"/>
  <c r="K5448" i="3" s="1"/>
  <c r="K5449" i="3" s="1"/>
  <c r="K5450" i="3" s="1"/>
  <c r="K5451" i="3" s="1"/>
  <c r="K5452" i="3" s="1"/>
  <c r="K5453" i="3" s="1"/>
  <c r="K5454" i="3" s="1"/>
  <c r="K5455" i="3" s="1"/>
  <c r="K5456" i="3" s="1"/>
  <c r="K5457" i="3" s="1"/>
  <c r="K5458" i="3" s="1"/>
  <c r="K5459" i="3" s="1"/>
  <c r="K5460" i="3"/>
  <c r="K5461" i="3" s="1"/>
  <c r="K5462" i="3" s="1"/>
  <c r="K5463" i="3" s="1"/>
  <c r="K5464" i="3" s="1"/>
  <c r="K5465" i="3" s="1"/>
  <c r="K5466" i="3" s="1"/>
  <c r="K5467" i="3" s="1"/>
  <c r="K5468" i="3" s="1"/>
  <c r="K5469" i="3" s="1"/>
  <c r="K5470" i="3" s="1"/>
  <c r="K5471" i="3" s="1"/>
  <c r="K5472" i="3" s="1"/>
  <c r="K5473" i="3" s="1"/>
  <c r="K5474" i="3" s="1"/>
  <c r="K5475" i="3"/>
  <c r="K5476" i="3" s="1"/>
  <c r="K5477" i="3" s="1"/>
  <c r="K5478" i="3" s="1"/>
  <c r="K5479" i="3" s="1"/>
  <c r="K5480" i="3" s="1"/>
  <c r="K5481" i="3" s="1"/>
  <c r="K5482" i="3" s="1"/>
  <c r="K5483" i="3" s="1"/>
  <c r="K5484" i="3" s="1"/>
  <c r="K5485" i="3" s="1"/>
  <c r="K5486" i="3"/>
  <c r="K5487" i="3" s="1"/>
  <c r="K5488" i="3" s="1"/>
  <c r="K5489" i="3" s="1"/>
  <c r="K5490" i="3" s="1"/>
  <c r="K5491" i="3" s="1"/>
  <c r="K5492" i="3" s="1"/>
  <c r="K5493" i="3" s="1"/>
  <c r="K5494" i="3" s="1"/>
  <c r="K5495" i="3" s="1"/>
  <c r="K5496" i="3" s="1"/>
  <c r="K5497" i="3"/>
  <c r="K5498" i="3"/>
  <c r="K5499" i="3" s="1"/>
  <c r="K5500" i="3" s="1"/>
  <c r="K5501" i="3" s="1"/>
  <c r="K5502" i="3" s="1"/>
  <c r="K5503" i="3" s="1"/>
  <c r="K5504" i="3" s="1"/>
  <c r="K5505" i="3" s="1"/>
  <c r="K5506" i="3" s="1"/>
  <c r="K5507" i="3" s="1"/>
  <c r="K5508" i="3" s="1"/>
  <c r="K5509" i="3" s="1"/>
  <c r="K5510" i="3" s="1"/>
  <c r="K5511" i="3" s="1"/>
  <c r="K5512" i="3" s="1"/>
  <c r="K5513" i="3" s="1"/>
  <c r="K5514" i="3" s="1"/>
  <c r="K5515" i="3" s="1"/>
  <c r="K5516" i="3" s="1"/>
  <c r="K5517" i="3" s="1"/>
  <c r="K5518" i="3" s="1"/>
  <c r="K5519" i="3"/>
  <c r="K5520" i="3" s="1"/>
  <c r="K5521" i="3" s="1"/>
  <c r="K5522" i="3" s="1"/>
  <c r="K5523" i="3" s="1"/>
  <c r="K5524" i="3" s="1"/>
  <c r="K5525" i="3" s="1"/>
  <c r="K5526" i="3" s="1"/>
  <c r="K5527" i="3" s="1"/>
  <c r="K5528" i="3" s="1"/>
  <c r="K5529" i="3" s="1"/>
  <c r="K5530" i="3" s="1"/>
  <c r="K5531" i="3" s="1"/>
  <c r="K5532" i="3"/>
  <c r="K5533" i="3" s="1"/>
  <c r="K5534" i="3" s="1"/>
  <c r="K5535" i="3" s="1"/>
  <c r="K5536" i="3" s="1"/>
  <c r="K5537" i="3" s="1"/>
  <c r="K5538" i="3" s="1"/>
  <c r="K5539" i="3" s="1"/>
  <c r="K5540" i="3" s="1"/>
  <c r="K5541" i="3" s="1"/>
  <c r="K5542" i="3" s="1"/>
  <c r="K5543" i="3" s="1"/>
  <c r="K5544" i="3" s="1"/>
  <c r="K5545" i="3"/>
  <c r="K5546" i="3" s="1"/>
  <c r="K5547" i="3" s="1"/>
  <c r="K5548" i="3" s="1"/>
  <c r="K5549" i="3" s="1"/>
  <c r="K5550" i="3" s="1"/>
  <c r="K5551" i="3" s="1"/>
  <c r="K5552" i="3" s="1"/>
  <c r="K5553" i="3" s="1"/>
  <c r="K5554" i="3"/>
  <c r="K5555" i="3" s="1"/>
  <c r="K5556" i="3" s="1"/>
  <c r="K5557" i="3" s="1"/>
  <c r="K5558" i="3" s="1"/>
  <c r="K5559" i="3" s="1"/>
  <c r="K5560" i="3" s="1"/>
  <c r="K5561" i="3" s="1"/>
  <c r="K5562" i="3" s="1"/>
  <c r="K5563" i="3"/>
  <c r="K5564" i="3" s="1"/>
  <c r="K5565" i="3" s="1"/>
  <c r="K5566" i="3" s="1"/>
  <c r="K5567" i="3" s="1"/>
  <c r="K5568" i="3" s="1"/>
  <c r="K5569" i="3" s="1"/>
  <c r="K5570" i="3" s="1"/>
  <c r="K5571" i="3" s="1"/>
  <c r="K5572" i="3" s="1"/>
  <c r="K5573" i="3" s="1"/>
  <c r="K5574" i="3" s="1"/>
  <c r="K5575" i="3" s="1"/>
  <c r="K5576" i="3"/>
  <c r="K5577" i="3" s="1"/>
  <c r="K5578" i="3" s="1"/>
  <c r="K5579" i="3" s="1"/>
  <c r="K5580" i="3" s="1"/>
  <c r="K5581" i="3" s="1"/>
  <c r="K5582" i="3" s="1"/>
  <c r="K5583" i="3" s="1"/>
  <c r="K5584" i="3" s="1"/>
  <c r="K5585" i="3" s="1"/>
  <c r="K5586" i="3" s="1"/>
  <c r="K5587" i="3" s="1"/>
  <c r="K5588" i="3" s="1"/>
  <c r="K5589" i="3"/>
  <c r="K5590" i="3" s="1"/>
  <c r="K5591" i="3" s="1"/>
  <c r="K5592" i="3" s="1"/>
  <c r="K5593" i="3" s="1"/>
  <c r="K5594" i="3" s="1"/>
  <c r="K5595" i="3" s="1"/>
  <c r="K5596" i="3" s="1"/>
  <c r="K5597" i="3" s="1"/>
  <c r="K5598" i="3"/>
  <c r="K5599" i="3" s="1"/>
  <c r="K5600" i="3" s="1"/>
  <c r="K5601" i="3" s="1"/>
  <c r="K5602" i="3" s="1"/>
  <c r="K5603" i="3" s="1"/>
  <c r="K5604" i="3" s="1"/>
  <c r="K5605" i="3" s="1"/>
  <c r="K5606" i="3" s="1"/>
  <c r="K5607" i="3"/>
  <c r="K5608" i="3" s="1"/>
  <c r="K5609" i="3" s="1"/>
  <c r="K5610" i="3" s="1"/>
  <c r="K5611" i="3" s="1"/>
  <c r="K5612" i="3" s="1"/>
  <c r="K5613" i="3" s="1"/>
  <c r="K5614" i="3" s="1"/>
  <c r="K5615" i="3" s="1"/>
  <c r="K5616" i="3"/>
  <c r="K5617" i="3" s="1"/>
  <c r="K5618" i="3" s="1"/>
  <c r="K5619" i="3" s="1"/>
  <c r="K5620" i="3" s="1"/>
  <c r="K5621" i="3" s="1"/>
  <c r="K5622" i="3" s="1"/>
  <c r="K5623" i="3" s="1"/>
  <c r="K5624" i="3" s="1"/>
  <c r="K5625" i="3"/>
  <c r="K5626" i="3" s="1"/>
  <c r="K5627" i="3" s="1"/>
  <c r="K5628" i="3" s="1"/>
  <c r="K5629" i="3" s="1"/>
  <c r="K5630" i="3" s="1"/>
  <c r="K5631" i="3" s="1"/>
  <c r="K5632" i="3" s="1"/>
  <c r="K5633" i="3" s="1"/>
  <c r="K5634" i="3" s="1"/>
  <c r="K5635" i="3" s="1"/>
  <c r="K5636" i="3"/>
  <c r="K5637" i="3" s="1"/>
  <c r="K5638" i="3" s="1"/>
  <c r="K5639" i="3" s="1"/>
  <c r="K5640" i="3" s="1"/>
  <c r="K5641" i="3" s="1"/>
  <c r="K5642" i="3" s="1"/>
  <c r="K5643" i="3" s="1"/>
  <c r="K5644" i="3" s="1"/>
  <c r="K5645" i="3" s="1"/>
  <c r="K5646" i="3" s="1"/>
  <c r="K5647" i="3"/>
  <c r="K5648" i="3" s="1"/>
  <c r="K5649" i="3" s="1"/>
  <c r="K5650" i="3" s="1"/>
  <c r="K5651" i="3" s="1"/>
  <c r="K5652" i="3" s="1"/>
  <c r="K5653" i="3" s="1"/>
  <c r="K5654" i="3" s="1"/>
  <c r="K5655" i="3" s="1"/>
  <c r="K5656" i="3" s="1"/>
  <c r="K5657" i="3" s="1"/>
  <c r="K5658" i="3" s="1"/>
  <c r="K5659" i="3" s="1"/>
  <c r="K5660" i="3" s="1"/>
  <c r="K5661" i="3" s="1"/>
  <c r="K5662" i="3" s="1"/>
  <c r="K5663" i="3"/>
  <c r="K5664" i="3" s="1"/>
  <c r="K5665" i="3" s="1"/>
  <c r="K5666" i="3" s="1"/>
  <c r="K5667" i="3" s="1"/>
  <c r="K5668" i="3" s="1"/>
  <c r="K5669" i="3" s="1"/>
  <c r="K5670" i="3" s="1"/>
  <c r="K5671" i="3" s="1"/>
  <c r="K5672" i="3" s="1"/>
  <c r="K5673" i="3" s="1"/>
  <c r="K5674" i="3" s="1"/>
  <c r="K5675" i="3" s="1"/>
  <c r="K5676" i="3" s="1"/>
  <c r="K5677" i="3" s="1"/>
  <c r="K5678" i="3" s="1"/>
  <c r="K5679" i="3"/>
  <c r="K5680" i="3" s="1"/>
  <c r="K5681" i="3" s="1"/>
  <c r="K5682" i="3" s="1"/>
  <c r="K5683" i="3" s="1"/>
  <c r="K5684" i="3" s="1"/>
  <c r="K5685" i="3" s="1"/>
  <c r="K5686" i="3" s="1"/>
  <c r="K5687" i="3" s="1"/>
  <c r="K5688" i="3" s="1"/>
  <c r="K5689" i="3" s="1"/>
  <c r="K5690" i="3" s="1"/>
  <c r="K5691" i="3" s="1"/>
  <c r="K5692" i="3" s="1"/>
  <c r="K5693" i="3" s="1"/>
  <c r="K5694" i="3" s="1"/>
  <c r="K5695" i="3"/>
  <c r="K5696" i="3" s="1"/>
  <c r="K5697" i="3" s="1"/>
  <c r="K5698" i="3" s="1"/>
  <c r="K5699" i="3" s="1"/>
  <c r="K5700" i="3" s="1"/>
  <c r="K5701" i="3" s="1"/>
  <c r="K5702" i="3" s="1"/>
  <c r="K5703" i="3" s="1"/>
  <c r="K5704" i="3" s="1"/>
  <c r="K5705" i="3" s="1"/>
  <c r="K5706" i="3" s="1"/>
  <c r="K5707" i="3" s="1"/>
  <c r="K5708" i="3" s="1"/>
  <c r="K5709" i="3" s="1"/>
  <c r="K5710" i="3" s="1"/>
  <c r="K5711" i="3"/>
  <c r="K5712" i="3" s="1"/>
  <c r="K5713" i="3" s="1"/>
  <c r="K5714" i="3" s="1"/>
  <c r="K5715" i="3" s="1"/>
  <c r="K5716" i="3" s="1"/>
  <c r="K5717" i="3" s="1"/>
  <c r="K5718" i="3" s="1"/>
  <c r="K5719" i="3" s="1"/>
  <c r="K5720" i="3" s="1"/>
  <c r="K5721" i="3" s="1"/>
  <c r="K5722" i="3" s="1"/>
  <c r="K5723" i="3" s="1"/>
  <c r="K5724" i="3" s="1"/>
  <c r="K5725" i="3" s="1"/>
  <c r="K5726" i="3" s="1"/>
  <c r="K5727" i="3" s="1"/>
  <c r="K5728" i="3"/>
  <c r="K5729" i="3" s="1"/>
  <c r="K5730" i="3" s="1"/>
  <c r="K5731" i="3" s="1"/>
  <c r="K5732" i="3" s="1"/>
  <c r="K5733" i="3" s="1"/>
  <c r="K5734" i="3" s="1"/>
  <c r="K5735" i="3" s="1"/>
  <c r="K5736" i="3" s="1"/>
  <c r="K5737" i="3" s="1"/>
  <c r="K5738" i="3" s="1"/>
  <c r="K5739" i="3" s="1"/>
  <c r="K5740" i="3" s="1"/>
  <c r="K5741" i="3" s="1"/>
  <c r="K5742" i="3" s="1"/>
  <c r="K5743" i="3" s="1"/>
  <c r="K5744" i="3" s="1"/>
  <c r="K5745" i="3"/>
  <c r="K5746" i="3" s="1"/>
  <c r="K5747" i="3" s="1"/>
  <c r="K5748" i="3" s="1"/>
  <c r="K5749" i="3" s="1"/>
  <c r="K5750" i="3" s="1"/>
  <c r="K5751" i="3" s="1"/>
  <c r="K5752" i="3" s="1"/>
  <c r="K5753" i="3" s="1"/>
  <c r="K5754" i="3" s="1"/>
  <c r="K5755" i="3" s="1"/>
  <c r="K5756" i="3" s="1"/>
  <c r="K5757" i="3"/>
  <c r="K5758" i="3" s="1"/>
  <c r="K5759" i="3" s="1"/>
  <c r="K5760" i="3" s="1"/>
  <c r="K5761" i="3" s="1"/>
  <c r="K5762" i="3" s="1"/>
  <c r="K5763" i="3" s="1"/>
  <c r="K5764" i="3" s="1"/>
  <c r="K5765" i="3" s="1"/>
  <c r="K5766" i="3" s="1"/>
  <c r="K5767" i="3" s="1"/>
  <c r="K5768" i="3" s="1"/>
  <c r="K5769" i="3"/>
  <c r="K5770" i="3" s="1"/>
  <c r="K5771" i="3" s="1"/>
  <c r="K5772" i="3" s="1"/>
  <c r="K5773" i="3" s="1"/>
  <c r="K5774" i="3" s="1"/>
  <c r="K5775" i="3" s="1"/>
  <c r="K5776" i="3" s="1"/>
  <c r="K5777" i="3" s="1"/>
  <c r="K5778" i="3" s="1"/>
  <c r="K5779" i="3" s="1"/>
  <c r="K5780" i="3" s="1"/>
  <c r="K5781" i="3" s="1"/>
  <c r="K5782" i="3"/>
  <c r="K5783" i="3" s="1"/>
  <c r="K5784" i="3" s="1"/>
  <c r="K5785" i="3" s="1"/>
  <c r="K5786" i="3" s="1"/>
  <c r="K5787" i="3" s="1"/>
  <c r="K5788" i="3" s="1"/>
  <c r="K5789" i="3" s="1"/>
  <c r="K5790" i="3" s="1"/>
  <c r="K5791" i="3" s="1"/>
  <c r="K5792" i="3" s="1"/>
  <c r="K5793" i="3" s="1"/>
  <c r="K5794" i="3" s="1"/>
  <c r="K5795" i="3"/>
  <c r="K5796" i="3" s="1"/>
  <c r="K5797" i="3" s="1"/>
  <c r="K5798" i="3" s="1"/>
  <c r="K5799" i="3" s="1"/>
  <c r="K5800" i="3" s="1"/>
  <c r="K5801" i="3" s="1"/>
  <c r="K5802" i="3" s="1"/>
  <c r="K5803" i="3" s="1"/>
  <c r="K5804" i="3" s="1"/>
  <c r="K5805" i="3" s="1"/>
  <c r="K5806" i="3" s="1"/>
  <c r="K5807" i="3" s="1"/>
  <c r="K5808" i="3" s="1"/>
  <c r="K5809" i="3"/>
  <c r="K5810" i="3" s="1"/>
  <c r="K5811" i="3" s="1"/>
  <c r="K5812" i="3" s="1"/>
  <c r="K5813" i="3" s="1"/>
  <c r="K5814" i="3" s="1"/>
  <c r="K5815" i="3" s="1"/>
  <c r="K5816" i="3" s="1"/>
  <c r="K5817" i="3" s="1"/>
  <c r="K5818" i="3" s="1"/>
  <c r="K5819" i="3" s="1"/>
  <c r="K5820" i="3" s="1"/>
  <c r="K5821" i="3" s="1"/>
  <c r="K5822" i="3" s="1"/>
  <c r="K5823" i="3"/>
  <c r="K5824" i="3" s="1"/>
  <c r="K5825" i="3" s="1"/>
  <c r="K5826" i="3" s="1"/>
  <c r="K5827" i="3" s="1"/>
  <c r="K5828" i="3" s="1"/>
  <c r="K5829" i="3" s="1"/>
  <c r="K5830" i="3" s="1"/>
  <c r="K5831" i="3" s="1"/>
  <c r="K5832" i="3" s="1"/>
  <c r="K5833" i="3" s="1"/>
  <c r="K5834" i="3" s="1"/>
  <c r="K5835" i="3" s="1"/>
  <c r="K5836" i="3" s="1"/>
  <c r="K5837" i="3"/>
  <c r="K5838" i="3" s="1"/>
  <c r="K5839" i="3" s="1"/>
  <c r="K5840" i="3" s="1"/>
  <c r="K5841" i="3" s="1"/>
  <c r="K5842" i="3" s="1"/>
  <c r="K5843" i="3" s="1"/>
  <c r="K5844" i="3" s="1"/>
  <c r="K5845" i="3" s="1"/>
  <c r="K5846" i="3" s="1"/>
  <c r="K5847" i="3" s="1"/>
  <c r="K5848" i="3" s="1"/>
  <c r="K5849" i="3" s="1"/>
  <c r="K5850" i="3" s="1"/>
  <c r="K5851" i="3"/>
  <c r="K5852" i="3" s="1"/>
  <c r="K5853" i="3" s="1"/>
  <c r="K5854" i="3" s="1"/>
  <c r="K5855" i="3" s="1"/>
  <c r="K5856" i="3" s="1"/>
  <c r="K5857" i="3" s="1"/>
  <c r="K5858" i="3" s="1"/>
  <c r="K5859" i="3" s="1"/>
  <c r="K5860" i="3" s="1"/>
  <c r="K5861" i="3" s="1"/>
  <c r="K5862" i="3"/>
  <c r="K5863" i="3" s="1"/>
  <c r="K5864" i="3" s="1"/>
  <c r="K5865" i="3" s="1"/>
  <c r="K5866" i="3" s="1"/>
  <c r="K5867" i="3" s="1"/>
  <c r="K5868" i="3" s="1"/>
  <c r="K5869" i="3" s="1"/>
  <c r="K5870" i="3" s="1"/>
  <c r="K5871" i="3" s="1"/>
  <c r="K5872" i="3" s="1"/>
  <c r="K5873" i="3"/>
  <c r="K5874" i="3"/>
  <c r="K5875" i="3" s="1"/>
  <c r="K5876" i="3" s="1"/>
  <c r="K5877" i="3" s="1"/>
  <c r="K5878" i="3" s="1"/>
  <c r="K5879" i="3" s="1"/>
  <c r="K5880" i="3" s="1"/>
  <c r="K5881" i="3" s="1"/>
  <c r="K5882" i="3" s="1"/>
  <c r="K5883" i="3" s="1"/>
  <c r="K5884" i="3" s="1"/>
  <c r="K5885" i="3" s="1"/>
  <c r="K5886" i="3" s="1"/>
  <c r="K5887" i="3" s="1"/>
  <c r="K5888" i="3" s="1"/>
  <c r="K5889" i="3" s="1"/>
  <c r="K5890" i="3" s="1"/>
  <c r="K5891" i="3" s="1"/>
  <c r="K5892" i="3" s="1"/>
  <c r="K5893" i="3"/>
  <c r="K5894" i="3"/>
  <c r="K5895" i="3" s="1"/>
  <c r="K5896" i="3" s="1"/>
  <c r="K5897" i="3" s="1"/>
  <c r="K5898" i="3" s="1"/>
  <c r="K5899" i="3" s="1"/>
  <c r="K5900" i="3" s="1"/>
  <c r="K5901" i="3" s="1"/>
  <c r="K5902" i="3" s="1"/>
  <c r="K5903" i="3" s="1"/>
  <c r="K5904" i="3" s="1"/>
  <c r="K5905" i="3" s="1"/>
  <c r="K5906" i="3" s="1"/>
  <c r="K5907" i="3" s="1"/>
  <c r="K5908" i="3" s="1"/>
  <c r="K5909" i="3" s="1"/>
  <c r="K5910" i="3" s="1"/>
  <c r="K5911" i="3" s="1"/>
  <c r="K5912" i="3" s="1"/>
  <c r="K5913" i="3"/>
  <c r="K5914" i="3" s="1"/>
  <c r="K5915" i="3" s="1"/>
  <c r="K5916" i="3" s="1"/>
  <c r="K5917" i="3" s="1"/>
  <c r="K5918" i="3" s="1"/>
  <c r="K5919" i="3" s="1"/>
  <c r="K5920" i="3" s="1"/>
  <c r="K5921" i="3" s="1"/>
  <c r="K5922" i="3"/>
  <c r="K5923" i="3" s="1"/>
  <c r="K5924" i="3" s="1"/>
  <c r="K5925" i="3" s="1"/>
  <c r="K5926" i="3" s="1"/>
  <c r="K5927" i="3" s="1"/>
  <c r="K5928" i="3" s="1"/>
  <c r="K5929" i="3" s="1"/>
  <c r="K5930" i="3" s="1"/>
  <c r="K5931" i="3"/>
  <c r="K5932" i="3"/>
  <c r="K5933" i="3" s="1"/>
  <c r="K5934" i="3" s="1"/>
  <c r="K5935" i="3" s="1"/>
  <c r="K5936" i="3" s="1"/>
  <c r="K5937" i="3" s="1"/>
  <c r="K5938" i="3" s="1"/>
  <c r="K5939" i="3" s="1"/>
  <c r="K5940" i="3" s="1"/>
  <c r="K5941" i="3" s="1"/>
  <c r="K5942" i="3" s="1"/>
  <c r="K5943" i="3" s="1"/>
  <c r="K5944" i="3" s="1"/>
  <c r="K5945" i="3" s="1"/>
  <c r="K5946" i="3" s="1"/>
  <c r="K5947" i="3" s="1"/>
  <c r="K5948" i="3" s="1"/>
  <c r="K5949" i="3" s="1"/>
  <c r="K5950" i="3" s="1"/>
  <c r="K5951" i="3" s="1"/>
  <c r="K5952" i="3" s="1"/>
  <c r="K5953" i="3" s="1"/>
  <c r="K5954" i="3" s="1"/>
  <c r="K5955" i="3" s="1"/>
  <c r="K5956" i="3" s="1"/>
  <c r="K5957" i="3" s="1"/>
  <c r="K5958" i="3" s="1"/>
  <c r="K5959" i="3" s="1"/>
  <c r="K5960" i="3" s="1"/>
  <c r="K5961" i="3" s="1"/>
  <c r="K5962" i="3" s="1"/>
  <c r="K5963" i="3"/>
  <c r="K5964" i="3"/>
  <c r="K5965" i="3" s="1"/>
  <c r="K5966" i="3" s="1"/>
  <c r="K5967" i="3" s="1"/>
  <c r="K5968" i="3" s="1"/>
  <c r="K5969" i="3" s="1"/>
  <c r="K5970" i="3" s="1"/>
  <c r="K5971" i="3" s="1"/>
  <c r="K5972" i="3" s="1"/>
  <c r="K5973" i="3" s="1"/>
  <c r="K5974" i="3" s="1"/>
  <c r="K5975" i="3" s="1"/>
  <c r="K5976" i="3" s="1"/>
  <c r="K5977" i="3" s="1"/>
  <c r="K5978" i="3" s="1"/>
  <c r="K5979" i="3" s="1"/>
  <c r="K5980" i="3" s="1"/>
  <c r="K5981" i="3" s="1"/>
  <c r="K5982" i="3" s="1"/>
  <c r="K5983" i="3" s="1"/>
  <c r="K5984" i="3" s="1"/>
  <c r="K5985" i="3" s="1"/>
  <c r="K5986" i="3" s="1"/>
  <c r="K5987" i="3" s="1"/>
  <c r="K5988" i="3" s="1"/>
  <c r="K5989" i="3" s="1"/>
  <c r="K5990" i="3" s="1"/>
  <c r="K5991" i="3" s="1"/>
  <c r="K5992" i="3" s="1"/>
  <c r="K5993" i="3" s="1"/>
  <c r="K5994" i="3" s="1"/>
  <c r="K5995" i="3"/>
  <c r="K5996" i="3" s="1"/>
  <c r="K5997" i="3" s="1"/>
  <c r="K5998" i="3" s="1"/>
  <c r="K5999" i="3" s="1"/>
  <c r="K6000" i="3" s="1"/>
  <c r="K6001" i="3" s="1"/>
  <c r="K6002" i="3" s="1"/>
  <c r="K6003" i="3" s="1"/>
  <c r="K6004" i="3" s="1"/>
  <c r="K6005" i="3" s="1"/>
  <c r="K6006" i="3" s="1"/>
  <c r="K6007" i="3"/>
  <c r="K6008" i="3" s="1"/>
  <c r="K6009" i="3" s="1"/>
  <c r="K6010" i="3" s="1"/>
  <c r="K6011" i="3" s="1"/>
  <c r="K6012" i="3" s="1"/>
  <c r="K6013" i="3" s="1"/>
  <c r="K6014" i="3" s="1"/>
  <c r="K6015" i="3" s="1"/>
  <c r="K6016" i="3" s="1"/>
  <c r="K6017" i="3" s="1"/>
  <c r="K6018" i="3" s="1"/>
  <c r="K6019" i="3"/>
  <c r="K6020" i="3" s="1"/>
  <c r="K6021" i="3" s="1"/>
  <c r="K6022" i="3" s="1"/>
  <c r="K6023" i="3" s="1"/>
  <c r="K6024" i="3" s="1"/>
  <c r="K6025" i="3" s="1"/>
  <c r="K6026" i="3" s="1"/>
  <c r="K6027" i="3" s="1"/>
  <c r="K6028" i="3" s="1"/>
  <c r="K6029" i="3" s="1"/>
  <c r="K6030" i="3"/>
  <c r="K6031" i="3" s="1"/>
  <c r="K6032" i="3" s="1"/>
  <c r="K6033" i="3" s="1"/>
  <c r="K6034" i="3" s="1"/>
  <c r="K6035" i="3" s="1"/>
  <c r="K6036" i="3" s="1"/>
  <c r="K6037" i="3" s="1"/>
  <c r="K6038" i="3" s="1"/>
  <c r="K6039" i="3" s="1"/>
  <c r="K6040" i="3" s="1"/>
  <c r="K6041" i="3"/>
  <c r="K6042" i="3" s="1"/>
  <c r="K6043" i="3" s="1"/>
  <c r="K6044" i="3" s="1"/>
  <c r="K6045" i="3" s="1"/>
  <c r="K6046" i="3" s="1"/>
  <c r="K6047" i="3" s="1"/>
  <c r="K6048" i="3" s="1"/>
  <c r="K6049" i="3" s="1"/>
  <c r="K6050" i="3" s="1"/>
  <c r="K6051" i="3" s="1"/>
  <c r="K6052" i="3" s="1"/>
  <c r="K6053" i="3"/>
  <c r="K6054" i="3" s="1"/>
  <c r="K6055" i="3" s="1"/>
  <c r="K6056" i="3" s="1"/>
  <c r="K6057" i="3" s="1"/>
  <c r="K6058" i="3" s="1"/>
  <c r="K6059" i="3" s="1"/>
  <c r="K6060" i="3" s="1"/>
  <c r="K6061" i="3" s="1"/>
  <c r="K6062" i="3" s="1"/>
  <c r="K6063" i="3" s="1"/>
  <c r="K6064" i="3" s="1"/>
  <c r="K6065" i="3"/>
  <c r="K6066" i="3" s="1"/>
  <c r="K6067" i="3" s="1"/>
  <c r="K6068" i="3" s="1"/>
  <c r="K6069" i="3" s="1"/>
  <c r="K6070" i="3" s="1"/>
  <c r="K6071" i="3" s="1"/>
  <c r="K6072" i="3" s="1"/>
  <c r="K6073" i="3" s="1"/>
  <c r="K6074" i="3" s="1"/>
  <c r="K6075" i="3" s="1"/>
  <c r="K6076" i="3" s="1"/>
  <c r="K6077" i="3"/>
  <c r="K6078" i="3" s="1"/>
  <c r="K6079" i="3" s="1"/>
  <c r="K6080" i="3" s="1"/>
  <c r="K6081" i="3" s="1"/>
  <c r="K6082" i="3" s="1"/>
  <c r="K6083" i="3" s="1"/>
  <c r="K6084" i="3" s="1"/>
  <c r="K6085" i="3" s="1"/>
  <c r="K6086" i="3" s="1"/>
  <c r="K6087" i="3" s="1"/>
  <c r="K6088" i="3" s="1"/>
  <c r="K6089" i="3"/>
  <c r="K6090" i="3" s="1"/>
  <c r="K6091" i="3" s="1"/>
  <c r="K6092" i="3" s="1"/>
  <c r="K6093" i="3" s="1"/>
  <c r="K6094" i="3" s="1"/>
  <c r="K6095" i="3" s="1"/>
  <c r="K6096" i="3" s="1"/>
  <c r="K6097" i="3" s="1"/>
  <c r="K6098" i="3" s="1"/>
  <c r="K6099" i="3" s="1"/>
  <c r="K6100" i="3" s="1"/>
  <c r="K6101" i="3"/>
  <c r="K6102" i="3" s="1"/>
  <c r="K6103" i="3" s="1"/>
  <c r="K6104" i="3" s="1"/>
  <c r="K6105" i="3" s="1"/>
  <c r="K6106" i="3" s="1"/>
  <c r="K6107" i="3" s="1"/>
  <c r="K6108" i="3" s="1"/>
  <c r="K6109" i="3" s="1"/>
  <c r="K6110" i="3" s="1"/>
  <c r="K6111" i="3" s="1"/>
  <c r="K6112" i="3" s="1"/>
  <c r="K6113" i="3"/>
  <c r="K6114" i="3" s="1"/>
  <c r="K6115" i="3" s="1"/>
  <c r="K6116" i="3" s="1"/>
  <c r="K6117" i="3" s="1"/>
  <c r="K6118" i="3" s="1"/>
  <c r="K6119" i="3" s="1"/>
  <c r="K6120" i="3" s="1"/>
  <c r="K6121" i="3" s="1"/>
  <c r="K6122" i="3" s="1"/>
  <c r="K6123" i="3" s="1"/>
  <c r="K6124" i="3" s="1"/>
  <c r="K6125" i="3"/>
  <c r="K6126" i="3" s="1"/>
  <c r="K6127" i="3" s="1"/>
  <c r="K6128" i="3" s="1"/>
  <c r="K6129" i="3" s="1"/>
  <c r="K6130" i="3" s="1"/>
  <c r="K6131" i="3" s="1"/>
  <c r="K6132" i="3" s="1"/>
  <c r="K6133" i="3" s="1"/>
  <c r="K6134" i="3" s="1"/>
  <c r="K6135" i="3" s="1"/>
  <c r="K6136" i="3" s="1"/>
  <c r="K6137" i="3"/>
  <c r="K6138" i="3" s="1"/>
  <c r="K6139" i="3" s="1"/>
  <c r="K6140" i="3" s="1"/>
  <c r="K6141" i="3" s="1"/>
  <c r="K6142" i="3" s="1"/>
  <c r="K6143" i="3" s="1"/>
  <c r="K6144" i="3" s="1"/>
  <c r="K6145" i="3" s="1"/>
  <c r="K6146" i="3" s="1"/>
  <c r="K6147" i="3"/>
  <c r="K6148" i="3" s="1"/>
  <c r="K6149" i="3" s="1"/>
  <c r="K6150" i="3" s="1"/>
  <c r="K6151" i="3" s="1"/>
  <c r="K6152" i="3" s="1"/>
  <c r="K6153" i="3" s="1"/>
  <c r="K6154" i="3" s="1"/>
  <c r="K6155" i="3" s="1"/>
  <c r="K6156" i="3"/>
  <c r="K6157" i="3" s="1"/>
  <c r="K6158" i="3" s="1"/>
  <c r="K6159" i="3" s="1"/>
  <c r="K6160" i="3" s="1"/>
  <c r="K6161" i="3" s="1"/>
  <c r="K6162" i="3" s="1"/>
  <c r="K6163" i="3" s="1"/>
  <c r="K6164" i="3" s="1"/>
  <c r="K6165" i="3" s="1"/>
  <c r="K6166" i="3" s="1"/>
  <c r="K6167" i="3"/>
  <c r="K6168" i="3" s="1"/>
  <c r="K6169" i="3" s="1"/>
  <c r="K6170" i="3" s="1"/>
  <c r="K6171" i="3" s="1"/>
  <c r="K6172" i="3" s="1"/>
  <c r="K6173" i="3" s="1"/>
  <c r="K6174" i="3" s="1"/>
  <c r="K6175" i="3" s="1"/>
  <c r="K6176" i="3" s="1"/>
  <c r="K6177" i="3" s="1"/>
  <c r="K6178" i="3"/>
  <c r="K6179" i="3"/>
  <c r="K6180" i="3" s="1"/>
  <c r="K6181" i="3" s="1"/>
  <c r="K6182" i="3" s="1"/>
  <c r="K6183" i="3" s="1"/>
  <c r="K6184" i="3" s="1"/>
  <c r="K6185" i="3" s="1"/>
  <c r="K6186" i="3" s="1"/>
  <c r="K6187" i="3" s="1"/>
  <c r="K6188" i="3" s="1"/>
  <c r="K6189" i="3" s="1"/>
  <c r="K6190" i="3" s="1"/>
  <c r="K6191" i="3" s="1"/>
  <c r="K6192" i="3" s="1"/>
  <c r="K6193" i="3" s="1"/>
  <c r="K6194" i="3" s="1"/>
  <c r="K6195" i="3" s="1"/>
  <c r="K6196" i="3" s="1"/>
  <c r="K6197" i="3" s="1"/>
  <c r="K6198" i="3"/>
  <c r="K6199" i="3"/>
  <c r="K6200" i="3" s="1"/>
  <c r="K6201" i="3" s="1"/>
  <c r="K6202" i="3" s="1"/>
  <c r="K6203" i="3" s="1"/>
  <c r="K6204" i="3" s="1"/>
  <c r="K6205" i="3" s="1"/>
  <c r="K6206" i="3" s="1"/>
  <c r="K6207" i="3" s="1"/>
  <c r="K6208" i="3" s="1"/>
  <c r="K6209" i="3" s="1"/>
  <c r="K6210" i="3" s="1"/>
  <c r="K6211" i="3" s="1"/>
  <c r="K6212" i="3" s="1"/>
  <c r="K6213" i="3" s="1"/>
  <c r="K6214" i="3" s="1"/>
  <c r="K6215" i="3" s="1"/>
  <c r="K6216" i="3" s="1"/>
  <c r="K6217" i="3" s="1"/>
  <c r="K6218" i="3"/>
  <c r="K6219" i="3" s="1"/>
  <c r="K6220" i="3" s="1"/>
  <c r="K6221" i="3" s="1"/>
  <c r="K6222" i="3" s="1"/>
  <c r="K6223" i="3" s="1"/>
  <c r="K6224" i="3" s="1"/>
  <c r="K6225" i="3" s="1"/>
  <c r="K6226" i="3" s="1"/>
  <c r="K6227" i="3"/>
  <c r="K6228" i="3" s="1"/>
  <c r="K6229" i="3" s="1"/>
  <c r="K6230" i="3" s="1"/>
  <c r="K6231" i="3" s="1"/>
  <c r="K6232" i="3" s="1"/>
  <c r="K6233" i="3" s="1"/>
  <c r="K6234" i="3" s="1"/>
  <c r="K6235" i="3" s="1"/>
  <c r="K6236" i="3"/>
  <c r="K6237" i="3" s="1"/>
  <c r="K6238" i="3" s="1"/>
  <c r="K6239" i="3" s="1"/>
  <c r="K6240" i="3" s="1"/>
  <c r="K6241" i="3" s="1"/>
  <c r="K6242" i="3" s="1"/>
  <c r="K6243" i="3" s="1"/>
  <c r="K6244" i="3" s="1"/>
  <c r="K6245" i="3"/>
  <c r="K6246" i="3" s="1"/>
  <c r="K6247" i="3" s="1"/>
  <c r="K6248" i="3" s="1"/>
  <c r="K6249" i="3" s="1"/>
  <c r="K6250" i="3" s="1"/>
  <c r="K6251" i="3" s="1"/>
  <c r="K6252" i="3" s="1"/>
  <c r="K6253" i="3" s="1"/>
  <c r="K6254" i="3"/>
  <c r="K6255" i="3" s="1"/>
  <c r="K6256" i="3" s="1"/>
  <c r="K6257" i="3" s="1"/>
  <c r="K6258" i="3" s="1"/>
  <c r="K6259" i="3" s="1"/>
  <c r="K6260" i="3" s="1"/>
  <c r="K6261" i="3" s="1"/>
  <c r="K6262" i="3" s="1"/>
  <c r="K6263" i="3" s="1"/>
  <c r="K6264" i="3" s="1"/>
  <c r="K6265" i="3" s="1"/>
  <c r="K6266" i="3" s="1"/>
  <c r="K6267" i="3" s="1"/>
  <c r="K6268" i="3"/>
  <c r="K6269" i="3" s="1"/>
  <c r="K6270" i="3" s="1"/>
  <c r="K6271" i="3" s="1"/>
  <c r="K6272" i="3" s="1"/>
  <c r="K6273" i="3" s="1"/>
  <c r="K6274" i="3" s="1"/>
  <c r="K6275" i="3" s="1"/>
  <c r="K6276" i="3" s="1"/>
  <c r="K6277" i="3" s="1"/>
  <c r="K6278" i="3" s="1"/>
  <c r="K6279" i="3" s="1"/>
  <c r="K6280" i="3" s="1"/>
  <c r="K6281" i="3" s="1"/>
  <c r="K6282" i="3"/>
  <c r="K6283" i="3" s="1"/>
  <c r="K6284" i="3" s="1"/>
  <c r="K6285" i="3" s="1"/>
  <c r="K6286" i="3" s="1"/>
  <c r="K6287" i="3" s="1"/>
  <c r="K6288" i="3" s="1"/>
  <c r="K6289" i="3" s="1"/>
  <c r="K6290" i="3" s="1"/>
  <c r="K6291" i="3" s="1"/>
  <c r="K6292" i="3"/>
  <c r="K6293" i="3" s="1"/>
  <c r="K6294" i="3" s="1"/>
  <c r="K6295" i="3" s="1"/>
  <c r="K6296" i="3" s="1"/>
  <c r="K6297" i="3" s="1"/>
  <c r="K6298" i="3" s="1"/>
  <c r="K6299" i="3" s="1"/>
  <c r="K6300" i="3" s="1"/>
  <c r="K6301" i="3" s="1"/>
  <c r="K6302" i="3"/>
  <c r="K6303" i="3" s="1"/>
  <c r="K6304" i="3" s="1"/>
  <c r="K6305" i="3" s="1"/>
  <c r="K6306" i="3" s="1"/>
  <c r="K6307" i="3" s="1"/>
  <c r="K6308" i="3" s="1"/>
  <c r="K6309" i="3" s="1"/>
  <c r="K6310" i="3" s="1"/>
  <c r="K6311" i="3" s="1"/>
  <c r="K6312" i="3"/>
  <c r="K6313" i="3" s="1"/>
  <c r="K6314" i="3" s="1"/>
  <c r="K6315" i="3" s="1"/>
  <c r="K6316" i="3" s="1"/>
  <c r="K6317" i="3" s="1"/>
  <c r="K6318" i="3" s="1"/>
  <c r="K6319" i="3" s="1"/>
  <c r="K6320" i="3" s="1"/>
  <c r="K6321" i="3" s="1"/>
  <c r="K6322" i="3"/>
  <c r="K6323" i="3" s="1"/>
  <c r="K6324" i="3" s="1"/>
  <c r="K6325" i="3" s="1"/>
  <c r="K6326" i="3" s="1"/>
  <c r="K6327" i="3" s="1"/>
  <c r="K6328" i="3" s="1"/>
  <c r="K6329" i="3" s="1"/>
  <c r="K6330" i="3" s="1"/>
  <c r="K6331" i="3" s="1"/>
  <c r="K6332" i="3" s="1"/>
  <c r="K6333" i="3" s="1"/>
  <c r="K6334" i="3" s="1"/>
  <c r="K6335" i="3" s="1"/>
  <c r="K6336" i="3" s="1"/>
  <c r="K6337" i="3" s="1"/>
  <c r="K6338" i="3"/>
  <c r="K6339" i="3" s="1"/>
  <c r="K6340" i="3" s="1"/>
  <c r="K6341" i="3" s="1"/>
  <c r="K6342" i="3" s="1"/>
  <c r="K6343" i="3" s="1"/>
  <c r="K6344" i="3" s="1"/>
  <c r="K6345" i="3" s="1"/>
  <c r="K6346" i="3" s="1"/>
  <c r="K6347" i="3" s="1"/>
  <c r="K6348" i="3" s="1"/>
  <c r="K6349" i="3" s="1"/>
  <c r="K6350" i="3" s="1"/>
  <c r="K6351" i="3" s="1"/>
  <c r="K6352" i="3" s="1"/>
  <c r="K6353" i="3" s="1"/>
  <c r="K6354" i="3"/>
  <c r="K6355" i="3" s="1"/>
  <c r="K6356" i="3" s="1"/>
  <c r="K6357" i="3" s="1"/>
  <c r="K6358" i="3" s="1"/>
  <c r="K6359" i="3" s="1"/>
  <c r="K6360" i="3" s="1"/>
  <c r="K6361" i="3" s="1"/>
  <c r="K6362" i="3" s="1"/>
  <c r="K6363" i="3"/>
  <c r="K6364" i="3" s="1"/>
  <c r="K6365" i="3" s="1"/>
  <c r="K6366" i="3" s="1"/>
  <c r="K6367" i="3" s="1"/>
  <c r="K6368" i="3" s="1"/>
  <c r="K6369" i="3" s="1"/>
  <c r="K6370" i="3" s="1"/>
  <c r="K6371" i="3" s="1"/>
  <c r="K6372" i="3"/>
  <c r="K6373" i="3" s="1"/>
  <c r="K6374" i="3" s="1"/>
  <c r="K6375" i="3" s="1"/>
  <c r="K6376" i="3" s="1"/>
  <c r="K6377" i="3" s="1"/>
  <c r="K6378" i="3" s="1"/>
  <c r="K6379" i="3" s="1"/>
  <c r="K6380" i="3" s="1"/>
  <c r="K6381" i="3" s="1"/>
  <c r="K6382" i="3" s="1"/>
  <c r="K6383" i="3" s="1"/>
  <c r="K6384" i="3" s="1"/>
  <c r="K6385" i="3"/>
  <c r="K6386" i="3" s="1"/>
  <c r="K6387" i="3" s="1"/>
  <c r="K6388" i="3" s="1"/>
  <c r="K6389" i="3" s="1"/>
  <c r="K6390" i="3" s="1"/>
  <c r="K6391" i="3" s="1"/>
  <c r="K6392" i="3" s="1"/>
  <c r="K6393" i="3" s="1"/>
  <c r="K6394" i="3" s="1"/>
  <c r="K6395" i="3" s="1"/>
  <c r="K6396" i="3" s="1"/>
  <c r="K6397" i="3" s="1"/>
  <c r="K6398" i="3"/>
  <c r="K6399" i="3" s="1"/>
  <c r="K6400" i="3" s="1"/>
  <c r="K6401" i="3" s="1"/>
  <c r="K6402" i="3" s="1"/>
  <c r="K6403" i="3" s="1"/>
  <c r="K6404" i="3" s="1"/>
  <c r="K6405" i="3" s="1"/>
  <c r="K6406" i="3" s="1"/>
  <c r="K6407" i="3" s="1"/>
  <c r="K6408" i="3" s="1"/>
  <c r="K6409" i="3" s="1"/>
  <c r="K6410" i="3" s="1"/>
  <c r="K6411" i="3"/>
  <c r="K6412" i="3" s="1"/>
  <c r="K6413" i="3" s="1"/>
  <c r="K6414" i="3" s="1"/>
  <c r="K6415" i="3" s="1"/>
  <c r="K6416" i="3" s="1"/>
  <c r="K6417" i="3" s="1"/>
  <c r="K6418" i="3" s="1"/>
  <c r="K6419" i="3" s="1"/>
  <c r="K6420" i="3" s="1"/>
  <c r="K6421" i="3" s="1"/>
  <c r="K6422" i="3" s="1"/>
  <c r="K6423" i="3" s="1"/>
  <c r="K6424" i="3"/>
  <c r="K6425" i="3" s="1"/>
  <c r="K6426" i="3" s="1"/>
  <c r="K6427" i="3" s="1"/>
  <c r="K6428" i="3" s="1"/>
  <c r="K6429" i="3" s="1"/>
  <c r="K6430" i="3" s="1"/>
  <c r="K6431" i="3" s="1"/>
  <c r="K6432" i="3" s="1"/>
  <c r="K6433" i="3" s="1"/>
  <c r="K6434" i="3" s="1"/>
  <c r="K6435" i="3" s="1"/>
  <c r="K6436" i="3" s="1"/>
  <c r="K6437" i="3" s="1"/>
  <c r="K6438" i="3"/>
  <c r="K6439" i="3" s="1"/>
  <c r="K6440" i="3" s="1"/>
  <c r="K6441" i="3" s="1"/>
  <c r="K6442" i="3" s="1"/>
  <c r="K6443" i="3" s="1"/>
  <c r="K6444" i="3" s="1"/>
  <c r="K6445" i="3" s="1"/>
  <c r="K6446" i="3" s="1"/>
  <c r="K6447" i="3" s="1"/>
  <c r="K6448" i="3" s="1"/>
  <c r="K6449" i="3" s="1"/>
  <c r="K6450" i="3" s="1"/>
  <c r="K6451" i="3" s="1"/>
  <c r="K6452" i="3"/>
  <c r="K6453" i="3" s="1"/>
  <c r="K6454" i="3" s="1"/>
  <c r="K6455" i="3" s="1"/>
  <c r="K6456" i="3" s="1"/>
  <c r="K6457" i="3" s="1"/>
  <c r="K6458" i="3" s="1"/>
  <c r="K6459" i="3" s="1"/>
  <c r="K6460" i="3" s="1"/>
  <c r="K6461" i="3" s="1"/>
  <c r="K6462" i="3" s="1"/>
  <c r="K6463" i="3" s="1"/>
  <c r="K6464" i="3" s="1"/>
  <c r="K6465" i="3" s="1"/>
  <c r="K6466" i="3"/>
  <c r="K6467" i="3" s="1"/>
  <c r="K6468" i="3" s="1"/>
  <c r="K6469" i="3" s="1"/>
  <c r="K6470" i="3" s="1"/>
  <c r="K6471" i="3" s="1"/>
  <c r="K6472" i="3" s="1"/>
  <c r="K6473" i="3" s="1"/>
  <c r="K6474" i="3" s="1"/>
  <c r="K6475" i="3" s="1"/>
  <c r="K6476" i="3" s="1"/>
  <c r="K6477" i="3" s="1"/>
  <c r="K6478" i="3" s="1"/>
  <c r="K6479" i="3" s="1"/>
  <c r="K6480" i="3"/>
  <c r="K6481" i="3"/>
  <c r="K6482" i="3" s="1"/>
  <c r="K6483" i="3" s="1"/>
  <c r="K6484" i="3" s="1"/>
  <c r="K6485" i="3" s="1"/>
  <c r="K6486" i="3" s="1"/>
  <c r="K6487" i="3" s="1"/>
  <c r="K6488" i="3" s="1"/>
  <c r="K6489" i="3" s="1"/>
  <c r="K6490" i="3" s="1"/>
  <c r="K6491" i="3" s="1"/>
  <c r="K6492" i="3" s="1"/>
  <c r="K6493" i="3" s="1"/>
  <c r="K6494" i="3" s="1"/>
  <c r="K6495" i="3" s="1"/>
  <c r="K6496" i="3" s="1"/>
  <c r="K6497" i="3" s="1"/>
  <c r="K6498" i="3" s="1"/>
  <c r="K6499" i="3" s="1"/>
  <c r="K6500" i="3" s="1"/>
  <c r="K6501" i="3" s="1"/>
  <c r="K6502" i="3" s="1"/>
  <c r="K6503" i="3" s="1"/>
  <c r="K6504" i="3" s="1"/>
  <c r="K6505" i="3" s="1"/>
  <c r="K6506" i="3"/>
  <c r="K6507" i="3"/>
  <c r="K6508" i="3" s="1"/>
  <c r="K6509" i="3" s="1"/>
  <c r="K6510" i="3" s="1"/>
  <c r="K6511" i="3" s="1"/>
  <c r="K6512" i="3" s="1"/>
  <c r="K6513" i="3" s="1"/>
  <c r="K6514" i="3" s="1"/>
  <c r="K6515" i="3" s="1"/>
  <c r="K6516" i="3" s="1"/>
  <c r="K6517" i="3" s="1"/>
  <c r="K6518" i="3" s="1"/>
  <c r="K6519" i="3" s="1"/>
  <c r="K6520" i="3" s="1"/>
  <c r="K6521" i="3" s="1"/>
  <c r="K6522" i="3" s="1"/>
  <c r="K6523" i="3" s="1"/>
  <c r="K6524" i="3" s="1"/>
  <c r="K6525" i="3" s="1"/>
  <c r="K6526" i="3" s="1"/>
  <c r="K6527" i="3" s="1"/>
  <c r="K6528" i="3" s="1"/>
  <c r="K6529" i="3" s="1"/>
  <c r="K6530" i="3" s="1"/>
  <c r="K6531" i="3" s="1"/>
  <c r="K6532" i="3"/>
  <c r="K6533" i="3" s="1"/>
  <c r="K6534" i="3" s="1"/>
  <c r="K6535" i="3" s="1"/>
  <c r="K6536" i="3" s="1"/>
  <c r="K6537" i="3" s="1"/>
  <c r="K6538" i="3" s="1"/>
  <c r="K6539" i="3" s="1"/>
  <c r="K6540" i="3" s="1"/>
  <c r="K6541" i="3" s="1"/>
  <c r="K6542" i="3" s="1"/>
  <c r="K6543" i="3" s="1"/>
  <c r="K6544" i="3" s="1"/>
  <c r="K6545" i="3"/>
  <c r="K6546" i="3" s="1"/>
  <c r="K6547" i="3" s="1"/>
  <c r="K6548" i="3" s="1"/>
  <c r="K6549" i="3" s="1"/>
  <c r="K6550" i="3" s="1"/>
  <c r="K6551" i="3" s="1"/>
  <c r="K6552" i="3" s="1"/>
  <c r="K6553" i="3" s="1"/>
  <c r="K6554" i="3" s="1"/>
  <c r="K6555" i="3" s="1"/>
  <c r="K6556" i="3" s="1"/>
  <c r="K6557" i="3" s="1"/>
  <c r="K6558" i="3"/>
  <c r="K6559" i="3" s="1"/>
  <c r="K6560" i="3" s="1"/>
  <c r="K6561" i="3" s="1"/>
  <c r="K6562" i="3" s="1"/>
  <c r="K6563" i="3"/>
  <c r="K6564" i="3" s="1"/>
  <c r="K6565" i="3" s="1"/>
  <c r="K6566" i="3" s="1"/>
  <c r="K6567" i="3" s="1"/>
  <c r="K6568" i="3"/>
  <c r="K6569" i="3" s="1"/>
  <c r="K6570" i="3" s="1"/>
  <c r="K6571" i="3" s="1"/>
  <c r="K6572" i="3" s="1"/>
  <c r="K6573" i="3"/>
  <c r="K6574" i="3" s="1"/>
  <c r="K6575" i="3" s="1"/>
  <c r="K6576" i="3" s="1"/>
  <c r="K6577" i="3" s="1"/>
  <c r="K6578" i="3"/>
  <c r="K6579" i="3" s="1"/>
  <c r="K6580" i="3" s="1"/>
  <c r="K6581" i="3" s="1"/>
  <c r="K6582" i="3" s="1"/>
  <c r="K6583" i="3" s="1"/>
  <c r="K6584" i="3" s="1"/>
  <c r="K6585" i="3" s="1"/>
  <c r="K6586" i="3" s="1"/>
  <c r="K6587" i="3" s="1"/>
  <c r="K6588" i="3" s="1"/>
  <c r="K6589" i="3"/>
  <c r="K6590" i="3" s="1"/>
  <c r="K6591" i="3" s="1"/>
  <c r="K6592" i="3" s="1"/>
  <c r="K6593" i="3" s="1"/>
  <c r="K6594" i="3" s="1"/>
  <c r="K6595" i="3" s="1"/>
  <c r="K6596" i="3" s="1"/>
  <c r="K6597" i="3" s="1"/>
  <c r="K6598" i="3" s="1"/>
  <c r="K6599" i="3" s="1"/>
  <c r="K6600" i="3"/>
  <c r="K6601" i="3" s="1"/>
  <c r="K6602" i="3" s="1"/>
  <c r="K6603" i="3" s="1"/>
  <c r="K6604" i="3" s="1"/>
  <c r="K6605" i="3" s="1"/>
  <c r="K6606" i="3" s="1"/>
  <c r="K6607" i="3" s="1"/>
  <c r="K6608" i="3" s="1"/>
  <c r="K6609" i="3" s="1"/>
  <c r="K6610" i="3"/>
  <c r="K6611" i="3" s="1"/>
  <c r="K6612" i="3" s="1"/>
  <c r="K6613" i="3" s="1"/>
  <c r="K6614" i="3" s="1"/>
  <c r="K6615" i="3" s="1"/>
  <c r="K6616" i="3" s="1"/>
  <c r="K6617" i="3" s="1"/>
  <c r="K6618" i="3" s="1"/>
  <c r="K6619" i="3" s="1"/>
  <c r="K6620" i="3"/>
  <c r="K6621" i="3"/>
  <c r="K6622" i="3" s="1"/>
  <c r="K6623" i="3" s="1"/>
  <c r="K6624" i="3" s="1"/>
  <c r="K6625" i="3" s="1"/>
  <c r="K6626" i="3" s="1"/>
  <c r="K6627" i="3" s="1"/>
  <c r="K6628" i="3" s="1"/>
  <c r="K6629" i="3" s="1"/>
  <c r="K6630" i="3" s="1"/>
  <c r="K6631" i="3" s="1"/>
  <c r="K6632" i="3" s="1"/>
  <c r="K6633" i="3" s="1"/>
  <c r="K6634" i="3" s="1"/>
  <c r="K6635" i="3" s="1"/>
  <c r="K6636" i="3" s="1"/>
  <c r="K6637" i="3" s="1"/>
  <c r="K6638" i="3" s="1"/>
  <c r="K6639" i="3" s="1"/>
  <c r="K6640" i="3"/>
  <c r="K6641" i="3"/>
  <c r="K6642" i="3" s="1"/>
  <c r="K6643" i="3" s="1"/>
  <c r="K6644" i="3" s="1"/>
  <c r="K6645" i="3" s="1"/>
  <c r="K6646" i="3" s="1"/>
  <c r="K6647" i="3" s="1"/>
  <c r="K6648" i="3" s="1"/>
  <c r="K6649" i="3" s="1"/>
  <c r="K6650" i="3" s="1"/>
  <c r="K6651" i="3" s="1"/>
  <c r="K6652" i="3" s="1"/>
  <c r="K6653" i="3" s="1"/>
  <c r="K6654" i="3" s="1"/>
  <c r="K6655" i="3" s="1"/>
  <c r="K6656" i="3" s="1"/>
  <c r="K6657" i="3" s="1"/>
  <c r="K6658" i="3" s="1"/>
  <c r="K6659" i="3" s="1"/>
  <c r="K6660" i="3"/>
  <c r="K6661" i="3" s="1"/>
  <c r="K6662" i="3" s="1"/>
  <c r="K6663" i="3" s="1"/>
  <c r="K6664" i="3" s="1"/>
  <c r="K6665" i="3" s="1"/>
  <c r="K6666" i="3" s="1"/>
  <c r="K6667" i="3" s="1"/>
  <c r="K6668" i="3" s="1"/>
  <c r="K6669" i="3" s="1"/>
  <c r="K6670" i="3" s="1"/>
  <c r="K6671" i="3" s="1"/>
  <c r="K6672" i="3" s="1"/>
  <c r="K6673" i="3" s="1"/>
  <c r="K6674" i="3" s="1"/>
  <c r="K6675" i="3" s="1"/>
  <c r="K6676" i="3"/>
  <c r="K6677" i="3" s="1"/>
  <c r="K6678" i="3" s="1"/>
  <c r="K6679" i="3" s="1"/>
  <c r="K6680" i="3" s="1"/>
  <c r="K6681" i="3" s="1"/>
  <c r="K6682" i="3" s="1"/>
  <c r="K6683" i="3" s="1"/>
  <c r="K6684" i="3" s="1"/>
  <c r="K6685" i="3" s="1"/>
  <c r="K6686" i="3" s="1"/>
  <c r="K6687" i="3" s="1"/>
  <c r="K6688" i="3" s="1"/>
  <c r="K6689" i="3" s="1"/>
  <c r="K6690" i="3" s="1"/>
  <c r="K6691" i="3" s="1"/>
  <c r="K6692" i="3"/>
  <c r="K6693" i="3" s="1"/>
  <c r="K6694" i="3" s="1"/>
  <c r="K6695" i="3" s="1"/>
  <c r="K6696" i="3" s="1"/>
  <c r="K6697" i="3" s="1"/>
  <c r="K6698" i="3" s="1"/>
  <c r="K6699" i="3" s="1"/>
  <c r="K6700" i="3" s="1"/>
  <c r="K6701" i="3" s="1"/>
  <c r="K6702" i="3" s="1"/>
  <c r="K6703" i="3" s="1"/>
  <c r="K6704" i="3" s="1"/>
  <c r="K6705" i="3" s="1"/>
  <c r="K6706" i="3" s="1"/>
  <c r="K6707" i="3" s="1"/>
  <c r="K6708" i="3" s="1"/>
  <c r="K6709" i="3"/>
  <c r="K6710" i="3" s="1"/>
  <c r="K6711" i="3" s="1"/>
  <c r="K6712" i="3" s="1"/>
  <c r="K6713" i="3" s="1"/>
  <c r="K6714" i="3" s="1"/>
  <c r="K6715" i="3" s="1"/>
  <c r="K6716" i="3" s="1"/>
  <c r="K6717" i="3" s="1"/>
  <c r="K6718" i="3" s="1"/>
  <c r="K6719" i="3" s="1"/>
  <c r="K6720" i="3" s="1"/>
  <c r="K6721" i="3" s="1"/>
  <c r="K6722" i="3" s="1"/>
  <c r="K6723" i="3" s="1"/>
  <c r="K6724" i="3" s="1"/>
  <c r="K6725" i="3" s="1"/>
  <c r="K6726" i="3"/>
  <c r="K6727" i="3" s="1"/>
  <c r="K6728" i="3" s="1"/>
  <c r="K6729" i="3" s="1"/>
  <c r="K6730" i="3" s="1"/>
  <c r="K6731" i="3" s="1"/>
  <c r="K6732" i="3" s="1"/>
  <c r="K6733" i="3" s="1"/>
  <c r="K6734" i="3" s="1"/>
  <c r="K6735" i="3" s="1"/>
  <c r="K6736" i="3" s="1"/>
  <c r="K6737" i="3" s="1"/>
  <c r="K6738" i="3" s="1"/>
  <c r="K6739" i="3"/>
  <c r="K6740" i="3" s="1"/>
  <c r="K6741" i="3" s="1"/>
  <c r="K6742" i="3" s="1"/>
  <c r="K6743" i="3" s="1"/>
  <c r="K6744" i="3" s="1"/>
  <c r="K6745" i="3" s="1"/>
  <c r="K6746" i="3" s="1"/>
  <c r="K6747" i="3" s="1"/>
  <c r="K6748" i="3" s="1"/>
  <c r="K6749" i="3" s="1"/>
  <c r="K6750" i="3" s="1"/>
  <c r="K6751" i="3" s="1"/>
  <c r="K6752" i="3"/>
  <c r="K6753" i="3" s="1"/>
  <c r="K6754" i="3" s="1"/>
  <c r="K6755" i="3" s="1"/>
  <c r="K6756" i="3" s="1"/>
  <c r="K6757" i="3" s="1"/>
  <c r="K6758" i="3" s="1"/>
  <c r="K6759" i="3" s="1"/>
  <c r="K6760" i="3" s="1"/>
  <c r="K6761" i="3" s="1"/>
  <c r="K6762" i="3" s="1"/>
  <c r="K6763" i="3" s="1"/>
  <c r="K6764" i="3" s="1"/>
  <c r="K6765" i="3"/>
  <c r="K6766" i="3" s="1"/>
  <c r="K6767" i="3" s="1"/>
  <c r="K6768" i="3" s="1"/>
  <c r="K6769" i="3" s="1"/>
  <c r="K6770" i="3" s="1"/>
  <c r="K6771" i="3" s="1"/>
  <c r="K6772" i="3" s="1"/>
  <c r="K6773" i="3" s="1"/>
  <c r="K6774" i="3" s="1"/>
  <c r="K6775" i="3" s="1"/>
  <c r="K6776" i="3" s="1"/>
  <c r="K6777" i="3" s="1"/>
  <c r="K6778" i="3"/>
  <c r="K6779" i="3" s="1"/>
  <c r="K6780" i="3" s="1"/>
  <c r="K6781" i="3" s="1"/>
  <c r="K6782" i="3" s="1"/>
  <c r="K6783" i="3" s="1"/>
  <c r="K6784" i="3" s="1"/>
  <c r="K6785" i="3" s="1"/>
  <c r="K6786" i="3" s="1"/>
  <c r="K6787" i="3" s="1"/>
  <c r="K6788" i="3" s="1"/>
  <c r="K6789" i="3" s="1"/>
  <c r="K6790" i="3" s="1"/>
  <c r="K6791" i="3" s="1"/>
  <c r="K6792" i="3" s="1"/>
  <c r="K6793" i="3"/>
  <c r="K6794" i="3" s="1"/>
  <c r="K6795" i="3" s="1"/>
  <c r="K6796" i="3" s="1"/>
  <c r="K6797" i="3" s="1"/>
  <c r="K6798" i="3" s="1"/>
  <c r="K6799" i="3" s="1"/>
  <c r="K6800" i="3" s="1"/>
  <c r="K6801" i="3" s="1"/>
  <c r="K6802" i="3" s="1"/>
  <c r="K6803" i="3" s="1"/>
  <c r="K6804" i="3" s="1"/>
  <c r="K6805" i="3" s="1"/>
  <c r="K6806" i="3" s="1"/>
  <c r="K6807" i="3" s="1"/>
  <c r="K6808" i="3"/>
  <c r="K6809" i="3" s="1"/>
  <c r="K6810" i="3" s="1"/>
  <c r="K6811" i="3" s="1"/>
  <c r="K6812" i="3" s="1"/>
  <c r="K6813" i="3" s="1"/>
  <c r="K6814" i="3" s="1"/>
  <c r="K6815" i="3" s="1"/>
  <c r="K6816" i="3" s="1"/>
  <c r="K6817" i="3" s="1"/>
  <c r="K6818" i="3" s="1"/>
  <c r="K6819" i="3" s="1"/>
  <c r="K6820" i="3"/>
  <c r="K6821" i="3" s="1"/>
  <c r="K6822" i="3" s="1"/>
  <c r="K6823" i="3" s="1"/>
  <c r="K6824" i="3" s="1"/>
  <c r="K6825" i="3" s="1"/>
  <c r="K6826" i="3" s="1"/>
  <c r="K6827" i="3" s="1"/>
  <c r="K6828" i="3" s="1"/>
  <c r="K6829" i="3" s="1"/>
  <c r="K6830" i="3" s="1"/>
  <c r="K6831" i="3" s="1"/>
  <c r="K6832" i="3"/>
  <c r="K6833" i="3" s="1"/>
  <c r="K6834" i="3" s="1"/>
  <c r="K6835" i="3" s="1"/>
  <c r="K6836" i="3" s="1"/>
  <c r="K6837" i="3" s="1"/>
  <c r="K6838" i="3" s="1"/>
  <c r="K6839" i="3" s="1"/>
  <c r="K6840" i="3" s="1"/>
  <c r="K6841" i="3"/>
  <c r="K6842" i="3" s="1"/>
  <c r="K6843" i="3" s="1"/>
  <c r="K6844" i="3" s="1"/>
  <c r="K6845" i="3" s="1"/>
  <c r="K6846" i="3" s="1"/>
  <c r="K6847" i="3" s="1"/>
  <c r="K6848" i="3" s="1"/>
  <c r="K6849" i="3" s="1"/>
  <c r="K6850" i="3"/>
  <c r="K6851" i="3" s="1"/>
  <c r="K6852" i="3" s="1"/>
  <c r="K6853" i="3" s="1"/>
  <c r="K6854" i="3" s="1"/>
  <c r="K6855" i="3" s="1"/>
  <c r="K6856" i="3" s="1"/>
  <c r="K6857" i="3" s="1"/>
  <c r="K6858" i="3" s="1"/>
  <c r="K6859" i="3" s="1"/>
  <c r="K6860" i="3" s="1"/>
  <c r="K6861" i="3" s="1"/>
  <c r="K6862" i="3" s="1"/>
  <c r="K6863" i="3"/>
  <c r="K6864" i="3" s="1"/>
  <c r="K6865" i="3" s="1"/>
  <c r="K6866" i="3" s="1"/>
  <c r="K6867" i="3" s="1"/>
  <c r="K6868" i="3" s="1"/>
  <c r="K6869" i="3" s="1"/>
  <c r="K6870" i="3" s="1"/>
  <c r="K6871" i="3" s="1"/>
  <c r="K6872" i="3" s="1"/>
  <c r="K6873" i="3" s="1"/>
  <c r="K6874" i="3" s="1"/>
  <c r="K6875" i="3" s="1"/>
  <c r="K6876" i="3"/>
  <c r="K6877" i="3" s="1"/>
  <c r="K6878" i="3" s="1"/>
  <c r="K6879" i="3" s="1"/>
  <c r="K6880" i="3" s="1"/>
  <c r="K6881" i="3" s="1"/>
  <c r="K6882" i="3" s="1"/>
  <c r="K6883" i="3" s="1"/>
  <c r="K6884" i="3" s="1"/>
  <c r="K6885" i="3" s="1"/>
  <c r="K6886" i="3" s="1"/>
  <c r="K6887" i="3" s="1"/>
  <c r="K6888" i="3" s="1"/>
  <c r="K6889" i="3" s="1"/>
  <c r="K6890" i="3"/>
  <c r="K6891" i="3" s="1"/>
  <c r="K6892" i="3" s="1"/>
  <c r="K6893" i="3" s="1"/>
  <c r="K6894" i="3" s="1"/>
  <c r="K6895" i="3" s="1"/>
  <c r="K6896" i="3" s="1"/>
  <c r="K6897" i="3" s="1"/>
  <c r="K6898" i="3" s="1"/>
  <c r="K6899" i="3" s="1"/>
  <c r="K6900" i="3" s="1"/>
  <c r="K6901" i="3" s="1"/>
  <c r="K6902" i="3" s="1"/>
  <c r="K6903" i="3" s="1"/>
  <c r="K6904" i="3"/>
  <c r="K6905" i="3" s="1"/>
  <c r="K6906" i="3" s="1"/>
  <c r="K6907" i="3" s="1"/>
  <c r="K6908" i="3" s="1"/>
  <c r="K6909" i="3" s="1"/>
  <c r="K6910" i="3" s="1"/>
  <c r="K6911" i="3" s="1"/>
  <c r="K6912" i="3" s="1"/>
  <c r="K6913" i="3" s="1"/>
  <c r="K6914" i="3" s="1"/>
  <c r="K6915" i="3" s="1"/>
  <c r="K6916" i="3" s="1"/>
  <c r="K6917" i="3" s="1"/>
  <c r="K6918" i="3"/>
  <c r="K6919" i="3" s="1"/>
  <c r="K6920" i="3" s="1"/>
  <c r="K6921" i="3" s="1"/>
  <c r="K6922" i="3" s="1"/>
  <c r="K6923" i="3" s="1"/>
  <c r="K6924" i="3" s="1"/>
  <c r="K6925" i="3" s="1"/>
  <c r="K6926" i="3" s="1"/>
  <c r="K6927" i="3" s="1"/>
  <c r="K6928" i="3" s="1"/>
  <c r="K6929" i="3" s="1"/>
  <c r="K6930" i="3" s="1"/>
  <c r="K6931" i="3" s="1"/>
  <c r="K6932" i="3"/>
  <c r="K6933" i="3" s="1"/>
  <c r="K6934" i="3" s="1"/>
  <c r="K6935" i="3" s="1"/>
  <c r="K6936" i="3" s="1"/>
  <c r="K6937" i="3" s="1"/>
  <c r="K6938" i="3" s="1"/>
  <c r="K6939" i="3" s="1"/>
  <c r="K6940" i="3" s="1"/>
  <c r="K6941" i="3" s="1"/>
  <c r="K6942" i="3" s="1"/>
  <c r="K6943" i="3" s="1"/>
  <c r="K6944" i="3" s="1"/>
  <c r="K6945" i="3" s="1"/>
  <c r="K6946" i="3" s="1"/>
  <c r="K6947" i="3" s="1"/>
  <c r="K6948" i="3"/>
  <c r="K6949" i="3" s="1"/>
  <c r="K6950" i="3" s="1"/>
  <c r="K6951" i="3" s="1"/>
  <c r="K6952" i="3" s="1"/>
  <c r="K6953" i="3" s="1"/>
  <c r="K6954" i="3" s="1"/>
  <c r="K6955" i="3" s="1"/>
  <c r="K6956" i="3" s="1"/>
  <c r="K6957" i="3" s="1"/>
  <c r="K6958" i="3" s="1"/>
  <c r="K6959" i="3" s="1"/>
  <c r="K6960" i="3" s="1"/>
  <c r="K6961" i="3" s="1"/>
  <c r="K6962" i="3" s="1"/>
  <c r="K6963" i="3" s="1"/>
  <c r="K6964" i="3"/>
  <c r="K6965" i="3" s="1"/>
  <c r="K6966" i="3" s="1"/>
  <c r="K6967" i="3" s="1"/>
  <c r="K6968" i="3" s="1"/>
  <c r="K6969" i="3" s="1"/>
  <c r="K6970" i="3" s="1"/>
  <c r="K6971" i="3" s="1"/>
  <c r="K6972" i="3" s="1"/>
  <c r="K6973" i="3" s="1"/>
  <c r="K6974" i="3" s="1"/>
  <c r="K6975" i="3" s="1"/>
  <c r="K6976" i="3" s="1"/>
  <c r="K6977" i="3" s="1"/>
  <c r="K6978" i="3" s="1"/>
  <c r="K6979" i="3" s="1"/>
  <c r="K6980" i="3"/>
  <c r="K6981" i="3" s="1"/>
  <c r="K6982" i="3" s="1"/>
  <c r="K6983" i="3" s="1"/>
  <c r="K6984" i="3" s="1"/>
  <c r="K6985" i="3" s="1"/>
  <c r="K6986" i="3" s="1"/>
  <c r="K6987" i="3" s="1"/>
  <c r="K6988" i="3" s="1"/>
  <c r="K6989" i="3" s="1"/>
  <c r="K6990" i="3" s="1"/>
  <c r="K6991" i="3" s="1"/>
  <c r="K6992" i="3" s="1"/>
  <c r="K6993" i="3" s="1"/>
  <c r="K6994" i="3" s="1"/>
  <c r="K6995" i="3" s="1"/>
  <c r="K6996" i="3"/>
  <c r="K6997" i="3" s="1"/>
  <c r="K6998" i="3" s="1"/>
  <c r="K6999" i="3" s="1"/>
  <c r="K7000" i="3" s="1"/>
  <c r="K7001" i="3" s="1"/>
  <c r="K7002" i="3" s="1"/>
  <c r="K7003" i="3" s="1"/>
  <c r="K7004" i="3" s="1"/>
  <c r="K7005" i="3" s="1"/>
  <c r="K7006" i="3" s="1"/>
  <c r="K7007" i="3" s="1"/>
  <c r="K7008" i="3" s="1"/>
  <c r="K7009" i="3" s="1"/>
  <c r="K7010" i="3" s="1"/>
  <c r="K7011" i="3" s="1"/>
  <c r="K7012" i="3"/>
  <c r="K7013" i="3" s="1"/>
  <c r="K7014" i="3" s="1"/>
  <c r="K7015" i="3" s="1"/>
  <c r="K7016" i="3" s="1"/>
  <c r="K7017" i="3" s="1"/>
  <c r="K7018" i="3" s="1"/>
  <c r="K7019" i="3" s="1"/>
  <c r="K7020" i="3" s="1"/>
  <c r="K7021" i="3" s="1"/>
  <c r="K7022" i="3" s="1"/>
  <c r="K7023" i="3" s="1"/>
  <c r="K7024" i="3" s="1"/>
  <c r="K7025" i="3" s="1"/>
  <c r="K7026" i="3" s="1"/>
  <c r="K7027" i="3" s="1"/>
  <c r="K7028" i="3"/>
  <c r="K7029" i="3" s="1"/>
  <c r="K7030" i="3" s="1"/>
  <c r="K7031" i="3" s="1"/>
  <c r="K7032" i="3" s="1"/>
  <c r="K7033" i="3" s="1"/>
  <c r="K7034" i="3" s="1"/>
  <c r="K7035" i="3" s="1"/>
  <c r="K7036" i="3" s="1"/>
  <c r="K7037" i="3" s="1"/>
  <c r="K7038" i="3" s="1"/>
  <c r="K7039" i="3" s="1"/>
  <c r="K7040" i="3" s="1"/>
  <c r="K7041" i="3" s="1"/>
  <c r="K7042" i="3" s="1"/>
  <c r="K7043" i="3" s="1"/>
  <c r="K7044" i="3"/>
  <c r="K7045" i="3" s="1"/>
  <c r="K7046" i="3" s="1"/>
  <c r="K7047" i="3" s="1"/>
  <c r="K7048" i="3" s="1"/>
  <c r="K7049" i="3" s="1"/>
  <c r="K7050" i="3" s="1"/>
  <c r="K7051" i="3" s="1"/>
  <c r="K7052" i="3" s="1"/>
  <c r="K7053" i="3" s="1"/>
  <c r="K7054" i="3" s="1"/>
  <c r="K7055" i="3" s="1"/>
  <c r="K7056" i="3" s="1"/>
  <c r="K7057" i="3" s="1"/>
  <c r="K7058" i="3" s="1"/>
  <c r="K7059" i="3" s="1"/>
  <c r="K7060" i="3"/>
  <c r="K7061" i="3" s="1"/>
  <c r="K7062" i="3" s="1"/>
  <c r="K7063" i="3" s="1"/>
  <c r="K7064" i="3" s="1"/>
  <c r="K7065" i="3" s="1"/>
  <c r="K7066" i="3" s="1"/>
  <c r="K7067" i="3" s="1"/>
  <c r="K7068" i="3" s="1"/>
  <c r="K7069" i="3" s="1"/>
  <c r="K7070" i="3" s="1"/>
  <c r="K7071" i="3" s="1"/>
  <c r="K7072" i="3" s="1"/>
  <c r="K7073" i="3" s="1"/>
  <c r="K7074" i="3" s="1"/>
  <c r="K7075" i="3" s="1"/>
  <c r="K7076" i="3" s="1"/>
  <c r="K7077" i="3" s="1"/>
  <c r="K7078" i="3"/>
  <c r="K7079" i="3"/>
  <c r="K7080" i="3" s="1"/>
  <c r="K7081" i="3" s="1"/>
  <c r="K7082" i="3" s="1"/>
  <c r="K7083" i="3" s="1"/>
  <c r="K7084" i="3" s="1"/>
  <c r="K7085" i="3" s="1"/>
  <c r="K7086" i="3" s="1"/>
  <c r="K7087" i="3" s="1"/>
  <c r="K7088" i="3" s="1"/>
  <c r="K7089" i="3" s="1"/>
  <c r="K7090" i="3" s="1"/>
  <c r="K7091" i="3" s="1"/>
  <c r="K7092" i="3" s="1"/>
  <c r="K7093" i="3" s="1"/>
  <c r="K7094" i="3" s="1"/>
  <c r="K7095" i="3" s="1"/>
  <c r="K7096" i="3" s="1"/>
  <c r="K7097" i="3"/>
  <c r="K7098" i="3" s="1"/>
  <c r="K7099" i="3" s="1"/>
  <c r="K7100" i="3" s="1"/>
  <c r="K7101" i="3" s="1"/>
  <c r="K7102" i="3" s="1"/>
  <c r="K7103" i="3" s="1"/>
  <c r="K7104" i="3" s="1"/>
  <c r="K7105" i="3" s="1"/>
  <c r="K7106" i="3" s="1"/>
  <c r="K7107" i="3" s="1"/>
  <c r="K7108" i="3" s="1"/>
  <c r="K7109" i="3" s="1"/>
  <c r="K7110" i="3" s="1"/>
  <c r="K7111" i="3" s="1"/>
  <c r="K7112" i="3" s="1"/>
  <c r="K7113" i="3" s="1"/>
  <c r="K7114" i="3" s="1"/>
  <c r="K7115" i="3"/>
  <c r="K7116" i="3" s="1"/>
  <c r="K7117" i="3" s="1"/>
  <c r="K7118" i="3" s="1"/>
  <c r="K7119" i="3" s="1"/>
  <c r="K7120" i="3" s="1"/>
  <c r="K7121" i="3" s="1"/>
  <c r="K7122" i="3" s="1"/>
  <c r="K7123" i="3" s="1"/>
  <c r="K7124" i="3" s="1"/>
  <c r="K7125" i="3" s="1"/>
  <c r="K7126" i="3" s="1"/>
  <c r="K7127" i="3" s="1"/>
  <c r="K7128" i="3" s="1"/>
  <c r="K7129" i="3" s="1"/>
  <c r="K7130" i="3" s="1"/>
  <c r="K7131" i="3" s="1"/>
  <c r="K7132" i="3" s="1"/>
  <c r="K7133" i="3"/>
  <c r="K7134" i="3" s="1"/>
  <c r="K7135" i="3" s="1"/>
  <c r="K7136" i="3" s="1"/>
  <c r="K7137" i="3" s="1"/>
  <c r="K7138" i="3" s="1"/>
  <c r="K7139" i="3" s="1"/>
  <c r="K7140" i="3" s="1"/>
  <c r="K7141" i="3" s="1"/>
  <c r="K7142" i="3" s="1"/>
  <c r="K7143" i="3" s="1"/>
  <c r="K7144" i="3" s="1"/>
  <c r="K7145" i="3" s="1"/>
  <c r="K7146" i="3" s="1"/>
  <c r="K7147" i="3" s="1"/>
  <c r="K7148" i="3" s="1"/>
  <c r="K7149" i="3"/>
  <c r="K7150" i="3" s="1"/>
  <c r="K7151" i="3" s="1"/>
  <c r="K7152" i="3" s="1"/>
  <c r="K7153" i="3" s="1"/>
  <c r="K7154" i="3" s="1"/>
  <c r="K7155" i="3" s="1"/>
  <c r="K7156" i="3" s="1"/>
  <c r="K7157" i="3" s="1"/>
  <c r="K7158" i="3" s="1"/>
  <c r="K7159" i="3" s="1"/>
  <c r="K7160" i="3" s="1"/>
  <c r="K7161" i="3" s="1"/>
  <c r="K7162" i="3" s="1"/>
  <c r="K7163" i="3" s="1"/>
  <c r="K7164" i="3" s="1"/>
  <c r="K7165" i="3"/>
  <c r="K7166" i="3" s="1"/>
  <c r="K7167" i="3" s="1"/>
  <c r="K7168" i="3" s="1"/>
  <c r="K7169" i="3" s="1"/>
  <c r="K7170" i="3" s="1"/>
  <c r="K7171" i="3" s="1"/>
  <c r="K7172" i="3" s="1"/>
  <c r="K7173" i="3" s="1"/>
  <c r="K7174" i="3" s="1"/>
  <c r="K7175" i="3" s="1"/>
  <c r="K7176" i="3" s="1"/>
  <c r="K7177" i="3" s="1"/>
  <c r="K7178" i="3" s="1"/>
  <c r="K7179" i="3" s="1"/>
  <c r="K7180" i="3" s="1"/>
  <c r="K7181" i="3" s="1"/>
  <c r="K7182" i="3" s="1"/>
  <c r="K7183" i="3"/>
  <c r="K7184" i="3" s="1"/>
  <c r="K7185" i="3" s="1"/>
  <c r="K7186" i="3" s="1"/>
  <c r="K7187" i="3" s="1"/>
  <c r="K7188" i="3" s="1"/>
  <c r="K7189" i="3" s="1"/>
  <c r="K7190" i="3" s="1"/>
  <c r="K7191" i="3" s="1"/>
  <c r="K7192" i="3" s="1"/>
  <c r="K7193" i="3" s="1"/>
  <c r="K7194" i="3" s="1"/>
  <c r="K7195" i="3" s="1"/>
  <c r="K7196" i="3" s="1"/>
  <c r="K7197" i="3" s="1"/>
  <c r="K7198" i="3" s="1"/>
  <c r="K7199" i="3" s="1"/>
  <c r="K7200" i="3" s="1"/>
  <c r="K7201" i="3"/>
  <c r="K7202" i="3" s="1"/>
  <c r="K7203" i="3" s="1"/>
  <c r="K7204" i="3" s="1"/>
  <c r="K7205" i="3" s="1"/>
  <c r="K7206" i="3" s="1"/>
  <c r="K7207" i="3" s="1"/>
  <c r="K7208" i="3" s="1"/>
  <c r="K7209" i="3" s="1"/>
  <c r="K7210" i="3" s="1"/>
  <c r="K7211" i="3" s="1"/>
  <c r="K7212" i="3" s="1"/>
  <c r="K7213" i="3" s="1"/>
  <c r="K7214" i="3" s="1"/>
  <c r="K7215" i="3" s="1"/>
  <c r="K7216" i="3" s="1"/>
  <c r="K7217" i="3" s="1"/>
  <c r="K7218" i="3" s="1"/>
  <c r="K7219" i="3" s="1"/>
  <c r="K7220" i="3"/>
  <c r="K7221" i="3" s="1"/>
  <c r="K7222" i="3" s="1"/>
  <c r="K7223" i="3" s="1"/>
  <c r="K7224" i="3" s="1"/>
  <c r="K7225" i="3" s="1"/>
  <c r="K7226" i="3" s="1"/>
  <c r="K7227" i="3" s="1"/>
  <c r="K7228" i="3" s="1"/>
  <c r="K7229" i="3" s="1"/>
  <c r="K7230" i="3" s="1"/>
  <c r="K7231" i="3" s="1"/>
  <c r="K7232" i="3" s="1"/>
  <c r="K7233" i="3" s="1"/>
  <c r="K7234" i="3" s="1"/>
  <c r="K7235" i="3" s="1"/>
  <c r="K7236" i="3" s="1"/>
  <c r="K7237" i="3" s="1"/>
  <c r="K7238" i="3" s="1"/>
  <c r="K7239" i="3"/>
  <c r="K7240" i="3" s="1"/>
  <c r="K7241" i="3" s="1"/>
  <c r="K7242" i="3" s="1"/>
  <c r="K7243" i="3" s="1"/>
  <c r="K7244" i="3" s="1"/>
  <c r="K7245" i="3" s="1"/>
  <c r="K7246" i="3" s="1"/>
  <c r="K7247" i="3" s="1"/>
  <c r="K7248" i="3" s="1"/>
  <c r="K7249" i="3" s="1"/>
  <c r="K7250" i="3" s="1"/>
  <c r="K7251" i="3" s="1"/>
  <c r="K7252" i="3" s="1"/>
  <c r="K7253" i="3" s="1"/>
  <c r="K7254" i="3" s="1"/>
  <c r="K7255" i="3" s="1"/>
  <c r="K7256" i="3" s="1"/>
  <c r="K7257" i="3" s="1"/>
  <c r="K7258" i="3"/>
  <c r="K7259" i="3" s="1"/>
  <c r="K7260" i="3" s="1"/>
  <c r="K7261" i="3" s="1"/>
  <c r="K7262" i="3" s="1"/>
  <c r="K7263" i="3" s="1"/>
  <c r="K7264" i="3" s="1"/>
  <c r="K7265" i="3" s="1"/>
  <c r="K7266" i="3" s="1"/>
  <c r="K7267" i="3" s="1"/>
  <c r="K7268" i="3" s="1"/>
  <c r="K7269" i="3" s="1"/>
  <c r="K7270" i="3" s="1"/>
  <c r="K7271" i="3" s="1"/>
  <c r="K7272" i="3" s="1"/>
  <c r="K7273" i="3" s="1"/>
  <c r="K7274" i="3" s="1"/>
  <c r="K7275" i="3" s="1"/>
  <c r="K7276" i="3" s="1"/>
  <c r="K7277" i="3"/>
  <c r="K7278" i="3" s="1"/>
  <c r="K7279" i="3" s="1"/>
  <c r="K7280" i="3" s="1"/>
  <c r="K7281" i="3" s="1"/>
  <c r="K7282" i="3" s="1"/>
  <c r="K7283" i="3" s="1"/>
  <c r="K7284" i="3" s="1"/>
  <c r="K7285" i="3" s="1"/>
  <c r="K7286" i="3" s="1"/>
  <c r="K7287" i="3" s="1"/>
  <c r="K7288" i="3" s="1"/>
  <c r="K7289" i="3" s="1"/>
  <c r="K7290" i="3" s="1"/>
  <c r="K7291" i="3" s="1"/>
  <c r="K7292" i="3" s="1"/>
  <c r="K7293" i="3" s="1"/>
  <c r="K7294" i="3" s="1"/>
  <c r="K7295" i="3"/>
  <c r="K7296" i="3" s="1"/>
  <c r="K7297" i="3" s="1"/>
  <c r="K7298" i="3" s="1"/>
  <c r="K7299" i="3" s="1"/>
  <c r="K7300" i="3" s="1"/>
  <c r="K7301" i="3" s="1"/>
  <c r="K7302" i="3" s="1"/>
  <c r="K7303" i="3" s="1"/>
  <c r="K7304" i="3" s="1"/>
  <c r="K7305" i="3" s="1"/>
  <c r="K7306" i="3" s="1"/>
  <c r="K7307" i="3" s="1"/>
  <c r="K7308" i="3" s="1"/>
  <c r="K7309" i="3" s="1"/>
  <c r="K7310" i="3" s="1"/>
  <c r="K7311" i="3" s="1"/>
  <c r="K7312" i="3" s="1"/>
  <c r="K7313" i="3"/>
  <c r="K7314" i="3" s="1"/>
  <c r="K7315" i="3" s="1"/>
  <c r="K7316" i="3" s="1"/>
  <c r="K7317" i="3" s="1"/>
  <c r="K7318" i="3" s="1"/>
  <c r="K7319" i="3" s="1"/>
  <c r="K7320" i="3" s="1"/>
  <c r="K7321" i="3" s="1"/>
  <c r="K7322" i="3" s="1"/>
  <c r="K7323" i="3" s="1"/>
  <c r="K7324" i="3" s="1"/>
  <c r="K7325" i="3" s="1"/>
  <c r="K7326" i="3" s="1"/>
  <c r="K7327" i="3" s="1"/>
  <c r="K7328" i="3" s="1"/>
  <c r="K7329" i="3" s="1"/>
  <c r="K7330" i="3"/>
  <c r="K7331" i="3" s="1"/>
  <c r="K7332" i="3" s="1"/>
  <c r="K7333" i="3" s="1"/>
  <c r="K7334" i="3" s="1"/>
  <c r="K7335" i="3" s="1"/>
  <c r="K7336" i="3" s="1"/>
  <c r="K7337" i="3" s="1"/>
  <c r="K7338" i="3" s="1"/>
  <c r="K7339" i="3" s="1"/>
  <c r="K7340" i="3" s="1"/>
  <c r="K7341" i="3" s="1"/>
  <c r="K7342" i="3" s="1"/>
  <c r="K7343" i="3" s="1"/>
  <c r="K7344" i="3" s="1"/>
  <c r="K7345" i="3" s="1"/>
  <c r="K7346" i="3" s="1"/>
  <c r="K7347" i="3"/>
  <c r="K7348" i="3" s="1"/>
  <c r="K7349" i="3" s="1"/>
  <c r="K7350" i="3" s="1"/>
  <c r="K7351" i="3" s="1"/>
  <c r="K7352" i="3" s="1"/>
  <c r="K7353" i="3" s="1"/>
  <c r="K7354" i="3" s="1"/>
  <c r="K7355" i="3" s="1"/>
  <c r="K7356" i="3" s="1"/>
  <c r="K7357" i="3" s="1"/>
  <c r="K7358" i="3" s="1"/>
  <c r="K7359" i="3" s="1"/>
  <c r="K7360" i="3" s="1"/>
  <c r="K7361" i="3" s="1"/>
  <c r="K7362" i="3" s="1"/>
  <c r="K7363" i="3" s="1"/>
  <c r="K7364" i="3" s="1"/>
  <c r="K7365" i="3"/>
  <c r="K7366" i="3" s="1"/>
  <c r="K7367" i="3" s="1"/>
  <c r="K7368" i="3" s="1"/>
  <c r="K7369" i="3" s="1"/>
  <c r="K7370" i="3" s="1"/>
  <c r="K7371" i="3" s="1"/>
  <c r="K7372" i="3" s="1"/>
  <c r="K7373" i="3" s="1"/>
  <c r="K7374" i="3" s="1"/>
  <c r="K7375" i="3" s="1"/>
  <c r="K7376" i="3" s="1"/>
  <c r="K7377" i="3" s="1"/>
  <c r="K7378" i="3" s="1"/>
  <c r="K7379" i="3" s="1"/>
  <c r="K7380" i="3" s="1"/>
  <c r="K7381" i="3" s="1"/>
  <c r="K7382" i="3" s="1"/>
  <c r="K7383" i="3"/>
  <c r="K7384" i="3" s="1"/>
  <c r="K7385" i="3" s="1"/>
  <c r="K7386" i="3" s="1"/>
  <c r="K7387" i="3" s="1"/>
  <c r="K7388" i="3" s="1"/>
  <c r="K7389" i="3" s="1"/>
  <c r="K7390" i="3" s="1"/>
  <c r="K7391" i="3" s="1"/>
  <c r="K7392" i="3" s="1"/>
  <c r="K7393" i="3" s="1"/>
  <c r="K7394" i="3" s="1"/>
  <c r="K7395" i="3" s="1"/>
  <c r="K7396" i="3" s="1"/>
  <c r="K7397" i="3" s="1"/>
  <c r="K7398" i="3" s="1"/>
  <c r="K7399" i="3" s="1"/>
  <c r="K7400" i="3" s="1"/>
  <c r="K7401" i="3"/>
  <c r="K7402" i="3" s="1"/>
  <c r="K7403" i="3" s="1"/>
  <c r="K7404" i="3" s="1"/>
  <c r="K7405" i="3" s="1"/>
  <c r="K7406" i="3" s="1"/>
  <c r="K7407" i="3" s="1"/>
  <c r="K7408" i="3" s="1"/>
  <c r="K7409" i="3" s="1"/>
  <c r="K7410" i="3" s="1"/>
  <c r="K7411" i="3" s="1"/>
  <c r="K7412" i="3" s="1"/>
  <c r="K7413" i="3" s="1"/>
  <c r="K7414" i="3" s="1"/>
  <c r="K7415" i="3" s="1"/>
  <c r="K7416" i="3" s="1"/>
  <c r="K7417" i="3" s="1"/>
  <c r="K7418" i="3" s="1"/>
  <c r="K7419" i="3"/>
  <c r="K7420" i="3" s="1"/>
  <c r="K7421" i="3" s="1"/>
  <c r="K7422" i="3" s="1"/>
  <c r="K7423" i="3" s="1"/>
  <c r="K7424" i="3" s="1"/>
  <c r="K7425" i="3" s="1"/>
  <c r="K7426" i="3" s="1"/>
  <c r="K7427" i="3" s="1"/>
  <c r="K7428" i="3" s="1"/>
  <c r="K7429" i="3" s="1"/>
  <c r="K7430" i="3" s="1"/>
  <c r="K7431" i="3" s="1"/>
  <c r="K7432" i="3" s="1"/>
  <c r="K7433" i="3" s="1"/>
  <c r="K7434" i="3"/>
  <c r="K7435" i="3" s="1"/>
  <c r="K7436" i="3" s="1"/>
  <c r="K7437" i="3" s="1"/>
  <c r="K7438" i="3" s="1"/>
  <c r="K7439" i="3" s="1"/>
  <c r="K7440" i="3" s="1"/>
  <c r="K7441" i="3" s="1"/>
  <c r="K7442" i="3" s="1"/>
  <c r="K7443" i="3" s="1"/>
  <c r="K7444" i="3" s="1"/>
  <c r="K7445" i="3" s="1"/>
  <c r="K7446" i="3" s="1"/>
  <c r="K7447" i="3" s="1"/>
  <c r="K7448" i="3" s="1"/>
  <c r="K7449" i="3"/>
  <c r="K7450" i="3" s="1"/>
  <c r="K7451" i="3" s="1"/>
  <c r="K7452" i="3" s="1"/>
  <c r="K7453" i="3" s="1"/>
  <c r="K7454" i="3" s="1"/>
  <c r="K7455" i="3" s="1"/>
  <c r="K7456" i="3" s="1"/>
  <c r="K7457" i="3" s="1"/>
  <c r="K7458" i="3" s="1"/>
  <c r="K7459" i="3" s="1"/>
  <c r="K7460" i="3" s="1"/>
  <c r="K7461" i="3" s="1"/>
  <c r="K7462" i="3" s="1"/>
  <c r="K7463" i="3" s="1"/>
  <c r="K7464" i="3" s="1"/>
  <c r="K7465" i="3"/>
  <c r="K7466" i="3" s="1"/>
  <c r="K7467" i="3" s="1"/>
  <c r="K7468" i="3" s="1"/>
  <c r="K7469" i="3" s="1"/>
  <c r="K7470" i="3" s="1"/>
  <c r="K7471" i="3" s="1"/>
  <c r="K7472" i="3" s="1"/>
  <c r="K7473" i="3" s="1"/>
  <c r="K7474" i="3" s="1"/>
  <c r="K7475" i="3" s="1"/>
  <c r="K7476" i="3" s="1"/>
  <c r="K7477" i="3" s="1"/>
  <c r="K7478" i="3" s="1"/>
  <c r="K7479" i="3" s="1"/>
  <c r="K7480" i="3" s="1"/>
  <c r="K7481" i="3"/>
  <c r="K7482" i="3" s="1"/>
  <c r="K7483" i="3" s="1"/>
  <c r="K7484" i="3" s="1"/>
  <c r="K7485" i="3" s="1"/>
  <c r="K7486" i="3" s="1"/>
  <c r="K7487" i="3" s="1"/>
  <c r="K7488" i="3" s="1"/>
  <c r="K7489" i="3"/>
  <c r="K7490" i="3" s="1"/>
  <c r="K7491" i="3" s="1"/>
  <c r="K7492" i="3" s="1"/>
  <c r="K7493" i="3" s="1"/>
  <c r="K7494" i="3" s="1"/>
  <c r="K7495" i="3" s="1"/>
  <c r="K7496" i="3" s="1"/>
  <c r="K7497" i="3"/>
  <c r="K7498" i="3" s="1"/>
  <c r="K7499" i="3" s="1"/>
  <c r="K7500" i="3" s="1"/>
  <c r="K7501" i="3" s="1"/>
  <c r="K7502" i="3" s="1"/>
  <c r="K7503" i="3" s="1"/>
  <c r="K7504" i="3" s="1"/>
  <c r="K7505" i="3" s="1"/>
  <c r="K7506" i="3" s="1"/>
  <c r="K7507" i="3" s="1"/>
  <c r="K7508" i="3" s="1"/>
  <c r="K7509" i="3" s="1"/>
  <c r="K7510" i="3" s="1"/>
  <c r="K7511" i="3" s="1"/>
  <c r="K7512" i="3" s="1"/>
  <c r="K7513" i="3" s="1"/>
  <c r="K7514" i="3" s="1"/>
  <c r="K7515" i="3" s="1"/>
  <c r="K7516" i="3" s="1"/>
  <c r="K7517" i="3" s="1"/>
  <c r="K7518" i="3" s="1"/>
  <c r="K7519" i="3" s="1"/>
  <c r="K7520" i="3"/>
  <c r="K7521" i="3" s="1"/>
  <c r="K7522" i="3" s="1"/>
  <c r="K7523" i="3" s="1"/>
  <c r="K7524" i="3" s="1"/>
  <c r="K7525" i="3" s="1"/>
  <c r="K7526" i="3" s="1"/>
  <c r="K7527" i="3" s="1"/>
  <c r="K7528" i="3" s="1"/>
  <c r="K7529" i="3" s="1"/>
  <c r="K7530" i="3" s="1"/>
  <c r="K7531" i="3" s="1"/>
  <c r="K7532" i="3" s="1"/>
  <c r="K7533" i="3" s="1"/>
  <c r="K7534" i="3" s="1"/>
  <c r="K7535" i="3" s="1"/>
  <c r="K7536" i="3" s="1"/>
  <c r="K7537" i="3" s="1"/>
  <c r="K7538" i="3" s="1"/>
  <c r="K7539" i="3" s="1"/>
  <c r="K7540" i="3" s="1"/>
  <c r="K7541" i="3" s="1"/>
  <c r="K7542" i="3" s="1"/>
  <c r="K7543" i="3"/>
  <c r="K7544" i="3" s="1"/>
  <c r="K7545" i="3" s="1"/>
  <c r="K7546" i="3" s="1"/>
  <c r="K7547" i="3" s="1"/>
  <c r="K7548" i="3" s="1"/>
  <c r="K7549" i="3" s="1"/>
  <c r="K7550" i="3" s="1"/>
  <c r="K7551" i="3" s="1"/>
  <c r="K7552" i="3" s="1"/>
  <c r="K7553" i="3" s="1"/>
  <c r="K7554" i="3" s="1"/>
  <c r="K7555" i="3" s="1"/>
  <c r="K7556" i="3" s="1"/>
  <c r="K7557" i="3" s="1"/>
  <c r="K7558" i="3" s="1"/>
  <c r="K7559" i="3" s="1"/>
  <c r="K7560" i="3" s="1"/>
  <c r="K7561" i="3" s="1"/>
  <c r="K7562" i="3" s="1"/>
  <c r="K7563" i="3" s="1"/>
  <c r="K7564" i="3" s="1"/>
  <c r="K7565" i="3" s="1"/>
  <c r="K7566" i="3" s="1"/>
  <c r="K7567" i="3" s="1"/>
  <c r="K7568" i="3" s="1"/>
  <c r="K7569" i="3" s="1"/>
  <c r="K7570" i="3" s="1"/>
  <c r="K7571" i="3" s="1"/>
  <c r="K7572" i="3" s="1"/>
  <c r="K7573" i="3"/>
  <c r="K7574" i="3" s="1"/>
  <c r="K7575" i="3" s="1"/>
  <c r="K7576" i="3" s="1"/>
  <c r="K7577" i="3" s="1"/>
  <c r="K7578" i="3" s="1"/>
  <c r="K7579" i="3" s="1"/>
  <c r="K7580" i="3" s="1"/>
  <c r="K7581" i="3" s="1"/>
  <c r="K7582" i="3" s="1"/>
  <c r="K7583" i="3" s="1"/>
  <c r="K7584" i="3" s="1"/>
  <c r="K7585" i="3" s="1"/>
  <c r="K7586" i="3" s="1"/>
  <c r="K7587" i="3" s="1"/>
  <c r="K7588" i="3" s="1"/>
  <c r="K7589" i="3" s="1"/>
  <c r="K7590" i="3" s="1"/>
  <c r="K7591" i="3" s="1"/>
  <c r="K7592" i="3" s="1"/>
  <c r="K7593" i="3" s="1"/>
  <c r="K7594" i="3" s="1"/>
  <c r="K7595" i="3" s="1"/>
  <c r="K7596" i="3" s="1"/>
  <c r="K7597" i="3" s="1"/>
  <c r="K7598" i="3" s="1"/>
  <c r="K7599" i="3" s="1"/>
  <c r="K7600" i="3"/>
  <c r="K7601" i="3" s="1"/>
  <c r="K7602" i="3" s="1"/>
  <c r="K7603" i="3" s="1"/>
  <c r="K7604" i="3" s="1"/>
  <c r="K7605" i="3" s="1"/>
  <c r="K7606" i="3" s="1"/>
  <c r="K7607" i="3" s="1"/>
  <c r="K7608" i="3" s="1"/>
  <c r="K7609" i="3" s="1"/>
  <c r="K7610" i="3" s="1"/>
  <c r="K7611" i="3" s="1"/>
  <c r="K7612" i="3" s="1"/>
  <c r="K7613" i="3" s="1"/>
  <c r="K7614" i="3" s="1"/>
  <c r="K7615" i="3" s="1"/>
  <c r="K7616" i="3" s="1"/>
  <c r="K7617" i="3" s="1"/>
  <c r="K7618" i="3" s="1"/>
  <c r="K7619" i="3" s="1"/>
  <c r="K7620" i="3" s="1"/>
  <c r="K7621" i="3" s="1"/>
  <c r="K7622" i="3" s="1"/>
  <c r="K7623" i="3" s="1"/>
  <c r="K7624" i="3" s="1"/>
  <c r="K7625" i="3" s="1"/>
  <c r="K7626" i="3" s="1"/>
  <c r="K7627" i="3" s="1"/>
  <c r="K7628" i="3" s="1"/>
  <c r="K7629" i="3" s="1"/>
  <c r="K7630" i="3"/>
  <c r="K7631" i="3" s="1"/>
  <c r="K7632" i="3" s="1"/>
  <c r="K7633" i="3" s="1"/>
  <c r="K7634" i="3" s="1"/>
  <c r="K7635" i="3" s="1"/>
  <c r="K7636" i="3" s="1"/>
  <c r="K7637" i="3" s="1"/>
  <c r="K7638" i="3" s="1"/>
  <c r="K7639" i="3" s="1"/>
  <c r="K7640" i="3" s="1"/>
  <c r="K7641" i="3" s="1"/>
  <c r="K7642" i="3" s="1"/>
  <c r="K7643" i="3" s="1"/>
  <c r="K7644" i="3" s="1"/>
  <c r="K7645" i="3" s="1"/>
  <c r="K7646" i="3" s="1"/>
  <c r="K7647" i="3" s="1"/>
  <c r="K7648" i="3" s="1"/>
  <c r="K7649" i="3" s="1"/>
  <c r="K7650" i="3" s="1"/>
  <c r="K7651" i="3" s="1"/>
  <c r="K7652" i="3" s="1"/>
  <c r="K7653" i="3" s="1"/>
  <c r="K7654" i="3" s="1"/>
  <c r="K7655" i="3" s="1"/>
  <c r="K7656" i="3" s="1"/>
  <c r="K7657" i="3"/>
  <c r="K7658" i="3" s="1"/>
  <c r="K7659" i="3" s="1"/>
  <c r="K7660" i="3" s="1"/>
  <c r="K7661" i="3" s="1"/>
  <c r="K7662" i="3" s="1"/>
  <c r="K7663" i="3" s="1"/>
  <c r="K7664" i="3" s="1"/>
  <c r="K7665" i="3" s="1"/>
  <c r="K7666" i="3" s="1"/>
  <c r="K7667" i="3" s="1"/>
  <c r="K7668" i="3" s="1"/>
  <c r="K7669" i="3" s="1"/>
  <c r="K7670" i="3" s="1"/>
  <c r="K7671" i="3" s="1"/>
  <c r="K7672" i="3" s="1"/>
  <c r="K7673" i="3" s="1"/>
  <c r="K7674" i="3" s="1"/>
  <c r="K7675" i="3" s="1"/>
  <c r="K7676" i="3" s="1"/>
  <c r="K7677" i="3" s="1"/>
  <c r="K7678" i="3" s="1"/>
  <c r="K7679" i="3" s="1"/>
  <c r="K7680" i="3" s="1"/>
  <c r="K7681" i="3" s="1"/>
  <c r="K7682" i="3" s="1"/>
  <c r="K7683" i="3" s="1"/>
  <c r="K7684" i="3" s="1"/>
  <c r="K7685" i="3" s="1"/>
  <c r="K7686" i="3" s="1"/>
  <c r="K7687" i="3"/>
  <c r="K7688" i="3" s="1"/>
  <c r="K7689" i="3" s="1"/>
  <c r="K7690" i="3" s="1"/>
  <c r="K7691" i="3" s="1"/>
  <c r="K7692" i="3" s="1"/>
  <c r="K7693" i="3" s="1"/>
  <c r="K7694" i="3" s="1"/>
  <c r="K7695" i="3" s="1"/>
  <c r="K7696" i="3" s="1"/>
  <c r="K7697" i="3" s="1"/>
  <c r="K7698" i="3" s="1"/>
  <c r="K7699" i="3" s="1"/>
  <c r="K7700" i="3" s="1"/>
  <c r="K7701" i="3" s="1"/>
  <c r="K7702" i="3" s="1"/>
  <c r="K7703" i="3" s="1"/>
  <c r="K7704" i="3" s="1"/>
  <c r="K7705" i="3" s="1"/>
  <c r="K7706" i="3" s="1"/>
  <c r="K7707" i="3" s="1"/>
  <c r="K7708" i="3" s="1"/>
  <c r="K7709" i="3" s="1"/>
  <c r="K7710" i="3" s="1"/>
  <c r="K7711" i="3" s="1"/>
  <c r="K7712" i="3" s="1"/>
  <c r="K7713" i="3" s="1"/>
  <c r="K7714" i="3" s="1"/>
  <c r="K7715" i="3"/>
  <c r="K7716" i="3" s="1"/>
  <c r="K7717" i="3" s="1"/>
  <c r="K7718" i="3" s="1"/>
  <c r="K7719" i="3" s="1"/>
  <c r="K7720" i="3" s="1"/>
  <c r="K7721" i="3" s="1"/>
  <c r="K7722" i="3" s="1"/>
  <c r="K7723" i="3" s="1"/>
  <c r="K7724" i="3" s="1"/>
  <c r="K7725" i="3" s="1"/>
  <c r="K7726" i="3" s="1"/>
  <c r="K7727" i="3" s="1"/>
  <c r="K7728" i="3" s="1"/>
  <c r="K7729" i="3" s="1"/>
  <c r="K7730" i="3" s="1"/>
  <c r="K7731" i="3" s="1"/>
  <c r="K7732" i="3" s="1"/>
  <c r="K7733" i="3" s="1"/>
  <c r="K7734" i="3" s="1"/>
  <c r="K7735" i="3" s="1"/>
  <c r="K7736" i="3" s="1"/>
  <c r="K7737" i="3"/>
  <c r="K7738" i="3" s="1"/>
  <c r="K7739" i="3" s="1"/>
  <c r="K7740" i="3" s="1"/>
  <c r="K7741" i="3" s="1"/>
  <c r="K7742" i="3" s="1"/>
  <c r="K7743" i="3" s="1"/>
  <c r="K7744" i="3" s="1"/>
  <c r="K7745" i="3" s="1"/>
  <c r="K7746" i="3" s="1"/>
  <c r="K7747" i="3" s="1"/>
  <c r="K7748" i="3" s="1"/>
  <c r="K7749" i="3" s="1"/>
  <c r="K7750" i="3" s="1"/>
  <c r="K7751" i="3" s="1"/>
  <c r="K7752" i="3" s="1"/>
  <c r="K7753" i="3" s="1"/>
  <c r="K7754" i="3" s="1"/>
  <c r="K7755" i="3" s="1"/>
  <c r="K7756" i="3" s="1"/>
  <c r="K7757" i="3" s="1"/>
  <c r="K7758" i="3" s="1"/>
  <c r="K7759" i="3"/>
  <c r="K7760" i="3" s="1"/>
  <c r="K7761" i="3" s="1"/>
  <c r="K7762" i="3" s="1"/>
  <c r="K7763" i="3" s="1"/>
  <c r="K7764" i="3" s="1"/>
  <c r="K7765" i="3" s="1"/>
  <c r="K7766" i="3" s="1"/>
  <c r="K7767" i="3" s="1"/>
  <c r="K7768" i="3" s="1"/>
  <c r="K7769" i="3" s="1"/>
  <c r="K7770" i="3" s="1"/>
  <c r="K7771" i="3" s="1"/>
  <c r="K7772" i="3" s="1"/>
  <c r="K7773" i="3" s="1"/>
  <c r="K7774" i="3" s="1"/>
  <c r="K7775" i="3" s="1"/>
  <c r="K7776" i="3" s="1"/>
  <c r="K7777" i="3" s="1"/>
  <c r="K7778" i="3" s="1"/>
  <c r="K7779" i="3" s="1"/>
  <c r="K7780" i="3" s="1"/>
  <c r="K7781" i="3" s="1"/>
  <c r="K7782" i="3" s="1"/>
  <c r="K7783" i="3"/>
  <c r="K7784" i="3" s="1"/>
  <c r="K7785" i="3" s="1"/>
  <c r="K7786" i="3" s="1"/>
  <c r="K7787" i="3" s="1"/>
  <c r="K7788" i="3" s="1"/>
  <c r="K7789" i="3" s="1"/>
  <c r="K7790" i="3" s="1"/>
  <c r="K7791" i="3" s="1"/>
  <c r="K7792" i="3" s="1"/>
  <c r="K7793" i="3" s="1"/>
  <c r="K7794" i="3" s="1"/>
  <c r="K7795" i="3" s="1"/>
  <c r="K7796" i="3" s="1"/>
  <c r="K7797" i="3" s="1"/>
  <c r="K7798" i="3" s="1"/>
  <c r="K7799" i="3" s="1"/>
  <c r="K7800" i="3" s="1"/>
  <c r="K7801" i="3" s="1"/>
  <c r="K7802" i="3" s="1"/>
  <c r="K7803" i="3" s="1"/>
  <c r="K7804" i="3" s="1"/>
  <c r="K7805" i="3" s="1"/>
  <c r="K7806" i="3" s="1"/>
  <c r="K7807" i="3"/>
  <c r="K7808" i="3" s="1"/>
  <c r="K7809" i="3" s="1"/>
  <c r="K7810" i="3" s="1"/>
  <c r="K7811" i="3" s="1"/>
  <c r="K7812" i="3" s="1"/>
  <c r="K7813" i="3" s="1"/>
  <c r="K7814" i="3" s="1"/>
  <c r="K7815" i="3" s="1"/>
  <c r="K7816" i="3" s="1"/>
  <c r="K7817" i="3" s="1"/>
  <c r="K7818" i="3"/>
  <c r="K7819" i="3" s="1"/>
  <c r="K7820" i="3" s="1"/>
  <c r="K7821" i="3" s="1"/>
  <c r="K7822" i="3" s="1"/>
  <c r="K7823" i="3" s="1"/>
  <c r="K7824" i="3" s="1"/>
  <c r="K7825" i="3" s="1"/>
  <c r="K7826" i="3" s="1"/>
  <c r="K7827" i="3" s="1"/>
  <c r="K7828" i="3" s="1"/>
  <c r="K7829" i="3"/>
  <c r="K7830" i="3" s="1"/>
  <c r="K7831" i="3" s="1"/>
  <c r="K7832" i="3" s="1"/>
  <c r="K7833" i="3" s="1"/>
  <c r="K7834" i="3" s="1"/>
  <c r="K7835" i="3" s="1"/>
  <c r="K7836" i="3" s="1"/>
  <c r="K7837" i="3" s="1"/>
  <c r="K7838" i="3" s="1"/>
  <c r="K7839" i="3" s="1"/>
  <c r="K7840" i="3" s="1"/>
  <c r="K7841" i="3" s="1"/>
  <c r="K7842" i="3" s="1"/>
  <c r="K7843" i="3" s="1"/>
  <c r="K7844" i="3" s="1"/>
  <c r="K7845" i="3" s="1"/>
  <c r="K7846" i="3" s="1"/>
  <c r="K7847" i="3" s="1"/>
  <c r="K7848" i="3" s="1"/>
  <c r="K7849" i="3" s="1"/>
  <c r="K7850" i="3" s="1"/>
  <c r="K7851" i="3" s="1"/>
  <c r="K7852" i="3" s="1"/>
  <c r="K7853" i="3" s="1"/>
  <c r="K7854" i="3" s="1"/>
  <c r="K7855" i="3" s="1"/>
  <c r="K7856" i="3" s="1"/>
  <c r="K7857" i="3" s="1"/>
  <c r="K7858" i="3" s="1"/>
  <c r="K7859" i="3"/>
  <c r="K7860" i="3" s="1"/>
  <c r="K7861" i="3" s="1"/>
  <c r="K7862" i="3" s="1"/>
  <c r="K7863" i="3" s="1"/>
  <c r="K7864" i="3" s="1"/>
  <c r="K7865" i="3" s="1"/>
  <c r="K7866" i="3" s="1"/>
  <c r="K7867" i="3" s="1"/>
  <c r="K7868" i="3" s="1"/>
  <c r="K7869" i="3" s="1"/>
  <c r="K7870" i="3" s="1"/>
  <c r="K7871" i="3" s="1"/>
  <c r="K7872" i="3" s="1"/>
  <c r="K7873" i="3" s="1"/>
  <c r="K7874" i="3" s="1"/>
  <c r="K7875" i="3" s="1"/>
  <c r="K7876" i="3" s="1"/>
  <c r="K7877" i="3" s="1"/>
  <c r="K7878" i="3" s="1"/>
  <c r="K7879" i="3" s="1"/>
  <c r="K7880" i="3" s="1"/>
  <c r="K7881" i="3" s="1"/>
  <c r="K7882" i="3" s="1"/>
  <c r="K7883" i="3" s="1"/>
  <c r="K7884" i="3" s="1"/>
  <c r="K7885" i="3" s="1"/>
  <c r="K7886" i="3" s="1"/>
  <c r="K7887" i="3" s="1"/>
  <c r="K7888" i="3" s="1"/>
  <c r="K7889" i="3" s="1"/>
  <c r="K7890" i="3" s="1"/>
  <c r="K7891" i="3" s="1"/>
  <c r="K7892" i="3" s="1"/>
  <c r="K7893" i="3"/>
  <c r="K7894" i="3" s="1"/>
  <c r="K7895" i="3" s="1"/>
  <c r="K7896" i="3" s="1"/>
  <c r="K7897" i="3" s="1"/>
  <c r="K7898" i="3" s="1"/>
  <c r="K7899" i="3" s="1"/>
  <c r="K7900" i="3" s="1"/>
  <c r="K7901" i="3" s="1"/>
  <c r="K7902" i="3" s="1"/>
  <c r="K7903" i="3" s="1"/>
  <c r="K7904" i="3" s="1"/>
  <c r="K7905" i="3" s="1"/>
  <c r="K7906" i="3" s="1"/>
  <c r="K7907" i="3" s="1"/>
  <c r="K7908" i="3" s="1"/>
  <c r="K7909" i="3" s="1"/>
  <c r="K7910" i="3" s="1"/>
  <c r="K7911" i="3" s="1"/>
  <c r="K7912" i="3" s="1"/>
  <c r="K7913" i="3" s="1"/>
  <c r="K7914" i="3" s="1"/>
  <c r="K7915" i="3"/>
  <c r="K7916" i="3" s="1"/>
  <c r="K7917" i="3" s="1"/>
  <c r="K7918" i="3" s="1"/>
  <c r="K7919" i="3" s="1"/>
  <c r="K7920" i="3" s="1"/>
  <c r="K7921" i="3" s="1"/>
  <c r="K7922" i="3" s="1"/>
  <c r="K7923" i="3" s="1"/>
  <c r="K7924" i="3" s="1"/>
  <c r="K7925" i="3" s="1"/>
  <c r="K7926" i="3" s="1"/>
  <c r="K7927" i="3" s="1"/>
  <c r="K7928" i="3" s="1"/>
  <c r="K7929" i="3" s="1"/>
  <c r="K7930" i="3" s="1"/>
  <c r="K7931" i="3" s="1"/>
  <c r="K7932" i="3" s="1"/>
  <c r="K7933" i="3" s="1"/>
  <c r="K7934" i="3" s="1"/>
  <c r="K7935" i="3" s="1"/>
  <c r="K7936" i="3"/>
  <c r="K7937" i="3" s="1"/>
  <c r="K7938" i="3" s="1"/>
  <c r="K7939" i="3" s="1"/>
  <c r="K7940" i="3" s="1"/>
  <c r="K7941" i="3" s="1"/>
  <c r="K7942" i="3" s="1"/>
  <c r="K7943" i="3" s="1"/>
  <c r="K7944" i="3" s="1"/>
  <c r="K7945" i="3" s="1"/>
  <c r="K7946" i="3" s="1"/>
  <c r="K7947" i="3" s="1"/>
  <c r="K7948" i="3" s="1"/>
  <c r="K7949" i="3" s="1"/>
  <c r="K7950" i="3" s="1"/>
  <c r="K7951" i="3" s="1"/>
  <c r="K7952" i="3" s="1"/>
  <c r="K7953" i="3" s="1"/>
  <c r="K7954" i="3" s="1"/>
  <c r="K7955" i="3" s="1"/>
  <c r="K7956" i="3" s="1"/>
  <c r="K7957" i="3" s="1"/>
  <c r="K7958" i="3"/>
  <c r="K7959" i="3" s="1"/>
  <c r="K7960" i="3" s="1"/>
  <c r="K7961" i="3" s="1"/>
  <c r="K7962" i="3" s="1"/>
  <c r="K7963" i="3" s="1"/>
  <c r="K7964" i="3" s="1"/>
  <c r="K7965" i="3" s="1"/>
  <c r="K7966" i="3" s="1"/>
  <c r="K7967" i="3" s="1"/>
  <c r="K7968" i="3" s="1"/>
  <c r="K7969" i="3" s="1"/>
  <c r="K7970" i="3" s="1"/>
  <c r="K7971" i="3" s="1"/>
  <c r="K7972" i="3" s="1"/>
  <c r="K7973" i="3" s="1"/>
  <c r="K7974" i="3" s="1"/>
  <c r="K7975" i="3" s="1"/>
  <c r="K7976" i="3" s="1"/>
  <c r="K7977" i="3" s="1"/>
  <c r="K7978" i="3" s="1"/>
  <c r="K7979" i="3"/>
  <c r="K7980" i="3" s="1"/>
  <c r="K7981" i="3" s="1"/>
  <c r="K7982" i="3" s="1"/>
  <c r="K7983" i="3" s="1"/>
  <c r="K7984" i="3" s="1"/>
  <c r="K7985" i="3" s="1"/>
  <c r="K7986" i="3" s="1"/>
  <c r="K7987" i="3" s="1"/>
  <c r="K7988" i="3" s="1"/>
  <c r="K7989" i="3" s="1"/>
  <c r="K7990" i="3" s="1"/>
  <c r="K7991" i="3" s="1"/>
  <c r="K7992" i="3" s="1"/>
  <c r="K7993" i="3" s="1"/>
  <c r="K7994" i="3" s="1"/>
  <c r="K7995" i="3" s="1"/>
  <c r="K7996" i="3" s="1"/>
  <c r="K7997" i="3" s="1"/>
  <c r="K7998" i="3"/>
  <c r="K7999" i="3" s="1"/>
  <c r="K8000" i="3" s="1"/>
  <c r="K8001" i="3" s="1"/>
  <c r="K8002" i="3" s="1"/>
  <c r="K8003" i="3" s="1"/>
  <c r="K8004" i="3" s="1"/>
  <c r="K8005" i="3" s="1"/>
  <c r="K8006" i="3" s="1"/>
  <c r="K8007" i="3" s="1"/>
  <c r="K8008" i="3" s="1"/>
  <c r="K8009" i="3" s="1"/>
  <c r="K8010" i="3" s="1"/>
  <c r="K8011" i="3" s="1"/>
  <c r="K8012" i="3" s="1"/>
  <c r="K8013" i="3" s="1"/>
  <c r="K8014" i="3" s="1"/>
  <c r="K8015" i="3" s="1"/>
  <c r="K8016" i="3" s="1"/>
  <c r="K8017" i="3" s="1"/>
  <c r="K8018" i="3" s="1"/>
  <c r="K8019" i="3" s="1"/>
  <c r="K8020" i="3" s="1"/>
  <c r="K8021" i="3" s="1"/>
  <c r="K8022" i="3" s="1"/>
  <c r="K8023" i="3" s="1"/>
  <c r="K8024" i="3" s="1"/>
  <c r="K8025" i="3"/>
  <c r="K8026" i="3" s="1"/>
  <c r="K8027" i="3" s="1"/>
  <c r="K8028" i="3" s="1"/>
  <c r="K8029" i="3" s="1"/>
  <c r="K8030" i="3" s="1"/>
  <c r="K8031" i="3" s="1"/>
  <c r="K8032" i="3" s="1"/>
  <c r="K8033" i="3" s="1"/>
  <c r="K8034" i="3" s="1"/>
  <c r="K8035" i="3" s="1"/>
  <c r="K8036" i="3" s="1"/>
  <c r="K8037" i="3" s="1"/>
  <c r="K8038" i="3" s="1"/>
  <c r="K8039" i="3" s="1"/>
  <c r="K8040" i="3" s="1"/>
  <c r="K8041" i="3" s="1"/>
  <c r="K8042" i="3" s="1"/>
  <c r="K8043" i="3" s="1"/>
  <c r="K8044" i="3" s="1"/>
  <c r="K8045" i="3" s="1"/>
  <c r="K8046" i="3" s="1"/>
  <c r="K8047" i="3" s="1"/>
  <c r="K8048" i="3" s="1"/>
  <c r="K8049" i="3" s="1"/>
  <c r="K8050" i="3" s="1"/>
  <c r="K8051" i="3" s="1"/>
  <c r="K8052" i="3" s="1"/>
  <c r="K8053" i="3"/>
  <c r="K8054" i="3" s="1"/>
  <c r="K8055" i="3" s="1"/>
  <c r="K8056" i="3" s="1"/>
  <c r="K8057" i="3" s="1"/>
  <c r="K8058" i="3" s="1"/>
  <c r="K8059" i="3" s="1"/>
  <c r="K8060" i="3" s="1"/>
  <c r="K8061" i="3" s="1"/>
  <c r="K8062" i="3" s="1"/>
  <c r="K8063" i="3" s="1"/>
  <c r="K8064" i="3" s="1"/>
  <c r="K8065" i="3" s="1"/>
  <c r="K8066" i="3" s="1"/>
  <c r="K8067" i="3" s="1"/>
  <c r="K8068" i="3" s="1"/>
  <c r="K8069" i="3" s="1"/>
  <c r="K8070" i="3" s="1"/>
  <c r="K8071" i="3" s="1"/>
  <c r="K8072" i="3" s="1"/>
  <c r="K8073" i="3" s="1"/>
  <c r="K8074" i="3" s="1"/>
  <c r="K8075" i="3" s="1"/>
  <c r="K8076" i="3" s="1"/>
  <c r="K8077" i="3" s="1"/>
  <c r="K8078" i="3" s="1"/>
  <c r="K8079" i="3" s="1"/>
  <c r="K8080" i="3" s="1"/>
  <c r="K8081" i="3" s="1"/>
  <c r="K8082" i="3" s="1"/>
  <c r="K8083" i="3" s="1"/>
  <c r="K8084" i="3" s="1"/>
  <c r="K8085" i="3" s="1"/>
  <c r="K8086" i="3" s="1"/>
  <c r="K8087" i="3"/>
  <c r="K8088" i="3" s="1"/>
  <c r="K8089" i="3" s="1"/>
  <c r="K8090" i="3" s="1"/>
  <c r="K8091" i="3" s="1"/>
  <c r="K8092" i="3" s="1"/>
  <c r="K8093" i="3" s="1"/>
  <c r="K8094" i="3" s="1"/>
  <c r="K8095" i="3" s="1"/>
  <c r="K8096" i="3" s="1"/>
  <c r="K8097" i="3" s="1"/>
  <c r="K8098" i="3" s="1"/>
  <c r="K8099" i="3" s="1"/>
  <c r="K8100" i="3"/>
  <c r="K8101" i="3"/>
  <c r="K8102" i="3" s="1"/>
  <c r="K8103" i="3" s="1"/>
  <c r="K8104" i="3" s="1"/>
  <c r="K8105" i="3" s="1"/>
  <c r="K8106" i="3" s="1"/>
  <c r="K8107" i="3" s="1"/>
  <c r="K8108" i="3" s="1"/>
  <c r="K8109" i="3" s="1"/>
  <c r="K8110" i="3" s="1"/>
  <c r="K8111" i="3" s="1"/>
  <c r="K8112" i="3"/>
  <c r="K8113" i="3" s="1"/>
  <c r="K8114" i="3" s="1"/>
  <c r="K8115" i="3" s="1"/>
  <c r="K8116" i="3" s="1"/>
  <c r="K8117" i="3" s="1"/>
  <c r="K8118" i="3" s="1"/>
  <c r="K8119" i="3" s="1"/>
  <c r="K8120" i="3"/>
  <c r="K8121" i="3" s="1"/>
  <c r="K8122" i="3" s="1"/>
  <c r="K8123" i="3" s="1"/>
  <c r="K8124" i="3" s="1"/>
  <c r="K8125" i="3" s="1"/>
  <c r="K8126" i="3" s="1"/>
  <c r="K8127" i="3" s="1"/>
  <c r="K8128" i="3" s="1"/>
  <c r="K8129" i="3" s="1"/>
  <c r="K8130" i="3" s="1"/>
  <c r="K8131" i="3"/>
  <c r="K8132" i="3" s="1"/>
  <c r="K8133" i="3" s="1"/>
  <c r="K8134" i="3" s="1"/>
  <c r="K8135" i="3" s="1"/>
  <c r="K8136" i="3" s="1"/>
  <c r="K8137" i="3" s="1"/>
  <c r="K8138" i="3" s="1"/>
  <c r="K8139" i="3" s="1"/>
  <c r="K8140" i="3" s="1"/>
  <c r="K8141" i="3" s="1"/>
  <c r="K8142" i="3"/>
  <c r="K8143" i="3" s="1"/>
  <c r="K8144" i="3" s="1"/>
  <c r="K8145" i="3" s="1"/>
  <c r="K8146" i="3" s="1"/>
  <c r="K8147" i="3" s="1"/>
  <c r="K8148" i="3" s="1"/>
  <c r="K8149" i="3"/>
  <c r="K8150" i="3" s="1"/>
  <c r="K8151" i="3" s="1"/>
  <c r="K8152" i="3" s="1"/>
  <c r="K8153" i="3" s="1"/>
  <c r="K8154" i="3" s="1"/>
  <c r="K8155" i="3" s="1"/>
  <c r="K8156" i="3"/>
  <c r="K8157" i="3" s="1"/>
  <c r="K8158" i="3" s="1"/>
  <c r="K8159" i="3" s="1"/>
  <c r="K8160" i="3" s="1"/>
  <c r="K8161" i="3" s="1"/>
  <c r="K8162" i="3" s="1"/>
  <c r="K8163" i="3" s="1"/>
  <c r="K8164" i="3" s="1"/>
  <c r="K8165" i="3" s="1"/>
  <c r="K8166" i="3"/>
  <c r="K8167" i="3" s="1"/>
  <c r="K8168" i="3" s="1"/>
  <c r="K8169" i="3" s="1"/>
  <c r="K8170" i="3" s="1"/>
  <c r="K8171" i="3" s="1"/>
  <c r="K8172" i="3" s="1"/>
  <c r="K8173" i="3" s="1"/>
  <c r="K8174" i="3" s="1"/>
  <c r="K8175" i="3" s="1"/>
  <c r="K8176" i="3"/>
  <c r="K8177" i="3" s="1"/>
  <c r="K8178" i="3" s="1"/>
  <c r="K8179" i="3" s="1"/>
  <c r="K8180" i="3" s="1"/>
  <c r="K8181" i="3" s="1"/>
  <c r="K8182" i="3" s="1"/>
  <c r="K8183" i="3" s="1"/>
  <c r="K8184" i="3" s="1"/>
  <c r="K8185" i="3" s="1"/>
  <c r="K8186" i="3" s="1"/>
  <c r="K8187" i="3" s="1"/>
  <c r="K8188" i="3" s="1"/>
  <c r="K8189" i="3" s="1"/>
  <c r="K8190" i="3" s="1"/>
  <c r="K8191" i="3" s="1"/>
  <c r="K8192" i="3" s="1"/>
  <c r="K8193" i="3" s="1"/>
  <c r="K8194" i="3" s="1"/>
  <c r="K8195" i="3" s="1"/>
  <c r="K8196" i="3" s="1"/>
  <c r="K8197" i="3" s="1"/>
  <c r="K8198" i="3" s="1"/>
  <c r="K8199" i="3" s="1"/>
  <c r="K8200" i="3" s="1"/>
  <c r="K8201" i="3" s="1"/>
  <c r="K8202" i="3" s="1"/>
  <c r="K8203" i="3" s="1"/>
  <c r="K8204" i="3"/>
  <c r="K8205" i="3" s="1"/>
  <c r="K8206" i="3" s="1"/>
  <c r="K8207" i="3" s="1"/>
  <c r="K8208" i="3" s="1"/>
  <c r="K8209" i="3" s="1"/>
  <c r="K8210" i="3" s="1"/>
  <c r="K8211" i="3" s="1"/>
  <c r="K8212" i="3" s="1"/>
  <c r="K8213" i="3" s="1"/>
  <c r="K8214" i="3" s="1"/>
  <c r="K8215" i="3" s="1"/>
  <c r="K8216" i="3" s="1"/>
  <c r="K8217" i="3" s="1"/>
  <c r="K8218" i="3" s="1"/>
  <c r="K8219" i="3" s="1"/>
  <c r="K8220" i="3" s="1"/>
  <c r="K8221" i="3" s="1"/>
  <c r="K8222" i="3" s="1"/>
  <c r="K8223" i="3" s="1"/>
  <c r="K8224" i="3" s="1"/>
  <c r="K8225" i="3" s="1"/>
  <c r="K8226" i="3" s="1"/>
  <c r="K8227" i="3" s="1"/>
  <c r="K8228" i="3" s="1"/>
  <c r="K8229" i="3" s="1"/>
  <c r="K8230" i="3" s="1"/>
  <c r="K8231" i="3" s="1"/>
  <c r="K8232" i="3"/>
  <c r="K8233" i="3" s="1"/>
  <c r="K8234" i="3" s="1"/>
  <c r="K8235" i="3" s="1"/>
  <c r="K8236" i="3" s="1"/>
  <c r="K8237" i="3" s="1"/>
  <c r="K8238" i="3" s="1"/>
  <c r="K8239" i="3" s="1"/>
  <c r="K8240" i="3" s="1"/>
  <c r="K8241" i="3" s="1"/>
  <c r="K8242" i="3" s="1"/>
  <c r="K8243" i="3" s="1"/>
  <c r="K8244" i="3" s="1"/>
  <c r="K8245" i="3" s="1"/>
  <c r="K8246" i="3" s="1"/>
  <c r="K8247" i="3" s="1"/>
  <c r="K8248" i="3" s="1"/>
  <c r="K8249" i="3" s="1"/>
  <c r="K8250" i="3" s="1"/>
  <c r="K8251" i="3" s="1"/>
  <c r="K8252" i="3" s="1"/>
  <c r="K8253" i="3" s="1"/>
  <c r="K8254" i="3" s="1"/>
  <c r="K8255" i="3" s="1"/>
  <c r="K8256" i="3" s="1"/>
  <c r="K8257" i="3" s="1"/>
  <c r="K8258" i="3" s="1"/>
  <c r="K8259" i="3" s="1"/>
  <c r="K8260" i="3" s="1"/>
  <c r="K8261" i="3" s="1"/>
  <c r="K8262" i="3" s="1"/>
  <c r="K8263" i="3" s="1"/>
  <c r="K8264" i="3" s="1"/>
  <c r="K8265" i="3" s="1"/>
  <c r="K8266" i="3" s="1"/>
  <c r="K8267" i="3" s="1"/>
  <c r="K8268" i="3" s="1"/>
  <c r="K8269" i="3"/>
  <c r="K8270" i="3" s="1"/>
  <c r="K8271" i="3" s="1"/>
  <c r="K8272" i="3" s="1"/>
  <c r="K8273" i="3" s="1"/>
  <c r="K8274" i="3" s="1"/>
  <c r="K8275" i="3" s="1"/>
  <c r="K8276" i="3" s="1"/>
  <c r="K8277" i="3" s="1"/>
  <c r="K8278" i="3" s="1"/>
  <c r="K8279" i="3" s="1"/>
  <c r="K8280" i="3" s="1"/>
  <c r="K8281" i="3" s="1"/>
  <c r="K8282" i="3" s="1"/>
  <c r="K8283" i="3" s="1"/>
  <c r="K8284" i="3" s="1"/>
  <c r="K8285" i="3" s="1"/>
  <c r="K8286" i="3" s="1"/>
  <c r="K8287" i="3" s="1"/>
  <c r="K8288" i="3" s="1"/>
  <c r="K8289" i="3" s="1"/>
  <c r="K8290" i="3" s="1"/>
  <c r="K8291" i="3" s="1"/>
  <c r="K8292" i="3" s="1"/>
  <c r="K8293" i="3" s="1"/>
  <c r="K8294" i="3" s="1"/>
  <c r="K8295" i="3" s="1"/>
  <c r="K8296" i="3" s="1"/>
  <c r="K8297" i="3" s="1"/>
  <c r="K8298" i="3" s="1"/>
  <c r="K8299" i="3" s="1"/>
  <c r="K8300" i="3" s="1"/>
  <c r="K8301" i="3" s="1"/>
  <c r="K8302" i="3" s="1"/>
  <c r="K8303" i="3" s="1"/>
  <c r="K8304" i="3" s="1"/>
  <c r="K8305" i="3" s="1"/>
  <c r="K8306" i="3"/>
  <c r="K8307" i="3" s="1"/>
  <c r="K8308" i="3" s="1"/>
  <c r="K8309" i="3" s="1"/>
  <c r="K8310" i="3" s="1"/>
  <c r="K8311" i="3" s="1"/>
  <c r="K8312" i="3" s="1"/>
  <c r="K8313" i="3" s="1"/>
  <c r="K8314" i="3" s="1"/>
  <c r="K8315" i="3" s="1"/>
  <c r="K8316" i="3" s="1"/>
  <c r="K8317" i="3" s="1"/>
  <c r="K8318" i="3" s="1"/>
  <c r="K8319" i="3" s="1"/>
  <c r="K8320" i="3" s="1"/>
  <c r="K8321" i="3" s="1"/>
  <c r="K8322" i="3" s="1"/>
  <c r="K8323" i="3" s="1"/>
  <c r="K8324" i="3" s="1"/>
  <c r="K8325" i="3" s="1"/>
  <c r="K8326" i="3" s="1"/>
  <c r="K8327" i="3" s="1"/>
  <c r="K8328" i="3" s="1"/>
  <c r="K8329" i="3" s="1"/>
  <c r="K8330" i="3" s="1"/>
  <c r="K8331" i="3" s="1"/>
  <c r="K8332" i="3" s="1"/>
  <c r="K8333" i="3" s="1"/>
  <c r="K8334" i="3" s="1"/>
  <c r="K8335" i="3" s="1"/>
  <c r="K8336" i="3" s="1"/>
  <c r="K8337" i="3" s="1"/>
  <c r="K8338" i="3" s="1"/>
  <c r="K8339" i="3" s="1"/>
  <c r="K8340" i="3" s="1"/>
  <c r="K8341" i="3" s="1"/>
  <c r="K8342" i="3" s="1"/>
  <c r="K8343" i="3"/>
  <c r="K8344" i="3" s="1"/>
  <c r="K8345" i="3" s="1"/>
  <c r="K8346" i="3" s="1"/>
  <c r="K8347" i="3" s="1"/>
  <c r="K8348" i="3" s="1"/>
  <c r="K8349" i="3" s="1"/>
  <c r="K8350" i="3" s="1"/>
  <c r="K8351" i="3" s="1"/>
  <c r="K8352" i="3" s="1"/>
  <c r="K8353" i="3" s="1"/>
  <c r="K8354" i="3" s="1"/>
  <c r="K8355" i="3" s="1"/>
  <c r="K8356" i="3" s="1"/>
  <c r="K8357" i="3" s="1"/>
  <c r="K8358" i="3" s="1"/>
  <c r="K8359" i="3" s="1"/>
  <c r="K8360" i="3" s="1"/>
  <c r="K8361" i="3" s="1"/>
  <c r="K8362" i="3" s="1"/>
  <c r="K8363" i="3" s="1"/>
  <c r="K8364" i="3" s="1"/>
  <c r="K8365" i="3" s="1"/>
  <c r="K8366" i="3" s="1"/>
  <c r="K8367" i="3" s="1"/>
  <c r="K8368" i="3" s="1"/>
  <c r="K8369" i="3" s="1"/>
  <c r="K8370" i="3" s="1"/>
  <c r="K8371" i="3" s="1"/>
  <c r="K8372" i="3" s="1"/>
  <c r="K8373" i="3" s="1"/>
  <c r="K8374" i="3" s="1"/>
  <c r="K8375" i="3" s="1"/>
  <c r="K8376" i="3" s="1"/>
  <c r="K8377" i="3" s="1"/>
  <c r="K8378" i="3" s="1"/>
  <c r="K8379" i="3" s="1"/>
  <c r="K8380" i="3"/>
  <c r="K8381" i="3" s="1"/>
  <c r="K8382" i="3" s="1"/>
  <c r="K8383" i="3" s="1"/>
  <c r="K8384" i="3" s="1"/>
  <c r="K8385" i="3" s="1"/>
  <c r="K8386" i="3" s="1"/>
  <c r="K8387" i="3" s="1"/>
  <c r="K8388" i="3" s="1"/>
  <c r="K8389" i="3" s="1"/>
  <c r="K8390" i="3" s="1"/>
  <c r="K8391" i="3" s="1"/>
  <c r="K8392" i="3" s="1"/>
  <c r="K8393" i="3" s="1"/>
  <c r="K8394" i="3" s="1"/>
  <c r="K8395" i="3" s="1"/>
  <c r="K8396" i="3" s="1"/>
  <c r="K8397" i="3" s="1"/>
  <c r="K8398" i="3" s="1"/>
  <c r="K8399" i="3"/>
  <c r="K8400" i="3" s="1"/>
  <c r="K8401" i="3" s="1"/>
  <c r="K8402" i="3" s="1"/>
  <c r="K8403" i="3" s="1"/>
  <c r="K8404" i="3" s="1"/>
  <c r="K8405" i="3" s="1"/>
  <c r="K8406" i="3" s="1"/>
  <c r="K8407" i="3" s="1"/>
  <c r="K8408" i="3" s="1"/>
  <c r="K8409" i="3" s="1"/>
  <c r="K8410" i="3" s="1"/>
  <c r="K8411" i="3" s="1"/>
  <c r="K8412" i="3" s="1"/>
  <c r="K8413" i="3" s="1"/>
  <c r="K8414" i="3" s="1"/>
  <c r="K8415" i="3" s="1"/>
  <c r="K8416" i="3" s="1"/>
  <c r="K8417" i="3" s="1"/>
  <c r="K8418" i="3"/>
  <c r="K8419" i="3" s="1"/>
  <c r="K8420" i="3" s="1"/>
  <c r="K8421" i="3" s="1"/>
  <c r="K8422" i="3" s="1"/>
  <c r="K8423" i="3" s="1"/>
  <c r="K8424" i="3" s="1"/>
  <c r="K8425" i="3" s="1"/>
  <c r="K8426" i="3" s="1"/>
  <c r="K8427" i="3" s="1"/>
  <c r="K8428" i="3" s="1"/>
  <c r="K8429" i="3" s="1"/>
  <c r="K8430" i="3" s="1"/>
  <c r="K8431" i="3" s="1"/>
  <c r="K8432" i="3"/>
  <c r="K8433" i="3" s="1"/>
  <c r="K8434" i="3" s="1"/>
  <c r="K8435" i="3" s="1"/>
  <c r="K8436" i="3" s="1"/>
  <c r="K8437" i="3" s="1"/>
  <c r="K8438" i="3" s="1"/>
  <c r="K8439" i="3" s="1"/>
  <c r="K8440" i="3" s="1"/>
  <c r="K8441" i="3" s="1"/>
  <c r="K8442" i="3" s="1"/>
  <c r="K8443" i="3" s="1"/>
  <c r="K8444" i="3" s="1"/>
  <c r="K8445" i="3" s="1"/>
  <c r="K8446" i="3"/>
  <c r="K8447" i="3" s="1"/>
  <c r="K8448" i="3" s="1"/>
  <c r="K8449" i="3" s="1"/>
  <c r="K8450" i="3" s="1"/>
  <c r="K8451" i="3" s="1"/>
  <c r="K8452" i="3" s="1"/>
  <c r="K8453" i="3" s="1"/>
  <c r="K8454" i="3" s="1"/>
  <c r="K8455" i="3"/>
  <c r="K8456" i="3" s="1"/>
  <c r="K8457" i="3" s="1"/>
  <c r="K8458" i="3" s="1"/>
  <c r="K8459" i="3" s="1"/>
  <c r="K8460" i="3" s="1"/>
  <c r="K8461" i="3" s="1"/>
  <c r="K8462" i="3" s="1"/>
  <c r="K8463" i="3" s="1"/>
  <c r="K8464" i="3"/>
  <c r="K8465" i="3" s="1"/>
  <c r="K8466" i="3" s="1"/>
  <c r="K8467" i="3" s="1"/>
  <c r="K8468" i="3" s="1"/>
  <c r="K8469" i="3" s="1"/>
  <c r="K8470" i="3" s="1"/>
  <c r="K8471" i="3" s="1"/>
  <c r="K8472" i="3" s="1"/>
  <c r="K8473" i="3"/>
  <c r="K8474" i="3" s="1"/>
  <c r="K8475" i="3" s="1"/>
  <c r="K8476" i="3" s="1"/>
  <c r="K8477" i="3" s="1"/>
  <c r="K8478" i="3" s="1"/>
  <c r="K8479" i="3" s="1"/>
  <c r="K8480" i="3" s="1"/>
  <c r="K8481" i="3" s="1"/>
  <c r="K8482" i="3"/>
  <c r="K8483" i="3" s="1"/>
  <c r="K8484" i="3" s="1"/>
  <c r="K8485" i="3" s="1"/>
  <c r="K8486" i="3" s="1"/>
  <c r="K8487" i="3" s="1"/>
  <c r="K8488" i="3" s="1"/>
  <c r="K8489" i="3" s="1"/>
  <c r="K8490" i="3" s="1"/>
  <c r="K8491" i="3" s="1"/>
  <c r="K8492" i="3" s="1"/>
  <c r="K8493" i="3"/>
  <c r="K8494" i="3" s="1"/>
  <c r="K8495" i="3" s="1"/>
  <c r="K8496" i="3" s="1"/>
  <c r="K8497" i="3" s="1"/>
  <c r="K8498" i="3" s="1"/>
  <c r="K8499" i="3" s="1"/>
  <c r="K8500" i="3" s="1"/>
  <c r="K8501" i="3" s="1"/>
  <c r="K8502" i="3" s="1"/>
  <c r="K8503" i="3" s="1"/>
  <c r="K8504" i="3"/>
  <c r="K8505" i="3" s="1"/>
  <c r="K8506" i="3" s="1"/>
  <c r="K8507" i="3" s="1"/>
  <c r="K8508" i="3" s="1"/>
  <c r="K8509" i="3" s="1"/>
  <c r="K8510" i="3" s="1"/>
  <c r="K8511" i="3" s="1"/>
  <c r="K8512" i="3" s="1"/>
  <c r="K8513" i="3" s="1"/>
  <c r="K8514" i="3" s="1"/>
  <c r="K8515" i="3" s="1"/>
  <c r="K8516" i="3"/>
  <c r="K8517" i="3" s="1"/>
  <c r="K8518" i="3" s="1"/>
  <c r="K8519" i="3" s="1"/>
  <c r="K8520" i="3" s="1"/>
  <c r="K8521" i="3" s="1"/>
  <c r="K8522" i="3" s="1"/>
  <c r="K8523" i="3" s="1"/>
  <c r="K8524" i="3" s="1"/>
  <c r="K8525" i="3" s="1"/>
  <c r="K8526" i="3" s="1"/>
  <c r="K8527" i="3" s="1"/>
  <c r="K8528" i="3"/>
  <c r="K8529" i="3" s="1"/>
  <c r="K8530" i="3" s="1"/>
  <c r="K8531" i="3" s="1"/>
  <c r="K8532" i="3" s="1"/>
  <c r="K8533" i="3" s="1"/>
  <c r="K8534" i="3" s="1"/>
  <c r="K8535" i="3" s="1"/>
  <c r="K8536" i="3" s="1"/>
  <c r="K8537" i="3" s="1"/>
  <c r="K8538" i="3" s="1"/>
  <c r="K8539" i="3" s="1"/>
  <c r="K8540" i="3" s="1"/>
  <c r="K8541" i="3" s="1"/>
  <c r="K8542" i="3"/>
  <c r="K8543" i="3" s="1"/>
  <c r="K8544" i="3" s="1"/>
  <c r="K8545" i="3" s="1"/>
  <c r="K8546" i="3" s="1"/>
  <c r="K8547" i="3" s="1"/>
  <c r="K8548" i="3" s="1"/>
  <c r="K8549" i="3" s="1"/>
  <c r="K8550" i="3" s="1"/>
  <c r="K8551" i="3" s="1"/>
  <c r="K8552" i="3" s="1"/>
  <c r="K8553" i="3" s="1"/>
  <c r="K8554" i="3" s="1"/>
  <c r="K8555" i="3" s="1"/>
  <c r="K8556" i="3"/>
  <c r="K8557" i="3" s="1"/>
  <c r="K8558" i="3" s="1"/>
  <c r="K8559" i="3" s="1"/>
  <c r="K8560" i="3" s="1"/>
  <c r="K8561" i="3" s="1"/>
  <c r="K8562" i="3" s="1"/>
  <c r="K8563" i="3" s="1"/>
  <c r="K8564" i="3" s="1"/>
  <c r="K8565" i="3" s="1"/>
  <c r="K8566" i="3" s="1"/>
  <c r="K8567" i="3" s="1"/>
  <c r="K8568" i="3"/>
  <c r="K8569" i="3" s="1"/>
  <c r="K8570" i="3" s="1"/>
  <c r="K8571" i="3" s="1"/>
  <c r="K8572" i="3" s="1"/>
  <c r="K8573" i="3" s="1"/>
  <c r="K8574" i="3" s="1"/>
  <c r="K8575" i="3" s="1"/>
  <c r="K8576" i="3" s="1"/>
  <c r="K8577" i="3" s="1"/>
  <c r="K8578" i="3" s="1"/>
  <c r="K8579" i="3" s="1"/>
  <c r="K8580" i="3"/>
  <c r="K8581" i="3" s="1"/>
  <c r="K8582" i="3" s="1"/>
  <c r="K8583" i="3" s="1"/>
  <c r="K8584" i="3" s="1"/>
  <c r="K8585" i="3" s="1"/>
  <c r="K8586" i="3" s="1"/>
  <c r="K8587" i="3" s="1"/>
  <c r="K8588" i="3" s="1"/>
  <c r="K8589" i="3" s="1"/>
  <c r="K8590" i="3" s="1"/>
  <c r="K8591" i="3" s="1"/>
  <c r="K8592" i="3"/>
  <c r="K8593" i="3" s="1"/>
  <c r="K8594" i="3" s="1"/>
  <c r="K8595" i="3" s="1"/>
  <c r="K8596" i="3" s="1"/>
  <c r="K8597" i="3" s="1"/>
  <c r="K8598" i="3" s="1"/>
  <c r="K8599" i="3" s="1"/>
  <c r="K8600" i="3" s="1"/>
  <c r="K8601" i="3" s="1"/>
  <c r="K8602" i="3" s="1"/>
  <c r="K8603" i="3" s="1"/>
  <c r="K8604" i="3"/>
  <c r="K8605" i="3" s="1"/>
  <c r="K8606" i="3" s="1"/>
  <c r="K8607" i="3" s="1"/>
  <c r="K8608" i="3" s="1"/>
  <c r="K8609" i="3" s="1"/>
  <c r="K8610" i="3" s="1"/>
  <c r="K8611" i="3" s="1"/>
  <c r="K8612" i="3" s="1"/>
  <c r="K8613" i="3" s="1"/>
  <c r="K8614" i="3" s="1"/>
  <c r="K8615" i="3" s="1"/>
  <c r="K8616" i="3" s="1"/>
  <c r="K8617" i="3" s="1"/>
  <c r="K8618" i="3" s="1"/>
  <c r="K8619" i="3" s="1"/>
  <c r="K8620" i="3" s="1"/>
  <c r="K8621" i="3" s="1"/>
  <c r="K8622" i="3" s="1"/>
  <c r="K8623" i="3" s="1"/>
  <c r="K8624" i="3" s="1"/>
  <c r="K8625" i="3" s="1"/>
  <c r="K8626" i="3" s="1"/>
  <c r="K8627" i="3" s="1"/>
  <c r="K8628" i="3" s="1"/>
  <c r="K8629" i="3" s="1"/>
  <c r="K8630" i="3"/>
  <c r="K8631" i="3" s="1"/>
  <c r="K8632" i="3" s="1"/>
  <c r="K8633" i="3" s="1"/>
  <c r="K8634" i="3" s="1"/>
  <c r="K8635" i="3" s="1"/>
  <c r="K8636" i="3" s="1"/>
  <c r="K8637" i="3" s="1"/>
  <c r="K8638" i="3" s="1"/>
  <c r="K8639" i="3" s="1"/>
  <c r="K8640" i="3" s="1"/>
  <c r="K8641" i="3" s="1"/>
  <c r="K8642" i="3" s="1"/>
  <c r="K8643" i="3" s="1"/>
  <c r="K8644" i="3" s="1"/>
  <c r="K8645" i="3" s="1"/>
  <c r="K8646" i="3" s="1"/>
  <c r="K8647" i="3" s="1"/>
  <c r="K8648" i="3" s="1"/>
  <c r="K8649" i="3" s="1"/>
  <c r="K8650" i="3" s="1"/>
  <c r="K8651" i="3" s="1"/>
  <c r="K8652" i="3" s="1"/>
  <c r="K8653" i="3" s="1"/>
  <c r="K8654" i="3" s="1"/>
  <c r="K8655" i="3"/>
  <c r="K8656" i="3" s="1"/>
  <c r="K8657" i="3" s="1"/>
  <c r="K8658" i="3" s="1"/>
  <c r="K8659" i="3" s="1"/>
  <c r="K8660" i="3" s="1"/>
  <c r="K8661" i="3" s="1"/>
  <c r="K8662" i="3" s="1"/>
  <c r="K8663" i="3" s="1"/>
  <c r="K8664" i="3"/>
  <c r="K8665" i="3" s="1"/>
  <c r="K8666" i="3" s="1"/>
  <c r="K8667" i="3" s="1"/>
  <c r="K8668" i="3" s="1"/>
  <c r="K8669" i="3" s="1"/>
  <c r="K8670" i="3" s="1"/>
  <c r="K8671" i="3" s="1"/>
  <c r="K8672" i="3" s="1"/>
  <c r="K8673" i="3"/>
  <c r="K8674" i="3" s="1"/>
  <c r="K8675" i="3" s="1"/>
  <c r="K8676" i="3" s="1"/>
  <c r="K8677" i="3" s="1"/>
  <c r="K8678" i="3" s="1"/>
  <c r="K8679" i="3" s="1"/>
  <c r="K8680" i="3" s="1"/>
  <c r="K8681" i="3" s="1"/>
  <c r="K8682" i="3" s="1"/>
  <c r="K8683" i="3" s="1"/>
  <c r="K8684" i="3"/>
  <c r="K8685" i="3" s="1"/>
  <c r="K8686" i="3" s="1"/>
  <c r="K8687" i="3" s="1"/>
  <c r="K8688" i="3" s="1"/>
  <c r="K8689" i="3" s="1"/>
  <c r="K8690" i="3" s="1"/>
  <c r="K8691" i="3" s="1"/>
  <c r="K8692" i="3" s="1"/>
  <c r="K8693" i="3" s="1"/>
  <c r="K8694" i="3" s="1"/>
  <c r="K8695" i="3"/>
  <c r="K8696" i="3" s="1"/>
  <c r="K8697" i="3" s="1"/>
  <c r="K8698" i="3" s="1"/>
  <c r="K8699" i="3" s="1"/>
  <c r="K8700" i="3" s="1"/>
  <c r="K8701" i="3"/>
  <c r="K8702" i="3" s="1"/>
  <c r="K8703" i="3" s="1"/>
  <c r="K8704" i="3" s="1"/>
  <c r="K8705" i="3" s="1"/>
  <c r="K8706" i="3" s="1"/>
  <c r="K8707" i="3"/>
  <c r="K8708" i="3" s="1"/>
  <c r="K8709" i="3" s="1"/>
  <c r="K8710" i="3" s="1"/>
  <c r="K8711" i="3" s="1"/>
  <c r="K8712" i="3" s="1"/>
  <c r="K8713" i="3" s="1"/>
  <c r="K8714" i="3" s="1"/>
  <c r="K8715" i="3" s="1"/>
  <c r="K8716" i="3" s="1"/>
  <c r="K8717" i="3" s="1"/>
  <c r="K8718" i="3" s="1"/>
  <c r="K8719" i="3" s="1"/>
  <c r="K8720" i="3"/>
  <c r="K8721" i="3" s="1"/>
  <c r="K8722" i="3" s="1"/>
  <c r="K8723" i="3" s="1"/>
  <c r="K8724" i="3" s="1"/>
  <c r="K8725" i="3" s="1"/>
  <c r="K8726" i="3" s="1"/>
  <c r="K8727" i="3" s="1"/>
  <c r="K8728" i="3" s="1"/>
  <c r="K8729" i="3" s="1"/>
  <c r="K8730" i="3" s="1"/>
  <c r="K8731" i="3" s="1"/>
  <c r="K8732" i="3" s="1"/>
  <c r="K8733" i="3"/>
  <c r="K8734" i="3" s="1"/>
  <c r="K8735" i="3" s="1"/>
  <c r="K8736" i="3" s="1"/>
  <c r="K8737" i="3" s="1"/>
  <c r="K8738" i="3" s="1"/>
  <c r="K8739" i="3" s="1"/>
  <c r="K8740" i="3" s="1"/>
  <c r="K8741" i="3" s="1"/>
  <c r="K8742" i="3" s="1"/>
  <c r="K8743" i="3" s="1"/>
  <c r="K8744" i="3" s="1"/>
  <c r="K8745" i="3" s="1"/>
  <c r="K8746" i="3"/>
  <c r="K8747" i="3" s="1"/>
  <c r="K8748" i="3" s="1"/>
  <c r="K8749" i="3" s="1"/>
  <c r="K8750" i="3" s="1"/>
  <c r="K8751" i="3" s="1"/>
  <c r="K8752" i="3" s="1"/>
  <c r="K8753" i="3" s="1"/>
  <c r="K8754" i="3" s="1"/>
  <c r="K8755" i="3" s="1"/>
  <c r="K8756" i="3" s="1"/>
  <c r="K8757" i="3" s="1"/>
  <c r="K8758" i="3" s="1"/>
  <c r="K8759" i="3"/>
  <c r="K8760" i="3" s="1"/>
  <c r="K8761" i="3" s="1"/>
  <c r="K8762" i="3" s="1"/>
  <c r="K8763" i="3" s="1"/>
  <c r="K8764" i="3" s="1"/>
  <c r="K8765" i="3" s="1"/>
  <c r="K8766" i="3" s="1"/>
  <c r="K8767" i="3" s="1"/>
  <c r="K8768" i="3" s="1"/>
  <c r="K8769" i="3" s="1"/>
  <c r="K8770" i="3" s="1"/>
  <c r="K8771" i="3" s="1"/>
  <c r="K8772" i="3" s="1"/>
  <c r="K8773" i="3" s="1"/>
  <c r="K8774" i="3" s="1"/>
  <c r="K8775" i="3"/>
  <c r="K8776" i="3" s="1"/>
  <c r="K8777" i="3" s="1"/>
  <c r="K8778" i="3" s="1"/>
  <c r="K8779" i="3" s="1"/>
  <c r="K8780" i="3" s="1"/>
  <c r="K8781" i="3" s="1"/>
  <c r="K8782" i="3" s="1"/>
  <c r="K8783" i="3" s="1"/>
  <c r="K8784" i="3" s="1"/>
  <c r="K8785" i="3" s="1"/>
  <c r="K8786" i="3" s="1"/>
  <c r="K8787" i="3" s="1"/>
  <c r="K8788" i="3" s="1"/>
  <c r="K8789" i="3" s="1"/>
  <c r="K8790" i="3" s="1"/>
  <c r="K8791" i="3"/>
  <c r="K8792" i="3" s="1"/>
  <c r="K8793" i="3" s="1"/>
  <c r="K8794" i="3" s="1"/>
  <c r="K8795" i="3" s="1"/>
  <c r="K8796" i="3" s="1"/>
  <c r="K8797" i="3" s="1"/>
  <c r="K8798" i="3" s="1"/>
  <c r="K8799" i="3" s="1"/>
  <c r="K8800" i="3" s="1"/>
  <c r="K8801" i="3" s="1"/>
  <c r="K8802" i="3" s="1"/>
  <c r="K8803" i="3"/>
  <c r="K8804" i="3" s="1"/>
  <c r="K8805" i="3" s="1"/>
  <c r="K8806" i="3" s="1"/>
  <c r="K8807" i="3" s="1"/>
  <c r="K8808" i="3" s="1"/>
  <c r="K8809" i="3" s="1"/>
  <c r="K8810" i="3" s="1"/>
  <c r="K8811" i="3" s="1"/>
  <c r="K8812" i="3" s="1"/>
  <c r="K8813" i="3" s="1"/>
  <c r="K8814" i="3" s="1"/>
  <c r="K8815" i="3"/>
  <c r="K8816" i="3" s="1"/>
  <c r="K8817" i="3" s="1"/>
  <c r="K8818" i="3" s="1"/>
  <c r="K8819" i="3" s="1"/>
  <c r="K8820" i="3" s="1"/>
  <c r="K8821" i="3" s="1"/>
  <c r="K8822" i="3" s="1"/>
  <c r="K8823" i="3" s="1"/>
  <c r="K8824" i="3" s="1"/>
  <c r="K8825" i="3" s="1"/>
  <c r="K8826" i="3" s="1"/>
  <c r="K8827" i="3"/>
  <c r="K8828" i="3" s="1"/>
  <c r="K8829" i="3" s="1"/>
  <c r="K8830" i="3" s="1"/>
  <c r="K8831" i="3" s="1"/>
  <c r="K8832" i="3" s="1"/>
  <c r="K8833" i="3" s="1"/>
  <c r="K8834" i="3" s="1"/>
  <c r="K8835" i="3" s="1"/>
  <c r="K8836" i="3" s="1"/>
  <c r="K8837" i="3" s="1"/>
  <c r="K8838" i="3" s="1"/>
  <c r="K8839" i="3"/>
  <c r="K8840" i="3" s="1"/>
  <c r="K8841" i="3" s="1"/>
  <c r="K8842" i="3" s="1"/>
  <c r="K8843" i="3" s="1"/>
  <c r="K8844" i="3" s="1"/>
  <c r="K8845" i="3" s="1"/>
  <c r="K8846" i="3" s="1"/>
  <c r="K8847" i="3" s="1"/>
  <c r="K8848" i="3" s="1"/>
  <c r="K8849" i="3" s="1"/>
  <c r="K8850" i="3" s="1"/>
  <c r="K8851" i="3" s="1"/>
  <c r="K8852" i="3" s="1"/>
  <c r="K8853" i="3"/>
  <c r="K8854" i="3" s="1"/>
  <c r="K8855" i="3" s="1"/>
  <c r="K8856" i="3" s="1"/>
  <c r="K8857" i="3" s="1"/>
  <c r="K8858" i="3" s="1"/>
  <c r="K8859" i="3" s="1"/>
  <c r="K8860" i="3" s="1"/>
  <c r="K8861" i="3" s="1"/>
  <c r="K8862" i="3" s="1"/>
  <c r="K8863" i="3" s="1"/>
  <c r="K8864" i="3" s="1"/>
  <c r="K8865" i="3" s="1"/>
  <c r="K8866" i="3" s="1"/>
  <c r="K8867" i="3"/>
  <c r="K8868" i="3" s="1"/>
  <c r="K8869" i="3" s="1"/>
  <c r="K8870" i="3" s="1"/>
  <c r="K8871" i="3" s="1"/>
  <c r="K8872" i="3" s="1"/>
  <c r="K8873" i="3" s="1"/>
  <c r="K8874" i="3" s="1"/>
  <c r="K8875" i="3" s="1"/>
  <c r="K8876" i="3" s="1"/>
  <c r="K8877" i="3" s="1"/>
  <c r="K8878" i="3" s="1"/>
  <c r="K8879" i="3" s="1"/>
  <c r="K8880" i="3"/>
  <c r="K8881" i="3" s="1"/>
  <c r="K8882" i="3" s="1"/>
  <c r="K8883" i="3" s="1"/>
  <c r="K8884" i="3" s="1"/>
  <c r="K8885" i="3" s="1"/>
  <c r="K8886" i="3" s="1"/>
  <c r="K8887" i="3" s="1"/>
  <c r="K8888" i="3" s="1"/>
  <c r="K8889" i="3" s="1"/>
  <c r="K8890" i="3" s="1"/>
  <c r="K8891" i="3" s="1"/>
  <c r="K8892" i="3" s="1"/>
  <c r="K8893" i="3"/>
  <c r="K8894" i="3" s="1"/>
  <c r="K8895" i="3" s="1"/>
  <c r="K8896" i="3" s="1"/>
  <c r="K8897" i="3" s="1"/>
  <c r="K8898" i="3" s="1"/>
  <c r="K8899" i="3" s="1"/>
  <c r="K8900" i="3" s="1"/>
  <c r="K8901" i="3" s="1"/>
  <c r="K8902" i="3" s="1"/>
  <c r="K8903" i="3" s="1"/>
  <c r="K8904" i="3" s="1"/>
  <c r="K8905" i="3" s="1"/>
  <c r="K8906" i="3" s="1"/>
  <c r="K8907" i="3"/>
  <c r="K8908" i="3" s="1"/>
  <c r="K8909" i="3" s="1"/>
  <c r="K8910" i="3" s="1"/>
  <c r="K8911" i="3" s="1"/>
  <c r="K8912" i="3" s="1"/>
  <c r="K8913" i="3" s="1"/>
  <c r="K8914" i="3" s="1"/>
  <c r="K8915" i="3" s="1"/>
  <c r="K8916" i="3" s="1"/>
  <c r="K8917" i="3" s="1"/>
  <c r="K8918" i="3" s="1"/>
  <c r="K8919" i="3" s="1"/>
  <c r="K8920" i="3" s="1"/>
  <c r="K8921" i="3"/>
  <c r="K8922" i="3" s="1"/>
  <c r="K8923" i="3" s="1"/>
  <c r="K8924" i="3" s="1"/>
  <c r="K8925" i="3" s="1"/>
  <c r="K8926" i="3" s="1"/>
  <c r="K8927" i="3" s="1"/>
  <c r="K8928" i="3" s="1"/>
  <c r="K8929" i="3" s="1"/>
  <c r="K8930" i="3" s="1"/>
  <c r="K8931" i="3" s="1"/>
  <c r="K8932" i="3" s="1"/>
  <c r="K8933" i="3" s="1"/>
  <c r="K8934" i="3" s="1"/>
  <c r="K8935" i="3" s="1"/>
  <c r="K8936" i="3" s="1"/>
  <c r="K8937" i="3"/>
  <c r="K8938" i="3" s="1"/>
  <c r="K8939" i="3" s="1"/>
  <c r="K8940" i="3" s="1"/>
  <c r="K8941" i="3" s="1"/>
  <c r="K8942" i="3" s="1"/>
  <c r="K8943" i="3" s="1"/>
  <c r="K8944" i="3" s="1"/>
  <c r="K8945" i="3" s="1"/>
  <c r="K8946" i="3" s="1"/>
  <c r="K8947" i="3" s="1"/>
  <c r="K8948" i="3" s="1"/>
  <c r="K8949" i="3" s="1"/>
  <c r="K8950" i="3" s="1"/>
  <c r="K8951" i="3" s="1"/>
  <c r="K8952" i="3" s="1"/>
  <c r="K8953" i="3"/>
  <c r="K8954" i="3" s="1"/>
  <c r="K8955" i="3" s="1"/>
  <c r="K8956" i="3" s="1"/>
  <c r="K8957" i="3" s="1"/>
  <c r="K8958" i="3" s="1"/>
  <c r="K8959" i="3" s="1"/>
  <c r="K8960" i="3" s="1"/>
  <c r="K8961" i="3" s="1"/>
  <c r="K8962" i="3" s="1"/>
  <c r="K8963" i="3" s="1"/>
  <c r="K8964" i="3" s="1"/>
  <c r="K8965" i="3" s="1"/>
  <c r="K8966" i="3" s="1"/>
  <c r="K8967" i="3" s="1"/>
  <c r="K8968" i="3" s="1"/>
  <c r="K8969" i="3" s="1"/>
  <c r="K8970" i="3"/>
  <c r="K8971" i="3" s="1"/>
  <c r="K8972" i="3" s="1"/>
  <c r="K8973" i="3" s="1"/>
  <c r="K8974" i="3" s="1"/>
  <c r="K8975" i="3" s="1"/>
  <c r="K8976" i="3" s="1"/>
  <c r="K8977" i="3" s="1"/>
  <c r="K8978" i="3" s="1"/>
  <c r="K8979" i="3" s="1"/>
  <c r="K8980" i="3" s="1"/>
  <c r="K8981" i="3" s="1"/>
  <c r="K8982" i="3" s="1"/>
  <c r="K8983" i="3" s="1"/>
  <c r="K8984" i="3" s="1"/>
  <c r="K8985" i="3" s="1"/>
  <c r="K8986" i="3" s="1"/>
  <c r="K8987" i="3"/>
  <c r="K8988" i="3" s="1"/>
  <c r="K8989" i="3" s="1"/>
  <c r="K8990" i="3" s="1"/>
  <c r="K8991" i="3" s="1"/>
  <c r="K8992" i="3" s="1"/>
  <c r="K8993" i="3" s="1"/>
  <c r="K8994" i="3" s="1"/>
  <c r="K8995" i="3" s="1"/>
  <c r="K8996" i="3" s="1"/>
  <c r="K8997" i="3" s="1"/>
  <c r="K8998" i="3" s="1"/>
  <c r="K8999" i="3" s="1"/>
  <c r="K9000" i="3" s="1"/>
  <c r="K9001" i="3" s="1"/>
  <c r="K9002" i="3" s="1"/>
  <c r="K9003" i="3" s="1"/>
  <c r="K9004" i="3" s="1"/>
  <c r="K9005" i="3"/>
  <c r="K9006" i="3" s="1"/>
  <c r="K9007" i="3" s="1"/>
  <c r="K9008" i="3" s="1"/>
  <c r="K9009" i="3" s="1"/>
  <c r="K9010" i="3" s="1"/>
  <c r="K9011" i="3" s="1"/>
  <c r="K9012" i="3" s="1"/>
  <c r="K9013" i="3" s="1"/>
  <c r="K9014" i="3" s="1"/>
  <c r="K9015" i="3" s="1"/>
  <c r="K9016" i="3" s="1"/>
  <c r="K9017" i="3" s="1"/>
  <c r="K9018" i="3" s="1"/>
  <c r="K9019" i="3" s="1"/>
  <c r="K9020" i="3" s="1"/>
  <c r="K9021" i="3" s="1"/>
  <c r="K9022" i="3" s="1"/>
  <c r="K9023" i="3"/>
  <c r="K9024" i="3" s="1"/>
  <c r="K9025" i="3" s="1"/>
  <c r="K9026" i="3" s="1"/>
  <c r="K9027" i="3" s="1"/>
  <c r="K9028" i="3" s="1"/>
  <c r="K9029" i="3" s="1"/>
  <c r="K9030" i="3" s="1"/>
  <c r="K9031" i="3" s="1"/>
  <c r="K9032" i="3" s="1"/>
  <c r="K9033" i="3" s="1"/>
  <c r="K9034" i="3" s="1"/>
  <c r="K9035" i="3" s="1"/>
  <c r="K9036" i="3" s="1"/>
  <c r="K9037" i="3" s="1"/>
  <c r="K9038" i="3"/>
  <c r="K9039" i="3" s="1"/>
  <c r="K9040" i="3" s="1"/>
  <c r="K9041" i="3" s="1"/>
  <c r="K9042" i="3" s="1"/>
  <c r="K9043" i="3" s="1"/>
  <c r="K9044" i="3" s="1"/>
  <c r="K9045" i="3" s="1"/>
  <c r="K9046" i="3" s="1"/>
  <c r="K9047" i="3" s="1"/>
  <c r="K9048" i="3" s="1"/>
  <c r="K9049" i="3" s="1"/>
  <c r="K9050" i="3" s="1"/>
  <c r="K9051" i="3" s="1"/>
  <c r="K9052" i="3" s="1"/>
  <c r="K9053" i="3"/>
  <c r="K9054" i="3" s="1"/>
  <c r="K9055" i="3" s="1"/>
  <c r="K9056" i="3" s="1"/>
  <c r="K9057" i="3" s="1"/>
  <c r="K9058" i="3" s="1"/>
  <c r="K9059" i="3" s="1"/>
  <c r="K9060" i="3" s="1"/>
  <c r="K9061" i="3"/>
  <c r="K9062" i="3" s="1"/>
  <c r="K9063" i="3" s="1"/>
  <c r="K9064" i="3" s="1"/>
  <c r="K9065" i="3" s="1"/>
  <c r="K9066" i="3" s="1"/>
  <c r="K9067" i="3" s="1"/>
  <c r="K9068" i="3" s="1"/>
  <c r="K9069" i="3"/>
  <c r="K9070" i="3" s="1"/>
  <c r="K9071" i="3" s="1"/>
  <c r="K9072" i="3" s="1"/>
  <c r="K9073" i="3" s="1"/>
  <c r="K9074" i="3" s="1"/>
  <c r="K9075" i="3"/>
  <c r="K9076" i="3" s="1"/>
  <c r="K9077" i="3" s="1"/>
  <c r="K9078" i="3" s="1"/>
  <c r="K9079" i="3" s="1"/>
  <c r="K9080" i="3" s="1"/>
  <c r="K9081" i="3" s="1"/>
  <c r="K9082" i="3"/>
  <c r="K9083" i="3" s="1"/>
  <c r="K9084" i="3" s="1"/>
  <c r="K9085" i="3" s="1"/>
  <c r="K9086" i="3" s="1"/>
  <c r="K9087" i="3" s="1"/>
  <c r="K9088" i="3" s="1"/>
  <c r="K9089" i="3" s="1"/>
  <c r="K9090" i="3"/>
  <c r="K9091" i="3" s="1"/>
  <c r="K9092" i="3" s="1"/>
  <c r="K9093" i="3" s="1"/>
  <c r="K9094" i="3" s="1"/>
  <c r="K9095" i="3" s="1"/>
  <c r="K9096" i="3" s="1"/>
  <c r="K9097" i="3" s="1"/>
  <c r="K9098" i="3"/>
  <c r="K9099" i="3" s="1"/>
  <c r="K9100" i="3" s="1"/>
  <c r="K9101" i="3" s="1"/>
  <c r="K9102" i="3" s="1"/>
  <c r="K9103" i="3" s="1"/>
  <c r="K9104" i="3" s="1"/>
  <c r="K9105" i="3" s="1"/>
  <c r="K9106" i="3" s="1"/>
  <c r="K9107" i="3"/>
  <c r="K9108" i="3" s="1"/>
  <c r="K9109" i="3" s="1"/>
  <c r="K9110" i="3" s="1"/>
  <c r="K9111" i="3" s="1"/>
  <c r="K9112" i="3" s="1"/>
  <c r="K9113" i="3" s="1"/>
  <c r="K9114" i="3" s="1"/>
  <c r="K9115" i="3" s="1"/>
  <c r="K9116" i="3"/>
  <c r="K9117" i="3" s="1"/>
  <c r="K9118" i="3" s="1"/>
  <c r="K9119" i="3" s="1"/>
  <c r="K9120" i="3" s="1"/>
  <c r="K9121" i="3"/>
  <c r="K9122" i="3" s="1"/>
  <c r="K9123" i="3" s="1"/>
  <c r="K9124" i="3" s="1"/>
  <c r="K9125" i="3" s="1"/>
  <c r="K9126" i="3"/>
  <c r="K9127" i="3" s="1"/>
  <c r="K9128" i="3" s="1"/>
  <c r="K9129" i="3" s="1"/>
  <c r="K9130" i="3" s="1"/>
  <c r="K9131" i="3"/>
  <c r="K9132" i="3" s="1"/>
  <c r="K9133" i="3" s="1"/>
  <c r="K9134" i="3" s="1"/>
  <c r="K9135" i="3" s="1"/>
  <c r="K9136" i="3"/>
  <c r="K9137" i="3" s="1"/>
  <c r="K9138" i="3" s="1"/>
  <c r="K9139" i="3" s="1"/>
  <c r="K9140" i="3" s="1"/>
  <c r="K9141" i="3" s="1"/>
  <c r="K9142" i="3" s="1"/>
  <c r="K9143" i="3"/>
  <c r="K9144" i="3" s="1"/>
  <c r="K9145" i="3" s="1"/>
  <c r="K9146" i="3" s="1"/>
  <c r="K9147" i="3" s="1"/>
  <c r="K9148" i="3" s="1"/>
  <c r="K9149" i="3" s="1"/>
  <c r="K9150" i="3" s="1"/>
  <c r="K9151" i="3"/>
  <c r="K9152" i="3" s="1"/>
  <c r="K9153" i="3" s="1"/>
  <c r="K9154" i="3" s="1"/>
  <c r="K9155" i="3" s="1"/>
  <c r="K9156" i="3" s="1"/>
  <c r="K9157" i="3" s="1"/>
  <c r="K9158" i="3"/>
  <c r="K9159" i="3" s="1"/>
  <c r="K9160" i="3" s="1"/>
  <c r="K9161" i="3" s="1"/>
  <c r="K9162" i="3" s="1"/>
  <c r="K9163" i="3" s="1"/>
  <c r="K9164" i="3" s="1"/>
  <c r="K9165" i="3"/>
  <c r="K9166" i="3" s="1"/>
  <c r="K9167" i="3" s="1"/>
  <c r="K9168" i="3" s="1"/>
  <c r="K9169" i="3" s="1"/>
  <c r="K9170" i="3" s="1"/>
  <c r="K9171" i="3" s="1"/>
  <c r="K9172" i="3"/>
  <c r="K9173" i="3" s="1"/>
  <c r="K9174" i="3" s="1"/>
  <c r="K9175" i="3" s="1"/>
  <c r="K9176" i="3" s="1"/>
  <c r="K9177" i="3" s="1"/>
  <c r="K9178" i="3" s="1"/>
  <c r="K9179" i="3"/>
  <c r="K9180" i="3" s="1"/>
  <c r="K9181" i="3" s="1"/>
  <c r="K9182" i="3" s="1"/>
  <c r="K9183" i="3" s="1"/>
  <c r="K9184" i="3" s="1"/>
  <c r="K9185" i="3"/>
  <c r="K9186" i="3" s="1"/>
  <c r="K9187" i="3" s="1"/>
  <c r="K9188" i="3" s="1"/>
  <c r="K9189" i="3" s="1"/>
  <c r="K9190" i="3" s="1"/>
  <c r="K5" i="3"/>
  <c r="K6" i="3" s="1"/>
  <c r="K7" i="3" s="1"/>
  <c r="K8" i="3" s="1"/>
  <c r="K9" i="3" s="1"/>
  <c r="K10" i="3" s="1"/>
  <c r="K11" i="3" s="1"/>
  <c r="K2" i="3"/>
  <c r="K3" i="3" s="1"/>
  <c r="K4" i="3" s="1"/>
  <c r="I497" i="9" l="1"/>
  <c r="I493" i="9"/>
  <c r="I489" i="9"/>
  <c r="I485" i="9"/>
  <c r="I465" i="9"/>
  <c r="I461" i="9"/>
  <c r="I453" i="9"/>
  <c r="I449" i="9"/>
  <c r="I441" i="9"/>
  <c r="V640" i="12"/>
  <c r="J317" i="15" s="1"/>
  <c r="V636" i="12"/>
  <c r="V632" i="12"/>
  <c r="J313" i="15" s="1"/>
  <c r="V628" i="12"/>
  <c r="V624" i="12"/>
  <c r="J310" i="15" s="1"/>
  <c r="V620" i="12"/>
  <c r="V616" i="12"/>
  <c r="J307" i="15" s="1"/>
  <c r="V612" i="12"/>
  <c r="J305" i="15" s="1"/>
  <c r="V608" i="12"/>
  <c r="J304" i="15" s="1"/>
  <c r="V604" i="12"/>
  <c r="V600" i="12"/>
  <c r="J300" i="15" s="1"/>
  <c r="V596" i="12"/>
  <c r="J298" i="15" s="1"/>
  <c r="V592" i="12"/>
  <c r="J296" i="15" s="1"/>
  <c r="V588" i="12"/>
  <c r="J294" i="15" s="1"/>
  <c r="V584" i="12"/>
  <c r="J292" i="15" s="1"/>
  <c r="V580" i="12"/>
  <c r="J290" i="15" s="1"/>
  <c r="V576" i="12"/>
  <c r="J288" i="15" s="1"/>
  <c r="V572" i="12"/>
  <c r="J287" i="15" s="1"/>
  <c r="V568" i="12"/>
  <c r="J285" i="15" s="1"/>
  <c r="V564" i="12"/>
  <c r="J283" i="15" s="1"/>
  <c r="V560" i="12"/>
  <c r="J282" i="15" s="1"/>
  <c r="V556" i="12"/>
  <c r="J280" i="15" s="1"/>
  <c r="V552" i="12"/>
  <c r="J279" i="15" s="1"/>
  <c r="V548" i="12"/>
  <c r="J278" i="15" s="1"/>
  <c r="V544" i="12"/>
  <c r="J276" i="15" s="1"/>
  <c r="V540" i="12"/>
  <c r="I450" i="9" s="1"/>
  <c r="V536" i="12"/>
  <c r="J273" i="15" s="1"/>
  <c r="V532" i="12"/>
  <c r="J271" i="15" s="1"/>
  <c r="V528" i="12"/>
  <c r="J269" i="15" s="1"/>
  <c r="V524" i="12"/>
  <c r="V520" i="12"/>
  <c r="J266" i="15" s="1"/>
  <c r="V516" i="12"/>
  <c r="J265" i="15" s="1"/>
  <c r="V512" i="12"/>
  <c r="J263" i="15" s="1"/>
  <c r="V508" i="12"/>
  <c r="V504" i="12"/>
  <c r="J259" i="15" s="1"/>
  <c r="V500" i="12"/>
  <c r="J257" i="15" s="1"/>
  <c r="V496" i="12"/>
  <c r="V492" i="12"/>
  <c r="J255" i="15" s="1"/>
  <c r="V488" i="12"/>
  <c r="V484" i="12"/>
  <c r="J252" i="15" s="1"/>
  <c r="V480" i="12"/>
  <c r="J251" i="15" s="1"/>
  <c r="V476" i="12"/>
  <c r="J249" i="15" s="1"/>
  <c r="V472" i="12"/>
  <c r="J247" i="15" s="1"/>
  <c r="V468" i="12"/>
  <c r="V464" i="12"/>
  <c r="V460" i="12"/>
  <c r="I392" i="9" s="1"/>
  <c r="V456" i="12"/>
  <c r="V452" i="12"/>
  <c r="V448" i="12"/>
  <c r="V444" i="12"/>
  <c r="V440" i="12"/>
  <c r="J245" i="15" s="1"/>
  <c r="V436" i="12"/>
  <c r="J244" i="15" s="1"/>
  <c r="V432" i="12"/>
  <c r="V428" i="12"/>
  <c r="V424" i="12"/>
  <c r="J240" i="15" s="1"/>
  <c r="V420" i="12"/>
  <c r="J238" i="15" s="1"/>
  <c r="V416" i="12"/>
  <c r="J236" i="15" s="1"/>
  <c r="V412" i="12"/>
  <c r="J234" i="15" s="1"/>
  <c r="V408" i="12"/>
  <c r="J231" i="15" s="1"/>
  <c r="V404" i="12"/>
  <c r="J227" i="15" s="1"/>
  <c r="V400" i="12"/>
  <c r="J223" i="15" s="1"/>
  <c r="V396" i="12"/>
  <c r="V392" i="12"/>
  <c r="J215" i="15" s="1"/>
  <c r="V388" i="12"/>
  <c r="V384" i="12"/>
  <c r="J208" i="15" s="1"/>
  <c r="V380" i="12"/>
  <c r="J204" i="15" s="1"/>
  <c r="V376" i="12"/>
  <c r="J200" i="15" s="1"/>
  <c r="V372" i="12"/>
  <c r="J196" i="15" s="1"/>
  <c r="V368" i="12"/>
  <c r="J192" i="15" s="1"/>
  <c r="V364" i="12"/>
  <c r="J188" i="15" s="1"/>
  <c r="V360" i="12"/>
  <c r="J184" i="15" s="1"/>
  <c r="V356" i="12"/>
  <c r="J180" i="15" s="1"/>
  <c r="V352" i="12"/>
  <c r="V348" i="12"/>
  <c r="V344" i="12"/>
  <c r="V340" i="12"/>
  <c r="V336" i="12"/>
  <c r="V332" i="12"/>
  <c r="V328" i="12"/>
  <c r="V324" i="12"/>
  <c r="V320" i="12"/>
  <c r="V316" i="12"/>
  <c r="V312" i="12"/>
  <c r="V308" i="12"/>
  <c r="V304" i="12"/>
  <c r="V300" i="12"/>
  <c r="V296" i="12"/>
  <c r="V292" i="12"/>
  <c r="V288" i="12"/>
  <c r="V284" i="12"/>
  <c r="V280" i="12"/>
  <c r="V276" i="12"/>
  <c r="V272" i="12"/>
  <c r="V268" i="12"/>
  <c r="V264" i="12"/>
  <c r="V260" i="12"/>
  <c r="V256" i="12"/>
  <c r="V252" i="12"/>
  <c r="V248" i="12"/>
  <c r="V244" i="12"/>
  <c r="V240" i="12"/>
  <c r="V236" i="12"/>
  <c r="V232" i="12"/>
  <c r="V228" i="12"/>
  <c r="V224" i="12"/>
  <c r="V220" i="12"/>
  <c r="V216" i="12"/>
  <c r="V212" i="12"/>
  <c r="V208" i="12"/>
  <c r="V204" i="12"/>
  <c r="V200" i="12"/>
  <c r="V196" i="12"/>
  <c r="V192" i="12"/>
  <c r="V188" i="12"/>
  <c r="V184" i="12"/>
  <c r="V180" i="12"/>
  <c r="V176" i="12"/>
  <c r="V172" i="12"/>
  <c r="V168" i="12"/>
  <c r="V164" i="12"/>
  <c r="V160" i="12"/>
  <c r="V156" i="12"/>
  <c r="V152" i="12"/>
  <c r="V148" i="12"/>
  <c r="V144" i="12"/>
  <c r="V140" i="12"/>
  <c r="V136" i="12"/>
  <c r="V132" i="12"/>
  <c r="V128" i="12"/>
  <c r="V124" i="12"/>
  <c r="V120" i="12"/>
  <c r="V116" i="12"/>
  <c r="V112" i="12"/>
  <c r="V108" i="12"/>
  <c r="V104" i="12"/>
  <c r="V100" i="12"/>
  <c r="V96" i="12"/>
  <c r="V92" i="12"/>
  <c r="V88" i="12"/>
  <c r="V84" i="12"/>
  <c r="V80" i="12"/>
  <c r="V76" i="12"/>
  <c r="V72" i="12"/>
  <c r="V68" i="12"/>
  <c r="V64" i="12"/>
  <c r="V60" i="12"/>
  <c r="V56" i="12"/>
  <c r="V52" i="12"/>
  <c r="V48" i="12"/>
  <c r="V44" i="12"/>
  <c r="V40" i="12"/>
  <c r="V36" i="12"/>
  <c r="V32" i="12"/>
  <c r="V28" i="12"/>
  <c r="V24" i="12"/>
  <c r="V20" i="12"/>
  <c r="V16" i="12"/>
  <c r="V12" i="12"/>
  <c r="V8" i="12"/>
  <c r="V5" i="12"/>
  <c r="J4" i="15" s="1"/>
  <c r="V639" i="12"/>
  <c r="V635" i="12"/>
  <c r="V631" i="12"/>
  <c r="V627" i="12"/>
  <c r="V623" i="12"/>
  <c r="V619" i="12"/>
  <c r="V615" i="12"/>
  <c r="V611" i="12"/>
  <c r="V607" i="12"/>
  <c r="V603" i="12"/>
  <c r="V599" i="12"/>
  <c r="V595" i="12"/>
  <c r="V591" i="12"/>
  <c r="V587" i="12"/>
  <c r="V583" i="12"/>
  <c r="V579" i="12"/>
  <c r="V575" i="12"/>
  <c r="V571" i="12"/>
  <c r="V567" i="12"/>
  <c r="V563" i="12"/>
  <c r="V559" i="12"/>
  <c r="V555" i="12"/>
  <c r="V551" i="12"/>
  <c r="V547" i="12"/>
  <c r="V543" i="12"/>
  <c r="V539" i="12"/>
  <c r="V535" i="12"/>
  <c r="V531" i="12"/>
  <c r="V527" i="12"/>
  <c r="V523" i="12"/>
  <c r="V519" i="12"/>
  <c r="V515" i="12"/>
  <c r="V511" i="12"/>
  <c r="V507" i="12"/>
  <c r="V503" i="12"/>
  <c r="V499" i="12"/>
  <c r="V495" i="12"/>
  <c r="V491" i="12"/>
  <c r="V487" i="12"/>
  <c r="V483" i="12"/>
  <c r="V479" i="12"/>
  <c r="V475" i="12"/>
  <c r="V471" i="12"/>
  <c r="V467" i="12"/>
  <c r="V463" i="12"/>
  <c r="V459" i="12"/>
  <c r="V455" i="12"/>
  <c r="V451" i="12"/>
  <c r="V447" i="12"/>
  <c r="V443" i="12"/>
  <c r="V439" i="12"/>
  <c r="V435" i="12"/>
  <c r="V431" i="12"/>
  <c r="V427" i="12"/>
  <c r="V423" i="12"/>
  <c r="V419" i="12"/>
  <c r="V415" i="12"/>
  <c r="V411" i="12"/>
  <c r="V407" i="12"/>
  <c r="J230" i="15" s="1"/>
  <c r="V403" i="12"/>
  <c r="J226" i="15" s="1"/>
  <c r="V399" i="12"/>
  <c r="J222" i="15" s="1"/>
  <c r="V395" i="12"/>
  <c r="V391" i="12"/>
  <c r="J214" i="15" s="1"/>
  <c r="V387" i="12"/>
  <c r="J211" i="15" s="1"/>
  <c r="V383" i="12"/>
  <c r="J207" i="15" s="1"/>
  <c r="V379" i="12"/>
  <c r="J203" i="15" s="1"/>
  <c r="V375" i="12"/>
  <c r="J199" i="15" s="1"/>
  <c r="V371" i="12"/>
  <c r="J195" i="15" s="1"/>
  <c r="V367" i="12"/>
  <c r="J191" i="15" s="1"/>
  <c r="V363" i="12"/>
  <c r="V359" i="12"/>
  <c r="J183" i="15" s="1"/>
  <c r="V355" i="12"/>
  <c r="J179" i="15" s="1"/>
  <c r="V351" i="12"/>
  <c r="J176" i="15" s="1"/>
  <c r="V347" i="12"/>
  <c r="J174" i="15" s="1"/>
  <c r="V343" i="12"/>
  <c r="J172" i="15" s="1"/>
  <c r="V339" i="12"/>
  <c r="J170" i="15" s="1"/>
  <c r="V335" i="12"/>
  <c r="J168" i="15" s="1"/>
  <c r="V331" i="12"/>
  <c r="V327" i="12"/>
  <c r="J164" i="15" s="1"/>
  <c r="V323" i="12"/>
  <c r="J162" i="15" s="1"/>
  <c r="V319" i="12"/>
  <c r="J160" i="15" s="1"/>
  <c r="V315" i="12"/>
  <c r="J158" i="15" s="1"/>
  <c r="V311" i="12"/>
  <c r="J156" i="15" s="1"/>
  <c r="V307" i="12"/>
  <c r="J154" i="15" s="1"/>
  <c r="V303" i="12"/>
  <c r="J152" i="15" s="1"/>
  <c r="V299" i="12"/>
  <c r="J150" i="15" s="1"/>
  <c r="V295" i="12"/>
  <c r="J148" i="15" s="1"/>
  <c r="V291" i="12"/>
  <c r="J146" i="15" s="1"/>
  <c r="V287" i="12"/>
  <c r="J144" i="15" s="1"/>
  <c r="V283" i="12"/>
  <c r="V279" i="12"/>
  <c r="J140" i="15" s="1"/>
  <c r="V275" i="12"/>
  <c r="J138" i="15" s="1"/>
  <c r="V271" i="12"/>
  <c r="J136" i="15" s="1"/>
  <c r="V267" i="12"/>
  <c r="J134" i="15" s="1"/>
  <c r="V263" i="12"/>
  <c r="J132" i="15" s="1"/>
  <c r="V259" i="12"/>
  <c r="J130" i="15" s="1"/>
  <c r="V255" i="12"/>
  <c r="J128" i="15" s="1"/>
  <c r="V251" i="12"/>
  <c r="J126" i="15" s="1"/>
  <c r="V247" i="12"/>
  <c r="J124" i="15" s="1"/>
  <c r="V243" i="12"/>
  <c r="J122" i="15" s="1"/>
  <c r="V239" i="12"/>
  <c r="J120" i="15" s="1"/>
  <c r="V235" i="12"/>
  <c r="J118" i="15" s="1"/>
  <c r="V231" i="12"/>
  <c r="J116" i="15" s="1"/>
  <c r="V227" i="12"/>
  <c r="J114" i="15" s="1"/>
  <c r="V223" i="12"/>
  <c r="J112" i="15" s="1"/>
  <c r="V219" i="12"/>
  <c r="V215" i="12"/>
  <c r="V211" i="12"/>
  <c r="J107" i="15" s="1"/>
  <c r="V207" i="12"/>
  <c r="J105" i="15" s="1"/>
  <c r="V203" i="12"/>
  <c r="V199" i="12"/>
  <c r="J101" i="15" s="1"/>
  <c r="V195" i="12"/>
  <c r="J99" i="15" s="1"/>
  <c r="V191" i="12"/>
  <c r="J97" i="15" s="1"/>
  <c r="V187" i="12"/>
  <c r="V183" i="12"/>
  <c r="J93" i="15" s="1"/>
  <c r="V179" i="12"/>
  <c r="J91" i="15" s="1"/>
  <c r="V175" i="12"/>
  <c r="J89" i="15" s="1"/>
  <c r="V171" i="12"/>
  <c r="J87" i="15" s="1"/>
  <c r="V167" i="12"/>
  <c r="J85" i="15" s="1"/>
  <c r="V163" i="12"/>
  <c r="J83" i="15" s="1"/>
  <c r="V159" i="12"/>
  <c r="J81" i="15" s="1"/>
  <c r="V155" i="12"/>
  <c r="V151" i="12"/>
  <c r="J77" i="15" s="1"/>
  <c r="V147" i="12"/>
  <c r="J75" i="15" s="1"/>
  <c r="V143" i="12"/>
  <c r="J73" i="15" s="1"/>
  <c r="V139" i="12"/>
  <c r="V135" i="12"/>
  <c r="J69" i="15" s="1"/>
  <c r="V131" i="12"/>
  <c r="J67" i="15" s="1"/>
  <c r="V127" i="12"/>
  <c r="J65" i="15" s="1"/>
  <c r="V123" i="12"/>
  <c r="V119" i="12"/>
  <c r="J61" i="15" s="1"/>
  <c r="V115" i="12"/>
  <c r="J59" i="15" s="1"/>
  <c r="V111" i="12"/>
  <c r="J57" i="15" s="1"/>
  <c r="V107" i="12"/>
  <c r="V103" i="12"/>
  <c r="J53" i="15" s="1"/>
  <c r="V99" i="12"/>
  <c r="J51" i="15" s="1"/>
  <c r="V95" i="12"/>
  <c r="J49" i="15" s="1"/>
  <c r="V91" i="12"/>
  <c r="J47" i="15" s="1"/>
  <c r="V87" i="12"/>
  <c r="J45" i="15" s="1"/>
  <c r="V83" i="12"/>
  <c r="J43" i="15" s="1"/>
  <c r="V79" i="12"/>
  <c r="J41" i="15" s="1"/>
  <c r="V75" i="12"/>
  <c r="V71" i="12"/>
  <c r="J37" i="15" s="1"/>
  <c r="V67" i="12"/>
  <c r="J35" i="15" s="1"/>
  <c r="V63" i="12"/>
  <c r="J33" i="15" s="1"/>
  <c r="V59" i="12"/>
  <c r="V55" i="12"/>
  <c r="J29" i="15" s="1"/>
  <c r="V51" i="12"/>
  <c r="J27" i="15" s="1"/>
  <c r="V47" i="12"/>
  <c r="J25" i="15" s="1"/>
  <c r="V43" i="12"/>
  <c r="V39" i="12"/>
  <c r="J21" i="15" s="1"/>
  <c r="V35" i="12"/>
  <c r="J19" i="15" s="1"/>
  <c r="V31" i="12"/>
  <c r="J17" i="15" s="1"/>
  <c r="V27" i="12"/>
  <c r="J15" i="15" s="1"/>
  <c r="V23" i="12"/>
  <c r="J13" i="15" s="1"/>
  <c r="V19" i="12"/>
  <c r="J11" i="15" s="1"/>
  <c r="V15" i="12"/>
  <c r="J9" i="15" s="1"/>
  <c r="V11" i="12"/>
  <c r="J7" i="15" s="1"/>
  <c r="V7" i="12"/>
  <c r="J5" i="15" s="1"/>
  <c r="V642" i="12"/>
  <c r="V638" i="12"/>
  <c r="J316" i="15" s="1"/>
  <c r="V634" i="12"/>
  <c r="J314" i="15" s="1"/>
  <c r="V630" i="12"/>
  <c r="J312" i="15" s="1"/>
  <c r="V626" i="12"/>
  <c r="J311" i="15" s="1"/>
  <c r="V622" i="12"/>
  <c r="J309" i="15" s="1"/>
  <c r="V618" i="12"/>
  <c r="V614" i="12"/>
  <c r="J306" i="15" s="1"/>
  <c r="V610" i="12"/>
  <c r="I471" i="9" s="1"/>
  <c r="V606" i="12"/>
  <c r="J303" i="15" s="1"/>
  <c r="V602" i="12"/>
  <c r="V598" i="12"/>
  <c r="J299" i="15" s="1"/>
  <c r="V594" i="12"/>
  <c r="J297" i="15" s="1"/>
  <c r="V590" i="12"/>
  <c r="J295" i="15" s="1"/>
  <c r="V586" i="12"/>
  <c r="J293" i="15" s="1"/>
  <c r="V582" i="12"/>
  <c r="J291" i="15" s="1"/>
  <c r="V578" i="12"/>
  <c r="J289" i="15" s="1"/>
  <c r="V574" i="12"/>
  <c r="V570" i="12"/>
  <c r="J286" i="15" s="1"/>
  <c r="V566" i="12"/>
  <c r="J284" i="15" s="1"/>
  <c r="V562" i="12"/>
  <c r="V558" i="12"/>
  <c r="J281" i="15" s="1"/>
  <c r="V554" i="12"/>
  <c r="I454" i="9" s="1"/>
  <c r="V550" i="12"/>
  <c r="V546" i="12"/>
  <c r="J277" i="15" s="1"/>
  <c r="V542" i="12"/>
  <c r="J275" i="15" s="1"/>
  <c r="V538" i="12"/>
  <c r="V534" i="12"/>
  <c r="J272" i="15" s="1"/>
  <c r="V530" i="12"/>
  <c r="J270" i="15" s="1"/>
  <c r="V526" i="12"/>
  <c r="J268" i="15" s="1"/>
  <c r="V522" i="12"/>
  <c r="V518" i="12"/>
  <c r="I444" i="9" s="1"/>
  <c r="V514" i="12"/>
  <c r="J264" i="15" s="1"/>
  <c r="V510" i="12"/>
  <c r="V506" i="12"/>
  <c r="V502" i="12"/>
  <c r="J258" i="15" s="1"/>
  <c r="V498" i="12"/>
  <c r="J256" i="15" s="1"/>
  <c r="V494" i="12"/>
  <c r="I467" i="9" s="1"/>
  <c r="V490" i="12"/>
  <c r="V486" i="12"/>
  <c r="J253" i="15" s="1"/>
  <c r="V482" i="12"/>
  <c r="I395" i="9" s="1"/>
  <c r="V478" i="12"/>
  <c r="J250" i="15" s="1"/>
  <c r="V474" i="12"/>
  <c r="V470" i="12"/>
  <c r="J246" i="15" s="1"/>
  <c r="V466" i="12"/>
  <c r="I401" i="9" s="1"/>
  <c r="V462" i="12"/>
  <c r="I393" i="9" s="1"/>
  <c r="V458" i="12"/>
  <c r="I391" i="9" s="1"/>
  <c r="V454" i="12"/>
  <c r="I389" i="9" s="1"/>
  <c r="V450" i="12"/>
  <c r="I400" i="9" s="1"/>
  <c r="V446" i="12"/>
  <c r="I386" i="9" s="1"/>
  <c r="V442" i="12"/>
  <c r="I384" i="9" s="1"/>
  <c r="V438" i="12"/>
  <c r="V434" i="12"/>
  <c r="I380" i="9" s="1"/>
  <c r="V430" i="12"/>
  <c r="V426" i="12"/>
  <c r="J241" i="15" s="1"/>
  <c r="V422" i="12"/>
  <c r="J239" i="15" s="1"/>
  <c r="V418" i="12"/>
  <c r="J237" i="15" s="1"/>
  <c r="V414" i="12"/>
  <c r="J235" i="15" s="1"/>
  <c r="V410" i="12"/>
  <c r="J233" i="15" s="1"/>
  <c r="V406" i="12"/>
  <c r="J229" i="15" s="1"/>
  <c r="V402" i="12"/>
  <c r="J225" i="15" s="1"/>
  <c r="V398" i="12"/>
  <c r="V394" i="12"/>
  <c r="V390" i="12"/>
  <c r="J213" i="15" s="1"/>
  <c r="V386" i="12"/>
  <c r="J210" i="15" s="1"/>
  <c r="V382" i="12"/>
  <c r="V378" i="12"/>
  <c r="V374" i="12"/>
  <c r="J198" i="15" s="1"/>
  <c r="V370" i="12"/>
  <c r="J194" i="15" s="1"/>
  <c r="V366" i="12"/>
  <c r="V362" i="12"/>
  <c r="V358" i="12"/>
  <c r="J182" i="15" s="1"/>
  <c r="V354" i="12"/>
  <c r="J178" i="15" s="1"/>
  <c r="V350" i="12"/>
  <c r="V346" i="12"/>
  <c r="V342" i="12"/>
  <c r="V338" i="12"/>
  <c r="V334" i="12"/>
  <c r="V330" i="12"/>
  <c r="V326" i="12"/>
  <c r="V322" i="12"/>
  <c r="V318" i="12"/>
  <c r="V314" i="12"/>
  <c r="V310" i="12"/>
  <c r="V306" i="12"/>
  <c r="V302" i="12"/>
  <c r="V298" i="12"/>
  <c r="V294" i="12"/>
  <c r="V290" i="12"/>
  <c r="V286" i="12"/>
  <c r="V282" i="12"/>
  <c r="V278" i="12"/>
  <c r="V274" i="12"/>
  <c r="V270" i="12"/>
  <c r="V266" i="12"/>
  <c r="V262" i="12"/>
  <c r="V258" i="12"/>
  <c r="V254" i="12"/>
  <c r="V250" i="12"/>
  <c r="V246" i="12"/>
  <c r="V242" i="12"/>
  <c r="V238" i="12"/>
  <c r="V234" i="12"/>
  <c r="V230" i="12"/>
  <c r="V226" i="12"/>
  <c r="V222" i="12"/>
  <c r="V218" i="12"/>
  <c r="V214" i="12"/>
  <c r="V210" i="12"/>
  <c r="V206" i="12"/>
  <c r="V202" i="12"/>
  <c r="V198" i="12"/>
  <c r="V194" i="12"/>
  <c r="V190" i="12"/>
  <c r="V186" i="12"/>
  <c r="V182" i="12"/>
  <c r="V178" i="12"/>
  <c r="V174" i="12"/>
  <c r="V170" i="12"/>
  <c r="V166" i="12"/>
  <c r="V162" i="12"/>
  <c r="V158" i="12"/>
  <c r="V154" i="12"/>
  <c r="V150" i="12"/>
  <c r="V146" i="12"/>
  <c r="V142" i="12"/>
  <c r="V138" i="12"/>
  <c r="V134" i="12"/>
  <c r="V130" i="12"/>
  <c r="V126" i="12"/>
  <c r="V122" i="12"/>
  <c r="V118" i="12"/>
  <c r="V114" i="12"/>
  <c r="V110" i="12"/>
  <c r="V106" i="12"/>
  <c r="V102" i="12"/>
  <c r="V98" i="12"/>
  <c r="V94" i="12"/>
  <c r="V90" i="12"/>
  <c r="V86" i="12"/>
  <c r="V82" i="12"/>
  <c r="V78" i="12"/>
  <c r="V74" i="12"/>
  <c r="V70" i="12"/>
  <c r="V66" i="12"/>
  <c r="V62" i="12"/>
  <c r="V58" i="12"/>
  <c r="V54" i="12"/>
  <c r="V50" i="12"/>
  <c r="V46" i="12"/>
  <c r="V42" i="12"/>
  <c r="V38" i="12"/>
  <c r="V34" i="12"/>
  <c r="V30" i="12"/>
  <c r="V26" i="12"/>
  <c r="V22" i="12"/>
  <c r="V18" i="12"/>
  <c r="V14" i="12"/>
  <c r="V10" i="12"/>
  <c r="V6" i="12"/>
  <c r="V641" i="12"/>
  <c r="J318" i="15" s="1"/>
  <c r="V637" i="12"/>
  <c r="V633" i="12"/>
  <c r="V629" i="12"/>
  <c r="V625" i="12"/>
  <c r="V621" i="12"/>
  <c r="V617" i="12"/>
  <c r="V613" i="12"/>
  <c r="V609" i="12"/>
  <c r="V605" i="12"/>
  <c r="V601" i="12"/>
  <c r="V597" i="12"/>
  <c r="V593" i="12"/>
  <c r="V589" i="12"/>
  <c r="V585" i="12"/>
  <c r="V581" i="12"/>
  <c r="V577" i="12"/>
  <c r="V573" i="12"/>
  <c r="V569" i="12"/>
  <c r="V565" i="12"/>
  <c r="V561" i="12"/>
  <c r="V557" i="12"/>
  <c r="V553" i="12"/>
  <c r="V549" i="12"/>
  <c r="V545" i="12"/>
  <c r="V541" i="12"/>
  <c r="V537" i="12"/>
  <c r="V533" i="12"/>
  <c r="V529" i="12"/>
  <c r="V525" i="12"/>
  <c r="V521" i="12"/>
  <c r="V517" i="12"/>
  <c r="V513" i="12"/>
  <c r="V509" i="12"/>
  <c r="V505" i="12"/>
  <c r="V501" i="12"/>
  <c r="V497" i="12"/>
  <c r="V493" i="12"/>
  <c r="V489" i="12"/>
  <c r="V485" i="12"/>
  <c r="V481" i="12"/>
  <c r="V477" i="12"/>
  <c r="V473" i="12"/>
  <c r="V469" i="12"/>
  <c r="V465" i="12"/>
  <c r="V461" i="12"/>
  <c r="V457" i="12"/>
  <c r="V453" i="12"/>
  <c r="V449" i="12"/>
  <c r="V445" i="12"/>
  <c r="V441" i="12"/>
  <c r="V437" i="12"/>
  <c r="V433" i="12"/>
  <c r="V429" i="12"/>
  <c r="V425" i="12"/>
  <c r="V421" i="12"/>
  <c r="V417" i="12"/>
  <c r="V413" i="12"/>
  <c r="V409" i="12"/>
  <c r="V405" i="12"/>
  <c r="V401" i="12"/>
  <c r="J224" i="15" s="1"/>
  <c r="V397" i="12"/>
  <c r="V393" i="12"/>
  <c r="V389" i="12"/>
  <c r="V385" i="12"/>
  <c r="J209" i="15" s="1"/>
  <c r="V381" i="12"/>
  <c r="V377" i="12"/>
  <c r="V373" i="12"/>
  <c r="J197" i="15" s="1"/>
  <c r="V369" i="12"/>
  <c r="V365" i="12"/>
  <c r="V361" i="12"/>
  <c r="V357" i="12"/>
  <c r="V353" i="12"/>
  <c r="J177" i="15" s="1"/>
  <c r="V349" i="12"/>
  <c r="J175" i="15" s="1"/>
  <c r="V345" i="12"/>
  <c r="V341" i="12"/>
  <c r="J171" i="15" s="1"/>
  <c r="V337" i="12"/>
  <c r="J169" i="15" s="1"/>
  <c r="V333" i="12"/>
  <c r="J167" i="15" s="1"/>
  <c r="V329" i="12"/>
  <c r="J165" i="15" s="1"/>
  <c r="V325" i="12"/>
  <c r="V321" i="12"/>
  <c r="J161" i="15" s="1"/>
  <c r="V317" i="12"/>
  <c r="J159" i="15" s="1"/>
  <c r="V313" i="12"/>
  <c r="J157" i="15" s="1"/>
  <c r="V309" i="12"/>
  <c r="J155" i="15" s="1"/>
  <c r="V305" i="12"/>
  <c r="J153" i="15" s="1"/>
  <c r="V301" i="12"/>
  <c r="J151" i="15" s="1"/>
  <c r="V297" i="12"/>
  <c r="V293" i="12"/>
  <c r="V289" i="12"/>
  <c r="J145" i="15" s="1"/>
  <c r="V285" i="12"/>
  <c r="J143" i="15" s="1"/>
  <c r="V281" i="12"/>
  <c r="V277" i="12"/>
  <c r="V273" i="12"/>
  <c r="J137" i="15" s="1"/>
  <c r="V269" i="12"/>
  <c r="J135" i="15" s="1"/>
  <c r="V265" i="12"/>
  <c r="J133" i="15" s="1"/>
  <c r="V261" i="12"/>
  <c r="V257" i="12"/>
  <c r="J129" i="15" s="1"/>
  <c r="V253" i="12"/>
  <c r="V249" i="12"/>
  <c r="V245" i="12"/>
  <c r="V241" i="12"/>
  <c r="V237" i="12"/>
  <c r="J119" i="15" s="1"/>
  <c r="V233" i="12"/>
  <c r="J117" i="15" s="1"/>
  <c r="V229" i="12"/>
  <c r="J115" i="15" s="1"/>
  <c r="V225" i="12"/>
  <c r="J113" i="15" s="1"/>
  <c r="V221" i="12"/>
  <c r="V217" i="12"/>
  <c r="V213" i="12"/>
  <c r="J108" i="15" s="1"/>
  <c r="V209" i="12"/>
  <c r="J106" i="15" s="1"/>
  <c r="V205" i="12"/>
  <c r="V201" i="12"/>
  <c r="V197" i="12"/>
  <c r="J100" i="15" s="1"/>
  <c r="V193" i="12"/>
  <c r="J98" i="15" s="1"/>
  <c r="V189" i="12"/>
  <c r="V185" i="12"/>
  <c r="V181" i="12"/>
  <c r="V177" i="12"/>
  <c r="J90" i="15" s="1"/>
  <c r="V173" i="12"/>
  <c r="V169" i="12"/>
  <c r="J86" i="15" s="1"/>
  <c r="V165" i="12"/>
  <c r="J84" i="15" s="1"/>
  <c r="V161" i="12"/>
  <c r="J82" i="15" s="1"/>
  <c r="V157" i="12"/>
  <c r="V153" i="12"/>
  <c r="V149" i="12"/>
  <c r="J76" i="15" s="1"/>
  <c r="V145" i="12"/>
  <c r="J74" i="15" s="1"/>
  <c r="V141" i="12"/>
  <c r="V137" i="12"/>
  <c r="V133" i="12"/>
  <c r="J68" i="15" s="1"/>
  <c r="V129" i="12"/>
  <c r="J66" i="15" s="1"/>
  <c r="V125" i="12"/>
  <c r="V121" i="12"/>
  <c r="J62" i="15" s="1"/>
  <c r="V117" i="12"/>
  <c r="V113" i="12"/>
  <c r="J58" i="15" s="1"/>
  <c r="V109" i="12"/>
  <c r="V105" i="12"/>
  <c r="V101" i="12"/>
  <c r="J52" i="15" s="1"/>
  <c r="V97" i="12"/>
  <c r="V93" i="12"/>
  <c r="V89" i="12"/>
  <c r="J46" i="15" s="1"/>
  <c r="V85" i="12"/>
  <c r="J44" i="15" s="1"/>
  <c r="V81" i="12"/>
  <c r="J42" i="15" s="1"/>
  <c r="V77" i="12"/>
  <c r="J40" i="15" s="1"/>
  <c r="V73" i="12"/>
  <c r="V69" i="12"/>
  <c r="V65" i="12"/>
  <c r="J34" i="15" s="1"/>
  <c r="V61" i="12"/>
  <c r="V57" i="12"/>
  <c r="V53" i="12"/>
  <c r="J28" i="15" s="1"/>
  <c r="V49" i="12"/>
  <c r="V45" i="12"/>
  <c r="V41" i="12"/>
  <c r="V37" i="12"/>
  <c r="J20" i="15" s="1"/>
  <c r="V33" i="12"/>
  <c r="V29" i="12"/>
  <c r="V25" i="12"/>
  <c r="V21" i="12"/>
  <c r="V17" i="12"/>
  <c r="V13" i="12"/>
  <c r="J8" i="15" s="1"/>
  <c r="V9" i="12"/>
  <c r="J6" i="15" s="1"/>
  <c r="I481" i="9"/>
  <c r="I477" i="9"/>
  <c r="I473" i="9"/>
  <c r="I469" i="9"/>
  <c r="I457" i="9"/>
  <c r="I437" i="9"/>
  <c r="I433" i="9"/>
  <c r="I113" i="9"/>
  <c r="I464" i="9"/>
  <c r="I496" i="9"/>
  <c r="I488" i="9"/>
  <c r="I484" i="9"/>
  <c r="I480" i="9"/>
  <c r="I472" i="9"/>
  <c r="I432" i="9"/>
  <c r="I429" i="9"/>
  <c r="I425" i="9"/>
  <c r="I421" i="9"/>
  <c r="I417" i="9"/>
  <c r="I51" i="9"/>
  <c r="I492" i="9"/>
  <c r="I460" i="9"/>
  <c r="I498" i="9"/>
  <c r="I494" i="9"/>
  <c r="I490" i="9"/>
  <c r="I486" i="9"/>
  <c r="I478" i="9"/>
  <c r="I466" i="9"/>
  <c r="I458" i="9"/>
  <c r="I456" i="9"/>
  <c r="I452" i="9"/>
  <c r="I448" i="9"/>
  <c r="I436" i="9"/>
  <c r="I428" i="9"/>
  <c r="I424" i="9"/>
  <c r="I416" i="9"/>
  <c r="I412" i="9"/>
  <c r="I408" i="9"/>
  <c r="I404" i="9"/>
  <c r="I396" i="9"/>
  <c r="I388" i="9"/>
  <c r="I376" i="9"/>
  <c r="I368" i="9"/>
  <c r="I364" i="9"/>
  <c r="I360" i="9"/>
  <c r="I356" i="9"/>
  <c r="I340" i="9"/>
  <c r="I332" i="9"/>
  <c r="I304" i="9"/>
  <c r="I281" i="9"/>
  <c r="I273" i="9"/>
  <c r="I201" i="9"/>
  <c r="I197" i="9"/>
  <c r="I185" i="9"/>
  <c r="I181" i="9"/>
  <c r="I161" i="9"/>
  <c r="I153" i="9"/>
  <c r="I149" i="9"/>
  <c r="I145" i="9"/>
  <c r="I141" i="9"/>
  <c r="I137" i="9"/>
  <c r="I125" i="9"/>
  <c r="I121" i="9"/>
  <c r="I117" i="9"/>
  <c r="I109" i="9"/>
  <c r="I105" i="9"/>
  <c r="I97" i="9"/>
  <c r="I93" i="9"/>
  <c r="I89" i="9"/>
  <c r="I85" i="9"/>
  <c r="I81" i="9"/>
  <c r="I77" i="9"/>
  <c r="I73" i="9"/>
  <c r="I61" i="9"/>
  <c r="I53" i="9"/>
  <c r="I499" i="9"/>
  <c r="I495" i="9"/>
  <c r="I491" i="9"/>
  <c r="I487" i="9"/>
  <c r="I479" i="9"/>
  <c r="I475" i="9"/>
  <c r="I463" i="9"/>
  <c r="I459" i="9"/>
  <c r="I455" i="9"/>
  <c r="I451" i="9"/>
  <c r="I447" i="9"/>
  <c r="I443" i="9"/>
  <c r="I435" i="9"/>
  <c r="I427" i="9"/>
  <c r="I419" i="9"/>
  <c r="I411" i="9"/>
  <c r="I403" i="9"/>
  <c r="I399" i="9"/>
  <c r="I387" i="9"/>
  <c r="I383" i="9"/>
  <c r="I379" i="9"/>
  <c r="I375" i="9"/>
  <c r="I371" i="9"/>
  <c r="I367" i="9"/>
  <c r="I363" i="9"/>
  <c r="I359" i="9"/>
  <c r="I335" i="9"/>
  <c r="I311" i="9"/>
  <c r="I296" i="9"/>
  <c r="I446" i="9"/>
  <c r="I442" i="9"/>
  <c r="I438" i="9"/>
  <c r="I434" i="9"/>
  <c r="I430" i="9"/>
  <c r="I418" i="9"/>
  <c r="I410" i="9"/>
  <c r="I406" i="9"/>
  <c r="I402" i="9"/>
  <c r="I398" i="9"/>
  <c r="I394" i="9"/>
  <c r="I390" i="9"/>
  <c r="I382" i="9"/>
  <c r="I374" i="9"/>
  <c r="I370" i="9"/>
  <c r="I366" i="9"/>
  <c r="I362" i="9"/>
  <c r="I338" i="9"/>
  <c r="I322" i="9"/>
  <c r="I318" i="9"/>
  <c r="I314" i="9"/>
  <c r="I306" i="9"/>
  <c r="I302" i="9"/>
  <c r="I291" i="9"/>
  <c r="I275" i="9"/>
  <c r="I263" i="9"/>
  <c r="I255" i="9"/>
  <c r="I195" i="9"/>
  <c r="I187" i="9"/>
  <c r="I183" i="9"/>
  <c r="I179" i="9"/>
  <c r="I155" i="9"/>
  <c r="I151" i="9"/>
  <c r="I147" i="9"/>
  <c r="I143" i="9"/>
  <c r="I139" i="9"/>
  <c r="I123" i="9"/>
  <c r="I119" i="9"/>
  <c r="I115" i="9"/>
  <c r="I111" i="9"/>
  <c r="I99" i="9"/>
  <c r="I95" i="9"/>
  <c r="I91" i="9"/>
  <c r="I87" i="9"/>
  <c r="I83" i="9"/>
  <c r="I79" i="9"/>
  <c r="I75" i="9"/>
  <c r="I71" i="9"/>
  <c r="I67" i="9"/>
  <c r="I63" i="9"/>
  <c r="I59" i="9"/>
  <c r="I55" i="9"/>
  <c r="I397" i="9"/>
  <c r="I385" i="9"/>
  <c r="I381" i="9"/>
  <c r="I373" i="9"/>
  <c r="I369" i="9"/>
  <c r="I365" i="9"/>
  <c r="I361" i="9"/>
  <c r="I357" i="9"/>
  <c r="I353" i="9"/>
  <c r="I349" i="9"/>
  <c r="I333" i="9"/>
  <c r="I321" i="9"/>
  <c r="I317" i="9"/>
  <c r="I305" i="9"/>
  <c r="I301" i="9"/>
  <c r="I298" i="9"/>
  <c r="I286" i="9"/>
  <c r="I278" i="9"/>
  <c r="I186" i="9"/>
  <c r="I182" i="9"/>
  <c r="I174" i="9"/>
  <c r="I166" i="9"/>
  <c r="I158" i="9"/>
  <c r="I146" i="9"/>
  <c r="I142" i="9"/>
  <c r="I138" i="9"/>
  <c r="I134" i="9"/>
  <c r="I122" i="9"/>
  <c r="I118" i="9"/>
  <c r="I114" i="9"/>
  <c r="I106" i="9"/>
  <c r="I102" i="9"/>
  <c r="I94" i="9"/>
  <c r="I90" i="9"/>
  <c r="I86" i="9"/>
  <c r="I82" i="9"/>
  <c r="I78" i="9"/>
  <c r="I74" i="9"/>
  <c r="I70" i="9"/>
  <c r="I62" i="9"/>
  <c r="I54" i="9"/>
  <c r="I184" i="9"/>
  <c r="I180" i="9"/>
  <c r="I172" i="9"/>
  <c r="I148" i="9"/>
  <c r="I144" i="9"/>
  <c r="I140" i="9"/>
  <c r="I128" i="9"/>
  <c r="I124" i="9"/>
  <c r="I120" i="9"/>
  <c r="I116" i="9"/>
  <c r="I108" i="9"/>
  <c r="I96" i="9"/>
  <c r="I92" i="9"/>
  <c r="I88" i="9"/>
  <c r="I84" i="9"/>
  <c r="I80" i="9"/>
  <c r="I76" i="9"/>
  <c r="I72" i="9"/>
  <c r="I64" i="9"/>
  <c r="I56" i="9"/>
  <c r="I52" i="9"/>
  <c r="H8" i="12"/>
  <c r="I267" i="9" l="1"/>
  <c r="I289" i="9"/>
  <c r="I58" i="9"/>
  <c r="I329" i="9"/>
  <c r="I426" i="9"/>
  <c r="I315" i="9"/>
  <c r="I407" i="9"/>
  <c r="I300" i="9"/>
  <c r="I348" i="9"/>
  <c r="I104" i="9"/>
  <c r="I325" i="9"/>
  <c r="I251" i="9"/>
  <c r="I169" i="9"/>
  <c r="I282" i="9"/>
  <c r="I130" i="9"/>
  <c r="I163" i="9"/>
  <c r="I191" i="9"/>
  <c r="I259" i="9"/>
  <c r="I283" i="9"/>
  <c r="I310" i="9"/>
  <c r="I326" i="9"/>
  <c r="I483" i="9"/>
  <c r="I157" i="9"/>
  <c r="I277" i="9"/>
  <c r="I352" i="9"/>
  <c r="I462" i="9"/>
  <c r="I476" i="9"/>
  <c r="I171" i="9"/>
  <c r="I271" i="9"/>
  <c r="I339" i="9"/>
  <c r="I420" i="9"/>
  <c r="I468" i="9"/>
  <c r="I65" i="9"/>
  <c r="I351" i="9"/>
  <c r="I431" i="9"/>
  <c r="I193" i="9"/>
  <c r="I98" i="9"/>
  <c r="I253" i="9"/>
  <c r="I154" i="9"/>
  <c r="I313" i="9"/>
  <c r="I350" i="9"/>
  <c r="I268" i="9"/>
  <c r="I261" i="9"/>
  <c r="I328" i="9"/>
  <c r="I132" i="9"/>
  <c r="I164" i="9"/>
  <c r="I199" i="9"/>
  <c r="I279" i="9"/>
  <c r="I284" i="9"/>
  <c r="I327" i="9"/>
  <c r="I269" i="9"/>
  <c r="I372" i="9"/>
  <c r="I470" i="9"/>
  <c r="I110" i="9"/>
  <c r="I252" i="9"/>
  <c r="I422" i="9"/>
  <c r="I336" i="9"/>
  <c r="I337" i="9"/>
  <c r="I331" i="9"/>
  <c r="I355" i="9"/>
  <c r="I170" i="9"/>
  <c r="I198" i="9"/>
  <c r="I260" i="9"/>
  <c r="I316" i="9"/>
  <c r="I254" i="9"/>
  <c r="I173" i="9"/>
  <c r="I192" i="9"/>
  <c r="I293" i="9"/>
  <c r="I131" i="9"/>
  <c r="I262" i="9"/>
  <c r="I297" i="9"/>
  <c r="I66" i="9"/>
  <c r="J12" i="15"/>
  <c r="I133" i="9"/>
  <c r="J36" i="15"/>
  <c r="I165" i="9"/>
  <c r="J60" i="15"/>
  <c r="I200" i="9"/>
  <c r="J92" i="15"/>
  <c r="I272" i="9"/>
  <c r="J123" i="15"/>
  <c r="I280" i="9"/>
  <c r="J131" i="15"/>
  <c r="I285" i="9"/>
  <c r="J139" i="15"/>
  <c r="I290" i="9"/>
  <c r="J147" i="15"/>
  <c r="I294" i="9"/>
  <c r="J163" i="15"/>
  <c r="I303" i="9"/>
  <c r="J181" i="15"/>
  <c r="I330" i="9"/>
  <c r="J212" i="15"/>
  <c r="I354" i="9"/>
  <c r="J228" i="15"/>
  <c r="I68" i="9"/>
  <c r="J14" i="15"/>
  <c r="I100" i="9"/>
  <c r="J22" i="15"/>
  <c r="I126" i="9"/>
  <c r="J30" i="15"/>
  <c r="I135" i="9"/>
  <c r="J38" i="15"/>
  <c r="I160" i="9"/>
  <c r="J54" i="15"/>
  <c r="I175" i="9"/>
  <c r="J70" i="15"/>
  <c r="I188" i="9"/>
  <c r="J78" i="15"/>
  <c r="I202" i="9"/>
  <c r="J94" i="15"/>
  <c r="I256" i="9"/>
  <c r="J102" i="15"/>
  <c r="I264" i="9"/>
  <c r="J109" i="15"/>
  <c r="I274" i="9"/>
  <c r="J125" i="15"/>
  <c r="I287" i="9"/>
  <c r="J141" i="15"/>
  <c r="I292" i="9"/>
  <c r="J149" i="15"/>
  <c r="I299" i="9"/>
  <c r="J173" i="15"/>
  <c r="I307" i="9"/>
  <c r="J185" i="15"/>
  <c r="I319" i="9"/>
  <c r="J201" i="15"/>
  <c r="I334" i="9"/>
  <c r="J216" i="15"/>
  <c r="I358" i="9"/>
  <c r="J232" i="15"/>
  <c r="I308" i="9"/>
  <c r="J186" i="15"/>
  <c r="I320" i="9"/>
  <c r="J202" i="15"/>
  <c r="I343" i="9"/>
  <c r="J217" i="15"/>
  <c r="I405" i="9"/>
  <c r="J248" i="15"/>
  <c r="I409" i="9"/>
  <c r="J254" i="15"/>
  <c r="I413" i="9"/>
  <c r="J260" i="15"/>
  <c r="I423" i="9"/>
  <c r="J274" i="15"/>
  <c r="I439" i="9"/>
  <c r="J301" i="15"/>
  <c r="I474" i="9"/>
  <c r="J308" i="15"/>
  <c r="I101" i="9"/>
  <c r="J23" i="15"/>
  <c r="I127" i="9"/>
  <c r="J31" i="15"/>
  <c r="I136" i="9"/>
  <c r="J39" i="15"/>
  <c r="I152" i="9"/>
  <c r="J55" i="15"/>
  <c r="I167" i="9"/>
  <c r="J63" i="15"/>
  <c r="I177" i="9"/>
  <c r="J71" i="15"/>
  <c r="I189" i="9"/>
  <c r="J79" i="15"/>
  <c r="I249" i="9"/>
  <c r="J95" i="15"/>
  <c r="I257" i="9"/>
  <c r="J103" i="15"/>
  <c r="I265" i="9"/>
  <c r="J110" i="15"/>
  <c r="I288" i="9"/>
  <c r="J142" i="15"/>
  <c r="I295" i="9"/>
  <c r="J166" i="15"/>
  <c r="I309" i="9"/>
  <c r="J187" i="15"/>
  <c r="I344" i="9"/>
  <c r="J218" i="15"/>
  <c r="I345" i="9"/>
  <c r="J219" i="15"/>
  <c r="I377" i="9"/>
  <c r="J242" i="15"/>
  <c r="I414" i="9"/>
  <c r="J261" i="15"/>
  <c r="I445" i="9"/>
  <c r="J267" i="15"/>
  <c r="I440" i="9"/>
  <c r="J302" i="15"/>
  <c r="I482" i="9"/>
  <c r="J315" i="15"/>
  <c r="I69" i="9"/>
  <c r="J16" i="15"/>
  <c r="I103" i="9"/>
  <c r="J24" i="15"/>
  <c r="I129" i="9"/>
  <c r="J32" i="15"/>
  <c r="I156" i="9"/>
  <c r="J48" i="15"/>
  <c r="I162" i="9"/>
  <c r="J56" i="15"/>
  <c r="I168" i="9"/>
  <c r="J64" i="15"/>
  <c r="I178" i="9"/>
  <c r="J72" i="15"/>
  <c r="I190" i="9"/>
  <c r="J80" i="15"/>
  <c r="I196" i="9"/>
  <c r="J88" i="15"/>
  <c r="I250" i="9"/>
  <c r="J96" i="15"/>
  <c r="I258" i="9"/>
  <c r="J104" i="15"/>
  <c r="I266" i="9"/>
  <c r="J111" i="15"/>
  <c r="I276" i="9"/>
  <c r="J127" i="15"/>
  <c r="I341" i="9"/>
  <c r="J189" i="15"/>
  <c r="I323" i="9"/>
  <c r="J205" i="15"/>
  <c r="I346" i="9"/>
  <c r="J220" i="15"/>
  <c r="I342" i="9"/>
  <c r="J190" i="15"/>
  <c r="I324" i="9"/>
  <c r="J206" i="15"/>
  <c r="I347" i="9"/>
  <c r="J221" i="15"/>
  <c r="I378" i="9"/>
  <c r="J243" i="15"/>
  <c r="I415" i="9"/>
  <c r="J262" i="15"/>
  <c r="I150" i="9"/>
  <c r="I194" i="9"/>
  <c r="I112" i="9"/>
  <c r="I60" i="9"/>
  <c r="J10" i="15"/>
  <c r="I57" i="9"/>
  <c r="J18" i="15"/>
  <c r="I107" i="9"/>
  <c r="J26" i="15"/>
  <c r="I159" i="9"/>
  <c r="J50" i="15"/>
  <c r="I270" i="9"/>
  <c r="J121" i="15"/>
  <c r="I312" i="9"/>
  <c r="J193" i="15"/>
  <c r="I176" i="9"/>
  <c r="I3" i="9"/>
  <c r="I204" i="9" s="1"/>
  <c r="I4" i="9"/>
  <c r="I205" i="9" s="1"/>
  <c r="I5" i="9"/>
  <c r="I206" i="9" s="1"/>
  <c r="I6" i="9"/>
  <c r="I207" i="9" s="1"/>
  <c r="I7" i="9"/>
  <c r="I208" i="9" s="1"/>
  <c r="I8" i="9"/>
  <c r="I209" i="9" s="1"/>
  <c r="I9" i="9"/>
  <c r="I210" i="9" s="1"/>
  <c r="I10" i="9"/>
  <c r="I211" i="9" s="1"/>
  <c r="I11" i="9"/>
  <c r="I212" i="9" s="1"/>
  <c r="I12" i="9"/>
  <c r="I213" i="9" s="1"/>
  <c r="I13" i="9"/>
  <c r="I214" i="9" s="1"/>
  <c r="I14" i="9"/>
  <c r="I215" i="9" s="1"/>
  <c r="I15" i="9"/>
  <c r="I216" i="9" s="1"/>
  <c r="I16" i="9"/>
  <c r="I217" i="9" s="1"/>
  <c r="I17" i="9"/>
  <c r="I218" i="9" s="1"/>
  <c r="I18" i="9"/>
  <c r="I219" i="9" s="1"/>
  <c r="I19" i="9"/>
  <c r="I220" i="9" s="1"/>
  <c r="I20" i="9"/>
  <c r="I221" i="9" s="1"/>
  <c r="I21" i="9"/>
  <c r="I222" i="9" s="1"/>
  <c r="I22" i="9"/>
  <c r="I223" i="9" s="1"/>
  <c r="I23" i="9"/>
  <c r="I224" i="9" s="1"/>
  <c r="I24" i="9"/>
  <c r="I225" i="9" s="1"/>
  <c r="I25" i="9"/>
  <c r="I226" i="9" s="1"/>
  <c r="I26" i="9"/>
  <c r="I227" i="9" s="1"/>
  <c r="I27" i="9"/>
  <c r="I228" i="9" s="1"/>
  <c r="I28" i="9"/>
  <c r="I229" i="9" s="1"/>
  <c r="I29" i="9"/>
  <c r="I230" i="9" s="1"/>
  <c r="I30" i="9"/>
  <c r="I231" i="9" s="1"/>
  <c r="I31" i="9"/>
  <c r="I232" i="9" s="1"/>
  <c r="I32" i="9"/>
  <c r="I233" i="9" s="1"/>
  <c r="I33" i="9"/>
  <c r="I234" i="9" s="1"/>
  <c r="I34" i="9"/>
  <c r="I235" i="9" s="1"/>
  <c r="I35" i="9"/>
  <c r="I236" i="9" s="1"/>
  <c r="I36" i="9"/>
  <c r="I237" i="9" s="1"/>
  <c r="I37" i="9"/>
  <c r="I238" i="9" s="1"/>
  <c r="I38" i="9"/>
  <c r="I239" i="9" s="1"/>
  <c r="I39" i="9"/>
  <c r="I240" i="9" s="1"/>
  <c r="I40" i="9"/>
  <c r="I241" i="9" s="1"/>
  <c r="I41" i="9"/>
  <c r="I242" i="9" s="1"/>
  <c r="I42" i="9"/>
  <c r="I243" i="9" s="1"/>
  <c r="I43" i="9"/>
  <c r="I244" i="9" s="1"/>
  <c r="I44" i="9"/>
  <c r="I245" i="9" s="1"/>
  <c r="I45" i="9"/>
  <c r="I246" i="9" s="1"/>
  <c r="I46" i="9"/>
  <c r="I247" i="9" s="1"/>
  <c r="I47" i="9"/>
  <c r="I248" i="9" s="1"/>
  <c r="I2" i="9"/>
  <c r="I203" i="9" s="1"/>
  <c r="P355" i="12" l="1"/>
  <c r="P359" i="12"/>
  <c r="P364" i="12"/>
  <c r="P368" i="12"/>
  <c r="P378" i="12"/>
  <c r="P382" i="12"/>
  <c r="P386" i="12"/>
  <c r="P391" i="12"/>
  <c r="P356" i="12"/>
  <c r="P361" i="12"/>
  <c r="P365" i="12"/>
  <c r="P369" i="12"/>
  <c r="P374" i="12"/>
  <c r="P375" i="12"/>
  <c r="P379" i="12"/>
  <c r="P383" i="12"/>
  <c r="P353" i="12"/>
  <c r="P357" i="12"/>
  <c r="P362" i="12"/>
  <c r="P366" i="12"/>
  <c r="P370" i="12"/>
  <c r="P376" i="12"/>
  <c r="P380" i="12"/>
  <c r="P384" i="12"/>
  <c r="P389" i="12"/>
  <c r="P354" i="12"/>
  <c r="P358" i="12"/>
  <c r="P363" i="12"/>
  <c r="P367" i="12"/>
  <c r="P371" i="12"/>
  <c r="P381" i="12"/>
  <c r="P385" i="12"/>
  <c r="P390" i="12"/>
  <c r="O131" i="12" l="1"/>
  <c r="O132" i="12"/>
  <c r="P132" i="12"/>
  <c r="P131" i="12"/>
  <c r="O129" i="12"/>
  <c r="O130" i="12"/>
  <c r="P129" i="12"/>
  <c r="P130" i="12"/>
  <c r="P128" i="12"/>
  <c r="P127" i="12"/>
  <c r="O127" i="12"/>
  <c r="O128" i="12"/>
  <c r="O123" i="12"/>
  <c r="O124" i="12"/>
  <c r="P123" i="12"/>
  <c r="P124" i="12"/>
  <c r="P119" i="12"/>
  <c r="P120" i="12"/>
  <c r="O119" i="12"/>
  <c r="O120" i="12"/>
  <c r="O117" i="12"/>
  <c r="O118" i="12"/>
  <c r="P117" i="12"/>
  <c r="P118" i="12"/>
  <c r="O115" i="12"/>
  <c r="O116" i="12"/>
  <c r="P115" i="12"/>
  <c r="P116" i="12"/>
  <c r="P113" i="12"/>
  <c r="P114" i="12"/>
  <c r="O113" i="12"/>
  <c r="O114" i="12"/>
  <c r="O111" i="12"/>
  <c r="O112" i="12"/>
  <c r="P111" i="12"/>
  <c r="P112" i="12"/>
  <c r="O109" i="12"/>
  <c r="O110" i="12"/>
  <c r="P109" i="12"/>
  <c r="P110" i="12"/>
  <c r="P75" i="12"/>
  <c r="P76" i="12"/>
  <c r="O75" i="12"/>
  <c r="O76" i="12"/>
  <c r="O73" i="12"/>
  <c r="O74" i="12"/>
  <c r="P74" i="12"/>
  <c r="P73" i="12"/>
  <c r="O71" i="12"/>
  <c r="O72" i="12"/>
  <c r="P71" i="12"/>
  <c r="P72" i="12"/>
  <c r="P69" i="12"/>
  <c r="P70" i="12"/>
  <c r="O69" i="12"/>
  <c r="O70" i="12"/>
  <c r="P67" i="12"/>
  <c r="P68" i="12"/>
  <c r="O67" i="12"/>
  <c r="O68" i="12"/>
  <c r="O303" i="12"/>
  <c r="O304" i="12"/>
  <c r="P303" i="12"/>
  <c r="P304" i="12"/>
  <c r="Q390" i="12"/>
  <c r="O390" i="12"/>
  <c r="O141" i="12"/>
  <c r="O142" i="12"/>
  <c r="O482" i="12"/>
  <c r="O483" i="12"/>
  <c r="Q366" i="12"/>
  <c r="O366" i="12"/>
  <c r="O450" i="12"/>
  <c r="O451" i="12"/>
  <c r="O604" i="12"/>
  <c r="O605" i="12"/>
  <c r="Q383" i="12"/>
  <c r="O383" i="12"/>
  <c r="O255" i="12"/>
  <c r="O256" i="12"/>
  <c r="O578" i="12"/>
  <c r="O579" i="12"/>
  <c r="O175" i="12"/>
  <c r="O176" i="12"/>
  <c r="Q355" i="12"/>
  <c r="O355" i="12"/>
  <c r="O201" i="12"/>
  <c r="O202" i="12"/>
  <c r="Q381" i="12"/>
  <c r="O381" i="12"/>
  <c r="Q367" i="12"/>
  <c r="O367" i="12"/>
  <c r="O502" i="12"/>
  <c r="O503" i="12"/>
  <c r="O225" i="12"/>
  <c r="O226" i="12"/>
  <c r="Q389" i="12"/>
  <c r="O389" i="12"/>
  <c r="Q357" i="12"/>
  <c r="O357" i="12"/>
  <c r="O259" i="12"/>
  <c r="O260" i="12"/>
  <c r="O466" i="12"/>
  <c r="O467" i="12"/>
  <c r="O596" i="12"/>
  <c r="O597" i="12"/>
  <c r="O13" i="12"/>
  <c r="O14" i="12"/>
  <c r="O554" i="12"/>
  <c r="O555" i="12"/>
  <c r="O538" i="12"/>
  <c r="O539" i="12"/>
  <c r="O157" i="12"/>
  <c r="O158" i="12"/>
  <c r="Q375" i="12"/>
  <c r="O375" i="12"/>
  <c r="Q361" i="12"/>
  <c r="O361" i="12"/>
  <c r="O490" i="12"/>
  <c r="O491" i="12"/>
  <c r="O472" i="12"/>
  <c r="O473" i="12"/>
  <c r="O448" i="12"/>
  <c r="O449" i="12"/>
  <c r="O592" i="12"/>
  <c r="O593" i="12"/>
  <c r="O155" i="12"/>
  <c r="O156" i="12"/>
  <c r="Q378" i="12"/>
  <c r="O378" i="12"/>
  <c r="Q364" i="12"/>
  <c r="O364" i="12"/>
  <c r="O478" i="12"/>
  <c r="O479" i="12"/>
  <c r="O137" i="12"/>
  <c r="O138" i="12"/>
  <c r="O215" i="12"/>
  <c r="O216" i="12"/>
  <c r="O446" i="12"/>
  <c r="O447" i="12"/>
  <c r="P600" i="12"/>
  <c r="P601" i="12"/>
  <c r="P528" i="12"/>
  <c r="P529" i="12"/>
  <c r="P181" i="12"/>
  <c r="P182" i="12"/>
  <c r="P141" i="12"/>
  <c r="P142" i="12"/>
  <c r="P482" i="12"/>
  <c r="P483" i="12"/>
  <c r="P468" i="12"/>
  <c r="P469" i="12"/>
  <c r="P448" i="12"/>
  <c r="P449" i="12"/>
  <c r="P207" i="12"/>
  <c r="P208" i="12"/>
  <c r="P185" i="12"/>
  <c r="P186" i="12"/>
  <c r="P590" i="12"/>
  <c r="P591" i="12"/>
  <c r="P159" i="12"/>
  <c r="P160" i="12"/>
  <c r="P474" i="12"/>
  <c r="P475" i="12"/>
  <c r="P133" i="12"/>
  <c r="P134" i="12"/>
  <c r="P432" i="12"/>
  <c r="P433" i="12"/>
  <c r="P596" i="12"/>
  <c r="P597" i="12"/>
  <c r="P13" i="12"/>
  <c r="P14" i="12"/>
  <c r="P554" i="12"/>
  <c r="P555" i="12"/>
  <c r="P538" i="12"/>
  <c r="P539" i="12"/>
  <c r="P157" i="12"/>
  <c r="P158" i="12"/>
  <c r="P491" i="12"/>
  <c r="P490" i="12"/>
  <c r="P472" i="12"/>
  <c r="P473" i="12"/>
  <c r="P452" i="12"/>
  <c r="P453" i="12"/>
  <c r="P430" i="12"/>
  <c r="P431" i="12"/>
  <c r="O440" i="12"/>
  <c r="O441" i="12"/>
  <c r="P592" i="12"/>
  <c r="P593" i="12"/>
  <c r="P155" i="12"/>
  <c r="P156" i="12"/>
  <c r="P478" i="12"/>
  <c r="P479" i="12"/>
  <c r="O181" i="12"/>
  <c r="O182" i="12"/>
  <c r="Q358" i="12"/>
  <c r="O358" i="12"/>
  <c r="O468" i="12"/>
  <c r="O469" i="12"/>
  <c r="O556" i="12"/>
  <c r="O557" i="12"/>
  <c r="Q380" i="12"/>
  <c r="O380" i="12"/>
  <c r="O241" i="12"/>
  <c r="O242" i="12"/>
  <c r="O558" i="12"/>
  <c r="O559" i="12"/>
  <c r="O177" i="12"/>
  <c r="O178" i="12"/>
  <c r="O508" i="12"/>
  <c r="O509" i="12"/>
  <c r="O608" i="12"/>
  <c r="O609" i="12"/>
  <c r="O530" i="12"/>
  <c r="O531" i="12"/>
  <c r="O582" i="12"/>
  <c r="O583" i="12"/>
  <c r="O161" i="12"/>
  <c r="O162" i="12"/>
  <c r="O486" i="12"/>
  <c r="O487" i="12"/>
  <c r="O606" i="12"/>
  <c r="O607" i="12"/>
  <c r="O552" i="12"/>
  <c r="O553" i="12"/>
  <c r="O534" i="12"/>
  <c r="O535" i="12"/>
  <c r="O512" i="12"/>
  <c r="O513" i="12"/>
  <c r="O153" i="12"/>
  <c r="O154" i="12"/>
  <c r="Q363" i="12"/>
  <c r="O363" i="12"/>
  <c r="O261" i="12"/>
  <c r="O262" i="12"/>
  <c r="O488" i="12"/>
  <c r="O489" i="12"/>
  <c r="O476" i="12"/>
  <c r="O477" i="12"/>
  <c r="O219" i="12"/>
  <c r="O220" i="12"/>
  <c r="O59" i="12"/>
  <c r="O60" i="12"/>
  <c r="O546" i="12"/>
  <c r="O547" i="12"/>
  <c r="O179" i="12"/>
  <c r="O180" i="12"/>
  <c r="Q384" i="12"/>
  <c r="O384" i="12"/>
  <c r="Q370" i="12"/>
  <c r="O370" i="12"/>
  <c r="Q353" i="12"/>
  <c r="O353" i="12"/>
  <c r="O247" i="12"/>
  <c r="O248" i="12"/>
  <c r="O139" i="12"/>
  <c r="O140" i="12"/>
  <c r="O462" i="12"/>
  <c r="O463" i="12"/>
  <c r="O532" i="12"/>
  <c r="O533" i="12"/>
  <c r="O510" i="12"/>
  <c r="O511" i="12"/>
  <c r="O387" i="12"/>
  <c r="O388" i="12"/>
  <c r="Q374" i="12"/>
  <c r="O374" i="12"/>
  <c r="Q356" i="12"/>
  <c r="O356" i="12"/>
  <c r="O484" i="12"/>
  <c r="O485" i="12"/>
  <c r="O464" i="12"/>
  <c r="O465" i="12"/>
  <c r="O205" i="12"/>
  <c r="O206" i="12"/>
  <c r="O514" i="12"/>
  <c r="O515" i="12"/>
  <c r="Q391" i="12"/>
  <c r="O391" i="12"/>
  <c r="Q359" i="12"/>
  <c r="O359" i="12"/>
  <c r="O470" i="12"/>
  <c r="O471" i="12"/>
  <c r="O213" i="12"/>
  <c r="O214" i="12"/>
  <c r="O444" i="12"/>
  <c r="O445" i="12"/>
  <c r="O199" i="12"/>
  <c r="O200" i="12"/>
  <c r="O438" i="12"/>
  <c r="O439" i="12"/>
  <c r="P542" i="12"/>
  <c r="P543" i="12"/>
  <c r="P173" i="12"/>
  <c r="P174" i="12"/>
  <c r="P259" i="12"/>
  <c r="P260" i="12"/>
  <c r="P466" i="12"/>
  <c r="P467" i="12"/>
  <c r="P211" i="12"/>
  <c r="P212" i="12"/>
  <c r="P442" i="12"/>
  <c r="P443" i="12"/>
  <c r="P532" i="12"/>
  <c r="P533" i="12"/>
  <c r="P511" i="12"/>
  <c r="P510" i="12"/>
  <c r="P387" i="12"/>
  <c r="P388" i="12"/>
  <c r="P484" i="12"/>
  <c r="P485" i="12"/>
  <c r="P464" i="12"/>
  <c r="P465" i="12"/>
  <c r="P137" i="12"/>
  <c r="P138" i="12"/>
  <c r="P215" i="12"/>
  <c r="P216" i="12"/>
  <c r="P446" i="12"/>
  <c r="P447" i="12"/>
  <c r="O454" i="12"/>
  <c r="O455" i="12"/>
  <c r="P515" i="12"/>
  <c r="P514" i="12"/>
  <c r="P470" i="12"/>
  <c r="P471" i="12"/>
  <c r="P450" i="12"/>
  <c r="P451" i="12"/>
  <c r="P135" i="12"/>
  <c r="P136" i="12"/>
  <c r="P434" i="12"/>
  <c r="P435" i="12"/>
  <c r="P582" i="12"/>
  <c r="P583" i="12"/>
  <c r="P161" i="12"/>
  <c r="P162" i="12"/>
  <c r="P502" i="12"/>
  <c r="P503" i="12"/>
  <c r="P225" i="12"/>
  <c r="P226" i="12"/>
  <c r="P201" i="12"/>
  <c r="P202" i="12"/>
  <c r="O135" i="12"/>
  <c r="O136" i="12"/>
  <c r="O434" i="12"/>
  <c r="O435" i="12"/>
  <c r="P59" i="12"/>
  <c r="P60" i="12"/>
  <c r="P546" i="12"/>
  <c r="P547" i="12"/>
  <c r="P179" i="12"/>
  <c r="P180" i="12"/>
  <c r="P247" i="12"/>
  <c r="P248" i="12"/>
  <c r="P139" i="12"/>
  <c r="P140" i="12"/>
  <c r="P462" i="12"/>
  <c r="P463" i="12"/>
  <c r="P440" i="12"/>
  <c r="P441" i="12"/>
  <c r="P604" i="12"/>
  <c r="P605" i="12"/>
  <c r="P588" i="12"/>
  <c r="P589" i="12"/>
  <c r="P558" i="12"/>
  <c r="P559" i="12"/>
  <c r="P524" i="12"/>
  <c r="P525" i="12"/>
  <c r="P177" i="12"/>
  <c r="P178" i="12"/>
  <c r="P508" i="12"/>
  <c r="P509" i="12"/>
  <c r="P255" i="12"/>
  <c r="P256" i="12"/>
  <c r="P460" i="12"/>
  <c r="P461" i="12"/>
  <c r="P199" i="12"/>
  <c r="P200" i="12"/>
  <c r="P438" i="12"/>
  <c r="P439" i="12"/>
  <c r="O133" i="12"/>
  <c r="O134" i="12"/>
  <c r="O432" i="12"/>
  <c r="O433" i="12"/>
  <c r="P608" i="12"/>
  <c r="P609" i="12"/>
  <c r="P578" i="12"/>
  <c r="P579" i="12"/>
  <c r="P11" i="12"/>
  <c r="P12" i="12"/>
  <c r="P550" i="12"/>
  <c r="P551" i="12"/>
  <c r="P530" i="12"/>
  <c r="P531" i="12"/>
  <c r="P175" i="12"/>
  <c r="P176" i="12"/>
  <c r="P253" i="12"/>
  <c r="P254" i="12"/>
  <c r="P213" i="12"/>
  <c r="P214" i="12"/>
  <c r="P444" i="12"/>
  <c r="P445" i="12"/>
  <c r="P428" i="12"/>
  <c r="P429" i="12"/>
  <c r="O600" i="12"/>
  <c r="O601" i="12"/>
  <c r="O528" i="12"/>
  <c r="O529" i="12"/>
  <c r="O9" i="12"/>
  <c r="O10" i="12"/>
  <c r="O540" i="12"/>
  <c r="O541" i="12"/>
  <c r="O171" i="12"/>
  <c r="O172" i="12"/>
  <c r="O500" i="12"/>
  <c r="O501" i="12"/>
  <c r="O589" i="12"/>
  <c r="O588" i="12"/>
  <c r="O524" i="12"/>
  <c r="O525" i="12"/>
  <c r="Q369" i="12"/>
  <c r="O369" i="12"/>
  <c r="O460" i="12"/>
  <c r="O461" i="12"/>
  <c r="O11" i="12"/>
  <c r="O12" i="12"/>
  <c r="O550" i="12"/>
  <c r="O551" i="12"/>
  <c r="Q386" i="12"/>
  <c r="O386" i="12"/>
  <c r="O253" i="12"/>
  <c r="O254" i="12"/>
  <c r="O542" i="12"/>
  <c r="O543" i="12"/>
  <c r="O173" i="12"/>
  <c r="O174" i="12"/>
  <c r="Q385" i="12"/>
  <c r="O385" i="12"/>
  <c r="Q371" i="12"/>
  <c r="O371" i="12"/>
  <c r="Q354" i="12"/>
  <c r="O354" i="12"/>
  <c r="O436" i="12"/>
  <c r="O437" i="12"/>
  <c r="O207" i="12"/>
  <c r="O208" i="12"/>
  <c r="O185" i="12"/>
  <c r="O186" i="12"/>
  <c r="O590" i="12"/>
  <c r="O591" i="12"/>
  <c r="O159" i="12"/>
  <c r="O160" i="12"/>
  <c r="Q376" i="12"/>
  <c r="O376" i="12"/>
  <c r="Q362" i="12"/>
  <c r="O362" i="12"/>
  <c r="O474" i="12"/>
  <c r="O475" i="12"/>
  <c r="O598" i="12"/>
  <c r="O599" i="12"/>
  <c r="O165" i="12"/>
  <c r="O166" i="12"/>
  <c r="Q379" i="12"/>
  <c r="O379" i="12"/>
  <c r="Q365" i="12"/>
  <c r="O365" i="12"/>
  <c r="O492" i="12"/>
  <c r="O493" i="12"/>
  <c r="O221" i="12"/>
  <c r="O222" i="12"/>
  <c r="O456" i="12"/>
  <c r="O457" i="12"/>
  <c r="O602" i="12"/>
  <c r="O603" i="12"/>
  <c r="O544" i="12"/>
  <c r="O545" i="12"/>
  <c r="O6" i="12"/>
  <c r="O518" i="12"/>
  <c r="O519" i="12"/>
  <c r="O5" i="12"/>
  <c r="O163" i="12"/>
  <c r="O164" i="12"/>
  <c r="Q382" i="12"/>
  <c r="O382" i="12"/>
  <c r="Q368" i="12"/>
  <c r="O368" i="12"/>
  <c r="O506" i="12"/>
  <c r="O507" i="12"/>
  <c r="O243" i="12"/>
  <c r="O244" i="12"/>
  <c r="O227" i="12"/>
  <c r="O228" i="12"/>
  <c r="O458" i="12"/>
  <c r="O459" i="12"/>
  <c r="O452" i="12"/>
  <c r="O453" i="12"/>
  <c r="O430" i="12"/>
  <c r="O431" i="12"/>
  <c r="P487" i="12"/>
  <c r="P486" i="12"/>
  <c r="P606" i="12"/>
  <c r="P607" i="12"/>
  <c r="P552" i="12"/>
  <c r="P553" i="12"/>
  <c r="P534" i="12"/>
  <c r="P535" i="12"/>
  <c r="P512" i="12"/>
  <c r="P513" i="12"/>
  <c r="P153" i="12"/>
  <c r="P154" i="12"/>
  <c r="P261" i="12"/>
  <c r="P262" i="12"/>
  <c r="P488" i="12"/>
  <c r="P489" i="12"/>
  <c r="P476" i="12"/>
  <c r="P477" i="12"/>
  <c r="P219" i="12"/>
  <c r="P220" i="12"/>
  <c r="P436" i="12"/>
  <c r="P437" i="12"/>
  <c r="O428" i="12"/>
  <c r="O429" i="12"/>
  <c r="P556" i="12"/>
  <c r="P557" i="12"/>
  <c r="P9" i="12"/>
  <c r="P10" i="12"/>
  <c r="P540" i="12"/>
  <c r="P541" i="12"/>
  <c r="P171" i="12"/>
  <c r="P172" i="12"/>
  <c r="P501" i="12"/>
  <c r="P500" i="12"/>
  <c r="P241" i="12"/>
  <c r="P242" i="12"/>
  <c r="P454" i="12"/>
  <c r="P455" i="12"/>
  <c r="P598" i="12"/>
  <c r="P599" i="12"/>
  <c r="P165" i="12"/>
  <c r="P166" i="12"/>
  <c r="P492" i="12"/>
  <c r="P493" i="12"/>
  <c r="P221" i="12"/>
  <c r="P222" i="12"/>
  <c r="P456" i="12"/>
  <c r="P457" i="12"/>
  <c r="O211" i="12"/>
  <c r="O212" i="12"/>
  <c r="O442" i="12"/>
  <c r="O443" i="12"/>
  <c r="P602" i="12"/>
  <c r="P603" i="12"/>
  <c r="P544" i="12"/>
  <c r="P545" i="12"/>
  <c r="P6" i="12"/>
  <c r="P518" i="12"/>
  <c r="P5" i="12"/>
  <c r="P519" i="12"/>
  <c r="P163" i="12"/>
  <c r="P164" i="12"/>
  <c r="P507" i="12"/>
  <c r="P506" i="12"/>
  <c r="P243" i="12"/>
  <c r="P244" i="12"/>
  <c r="P227" i="12"/>
  <c r="P228" i="12"/>
  <c r="P458" i="12"/>
  <c r="P459" i="12"/>
  <c r="P205" i="12"/>
  <c r="P206" i="12"/>
  <c r="Q131" i="12" l="1"/>
  <c r="Q132" i="12"/>
  <c r="Q129" i="12"/>
  <c r="Q130" i="12"/>
  <c r="Q127" i="12"/>
  <c r="Q128" i="12"/>
  <c r="Q123" i="12"/>
  <c r="Q124" i="12"/>
  <c r="Q119" i="12"/>
  <c r="Q120" i="12"/>
  <c r="Q117" i="12"/>
  <c r="Q118" i="12"/>
  <c r="Q115" i="12"/>
  <c r="Q116" i="12"/>
  <c r="Q113" i="12"/>
  <c r="Q114" i="12"/>
  <c r="Q111" i="12"/>
  <c r="Q112" i="12"/>
  <c r="Q110" i="12"/>
  <c r="Q109" i="12"/>
  <c r="Q75" i="12"/>
  <c r="Q76" i="12"/>
  <c r="Q73" i="12"/>
  <c r="Q74" i="12"/>
  <c r="Q71" i="12"/>
  <c r="Q72" i="12"/>
  <c r="Q70" i="12"/>
  <c r="Q69" i="12"/>
  <c r="Q67" i="12"/>
  <c r="Q68" i="12"/>
  <c r="Q303" i="12"/>
  <c r="Q304" i="12"/>
  <c r="Q208" i="12"/>
  <c r="Q207" i="12"/>
  <c r="Q174" i="12"/>
  <c r="Q173" i="12"/>
  <c r="Q460" i="12"/>
  <c r="Q461" i="12"/>
  <c r="Q387" i="12"/>
  <c r="Q388" i="12"/>
  <c r="Q220" i="12"/>
  <c r="Q219" i="12"/>
  <c r="Q212" i="12"/>
  <c r="Q211" i="12"/>
  <c r="Q442" i="12"/>
  <c r="Q443" i="12"/>
  <c r="Q430" i="12"/>
  <c r="Q431" i="12"/>
  <c r="Q228" i="12"/>
  <c r="Q227" i="12"/>
  <c r="Q458" i="12"/>
  <c r="Q459" i="12"/>
  <c r="Q602" i="12"/>
  <c r="Q603" i="12"/>
  <c r="Q493" i="12"/>
  <c r="Q492" i="12"/>
  <c r="Q160" i="12"/>
  <c r="Q159" i="12"/>
  <c r="Q436" i="12"/>
  <c r="Q437" i="12"/>
  <c r="Q542" i="12"/>
  <c r="Q543" i="12"/>
  <c r="Q501" i="12"/>
  <c r="Q500" i="12"/>
  <c r="Q9" i="12"/>
  <c r="Q10" i="12"/>
  <c r="Q540" i="12"/>
  <c r="Q541" i="12"/>
  <c r="Q206" i="12"/>
  <c r="Q205" i="12"/>
  <c r="Q511" i="12"/>
  <c r="Q510" i="12"/>
  <c r="Q140" i="12"/>
  <c r="Q139" i="12"/>
  <c r="Q462" i="12"/>
  <c r="Q463" i="12"/>
  <c r="Q180" i="12"/>
  <c r="Q179" i="12"/>
  <c r="Q476" i="12"/>
  <c r="Q477" i="12"/>
  <c r="Q534" i="12"/>
  <c r="Q535" i="12"/>
  <c r="Q162" i="12"/>
  <c r="Q161" i="12"/>
  <c r="Q509" i="12"/>
  <c r="Q508" i="12"/>
  <c r="Q138" i="12"/>
  <c r="Q216" i="12"/>
  <c r="Q137" i="12"/>
  <c r="Q215" i="12"/>
  <c r="Q446" i="12"/>
  <c r="Q447" i="12"/>
  <c r="Q448" i="12"/>
  <c r="Q449" i="12"/>
  <c r="Q538" i="12"/>
  <c r="Q539" i="12"/>
  <c r="Q596" i="12"/>
  <c r="Q597" i="12"/>
  <c r="Q503" i="12"/>
  <c r="Q502" i="12"/>
  <c r="Q176" i="12"/>
  <c r="Q175" i="12"/>
  <c r="Q608" i="12"/>
  <c r="Q609" i="12"/>
  <c r="Q242" i="12"/>
  <c r="Q241" i="12"/>
  <c r="Q468" i="12"/>
  <c r="Q469" i="12"/>
  <c r="Q592" i="12"/>
  <c r="Q593" i="12"/>
  <c r="Q158" i="12"/>
  <c r="Q157" i="12"/>
  <c r="Q13" i="12"/>
  <c r="Q14" i="12"/>
  <c r="Q554" i="12"/>
  <c r="Q555" i="12"/>
  <c r="Q226" i="12"/>
  <c r="Q225" i="12"/>
  <c r="Q142" i="12"/>
  <c r="Q141" i="12"/>
  <c r="Q482" i="12"/>
  <c r="Q483" i="12"/>
  <c r="Q544" i="12"/>
  <c r="Q545" i="12"/>
  <c r="Q588" i="12"/>
  <c r="Q589" i="12"/>
  <c r="Q515" i="12"/>
  <c r="Q514" i="12"/>
  <c r="Q262" i="12"/>
  <c r="Q261" i="12"/>
  <c r="Q489" i="12"/>
  <c r="Q488" i="12"/>
  <c r="Q507" i="12"/>
  <c r="Q506" i="12"/>
  <c r="Q6" i="12"/>
  <c r="Q519" i="12"/>
  <c r="Q518" i="12"/>
  <c r="Q5" i="12"/>
  <c r="Q598" i="12"/>
  <c r="Q599" i="12"/>
  <c r="Q186" i="12"/>
  <c r="Q185" i="12"/>
  <c r="Q11" i="12"/>
  <c r="Q12" i="12"/>
  <c r="Q550" i="12"/>
  <c r="Q551" i="12"/>
  <c r="Q524" i="12"/>
  <c r="Q525" i="12"/>
  <c r="Q600" i="12"/>
  <c r="Q601" i="12"/>
  <c r="Q136" i="12"/>
  <c r="Q135" i="12"/>
  <c r="Q434" i="12"/>
  <c r="Q435" i="12"/>
  <c r="Q200" i="12"/>
  <c r="Q199" i="12"/>
  <c r="Q438" i="12"/>
  <c r="Q439" i="12"/>
  <c r="Q470" i="12"/>
  <c r="Q471" i="12"/>
  <c r="Q485" i="12"/>
  <c r="Q484" i="12"/>
  <c r="Q59" i="12"/>
  <c r="Q60" i="12"/>
  <c r="Q154" i="12"/>
  <c r="Q153" i="12"/>
  <c r="Q606" i="12"/>
  <c r="Q607" i="12"/>
  <c r="Q530" i="12"/>
  <c r="Q531" i="12"/>
  <c r="Q558" i="12"/>
  <c r="Q559" i="12"/>
  <c r="Q556" i="12"/>
  <c r="Q557" i="12"/>
  <c r="Q182" i="12"/>
  <c r="Q181" i="12"/>
  <c r="Q156" i="12"/>
  <c r="Q155" i="12"/>
  <c r="Q491" i="12"/>
  <c r="Q490" i="12"/>
  <c r="Q260" i="12"/>
  <c r="Q259" i="12"/>
  <c r="Q256" i="12"/>
  <c r="Q255" i="12"/>
  <c r="Q450" i="12"/>
  <c r="Q451" i="12"/>
  <c r="Q164" i="12"/>
  <c r="Q163" i="12"/>
  <c r="Q222" i="12"/>
  <c r="Q221" i="12"/>
  <c r="Q456" i="12"/>
  <c r="Q457" i="12"/>
  <c r="Q474" i="12"/>
  <c r="Q475" i="12"/>
  <c r="Q454" i="12"/>
  <c r="Q455" i="12"/>
  <c r="Q513" i="12"/>
  <c r="Q512" i="12"/>
  <c r="Q487" i="12"/>
  <c r="Q486" i="12"/>
  <c r="Q428" i="12"/>
  <c r="Q429" i="12"/>
  <c r="Q452" i="12"/>
  <c r="Q453" i="12"/>
  <c r="Q244" i="12"/>
  <c r="Q243" i="12"/>
  <c r="Q166" i="12"/>
  <c r="Q165" i="12"/>
  <c r="Q590" i="12"/>
  <c r="Q591" i="12"/>
  <c r="Q254" i="12"/>
  <c r="Q253" i="12"/>
  <c r="Q172" i="12"/>
  <c r="Q171" i="12"/>
  <c r="Q528" i="12"/>
  <c r="Q529" i="12"/>
  <c r="Q134" i="12"/>
  <c r="Q133" i="12"/>
  <c r="Q432" i="12"/>
  <c r="Q433" i="12"/>
  <c r="Q214" i="12"/>
  <c r="Q213" i="12"/>
  <c r="Q444" i="12"/>
  <c r="Q445" i="12"/>
  <c r="Q464" i="12"/>
  <c r="Q465" i="12"/>
  <c r="Q532" i="12"/>
  <c r="Q533" i="12"/>
  <c r="Q248" i="12"/>
  <c r="Q247" i="12"/>
  <c r="Q546" i="12"/>
  <c r="Q547" i="12"/>
  <c r="Q552" i="12"/>
  <c r="Q553" i="12"/>
  <c r="Q582" i="12"/>
  <c r="Q583" i="12"/>
  <c r="Q178" i="12"/>
  <c r="Q177" i="12"/>
  <c r="Q440" i="12"/>
  <c r="Q441" i="12"/>
  <c r="Q478" i="12"/>
  <c r="Q479" i="12"/>
  <c r="Q472" i="12"/>
  <c r="Q473" i="12"/>
  <c r="Q466" i="12"/>
  <c r="Q467" i="12"/>
  <c r="Q202" i="12"/>
  <c r="Q201" i="12"/>
  <c r="Q578" i="12"/>
  <c r="Q579" i="12"/>
  <c r="Q604" i="12"/>
  <c r="Q605" i="12"/>
</calcChain>
</file>

<file path=xl/sharedStrings.xml><?xml version="1.0" encoding="utf-8"?>
<sst xmlns="http://schemas.openxmlformats.org/spreadsheetml/2006/main" count="80478" uniqueCount="12169">
  <si>
    <t>Dados Operacionais</t>
  </si>
  <si>
    <t>EMPRESA</t>
  </si>
  <si>
    <t>CNPJ</t>
  </si>
  <si>
    <t>PREFIXO     LINHA</t>
  </si>
  <si>
    <t>Localidade de ORIGEM (1)</t>
  </si>
  <si>
    <t>UF origem</t>
  </si>
  <si>
    <t>Localidade de DESTINO (1)</t>
  </si>
  <si>
    <t>UF destino</t>
  </si>
  <si>
    <t>Tipo de Outorga</t>
  </si>
  <si>
    <t>Observações</t>
  </si>
  <si>
    <t>Linha SGP</t>
  </si>
  <si>
    <t>SP</t>
  </si>
  <si>
    <t>MG</t>
  </si>
  <si>
    <t>CIRCULAR NOSSA SENHORA APARECIDA LTDA.</t>
  </si>
  <si>
    <t>GO</t>
  </si>
  <si>
    <t>EMPRESA PRINCESA DO NORTE S/A</t>
  </si>
  <si>
    <t>SANTO ANTONIO DA PLATINA</t>
  </si>
  <si>
    <t>PR</t>
  </si>
  <si>
    <t>OURINHOS</t>
  </si>
  <si>
    <t>Santo Antonio da Platina/PR - Ourinhos/SP</t>
  </si>
  <si>
    <t>JACAREZINHO</t>
  </si>
  <si>
    <t>ANDRADINA</t>
  </si>
  <si>
    <t>TRES LAGOAS</t>
  </si>
  <si>
    <t>MS</t>
  </si>
  <si>
    <t>Andradina/SP - Tres Lagoas/MS</t>
  </si>
  <si>
    <t>CASTILHO</t>
  </si>
  <si>
    <t>EXPRESSO SÃO BENTO LTDA.</t>
  </si>
  <si>
    <t>AGUDOS DO SUL</t>
  </si>
  <si>
    <t>SAO BENTO DO SUL</t>
  </si>
  <si>
    <t>SC</t>
  </si>
  <si>
    <t>Agudos do Sul/PR - Sao Bento do Sul/SC</t>
  </si>
  <si>
    <t>EXPRESSO SÃO JOSÉ DO TOCANTINS LTDA.</t>
  </si>
  <si>
    <t>CAMPOS BELOS</t>
  </si>
  <si>
    <t>ARRAIAS</t>
  </si>
  <si>
    <t>TO</t>
  </si>
  <si>
    <t>Campos Belos/GO - Arraias/TO</t>
  </si>
  <si>
    <t>JUAZEIRO - PETROLINA VIA CENTRO PETRO/SHOPPING CÓDIGO (401)</t>
  </si>
  <si>
    <t>PETROLINA</t>
  </si>
  <si>
    <t>PE</t>
  </si>
  <si>
    <t>JUAZEIRO</t>
  </si>
  <si>
    <t>BA</t>
  </si>
  <si>
    <t>JUAZEIRO - PETROLINA VIA CENTRO/AREIA BRANCA CÓDIGO (402)</t>
  </si>
  <si>
    <t>JUAZEIRO - PETROLINA VIA CENTRO/AREIA BRANCA CÓDIGO (403)</t>
  </si>
  <si>
    <t>JUAZEIRO - PETROLINA VIA IF SERTÃO / IPSEP CÓDIGO (414)</t>
  </si>
  <si>
    <t>JUAZEIRO - PETROLINA VIA IF SERTÃO/AEROPORTO CÓDIGO (415)</t>
  </si>
  <si>
    <t>JUAZEIRO - PETROLINA VIA EXPRESSO CENTRO PETROLINA CÓDIGO (416)</t>
  </si>
  <si>
    <t>JUAZEIRO - PETROLINA VIA CORUJÃO CÓDIGO (417)</t>
  </si>
  <si>
    <t>JUAZEIRO - PETROLINA VIA CAMPUS UNIVERSITÁRIO CÓDIGO (418)</t>
  </si>
  <si>
    <t>RÁPIDO LUXO CAMPINAS LTDA.</t>
  </si>
  <si>
    <t>ANDRADAS(MG) - SAO JOAO DA BOA VISTA(SP) Via S.A.JARDIM</t>
  </si>
  <si>
    <t>ANDRADAS</t>
  </si>
  <si>
    <t>SAO JOAO DA BOA VISTA</t>
  </si>
  <si>
    <t>Andradas/MG - Sao Joao da Boa Vista/SP</t>
  </si>
  <si>
    <t>TRANSPORTES ALÉM PARAÍBA LTDA.</t>
  </si>
  <si>
    <t>JAMAPARA</t>
  </si>
  <si>
    <t>RJ</t>
  </si>
  <si>
    <t>ALEM PARAIBA</t>
  </si>
  <si>
    <t>Jamapara/RJ - Alem Paraiba/MG</t>
  </si>
  <si>
    <t>VIAÇÃO PARANAÍBA LTDA.</t>
  </si>
  <si>
    <t>ITUMBIARA</t>
  </si>
  <si>
    <t>USINA ITUMBIARA</t>
  </si>
  <si>
    <t>Itumbiara/GO - Usina Itumbiara/MG</t>
  </si>
  <si>
    <t>ARAPORA</t>
  </si>
  <si>
    <t>Itumbiara/GO - Arapora/MG</t>
  </si>
  <si>
    <t>TRES RIOS</t>
  </si>
  <si>
    <t>CHIADOR</t>
  </si>
  <si>
    <t>Tres Rios/RJ - Chiador/MG</t>
  </si>
  <si>
    <t>PENHA LONGA</t>
  </si>
  <si>
    <t>ESTACAO DE CHIADOR</t>
  </si>
  <si>
    <t>Máx de SEQUENCIA</t>
  </si>
  <si>
    <t>CÓDIGO IDENTIFICADOR DA LINHA</t>
  </si>
  <si>
    <t>sentido2</t>
  </si>
  <si>
    <t>Total</t>
  </si>
  <si>
    <t>CÓDIGO DA LINHA</t>
  </si>
  <si>
    <t>Empresa</t>
  </si>
  <si>
    <t>Prefixo SGP</t>
  </si>
  <si>
    <t>Localidade ORIGEM</t>
  </si>
  <si>
    <t>Localidade DESTINO</t>
  </si>
  <si>
    <t>Código da Linha</t>
  </si>
  <si>
    <t>NOME da Linha</t>
  </si>
  <si>
    <t>CT EXPRESSO</t>
  </si>
  <si>
    <t>ida</t>
  </si>
  <si>
    <t>volta</t>
  </si>
  <si>
    <t>EXPRESSO PLANALTINA</t>
  </si>
  <si>
    <t>G20</t>
  </si>
  <si>
    <t>JOAFRA</t>
  </si>
  <si>
    <t>KANDANGO</t>
  </si>
  <si>
    <t>MAIS X</t>
  </si>
  <si>
    <t>MAXIMUS</t>
  </si>
  <si>
    <t>R.A</t>
  </si>
  <si>
    <t>ROTA DO SOL</t>
  </si>
  <si>
    <t>SANTA IZABEL</t>
  </si>
  <si>
    <t>TAGUATUR</t>
  </si>
  <si>
    <t>TUAGUATUR</t>
  </si>
  <si>
    <t>UTB</t>
  </si>
  <si>
    <t>VIAN</t>
  </si>
  <si>
    <t>Total Geral</t>
  </si>
  <si>
    <t>Linhas cadastradas</t>
  </si>
  <si>
    <t>linhas cadastradas SEM itinerário</t>
  </si>
  <si>
    <t>Linhas com itinerário</t>
  </si>
  <si>
    <t>Linhas com itinerário SEM cadastro</t>
  </si>
  <si>
    <t>Linha</t>
  </si>
  <si>
    <t>JOAFRA Transporte Ltda.</t>
  </si>
  <si>
    <t>Petrolina/GO - Juazeiro/DF</t>
  </si>
  <si>
    <t>parada</t>
  </si>
  <si>
    <t>Brasilia/DF - Planaltina/GO</t>
  </si>
  <si>
    <t>excluir do itinerário</t>
  </si>
  <si>
    <t>Aguas Lindas de Goias/GO - Brasilia/DF</t>
  </si>
  <si>
    <t>UTB - União Transporte Brasilia</t>
  </si>
  <si>
    <t>Monte Alto/GO - Brasilia/DF</t>
  </si>
  <si>
    <t>Cimu</t>
  </si>
  <si>
    <t>Cocalzinho de Goiás (Girassol)/GO - Brasilia/DF</t>
  </si>
  <si>
    <t>Aguas Lindas de Goias/GO - Ceilândia/DF</t>
  </si>
  <si>
    <t>Monte Alto/GO - Brazlandia/DF</t>
  </si>
  <si>
    <t>Cocalzinho de Goiás (Girassol)/GO - Taguatinga/DF</t>
  </si>
  <si>
    <t>Aguas Lindas de Goias/GO - Taguatinga/DF</t>
  </si>
  <si>
    <t>Monte Alto/GO - Taguatinga/DF</t>
  </si>
  <si>
    <t>Santo Antonio do Descoberto/GO - Taguatinga/DF</t>
  </si>
  <si>
    <t>Santo Antonio do Descoberto/GO - Brasilia/DF</t>
  </si>
  <si>
    <t>Cidade Ecletica/GO - Brasilia/DF</t>
  </si>
  <si>
    <t>Novo Gama/GO - Brasilia/DF</t>
  </si>
  <si>
    <t>Lago Azul (N. Gama)/GO - Brasilia/DF</t>
  </si>
  <si>
    <t>Novo Gama/GO - Gama/DF</t>
  </si>
  <si>
    <t>Novo Gama/GO - Taguatinga/DF</t>
  </si>
  <si>
    <t>Céu Azul/GO - Brasilia/DF</t>
  </si>
  <si>
    <t>Valparaiso de Goiás/GO - Brasilia/DF</t>
  </si>
  <si>
    <t>Valparaiso de Goiás/GO - Gama/DF</t>
  </si>
  <si>
    <t>Valparaiso de Goiás/GO - Taguatinga/DF</t>
  </si>
  <si>
    <t>5821</t>
  </si>
  <si>
    <t>Cidade Ocidental/GO - Taguatinga/DF</t>
  </si>
  <si>
    <t>KANDANGO (CATEDRAL TURISMO)</t>
  </si>
  <si>
    <t>Parque Industrial Mignone/GO - Brasilia/DF</t>
  </si>
  <si>
    <t>Parque Industrial Mignone/GO- Gama/DF</t>
  </si>
  <si>
    <t>Parque Industrial Mignone/GO- Taguatinga/DF</t>
  </si>
  <si>
    <t>CENTRAL EXPRESSO</t>
  </si>
  <si>
    <t>Luziânia/GO - Brasília/DF</t>
  </si>
  <si>
    <t>G20 Transportes</t>
  </si>
  <si>
    <t>Luziânia/GO - Gama/DF</t>
  </si>
  <si>
    <t>Luziânia/GO - Taguatinga/DF</t>
  </si>
  <si>
    <t>Cidade Ocidental/GO - Brasilia/DF</t>
  </si>
  <si>
    <t>VIACAO ANAPOLINA (VIAN)</t>
  </si>
  <si>
    <t>Mansões Marajó (Cristalina)/GO - Brasilia/DF</t>
  </si>
  <si>
    <t>Cidade Ocidental/GO - Gama/DF</t>
  </si>
  <si>
    <t>Formosa/GO - Planaltina/Df/DF</t>
  </si>
  <si>
    <t>06054170</t>
  </si>
  <si>
    <t>sem itinerário detalhado</t>
  </si>
  <si>
    <t>06054270</t>
  </si>
  <si>
    <t>07061470</t>
  </si>
  <si>
    <t>VIAÇÃO SÃO GERALDO E TURISMO LTDA.</t>
  </si>
  <si>
    <t>AUTO VIAÇÃO OURINHOS ASSIS LTDA.</t>
  </si>
  <si>
    <t>Ourinhos/SP - Marques dos Reis/PR</t>
  </si>
  <si>
    <t>EMPRESAS REUNIDAS PAULISTA DE TRANSPORTES LTDA.</t>
  </si>
  <si>
    <t>08099670</t>
  </si>
  <si>
    <t>VIAÇÃO SÃO RAPHAEL LTDA.</t>
  </si>
  <si>
    <t>Icem/SP - Fronteira/MG</t>
  </si>
  <si>
    <t>09040470</t>
  </si>
  <si>
    <t>09064270</t>
  </si>
  <si>
    <t>CELESTE TRANSPORTES LTDA.</t>
  </si>
  <si>
    <t>Foz do Iguacu/PR - Ciudad del Este/PY</t>
  </si>
  <si>
    <t>VIAÇÃO CIDADE VERDE LTDA</t>
  </si>
  <si>
    <t>RAPIDO INTERNACIONAL S.A. PARANA DE TRANSPORTE Y TURISMO</t>
  </si>
  <si>
    <t>Ciudad del Este/PY - Foz do Iguacu/PR</t>
  </si>
  <si>
    <t>VIAÇÃO SANTA CLARA LTDA.</t>
  </si>
  <si>
    <t>Rio Negro/PR - Mafra/SC</t>
  </si>
  <si>
    <t>NUESTRA SENORA DE LA ASUNCION (CISA)</t>
  </si>
  <si>
    <t>09075770</t>
  </si>
  <si>
    <t>Conjunto Habitacional Itaipu/PR - Conjunto Habitacional Itaipu/PY</t>
  </si>
  <si>
    <t>TRANSPORTE TRES FRONTEIRAS S/A.</t>
  </si>
  <si>
    <t>Puerto Iguazu/ARG - Foz do Iguacu/PR</t>
  </si>
  <si>
    <t>09113170</t>
  </si>
  <si>
    <t>Vila Fortes/PR - Puerto Iguazu/ARG</t>
  </si>
  <si>
    <t>Aeroporto Foz do Iguacu/PR - Puerto Iguazu/ARG</t>
  </si>
  <si>
    <t>VIAÇÃO ITAIPU LTDA.</t>
  </si>
  <si>
    <t>EMPRESA DE TRANSP. CHACO BOREAL S.R.L.</t>
  </si>
  <si>
    <t>Hernandarias/PY - Foz do Iguacu/PR</t>
  </si>
  <si>
    <t>TRANSPARANAENSE S/A</t>
  </si>
  <si>
    <t>Presidente Franco/PY - Foz do Iguacu/PR</t>
  </si>
  <si>
    <t>09183070</t>
  </si>
  <si>
    <t>CRUCERO DEL NORTE S.R.L.</t>
  </si>
  <si>
    <t>TRANSPORTES NYSTROM LTDA.</t>
  </si>
  <si>
    <t>Quarai/RS - Artigas/UY</t>
  </si>
  <si>
    <t>COOPERATIVA OBRERA TRANSPORTE URBANO ARTIGAS (COTUA)</t>
  </si>
  <si>
    <t>CONSTANTINO DI TOMMASO E HIJOS</t>
  </si>
  <si>
    <t>Bella Union/UY - Barra do Quarai/RS</t>
  </si>
  <si>
    <t>10166570</t>
  </si>
  <si>
    <t>Paso de Los Libres/ARG - Uruguaiana/RS</t>
  </si>
  <si>
    <t>Aguas Lindas De Goias/GO - Ceilândia/DF</t>
  </si>
  <si>
    <t>R.A. de Souza</t>
  </si>
  <si>
    <t>Teresina/PI - Timon/MA</t>
  </si>
  <si>
    <t>Osvaldo Mendes e Cia. Ltda. (EMPRESA DOIS IRMÃOS)</t>
  </si>
  <si>
    <t>Linhas UTB</t>
  </si>
  <si>
    <t>PREFIXO</t>
  </si>
  <si>
    <t>CODIGO Linha</t>
  </si>
  <si>
    <t>NOME Linha</t>
  </si>
  <si>
    <t>TARIFA</t>
  </si>
  <si>
    <t>12-5002-70</t>
  </si>
  <si>
    <t>Especial</t>
  </si>
  <si>
    <t>CIDADE OCIDENTAL/GO</t>
  </si>
  <si>
    <t>BRASILIA/DF</t>
  </si>
  <si>
    <t>CIDADE OCIDENTAL - ROD. PLANO PILOTO VIA Jardim ABC (Via Eixo L) CÓDIGO (8002)</t>
  </si>
  <si>
    <t>JARDIM ABC (CIDADE OCIDENTAL)/GO</t>
  </si>
  <si>
    <t>JARDIM ABC - ESPLANADA VIA (Via Ponte JK) CÓDIGO (8007)</t>
  </si>
  <si>
    <t>JARDIM ABC - ROD. PLANO PILOTO VIA (Via Gilberto Salomão) CÓDIGO (8008)</t>
  </si>
  <si>
    <t>CIDADE OCIDENTAL - ROD. PLANO PILOTO VIA Jardim ABC (Via Ponte JK) CÓDIGO (8015)</t>
  </si>
  <si>
    <t>CIDADE OCIDENTAL - ROD. PLANO PILOTO VIA (Via Gilberto Salomão) CÓDIGO (8026)</t>
  </si>
  <si>
    <t>JARDIM ABC - ROD. PLANO PILOTO VIA (Via Gilberto Salomão) CÓDIGO (8027)</t>
  </si>
  <si>
    <t>JARDIM ABC - ROD. PLANO PILOTO VIA Vila Montane / Jardim Solar CÓDIGO (8028)</t>
  </si>
  <si>
    <t>CIDADE OCIDENTAL - W3 NORTE VIA (Via Dom Bosco) CÓDIGO (8073)</t>
  </si>
  <si>
    <t>JARDIM ABC - W3 NORTE VIA (Via Av. das Nações) CÓDIGO (8074)</t>
  </si>
  <si>
    <t>JARDIM ABC - W3 NORTE VIA (Via Av. das Nações) CÓDIGO (8076)</t>
  </si>
  <si>
    <t>SÃO SEBASTIAO/DF</t>
  </si>
  <si>
    <t>JARDIM ABC - SAO SEBASTIAO VIA Vila Montane CÓDIGO (8250)</t>
  </si>
  <si>
    <t>CIDADE OCIDENTAL - S I G VIA Jardim ABC (Via ParkShopping) CÓDIGO (8351)</t>
  </si>
  <si>
    <t>CIDADE OCIDENTAL - CRUZEIRO VIA Jardim ABC (Via Ponte JK) CÓDIGO (8370)</t>
  </si>
  <si>
    <t>12-9343-70</t>
  </si>
  <si>
    <t>Judicial</t>
  </si>
  <si>
    <t>JARDIM LARANJEIRA (A.LINDAS DE GOIÁS)/GO</t>
  </si>
  <si>
    <t>JARDIM LARANJEIRA - ROD. PLANO PILOTO VIA EIXO SUL / SETOR MILITAR / OCTOGONAL CÓDIGO (2008)</t>
  </si>
  <si>
    <t>PINHEIRO (A.LINDAS DE GOIÁS)/GO</t>
  </si>
  <si>
    <t>PINHEIRO - ROD. PLANO PILOTO VIA EIXO SUL / SETOR MILITAR / OCTOGONAL CÓDIGO (2010)</t>
  </si>
  <si>
    <t>PINHEIRO - ROD. PLANO PILOTO VIA OCTOGONAL / SETOR MILITAR / EIXO SUL CÓDIGO (2012)</t>
  </si>
  <si>
    <t>PINHEIRO - ROD. PLANO PILOTO VIA ESTRUTURAL / EIXO MONUMENTAL CÓDIGO (2013)</t>
  </si>
  <si>
    <t>PINHEIRO - ROD. PLANO PILOTO VIA OCTOGONAL / SETOR MILITAR / EIXO SUL CÓDIGO (2015)</t>
  </si>
  <si>
    <t>PINHEIRO - ROD. PLANO PILOTO VIA ESTRUTURAL / EIXO MONUMENTAL CÓDIGO (2016)</t>
  </si>
  <si>
    <t>PINHEIRO - ROD. PLANO PILOTO VIA OCTOGONAL / SETOR MILITAR / EIXO W CÓDIGO (2019)</t>
  </si>
  <si>
    <t>PINHEIRO - ESPLANADA VIA ESTRUTURAL / ROD. PLANO PILOTO CÓDIGO (2045)</t>
  </si>
  <si>
    <t>PINHEIRO - ESPLANADA VIA ESTRUTURAL / ROD. PLANO PILOTO CÓDIGO (2047)</t>
  </si>
  <si>
    <t>JARDIM LARANJEIRA - ESPLANADA  VIA ESTRUTURAL / ROD. PLANO PILOTO CÓDIGO (2048)</t>
  </si>
  <si>
    <t>PINHEIRO - ESPLANADA VIA ROD. PLANO PILOTO / ESTRUTURAL CÓDIGO (2049)</t>
  </si>
  <si>
    <t>PINHEIRO - W3 SUL VIA OCTOGONAL / SETOR MILITAR / EIXO SUL / GALERIA CÓDIGO (2055)</t>
  </si>
  <si>
    <t>PINHEIRO - W3 SUL VIA OCTOGONAL / SETOR MILITAR / EIXO SUL / GALERIA CÓDIGO (2056)</t>
  </si>
  <si>
    <t>JARDIM PARAISO (A.LINDAS DE GOIÁS)/GO</t>
  </si>
  <si>
    <t>JARDIM PARAISO - W3 NORTE VIA ESTRUTURAL / ROD. PLANO PILOTO / W3 NORTE CÓDIGO (2062)</t>
  </si>
  <si>
    <t>PINHEIRO - W3 NORTE VIA ESTRUTURAL / ROD. PLANO PILOTO / W3 NORTE CÓDIGO (2065)</t>
  </si>
  <si>
    <t>JARDIM LARANJEIRA - W3 NORTE VIA ESTRUTURAL / EIXO MONUMENTAL/W3 NORTE CÓDIGO (2066)</t>
  </si>
  <si>
    <t>PINHEIRO - W3 NORTE VIA ESTRUTURAL / W3 NORTE / L2 NORTE CÓDIGO (2068)</t>
  </si>
  <si>
    <t>PINHEIRO - W3 NORTE VIA ESTRUTURAL / W3 NORTE / L2 NORTE CÓDIGO (2069)</t>
  </si>
  <si>
    <t>PINHEIRO - S I G VIA ESTRUTURAL / ROD. PLANO PILOTO CÓDIGO (2323)</t>
  </si>
  <si>
    <t>PINHEIRO - S I G VIA ESTRUTURAL / ROD. PLANO PILOTO CÓDIGO (2324)</t>
  </si>
  <si>
    <t>PINHEIRO - S I G VIA ESTRUTURAL / ROD. PLANO PILOTO CÓDIGO (2325)</t>
  </si>
  <si>
    <t>PINHEIRO - NOROESTE VIA SAAN / ROD. PLANO PILOTO CÓDIGO (2361)</t>
  </si>
  <si>
    <t>GUARA/DF</t>
  </si>
  <si>
    <t>PINHEIRO - GUARÁ VIA EPTG / SETOR GRÁFICO / GUARÁ 1-2 / ROD. PLANO PILOTO CÓDIGO (2602)</t>
  </si>
  <si>
    <t>12-9266-70</t>
  </si>
  <si>
    <t>MONTE ALTO/GO</t>
  </si>
  <si>
    <t>MONTE ALTO - ESPLANADA VIA ROD. PLANO PILOTO / EIXO W / EPTG / PISTÃO NORTE / FASSINCRA / BRAZLÂNDIA CÓDIGO (2051)</t>
  </si>
  <si>
    <t>MONTE ALTO - W3 NORTE VIA BRAZLÂNDIA / INCRA 08 / BR 070 / EPTG / SETOR GRÁFICO / W3 NORTE / TERMINAL W3 NORTE CÓDIGO (2074)</t>
  </si>
  <si>
    <t>MONTE ALTO - ROD. PLANO PILOTO VIA BRAZLÂNDIA / EIXO W / EPTG / PISTÃO NORTE / FASSINCRA CÓDIGO (2079)</t>
  </si>
  <si>
    <t>MONTE ALTO - ROD. PLANO PILOTO VIA BRASLÂNDIA / FASSINCRA / ESTRUTURAL / EIXO MONUMENTAL / AEROPORTO / EIXO W CÓDIGO (2080)</t>
  </si>
  <si>
    <t>MONTE ALTO - ROD. PLANO PILOTO VIA BRAZLÂNDIA / EIXO W / AEROPORTO CÓDIGO (2081)</t>
  </si>
  <si>
    <t>MONTE ALTO - ROD. PLANO PILOTO VIA EIXO W / EPIA / FASSINCRA / ESTRUTURAL CÓDIGO (2082)</t>
  </si>
  <si>
    <t>MONTE ALTO - ROD. PLANO PILOTO VIA BRAZLÂNDIA / FASSINCRA / EPIA / SETOR POLICIAL / ESTRUTURAL / EIXO W CÓDIGO (2083)</t>
  </si>
  <si>
    <t>MONTE ALTO - ROD. PLANO PILOTO VIA EIXO W/ EPTG / COMERCIAL NORTE / HELIO PRATES / BR 070 / INCRA 08 / BRAZLÂNDIA CÓDIGO (2085)</t>
  </si>
  <si>
    <t>MONTE ALTO - ROD. PLANO PILOTO VIA FASSINCRA / PISTÃO NORTE / EPTG / EIXO W CÓDIGO (2087)</t>
  </si>
  <si>
    <t>12-9264-70</t>
  </si>
  <si>
    <t>BRAZLANDIA/DF</t>
  </si>
  <si>
    <t>MONTE ALTO - BRAZLÂNDIA VIA BR-080 / BRAZLÂNDIA CÓDIGO (2495)</t>
  </si>
  <si>
    <t>12-9265-70</t>
  </si>
  <si>
    <t>AGUAS CLARAS/DF</t>
  </si>
  <si>
    <t>MONTE ALTO - ÁGUAS CLARAS VIA BRAZLÂNDIA / INCRA 08 / HÉLIO PRATES CÓDIGO (2891)</t>
  </si>
  <si>
    <t>TAGUATINGA/DF</t>
  </si>
  <si>
    <t>MONTE ALTO - TAGUATINGA VIA BRAZLÂNDIA / INCRA 08 / BR 070 / HELIO PRATES / COMERCIAL NORTE CÓDIGO (2895)</t>
  </si>
  <si>
    <t>MONTE ALTO - ÁGUAS CLARAS VIA BRAZLÂNDIA / FASSINCRA / PISTÃO NORTE CÓDIGO (2896)</t>
  </si>
  <si>
    <t>NUCLEO BANDEIRANTES/DF</t>
  </si>
  <si>
    <t>MONTE ALTO - NÚCLEO BANDEIRANTE VIA BRAZLÂNDIA / FASSINCRA / COMERCIAL NORTE E SUL CÓDIGO (2897)</t>
  </si>
  <si>
    <t>MONTE ALTO - TAGUATINGA VIA CATÓLICA / NÚCLEO BANDEIRANTE CÓDIGO (2898)</t>
  </si>
  <si>
    <t>12-5001-70</t>
  </si>
  <si>
    <t>CEU AZUL (VALPARAISO DE GOIAS)/GO</t>
  </si>
  <si>
    <t>CEU AZUL - ROD. PLANO PILOTO VIA PARKSHOPPING / EIXO SUL / EPGU-ZOOLÓGICO CÓDIGO (5001)</t>
  </si>
  <si>
    <t>CEU AZUL - ROD. PLANO PILOTO VIA EPGU-ZOOLÓGICO / EIXO W SUL CÓDIGO (5002)</t>
  </si>
  <si>
    <t>CEU AZUL - ROD. PLANO PILOTO VIA EPGU-ZOOLÓGICO / EIXO W SUL CÓDIGO (5003)</t>
  </si>
  <si>
    <t>PACAEMBU (VALPARAISO DE GOIAS)/GO</t>
  </si>
  <si>
    <t>PACAEMBU -  ROD. PLANO PILOTO VIA CÉU AZUL /  EPGU- ZOOLÓGICO / EIXO CÓDIGO (5004)</t>
  </si>
  <si>
    <t>CEU AZUL -  ROD. PLANO PILOTO VIA SETOR DE CHÁCARA ANHANGUERA / EIXO CÓDIGO (5005)</t>
  </si>
  <si>
    <t>CEU AZUL - ESPLANADA VIA EIXO W SUL / EPGU-ZOOLÓGICO / ROD. PLANO PILOTO CÓDIGO (5017)</t>
  </si>
  <si>
    <t>CEU AZUL - ESPLANADA VIA BALÃO DO AEROPORTO / EIXO L SUL / ROD. PLANO PILOTO CÓDIGO (5020)</t>
  </si>
  <si>
    <t>CEU AZUL - W3 SUL E NORTE VIA BALÃO DO AEROPORTO / LAGO SUL / W3 SUL E NORTE / TERMINAL W3 NORTE CÓDIGO (5031)</t>
  </si>
  <si>
    <t>CEU AZUL - W3 NORTE VIA PARKSHOPPING / SETOR FRÁFICO / BURITI / TERMINAL W3 NORTE CÓDIGO (5034)</t>
  </si>
  <si>
    <t>PACAEMBU -  W3 SUL E NORTE VIA CÉU AZUL / BALÃO DO AEROPORTO / AV. W3  CÓDIGO (5035)</t>
  </si>
  <si>
    <t>CEU AZUL -  W3 SUL E NORTE VIA SETOR DE CHÁCARA ANHANGUERA / BALÃO DO AEROPORTO / AV.W3 CÓDIGO (5036)</t>
  </si>
  <si>
    <t>CEU AZUL - S I G VIA PARKSHOPPING / TORRE DE TV / BURITI CÓDIGO (5301)</t>
  </si>
  <si>
    <t>CEU AZUL - S I G VIA PARKSHOPPING / TORRE DE TV / BURITI CÓDIGO (5304)</t>
  </si>
  <si>
    <t>PACAEMBU - S I G VIA CÉU AZUL / PARK SHOPPING / SIG CÓDIGO (5305)</t>
  </si>
  <si>
    <t>CEU AZUL - S I A VIA PARKSHOPPING / S A A N / S O F NORTE CÓDIGO (5321)</t>
  </si>
  <si>
    <t>PACAEMBU -  S I A VIA CÉU AZUL / PARK SHOPPING / SAAN CÓDIGO (5323)</t>
  </si>
  <si>
    <t>CIDADE OCIDENTAL - ROD. PLANO PILOTO VIA EPGU-ZOOLÓGICO / EIXO W SUL CÓDIGO (8001)</t>
  </si>
  <si>
    <t>CIDADE OCIDENTAL - ROD. PLANO PILOTO VIA PARKSHOPPING / EPGU-ZOOLÓGICO / EIXO L SUL CÓDIGO (8009)</t>
  </si>
  <si>
    <t>CIDADE OCIDENTAL - ROD. PLANO PILOTO VIA L2 NORTE / UNB CÓDIGO (8030)</t>
  </si>
  <si>
    <t>CIDADE OCIDENTAL - ESPLANADA VIA BALÃO DO AEROPORTO / EIXO L SUL / ROD. PLANO PILOTO CÓDIGO (8051)</t>
  </si>
  <si>
    <t>CIDADE OCIDENTAL - W3 SUL E NORTE VIA BALÃO DO AEROPORTO / W3 NORTE E SUL / TERMINAL W3 NORTE CÓDIGO (8071)</t>
  </si>
  <si>
    <t>CIDADE OCIDENTAL - W3 NORTE VIA SETOR GRÁFICO / W3 NORTE / PARKSHOPPING / BURITI / TERMINAL W3 NORTE CÓDIGO (8085)</t>
  </si>
  <si>
    <t>CIDADE OCIDENTAL - S I A VIA PARKSHOPPING / SETOR DE CARGAS / STRC CÓDIGO (8302)</t>
  </si>
  <si>
    <t>CIDADE OCIDENTAL - S A A N VIA PARKSHOPPING / S O F NORTE / RODOFERROVIÁRIA / S A A N CÓDIGO (8310)</t>
  </si>
  <si>
    <t>CIDADE OCIDENTAL  - S O F NORTE VIA PARKSHOPPING / S I A / S A A N / RODOFERROVIÁRIA CÓDIGO (8320)</t>
  </si>
  <si>
    <t>CIDADE OCIDENTAL - S I G VIA PARKSHOPPING / SETOR GRÁFICO / BURITI / S M U CÓDIGO (8350)</t>
  </si>
  <si>
    <t>12-5003-70</t>
  </si>
  <si>
    <t>VALPARAISO DE GOIAS/GO</t>
  </si>
  <si>
    <t>VALPARAISO -  ROD. PLANO PILOTO VIA JARDIM ORIENTE / EPIA / EIXO CÓDIGO (5006)</t>
  </si>
  <si>
    <t>VALPARAISO -  ROD. PLANO PILOTO VIA ETAPA B / BR 040 / EIXO CÓDIGO (5007)</t>
  </si>
  <si>
    <t>VALPARAISO -  ROD. PLANO PILOTO VIA ETAPA B / BR 040 / PARK SHOPPING  CÓDIGO (5009)</t>
  </si>
  <si>
    <t>VALPARAISO - ROD. PLANO PILOTO VIA EIXO W / ESPLANADA CÓDIGO (5011)</t>
  </si>
  <si>
    <t>VALPARAISO - ROD. PLANO PILOTO VIA PARKSHOPPING / EIXO W SUL CÓDIGO (5014)</t>
  </si>
  <si>
    <t>VALPARAISO - L2 SUL E NORTE VIA L2 NORTE / W3 NORTE / TERMINAL W3 NORTE CÓDIGO (5016)</t>
  </si>
  <si>
    <t>VALPARAISO -  ESPLANADA VIA ETAPA B / BR 040 /EIXO L SUL / ROD. PLANO PILOTO CÓDIGO (5021)</t>
  </si>
  <si>
    <t>VALPARAISO -  L2 SUL E NORTE VIA ETAPA B / BR 040 /ZOOLÓGICO /  AV. DAS NAÇÕES/ AV. L2 / UNB CÓDIGO (5022)</t>
  </si>
  <si>
    <t>VALPARAISO -  W3 NORTE VIA ETAPA B / BR 040 / PARK SHOPPING / SETOR GRÁFICO CÓDIGO (5037)</t>
  </si>
  <si>
    <t>VALPARAISO - W3 SUL E NORTE VIA W3 SUL E NORTE   CÓDIGO (5039)</t>
  </si>
  <si>
    <t>VALPARAISO - W3 SUL E NORTE VIA ETABA B / BALÃO AEROPORTO / W3 SUL E NORTE CÓDIGO (5041)</t>
  </si>
  <si>
    <t>VALPARAISO - S I G VIA ETAPA B / BR 040 / PARK SHOPPING / SIG CÓDIGO (5306)</t>
  </si>
  <si>
    <t>VALPARAISO - S I A VIA PARKSHOPPING / S A A N CÓDIGO (5322)</t>
  </si>
  <si>
    <t>VALPARAISO -  SAAN VIA ETAPA B / BR 040 / PARK SHOPPING / SIA  CÓDIGO (5324)</t>
  </si>
  <si>
    <t>VALPARAISO -  S I A VIA ETAPA B / BR 040 / PAK SHOPPING / SIA / SETOR DE CARGAS CÓDIGO (5325)</t>
  </si>
  <si>
    <t>12-5004-70</t>
  </si>
  <si>
    <t>CIDADE OCIDENTAL - TAGUATINGA VIA PISTÃO SUL / TAGUATINGA CENTRO E NORTE / EPNB CÓDIGO (8801)</t>
  </si>
  <si>
    <t>CEU AZUL - TAGUATINGA VIA PISTÃO SUL / TAGUATINGA CENTRO E NORTE  CÓDIGO (5821)</t>
  </si>
  <si>
    <t>12-5005-70</t>
  </si>
  <si>
    <t>GAMA/DF</t>
  </si>
  <si>
    <t>VALPARAISO - GAMA VIA CÉU AZUL / CENTRO GAMA CÓDIGO (5705)</t>
  </si>
  <si>
    <t>VALPARAISO 1 (VALPARAISO DE GOIAS)/GO</t>
  </si>
  <si>
    <t>VALPARAISO 1 -  GAMA VIA ETAPA B / BR 040 / DF 20 / CENTRO GAMA CÓDIGO (5706)</t>
  </si>
  <si>
    <t>PACAEMBU -  GAMA VIA CÉU AZUL / DF20 / CENTRO GAMA CÓDIGO (5720)</t>
  </si>
  <si>
    <t>12-5006-70</t>
  </si>
  <si>
    <t>CIDADE OCIDENTAL - GAMA VIA SETOR SUL / SETOR LESTE / CENTRO GAMA CÓDIGO (8704)</t>
  </si>
  <si>
    <t>12-5007-70</t>
  </si>
  <si>
    <t>VALPARAISO - TAGUATINGA VIA ETABA B / EPCT / PISTÃO SUL CÓDIGO (5801)</t>
  </si>
  <si>
    <t>AGUAS LINDAS DE GOIAS/GO</t>
  </si>
  <si>
    <t>CEILANDIA/DF</t>
  </si>
  <si>
    <t>12-9344-70</t>
  </si>
  <si>
    <t>PINHEIRO - ÁGUAS CLARAS VIA PISTÃO NORTE / UNIEURO</t>
  </si>
  <si>
    <t>PINHEIRO - TAGUATINGA VIA CEILÂNDIA NORTE E CENTRO / SANDU NORTE / TAGUATINGA CENTRO</t>
  </si>
  <si>
    <t>PINHEIRO - ÁGUAS CLARAS VIA PISTÃO NORTE / BR-070 / TAGUATINGA SHOPPING / AVENIDA CASTANHEIRAS</t>
  </si>
  <si>
    <t>Linhas com itinerário não cadastradas</t>
  </si>
  <si>
    <t>UTB5008</t>
  </si>
  <si>
    <t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</t>
  </si>
  <si>
    <t>UTB5012</t>
  </si>
  <si>
    <t>TERMINAL VALPARAÍSO 2/PERÍMETRO URBANO DO VALPARAÍSO (CÉU AZUL)/BR-040/BR-040/EPIA/EPIA/PARKSHOPPING/EPGU - ZOOLÓGICO/AVENIDA DAS NAÇÕES (VILA TELEBRASÍLIA)/EIXO W SUL/RODOVIÁRIA PLANO PILOTO</t>
  </si>
  <si>
    <t>UTB5015</t>
  </si>
  <si>
    <t>VALPARAÍSO/VALPARAÍSO 1 E 2/PERÍMETRO URBANO DO VALPARAÍSO (CÉU AZUL)/BR-040/BR-040/EPIA/EPIA/PARKSHOPPING/EPGU - ZOOLÓGICO/AVENIDA DAS NAÇÕES (VILA TELEBRASÍLIA)/EIXO W SUL/RODOVIÁRIA PLANO PILOTO</t>
  </si>
  <si>
    <t>UTB5032</t>
  </si>
  <si>
    <t>TERMINAL VALPARAÍSO 2/PERÍMETRO URBANO DO VALPARAÍSO (CÉU AZUL - 3ª ETAPA)/BR-040/EPIA/EPDB/EPAR/EIXO W3 SUL/EIXO W3 NORTE/TERMINAL W3 NORTE</t>
  </si>
  <si>
    <t>UTB5040</t>
  </si>
  <si>
    <t>TERMINAL VALPARAÍSO 2/VALPARAÍSO 1 E 2/PERÍMETRO URBANO DO VALPARAÍSO (CÉU AZUL)/BR-040/EPIA/EPIA/EPIA/PARKSHOPPING/EPIG/EPIG/S I G/PALÁCIO DO BURITI/EIXO MONUMENTAL/TORRE DE TV/W3 NORTE/TERMINAL W3 NORTE</t>
  </si>
  <si>
    <t>UTB5302</t>
  </si>
  <si>
    <t>TERMINAL VALPARAÍSO 2/PERÍMETRO URBANO DO VALPARAÍSO (CÉU AZUL - 2ª/3ª ETAPA)/BR-040/EPIA/EPIA/EPIA/PARKSHOPPING/EPIG/EPIG/S I G/PALÁCIO DO BURITI/EIXO MONUMENTAL/TORRE DE TV</t>
  </si>
  <si>
    <t>UTB5821</t>
  </si>
  <si>
    <t>RUA 59/BR-040/BR-040/EPCT/EPCT/EPNB/PISTÃO SUL/VIADUTO TAGUATINGA CENTRO/TAGUATINGA CENTRO/TERMINAL TAGUATINGA NORTE</t>
  </si>
  <si>
    <t>LOCALIDADE ENTORNO</t>
  </si>
  <si>
    <t>LOCALIDADE DF</t>
  </si>
  <si>
    <t>SENTIDO</t>
  </si>
  <si>
    <t>sentido</t>
  </si>
  <si>
    <t>SEQUENCIA</t>
  </si>
  <si>
    <t>TRECHO</t>
  </si>
  <si>
    <t>LOCALIDADE</t>
  </si>
  <si>
    <t>itinerário acumulado</t>
  </si>
  <si>
    <t>JUAZEIRO-BA</t>
  </si>
  <si>
    <t>PETROLINA-PE</t>
  </si>
  <si>
    <t>IDA - DE JUAZEIRO PARA PETROLINA</t>
  </si>
  <si>
    <t>PONTE PRESIDENTE DUTRA</t>
  </si>
  <si>
    <t>JUAZEIRO/PETROLINA</t>
  </si>
  <si>
    <t>CENTRO PETROLINA</t>
  </si>
  <si>
    <t>SHOPPING AGUAS CENTER</t>
  </si>
  <si>
    <t>VOLTA - DE PETROLINA PARA JUAZEIRO</t>
  </si>
  <si>
    <t>VIADUTO BARRANQUEIRO</t>
  </si>
  <si>
    <t>PETROLINA/JUAZEIRO</t>
  </si>
  <si>
    <t>ESTAÇÃO PIRANGA</t>
  </si>
  <si>
    <t>ADOLFO VIANA</t>
  </si>
  <si>
    <t>CENTRO JUAZEIRO</t>
  </si>
  <si>
    <t>TERMINAL INTEGRADO</t>
  </si>
  <si>
    <t>AV.MONS.ANGELO SAMPAIO</t>
  </si>
  <si>
    <t>TREVO BR 428</t>
  </si>
  <si>
    <t>AREIA BRANCA</t>
  </si>
  <si>
    <t>AV.SÃO FRANCISCO</t>
  </si>
  <si>
    <t>GERCINO COELHO</t>
  </si>
  <si>
    <t>CASTELO BRANCO</t>
  </si>
  <si>
    <t>AV.ADOLFO VIANA</t>
  </si>
  <si>
    <t>ALTO DA ALIANÇA</t>
  </si>
  <si>
    <t>BR 407</t>
  </si>
  <si>
    <t>IF SERTAO</t>
  </si>
  <si>
    <t>IPSEP</t>
  </si>
  <si>
    <t>AV.HONORATO VIANA</t>
  </si>
  <si>
    <t>AEROPORTO</t>
  </si>
  <si>
    <t>AV.SETE SETEMBRO</t>
  </si>
  <si>
    <t>COHAB MASSANGANO</t>
  </si>
  <si>
    <t>AV. INTEGRACAO</t>
  </si>
  <si>
    <t>CAMPOS UNIVERSITARIO</t>
  </si>
  <si>
    <t>TIMON</t>
  </si>
  <si>
    <t>TERESINA</t>
  </si>
  <si>
    <t>IDA - TIMON PARA TERESINA</t>
  </si>
  <si>
    <t xml:space="preserve">RUA 1 BAIRRO NOVO TEMPO </t>
  </si>
  <si>
    <t>TIMON/MA</t>
  </si>
  <si>
    <t xml:space="preserve">BR 316 </t>
  </si>
  <si>
    <t xml:space="preserve">RUA 1 BAIRRO PEDRO CEARÁ </t>
  </si>
  <si>
    <t xml:space="preserve">RUA 1 JOAQUIM PEDREIRA II </t>
  </si>
  <si>
    <t xml:space="preserve">RUA 3 CONJUNTO BOA VISTA </t>
  </si>
  <si>
    <t xml:space="preserve">RUA 8 CONJUNTO BOA VISTA </t>
  </si>
  <si>
    <t xml:space="preserve">RUA 105 BAIRRO SÃO FRANCISCO </t>
  </si>
  <si>
    <t xml:space="preserve">AVENIDA PRESIDENTE MEDICI </t>
  </si>
  <si>
    <t xml:space="preserve">RUA FILOMENA MARTINS BRINGEL </t>
  </si>
  <si>
    <t xml:space="preserve">AVENIDA FRANCISCO CARLOS JANSEN </t>
  </si>
  <si>
    <t xml:space="preserve">AVENIDA PIAUÍ/ ACESSO PONTE VELHA DIVISA MA/PI </t>
  </si>
  <si>
    <t xml:space="preserve">AVENIDA MARANHÃO </t>
  </si>
  <si>
    <t>TERESINA/PI</t>
  </si>
  <si>
    <t xml:space="preserve">AVENIDA CAMPOS SALES </t>
  </si>
  <si>
    <t xml:space="preserve">AVENIDA COELHO DE RESENDE </t>
  </si>
  <si>
    <t xml:space="preserve">RUA COELHO RODRIGUES/ PRAÇA DO FRIPISA </t>
  </si>
  <si>
    <t>VOLTA - TERESINA PARA TIMON</t>
  </si>
  <si>
    <t xml:space="preserve">RUA AREOLINO DE ABREU/ PRAÇA DA BANDEIRA </t>
  </si>
  <si>
    <t xml:space="preserve">AVENIDA MARANHÃO ACESSO A PONTE DA AMIZADE </t>
  </si>
  <si>
    <t xml:space="preserve">AVENIDA PIAUÍ </t>
  </si>
  <si>
    <t xml:space="preserve">TIMON/MA </t>
  </si>
  <si>
    <t xml:space="preserve">RUA 107 BAIRRO SÃO FRANCISCO </t>
  </si>
  <si>
    <t xml:space="preserve">RUA 1 MARIMAR </t>
  </si>
  <si>
    <t xml:space="preserve">RUA 1 CONJUNTO JOAQUIM PEDREIRA II </t>
  </si>
  <si>
    <t xml:space="preserve">RUA 1 LOTEAMENTO BOA VISTA -AVENIDA CENTENARIO </t>
  </si>
  <si>
    <t xml:space="preserve">RUA 100 </t>
  </si>
  <si>
    <t xml:space="preserve">AVENIDA PERIMETRAL </t>
  </si>
  <si>
    <t xml:space="preserve">RUA 90 </t>
  </si>
  <si>
    <t xml:space="preserve">AVENIDA 3 </t>
  </si>
  <si>
    <t xml:space="preserve">AVENIDA FORMOSA </t>
  </si>
  <si>
    <t xml:space="preserve">AVENIDAAVENIDA TIUBA </t>
  </si>
  <si>
    <t>AVENIDA 1, CIDADE NOVA I</t>
  </si>
  <si>
    <t>AVENIDA 1, PARQUE ALVORADA</t>
  </si>
  <si>
    <t>BR 226, ACESSO A PONTE NOVA DIVISA MA/PI</t>
  </si>
  <si>
    <t>BR 316</t>
  </si>
  <si>
    <t>AVENIDA BARÃO DE GURGUEIA</t>
  </si>
  <si>
    <t>AVENIDA JOAQUIM RIBEIRO</t>
  </si>
  <si>
    <t>RUA BARROSO</t>
  </si>
  <si>
    <t>RUA FELIX PACHECO - PRAÇA SARAIVA</t>
  </si>
  <si>
    <t>RUA RUI BARBOSA</t>
  </si>
  <si>
    <t>BR 316, ACESSO A PONTE NOVA DIVISA PI/MA</t>
  </si>
  <si>
    <t xml:space="preserve">AVENIDA 1 CIDADE NOVA </t>
  </si>
  <si>
    <t xml:space="preserve">RUA 1 CONJUNTO JOAQUIM PEDREIRA I </t>
  </si>
  <si>
    <t xml:space="preserve">RUA 6 JOAQUIM PEDREIRA II </t>
  </si>
  <si>
    <t>RUA 1, JULIA ALMEIDA,RUA 1 PADRE DELFINO</t>
  </si>
  <si>
    <t>AVENIDA TIUBA</t>
  </si>
  <si>
    <t>BR 226</t>
  </si>
  <si>
    <t>AVENIDA REGIMENTO, BAIRRO JOIA</t>
  </si>
  <si>
    <t>RUA 1, VILA DO BEC</t>
  </si>
  <si>
    <t>RUA FELIX PACHECO (PRAÇA SARAIVA)</t>
  </si>
  <si>
    <t>RUA 21,PARQUE ALVORADA</t>
  </si>
  <si>
    <t>AVENIDA 1, TIUBA</t>
  </si>
  <si>
    <t>RUA 1, JULIA ALMEIDA</t>
  </si>
  <si>
    <t>RUA 1, PADRE DELFINO</t>
  </si>
  <si>
    <t xml:space="preserve">RUA 1 JULIA ALMEIDA </t>
  </si>
  <si>
    <t xml:space="preserve">RUA 1 PADRE DELFINO </t>
  </si>
  <si>
    <t xml:space="preserve">AVENIDA TUIBA </t>
  </si>
  <si>
    <t xml:space="preserve">AVENIDA DO HOSPITAL - LUIZ FIRMINO DE SOUSA </t>
  </si>
  <si>
    <t xml:space="preserve">RUA 1 COCAIS II </t>
  </si>
  <si>
    <t xml:space="preserve">RUA 1 BAIRRO RESIDENCIAL FLORES </t>
  </si>
  <si>
    <t xml:space="preserve">AVENIDA TERESINA </t>
  </si>
  <si>
    <t>PLANALTINA (GO)</t>
  </si>
  <si>
    <t>ROD. PLANO PILOTO</t>
  </si>
  <si>
    <t>IDA - ENTORNO PARA O DF</t>
  </si>
  <si>
    <t>Terminal Planaltina de Goiás</t>
  </si>
  <si>
    <t>Planaltina de Goiás</t>
  </si>
  <si>
    <t>Barraginha (Quartel PMGO)</t>
  </si>
  <si>
    <t>Trevo DF-128/BR-020</t>
  </si>
  <si>
    <t>Planaltina (DF)</t>
  </si>
  <si>
    <t>BR-020</t>
  </si>
  <si>
    <t>Sobradinho</t>
  </si>
  <si>
    <t>Em frente à garagem EMTRAM</t>
  </si>
  <si>
    <t>Home Center Rezende</t>
  </si>
  <si>
    <t>Posto Colorado</t>
  </si>
  <si>
    <t>EPIA</t>
  </si>
  <si>
    <t>Taquari</t>
  </si>
  <si>
    <t>Ponte do Bragueto</t>
  </si>
  <si>
    <t>Brasília</t>
  </si>
  <si>
    <t>Eixo Norte</t>
  </si>
  <si>
    <t>Rodoviária Plano Piloto</t>
  </si>
  <si>
    <t>VOLTA - DF PARA O ENTORNO</t>
  </si>
  <si>
    <t>TERMINAL PLANALTINA (GO)</t>
  </si>
  <si>
    <t>PLANALTINA DE GOIÁS</t>
  </si>
  <si>
    <t>BARRAGINHA (QUARTEL PMGO)</t>
  </si>
  <si>
    <t>TREVO DF-128/BR-020</t>
  </si>
  <si>
    <t>PLANALTINA (DF)</t>
  </si>
  <si>
    <t>SOBRADINHO</t>
  </si>
  <si>
    <t>EM FRENTE À GARAGEM EMTRAM</t>
  </si>
  <si>
    <t>HOME CENTER REZENDE</t>
  </si>
  <si>
    <t>POSTO COLORADO</t>
  </si>
  <si>
    <t>TAQUARI</t>
  </si>
  <si>
    <t>PONTE DO BRAGUETO</t>
  </si>
  <si>
    <t>BRASÍLIA</t>
  </si>
  <si>
    <t>EIXO W NORTE</t>
  </si>
  <si>
    <t>RODOVIÁRIA PLANO PILOTO</t>
  </si>
  <si>
    <t>EIXO NORTE</t>
  </si>
  <si>
    <t>EIXO NORTE E SUL</t>
  </si>
  <si>
    <t>Em frente a garagem Rapido Planaltina - Avenida B</t>
  </si>
  <si>
    <t>Panorama</t>
  </si>
  <si>
    <t>Eixo Sul</t>
  </si>
  <si>
    <t>616 Sul</t>
  </si>
  <si>
    <t>Avenida das Nações (Vila TeleBrasília)</t>
  </si>
  <si>
    <t>Aeroporto</t>
  </si>
  <si>
    <t>EPGU - Zoológico</t>
  </si>
  <si>
    <t>Guará</t>
  </si>
  <si>
    <t>ParkShopping</t>
  </si>
  <si>
    <t>Setor de Garagens e Concessionárias de Veículos</t>
  </si>
  <si>
    <t>Multirão</t>
  </si>
  <si>
    <t>Bairro São José</t>
  </si>
  <si>
    <t>SETOR LESTE</t>
  </si>
  <si>
    <t>EIXO SUL</t>
  </si>
  <si>
    <t>616 SUL</t>
  </si>
  <si>
    <t>AVENIDA DAS NAÇÕES</t>
  </si>
  <si>
    <t>VILA TELEBRASÍLIA</t>
  </si>
  <si>
    <t>EPGU - ZOOLÓGICO</t>
  </si>
  <si>
    <t>GUARÁ</t>
  </si>
  <si>
    <t>PARKSHOPPING</t>
  </si>
  <si>
    <t>SETOR DE GARAGENS E CONCESSIONÁRIAS DE VEÍCULOS</t>
  </si>
  <si>
    <t>AVENIDA B</t>
  </si>
  <si>
    <t>Setor Sul</t>
  </si>
  <si>
    <t>Palmeiras</t>
  </si>
  <si>
    <t>Posto Itapuã</t>
  </si>
  <si>
    <t>SETOR NORTE-LESTE</t>
  </si>
  <si>
    <t>Condomínios Sobradinho</t>
  </si>
  <si>
    <t>W3 Norte</t>
  </si>
  <si>
    <t>W3 Sul</t>
  </si>
  <si>
    <t>716 Sul</t>
  </si>
  <si>
    <t>Setor Policial Sul</t>
  </si>
  <si>
    <t>EPIG</t>
  </si>
  <si>
    <t>Octogonal</t>
  </si>
  <si>
    <t>Em frente à Em frente a garagem da Empresa Santo Antonio - Setor de Garagens e Concessionárias de Veículos</t>
  </si>
  <si>
    <t>Em frente à Em frente a garagem EMTRAM</t>
  </si>
  <si>
    <t>LAGO NORTE</t>
  </si>
  <si>
    <t>EPPN</t>
  </si>
  <si>
    <t>Lago Norte</t>
  </si>
  <si>
    <t>Clube do Congresso</t>
  </si>
  <si>
    <t>S I A</t>
  </si>
  <si>
    <t>Setor Norte-Leste</t>
  </si>
  <si>
    <t>Água Mineral</t>
  </si>
  <si>
    <t>SOF Norte</t>
  </si>
  <si>
    <t>Rodoferroviária</t>
  </si>
  <si>
    <t>Cruzeiro</t>
  </si>
  <si>
    <t>SIA</t>
  </si>
  <si>
    <t>MULTIRÃO</t>
  </si>
  <si>
    <t>ÁGUA MINERAL</t>
  </si>
  <si>
    <t>SOF NORTE</t>
  </si>
  <si>
    <t>RODOFERROVIÁRIA</t>
  </si>
  <si>
    <t>CRUZEIRO</t>
  </si>
  <si>
    <t>S I G</t>
  </si>
  <si>
    <t>EIXO MONUMENTAL</t>
  </si>
  <si>
    <t>SETOR GRÁFICO</t>
  </si>
  <si>
    <t>SUDOESTE</t>
  </si>
  <si>
    <t>OCTOGONAL</t>
  </si>
  <si>
    <t>Eixo Monumental</t>
  </si>
  <si>
    <t>Sudoeste</t>
  </si>
  <si>
    <t xml:space="preserve">PLANALTINA (GO) </t>
  </si>
  <si>
    <t>RUA 3</t>
  </si>
  <si>
    <t>TERMINAL SOBRADINHO</t>
  </si>
  <si>
    <t>DF-128</t>
  </si>
  <si>
    <t>ESTÂNCIA</t>
  </si>
  <si>
    <t>POSTO CESB</t>
  </si>
  <si>
    <t>TERMINAL PLANALTINA (DF)</t>
  </si>
  <si>
    <t>AVENIDA INDEPENDÊNCIA (RORIZ)</t>
  </si>
  <si>
    <t>ÁGUAS LINDAS</t>
  </si>
  <si>
    <t>ROYAL PARQUE</t>
  </si>
  <si>
    <t>ÁGUAS LINDAS DE GOIÁS</t>
  </si>
  <si>
    <t>MANSÕES ODISSÉIA</t>
  </si>
  <si>
    <t>GO-547</t>
  </si>
  <si>
    <t>AVENIDA LIBERDADE</t>
  </si>
  <si>
    <t>SETOR 3</t>
  </si>
  <si>
    <t>VILA ESPERANÇA</t>
  </si>
  <si>
    <t>SETOR 9</t>
  </si>
  <si>
    <t>BR-070</t>
  </si>
  <si>
    <t>CEILÂNDIA</t>
  </si>
  <si>
    <t>PISTÃO NORTE</t>
  </si>
  <si>
    <t>TAGUATINGA</t>
  </si>
  <si>
    <t>EPTG</t>
  </si>
  <si>
    <t>SETOR POLICIAL SUL</t>
  </si>
  <si>
    <t>EIXO</t>
  </si>
  <si>
    <t>AVENIDA CUIABÁ</t>
  </si>
  <si>
    <t>ESTRUTURAL</t>
  </si>
  <si>
    <t>EIXO W3 NORTE</t>
  </si>
  <si>
    <t>EIXO L2 NORTE</t>
  </si>
  <si>
    <t>CHIOLA</t>
  </si>
  <si>
    <t>JARDIM AMÉRICA</t>
  </si>
  <si>
    <t>ÁGUAS BONITAS</t>
  </si>
  <si>
    <t>AVENIDA BRASÍLIA</t>
  </si>
  <si>
    <t>AVENIDA SÃO PAULO</t>
  </si>
  <si>
    <t>MORADA DA SERRA</t>
  </si>
  <si>
    <t>SANTA LÚCIA</t>
  </si>
  <si>
    <t>RUA 2 (FRENTE PREFEITURA)</t>
  </si>
  <si>
    <t>GUARÁ 1 (QI 1, QI 16, QI 20)</t>
  </si>
  <si>
    <t>GUARÁ 2 (QI 23, QI 25, QI 27, QI 31, QE 36, QE 38)</t>
  </si>
  <si>
    <t>TJDFT</t>
  </si>
  <si>
    <t>EPGU</t>
  </si>
  <si>
    <t>PINHEIRO 4</t>
  </si>
  <si>
    <t>TERMINAL JARDIM BRASÍLIA</t>
  </si>
  <si>
    <t>RUA 33</t>
  </si>
  <si>
    <t>AVENIDA MANAUS</t>
  </si>
  <si>
    <t>AVENIDA MACEIÓ</t>
  </si>
  <si>
    <t>RUA 36</t>
  </si>
  <si>
    <t>TERMINAL COIMBRA</t>
  </si>
  <si>
    <t>AVENIDA SANTA LUZIA</t>
  </si>
  <si>
    <t>ALAMEDA SANTA LUZIA</t>
  </si>
  <si>
    <t>PRIMEIRA AVENIDA</t>
  </si>
  <si>
    <t>AVENIDA 1</t>
  </si>
  <si>
    <t>AVENIDA MARGINAL SUL</t>
  </si>
  <si>
    <t>PONTE DO RIO DESCOBERTO</t>
  </si>
  <si>
    <t>EIXO W</t>
  </si>
  <si>
    <t>PINHEIRO 4, 5 E 6</t>
  </si>
  <si>
    <t>AVENIDA GOIÂNIA</t>
  </si>
  <si>
    <t>AVENIDA MARGINAL NORTE</t>
  </si>
  <si>
    <t>S M U</t>
  </si>
  <si>
    <t>PINHEIRO 1</t>
  </si>
  <si>
    <t>AVENIDA COMERCIAL</t>
  </si>
  <si>
    <t>AVENIDA DIAGONAL</t>
  </si>
  <si>
    <t>AVENIDA MINAS GERAIS</t>
  </si>
  <si>
    <t>RUA 22</t>
  </si>
  <si>
    <t>AVENIDA BRASIL</t>
  </si>
  <si>
    <t>AVENIDA BRASÍLIA (VIA MARGINAL 2 DE ÁGUAS LINDAS DE GOIÁS)</t>
  </si>
  <si>
    <t>VIA MARGINAL</t>
  </si>
  <si>
    <t>PINHEIRO 2</t>
  </si>
  <si>
    <t>AVENIDA PORTO VELHO (AVENIDA PRINCIPAL DO PINHEIRO 2)</t>
  </si>
  <si>
    <t>RUA 28</t>
  </si>
  <si>
    <t>RUA 2</t>
  </si>
  <si>
    <t>SPS</t>
  </si>
  <si>
    <t>ESPLANADA</t>
  </si>
  <si>
    <t>RUA PAU BRASIL</t>
  </si>
  <si>
    <t>AVENIDA CENTRAL</t>
  </si>
  <si>
    <t>RUA TOCANTINS</t>
  </si>
  <si>
    <t>AVENIDA CONTORNO</t>
  </si>
  <si>
    <t>RUA 14</t>
  </si>
  <si>
    <t>AVENIDA GOIÁS</t>
  </si>
  <si>
    <t>JARDIM PARAÍSO</t>
  </si>
  <si>
    <t>RUA DA AZALEIAS</t>
  </si>
  <si>
    <t xml:space="preserve">RUA DAS PALMAS </t>
  </si>
  <si>
    <t>RUA DAS ORQUÍDEAS</t>
  </si>
  <si>
    <t>RUA DA CRAVOS</t>
  </si>
  <si>
    <t>RUA DAS HORTÊNCIAS</t>
  </si>
  <si>
    <t>RUA DAS AMARILIS</t>
  </si>
  <si>
    <t>RUA 39</t>
  </si>
  <si>
    <t xml:space="preserve">ESPLANADA </t>
  </si>
  <si>
    <t>QUARTA AVENIDA</t>
  </si>
  <si>
    <t>AVENIDA RIO GRANDE DO SUL</t>
  </si>
  <si>
    <t>AVENIDA TANCREDO NEVES</t>
  </si>
  <si>
    <t>JARDIM LARANJEIRAS</t>
  </si>
  <si>
    <t>AVENIDA PERIMETRAL</t>
  </si>
  <si>
    <t>AVENIDA BRAZLÂNDIA</t>
  </si>
  <si>
    <t>MONTE ALTO</t>
  </si>
  <si>
    <t>BR-080</t>
  </si>
  <si>
    <t>BRAZLÂNDIA</t>
  </si>
  <si>
    <t>PERIMETRO URBANO (BRAZLÂNDIA DF)</t>
  </si>
  <si>
    <t>FASSINCRA</t>
  </si>
  <si>
    <t>W3 SUL</t>
  </si>
  <si>
    <t>GALERIA</t>
  </si>
  <si>
    <t>W3 NORTE</t>
  </si>
  <si>
    <t>JARDIM GUAÍRA</t>
  </si>
  <si>
    <t>VIADUTO AYRTON SENNA</t>
  </si>
  <si>
    <t>INCRA 08</t>
  </si>
  <si>
    <t>EIXO W SUL</t>
  </si>
  <si>
    <t>AVENIDA HÉLIO PRATES</t>
  </si>
  <si>
    <t>COMERCIAL NORTE</t>
  </si>
  <si>
    <t>GIRASSOL</t>
  </si>
  <si>
    <t>EM FRENTE À GARAGEM DE GIRASSOL</t>
  </si>
  <si>
    <t>VIA MARGINAL ÁGUAS LINDAS</t>
  </si>
  <si>
    <t>TORRE DE TV</t>
  </si>
  <si>
    <t>RUA 1-C</t>
  </si>
  <si>
    <t>RUA 1</t>
  </si>
  <si>
    <t>SEGUNDA AVENIDA</t>
  </si>
  <si>
    <t>QUINTA AVENIDA</t>
  </si>
  <si>
    <t>AVENIDA PORTO VELHO</t>
  </si>
  <si>
    <t xml:space="preserve">AVENIDA MARGINAL SUL </t>
  </si>
  <si>
    <t>HFA</t>
  </si>
  <si>
    <t>ENFRENTE SUP.CANDANGO</t>
  </si>
  <si>
    <t>NOROESTE</t>
  </si>
  <si>
    <t xml:space="preserve">ÁGUAS LINDAS </t>
  </si>
  <si>
    <t>S A A N</t>
  </si>
  <si>
    <t>SETOR O (FRENTE TERMINAL)</t>
  </si>
  <si>
    <t>CEILÂNDIA OESTE</t>
  </si>
  <si>
    <t>CEILÂNDIA CENTRO</t>
  </si>
  <si>
    <t>RUA SÃO PAULO</t>
  </si>
  <si>
    <t>SETOR O</t>
  </si>
  <si>
    <t>NÚCLEO BANDEIRANTE</t>
  </si>
  <si>
    <t>VIA LESTE</t>
  </si>
  <si>
    <t>CEILÂNDIA NORTE</t>
  </si>
  <si>
    <t>COMERCIAL NORTE-SUL</t>
  </si>
  <si>
    <t>PISTÃO SUL</t>
  </si>
  <si>
    <t>UNIVERSIDADE CATÓLICA</t>
  </si>
  <si>
    <t>EPNB</t>
  </si>
  <si>
    <t>PISTÃO SUL-NORTE</t>
  </si>
  <si>
    <t>COMERCIAL SUL</t>
  </si>
  <si>
    <t>TAGUATINGA SHOPPING</t>
  </si>
  <si>
    <t>RIACHO FUNDO</t>
  </si>
  <si>
    <t>VIADUTO</t>
  </si>
  <si>
    <t>TAGUATINGA CENTRO</t>
  </si>
  <si>
    <t>SANDÚ NORTE</t>
  </si>
  <si>
    <t>GUARÁ 1</t>
  </si>
  <si>
    <t>QI 20 - QI 16 - QI 01</t>
  </si>
  <si>
    <t>GUARÁ 2</t>
  </si>
  <si>
    <t>QI 23 - QI 25 - QI 27 - QI 31 - QE 36 - QE 38</t>
  </si>
  <si>
    <t>QE 38 - QE 36</t>
  </si>
  <si>
    <t>QI 31 - QI 27 - QI 25 - QI 23</t>
  </si>
  <si>
    <t>AVENIDA SANDÚ NORTE</t>
  </si>
  <si>
    <t>AVENIDA ELMO SEREJO</t>
  </si>
  <si>
    <t>RODOVIÁRIA DE TAGUATINGA</t>
  </si>
  <si>
    <t>CIDADE ECLÉTICA</t>
  </si>
  <si>
    <t>ÁGUAS CLARAS</t>
  </si>
  <si>
    <t>AVENIDA ARAUCÁRIAS</t>
  </si>
  <si>
    <t>AVENIDA IPÊ AMARELO</t>
  </si>
  <si>
    <t>AVENIDA DAS CASTANHEIRAS</t>
  </si>
  <si>
    <t>AVENIDA PARQUE ÁGUAS CLARAS</t>
  </si>
  <si>
    <t>AVENIDA PAU BRASIL</t>
  </si>
  <si>
    <t>UNIEURO</t>
  </si>
  <si>
    <t>AVENIDA MAGINAL SUL</t>
  </si>
  <si>
    <t>VIADUTO EPTG</t>
  </si>
  <si>
    <t>SHOPPING ÁGUAS CLARAS</t>
  </si>
  <si>
    <t>ROTATORIA FACULDADE UNIEURO</t>
  </si>
  <si>
    <t>RODOVIARIA TAGUATINGA NORTE</t>
  </si>
  <si>
    <t>CANDANGOLÂNDIA</t>
  </si>
  <si>
    <t>QUEIROZ</t>
  </si>
  <si>
    <t>AGUAS CLARAS</t>
  </si>
  <si>
    <t>IDA/VOLTA</t>
  </si>
  <si>
    <t>AVENIDA PRINCIPAL DO PARQUE SANTO ANTONIO</t>
  </si>
  <si>
    <t>SANTO ANTÔNIO DO DESCOBERTO</t>
  </si>
  <si>
    <t>RESIDENCIAL MORADA NOBRE</t>
  </si>
  <si>
    <t>AVENIDA PRINCIPAL DO PARQUE BEATRIZ I E II</t>
  </si>
  <si>
    <t>TERMINAL QUEIROZ</t>
  </si>
  <si>
    <t>COLÉGIO CASTRO ALVES</t>
  </si>
  <si>
    <t>AVENIDA PRINCIPAL DO PARQUE ESTRELA DALVA XII</t>
  </si>
  <si>
    <t>CAIC</t>
  </si>
  <si>
    <t>AVENIDA: RIO GRANDE DO NORTE</t>
  </si>
  <si>
    <t>QUADRAS 72 / 73</t>
  </si>
  <si>
    <t>AVENIDA GOIÁS ATÉ A PONTE</t>
  </si>
  <si>
    <t>DF – 280</t>
  </si>
  <si>
    <t>BR – 060</t>
  </si>
  <si>
    <t>SAMAMBAIA</t>
  </si>
  <si>
    <t>AV. PARQUE ÁGUAS CLARAS</t>
  </si>
  <si>
    <t>AVENIDA DAS ARAUCÁRIAS</t>
  </si>
  <si>
    <t>VICENTE PIRES</t>
  </si>
  <si>
    <t>EPVL</t>
  </si>
  <si>
    <t>JOCKEY CLUB</t>
  </si>
  <si>
    <t>CIDADE ESTRUTURAL</t>
  </si>
  <si>
    <t>CIDADE DO AUTOMÓVEL</t>
  </si>
  <si>
    <t>VIADUTO AIRTON SENNA</t>
  </si>
  <si>
    <t>AVENIDA RIO GRANDE DO NORTE</t>
  </si>
  <si>
    <t>QUADRAS: 72 / 73</t>
  </si>
  <si>
    <t>RIACHO FUNDO I</t>
  </si>
  <si>
    <t>AV. L4 SUL</t>
  </si>
  <si>
    <t>VILA SAO LUIZ</t>
  </si>
  <si>
    <t>TERMINAL ROD. DO CENTRO</t>
  </si>
  <si>
    <t>VILA SÃO LUIZ</t>
  </si>
  <si>
    <t>GUARA</t>
  </si>
  <si>
    <t>IDA</t>
  </si>
  <si>
    <t>AVENIDA RIO GRANDE DO NORTE - QUADRAS 72 / 73</t>
  </si>
  <si>
    <t>AVENIDA GOIÁS – ATÉ A PONTE</t>
  </si>
  <si>
    <t>LÚCIO COSTA</t>
  </si>
  <si>
    <t>QI: 01 / QI: 23 -GUARÁ I</t>
  </si>
  <si>
    <t>QE: 28 / QE: 36 GUARÁ II</t>
  </si>
  <si>
    <t>SETOR POLICIAL</t>
  </si>
  <si>
    <t>VIADUTO TAGUATINGA CENTRO</t>
  </si>
  <si>
    <t>JARDIM DE ALA</t>
  </si>
  <si>
    <t>AVENIDA PRINCIPAL DO JARDIM ALÁ</t>
  </si>
  <si>
    <t>AVENIDA PRINCIPAL DO PARQUE ESTRELA DALVA XI</t>
  </si>
  <si>
    <t>BR - 060</t>
  </si>
  <si>
    <t>PARQUE SANTO ANTONIO</t>
  </si>
  <si>
    <t>GO - 540</t>
  </si>
  <si>
    <t>VOLTA</t>
  </si>
  <si>
    <t>QUADRA: 54 – CENTRO</t>
  </si>
  <si>
    <t>QUADRA: 61 – CENTRO.</t>
  </si>
  <si>
    <t>AVENIDA RIO GRANDE DO NORTE – QUADRAS: 72 / 73</t>
  </si>
  <si>
    <t>QI: 01 / QI: 23</t>
  </si>
  <si>
    <t>GUARÁ I</t>
  </si>
  <si>
    <t>QE: 28 / QE: 36 – CENTRO</t>
  </si>
  <si>
    <t>GUARÁ II</t>
  </si>
  <si>
    <t>AVENIDA L4 SUL</t>
  </si>
  <si>
    <t>DF - 280</t>
  </si>
  <si>
    <t>AVENIDA PRINCIPAL PARQUE BEATRIZ I E II</t>
  </si>
  <si>
    <t>ÁGUAS CLARS</t>
  </si>
  <si>
    <t>AVENIDA PRINCIPAL DO PARQUE ESTRELA DALVA XIII</t>
  </si>
  <si>
    <t>TERMINAL ROD. DA QUEIROZ</t>
  </si>
  <si>
    <t>AVENIDA PRINCIPAL DO ESTRELA DALVA XII</t>
  </si>
  <si>
    <t>DF – 280.</t>
  </si>
  <si>
    <t>AVENIDA PRINCIPAL DO CONDOMÍNIO BURITI I E II</t>
  </si>
  <si>
    <t>AVENIDA ÁGUAS CLARAS</t>
  </si>
  <si>
    <t>PALÁCIO DO BURITI</t>
  </si>
  <si>
    <t>GO – 540</t>
  </si>
  <si>
    <t>AVENIDA PRINCIPAL PARQUE ESTRELA DALVA XIII</t>
  </si>
  <si>
    <t>QUADRA: 61 – CENTRO</t>
  </si>
  <si>
    <t>CIDADE ECLETICA</t>
  </si>
  <si>
    <t>TERMINAL TAGUATINGA NORTE</t>
  </si>
  <si>
    <t>AVENIDA L2 SUL</t>
  </si>
  <si>
    <t>BR- 060</t>
  </si>
  <si>
    <t>AVENIDA PRINCIPAL DO PARQUE ESTRELA DALVA XVII</t>
  </si>
  <si>
    <t>AVENIDA PRINCIPAL DO PARQUE SANTO ANTÔNIO</t>
  </si>
  <si>
    <t>GO 225</t>
  </si>
  <si>
    <t>AVENIDA PRINCIPAL SMB</t>
  </si>
  <si>
    <t xml:space="preserve">AVENIDA GOIÁS </t>
  </si>
  <si>
    <t>EIXO L NORTE</t>
  </si>
  <si>
    <t>VIADUTO DE TAGUATINGA CENTRA</t>
  </si>
  <si>
    <t>PARK SHOPPING</t>
  </si>
  <si>
    <t>SETOR MILITAR URBANO</t>
  </si>
  <si>
    <t>SIA - TRECHO I</t>
  </si>
  <si>
    <t>SIA - TRECHO II</t>
  </si>
  <si>
    <t>BR – 060.</t>
  </si>
  <si>
    <t>QNL</t>
  </si>
  <si>
    <t>AVENIDA SANDU NORTE</t>
  </si>
  <si>
    <t>CEILÂNDIA SUL</t>
  </si>
  <si>
    <t>RESIDÊNCIAL MORADA NOBRE</t>
  </si>
  <si>
    <t>AVENIDA PRINCIPAL DO CONDOMÍNIO BURITI</t>
  </si>
  <si>
    <t>GARAGEM</t>
  </si>
  <si>
    <t>DF-280</t>
  </si>
  <si>
    <t>BR-060</t>
  </si>
  <si>
    <t>AVENIDA PRINCIPAL PARQUE SANTO ANTONIO</t>
  </si>
  <si>
    <t>PEDREGAL</t>
  </si>
  <si>
    <t>RUA MAL EURICO GASPAR DUTRA, QUADRA 06, CASA 07</t>
  </si>
  <si>
    <t>NOVO GAMA</t>
  </si>
  <si>
    <t>RUA 11 HC</t>
  </si>
  <si>
    <t>RUA 12HC</t>
  </si>
  <si>
    <t>RODOVIÁRIA NOVO GAMA</t>
  </si>
  <si>
    <t>DF-290</t>
  </si>
  <si>
    <t>BR-040</t>
  </si>
  <si>
    <t>SANTA MARIA</t>
  </si>
  <si>
    <t>PARKWAY</t>
  </si>
  <si>
    <t>EPDB</t>
  </si>
  <si>
    <t>LAGO SUL</t>
  </si>
  <si>
    <t>EPAR</t>
  </si>
  <si>
    <t>AVENIDA DAS NAÇÕES (VILA TELEBRASÍLIA)</t>
  </si>
  <si>
    <t>EIXO L SUL</t>
  </si>
  <si>
    <t>LAGO AZUL</t>
  </si>
  <si>
    <t>CH PARAÍSO Nº 49</t>
  </si>
  <si>
    <t>RUA 51</t>
  </si>
  <si>
    <t>RUA 6</t>
  </si>
  <si>
    <t>RUA 7</t>
  </si>
  <si>
    <t>AVENIDA LAGO AZUL</t>
  </si>
  <si>
    <t>LUZIÂNIA</t>
  </si>
  <si>
    <t>RUA DALIAS</t>
  </si>
  <si>
    <t>AVENIDA DVO</t>
  </si>
  <si>
    <t>LUNABEL</t>
  </si>
  <si>
    <t>QUADRA 179</t>
  </si>
  <si>
    <t>RESIDENCIAL BRASÍLIA</t>
  </si>
  <si>
    <t>QUADRA 64</t>
  </si>
  <si>
    <t>RESIDENCIAL ALVORADA, QUADRA 222</t>
  </si>
  <si>
    <t>JARDIM AMÉRICA DO SUL</t>
  </si>
  <si>
    <t>AVENIDA PERIMETRAL 2</t>
  </si>
  <si>
    <t>W3 SUL E NORTE</t>
  </si>
  <si>
    <t>TERMINAL W3 NORTE</t>
  </si>
  <si>
    <t>EIXO W3 SUL</t>
  </si>
  <si>
    <t>L2 SUL E NORTE</t>
  </si>
  <si>
    <t>PARADA 13</t>
  </si>
  <si>
    <t>S I A - TRECHO 3</t>
  </si>
  <si>
    <t>S I A - TRECHO 2</t>
  </si>
  <si>
    <t>VALPARAÍSO</t>
  </si>
  <si>
    <t>TERMINAL VALPARAÍSO 2</t>
  </si>
  <si>
    <t>VALPARAÍSO DO GOIÁS</t>
  </si>
  <si>
    <t>PERÍMETRO URBANO DO VALPARAÍSO (CÉU AZUL)</t>
  </si>
  <si>
    <t>PERÍMETRO URBANO DO VALPARAÍSO (CÉU AZUL - 3ª ETAPA)</t>
  </si>
  <si>
    <t>RUA TUPINAMBAS</t>
  </si>
  <si>
    <t>RUA 105</t>
  </si>
  <si>
    <t>RUA 92</t>
  </si>
  <si>
    <t>RUA 88</t>
  </si>
  <si>
    <t>RUA 113</t>
  </si>
  <si>
    <t>RUA 83</t>
  </si>
  <si>
    <t>RUA GETÚLIO VARGAS</t>
  </si>
  <si>
    <t>RUA AUMERSON M.S. PESSOA</t>
  </si>
  <si>
    <t>VALPARAÍSO 1</t>
  </si>
  <si>
    <t>VALPARAÍSO 1 E 2</t>
  </si>
  <si>
    <t>PERÍMETRO URBANO DO VALPARAÍSO (CÉU AZUL - 2ª/3ª ETAPA)</t>
  </si>
  <si>
    <t>EIXO L2 SUL</t>
  </si>
  <si>
    <t>Etapa B</t>
  </si>
  <si>
    <t>Valparaíso do Goiás</t>
  </si>
  <si>
    <t>Santa Maria</t>
  </si>
  <si>
    <t>Parkway</t>
  </si>
  <si>
    <t>Lago Sul</t>
  </si>
  <si>
    <t>Eixo W3 Sul</t>
  </si>
  <si>
    <t>Eixo W3 Norte</t>
  </si>
  <si>
    <t>Terminal W3 Norte</t>
  </si>
  <si>
    <t>GAMA</t>
  </si>
  <si>
    <t>PERÍMETRO URBANO DO GAMA (SUL LESTE-ÁREA CENTRAL)</t>
  </si>
  <si>
    <t>TERMINAL GAMA</t>
  </si>
  <si>
    <t>Valparaíso do Goiás 1</t>
  </si>
  <si>
    <t>Rua Sem Nome Quadra 31</t>
  </si>
  <si>
    <t>EPCT</t>
  </si>
  <si>
    <t>Recanto das Emas</t>
  </si>
  <si>
    <t>Riacho Fundo II</t>
  </si>
  <si>
    <t>Taguatinga</t>
  </si>
  <si>
    <t>Pistão Sul</t>
  </si>
  <si>
    <t>Viaduto Taguatinga Centro</t>
  </si>
  <si>
    <t>Taguatinga Centro</t>
  </si>
  <si>
    <t>Terminal Taguatinga Norte</t>
  </si>
  <si>
    <t>CÉU AZUL</t>
  </si>
  <si>
    <t>RUA 59</t>
  </si>
  <si>
    <t>RECANTO DAS EMAS</t>
  </si>
  <si>
    <t>RIACHO FUNDO II</t>
  </si>
  <si>
    <t>Rua 59</t>
  </si>
  <si>
    <t>Céu Azul</t>
  </si>
  <si>
    <t>JARDIM INGÁ</t>
  </si>
  <si>
    <t>QUADRA 430</t>
  </si>
  <si>
    <t>RUA 274</t>
  </si>
  <si>
    <t>AVENIDA 4</t>
  </si>
  <si>
    <t>AVENIDA LUCENA RORIZ</t>
  </si>
  <si>
    <t>RUA PREFEITO JOSÉ RODRIGUES DOS REIS</t>
  </si>
  <si>
    <t>RUA GUIOMAR RIBEIRO</t>
  </si>
  <si>
    <t>RUA MONÇÃO</t>
  </si>
  <si>
    <t>RUA JOAQUIM GILBERTO</t>
  </si>
  <si>
    <t>QUADRA 423, LT.21</t>
  </si>
  <si>
    <t>CLUBE MILITAR</t>
  </si>
  <si>
    <t>SETOR SUL</t>
  </si>
  <si>
    <t>ÁREA CENTRAL</t>
  </si>
  <si>
    <t>TERMINAL LUZIÂNIA</t>
  </si>
  <si>
    <t>AVENIDA ÉZIO CARNEIRO</t>
  </si>
  <si>
    <t>RUA JESUS MEIRELES</t>
  </si>
  <si>
    <t>AVENIDA ALFREDO NASSER</t>
  </si>
  <si>
    <t>PARQUE SOL NASCENTE</t>
  </si>
  <si>
    <t>RUA SANTISSÍMO SACRAMENTO</t>
  </si>
  <si>
    <t>AVENIDA JOVENTINO RODRIGUES</t>
  </si>
  <si>
    <t>AVENIDA SARAH KUBITSCHEK (PARQUE ALVORADA)</t>
  </si>
  <si>
    <t>RUA DO COMÉRCIO</t>
  </si>
  <si>
    <t>ESPM</t>
  </si>
  <si>
    <t>RUA ANTÔNIO VIEIRA</t>
  </si>
  <si>
    <t>RUA ATAULFRO ALVES</t>
  </si>
  <si>
    <t>PARQUE ESTRELA DALVA VIII</t>
  </si>
  <si>
    <t>AVENIDA PIANCO</t>
  </si>
  <si>
    <t>RUA 115</t>
  </si>
  <si>
    <t>RUA 19</t>
  </si>
  <si>
    <t>AVENIDA KISLEY DIAS MACIEL</t>
  </si>
  <si>
    <t>S O F NORTE</t>
  </si>
  <si>
    <t>STRC</t>
  </si>
  <si>
    <t>SIG/BURITI</t>
  </si>
  <si>
    <t>SANTA MARIA/DF</t>
  </si>
  <si>
    <t>TERMINAL LUZIANIA</t>
  </si>
  <si>
    <t>LUZIANIA</t>
  </si>
  <si>
    <t>AVENIDA EZIO CARNEIRO</t>
  </si>
  <si>
    <t>BR 040</t>
  </si>
  <si>
    <t>VALPARAISO/GO</t>
  </si>
  <si>
    <t>TERMINAL BRT</t>
  </si>
  <si>
    <t>CIDADE OCIDENTAL</t>
  </si>
  <si>
    <t>S.QUADRA 11, QUADRA 12, CASA 09</t>
  </si>
  <si>
    <t>AVENIDA PERIMETRAL SUL</t>
  </si>
  <si>
    <t>RUA 42</t>
  </si>
  <si>
    <t>AVENIDA EIXO II</t>
  </si>
  <si>
    <t>RUA 37</t>
  </si>
  <si>
    <t>RUA 32</t>
  </si>
  <si>
    <t>RUA RIO DE JANEIRO</t>
  </si>
  <si>
    <t>AVENIDA PERIMETRAL NORTE</t>
  </si>
  <si>
    <t>AVENIDA EIXO I</t>
  </si>
  <si>
    <t>AVENIDA SANTOS DUMONT</t>
  </si>
  <si>
    <t>AVENIDA MAL. TEODORO</t>
  </si>
  <si>
    <t>AVENIDA EIXO I (ENTRE AVENIDA VILMA DOS REIS RORIZ E AVENIDA EIXO II)</t>
  </si>
  <si>
    <t>AVENIDA VILMA DOS REIS RORIZ</t>
  </si>
  <si>
    <t xml:space="preserve">ESTRADA PARA O MESQUITA </t>
  </si>
  <si>
    <t>SEM NOME</t>
  </si>
  <si>
    <t>ROTATÓRIA</t>
  </si>
  <si>
    <t>RUA VINTE E SETE</t>
  </si>
  <si>
    <t>JARDIM ABC (CIDADE OCIDENTAL)</t>
  </si>
  <si>
    <t>GO-436</t>
  </si>
  <si>
    <t>GO-521</t>
  </si>
  <si>
    <t>SÃO SEBASTIÃO</t>
  </si>
  <si>
    <t>DF-140</t>
  </si>
  <si>
    <t>DF-001</t>
  </si>
  <si>
    <t>JARDIM BOTÂNICO</t>
  </si>
  <si>
    <t>DF-035</t>
  </si>
  <si>
    <t>DF-025</t>
  </si>
  <si>
    <t>PONTE PRESIDENTE MÉDICI</t>
  </si>
  <si>
    <t>ESTRADA PRES. MÉDICI</t>
  </si>
  <si>
    <t>VIA L2 SUL</t>
  </si>
  <si>
    <t>VIA DE LIGAÇÃO SE/NE</t>
  </si>
  <si>
    <t>ACESSO P/ VIA S UM LESTE</t>
  </si>
  <si>
    <t>VIA S UM LESTE</t>
  </si>
  <si>
    <t>EMI</t>
  </si>
  <si>
    <t>VIA N UM LESTE</t>
  </si>
  <si>
    <t>VIA N UM OESTE</t>
  </si>
  <si>
    <t>ACESSO P/ VIA S UM OESTE</t>
  </si>
  <si>
    <t>VIA S UM OESTE</t>
  </si>
  <si>
    <t>ACESSO P/ VIA N UM OESTE</t>
  </si>
  <si>
    <t xml:space="preserve">VOLTA - DF PARA O ENTORNO </t>
  </si>
  <si>
    <t>ACESSO P/ VIA DE LIGAÇÃO SE/NE</t>
  </si>
  <si>
    <t>ACESSO P/ ROD DF-140</t>
  </si>
  <si>
    <t>MESQUITA (CIDADE OCIDENTAL)</t>
  </si>
  <si>
    <t>RESIDENCIAL DOM BOSCO</t>
  </si>
  <si>
    <t>PONTE COSTA E SILVA</t>
  </si>
  <si>
    <t>ESTRADA COSTA E SILVA</t>
  </si>
  <si>
    <t>ACESSO</t>
  </si>
  <si>
    <t>JARDIM ABC</t>
  </si>
  <si>
    <t>ACESSO P/ ROD EPGU</t>
  </si>
  <si>
    <t>VIA L QUATRO NORTE</t>
  </si>
  <si>
    <t>RETORNO</t>
  </si>
  <si>
    <t>N UM LESTE</t>
  </si>
  <si>
    <t>RUA QUARENTA E DOIS</t>
  </si>
  <si>
    <t xml:space="preserve"> AVENIDA EIXO II </t>
  </si>
  <si>
    <t>RUA TRINTA E SETE</t>
  </si>
  <si>
    <t>RUA TRINTA E DOIS</t>
  </si>
  <si>
    <t xml:space="preserve"> AVENIDA PERIMETRAL SUL </t>
  </si>
  <si>
    <t>VICINAL</t>
  </si>
  <si>
    <t xml:space="preserve">JARDIM EDITE </t>
  </si>
  <si>
    <t xml:space="preserve">GO-521 </t>
  </si>
  <si>
    <t xml:space="preserve">JARDIM ABC </t>
  </si>
  <si>
    <t xml:space="preserve"> DF-140 </t>
  </si>
  <si>
    <t xml:space="preserve"> DF-001</t>
  </si>
  <si>
    <t xml:space="preserve"> EPCV</t>
  </si>
  <si>
    <t xml:space="preserve">DF-025 </t>
  </si>
  <si>
    <t xml:space="preserve"> VIA L2 SUL </t>
  </si>
  <si>
    <t xml:space="preserve">VIA S-1 </t>
  </si>
  <si>
    <t>VIA N-1</t>
  </si>
  <si>
    <t>S.QUADRA 11, QUADRA 01</t>
  </si>
  <si>
    <t>OCIDENTAL PARK</t>
  </si>
  <si>
    <t>SHIS QI07 / LAGO SUL</t>
  </si>
  <si>
    <t>SHIS QI 7</t>
  </si>
  <si>
    <t>VIA HI 4 SUL</t>
  </si>
  <si>
    <t>HI 2 SUL</t>
  </si>
  <si>
    <t>POVOADO MESQUITA</t>
  </si>
  <si>
    <t>JARDIM EDITE</t>
  </si>
  <si>
    <t>CONDOMÍNIOS SÃO SEBASTIÃO</t>
  </si>
  <si>
    <t>CONDOMÍNIOS DO LAGO SUL</t>
  </si>
  <si>
    <t>EPCV</t>
  </si>
  <si>
    <t>MANSÕES MARAJÓ</t>
  </si>
  <si>
    <t>BR-251</t>
  </si>
  <si>
    <t>COOPA-DF</t>
  </si>
  <si>
    <t>RIO SÃO BARTOLOMEU</t>
  </si>
  <si>
    <t>PONTE JK</t>
  </si>
  <si>
    <t>ACESSO COSTA E SILVA</t>
  </si>
  <si>
    <t>AVENIDA COSTA E SILVA</t>
  </si>
  <si>
    <t>ACESSO P/ AV DAS NAÇÕES</t>
  </si>
  <si>
    <t>VIA L QUATRO SUL</t>
  </si>
  <si>
    <t>AVENIDA IMACULADA</t>
  </si>
  <si>
    <t>RUA QUARENTA</t>
  </si>
  <si>
    <t>ACESSO P/ ESTR PRES. MÉDICI</t>
  </si>
  <si>
    <t>ACESSO P/ ESPM</t>
  </si>
  <si>
    <t>DIVISA GO/DF</t>
  </si>
  <si>
    <t>DF-465</t>
  </si>
  <si>
    <t>JARDIM MANGUEIRAL</t>
  </si>
  <si>
    <t>DF-463</t>
  </si>
  <si>
    <t>TERMINAL RODOVIÁRIO SÃO SEBASTIÃO</t>
  </si>
  <si>
    <t>POLO DE ARTESANATO EM FRENTE A ESAF</t>
  </si>
  <si>
    <t>JARDIM SOLAR DE BRASÍLIA</t>
  </si>
  <si>
    <t>PARANOÁ</t>
  </si>
  <si>
    <t>VILLE DE MONTAIGNE</t>
  </si>
  <si>
    <t xml:space="preserve">CIDADE OCIDENTAL </t>
  </si>
  <si>
    <t>EMO</t>
  </si>
  <si>
    <t>ESTRADA PARQUE CONTORNO DO BOSQUE</t>
  </si>
  <si>
    <t>VIA HCE DOIS</t>
  </si>
  <si>
    <t>DF-130</t>
  </si>
  <si>
    <t>CAFÉ SEM TRONCO</t>
  </si>
  <si>
    <t>QUEBRADA DOS GUIMARÃES</t>
  </si>
  <si>
    <t>VALE DO AMANHECER</t>
  </si>
  <si>
    <t xml:space="preserve">FORMOSA  </t>
  </si>
  <si>
    <t>RODOVIARIA PLANALTINA</t>
  </si>
  <si>
    <t>AVENIDA INDEPENDÊNCIA</t>
  </si>
  <si>
    <t>BR 020</t>
  </si>
  <si>
    <t xml:space="preserve">AVENIDA BRASILIA </t>
  </si>
  <si>
    <t>AVENIDA VISC.DE PORTO SEGURO</t>
  </si>
  <si>
    <t>FORMOSA</t>
  </si>
  <si>
    <t>AVENIDA ANGELO CHAVES</t>
  </si>
  <si>
    <t>AVENIDA ANHAGUERA</t>
  </si>
  <si>
    <t>AVENIDA MAESTRO JOAQUIM DE ABREU</t>
  </si>
  <si>
    <t>RUA 10</t>
  </si>
  <si>
    <t>RUA 06</t>
  </si>
  <si>
    <t>AVENIDA ENG. FLAVIO DIAS</t>
  </si>
  <si>
    <t>AVENIDA SENADOR COIMBRA BUENO</t>
  </si>
  <si>
    <t>PARQUE DAS COLINAS</t>
  </si>
  <si>
    <t>LUZIÃNIA</t>
  </si>
  <si>
    <t>LUZIANIA/GO</t>
  </si>
  <si>
    <t>NOVO GAMA/GO</t>
  </si>
  <si>
    <t>PEDREGAL VIA NOVO GAMA</t>
  </si>
  <si>
    <t>TAUATINGA/VIA PISTÃO SUL</t>
  </si>
  <si>
    <t>Avenida Sebastião Vargas Filho</t>
  </si>
  <si>
    <t>Novo Gama/GO</t>
  </si>
  <si>
    <t>AVENIDA SEBASTIÃO VARGAS FILHO</t>
  </si>
  <si>
    <t>AVENIDA NAILDE ESPIRITO SANTO CERQUEIRA</t>
  </si>
  <si>
    <t>ESTRADA PARQUE DO CONTORNO</t>
  </si>
  <si>
    <t>ROD. TAGUATINGA</t>
  </si>
  <si>
    <t>DF-040</t>
  </si>
  <si>
    <t>TAGUATINGA/VIA PISTÃO SUL</t>
  </si>
  <si>
    <t>ESTRADA MUNICIPAL PARÁ</t>
  </si>
  <si>
    <t>LAGO AZUL/ALVORADA/AMERICA DO SUL</t>
  </si>
  <si>
    <t>RUA AROEIRA</t>
  </si>
  <si>
    <t>RUA ANTÔNIO BRAZ PRIMO</t>
  </si>
  <si>
    <t>SCE CENTRO HOTELEIRO</t>
  </si>
  <si>
    <t>RODOVIÁRIA DO GAMA</t>
  </si>
  <si>
    <t>LAGO AZUL/NUCLEO RESIDENCIAL</t>
  </si>
  <si>
    <t>LAGO AZUL/LUNABEL</t>
  </si>
  <si>
    <t>AVENIDA DEUFINO MEIRELES</t>
  </si>
  <si>
    <t>AVENIDA LUANA VARGAS</t>
  </si>
  <si>
    <t>LAGO AZUL/RESID.ALVORADA/AMÉRICA DO SUL</t>
  </si>
  <si>
    <t>RESID. ALVAORADA/AMÉRICA DO SUL</t>
  </si>
  <si>
    <t>RUA DO CRAVO</t>
  </si>
  <si>
    <t>RUA ALCEU DE ARAÚJO RORIZ</t>
  </si>
  <si>
    <t>AVENIDA ANTÔNIO BRAZ PRIMO</t>
  </si>
  <si>
    <t>AVENIDA PERIMETRAL 1</t>
  </si>
  <si>
    <t>Localidade de ORIGEM</t>
  </si>
  <si>
    <t>Localidade de DESTINO</t>
  </si>
  <si>
    <t>CODIGO linha Geper</t>
  </si>
  <si>
    <t>Nome linha Geper</t>
  </si>
  <si>
    <t>Itinerário Descritivo</t>
  </si>
  <si>
    <t>Trecho 1</t>
  </si>
  <si>
    <t>Localidade 1</t>
  </si>
  <si>
    <t>Trecho 2</t>
  </si>
  <si>
    <t>Localidade 2</t>
  </si>
  <si>
    <t>Trecho 3</t>
  </si>
  <si>
    <t>Localidade 3</t>
  </si>
  <si>
    <t>Trecho 4</t>
  </si>
  <si>
    <t>Localidade 4</t>
  </si>
  <si>
    <t>Trecho 5</t>
  </si>
  <si>
    <t>Localidade 5</t>
  </si>
  <si>
    <t>Trecho 6</t>
  </si>
  <si>
    <t>Localidade 6</t>
  </si>
  <si>
    <t>Trecho 7</t>
  </si>
  <si>
    <t>Localidade 7</t>
  </si>
  <si>
    <t>MORADA DA SERRA (A.LINDAS DE GOIÁS)/GO</t>
  </si>
  <si>
    <t>MORADA DA SERRA/TAGUATINGA CENTRO/ VIA COMERCIAL NORTE</t>
  </si>
  <si>
    <t>Avenida Central</t>
  </si>
  <si>
    <t>Águas Lindas de Goiás/GO</t>
  </si>
  <si>
    <t>Avenida Contôrno</t>
  </si>
  <si>
    <t>Rua Goiás</t>
  </si>
  <si>
    <t>Rodovia BR-070</t>
  </si>
  <si>
    <t>Avenida Hélio Prates</t>
  </si>
  <si>
    <t>Taguatinga/DF</t>
  </si>
  <si>
    <t>Avenida Samdú Norte</t>
  </si>
  <si>
    <t>ROYAL PARK (A.LINDAS DE GOIÁS)/GO</t>
  </si>
  <si>
    <t>ROYAL PARK/TAGUATINGA RODOVIÁRIA/ VIA COMERCIAL NORTE</t>
  </si>
  <si>
    <t>Royal Parque</t>
  </si>
  <si>
    <t>Avenida Águas Lindas</t>
  </si>
  <si>
    <t>Rua 33</t>
  </si>
  <si>
    <t>MORADA DA SERRA/TAGUATINGA RODOVIÁRIA/ VIA COMERCIAL NORTE</t>
  </si>
  <si>
    <t>Avenida Elmo Serejo</t>
  </si>
  <si>
    <t>MORADA DA SERRA/TAGUATINGA / VIA COMERCIAL N/S/ CATÓLICA</t>
  </si>
  <si>
    <t>Avenida Comercial</t>
  </si>
  <si>
    <t>Pistão Norte</t>
  </si>
  <si>
    <t>MORADA DA SERRA/ÁGUAS CLARAS/VIA PISTÃO NORTE</t>
  </si>
  <si>
    <t>Avenida das Araucárias</t>
  </si>
  <si>
    <t>Águas Claras/DF</t>
  </si>
  <si>
    <t>Avenida das Castanheiras</t>
  </si>
  <si>
    <t>SANTA LUCIA (A.LINDAS DE GOIÁS/GO</t>
  </si>
  <si>
    <t>SANTA LÚCIA/TAGUATINGA RODOVIÁRIA/VIA COMERCIAL NORTE</t>
  </si>
  <si>
    <t>Rua Pau Brasil</t>
  </si>
  <si>
    <t>Rua 16</t>
  </si>
  <si>
    <t>SANTA LÚCIA/TAGUATINGA CENTRO/VIA COMERCIAL NORTE</t>
  </si>
  <si>
    <t>SANTA LÚCIA/TAGUATINGA/VIA COMERCIAL N/S/CATÓLICA</t>
  </si>
  <si>
    <t>SANTA LÚCIA/ÁGUAS CLARAS /VIA PISTÃO NORTE</t>
  </si>
  <si>
    <t>JARDIM GUAIRA (A.LINDAS DE GOIÁS)/GO</t>
  </si>
  <si>
    <t>JARDIM GUAÍRA/ÁGUAS CLARAS/VIA PISTÃO NORTE</t>
  </si>
  <si>
    <t>Rua Ceará</t>
  </si>
  <si>
    <t>Rua São Paulo</t>
  </si>
  <si>
    <t>Rua 25</t>
  </si>
  <si>
    <t>ROYAL PARK/ÁGUAS CLARAS/VIA PISTÃO NORTE</t>
  </si>
  <si>
    <t>Rua 12</t>
  </si>
  <si>
    <t>PINHEIRO 1 (A.LINDAS DE GOIÁS)/GO</t>
  </si>
  <si>
    <t>PINHEIRO 1/TAGUATINGA RODOVIÁRIA/VIA COMERCIAL NORTE</t>
  </si>
  <si>
    <t>Avenida Santa Luzia</t>
  </si>
  <si>
    <t>Avenida Tancredo Neves</t>
  </si>
  <si>
    <t>PINHEIRO 2 (A.LINDAS DE GOIÁS)/GO</t>
  </si>
  <si>
    <t>PINHEIRO 2/TAGUATINGA RODOVIÁRIA/VIA COMERCIAL NORTE</t>
  </si>
  <si>
    <t>Avenida Porto Velho</t>
  </si>
  <si>
    <t>Avenida Brasília</t>
  </si>
  <si>
    <t>PINHEIRO 1/TAGUATINGA CENTRO/VIA COMERCIAL NORTE</t>
  </si>
  <si>
    <t>Avenida 19 de maio</t>
  </si>
  <si>
    <t>PINHEIRO 4 (A.LINDAS DE GOIÁS)/GO</t>
  </si>
  <si>
    <t>PINHEIRO 4/TAGUATINGA CENTRO/VIA COMERCIAL NORTE</t>
  </si>
  <si>
    <t>Passagem de Pedestre</t>
  </si>
  <si>
    <t>Avenida Goiânia</t>
  </si>
  <si>
    <t>PINHEIRO 2/TAGUATINGA CENTRO/VIA COMERCIAL NORTE</t>
  </si>
  <si>
    <t>JARDIM LARANJEIRA/TAGUATINGA RODOVIÁRIA/ VIA COMERCIAL NORTE</t>
  </si>
  <si>
    <t>Avenida Perimetral</t>
  </si>
  <si>
    <t>Avenida para Braslândia</t>
  </si>
  <si>
    <t>PINHEIRO 2/TAGUATINGA/VIA COMERCIAL N/S/CATÓLICA</t>
  </si>
  <si>
    <t>PINHEIRO 1/TAGUATINGA/VIA COMERCIAL N/S/CATÓLICA</t>
  </si>
  <si>
    <t>PINHEIRO 2/ÁGUAS CLARAS/VIA PISTÃO NORTE</t>
  </si>
  <si>
    <t>PINHEIRO 4/ÁGUAS CLARAS/VIA PISTÃO NORTE</t>
  </si>
  <si>
    <t>PINHEIRO 1/ÁGUAS CLARAS/VIA PISTÃO NORTE</t>
  </si>
  <si>
    <t>JARDIM LARANJEIRA/ÁGUAS CLARAS/VIA PISTÃO NORTE</t>
  </si>
  <si>
    <t>PINHEIRO 4/TAGUATINGA/ CATÓLICA/BANDEIRANTE/ VIA EPNB</t>
  </si>
  <si>
    <t>PINHEIRO 2/CEILÂNDIA CENTRO/VIA OESTE</t>
  </si>
  <si>
    <t>Setor O</t>
  </si>
  <si>
    <t>Ceilândia/DF</t>
  </si>
  <si>
    <t>Via Oeste</t>
  </si>
  <si>
    <t>MORADA DA SERRA/CEILÂNDIA CENTRO/VIA OESTE</t>
  </si>
  <si>
    <t>SANTA LÚCIA/CEILÂNDIA CENTRO/VIA OESTE</t>
  </si>
  <si>
    <t>PINHEIRO 1/CEILÂNDIA CENTRO/VIA OESTE</t>
  </si>
  <si>
    <t>12-2000-70</t>
  </si>
  <si>
    <t>GIRASSOL (COCALZINHO)/GO</t>
  </si>
  <si>
    <t>GIRASSOL/ BRASÍLIA/VIA EIXO</t>
  </si>
  <si>
    <t>Quinta Avenida</t>
  </si>
  <si>
    <t>Cocalzinho de Goiás/GO</t>
  </si>
  <si>
    <t>Quarta Avenida</t>
  </si>
  <si>
    <t>Estrada Setor Policial Militar</t>
  </si>
  <si>
    <t>Brasília/DF</t>
  </si>
  <si>
    <t>ERW Sul</t>
  </si>
  <si>
    <t>GIRASSOL/BRASÍLIA/ESTRUTURAL/RODOVIÁRIA</t>
  </si>
  <si>
    <t>Via Estrutural</t>
  </si>
  <si>
    <t>Vicente Pires/DF</t>
  </si>
  <si>
    <t>GIRASSOL/BRASÍLIA ESTRUTURAL/ESPLANADA</t>
  </si>
  <si>
    <t>Praça dos Três Poderes</t>
  </si>
  <si>
    <t>GIRASSOL/BRASÍLIA W3 NORTE/L2 SUL</t>
  </si>
  <si>
    <t>Via W3 Norte</t>
  </si>
  <si>
    <t>Via L2 Norte</t>
  </si>
  <si>
    <t>12-2801-70</t>
  </si>
  <si>
    <t>GIRASSOL/TAGUATINGA CENTRO/VIA COMERCIAL NORTE</t>
  </si>
  <si>
    <t>GIRASSOL/TAGUATINGA RODOVIÁRIA/VIA COMERCIAL NORTE</t>
  </si>
  <si>
    <t>GIRASSOL/ ÁGUAS CLARAS/VIA PISTÃO NORTE</t>
  </si>
  <si>
    <t>GIRASSOL/TAGUATINGA/VIA COMERCIAL N/S/CATÓLICA</t>
  </si>
  <si>
    <t>GIRASSOL/TAGUATINGA/CATÓLICA /BANDEIRANTE</t>
  </si>
  <si>
    <t>Estrada Parque Núcleo Bandeirante</t>
  </si>
  <si>
    <t>Núcleo Bandeirante/DF</t>
  </si>
  <si>
    <t>12-4800-70</t>
  </si>
  <si>
    <t>PEDREGAL (NOVO GAMA)/GO</t>
  </si>
  <si>
    <t>PEDREGAL VIA NOVO GAMA/TAGUATINGA/VIA PISTÃO SUL</t>
  </si>
  <si>
    <t>Avenida Nailde Espirito Santo Cerqueira</t>
  </si>
  <si>
    <t>Gama/DF</t>
  </si>
  <si>
    <t>Estrada Parque do Contorno</t>
  </si>
  <si>
    <t>LAGO AZUL (NOVO GAMA)/GO</t>
  </si>
  <si>
    <t>LAGO AZUL/TAGUATINGA/VIA PISTÃO SUL</t>
  </si>
  <si>
    <t>Estrada Municipal Pará</t>
  </si>
  <si>
    <t>LAGO AZUL/ALVORADA/AMERICA DO SUL/TAGUATINGA/VIA PISTÃO SUL</t>
  </si>
  <si>
    <t>Rua Aroeira</t>
  </si>
  <si>
    <t>12-4700-70</t>
  </si>
  <si>
    <t>PEDREGAL VIA NOVO GAMA/GAMA/ÁREA CENTRAL</t>
  </si>
  <si>
    <t>Rua Antônio Braz Primo</t>
  </si>
  <si>
    <t>SCE Centro Hoteleiro</t>
  </si>
  <si>
    <t>Rodoviária do Gama</t>
  </si>
  <si>
    <t>LAGO AZUL NÚCLEO RESIDENCIAL/GAMA/ÁREA CENTRAL</t>
  </si>
  <si>
    <t>LAGO AZUL LUNABEL/GAMA/ ÁREA CENTRAL</t>
  </si>
  <si>
    <t>Avenida Deufino Meireles</t>
  </si>
  <si>
    <t>Avenida Lago Azul</t>
  </si>
  <si>
    <t>Avenida Luana Vargas</t>
  </si>
  <si>
    <t>LAGO AZUL/RESIDENCIAL ALVORADA/AMÉRICA DO SUL/GAMA/ÁREA CENTRAL</t>
  </si>
  <si>
    <t>Rua 06</t>
  </si>
  <si>
    <t>RESIDENCIAL ALVORADA (NOVO GAMA)/GO</t>
  </si>
  <si>
    <t>RESID. ALVORADA/AMÉRICA DO SUL/GAMA/ÁREA CENTRAL</t>
  </si>
  <si>
    <t>Rua Cravo</t>
  </si>
  <si>
    <t>Rua Alceu de Araújo Roriz</t>
  </si>
  <si>
    <t>NOVO GAMA/GAMA/ÁREA CENTRAL</t>
  </si>
  <si>
    <t>Avenida Antônio Braz Primo</t>
  </si>
  <si>
    <t>Avenida Perimetral 1</t>
  </si>
  <si>
    <t>itinerário</t>
  </si>
  <si>
    <t>Ourinhos/SP</t>
  </si>
  <si>
    <t>Marques dos Reis/PR</t>
  </si>
  <si>
    <t xml:space="preserve">FOZ DO IGUACU(PR) </t>
  </si>
  <si>
    <t>Ciudad Del Este/PY</t>
  </si>
  <si>
    <t>CONJUNTO HABITACIONAL ITAIPU/PR</t>
  </si>
  <si>
    <t>CONJUNTO HABITACIONAL ITAIPU/PY</t>
  </si>
  <si>
    <t>VILA FORTES/PR</t>
  </si>
  <si>
    <t>PUERTO IGUAZU/ARG</t>
  </si>
  <si>
    <t>AEROPORTO FOZ DO IGUACU/PR</t>
  </si>
  <si>
    <t>12-5020-70</t>
  </si>
  <si>
    <t>LUZIÂNIA/GO</t>
  </si>
  <si>
    <t>ROD. LUZIANIA/GO - BRT SANTA MARIA VIA BR 040 / BRT</t>
  </si>
  <si>
    <t>LUZIÂNIA - ROD. PLANO PILOTO VIA VIA EIXO</t>
  </si>
  <si>
    <t>LUZIÂNIA - ROD. PLANO PILOTO VIA VIA PARKSHOPPING</t>
  </si>
  <si>
    <t>PARQUE 8 - ROD. PLANO PILOTO VIA PARQUE 8</t>
  </si>
  <si>
    <t>LUZIÂNIA - ROD. PLANO PILOTO VIA VIA ESPLANADA</t>
  </si>
  <si>
    <t>PARQUE 8 - W3 SUL E NORTE VIA VIA PARKSHOPPING</t>
  </si>
  <si>
    <t>PARQUE ALVORADA - W3 SUL E NORTE VIA VIA PARKSHOPPING</t>
  </si>
  <si>
    <t>LUZIÂNIA - W3 SUL E NORTE VIA VIA PARKSHOPPING</t>
  </si>
  <si>
    <t>LUZIÂNIA - W3 NORTE VIA PARKSHOPPING /  SIG</t>
  </si>
  <si>
    <t>PARQUE 8 - W3 SUL E NORTE VIA PARKSHOPPING /  SIG</t>
  </si>
  <si>
    <t>LUZIÂNIA - S I A / S A A N VIA VIA PARKSHOPPING</t>
  </si>
  <si>
    <t>LUZIÂNIA - S I A / S A A N VIA VIA PARKSHOPPING / SETOR CARGAS</t>
  </si>
  <si>
    <t>LUZIÂNIA - SETOR GRAFICO VIA VIA SANTA FE / SOL NASCENTE</t>
  </si>
  <si>
    <t>LUZIÂNIA - ROD. PLANO PILOTO VIA VIA SANTA FE / SOL NASCENTE</t>
  </si>
  <si>
    <t>12-5022-70</t>
  </si>
  <si>
    <t>LUZIÂNIA - GAMA VIA DF-020</t>
  </si>
  <si>
    <t>12-5021-70</t>
  </si>
  <si>
    <t>LUZIÂNIA - TAGUATINGA VIA TAGUA CENTRO</t>
  </si>
  <si>
    <t>Barra do Garça/MT - Aragarças/GO</t>
  </si>
  <si>
    <t>BARRA DO GARÇA/MT</t>
  </si>
  <si>
    <t>ARAGARÇAS/GO</t>
  </si>
  <si>
    <t>BELLA UNION/UY</t>
  </si>
  <si>
    <t>BARRA DO QUARAI/RS</t>
  </si>
  <si>
    <t>ARTIGAS/URY</t>
  </si>
  <si>
    <t>QUARAI/RS</t>
  </si>
  <si>
    <t>FOZ DO IGUACU/PR</t>
  </si>
  <si>
    <t>PASO DE LOS LIBRES/ARG</t>
  </si>
  <si>
    <t>URUGUAIANA/RS</t>
  </si>
  <si>
    <t>HERNANDARIAS/PY</t>
  </si>
  <si>
    <t>SANTO ANTONIO DA PLATINA/PR</t>
  </si>
  <si>
    <t>OURINHOS/SP</t>
  </si>
  <si>
    <t>PONTE JACARE/PR</t>
  </si>
  <si>
    <t>JACAREZINHO/PR</t>
  </si>
  <si>
    <t>USINA/PR</t>
  </si>
  <si>
    <t>DIV SP/ PR (BR-153)/SP</t>
  </si>
  <si>
    <t>ANDRADINA/SP</t>
  </si>
  <si>
    <t>TRES LAGOAS/MS</t>
  </si>
  <si>
    <t>CASTILHO/SP</t>
  </si>
  <si>
    <t>DIV MS/SP (BR-158)/MS</t>
  </si>
  <si>
    <t>12-0730-70</t>
  </si>
  <si>
    <t>PLANALTINA/GO</t>
  </si>
  <si>
    <t>PLANALTINA (GO) - ROD. PLANO PILOTO</t>
  </si>
  <si>
    <t>PLANALTINA (GO) - L2 NORTE VIA Eixo Norte (Via Esplanada)</t>
  </si>
  <si>
    <t>PLANALTINA (GO) - EIXO NORTE E SUL VIA Via Mutirão</t>
  </si>
  <si>
    <t>PLANALTINA (GO) - EIXO NORTE E SUL VIA Via Paineiras</t>
  </si>
  <si>
    <t>PLANALTINA (GO) - EIXO NORTE E SUL VIA Via Imigrantes</t>
  </si>
  <si>
    <t>PLANALTINA (GO) - EIXO NORTE E SUL VIA Via São José</t>
  </si>
  <si>
    <t>PLANALTINA (GO) - EIXO NORTE E SUL VIA Via Setor Oeste / Sul</t>
  </si>
  <si>
    <t>PLANALTINA (GO) - EIXO NORTE E SUL VIA Via Nara</t>
  </si>
  <si>
    <t>PLANALTINA (GO) - EIXO NORTE E SUL VIA Via Brasilinha 17</t>
  </si>
  <si>
    <t>PLANALTINA (GO) - EIXO NORTE E SUL VIA Via Rod. Planaltina (GO)</t>
  </si>
  <si>
    <t>PLANALTINA (GO) - EIXO NORTE E SUL VIA Parkshopping (Via Pelezão)</t>
  </si>
  <si>
    <t xml:space="preserve">PLANALTINA (GO) - W3 NORTE E SUL VIA Via Rod. Planaltina (GO) </t>
  </si>
  <si>
    <t>PLANALTINA (GO) - LAGO NORTE VIA Via Mutirão</t>
  </si>
  <si>
    <t>PLANALTINA (GO) - LAGO NORTE VIA Via Rod. Planaltina (GO)</t>
  </si>
  <si>
    <t>PLANALTINA (GO) - S I A VIA Via Rod. Planaltina (GO)</t>
  </si>
  <si>
    <t>PLANALTINA (GO) - SETOR GRÁFICO VIA Via Mutirão</t>
  </si>
  <si>
    <t>PLANALTINA (GO) - SETOR GRÁFICO VIA Via Setor Oeste / SUL</t>
  </si>
  <si>
    <t>PLANALTINA (GO) - SETOR GRÁFICO VIA Via Rod. Planaltina (GO)</t>
  </si>
  <si>
    <t>PLANALTINA (GO) - NOROESTE VIA Via Rod. Planaltina (GO)</t>
  </si>
  <si>
    <t>PLANALTINA (GO) - NOROESTE VIA Via Mutirão</t>
  </si>
  <si>
    <t>SOBRADINHO/DF</t>
  </si>
  <si>
    <t>PLANALTINA (GO)  - SOBRADINHO VIA Via Rod. Planaltina (GO)</t>
  </si>
  <si>
    <t>PLANALTINA (GO)  - SOBRADINHO VIA Grande Colorado (Via Bela Vista)</t>
  </si>
  <si>
    <t>12-1070-70</t>
  </si>
  <si>
    <t>PLANALTINA/DF</t>
  </si>
  <si>
    <t>PLANALTINA (GO) - PLANALTINA (DF) VIA Via Estância</t>
  </si>
  <si>
    <t>PLANALTINA (GO) - PLANALTINA (DF) VIA Via Roriz</t>
  </si>
  <si>
    <t>AGUDOS DO SUL/PR</t>
  </si>
  <si>
    <t>SAO BENTO DO SUL/SC</t>
  </si>
  <si>
    <t>CAMPOS BELOS/GO</t>
  </si>
  <si>
    <t>ARRAIAS/TO</t>
  </si>
  <si>
    <t>12-9377-70</t>
  </si>
  <si>
    <t>LUZIÂNIA - TERMINAL RODOVIÁRIO DO GAMA VIA AV. CENTRAL</t>
  </si>
  <si>
    <t>12-9376-70</t>
  </si>
  <si>
    <t>LUZIÂNIA - TERMINAL TAGUATINGA NORTE, VIA PISTÃO SUL</t>
  </si>
  <si>
    <t>12-9375-70</t>
  </si>
  <si>
    <t>LUZIÂNIA - SETOR GRAFICO</t>
  </si>
  <si>
    <t>04-0202-70</t>
  </si>
  <si>
    <t>PETROLINA/PE</t>
  </si>
  <si>
    <t>JUAZEIRO/BA</t>
  </si>
  <si>
    <t>12-5023-70</t>
  </si>
  <si>
    <t>SOL NASCENTE (LUZIÂNIA) /GO</t>
  </si>
  <si>
    <t>SOL NASCENTE - ROD. PLANO PILOTO VIA VIA EIXO W / ZOOLOGICO</t>
  </si>
  <si>
    <t>JARDIM INGÁ (LUZIÂNIA)/GO</t>
  </si>
  <si>
    <t>JARDIM INGÁ - ESPLANADA VIA JARDIM MARILIA / VIA EIXO W</t>
  </si>
  <si>
    <t>JARDIM INGÁ - ROD. PLANO PILOTO VIA JARDIM MARILIA / VIA EIXO W</t>
  </si>
  <si>
    <t>JARDIM INGÁ - W3 NORTE VIA VIA SETOR GRAFICO / PARKSHOPPING</t>
  </si>
  <si>
    <t>SOL NASCENTE - W3 SUL E NORTE VIA VIA CIDADE FRANCAROLE E OSFAYA</t>
  </si>
  <si>
    <t>JARDIM INGÁ - ROD. PLANO PILOTO VIA JARDIM ZULEICA VIA EIXO W</t>
  </si>
  <si>
    <t>SOL NASCENTE - ROD. PLANO PILOTO VIA VIA EIXO W / PARKSHOPPING</t>
  </si>
  <si>
    <t>SOL NASCENTE - W3 NORTE VIA VIA SETOR GRAFICO</t>
  </si>
  <si>
    <t>SOL NASCENTE - S I A VIA VIA PARKSHOPPING</t>
  </si>
  <si>
    <t>JARDIM INGÁ - ROD. PLANO PILOTO VIA PARQUE 10 /EIXO W</t>
  </si>
  <si>
    <t>JARDIM INGÁ - ROD. PLANO PILOTO VIA VIA PARKSHOPPING/PARQUE 10</t>
  </si>
  <si>
    <t>JARDIM INGÁ - W3 SUL E NORTE VIA PARQUE ESTRELA DALVA 10</t>
  </si>
  <si>
    <t>JARDIM INGÁ - ESPLANADA VIA VIA PARQUE 10</t>
  </si>
  <si>
    <t>JARDIM INGÁ - S I A VIA PARKSHOPPING / S O F NORTE / RODOFERROVIÁRIA / S A A N</t>
  </si>
  <si>
    <t>JARDIM INGÁ - S I G VIA EPGU-ZOOLÓGICO / EIXO SUL / ROD. PLANO PILOTO</t>
  </si>
  <si>
    <t>12-5024-70</t>
  </si>
  <si>
    <t>JARDIM INGÁ - TAGUATINGA VIA PISTÃO SUL / TAGUATINGA CENTRO E NORTE</t>
  </si>
  <si>
    <t>JARDIM INGÁ - ROD. PLANO PILOTO VIA VIA EIXO W /PARQUE 08</t>
  </si>
  <si>
    <t xml:space="preserve">JARDIM INGÁ - W3 NORTE VIA SETOR GRÁFICO / PARKSHOPPING / BURITI / W3 NORTE </t>
  </si>
  <si>
    <t>JARDIM INGÁ - SIA VIA PARKSHOPPING / SOF NORTE / RODOFERROVIÁRIA / SAAN/P.E.D.08</t>
  </si>
  <si>
    <t>JARDIM INGÁ - ROD. PLANO PILOTO VIA EIXO SUL / EPGU-ZOOLÓGICO</t>
  </si>
  <si>
    <t>JARDIM INGÁ - ROD. PLANO PILOTO VIA VIA PARKSHOPPING</t>
  </si>
  <si>
    <t>JARDIM INGÁ - ROD. PLANO PILOTO VIA VIA PARKSHOPPING/PARQUE 08</t>
  </si>
  <si>
    <t>JARDIM INGÁ - W3 NORTE VIA EIXO SUL E NORTE / LAGO SUL / W3 NORTE</t>
  </si>
  <si>
    <t>12-5025-70</t>
  </si>
  <si>
    <t>JARDIM INGÁ - GAMA VIA CENTRO GAMA / SETOR SUL / SETOR LESTE</t>
  </si>
  <si>
    <t>JARDIM INGÁ - W3 SUL E NORTE VIA VIA PARKSHOPPING/PARQUE 08</t>
  </si>
  <si>
    <t>12-5029-70</t>
  </si>
  <si>
    <t>PEDREGAL - ROD. PLANO PILOTO VIA EPGU - ZOOLÓGICO / EIXO SUL</t>
  </si>
  <si>
    <t>PEDREGAL - ROD. P.PILOTO VIA PARKSHOPPING / EPGU - ZOOLÓGICO / EIXO SUL</t>
  </si>
  <si>
    <t>PEDREGAL - ESPLANADA VIA EPGU - ZOOLÓGICO / EIXO SUL / ROD. PLANO PILOTO</t>
  </si>
  <si>
    <t>NOVO GAMA - ESPLANADA VIA EPGU - ZOOLÓGICO / ROD. PLANO PILOTO</t>
  </si>
  <si>
    <t>PEDREGAL - EIXO SUL E NORTE VIA EPGU - ZOOLÓGICO / EIXO SUL / EIXO NORTE</t>
  </si>
  <si>
    <t>PEDREGAL - W3 SUL E NORTE VIA BALÃO DO AEROPORTO / W3 SUL E W3 NORTE</t>
  </si>
  <si>
    <t xml:space="preserve">PEDREGAL - SIG VIA PARKSHOPPING / TORRE DE TV / BURITI </t>
  </si>
  <si>
    <t>PEDREGAL - SIG VIA PARKSHOPPING / BURITI / TORRE DE TV</t>
  </si>
  <si>
    <t>PEDREGAL - S I A VIA PARKSHOPPING / RODOFERROVIÁRIA / SOF NORTE</t>
  </si>
  <si>
    <t>12-0440-75</t>
  </si>
  <si>
    <t>PINHEIRO - ROD. PLANO PILOTO VIA OCTOGONAL / SETOR MILITAR / EIXO SUL</t>
  </si>
  <si>
    <t>PINHEIRO - ROD. PLANO PILOTO VIA ESTRUTURAL / EIXO MONUMENTAL</t>
  </si>
  <si>
    <t>JARDIM LARANJEIRA - ESPLANADA  VIA ESTRUTURAL / ROD. PLANO PILOTO</t>
  </si>
  <si>
    <t>PINHEIRO - W3 NORTE VIA ESTRUTURAL / W3 NORTE / L2 NORTE</t>
  </si>
  <si>
    <t>PINHEIRO - S I G VIA ESTRUTURAL / ROD. PLANO PILOTO</t>
  </si>
  <si>
    <t>CIUDAD DEL ESTE/PY</t>
  </si>
  <si>
    <t>A relação de linhas, horários e itinerários podem ser obtidas no Consórcio Integrado de Mobilidade Urbana - CIMU Timon/Teresina pelo telefone 0800 086 5963 ou endereço: R. Rufino da costa, 477, Parque Piauí, Timon/MA</t>
  </si>
  <si>
    <t>ANDRADAS/MG</t>
  </si>
  <si>
    <t>SAO JOAO DA BOA VISTA/SP</t>
  </si>
  <si>
    <t>ANDRADAS(MG) - SAO JOAO DA BOA VISTA(SP) Via BAIRRO DO OLEO</t>
  </si>
  <si>
    <t>RÁPIDO PLANALTINA LTDA.</t>
  </si>
  <si>
    <t>Sobradinho/DF - Planaltina/GO</t>
  </si>
  <si>
    <t>12-5026-70</t>
  </si>
  <si>
    <t>LAGO AZUL - ROD. PLANO PILOTO VIA PARKSHOPPING / EPGU-ZOOLÓGICO / EIXO W SUL</t>
  </si>
  <si>
    <t>LAGO AZUL - ROD. PLANO PILOTO VIA EPGU-ZOOLÓGICO / EIXO W SUL</t>
  </si>
  <si>
    <t>LAGO AZUL - ROD. PLANO PILOTO VIA LAGO AZUL / EIXO L SUL / ESPLANADA</t>
  </si>
  <si>
    <t>LAGO AZUL - ROD. PLANO PILOTO VIA EPGU-ZOOLÓGICO / EIXO L SUL</t>
  </si>
  <si>
    <t>LAGO AZUL - ROD. PLANO PILOTO VIA EIXO L SUL / EPGU-ZOOLÓGICO</t>
  </si>
  <si>
    <t>LAGO AZUL - ROD. PLANO PILOTO VIA RESID. BRASILIA /LAGO AZUL / EIXO L SUL / ESPLANADA</t>
  </si>
  <si>
    <t>LAGO AZUL - W3 SUL E NORTE VIA BALÃO DO AEROPORTO / W3 SUL E NORTE</t>
  </si>
  <si>
    <t>LAGO AZUL - W3 SUL E NORTE VIA BALÃO AEROPORTO / W3 SUL E NORTE</t>
  </si>
  <si>
    <t>LAGO AZUL - S I G VIA PARKSHOPPING / BURITI / TORRE DE TV</t>
  </si>
  <si>
    <t>LAGO AZUL - S I A VIA PARKSHOPPING / RODOFERROVIÁRIA / S A A N</t>
  </si>
  <si>
    <t>LAGO AZUL - S I A VIA PARKSHOPPING / S O F NORTE / S A A N / RODOFERROVIÁRIA</t>
  </si>
  <si>
    <t>12-1594-70</t>
  </si>
  <si>
    <t>MANSÕES MARAJÓ (CIRSTALINA)/GO</t>
  </si>
  <si>
    <t>MANSÕES MARAJÓ - ESPLANADA VIA SÃO SEBASTIÃO / PONTE JK / ROD. PLANO PILOTO</t>
  </si>
  <si>
    <t>MANSÕES MARAJÓ - PLANALTINA (DF) VIA VALE DO AMANHECER/COOPA-DF/DF-130/BR-251</t>
  </si>
  <si>
    <t>12-0371-71</t>
  </si>
  <si>
    <t>ROYAL PARK - ROD. PLANO PILOTO VIA SETOR POLICIAL / EIXO W</t>
  </si>
  <si>
    <t>ROYAL PARK - ROD. PLANO PILOTO VIA ESTRUTURAL / W3 NORTE / L2 NORTE</t>
  </si>
  <si>
    <t>CHIOLA (A.LINDAS DE GOIÁS)/GO</t>
  </si>
  <si>
    <t>CHIOLA - ROD. PLANO PILOTO VIA ESTRUTURAL / EIXO MONUMENTAL / ÁGUAS BONITAS</t>
  </si>
  <si>
    <t xml:space="preserve">SANTA LUCIA - ROD. P.PILOTO VIA EPTG / GUARÁ 1-2 / ROD. P.PILOTO / SETOR GRÁFICO </t>
  </si>
  <si>
    <t xml:space="preserve">SANTA LUCIA - ROD. PLANO PILOTO VIA ESTRUTURAL / EIXO MONUMENTAL </t>
  </si>
  <si>
    <t>JARDIM BRASILIA (A.LINDAS DE GOIÁS)/GO</t>
  </si>
  <si>
    <t xml:space="preserve">JARDIM BRASILIA - ROD. PLANO PILOTO VIA ESTRUTURAL / EIXO MONUMENTAL </t>
  </si>
  <si>
    <t xml:space="preserve">ROYAL PARK - ESPLANADA VIA ESTRUTURAL / ROD. PLANO PILOTO </t>
  </si>
  <si>
    <t>AGUAS BONITAS (A.LINDAS DE GOIÁS)/GO</t>
  </si>
  <si>
    <t xml:space="preserve">AGUAS BONITAS - ESPLANADA VIA ESTRUTURAL / ROD. PLANO PILOTO </t>
  </si>
  <si>
    <t>CHIOLA - ESPLANADA VIA ESTRUTURAL / ROD. PLANO PILOTO</t>
  </si>
  <si>
    <t>JARDIM PARAISO - ESPLANADA VIA ESTRUTURAL / ROD. PLANO PILOTO</t>
  </si>
  <si>
    <t>SANTA LUCIA - ESPLANADA  VIA ESTRUTURAL / ROD. PLANO PILOTO</t>
  </si>
  <si>
    <t xml:space="preserve">PINHEIRO - ESPLANADA VIA ESTRUTURAL / ROD. PLANO PILOTO </t>
  </si>
  <si>
    <t xml:space="preserve">JARDIM LARANJEIRA - ESPLANADA  VIA ESTRUTURAL / ROD. PLANO PILOTO </t>
  </si>
  <si>
    <t xml:space="preserve">MORADA DA SERRA - W3 NORTE VIA ESTRUTURAL / ROD. PLANO PILOTO / W3 NORTE </t>
  </si>
  <si>
    <t>CHIOLA - W3 NORTE VIA ESTRUTURAL / EIXO NORTE / ROD. PLANO PILOTO / W3 NORTE</t>
  </si>
  <si>
    <t>JARDIM PARAISO - W3 NORTE VIA ESTRUTURAL / ROD. PLANO PILOTO / W3 NORTE</t>
  </si>
  <si>
    <t>SANTA LUCIA - W3 NORTE VIA ESTRUTURAL / EIXO NORTE / ROD. P.PILOTO / W3 NORTE</t>
  </si>
  <si>
    <t>JARDIM GUAIRA - W3 NORTE VIA ESTRUTURAL / ROD. PLANO PILOTO / W3 NORTE</t>
  </si>
  <si>
    <t xml:space="preserve">PINHEIRO - W3 NORTE VIA ESTRUTURAL / ROD. PLANO PILOTO / W3 NORTE </t>
  </si>
  <si>
    <t>MORADA DA SERRA - S I A VIA SETOR POLICIAL / EIXO / ROD. PLANO PILOTO</t>
  </si>
  <si>
    <t>JARDIM PARAISO - S I A VIA SETOR POLICIAL / EIXO / ROD. PLANO PILOTO</t>
  </si>
  <si>
    <t xml:space="preserve">SANTA LUCIA - S I A VIA SETOR POLICIAL / EIXO SUL / OCTOGONAL / ROD. PLANO PILOTO </t>
  </si>
  <si>
    <t xml:space="preserve">JARDIM GUAIRA - S I A VIA SETOR POLICIAL / EIXO / ROD. PLANO PILOTO </t>
  </si>
  <si>
    <t>PINHEIRO - S I A VIA SETOR POLICIAL / EIXO / ROD. PLANO PILOTO</t>
  </si>
  <si>
    <t>CHIOLA - S I G VIA ESTRUTURAL / ROD. PLANO PILOTO</t>
  </si>
  <si>
    <t>CHIOLA - S I G VIA EPTG / GUARÁ 1-2 / ROD. PLANO PILOTO</t>
  </si>
  <si>
    <t>SANTA LUCIA - S I G VIA EPTG / BR-070 / ROD. PLANO PILOTO</t>
  </si>
  <si>
    <t xml:space="preserve">AGUAS BONITAS - NOROESTE VIA ESTRUTURAL / W3 NORTE / EIXO MONUMENTAL </t>
  </si>
  <si>
    <t>PINHEIRO - NOROESTE VIA SAAN / ROD. PLANO PILOTO</t>
  </si>
  <si>
    <t>SANTA LUCIA - NOROESTE VIA ESTRUTURAL / EIXO MONUMENTAL / W3 NORTE</t>
  </si>
  <si>
    <t>AGUAS BONITAS - S I A VIA SETOR POLICIAL / EIXO / ROD. PLANO PILOTO</t>
  </si>
  <si>
    <t>AGUAS BONITAS - TAGUATINGA VIA CEILÂNDIA NORTE E CENTRO / SANDU NORTE / TAGUATINGA CENTRO</t>
  </si>
  <si>
    <t>CHIOLA - TAGUATINGA VIA CEILÂNDIA NORTE E CENTRO / SANDU NORTE / TAGUATINGA CENTRO</t>
  </si>
  <si>
    <t>CHIOLA - TAGUATINGA VIA COMERCIAL NORTE E SUL / CATOLICA</t>
  </si>
  <si>
    <t>CIDADE ECLETICA/GO</t>
  </si>
  <si>
    <t>CIDADE ECLETICA - TAGUATINGA VIA CEILÂNDIA NORTE E CENTRO / SANDU NORTE / TAGUATINGA CENTRO</t>
  </si>
  <si>
    <t>CHIOLA - ÁGUAS CLARAS VIA PISTÃO NORTE / ÁGUAS CLARAS / UNIEURO</t>
  </si>
  <si>
    <t>JARDIM PARAISO - ÁGUAS CLARAS VIA PISTÃO NORTE / ÁGUAS CLARAS / UNIEURO</t>
  </si>
  <si>
    <t>PINHEIRO - ÁGUAS CLARAS VIA PISTÃO NORTE / ÁGUAS CLARAS / UNIEURO</t>
  </si>
  <si>
    <t>JARDIM LARANJEIRA - ÁGUAS CLARAS VIA PISTÃO NORTE / ÁGUAS CLARAS / UNIEURO</t>
  </si>
  <si>
    <t>JARDIM PARAISO - ÁGUAS CLARAS VIA COMERCIAL NORTE / ÁGUAS CLARAS / UNIEURO</t>
  </si>
  <si>
    <t>12-0414-70</t>
  </si>
  <si>
    <t>QUEIROZ (S.ANTONIO DO DESCOBERTO)/GO</t>
  </si>
  <si>
    <t>QUEIROZ - ROD. PLANO PILOTO,  VIA EIXO</t>
  </si>
  <si>
    <t>VILA SÃO LUIZ (S.ANTONIO DO DESCOBERTO)/GO</t>
  </si>
  <si>
    <t>VILA SAO LUIZ - ROD. PLANO PILOTO, VIA EIXO</t>
  </si>
  <si>
    <t>VILA SAO LUIZ - GUARA, VIA EPTG</t>
  </si>
  <si>
    <t>VILA SAO LUIZ - SETOR POLICIAL,  VIA  EPTG</t>
  </si>
  <si>
    <t>JARDIM DE ALA (S.ANTONIO DO DESCOBERTO)/GO</t>
  </si>
  <si>
    <t>JARDIM DE ALA - W3 NORTE, VIA W3 SUL E NORTE</t>
  </si>
  <si>
    <t>PARQUE S.ANTONIO (S.ANT.DO DESCOBERTO)/GO</t>
  </si>
  <si>
    <t>PARQUE SANTO ANTONIO - ROD. PLANO PILOTO,  VIA EIXO</t>
  </si>
  <si>
    <t>PARQUE SANTO ANTONIO - ROD. PLANO PILOTO</t>
  </si>
  <si>
    <t>JARDIM DE ALA - GUARA, VIA EPTG</t>
  </si>
  <si>
    <t>JARDIM DE ALA  - ROD. PLANO PILOTO, VIA EIXO</t>
  </si>
  <si>
    <t>PARQUE SANTO ANTONIO - ROD. PLANO PILOTO,  VIA SETOR POLICIAL/EPTG</t>
  </si>
  <si>
    <t>QUEIROZ - GUARA, VIA EPTG</t>
  </si>
  <si>
    <t>QUEIROZ - GUARA,  VIA VILA SÃO LUIZ / MORADA NOBRE</t>
  </si>
  <si>
    <t>PARQUE SANTO ANTONIO - ROD. PLANO PILOTO,  VIA VILA SÃO LUIZ / MORADA NOBRE</t>
  </si>
  <si>
    <t>PARQUE SANTO ANTONIO - S I G</t>
  </si>
  <si>
    <t xml:space="preserve">PARQUE SANTO ANTONIO  - ROD. PLANO PILOTO, VIA MORADA NOBRE / BEATRIZ </t>
  </si>
  <si>
    <t>QUEIROZ - ROD. PLANO PILOTO,  VIA VILA SÃO LUIZ</t>
  </si>
  <si>
    <t>VILA SAO LUIZ - ESPLANADA -  VIA EIXO</t>
  </si>
  <si>
    <t xml:space="preserve">QUEIROZ - ESPLANADA,  VIA L 2 SUL </t>
  </si>
  <si>
    <t xml:space="preserve">QUEIROZ - W3 NORTE,  VIA W3 SUL E NORTE </t>
  </si>
  <si>
    <t>QUEIROZ - W3 NORTE,  VIA W3 SUL E NORTE</t>
  </si>
  <si>
    <t>PARQUE SANTO ANTONIO - W3 NORTE,  VIA W3 SUL E NORTE</t>
  </si>
  <si>
    <t>VILA SAO LUIZ - W3 NORTE, VIA W3 SUL E NORTE</t>
  </si>
  <si>
    <t>PARQUE SANTO ANTONIO - SETOR POLICIAL,  VIA EPTG / W3 SUL E NORTE</t>
  </si>
  <si>
    <t>PARQUE SANTO ANTONIO - S I A, VIA EPTG / W3 SUL E NORTE</t>
  </si>
  <si>
    <t>VILA SAO LUIZ  - S I G, VIA SETOR GRÁFICO</t>
  </si>
  <si>
    <t>QUEIROZ - S I G</t>
  </si>
  <si>
    <t xml:space="preserve"> JARDIM DE ALA - S I G</t>
  </si>
  <si>
    <t>PARQUE SANTO ANTONIO - W3 NORTE,  VIA SETOR GRÁFICO</t>
  </si>
  <si>
    <t>QUEIROZ - W3 NORTE , VIA VILA SÃO LUIZ / MORADA NOBRE</t>
  </si>
  <si>
    <t>VILA SAO LUIZ  - S M U, VIA SETOR MILITAR</t>
  </si>
  <si>
    <t>QUEIROZ - S M U, VIA SETOR MILITAR</t>
  </si>
  <si>
    <t>JARDIM DE ALA - SETOR POLICIAL, VIA  EPTG</t>
  </si>
  <si>
    <t>12-0371-70</t>
  </si>
  <si>
    <t>CIDADE ECLETICA  - ROD. PLANO PILOTO, VIA EIXO</t>
  </si>
  <si>
    <t>SANTO ANTONIO DO DESCOBERTO/GO</t>
  </si>
  <si>
    <t>12-0980-70</t>
  </si>
  <si>
    <t>QUEIROZ - AGUAS CLARAS,  VIA ESTRUTURAL</t>
  </si>
  <si>
    <t>QUEIROZ - AGUAS CLARAS,  VIA  EPTG</t>
  </si>
  <si>
    <t>VILA SAO LUIZ - AGUAS CLARAS,  VIA ESTRUTURAL</t>
  </si>
  <si>
    <t>JARDIM DE ALA - AGUAS CLARAS, VIA ESTRUTURAL</t>
  </si>
  <si>
    <t>QUEIROZ - TAGUATINGA, VIA COMERCIAL</t>
  </si>
  <si>
    <t>QUEIROZ - TAGUATINGA, VIA SANDÚ</t>
  </si>
  <si>
    <t>QUEIROZ - TAGUATINGA, VIA ESTÁDIO</t>
  </si>
  <si>
    <t xml:space="preserve"> VILA SAO LUIZ - TAGUATINGA,VIA ESTÁDIO</t>
  </si>
  <si>
    <t>VILA SAO LUIZ - TAGUATINGA, VIA COMERCIAL</t>
  </si>
  <si>
    <t>PARQUE SANTO ANTONIO - TAGUATINGA, VIA SANDÚ</t>
  </si>
  <si>
    <t>JARDIM DE ALA - TAGUATINGA, VIA COMERCIAL</t>
  </si>
  <si>
    <t>VILA SAO LUIZ  - TAGUATINGA, VIA SANDÚ</t>
  </si>
  <si>
    <t>QUEIROZ -TAGUATINGA,  VIA VILA SÃO LUIZ</t>
  </si>
  <si>
    <t>QUEIROZ - TAGUATINGA, VIA VILA SÃO LUIZ</t>
  </si>
  <si>
    <t xml:space="preserve"> JARDIM DE ALA - TAGUATINGA,VIA SANDÚ</t>
  </si>
  <si>
    <t>QUEIROZ - TAGUATINGA, VIA VILA SÃO LUIZ / MORADA NOBRE</t>
  </si>
  <si>
    <t>VILA SAO LUIZ  - TAGUATINGA, VIA MORADA NOBRE</t>
  </si>
  <si>
    <t>PARQUE SANTO ANTONIO - TAGUATINGA, VIA MORADA NOBRE / BEATRIZ</t>
  </si>
  <si>
    <t>12-0414-61</t>
  </si>
  <si>
    <t>S. ANTONIO DO DESCOBERTO/GO</t>
  </si>
  <si>
    <t>PRESIDENTE FRANCO/PY</t>
  </si>
  <si>
    <t>JAMAPARA/RJ</t>
  </si>
  <si>
    <t>ALEM PARAIBA/MG</t>
  </si>
  <si>
    <t>12-0805-70</t>
  </si>
  <si>
    <t>FORMOSA/GO</t>
  </si>
  <si>
    <t>FORMOSA - PLANALTINA (DF) VIA PARQUE DAS COLINAS  / BR. 020 /AV.INDEPENDENCIA /TERM. ROD.</t>
  </si>
  <si>
    <t>FORMOSA - PLANALTINA (DF) VIA TERM. ROD./PERIMETRO URBANO DE FORMOSA/BR.020/PERIMETRO URBANO DE PLANALTINA</t>
  </si>
  <si>
    <t>12-0865-70</t>
  </si>
  <si>
    <t>CIDADE OCIDENTAL - ROD. PLANO PILOTO VIA Jardim ABC (Via Eixo L)</t>
  </si>
  <si>
    <t xml:space="preserve">JARDIM ABC - ESPLANADA VIA (Via Ponte JK) </t>
  </si>
  <si>
    <t>JARDIM ABC - ROD. PLANO PILOTO VIA (Via Gilberto Salomão)</t>
  </si>
  <si>
    <t>CIDADE OCIDENTAL - ROD. PLANO PILOTO VIA Jardim ABC (Via Ponte JK)</t>
  </si>
  <si>
    <t>CIDADE OCIDENTAL - ROD. PLANO PILOTO VIA (Via Gilberto Salomão)</t>
  </si>
  <si>
    <t>JARDIM ABC - ROD. PLANO PILOTO VIA Vila Montane / Jardim Solar</t>
  </si>
  <si>
    <t>CIDADE OCIDENTAL - W3 NORTE VIA (Via Dom Bosco)</t>
  </si>
  <si>
    <t>JARDIM ABC - W3 NORTE VIA (Via Av. das Nações)</t>
  </si>
  <si>
    <t>JARDIM ABC - SAO SEBASTIAO VIA Vila Montane</t>
  </si>
  <si>
    <t>CIDADE OCIDENTAL - S I G VIA Jardim ABC (Via ParkShopping)</t>
  </si>
  <si>
    <t>CIDADE OCIDENTAL - CRUZEIRO VIA Jardim ABC (Via Ponte JK)</t>
  </si>
  <si>
    <t>ITUMBIARA/GO</t>
  </si>
  <si>
    <t>USINA ITUMBIARA/MG</t>
  </si>
  <si>
    <t>ARAPORA/MG</t>
  </si>
  <si>
    <t>RIO NEGRO/PR</t>
  </si>
  <si>
    <t>MAFRA/SC</t>
  </si>
  <si>
    <t>TRES RIOS/RJ</t>
  </si>
  <si>
    <t>CHIADOR/MG</t>
  </si>
  <si>
    <t>SANTA FE [2]/MG</t>
  </si>
  <si>
    <t>PENHA LONGA/MG</t>
  </si>
  <si>
    <t>ESTACAO DE CHIADOR/MG</t>
  </si>
  <si>
    <t>ICEM/SP</t>
  </si>
  <si>
    <t>FRONTEIRA/MG</t>
  </si>
  <si>
    <t>VIAÇÃO UMUARAMA LTDA.</t>
  </si>
  <si>
    <t>Mundo Novo/MS - Guaira/PR</t>
  </si>
  <si>
    <t>MUNDO NOVO/MS</t>
  </si>
  <si>
    <t>GUAIRA/PR</t>
  </si>
  <si>
    <t>Mundo Novo/MS - Salto del Guaira/PY</t>
  </si>
  <si>
    <t>SALTO DEL GUAIRA/PY</t>
  </si>
  <si>
    <t>VIALUZ - VIAÇÃO LUZIÂNIA LTDA.</t>
  </si>
  <si>
    <t>12098170</t>
  </si>
  <si>
    <t>Gama/DF - Parque Estrela D'alva/GO</t>
  </si>
  <si>
    <t>PARQUE ESTRELA D'ALVA/GO</t>
  </si>
  <si>
    <t>12105970</t>
  </si>
  <si>
    <t>Brasilia/DF - Parque Industrial Mignone/GO</t>
  </si>
  <si>
    <t>PARQUE INDUSTRIAL MIGNONE/GO</t>
  </si>
  <si>
    <t>12106470</t>
  </si>
  <si>
    <t>Taguatinga/DF - Valparaiso De Goias/GO</t>
  </si>
  <si>
    <t>12-0140-00</t>
  </si>
  <si>
    <t>BRASILIA(DF) - CALDAS NOVAS(GO)</t>
  </si>
  <si>
    <t>01-0002-00</t>
  </si>
  <si>
    <t>MANAUS(AM) - BOA VISTA(RR)</t>
  </si>
  <si>
    <t>01-0003-00</t>
  </si>
  <si>
    <t>MANAUS(AM) - BONFIM(RR)</t>
  </si>
  <si>
    <t>12-0110-00</t>
  </si>
  <si>
    <t>GOIANIA(GO) - CRISTINO CASTRO(PI)</t>
  </si>
  <si>
    <t>12-0111-00</t>
  </si>
  <si>
    <t>BRASILIA(DF) - FORMOSA DA SERRA NEGRA(MA)</t>
  </si>
  <si>
    <t>01-0000-00</t>
  </si>
  <si>
    <t>08-0096-00</t>
  </si>
  <si>
    <t>PIRAJU(SP) - CARLOPOLIS(PR)</t>
  </si>
  <si>
    <t>06-0329-00</t>
  </si>
  <si>
    <t>GOVERNADOR VALADARES(MG) - CAMPOS DOS GOYTACAZES(RJ)</t>
  </si>
  <si>
    <t>06-0329-61</t>
  </si>
  <si>
    <t>06-0330-30</t>
  </si>
  <si>
    <t>PIRAPETINGA(MG) - NITEROI(RJ)</t>
  </si>
  <si>
    <t>06-0331-00</t>
  </si>
  <si>
    <t>PIRAPETINGA(MG) - ITAPERUNA(RJ) - VIA COMENDADOR VENANCIO</t>
  </si>
  <si>
    <t>06-0331-31</t>
  </si>
  <si>
    <t>PIRAPETINGA(MG) - ITAPERUNA(RJ)</t>
  </si>
  <si>
    <t>06-0331-61</t>
  </si>
  <si>
    <t>06-0332-00</t>
  </si>
  <si>
    <t>PIRAPETINGA(MG) - ITAPERUNA(RJ) - VIA SAO JOSE DE UBA</t>
  </si>
  <si>
    <t>06-0332-31</t>
  </si>
  <si>
    <t>06-0332-61</t>
  </si>
  <si>
    <t>06-0336-60</t>
  </si>
  <si>
    <t>CARANGOLA(MG) - CAMPOS DOS GOYTACAZES(RJ)</t>
  </si>
  <si>
    <t>06-0337-00</t>
  </si>
  <si>
    <t>PIRAPETINGA(MG) - RIO DE JANEIRO(RJ)</t>
  </si>
  <si>
    <t>06-0337-31</t>
  </si>
  <si>
    <t>06-0337-61</t>
  </si>
  <si>
    <t>06-0338-00</t>
  </si>
  <si>
    <t>PIRAPETINGA(MG) - SAO FIDELIS(RJ)</t>
  </si>
  <si>
    <t>06-0339-60</t>
  </si>
  <si>
    <t>CARATINGA(MG) - CAMPOS DOS GOYTACAZES(RJ)</t>
  </si>
  <si>
    <t>07-0093-00</t>
  </si>
  <si>
    <t>CABO FRIO(RJ) - SAO PAULO(SP)</t>
  </si>
  <si>
    <t>07-0093-61</t>
  </si>
  <si>
    <t>07-0094-00</t>
  </si>
  <si>
    <t>NITEROI(RJ) - SAO BERNARDO DO CAMPO(SP)</t>
  </si>
  <si>
    <t>07-0095-00</t>
  </si>
  <si>
    <t>NITEROI(RJ) - SAO PAULO(SP) - V. P. P. COSTA SILVA</t>
  </si>
  <si>
    <t>07-0095-31</t>
  </si>
  <si>
    <t>07-0095-41</t>
  </si>
  <si>
    <t>07-0095-61</t>
  </si>
  <si>
    <t>07-0096-00</t>
  </si>
  <si>
    <t>NOVA FRIBURGO(RJ) - SAO PAULO(SP)</t>
  </si>
  <si>
    <t>07-0097-00</t>
  </si>
  <si>
    <t>RIO DE JANEIRO(RJ) - SAO JOSE DO CALCADO(ES)</t>
  </si>
  <si>
    <t>07-0097-31</t>
  </si>
  <si>
    <t>07-0098-00</t>
  </si>
  <si>
    <t>RIO DE JANEIRO(RJ) - SAO JOSE DO CALCADO(ES) - V. MUR</t>
  </si>
  <si>
    <t>07-0099-00</t>
  </si>
  <si>
    <t>RIO DE JANEIRO(RJ) - SAO JOSE DO CALCADO(ES) - V. BR-101</t>
  </si>
  <si>
    <t>07-0099-31</t>
  </si>
  <si>
    <t>07-0100-00</t>
  </si>
  <si>
    <t>RIO DE JANEIRO(RJ) - TOMBOS(MG)</t>
  </si>
  <si>
    <t>07-0100-31</t>
  </si>
  <si>
    <t>07-0100-61</t>
  </si>
  <si>
    <t>07-0101-00</t>
  </si>
  <si>
    <t>RIO DE JANEIRO(RJ) - SAO PAULO(SP)</t>
  </si>
  <si>
    <t>07-0101-31</t>
  </si>
  <si>
    <t>07-0101-61</t>
  </si>
  <si>
    <t>07-0102-00</t>
  </si>
  <si>
    <t>RIO DE JANEIRO(RJ) - SAO BERNARDO DO CAMPO(SP)</t>
  </si>
  <si>
    <t>07-0103-00</t>
  </si>
  <si>
    <t>RIO DE JANEIRO(RJ) - OSASCO(SP)</t>
  </si>
  <si>
    <t>07-0104-00</t>
  </si>
  <si>
    <t>07-0105-00</t>
  </si>
  <si>
    <t>DUQUE DE CAXIAS(RJ) - SAO PAULO(SP)</t>
  </si>
  <si>
    <t>07-0105-61</t>
  </si>
  <si>
    <t>07-0116-60</t>
  </si>
  <si>
    <t>07-1807-00</t>
  </si>
  <si>
    <t>08-0079-00</t>
  </si>
  <si>
    <t>SAO PAULO(SP) - FLORIANOPOLIS(SC)</t>
  </si>
  <si>
    <t>08-0080-00</t>
  </si>
  <si>
    <t>SAO PAULO(SP) - RIO DE JANEIRO(RJ)</t>
  </si>
  <si>
    <t>08-0080-31</t>
  </si>
  <si>
    <t>08-0080-41</t>
  </si>
  <si>
    <t>08-0080-61</t>
  </si>
  <si>
    <t>08-0081-00</t>
  </si>
  <si>
    <t>08-0082-00</t>
  </si>
  <si>
    <t>SAO PAULO(SP) - RIO DE JANEIRO(RJ) - VIA D CAXIAS</t>
  </si>
  <si>
    <t>16-0070-30</t>
  </si>
  <si>
    <t>FLORIANOPOLIS(SC) - SAO PAULO(SP)</t>
  </si>
  <si>
    <t>17-0103-31</t>
  </si>
  <si>
    <t>SAO JOSE DO CALCADO(ES) - NITEROI(RJ)</t>
  </si>
  <si>
    <t>17-0103-60</t>
  </si>
  <si>
    <t>17-0106-00</t>
  </si>
  <si>
    <t>SAO JOSE DO CALCADO(ES) - RIO DE JANEIRO(RJ)</t>
  </si>
  <si>
    <t>08-0040-00</t>
  </si>
  <si>
    <t>SAO PAULO(SP) - VARGINHA(MG)</t>
  </si>
  <si>
    <t>08-0041-00</t>
  </si>
  <si>
    <t>SAO PAULO(SP) - OURO FINO(MG)</t>
  </si>
  <si>
    <t>08-0042-20</t>
  </si>
  <si>
    <t>06-0052-00</t>
  </si>
  <si>
    <t>CAMANDUCAIA(MG) - SAO PAULO(SP)</t>
  </si>
  <si>
    <t>06-0053-00</t>
  </si>
  <si>
    <t>CAMBUI(MG) - SAO PAULO(SP)</t>
  </si>
  <si>
    <t>06-0054-00</t>
  </si>
  <si>
    <t>POUSO ALEGRE(MG) - BRAGANCA PAULISTA(SP)</t>
  </si>
  <si>
    <t>06-0055-00</t>
  </si>
  <si>
    <t>EXTREMA(MG) - SAO PAULO(SP)</t>
  </si>
  <si>
    <t>06-0056-00</t>
  </si>
  <si>
    <t>CAMBUI(MG) - BRAGANCA PAULISTA(SP)</t>
  </si>
  <si>
    <t>08-0000-30</t>
  </si>
  <si>
    <t>CAMPINAS(SP) - FLORIANOPOLIS(SC)</t>
  </si>
  <si>
    <t>08-0000-41</t>
  </si>
  <si>
    <t>08-0001-60</t>
  </si>
  <si>
    <t>08-0002-60</t>
  </si>
  <si>
    <t>SAO PAULO(SP) - JOINVILLE(SC)</t>
  </si>
  <si>
    <t>08-0003-41</t>
  </si>
  <si>
    <t>SAO PAULO(SP) - ITAJAI(SC)</t>
  </si>
  <si>
    <t>08-0003-60</t>
  </si>
  <si>
    <t>08-0004-60</t>
  </si>
  <si>
    <t>SAO PAULO(SP) - BALNEARIO CAMBORIU(SC)</t>
  </si>
  <si>
    <t>09-0000-00</t>
  </si>
  <si>
    <t>CURITIBA(PR) - LAGES(SC)</t>
  </si>
  <si>
    <t>09-0000-61</t>
  </si>
  <si>
    <t>09-0001-60</t>
  </si>
  <si>
    <t>CURITIBA(PR) - PORTO ALEGRE(RS) - VIA BR-101</t>
  </si>
  <si>
    <t>09-0002-00</t>
  </si>
  <si>
    <t>CURITIBA(PR) - FLORIANOPOLIS(SC)</t>
  </si>
  <si>
    <t>09-0002-31</t>
  </si>
  <si>
    <t>09-0002-41</t>
  </si>
  <si>
    <t>09-0002-61</t>
  </si>
  <si>
    <t>09-0003-00</t>
  </si>
  <si>
    <t>09-0004-00</t>
  </si>
  <si>
    <t>09-0005-00</t>
  </si>
  <si>
    <t>CURITIBA(PR) - SANTA MARIA(RS) - VIA U. DA VITORIA</t>
  </si>
  <si>
    <t>09-0005-31</t>
  </si>
  <si>
    <t>CURITIBA(PR) - SANTA MARIA(RS) VIA U. DA VITORIA</t>
  </si>
  <si>
    <t>09-0006-00</t>
  </si>
  <si>
    <t>CURITIBA(PR) - SANTOS(SP)</t>
  </si>
  <si>
    <t>09-0006-61</t>
  </si>
  <si>
    <t>09-0007-00</t>
  </si>
  <si>
    <t>CURITIBA(PR) - ITAJAI(SC)</t>
  </si>
  <si>
    <t>09-0008-00</t>
  </si>
  <si>
    <t>CURITIBA(PR) - BLUMENAU(SC) - VIA MASSARANDUBA(SC)</t>
  </si>
  <si>
    <t>09-0009-00</t>
  </si>
  <si>
    <t>CURITIBA(PR) - BRUSQUE(SC)</t>
  </si>
  <si>
    <t>09-0010-00</t>
  </si>
  <si>
    <t>CURITIBA(PR) - RIO DO SUL(SC)</t>
  </si>
  <si>
    <t>09-0010-61</t>
  </si>
  <si>
    <t>09-0011-00</t>
  </si>
  <si>
    <t>CURITIBA(PR) - TAIO(SC)</t>
  </si>
  <si>
    <t>09-0012-00</t>
  </si>
  <si>
    <t>CURITIBA(PR) - JOINVILLE(SC)</t>
  </si>
  <si>
    <t>09-0013-00</t>
  </si>
  <si>
    <t>CURITIBA(PR) - GARUVA(SC)</t>
  </si>
  <si>
    <t>09-0014-60</t>
  </si>
  <si>
    <t>CURITIBA(PR) - RIO DO SUL(SC) - V. JARAGUA SUL (SC)</t>
  </si>
  <si>
    <t>09-0015-00</t>
  </si>
  <si>
    <t>CURITIBA(PR) - BLUMENAU(SC) - VIA JARAGUA SUL (SC)</t>
  </si>
  <si>
    <t>09-0015-61</t>
  </si>
  <si>
    <t>09-0016-00</t>
  </si>
  <si>
    <t>CURITIBA(PR) - JARAGUA DO SUL(SC) - V. GARUVA (SC)</t>
  </si>
  <si>
    <t>09-0016-61</t>
  </si>
  <si>
    <t>09-0017-00</t>
  </si>
  <si>
    <t>CURITIBA(PR) - SAO FRANCISCO DO SUL(SC)</t>
  </si>
  <si>
    <t>09-0017-61</t>
  </si>
  <si>
    <t>09-0018-00</t>
  </si>
  <si>
    <t>CURITIBA(PR) - PICARRAS(SC)</t>
  </si>
  <si>
    <t>09-0019-00</t>
  </si>
  <si>
    <t>CURITIBA(PR) - NAVEGANTES(SC)</t>
  </si>
  <si>
    <t>09-0020-00</t>
  </si>
  <si>
    <t>CURITIBA(PR) - SANTA MARIA(RS) - VIA LAGES (SC)</t>
  </si>
  <si>
    <t>09-0021-00</t>
  </si>
  <si>
    <t>CURITIBA(PR) - CRICIUMA(SC)</t>
  </si>
  <si>
    <t>09-0022-00</t>
  </si>
  <si>
    <t>CURITIBA(PR) - ASUNCION(PRY)</t>
  </si>
  <si>
    <t>09-0023-00</t>
  </si>
  <si>
    <t>CURITIBA(PR) - IJUI(RS)</t>
  </si>
  <si>
    <t>09-0024-00</t>
  </si>
  <si>
    <t>CURITIBA(PR) - SAO CAETANO DO SUL(SP)</t>
  </si>
  <si>
    <t>09-0024-61</t>
  </si>
  <si>
    <t>09-0025-00</t>
  </si>
  <si>
    <t>CURITIBA(PR) - INDAIAL(SC)</t>
  </si>
  <si>
    <t>09-0025-61</t>
  </si>
  <si>
    <t>09-0026-00</t>
  </si>
  <si>
    <t>CURITIBA(PR) - ITUPORANGA(SC)</t>
  </si>
  <si>
    <t>09-0027-00</t>
  </si>
  <si>
    <t>PARANAGUA(PR) - ASUNCION(PRY)</t>
  </si>
  <si>
    <t>09-0028-00</t>
  </si>
  <si>
    <t>CURITIBA(PR) - BLUMENAU(SC) - VIA PICARRAS (SC)</t>
  </si>
  <si>
    <t>09-0029-00</t>
  </si>
  <si>
    <t>09-0029-61</t>
  </si>
  <si>
    <t>09-0030-00</t>
  </si>
  <si>
    <t>09-0031-30</t>
  </si>
  <si>
    <t>CURITIBA(PR) - PORTO ALEGRE(RS)</t>
  </si>
  <si>
    <t>09-0031-41</t>
  </si>
  <si>
    <t>09-0032-30</t>
  </si>
  <si>
    <t>09-0032-41</t>
  </si>
  <si>
    <t>09-0033-00</t>
  </si>
  <si>
    <t>09-0034-00</t>
  </si>
  <si>
    <t>09-0035-60</t>
  </si>
  <si>
    <t>FOZ DO IGUACU(PR) - RIO DO SUL(SC)</t>
  </si>
  <si>
    <t>09-0036-30</t>
  </si>
  <si>
    <t>CURITIBA(PR) - ARARANGUA(SC)</t>
  </si>
  <si>
    <t>09-0036-41</t>
  </si>
  <si>
    <t>09-0037-00</t>
  </si>
  <si>
    <t>09-0038-00</t>
  </si>
  <si>
    <t>09-0039-00</t>
  </si>
  <si>
    <t>09-0039-61</t>
  </si>
  <si>
    <t>09-0040-00</t>
  </si>
  <si>
    <t>09-0041-00</t>
  </si>
  <si>
    <t>09-0042-00</t>
  </si>
  <si>
    <t>09-0043-00</t>
  </si>
  <si>
    <t>09-0043-31</t>
  </si>
  <si>
    <t>09-0043-41</t>
  </si>
  <si>
    <t>09-0044-00</t>
  </si>
  <si>
    <t>09-0045-30</t>
  </si>
  <si>
    <t>09-0045-41</t>
  </si>
  <si>
    <t>09-0218-30</t>
  </si>
  <si>
    <t>09-0218-41</t>
  </si>
  <si>
    <t>09-0219-60</t>
  </si>
  <si>
    <t>FOZ DO IGUACU(PR) - JOINVILLE(SC)</t>
  </si>
  <si>
    <t>09-0220-60</t>
  </si>
  <si>
    <t>FOZ DO IGUACU(PR) - BALNEARIO CAMBORIU(SC)</t>
  </si>
  <si>
    <t>09-0221-00</t>
  </si>
  <si>
    <t>09-0222-00</t>
  </si>
  <si>
    <t>FOZ DO IGUACU(PR) - JOACABA(SC)</t>
  </si>
  <si>
    <t>09-0223-00</t>
  </si>
  <si>
    <t>FOZ DO IGUACU(PR) - LAGES(SC)</t>
  </si>
  <si>
    <t>09-0224-00</t>
  </si>
  <si>
    <t>09-0225-60</t>
  </si>
  <si>
    <t>FOZ DO IGUACU(PR) - FLORIANOPOLIS(SC)</t>
  </si>
  <si>
    <t>09-0226-00</t>
  </si>
  <si>
    <t>CURITIBA(PR) - BLUMENAU(SC)</t>
  </si>
  <si>
    <t>09-0227-00</t>
  </si>
  <si>
    <t>09-0228-60</t>
  </si>
  <si>
    <t>09-0229-60</t>
  </si>
  <si>
    <t>09-0230-60</t>
  </si>
  <si>
    <t>09-0231-00</t>
  </si>
  <si>
    <t>09-0231-61</t>
  </si>
  <si>
    <t>09-0232-60</t>
  </si>
  <si>
    <t>09-0233-00</t>
  </si>
  <si>
    <t>CURITIBA(PR) - SANTA MARIA(RS)</t>
  </si>
  <si>
    <t>09-0234-00</t>
  </si>
  <si>
    <t>10-0000-30</t>
  </si>
  <si>
    <t>PORTO ALEGRE(RS) - JOINVILLE(SC)</t>
  </si>
  <si>
    <t>10-0000-41</t>
  </si>
  <si>
    <t>10-0001-30</t>
  </si>
  <si>
    <t>PORTO ALEGRE(RS) - BALNEARIO CAMBORIU(SC)</t>
  </si>
  <si>
    <t>16-0000-30</t>
  </si>
  <si>
    <t>CRICIUMA(SC) - SAO PAULO(SP)</t>
  </si>
  <si>
    <t>16-0000-41</t>
  </si>
  <si>
    <t>16-0001-00</t>
  </si>
  <si>
    <t>BLUMENAU(SC) - SAO PAULO(SP)</t>
  </si>
  <si>
    <t>16-0001-41</t>
  </si>
  <si>
    <t>16-0002-00</t>
  </si>
  <si>
    <t>BRUSQUE(SC) - SAO PAULO(SP)</t>
  </si>
  <si>
    <t>16-0002-31</t>
  </si>
  <si>
    <t>16-0002-41</t>
  </si>
  <si>
    <t>16-0003-00</t>
  </si>
  <si>
    <t>FLORIANOPOLIS(SC) - ASUNCION(PRY) - VIA CAÃ‡ADOR</t>
  </si>
  <si>
    <t>16-0004-00</t>
  </si>
  <si>
    <t>BALNEARIO CAMBORIU(SC) - CURITIBA(PR)</t>
  </si>
  <si>
    <t>16-0004-61</t>
  </si>
  <si>
    <t>16-0005-60</t>
  </si>
  <si>
    <t>16-0006-00</t>
  </si>
  <si>
    <t>LAGES(SC) - SAO PAULO(SP)</t>
  </si>
  <si>
    <t>16-0006-31</t>
  </si>
  <si>
    <t>16-0006-41</t>
  </si>
  <si>
    <t>16-0007-00</t>
  </si>
  <si>
    <t>JOINVILLE(SC) - IJUI(RS)</t>
  </si>
  <si>
    <t>16-0008-00</t>
  </si>
  <si>
    <t>RIO DO SUL(SC) - SAO PAULO(SP)</t>
  </si>
  <si>
    <t>16-0009-00</t>
  </si>
  <si>
    <t>JARAGUA DO SUL(SC) - SAO PAULO(SP)</t>
  </si>
  <si>
    <t>16-0010-00</t>
  </si>
  <si>
    <t>FLORIANOPOLIS(SC) - FOZ DO IGUACU(PR)</t>
  </si>
  <si>
    <t>16-0011-00</t>
  </si>
  <si>
    <t>JOACABA(SC) - ASUNCION(PRY)</t>
  </si>
  <si>
    <t>16-0012-00</t>
  </si>
  <si>
    <t>CRICIUMA(SC) - ASUNCION(PRY)</t>
  </si>
  <si>
    <t>16-0013-00</t>
  </si>
  <si>
    <t>16-0014-00</t>
  </si>
  <si>
    <t>BLUMENAU(SC) - FOZ DO IGUACU(PR)</t>
  </si>
  <si>
    <t>16-0015-00</t>
  </si>
  <si>
    <t>FLORIANOPOLIS(SC) - ASUNCION(PRY)</t>
  </si>
  <si>
    <t>16-0016-00</t>
  </si>
  <si>
    <t>BOMBINHAS(SC) - CURITIBA(PR)</t>
  </si>
  <si>
    <t>16-0016-61</t>
  </si>
  <si>
    <t>16-0017-00</t>
  </si>
  <si>
    <t>SAO JOAQUIM(SC) - SAO PAULO(SP)</t>
  </si>
  <si>
    <t>16-0017-41</t>
  </si>
  <si>
    <t>16-0018-00</t>
  </si>
  <si>
    <t>ARARANGUA(SC) - SAO PAULO(SP)</t>
  </si>
  <si>
    <t>16-0018-31</t>
  </si>
  <si>
    <t>16-0018-41</t>
  </si>
  <si>
    <t>16-0019-00</t>
  </si>
  <si>
    <t>16-0019-41</t>
  </si>
  <si>
    <t>16-0020-00</t>
  </si>
  <si>
    <t>ARARANGUA(SC) - CAMPINAS(SP)</t>
  </si>
  <si>
    <t>16-0020-41</t>
  </si>
  <si>
    <t>16-0021-00</t>
  </si>
  <si>
    <t>16-0021-31</t>
  </si>
  <si>
    <t>16-0021-41</t>
  </si>
  <si>
    <t>16-0022-00</t>
  </si>
  <si>
    <t>16-0071-00</t>
  </si>
  <si>
    <t>16-0071-41</t>
  </si>
  <si>
    <t>16-0072-00</t>
  </si>
  <si>
    <t>16-0072-41</t>
  </si>
  <si>
    <t>16-0073-00</t>
  </si>
  <si>
    <t>16-0073-41</t>
  </si>
  <si>
    <t>16-0074-00</t>
  </si>
  <si>
    <t>16-0075-00</t>
  </si>
  <si>
    <t>16-0076-00</t>
  </si>
  <si>
    <t>16-0076-41</t>
  </si>
  <si>
    <t>16-0077-00</t>
  </si>
  <si>
    <t>16-0077-41</t>
  </si>
  <si>
    <t>16-0078-00</t>
  </si>
  <si>
    <t>BALNEARIO CAMBORIU(SC) - SAO PAULO(SP)</t>
  </si>
  <si>
    <t>16-0079-00</t>
  </si>
  <si>
    <t>16-0080-00</t>
  </si>
  <si>
    <t>16-0080-41</t>
  </si>
  <si>
    <t>16-0081-00</t>
  </si>
  <si>
    <t>16-0081-41</t>
  </si>
  <si>
    <t>16-0082-00</t>
  </si>
  <si>
    <t>16-0082-41</t>
  </si>
  <si>
    <t>16-0083-00</t>
  </si>
  <si>
    <t>FLORIANOPOLIS(SC) - CAMPINAS(SP)</t>
  </si>
  <si>
    <t>16-0083-41</t>
  </si>
  <si>
    <t>16-0084-00</t>
  </si>
  <si>
    <t>16-0084-31</t>
  </si>
  <si>
    <t>16-0084-41</t>
  </si>
  <si>
    <t>16-0085-00</t>
  </si>
  <si>
    <t>FLORIANOPOLIS(SC) - SANTOS(SP)</t>
  </si>
  <si>
    <t>16-0086-00</t>
  </si>
  <si>
    <t>16-0087-00</t>
  </si>
  <si>
    <t>16-0088-00</t>
  </si>
  <si>
    <t>16-0089-00</t>
  </si>
  <si>
    <t>16-0089-41</t>
  </si>
  <si>
    <t>16-0090-00</t>
  </si>
  <si>
    <t>16-0090-41</t>
  </si>
  <si>
    <t>16-0091-00</t>
  </si>
  <si>
    <t>16-0091-41</t>
  </si>
  <si>
    <t>16-0092-00</t>
  </si>
  <si>
    <t>16-0092-41</t>
  </si>
  <si>
    <t>16-0093-00</t>
  </si>
  <si>
    <t>16-0093-41</t>
  </si>
  <si>
    <t>16-0094-00</t>
  </si>
  <si>
    <t>16-0094-41</t>
  </si>
  <si>
    <t>16-0095-00</t>
  </si>
  <si>
    <t>16-0095-31</t>
  </si>
  <si>
    <t>16-0095-41</t>
  </si>
  <si>
    <t>16-0095-61</t>
  </si>
  <si>
    <t>16-0096-00</t>
  </si>
  <si>
    <t>16-0096-41</t>
  </si>
  <si>
    <t>16-0097-00</t>
  </si>
  <si>
    <t>FLORIANOPOLIS(SC) - SAO CAETANO DO SUL(SP)</t>
  </si>
  <si>
    <t>16-0097-31</t>
  </si>
  <si>
    <t>16-0097-41</t>
  </si>
  <si>
    <t>16-0097-61</t>
  </si>
  <si>
    <t>03-0000-61</t>
  </si>
  <si>
    <t>CRATO(CE) - RECIFE(PE)</t>
  </si>
  <si>
    <t>03-0003-00</t>
  </si>
  <si>
    <t>04-0000-00</t>
  </si>
  <si>
    <t>RECIFE(PE) - CAMPINA GRANDE(PB) - VIA TIMBAUBA (PE)</t>
  </si>
  <si>
    <t>04-0001-00</t>
  </si>
  <si>
    <t>RECIFE(PE) - FLORIANO(PI)</t>
  </si>
  <si>
    <t>04-0001-61</t>
  </si>
  <si>
    <t>04-0002-00</t>
  </si>
  <si>
    <t>RECIFE(PE) - TERESINA(PI)</t>
  </si>
  <si>
    <t>04-0002-61</t>
  </si>
  <si>
    <t>05-0000-00</t>
  </si>
  <si>
    <t>PAULO AFONSO(BA) - RECIFE(PE)</t>
  </si>
  <si>
    <t>05-0000-61</t>
  </si>
  <si>
    <t>15-0002-00</t>
  </si>
  <si>
    <t>IMPERATRIZ(MA) - FLORIANO(PI)</t>
  </si>
  <si>
    <t>20-0000-61</t>
  </si>
  <si>
    <t>ARAPIRACA(AL) - RECIFE(PE)</t>
  </si>
  <si>
    <t>20-0001-00</t>
  </si>
  <si>
    <t>20-0002-00</t>
  </si>
  <si>
    <t>PALMEIRA DOS INDIOS(AL) - RECIFE(PE)</t>
  </si>
  <si>
    <t>20-0002-61</t>
  </si>
  <si>
    <t>20-0003-00</t>
  </si>
  <si>
    <t>PAO DE ACUCAR(AL) - RECIFE(PE)</t>
  </si>
  <si>
    <t>20-0004-00</t>
  </si>
  <si>
    <t>PENEDO(AL) - RECIFE(PE)</t>
  </si>
  <si>
    <t>20-0004-61</t>
  </si>
  <si>
    <t>20-0005-00</t>
  </si>
  <si>
    <t>SANTANA DO IPANEMA(AL) - RECIFE(PE)</t>
  </si>
  <si>
    <t>20-0005-61</t>
  </si>
  <si>
    <t>16-0041-00</t>
  </si>
  <si>
    <t>GASPAR(SC) - GUARULHOS(SP)</t>
  </si>
  <si>
    <t>16-0041-61</t>
  </si>
  <si>
    <t>16-0042-00</t>
  </si>
  <si>
    <t>POMERODE(SC) - SAO BERNARDO DO CAMPO(SP)</t>
  </si>
  <si>
    <t>16-0042-61</t>
  </si>
  <si>
    <t>12-0059-00</t>
  </si>
  <si>
    <t>CERES(GO) - BRASILIA(DF) - VIA BR 060</t>
  </si>
  <si>
    <t>12-0060-00</t>
  </si>
  <si>
    <t>JUSSARA(GO) - COCALINHO(MT)</t>
  </si>
  <si>
    <t>12-0061-00</t>
  </si>
  <si>
    <t>BRASILIA(DF) - CERES(GO)</t>
  </si>
  <si>
    <t>12-0062-00</t>
  </si>
  <si>
    <t>BRASILIA(DF) - PIRENOPOLIS(GO)</t>
  </si>
  <si>
    <t>12-0063-00</t>
  </si>
  <si>
    <t>BRASILIA(DF) - GOIANESIA(GO)</t>
  </si>
  <si>
    <t>12-0259-00</t>
  </si>
  <si>
    <t>BRASILIA(DF) - COCALZINHO DE GOIAS(GO)</t>
  </si>
  <si>
    <t>10-0002-00</t>
  </si>
  <si>
    <t>GRAMADO(RS) - JOINVILLE(SC)</t>
  </si>
  <si>
    <t>10-0003-00</t>
  </si>
  <si>
    <t>SANTA MARIA(RS) - JOINVILLE(SC)</t>
  </si>
  <si>
    <t>10-0004-00</t>
  </si>
  <si>
    <t>16-0026-00</t>
  </si>
  <si>
    <t>JOINVILLE(SC) - GRAMADO(RS)</t>
  </si>
  <si>
    <t>12-0026-00</t>
  </si>
  <si>
    <t>GOIANIA(GO) - BURITI DO TOCANTINS(TO)</t>
  </si>
  <si>
    <t>12-0027-00</t>
  </si>
  <si>
    <t>GOIANIA(GO) - BURITI DO TOCANTINS(TO) - VIA TOCANTINOPOLIS</t>
  </si>
  <si>
    <t>09-0193-00</t>
  </si>
  <si>
    <t>JANDAIA DO SUL(PR) - SAO PAULO(SP)</t>
  </si>
  <si>
    <t>09-0194-00</t>
  </si>
  <si>
    <t>APUCARANA(PR) - SAO PAULO(SP)</t>
  </si>
  <si>
    <t>09-0194-61</t>
  </si>
  <si>
    <t>09-0195-00</t>
  </si>
  <si>
    <t>ASUNCION(PRY) - SAO PAULO(SP)</t>
  </si>
  <si>
    <t>09-0195-61</t>
  </si>
  <si>
    <t>CAMPO MOURAO(PR) - SAO PAULO(SP)</t>
  </si>
  <si>
    <t>09-0196-00</t>
  </si>
  <si>
    <t>MARINGA(PR) - PORTO ALEGRE(RS)</t>
  </si>
  <si>
    <t>09-0196-61</t>
  </si>
  <si>
    <t>09-0197-00</t>
  </si>
  <si>
    <t>LONDRINA(PR) - PORTO ALEGRE(RS)</t>
  </si>
  <si>
    <t>09-0197-61</t>
  </si>
  <si>
    <t>09-0198-00</t>
  </si>
  <si>
    <t>LONDRINA(PR) - PRESIDENTE PRUDENTE(SP)</t>
  </si>
  <si>
    <t>09-0198-61</t>
  </si>
  <si>
    <t>09-0199-00</t>
  </si>
  <si>
    <t>LONDRINA(PR) - FLORIANOPOLIS(SC)</t>
  </si>
  <si>
    <t>09-0199-61</t>
  </si>
  <si>
    <t>09-0200-00</t>
  </si>
  <si>
    <t>MARINGA(PR) - SAO PAULO(SP)</t>
  </si>
  <si>
    <t>09-0201-00</t>
  </si>
  <si>
    <t>NOVA AURORA(PR) - SAO PAULO(SP)</t>
  </si>
  <si>
    <t>09-0201-61</t>
  </si>
  <si>
    <t>09-0202-00</t>
  </si>
  <si>
    <t>TOLEDO(PR) - SAO PAULO(SP)</t>
  </si>
  <si>
    <t>09-0202-41</t>
  </si>
  <si>
    <t>09-0202-61</t>
  </si>
  <si>
    <t>09-0203-00</t>
  </si>
  <si>
    <t>MARINGA(PR) - FLORIANOPOLIS(SC)</t>
  </si>
  <si>
    <t>09-0203-41</t>
  </si>
  <si>
    <t>09-0203-61</t>
  </si>
  <si>
    <t>09-0204-00</t>
  </si>
  <si>
    <t>CAMPO MOURAO(PR) - BALNEARIO CAMBORIU(SC)</t>
  </si>
  <si>
    <t>09-0205-00</t>
  </si>
  <si>
    <t>PITANGA(PR) - BALNEARIO CAMBORIU(SC)</t>
  </si>
  <si>
    <t>09-0205-61</t>
  </si>
  <si>
    <t>09-0206-00</t>
  </si>
  <si>
    <t>PONTA GROSSA(PR) - FLORIANOPOLIS(SC)</t>
  </si>
  <si>
    <t>09-0207-00</t>
  </si>
  <si>
    <t>LONDRINA(PR) - BALNEARIO CAMBORIU(SC)</t>
  </si>
  <si>
    <t>09-0208-00</t>
  </si>
  <si>
    <t>09-0209-00</t>
  </si>
  <si>
    <t>06-0226-00</t>
  </si>
  <si>
    <t>JUIZ DE FORA(MG) - RIO DE JANEIRO(RJ)</t>
  </si>
  <si>
    <t>06-0226-61</t>
  </si>
  <si>
    <t>06-0227-00</t>
  </si>
  <si>
    <t>BARBACENA(MG) - NITEROI(RJ)</t>
  </si>
  <si>
    <t>06-0228-00</t>
  </si>
  <si>
    <t>SAO JOAO NEPOMUCENO(MG) - RIO DE JANEIRO(RJ)</t>
  </si>
  <si>
    <t>06-0228-61</t>
  </si>
  <si>
    <t>06-0229-00</t>
  </si>
  <si>
    <t>06-0230-00</t>
  </si>
  <si>
    <t>SAO JOAO NEPOMUCENO(MG) - NITEROI(RJ)</t>
  </si>
  <si>
    <t>06-0230-61</t>
  </si>
  <si>
    <t>06-0231-00</t>
  </si>
  <si>
    <t>SANTOS DUMONT(MG) - RIO DE JANEIRO(RJ)</t>
  </si>
  <si>
    <t>06-0232-00</t>
  </si>
  <si>
    <t>MAR DE ESPANHA(MG) - RIO DE JANEIRO(RJ)</t>
  </si>
  <si>
    <t>06-0233-00</t>
  </si>
  <si>
    <t>JUIZ DE FORA(MG) - NITEROI(RJ)</t>
  </si>
  <si>
    <t>06-0233-61</t>
  </si>
  <si>
    <t>02-0019-00</t>
  </si>
  <si>
    <t>CANAA DOS CARAJAS(PA) - BALSAS(MA)</t>
  </si>
  <si>
    <t>23-0002-00</t>
  </si>
  <si>
    <t>ARAGUAINA(TO) - PICOS(PI)</t>
  </si>
  <si>
    <t>10-0044-00</t>
  </si>
  <si>
    <t>CRUZ ALTA(RS) - BARREIRAS(BA)</t>
  </si>
  <si>
    <t>12-0108-00</t>
  </si>
  <si>
    <t>GOIANIA(GO) - ARAGUATINS(TO)</t>
  </si>
  <si>
    <t>12-0109-00</t>
  </si>
  <si>
    <t>GOIANIA(GO) - ESPERANTINA(TO)</t>
  </si>
  <si>
    <t>07-0033-00</t>
  </si>
  <si>
    <t>BARRA MANSA(RJ) - BANANAL(SP)</t>
  </si>
  <si>
    <t>07-0034-00</t>
  </si>
  <si>
    <t>02-0020-00</t>
  </si>
  <si>
    <t>BELEM(PA) - PARNAIBA(PI)</t>
  </si>
  <si>
    <t>02-0021-00</t>
  </si>
  <si>
    <t>MARABA(PA) - TERESINA(PI)</t>
  </si>
  <si>
    <t>15-0019-00</t>
  </si>
  <si>
    <t>BOA VISTA DO GURUPI(MA) - BELEM(PA)</t>
  </si>
  <si>
    <t>15-0020-00</t>
  </si>
  <si>
    <t>TUCURUI(PA) - TERESINA(PI)</t>
  </si>
  <si>
    <t>15-0021-00</t>
  </si>
  <si>
    <t>SAO LUIS(MA) - TUCURUI(PA)</t>
  </si>
  <si>
    <t>15-0022-00</t>
  </si>
  <si>
    <t>15-0023-00</t>
  </si>
  <si>
    <t>PINHEIRO(MA) - BELEM(PA)</t>
  </si>
  <si>
    <t>15-0024-00</t>
  </si>
  <si>
    <t>TUCURUI(PA) - IMPERATRIZ(MA)</t>
  </si>
  <si>
    <t>10-0005-00</t>
  </si>
  <si>
    <t>CASCA(RS) - JURUENA(MT)</t>
  </si>
  <si>
    <t>10-0006-00</t>
  </si>
  <si>
    <t>MARAU(RS) - JUINA(MT)</t>
  </si>
  <si>
    <t>11-0004-00</t>
  </si>
  <si>
    <t>SINOP(MT) - PASSO FUNDO(RS)</t>
  </si>
  <si>
    <t>11-0004-61</t>
  </si>
  <si>
    <t>11-0005-00</t>
  </si>
  <si>
    <t>JUINA(MT) - PASSO FUNDO(RS)</t>
  </si>
  <si>
    <t>11-0005-61</t>
  </si>
  <si>
    <t>05-0121-00</t>
  </si>
  <si>
    <t>CHORROCHO(BA) - SAO PAULO(SP)</t>
  </si>
  <si>
    <t>05-0122-00</t>
  </si>
  <si>
    <t>CHORROCHO(BA) - SAO PAULO(SP) - VIA BELO HORIZONTE/FEIRA DE SANTANA</t>
  </si>
  <si>
    <t>05-0123-00</t>
  </si>
  <si>
    <t>MILAGRES(BA) - SAO PAULO(SP)</t>
  </si>
  <si>
    <t>05-0171-00</t>
  </si>
  <si>
    <t>POCOES(BA) - SAO PAULO(SP)</t>
  </si>
  <si>
    <t>05-0172-00</t>
  </si>
  <si>
    <t>JEQUIE(BA) - SAO PAULO(SP)</t>
  </si>
  <si>
    <t>03-0004-00</t>
  </si>
  <si>
    <t>IGUATU(CE) - RECIFE(PE)</t>
  </si>
  <si>
    <t>03-0004-61</t>
  </si>
  <si>
    <t>03-0005-00</t>
  </si>
  <si>
    <t>04-0003-00</t>
  </si>
  <si>
    <t>PETROLINA(PE) - MACEIO(AL) - VIA QUIPAPA</t>
  </si>
  <si>
    <t>04-0004-00</t>
  </si>
  <si>
    <t>GARANHUNS(PE) - MACEIO(AL) - V.U.DOS PALMARES (AL)</t>
  </si>
  <si>
    <t>04-0006-00</t>
  </si>
  <si>
    <t>CARUARU(PE) - MACEIO(AL) - VIA QUIPAPA (PE)</t>
  </si>
  <si>
    <t>04-0006-61</t>
  </si>
  <si>
    <t>04-0009-00</t>
  </si>
  <si>
    <t>RECIFE(PE) - ARACAJU(SE)</t>
  </si>
  <si>
    <t>04-0009-61</t>
  </si>
  <si>
    <t>04-0011-00</t>
  </si>
  <si>
    <t>ARARIPINA(PE) - NATAL(RN)</t>
  </si>
  <si>
    <t>04-0012-00</t>
  </si>
  <si>
    <t>RECIFE(PE) - NATAL(RN)</t>
  </si>
  <si>
    <t>04-0012-61</t>
  </si>
  <si>
    <t>05-0008-00</t>
  </si>
  <si>
    <t>PAULO AFONSO(BA) - PETROLINA(PE)</t>
  </si>
  <si>
    <t>05-0008-61</t>
  </si>
  <si>
    <t>05-0009-00</t>
  </si>
  <si>
    <t>SALVADOR(BA) - JOAO PESSOA(PB)</t>
  </si>
  <si>
    <t>05-0009-61</t>
  </si>
  <si>
    <t>05-0010-00</t>
  </si>
  <si>
    <t>JUAZEIRO(BA) - RECIFE(PE)</t>
  </si>
  <si>
    <t>05-0010-61</t>
  </si>
  <si>
    <t>05-0011-00</t>
  </si>
  <si>
    <t>05-0011-41</t>
  </si>
  <si>
    <t>05-0011-61</t>
  </si>
  <si>
    <t>05-0022-00</t>
  </si>
  <si>
    <t>PAULO AFONSO(BA) - ARCOVERDE(PE)</t>
  </si>
  <si>
    <t>13-0000-00</t>
  </si>
  <si>
    <t>JOAO PESSOA(PB) - RECIFE(PE)</t>
  </si>
  <si>
    <t>13-0000-61</t>
  </si>
  <si>
    <t>13-0002-00</t>
  </si>
  <si>
    <t>CAMPINA GRANDE(PB) - PETROLINA(PE)</t>
  </si>
  <si>
    <t>13-0002-61</t>
  </si>
  <si>
    <t>13-0003-00</t>
  </si>
  <si>
    <t>CAMPINA GRANDE(PB) - RECIFE(PE)</t>
  </si>
  <si>
    <t>13-0003-61</t>
  </si>
  <si>
    <t>13-0004-00</t>
  </si>
  <si>
    <t>MONTEIRO(PB) - RECIFE(PE)</t>
  </si>
  <si>
    <t>13-0005-00</t>
  </si>
  <si>
    <t>PRINCESA ISABEL(PB) - ARCOVERDE(PE)</t>
  </si>
  <si>
    <t>13-0006-00</t>
  </si>
  <si>
    <t>PRINCESA ISABEL(PB) - RECIFE(PE)</t>
  </si>
  <si>
    <t>13-0031-00</t>
  </si>
  <si>
    <t>CAMPINA GRANDE(PB) - CARUARU(PE)</t>
  </si>
  <si>
    <t>13-0032-00</t>
  </si>
  <si>
    <t>13-0032-61</t>
  </si>
  <si>
    <t>13-0033-00</t>
  </si>
  <si>
    <t>JOAO PESSOA(PB) - GOIANA(PE)</t>
  </si>
  <si>
    <t>15-0004-00</t>
  </si>
  <si>
    <t>SAO LUIS(MA) - NATAL(RN)</t>
  </si>
  <si>
    <t>15-0005-00</t>
  </si>
  <si>
    <t>SAO LUIS(MA) - RECIFE(PE)</t>
  </si>
  <si>
    <t>15-0005-61</t>
  </si>
  <si>
    <t>20-0008-00</t>
  </si>
  <si>
    <t>MACEIO(AL) - CAMPINA GRANDE(PB)</t>
  </si>
  <si>
    <t>20-0008-61</t>
  </si>
  <si>
    <t>20-0009-00</t>
  </si>
  <si>
    <t>MACEIO(AL) - CRATO(CE)</t>
  </si>
  <si>
    <t>20-0009-61</t>
  </si>
  <si>
    <t>20-0010-00</t>
  </si>
  <si>
    <t>20-0011-00</t>
  </si>
  <si>
    <t>20-0012-00</t>
  </si>
  <si>
    <t>MACEIO(AL) - PETROLINA(PE)</t>
  </si>
  <si>
    <t>20-0012-61</t>
  </si>
  <si>
    <t>20-0032-00</t>
  </si>
  <si>
    <t>MACEIO(AL) - GARANHUNS(PE)</t>
  </si>
  <si>
    <t>07-0010-00</t>
  </si>
  <si>
    <t>CORDEIRO(RJ) - ALEM PARAIBA(MG)</t>
  </si>
  <si>
    <t>07-0011-00</t>
  </si>
  <si>
    <t>NOVA FRIBURGO(RJ) - ALEM PARAIBA(MG) - V. SUMIDOURO</t>
  </si>
  <si>
    <t>07-0012-00</t>
  </si>
  <si>
    <t>NOVA FRIBURGO(RJ) - ALEM PARAIBA(MG) - V CARMO (RJ)</t>
  </si>
  <si>
    <t>17-0000-00</t>
  </si>
  <si>
    <t>SAO JOSE DO CALCADO(ES) - BOM JESUS DO ITABAPOANA(RJ)</t>
  </si>
  <si>
    <t>17-0001-00</t>
  </si>
  <si>
    <t>SAO JOSE DO CALCADO(ES) - SANTA MARIA(RJ)</t>
  </si>
  <si>
    <t>17-0002-00</t>
  </si>
  <si>
    <t>SAO JOSE DO CALCADO(ES) - SANTO EDUARDO(RJ) - VIA BOM JESUS ITABAPOANA</t>
  </si>
  <si>
    <t>09-0172-00</t>
  </si>
  <si>
    <t>CURITIBA(PR) - APIAI(SP)</t>
  </si>
  <si>
    <t>06-0207-00</t>
  </si>
  <si>
    <t>LIMEIRA DO OESTE(MG) - FERNANDOPOLIS(SP)</t>
  </si>
  <si>
    <t>06-0208-00</t>
  </si>
  <si>
    <t>CARNEIRINHO(MG) - FERNANDOPOLIS(SP)</t>
  </si>
  <si>
    <t>03-0070-00</t>
  </si>
  <si>
    <t>SOBRAL(CE) - SAO PAULO(SP)</t>
  </si>
  <si>
    <t>03-0071-00</t>
  </si>
  <si>
    <t>SOBRAL(CE) - RIO DE JANEIRO(RJ)</t>
  </si>
  <si>
    <t>03-0071-61</t>
  </si>
  <si>
    <t>03-0072-00</t>
  </si>
  <si>
    <t>FORTALEZA(CE) - SANTOS(SP)</t>
  </si>
  <si>
    <t>03-0073-00</t>
  </si>
  <si>
    <t>FORTALEZA(CE) - PELOTAS(RS)</t>
  </si>
  <si>
    <t>03-0074-00</t>
  </si>
  <si>
    <t>FORTALEZA(CE) - RIO DE JANEIRO(RJ)</t>
  </si>
  <si>
    <t>05-0150-00</t>
  </si>
  <si>
    <t>SALVADOR(BA) - ICO(CE)</t>
  </si>
  <si>
    <t>05-0151-00</t>
  </si>
  <si>
    <t>SALVADOR(BA) - FORTALEZA(CE)</t>
  </si>
  <si>
    <t>05-0151-61</t>
  </si>
  <si>
    <t>05-0152-00</t>
  </si>
  <si>
    <t>SALVADOR(BA) - RECIFE(PE)</t>
  </si>
  <si>
    <t>05-0152-61</t>
  </si>
  <si>
    <t>07-0118-00</t>
  </si>
  <si>
    <t>RIO DE JANEIRO(RJ) - RIO GRANDE(RS)</t>
  </si>
  <si>
    <t>07-0118-61</t>
  </si>
  <si>
    <t>07-0119-00</t>
  </si>
  <si>
    <t>RIO DE JANEIRO(RJ) - RIO GRANDE(RS) - VIA PARANAGUA</t>
  </si>
  <si>
    <t>07-0120-00</t>
  </si>
  <si>
    <t>RIO DE JANEIRO(RJ) - JARAGUA DO SUL(SC)</t>
  </si>
  <si>
    <t>07-0120-61</t>
  </si>
  <si>
    <t>07-0121-00</t>
  </si>
  <si>
    <t>RIO DE JANEIRO(RJ) - JOINVILLE(SC)</t>
  </si>
  <si>
    <t>07-0122-00</t>
  </si>
  <si>
    <t>RIO DE JANEIRO(RJ) - PORTO ALEGRE(RS)</t>
  </si>
  <si>
    <t>08-0128-00</t>
  </si>
  <si>
    <t>SAO PAULO(SP) - FORTALEZA(CE)</t>
  </si>
  <si>
    <t>09-0237-00</t>
  </si>
  <si>
    <t>09-0237-61</t>
  </si>
  <si>
    <t>09-0238-00</t>
  </si>
  <si>
    <t>CURITIBA(PR) - RIO GRANDE(RS)</t>
  </si>
  <si>
    <t>09-0239-00</t>
  </si>
  <si>
    <t>CURITIBA(PR) - SANTANA DO LIVRAMENTO(RS)</t>
  </si>
  <si>
    <t>09-0239-61</t>
  </si>
  <si>
    <t>09-0240-00</t>
  </si>
  <si>
    <t>CURITIBA(PR) - RIO DE JANEIRO(RJ)</t>
  </si>
  <si>
    <t>09-0240-41</t>
  </si>
  <si>
    <t>09-0240-61</t>
  </si>
  <si>
    <t>09-0241-00</t>
  </si>
  <si>
    <t>CURITIBA(PR) - CAXIAS DO SUL(RS)</t>
  </si>
  <si>
    <t>09-0242-00</t>
  </si>
  <si>
    <t>CURITIBA(PR) - PELOTAS(RS)</t>
  </si>
  <si>
    <t>09-0243-00</t>
  </si>
  <si>
    <t>PARANAGUA(PR) - SAO CAETANO DO SUL(SP)</t>
  </si>
  <si>
    <t>10-0051-00</t>
  </si>
  <si>
    <t>PORTO ALEGRE(RS) - SAO PAULO(SP)</t>
  </si>
  <si>
    <t>10-0052-00</t>
  </si>
  <si>
    <t>CAXIAS DO SUL(RS) - BLUMENAU(SC)</t>
  </si>
  <si>
    <t>10-0053-00</t>
  </si>
  <si>
    <t>PELOTAS(RS) - SAO PAULO(SP)</t>
  </si>
  <si>
    <t>10-0054-00</t>
  </si>
  <si>
    <t>PORTO ALEGRE(RS) - LAGES(SC)</t>
  </si>
  <si>
    <t>10-0054-61</t>
  </si>
  <si>
    <t>10-0055-00</t>
  </si>
  <si>
    <t>SANTANA DO LIVRAMENTO(RS) - SAO PAULO(SP)</t>
  </si>
  <si>
    <t>10-0056-00</t>
  </si>
  <si>
    <t>RIO GRANDE(RS) - ITAJAI(SC)</t>
  </si>
  <si>
    <t>10-0056-61</t>
  </si>
  <si>
    <t>10-0057-00</t>
  </si>
  <si>
    <t>PORTO ALEGRE(RS) - BLUMENAU(SC)</t>
  </si>
  <si>
    <t>10-0058-00</t>
  </si>
  <si>
    <t>RIO GRANDE(RS) - SAO PAULO(SP)</t>
  </si>
  <si>
    <t>10-0059-00</t>
  </si>
  <si>
    <t>10-0059-61</t>
  </si>
  <si>
    <t>10-0060-00</t>
  </si>
  <si>
    <t>10-0060-61</t>
  </si>
  <si>
    <t>10-0061-00</t>
  </si>
  <si>
    <t>BAGE(RS) - SAO PAULO(SP)</t>
  </si>
  <si>
    <t>10-0062-00</t>
  </si>
  <si>
    <t>10-0063-00</t>
  </si>
  <si>
    <t>CAXIAS DO SUL(RS) - BALNEARIO CAMBORIU(SC)</t>
  </si>
  <si>
    <t>10-0064-00</t>
  </si>
  <si>
    <t>NOVA PRATA(RS) - SAO PAULO(SP)</t>
  </si>
  <si>
    <t>10-0065-00</t>
  </si>
  <si>
    <t>10-0066-00</t>
  </si>
  <si>
    <t>PORTO ALEGRE(RS) - ITAJAI(SC)</t>
  </si>
  <si>
    <t>10-0067-00</t>
  </si>
  <si>
    <t>PORTO ALEGRE(RS) - JARAGUA DO SUL(SC)</t>
  </si>
  <si>
    <t>10-0067-61</t>
  </si>
  <si>
    <t>13-0024-00</t>
  </si>
  <si>
    <t>CAMPINA GRANDE(PB) - SAO PAULO(SP)</t>
  </si>
  <si>
    <t>13-0024-61</t>
  </si>
  <si>
    <t>06-0212-00</t>
  </si>
  <si>
    <t>ITAJUBA(MG) - SAO JOSE DOS CAMPOS(SP)</t>
  </si>
  <si>
    <t>06-0213-00</t>
  </si>
  <si>
    <t>06-0214-00</t>
  </si>
  <si>
    <t>06-0215-00</t>
  </si>
  <si>
    <t>BRASOPOLIS(MG) - SAO PAULO(SP)</t>
  </si>
  <si>
    <t>06-0215-61</t>
  </si>
  <si>
    <t xml:space="preserve">BRASOPOLIS(MG) - SAO PAULO(SP) </t>
  </si>
  <si>
    <t>06-0216-00</t>
  </si>
  <si>
    <t>POUSO ALEGRE(MG) - SAO JOSE DOS CAMPOS(SP)</t>
  </si>
  <si>
    <t>06-0216-61</t>
  </si>
  <si>
    <t xml:space="preserve">POUSO ALEGRE(MG) - SAO JOSE DOS CAMPOS(SP) </t>
  </si>
  <si>
    <t>06-0217-00</t>
  </si>
  <si>
    <t xml:space="preserve">ITAJUBA(MG) - APARECIDA(SP) </t>
  </si>
  <si>
    <t>06-0218-00</t>
  </si>
  <si>
    <t>06-0219-00</t>
  </si>
  <si>
    <t>ITAJUBA(MG) - SAO PAULO(SP)</t>
  </si>
  <si>
    <t>06-0219-61</t>
  </si>
  <si>
    <t xml:space="preserve">ITAJUBA(MG) - SAO PAULO(SP) </t>
  </si>
  <si>
    <t>06-0340-00</t>
  </si>
  <si>
    <t>JUIZ DE FORA(MG) - CAMPO GRANDE(MS)</t>
  </si>
  <si>
    <t>07-0117-00</t>
  </si>
  <si>
    <t>RIO DE JANEIRO(BR) - PUERTO SUAREZ(BO)</t>
  </si>
  <si>
    <t>09-0213-00</t>
  </si>
  <si>
    <t>MARINGA(PR) - IEPE(SP)</t>
  </si>
  <si>
    <t>09-0214-00</t>
  </si>
  <si>
    <t>MARINGA(PR) - PRESIDENTE PRUDENTE(SP)</t>
  </si>
  <si>
    <t>09-0215-00</t>
  </si>
  <si>
    <t>LOANDA(PR) - PRESIDENTE PRUDENTE(SP)</t>
  </si>
  <si>
    <t>09-0216-00</t>
  </si>
  <si>
    <t>11-0024-00</t>
  </si>
  <si>
    <t>TANGARA DA SERRA(MT) - MARINGA(PR)</t>
  </si>
  <si>
    <t>11-0025-00</t>
  </si>
  <si>
    <t>CUIABA(MT) - MARINGA(PR)</t>
  </si>
  <si>
    <t>11-0026-00</t>
  </si>
  <si>
    <t>CUIABA(MT) - SAO PAULO(SP)</t>
  </si>
  <si>
    <t>11-0027-00</t>
  </si>
  <si>
    <t>TANGARA DA SERRA(MT) - SAO PAULO(SP)</t>
  </si>
  <si>
    <t>11-0028-00</t>
  </si>
  <si>
    <t>11-0029-00</t>
  </si>
  <si>
    <t>12-0177-00</t>
  </si>
  <si>
    <t>BRASILIA(DF) - PORTO VELHO(RO)</t>
  </si>
  <si>
    <t>19-0045-00</t>
  </si>
  <si>
    <t>CAMPO GRANDE(MS) - CAMPINAS(SP)</t>
  </si>
  <si>
    <t>19-0046-00</t>
  </si>
  <si>
    <t>CAMPO GRANDE(MS) - SAO JOSE DOS CAMPOS(SP)</t>
  </si>
  <si>
    <t>19-0047-00</t>
  </si>
  <si>
    <t>CAMPO GRANDE(MS) - SAO PAULO(SP)</t>
  </si>
  <si>
    <t>19-0048-00</t>
  </si>
  <si>
    <t>CAMPO GRANDE(MS) - RIO DE JANEIRO(RJ)</t>
  </si>
  <si>
    <t>19-0048-61</t>
  </si>
  <si>
    <t>19-0049-00</t>
  </si>
  <si>
    <t>CAMPO GRANDE(MS) - CUIABA(MT)</t>
  </si>
  <si>
    <t>19-0050-00</t>
  </si>
  <si>
    <t>19-0051-00</t>
  </si>
  <si>
    <t>19-0052-00</t>
  </si>
  <si>
    <t>CAMPO GRANDE(MS) - CAMPOS DOS GOYTACAZES(RJ)</t>
  </si>
  <si>
    <t>19-0053-00</t>
  </si>
  <si>
    <t>NOVA ALVORADA DO SUL(MS) - SAO PAULO(SP)</t>
  </si>
  <si>
    <t>03-0010-00</t>
  </si>
  <si>
    <t>FORTALEZA(CE) - FLORIANO(PI) - VIA CANINDE (CE)</t>
  </si>
  <si>
    <t>03-0012-00</t>
  </si>
  <si>
    <t>CRATO(CE) - NATAL(RN)</t>
  </si>
  <si>
    <t>03-0012-61</t>
  </si>
  <si>
    <t>03-0013-00</t>
  </si>
  <si>
    <t>FORTALEZA(CE) - FLORIANO(PI)</t>
  </si>
  <si>
    <t>03-0014-00</t>
  </si>
  <si>
    <t>CRATEUS(CE) - RIO DE JANEIRO(RJ)</t>
  </si>
  <si>
    <t>03-0015-00</t>
  </si>
  <si>
    <t>FORTALEZA(CE) - BELO HORIZONTE(MG)</t>
  </si>
  <si>
    <t>03-0016-00</t>
  </si>
  <si>
    <t>CRATEUS(CE) - SAO PAULO(SP)</t>
  </si>
  <si>
    <t>03-0016-61</t>
  </si>
  <si>
    <t>03-0017-00</t>
  </si>
  <si>
    <t>CRATO(CE) - SAO PAULO(SP)</t>
  </si>
  <si>
    <t>03-0018-00</t>
  </si>
  <si>
    <t>FORTALEZA(CE) - SAO PAULO(SP)</t>
  </si>
  <si>
    <t>03-0018-61</t>
  </si>
  <si>
    <t>03-0019-00</t>
  </si>
  <si>
    <t>03-0019-61</t>
  </si>
  <si>
    <t>03-0020-00</t>
  </si>
  <si>
    <t>QUIXADA(CE) - SAO PAULO(SP)</t>
  </si>
  <si>
    <t>03-0020-61</t>
  </si>
  <si>
    <t>03-0021-00</t>
  </si>
  <si>
    <t>PARAMBU(CE) - SAO PAULO(SP)</t>
  </si>
  <si>
    <t>03-0022-00</t>
  </si>
  <si>
    <t>03-0023-00</t>
  </si>
  <si>
    <t>CRATEUS(CE) - PETROLINA(PE)</t>
  </si>
  <si>
    <t>04-0013-00</t>
  </si>
  <si>
    <t>SERRA TALHADA(PE) - JUAZEIRO DO NORTE(CE)</t>
  </si>
  <si>
    <t>04-0014-00</t>
  </si>
  <si>
    <t>PETROLINA(PE) - RIO DE JANEIRO(RJ)</t>
  </si>
  <si>
    <t>04-0014-61</t>
  </si>
  <si>
    <t>04-0015-00</t>
  </si>
  <si>
    <t>RECIFE(PE) - PALMAS(TO)</t>
  </si>
  <si>
    <t>04-0016-00</t>
  </si>
  <si>
    <t xml:space="preserve">ARCOVERDE (PE) - CAMPINA GRANDE (PB) </t>
  </si>
  <si>
    <t>04-0017-00</t>
  </si>
  <si>
    <t>RECIFE(PE) - SAO JOSE DO RIO PRETO(SP)</t>
  </si>
  <si>
    <t>04-0017-61</t>
  </si>
  <si>
    <t>04-0018-00</t>
  </si>
  <si>
    <t>RECIFE(PE) - SAO PAULO(SP)</t>
  </si>
  <si>
    <t>04-0019-00</t>
  </si>
  <si>
    <t>RECIFE(PE) - RIO DE JANEIRO(RJ)</t>
  </si>
  <si>
    <t>04-0020-00</t>
  </si>
  <si>
    <t>GARANHUNS(PE) - SAO PAULO(SP)</t>
  </si>
  <si>
    <t>04-0020-61</t>
  </si>
  <si>
    <t>04-0021-00</t>
  </si>
  <si>
    <t>RECIFE(PE) - CURITIBA(PR)</t>
  </si>
  <si>
    <t>04-0022-00</t>
  </si>
  <si>
    <t>RECIFE(PE) - FOZ DO IGUACU(PR)</t>
  </si>
  <si>
    <t>04-0023-00</t>
  </si>
  <si>
    <t>GARANHUNS(PE) - RIO DE JANEIRO(RJ)</t>
  </si>
  <si>
    <t>04-0024-00</t>
  </si>
  <si>
    <t>PETROLINA(PE) - TERESINA(PI)</t>
  </si>
  <si>
    <t>04-0024-61</t>
  </si>
  <si>
    <t>04-0025-00</t>
  </si>
  <si>
    <t>PETROLINA(PE) - SAO PAULO(SP)</t>
  </si>
  <si>
    <t>04-0025-61</t>
  </si>
  <si>
    <t>05-0039-00</t>
  </si>
  <si>
    <t>UBATA(BA) - RIBEIRAO PRETO(SP)</t>
  </si>
  <si>
    <t>05-0059-00</t>
  </si>
  <si>
    <t>JUAZEIRO(BA) - SAO RAIMUNDO NONATO(PI)</t>
  </si>
  <si>
    <t>05-0060-00</t>
  </si>
  <si>
    <t>SALVADOR(BA) - ASUNCION(PRY)</t>
  </si>
  <si>
    <t>05-0063-00</t>
  </si>
  <si>
    <t>SANTANA(BA) - SAO PAULO(SP)</t>
  </si>
  <si>
    <t>05-0064-00</t>
  </si>
  <si>
    <t>VITORIA DA CONQUISTA(BA) - BELO HORIZONTE(MG)</t>
  </si>
  <si>
    <t>05-0065-00</t>
  </si>
  <si>
    <t>SALVADOR(BA) - BELO HORIZONTE(MG)</t>
  </si>
  <si>
    <t>05-0065-61</t>
  </si>
  <si>
    <t>05-0066-00</t>
  </si>
  <si>
    <t>PAULO AFONSO(BA) - SAO PAULO(SP)</t>
  </si>
  <si>
    <t>05-0067-00</t>
  </si>
  <si>
    <t>SALVADOR(BA) - JEQUITINHONHA(MG)</t>
  </si>
  <si>
    <t>05-0068-00</t>
  </si>
  <si>
    <t>SALVADOR(BA) - FOZ DO IGUACU(PR)</t>
  </si>
  <si>
    <t>05-0068-61</t>
  </si>
  <si>
    <t>05-0069-00</t>
  </si>
  <si>
    <t>BOM JESUS DA LAPA(BA) - CAMPINAS(SP)</t>
  </si>
  <si>
    <t>05-0069-61</t>
  </si>
  <si>
    <t>05-0070-00</t>
  </si>
  <si>
    <t>EUCLIDES DA CUNHA(BA) - SAO PAULO(SP)</t>
  </si>
  <si>
    <t>05-0071-00</t>
  </si>
  <si>
    <t>MONTE SANTO(BA) - SAO PAULO(SP)</t>
  </si>
  <si>
    <t>05-0071-61</t>
  </si>
  <si>
    <t>05-0072-00</t>
  </si>
  <si>
    <t>MIGUEL CALMON(BA) - SAO PAULO(SP)</t>
  </si>
  <si>
    <t>05-0072-61</t>
  </si>
  <si>
    <t>05-0073-00</t>
  </si>
  <si>
    <t>BOM JESUS DA LAPA(BA) - SAO PAULO(SP)</t>
  </si>
  <si>
    <t>05-0074-00</t>
  </si>
  <si>
    <t>BOM JESUS DA LAPA(BA) - BELO HORIZONTE(MG)</t>
  </si>
  <si>
    <t>05-0075-00</t>
  </si>
  <si>
    <t>ILHEUS(BA) - BELO HORIZONTE(MG)</t>
  </si>
  <si>
    <t>05-0075-61</t>
  </si>
  <si>
    <t>05-0076-00</t>
  </si>
  <si>
    <t>SALVADOR(BA) - TERESINA(PI)</t>
  </si>
  <si>
    <t>05-0076-61</t>
  </si>
  <si>
    <t>05-0077-00</t>
  </si>
  <si>
    <t>05-0077-61</t>
  </si>
  <si>
    <t>05-0078-00</t>
  </si>
  <si>
    <t>ILHEUS(BA) - SAO PAULO(SP)</t>
  </si>
  <si>
    <t>05-0078-61</t>
  </si>
  <si>
    <t>05-0079-00</t>
  </si>
  <si>
    <t>PRADO(BA) - SAO PAULO(SP)</t>
  </si>
  <si>
    <t>05-0080-00</t>
  </si>
  <si>
    <t>PRADO(BA) - BELO HORIZONTE(MG)</t>
  </si>
  <si>
    <t>05-0080-61</t>
  </si>
  <si>
    <t>05-0081-00</t>
  </si>
  <si>
    <t>RIBEIRA DO POMBAL(BA) - SAO PAULO(SP)</t>
  </si>
  <si>
    <t>05-0082-00</t>
  </si>
  <si>
    <t>ITAPETINGA(BA) - RIO DE JANEIRO(RJ)</t>
  </si>
  <si>
    <t>05-0083-00</t>
  </si>
  <si>
    <t>SALVADOR(BA) - CAMPINAS(SP)</t>
  </si>
  <si>
    <t>05-0083-61</t>
  </si>
  <si>
    <t>05-0084-00</t>
  </si>
  <si>
    <t>05-0084-61</t>
  </si>
  <si>
    <t>05-0085-00</t>
  </si>
  <si>
    <t>ILHEUS(BA) - PIRACICABA(SP)</t>
  </si>
  <si>
    <t>05-0086-00</t>
  </si>
  <si>
    <t>VALENCA(BA) - SAO PAULO(SP)</t>
  </si>
  <si>
    <t>05-0086-61</t>
  </si>
  <si>
    <t>05-0087-00</t>
  </si>
  <si>
    <t>PORTO SEGURO(BA) - RIO DE JANEIRO(RJ)</t>
  </si>
  <si>
    <t>05-0088-00</t>
  </si>
  <si>
    <t>05-0088-61</t>
  </si>
  <si>
    <t>05-0089-00</t>
  </si>
  <si>
    <t>MEDEIROS NETO(BA) - SAO PAULO(SP)</t>
  </si>
  <si>
    <t>05-0089-61</t>
  </si>
  <si>
    <t>05-0090-00</t>
  </si>
  <si>
    <t>CAMACARI(BA) - SAO PAULO(SP)</t>
  </si>
  <si>
    <t>05-0090-61</t>
  </si>
  <si>
    <t>05-0091-00</t>
  </si>
  <si>
    <t>PORTO SEGURO(BA) - SAO PAULO(SP)</t>
  </si>
  <si>
    <t>05-0091-61</t>
  </si>
  <si>
    <t>05-0092-00</t>
  </si>
  <si>
    <t>PORTO SEGURO(BA) - BELO HORIZONTE(MG)</t>
  </si>
  <si>
    <t>05-0092-61</t>
  </si>
  <si>
    <t>05-0093-00</t>
  </si>
  <si>
    <t>SALVADOR(BA) - SAO PAULO(SP)</t>
  </si>
  <si>
    <t>05-0094-00</t>
  </si>
  <si>
    <t>SALVADOR(BA) - NATAL(RN)</t>
  </si>
  <si>
    <t>05-0094-61</t>
  </si>
  <si>
    <t>05-0095-00</t>
  </si>
  <si>
    <t>VITORIA DA CONQUISTA(BA) - BRASILIA(DF)</t>
  </si>
  <si>
    <t>05-0096-00</t>
  </si>
  <si>
    <t>PORTO SEGURO(BA) - SALTO DA DIVISA(MG)</t>
  </si>
  <si>
    <t>05-0097-00</t>
  </si>
  <si>
    <t>GUANAMBI(BA) - SAO PAULO(SP)</t>
  </si>
  <si>
    <t>05-0098-00</t>
  </si>
  <si>
    <t>VITORIA DA CONQUISTA(BA) - RIO DE JANEIRO(RJ)</t>
  </si>
  <si>
    <t>05-0100-00</t>
  </si>
  <si>
    <t>UBATA(BA) - SAO PAULO(SP)</t>
  </si>
  <si>
    <t>05-0100-61</t>
  </si>
  <si>
    <t>05-0101-00</t>
  </si>
  <si>
    <t>JACOBINA(BA) - SAO PAULO(SP)</t>
  </si>
  <si>
    <t>05-0102-00</t>
  </si>
  <si>
    <t>05-0102-61</t>
  </si>
  <si>
    <t>05-0103-00</t>
  </si>
  <si>
    <t>JEREMOABO(BA) - SAO PAULO(SP)</t>
  </si>
  <si>
    <t>06-0119-00</t>
  </si>
  <si>
    <t>TEOFILO OTONI(MG) - RIO DE JANEIRO(RJ)</t>
  </si>
  <si>
    <t>06-0119-61</t>
  </si>
  <si>
    <t>06-0120-00</t>
  </si>
  <si>
    <t>BELO HORIZONTE(MG) - MARATAIZES(ES) - V. MANHUACU</t>
  </si>
  <si>
    <t>06-0120-61</t>
  </si>
  <si>
    <t>06-0121-00</t>
  </si>
  <si>
    <t>BELO HORIZONTE(MG) - ANCHIETA(ES)</t>
  </si>
  <si>
    <t>06-0121-61</t>
  </si>
  <si>
    <t>06-0122-00</t>
  </si>
  <si>
    <t>ITUIUTABA(MG) - PARANAIGUARA(GO)</t>
  </si>
  <si>
    <t>06-0123-00</t>
  </si>
  <si>
    <t>UBERABA(MG) - BARRETOS(SP)</t>
  </si>
  <si>
    <t>06-0124-00</t>
  </si>
  <si>
    <t>ITURAMA(MG) - PARANAIBA(MS)</t>
  </si>
  <si>
    <t>06-0125-00</t>
  </si>
  <si>
    <t>ITUIUTABA(MG) - SAO SIMAO(GO)</t>
  </si>
  <si>
    <t>06-0126-00</t>
  </si>
  <si>
    <t>BELO HORIZONTE(MG) - CURITIBA(PR)</t>
  </si>
  <si>
    <t>06-0126-61</t>
  </si>
  <si>
    <t>06-0127-00</t>
  </si>
  <si>
    <t>BELO HORIZONTE(MG) - CAMPO GRANDE(MS) - VIA SP255</t>
  </si>
  <si>
    <t>06-0128-00</t>
  </si>
  <si>
    <t>MONTES CLAROS(MG) - SAO PAULO(SP)</t>
  </si>
  <si>
    <t>06-0128-61</t>
  </si>
  <si>
    <t>06-0129-00</t>
  </si>
  <si>
    <t>ESPINOSA(MG) - CACULE(BA)</t>
  </si>
  <si>
    <t>06-0130-00</t>
  </si>
  <si>
    <t>ESPINOSA(MG) - JACARACI(BA)</t>
  </si>
  <si>
    <t>06-0131-00</t>
  </si>
  <si>
    <t>ESPINOSA(MG) - CARINHANHA(BA)</t>
  </si>
  <si>
    <t>06-0133-00</t>
  </si>
  <si>
    <t>MONTES CLAROS(MG) - SAO PAULO(SP) - VIA MATOZINHOS</t>
  </si>
  <si>
    <t>06-0134-00</t>
  </si>
  <si>
    <t>BELO HORIZONTE(MG) - CAMPO GRANDE(MS) - V.T.LAGOAS</t>
  </si>
  <si>
    <t>06-0135-00</t>
  </si>
  <si>
    <t>BELO HORIZONTE(MG) - GOIANIA(GO)</t>
  </si>
  <si>
    <t>06-0136-00</t>
  </si>
  <si>
    <t>BELO HORIZONTE(MG) - PORTO SEGURO(BA)</t>
  </si>
  <si>
    <t>06-0137-00</t>
  </si>
  <si>
    <t>BELO HORIZONTE(MG) - CONCEICAO DA BARRA(ES)</t>
  </si>
  <si>
    <t>06-0137-61</t>
  </si>
  <si>
    <t>06-0138-00</t>
  </si>
  <si>
    <t>SAO LOURENCO(MG) - BRASILIA(DF)</t>
  </si>
  <si>
    <t>06-0138-61</t>
  </si>
  <si>
    <t>06-0139-00</t>
  </si>
  <si>
    <t>ARACUAI(MG) - RIBEIRAO PRETO(SP)</t>
  </si>
  <si>
    <t>06-0139-61</t>
  </si>
  <si>
    <t>06-0141-00</t>
  </si>
  <si>
    <t>BELO HORIZONTE(MG) - FOZ DO IGUACU(PR)</t>
  </si>
  <si>
    <t>06-0141-61</t>
  </si>
  <si>
    <t>06-0142-00</t>
  </si>
  <si>
    <t>BELO HORIZONTE(MG) - SAO JOSE DO RIO PRETO(SP)</t>
  </si>
  <si>
    <t>06-0142-61</t>
  </si>
  <si>
    <t>06-0143-00</t>
  </si>
  <si>
    <t>BELO HORIZONTE(MG) - CAMPO GRANDE(MS)</t>
  </si>
  <si>
    <t>06-0143-61</t>
  </si>
  <si>
    <t>06-0144-00</t>
  </si>
  <si>
    <t>BELO HORIZONTE(MG) - BAURU(SP)</t>
  </si>
  <si>
    <t>06-0144-61</t>
  </si>
  <si>
    <t>06-0145-00</t>
  </si>
  <si>
    <t>ESPINOSA(MG) - SAO PAULO(SP)</t>
  </si>
  <si>
    <t>06-0145-61</t>
  </si>
  <si>
    <t>06-0146-00</t>
  </si>
  <si>
    <t>PIRAPORA(MG) - SAO PAULO(SP)</t>
  </si>
  <si>
    <t>06-0146-61</t>
  </si>
  <si>
    <t>06-0147-00</t>
  </si>
  <si>
    <t>DIAMANTINA(MG) - SAO PAULO(SP)</t>
  </si>
  <si>
    <t>06-0147-61</t>
  </si>
  <si>
    <t>06-0148-00</t>
  </si>
  <si>
    <t>JANUARIA(MG) - SAO PAULO(SP)</t>
  </si>
  <si>
    <t>06-0148-61</t>
  </si>
  <si>
    <t>06-0149-00</t>
  </si>
  <si>
    <t>SAO FRANCISCO(MG) - SAO PAULO(SP)</t>
  </si>
  <si>
    <t>06-0149-61</t>
  </si>
  <si>
    <t>06-0150-00</t>
  </si>
  <si>
    <t>MANTENA(MG) - PORTO VELHO(RO)</t>
  </si>
  <si>
    <t>06-0150-61</t>
  </si>
  <si>
    <t>06-0151-00</t>
  </si>
  <si>
    <t>AGUA BOA(MG) - SAO PAULO(SP)</t>
  </si>
  <si>
    <t>06-0151-61</t>
  </si>
  <si>
    <t>06-0152-00</t>
  </si>
  <si>
    <t>PEDRA AZUL(MG) - SAO PAULO(SP)</t>
  </si>
  <si>
    <t>06-0153-00</t>
  </si>
  <si>
    <t>ALMENARA(MG) - SAO PAULO(SP)</t>
  </si>
  <si>
    <t>06-0153-61</t>
  </si>
  <si>
    <t>06-0154-00</t>
  </si>
  <si>
    <t>MINAS NOVAS(MG) - SAO PAULO(SP)</t>
  </si>
  <si>
    <t>06-0154-61</t>
  </si>
  <si>
    <t>06-0155-00</t>
  </si>
  <si>
    <t>BELO HORIZONTE(MG) - CUIABA(MT)</t>
  </si>
  <si>
    <t>06-0155-61</t>
  </si>
  <si>
    <t>06-0156-00</t>
  </si>
  <si>
    <t>JUIZ DE FORA(MG) - CUIABA(MT)</t>
  </si>
  <si>
    <t>06-0157-00</t>
  </si>
  <si>
    <t>BELO HORIZONTE(MG) - NATAL(RN)</t>
  </si>
  <si>
    <t>06-0158-00</t>
  </si>
  <si>
    <t>BELO HORIZONTE(MG) - RECIFE(PE)</t>
  </si>
  <si>
    <t>06-0158-61</t>
  </si>
  <si>
    <t>06-0159-00</t>
  </si>
  <si>
    <t>SAO JOAO DO PARAISO(MG) - SAO PAULO(SP)</t>
  </si>
  <si>
    <t>06-0159-61</t>
  </si>
  <si>
    <t>06-0160-00</t>
  </si>
  <si>
    <t>ESPINOSA(MG) - APARECIDA(SP)</t>
  </si>
  <si>
    <t>06-0161-00</t>
  </si>
  <si>
    <t>07-0029-00</t>
  </si>
  <si>
    <t>RIO DE JANEIRO(RJ) - NATAL(RN)</t>
  </si>
  <si>
    <t>07-0029-61</t>
  </si>
  <si>
    <t>08-0018-00</t>
  </si>
  <si>
    <t>SAO PAULO(SP) - BELO HORIZONTE(MG)</t>
  </si>
  <si>
    <t>08-0018-41</t>
  </si>
  <si>
    <t>08-0018-61</t>
  </si>
  <si>
    <t>08-0019-00</t>
  </si>
  <si>
    <t>SAO PAULO(SP) - EUCLIDES DA CUNHA(BA) - VIA ITABIRA</t>
  </si>
  <si>
    <t>08-0020-00</t>
  </si>
  <si>
    <t>SAO PAULO(SP) - PETROLINA(PE) - VIA BELO HORIZONTE</t>
  </si>
  <si>
    <t>08-0021-00</t>
  </si>
  <si>
    <t>SAO PAULO(SP) - RIBEIRA DO POMBAL(BA) - VIA ACUCENA</t>
  </si>
  <si>
    <t>08-0022-00</t>
  </si>
  <si>
    <t>SAO PAULO(SP) - BOM JESUS DA LAPA(BA) - VIA BR-381</t>
  </si>
  <si>
    <t>08-0023-00</t>
  </si>
  <si>
    <t>CAMPINAS(SP) - BELO HORIZONTE(MG)</t>
  </si>
  <si>
    <t>08-0023-61</t>
  </si>
  <si>
    <t>08-0024-00</t>
  </si>
  <si>
    <t>SAO JOSE DO RIO PRETO(SP) - RECIFE(PE) - VIA BR153</t>
  </si>
  <si>
    <t>08-0025-00</t>
  </si>
  <si>
    <t>SAO PAULO(SP) - PALMAS(TO)</t>
  </si>
  <si>
    <t>08-0025-61</t>
  </si>
  <si>
    <t>12-0023-00</t>
  </si>
  <si>
    <t>BRASILIA(DF) - APARECIDA(SP)</t>
  </si>
  <si>
    <t>12-0023-61</t>
  </si>
  <si>
    <t>12-0024-00</t>
  </si>
  <si>
    <t>GOIANIA(GO) - PORTO SEGURO(BA)</t>
  </si>
  <si>
    <t>12-0024-61</t>
  </si>
  <si>
    <t>12-0028-00</t>
  </si>
  <si>
    <t>GOIANIA(GO) - SAO GOTARDO(MG)</t>
  </si>
  <si>
    <t>12-0028-61</t>
  </si>
  <si>
    <t>12-0029-00</t>
  </si>
  <si>
    <t>ANAPOLIS(GO) - BELO HORIZONTE(MG)</t>
  </si>
  <si>
    <t>12-0030-00</t>
  </si>
  <si>
    <t>CERES(GO) - BELO HORIZONTE(MG)</t>
  </si>
  <si>
    <t>12-0031-00</t>
  </si>
  <si>
    <t>GOIANIA(GO) - BELO HORIZONTE(MG)</t>
  </si>
  <si>
    <t>12-0031-61</t>
  </si>
  <si>
    <t>12-0032-00</t>
  </si>
  <si>
    <t>ANAPOLIS(GO) - RIO DE JANEIRO(RJ)</t>
  </si>
  <si>
    <t>12-0032-61</t>
  </si>
  <si>
    <t>13-0007-00</t>
  </si>
  <si>
    <t>PATOS(PB) - GARANHUNS(PE)</t>
  </si>
  <si>
    <t>13-0008-00</t>
  </si>
  <si>
    <t>PATOS(PB) - SAO PAULO(SP)</t>
  </si>
  <si>
    <t>13-0008-61</t>
  </si>
  <si>
    <t>13-0009-00</t>
  </si>
  <si>
    <t>JOAO PESSOA(PB) - RIO DE JANEIRO(RJ)</t>
  </si>
  <si>
    <t>14-0000-00</t>
  </si>
  <si>
    <t>MOSSORO(RN) - SOUSA(PB) VIA PB-325</t>
  </si>
  <si>
    <t>14-0002-00</t>
  </si>
  <si>
    <t>CAICO(RN) - SAO PAULO(SP)</t>
  </si>
  <si>
    <t>14-0003-00</t>
  </si>
  <si>
    <t>CURRAIS NOVOS(RN) - SAO PAULO(SP)</t>
  </si>
  <si>
    <t>14-0003-61</t>
  </si>
  <si>
    <t>14-0004-00</t>
  </si>
  <si>
    <t>NATAL(RN) - SAO PAULO(SP)</t>
  </si>
  <si>
    <t>14-0004-61</t>
  </si>
  <si>
    <t>14-0005-00</t>
  </si>
  <si>
    <t>MOSSORO(RN) - SAO PAULO(SP)</t>
  </si>
  <si>
    <t>14-0005-61</t>
  </si>
  <si>
    <t>14-0006-00</t>
  </si>
  <si>
    <t>NATAL(RN) - ARACAJU(SE)</t>
  </si>
  <si>
    <t>14-0006-61</t>
  </si>
  <si>
    <t>17-0082-00</t>
  </si>
  <si>
    <t>GUARAPARI(ES) - BELO HORIZONTE(MG) - V. J.MONLEVADE</t>
  </si>
  <si>
    <t>17-0082-61</t>
  </si>
  <si>
    <t>17-0083-00</t>
  </si>
  <si>
    <t>GUARAPARI(ES) - OURO PRETO(MG)</t>
  </si>
  <si>
    <t>17-0083-61</t>
  </si>
  <si>
    <t>17-0084-00</t>
  </si>
  <si>
    <t>SERRA(ES) - BELO HORIZONTE(MG) - V.J. MONLEVADE</t>
  </si>
  <si>
    <t>17-0084-61</t>
  </si>
  <si>
    <t>17-0085-00</t>
  </si>
  <si>
    <t>VITORIA(ES) - BELO HORIZONTE(MG) - VIA J. MONLEVADE</t>
  </si>
  <si>
    <t>17-0085-61</t>
  </si>
  <si>
    <t>17-0086-00</t>
  </si>
  <si>
    <t>COLATINA(ES) - PORTO VELHO(RO)</t>
  </si>
  <si>
    <t>17-0087-00</t>
  </si>
  <si>
    <t>GUARAPARI(ES) - IPATINGA(MG)</t>
  </si>
  <si>
    <t>17-0087-61</t>
  </si>
  <si>
    <t>17-0088-00</t>
  </si>
  <si>
    <t>GUARAPARI(ES) - GOVERNADOR VALADARES(MG)</t>
  </si>
  <si>
    <t>17-0088-61</t>
  </si>
  <si>
    <t>17-0089-00</t>
  </si>
  <si>
    <t>VITORIA(ES) - GOVERNADOR VALADARES(MG)</t>
  </si>
  <si>
    <t>17-0090-00</t>
  </si>
  <si>
    <t>VITORIA(ES) - TIMOTEO(MG)</t>
  </si>
  <si>
    <t>17-0090-61</t>
  </si>
  <si>
    <t>17-0091-00</t>
  </si>
  <si>
    <t>ANCHIETA(ES) - BELO HORIZONTE(MG)</t>
  </si>
  <si>
    <t>17-0091-61</t>
  </si>
  <si>
    <t>17-0092-00</t>
  </si>
  <si>
    <t>SAO MATEUS(ES) - RIO DE JANEIRO(RJ)</t>
  </si>
  <si>
    <t>17-0092-61</t>
  </si>
  <si>
    <t>20-0015-00</t>
  </si>
  <si>
    <t>MACEIO(AL) - JOAO PESSOA(PB)</t>
  </si>
  <si>
    <t>20-0015-61</t>
  </si>
  <si>
    <t>20-0016-00</t>
  </si>
  <si>
    <t>MACEIO(AL) - NATAL(RN)</t>
  </si>
  <si>
    <t>20-0017-00</t>
  </si>
  <si>
    <t>MACEIO(AL) - SAO PAULO(SP)</t>
  </si>
  <si>
    <t>20-0017-61</t>
  </si>
  <si>
    <t>20-0018-00</t>
  </si>
  <si>
    <t>ARAPIRACA(AL) - SAO PAULO(SP)</t>
  </si>
  <si>
    <t>20-0018-61</t>
  </si>
  <si>
    <t>20-0019-00</t>
  </si>
  <si>
    <t>PALMEIRA DOS INDIOS(AL) - SAO PAULO(SP)</t>
  </si>
  <si>
    <t>20-0019-61</t>
  </si>
  <si>
    <t>20-0020-00</t>
  </si>
  <si>
    <t>MACEIO(AL) - RIO DE JANEIRO(RJ)</t>
  </si>
  <si>
    <t>20-0020-61</t>
  </si>
  <si>
    <t>21-0016-00</t>
  </si>
  <si>
    <t>ARACAJU(SE) - JUAZEIRO DO NORTE(CE)</t>
  </si>
  <si>
    <t>21-0017-00</t>
  </si>
  <si>
    <t>ARACAJU(SE) - SAO PAULO(SP)</t>
  </si>
  <si>
    <t>21-0018-00</t>
  </si>
  <si>
    <t>ITABAIANA(SE) - SANTOS(SP)</t>
  </si>
  <si>
    <t>21-0018-61</t>
  </si>
  <si>
    <t>21-0019-00</t>
  </si>
  <si>
    <t>ARACAJU(SE) - SANTOS(SP)</t>
  </si>
  <si>
    <t>21-0019-61</t>
  </si>
  <si>
    <t>21-0020-00</t>
  </si>
  <si>
    <t>ITABAIANA(SE) - SAO PAULO(SP)</t>
  </si>
  <si>
    <t>22-0000-00</t>
  </si>
  <si>
    <t>PORTO VELHO(RO) - SAO PAULO(SP)</t>
  </si>
  <si>
    <t>22-0000-61</t>
  </si>
  <si>
    <t>23-0000-00</t>
  </si>
  <si>
    <t>PALMAS(TO) - SALVADOR(BA)</t>
  </si>
  <si>
    <t>12-0168-00</t>
  </si>
  <si>
    <t>GOIANIA(GO) - AGUA BOA(MT)</t>
  </si>
  <si>
    <t>12-0169-00</t>
  </si>
  <si>
    <t>GOIANIA(GO) - COCALINHO(MT)</t>
  </si>
  <si>
    <t>12-0170-00</t>
  </si>
  <si>
    <t>JUSSARA(GO) - BARRA DO GARCAS(MT)</t>
  </si>
  <si>
    <t>09-0104-00</t>
  </si>
  <si>
    <t>LONDRINA(PR) - SAO PAULO(SP)</t>
  </si>
  <si>
    <t>09-0104-61</t>
  </si>
  <si>
    <t>06-0179-30</t>
  </si>
  <si>
    <t>UBERLANDIA(MG) - CURITIBA(PR)</t>
  </si>
  <si>
    <t>06-0180-00</t>
  </si>
  <si>
    <t>UBERLANDIA(MG) - FLORIANOPOLIS(SC)</t>
  </si>
  <si>
    <t>06-0181-00</t>
  </si>
  <si>
    <t>08-0026-00</t>
  </si>
  <si>
    <t>LINS(SP) - MARINGA(PR)</t>
  </si>
  <si>
    <t>08-0027-00</t>
  </si>
  <si>
    <t>MARILIA(SP) - MARINGA(PR)</t>
  </si>
  <si>
    <t>09-0094-00</t>
  </si>
  <si>
    <t>CURITIBA(PR) - OURINHOS(SP)</t>
  </si>
  <si>
    <t>09-0095-00</t>
  </si>
  <si>
    <t>IBAITI(PR) - OURINHOS(SP)</t>
  </si>
  <si>
    <t>09-0096-00</t>
  </si>
  <si>
    <t>IBAITI(PR) - SAO PAULO(SP) - VIA SOROCABA (SP)</t>
  </si>
  <si>
    <t>09-0097-00</t>
  </si>
  <si>
    <t>IBAITI(PR) - SAO PAULO(SP) - VIA WENCESLAU BRAZ (PR)</t>
  </si>
  <si>
    <t>09-0098-00</t>
  </si>
  <si>
    <t>SANTO ANTONIO DA PLATINA(PR) - SANTOS(SP)</t>
  </si>
  <si>
    <t>09-0100-00</t>
  </si>
  <si>
    <t>WENCESLAU BRAZ(PR) - SAO PAULO(SP) - V. SANTANA DO ITARARE</t>
  </si>
  <si>
    <t>09-0101-00</t>
  </si>
  <si>
    <t>CURITIBA(PR) - BAURU(SP)</t>
  </si>
  <si>
    <t>09-0102-00</t>
  </si>
  <si>
    <t>CURITIBA(PR) - MARILIA(SP)</t>
  </si>
  <si>
    <t>09-0103-00</t>
  </si>
  <si>
    <t>CURITIBA(PR) - ARACATUBA(SP)</t>
  </si>
  <si>
    <t>09-0900-00</t>
  </si>
  <si>
    <t>SANTO ANTONIO DA PLATINA(PR) - SAO PAULO(SP)</t>
  </si>
  <si>
    <t>12-0049-00</t>
  </si>
  <si>
    <t>BRASILIA(DF) - CURITIBA(PR)</t>
  </si>
  <si>
    <t>16-0028-00</t>
  </si>
  <si>
    <t>ARARANGUA(SC) - PORTO ALEGRE(RS)</t>
  </si>
  <si>
    <t>16-0029-00</t>
  </si>
  <si>
    <t>CRICIUMA(SC) - PORTO ALEGRE(RS)</t>
  </si>
  <si>
    <t>16-0030-00</t>
  </si>
  <si>
    <t>16-0031-00</t>
  </si>
  <si>
    <t>FLORIANOPOLIS(SC) - PORTO ALEGRE(RS)</t>
  </si>
  <si>
    <t>16-0032-00</t>
  </si>
  <si>
    <t>16-0033-00</t>
  </si>
  <si>
    <t>16-0034-00</t>
  </si>
  <si>
    <t>IMBITUBA(SC) - PORTO ALEGRE(RS)</t>
  </si>
  <si>
    <t>16-0035-00</t>
  </si>
  <si>
    <t>TUBARAO(SC) - PORTO ALEGRE(RS)</t>
  </si>
  <si>
    <t>16-0036-00</t>
  </si>
  <si>
    <t>12-0056-00</t>
  </si>
  <si>
    <t>BRASILIA(DF) - SAO GOTARDO(MG)</t>
  </si>
  <si>
    <t>12-0057-61</t>
  </si>
  <si>
    <t>BRASILIA(DF) - PATOS DE MINAS(MG)</t>
  </si>
  <si>
    <t>12-0058-00</t>
  </si>
  <si>
    <t>16-0024-00</t>
  </si>
  <si>
    <t>ARARANGUA(SC) - BOM JESUS(RS)</t>
  </si>
  <si>
    <t>16-0025-00</t>
  </si>
  <si>
    <t>ARARANGUA(SC) - TORRES(RS)</t>
  </si>
  <si>
    <t>06-0106-61</t>
  </si>
  <si>
    <t>PONTE NOVA(MG) - RIO DE JANEIRO(RJ)</t>
  </si>
  <si>
    <t>06-0182-00</t>
  </si>
  <si>
    <t>ITABIRA(MG) - RIO DE JANEIRO(RJ)</t>
  </si>
  <si>
    <t>06-0182-61</t>
  </si>
  <si>
    <t>06-0184-00</t>
  </si>
  <si>
    <t>VICOSA(MG) - RIO DE JANEIRO(RJ)</t>
  </si>
  <si>
    <t>06-0184-61</t>
  </si>
  <si>
    <t>06-0185-00</t>
  </si>
  <si>
    <t>UBA(MG) - RIO DE JANEIRO(RJ)</t>
  </si>
  <si>
    <t>06-0186-00</t>
  </si>
  <si>
    <t>RAUL SOARES(MG) - RIO DE JANEIRO(RJ)</t>
  </si>
  <si>
    <t>06-0186-61</t>
  </si>
  <si>
    <t>06-0187-61</t>
  </si>
  <si>
    <t>VISCONDE DO RIO BRANCO(MG) - RIO DE JANEIRO(RJ)</t>
  </si>
  <si>
    <t>06-0188-61</t>
  </si>
  <si>
    <t>PIRAUBA(MG) - RIO DE JANEIRO(RJ)</t>
  </si>
  <si>
    <t>06-0189-00</t>
  </si>
  <si>
    <t>06-0191-61</t>
  </si>
  <si>
    <t>06-0192-00</t>
  </si>
  <si>
    <t>06-0192-61</t>
  </si>
  <si>
    <t>07-0038-00</t>
  </si>
  <si>
    <t>PARATI(RJ) - SAO PAULO(SP)</t>
  </si>
  <si>
    <t>07-0038-61</t>
  </si>
  <si>
    <t>07-0039-00</t>
  </si>
  <si>
    <t>ANGRA DOS REIS(RJ) - SAO PAULO(SP)</t>
  </si>
  <si>
    <t>07-0039-61</t>
  </si>
  <si>
    <t>07-0040-00</t>
  </si>
  <si>
    <t>RIO DE JANEIRO(RJ) - ARACATUBA(SP)</t>
  </si>
  <si>
    <t>07-0040-61</t>
  </si>
  <si>
    <t>07-0041-00</t>
  </si>
  <si>
    <t>RIO DE JANEIRO(RJ) - SAO JOSE DO RIO PRETO(SP)</t>
  </si>
  <si>
    <t>07-0041-61</t>
  </si>
  <si>
    <t>07-0042-00</t>
  </si>
  <si>
    <t>RIO DE JANEIRO(RJ) - SAO CARLOS(SP)</t>
  </si>
  <si>
    <t>07-0042-61</t>
  </si>
  <si>
    <t>07-0043-00</t>
  </si>
  <si>
    <t>ITAGUAI(RJ) - SAO PAULO(SP)</t>
  </si>
  <si>
    <t>07-0043-61</t>
  </si>
  <si>
    <t>08-0034-00</t>
  </si>
  <si>
    <t>12-0133-00</t>
  </si>
  <si>
    <t>RIO VERDE(GO) - PALMAS(TO)</t>
  </si>
  <si>
    <t>19-0026-00</t>
  </si>
  <si>
    <t>CAMPO GRANDE(MS) - PALMAS(TO)</t>
  </si>
  <si>
    <t>19-0027-00</t>
  </si>
  <si>
    <t>TRES LAGOAS(MS) - SAO PAULO(SP)</t>
  </si>
  <si>
    <t>19-0027-41</t>
  </si>
  <si>
    <t>19-0027-61</t>
  </si>
  <si>
    <t>19-0028-00</t>
  </si>
  <si>
    <t>CAMPO GRANDE(MS) - BAURU(SP)</t>
  </si>
  <si>
    <t>19-0028-61</t>
  </si>
  <si>
    <t>19-0029-00</t>
  </si>
  <si>
    <t>TRES LAGOAS(MS) - ANDRADINA(SP)</t>
  </si>
  <si>
    <t>19-0030-00</t>
  </si>
  <si>
    <t>TRES LAGOAS(MS) - ILHA SOLTEIRA(SP)</t>
  </si>
  <si>
    <t>19-0031-00</t>
  </si>
  <si>
    <t>TRES LAGOAS(MS) - ARACATUBA(SP)</t>
  </si>
  <si>
    <t>19-0031-61</t>
  </si>
  <si>
    <t>19-0032-00</t>
  </si>
  <si>
    <t>TRES LAGOAS(MS) - BAURU(SP)</t>
  </si>
  <si>
    <t>19-0032-61</t>
  </si>
  <si>
    <t>19-0033-00</t>
  </si>
  <si>
    <t>CAMPO GRANDE(MS) - ARACATUBA(SP)</t>
  </si>
  <si>
    <t>19-0033-61</t>
  </si>
  <si>
    <t>19-0034-00</t>
  </si>
  <si>
    <t>TRES LAGOAS(MS) - CASTILHO(SP)</t>
  </si>
  <si>
    <t>05-0125-00</t>
  </si>
  <si>
    <t>IPIRA(BA) - SAO PAULO(SP)</t>
  </si>
  <si>
    <t>05-0126-00</t>
  </si>
  <si>
    <t>IRECE(BA) - SAO PAULO(SP)</t>
  </si>
  <si>
    <t>05-0126-61</t>
  </si>
  <si>
    <t>05-0127-00</t>
  </si>
  <si>
    <t>SEABRA(BA) - SAO PAULO(SP)</t>
  </si>
  <si>
    <t>05-0127-61</t>
  </si>
  <si>
    <t>05-0128-00</t>
  </si>
  <si>
    <t>IPUPIARA(BA) - SAO PAULO(SP)</t>
  </si>
  <si>
    <t>05-0128-61</t>
  </si>
  <si>
    <t>05-0129-00</t>
  </si>
  <si>
    <t>IBOTIRAMA(BA) - SAO PAULO(SP)</t>
  </si>
  <si>
    <t>05-0129-61</t>
  </si>
  <si>
    <t>05-0130-00</t>
  </si>
  <si>
    <t>BARREIRAS(BA) - SAO PAULO(SP)</t>
  </si>
  <si>
    <t>05-0130-61</t>
  </si>
  <si>
    <t>05-0131-00</t>
  </si>
  <si>
    <t>05-0131-61</t>
  </si>
  <si>
    <t>05-0132-00</t>
  </si>
  <si>
    <t>XIQUE-XIQUE(BA) - SAO PAULO(SP)</t>
  </si>
  <si>
    <t>05-0132-61</t>
  </si>
  <si>
    <t>05-0133-00</t>
  </si>
  <si>
    <t>05-0134-00</t>
  </si>
  <si>
    <t>05-0134-61</t>
  </si>
  <si>
    <t>05-0135-00</t>
  </si>
  <si>
    <t>05-0136-00</t>
  </si>
  <si>
    <t>PINTADAS(BA) - SAO PAULO(SP)</t>
  </si>
  <si>
    <t>05-0137-00</t>
  </si>
  <si>
    <t>05-0138-00</t>
  </si>
  <si>
    <t>05-0138-61</t>
  </si>
  <si>
    <t>05-0139-00</t>
  </si>
  <si>
    <t>RUY BARBOSA(BA) - SAO PAULO(SP)</t>
  </si>
  <si>
    <t>05-0139-61</t>
  </si>
  <si>
    <t>05-0140-00</t>
  </si>
  <si>
    <t>12-0136-00</t>
  </si>
  <si>
    <t>BRASILIA(DF) - BONITO DE MINAS(MG)</t>
  </si>
  <si>
    <t>12-0137-00</t>
  </si>
  <si>
    <t>BRASILIA(DF) - SAO FRANCISCO(MG)</t>
  </si>
  <si>
    <t>05-0162-00</t>
  </si>
  <si>
    <t>PORTO SEGURO(BA) - SANTO ANTONIO DO JACINTO(MG)</t>
  </si>
  <si>
    <t>05-0163-00</t>
  </si>
  <si>
    <t>VITORIA DA CONQUISTA(BA) - JORDANIA(MG)</t>
  </si>
  <si>
    <t>05-0164-00</t>
  </si>
  <si>
    <t>VITORIA DA CONQUISTA(BA) - SANTO ANTONIO DO JACINTO(MG)</t>
  </si>
  <si>
    <t>05-0165-00</t>
  </si>
  <si>
    <t>ITAMARAJU(BA) - NANUQUE(MG)</t>
  </si>
  <si>
    <t>05-0166-00</t>
  </si>
  <si>
    <t>ALCOBACA(BA) - NANUQUE(MG)</t>
  </si>
  <si>
    <t>05-0167-00</t>
  </si>
  <si>
    <t>EUNAPOLIS(BA) - NANUQUE(MG)</t>
  </si>
  <si>
    <t>05-0168-00</t>
  </si>
  <si>
    <t>CANAVIEIRAS(BA) - NANUQUE(MG)</t>
  </si>
  <si>
    <t>05-0169-00</t>
  </si>
  <si>
    <t>ILHEUS(BA) - NANUQUE(MG)</t>
  </si>
  <si>
    <t>05-0170-00</t>
  </si>
  <si>
    <t>08-0028-00</t>
  </si>
  <si>
    <t>08-0029-00</t>
  </si>
  <si>
    <t>08-0030-00</t>
  </si>
  <si>
    <t>08-0097-00</t>
  </si>
  <si>
    <t>08-0097-41</t>
  </si>
  <si>
    <t>08-0097-61</t>
  </si>
  <si>
    <t>09-0235-00</t>
  </si>
  <si>
    <t>09-0236-00</t>
  </si>
  <si>
    <t>CURITIBA(PR) - SANTA CECILIA(SC)</t>
  </si>
  <si>
    <t>16-0065-00</t>
  </si>
  <si>
    <t>06-0072-00</t>
  </si>
  <si>
    <t>BELO HORIZONTE(MG) - CAMPINAS(SP)</t>
  </si>
  <si>
    <t>06-0073-00</t>
  </si>
  <si>
    <t>CASSIA(MG) - FRANCA(SP)</t>
  </si>
  <si>
    <t>06-0074-00</t>
  </si>
  <si>
    <t>CASSIA(MG) - RIBEIRAO PRETO(SP)</t>
  </si>
  <si>
    <t>06-0075-00</t>
  </si>
  <si>
    <t>ITAJUBA(MG) - CAMPINAS(SP)</t>
  </si>
  <si>
    <t>06-0076-00</t>
  </si>
  <si>
    <t>ITAJUBA(MG) - ITAPIRA(SP)</t>
  </si>
  <si>
    <t>06-0077-00</t>
  </si>
  <si>
    <t>ITAJUBA(MG) - JUNDIAI(SP)</t>
  </si>
  <si>
    <t>06-0078-00</t>
  </si>
  <si>
    <t>ITAJUBA(MG) - PINDAMONHANGABA(SP) - VIA APARECIDA</t>
  </si>
  <si>
    <t>06-0079-00</t>
  </si>
  <si>
    <t>ITAJUBA(MG) - PINDAMONHANGABA(SP)</t>
  </si>
  <si>
    <t>06-0080-00</t>
  </si>
  <si>
    <t>ITAJUBA(MG) - RIBEIRAO PRETO(SP)</t>
  </si>
  <si>
    <t>06-0081-00</t>
  </si>
  <si>
    <t>OURO FINO(MG) - CAMPINAS(SP)</t>
  </si>
  <si>
    <t>06-0082-00</t>
  </si>
  <si>
    <t>OURO FINO(MG) - MOGI-GUACU(SP)</t>
  </si>
  <si>
    <t>06-0083-00</t>
  </si>
  <si>
    <t>OURO FINO(MG) - SAO PAULO(SP)</t>
  </si>
  <si>
    <t>06-0084-00</t>
  </si>
  <si>
    <t>PARAISOPOLIS(MG) - PINDAMONHANGABA(SP)</t>
  </si>
  <si>
    <t>06-0085-00</t>
  </si>
  <si>
    <t>PASSOS(MG) - FRANCA(SP) - - V. IBIRACI (MG)</t>
  </si>
  <si>
    <t>06-0086-00</t>
  </si>
  <si>
    <t>PASSOS(MG) - FRANCA(SP) - V. CAPETINGA</t>
  </si>
  <si>
    <t>06-0087-00</t>
  </si>
  <si>
    <t>POUSO ALEGRE(MG) - AMERICANA(SP)</t>
  </si>
  <si>
    <t>06-0088-00</t>
  </si>
  <si>
    <t>POUSO ALEGRE(MG) - CAMPINAS(SP)</t>
  </si>
  <si>
    <t>06-0333-00</t>
  </si>
  <si>
    <t>JACUTINGA(MG) - ITAPIRA(SP)</t>
  </si>
  <si>
    <t>02-0003-00</t>
  </si>
  <si>
    <t>02-0003-61</t>
  </si>
  <si>
    <t xml:space="preserve">MARABA(PA) - TERESINA(PI) </t>
  </si>
  <si>
    <t>02-0004-00</t>
  </si>
  <si>
    <t>02-0004-61</t>
  </si>
  <si>
    <t>02-0005-00</t>
  </si>
  <si>
    <t>BELEM(PA) - FLORIANO(PI)</t>
  </si>
  <si>
    <t>02-0006-00</t>
  </si>
  <si>
    <t>02-0007-00</t>
  </si>
  <si>
    <t>BELEM(PA) - JOAO PESSOA(PB)</t>
  </si>
  <si>
    <t>02-0007-61</t>
  </si>
  <si>
    <t>02-0008-00</t>
  </si>
  <si>
    <t>BELEM(PA) - NATAL(RN)</t>
  </si>
  <si>
    <t>02-0008-61</t>
  </si>
  <si>
    <t>02-0009-00</t>
  </si>
  <si>
    <t>BELEM(PA) - RECIFE(PE)</t>
  </si>
  <si>
    <t>02-0009-61</t>
  </si>
  <si>
    <t>02-0010-00</t>
  </si>
  <si>
    <t>BELEM(PA) - TERESINA(PI)</t>
  </si>
  <si>
    <t>02-0010-61</t>
  </si>
  <si>
    <t>02-0011-00</t>
  </si>
  <si>
    <t>MARABA(PA) - RECIFE(PE)</t>
  </si>
  <si>
    <t>02-0011-61</t>
  </si>
  <si>
    <t>03-0024-00</t>
  </si>
  <si>
    <t>FORTALEZA(CE) - CAMPINA GRANDE(PB)</t>
  </si>
  <si>
    <t>03-0024-61</t>
  </si>
  <si>
    <t>03-0025-00</t>
  </si>
  <si>
    <t>03-0026-00</t>
  </si>
  <si>
    <t>FORTALEZA(CE) - CARUARU(PE)</t>
  </si>
  <si>
    <t>03-0026-61</t>
  </si>
  <si>
    <t>03-0027-60</t>
  </si>
  <si>
    <t>FORTALEZA(CE) - NATAL(RN)</t>
  </si>
  <si>
    <t>03-0028-60</t>
  </si>
  <si>
    <t>FORTALEZA(CE) - MOSSORO(RN)</t>
  </si>
  <si>
    <t>03-0029-00</t>
  </si>
  <si>
    <t>FORTALEZA(CE) - PATOS(PB)</t>
  </si>
  <si>
    <t>03-0029-61</t>
  </si>
  <si>
    <t>03-0030-00</t>
  </si>
  <si>
    <t>03-0030-61</t>
  </si>
  <si>
    <t>03-0031-40</t>
  </si>
  <si>
    <t>FORTALEZA(CE) - RECIFE(PE)</t>
  </si>
  <si>
    <t>03-0031-60</t>
  </si>
  <si>
    <t>03-0032-00</t>
  </si>
  <si>
    <t>03-0033-41</t>
  </si>
  <si>
    <t>FORTALEZA(CE) - TERESINA(PI)</t>
  </si>
  <si>
    <t>03-0033-60</t>
  </si>
  <si>
    <t>03-0034-00</t>
  </si>
  <si>
    <t>FORTALEZA(CE) - SAO LUIS(MA)</t>
  </si>
  <si>
    <t>03-0034-61</t>
  </si>
  <si>
    <t>03-0035-60</t>
  </si>
  <si>
    <t>03-0036-00</t>
  </si>
  <si>
    <t>FORTALEZA(CE) - PARNAIBA(PI)</t>
  </si>
  <si>
    <t>03-0037-00</t>
  </si>
  <si>
    <t>03-0038-00</t>
  </si>
  <si>
    <t>03-0039-00</t>
  </si>
  <si>
    <t>03-0040-00</t>
  </si>
  <si>
    <t>CRATO(CE) - JOAO PESSOA(PB)</t>
  </si>
  <si>
    <t>03-0041-60</t>
  </si>
  <si>
    <t>JUAZEIRO DO NORTE(CE) - TERESINA(PI)</t>
  </si>
  <si>
    <t>03-0042-00</t>
  </si>
  <si>
    <t>SOBRAL(CE) - GOIANIA(GO)</t>
  </si>
  <si>
    <t>03-0042-61</t>
  </si>
  <si>
    <t>03-0043-60</t>
  </si>
  <si>
    <t>SOBRAL(CE) - BRASILIA(DF)</t>
  </si>
  <si>
    <t>03-0044-00</t>
  </si>
  <si>
    <t>FORTALEZA(CE) - GOIANIA(GO)</t>
  </si>
  <si>
    <t>03-0045-60</t>
  </si>
  <si>
    <t>FORTALEZA(CE) - BRASILIA(DF)</t>
  </si>
  <si>
    <t>03-0046-60</t>
  </si>
  <si>
    <t>JUAZEIRO DO NORTE(CE) - BRASILIA(DF)</t>
  </si>
  <si>
    <t>03-0047-00</t>
  </si>
  <si>
    <t>03-0048-00</t>
  </si>
  <si>
    <t>QUIXADA(CE) - SANTA INES(MA)</t>
  </si>
  <si>
    <t>03-0049-00</t>
  </si>
  <si>
    <t>03-0050-60</t>
  </si>
  <si>
    <t>03-0051-60</t>
  </si>
  <si>
    <t>03-0052-00</t>
  </si>
  <si>
    <t>FORTALEZA(CE) - SERRA TALHADA(PE)</t>
  </si>
  <si>
    <t>03-0053-60</t>
  </si>
  <si>
    <t>JUAZEIRO DO NORTE(CE) - BELEM(PA)</t>
  </si>
  <si>
    <t>03-0054-00</t>
  </si>
  <si>
    <t>FORTALEZA(CE) - ARACAJU(SE)</t>
  </si>
  <si>
    <t>03-0054-61</t>
  </si>
  <si>
    <t>03-0055-00</t>
  </si>
  <si>
    <t>FORTALEZA(CE) - BELEM(PA)</t>
  </si>
  <si>
    <t>03-0055-61</t>
  </si>
  <si>
    <t>03-0056-60</t>
  </si>
  <si>
    <t>03-0057-60</t>
  </si>
  <si>
    <t>03-0058-41</t>
  </si>
  <si>
    <t>03-0058-60</t>
  </si>
  <si>
    <t>03-0059-00</t>
  </si>
  <si>
    <t>03-0059-60</t>
  </si>
  <si>
    <t>03-0060-00</t>
  </si>
  <si>
    <t>IGUATU(CE) - TERESINA(PI)</t>
  </si>
  <si>
    <t>03-0061-40</t>
  </si>
  <si>
    <t>03-0061-60</t>
  </si>
  <si>
    <t>03-0062-00</t>
  </si>
  <si>
    <t>FORTALEZA(CE) - IMPERATRIZ(MA)</t>
  </si>
  <si>
    <t>03-0062-61</t>
  </si>
  <si>
    <t>12-0033-60</t>
  </si>
  <si>
    <t>BRASILIA(DF) - NATAL(RN)</t>
  </si>
  <si>
    <t>12-0034-00</t>
  </si>
  <si>
    <t>BRASILIA(DF) - JOAO PESSOA(PB)</t>
  </si>
  <si>
    <t>12-0035-60</t>
  </si>
  <si>
    <t>BRASILIA(DF) - PICOS(PI)</t>
  </si>
  <si>
    <t>12-0036-60</t>
  </si>
  <si>
    <t>12-0037-60</t>
  </si>
  <si>
    <t>BRASILIA(DF) - PETROLINA(PE)</t>
  </si>
  <si>
    <t>12-0038-00</t>
  </si>
  <si>
    <t>12-0039-60</t>
  </si>
  <si>
    <t>GOIANIA(GO) - CAJAZEIRAS(PB)</t>
  </si>
  <si>
    <t>12-0040-00</t>
  </si>
  <si>
    <t>GOIANIA(GO) - PICOS(PI)</t>
  </si>
  <si>
    <t>12-0040-61</t>
  </si>
  <si>
    <t>12-0041-60</t>
  </si>
  <si>
    <t>GOIANIA(GO) - PETROLINA(PE)</t>
  </si>
  <si>
    <t>12-0042-00</t>
  </si>
  <si>
    <t>GOIANIA(GO) - NATAL(RN)</t>
  </si>
  <si>
    <t>12-0043-00</t>
  </si>
  <si>
    <t>12-0044-00</t>
  </si>
  <si>
    <t>13-0010-60</t>
  </si>
  <si>
    <t>JOAO PESSOA(PB) - TERESINA(PI)</t>
  </si>
  <si>
    <t>13-0011-00</t>
  </si>
  <si>
    <t>PATOS(PB) - RECIFE(PE)</t>
  </si>
  <si>
    <t>13-0012-00</t>
  </si>
  <si>
    <t>JOAO PESSOA(PB) - FLORIANO(PI)</t>
  </si>
  <si>
    <t>15-0006-40</t>
  </si>
  <si>
    <t>SAO LUIS(MA) - TERESINA(PI)</t>
  </si>
  <si>
    <t>15-0006-60</t>
  </si>
  <si>
    <t>15-0007-00</t>
  </si>
  <si>
    <t>15-0007-61</t>
  </si>
  <si>
    <t>15-0008-00</t>
  </si>
  <si>
    <t>IMPERATRIZ(MA) - JOAO PESSOA(PB)</t>
  </si>
  <si>
    <t>15-0009-00</t>
  </si>
  <si>
    <t>15-0009-61</t>
  </si>
  <si>
    <t>15-0010-00</t>
  </si>
  <si>
    <t>COLINAS(MA) - TERESINA(PI)</t>
  </si>
  <si>
    <t>15-0011-60</t>
  </si>
  <si>
    <t>CAXIAS(MA) - TERESINA(PI)</t>
  </si>
  <si>
    <t>15-0012-00</t>
  </si>
  <si>
    <t>TIMBIRAS(MA) - TERESINA(PI)</t>
  </si>
  <si>
    <t>15-0013-00</t>
  </si>
  <si>
    <t>PEDREIRAS(MA) - TERESINA(PI)</t>
  </si>
  <si>
    <t>15-0014-00</t>
  </si>
  <si>
    <t>VITORINO FREIRE(MA) - UNIAO(PI)</t>
  </si>
  <si>
    <t>15-0015-00</t>
  </si>
  <si>
    <t>BARRA DO CORDA(MA) - ALTO LONGA(PI)</t>
  </si>
  <si>
    <t>15-0016-00</t>
  </si>
  <si>
    <t>SAO LUIS(MA) - PARNAIBA(PI)</t>
  </si>
  <si>
    <t>15-0016-61</t>
  </si>
  <si>
    <t>18-0002-00</t>
  </si>
  <si>
    <t>PICOS(PI) - NATAL(RN)</t>
  </si>
  <si>
    <t>20-0021-60</t>
  </si>
  <si>
    <t>MACEIO(AL) - FORTALEZA(CE)</t>
  </si>
  <si>
    <t>20-0022-00</t>
  </si>
  <si>
    <t>MACEIO(AL) - BELEM(PA)</t>
  </si>
  <si>
    <t>20-0023-00</t>
  </si>
  <si>
    <t>MACEIO(AL) - TERESINA(PI)</t>
  </si>
  <si>
    <t>20-0023-61</t>
  </si>
  <si>
    <t xml:space="preserve">MACEIO(AL) - TERESINA(PI) </t>
  </si>
  <si>
    <t>11-0000-00</t>
  </si>
  <si>
    <t>CUIABA(MT) - PORTO VELHO(RO)</t>
  </si>
  <si>
    <t>11-0001-00</t>
  </si>
  <si>
    <t>ARAPUTANGA(MT) - SAO JOSE DO RIO PRETO(SP)</t>
  </si>
  <si>
    <t>11-0002-00</t>
  </si>
  <si>
    <t>ARAPUTANGA(MT) - SAO PAULO(SP)</t>
  </si>
  <si>
    <t>11-0003-00</t>
  </si>
  <si>
    <t>CUIABA(MT) - SAO JOSE DO RIO PRETO(SP)</t>
  </si>
  <si>
    <t>12-0000-00</t>
  </si>
  <si>
    <t>CACU(GO) - SAO PAULO(SP)</t>
  </si>
  <si>
    <t>12-0001-00</t>
  </si>
  <si>
    <t>19-0000-00</t>
  </si>
  <si>
    <t>PARANAIBA(MS) - SANTA FE DO SUL(SP)</t>
  </si>
  <si>
    <t>19-0001-00</t>
  </si>
  <si>
    <t>PARANAIBA(MS) - SAO JOSE DO RIO PRETO(SP)</t>
  </si>
  <si>
    <t>19-0002-00</t>
  </si>
  <si>
    <t>PARANAIBA(MS) - SAO PAULO(SP)</t>
  </si>
  <si>
    <t>19-0003-00</t>
  </si>
  <si>
    <t>19-0004-00</t>
  </si>
  <si>
    <t>06-0302-00</t>
  </si>
  <si>
    <t>06-0303-00</t>
  </si>
  <si>
    <t>JUIZ DE FORA(MG) - FOZ DO IGUACU(PR)</t>
  </si>
  <si>
    <t>07-0072-00</t>
  </si>
  <si>
    <t>RIO DE JANEIRO(RJ) - ITAPETININGA(SP)</t>
  </si>
  <si>
    <t>07-0073-00</t>
  </si>
  <si>
    <t>RIO DE JANEIRO(RJ) - SOROCABA(SP)</t>
  </si>
  <si>
    <t>09-0173-00</t>
  </si>
  <si>
    <t>FOZ DO IGUACU(PR) - BELO HORIZONTE(MG)</t>
  </si>
  <si>
    <t>09-0174-00</t>
  </si>
  <si>
    <t>FOZ DO IGUACU(PR) - CAMPOS DOS GOYTACAZES(RJ)</t>
  </si>
  <si>
    <t>09-0175-00</t>
  </si>
  <si>
    <t>FOZ DO IGUACU(PR) - JUIZ DE FORA(MG) - V. TRES RIOS</t>
  </si>
  <si>
    <t>09-0176-00</t>
  </si>
  <si>
    <t>FOZ DO IGUACU(PR) - NITEROI(RJ)</t>
  </si>
  <si>
    <t>09-0177-00</t>
  </si>
  <si>
    <t>FOZ DO IGUACU(PR) - RIO DE JANEIRO(RJ)</t>
  </si>
  <si>
    <t>09-0178-00</t>
  </si>
  <si>
    <t>09-0179-00</t>
  </si>
  <si>
    <t>09-0180-00</t>
  </si>
  <si>
    <t>FOZ DO IGUACU(PR) - APARECIDA(SP)</t>
  </si>
  <si>
    <t>09-0181-00</t>
  </si>
  <si>
    <t>CAMPO MOURAO(PR) - APARECIDA(SP)</t>
  </si>
  <si>
    <t>09-0182-00</t>
  </si>
  <si>
    <t>09-0183-00</t>
  </si>
  <si>
    <t>09-0184-00</t>
  </si>
  <si>
    <t>GUARAPUAVA(PR) - SAO PAULO(SP)</t>
  </si>
  <si>
    <t>09-0185-00</t>
  </si>
  <si>
    <t>09-0186-00</t>
  </si>
  <si>
    <t>MEDIANEIRA(PR) - SAO PAULO(SP)</t>
  </si>
  <si>
    <t>09-0187-00</t>
  </si>
  <si>
    <t>MARINGA(PR) - APARECIDA(SP)</t>
  </si>
  <si>
    <t>09-0188-00</t>
  </si>
  <si>
    <t>09-0189-00</t>
  </si>
  <si>
    <t>09-0190-00</t>
  </si>
  <si>
    <t>FOZ DO IGUACU(PR) - SAO PAULO(SP)</t>
  </si>
  <si>
    <t>09-0191-00</t>
  </si>
  <si>
    <t>09-0192-00</t>
  </si>
  <si>
    <t>12-0159-00</t>
  </si>
  <si>
    <t>SAO LUIS DE MONTES BELOS(GO) - BARRA DO GARCAS(MT) - V BR158</t>
  </si>
  <si>
    <t>12-0160-00</t>
  </si>
  <si>
    <t>SAO LUIS DE MONTES BELOS(GO) - BARRA DO GARCAS(MT) - V.JAUPACI</t>
  </si>
  <si>
    <t>12-0161-00</t>
  </si>
  <si>
    <t>SAO LUIS DE MONTES BELOS(GO) - PORTO VELHO(RO)</t>
  </si>
  <si>
    <t>09-0107-00</t>
  </si>
  <si>
    <t>CURITIBA(PR) - ITAPOA(SC)</t>
  </si>
  <si>
    <t>09-0107-61</t>
  </si>
  <si>
    <t>09-0108-00</t>
  </si>
  <si>
    <t>LONDRINA(PR) - DOURADOS(MS)</t>
  </si>
  <si>
    <t>09-0108-61</t>
  </si>
  <si>
    <t>09-0109-00</t>
  </si>
  <si>
    <t>MARINGA(PR) - CAMPO GRANDE(MS) - VIA ANHANDUI</t>
  </si>
  <si>
    <t>09-0109-61</t>
  </si>
  <si>
    <t>09-0110-00</t>
  </si>
  <si>
    <t>MARINGA(PR) - CAMPO GRANDE(MS)</t>
  </si>
  <si>
    <t>09-0111-00</t>
  </si>
  <si>
    <t>MARINGA(PR) - DOURADOS(MS)</t>
  </si>
  <si>
    <t>09-0112-00</t>
  </si>
  <si>
    <t>MARINGA(PR) - NAVIRAI(MS)</t>
  </si>
  <si>
    <t>09-0113-00</t>
  </si>
  <si>
    <t>PARANAVAI(PR) - CAMPO GRANDE(MS)</t>
  </si>
  <si>
    <t>09-0114-00</t>
  </si>
  <si>
    <t>19-0023-00</t>
  </si>
  <si>
    <t>CAMPO GRANDE(MS) - MARINGA(PR)</t>
  </si>
  <si>
    <t>19-0023-61</t>
  </si>
  <si>
    <t>19-0024-00</t>
  </si>
  <si>
    <t>NOVA ANDRADINA(MS) - MARINGA(PR)</t>
  </si>
  <si>
    <t>19-0024-61</t>
  </si>
  <si>
    <t>19-0025-00</t>
  </si>
  <si>
    <t>DOURADOS(MS) - LONDRINA(PR)</t>
  </si>
  <si>
    <t>19-0025-61</t>
  </si>
  <si>
    <t>12-0050-00</t>
  </si>
  <si>
    <t>PORANGATU(GO) - REDENCAO(PA)</t>
  </si>
  <si>
    <t>12-0051-00</t>
  </si>
  <si>
    <t>PORANGATU(GO) - GURUPI(TO)</t>
  </si>
  <si>
    <t>12-0052-00</t>
  </si>
  <si>
    <t>08-0006-00</t>
  </si>
  <si>
    <t>CAMPINAS(SP) - OURO FINO(MG)</t>
  </si>
  <si>
    <t>09-0046-00</t>
  </si>
  <si>
    <t>BARRACAO(PR) - SAO PAULO(SP)</t>
  </si>
  <si>
    <t>09-0047-00</t>
  </si>
  <si>
    <t>CURITIBA(PR) - IGUAPE(SP) - V. PARIQUERA - ACU</t>
  </si>
  <si>
    <t>09-0048-00</t>
  </si>
  <si>
    <t>CURITIBA(PR) - IGUAPE(SP) - V. REGISTRO</t>
  </si>
  <si>
    <t>09-0049-00</t>
  </si>
  <si>
    <t>CURITIBA(PR) - REGISTRO(SP)</t>
  </si>
  <si>
    <t>09-0050-00</t>
  </si>
  <si>
    <t>16-0023-00</t>
  </si>
  <si>
    <t>SAO MIGUEL DOESTE(SC) - SAO PAULO(SP)</t>
  </si>
  <si>
    <t>09-0166-00</t>
  </si>
  <si>
    <t>CURITIBA(PR) - SAO BENTO DO SUL(SC)</t>
  </si>
  <si>
    <t>09-0167-00</t>
  </si>
  <si>
    <t>CURITIBA(PR) - JARAGUA DO SUL(SC) - V.AGUDOS DO SUL</t>
  </si>
  <si>
    <t>12-0081-00</t>
  </si>
  <si>
    <t>GOIANIA(GO) - TAGUATINGA(TO)</t>
  </si>
  <si>
    <t>12-0083-00</t>
  </si>
  <si>
    <t>GOIANIA(GO) - ARRAIAS(TO)</t>
  </si>
  <si>
    <t>12-0128-20</t>
  </si>
  <si>
    <t>BRASILIA(DF) - NIQUELANDIA(GO)</t>
  </si>
  <si>
    <t>10-0046-00</t>
  </si>
  <si>
    <t>TRAMANDAI(RS) - BALNEARIO CAMBORIU(SC)</t>
  </si>
  <si>
    <t>05-0106-00</t>
  </si>
  <si>
    <t>SALVADOR(BA) - GOIANIA(GO)</t>
  </si>
  <si>
    <t>05-0107-00</t>
  </si>
  <si>
    <t>SALVADOR(BA) - PORTO VELHO(RO)</t>
  </si>
  <si>
    <t>05-0108-00</t>
  </si>
  <si>
    <t>SALVADOR(BA) - BRASILIA(DF)</t>
  </si>
  <si>
    <t>05-0109-00</t>
  </si>
  <si>
    <t>SALVADOR(BA) - CUIABA(MT)</t>
  </si>
  <si>
    <t>11-0010-00</t>
  </si>
  <si>
    <t>ALTA FLORESTA(MT) - RECIFE(PE)</t>
  </si>
  <si>
    <t>11-0011-00</t>
  </si>
  <si>
    <t>11-0012-00</t>
  </si>
  <si>
    <t>CUIABA(MT) - RECIFE(PE)</t>
  </si>
  <si>
    <t>12-0090-00</t>
  </si>
  <si>
    <t>BRASILIA(DF) - CACERES(MT)</t>
  </si>
  <si>
    <t>12-0091-00</t>
  </si>
  <si>
    <t>BRASILIA(DF) - CAMPOS DE JULIO(MT)</t>
  </si>
  <si>
    <t>12-0092-00</t>
  </si>
  <si>
    <t>BRASILIA(DF) - CUIABA(MT)</t>
  </si>
  <si>
    <t>12-0093-00</t>
  </si>
  <si>
    <t>12-0094-00</t>
  </si>
  <si>
    <t>BRASILIA(DF) - GOIANIA(GO)</t>
  </si>
  <si>
    <t>12-0095-00</t>
  </si>
  <si>
    <t>BRASILIA(DF) - MINEIROS(GO)</t>
  </si>
  <si>
    <t>12-0096-00</t>
  </si>
  <si>
    <t>12-0097-00</t>
  </si>
  <si>
    <t xml:space="preserve">GOIANIA (GO) - ARAGUARI (MG) VIA CATALAO (GO) </t>
  </si>
  <si>
    <t>12-0098-00</t>
  </si>
  <si>
    <t>BRASILIA(DF) - SINOP(MT)</t>
  </si>
  <si>
    <t>12-0099-00</t>
  </si>
  <si>
    <t>BRASILIA(DF) - TANGARA DA SERRA(MT)</t>
  </si>
  <si>
    <t>12-0100-00</t>
  </si>
  <si>
    <t>GOIANIA(GO) - CUIABA(MT)</t>
  </si>
  <si>
    <t>12-0101-00</t>
  </si>
  <si>
    <t>12-0102-00</t>
  </si>
  <si>
    <t>GOIANIA(GO) - PORTO VELHO(RO)</t>
  </si>
  <si>
    <t>12-0103-00</t>
  </si>
  <si>
    <t>GOIANIA(GO) - RONDONOPOLIS(MT)</t>
  </si>
  <si>
    <t>12-0104-00</t>
  </si>
  <si>
    <t>JATAI(GO) - BARRA DO GARCAS(MT)</t>
  </si>
  <si>
    <t>12-0105-00</t>
  </si>
  <si>
    <t>JATAI(GO) - OSASCO(SP)</t>
  </si>
  <si>
    <t>12-0106-00</t>
  </si>
  <si>
    <t>JATAI(GO) - RONDONOPOLIS(MT)</t>
  </si>
  <si>
    <t>12-0107-00</t>
  </si>
  <si>
    <t>RIO VERDE(GO) - CUIABA(MT)</t>
  </si>
  <si>
    <t>20-0024-00</t>
  </si>
  <si>
    <t>MACEIO(AL) - GUAPO(GO)</t>
  </si>
  <si>
    <t>10-0050-00</t>
  </si>
  <si>
    <t>CACEQUI(RS) - PENHA(SC)</t>
  </si>
  <si>
    <t>03-0001-00</t>
  </si>
  <si>
    <t>FORTALEZA(CE) - SINOP(MT)</t>
  </si>
  <si>
    <t>03-0002-00</t>
  </si>
  <si>
    <t>03-0075-00</t>
  </si>
  <si>
    <t>FORTALEZA(CE) - TIMON(MA)</t>
  </si>
  <si>
    <t>12-0002-00</t>
  </si>
  <si>
    <t>GOIANIA(GO) - BARRA DO GARCAS(MT)</t>
  </si>
  <si>
    <t>12-0003-00</t>
  </si>
  <si>
    <t>12-0005-00</t>
  </si>
  <si>
    <t>BRASILIA(DF) - ANAPOLIS(GO)</t>
  </si>
  <si>
    <t>12-0006-00</t>
  </si>
  <si>
    <t>BRASILIA(DF) - RIALMA(GO)</t>
  </si>
  <si>
    <t>12-0007-00</t>
  </si>
  <si>
    <t>GOIANIA(GO) - IMPERATRIZ(MA)</t>
  </si>
  <si>
    <t>12-0008-00</t>
  </si>
  <si>
    <t>GOIANIA(GO) - TERESINA(PI)</t>
  </si>
  <si>
    <t>12-0009-00</t>
  </si>
  <si>
    <t>GOIANIA(GO) - ARAGUAINA(TO)</t>
  </si>
  <si>
    <t>12-0010-00</t>
  </si>
  <si>
    <t>GOIANIA(GO) - SINOP(MT)</t>
  </si>
  <si>
    <t>12-0011-00</t>
  </si>
  <si>
    <t>12-0015-00</t>
  </si>
  <si>
    <t>15-0000-00</t>
  </si>
  <si>
    <t>IMPERATRIZ(MA) - PEIXOTO DE AZEVEDO(MT)</t>
  </si>
  <si>
    <t>15-0001-00</t>
  </si>
  <si>
    <t>IMPERATRIZ(MA) - TERESINA(PI)</t>
  </si>
  <si>
    <t>08-0130-00</t>
  </si>
  <si>
    <t>CAMPINAS(SP) - CURITIBA(PR)</t>
  </si>
  <si>
    <t>09-0248-00</t>
  </si>
  <si>
    <t>CURITIBA(PR) - CAMPINAS(SP)</t>
  </si>
  <si>
    <t>09-0249-00</t>
  </si>
  <si>
    <t>SALTO DO ITARARE(PR) - ITARARE(SP)</t>
  </si>
  <si>
    <t>09-0250-00</t>
  </si>
  <si>
    <t>09-0250-41</t>
  </si>
  <si>
    <t>09-0250-61</t>
  </si>
  <si>
    <t>09-0279-00</t>
  </si>
  <si>
    <t>CURITIBA(PR) - ITARARE(SP)</t>
  </si>
  <si>
    <t>09-0280-00</t>
  </si>
  <si>
    <t>CURITIBA(PR) - SOROCABA(SP) - VIA ITARARE (SP)</t>
  </si>
  <si>
    <t>09-0281-00</t>
  </si>
  <si>
    <t>PONTA GROSSA(PR) - ITARARE(SP)</t>
  </si>
  <si>
    <t>11-0013-00</t>
  </si>
  <si>
    <t>ALTA FLORESTA(MT) - BRASILIA(DF)</t>
  </si>
  <si>
    <t>06-0162-00</t>
  </si>
  <si>
    <t>UBERLANDIA(MG) - RIO DE JANEIRO(RJ)</t>
  </si>
  <si>
    <t>06-0162-41</t>
  </si>
  <si>
    <t>06-0162-61</t>
  </si>
  <si>
    <t>06-0163-00</t>
  </si>
  <si>
    <t>06-0164-00</t>
  </si>
  <si>
    <t>PIUMHI(MG) - SAO PAULO(SP)</t>
  </si>
  <si>
    <t>06-0164-61</t>
  </si>
  <si>
    <t>06-0165-00</t>
  </si>
  <si>
    <t>06-0166-00</t>
  </si>
  <si>
    <t>MONTES CLAROS(MG) - RIO DE JANEIRO(RJ)</t>
  </si>
  <si>
    <t>06-0167-00</t>
  </si>
  <si>
    <t>PATROCINIO(MG) - BRASILIA(DF)</t>
  </si>
  <si>
    <t>06-0168-00</t>
  </si>
  <si>
    <t>UBERABA(MG) - RIO DE JANEIRO(RJ)</t>
  </si>
  <si>
    <t>06-0169-00</t>
  </si>
  <si>
    <t>PASSOS(MG) - CAMPINAS(SP)</t>
  </si>
  <si>
    <t>06-0170-00</t>
  </si>
  <si>
    <t>PASSOS(MG) - SAO PAULO(SP)</t>
  </si>
  <si>
    <t>06-0171-00</t>
  </si>
  <si>
    <t>06-0172-00</t>
  </si>
  <si>
    <t>PIUMHI(MG) - RIBEIRAO PRETO(SP)</t>
  </si>
  <si>
    <t>06-0173-00</t>
  </si>
  <si>
    <t>06-0174-00</t>
  </si>
  <si>
    <t>ARAXA(MG) - BRASILIA(DF)</t>
  </si>
  <si>
    <t>06-0175-00</t>
  </si>
  <si>
    <t>ARAXA(MG) - RIO DE JANEIRO(RJ)</t>
  </si>
  <si>
    <t>06-0176-00</t>
  </si>
  <si>
    <t>UBERLANDIA(MG) - APARECIDA(SP)</t>
  </si>
  <si>
    <t>07-0030-00</t>
  </si>
  <si>
    <t>RIO DE JANEIRO(RJ) - RIBEIRAO PRETO(SP)</t>
  </si>
  <si>
    <t>07-0031-00</t>
  </si>
  <si>
    <t>RIO DE JANEIRO(RJ) - FRANCA(SP)</t>
  </si>
  <si>
    <t>07-0032-00</t>
  </si>
  <si>
    <t>RIO DE JANEIRO(RJ) - PALMAS(TO)</t>
  </si>
  <si>
    <t>12-0045-00</t>
  </si>
  <si>
    <t>BRASILIA(DF) - BELO HORIZONTE(MG)</t>
  </si>
  <si>
    <t>12-0046-00</t>
  </si>
  <si>
    <t>12-0047-00</t>
  </si>
  <si>
    <t>12-0048-00</t>
  </si>
  <si>
    <t>CALDAS NOVAS(GO) - RIO DE JANEIRO(RJ)</t>
  </si>
  <si>
    <t>17-0093-00</t>
  </si>
  <si>
    <t>CASTELO(ES) - RIO DE JANEIRO(RJ)</t>
  </si>
  <si>
    <t>17-0094-00</t>
  </si>
  <si>
    <t>VITORIA(ES) - BELO HORIZONTE(MG)</t>
  </si>
  <si>
    <t>17-0095-00</t>
  </si>
  <si>
    <t>CACHOEIRO DE ITAPEMIRIM(ES) - RIO DE JANEIRO(RJ)</t>
  </si>
  <si>
    <t>12-0143-00</t>
  </si>
  <si>
    <t>BRASILIA(DF) - ITACARAMBI(MG)</t>
  </si>
  <si>
    <t>12-0144-00</t>
  </si>
  <si>
    <t>BRASILIA(DF) - JANUARIA(MG)</t>
  </si>
  <si>
    <t>12-0025-00</t>
  </si>
  <si>
    <t>APARECIDA DE GOIANIA(GO) - PARAUAPEBAS(PA)</t>
  </si>
  <si>
    <t>09-0156-00</t>
  </si>
  <si>
    <t>LONDRINA(PR) - ASSIS(SP)</t>
  </si>
  <si>
    <t>09-0156-61</t>
  </si>
  <si>
    <t>09-0157-00</t>
  </si>
  <si>
    <t>CORNELIO PROCOPIO(PR) - ASSIS(SP)</t>
  </si>
  <si>
    <t>09-0157-61</t>
  </si>
  <si>
    <t>09-0158-00</t>
  </si>
  <si>
    <t>LONDRINA(PR) - BAURU(SP)</t>
  </si>
  <si>
    <t>09-0158-61</t>
  </si>
  <si>
    <t>09-0159-00</t>
  </si>
  <si>
    <t>09-0159-61</t>
  </si>
  <si>
    <t>09-0160-00</t>
  </si>
  <si>
    <t>LONDRINA(PR) - FRANCA(SP)</t>
  </si>
  <si>
    <t>09-0160-61</t>
  </si>
  <si>
    <t>09-0161-00</t>
  </si>
  <si>
    <t>09-0162-00</t>
  </si>
  <si>
    <t>09-0163-00</t>
  </si>
  <si>
    <t>LONDRINA(PR) - SAO JOSE DO RIO PRETO(SP)</t>
  </si>
  <si>
    <t>09-0163-61</t>
  </si>
  <si>
    <t>09-0164-00</t>
  </si>
  <si>
    <t>MARINGA(PR) - OSVALDO CRUZ(SP)</t>
  </si>
  <si>
    <t>09-0165-00</t>
  </si>
  <si>
    <t>MARINGA(PR) - TUPA(SP)</t>
  </si>
  <si>
    <t>09-0165-61</t>
  </si>
  <si>
    <t>02-0026-00</t>
  </si>
  <si>
    <t>SAO FELIX DO XINGU(PA) - CARAZINHO(RS)</t>
  </si>
  <si>
    <t>02-0027-00</t>
  </si>
  <si>
    <t>09-0244-00</t>
  </si>
  <si>
    <t>BARRACAO(PR) - CAXIAS DO SUL(RS)</t>
  </si>
  <si>
    <t>09-0245-00</t>
  </si>
  <si>
    <t>MEDIANEIRA(PR) - CAXIAS DO SUL(RS)</t>
  </si>
  <si>
    <t>09-0246-00</t>
  </si>
  <si>
    <t>FOZ DO IGUACU(PR) - CRUZ ALTA(RS)</t>
  </si>
  <si>
    <t>11-0030-00</t>
  </si>
  <si>
    <t>ARIPUANA(MT) - CARAZINHO(RS)</t>
  </si>
  <si>
    <t>12-0004-00</t>
  </si>
  <si>
    <t>GOIANIA(GO) - SAO FELIX DO XINGU(PA)</t>
  </si>
  <si>
    <t>05-0146-00</t>
  </si>
  <si>
    <t>GUAJERU(BA) - SAO CAETANO DO SUL(SP)</t>
  </si>
  <si>
    <t>02-0017-00</t>
  </si>
  <si>
    <t>CANAA DOS CARAJAS(PA) - PALMAS(TO)</t>
  </si>
  <si>
    <t>02-0028-00</t>
  </si>
  <si>
    <t>CANAA DOS CARAJAS(PA) - PALMAS(TO) - VIA REDENÃ‡ÃƒO</t>
  </si>
  <si>
    <t>18-0004-00</t>
  </si>
  <si>
    <t>TERESINA(PI) - PARAUAPEBAS(PA)</t>
  </si>
  <si>
    <t>18-0006-00</t>
  </si>
  <si>
    <t>TERESINA(PI) - PARAUAPEBAS(PA) - VIA BARRA DO CORDA</t>
  </si>
  <si>
    <t>06-0193-00</t>
  </si>
  <si>
    <t>JANUARIA(MG) - CIDADE OCIDENTAL(GO)</t>
  </si>
  <si>
    <t>06-0194-00</t>
  </si>
  <si>
    <t>JUVENILIA(MG) - BRASILIA(DF)</t>
  </si>
  <si>
    <t>12-0053-00</t>
  </si>
  <si>
    <t>BRASILIA(DF) - BONFINOPOLIS DE MINAS(MG) - VIA RIACHINHO</t>
  </si>
  <si>
    <t>12-0054-00</t>
  </si>
  <si>
    <t>12-0055-00</t>
  </si>
  <si>
    <t>07-0046-00</t>
  </si>
  <si>
    <t>RIO DE JANEIRO(RJ) - BUENOS AIRES(ARG)</t>
  </si>
  <si>
    <t>07-0047-00</t>
  </si>
  <si>
    <t>RIO DE JANEIRO(RJ) - SANTIAGO(CHL)</t>
  </si>
  <si>
    <t>08-0043-00</t>
  </si>
  <si>
    <t>SAO PAULO(SP) - BUENOS AIRES(ARG)</t>
  </si>
  <si>
    <t>10-0047-00</t>
  </si>
  <si>
    <t>URUGUAIANA(RS) - SAO PAULO(SP)</t>
  </si>
  <si>
    <t>16-0069-00</t>
  </si>
  <si>
    <t>BALNEARIO CAMBORIU(SC) - BUENOS AIRES(ARG)</t>
  </si>
  <si>
    <t>13-0027-00</t>
  </si>
  <si>
    <t>CABEDELO(PB) - IGARASSU(PE)</t>
  </si>
  <si>
    <t>12-0205-00</t>
  </si>
  <si>
    <t>GOIANIA(GO) - MARABA(PA)</t>
  </si>
  <si>
    <t>12-0205-61</t>
  </si>
  <si>
    <t>12-0206-60</t>
  </si>
  <si>
    <t>GOIANIA(GO) - PALMAS(TO)</t>
  </si>
  <si>
    <t>12-0207-00</t>
  </si>
  <si>
    <t>12-0207-61</t>
  </si>
  <si>
    <t>03-0076-00</t>
  </si>
  <si>
    <t>03-0077-00</t>
  </si>
  <si>
    <t>04-0039-00</t>
  </si>
  <si>
    <t>05-0156-00</t>
  </si>
  <si>
    <t>SANTANA(BA) - GOIANIA(GO)</t>
  </si>
  <si>
    <t>05-0157-00</t>
  </si>
  <si>
    <t>BARREIRAS(BA) - GOIANIA(GO)</t>
  </si>
  <si>
    <t>05-0158-00</t>
  </si>
  <si>
    <t>COCOS(BA) - GOIANIA(GO)</t>
  </si>
  <si>
    <t>05-0159-00</t>
  </si>
  <si>
    <t>BARREIRAS(BA) - BRASILIA(DF)</t>
  </si>
  <si>
    <t>06-0347-00</t>
  </si>
  <si>
    <t>UBERLANDIA(MG) - SAO PAULO(SP)</t>
  </si>
  <si>
    <t>06-0348-00</t>
  </si>
  <si>
    <t>UBERLANDIA(MG) - TERESINA(PI)</t>
  </si>
  <si>
    <t>12-0209-00</t>
  </si>
  <si>
    <t>12-0210-00</t>
  </si>
  <si>
    <t>APARECIDA DE GOIANIA(GO) - PALMAS(TO)</t>
  </si>
  <si>
    <t>12-0211-00</t>
  </si>
  <si>
    <t>PLANALTINA(GO) - SAO PAULO(SP)</t>
  </si>
  <si>
    <t>12-0212-00</t>
  </si>
  <si>
    <t>TRINDADE(GO) - APODI(RN)</t>
  </si>
  <si>
    <t>12-0213-00</t>
  </si>
  <si>
    <t>TRINDADE(GO) - SAO PAULO(SP)</t>
  </si>
  <si>
    <t>12-0214-00</t>
  </si>
  <si>
    <t>TRINDADE(GO) - TABOCAS DO BREJO VELHO(BA)</t>
  </si>
  <si>
    <t>12-0215-00</t>
  </si>
  <si>
    <t>VALPARAISO DE GOIAS(GO) - PALMAS(TO)</t>
  </si>
  <si>
    <t>12-0216-00</t>
  </si>
  <si>
    <t>TRINDADE(GO) - CORRENTE(PI)</t>
  </si>
  <si>
    <t>12-0217-00</t>
  </si>
  <si>
    <t>VALPARAISO DE GOIAS(GO) - JOAO PESSOA(PB)</t>
  </si>
  <si>
    <t>12-0218-00</t>
  </si>
  <si>
    <t>12-0219-00</t>
  </si>
  <si>
    <t>GOIANIA(GO) - SAO BERNARDO DO CAMPO(SP)</t>
  </si>
  <si>
    <t>12-0220-00</t>
  </si>
  <si>
    <t>BRASILIA(DF) - VALPARAISO DE GOIAS(GO)</t>
  </si>
  <si>
    <t>12-0222-00</t>
  </si>
  <si>
    <t>12-0223-00</t>
  </si>
  <si>
    <t>BRASILIA(DF) - SAO PAULO(SP)</t>
  </si>
  <si>
    <t>12-0224-00</t>
  </si>
  <si>
    <t>BRASILIA(DF) - TERESINA(PI)</t>
  </si>
  <si>
    <t>12-0225-00</t>
  </si>
  <si>
    <t>12-1808-00</t>
  </si>
  <si>
    <t>BRASILIA(DF) - UBERABA(MG)</t>
  </si>
  <si>
    <t>13-0025-00</t>
  </si>
  <si>
    <t>13-0026-00</t>
  </si>
  <si>
    <t>JOAO PESSOA(PB) - NATAL(RN)</t>
  </si>
  <si>
    <t>14-0015-00</t>
  </si>
  <si>
    <t>14-0016-00</t>
  </si>
  <si>
    <t>14-0017-00</t>
  </si>
  <si>
    <t>APODI(RN) - SAO PAULO(SP)</t>
  </si>
  <si>
    <t>09-0272-00</t>
  </si>
  <si>
    <t>SALTO DO ITARARE(PR) - SAO PAULO(SP)</t>
  </si>
  <si>
    <t>09-0273-00</t>
  </si>
  <si>
    <t>TELEMACO BORBA(PR) - SAO PAULO(SP)</t>
  </si>
  <si>
    <t>09-0274-00</t>
  </si>
  <si>
    <t>TELEMACO BORBA(PR) - SOROCABA(SP)</t>
  </si>
  <si>
    <t>09-0275-00</t>
  </si>
  <si>
    <t>TELEMACO BORBA(PR) - SAO JOSE DOS CAMPOS(SP)</t>
  </si>
  <si>
    <t>19-0035-00</t>
  </si>
  <si>
    <t>PARANAIBA(MS) - QUERENCIA(MT)</t>
  </si>
  <si>
    <t>19-0035-61</t>
  </si>
  <si>
    <t>19-0036-00</t>
  </si>
  <si>
    <t>PARANAIBA(MS) - CARAZINHO(RS)</t>
  </si>
  <si>
    <t>19-0036-61</t>
  </si>
  <si>
    <t>19-0037-00</t>
  </si>
  <si>
    <t>PARANAIBA(MS) - PRIMAVERA DO LESTE(MT)</t>
  </si>
  <si>
    <t>19-0037-61</t>
  </si>
  <si>
    <t>19-0038-00</t>
  </si>
  <si>
    <t>19-0038-61</t>
  </si>
  <si>
    <t>19-0039-00</t>
  </si>
  <si>
    <t>19-0039-61</t>
  </si>
  <si>
    <t>09-0212-00</t>
  </si>
  <si>
    <t>CAMPO MOURAO(PR) - BALSAS(MA)</t>
  </si>
  <si>
    <t>10-0048-00</t>
  </si>
  <si>
    <t>PANAMBI(RS) - CHAPADAO DO CEU(GO)</t>
  </si>
  <si>
    <t>10-0049-00</t>
  </si>
  <si>
    <t>CARAZINHO(RS) - BALSAS(MA)</t>
  </si>
  <si>
    <t>12-0174-00</t>
  </si>
  <si>
    <t>CHAPADAO DO CEU(GO) - ILHA SOLTEIRA(SP)</t>
  </si>
  <si>
    <t>12-0174-61</t>
  </si>
  <si>
    <t>12-0175-00</t>
  </si>
  <si>
    <t>CHAPADAO DO CEU(GO) - CASCAVEL(PR)</t>
  </si>
  <si>
    <t>12-0260-00</t>
  </si>
  <si>
    <t>GOIANIA(GO) - ALTA FLORESTA(MT)</t>
  </si>
  <si>
    <t>12-0261-00</t>
  </si>
  <si>
    <t>12-0262-00</t>
  </si>
  <si>
    <t>12-0263-00</t>
  </si>
  <si>
    <t>GOIANIA(GO) - PARNAIBA(PI)</t>
  </si>
  <si>
    <t>12-0264-00</t>
  </si>
  <si>
    <t>GOIANIA(GO) - VARZEA GRANDE(MT)</t>
  </si>
  <si>
    <t>12-0265-00</t>
  </si>
  <si>
    <t>22-0013-00</t>
  </si>
  <si>
    <t>RIO BRANCO(AC) - GOIANIA(GO)</t>
  </si>
  <si>
    <t>12-0176-00</t>
  </si>
  <si>
    <t>GOIANIA(GO) - CAMPO GRANDE(MS)</t>
  </si>
  <si>
    <t>12-1809-00</t>
  </si>
  <si>
    <t>09-0051-00</t>
  </si>
  <si>
    <t>09-0051-61</t>
  </si>
  <si>
    <t>FOZ DO IGUACU(PR) - RIO DE JANEIRO(RJ) - V. LONDRINA</t>
  </si>
  <si>
    <t>09-0052-00</t>
  </si>
  <si>
    <t>MARECHAL CANDIDO RONDON(PR) - SAO PAULO(SP)</t>
  </si>
  <si>
    <t>09-0053-00</t>
  </si>
  <si>
    <t>CAMPINA DA LAGOA(PR) - SAO PAULO(SP)</t>
  </si>
  <si>
    <t>09-0053-61</t>
  </si>
  <si>
    <t>09-0054-00</t>
  </si>
  <si>
    <t>PONTA GROSSA(PR) - SANTOS(SP)</t>
  </si>
  <si>
    <t>09-0054-61</t>
  </si>
  <si>
    <t>09-0055-00</t>
  </si>
  <si>
    <t>JESUITAS(PR) - FLORIANOPOLIS(SC)</t>
  </si>
  <si>
    <t>09-0056-00</t>
  </si>
  <si>
    <t>TOLEDO(PR) - CAMPINAS(SP)</t>
  </si>
  <si>
    <t>09-0056-61</t>
  </si>
  <si>
    <t>09-0057-00</t>
  </si>
  <si>
    <t>09-0058-00</t>
  </si>
  <si>
    <t>JESUITAS(PR) - ATIBAIA(SP)</t>
  </si>
  <si>
    <t>09-0059-61</t>
  </si>
  <si>
    <t>16-0027-00</t>
  </si>
  <si>
    <t>16-0027-61</t>
  </si>
  <si>
    <t>06-0000-00</t>
  </si>
  <si>
    <t>CATAGUASES(MG) - SANTO ANTONIO DE PADUA(RJ)</t>
  </si>
  <si>
    <t>06-0001-00</t>
  </si>
  <si>
    <t>SAO JOAO DEL REI(MG) - NITEROI(RJ)</t>
  </si>
  <si>
    <t>06-0002-00</t>
  </si>
  <si>
    <t>SAO JOAO DEL REI(MG) - RIO DE JANEIRO(RJ)</t>
  </si>
  <si>
    <t>07-0009-00</t>
  </si>
  <si>
    <t>RIO DE JANEIRO(RJ) - DIVINOPOLIS(MG)</t>
  </si>
  <si>
    <t>11-0022-00</t>
  </si>
  <si>
    <t>TANGARA DA SERRA(MT) - PALMAS(TO) - VIA PORANGATU</t>
  </si>
  <si>
    <t>11-0023-00</t>
  </si>
  <si>
    <t>TANGARA DA SERRA(MT) - PALMAS(TO) - VIA BRASILIA</t>
  </si>
  <si>
    <t>12-0171-00</t>
  </si>
  <si>
    <t>GOIANIA(GO) - SANTAREM(PA) - VIA BARRA DO GARCAS</t>
  </si>
  <si>
    <t>12-0172-00</t>
  </si>
  <si>
    <t>GOIANIA(GO) - SANTAREM(PA) - VIA PALMAS</t>
  </si>
  <si>
    <t>12-0173-00</t>
  </si>
  <si>
    <t>SAO MIGUEL DO ARAGUAIA(GO) - SAO PAULO(SP)</t>
  </si>
  <si>
    <t>09-0090-00</t>
  </si>
  <si>
    <t>CURITIBA(PR) - ERECHIM(RS) - V. U. DA VITORIA(PR)</t>
  </si>
  <si>
    <t>09-0091-00</t>
  </si>
  <si>
    <t>CURITIBA(PR) - ERECHIM(RS) - VIA CURITIBANOS (SC)</t>
  </si>
  <si>
    <t>09-0092-00</t>
  </si>
  <si>
    <t>CURITIBA(PR) - GETULIO VARGAS(RS)</t>
  </si>
  <si>
    <t>09-0093-00</t>
  </si>
  <si>
    <t>10-0030-00</t>
  </si>
  <si>
    <t>URUGUAIANA(RS) - PASO DE LOS LIBRES(ARG)</t>
  </si>
  <si>
    <t>10-0031-00</t>
  </si>
  <si>
    <t>URUGUAIANA(RS) - PAYSANDU(URY)</t>
  </si>
  <si>
    <t>10-0040-00</t>
  </si>
  <si>
    <t>ERECHIM(RS) - RIO CLARO(SP)</t>
  </si>
  <si>
    <t>10-0041-00</t>
  </si>
  <si>
    <t>ERECHIM(RS) - SAO PAULO(SP) - VIA UNIÃƒO DA VITÃ“RIA</t>
  </si>
  <si>
    <t>10-0042-00</t>
  </si>
  <si>
    <t>SANTA MARIA(RS) - BARREIRAS(BA)</t>
  </si>
  <si>
    <t>10-0043-00</t>
  </si>
  <si>
    <t>SANTA MARIA(RS) - PALMAS(TO)</t>
  </si>
  <si>
    <t>16-0053-00</t>
  </si>
  <si>
    <t>16-0054-00</t>
  </si>
  <si>
    <t>CACADOR(SC) - CURITIBA(PR)</t>
  </si>
  <si>
    <t>16-0055-00</t>
  </si>
  <si>
    <t>CAMPOS NOVOS(SC) - SAO PAULO(SP) - VIA CURITIBANOS</t>
  </si>
  <si>
    <t>16-0056-00</t>
  </si>
  <si>
    <t>CHAPECO(SC) - CLEVELANDIA(PR)</t>
  </si>
  <si>
    <t>16-0057-00</t>
  </si>
  <si>
    <t>CURITIBANOS(SC) - CURITIBA(PR)</t>
  </si>
  <si>
    <t>16-0058-00</t>
  </si>
  <si>
    <t>JOACABA(SC) - CAMPINAS(SP)</t>
  </si>
  <si>
    <t>16-0059-00</t>
  </si>
  <si>
    <t>JOACABA(SC) - SAO PAULO(SP)</t>
  </si>
  <si>
    <t>16-0060-00</t>
  </si>
  <si>
    <t>MAFRA(SC) - CURITIBA(PR)</t>
  </si>
  <si>
    <t>16-0061-00</t>
  </si>
  <si>
    <t>TUBARAO(SC) - CAMPINAS(SP)</t>
  </si>
  <si>
    <t>16-0062-00</t>
  </si>
  <si>
    <t>TUBARAO(SC) - CURITIBA(PR)</t>
  </si>
  <si>
    <t>16-0063-00</t>
  </si>
  <si>
    <t>TUBARAO(SC) - SAO PAULO(SP)</t>
  </si>
  <si>
    <t>16-0064-00</t>
  </si>
  <si>
    <t>VIDEIRA(SC) - CURITIBA(PR) - VIA LEBON REGIS (SC)</t>
  </si>
  <si>
    <t>06-0115-00</t>
  </si>
  <si>
    <t>07-0027-00</t>
  </si>
  <si>
    <t>NITEROI(RJ) - ASUNCION(PRY)</t>
  </si>
  <si>
    <t>07-0028-00</t>
  </si>
  <si>
    <t>RIO DE JANEIRO(RJ) - ASUNCION(PRY)</t>
  </si>
  <si>
    <t>08-0009-00</t>
  </si>
  <si>
    <t>JUNDIAI(SP) - ASUNCION(PRY)</t>
  </si>
  <si>
    <t>08-0010-00</t>
  </si>
  <si>
    <t>SAO PAULO(SP) - ASUNCION(PRY)</t>
  </si>
  <si>
    <t>08-0011-00</t>
  </si>
  <si>
    <t>SAO PAULO(SP) - CIUDAD DEL ESTE(PRY)</t>
  </si>
  <si>
    <t>09-0077-00</t>
  </si>
  <si>
    <t>CURITIBA(PR) - SANTA MARIA(RS) - VIA MONTENEGRO</t>
  </si>
  <si>
    <t>09-0078-00</t>
  </si>
  <si>
    <t>FOZ DO IGUACU(PR) - ASUNCION(PRY)</t>
  </si>
  <si>
    <t>09-0079-00</t>
  </si>
  <si>
    <t>FOZ DO IGUACU(PR) - GUARULHOS(SP)</t>
  </si>
  <si>
    <t>09-0080-00</t>
  </si>
  <si>
    <t>FOZ DO IGUACU(PR) - JUIZ DE FORA(MG) - VIA BR 393</t>
  </si>
  <si>
    <t>09-0081-00</t>
  </si>
  <si>
    <t>FOZ DO IGUACU(PR) - JUIZ DE FORA(MG) - VIA RJ</t>
  </si>
  <si>
    <t>09-0082-00</t>
  </si>
  <si>
    <t xml:space="preserve">FOZ DO IGUACU(PR) - RIO DE JANEIRO(RJ) </t>
  </si>
  <si>
    <t>09-0083-00</t>
  </si>
  <si>
    <t>FOZ DO IGUACU(PR) - SANTOS(SP)</t>
  </si>
  <si>
    <t>09-0084-00</t>
  </si>
  <si>
    <t>FOZ DO IGUACU(PR) - SAO JOSE DOS CAMPOS(SP)</t>
  </si>
  <si>
    <t>09-0085-00</t>
  </si>
  <si>
    <t>09-0086-00</t>
  </si>
  <si>
    <t>FOZ DO IGUACU(PR) - SAO PAULO(SP) - VIA MARINGA</t>
  </si>
  <si>
    <t>09-0087-00</t>
  </si>
  <si>
    <t>FOZ DO IGUACU(PR) - SAO PAULO(SP) - V. CURITIBA (PR)</t>
  </si>
  <si>
    <t>09-0088-00</t>
  </si>
  <si>
    <t>FOZ DO IGUACU(PR) - SOROCABA(SP)</t>
  </si>
  <si>
    <t>09-0089-00</t>
  </si>
  <si>
    <t>CASCAVEL(PR) - SAO PAULO(SP) - VIA PONTA GROSSA (PR)</t>
  </si>
  <si>
    <t>10-0037-00</t>
  </si>
  <si>
    <t>IJUI(RS) - SAO PAULO(SP)</t>
  </si>
  <si>
    <t>10-0038-00</t>
  </si>
  <si>
    <t>SANTA MARIA(RS) - SAO PAULO(SP)</t>
  </si>
  <si>
    <t>10-0039-00</t>
  </si>
  <si>
    <t>URUGUAIANA(RS) - RIO DE JANEIRO(RJ) - VIA BR-153</t>
  </si>
  <si>
    <t>02-0001-00</t>
  </si>
  <si>
    <t>ALTAMIRA(PA) - GOIANIA(GO)</t>
  </si>
  <si>
    <t>02-0002-00</t>
  </si>
  <si>
    <t>CANAA DOS CARAJAS(PA) - JOAO PESSOA(PB)</t>
  </si>
  <si>
    <t>18-0000-00</t>
  </si>
  <si>
    <t>TERESINA(PI) - CARUTAPERA(MA)</t>
  </si>
  <si>
    <t>18-0001-00</t>
  </si>
  <si>
    <t>MIGUEL ALVES(PI) - GOIANIA(GO)</t>
  </si>
  <si>
    <t>06-0349-00</t>
  </si>
  <si>
    <t>POCOS DE CALDAS(MG) - MOCOCA(SP)</t>
  </si>
  <si>
    <t>06-0349-61</t>
  </si>
  <si>
    <t>06-0350-00</t>
  </si>
  <si>
    <t>POCOS DE CALDAS(MG) - RIBEIRAO PRETO(SP)</t>
  </si>
  <si>
    <t>06-0350-61</t>
  </si>
  <si>
    <t>08-0007-00</t>
  </si>
  <si>
    <t>RIBEIRAO PRETO(SP) - POCOS DE CALDAS(MG)</t>
  </si>
  <si>
    <t>05-0124-00</t>
  </si>
  <si>
    <t>CRISTOPOLIS(BA) - GOIANIA(GO)</t>
  </si>
  <si>
    <t>05-0124-61</t>
  </si>
  <si>
    <t>12-0145-00</t>
  </si>
  <si>
    <t>12-0145-41</t>
  </si>
  <si>
    <t>12-0146-00</t>
  </si>
  <si>
    <t>GOIANIA(GO) - SALVADOR(BA)</t>
  </si>
  <si>
    <t>12-0146-61</t>
  </si>
  <si>
    <t>12-0147-00</t>
  </si>
  <si>
    <t>BRASILIA(DF) - SAO PAULO(SP) - VIA CATALAO (GO)</t>
  </si>
  <si>
    <t>12-0147-41</t>
  </si>
  <si>
    <t>12-0147-61</t>
  </si>
  <si>
    <t>12-0226-00</t>
  </si>
  <si>
    <t>BRASILIA(DF) - BARREIRAS(BA)</t>
  </si>
  <si>
    <t>12-0226-41</t>
  </si>
  <si>
    <t>12-0226-61</t>
  </si>
  <si>
    <t>12-0227-00</t>
  </si>
  <si>
    <t>BRASILIA(DF) - CORRENTE(PI)</t>
  </si>
  <si>
    <t>12-0227-61</t>
  </si>
  <si>
    <t>12-0228-00</t>
  </si>
  <si>
    <t>BRASILIA(DF) - SANTA RITA DE CASSIA(BA)</t>
  </si>
  <si>
    <t>12-0228-61</t>
  </si>
  <si>
    <t>02-0000-00</t>
  </si>
  <si>
    <t>BELEM(PA) - BRASILIA(DF)</t>
  </si>
  <si>
    <t>02-0029-00</t>
  </si>
  <si>
    <t>BELEM(PA) - SAO LUIS(MA)</t>
  </si>
  <si>
    <t>02-0030-00</t>
  </si>
  <si>
    <t>BELEM(PA) - IMPERATRIZ(MA)</t>
  </si>
  <si>
    <t>07-0125-00</t>
  </si>
  <si>
    <t>RIO DE JANEIRO(RJ) - BELEM(PA)</t>
  </si>
  <si>
    <t>08-0129-00</t>
  </si>
  <si>
    <t>SAO PAULO(SP) - BELEM(PA)</t>
  </si>
  <si>
    <t>12-0229-00</t>
  </si>
  <si>
    <t>GOIANIA(GO) - BELEM(PA)</t>
  </si>
  <si>
    <t>12-0230-00</t>
  </si>
  <si>
    <t>GOIANIA(GO) - SAO LUIS(MA)</t>
  </si>
  <si>
    <t>12-0231-00</t>
  </si>
  <si>
    <t>GOIANIA(GO) - SAO LUIS(MA) - VIA PALMAS</t>
  </si>
  <si>
    <t>12-1335-00</t>
  </si>
  <si>
    <t>PORANGATU(GO) - BRASILIA(DF)</t>
  </si>
  <si>
    <t>15-0027-00</t>
  </si>
  <si>
    <t>SAO LUIS(MA) - BRASILIA(DF)</t>
  </si>
  <si>
    <t>15-0028-00</t>
  </si>
  <si>
    <t>IMPERATRIZ(MA) - BRASILIA(DF)</t>
  </si>
  <si>
    <t>18-0007-00</t>
  </si>
  <si>
    <t>TERESINA(PI) - GOIANIA(GO)</t>
  </si>
  <si>
    <t>18-0008-00</t>
  </si>
  <si>
    <t>PARNAIBA(PI) - GOIANIA(GO)</t>
  </si>
  <si>
    <t>18-0009-00</t>
  </si>
  <si>
    <t>TERESINA(PI) - BRASILIA(DF)</t>
  </si>
  <si>
    <t>23-0004-00</t>
  </si>
  <si>
    <t>ARAGUAINA(TO) - BELEM(PA)</t>
  </si>
  <si>
    <t>23-0005-00</t>
  </si>
  <si>
    <t>ARAGUAINA(TO) - BRASILIA(DF)</t>
  </si>
  <si>
    <t>04-0026-00</t>
  </si>
  <si>
    <t>20-0026-00</t>
  </si>
  <si>
    <t>MACEIO(AL) - ARACAJU(SE)</t>
  </si>
  <si>
    <t>20-0027-00</t>
  </si>
  <si>
    <t>MACEIO(AL) - PAULO AFONSO(BA) - VIA ARAPIRACA (AL)</t>
  </si>
  <si>
    <t>20-0028-00</t>
  </si>
  <si>
    <t>MACEIO(AL) - RECIFE(PE) - VIA BR-101</t>
  </si>
  <si>
    <t>20-0029-00</t>
  </si>
  <si>
    <t>20-0029-61</t>
  </si>
  <si>
    <t>20-0030-00</t>
  </si>
  <si>
    <t>MACEIO(AL) - RECIFE(PE) - V. PORTO CALVO/ MARAGOGI</t>
  </si>
  <si>
    <t>20-0030-61</t>
  </si>
  <si>
    <t>MACEIO(AL) - RECIFE(PE) - V. PORTO CALVO/ MARA</t>
  </si>
  <si>
    <t>20-0031-00</t>
  </si>
  <si>
    <t>MACEIO(AL) - RECIFE(PE) - V. PORTO CALVO MARAGOGI</t>
  </si>
  <si>
    <t>05-0147-00</t>
  </si>
  <si>
    <t>CORRENTINA(BA) - GOIANIA(GO)</t>
  </si>
  <si>
    <t>05-0147-61</t>
  </si>
  <si>
    <t>05-0148-00</t>
  </si>
  <si>
    <t>05-0149-00</t>
  </si>
  <si>
    <t>SANTA RITA DE CASSIA(BA) - BRASILIA(DF)</t>
  </si>
  <si>
    <t>05-0149-61</t>
  </si>
  <si>
    <t>06-0338-61</t>
  </si>
  <si>
    <t>UBERABA(MG) - SAO PAULO(SP)</t>
  </si>
  <si>
    <t>06-0341-00</t>
  </si>
  <si>
    <t>06-0342-00</t>
  </si>
  <si>
    <t>UBERABA(MG) - SANTOS(SP)</t>
  </si>
  <si>
    <t>06-0342-61</t>
  </si>
  <si>
    <t>06-0343-00</t>
  </si>
  <si>
    <t>BELO HORIZONTE(MG) - GOIANIA(GO) - VIA PATROCINIO</t>
  </si>
  <si>
    <t>06-0344-00</t>
  </si>
  <si>
    <t>ARAGUARI(MG) - SAO PAULO(SP)</t>
  </si>
  <si>
    <t>06-0345-00</t>
  </si>
  <si>
    <t>UNAI(MG) - SAO PAULO(SP)</t>
  </si>
  <si>
    <t>06-0345-61</t>
  </si>
  <si>
    <t>09-0217-60</t>
  </si>
  <si>
    <t>CURITIBA(PR) - RIBEIRAO PRETO(SP)</t>
  </si>
  <si>
    <t>12-0178-00</t>
  </si>
  <si>
    <t>RIALMA(GO) - SAO PAULO(SP)</t>
  </si>
  <si>
    <t>12-0179-00</t>
  </si>
  <si>
    <t>BRASILIA(DF) - SANTOS(SP)</t>
  </si>
  <si>
    <t>12-0179-61</t>
  </si>
  <si>
    <t>12-0180-00</t>
  </si>
  <si>
    <t>12-0181-00</t>
  </si>
  <si>
    <t>BRASILIA(DF) - ARAGUARI(MG)</t>
  </si>
  <si>
    <t>12-0182-00</t>
  </si>
  <si>
    <t>BRASILIA(DF) - DIANOPOLIS(TO)</t>
  </si>
  <si>
    <t>12-0182-61</t>
  </si>
  <si>
    <t>12-0183-00</t>
  </si>
  <si>
    <t>BRASILIA(DF) - DIVINOPOLIS DE GOIAS(GO)</t>
  </si>
  <si>
    <t>12-0184-00</t>
  </si>
  <si>
    <t>BRASILIA(DF) - POSSE(GO)</t>
  </si>
  <si>
    <t>12-0184-61</t>
  </si>
  <si>
    <t>12-0186-00</t>
  </si>
  <si>
    <t>BRASILIA(DF) - PORTO ALEGRE(RS)</t>
  </si>
  <si>
    <t>12-0186-61</t>
  </si>
  <si>
    <t>12-0187-00</t>
  </si>
  <si>
    <t>BRASILIA(DF) - SALVADOR(BA) - VIA CORRENTINA</t>
  </si>
  <si>
    <t>12-0187-61</t>
  </si>
  <si>
    <t>12-0188-00</t>
  </si>
  <si>
    <t>BRASILIA(DF) - ARRAIAS(TO)</t>
  </si>
  <si>
    <t>12-0188-61</t>
  </si>
  <si>
    <t>12-0189-00</t>
  </si>
  <si>
    <t>BRASILIA(DF) - CAMPOS BELOS(GO)</t>
  </si>
  <si>
    <t>12-0190-00</t>
  </si>
  <si>
    <t>12-0191-00</t>
  </si>
  <si>
    <t>12-0192-00</t>
  </si>
  <si>
    <t>ANAPOLIS(GO) - SAO PAULO(SP)</t>
  </si>
  <si>
    <t>12-0192-61</t>
  </si>
  <si>
    <t>12-0193-00</t>
  </si>
  <si>
    <t>BRASILIA(DF) - ARARAQUARA(SP)</t>
  </si>
  <si>
    <t>12-0193-61</t>
  </si>
  <si>
    <t>12-0194-00</t>
  </si>
  <si>
    <t>12-0195-00</t>
  </si>
  <si>
    <t>12-0196-00</t>
  </si>
  <si>
    <t>BRASILIA(DF) - RIBEIRAO PRETO(SP)</t>
  </si>
  <si>
    <t>12-0196-61</t>
  </si>
  <si>
    <t>12-0197-00</t>
  </si>
  <si>
    <t>12-0198-00</t>
  </si>
  <si>
    <t>12-0198-61</t>
  </si>
  <si>
    <t>12-0199-00</t>
  </si>
  <si>
    <t>12-0199-61</t>
  </si>
  <si>
    <t>12-0200-60</t>
  </si>
  <si>
    <t>12-0201-00</t>
  </si>
  <si>
    <t>BRASILIA(DF) - UBERLANDIA(MG)</t>
  </si>
  <si>
    <t>12-0201-61</t>
  </si>
  <si>
    <t>12-0202-00</t>
  </si>
  <si>
    <t>12-0203-00</t>
  </si>
  <si>
    <t>GOIANIA(GO) - RIO DE JANEIRO(RJ)</t>
  </si>
  <si>
    <t>12-0203-41</t>
  </si>
  <si>
    <t>12-0204-00</t>
  </si>
  <si>
    <t>12-0204-61</t>
  </si>
  <si>
    <t>23-0001-00</t>
  </si>
  <si>
    <t>PALMAS(TO) - NATAL(RN) VIA GOIANIA</t>
  </si>
  <si>
    <t>02-0012-00</t>
  </si>
  <si>
    <t>ALTAMIRA(PA) - BRASILIA(DF) - VIA PALMAS (TO)</t>
  </si>
  <si>
    <t>02-0013-00</t>
  </si>
  <si>
    <t>ALTAMIRA(PA) - BRASILIA(DF) - VIA BALSAS</t>
  </si>
  <si>
    <t>02-0014-00</t>
  </si>
  <si>
    <t>SAO FELIX DO XINGU(PA) - TERESINA(PI)</t>
  </si>
  <si>
    <t>05-0104-00</t>
  </si>
  <si>
    <t>BARREIRAS(BA) - TAGUATINGA(TO) - VIA LUIS EDUARDO(BA)</t>
  </si>
  <si>
    <t>05-0105-00</t>
  </si>
  <si>
    <t>PILAO ARCADO(BA) - SAO PAULO(SP) - VIA LUIS EDUARDO</t>
  </si>
  <si>
    <t>08-0032-00</t>
  </si>
  <si>
    <t>SAO PAULO(SP) - SAO JOSE DO XINGU(MT) VIA ANAPOLIS</t>
  </si>
  <si>
    <t>08-0033-00</t>
  </si>
  <si>
    <t>SAO PAULO(SP) - SAO JOSE DO XINGU(MT) VIA GURUPI</t>
  </si>
  <si>
    <t>08-0154-00</t>
  </si>
  <si>
    <t>SAO PAULO(SP) - GOIANIA(GO)</t>
  </si>
  <si>
    <t>12-0267-00</t>
  </si>
  <si>
    <t>GOIANIA(GO) - DIANOPOLIS(TO)</t>
  </si>
  <si>
    <t>12-0268-00</t>
  </si>
  <si>
    <t>GOIANIA(GO) - TUCURUI(PA)</t>
  </si>
  <si>
    <t>05-0161-00</t>
  </si>
  <si>
    <t>CARINHANHA(BA) - BRASILIA(DF)</t>
  </si>
  <si>
    <t>12-0232-00</t>
  </si>
  <si>
    <t>BRASILIA(DF) - ARINOS(MG)</t>
  </si>
  <si>
    <t>12-0233-00</t>
  </si>
  <si>
    <t>BRASILIA(DF) - BURITIS(MG)</t>
  </si>
  <si>
    <t>12-0234-00</t>
  </si>
  <si>
    <t>12-0235-00</t>
  </si>
  <si>
    <t>BRASILIA(DF) - RIACHINHO(MG)</t>
  </si>
  <si>
    <t>12-0236-00</t>
  </si>
  <si>
    <t>FORMOSA(GO) - UNAI(MG)</t>
  </si>
  <si>
    <t>12-0237-00</t>
  </si>
  <si>
    <t>FORMOSA(GO) - BURITIS(MG)</t>
  </si>
  <si>
    <t>12-0238-00</t>
  </si>
  <si>
    <t>BRASILIA(DF) - URUACU(GO) - VIA PIRENOPOLIS (GO)</t>
  </si>
  <si>
    <t>12-0239-00</t>
  </si>
  <si>
    <t>BRASILIA(DF) - BARRO ALTO(GO)</t>
  </si>
  <si>
    <t>12-0240-00</t>
  </si>
  <si>
    <t>BRASILIA(DF) - BRASILIA DE MINAS(MG)</t>
  </si>
  <si>
    <t>12-0241-00</t>
  </si>
  <si>
    <t>BRASILIA(DF) - BRASILIA DE MINAS(MG) VIA SAO ROMAO</t>
  </si>
  <si>
    <t>12-0242-00</t>
  </si>
  <si>
    <t>BRASILIA(DF) - ESPERANTINA(PI) - VIA BR 020</t>
  </si>
  <si>
    <t>12-0243-00</t>
  </si>
  <si>
    <t>BRASILIA(DF) - ESPERANTINA(PI) - VAI BR 153</t>
  </si>
  <si>
    <t>12-0244-00</t>
  </si>
  <si>
    <t>BRASILIA(DF) - DAMIANOPOLIS(GO) VIA FORMOSO</t>
  </si>
  <si>
    <t>12-0245-00</t>
  </si>
  <si>
    <t>BRASILIA(DF) - URUACU(GO) - VIA RUBIATABA</t>
  </si>
  <si>
    <t>12-0246-00</t>
  </si>
  <si>
    <t>BRASILIA(DF) - URUACU(GO) VIA BRAZLANDIA (DF)</t>
  </si>
  <si>
    <t>12-0247-00</t>
  </si>
  <si>
    <t>BRASILIA(DF) - URUACU(GO) - VIA INTERLANDIA</t>
  </si>
  <si>
    <t>12-0248-00</t>
  </si>
  <si>
    <t>BRASILIA(DF) - SANTA TEREZINHA DE GOIAS(GO)</t>
  </si>
  <si>
    <t>12-0249-00</t>
  </si>
  <si>
    <t>BRASILIA(DF) - AGUA FRIA DE GOIAS(GO)</t>
  </si>
  <si>
    <t>12-0250-00</t>
  </si>
  <si>
    <t>BRASILIA(DF) - JARAGUA(GO)</t>
  </si>
  <si>
    <t>12-0251-00</t>
  </si>
  <si>
    <t>BRASILIA(DF) - CARINHANHA(BA)</t>
  </si>
  <si>
    <t>12-0252-00</t>
  </si>
  <si>
    <t>BRASILIA(DF) - COCOS(BA)</t>
  </si>
  <si>
    <t>12-0253-00</t>
  </si>
  <si>
    <t>12-0254-00</t>
  </si>
  <si>
    <t>BRASILIA(DF) - PALMAS(TO)</t>
  </si>
  <si>
    <t>12-0255-00</t>
  </si>
  <si>
    <t>BRASILIA(DF) - FLORIANO(PI)</t>
  </si>
  <si>
    <t>12-0256-00</t>
  </si>
  <si>
    <t>BRASILIA(DF) - FORMOSA(GO)</t>
  </si>
  <si>
    <t>12-0257-00</t>
  </si>
  <si>
    <t>BRASILIA(DF) - TUTOIA(MA)</t>
  </si>
  <si>
    <t>09-0067-00</t>
  </si>
  <si>
    <t>FRANCISCO BELTRAO(PR) - LAGES(SC)</t>
  </si>
  <si>
    <t>09-0068-00</t>
  </si>
  <si>
    <t>FRANCISCO BELTRAO(PR) - JOINVILLE(SC)</t>
  </si>
  <si>
    <t>09-0068-61</t>
  </si>
  <si>
    <t>09-0254-00</t>
  </si>
  <si>
    <t>PATO BRANCO(PR) - SAO LOURENCO DO OESTE(SC)</t>
  </si>
  <si>
    <t>09-0276-00</t>
  </si>
  <si>
    <t>09-0277-00</t>
  </si>
  <si>
    <t>FRANCISCO BELTRAO(PR) - DIONISIO CERQUEIRA(SC)</t>
  </si>
  <si>
    <t>09-0278-00</t>
  </si>
  <si>
    <t>FRANCISCO BELTRAO(PR) - CACADOR(SC)</t>
  </si>
  <si>
    <t>10-0007-00</t>
  </si>
  <si>
    <t>CAXIAS DO SUL(RS) - LAGES(SC)</t>
  </si>
  <si>
    <t>10-0008-00</t>
  </si>
  <si>
    <t>SANTO ANGELO(RS) - BARREIRAS(BA)</t>
  </si>
  <si>
    <t>10-0009-00</t>
  </si>
  <si>
    <t>SANTO ANGELO(RS) - PALMAS(TO)</t>
  </si>
  <si>
    <t>10-0010-00</t>
  </si>
  <si>
    <t>CAXIAS DO SUL(RS) - FLORIANOPOLIS(SC)</t>
  </si>
  <si>
    <t>10-0010-61</t>
  </si>
  <si>
    <t>10-0011-00</t>
  </si>
  <si>
    <t>ERECHIM(RS) - FLORIANOPOLIS(SC)</t>
  </si>
  <si>
    <t>10-0011-61</t>
  </si>
  <si>
    <t>10-0093-00</t>
  </si>
  <si>
    <t>FREDERICO WESTPHALEN(RS) - PALMITOS(SC)</t>
  </si>
  <si>
    <t>16-0037-00</t>
  </si>
  <si>
    <t>CACADOR(SC) - FRANCISCO BELTRAO(PR)</t>
  </si>
  <si>
    <t>16-0038-00</t>
  </si>
  <si>
    <t>CACADOR(SC) - CASCAVEL(PR)</t>
  </si>
  <si>
    <t>16-0040-00</t>
  </si>
  <si>
    <t>FLORIANOPOLIS(SC) - FRANCISCO BELTRAO(PR)</t>
  </si>
  <si>
    <t>16-0040-61</t>
  </si>
  <si>
    <t>01-0004-00</t>
  </si>
  <si>
    <t>07-0077-00</t>
  </si>
  <si>
    <t>PARATI(RJ) - GUARATINGUETA(SP)</t>
  </si>
  <si>
    <t>08-0070-00</t>
  </si>
  <si>
    <t>UBATUBA(SP) - PARATI(RJ)</t>
  </si>
  <si>
    <t>05-0001-00</t>
  </si>
  <si>
    <t>05-0002-60</t>
  </si>
  <si>
    <t xml:space="preserve">SALVADOR(BA) - JOAO PESSOA(PB) </t>
  </si>
  <si>
    <t>20-0006-00</t>
  </si>
  <si>
    <t>MACEIO(AL) - SALVADOR(BA)</t>
  </si>
  <si>
    <t>20-0007-60</t>
  </si>
  <si>
    <t>21-0000-00</t>
  </si>
  <si>
    <t>ARACAJU(SE) - ALAGOINHAS(BA) - V. TOBIAS BARRETO</t>
  </si>
  <si>
    <t>21-0001-00</t>
  </si>
  <si>
    <t>ARACAJU(SE) - ARAPIRACA(AL) - VIA AL102/BR101</t>
  </si>
  <si>
    <t>21-0002-00</t>
  </si>
  <si>
    <t>ARACAJU(SE) - ITABUNA(BA) - VIA ESPLANADA (BA)</t>
  </si>
  <si>
    <t>21-0003-00</t>
  </si>
  <si>
    <t>ARACAJU(SE) - ITABUNA(BA) - VIA OLINDINA (BA)</t>
  </si>
  <si>
    <t>21-0004-00</t>
  </si>
  <si>
    <t>ARACAJU(SE) - PAULO AFONSO(BA) - VIA ARAPIRACA (AL)</t>
  </si>
  <si>
    <t>21-0005-00</t>
  </si>
  <si>
    <t>ARACAJU(SE) - PAULO AFONSO(BA)</t>
  </si>
  <si>
    <t>21-0006-00</t>
  </si>
  <si>
    <t>ARACAJU(SE) - PAULO AFONSO(BA) - V. JEREMOABO (BA)</t>
  </si>
  <si>
    <t>21-0007-00</t>
  </si>
  <si>
    <t>ARACAJU(SE) - SALVADOR(BA) - V. TOBIAS BARRETO (SE)</t>
  </si>
  <si>
    <t>21-0008-00</t>
  </si>
  <si>
    <t>BOQUIM(SE) - SALVADOR(BA)</t>
  </si>
  <si>
    <t>21-0009-00</t>
  </si>
  <si>
    <t>CRISTINAPOLIS(SE) - SALVADOR(BA)</t>
  </si>
  <si>
    <t>21-0010-00</t>
  </si>
  <si>
    <t>ESTANCIA(SE) - SALVADOR(BA)</t>
  </si>
  <si>
    <t>21-0011-00</t>
  </si>
  <si>
    <t>ITABAIANA(SE) - SALVADOR(BA)</t>
  </si>
  <si>
    <t>21-0012-00</t>
  </si>
  <si>
    <t>LAGARTO(SE) - SALVADOR(BA)</t>
  </si>
  <si>
    <t>21-0013-00</t>
  </si>
  <si>
    <t>NOVA CANINDE DE SAO FRANCISCO(SE) - PAULO AFONSO(BA)</t>
  </si>
  <si>
    <t>21-0014-00</t>
  </si>
  <si>
    <t>SIMAO DIAS(SE) - SALVADOR(BA)</t>
  </si>
  <si>
    <t>21-0015-00</t>
  </si>
  <si>
    <t>TOBIAS BARRETO(SE) - SALVADOR(BA)</t>
  </si>
  <si>
    <t>06-0196-00</t>
  </si>
  <si>
    <t>ITUIUTABA(MG) - SAO PAULO(SP)</t>
  </si>
  <si>
    <t>06-0197-00</t>
  </si>
  <si>
    <t>06-0198-00</t>
  </si>
  <si>
    <t>06-0199-00</t>
  </si>
  <si>
    <t>UBERLANDIA(MG) - BARRA DO GARCAS(MT)</t>
  </si>
  <si>
    <t>06-0200-00</t>
  </si>
  <si>
    <t>UBERLANDIA(MG) - SANTOS(SP)</t>
  </si>
  <si>
    <t>11-0006-00</t>
  </si>
  <si>
    <t>BARRA DO GARCAS(MT) - SAO PAULO(SP)</t>
  </si>
  <si>
    <t>11-0007-00</t>
  </si>
  <si>
    <t>12-0064-00</t>
  </si>
  <si>
    <t>ITUMBIARA(GO) - CENTRALINA(MG)</t>
  </si>
  <si>
    <t>12-0065-00</t>
  </si>
  <si>
    <t>GOIANIA(GO) - SAO PAULO(SP) - VIA FRANCA (SP)</t>
  </si>
  <si>
    <t>12-0066-00</t>
  </si>
  <si>
    <t>GOIANIA(GO) - UBERLANDIA(MG) - VIA-BR153/GO217</t>
  </si>
  <si>
    <t>12-0067-00</t>
  </si>
  <si>
    <t>ANAPOLIS(GO) - UBERABA(MG)</t>
  </si>
  <si>
    <t>12-0068-00</t>
  </si>
  <si>
    <t>GOIANIA(GO) - UBERABA(MG)</t>
  </si>
  <si>
    <t>12-0069-00</t>
  </si>
  <si>
    <t>ITUMBIARA(GO) - SAO PAULO(SP)</t>
  </si>
  <si>
    <t>12-0070-00</t>
  </si>
  <si>
    <t>ITUMBIARA(GO) - UBERLANDIA(MG)</t>
  </si>
  <si>
    <t>12-0071-00</t>
  </si>
  <si>
    <t>GOIANIA(GO) - RIBEIRAO PRETO(SP)</t>
  </si>
  <si>
    <t>12-0072-00</t>
  </si>
  <si>
    <t>GOIANIA(GO) - SAO PAULO(SP)</t>
  </si>
  <si>
    <t>12-0073-00</t>
  </si>
  <si>
    <t>GOIANIA(GO) - FOZ DO IGUACU(PR)</t>
  </si>
  <si>
    <t>12-0074-00</t>
  </si>
  <si>
    <t>BRASILIA(DF) - FOZ DO IGUACU(PR)</t>
  </si>
  <si>
    <t>12-0075-00</t>
  </si>
  <si>
    <t>GOIANIA(GO) - SANTOS(SP)</t>
  </si>
  <si>
    <t>12-0076-00</t>
  </si>
  <si>
    <t>GOIANIA(GO) - SAO JOSE DO RIO PRETO(SP)</t>
  </si>
  <si>
    <t>12-0077-00</t>
  </si>
  <si>
    <t>12-0078-00</t>
  </si>
  <si>
    <t>GOIANIA(GO) - ITUIUTABA(MG)</t>
  </si>
  <si>
    <t>12-0079-00</t>
  </si>
  <si>
    <t>GOIANIA(GO) - SOROCABA(SP)</t>
  </si>
  <si>
    <t>12-0080-00</t>
  </si>
  <si>
    <t>12-0082-00</t>
  </si>
  <si>
    <t>GOIANIA(GO) - UBERLANDIA(MG)</t>
  </si>
  <si>
    <t>12-0084-00</t>
  </si>
  <si>
    <t>12-0085-00</t>
  </si>
  <si>
    <t>GOIANIA(GO) - FRANCA(SP)</t>
  </si>
  <si>
    <t>12-0086-00</t>
  </si>
  <si>
    <t>22-0001-00</t>
  </si>
  <si>
    <t>12-0129-00</t>
  </si>
  <si>
    <t>BRASILIA(DF) - UNAI(MG)</t>
  </si>
  <si>
    <t>12-0130-00</t>
  </si>
  <si>
    <t>BRASILIA(DF) - CABECEIRA GRANDE(MG)</t>
  </si>
  <si>
    <t>12-0131-00</t>
  </si>
  <si>
    <t>12-0132-00</t>
  </si>
  <si>
    <t>BRASILIA(DF) - CRISTALINA(GO)</t>
  </si>
  <si>
    <t>01-0007-00</t>
  </si>
  <si>
    <t>MANAUS(BR) - CARACAS(VE)</t>
  </si>
  <si>
    <t>09-0247-00</t>
  </si>
  <si>
    <t>CASCAVEL(PR) - ALTA FLORESTA(MT)</t>
  </si>
  <si>
    <t>09-0255-00</t>
  </si>
  <si>
    <t>CASCAVEL(PR) - PORTO VELHO(RO) - VIA PONTA PORA</t>
  </si>
  <si>
    <t>09-0263-00</t>
  </si>
  <si>
    <t>CASCAVEL(PR) - PORTO VELHO(RO)</t>
  </si>
  <si>
    <t>09-0263-61</t>
  </si>
  <si>
    <t>09-0264-00</t>
  </si>
  <si>
    <t>CASCAVEL(PR) - RIO BRANCO(AC)</t>
  </si>
  <si>
    <t>09-0265-00</t>
  </si>
  <si>
    <t>CASCAVEL(PR) - SINOP(MT)</t>
  </si>
  <si>
    <t>09-0266-00</t>
  </si>
  <si>
    <t>CASCAVEL(PR) - SINOP(MT) - VIA PONTA PORA</t>
  </si>
  <si>
    <t>09-0267-00</t>
  </si>
  <si>
    <t>CASCAVEL(PR) - SINOP(MT) - VIA PRIMAVERA</t>
  </si>
  <si>
    <t>09-0268-00</t>
  </si>
  <si>
    <t>CURITIBA(PR) - CAMPO GRANDE(MS)</t>
  </si>
  <si>
    <t>09-0269-00</t>
  </si>
  <si>
    <t>CURITIBA(PR) - PORTO VELHO(RO)</t>
  </si>
  <si>
    <t>09-0270-00</t>
  </si>
  <si>
    <t>09-0271-00</t>
  </si>
  <si>
    <t>FOZ DO IGUACU(PR) - SINOP(MT)</t>
  </si>
  <si>
    <t>11-0031-00</t>
  </si>
  <si>
    <t>CUIABA(MT) - CACOAL(RO)</t>
  </si>
  <si>
    <t>11-0032-00</t>
  </si>
  <si>
    <t>CUIABA(MT) - JI-PARANA(RO)</t>
  </si>
  <si>
    <t>11-0033-00</t>
  </si>
  <si>
    <t>11-0034-00</t>
  </si>
  <si>
    <t>CUIABA(MT) - RIO BRANCO(AC)</t>
  </si>
  <si>
    <t>16-0098-00</t>
  </si>
  <si>
    <t>16-0099-00</t>
  </si>
  <si>
    <t>CRICIUMA(SC) - PORTO VELHO(RO)</t>
  </si>
  <si>
    <t>16-0100-00</t>
  </si>
  <si>
    <t>FLORIANOPOLIS(SC) - CAMPO GRANDE(MS)</t>
  </si>
  <si>
    <t>16-0101-00</t>
  </si>
  <si>
    <t>FLORIANOPOLIS(SC) - OSORIO(RS)</t>
  </si>
  <si>
    <t>16-0102-00</t>
  </si>
  <si>
    <t>16-0102-41</t>
  </si>
  <si>
    <t>16-0102-61</t>
  </si>
  <si>
    <t>16-0103-00</t>
  </si>
  <si>
    <t>16-0103-61</t>
  </si>
  <si>
    <t>17-0107-00</t>
  </si>
  <si>
    <t>22-0004-00</t>
  </si>
  <si>
    <t>PORTO VELHO(RO) - HUMAITA(AM)</t>
  </si>
  <si>
    <t>12-0134-00</t>
  </si>
  <si>
    <t>05-0120-00</t>
  </si>
  <si>
    <t>ABAIRA(BA) - SANTOS(SP)</t>
  </si>
  <si>
    <t>13-0028-00</t>
  </si>
  <si>
    <t>CONGO(PB) - AFOGADOS DA INGAZEIRA(PE)</t>
  </si>
  <si>
    <t>13-0029-00</t>
  </si>
  <si>
    <t>13-0030-00</t>
  </si>
  <si>
    <t>OURO VELHO(PB) - SANTA CRUZ DO CAPIBARIBE(PE)</t>
  </si>
  <si>
    <t>06-0025-00</t>
  </si>
  <si>
    <t>06-0026-00</t>
  </si>
  <si>
    <t>SETE LAGOAS(MG) - RIO DE JANEIRO(RJ)</t>
  </si>
  <si>
    <t>06-0027-00</t>
  </si>
  <si>
    <t>22-0005-00</t>
  </si>
  <si>
    <t>XAPURI(AC) - FORTALEZA(CE) VIA MONTES CLAROS (MG) JOÃƒO PESSOA (PB)</t>
  </si>
  <si>
    <t>22-0006-00</t>
  </si>
  <si>
    <t>XAPURI(AC) - FORTALEZA(CE) VIA SALVADOR (BA)</t>
  </si>
  <si>
    <t>22-0007-00</t>
  </si>
  <si>
    <t>XAPURI(AC) - FORTALEZA(CE) VIA FLORIANO (PI)</t>
  </si>
  <si>
    <t>22-0008-00</t>
  </si>
  <si>
    <t>XAPURI(AC) - FORTALEZA(CE) VIA BRASILIA/PAULO AFONSO</t>
  </si>
  <si>
    <t>22-0009-00</t>
  </si>
  <si>
    <t>22-0010-00</t>
  </si>
  <si>
    <t>XAPURI(AC) - FORTALEZA(CE) VIA PARAUAPEBAS (PA)</t>
  </si>
  <si>
    <t>22-0011-00</t>
  </si>
  <si>
    <t>XAPURI(AC) - FORTALEZA(CE) VIA BELEM</t>
  </si>
  <si>
    <t>22-0012-00</t>
  </si>
  <si>
    <t>XAPURI(AC) - FORTALEZA(CE) VIA MONTES CLAROS - JOAO PESSOA</t>
  </si>
  <si>
    <t>08-0008-00</t>
  </si>
  <si>
    <t>SAO PAULO(SP) - MONTEVIDÃ‰U(URY)</t>
  </si>
  <si>
    <t>10-0032-00</t>
  </si>
  <si>
    <t>PORTO ALEGRE(RS) - MONTEVIDÃ‰U(URY)</t>
  </si>
  <si>
    <t>10-0033-00</t>
  </si>
  <si>
    <t>16-0052-00</t>
  </si>
  <si>
    <t>FLORIANOPOLIS(SC) - MONTEVIDÃ‰U(URY)</t>
  </si>
  <si>
    <t>09-0075-00</t>
  </si>
  <si>
    <t>CURITIBA(PR) - SARANDI(RS)</t>
  </si>
  <si>
    <t>09-0076-00</t>
  </si>
  <si>
    <t>10-0034-00</t>
  </si>
  <si>
    <t>SARANDI(RS) - BALNEARIO CAMBORIU(SC) - VIA FLORIANOPOLIS</t>
  </si>
  <si>
    <t>10-0035-00</t>
  </si>
  <si>
    <t>SARANDI(RS) - CURITIBA(PR) - VIA UNIAO DA VITORIA (PR)</t>
  </si>
  <si>
    <t>10-0036-00</t>
  </si>
  <si>
    <t>NONOAI(RS) - BALNEARIO CAMBORIU(SC)</t>
  </si>
  <si>
    <t>01-0006-00</t>
  </si>
  <si>
    <t>MANAUS(AM) - PORTO VELHO(RO)</t>
  </si>
  <si>
    <t>09-0211-00</t>
  </si>
  <si>
    <t>22-0003-00</t>
  </si>
  <si>
    <t>05-0021-00</t>
  </si>
  <si>
    <t>BARREIRAS(BA) - DIANOPOLIS(TO) VIA LUIS EDUARDO MAGALHÃƒES</t>
  </si>
  <si>
    <t>06-0209-00</t>
  </si>
  <si>
    <t>JUIZ DE FORA(MG) - PETROPOLIS(RJ)</t>
  </si>
  <si>
    <t>06-0210-00</t>
  </si>
  <si>
    <t>JUIZ DE FORA(MG) - CABO FRIO(RJ)</t>
  </si>
  <si>
    <t>06-0211-00</t>
  </si>
  <si>
    <t>JUIZ DE FORA(MG) - PETROPOLIS(RJ) - VIA AREAL</t>
  </si>
  <si>
    <t>09-0251-00</t>
  </si>
  <si>
    <t>FOZ DO IGUACU(PR) - PASSO FUNDO(RS)</t>
  </si>
  <si>
    <t>09-0252-00</t>
  </si>
  <si>
    <t>FRANCISCO BELTRAO(PR) - SANTA MARIA(RS)</t>
  </si>
  <si>
    <t>09-0253-00</t>
  </si>
  <si>
    <t>09-0256-00</t>
  </si>
  <si>
    <t>09-0257-00</t>
  </si>
  <si>
    <t>CASCAVEL(PR) - CAXIAS DO SUL(RS)</t>
  </si>
  <si>
    <t>09-0258-00</t>
  </si>
  <si>
    <t>GUAIRA(PR) - SANTA MARIA(RS)</t>
  </si>
  <si>
    <t>09-0259-00</t>
  </si>
  <si>
    <t>FOZ DO IGUACU(PR) - CARAZINHO(RS)</t>
  </si>
  <si>
    <t>09-0260-00</t>
  </si>
  <si>
    <t>FOZ DO IGUACU(PR) - CAXIAS DO SUL(RS)</t>
  </si>
  <si>
    <t>09-0261-00</t>
  </si>
  <si>
    <t>FRANCISCO BELTRAO(PR) - PORTO ALEGRE(RS)</t>
  </si>
  <si>
    <t>10-0069-00</t>
  </si>
  <si>
    <t>PORTO ALEGRE(RS) - CACADOR(SC)</t>
  </si>
  <si>
    <t>10-0070-00</t>
  </si>
  <si>
    <t>PASSO FUNDO(RS) - CHAPECO(SC)</t>
  </si>
  <si>
    <t>10-0071-00</t>
  </si>
  <si>
    <t>PORTO ALEGRE(RS) - ASUNCION(PRY)</t>
  </si>
  <si>
    <t>10-0072-00</t>
  </si>
  <si>
    <t>PORTO ALEGRE(RS) - FOZ DO IGUACU(PR)</t>
  </si>
  <si>
    <t>10-0073-00</t>
  </si>
  <si>
    <t>10-0074-00</t>
  </si>
  <si>
    <t>ERECHIM(RS) - SAO MIGUEL DOESTE(SC)</t>
  </si>
  <si>
    <t>10-0075-00</t>
  </si>
  <si>
    <t>PORTO ALEGRE(RS) - CASCAVEL(PR)</t>
  </si>
  <si>
    <t>10-0076-00</t>
  </si>
  <si>
    <t>PORTO ALEGRE(RS) - JOACABA(SC)</t>
  </si>
  <si>
    <t>10-0077-00</t>
  </si>
  <si>
    <t>SANTO ANGELO(RS) - MARECHAL CANDIDO RONDON(PR)</t>
  </si>
  <si>
    <t>10-0078-00</t>
  </si>
  <si>
    <t>NONOAI(RS) - CHAPECO(SC)</t>
  </si>
  <si>
    <t>10-0079-00</t>
  </si>
  <si>
    <t>ERECHIM(RS) - CHAPECO(SC)</t>
  </si>
  <si>
    <t>10-0080-00</t>
  </si>
  <si>
    <t>CAXIAS DO SUL(RS) - CASCAVEL(PR)</t>
  </si>
  <si>
    <t>10-0081-00</t>
  </si>
  <si>
    <t>PORTO ALEGRE(RS) - TOLEDO(PR)</t>
  </si>
  <si>
    <t>10-0082-00</t>
  </si>
  <si>
    <t>10-0083-00</t>
  </si>
  <si>
    <t>PORTO ALEGRE(RS) - PATO BRANCO(PR)</t>
  </si>
  <si>
    <t>10-0084-00</t>
  </si>
  <si>
    <t>10-0085-00</t>
  </si>
  <si>
    <t>PORTO ALEGRE(RS) - GUAIRA(PR)</t>
  </si>
  <si>
    <t>10-0086-00</t>
  </si>
  <si>
    <t>10-0087-00</t>
  </si>
  <si>
    <t>ERECHIM(RS) - PATO BRANCO(PR)</t>
  </si>
  <si>
    <t>10-0088-00</t>
  </si>
  <si>
    <t>PORTO ALEGRE(RS) - CHAPECO(SC)</t>
  </si>
  <si>
    <t>10-0089-00</t>
  </si>
  <si>
    <t>PASSO FUNDO(RS) - PATO BRANCO(PR)</t>
  </si>
  <si>
    <t>10-0090-00</t>
  </si>
  <si>
    <t>10-0091-00</t>
  </si>
  <si>
    <t>SANTA MARIA(RS) - CHAPECO(SC)</t>
  </si>
  <si>
    <t>10-0092-00</t>
  </si>
  <si>
    <t>06-0057-00</t>
  </si>
  <si>
    <t>LAVRAS(MG) - SAO PAULO(SP)</t>
  </si>
  <si>
    <t>06-0059-00</t>
  </si>
  <si>
    <t>OURO PRETO(MG) - SAO PAULO(SP)</t>
  </si>
  <si>
    <t>06-0060-00</t>
  </si>
  <si>
    <t>06-0061-00</t>
  </si>
  <si>
    <t>OURO PRETO(MG) - RIO DE JANEIRO(RJ)</t>
  </si>
  <si>
    <t>06-0062-00</t>
  </si>
  <si>
    <t>06-0063-00</t>
  </si>
  <si>
    <t>06-0064-00</t>
  </si>
  <si>
    <t>06-0065-00</t>
  </si>
  <si>
    <t>SAO JOAO DEL REI(MG) - SAO PAULO(SP)</t>
  </si>
  <si>
    <t>06-0066-00</t>
  </si>
  <si>
    <t>06-0247-00</t>
  </si>
  <si>
    <t>BELO HORIZONTE(MG) - SAO BERNARDO DO CAMPO(SP)</t>
  </si>
  <si>
    <t>06-0247-31</t>
  </si>
  <si>
    <t>06-0247-61</t>
  </si>
  <si>
    <t>06-0248-00</t>
  </si>
  <si>
    <t>BELO HORIZONTE(MG) - RESENDE(RJ)</t>
  </si>
  <si>
    <t>06-0251-00</t>
  </si>
  <si>
    <t>BARBACENA(MG) - CAMPINAS(SP)</t>
  </si>
  <si>
    <t>06-0252-00</t>
  </si>
  <si>
    <t>06-0252-61</t>
  </si>
  <si>
    <t>06-0253-00</t>
  </si>
  <si>
    <t>06-0254-00</t>
  </si>
  <si>
    <t>BARBACENA(MG) - RIO DE JANEIRO(RJ)</t>
  </si>
  <si>
    <t>06-0254-61</t>
  </si>
  <si>
    <t>06-0255-00</t>
  </si>
  <si>
    <t>06-0256-00</t>
  </si>
  <si>
    <t>BARBACENA(MG) - SAO PAULO(SP)</t>
  </si>
  <si>
    <t>06-0257-00</t>
  </si>
  <si>
    <t>06-0258-00</t>
  </si>
  <si>
    <t>06-0258-61</t>
  </si>
  <si>
    <t>06-0259-00</t>
  </si>
  <si>
    <t>BELO HORIZONTE(MG) - ANGRA DOS REIS(RJ)</t>
  </si>
  <si>
    <t>06-0260-00</t>
  </si>
  <si>
    <t>06-0261-00</t>
  </si>
  <si>
    <t>06-0262-00</t>
  </si>
  <si>
    <t>06-0263-00</t>
  </si>
  <si>
    <t>BELO HORIZONTE(MG) - APARECIDA(SP)</t>
  </si>
  <si>
    <t>06-0264-00</t>
  </si>
  <si>
    <t>06-0265-00</t>
  </si>
  <si>
    <t>BELO HORIZONTE(MG) - BARRA MANSA(RJ)</t>
  </si>
  <si>
    <t>06-0266-00</t>
  </si>
  <si>
    <t>BELO HORIZONTE(MG) - CABO FRIO(RJ)</t>
  </si>
  <si>
    <t>06-0267-00</t>
  </si>
  <si>
    <t>BELO HORIZONTE(MG) - MACAE(RJ)</t>
  </si>
  <si>
    <t>06-0267-41</t>
  </si>
  <si>
    <t>06-0267-61</t>
  </si>
  <si>
    <t>06-0268-00</t>
  </si>
  <si>
    <t>06-0269-00</t>
  </si>
  <si>
    <t>BELO HORIZONTE(MG) - NITEROI(RJ)</t>
  </si>
  <si>
    <t>06-0269-31</t>
  </si>
  <si>
    <t>06-0269-61</t>
  </si>
  <si>
    <t>06-0270-00</t>
  </si>
  <si>
    <t>BELO HORIZONTE(MG) - RIO DE JANEIRO(RJ)</t>
  </si>
  <si>
    <t>06-0270-31</t>
  </si>
  <si>
    <t>06-0270-61</t>
  </si>
  <si>
    <t>06-0271-00</t>
  </si>
  <si>
    <t>06-0271-31</t>
  </si>
  <si>
    <t>06-0271-41</t>
  </si>
  <si>
    <t>06-0271-61</t>
  </si>
  <si>
    <t>06-0272-00</t>
  </si>
  <si>
    <t>BELO HORIZONTE(MG) - SAO JOSE DOS CAMPOS(SP)</t>
  </si>
  <si>
    <t>06-0273-00</t>
  </si>
  <si>
    <t>06-0273-31</t>
  </si>
  <si>
    <t>06-0273-61</t>
  </si>
  <si>
    <t>06-0274-00</t>
  </si>
  <si>
    <t>06-0275-00</t>
  </si>
  <si>
    <t>06-0276-00</t>
  </si>
  <si>
    <t>BELO HORIZONTE(MG) - SOROCABA(SP)</t>
  </si>
  <si>
    <t>06-0276-31</t>
  </si>
  <si>
    <t>06-0277-00</t>
  </si>
  <si>
    <t>BELO HORIZONTE(MG) - TAUBATE(SP)</t>
  </si>
  <si>
    <t>06-0278-00</t>
  </si>
  <si>
    <t>BELO HORIZONTE(MG) - VOLTA REDONDA(RJ)</t>
  </si>
  <si>
    <t>06-0279-00</t>
  </si>
  <si>
    <t>BOM SUCESSO(MG) - SAO PAULO(SP)</t>
  </si>
  <si>
    <t>06-0279-61</t>
  </si>
  <si>
    <t>06-0280-00</t>
  </si>
  <si>
    <t>06-0281-00</t>
  </si>
  <si>
    <t>CONSELHEIRO LAFAIETE(MG) - RIO DE JANEIRO(RJ)</t>
  </si>
  <si>
    <t>06-0282-00</t>
  </si>
  <si>
    <t>06-0283-00</t>
  </si>
  <si>
    <t>06-0284-00</t>
  </si>
  <si>
    <t>CONSELHEIRO LAFAIETE(MG) - SANTOS(SP)</t>
  </si>
  <si>
    <t>06-0285-00</t>
  </si>
  <si>
    <t>06-0286-00</t>
  </si>
  <si>
    <t>06-0287-00</t>
  </si>
  <si>
    <t>06-0288-00</t>
  </si>
  <si>
    <t>CONSELHEIRO LAFAIETE(MG) - SAO PAULO(SP)</t>
  </si>
  <si>
    <t>06-0289-00</t>
  </si>
  <si>
    <t>06-0290-00</t>
  </si>
  <si>
    <t>06-0291-00</t>
  </si>
  <si>
    <t>06-0292-00</t>
  </si>
  <si>
    <t>JUIZ DE FORA(MG) - ANGRA DOS REIS(RJ)</t>
  </si>
  <si>
    <t>06-0293-00</t>
  </si>
  <si>
    <t>06-0293-31</t>
  </si>
  <si>
    <t>06-0293-61</t>
  </si>
  <si>
    <t>06-0294-00</t>
  </si>
  <si>
    <t>JUIZ DE FORA(MG) - MACAE(RJ)</t>
  </si>
  <si>
    <t>06-0295-00</t>
  </si>
  <si>
    <t>JUIZ DE FORA(MG) - SAO JOSE DOS CAMPOS(SP)</t>
  </si>
  <si>
    <t>06-0296-00</t>
  </si>
  <si>
    <t>CONTAGEM(MG) - RIO DE JANEIRO(RJ)</t>
  </si>
  <si>
    <t>06-0296-31</t>
  </si>
  <si>
    <t>06-0297-00</t>
  </si>
  <si>
    <t>MARIANA(MG) - SAO PAULO(SP)</t>
  </si>
  <si>
    <t>06-0297-61</t>
  </si>
  <si>
    <t>06-0298-00</t>
  </si>
  <si>
    <t>OURO BRANCO(MG) - RIO DE JANEIRO(RJ)</t>
  </si>
  <si>
    <t>06-0299-00</t>
  </si>
  <si>
    <t>06-0300-00</t>
  </si>
  <si>
    <t>06-0301-00</t>
  </si>
  <si>
    <t>07-0021-00</t>
  </si>
  <si>
    <t>RIO DE JANEIRO(RJ) - SANTOS(SP) - V.MOGI DAS CRUZES</t>
  </si>
  <si>
    <t>07-0021-41</t>
  </si>
  <si>
    <t>07-0022-00</t>
  </si>
  <si>
    <t>RIO DE JANEIRO(RJ) - PRAIA GRANDE(SP)</t>
  </si>
  <si>
    <t>07-0022-31</t>
  </si>
  <si>
    <t>07-0071-00</t>
  </si>
  <si>
    <t>NOVA IGUACU(RJ) - SANTOS(SP)</t>
  </si>
  <si>
    <t>07-0135-00</t>
  </si>
  <si>
    <t>RIO DE JANEIRO(RJ) - CARAGUATATUBA(SP)</t>
  </si>
  <si>
    <t>07-0136-00</t>
  </si>
  <si>
    <t>07-0137-00</t>
  </si>
  <si>
    <t>RIO DE JANEIRO(RJ) - RIBEIRAO PIRES(SP)</t>
  </si>
  <si>
    <t>07-0138-00</t>
  </si>
  <si>
    <t>RIO DE JANEIRO(RJ) - SANTOS(SP)</t>
  </si>
  <si>
    <t>07-0139-00</t>
  </si>
  <si>
    <t>07-0140-00</t>
  </si>
  <si>
    <t>RIO DE JANEIRO(RJ) - SAO SEBASTIAO(SP)</t>
  </si>
  <si>
    <t>07-0141-00</t>
  </si>
  <si>
    <t>RIO DE JANEIRO(RJ) - UBATUBA(SP)</t>
  </si>
  <si>
    <t>11-0016-00</t>
  </si>
  <si>
    <t>CUIABA(MT) - RIO DE JANEIRO(RJ)</t>
  </si>
  <si>
    <t>11-0016-61</t>
  </si>
  <si>
    <t>12-0148-00</t>
  </si>
  <si>
    <t>BRASILIA(DF) - RIO DE JANEIRO(RJ)</t>
  </si>
  <si>
    <t>12-0149-00</t>
  </si>
  <si>
    <t>12-0149-41</t>
  </si>
  <si>
    <t>12-0149-61</t>
  </si>
  <si>
    <t>12-0116-00</t>
  </si>
  <si>
    <t>BRASILIA(DF) - MIMOSO DE GOIAS(GO)</t>
  </si>
  <si>
    <t>12-0117-00</t>
  </si>
  <si>
    <t>BRASILIA(DF) - PADRE BERNARDO(GO)</t>
  </si>
  <si>
    <t>12-0118-00</t>
  </si>
  <si>
    <t>13-0013-00</t>
  </si>
  <si>
    <t>13-0013-61</t>
  </si>
  <si>
    <t>06-0177-00</t>
  </si>
  <si>
    <t>ARAXA(MG) - FRANCA(SP)</t>
  </si>
  <si>
    <t>06-0178-00</t>
  </si>
  <si>
    <t>ARAXA(MG) - RIBEIRAO PRETO(SP)</t>
  </si>
  <si>
    <t>02-0015-00</t>
  </si>
  <si>
    <t>SANTAREM(PA) - CUIABA(MT)</t>
  </si>
  <si>
    <t>02-0016-00</t>
  </si>
  <si>
    <t>MARABA(PA) - BARRA DO GARCAS(MT)</t>
  </si>
  <si>
    <t>12-0113-00</t>
  </si>
  <si>
    <t>12-0114-00</t>
  </si>
  <si>
    <t>GOIANIA(GO) - SAO FELIX DO ARAGUAIA(MT)</t>
  </si>
  <si>
    <t>12-0115-00</t>
  </si>
  <si>
    <t>22-0002-00</t>
  </si>
  <si>
    <t>PORTO VELHO(RO) - RIO BRANCO(AC)</t>
  </si>
  <si>
    <t>05-0025-31</t>
  </si>
  <si>
    <t>VITORIA DA CONQUISTA(BA) - VITORIA(ES)</t>
  </si>
  <si>
    <t>05-0026-61</t>
  </si>
  <si>
    <t>05-0027-00</t>
  </si>
  <si>
    <t>05-0028-00</t>
  </si>
  <si>
    <t>TEIXEIRA DE FREITAS(BA) - VITORIA(ES)</t>
  </si>
  <si>
    <t>05-0028-61</t>
  </si>
  <si>
    <t>05-0029-00</t>
  </si>
  <si>
    <t>TEIXEIRA DE FREITAS(BA) - SAO MATEUS(ES)</t>
  </si>
  <si>
    <t>05-0030-00</t>
  </si>
  <si>
    <t>TEIXEIRA DE FREITAS(BA) - LINHARES(ES)</t>
  </si>
  <si>
    <t>05-0030-61</t>
  </si>
  <si>
    <t>05-0031-00</t>
  </si>
  <si>
    <t>SALVADOR(BA) - VITORIA(ES)</t>
  </si>
  <si>
    <t>05-0031-31</t>
  </si>
  <si>
    <t>05-0031-61</t>
  </si>
  <si>
    <t>05-0032-00</t>
  </si>
  <si>
    <t>SALVADOR(BA) - RIO DE JANEIRO(RJ)</t>
  </si>
  <si>
    <t>05-0033-00</t>
  </si>
  <si>
    <t>05-0033-31</t>
  </si>
  <si>
    <t>05-0033-61</t>
  </si>
  <si>
    <t>05-0034-00</t>
  </si>
  <si>
    <t>05-0036-00</t>
  </si>
  <si>
    <t>SALVADOR(BA) - MACAE(RJ)</t>
  </si>
  <si>
    <t>05-0037-00</t>
  </si>
  <si>
    <t>SALVADOR(BA) - ARACAJU(SE)</t>
  </si>
  <si>
    <t>05-0037-31</t>
  </si>
  <si>
    <t>05-0037-61</t>
  </si>
  <si>
    <t>05-0038-00</t>
  </si>
  <si>
    <t>PRADO(BA) - VITORIA(ES)</t>
  </si>
  <si>
    <t>05-0038-61</t>
  </si>
  <si>
    <t>05-0040-00</t>
  </si>
  <si>
    <t>PORTO SEGURO(BA) - VITORIA(ES)</t>
  </si>
  <si>
    <t>05-0040-61</t>
  </si>
  <si>
    <t>05-0041-61</t>
  </si>
  <si>
    <t>PORTO SEGURO(BA) - GUARAPARI(ES)</t>
  </si>
  <si>
    <t>05-0042-00</t>
  </si>
  <si>
    <t>05-0044-00</t>
  </si>
  <si>
    <t>NOVA VICOSA(BA) - SAO MATEUS(ES)</t>
  </si>
  <si>
    <t>05-0045-00</t>
  </si>
  <si>
    <t>MEDEIROS NETO(BA) - VITORIA(ES)</t>
  </si>
  <si>
    <t>05-0045-61</t>
  </si>
  <si>
    <t>05-0046-00</t>
  </si>
  <si>
    <t>ITAMARAJU(BA) - VITORIA(ES)</t>
  </si>
  <si>
    <t>05-0046-61</t>
  </si>
  <si>
    <t>05-0047-00</t>
  </si>
  <si>
    <t>ITAMARAJU(BA) - SAO MATEUS(ES)</t>
  </si>
  <si>
    <t>05-0048-00</t>
  </si>
  <si>
    <t>ITABUNA(BA) - VITORIA(ES)</t>
  </si>
  <si>
    <t>05-0048-61</t>
  </si>
  <si>
    <t>05-0049-61</t>
  </si>
  <si>
    <t>05-0050-00</t>
  </si>
  <si>
    <t>05-0051-00</t>
  </si>
  <si>
    <t>05-0052-31</t>
  </si>
  <si>
    <t>ILHEUS(BA) - VITORIA(ES)</t>
  </si>
  <si>
    <t>05-0053-00</t>
  </si>
  <si>
    <t>05-0053-61</t>
  </si>
  <si>
    <t>05-0054-00</t>
  </si>
  <si>
    <t>ILHEUS(BA) - VICOSA(MG)</t>
  </si>
  <si>
    <t>05-0055-61</t>
  </si>
  <si>
    <t>05-0056-00</t>
  </si>
  <si>
    <t>ILHEUS(BA) - CACHOEIRO DE ITAPEMIRIM(ES)</t>
  </si>
  <si>
    <t>05-0057-00</t>
  </si>
  <si>
    <t>FEIRA DE SANTANA(BA) - ARACAJU(SE)</t>
  </si>
  <si>
    <t>05-0057-61</t>
  </si>
  <si>
    <t>05-0058-00</t>
  </si>
  <si>
    <t>05-0160-60</t>
  </si>
  <si>
    <t>05-1803-31</t>
  </si>
  <si>
    <t>05-1806-00</t>
  </si>
  <si>
    <t>NOVA VICOSA(BA) - VITORIA(ES)</t>
  </si>
  <si>
    <t>17-0036-61</t>
  </si>
  <si>
    <t>VITORIA(ES) - VICOSA(MG)</t>
  </si>
  <si>
    <t>17-0037-61</t>
  </si>
  <si>
    <t>VITORIA(ES) - TEOFILO OTONI(MG)</t>
  </si>
  <si>
    <t>17-0038-00</t>
  </si>
  <si>
    <t>17-0039-00</t>
  </si>
  <si>
    <t>VITORIA(ES) - SAO PAULO(SP)</t>
  </si>
  <si>
    <t>17-0039-31</t>
  </si>
  <si>
    <t>17-0039-41</t>
  </si>
  <si>
    <t>17-0039-61</t>
  </si>
  <si>
    <t>17-0040-00</t>
  </si>
  <si>
    <t>VITORIA(ES) - RIO DE JANEIRO(RJ)</t>
  </si>
  <si>
    <t>17-0040-31</t>
  </si>
  <si>
    <t>17-0040-41</t>
  </si>
  <si>
    <t>17-0040-61</t>
  </si>
  <si>
    <t>17-0041-00</t>
  </si>
  <si>
    <t>VITORIA(ES) - NITEROI(RJ)</t>
  </si>
  <si>
    <t>17-0041-31</t>
  </si>
  <si>
    <t>17-0041-61</t>
  </si>
  <si>
    <t>17-0042-61</t>
  </si>
  <si>
    <t>VITORIA(ES) - NANUQUE(MG)</t>
  </si>
  <si>
    <t>17-0043-00</t>
  </si>
  <si>
    <t>17-0044-00</t>
  </si>
  <si>
    <t>VITORIA(ES) - MANTENA(MG)</t>
  </si>
  <si>
    <t>17-0045-00</t>
  </si>
  <si>
    <t>17-0046-00</t>
  </si>
  <si>
    <t>VITORIA(ES) - MANHUMIRIM(MG)</t>
  </si>
  <si>
    <t>17-0047-61</t>
  </si>
  <si>
    <t>VITORIA(ES) - MANHUACU(MG)</t>
  </si>
  <si>
    <t>17-0048-00</t>
  </si>
  <si>
    <t>17-0049-00</t>
  </si>
  <si>
    <t>VITORIA(ES) - LAJINHA(MG)</t>
  </si>
  <si>
    <t>17-0049-61</t>
  </si>
  <si>
    <t>17-0051-31</t>
  </si>
  <si>
    <t>17-0051-61</t>
  </si>
  <si>
    <t>17-0052-00</t>
  </si>
  <si>
    <t>17-0053-00</t>
  </si>
  <si>
    <t>17-0053-61</t>
  </si>
  <si>
    <t>17-0055-00</t>
  </si>
  <si>
    <t>VITORIA(ES) - CARANGOLA(MG)</t>
  </si>
  <si>
    <t>17-0056-00</t>
  </si>
  <si>
    <t>17-0057-00</t>
  </si>
  <si>
    <t>VITORIA(ES) - CAMPOS DOS GOYTACAZES(RJ)</t>
  </si>
  <si>
    <t>17-0057-61</t>
  </si>
  <si>
    <t>17-0058-61</t>
  </si>
  <si>
    <t>17-0059-00</t>
  </si>
  <si>
    <t>VITORIA(ES) - AIMORES(MG)</t>
  </si>
  <si>
    <t>17-0059-61</t>
  </si>
  <si>
    <t>17-0060-00</t>
  </si>
  <si>
    <t>SAO MATEUS(ES) - NANUQUE(MG)</t>
  </si>
  <si>
    <t>17-0061-00</t>
  </si>
  <si>
    <t>17-0062-00</t>
  </si>
  <si>
    <t>17-0063-00</t>
  </si>
  <si>
    <t>SAO MATEUS(ES) - MACAE(RJ)</t>
  </si>
  <si>
    <t>17-0064-00</t>
  </si>
  <si>
    <t>PEDRO CANARIO(ES) - NANUQUE(MG)</t>
  </si>
  <si>
    <t>17-0065-00</t>
  </si>
  <si>
    <t>17-0066-00</t>
  </si>
  <si>
    <t>NOVA VENECIA(ES) - RIO DE JANEIRO(RJ)</t>
  </si>
  <si>
    <t>17-0066-31</t>
  </si>
  <si>
    <t>17-0066-61</t>
  </si>
  <si>
    <t>17-0067-00</t>
  </si>
  <si>
    <t>NOVA VENECIA(ES) - NANUQUE(MG)</t>
  </si>
  <si>
    <t>17-0068-00</t>
  </si>
  <si>
    <t>17-0069-00</t>
  </si>
  <si>
    <t>MONTANHA(ES) - NANUQUE(MG)</t>
  </si>
  <si>
    <t>17-0070-00</t>
  </si>
  <si>
    <t>17-0071-00</t>
  </si>
  <si>
    <t>IUNA(ES) - MANHUMIRIM(MG)</t>
  </si>
  <si>
    <t>17-0072-00</t>
  </si>
  <si>
    <t>IBATIBA(ES) - MANHUACU(MG)</t>
  </si>
  <si>
    <t>17-0073-00</t>
  </si>
  <si>
    <t>17-0073-61</t>
  </si>
  <si>
    <t>17-0074-00</t>
  </si>
  <si>
    <t>CONCEICAO DA BARRA(ES) - BELO HORIZONTE(MG)</t>
  </si>
  <si>
    <t>17-0074-61</t>
  </si>
  <si>
    <t>17-0075-00</t>
  </si>
  <si>
    <t>COLATINA(ES) - SAO PAULO(SP)</t>
  </si>
  <si>
    <t>17-0076-00</t>
  </si>
  <si>
    <t>17-0077-00</t>
  </si>
  <si>
    <t>COLATINA(ES) - MANTENA(MG)</t>
  </si>
  <si>
    <t>17-0078-00</t>
  </si>
  <si>
    <t>COLATINA(ES) - GOVERNADOR VALADARES(MG)</t>
  </si>
  <si>
    <t>17-0079-30</t>
  </si>
  <si>
    <t>ARACRUZ(ES) - RIO DE JANEIRO(RJ)</t>
  </si>
  <si>
    <t>17-0080-00</t>
  </si>
  <si>
    <t>17-0080-31</t>
  </si>
  <si>
    <t>17-0081-60</t>
  </si>
  <si>
    <t>20-0013-00</t>
  </si>
  <si>
    <t>PENEDO(AL) - SALVADOR(BA)</t>
  </si>
  <si>
    <t>20-0014-00</t>
  </si>
  <si>
    <t>12-0119-00</t>
  </si>
  <si>
    <t>ANAPOLIS(GO) - BRASILIA(DF)</t>
  </si>
  <si>
    <t>12-0120-00</t>
  </si>
  <si>
    <t>BRASILIA(DF) - ALEXANIA(GO)</t>
  </si>
  <si>
    <t>12-0121-00</t>
  </si>
  <si>
    <t>BRASILIA(DF) - PARACATU(MG)</t>
  </si>
  <si>
    <t>12-0122-00</t>
  </si>
  <si>
    <t>GOIANIA(GO) - ARAGUACU(TO)</t>
  </si>
  <si>
    <t>12-0123-00</t>
  </si>
  <si>
    <t>12-0124-00</t>
  </si>
  <si>
    <t xml:space="preserve">BRASILIA(DF) - LUZIANIA(GO) </t>
  </si>
  <si>
    <t>12-0125-00</t>
  </si>
  <si>
    <t>GOIANIA(GO) - BRASILIA(DF)</t>
  </si>
  <si>
    <t>12-0126-00</t>
  </si>
  <si>
    <t>GOIANIA(GO) - PALMEIROPOLIS(TO)</t>
  </si>
  <si>
    <t>12-0127-20</t>
  </si>
  <si>
    <t>GOIANIA(GO) - TORIXOREU(MT)</t>
  </si>
  <si>
    <t>05-0017-00</t>
  </si>
  <si>
    <t>SALVADOR(BA) - RECIFE(PE) - VIA BR-423</t>
  </si>
  <si>
    <t>05-0018-00</t>
  </si>
  <si>
    <t>SALVADOR(BA) - RECIFE(PE) - VIA BR-101</t>
  </si>
  <si>
    <t>05-0019-00</t>
  </si>
  <si>
    <t>05-0020-00</t>
  </si>
  <si>
    <t>FEIRA DE SANTANA(BA) - RECIFE(PE)</t>
  </si>
  <si>
    <t>06-0051-00</t>
  </si>
  <si>
    <t>JUIZ DE FORA(MG) - FLORIANOPOLIS(SC)</t>
  </si>
  <si>
    <t>06-0058-00</t>
  </si>
  <si>
    <t>JUIZ DE FORA(MG) - BRASILIA(DF)</t>
  </si>
  <si>
    <t>07-0014-00</t>
  </si>
  <si>
    <t>RIO DE JANEIRO(RJ) - PORTO ALEGRE(RS) - VIA BR-101</t>
  </si>
  <si>
    <t>07-0020-00</t>
  </si>
  <si>
    <t>RIO DE JANEIRO(RJ) - FLORIANOPOLIS(SC)</t>
  </si>
  <si>
    <t>07-0126-00</t>
  </si>
  <si>
    <t>RIO DE JANEIRO(RJ) - SALVADOR(BA) - VIA BR-116</t>
  </si>
  <si>
    <t>07-0127-00</t>
  </si>
  <si>
    <t>RIO DE JANEIRO(RJ) - BRASILIA(DF)</t>
  </si>
  <si>
    <t>07-0128-00</t>
  </si>
  <si>
    <t>RIO DE JANEIRO(RJ) - CURITIBA(PR)</t>
  </si>
  <si>
    <t>07-0129-00</t>
  </si>
  <si>
    <t>CAMPOS DOS GOYTACAZES(RJ) - BELO HORIZONTE(MG)</t>
  </si>
  <si>
    <t>07-0130-00</t>
  </si>
  <si>
    <t>RIO DE JANEIRO(RJ) - FEIRA DE SANTANA(BA)</t>
  </si>
  <si>
    <t>07-0131-00</t>
  </si>
  <si>
    <t>VOLTA REDONDA(RJ) - CURITIBA(PR)</t>
  </si>
  <si>
    <t>07-0132-00</t>
  </si>
  <si>
    <t>RIO DE JANEIRO(RJ) - SALVADOR(BA) - V.JUIZ DE FORA</t>
  </si>
  <si>
    <t>07-0133-00</t>
  </si>
  <si>
    <t>RIO DE JANEIRO(RJ) - ANAPOLIS(GO)</t>
  </si>
  <si>
    <t>07-0134-00</t>
  </si>
  <si>
    <t>SAO JOAO DA BARRA(RJ) - BELO HORIZONTE(MG)</t>
  </si>
  <si>
    <t>08-0131-00</t>
  </si>
  <si>
    <t>SAO PAULO(SP) - CURITIBA(PR)</t>
  </si>
  <si>
    <t>08-0132-00</t>
  </si>
  <si>
    <t>JUNDIAI(SP) - CURITIBA(PR)</t>
  </si>
  <si>
    <t>08-0133-00</t>
  </si>
  <si>
    <t>SAO PAULO(SP) - PORTO ALEGRE(RS) - VIA BR-101</t>
  </si>
  <si>
    <t>08-0134-00</t>
  </si>
  <si>
    <t>CAMPINAS(SP) - PORTO ALEGRE(RS) - VIA BR 101</t>
  </si>
  <si>
    <t>08-0135-00</t>
  </si>
  <si>
    <t>SAO PAULO(SP) - GOVERNADOR VALADARES(MG)</t>
  </si>
  <si>
    <t>08-0136-00</t>
  </si>
  <si>
    <t>SAO PAULO(SP) - MANTENA(MG)</t>
  </si>
  <si>
    <t>08-0137-00</t>
  </si>
  <si>
    <t>08-0138-00</t>
  </si>
  <si>
    <t>SAO PAULO(SP) - RIO DE JANEIRO(RJ) - VIA S. CAETANO</t>
  </si>
  <si>
    <t>08-0139-00</t>
  </si>
  <si>
    <t>SAO PAULO(SP) - RIO DE JANEIRO(RJ) - VIA DUQUE DE CAXIAS</t>
  </si>
  <si>
    <t>08-0140-00</t>
  </si>
  <si>
    <t>SAO PAULO(SP) - TEOFILO OTONI(MG)</t>
  </si>
  <si>
    <t>08-0141-00</t>
  </si>
  <si>
    <t>SAO PAULO(SP) - IPATINGA(MG)</t>
  </si>
  <si>
    <t>08-0142-00</t>
  </si>
  <si>
    <t>SAO PAULO(SP) - CATAGUASES(MG)</t>
  </si>
  <si>
    <t>08-0143-00</t>
  </si>
  <si>
    <t>SAO PAULO(SP) - CARATINGA(MG)</t>
  </si>
  <si>
    <t>08-0144-00</t>
  </si>
  <si>
    <t>08-0145-00</t>
  </si>
  <si>
    <t>SAO JOSE DOS CAMPOS(SP) - TEOFILO OTONI(MG)</t>
  </si>
  <si>
    <t>08-0146-00</t>
  </si>
  <si>
    <t>SAO JOSE DOS CAMPOS(SP) - ITAOBIM(MG)</t>
  </si>
  <si>
    <t>08-0147-00</t>
  </si>
  <si>
    <t>SAO JOSE DOS CAMPOS(SP) - TEOFILO OTONI(MG) - VIA BR-458</t>
  </si>
  <si>
    <t>08-0148-00</t>
  </si>
  <si>
    <t>SAO PAULO(SP) - CAMPOS DOS GOYTACAZES(RJ)</t>
  </si>
  <si>
    <t>08-0149-00</t>
  </si>
  <si>
    <t>SAO PAULO(SP) - CAMPOS DOS GOYTACAZES(RJ) - VIA MACAE (RJ)</t>
  </si>
  <si>
    <t>08-0150-00</t>
  </si>
  <si>
    <t>SAO PAULO(SP) - MURIAE(MG)</t>
  </si>
  <si>
    <t>08-0151-00</t>
  </si>
  <si>
    <t>SAO PAULO(SP) - NANUQUE(MG)</t>
  </si>
  <si>
    <t>08-0152-00</t>
  </si>
  <si>
    <t>SANTOS(SP) - IPATINGA(MG)</t>
  </si>
  <si>
    <t>08-0153-00</t>
  </si>
  <si>
    <t>CAMPINAS(SP) - CAMPOS DOS GOYTACAZES(RJ)</t>
  </si>
  <si>
    <t>12-0018-00</t>
  </si>
  <si>
    <t>12-0019-00</t>
  </si>
  <si>
    <t>BRASILIA(DF) - PORTO ALEGRE(RS) - VIA GOIANIA</t>
  </si>
  <si>
    <t>12-0020-00</t>
  </si>
  <si>
    <t>BRASILIA(DF) - BELO HORIZONTE(MG) - V.CURVELO (MG)</t>
  </si>
  <si>
    <t>17-0010-00</t>
  </si>
  <si>
    <t>VITORIA(ES) - RIO DE JANEIRO(RJ) - VIA BR-101</t>
  </si>
  <si>
    <t>17-0011-00</t>
  </si>
  <si>
    <t>CACHOEIRO DE ITAPEMIRIM(ES) - RIO DE JANEIRO(RJ) - V.BR101</t>
  </si>
  <si>
    <t>17-0012-00</t>
  </si>
  <si>
    <t>CASTELO(ES) - RIO DE JANEIRO(RJ) - -V. TERESOPOLIS</t>
  </si>
  <si>
    <t>17-0013-00</t>
  </si>
  <si>
    <t>AFONSO CLAUDIO(ES) - RIO DE JANEIRO(RJ)</t>
  </si>
  <si>
    <t>17-0014-00</t>
  </si>
  <si>
    <t>GUARAPARI(ES) - RIO DE JANEIRO(RJ) - V.ES-060/BR-101</t>
  </si>
  <si>
    <t>17-0015-00</t>
  </si>
  <si>
    <t>MUQUI(ES) - CAMPOS DOS GOYTACAZES(RJ)</t>
  </si>
  <si>
    <t>17-0016-00</t>
  </si>
  <si>
    <t>ALEGRE(ES) - SAO PAULO(SP) - - VIA ITAPERUNA (RJ)</t>
  </si>
  <si>
    <t>17-0017-00</t>
  </si>
  <si>
    <t>AFONSO CLAUDIO(ES) - SAO PAULO(SP)</t>
  </si>
  <si>
    <t>17-0018-00</t>
  </si>
  <si>
    <t>GUARAPARI(ES) - BELO HORIZONTE(MG) - V J. MONLEVADE</t>
  </si>
  <si>
    <t>17-0019-00</t>
  </si>
  <si>
    <t>CACHOEIRO DE ITAPEMIRIM(ES) - SAO PAULO(SP) - VIA MUQUI</t>
  </si>
  <si>
    <t>17-0020-00</t>
  </si>
  <si>
    <t>CACHOEIRO DE ITAPEMIRIM(ES) - RIO DE JANEIRO(RJ) - V MUQUI</t>
  </si>
  <si>
    <t>17-0021-00</t>
  </si>
  <si>
    <t>MARATAIZES(ES) - RIO DE JANEIRO(RJ)</t>
  </si>
  <si>
    <t>17-0022-00</t>
  </si>
  <si>
    <t>IUNA(ES) - SAO PAULO(SP) - VIA CARANGOLA (MG)</t>
  </si>
  <si>
    <t>17-0023-00</t>
  </si>
  <si>
    <t>CACHOEIRO DE ITAPEMIRIM(ES) - NITEROI(RJ) - V.BR101</t>
  </si>
  <si>
    <t>17-0024-00</t>
  </si>
  <si>
    <t>GUACUI(ES) - RIO DE JANEIRO(RJ)</t>
  </si>
  <si>
    <t>17-0025-00</t>
  </si>
  <si>
    <t>IUNA(ES) - RIO DE JANEIRO(RJ)</t>
  </si>
  <si>
    <t>17-0026-00</t>
  </si>
  <si>
    <t>17-0027-00</t>
  </si>
  <si>
    <t>ALEGRE(ES) - RIO DE JANEIRO(RJ)</t>
  </si>
  <si>
    <t>17-0028-00</t>
  </si>
  <si>
    <t>VITORIA(ES) - SAO JOSE DOS CAMPOS(SP)</t>
  </si>
  <si>
    <t>17-0029-00</t>
  </si>
  <si>
    <t>VITORIA(ES) - SAO PAULO(SP) - V.MARATAIZES</t>
  </si>
  <si>
    <t>17-0030-00</t>
  </si>
  <si>
    <t>17-0031-00</t>
  </si>
  <si>
    <t>CACHOEIRO DE ITAPEMIRIM(ES) - CAMPOS DOS GOYTACAZES(RJ) - V.ES 489</t>
  </si>
  <si>
    <t>17-0032-00</t>
  </si>
  <si>
    <t>CACHOEIRO DE ITAPEMIRIM(ES) - SAO PAULO(SP)</t>
  </si>
  <si>
    <t>17-0033-00</t>
  </si>
  <si>
    <t>SERRA(ES) - BELO HORIZONTE(MG)</t>
  </si>
  <si>
    <t>17-0034-00</t>
  </si>
  <si>
    <t>CACHOEIRO DE ITAPEMIRIM(ES) - NITEROI(RJ)</t>
  </si>
  <si>
    <t>06-0116-00</t>
  </si>
  <si>
    <t>BAMBUI(MG) - SAO PAULO(SP)</t>
  </si>
  <si>
    <t>06-0117-00</t>
  </si>
  <si>
    <t>CAMPO BELO(MG) - SAO PAULO(SP)</t>
  </si>
  <si>
    <t>06-0118-00</t>
  </si>
  <si>
    <t>FORMIGA(MG) - SAO PAULO(SP)</t>
  </si>
  <si>
    <t>04-0038-00</t>
  </si>
  <si>
    <t>05-0153-00</t>
  </si>
  <si>
    <t>BOM JESUS DA LAPA(BA) - BRASILIA(DF)</t>
  </si>
  <si>
    <t>05-0154-00</t>
  </si>
  <si>
    <t>GUANAMBI(BA) - BRASILIA(DF)</t>
  </si>
  <si>
    <t>05-0155-00</t>
  </si>
  <si>
    <t>SANTANA(BA) - BRASILIA(DF)</t>
  </si>
  <si>
    <t>12-0208-00</t>
  </si>
  <si>
    <t>POSSE(GO) - BRASILIA(DF)</t>
  </si>
  <si>
    <t>06-0048-00</t>
  </si>
  <si>
    <t>SAO LOURENCO(MG) - CRUZEIRO(SP)</t>
  </si>
  <si>
    <t>07-0015-00</t>
  </si>
  <si>
    <t>RIO DE JANEIRO(RJ) - CRUZEIRO(SP)</t>
  </si>
  <si>
    <t>07-0015-61</t>
  </si>
  <si>
    <t>07-0016-00</t>
  </si>
  <si>
    <t>VOLTA REDONDA(RJ) - CAXAMBU(MG)</t>
  </si>
  <si>
    <t>07-0017-00</t>
  </si>
  <si>
    <t>VOLTA REDONDA(RJ) - CRUZEIRO(SP)</t>
  </si>
  <si>
    <t>07-0018-00</t>
  </si>
  <si>
    <t>RIO DE JANEIRO(RJ) - CAXAMBU(MG)</t>
  </si>
  <si>
    <t>07-0018-61</t>
  </si>
  <si>
    <t>07-0019-00</t>
  </si>
  <si>
    <t>07-0019-61</t>
  </si>
  <si>
    <t>06-0304-00</t>
  </si>
  <si>
    <t>06-0305-00</t>
  </si>
  <si>
    <t>06-0305-41</t>
  </si>
  <si>
    <t>06-0305-61</t>
  </si>
  <si>
    <t>06-0306-00</t>
  </si>
  <si>
    <t>POCOS DE CALDAS(MG) - RIO DE JANEIRO(RJ)</t>
  </si>
  <si>
    <t>06-0306-61</t>
  </si>
  <si>
    <t>06-0307-00</t>
  </si>
  <si>
    <t>ANDRELANDIA(MG) - SAO JOSE DOS CAMPOS(SP)</t>
  </si>
  <si>
    <t>06-0308-00</t>
  </si>
  <si>
    <t>ANDRELANDIA(MG) - SAO PAULO(SP)</t>
  </si>
  <si>
    <t>06-0309-00</t>
  </si>
  <si>
    <t>06-0310-00</t>
  </si>
  <si>
    <t>CAXAMBU(MG) - SAO JOSE DOS CAMPOS(SP)</t>
  </si>
  <si>
    <t>06-0311-00</t>
  </si>
  <si>
    <t>CAXAMBU(MG) - SAO PAULO(SP)</t>
  </si>
  <si>
    <t>06-0312-00</t>
  </si>
  <si>
    <t>CONCEICAO DO RIO VERDE(MG) - SAO JOSE DOS CAMPOS(SP)</t>
  </si>
  <si>
    <t>06-0313-00</t>
  </si>
  <si>
    <t>CONCEICAO DO RIO VERDE(MG) - SAO PAULO(SP)</t>
  </si>
  <si>
    <t>06-0314-00</t>
  </si>
  <si>
    <t>06-0315-00</t>
  </si>
  <si>
    <t>JUIZ DE FORA(MG) - SANTOS(SP)</t>
  </si>
  <si>
    <t>06-0315-61</t>
  </si>
  <si>
    <t>06-0316-00</t>
  </si>
  <si>
    <t>JUIZ DE FORA(MG) - SAO PAULO(SP)</t>
  </si>
  <si>
    <t>07-0074-00</t>
  </si>
  <si>
    <t>VOLTA REDONDA(RJ) - SAO PAULO(SP)</t>
  </si>
  <si>
    <t>07-0074-61</t>
  </si>
  <si>
    <t>07-0075-00</t>
  </si>
  <si>
    <t>07-0076-00</t>
  </si>
  <si>
    <t>VOLTA REDONDA(RJ) - DIADEMA(SP)</t>
  </si>
  <si>
    <t>07-0076-61</t>
  </si>
  <si>
    <t>08-0044-00</t>
  </si>
  <si>
    <t>CAMPINAS(SP) - RIO DE JANEIRO(RJ)</t>
  </si>
  <si>
    <t>08-0044-61</t>
  </si>
  <si>
    <t>08-0045-00</t>
  </si>
  <si>
    <t>08-0045-61</t>
  </si>
  <si>
    <t>08-0046-00</t>
  </si>
  <si>
    <t>PIRACICABA(SP) - JUIZ DE FORA(MG)</t>
  </si>
  <si>
    <t>08-0047-00</t>
  </si>
  <si>
    <t>PIRACICABA(SP) - RIO DE JANEIRO(RJ)</t>
  </si>
  <si>
    <t>08-0047-61</t>
  </si>
  <si>
    <t>08-0048-00</t>
  </si>
  <si>
    <t>RIBEIRAO PRETO(SP) - JUIZ DE FORA(MG)</t>
  </si>
  <si>
    <t>08-0049-00</t>
  </si>
  <si>
    <t>SANTOS(SP) - BELO HORIZONTE(MG)</t>
  </si>
  <si>
    <t>08-0050-00</t>
  </si>
  <si>
    <t>SANTOS(SP) - JUIZ DE FORA(MG)</t>
  </si>
  <si>
    <t>08-0051-00</t>
  </si>
  <si>
    <t>SAO JOSE DO RIO PRETO(SP) - JUIZ DE FORA(MG)</t>
  </si>
  <si>
    <t>08-0052-00</t>
  </si>
  <si>
    <t>SAO JOSE DOS CAMPOS(SP) - CAXAMBU(MG)</t>
  </si>
  <si>
    <t>08-0053-00</t>
  </si>
  <si>
    <t>SAO JOSE DOS CAMPOS(SP) - LAMBARI(MG)</t>
  </si>
  <si>
    <t>08-0054-00</t>
  </si>
  <si>
    <t>SAO JOSE DOS CAMPOS(SP) - SAO LOURENCO(MG)</t>
  </si>
  <si>
    <t>08-0055-00</t>
  </si>
  <si>
    <t>SAO PAULO(SP) - ANDRELANDIA(MG)</t>
  </si>
  <si>
    <t>08-0056-00</t>
  </si>
  <si>
    <t>08-0057-00</t>
  </si>
  <si>
    <t>08-0058-00</t>
  </si>
  <si>
    <t>SAO PAULO(SP) - CAXAMBU(MG)</t>
  </si>
  <si>
    <t>08-0059-00</t>
  </si>
  <si>
    <t>08-0060-00</t>
  </si>
  <si>
    <t>SAO PAULO(SP) - CONCEICAO DO RIO VERDE(MG)</t>
  </si>
  <si>
    <t>08-0061-00</t>
  </si>
  <si>
    <t>SAO PAULO(SP) - CRUZILIA(MG)</t>
  </si>
  <si>
    <t>08-0062-00</t>
  </si>
  <si>
    <t>08-0063-00</t>
  </si>
  <si>
    <t>SAO PAULO(SP) - JUIZ DE FORA(MG)</t>
  </si>
  <si>
    <t>08-0064-00</t>
  </si>
  <si>
    <t>08-0064-41</t>
  </si>
  <si>
    <t>08-0064-61</t>
  </si>
  <si>
    <t>08-0065-00</t>
  </si>
  <si>
    <t>08-0066-00</t>
  </si>
  <si>
    <t>SAO PAULO(SP) - POCOS DE CALDAS(MG)</t>
  </si>
  <si>
    <t>08-0066-61</t>
  </si>
  <si>
    <t>08-0067-61</t>
  </si>
  <si>
    <t>08-0068-00</t>
  </si>
  <si>
    <t>SAO PAULO(SP) - SAO LOURENCO(MG)</t>
  </si>
  <si>
    <t>08-0069-00</t>
  </si>
  <si>
    <t>SOROCABA(SP) - BELO HORIZONTE(MG)</t>
  </si>
  <si>
    <t>08-0069-61</t>
  </si>
  <si>
    <t>06-0092-00</t>
  </si>
  <si>
    <t>ARAXA(MG) - SAO PAULO(SP)</t>
  </si>
  <si>
    <t>06-0092-61</t>
  </si>
  <si>
    <t>06-0093-00</t>
  </si>
  <si>
    <t>PARACATU(MG) - SAO PAULO(SP)</t>
  </si>
  <si>
    <t>06-0093-61</t>
  </si>
  <si>
    <t>06-0094-00</t>
  </si>
  <si>
    <t>PATOS DE MINAS(MG) - SAO PAULO(SP)</t>
  </si>
  <si>
    <t>06-0094-61</t>
  </si>
  <si>
    <t>06-0095-00</t>
  </si>
  <si>
    <t>PATOS DE MINAS(MG) - SAO PAULO(SP) - V. LAGOA FORMOSA</t>
  </si>
  <si>
    <t>06-0095-61</t>
  </si>
  <si>
    <t>06-0096-00</t>
  </si>
  <si>
    <t>COROMANDEL(MG) - SAO PAULO(SP)</t>
  </si>
  <si>
    <t>08-0039-00</t>
  </si>
  <si>
    <t>MARILIA(SP) - RIO DE JANEIRO(RJ) - VIA SP 065 E BR 116</t>
  </si>
  <si>
    <t>09-0168-00</t>
  </si>
  <si>
    <t>09-0169-00</t>
  </si>
  <si>
    <t>CAMPINA DA LAGOA(PR) - SAO PAULO(SP) - VIA CAMPO MOURÃƒO</t>
  </si>
  <si>
    <t>09-0170-00</t>
  </si>
  <si>
    <t>CAMPINA DA LAGOA(PR) - SAO PAULO(SP) - VIA ASSIS</t>
  </si>
  <si>
    <t>09-0171-41</t>
  </si>
  <si>
    <t>MARINGA(PR) - GUARULHOS(SP)</t>
  </si>
  <si>
    <t>09-0171-60</t>
  </si>
  <si>
    <t>06-0195-00</t>
  </si>
  <si>
    <t>UBERABA(MG) - MARINGA(PR)</t>
  </si>
  <si>
    <t>09-0115-00</t>
  </si>
  <si>
    <t>MARINGA(PR) - RIBEIRAO PRETO(SP)</t>
  </si>
  <si>
    <t>09-0115-41</t>
  </si>
  <si>
    <t>09-0115-61</t>
  </si>
  <si>
    <t>09-0116-00</t>
  </si>
  <si>
    <t>UMUARAMA(PR) - SAO PAULO(SP)</t>
  </si>
  <si>
    <t>09-0116-41</t>
  </si>
  <si>
    <t>09-0116-61</t>
  </si>
  <si>
    <t>09-0117-00</t>
  </si>
  <si>
    <t>UMUARAMA(PR) - JUNDIAI(SP)</t>
  </si>
  <si>
    <t>09-0117-61</t>
  </si>
  <si>
    <t>09-0118-00</t>
  </si>
  <si>
    <t>MARINGA(PR) - RIO DE JANEIRO(RJ)</t>
  </si>
  <si>
    <t>09-0118-41</t>
  </si>
  <si>
    <t>09-0118-61</t>
  </si>
  <si>
    <t>09-0119-00</t>
  </si>
  <si>
    <t>09-0120-00</t>
  </si>
  <si>
    <t>COLORADO(PR) - SAO PAULO(SP)</t>
  </si>
  <si>
    <t>09-0121-00</t>
  </si>
  <si>
    <t>ASSAI(PR) - SAO PAULO(SP)</t>
  </si>
  <si>
    <t>09-0122-00</t>
  </si>
  <si>
    <t>CURITIBA(PR) - PRESIDENTE PRUDENTE(SP)</t>
  </si>
  <si>
    <t>09-0122-61</t>
  </si>
  <si>
    <t>09-0123-00</t>
  </si>
  <si>
    <t>APUCARANA(PR) - PRESIDENTE PRUDENTE(SP)</t>
  </si>
  <si>
    <t>09-0124-00</t>
  </si>
  <si>
    <t>PARANAVAI(PR) - SAO PAULO(SP)</t>
  </si>
  <si>
    <t>09-0124-41</t>
  </si>
  <si>
    <t>09-0124-61</t>
  </si>
  <si>
    <t>09-0125-00</t>
  </si>
  <si>
    <t>LOANDA(PR) - SAO PAULO(SP)</t>
  </si>
  <si>
    <t>09-0125-61</t>
  </si>
  <si>
    <t>09-0126-00</t>
  </si>
  <si>
    <t>IVAIPORA(PR) - SAO PAULO(SP)</t>
  </si>
  <si>
    <t>09-0126-41</t>
  </si>
  <si>
    <t>09-0126-61</t>
  </si>
  <si>
    <t>09-0127-00</t>
  </si>
  <si>
    <t>09-0127-61</t>
  </si>
  <si>
    <t>09-0128-00</t>
  </si>
  <si>
    <t>09-0128-41</t>
  </si>
  <si>
    <t>09-0128-61</t>
  </si>
  <si>
    <t>09-0129-00</t>
  </si>
  <si>
    <t>MARILUZ(PR) - SAO PAULO(SP)</t>
  </si>
  <si>
    <t>09-0130-00</t>
  </si>
  <si>
    <t>LONDRINA(PR) - JUNDIAI(SP)</t>
  </si>
  <si>
    <t>09-0130-61</t>
  </si>
  <si>
    <t>09-0131-00</t>
  </si>
  <si>
    <t>09-0131-41</t>
  </si>
  <si>
    <t>09-0131-61</t>
  </si>
  <si>
    <t>09-0132-00</t>
  </si>
  <si>
    <t>09-0132-61</t>
  </si>
  <si>
    <t xml:space="preserve">LONDRINA(PR) - SAO PAULO(SP) </t>
  </si>
  <si>
    <t>09-0133-00</t>
  </si>
  <si>
    <t>FOZ DO IGUACU(PR) - CAMPINAS(SP)</t>
  </si>
  <si>
    <t>09-0133-61</t>
  </si>
  <si>
    <t>09-0134-00</t>
  </si>
  <si>
    <t>LONDRINA(PR) - CAMPINAS(SP)</t>
  </si>
  <si>
    <t>09-0134-61</t>
  </si>
  <si>
    <t>09-0135-00</t>
  </si>
  <si>
    <t>09-0135-61</t>
  </si>
  <si>
    <t>09-0136-00</t>
  </si>
  <si>
    <t>MARINGA(PR) - CAMPINAS(SP)</t>
  </si>
  <si>
    <t>09-0136-61</t>
  </si>
  <si>
    <t>09-0137-00</t>
  </si>
  <si>
    <t>LOANDA(PR) - CAMPINAS(SP)</t>
  </si>
  <si>
    <t>09-0137-61</t>
  </si>
  <si>
    <t>09-0138-00</t>
  </si>
  <si>
    <t>09-0138-61</t>
  </si>
  <si>
    <t>09-0139-00</t>
  </si>
  <si>
    <t>09-0139-41</t>
  </si>
  <si>
    <t>09-0139-61</t>
  </si>
  <si>
    <t>09-0140-00</t>
  </si>
  <si>
    <t>LONDRINA(PR) - OURINHOS(SP)</t>
  </si>
  <si>
    <t>09-0140-61</t>
  </si>
  <si>
    <t>09-0141-00</t>
  </si>
  <si>
    <t>MARINGA(PR) - BAURU(SP)</t>
  </si>
  <si>
    <t>09-0141-61</t>
  </si>
  <si>
    <t>09-0142-00</t>
  </si>
  <si>
    <t>LONDRINA(PR) - RIBEIRAO PRETO(SP)</t>
  </si>
  <si>
    <t>09-0142-61</t>
  </si>
  <si>
    <t>09-0143-00</t>
  </si>
  <si>
    <t>LONDRINA(PR) - SANTOS(SP)</t>
  </si>
  <si>
    <t>09-0143-61</t>
  </si>
  <si>
    <t>09-0144-00</t>
  </si>
  <si>
    <t>MARINGA(PR) - SANTOS(SP)</t>
  </si>
  <si>
    <t>09-0144-41</t>
  </si>
  <si>
    <t>09-0144-61</t>
  </si>
  <si>
    <t>09-0145-00</t>
  </si>
  <si>
    <t>09-0145-61</t>
  </si>
  <si>
    <t>09-0146-00</t>
  </si>
  <si>
    <t>MARINGA(PR) - ARACATUBA(SP)</t>
  </si>
  <si>
    <t>09-0146-61</t>
  </si>
  <si>
    <t>09-0147-00</t>
  </si>
  <si>
    <t>LONDRINA(PR) - ARACATUBA(SP)</t>
  </si>
  <si>
    <t>09-0147-61</t>
  </si>
  <si>
    <t>09-0148-00</t>
  </si>
  <si>
    <t>LONDRINA(PR) - CATANDUVA(SP)</t>
  </si>
  <si>
    <t>09-0148-61</t>
  </si>
  <si>
    <t>09-0149-00</t>
  </si>
  <si>
    <t>09-0149-61</t>
  </si>
  <si>
    <t>09-0150-00</t>
  </si>
  <si>
    <t>GUAIRA(PR) - SAO PAULO(SP)</t>
  </si>
  <si>
    <t>09-0151-00</t>
  </si>
  <si>
    <t>09-0151-61</t>
  </si>
  <si>
    <t>09-0152-00</t>
  </si>
  <si>
    <t>MARINGA(PR) - BARRETOS(SP)</t>
  </si>
  <si>
    <t>09-0153-00</t>
  </si>
  <si>
    <t>MARINGA(PR) - FRANCA(SP)</t>
  </si>
  <si>
    <t>09-0153-61</t>
  </si>
  <si>
    <t>09-0154-00</t>
  </si>
  <si>
    <t>MARINGA(PR) - SAO JOSE DOS CAMPOS(SP)</t>
  </si>
  <si>
    <t>09-0154-41</t>
  </si>
  <si>
    <t>09-0154-61</t>
  </si>
  <si>
    <t>09-0155-00</t>
  </si>
  <si>
    <t>CORNELIO PROCOPIO(PR) - CAMPINAS(SP)</t>
  </si>
  <si>
    <t>09-0155-61</t>
  </si>
  <si>
    <t>19-0006-00</t>
  </si>
  <si>
    <t>NAVIRAI(MS) - SAO PAULO(SP)</t>
  </si>
  <si>
    <t>19-0007-00</t>
  </si>
  <si>
    <t>19-0007-61</t>
  </si>
  <si>
    <t>12-0012-00</t>
  </si>
  <si>
    <t>03-0065-00</t>
  </si>
  <si>
    <t>JUAZEIRO DO NORTE(CE) - SAO PAULO(SP)</t>
  </si>
  <si>
    <t>03-0066-00</t>
  </si>
  <si>
    <t>FORTALEZA(CE) - SAO PAULO(SP) - VIA BR-116</t>
  </si>
  <si>
    <t>03-0067-00</t>
  </si>
  <si>
    <t>03-0068-00</t>
  </si>
  <si>
    <t>FORTALEZA(CE) - SALVADOR(BA)</t>
  </si>
  <si>
    <t>03-0069-00</t>
  </si>
  <si>
    <t>FORTALEZA(CE) - SALVADOR(BA) - VIA IGUATU</t>
  </si>
  <si>
    <t>04-0027-00</t>
  </si>
  <si>
    <t>TIMBAUBA(PE) - SAO PAULO(SP)</t>
  </si>
  <si>
    <t>04-0028-00</t>
  </si>
  <si>
    <t>TIMBAUBA(PE) - RIO DE JANEIRO(RJ)</t>
  </si>
  <si>
    <t>04-0029-00</t>
  </si>
  <si>
    <t>RECIFE(PE) - GOIANIA(GO) - VIA BR-101</t>
  </si>
  <si>
    <t>04-0030-00</t>
  </si>
  <si>
    <t>RECIFE(PE) - BARRA DO GARCAS(MT)</t>
  </si>
  <si>
    <t>04-0031-00</t>
  </si>
  <si>
    <t>ARCOVERDE(PE) - SAO PAULO(SP) - V. TOCAIMBO BR-116</t>
  </si>
  <si>
    <t>04-0032-00</t>
  </si>
  <si>
    <t>SERRA TALHADA(PE) - SAO PAULO(SP) - VIA FLORESTA</t>
  </si>
  <si>
    <t>04-0033-00</t>
  </si>
  <si>
    <t>04-0034-00</t>
  </si>
  <si>
    <t>RECIFE(PE) - SAO PAULO(SP) - VIA BR 101/116</t>
  </si>
  <si>
    <t>04-0035-00</t>
  </si>
  <si>
    <t>CARUARU(PE) - BRASILIA(DF)</t>
  </si>
  <si>
    <t>04-0036-00</t>
  </si>
  <si>
    <t>RECIFE(PE) - CURITIBA(PR) - VIA BR101</t>
  </si>
  <si>
    <t>04-0037-00</t>
  </si>
  <si>
    <t>05-0142-00</t>
  </si>
  <si>
    <t>SALVADOR(BA) - BELEM(PA) - VIA PICOS (PI)</t>
  </si>
  <si>
    <t>05-0143-00</t>
  </si>
  <si>
    <t>FEIRA DE SANTANA(BA) - FORTALEZA(CE)</t>
  </si>
  <si>
    <t>05-0144-00</t>
  </si>
  <si>
    <t>FEIRA DE SANTANA(BA) - SAO LUIS(MA)</t>
  </si>
  <si>
    <t>05-0145-00</t>
  </si>
  <si>
    <t>SALVADOR(BA) - SOBRAL(CE)</t>
  </si>
  <si>
    <t>06-0334-00</t>
  </si>
  <si>
    <t>06-0335-00</t>
  </si>
  <si>
    <t>07-0106-00</t>
  </si>
  <si>
    <t>RIO DE JANEIRO(RJ) - ARACAJU(SE)</t>
  </si>
  <si>
    <t>07-0107-00</t>
  </si>
  <si>
    <t>RIO DE JANEIRO(RJ) - FORTALEZA(CE) - VIA BR 116/101</t>
  </si>
  <si>
    <t>07-0108-00</t>
  </si>
  <si>
    <t>RIO DE JANEIRO(RJ) - SAO LUIS(MA)</t>
  </si>
  <si>
    <t>07-0109-00</t>
  </si>
  <si>
    <t>RIO DE JANEIRO(RJ) - TERESINA(PI)</t>
  </si>
  <si>
    <t>07-0110-00</t>
  </si>
  <si>
    <t>RIO DE JANEIRO(RJ) - PARNAIBA(PI)</t>
  </si>
  <si>
    <t>07-0111-00</t>
  </si>
  <si>
    <t>RIO DE JANEIRO(RJ) - IPU(CE)</t>
  </si>
  <si>
    <t>07-0112-00</t>
  </si>
  <si>
    <t>07-0113-00</t>
  </si>
  <si>
    <t>RIO DE JANEIRO(RJ) - CAICO(RN)</t>
  </si>
  <si>
    <t>07-0114-00</t>
  </si>
  <si>
    <t>RIO DE JANEIRO(RJ) - ALAGOA GRANDE(PB)</t>
  </si>
  <si>
    <t>08-0083-00</t>
  </si>
  <si>
    <t>SAO PAULO(SP) - FLORIANO(PI) - VIA CANTO DO BURITI</t>
  </si>
  <si>
    <t>08-0084-00</t>
  </si>
  <si>
    <t>SAO PAULO(SP) - FLORIANO(PI) - VIA GOIANIA</t>
  </si>
  <si>
    <t>08-0085-00</t>
  </si>
  <si>
    <t>SAO PAULO(SP) - SAO LUIS(MA)</t>
  </si>
  <si>
    <t>08-0086-00</t>
  </si>
  <si>
    <t>08-0087-00</t>
  </si>
  <si>
    <t>SAO PAULO(SP) - JOAO PESSOA(PB) - VIA BR116</t>
  </si>
  <si>
    <t>08-0088-00</t>
  </si>
  <si>
    <t>SAO PAULO(SP) - PICOS(PI)</t>
  </si>
  <si>
    <t>08-0089-00</t>
  </si>
  <si>
    <t>SAO PAULO(SP) - CANINDE(CE)</t>
  </si>
  <si>
    <t>08-0090-00</t>
  </si>
  <si>
    <t>SAO PAULO(SP) - TERESINA(PI)</t>
  </si>
  <si>
    <t>08-0091-00</t>
  </si>
  <si>
    <t>SAO PAULO(SP) - PESQUEIRA(PE)</t>
  </si>
  <si>
    <t>08-0092-00</t>
  </si>
  <si>
    <t>SAO PAULO(SP) - TIMBAUBA(PE) - VIA GRAVATA</t>
  </si>
  <si>
    <t>08-0093-00</t>
  </si>
  <si>
    <t>SAO PAULO(SP) - PARNAIBA(PI)</t>
  </si>
  <si>
    <t>08-0094-00</t>
  </si>
  <si>
    <t>SAO PAULO(SP) - SANTA CRUZ DO CAPIBARIBE(PE)</t>
  </si>
  <si>
    <t>08-0095-00</t>
  </si>
  <si>
    <t>SAO PAULO(SP) - CAMPINA GRANDE(PB)</t>
  </si>
  <si>
    <t>12-0166-00</t>
  </si>
  <si>
    <t>BRASILIA(DF) - MACEIO(AL)</t>
  </si>
  <si>
    <t>12-0167-00</t>
  </si>
  <si>
    <t>CALDAS NOVAS(GO) - MACEIO(AL)</t>
  </si>
  <si>
    <t>13-0017-00</t>
  </si>
  <si>
    <t>JOAO PESSOA(PB) - RIO DE JANEIRO(RJ) - V. BR101/116</t>
  </si>
  <si>
    <t>13-0018-00</t>
  </si>
  <si>
    <t>PATOS(PB) - RIO DE JANEIRO(RJ) - VIA BR-101</t>
  </si>
  <si>
    <t>13-0019-00</t>
  </si>
  <si>
    <t>CAMPINA GRANDE(PB) - SAO PAULO(SP) - VIA BR-116</t>
  </si>
  <si>
    <t>13-0020-00</t>
  </si>
  <si>
    <t>GUARABIRA(PB) - RIO DE JANEIRO(RJ)</t>
  </si>
  <si>
    <t>13-0021-00</t>
  </si>
  <si>
    <t>CAMPINA GRANDE(PB) - RIO DE JANEIRO(RJ) - V. BR-101</t>
  </si>
  <si>
    <t>13-0022-00</t>
  </si>
  <si>
    <t>GUARABIRA(PB) - SAO PAULO(SP) - VIA J. PESSOA (PB)</t>
  </si>
  <si>
    <t>13-0023-00</t>
  </si>
  <si>
    <t>AREIA(PB) - RECIFE(PE)</t>
  </si>
  <si>
    <t>17-0104-00</t>
  </si>
  <si>
    <t>17-0105-00</t>
  </si>
  <si>
    <t>CACHOEIRO DE ITAPEMIRIM(ES) - CAMPOS DOS GOYTACAZES(RJ)</t>
  </si>
  <si>
    <t>18-0005-00</t>
  </si>
  <si>
    <t>TERESINA(PI) - BELEM(PA)</t>
  </si>
  <si>
    <t>21-0023-00</t>
  </si>
  <si>
    <t>ARACAJU(SE) - BELEM(PA) - VIA PICOS</t>
  </si>
  <si>
    <t>12-0013-00</t>
  </si>
  <si>
    <t>SAO LUIS DE MONTES BELOS(GO) - SAO FELIX DO XINGU(PA) - VIA PARAÃSO DO TOCANTINS</t>
  </si>
  <si>
    <t>12-0014-00</t>
  </si>
  <si>
    <t>SAO LUIS DE MONTES BELOS(GO) - SAO FELIX DO XINGU(PA) - VIA PALMAS</t>
  </si>
  <si>
    <t>06-0201-00</t>
  </si>
  <si>
    <t>BELO HORIZONTE(MG) - CAMPO GRANDE(MS) - VIA UBERABA</t>
  </si>
  <si>
    <t>06-0202-00</t>
  </si>
  <si>
    <t>UBERABA(MG) - CAMPO GRANDE(MS)</t>
  </si>
  <si>
    <t>06-0203-00</t>
  </si>
  <si>
    <t>06-0204-00</t>
  </si>
  <si>
    <t>BELO HORIZONTE(MG) - CAMPO GRANDE(MS) - VIA PIRAJUI</t>
  </si>
  <si>
    <t>06-0205-00</t>
  </si>
  <si>
    <t>06-0206-00</t>
  </si>
  <si>
    <t>11-0008-00</t>
  </si>
  <si>
    <t>CUIABA(MT) - LONDRINA(PR)</t>
  </si>
  <si>
    <t>11-0009-00</t>
  </si>
  <si>
    <t>CUIABA(MT) - LONDRINA(PR) - VIA SANTO ANASTACIO</t>
  </si>
  <si>
    <t>12-0087-00</t>
  </si>
  <si>
    <t>BRASILIA(DF) - CAMPO GRANDE(MS) - V PRES PRUDENTE</t>
  </si>
  <si>
    <t>12-0088-00</t>
  </si>
  <si>
    <t>BRASILIA(DF) - CAMPO GRANDE(MS) - VIA TRES LAGOAS</t>
  </si>
  <si>
    <t>12-0089-00</t>
  </si>
  <si>
    <t>BRASILIA(DF) - PRESIDENTE PRUDENTE(SP)</t>
  </si>
  <si>
    <t>19-0008-00</t>
  </si>
  <si>
    <t>19-0009-00</t>
  </si>
  <si>
    <t>CAMPO GRANDE(MS) - SAO JOSE DO RIO PRETO(SP)</t>
  </si>
  <si>
    <t>19-0010-00</t>
  </si>
  <si>
    <t>PONTA PORA(MS) - SAO PAULO(SP)</t>
  </si>
  <si>
    <t>19-0011-00</t>
  </si>
  <si>
    <t>NOVA ANDRADINA(MS) - PRESIDENTE PRUDENTE(SP)</t>
  </si>
  <si>
    <t>19-0012-00</t>
  </si>
  <si>
    <t>19-0013-00</t>
  </si>
  <si>
    <t>19-0014-00</t>
  </si>
  <si>
    <t>CAMPO GRANDE(MS) - SAO PAULO(SP) - VIA S ANASTACIO</t>
  </si>
  <si>
    <t>19-0015-00</t>
  </si>
  <si>
    <t>DOURADOS(MS) - PRESIDENTE PRUDENTE(SP)</t>
  </si>
  <si>
    <t>19-0016-00</t>
  </si>
  <si>
    <t>DOURADOS(MS) - SAO PAULO(SP)</t>
  </si>
  <si>
    <t>19-0017-00</t>
  </si>
  <si>
    <t>BELA VISTA(MS) - SAO PAULO(SP)</t>
  </si>
  <si>
    <t>19-0018-00</t>
  </si>
  <si>
    <t>BATAGUASSU(MS) - PRESIDENTE EPITACIO(SP)</t>
  </si>
  <si>
    <t>19-0019-00</t>
  </si>
  <si>
    <t>19-0020-00</t>
  </si>
  <si>
    <t>19-0021-00</t>
  </si>
  <si>
    <t>CAMPO GRANDE(MS) - CUIABA(MT) - VIA JUSCIMERIA</t>
  </si>
  <si>
    <t>19-0022-00</t>
  </si>
  <si>
    <t>BATAGUASSU(MS) - PRESIDENTE PRUDENTE(SP)</t>
  </si>
  <si>
    <t>03-0064-00</t>
  </si>
  <si>
    <t>FORTALEZA(CE) - PICOS(PI)</t>
  </si>
  <si>
    <t>03-0064-61</t>
  </si>
  <si>
    <t>05-0110-00</t>
  </si>
  <si>
    <t>ILHEUS(BA) - RIO DE JANEIRO(RJ)</t>
  </si>
  <si>
    <t>05-0110-61</t>
  </si>
  <si>
    <t>05-0111-00</t>
  </si>
  <si>
    <t>05-0111-61</t>
  </si>
  <si>
    <t>05-0112-00</t>
  </si>
  <si>
    <t>05-0113-00</t>
  </si>
  <si>
    <t>TEIXEIRA DE FREITAS(BA) - GOIANIA(GO)</t>
  </si>
  <si>
    <t>05-0113-61</t>
  </si>
  <si>
    <t>05-0114-00</t>
  </si>
  <si>
    <t>SALVADOR(BA) - RIBEIRAO PRETO(SP)</t>
  </si>
  <si>
    <t>05-0115-00</t>
  </si>
  <si>
    <t>05-0116-00</t>
  </si>
  <si>
    <t>SALVADOR(BA) - TERESINA(PI) - VIA BR-407</t>
  </si>
  <si>
    <t>05-0116-61</t>
  </si>
  <si>
    <t>SALVADOR(BA) - TERESINA(PI) VIA BR-407</t>
  </si>
  <si>
    <t>05-0117-00</t>
  </si>
  <si>
    <t>05-0118-00</t>
  </si>
  <si>
    <t>ILHEUS(BA) - GOIANIA(GO) - VIA BELO HORIZONTE</t>
  </si>
  <si>
    <t>07-0044-00</t>
  </si>
  <si>
    <t>RIO DE JANEIRO(RJ) - MOSSORO(RN)</t>
  </si>
  <si>
    <t>12-0135-00</t>
  </si>
  <si>
    <t>12-0135-61</t>
  </si>
  <si>
    <t>12-0185-00</t>
  </si>
  <si>
    <t>12-0185-61</t>
  </si>
  <si>
    <t>14-0007-00</t>
  </si>
  <si>
    <t>20-0025-00</t>
  </si>
  <si>
    <t>20-0025-61</t>
  </si>
  <si>
    <t>21-0021-00</t>
  </si>
  <si>
    <t>PROPRIA(SE) - PIRACICABA(SP)</t>
  </si>
  <si>
    <t>13-0014-00</t>
  </si>
  <si>
    <t>JOAO PESSOA(PB) - FORTALEZA(CE)</t>
  </si>
  <si>
    <t>13-0015-00</t>
  </si>
  <si>
    <t>JOAO PESSOA(PB) - MOSSORO(RN)</t>
  </si>
  <si>
    <t>13-0016-00</t>
  </si>
  <si>
    <t>JOAO PESSOA(PB) - TANGARA(RN)</t>
  </si>
  <si>
    <t>14-0008-00</t>
  </si>
  <si>
    <t>MOSSORO(RN) - FORTALEZA(CE)</t>
  </si>
  <si>
    <t>14-0009-00</t>
  </si>
  <si>
    <t>NATAL(RN) - CAMPINA GRANDE(PB)</t>
  </si>
  <si>
    <t>14-0010-00</t>
  </si>
  <si>
    <t>NATAL(RN) - CAMPINA GRANDE(PB) - VIA BR-101/230</t>
  </si>
  <si>
    <t>14-0011-00</t>
  </si>
  <si>
    <t>NATAL(RN) - CANINDE(CE)</t>
  </si>
  <si>
    <t>14-0012-00</t>
  </si>
  <si>
    <t>NATAL(RN) - FORTALEZA(CE) - VIA MOSSORO (RN)</t>
  </si>
  <si>
    <t>14-0013-00</t>
  </si>
  <si>
    <t>NATAL(RN) - GUARABIRA(PB)</t>
  </si>
  <si>
    <t>14-0014-00</t>
  </si>
  <si>
    <t>NATAL(RN) - JOAO PESSOA(PB)</t>
  </si>
  <si>
    <t>15-0025-00</t>
  </si>
  <si>
    <t>ACAILANDIA(MA) - DOM ELISEU(PA)</t>
  </si>
  <si>
    <t>15-0026-00</t>
  </si>
  <si>
    <t>ACAILANDIA(MA) - PARAGOMINAS(PA)</t>
  </si>
  <si>
    <t>05-0141-00</t>
  </si>
  <si>
    <t>VITORIA DA CONQUISTA(BA) - SAO JOAO DO PARAISO(MG)</t>
  </si>
  <si>
    <t>06-0325-00</t>
  </si>
  <si>
    <t>JANUARIA(MG) - BRASILIA(DF) - VIA PIRAPORA (MG)</t>
  </si>
  <si>
    <t>06-0326-00</t>
  </si>
  <si>
    <t>JOAO PINHEIRO(MG) - BRASILIA(DF)</t>
  </si>
  <si>
    <t>06-0327-00</t>
  </si>
  <si>
    <t>MONTES CLAROS(MG) - BRASILIA(DF)</t>
  </si>
  <si>
    <t>06-0328-00</t>
  </si>
  <si>
    <t>PIRAPORA(MG) - BRASILIA(DF)</t>
  </si>
  <si>
    <t>08-0071-00</t>
  </si>
  <si>
    <t>SAO PAULO(SP) - ABAIRA(BA)</t>
  </si>
  <si>
    <t>08-0072-00</t>
  </si>
  <si>
    <t>SAO PAULO(SP) - ABAIRA(BA) - VIA TANHACU</t>
  </si>
  <si>
    <t>08-0073-00</t>
  </si>
  <si>
    <t>SAO PAULO(SP) - BRUMADO(BA)</t>
  </si>
  <si>
    <t>08-0074-00</t>
  </si>
  <si>
    <t>08-0075-00</t>
  </si>
  <si>
    <t>SAO PAULO(SP) - CAETITE(BA)</t>
  </si>
  <si>
    <t>08-0076-00</t>
  </si>
  <si>
    <t>SAO PAULO(SP) - IBIPITANGA(BA) - VIA BR 381</t>
  </si>
  <si>
    <t>08-0077-00</t>
  </si>
  <si>
    <t>SAO PAULO(SP) - MACAUBAS(BA) - VIA BOTUPORA</t>
  </si>
  <si>
    <t>08-0078-00</t>
  </si>
  <si>
    <t>SAO PAULO(SP) - IPUPIARA(BA)</t>
  </si>
  <si>
    <t>12-0162-00</t>
  </si>
  <si>
    <t>BRASILIA(DF) - VALENCA(BA)</t>
  </si>
  <si>
    <t>12-0163-00</t>
  </si>
  <si>
    <t>GOIANIA(GO) - BARREIRAS(BA)</t>
  </si>
  <si>
    <t>12-0164-00</t>
  </si>
  <si>
    <t>GOIANIA(GO) - SANTA MARIA DA VITORIA(BA)</t>
  </si>
  <si>
    <t>12-0165-00</t>
  </si>
  <si>
    <t>ITUMBIARA(GO) - SANTA MARIA DA VITORIA(BA)</t>
  </si>
  <si>
    <t>23-0003-00</t>
  </si>
  <si>
    <t>09-0073-00</t>
  </si>
  <si>
    <t>CURITIBA(PR) - CHAPECO(SC)</t>
  </si>
  <si>
    <t>09-0074-00</t>
  </si>
  <si>
    <t>CURITIBA(PR) - FREDERICO WESTPHALEN(RS)</t>
  </si>
  <si>
    <t>10-0014-00</t>
  </si>
  <si>
    <t>FREDERICO WESTPHALEN(RS) - PIRACICABA(SP)</t>
  </si>
  <si>
    <t>10-0015-00</t>
  </si>
  <si>
    <t>FREDERICO WESTPHALEN(RS) - SAO PAULO(SP)</t>
  </si>
  <si>
    <t>10-0016-00</t>
  </si>
  <si>
    <t>IJUI(RS) - CANARANA(MT)</t>
  </si>
  <si>
    <t>10-0017-00</t>
  </si>
  <si>
    <t>PASSO FUNDO(RS) - SAO PAULO(SP)</t>
  </si>
  <si>
    <t>10-0018-00</t>
  </si>
  <si>
    <t>PORTO ALEGRE(RS) - SALTO(URY)</t>
  </si>
  <si>
    <t>10-0019-00</t>
  </si>
  <si>
    <t>PORTO ALEGRE(RS) - SANTAREM(PA)</t>
  </si>
  <si>
    <t>10-0020-00</t>
  </si>
  <si>
    <t>SANTA ROSA(RS) - CURITIBA(PR)</t>
  </si>
  <si>
    <t>10-0021-00</t>
  </si>
  <si>
    <t>SANTA ROSA(RS) - SAO CARLOS(SP)</t>
  </si>
  <si>
    <t>10-0022-00</t>
  </si>
  <si>
    <t>SANTA ROSA(RS) - SAO PAULO(SP)</t>
  </si>
  <si>
    <t>10-0023-00</t>
  </si>
  <si>
    <t>10-0024-00</t>
  </si>
  <si>
    <t>10-0025-00</t>
  </si>
  <si>
    <t>SANTO ANGELO(RS) - SAO PAULO(SP)</t>
  </si>
  <si>
    <t>16-0039-00</t>
  </si>
  <si>
    <t>CANOINHAS(SC) - CURITIBA(PR)</t>
  </si>
  <si>
    <t>16-0043-00</t>
  </si>
  <si>
    <t>CHAPECO(SC) - SAO PAULO(SP)</t>
  </si>
  <si>
    <t>16-0044-00</t>
  </si>
  <si>
    <t>DIONISIO CERQUEIRA(SC) - SAO PAULO(SP)</t>
  </si>
  <si>
    <t>16-0045-00</t>
  </si>
  <si>
    <t>FLORIANOPOLIS(SC) - SALTO(URY)</t>
  </si>
  <si>
    <t>16-0046-00</t>
  </si>
  <si>
    <t>JOACABA(SC) - CURITIBA(PR)</t>
  </si>
  <si>
    <t>16-0047-00</t>
  </si>
  <si>
    <t>16-0048-00</t>
  </si>
  <si>
    <t>16-0049-00</t>
  </si>
  <si>
    <t>MARAVILHA(SC) - CURITIBA(PR)</t>
  </si>
  <si>
    <t>16-0050-00</t>
  </si>
  <si>
    <t>PORTO UNIAO(SC) - CURITIBA(PR)</t>
  </si>
  <si>
    <t>16-0051-00</t>
  </si>
  <si>
    <t>SAO MIGUEL DOESTE(SC) - CURITIBA(PR)</t>
  </si>
  <si>
    <t>06-0049-00</t>
  </si>
  <si>
    <t>BELO HORIZONTE(MG) - RIBEIRAO PRETO(SP)</t>
  </si>
  <si>
    <t>06-0050-00</t>
  </si>
  <si>
    <t>BELO HORIZONTE(MG) - SAO CARLOS(SP)</t>
  </si>
  <si>
    <t>06-0097-00</t>
  </si>
  <si>
    <t>UBA(MG) - BRASILIA(DF)</t>
  </si>
  <si>
    <t>03-0006-00</t>
  </si>
  <si>
    <t>JUAZEIRO DO NORTE(CE) - ARARIPINA(PE)</t>
  </si>
  <si>
    <t>03-0007-00</t>
  </si>
  <si>
    <t>JUAZEIRO DO NORTE(CE) - JUAZEIRO(BA) - VIA C. MALTA</t>
  </si>
  <si>
    <t>03-0008-00</t>
  </si>
  <si>
    <t>JUAZEIRO DO NORTE(CE) - JUAZEIRO(BA) - VIA MILAGRES</t>
  </si>
  <si>
    <t>03-0009-00</t>
  </si>
  <si>
    <t>JUAZEIRO DO NORTE(CE) - JUAZEIRO(BA) - VIA CRATO</t>
  </si>
  <si>
    <t>05-0024-00</t>
  </si>
  <si>
    <t>JUAZEIRO(BA) - JUAZEIRO DO NORTE(CE)</t>
  </si>
  <si>
    <t>06-0220-00</t>
  </si>
  <si>
    <t>ITUIUTABA(MG) - QUIRINOPOLIS(GO)</t>
  </si>
  <si>
    <t>06-0221-00</t>
  </si>
  <si>
    <t>ITUIUTABA(MG) - QUIRINOPOLIS(GO) - V. BR-365</t>
  </si>
  <si>
    <t>06-0222-00</t>
  </si>
  <si>
    <t>UBERLANDIA(MG) - CACHOEIRA DOURADA(GO)</t>
  </si>
  <si>
    <t>06-0223-00</t>
  </si>
  <si>
    <t>UBERLANDIA(MG) - ITUMBIARA(GO)</t>
  </si>
  <si>
    <t>06-0224-00</t>
  </si>
  <si>
    <t>UBERLANDIA(MG) - QUIRINOPOLIS(GO)</t>
  </si>
  <si>
    <t>12-0138-00</t>
  </si>
  <si>
    <t>12-0139-00</t>
  </si>
  <si>
    <t>QUIRINOPOLIS(GO) - ITUIUTABA(MG)</t>
  </si>
  <si>
    <t>17-0096-00</t>
  </si>
  <si>
    <t>BARRA DE SAO FRANCISCO(ES) - MANTENA(MG)</t>
  </si>
  <si>
    <t>17-0097-00</t>
  </si>
  <si>
    <t>MANTENOPOLIS(ES) - MANTENA(MG)</t>
  </si>
  <si>
    <t>17-0098-00</t>
  </si>
  <si>
    <t>17-0099-00</t>
  </si>
  <si>
    <t>17-0100-00</t>
  </si>
  <si>
    <t>COLATINA(ES) - RESPLENDOR(MG)</t>
  </si>
  <si>
    <t>07-0078-00</t>
  </si>
  <si>
    <t>TRES RIOS(RJ) - JUIZ DE FORA(MG)</t>
  </si>
  <si>
    <t>07-0079-00</t>
  </si>
  <si>
    <t>TRES RIOS(RJ) - ALEM PARAIBA(MG)</t>
  </si>
  <si>
    <t>07-0080-00</t>
  </si>
  <si>
    <t>PETROPOLIS(RJ) - ALEM PARAIBA(MG)</t>
  </si>
  <si>
    <t>07-0081-00</t>
  </si>
  <si>
    <t>PETROPOLIS(RJ) - MURIAE(MG) - VIA ALEM PARAIBA</t>
  </si>
  <si>
    <t>07-0082-00</t>
  </si>
  <si>
    <t>BARRA MANSA(RJ) - JUIZ DE FORA(MG)</t>
  </si>
  <si>
    <t>07-0083-00</t>
  </si>
  <si>
    <t>07-0084-00</t>
  </si>
  <si>
    <t>PARAIBA DO SUL(RJ) - JUIZ DE FORA(MG)</t>
  </si>
  <si>
    <t>07-0085-00</t>
  </si>
  <si>
    <t>BARRA MANSA(RJ) - CARANGOLA(MG)</t>
  </si>
  <si>
    <t>07-0086-00</t>
  </si>
  <si>
    <t>BARRA MANSA(RJ) - MANHUACU(MG)</t>
  </si>
  <si>
    <t>07-0087-00</t>
  </si>
  <si>
    <t>BARRA MANSA(RJ) - CARANGOLA(MG) - VIA DIVINO</t>
  </si>
  <si>
    <t>07-0088-00</t>
  </si>
  <si>
    <t>MIRACEMA(RJ) - ALEM PARAIBA(MG)</t>
  </si>
  <si>
    <t>07-0089-00</t>
  </si>
  <si>
    <t>RESENDE(RJ) - ALEM PARAIBA(MG)</t>
  </si>
  <si>
    <t>07-0090-00</t>
  </si>
  <si>
    <t>BARRA MANSA(RJ) - ALEM PARAIBA(MG)</t>
  </si>
  <si>
    <t>07-0091-00</t>
  </si>
  <si>
    <t>MIRACEMA(RJ) - PIRAPETINGA(MG)</t>
  </si>
  <si>
    <t>07-0092-00</t>
  </si>
  <si>
    <t>BARRA MANSA(RJ) - MURIAE(MG)</t>
  </si>
  <si>
    <t>07-0123-00</t>
  </si>
  <si>
    <t>07-0124-00</t>
  </si>
  <si>
    <t>07-0035-00</t>
  </si>
  <si>
    <t>ITAPERUNA(RJ) - MURIAE(MG) - VIA BR-356</t>
  </si>
  <si>
    <t>07-0036-00</t>
  </si>
  <si>
    <t>NATIVIDADE(RJ) - MURIAE(MG)</t>
  </si>
  <si>
    <t>07-0037-00</t>
  </si>
  <si>
    <t>ITAPERUNA(RJ) - CARANGOLA(MG)</t>
  </si>
  <si>
    <t>17-0101-00</t>
  </si>
  <si>
    <t>GUACUI(ES) - CARANGOLA(MG)</t>
  </si>
  <si>
    <t>17-0102-00</t>
  </si>
  <si>
    <t>GUACUI(ES) - NATIVIDADE(RJ)</t>
  </si>
  <si>
    <t>08-0035-00</t>
  </si>
  <si>
    <t>BARRETOS(SP) - FRUTAL(MG)</t>
  </si>
  <si>
    <t>08-0036-00</t>
  </si>
  <si>
    <t>08-0037-00</t>
  </si>
  <si>
    <t>BARRETOS(SP) - ITUIUTABA(MG)</t>
  </si>
  <si>
    <t>08-0038-00</t>
  </si>
  <si>
    <t>BARRETOS(SP) - PLANURA(MG)</t>
  </si>
  <si>
    <t>05-0012-00</t>
  </si>
  <si>
    <t>ILHEUS(BA) - JUIZ DE FORA(MG)</t>
  </si>
  <si>
    <t>05-0013-00</t>
  </si>
  <si>
    <t>VITORIA DA CONQUISTA(BA) - CARATINGA(MG)</t>
  </si>
  <si>
    <t>05-0014-00</t>
  </si>
  <si>
    <t>VITORIA DA CONQUISTA(BA) - PEDRA AZUL(MG)</t>
  </si>
  <si>
    <t>05-0015-00</t>
  </si>
  <si>
    <t>05-0016-00</t>
  </si>
  <si>
    <t>EUNAPOLIS(BA) - GOVERNADOR VALADARES(MG)</t>
  </si>
  <si>
    <t>06-0021-00</t>
  </si>
  <si>
    <t>ALMENARA(MG) - VITORIA DA CONQUISTA(BA) - VIA PEDRA AZUL</t>
  </si>
  <si>
    <t>06-0022-00</t>
  </si>
  <si>
    <t>ALMENARA(MG) - VITORIA DA CONQUISTA(BA)</t>
  </si>
  <si>
    <t>06-0023-00</t>
  </si>
  <si>
    <t>ITAOBIM(MG) - VITORIA DA CONQUISTA(BA)</t>
  </si>
  <si>
    <t>06-0024-20</t>
  </si>
  <si>
    <t>TEOFILO OTONI(MG) - VITORIA DA CONQUISTA(BA)</t>
  </si>
  <si>
    <t>06-0028-00</t>
  </si>
  <si>
    <t>PALMA(MG) - RIO DE JANEIRO(RJ)</t>
  </si>
  <si>
    <t>06-0029-00</t>
  </si>
  <si>
    <t>MURIAE(MG) - RIO DE JANEIRO(RJ)</t>
  </si>
  <si>
    <t>06-0029-61</t>
  </si>
  <si>
    <t>06-0030-00</t>
  </si>
  <si>
    <t>LEOPOLDINA(MG) - NITEROI(RJ)</t>
  </si>
  <si>
    <t>06-0031-00</t>
  </si>
  <si>
    <t>MIRAI(MG) - RIO DE JANEIRO(RJ)</t>
  </si>
  <si>
    <t>06-0032-00</t>
  </si>
  <si>
    <t>LEOPOLDINA(MG) - RIO DE JANEIRO(RJ)</t>
  </si>
  <si>
    <t>06-0033-00</t>
  </si>
  <si>
    <t>MANHUMIRIM(MG) - RIO DE JANEIRO(RJ)</t>
  </si>
  <si>
    <t>06-0035-00</t>
  </si>
  <si>
    <t>RECREIO(MG) - RIO DE JANEIRO(RJ)</t>
  </si>
  <si>
    <t>06-0036-00</t>
  </si>
  <si>
    <t>06-0037-00</t>
  </si>
  <si>
    <t>CARANGOLA(MG) - RIO DE JANEIRO(RJ)</t>
  </si>
  <si>
    <t>06-0038-00</t>
  </si>
  <si>
    <t>CARATINGA(MG) - RIO DE JANEIRO(RJ)</t>
  </si>
  <si>
    <t>06-0039-00</t>
  </si>
  <si>
    <t>CATAGUASES(MG) - RIO DE JANEIRO(RJ)</t>
  </si>
  <si>
    <t>06-0039-61</t>
  </si>
  <si>
    <t>06-0040-00</t>
  </si>
  <si>
    <t>ESPERA FELIZ(MG) - RIO DE JANEIRO(RJ)</t>
  </si>
  <si>
    <t>06-0041-00</t>
  </si>
  <si>
    <t>CORONEL FABRICIANO(MG) - RIO DE JANEIRO(RJ)</t>
  </si>
  <si>
    <t>06-0042-00</t>
  </si>
  <si>
    <t>GOVERNADOR VALADARES(MG) - ITAGUAI(RJ)</t>
  </si>
  <si>
    <t>06-0043-00</t>
  </si>
  <si>
    <t>GOVERNADOR VALADARES(MG) - RIO DE JANEIRO(RJ)</t>
  </si>
  <si>
    <t>06-0043-61</t>
  </si>
  <si>
    <t>06-0044-00</t>
  </si>
  <si>
    <t>TIMOTEO(MG) - RIO DE JANEIRO(RJ)</t>
  </si>
  <si>
    <t>06-0044-61</t>
  </si>
  <si>
    <t>06-0045-00</t>
  </si>
  <si>
    <t>JUIZ DE FORA(MG) - CAMPOS DOS GOYTACAZES(RJ)</t>
  </si>
  <si>
    <t>06-0046-00</t>
  </si>
  <si>
    <t>LAJINHA(MG) - RIO DE JANEIRO(RJ)</t>
  </si>
  <si>
    <t>07-0013-00</t>
  </si>
  <si>
    <t>RIO DE JANEIRO(RJ) - ALEM PARAIBA(MG)</t>
  </si>
  <si>
    <t>08-0005-00</t>
  </si>
  <si>
    <t>SAO PAULO(SP) - ALEM PARAIBA(MG)</t>
  </si>
  <si>
    <t>17-0003-00</t>
  </si>
  <si>
    <t>17-0004-00</t>
  </si>
  <si>
    <t>VITORIA(ES) - MURIAE(MG)</t>
  </si>
  <si>
    <t>17-0005-00</t>
  </si>
  <si>
    <t>VITORIA(ES) - JUIZ DE FORA(MG)</t>
  </si>
  <si>
    <t>17-0006-00</t>
  </si>
  <si>
    <t>17-0007-00</t>
  </si>
  <si>
    <t>GUARAPARI(ES) - JUIZ DE FORA(MG)</t>
  </si>
  <si>
    <t>17-0008-00</t>
  </si>
  <si>
    <t>VITORIA(ES) - BARBACENA(MG)</t>
  </si>
  <si>
    <t>17-0009-00</t>
  </si>
  <si>
    <t>VITORIA(ES) - UBA(MG)</t>
  </si>
  <si>
    <t>05-0003-00</t>
  </si>
  <si>
    <t>VITORIA DA CONQUISTA(BA) - SAO PAULO(SP)</t>
  </si>
  <si>
    <t>05-0004-00</t>
  </si>
  <si>
    <t>VITORIA DA CONQUISTA(BA) - CAMPINAS(SP)</t>
  </si>
  <si>
    <t>05-0005-00</t>
  </si>
  <si>
    <t>05-0006-00</t>
  </si>
  <si>
    <t>05-0007-00</t>
  </si>
  <si>
    <t>06-0012-00</t>
  </si>
  <si>
    <t>PONTE NOVA(MG) - SAO PAULO(SP)</t>
  </si>
  <si>
    <t>06-0013-00</t>
  </si>
  <si>
    <t>VICOSA(MG) - SAO PAULO(SP)</t>
  </si>
  <si>
    <t>06-0014-00</t>
  </si>
  <si>
    <t>VICOSA(MG) - CAMPINAS(SP)</t>
  </si>
  <si>
    <t>06-0015-00</t>
  </si>
  <si>
    <t>06-0016-00</t>
  </si>
  <si>
    <t>06-0017-00</t>
  </si>
  <si>
    <t>RAUL SOARES(MG) - SAO PAULO(SP)</t>
  </si>
  <si>
    <t>06-0018-00</t>
  </si>
  <si>
    <t>06-0019-00</t>
  </si>
  <si>
    <t>06-0020-00</t>
  </si>
  <si>
    <t>07-0000-00</t>
  </si>
  <si>
    <t>PETROPOLIS(RJ) - SAO PAULO(SP)</t>
  </si>
  <si>
    <t>07-0001-00</t>
  </si>
  <si>
    <t>TERESOPOLIS(RJ) - SAO PAULO(SP)</t>
  </si>
  <si>
    <t>07-0002-00</t>
  </si>
  <si>
    <t>07-0003-00</t>
  </si>
  <si>
    <t>VALENCA(RJ) - SAO PAULO(SP)</t>
  </si>
  <si>
    <t>07-0004-00</t>
  </si>
  <si>
    <t>PARAIBA DO SUL(RJ) - SAO PAULO(SP)</t>
  </si>
  <si>
    <t>07-0005-00</t>
  </si>
  <si>
    <t>07-0006-00</t>
  </si>
  <si>
    <t>07-0007-00</t>
  </si>
  <si>
    <t>07-0008-00</t>
  </si>
  <si>
    <t>06-0234-00</t>
  </si>
  <si>
    <t>ALFENAS(MG) - RIO DE JANEIRO(RJ)</t>
  </si>
  <si>
    <t>06-0235-00</t>
  </si>
  <si>
    <t>06-0236-00</t>
  </si>
  <si>
    <t>06-0236-61</t>
  </si>
  <si>
    <t>06-0237-00</t>
  </si>
  <si>
    <t>06-0238-00</t>
  </si>
  <si>
    <t>LAVRAS(MG) - RIO DE JANEIRO(RJ)</t>
  </si>
  <si>
    <t>06-0239-00</t>
  </si>
  <si>
    <t>06-0240-00</t>
  </si>
  <si>
    <t>POUSO ALEGRE(MG) - RIO DE JANEIRO(RJ)</t>
  </si>
  <si>
    <t>06-0240-61</t>
  </si>
  <si>
    <t>06-0241-00</t>
  </si>
  <si>
    <t>VARGINHA(MG) - RIO DE JANEIRO(RJ)</t>
  </si>
  <si>
    <t>06-0242-00</t>
  </si>
  <si>
    <t>06-0243-00</t>
  </si>
  <si>
    <t>06-0243-61</t>
  </si>
  <si>
    <t>06-0244-00</t>
  </si>
  <si>
    <t>CAMPO BELO(MG) - RIO DE JANEIRO(RJ)</t>
  </si>
  <si>
    <t>06-0245-00</t>
  </si>
  <si>
    <t>06-0246-00</t>
  </si>
  <si>
    <t>06-0246-61</t>
  </si>
  <si>
    <t>07-0048-00</t>
  </si>
  <si>
    <t>RIO DE JANEIRO(RJ) - SAO LOURENCO(MG)</t>
  </si>
  <si>
    <t>07-0048-62</t>
  </si>
  <si>
    <t>07-0049-00</t>
  </si>
  <si>
    <t>RIO DE JANEIRO(RJ) - LAMBARI(MG)</t>
  </si>
  <si>
    <t>07-0049-61</t>
  </si>
  <si>
    <t>07-0050-00</t>
  </si>
  <si>
    <t>RIO DE JANEIRO(RJ) - MONTE SIAO(MG)</t>
  </si>
  <si>
    <t>07-0051-00</t>
  </si>
  <si>
    <t>RIO DE JANEIRO(RJ) - JACAREI(SP)</t>
  </si>
  <si>
    <t>07-0051-61</t>
  </si>
  <si>
    <t>07-0052-00</t>
  </si>
  <si>
    <t>BARRA MANSA(RJ) - CAMPOS DO JORDAO(SP)</t>
  </si>
  <si>
    <t>07-0053-00</t>
  </si>
  <si>
    <t>RIO DE JANEIRO(RJ) - APARECIDA(SP)</t>
  </si>
  <si>
    <t>07-0054-00</t>
  </si>
  <si>
    <t>07-0054-61</t>
  </si>
  <si>
    <t>07-0055-00</t>
  </si>
  <si>
    <t>RIO DE JANEIRO(RJ) - CAMPOS DO JORDAO(SP)</t>
  </si>
  <si>
    <t>07-0055-62</t>
  </si>
  <si>
    <t>07-0056-00</t>
  </si>
  <si>
    <t>07-0057-00</t>
  </si>
  <si>
    <t>RIO DE JANEIRO(RJ) - MOGI DAS CRUZES(SP)</t>
  </si>
  <si>
    <t>07-0057-62</t>
  </si>
  <si>
    <t>07-0058-00</t>
  </si>
  <si>
    <t>07-0059-00</t>
  </si>
  <si>
    <t>RIO DE JANEIRO(RJ) - PINDAMONHANGABA(SP)</t>
  </si>
  <si>
    <t>07-0060-00</t>
  </si>
  <si>
    <t>07-0060-61</t>
  </si>
  <si>
    <t>07-0061-00</t>
  </si>
  <si>
    <t>RIO DE JANEIRO(RJ) - QUELUZ(SP)</t>
  </si>
  <si>
    <t>07-0062-00</t>
  </si>
  <si>
    <t>RIO DE JANEIRO(RJ) - SAO JOSE DOS CAMPOS(SP)</t>
  </si>
  <si>
    <t>07-0062-31</t>
  </si>
  <si>
    <t>07-0063-00</t>
  </si>
  <si>
    <t>07-0063-31</t>
  </si>
  <si>
    <t>07-0063-61</t>
  </si>
  <si>
    <t>07-0064-00</t>
  </si>
  <si>
    <t>07-0064-61</t>
  </si>
  <si>
    <t>07-0065-00</t>
  </si>
  <si>
    <t>VOLTA REDONDA(RJ) - APARECIDA(SP)</t>
  </si>
  <si>
    <t>07-0065-61</t>
  </si>
  <si>
    <t>07-0066-00</t>
  </si>
  <si>
    <t>07-0067-00</t>
  </si>
  <si>
    <t>VOLTA REDONDA(RJ) - MOGI DAS CRUZES(SP)</t>
  </si>
  <si>
    <t>07-0067-61</t>
  </si>
  <si>
    <t>07-0068-00</t>
  </si>
  <si>
    <t>VOLTA REDONDA(RJ) - PINDAMONHANGABA(SP)</t>
  </si>
  <si>
    <t>07-0068-61</t>
  </si>
  <si>
    <t>07-0069-00</t>
  </si>
  <si>
    <t>VOLTA REDONDA(RJ) - SAO JOSE DOS CAMPOS(SP)</t>
  </si>
  <si>
    <t>07-0070-00</t>
  </si>
  <si>
    <t>07-0070-61</t>
  </si>
  <si>
    <t>07-2154-00</t>
  </si>
  <si>
    <t>RIO DE JANEIRO(RJ) - POUSO ALEGRE(MG)</t>
  </si>
  <si>
    <t>07-2154-01</t>
  </si>
  <si>
    <t>05-0061-00</t>
  </si>
  <si>
    <t>MUCURI(BA) - NANUQUE(MG)</t>
  </si>
  <si>
    <t>05-0062-00</t>
  </si>
  <si>
    <t>NOVA VICOSA(BA) - NANUQUE(MG)</t>
  </si>
  <si>
    <t>06-0140-00</t>
  </si>
  <si>
    <t>NANUQUE(MG) - TEIXEIRA DE FREITAS(BA)</t>
  </si>
  <si>
    <t>06-0098-00</t>
  </si>
  <si>
    <t>GUAXUPE(MG) - CAMPINAS(SP) - VIA MOCOCA (SP)</t>
  </si>
  <si>
    <t>06-0099-00</t>
  </si>
  <si>
    <t>GUAXUPE(MG) - CAMPINAS(SP) - VIA CASA BRANCA</t>
  </si>
  <si>
    <t>06-0100-00</t>
  </si>
  <si>
    <t>GUAXUPE(MG) - MOCOCA(SP)</t>
  </si>
  <si>
    <t>06-0101-00</t>
  </si>
  <si>
    <t>GUAXUPE(MG) - SAO JOSE DO RIO PARDO(SP)</t>
  </si>
  <si>
    <t>06-0102-00</t>
  </si>
  <si>
    <t>GUAXUPE(MG) - SAO PAULO(SP)</t>
  </si>
  <si>
    <t>06-0103-00</t>
  </si>
  <si>
    <t>GUAXUPE(MG) - SAO PAULO(SP) - VIA CASA BRANCA (SP)</t>
  </si>
  <si>
    <t>06-0103-31</t>
  </si>
  <si>
    <t>GUAXUPE(MG) - SAO PAULO(SP) VIA CASA BRANCA (SP)</t>
  </si>
  <si>
    <t>06-0103-61</t>
  </si>
  <si>
    <t>06-0104-00</t>
  </si>
  <si>
    <t>GUAXUPE(MG) - SAO PAULO(SP) - VIA MOCOCA (SP)</t>
  </si>
  <si>
    <t>06-0104-61</t>
  </si>
  <si>
    <t>GUAXUPE(MG) - SAO PAULO(SP) VIA MOCOCA (SP)</t>
  </si>
  <si>
    <t>06-0105-00</t>
  </si>
  <si>
    <t>GUAXUPE(MG) - TAPIRATIBA(SP)</t>
  </si>
  <si>
    <t>06-0106-00</t>
  </si>
  <si>
    <t>MONTE BELO(MG) - SAO PAULO(SP)</t>
  </si>
  <si>
    <t>06-0107-00</t>
  </si>
  <si>
    <t>BOA ESPERANCA(MG) - SAO PAULO(SP)</t>
  </si>
  <si>
    <t>06-0108-00</t>
  </si>
  <si>
    <t>TRES PONTAS(MG) - SAO PAULO(SP)</t>
  </si>
  <si>
    <t>06-0109-00</t>
  </si>
  <si>
    <t>CAMPO DO MEIO(MG) - SAO PAULO(SP)</t>
  </si>
  <si>
    <t>06-0110-00</t>
  </si>
  <si>
    <t>SAO SEBASTIAO DO PARAISO(MG) - CAMPINAS(SP) - V.ARCEBURGO</t>
  </si>
  <si>
    <t>06-0111-00</t>
  </si>
  <si>
    <t>SAO SEBASTIAO DO PARAISO(MG) - CAMPINAS(SP) - VIA MILAGRES</t>
  </si>
  <si>
    <t>06-0112-00</t>
  </si>
  <si>
    <t>SAO SEBASTIAO DO PARAISO(MG) - MOCOCA(SP)</t>
  </si>
  <si>
    <t>06-0113-00</t>
  </si>
  <si>
    <t>SAO SEBASTIAO DO PARAISO(MG) - SAO PAULO(SP)</t>
  </si>
  <si>
    <t>06-0113-61</t>
  </si>
  <si>
    <t>06-0114-00</t>
  </si>
  <si>
    <t>06-0346-00</t>
  </si>
  <si>
    <t>MONTE SANTO DE MINAS(MG) - MOCOCA(SP)</t>
  </si>
  <si>
    <t>08-0098-00</t>
  </si>
  <si>
    <t>SAO PAULO(SP) - POCOS DE CALDAS(MG) - V. BANDEIRANTES</t>
  </si>
  <si>
    <t>08-0099-00</t>
  </si>
  <si>
    <t>SAO PAULO(SP) - CONCEICAO DOS OUROS(MG)</t>
  </si>
  <si>
    <t>08-0100-00</t>
  </si>
  <si>
    <t>SAO PAULO(SP) - ITAJUBA(MG)</t>
  </si>
  <si>
    <t>08-0101-00</t>
  </si>
  <si>
    <t>08-0102-00</t>
  </si>
  <si>
    <t>SAO BERNARDO DO CAMPO(SP) - ITAJUBA(MG)</t>
  </si>
  <si>
    <t>08-0103-00</t>
  </si>
  <si>
    <t>SAO PAULO(SP) - TRES CORACOES(MG)</t>
  </si>
  <si>
    <t>08-0104-00</t>
  </si>
  <si>
    <t>SANTOS(SP) - TRES CORACOES(MG)</t>
  </si>
  <si>
    <t>08-0105-00</t>
  </si>
  <si>
    <t>SAO PAULO(SP) - LAMBARI(MG) - VIA JESUANIA</t>
  </si>
  <si>
    <t>08-0106-00</t>
  </si>
  <si>
    <t>SAO PAULO(SP) - LAMBARI(MG) - VIA HELIODORA</t>
  </si>
  <si>
    <t>08-0107-00</t>
  </si>
  <si>
    <t>SAO PAULO(SP) - LAMBARI(MG)</t>
  </si>
  <si>
    <t>08-0108-00</t>
  </si>
  <si>
    <t>08-0109-00</t>
  </si>
  <si>
    <t>SAO PAULO(SP) - ALFENAS(MG) - VIA BR/381/459/MG179</t>
  </si>
  <si>
    <t>08-0110-00</t>
  </si>
  <si>
    <t>CAMPINAS(SP) - ANDRADAS(MG)</t>
  </si>
  <si>
    <t>08-0111-00</t>
  </si>
  <si>
    <t>SAO PAULO(SP) - ANDRADAS(MG)</t>
  </si>
  <si>
    <t>08-0113-00</t>
  </si>
  <si>
    <t>CAMPINAS(SP) - POCOS DE CALDAS(MG)</t>
  </si>
  <si>
    <t>08-0114-00</t>
  </si>
  <si>
    <t>MOGI-GUACU(SP) - POCOS DE CALDAS(MG)</t>
  </si>
  <si>
    <t>08-0115-00</t>
  </si>
  <si>
    <t>SAO PAULO(SP) - MUZAMBINHO(MG) - VIA BR-369</t>
  </si>
  <si>
    <t>08-0116-00</t>
  </si>
  <si>
    <t>SAO PAULO(SP) - MUZAMBINHO(MG)</t>
  </si>
  <si>
    <t>08-0117-00</t>
  </si>
  <si>
    <t>SAO PAULO(SP) - CARMO DO RIO CLARO(MG)</t>
  </si>
  <si>
    <t>08-0118-00</t>
  </si>
  <si>
    <t>PIRASSUNUNGA(SP) - POCOS DE CALDAS(MG)</t>
  </si>
  <si>
    <t>08-0120-00</t>
  </si>
  <si>
    <t>SAO JOAO DA BOA VISTA(SP) - POCOS DE CALDAS(MG)</t>
  </si>
  <si>
    <t>08-0121-00</t>
  </si>
  <si>
    <t>SAO PAULO(SP) - ALFENAS(MG)</t>
  </si>
  <si>
    <t>08-0122-00</t>
  </si>
  <si>
    <t>SAO PAULO(SP) - CONCEICAO DA APARECIDA(MG)</t>
  </si>
  <si>
    <t>08-0123-00</t>
  </si>
  <si>
    <t>08-0124-00</t>
  </si>
  <si>
    <t>ESPIRITO SANTO DO PINHAL(SP) - ANDRADAS(MG)</t>
  </si>
  <si>
    <t>08-0125-00</t>
  </si>
  <si>
    <t>08-0126-00</t>
  </si>
  <si>
    <t>08-0127-00</t>
  </si>
  <si>
    <t>08-0012-00</t>
  </si>
  <si>
    <t>MIGUELOPOLIS(SP) - UBERABA(MG)</t>
  </si>
  <si>
    <t>08-0013-00</t>
  </si>
  <si>
    <t>08-0014-00</t>
  </si>
  <si>
    <t>RIBEIRAO PRETO(SP) - ARAGUARI(MG)</t>
  </si>
  <si>
    <t>08-0015-00</t>
  </si>
  <si>
    <t>RIBEIRAO PRETO(SP) - PASSOS(MG)</t>
  </si>
  <si>
    <t>08-0016-00</t>
  </si>
  <si>
    <t>RIBEIRAO PRETO(SP) - UBERABA(MG)</t>
  </si>
  <si>
    <t>08-0017-00</t>
  </si>
  <si>
    <t>RIBEIRAO PRETO(SP) - UBERLANDIA(MG)</t>
  </si>
  <si>
    <t>06-0317-00</t>
  </si>
  <si>
    <t>BOM DESPACHO(MG) - SAO PAULO(SP)</t>
  </si>
  <si>
    <t>06-0318-00</t>
  </si>
  <si>
    <t>MARTINHO CAMPOS(MG) - SAO PAULO(SP)</t>
  </si>
  <si>
    <t>06-0319-00</t>
  </si>
  <si>
    <t>PARA DE MINAS(MG) - SAO PAULO(SP)</t>
  </si>
  <si>
    <t>06-0320-00</t>
  </si>
  <si>
    <t>PARA DE MINAS(MG) - SAO PAULO(SP) - VIA MG431</t>
  </si>
  <si>
    <t>06-0321-00</t>
  </si>
  <si>
    <t>DIVINOPOLIS(MG) - SAO PAULO(SP)</t>
  </si>
  <si>
    <t>06-0322-00</t>
  </si>
  <si>
    <t>DIVINOPOLIS(MG) - JUNDIAI(SP)</t>
  </si>
  <si>
    <t>06-0323-00</t>
  </si>
  <si>
    <t>ITAPECERICA(MG) - SAO PAULO(SP)</t>
  </si>
  <si>
    <t>06-0324-00</t>
  </si>
  <si>
    <t>DIVINOPOLIS(MG) - RIO DE JANEIRO(RJ)</t>
  </si>
  <si>
    <t>11-0017-00</t>
  </si>
  <si>
    <t>CUIABA(MT) - ARACATUBA(SP)</t>
  </si>
  <si>
    <t>11-0018-00</t>
  </si>
  <si>
    <t>11-0019-00</t>
  </si>
  <si>
    <t>11-0019-61</t>
  </si>
  <si>
    <t>11-0020-00</t>
  </si>
  <si>
    <t>11-0020-61</t>
  </si>
  <si>
    <t>11-0021-00</t>
  </si>
  <si>
    <t>CACERES(MT) - ARACATUBA(SP)</t>
  </si>
  <si>
    <t>12-0151-00</t>
  </si>
  <si>
    <t>GOIANIA(GO) - PEDRA PRETA(MT)</t>
  </si>
  <si>
    <t>12-0151-61</t>
  </si>
  <si>
    <t>12-0152-00</t>
  </si>
  <si>
    <t>BRASILIA(DF) - CAMPO GRANDE(MS)</t>
  </si>
  <si>
    <t>12-0152-61</t>
  </si>
  <si>
    <t>12-0153-00</t>
  </si>
  <si>
    <t>12-0153-61</t>
  </si>
  <si>
    <t>12-0154-00</t>
  </si>
  <si>
    <t>12-0154-61</t>
  </si>
  <si>
    <t>12-0155-00</t>
  </si>
  <si>
    <t>MINEIROS(GO) - COSTA RICA(MS)</t>
  </si>
  <si>
    <t>12-0156-61</t>
  </si>
  <si>
    <t>12-0157-00</t>
  </si>
  <si>
    <t>12-0157-61</t>
  </si>
  <si>
    <t>12-0158-00</t>
  </si>
  <si>
    <t>GOIANIA(GO) - TUPI PAULISTA(SP)</t>
  </si>
  <si>
    <t>19-0040-00</t>
  </si>
  <si>
    <t>CASSILANDIA(MS) - SAO JOSE DO RIO PRETO(SP)</t>
  </si>
  <si>
    <t>19-0040-61</t>
  </si>
  <si>
    <t>19-0041-00</t>
  </si>
  <si>
    <t>19-0042-00</t>
  </si>
  <si>
    <t>19-0043-00</t>
  </si>
  <si>
    <t>TRES LAGOAS(MS) - PRESIDENTE EPITACIO(SP)</t>
  </si>
  <si>
    <t>19-0044-00</t>
  </si>
  <si>
    <t>06-0089-00</t>
  </si>
  <si>
    <t>MAR DE ESPANHA(MG) - PETROPOLIS(RJ) - VIA SAPUCAIA</t>
  </si>
  <si>
    <t>06-0090-00</t>
  </si>
  <si>
    <t>MAR DE ESPANHA(MG) - PETROPOLIS(RJ) - V. TRES RIOS</t>
  </si>
  <si>
    <t>06-0091-00</t>
  </si>
  <si>
    <t>SANTANA DO DESERTO(MG) - TRES RIOS(RJ)</t>
  </si>
  <si>
    <t>12-0021-00</t>
  </si>
  <si>
    <t>BRASILIA(DF) - SAO JOAO DEL REI(MG)</t>
  </si>
  <si>
    <t>09-0105-00</t>
  </si>
  <si>
    <t>NOVA PRATA DO IGUACU(PR) - JOINVILLE(SC)</t>
  </si>
  <si>
    <t>07-0045-00</t>
  </si>
  <si>
    <t>TERESOPOLIS(RJ) - ALEM PARAIBA(MG)</t>
  </si>
  <si>
    <t>12-0258-00</t>
  </si>
  <si>
    <t>APARECIDA DE GOIANIA(GO) - TUCURUI(PA)</t>
  </si>
  <si>
    <t>21-0022-00</t>
  </si>
  <si>
    <t>ARACAJU(SE) - IRECE(BA)</t>
  </si>
  <si>
    <t>06-0225-00</t>
  </si>
  <si>
    <t>UBERLANDIA(MG) - JATAI(GO)</t>
  </si>
  <si>
    <t>09-0062-00</t>
  </si>
  <si>
    <t>ASSIS CHATEAUBRIAND(PR) - CAMPO GRANDE(MS)</t>
  </si>
  <si>
    <t>09-0063-00</t>
  </si>
  <si>
    <t>GUAIRA(PR) - CAMPO GRANDE(MS)</t>
  </si>
  <si>
    <t>09-0064-00</t>
  </si>
  <si>
    <t>GUAIRA(PR) - DOURADOS(MS)</t>
  </si>
  <si>
    <t>09-0065-00</t>
  </si>
  <si>
    <t>GUAIRA(PR) - MUNDO NOVO(MS)</t>
  </si>
  <si>
    <t>09-0066-00</t>
  </si>
  <si>
    <t>UMUARAMA(PR) - CAMPO GRANDE(MS)</t>
  </si>
  <si>
    <t>19-0005-00</t>
  </si>
  <si>
    <t>MUNDO NOVO(MS) - SALTO DEL GUAIRA(PRY)</t>
  </si>
  <si>
    <t>10-0026-00</t>
  </si>
  <si>
    <t>LAJEADO(RS) - JOINVILLE(SC)</t>
  </si>
  <si>
    <t>10-0027-00</t>
  </si>
  <si>
    <t>SANTA MARIA(RS) - SAO FRANCISCO DO SUL(SC)</t>
  </si>
  <si>
    <t>02-0018-00</t>
  </si>
  <si>
    <t>SANTANA DO ARAGUAIA(PA) - PALMAS(TO)</t>
  </si>
  <si>
    <t>11-0014-00</t>
  </si>
  <si>
    <t>PORTO ALEGRE DO NORTE(MT) - PALMAS(TO)</t>
  </si>
  <si>
    <t>11-0015-00</t>
  </si>
  <si>
    <t>VILA RICA(MT) - PALMAS(TO)</t>
  </si>
  <si>
    <t>12-0141-00</t>
  </si>
  <si>
    <t>BRASILIA(DF) - VILA RICA(MT)</t>
  </si>
  <si>
    <t>12-0142-00</t>
  </si>
  <si>
    <t>GOIANIA(GO) - VILA RICA(MT)</t>
  </si>
  <si>
    <t>01-0696-00</t>
  </si>
  <si>
    <t xml:space="preserve">MANAUS(AM) - PORTO VELHO(RO) </t>
  </si>
  <si>
    <t>01-0697-00</t>
  </si>
  <si>
    <t>01-0721-00</t>
  </si>
  <si>
    <t xml:space="preserve">MANAUS(AM) - BOA VISTA(RR) </t>
  </si>
  <si>
    <t>02-0185-00</t>
  </si>
  <si>
    <t xml:space="preserve">BELEM(PA) - BRASILIA(DF) </t>
  </si>
  <si>
    <t>02-0241-00</t>
  </si>
  <si>
    <t xml:space="preserve">BELEM (PA) - BRASILIA (DF) </t>
  </si>
  <si>
    <t>02-0603-20</t>
  </si>
  <si>
    <t xml:space="preserve">MARABA(PA) - IMPERATRIZ(MA) VIA ARAGUATINS (TO) </t>
  </si>
  <si>
    <t>02-0938-20</t>
  </si>
  <si>
    <t xml:space="preserve">MARABA(PA) - IMPERATRIZ(MA) VIA DIV PA/MA(BR-010) </t>
  </si>
  <si>
    <t>02-0984-00</t>
  </si>
  <si>
    <t xml:space="preserve">BELEM(PA) - JOAO PESSOA(PB) </t>
  </si>
  <si>
    <t>02-0984-03</t>
  </si>
  <si>
    <t xml:space="preserve">BELEM(PA) - JOAO PESSOA(PB) VIA NATAL </t>
  </si>
  <si>
    <t>02-0984-04</t>
  </si>
  <si>
    <t xml:space="preserve">BELEM(PA) - TERESINA(PI) </t>
  </si>
  <si>
    <t>02-1013-20</t>
  </si>
  <si>
    <t xml:space="preserve">RONDON DO PARA(PA) - IMPERATRIZ(MA) </t>
  </si>
  <si>
    <t>02-1126-00</t>
  </si>
  <si>
    <t xml:space="preserve">BELEM(PA) - PARNAIBA(PI) </t>
  </si>
  <si>
    <t>02-1138-00</t>
  </si>
  <si>
    <t xml:space="preserve">REDENCAO (PA) - IMPERATRIZ (MA) </t>
  </si>
  <si>
    <t>02-1161-04</t>
  </si>
  <si>
    <t xml:space="preserve">MARABA(PA) - RECIFE(PE) </t>
  </si>
  <si>
    <t>02-1172-00</t>
  </si>
  <si>
    <t xml:space="preserve">TUCURUI(PA) - PARNAIBA(PI) VIA TERESINA (PI) </t>
  </si>
  <si>
    <t>02-1172-01</t>
  </si>
  <si>
    <t xml:space="preserve">TUCURUI(PA) - PARNAIBA(PI) </t>
  </si>
  <si>
    <t>02-1172-03</t>
  </si>
  <si>
    <t>TUCURUI(PA) - PARNAIBA(PI) VIA SOBRAL</t>
  </si>
  <si>
    <t>02-1174-01</t>
  </si>
  <si>
    <t>TUCURUI(PA) - SAO LUIS(MA) VIA PINHEIRO</t>
  </si>
  <si>
    <t>02-1211-00</t>
  </si>
  <si>
    <t>BELEM(PA) - JOAO PESSOA(PB) VIA FLORIANO</t>
  </si>
  <si>
    <t>02-1356-00</t>
  </si>
  <si>
    <t>02-1543-00</t>
  </si>
  <si>
    <t xml:space="preserve">TUCURUI(PA) - TIMON(MA) </t>
  </si>
  <si>
    <t>02-1549-00</t>
  </si>
  <si>
    <t xml:space="preserve">MARABA(PA) - SAO LUIS(MA) </t>
  </si>
  <si>
    <t>03-0011-00</t>
  </si>
  <si>
    <t>FORTALEZA(CE) - PARNAIBA(PI) VIA CAMOCIM (CE)</t>
  </si>
  <si>
    <t>03-0073-01</t>
  </si>
  <si>
    <t xml:space="preserve">FORTALEZA(CE) - SAO LUIS(MA) </t>
  </si>
  <si>
    <t>03-0174-00</t>
  </si>
  <si>
    <t>CRATO(CE) - NATAL(RN) VIA POMBAL(PB)</t>
  </si>
  <si>
    <t>03-0194-00</t>
  </si>
  <si>
    <t>FORTALEZA (CE) - SAO PAULO (SP) VIA BR-116</t>
  </si>
  <si>
    <t>03-0298-20</t>
  </si>
  <si>
    <t xml:space="preserve">FORTALEZA(CE) - PAU DOS FERROS(RN) </t>
  </si>
  <si>
    <t>03-0323-00</t>
  </si>
  <si>
    <t xml:space="preserve">FORTALEZA(CE) - BRASILIA(DF) </t>
  </si>
  <si>
    <t>03-0323-01</t>
  </si>
  <si>
    <t xml:space="preserve">FORTALEZA(CE) - GOIANIA(GO) </t>
  </si>
  <si>
    <t>03-0385-20</t>
  </si>
  <si>
    <t xml:space="preserve">JUAZEIRO DO NORTE(CE) - ARARIPINA(PE) </t>
  </si>
  <si>
    <t>03-0386-20</t>
  </si>
  <si>
    <t>JUAZEIRO DO NORTE(CE) - JUAZEIRO(BA) VIA C. MALTA</t>
  </si>
  <si>
    <t>03-0619-00</t>
  </si>
  <si>
    <t xml:space="preserve">IGUATU(CE) - RECIFE(PE) </t>
  </si>
  <si>
    <t>03-0619-01</t>
  </si>
  <si>
    <t xml:space="preserve">IGUATU(CE) - CARUARU(PE) </t>
  </si>
  <si>
    <t>03-0654-00</t>
  </si>
  <si>
    <t xml:space="preserve">CRATEUS(CE) - TERESINA(PI) VIA TIANGUA (CE) </t>
  </si>
  <si>
    <t>03-0662-00</t>
  </si>
  <si>
    <t xml:space="preserve">FORTALEZA(CE) - BELEM(PA) </t>
  </si>
  <si>
    <t>03-0663-00</t>
  </si>
  <si>
    <t xml:space="preserve">FORTALEZA (CE) - BELEM (PA) </t>
  </si>
  <si>
    <t>03-0664-00</t>
  </si>
  <si>
    <t xml:space="preserve">FORTALEZA (CE) - SALVADOR (BA) </t>
  </si>
  <si>
    <t>03-0686-00</t>
  </si>
  <si>
    <t>FORTALEZA(CE) - FLORIANO(PI) VIA CANINDE (CE)</t>
  </si>
  <si>
    <t>03-0715-20</t>
  </si>
  <si>
    <t xml:space="preserve">CAMOCIM(CE) - PARNAIBA(PI) </t>
  </si>
  <si>
    <t>03-0742-00</t>
  </si>
  <si>
    <t>FORTALEZA(CE) - PICOS(PI) VIA QUIXADA (CE)</t>
  </si>
  <si>
    <t>03-0750-20</t>
  </si>
  <si>
    <t xml:space="preserve">CRATEUS(CE) - TERESINA(PI) VIA N.OLINDA </t>
  </si>
  <si>
    <t>03-0793-00</t>
  </si>
  <si>
    <t xml:space="preserve">FORTALEZA(CE) - CAMPINA GRANDE(PB) VIA MOSSORO </t>
  </si>
  <si>
    <t>03-0812-00</t>
  </si>
  <si>
    <t xml:space="preserve">SOBRAL(CE) - TERESINA(PI) </t>
  </si>
  <si>
    <t>03-0845-00</t>
  </si>
  <si>
    <t xml:space="preserve">FORTALEZA(CE) - SOUSA(PB) VIA CAJAZEIRAS (PB) </t>
  </si>
  <si>
    <t>03-0845-01</t>
  </si>
  <si>
    <t>FORTALEZA(CE) - SOUSA(PB) VIA A. NAVARRO</t>
  </si>
  <si>
    <t>03-0849-21</t>
  </si>
  <si>
    <t xml:space="preserve">JUAZEIRO DO NORTE (CE) - JUAZEIRO (BA) VIA CRATO </t>
  </si>
  <si>
    <t>03-0851-00</t>
  </si>
  <si>
    <t xml:space="preserve">FORTALEZA(CE) - PARNAIBA(PI) VIA PIRIPIRI (PI) </t>
  </si>
  <si>
    <t>03-0855-20</t>
  </si>
  <si>
    <t xml:space="preserve">SOBRAL(CE) - BRASILIA(DF) </t>
  </si>
  <si>
    <t>03-0855-21</t>
  </si>
  <si>
    <t xml:space="preserve">SOBRAL(CE) - GOIANIA(GO) </t>
  </si>
  <si>
    <t>03-0915-00</t>
  </si>
  <si>
    <t>FORTALEZA(CE) - FLORIANO(PI) VIA ICO (CE)</t>
  </si>
  <si>
    <t>03-0945-20</t>
  </si>
  <si>
    <t xml:space="preserve">CRATEUS(CE) - TERESINA(PI) </t>
  </si>
  <si>
    <t>03-0966-00</t>
  </si>
  <si>
    <t xml:space="preserve">CRATO(CE) - CAICO(RN) </t>
  </si>
  <si>
    <t>03-0984-06</t>
  </si>
  <si>
    <t xml:space="preserve">CRATO(CE) - JOAO PESSOA(PB) </t>
  </si>
  <si>
    <t>03-1050-01</t>
  </si>
  <si>
    <t xml:space="preserve">QUIXADA(CE) - SANTA INES(MA) </t>
  </si>
  <si>
    <t>03-1055-00</t>
  </si>
  <si>
    <t xml:space="preserve">SOBRAL(CE) - PARNAIBA(PI) </t>
  </si>
  <si>
    <t>03-1073-00</t>
  </si>
  <si>
    <t xml:space="preserve">FORTALEZA(CE) - CAXIAS(MA) </t>
  </si>
  <si>
    <t>03-1164-00</t>
  </si>
  <si>
    <t xml:space="preserve">CRATEUS(CE) - PETROLINA(PE) </t>
  </si>
  <si>
    <t>03-1225-02</t>
  </si>
  <si>
    <t>03-1255-00</t>
  </si>
  <si>
    <t>CRATO(CE) - NATAL(RN) VIA CATOLE DO ROCHA (PB)</t>
  </si>
  <si>
    <t>03-1256-00</t>
  </si>
  <si>
    <t xml:space="preserve">CRATEUS(CE) - PICOS(PI) </t>
  </si>
  <si>
    <t>03-1709-00</t>
  </si>
  <si>
    <t xml:space="preserve">FORTALEZA(CE) - SAO PAULO(SP) </t>
  </si>
  <si>
    <t>03-1971-00</t>
  </si>
  <si>
    <t xml:space="preserve">FORTALEZA(CE) - CARUARU(PE) </t>
  </si>
  <si>
    <t>03-2013-00</t>
  </si>
  <si>
    <t xml:space="preserve">JUAZEIRO DO NORTE(CE) - SAO LUIS(MA) </t>
  </si>
  <si>
    <t>03-2031-00</t>
  </si>
  <si>
    <t xml:space="preserve">FORTALEZA(CE) - PALMAS(TO) </t>
  </si>
  <si>
    <t>04-0033-20</t>
  </si>
  <si>
    <t xml:space="preserve">RECIFE(PE) - MONTEIRO(PB) </t>
  </si>
  <si>
    <t>04-0058-00</t>
  </si>
  <si>
    <t>CARUARU(PE) - MACEIO(AL) VIA QUIPAPA (PE)</t>
  </si>
  <si>
    <t>04-0074-00</t>
  </si>
  <si>
    <t xml:space="preserve">RECIFE(PE) - CAMPINA GRANDE(PB) V. ITABAIANA (PB) </t>
  </si>
  <si>
    <t>04-0090-00</t>
  </si>
  <si>
    <t xml:space="preserve">TIMBAUBA (PE) - SAO PAULO (SP) </t>
  </si>
  <si>
    <t>04-0090-02</t>
  </si>
  <si>
    <t xml:space="preserve">TIMBAUBA (PE) - RIO DE JANEIRO (RJ) </t>
  </si>
  <si>
    <t>04-0110-00</t>
  </si>
  <si>
    <t xml:space="preserve">RECIFE(PE) - CAMPINA GRANDE(PB) V. J. PESSOA (PB) </t>
  </si>
  <si>
    <t>04-0130-00</t>
  </si>
  <si>
    <t>RECIFE(PE) - PAULO AFONSO(BA) VIA GARANHUNS (PE)</t>
  </si>
  <si>
    <t>04-0130-01</t>
  </si>
  <si>
    <t xml:space="preserve">CARUARU(PE) - PAULO AFONSO(BA) </t>
  </si>
  <si>
    <t>04-0141-00</t>
  </si>
  <si>
    <t xml:space="preserve">RECIFE(PE) - SALVADOR(BA) VIA F. DE SANTANA </t>
  </si>
  <si>
    <t>04-0144-00</t>
  </si>
  <si>
    <t xml:space="preserve">RECIFE(PE) - NATAL(RN) VIA MAMANGUAPE (PB) </t>
  </si>
  <si>
    <t>04-0151-00</t>
  </si>
  <si>
    <t>RECIFE (PE) - GOIANIA (GO) VIA BR-101</t>
  </si>
  <si>
    <t>04-0151-03</t>
  </si>
  <si>
    <t xml:space="preserve">RECIFE(PE) - BARRA DO GARCAS(MT) </t>
  </si>
  <si>
    <t>04-0159-20</t>
  </si>
  <si>
    <t xml:space="preserve">ARCOVERDE(PE) - PAULO AFONSO(BA) </t>
  </si>
  <si>
    <t>04-0162-00</t>
  </si>
  <si>
    <t>ARCOVERDE (PE) - SAO PAULO (SP) V. TOCAIMBO BR-116</t>
  </si>
  <si>
    <t>04-0163-00</t>
  </si>
  <si>
    <t>SERRA TALHADA (PE) - SAO PAULO (SP) VIA FLORESTA</t>
  </si>
  <si>
    <t>04-0170-00</t>
  </si>
  <si>
    <t xml:space="preserve">RECIFE (PE) - RIO DE JANEIRO (RJ) </t>
  </si>
  <si>
    <t>04-0206-20</t>
  </si>
  <si>
    <t xml:space="preserve">RECIFE(PE) - PRINCESA ISABEL(PB) </t>
  </si>
  <si>
    <t>04-0220-00</t>
  </si>
  <si>
    <t>RECIFE(PE) - SAO LUIS(MA) VIA V. DO PIAUI (PI)</t>
  </si>
  <si>
    <t>04-0220-01</t>
  </si>
  <si>
    <t xml:space="preserve">RECIFE(PE) - JUAZEIRO(BA) </t>
  </si>
  <si>
    <t>04-0240-20</t>
  </si>
  <si>
    <t xml:space="preserve">GARANHUNS(PE) - MACEIO(AL) V.U.DOS PALMARES (AL) </t>
  </si>
  <si>
    <t>04-0246-00</t>
  </si>
  <si>
    <t xml:space="preserve">CARUARU(PE) - CAMPINA GRANDE(PB) V.TORITAMA (PE) </t>
  </si>
  <si>
    <t>04-0246-01</t>
  </si>
  <si>
    <t xml:space="preserve">SANTA CRUZ DO CAPIBARIBE(PE) - CAMPINA GRANDE(PB) </t>
  </si>
  <si>
    <t>04-0304-20</t>
  </si>
  <si>
    <t xml:space="preserve">GARANHUNS(PE) - ARAPIRACA(AL) </t>
  </si>
  <si>
    <t>04-0352-00</t>
  </si>
  <si>
    <t>RECIFE (PE) - SAO PAULO (SP) VIA BR 101/116</t>
  </si>
  <si>
    <t>04-0652-00</t>
  </si>
  <si>
    <t xml:space="preserve">RECIFE(PE) - ARACAJU(SE) </t>
  </si>
  <si>
    <t>04-0653-00</t>
  </si>
  <si>
    <t>04-0874-00</t>
  </si>
  <si>
    <t xml:space="preserve">PETROLINA(PE) - PAULISTANA(PI) </t>
  </si>
  <si>
    <t>04-0885-00</t>
  </si>
  <si>
    <t xml:space="preserve">CARUARU (PE) - BRASILIA (DF) </t>
  </si>
  <si>
    <t>04-0913-20</t>
  </si>
  <si>
    <t xml:space="preserve">NOVA PETROLANDIA(PE) - PAULO AFONSO(BA) </t>
  </si>
  <si>
    <t>04-0914-20</t>
  </si>
  <si>
    <t xml:space="preserve">GARANHUNS(PE) - MACEIO(AL) VIA P.DOS INDIOS (AL) </t>
  </si>
  <si>
    <t>04-1257-00</t>
  </si>
  <si>
    <t xml:space="preserve">PETROLINA(PE) - PICOS(PI) </t>
  </si>
  <si>
    <t>04-1427-00</t>
  </si>
  <si>
    <t xml:space="preserve">RECIFE (PE) - CURITIBA (PR) VIA BR101 </t>
  </si>
  <si>
    <t>04-1427-02</t>
  </si>
  <si>
    <t xml:space="preserve">RECIFE (PE) - FOZ DO IGUACU (PR) </t>
  </si>
  <si>
    <t>05-0177-00</t>
  </si>
  <si>
    <t>SALVADOR(BA) - RIO DE JANEIRO(RJ) VIA BR 101</t>
  </si>
  <si>
    <t>05-0177-01</t>
  </si>
  <si>
    <t xml:space="preserve">SALVADOR(BA) - RIO DE JANEIRO(RJ) VIA MACAE </t>
  </si>
  <si>
    <t>05-0177-02</t>
  </si>
  <si>
    <t xml:space="preserve">SALVADOR(BA) - RIO DE JANEIRO(RJ) </t>
  </si>
  <si>
    <t>05-0261-00</t>
  </si>
  <si>
    <t xml:space="preserve">IRECE(BA) - SAO PAULO(SP) </t>
  </si>
  <si>
    <t>05-0261-05</t>
  </si>
  <si>
    <t>05-0261-06</t>
  </si>
  <si>
    <t xml:space="preserve">IRECE(BA) - SAO PAULO(SP) VIA GOIANIA </t>
  </si>
  <si>
    <t>05-0261-07</t>
  </si>
  <si>
    <t xml:space="preserve">IRECE(BA) - SAO PAULO(SP) VIA CENTRAL </t>
  </si>
  <si>
    <t>05-0261-08</t>
  </si>
  <si>
    <t xml:space="preserve">IBOTIRAMA(BA) - SAO PAULO(SP) </t>
  </si>
  <si>
    <t>05-0261-09</t>
  </si>
  <si>
    <t xml:space="preserve">BARREIRAS(BA) - LUZIANIA(GO) </t>
  </si>
  <si>
    <t>05-0327-00</t>
  </si>
  <si>
    <t>XIQUE-XIQUE(BA) - SAO PAULO(SP) VIA IPIRA (BA)</t>
  </si>
  <si>
    <t>05-0327-02</t>
  </si>
  <si>
    <t xml:space="preserve">XIQUE-XIQUE(BA) - SAO PAULO(SP) V. IPECAETA </t>
  </si>
  <si>
    <t>05-0329-00</t>
  </si>
  <si>
    <t xml:space="preserve">SALVADOR(BA) - PETROLINA(PE) </t>
  </si>
  <si>
    <t>05-0480-00</t>
  </si>
  <si>
    <t xml:space="preserve">BOM JESUS DA LAPA(BA) - BRASILIA(DF) </t>
  </si>
  <si>
    <t>05-0480-03</t>
  </si>
  <si>
    <t xml:space="preserve">GUANAMBI(BA) - BRASILIA(DF) </t>
  </si>
  <si>
    <t>05-0499-00</t>
  </si>
  <si>
    <t xml:space="preserve">JUAZEIRO(BA) - SAO RAIMUNDO NONATO(PI) </t>
  </si>
  <si>
    <t>05-0520-20</t>
  </si>
  <si>
    <t xml:space="preserve">NOVA VICOSA(BA) - NANUQUE(MG) </t>
  </si>
  <si>
    <t>05-0522-20</t>
  </si>
  <si>
    <t xml:space="preserve">CARAVELAS(BA) - NANUQUE(MG) </t>
  </si>
  <si>
    <t>05-0537-20</t>
  </si>
  <si>
    <t xml:space="preserve">MUCURI(BA) - NANUQUE(MG) </t>
  </si>
  <si>
    <t>05-0649-00</t>
  </si>
  <si>
    <t>SALVADOR (BA) - BELEM (PA) VIA PICOS (PI)</t>
  </si>
  <si>
    <t>05-0651-00</t>
  </si>
  <si>
    <t>05-0707-00</t>
  </si>
  <si>
    <t>05-0833-00</t>
  </si>
  <si>
    <t xml:space="preserve">FEIRA DE SANTANA (BA) - FORTALEZA (CE) </t>
  </si>
  <si>
    <t>05-0842-00</t>
  </si>
  <si>
    <t xml:space="preserve">RUY BARBOSA(BA) - SAO PAULO(SP) V. ITABERABA (BA) </t>
  </si>
  <si>
    <t>05-0971-00</t>
  </si>
  <si>
    <t>SEABRA(BA) - SAO PAULO(SP) VIA BR-242/116</t>
  </si>
  <si>
    <t>05-0971-01</t>
  </si>
  <si>
    <t xml:space="preserve">IPUPIARA(BA) - SAO PAULO(SP) </t>
  </si>
  <si>
    <t>05-1012-20</t>
  </si>
  <si>
    <t xml:space="preserve">TEIXEIRA DE FREITAS(BA) - NANUQUE(MG) </t>
  </si>
  <si>
    <t>05-1068-01</t>
  </si>
  <si>
    <t xml:space="preserve">FEIRA DE SANTANA(BA) - SAO LUIS(MA) </t>
  </si>
  <si>
    <t>05-1169-20</t>
  </si>
  <si>
    <t xml:space="preserve">VITORIA DA CONQUISTA(BA) - SAO JOAO DO PARAISO(MG) </t>
  </si>
  <si>
    <t>05-1194-00</t>
  </si>
  <si>
    <t xml:space="preserve">ITAMARAJU(BA) - RIO DE JANEIRO(RJ) </t>
  </si>
  <si>
    <t>05-1267-01</t>
  </si>
  <si>
    <t xml:space="preserve">SANTANA(BA) - SAO PAULO(SP) </t>
  </si>
  <si>
    <t>05-1287-00</t>
  </si>
  <si>
    <t xml:space="preserve">IPIRA(BA) - SAO PAULO(SP) </t>
  </si>
  <si>
    <t>05-1288-00</t>
  </si>
  <si>
    <t xml:space="preserve">PINTADAS(BA) - SAO PAULO(SP) </t>
  </si>
  <si>
    <t>05-1308-00</t>
  </si>
  <si>
    <t xml:space="preserve">SANTANA(BA) - BRASILIA(DF) </t>
  </si>
  <si>
    <t>05-1424-00</t>
  </si>
  <si>
    <t xml:space="preserve">SALVADOR (BA) - SOBRAL (CE) </t>
  </si>
  <si>
    <t>05-1540-00</t>
  </si>
  <si>
    <t xml:space="preserve">VITORIA DA CONQUISTA(BA) - GOIANIA(GO) </t>
  </si>
  <si>
    <t>05-1540-01</t>
  </si>
  <si>
    <t xml:space="preserve">VITORIA DA CONQUISTA(BA) - BELO HORIZONTE(MG) </t>
  </si>
  <si>
    <t>05-1540-03</t>
  </si>
  <si>
    <t xml:space="preserve">VITORIA DA CONQUISTA(BA) - GOIANIA(GO) V. PATOS DE MINAS </t>
  </si>
  <si>
    <t>05-1540-04</t>
  </si>
  <si>
    <t xml:space="preserve">VITORIA DA CONQUISTA(BA) - BRASILIA(DF) </t>
  </si>
  <si>
    <t>05-1608-00</t>
  </si>
  <si>
    <t xml:space="preserve">ILHEUS(BA) - MANHUACU(MG) </t>
  </si>
  <si>
    <t>05-1608-01</t>
  </si>
  <si>
    <t xml:space="preserve">ILHEUS(BA) - VITORIA(ES) </t>
  </si>
  <si>
    <t>05-1608-03</t>
  </si>
  <si>
    <t xml:space="preserve">ILHEUS(BA) - VICOSA(MG) </t>
  </si>
  <si>
    <t>05-1625-00</t>
  </si>
  <si>
    <t>05-1932-00</t>
  </si>
  <si>
    <t>BARREIRAS(BA) - TAGUATINGA(TO) VIA LUIS EDUARDO(BA)</t>
  </si>
  <si>
    <t>06-0015-20</t>
  </si>
  <si>
    <t xml:space="preserve">CATAGUASES(MG) - SANTO ANTONIO DE PADUA(RJ) </t>
  </si>
  <si>
    <t>06-0019-20</t>
  </si>
  <si>
    <t xml:space="preserve">LEOPOLDINA(MG) - RIO DE JANEIRO(RJ) </t>
  </si>
  <si>
    <t>06-0019-21</t>
  </si>
  <si>
    <t xml:space="preserve">PALMA (MG) - RIO DE JANEIRO (RJ) </t>
  </si>
  <si>
    <t>06-0019-22</t>
  </si>
  <si>
    <t xml:space="preserve">LEOPOLDINA (MG) - RIO DE JANEIRO (RJ) VIA NITEROI </t>
  </si>
  <si>
    <t>06-0034-20</t>
  </si>
  <si>
    <t xml:space="preserve">VISCONDE DO RIO BRANCO(MG) - RIO DE JANEIRO(RJ) </t>
  </si>
  <si>
    <t>06-0068-00</t>
  </si>
  <si>
    <t xml:space="preserve">BARBACENA(MG) - RIO DE JANEIRO(RJ) </t>
  </si>
  <si>
    <t>06-0069-00</t>
  </si>
  <si>
    <t xml:space="preserve">JUIZ DE FORA(MG) - PETROPOLIS(RJ) </t>
  </si>
  <si>
    <t>06-0106-20</t>
  </si>
  <si>
    <t xml:space="preserve">PONTE NOVA(MG) - RIO DE JANEIRO(RJ) </t>
  </si>
  <si>
    <t>06-0106-21</t>
  </si>
  <si>
    <t xml:space="preserve">RAUL SOARES(MG) - RIO DE JANEIRO(RJ) </t>
  </si>
  <si>
    <t>06-0106-22</t>
  </si>
  <si>
    <t xml:space="preserve">VICOSA(MG) - RIO DE JANEIRO(RJ) </t>
  </si>
  <si>
    <t>06-0142-20</t>
  </si>
  <si>
    <t xml:space="preserve">POUSO ALEGRE(MG) - BRAGANCA PAULISTA(SP) </t>
  </si>
  <si>
    <t>06-0143-20</t>
  </si>
  <si>
    <t xml:space="preserve">CAMBUI(MG) - BRAGANCA PAULISTA(SP) </t>
  </si>
  <si>
    <t>06-0145-70</t>
  </si>
  <si>
    <t xml:space="preserve">EXTREMA(MG) - BRAGANCA PAULISTA(SP) </t>
  </si>
  <si>
    <t>06-0152-20</t>
  </si>
  <si>
    <t xml:space="preserve">UBERLANDIA(MG) - CATALAO(GO) </t>
  </si>
  <si>
    <t>06-0153-01</t>
  </si>
  <si>
    <t>SAO GOTARDO(MG) - BRASILIA(DF) VIA BR-365/040</t>
  </si>
  <si>
    <t>06-0157-20</t>
  </si>
  <si>
    <t xml:space="preserve">TEOFILO OTONI (MG) - VITORIA DA CONQUISTA (BA) </t>
  </si>
  <si>
    <t>06-0158-20</t>
  </si>
  <si>
    <t xml:space="preserve">CAMBUI(MG) - SAO PAULO(SP) </t>
  </si>
  <si>
    <t>06-0158-21</t>
  </si>
  <si>
    <t xml:space="preserve">CAMANDUCAIA(MG) - SAO PAULO(SP) </t>
  </si>
  <si>
    <t>06-0158-22</t>
  </si>
  <si>
    <t xml:space="preserve">EXTREMA(MG) - SAO PAULO(SP) </t>
  </si>
  <si>
    <t>06-0189-20</t>
  </si>
  <si>
    <t xml:space="preserve">RECREIO(MG) - RIO DE JANEIRO(RJ) </t>
  </si>
  <si>
    <t>06-0218-03</t>
  </si>
  <si>
    <t xml:space="preserve">UBERLANDIA(MG) - APARECIDA(SP) </t>
  </si>
  <si>
    <t>06-0290-20</t>
  </si>
  <si>
    <t>MAR DE ESPANHA(MG) - PETROPOLIS(RJ) VIA SAPUCAIA</t>
  </si>
  <si>
    <t>06-0333-20</t>
  </si>
  <si>
    <t>06-0388-00</t>
  </si>
  <si>
    <t xml:space="preserve">SAO LOURENCO(MG) - CRUZEIRO(SP) </t>
  </si>
  <si>
    <t>06-0388-01</t>
  </si>
  <si>
    <t>06-0401-20</t>
  </si>
  <si>
    <t xml:space="preserve">CAMPINA VERDE(MG) - NOVA SAO SIMAO(GO) </t>
  </si>
  <si>
    <t>06-0412-20</t>
  </si>
  <si>
    <t xml:space="preserve">ITURAMA(MG) - PARANAIBA(MS) </t>
  </si>
  <si>
    <t>06-0420-20</t>
  </si>
  <si>
    <t xml:space="preserve">ARAGUARI(MG) - ITUMBIARA(GO) </t>
  </si>
  <si>
    <t>06-0424-20</t>
  </si>
  <si>
    <t xml:space="preserve">NANUQUE(MG) - CARAVELAS(BA) </t>
  </si>
  <si>
    <t>06-0443-20</t>
  </si>
  <si>
    <t xml:space="preserve">SAO SEBASTIAO DO PARAISO(MG) - FRANCA(SP) </t>
  </si>
  <si>
    <t>06-0444-20</t>
  </si>
  <si>
    <t xml:space="preserve">CASSIA(MG) - FRANCA(SP) </t>
  </si>
  <si>
    <t>06-0449-20</t>
  </si>
  <si>
    <t xml:space="preserve">PASSOS(MG) - FRANCA(SP) - V. IBIRACI (MG) </t>
  </si>
  <si>
    <t>06-0450-20</t>
  </si>
  <si>
    <t xml:space="preserve">PASSOS(MG) - FRANCA(SP) V. CAPETINGA (MG) </t>
  </si>
  <si>
    <t>06-0452-20</t>
  </si>
  <si>
    <t xml:space="preserve">NANUQUE(MG) - ITANHEM(BA) </t>
  </si>
  <si>
    <t>06-0459-20</t>
  </si>
  <si>
    <t xml:space="preserve">NANUQUE(MG) - IBIRAJA(BA) </t>
  </si>
  <si>
    <t>06-0464-00</t>
  </si>
  <si>
    <t xml:space="preserve">NANUQUE(MG) - ITAMARAJU(BA) </t>
  </si>
  <si>
    <t>06-0464-01</t>
  </si>
  <si>
    <t xml:space="preserve">NANUQUE(MG) - ALCOBACA(BA) </t>
  </si>
  <si>
    <t>06-0465-00</t>
  </si>
  <si>
    <t xml:space="preserve">NANUQUE(MG) - EUNAPOLIS(BA) </t>
  </si>
  <si>
    <t>06-0471-20</t>
  </si>
  <si>
    <t xml:space="preserve">SALTO DA DIVISA(MG) - PORTO SEGURO(BA) </t>
  </si>
  <si>
    <t>06-0483-01</t>
  </si>
  <si>
    <t>06-0492-20</t>
  </si>
  <si>
    <t xml:space="preserve">ITUIUTABA(MG) - NOVA SAO SIMAO(GO) </t>
  </si>
  <si>
    <t>06-0498-00</t>
  </si>
  <si>
    <t xml:space="preserve">PIUMHI(MG) - SAO PAULO(SP) VIA BR-491/SP-340 </t>
  </si>
  <si>
    <t>06-0498-02</t>
  </si>
  <si>
    <t>PIUMHI(MG) - SAO PAULO(SP) VIA RIBEIRAO PRETO</t>
  </si>
  <si>
    <t>06-0500-00</t>
  </si>
  <si>
    <t xml:space="preserve">OURO FINO(MG) - SAO PAULO(SP) </t>
  </si>
  <si>
    <t>06-0507-20</t>
  </si>
  <si>
    <t xml:space="preserve">USINA DOS PEIXOTOS(MG) - FRANCA(SP) </t>
  </si>
  <si>
    <t>06-0510-20</t>
  </si>
  <si>
    <t xml:space="preserve">ARAGUARI (MG) - CORUMBAIBA (GO) VIA GOIANDIRA (GO) </t>
  </si>
  <si>
    <t>06-0511-20</t>
  </si>
  <si>
    <t xml:space="preserve">ARAGUARI(MG) - CORUMBAIBA(GO) VIA AREIAO (GO) </t>
  </si>
  <si>
    <t>06-0511-21</t>
  </si>
  <si>
    <t xml:space="preserve">ARAGUARI(MG) - ANHANGUERA(GO) </t>
  </si>
  <si>
    <t>06-0514-20</t>
  </si>
  <si>
    <t xml:space="preserve">ARAGUARI(MG) - CALDAS NOVAS(GO) </t>
  </si>
  <si>
    <t>06-0514-21</t>
  </si>
  <si>
    <t xml:space="preserve">ARAGUARI(MG) - MARZAGAO(GO) </t>
  </si>
  <si>
    <t>06-0515-20</t>
  </si>
  <si>
    <t xml:space="preserve">UBERABA(MG) - FRANCA(SP) </t>
  </si>
  <si>
    <t>06-0525-00</t>
  </si>
  <si>
    <t xml:space="preserve">ITAJUBA(MG) - CAMPINAS(SP) </t>
  </si>
  <si>
    <t>06-0525-02</t>
  </si>
  <si>
    <t xml:space="preserve">ITAJUBA(MG) - ITAPIRA(SP) </t>
  </si>
  <si>
    <t>06-0526-20</t>
  </si>
  <si>
    <t xml:space="preserve">ARAGUARI(MG) - CATALAO(GO) </t>
  </si>
  <si>
    <t>06-0531-20</t>
  </si>
  <si>
    <t xml:space="preserve">NANUQUE(MG) - LAJEDAO(BA) </t>
  </si>
  <si>
    <t>06-0534-20</t>
  </si>
  <si>
    <t xml:space="preserve">NANUQUE(MG) - IBIRAPUA(BA) </t>
  </si>
  <si>
    <t>06-0541-70</t>
  </si>
  <si>
    <t>ANDRADAS(MG) - SAO JOAO DA BOA VISTA(SP) - V S.A.JARDIM</t>
  </si>
  <si>
    <t>06-0542-70</t>
  </si>
  <si>
    <t>ANDRADAS(MG) - SAO JOAO DA BOA VISTA(SP) - V B. DO OLEO</t>
  </si>
  <si>
    <t>06-0589-20</t>
  </si>
  <si>
    <t xml:space="preserve">POCOS DE CALDAS(MG) - SAO SEBASTIAO DA GRAMA(SP) </t>
  </si>
  <si>
    <t>06-0596-20</t>
  </si>
  <si>
    <t xml:space="preserve">ARAXA(MG) - RIBEIRAO PRETO(SP) </t>
  </si>
  <si>
    <t>06-0598-20</t>
  </si>
  <si>
    <t xml:space="preserve">ARAXA(MG) - FRANCA(SP) </t>
  </si>
  <si>
    <t>06-0611-00</t>
  </si>
  <si>
    <t xml:space="preserve">JANUARIA(MG) - BRASILIA(DF) VIA PIRAPORA (MG) </t>
  </si>
  <si>
    <t>06-0634-00</t>
  </si>
  <si>
    <t xml:space="preserve">BELO HORIZONTE(MG) - SALVADOR(BA) </t>
  </si>
  <si>
    <t>06-0635-00</t>
  </si>
  <si>
    <t xml:space="preserve">BELO HORIZONTE (MG) - CURITIBA (PR) </t>
  </si>
  <si>
    <t>06-0672-20</t>
  </si>
  <si>
    <t xml:space="preserve">JORDANIA(MG) - VITORIA DA CONQUISTA(BA) </t>
  </si>
  <si>
    <t>06-0673-20</t>
  </si>
  <si>
    <t xml:space="preserve">SANTO ANTONIO DO JACINTO(MG) - VITORIA DA CONQUISTA(BA) </t>
  </si>
  <si>
    <t>06-0674-20</t>
  </si>
  <si>
    <t xml:space="preserve">SANTO ANTONIO DO JACINTO(MG) - PORTO SEGURO(BA) </t>
  </si>
  <si>
    <t>06-0678-00</t>
  </si>
  <si>
    <t xml:space="preserve">BELO HORIZONTE(MG) - GOIANIA(GO) </t>
  </si>
  <si>
    <t>06-0679-00</t>
  </si>
  <si>
    <t xml:space="preserve">NANUQUE(MG) - CANAVIEIRAS(BA) </t>
  </si>
  <si>
    <t>06-0691-00</t>
  </si>
  <si>
    <t xml:space="preserve">MONTES CLAROS(MG) - RIO DE JANEIRO(RJ) </t>
  </si>
  <si>
    <t>06-0703-00</t>
  </si>
  <si>
    <t xml:space="preserve">BELO HORIZONTE (MG) - RECIFE (PE) </t>
  </si>
  <si>
    <t>06-0710-20</t>
  </si>
  <si>
    <t xml:space="preserve">SANTANA DO DESERTO(MG) - TRES RIOS(RJ) </t>
  </si>
  <si>
    <t>06-0716-00</t>
  </si>
  <si>
    <t xml:space="preserve">OURO FINO(MG) - CAMPINAS(SP) </t>
  </si>
  <si>
    <t>06-0723-00</t>
  </si>
  <si>
    <t xml:space="preserve">BELO HORIZONTE(MG) - CAMPO GRANDE(MS) V.RIB.PRETO </t>
  </si>
  <si>
    <t>06-0723-01</t>
  </si>
  <si>
    <t xml:space="preserve">BELO HORIZONTE(MG) - CAMPO GRANDE(MS) </t>
  </si>
  <si>
    <t>06-0724-00</t>
  </si>
  <si>
    <t>06-0727-20</t>
  </si>
  <si>
    <t xml:space="preserve">MURIAE(MG) - PEDRA DOURADA(MG) V DONA EMILIA (RJ) </t>
  </si>
  <si>
    <t>06-0741-20</t>
  </si>
  <si>
    <t>MANTENA(MG) - RESPLENDOR(MG) VIA PLACA (ES)</t>
  </si>
  <si>
    <t>06-0748-20</t>
  </si>
  <si>
    <t xml:space="preserve">ITAJUBA(MG) - PINDAMONHANGABA(SP) VIA APARECIDA </t>
  </si>
  <si>
    <t>06-0748-21</t>
  </si>
  <si>
    <t xml:space="preserve">PARAISOPOLIS(MG) - PINDAMONHANGABA(SP) </t>
  </si>
  <si>
    <t>06-0748-22</t>
  </si>
  <si>
    <t xml:space="preserve">ITAJUBA(MG) - PINDAMONHANGABA(SP) </t>
  </si>
  <si>
    <t>06-0788-00</t>
  </si>
  <si>
    <t xml:space="preserve">PATROCINIO(MG) - BRASILIA(DF) </t>
  </si>
  <si>
    <t>06-0789-00</t>
  </si>
  <si>
    <t xml:space="preserve">PATOS DE MINAS(MG) - SAO PAULO(SP) </t>
  </si>
  <si>
    <t>06-0789-05</t>
  </si>
  <si>
    <t xml:space="preserve">PATROCINIO(MG) - SAO PAULO(SP) </t>
  </si>
  <si>
    <t>06-0826-00</t>
  </si>
  <si>
    <t xml:space="preserve">POUSO ALEGRE(MG) - CAMPINAS(SP) </t>
  </si>
  <si>
    <t>06-0826-01</t>
  </si>
  <si>
    <t xml:space="preserve">POUSO ALEGRE(MG) - AMERICANA(SP) </t>
  </si>
  <si>
    <t>06-0827-00</t>
  </si>
  <si>
    <t xml:space="preserve">OURO FINO(MG) - MOGI-GUACU(SP) </t>
  </si>
  <si>
    <t>06-0828-00</t>
  </si>
  <si>
    <t xml:space="preserve">CONSELHEIRO LAFAIETE(MG) - RIO DE JANEIRO(RJ) </t>
  </si>
  <si>
    <t>06-0868-00</t>
  </si>
  <si>
    <t xml:space="preserve">ARAGUARI(MG) - SAO PAULO(SP) </t>
  </si>
  <si>
    <t>06-0884-20</t>
  </si>
  <si>
    <t>06-0887-00</t>
  </si>
  <si>
    <t xml:space="preserve">UBERABA(MG) - RIO DE JANEIRO(RJ) </t>
  </si>
  <si>
    <t>06-0926-00</t>
  </si>
  <si>
    <t xml:space="preserve">PATOS DE MINAS(MG) - BRASILIA(DF) V MG-410 BR-040 </t>
  </si>
  <si>
    <t>06-0926-21</t>
  </si>
  <si>
    <t xml:space="preserve">PARACATU(MG) - CRISTALINA(GO) </t>
  </si>
  <si>
    <t>06-0927-20</t>
  </si>
  <si>
    <t>MAR DE ESPANHA(MG) - PETROPOLIS(RJ) V. TRES RIOS</t>
  </si>
  <si>
    <t>06-0957-00</t>
  </si>
  <si>
    <t xml:space="preserve">PASSOS(MG) - CAMPINAS(SP) </t>
  </si>
  <si>
    <t>06-0959-00</t>
  </si>
  <si>
    <t xml:space="preserve">ITAOBIM (MG) - VITORIA DA CONQUISTA (BA) </t>
  </si>
  <si>
    <t>06-0993-00</t>
  </si>
  <si>
    <t xml:space="preserve">JUIZ DE FORA(MG) - RIO DE JANEIRO(RJ) </t>
  </si>
  <si>
    <t>06-0994-70</t>
  </si>
  <si>
    <t xml:space="preserve">JACUTINGA(MG) - ITAPIRA(SP) </t>
  </si>
  <si>
    <t>06-1002-00</t>
  </si>
  <si>
    <t xml:space="preserve">NANUQUE(MG) - TEIXEIRA DE FREITAS(BA) </t>
  </si>
  <si>
    <t>06-1008-00</t>
  </si>
  <si>
    <t xml:space="preserve">BARBACENA(MG) - SAO JOSE DOS CAMPOS(SP) </t>
  </si>
  <si>
    <t>06-1020-00</t>
  </si>
  <si>
    <t xml:space="preserve">JUIZ DE FORA(MG) - CABO FRIO(RJ) </t>
  </si>
  <si>
    <t>06-1021-00</t>
  </si>
  <si>
    <t xml:space="preserve">ESPINOSA(MG) - SAO PAULO(SP) </t>
  </si>
  <si>
    <t>06-1028-20</t>
  </si>
  <si>
    <t xml:space="preserve">UBA(MG) - RIO DE JANEIRO(RJ) </t>
  </si>
  <si>
    <t>06-1036-00</t>
  </si>
  <si>
    <t xml:space="preserve">JUIZ DE FORA (MG) - CAMPOS (RJ) </t>
  </si>
  <si>
    <t>06-1036-01</t>
  </si>
  <si>
    <t xml:space="preserve">JUIZ DE FORA (MG) - SANTA CLARA(RJ) </t>
  </si>
  <si>
    <t>06-1052-00</t>
  </si>
  <si>
    <t xml:space="preserve">MONTES CLAROS(MG) - SAO PAULO(SP) </t>
  </si>
  <si>
    <t>06-1075-00</t>
  </si>
  <si>
    <t xml:space="preserve">PIRAPORA(MG) - BRASILIA(DF) </t>
  </si>
  <si>
    <t>06-1076-00</t>
  </si>
  <si>
    <t xml:space="preserve">MONTES CLAROS(MG) - BRASILIA(DF) </t>
  </si>
  <si>
    <t>06-1079-00</t>
  </si>
  <si>
    <t>PASSOS(MG) - SAO PAULO(SP) VIA RIB. PRETO</t>
  </si>
  <si>
    <t>06-1092-00</t>
  </si>
  <si>
    <t xml:space="preserve">DIVINOPOLIS(MG) - SAO PAULO(SP) </t>
  </si>
  <si>
    <t>06-1092-03</t>
  </si>
  <si>
    <t>DIVINOPOLIS (MG) - SAO PAULO (SP)VIA CAMPINAS(SP)</t>
  </si>
  <si>
    <t>06-1102-04</t>
  </si>
  <si>
    <t>ARAGUARI(MG) - FOZ DO IGUACU(PR)</t>
  </si>
  <si>
    <t>06-1104-00</t>
  </si>
  <si>
    <t xml:space="preserve">PASSOS(MG) - SAO PAULO(SP) </t>
  </si>
  <si>
    <t>06-1108-20</t>
  </si>
  <si>
    <t xml:space="preserve">UBERABA(MG) - FRANCA(SP) VIA PEDREGULHO (SP) </t>
  </si>
  <si>
    <t>06-1133-20</t>
  </si>
  <si>
    <t xml:space="preserve">ESPINOSA(MG) - GUANAMBI(BA) </t>
  </si>
  <si>
    <t>06-1141-20</t>
  </si>
  <si>
    <t xml:space="preserve">ESPINOSA(MG) - CACULE(BA) </t>
  </si>
  <si>
    <t>06-1142-20</t>
  </si>
  <si>
    <t xml:space="preserve">ESPINOSA(MG) - IRUNDIARA(BA) </t>
  </si>
  <si>
    <t>06-1143-20</t>
  </si>
  <si>
    <t xml:space="preserve">ESPINOSA(MG) - JACARACI(BA) </t>
  </si>
  <si>
    <t>06-1151-20</t>
  </si>
  <si>
    <t xml:space="preserve">ESPINOSA(MG) - CARINHANHA(BA) </t>
  </si>
  <si>
    <t>06-1258-20</t>
  </si>
  <si>
    <t xml:space="preserve">SALTO DA DIVISA(MG) - EUNAPOLIS(BA) </t>
  </si>
  <si>
    <t>06-1259-00</t>
  </si>
  <si>
    <t xml:space="preserve">BELO HORIZONTE(MG) - ANAPOLIS(GO) </t>
  </si>
  <si>
    <t>06-1259-01</t>
  </si>
  <si>
    <t xml:space="preserve">BELO HORIZONTE(MG) - CERES(GO) </t>
  </si>
  <si>
    <t>06-1261-01</t>
  </si>
  <si>
    <t xml:space="preserve">BELO HORIZONTE(MG) - MOSSORO(RN) </t>
  </si>
  <si>
    <t>06-1264-00</t>
  </si>
  <si>
    <t xml:space="preserve">SETE LAGOAS(MG) - SAO PAULO(SP) </t>
  </si>
  <si>
    <t>06-1265-01</t>
  </si>
  <si>
    <t>JANUARIA(MG) - SAO PAULO(SP) VIA MG-161</t>
  </si>
  <si>
    <t>06-1267-00</t>
  </si>
  <si>
    <t xml:space="preserve">MONTALVANIA(MG) - SAO PAULO(SP) </t>
  </si>
  <si>
    <t>06-1272-00</t>
  </si>
  <si>
    <t xml:space="preserve">UBERABA(MG) - SAO JOSE DO RIO PRETO(SP) </t>
  </si>
  <si>
    <t>06-1296-00</t>
  </si>
  <si>
    <t xml:space="preserve">PIUMHI(MG) - RIBEIRAO PRETO(SP) </t>
  </si>
  <si>
    <t>06-1297-00</t>
  </si>
  <si>
    <t xml:space="preserve">SAO SEBASTIAO DO PARAISO(MG) - RIBEIRAO PRETO(SP) </t>
  </si>
  <si>
    <t>06-1301-00</t>
  </si>
  <si>
    <t>BELO HORIZONTE(MG) - CAMPO GRANDE(MS) V.T.LAGOAS</t>
  </si>
  <si>
    <t>06-1301-01</t>
  </si>
  <si>
    <t>06-1310-00</t>
  </si>
  <si>
    <t>06-1311-00</t>
  </si>
  <si>
    <t xml:space="preserve">ARAXA(MG) - BRASILIA(DF) </t>
  </si>
  <si>
    <t>06-1337-00</t>
  </si>
  <si>
    <t xml:space="preserve">BELO HORIZONTE (MG) - ANAPOLIS (GO) </t>
  </si>
  <si>
    <t>06-1367-00</t>
  </si>
  <si>
    <t xml:space="preserve">SAO JOAO DEL REI(MG) - NITEROI(RJ) </t>
  </si>
  <si>
    <t>06-1381-00</t>
  </si>
  <si>
    <t xml:space="preserve">JUIZ DE FORA(MG) - NITEROI(RJ) </t>
  </si>
  <si>
    <t>06-1382-00</t>
  </si>
  <si>
    <t xml:space="preserve">CONTAGEM(MG) - RIO DE JANEIRO(RJ) </t>
  </si>
  <si>
    <t>06-1383-00</t>
  </si>
  <si>
    <t xml:space="preserve">BARBACENA(MG) - NITEROI(RJ) </t>
  </si>
  <si>
    <t>06-1384-00</t>
  </si>
  <si>
    <t xml:space="preserve">JUIZ DE FORA(MG) - PETROPOLIS(RJ) VIA AREAL </t>
  </si>
  <si>
    <t>06-1387-00</t>
  </si>
  <si>
    <t xml:space="preserve">BELO HORIZONTE(MG) - MACAE(RJ) </t>
  </si>
  <si>
    <t>06-1388-00</t>
  </si>
  <si>
    <t xml:space="preserve">OURO BRANCO(MG) - RIO DE JANEIRO(RJ) </t>
  </si>
  <si>
    <t>06-1390-00</t>
  </si>
  <si>
    <t xml:space="preserve">JUIZ DE FORA(MG) - SAO JOSE DOS CAMPOS(SP) </t>
  </si>
  <si>
    <t>06-1404-00</t>
  </si>
  <si>
    <t xml:space="preserve">BAMBUI(MG) - SAO PAULO(SP) </t>
  </si>
  <si>
    <t>06-1407-00</t>
  </si>
  <si>
    <t xml:space="preserve">JOAO PINHEIRO(MG) - SAO PAULO(SP) </t>
  </si>
  <si>
    <t>06-1407-01</t>
  </si>
  <si>
    <t xml:space="preserve">PARACATU(MG) - SAO PAULO(SP) </t>
  </si>
  <si>
    <t>06-1407-02</t>
  </si>
  <si>
    <t>JOAO PINHEIRO(MG) - SAO PAULO(SP) VIA M. CARMELO</t>
  </si>
  <si>
    <t>06-1408-00</t>
  </si>
  <si>
    <t xml:space="preserve">PATOS DE MINAS(MG) - RIBEIRAO PRETO(SP) </t>
  </si>
  <si>
    <t>06-1409-00</t>
  </si>
  <si>
    <t xml:space="preserve">ARAXA(MG) - SAO PAULO(SP) </t>
  </si>
  <si>
    <t>06-1410-00</t>
  </si>
  <si>
    <t>PATOS DE MINAS(MG) - SAO PAULO(SP) V. LAGOA FORMOSA</t>
  </si>
  <si>
    <t>06-1431-00</t>
  </si>
  <si>
    <t xml:space="preserve">BELO HORIZONTE (MG) - NATAL (RN) </t>
  </si>
  <si>
    <t>06-1483-00</t>
  </si>
  <si>
    <t xml:space="preserve">CASSIA(MG) - RIBEIRAO PRETO(SP) </t>
  </si>
  <si>
    <t>06-1494-00</t>
  </si>
  <si>
    <t xml:space="preserve">BOM DESPACHO(MG) - SAO PAULO(SP) </t>
  </si>
  <si>
    <t>06-1540-02</t>
  </si>
  <si>
    <t>06-1550-02</t>
  </si>
  <si>
    <t xml:space="preserve">BELO HORIZONTE(MG) - RECIFE(PE) </t>
  </si>
  <si>
    <t>06-1550-03</t>
  </si>
  <si>
    <t xml:space="preserve">BELO HORIZONTE(MG) - MACEIO(AL) </t>
  </si>
  <si>
    <t>06-1568-00</t>
  </si>
  <si>
    <t xml:space="preserve">ARAXA(MG) - RIO DE JANEIRO(RJ) </t>
  </si>
  <si>
    <t>06-1568-01</t>
  </si>
  <si>
    <t>06-1583-00</t>
  </si>
  <si>
    <t xml:space="preserve">OURO BRANCO(MG) - SAO PAULO(SP) </t>
  </si>
  <si>
    <t>06-1584-00</t>
  </si>
  <si>
    <t xml:space="preserve">BELO HORIZONTE(MG) - NITEROI(RJ) </t>
  </si>
  <si>
    <t>06-1769-00</t>
  </si>
  <si>
    <t xml:space="preserve">MONTES CLAROS(MG) - VITORIA DA CONQUISTA(BA) </t>
  </si>
  <si>
    <t>06-1777-00</t>
  </si>
  <si>
    <t xml:space="preserve">BELO HORIZONTE(MG) - FOZ DO IGUACU(PR) </t>
  </si>
  <si>
    <t>06-1791-00</t>
  </si>
  <si>
    <t>CARATINGA(MG) - VITORIA DA CONQUISTA(BA) V.TEOF.OTONI</t>
  </si>
  <si>
    <t>06-1795-00</t>
  </si>
  <si>
    <t xml:space="preserve">JUIZ DE FORA(MG) - ILHEUS(BA) VIA NANUQUE </t>
  </si>
  <si>
    <t>06-1796-20</t>
  </si>
  <si>
    <t xml:space="preserve">BELO HORIZONTE(MG) - PORTO SEGURO(BA) </t>
  </si>
  <si>
    <t>06-1996-00</t>
  </si>
  <si>
    <t xml:space="preserve">RIO DE JANEIRO(RJ) - DIVINOPOLIS(MG) </t>
  </si>
  <si>
    <t>06-1997-00</t>
  </si>
  <si>
    <t xml:space="preserve">RIO DE JANEIRO (RJ) - DIVINOPOLIS (MG) </t>
  </si>
  <si>
    <t>06-2000-00</t>
  </si>
  <si>
    <t xml:space="preserve">BELO HORIZONTE(MG) - CONCEICAO DA BARRA(ES) </t>
  </si>
  <si>
    <t>06-2006-00</t>
  </si>
  <si>
    <t xml:space="preserve">SAO LOURENCO(MG) - BRASILIA(DF) </t>
  </si>
  <si>
    <t>06-2014-00</t>
  </si>
  <si>
    <t xml:space="preserve">ARACUAI(MG) - RIBEIRAO PRETO(SP) </t>
  </si>
  <si>
    <t>06-2024-00</t>
  </si>
  <si>
    <t xml:space="preserve">UBA(MG) - BRASILIA(DF) </t>
  </si>
  <si>
    <t>06-2025-00</t>
  </si>
  <si>
    <t xml:space="preserve">GOVERNADOR VALADARES(MG) - CAMPOS DOS GOYTACAZES(RJ) </t>
  </si>
  <si>
    <t>06-2028-00</t>
  </si>
  <si>
    <t xml:space="preserve">ITAJUBA(MG) - RIBEIRAO PRETO(SP) </t>
  </si>
  <si>
    <t>06-2029-00</t>
  </si>
  <si>
    <t xml:space="preserve">SAO JOAO DEL REI(MG) - BRASILIA(DF) </t>
  </si>
  <si>
    <t>06-9991-00</t>
  </si>
  <si>
    <t>ALEM PARAIBA(MG) - JUIZ DE FORA(MG)</t>
  </si>
  <si>
    <t>06-9995-00</t>
  </si>
  <si>
    <t xml:space="preserve">MANTENA(MG) - PORTO VELHO(RO) </t>
  </si>
  <si>
    <t>07-0007-20</t>
  </si>
  <si>
    <t xml:space="preserve">TRES RIOS(RJ) - JUIZ DE FORA(MG) </t>
  </si>
  <si>
    <t>07-0017-20</t>
  </si>
  <si>
    <t xml:space="preserve">TRES RIOS(RJ) - ALEM PARAIBA(MG) </t>
  </si>
  <si>
    <t>07-0023-00</t>
  </si>
  <si>
    <t xml:space="preserve">RIO DE JANEIRO(RJ) - CAXAMBU(MG) </t>
  </si>
  <si>
    <t>07-0023-01</t>
  </si>
  <si>
    <t xml:space="preserve">VOLTA REDONDA(RJ) - CAXAMBU(MG) </t>
  </si>
  <si>
    <t>07-0024-00</t>
  </si>
  <si>
    <t xml:space="preserve">RIO DE JANEIRO(RJ) - APARECIDA(SP) </t>
  </si>
  <si>
    <t>07-0030-20</t>
  </si>
  <si>
    <t xml:space="preserve">RIO DE JANEIRO (RJ) - ALEM PARAIBA (MG) </t>
  </si>
  <si>
    <t>07-0047-20</t>
  </si>
  <si>
    <t xml:space="preserve">PETROPOLIS(RJ) - ALEM PARAIBA(MG) </t>
  </si>
  <si>
    <t>07-0056-01</t>
  </si>
  <si>
    <t xml:space="preserve">ITAGUAI (RJ) - GOVERNADOR VALADARES (MG) </t>
  </si>
  <si>
    <t>07-0062-01</t>
  </si>
  <si>
    <t xml:space="preserve">RIO DE JANEIRO(RJ) - SAO JOAO NEPOMUCENO(MG) </t>
  </si>
  <si>
    <t>07-0072-01</t>
  </si>
  <si>
    <t xml:space="preserve">BARRA MANSA(RJ) - JUIZ DE FORA(MG) </t>
  </si>
  <si>
    <t>07-0088-20</t>
  </si>
  <si>
    <t>07-0088-21</t>
  </si>
  <si>
    <t xml:space="preserve">PARAIBA DO SUL(RJ) - JUIZ DE FORA(MG) </t>
  </si>
  <si>
    <t>07-0140-20</t>
  </si>
  <si>
    <t>RIO DE JANEIRO (RJ) - CARMO (RJ) V. A. PARAIBA (MG)</t>
  </si>
  <si>
    <t>07-0171-00</t>
  </si>
  <si>
    <t xml:space="preserve">RIO DE JANEIRO (RJ) - LAJINHA (MG) </t>
  </si>
  <si>
    <t>07-0196-20</t>
  </si>
  <si>
    <t>ITAPERUNA(RJ) - MURIAE(MG) VIA BR-356</t>
  </si>
  <si>
    <t>07-0198-00</t>
  </si>
  <si>
    <t>NITEROI(RJ) - SAO PAULO(SP) V. P. P. COSTA SILVA</t>
  </si>
  <si>
    <t>07-0198-01</t>
  </si>
  <si>
    <t xml:space="preserve">NITEROI(RJ) - SAO BERNARDO DO CAMPO(SP) </t>
  </si>
  <si>
    <t>07-0201-00</t>
  </si>
  <si>
    <t xml:space="preserve">RIO DE JANEIRO (RJ) - ARACAJU (SE) </t>
  </si>
  <si>
    <t>07-0212-00</t>
  </si>
  <si>
    <t>RIO DE JANEIRO(RJ) - ITAPERUNA(RJ) VIA MURIAE</t>
  </si>
  <si>
    <t>07-0213-00</t>
  </si>
  <si>
    <t xml:space="preserve">RIO DE JANEIRO(RJ) - SAO JOSE DO CALCADO(ES) </t>
  </si>
  <si>
    <t>07-0221-00</t>
  </si>
  <si>
    <t xml:space="preserve">RIO DE JANEIRO(RJ) - CORONEL FABRICIANO(MG) </t>
  </si>
  <si>
    <t>07-0228-00</t>
  </si>
  <si>
    <t xml:space="preserve">VOLTA REDONDA(RJ) - APARECIDA(SP) </t>
  </si>
  <si>
    <t>07-0239-20</t>
  </si>
  <si>
    <t xml:space="preserve">NATIVIDADE(RJ) - MURIAE(MG) </t>
  </si>
  <si>
    <t>07-0270-00</t>
  </si>
  <si>
    <t xml:space="preserve">RIO DE JANEIRO(RJ) - SAO JOSE DOS CAMPOS(SP) </t>
  </si>
  <si>
    <t>07-0270-01</t>
  </si>
  <si>
    <t>07-0293-03</t>
  </si>
  <si>
    <t xml:space="preserve">BARRA MANSA(RJ) - PONTE NOVA(MG) </t>
  </si>
  <si>
    <t>07-0296-00</t>
  </si>
  <si>
    <t xml:space="preserve">PETROPOLIS(RJ) - SAO PAULO(SP) </t>
  </si>
  <si>
    <t>07-0297-20</t>
  </si>
  <si>
    <t xml:space="preserve">BARRA MANSA(RJ) - BANANAL(SP) </t>
  </si>
  <si>
    <t>07-0317-00</t>
  </si>
  <si>
    <t>RIO DE JANEIRO (RJ) - FORTALEZA (CE) VIA BR 116/101</t>
  </si>
  <si>
    <t>07-0345-20</t>
  </si>
  <si>
    <t xml:space="preserve">ITAPERUNA(RJ) - CARANGOLA(MG) </t>
  </si>
  <si>
    <t>07-0347-20</t>
  </si>
  <si>
    <t xml:space="preserve">MIRACEMA(RJ) - ALEM PARAIBA(MG) </t>
  </si>
  <si>
    <t>07-0364-20</t>
  </si>
  <si>
    <t xml:space="preserve">TERESOPOLIS(RJ) - ALEM PARAIBA(MG) </t>
  </si>
  <si>
    <t>07-0614-70</t>
  </si>
  <si>
    <t>TRES RIOS(RJ) - CHIADOR(MG)</t>
  </si>
  <si>
    <t>07-0736-00</t>
  </si>
  <si>
    <t xml:space="preserve">RIO DE JANEIRO(RJ) - SANTOS(SP) V.MOGI DAS CRUZES </t>
  </si>
  <si>
    <t>07-0736-04</t>
  </si>
  <si>
    <t xml:space="preserve">RIO DE JANEIRO(RJ) - PRAIA GRANDE(SP) </t>
  </si>
  <si>
    <t>07-0749-00</t>
  </si>
  <si>
    <t xml:space="preserve">RIO DE JANEIRO (RJ) - SAO SEBASTIAO (SP) </t>
  </si>
  <si>
    <t>07-0798-20</t>
  </si>
  <si>
    <t xml:space="preserve">RESENDE(RJ) - QUELUZ(SP) </t>
  </si>
  <si>
    <t>07-0802-00</t>
  </si>
  <si>
    <t xml:space="preserve">RIO DE JANEIRO(RJ) - RIBEIRAO PRETO(SP) </t>
  </si>
  <si>
    <t>07-0814-00</t>
  </si>
  <si>
    <t xml:space="preserve">VOLTA REDONDA(RJ) - CRUZEIRO(SP) </t>
  </si>
  <si>
    <t>07-0820-00</t>
  </si>
  <si>
    <t xml:space="preserve">VOLTA REDONDA(RJ) - SAO JOSE DOS CAMPOS(SP) </t>
  </si>
  <si>
    <t>07-0924-00</t>
  </si>
  <si>
    <t xml:space="preserve">RIO DE JANEIRO (RJ) - MANHUMIRIM (MG) </t>
  </si>
  <si>
    <t>07-0988-00</t>
  </si>
  <si>
    <t xml:space="preserve">RIO DE JANEIRO(RJ) - ITAPERUNA(RJ) V.PIRAI-MIR </t>
  </si>
  <si>
    <t>07-0992-20</t>
  </si>
  <si>
    <t xml:space="preserve">MIRACEMA(RJ) - PIRAPETINGA(MG) </t>
  </si>
  <si>
    <t>07-1023-00</t>
  </si>
  <si>
    <t xml:space="preserve">RIO DE JANEIRO(RJ) - SAO JOSE DO CALCADO(ES) V. MUR. </t>
  </si>
  <si>
    <t>07-1069-00</t>
  </si>
  <si>
    <t xml:space="preserve">RIO DE JANEIRO (RJ) - TERESINA (PI) </t>
  </si>
  <si>
    <t>07-1069-01</t>
  </si>
  <si>
    <t xml:space="preserve">RIO DE JANEIRO (RJ) - PARNAIBA (PI) </t>
  </si>
  <si>
    <t>07-1083-00</t>
  </si>
  <si>
    <t xml:space="preserve">RIO DE JANEIRO(RJ) - JOINVILLE(SC) </t>
  </si>
  <si>
    <t>07-1086-00</t>
  </si>
  <si>
    <t>RIO DE JANEIRO(RJ) - ITAPERUNA(RJ) VIA PIRAPETINGA / V. S.J.UBÃƒÂ</t>
  </si>
  <si>
    <t>07-1098-00</t>
  </si>
  <si>
    <t xml:space="preserve">VASSOURAS(RJ) - SAO PAULO(SP) </t>
  </si>
  <si>
    <t>07-1098-01</t>
  </si>
  <si>
    <t xml:space="preserve">PARAIBA DO SUL(RJ) - SAO PAULO(SP) </t>
  </si>
  <si>
    <t>07-1181-00</t>
  </si>
  <si>
    <t xml:space="preserve">RIO DE JANEIRO(RJ) - ESPERA FELIZ(MG) </t>
  </si>
  <si>
    <t>07-1182-00</t>
  </si>
  <si>
    <t xml:space="preserve">RIO DE JANEIRO(RJ) - TIMOTEO(MG) </t>
  </si>
  <si>
    <t>07-1209-20</t>
  </si>
  <si>
    <t xml:space="preserve">BARRA MANSA(RJ) - BANANAL(SP) V.RANCHO GRANDE(SP) </t>
  </si>
  <si>
    <t>07-1232-00</t>
  </si>
  <si>
    <t xml:space="preserve">RIO DE JANEIRO(RJ) - JARAGUA DO SUL(SC) </t>
  </si>
  <si>
    <t>07-1312-00</t>
  </si>
  <si>
    <t xml:space="preserve">RIO DE JANEIRO(RJ) - FRANCA(SP) </t>
  </si>
  <si>
    <t>07-1368-20</t>
  </si>
  <si>
    <t xml:space="preserve">NITEROI(RJ) - SAO JOAO NEPOMUCENO(MG) </t>
  </si>
  <si>
    <t>07-1443-00</t>
  </si>
  <si>
    <t xml:space="preserve">RIO DE JANEIRO (RJ) - BELEM (PA) </t>
  </si>
  <si>
    <t>07-1451-00</t>
  </si>
  <si>
    <t xml:space="preserve">RIO DE JANEIRO (RJ) - CAICO (RN) </t>
  </si>
  <si>
    <t>07-1453-00</t>
  </si>
  <si>
    <t xml:space="preserve">RIO DE JANEIRO (RJ) - ALAGOA GRANDE (PB) </t>
  </si>
  <si>
    <t>07-1486-00</t>
  </si>
  <si>
    <t>TERESOPOLIS(RJ) - SAO PAULO(SP) VIA MAGE</t>
  </si>
  <si>
    <t>07-1490-00</t>
  </si>
  <si>
    <t xml:space="preserve">RIO DE JANEIRO(RJ) - PINDAMONHANGABA(SP) </t>
  </si>
  <si>
    <t>07-1491-00</t>
  </si>
  <si>
    <t xml:space="preserve">RIO DE JANEIRO(RJ) - JACAREI(SP) </t>
  </si>
  <si>
    <t>07-1663-00</t>
  </si>
  <si>
    <t>BUENOS AIRES(ARG) - RIO DE JANEIRO(RJ) - V. FOZ DO IGUACU</t>
  </si>
  <si>
    <t>07-1768-00</t>
  </si>
  <si>
    <t xml:space="preserve">CABO FRIO(RJ) - SAO PAULO(SP) </t>
  </si>
  <si>
    <t>07-2022-00</t>
  </si>
  <si>
    <t xml:space="preserve">RIO DE JANEIRO(RJ) - PALMAS(TO) </t>
  </si>
  <si>
    <t>08-0002-00</t>
  </si>
  <si>
    <t xml:space="preserve">SAO PAULO(SP) - RIO DE JANEIRO(RJ) </t>
  </si>
  <si>
    <t>08-0003-00</t>
  </si>
  <si>
    <t>08-0003-01</t>
  </si>
  <si>
    <t xml:space="preserve">SAO PAULO(SP) - RIO DE JANEIRO(RJ) VIA S.CAETANO </t>
  </si>
  <si>
    <t>08-0005-01</t>
  </si>
  <si>
    <t>08-0050-02</t>
  </si>
  <si>
    <t xml:space="preserve">SAO JOSE DOS CAMPOS(SP) - CAXAMBU(MG) </t>
  </si>
  <si>
    <t>08-0050-03</t>
  </si>
  <si>
    <t xml:space="preserve">SAO PAULO(SP) - CONCEICAO DO RIO VERDE(MG) </t>
  </si>
  <si>
    <t>08-0050-04</t>
  </si>
  <si>
    <t xml:space="preserve">SAO PAULO(SP) - CAXAMBU(MG) VIA - BR354/460 </t>
  </si>
  <si>
    <t>08-0053-01</t>
  </si>
  <si>
    <t xml:space="preserve">SAO PAULO(SP) - JUIZ DE FORA(MG) </t>
  </si>
  <si>
    <t>08-0053-02</t>
  </si>
  <si>
    <t>08-0094-03</t>
  </si>
  <si>
    <t xml:space="preserve">SOROCABA(SP) - BELO HORIZONTE(MG) </t>
  </si>
  <si>
    <t>08-0118-01</t>
  </si>
  <si>
    <t xml:space="preserve">JUNDIAI(SP) - CURITIBA(PR) </t>
  </si>
  <si>
    <t>08-0127-01</t>
  </si>
  <si>
    <t xml:space="preserve">SAO PAULO(SP) - VARGINHA(MG) </t>
  </si>
  <si>
    <t>08-0179-00</t>
  </si>
  <si>
    <t xml:space="preserve">CAMPINAS (SP) - RIO DE JANEIRO (RJ) </t>
  </si>
  <si>
    <t>08-0182-00</t>
  </si>
  <si>
    <t xml:space="preserve">SAO PAULO(SP) - PATOS(PB) </t>
  </si>
  <si>
    <t>08-0210-00</t>
  </si>
  <si>
    <t>SAO PAULO (SP) - CAMPINA GRANDE (PB) VIA R. JANEIRO</t>
  </si>
  <si>
    <t>08-0225-00</t>
  </si>
  <si>
    <t>SAO PAULO(SP) - ALFENAS(MG) VIA BR/381/459/MG179</t>
  </si>
  <si>
    <t>08-0229-00</t>
  </si>
  <si>
    <t xml:space="preserve">SAO PAULO(SP) - EUCLIDES DA CUNHA(BA) </t>
  </si>
  <si>
    <t>08-0229-01</t>
  </si>
  <si>
    <t xml:space="preserve">SAO PAULO(SP) - EUCLIDES DA CUNHA(BA) VIA ITABIRA </t>
  </si>
  <si>
    <t>08-0230-00</t>
  </si>
  <si>
    <t xml:space="preserve">SAO PAULO(SP) - PETROLINA(PE) </t>
  </si>
  <si>
    <t>08-0232-00</t>
  </si>
  <si>
    <t xml:space="preserve">SAO PAULO(SP) - CAETITE(BA) </t>
  </si>
  <si>
    <t>08-0233-00</t>
  </si>
  <si>
    <t>SAO PAULO(SP) - IBIPITANGA(BA) VIA BR 381</t>
  </si>
  <si>
    <t>08-0243-00</t>
  </si>
  <si>
    <t xml:space="preserve">SAO PAULO(SP) - ABAIRA(BA) </t>
  </si>
  <si>
    <t>08-0243-01</t>
  </si>
  <si>
    <t xml:space="preserve">SAO PAULO(SP) - ABAIRA(BA) VIA TANHACU </t>
  </si>
  <si>
    <t>08-0244-00</t>
  </si>
  <si>
    <t xml:space="preserve">RIBEIRAO PRETO(SP) - ARAGUARI(MG) </t>
  </si>
  <si>
    <t>08-0262-00</t>
  </si>
  <si>
    <t xml:space="preserve">SAO PAULO(SP) - VITORIA DA CONQUISTA(BA) </t>
  </si>
  <si>
    <t>08-0262-02</t>
  </si>
  <si>
    <t xml:space="preserve">CAMPINAS(SP) - VITORIA DA CONQUISTA(BA) </t>
  </si>
  <si>
    <t>08-0263-00</t>
  </si>
  <si>
    <t xml:space="preserve">SAO PAULO(SP) - CAMPO GRANDE(MS) </t>
  </si>
  <si>
    <t>08-0264-00</t>
  </si>
  <si>
    <t xml:space="preserve">SAO PAULO(SP) - BELA VISTA(MS) VIA RIO BRILHANTE </t>
  </si>
  <si>
    <t>08-0264-01</t>
  </si>
  <si>
    <t xml:space="preserve">SAO PAULO(SP) - BELA VISTA(MS) </t>
  </si>
  <si>
    <t>08-0278-00</t>
  </si>
  <si>
    <t xml:space="preserve">SAO PAULO(SP) - MIGUEL CALMON(BA) </t>
  </si>
  <si>
    <t>08-0279-00</t>
  </si>
  <si>
    <t xml:space="preserve">SAO PAULO(SP) - JEREMOABO(BA) </t>
  </si>
  <si>
    <t>08-0293-00</t>
  </si>
  <si>
    <t xml:space="preserve">SAO PAULO(SP) - PONTE NOVA(MG) </t>
  </si>
  <si>
    <t>08-0293-02</t>
  </si>
  <si>
    <t xml:space="preserve">SAO PAULO(SP) - RAUL SOARES(MG) </t>
  </si>
  <si>
    <t>08-0316-01</t>
  </si>
  <si>
    <t xml:space="preserve">SANTOS (SP) - FORTALEZA (CE) </t>
  </si>
  <si>
    <t>08-0341-00</t>
  </si>
  <si>
    <t xml:space="preserve">SAO PAULO (SP) - SAO LUIS (MA) </t>
  </si>
  <si>
    <t>08-0342-00</t>
  </si>
  <si>
    <t xml:space="preserve">SAO PAULO(SP) - FLORIANOPOLIS(SC) </t>
  </si>
  <si>
    <t>08-0342-02</t>
  </si>
  <si>
    <t xml:space="preserve">CAMPINAS(SP) - FLORIANOPOLIS(SC) </t>
  </si>
  <si>
    <t>08-0389-20</t>
  </si>
  <si>
    <t xml:space="preserve">SAO PAULO(SP) - BRASOPOLIS(MG) </t>
  </si>
  <si>
    <t>08-0400-00</t>
  </si>
  <si>
    <t xml:space="preserve">BARRETOS (SP) - FRUTAL (MG) </t>
  </si>
  <si>
    <t>08-0400-01</t>
  </si>
  <si>
    <t>08-0442-20</t>
  </si>
  <si>
    <t xml:space="preserve">BARRETOS(SP) - ITUIUTABA(MG) </t>
  </si>
  <si>
    <t>08-0445-20</t>
  </si>
  <si>
    <t xml:space="preserve">ILHA SOLTEIRA(SP) - TRES LAGOAS(MS) </t>
  </si>
  <si>
    <t>08-0446-00</t>
  </si>
  <si>
    <t xml:space="preserve">RIBEIRAO PRETO(SP) - PASSOS(MG) </t>
  </si>
  <si>
    <t>08-0447-20</t>
  </si>
  <si>
    <t xml:space="preserve">CAMPINAS(SP) - OURO FINO(MG) </t>
  </si>
  <si>
    <t>08-0448-00</t>
  </si>
  <si>
    <t xml:space="preserve">SAO PAULO(SP) - TRES LAGOAS(MS) </t>
  </si>
  <si>
    <t>08-0457-00</t>
  </si>
  <si>
    <t xml:space="preserve">SAO PAULO(SP) - OURO FINO(MG) </t>
  </si>
  <si>
    <t>08-0463-00</t>
  </si>
  <si>
    <t xml:space="preserve">PRESIDENTE PRUDENTE(SP) - COLORADO(PR) </t>
  </si>
  <si>
    <t>08-0469-00</t>
  </si>
  <si>
    <t>PRESIDENTE PRUDENTE(SP) - MARINGA(PR) V BR-374/369/376</t>
  </si>
  <si>
    <t>08-0475-00</t>
  </si>
  <si>
    <t>PRESIDENTE PRUDENTE(SP) - MARINGA(PR) VIA BR-376/463</t>
  </si>
  <si>
    <t>08-0478-00</t>
  </si>
  <si>
    <t xml:space="preserve">CAMPINAS(SP) - ANDRADAS(MG) </t>
  </si>
  <si>
    <t>08-0479-20</t>
  </si>
  <si>
    <t xml:space="preserve">ESPIRITO SANTO DO PINHAL(SP) - JACUTINGA(MG) </t>
  </si>
  <si>
    <t>08-0484-00</t>
  </si>
  <si>
    <t xml:space="preserve">SAO PAULO(SP) - ANDRADAS(MG) </t>
  </si>
  <si>
    <t>08-0485-00</t>
  </si>
  <si>
    <t xml:space="preserve">SAO PAULO(SP) - POCOS DE CALDAS(MG) V. BANDEIRANTES </t>
  </si>
  <si>
    <t>08-0485-01</t>
  </si>
  <si>
    <t xml:space="preserve">CAMPINAS(SP) - POCOS DE CALDAS(MG) </t>
  </si>
  <si>
    <t>08-0489-20</t>
  </si>
  <si>
    <t xml:space="preserve">FERNANDOPOLIS(SP) - ITURAMA(MG) </t>
  </si>
  <si>
    <t>08-0490-00</t>
  </si>
  <si>
    <t xml:space="preserve">SAO PAULO(SP) - POCOS DE CALDAS(MG) </t>
  </si>
  <si>
    <t>08-0490-01</t>
  </si>
  <si>
    <t>08-0493-00</t>
  </si>
  <si>
    <t xml:space="preserve">MOGI-GUACU(SP) - POCOS DE CALDAS(MG) </t>
  </si>
  <si>
    <t>08-0501-00</t>
  </si>
  <si>
    <t>PRESIDENTE PRUDENTE(SP) - CAFEARA(PR) VIA LUPIONOPOLIS</t>
  </si>
  <si>
    <t>08-0503-00</t>
  </si>
  <si>
    <t>PRESIDENTE PRUDENTE(SP) - NOVA ESPERANCA(PR) V. P. AFONSO</t>
  </si>
  <si>
    <t>08-0506-20</t>
  </si>
  <si>
    <t>ASSIS(SP) - CORNELIO PROCOPIO(PR) V.PARANAPANEMA</t>
  </si>
  <si>
    <t>08-0508-00</t>
  </si>
  <si>
    <t>SAO PAULO(SP) - MUZAMBINHO(MG) VIA BR-369</t>
  </si>
  <si>
    <t>08-0508-01</t>
  </si>
  <si>
    <t xml:space="preserve">SAO PAULO(SP) - MUZAMBINHO(MG) </t>
  </si>
  <si>
    <t>08-0512-00</t>
  </si>
  <si>
    <t xml:space="preserve">SAO JOSE DO RIO PRETO(SP) - FRUTAL(MG) </t>
  </si>
  <si>
    <t>08-0512-02</t>
  </si>
  <si>
    <t>08-0516-20</t>
  </si>
  <si>
    <t xml:space="preserve">PRESIDENTE PRUDENTE(SP) - BATAGUASSU(MS) </t>
  </si>
  <si>
    <t>08-0523-00</t>
  </si>
  <si>
    <t>PRESIDENTE PRUDENTE(SP) - TERRA RICA(PR) V. PTO. EUCLIDES</t>
  </si>
  <si>
    <t>08-0527-00</t>
  </si>
  <si>
    <t xml:space="preserve">PRESIDENTE PRUDENTE(SP) - LOANDA(PR) </t>
  </si>
  <si>
    <t>08-0528-20</t>
  </si>
  <si>
    <t xml:space="preserve">PRESIDENTE PRUDENTE(SP) - NOVA ANDRADINA(MS) </t>
  </si>
  <si>
    <t>08-0535-20</t>
  </si>
  <si>
    <t xml:space="preserve">SAO JOSE DO RIO PARDO(SP) - MUZAMBINHO(MG) </t>
  </si>
  <si>
    <t>08-0538-20</t>
  </si>
  <si>
    <t xml:space="preserve">PRESIDENTE EPITACIO(SP) - ANAURILANDIA(MS) </t>
  </si>
  <si>
    <t>08-0539-20</t>
  </si>
  <si>
    <t xml:space="preserve">PRESIDENTE PRUDENTE(SP) - DOURADOS(MS) </t>
  </si>
  <si>
    <t>08-0540-20</t>
  </si>
  <si>
    <t xml:space="preserve">BRAGANCA PAULISTA(SP) - BUENO BRANDAO(MG) </t>
  </si>
  <si>
    <t>08-0543-00</t>
  </si>
  <si>
    <t>ARACATUBA(SP) - LONDRINA(PR) V PORTO CAPIM (PR)</t>
  </si>
  <si>
    <t>08-0556-00</t>
  </si>
  <si>
    <t>CATANDUVA(SP) - LONDRINA(PR) V. OSWALDO CRUZ (SP)</t>
  </si>
  <si>
    <t>08-0558-00</t>
  </si>
  <si>
    <t xml:space="preserve">PRESIDENTE PRUDENTE(SP) - MARINGA(PR) V.P.CAPIM </t>
  </si>
  <si>
    <t>08-0568-20</t>
  </si>
  <si>
    <t>BRAGANCA PAULISTA(SP) - TOLEDO(MG) VIA PEDRA BELA</t>
  </si>
  <si>
    <t>08-0569-00</t>
  </si>
  <si>
    <t xml:space="preserve">PRESIDENTE PRUDENTE(SP) - PARANAVAI(PR) V P. A. CAMARGO </t>
  </si>
  <si>
    <t>08-0570-00</t>
  </si>
  <si>
    <t>PRESIDENTE PRUDENTE(SP) - MANDAGUARI(PR) V P.A. CAMARGO</t>
  </si>
  <si>
    <t>08-0571-00</t>
  </si>
  <si>
    <t xml:space="preserve">PRESIDENTE PRUDENTE(SP) - MARINGA(PR) VIA P. A. CAMARGO </t>
  </si>
  <si>
    <t>08-0576-20</t>
  </si>
  <si>
    <t>BRAGANCA PAULISTA(SP) - MUNHOZ(MG) VIA BR-146</t>
  </si>
  <si>
    <t>08-0577-20</t>
  </si>
  <si>
    <t xml:space="preserve">BRAGANCA PAULISTA(SP) - TOLEDO(MG) </t>
  </si>
  <si>
    <t>08-0587-20</t>
  </si>
  <si>
    <t>AGUAS DE LINDOIA(SP) - MONTE SIAO(MG)</t>
  </si>
  <si>
    <t>08-0600-00</t>
  </si>
  <si>
    <t xml:space="preserve">PRESIDENTE PRUDENTE(SP) - CAMPO GRANDE(MS) </t>
  </si>
  <si>
    <t>08-0605-00</t>
  </si>
  <si>
    <t>ARACATUBA(SP) - LONDRINA(PR) V. MARTINOPOLIS (SP)</t>
  </si>
  <si>
    <t>08-0613-70</t>
  </si>
  <si>
    <t>OURINHOS(SP) - MARQUES DOS REIS(PR)</t>
  </si>
  <si>
    <t>08-0615-00</t>
  </si>
  <si>
    <t xml:space="preserve">RIBEIRAO PRETO (SP) - UBERABA (MG) </t>
  </si>
  <si>
    <t>08-0616-70</t>
  </si>
  <si>
    <t xml:space="preserve">IGARAPAVA (SP) - UBERABA (MG) </t>
  </si>
  <si>
    <t>08-0618-20</t>
  </si>
  <si>
    <t>SAO JOSE DOS CAMPOS(SP) - PARAISOPOLIS(MG) V. SAO BENTO</t>
  </si>
  <si>
    <t>08-0622-00</t>
  </si>
  <si>
    <t xml:space="preserve">SAO PAULO (SP) - BELEM (PA) </t>
  </si>
  <si>
    <t>08-0626-20</t>
  </si>
  <si>
    <t xml:space="preserve">CARDOSO(SP) - CAMPINA VERDE(MG) </t>
  </si>
  <si>
    <t>08-0628-20</t>
  </si>
  <si>
    <t xml:space="preserve">CARDOSO(SP) - PARANAIGUARA(GO) VIA ITURAMA (MG) </t>
  </si>
  <si>
    <t>08-0733-00</t>
  </si>
  <si>
    <t xml:space="preserve">PRESIDENTE PRUDENTE(SP) - MARINGA(PR) </t>
  </si>
  <si>
    <t>08-0735-01</t>
  </si>
  <si>
    <t xml:space="preserve">SAO JOSE DO RIO PRETO(SP) - UBERLANDIA(MG) </t>
  </si>
  <si>
    <t>08-0743-00</t>
  </si>
  <si>
    <t xml:space="preserve">BAURU(SP) - TRES LAGOAS(MS) </t>
  </si>
  <si>
    <t>08-0744-20</t>
  </si>
  <si>
    <t xml:space="preserve">ARACATUBA(SP) - TRES LAGOAS(MS) </t>
  </si>
  <si>
    <t>08-0760-00</t>
  </si>
  <si>
    <t xml:space="preserve">ARACATUBA(SP) - MARINGA(PR) </t>
  </si>
  <si>
    <t>08-0764-00</t>
  </si>
  <si>
    <t xml:space="preserve">CACONDE(SP) - GUAXUPE(MG) </t>
  </si>
  <si>
    <t>08-0772-00</t>
  </si>
  <si>
    <t xml:space="preserve">SAO PAULO(SP) - ANGRA DOS REIS(RJ) </t>
  </si>
  <si>
    <t>08-0791-00</t>
  </si>
  <si>
    <t xml:space="preserve">SAO PAULO(SP) - JOINVILLE(SC) </t>
  </si>
  <si>
    <t>08-0792-00</t>
  </si>
  <si>
    <t>SAO PAULO(SP) - BELA VISTA(MS) VIA IVINHEMA</t>
  </si>
  <si>
    <t>08-0806-00</t>
  </si>
  <si>
    <t>SAO PAULO(SP) - DOURADOS(MS) V. RIO BRILHANTE(MS)</t>
  </si>
  <si>
    <t>08-0807-00</t>
  </si>
  <si>
    <t xml:space="preserve">PRESIDENTE PRUDENTE(SP) - DOURADOS(MS) V RIO BRILHANTE </t>
  </si>
  <si>
    <t>08-0809-00</t>
  </si>
  <si>
    <t xml:space="preserve">PRESIDENTE PRUDENTE(SP) - CUIABA(MT) </t>
  </si>
  <si>
    <t>08-0816-00</t>
  </si>
  <si>
    <t xml:space="preserve">SAO PAULO(SP) - MONTE SANTO(BA) </t>
  </si>
  <si>
    <t>08-0823-00</t>
  </si>
  <si>
    <t xml:space="preserve">SAO PAULO (SP) - JOAO PESSOA (PB) VIA BR116 </t>
  </si>
  <si>
    <t>08-0835-01</t>
  </si>
  <si>
    <t>SAO PAULO(SP) - PETROLINA(PE) VIA RIO DE JANEIRO</t>
  </si>
  <si>
    <t>08-0835-02</t>
  </si>
  <si>
    <t xml:space="preserve">SAO PAULO(SP) - PARAMBU(CE) </t>
  </si>
  <si>
    <t>08-0846-00</t>
  </si>
  <si>
    <t xml:space="preserve">SAO PAULO(SP) - ITAJAI(SC) </t>
  </si>
  <si>
    <t>08-0854-00</t>
  </si>
  <si>
    <t xml:space="preserve">SAO PAULO (SP) - PICOS (PI) </t>
  </si>
  <si>
    <t>08-0859-20</t>
  </si>
  <si>
    <t xml:space="preserve">BARRETOS (SP) - PLANURA (MG) </t>
  </si>
  <si>
    <t>08-0872-00</t>
  </si>
  <si>
    <t xml:space="preserve">PRESIDENTE PRUDENTE(SP) - MARINGA(PR) V. ITAGUAGE </t>
  </si>
  <si>
    <t>08-0879-00</t>
  </si>
  <si>
    <t xml:space="preserve">SAO PAULO(SP) - GUANAMBI(BA) </t>
  </si>
  <si>
    <t>08-0879-02</t>
  </si>
  <si>
    <t xml:space="preserve">SAO PAULO(SP) - POMPEU(MG) </t>
  </si>
  <si>
    <t>08-0880-00</t>
  </si>
  <si>
    <t>SAO PAULO(SP) - MACAUBAS(BA) VIA BOTUPORA</t>
  </si>
  <si>
    <t>08-0880-01</t>
  </si>
  <si>
    <t xml:space="preserve">SAO PAULO(SP) - IPUPIARA(BA) </t>
  </si>
  <si>
    <t>08-0904-00</t>
  </si>
  <si>
    <t xml:space="preserve">SAO JOSE DO RIO PRETO(SP) - FRONTEIRA(MG) </t>
  </si>
  <si>
    <t>08-0908-00</t>
  </si>
  <si>
    <t xml:space="preserve">RIBEIRAO PRETO (SP) - UBERLANDIA (MG) </t>
  </si>
  <si>
    <t>08-0934-20</t>
  </si>
  <si>
    <t xml:space="preserve">SOCORRO (SP) - BUENO BRANDAO (MG) </t>
  </si>
  <si>
    <t>08-0942-20</t>
  </si>
  <si>
    <t xml:space="preserve">CACONDE(SP) - MUZAMBINHO(MG) </t>
  </si>
  <si>
    <t>08-0943-00</t>
  </si>
  <si>
    <t xml:space="preserve">SAO JOSE DO RIO PRETO(SP) - BRASILIA(DF) </t>
  </si>
  <si>
    <t>08-0947-00</t>
  </si>
  <si>
    <t xml:space="preserve">ESPIRITO SANTO DO PINHAL(SP) - ANDRADAS(MG) </t>
  </si>
  <si>
    <t>08-0964-00</t>
  </si>
  <si>
    <t xml:space="preserve">ASSIS(SP) - LONDRINA(PR) </t>
  </si>
  <si>
    <t>08-0967-00</t>
  </si>
  <si>
    <t xml:space="preserve">SAO PAULO(SP) - VISCONDE DO RIO BRANCO(MG) </t>
  </si>
  <si>
    <t>08-0967-02</t>
  </si>
  <si>
    <t>SAO PAULO(SP) - VISCONDE DO RIO BRANCO(MG) V. BICAS</t>
  </si>
  <si>
    <t>08-0983-00</t>
  </si>
  <si>
    <t xml:space="preserve">SAO PAULO (SP) - TERESINA (PI) </t>
  </si>
  <si>
    <t>08-0996-20</t>
  </si>
  <si>
    <t>ANDRADINA(SP) - TRES LAGOAS(MS)</t>
  </si>
  <si>
    <t>08-1037-01</t>
  </si>
  <si>
    <t xml:space="preserve">SAO PAULO(SP) - RIBEIRA DO POMBAL(BA) VIA ACUCENA </t>
  </si>
  <si>
    <t>08-1040-00</t>
  </si>
  <si>
    <t xml:space="preserve">SAO PAULO(SP) - BRUMADO(BA) </t>
  </si>
  <si>
    <t>08-1040-01</t>
  </si>
  <si>
    <t>08-1045-20</t>
  </si>
  <si>
    <t xml:space="preserve">SAO JOSE DOS CAMPOS(SP) - BRASOPOLIS(MG) </t>
  </si>
  <si>
    <t>08-1045-21</t>
  </si>
  <si>
    <t xml:space="preserve">SAO JOSE DOS CAMPOS(SP) - PIRANGUINHO(MG) </t>
  </si>
  <si>
    <t>08-1047-00</t>
  </si>
  <si>
    <t xml:space="preserve">SAO JOSE DO RIO PRETO(SP) - BELO HORIZONTE(MG) </t>
  </si>
  <si>
    <t>08-1058-00</t>
  </si>
  <si>
    <t xml:space="preserve">SAO PAULO(SP) - PESQUEIRA(PE) </t>
  </si>
  <si>
    <t>08-1081-00</t>
  </si>
  <si>
    <t xml:space="preserve">SAO JOSE DOS CAMPOS(SP) - SAO LOURENCO(MG) </t>
  </si>
  <si>
    <t>08-1102-05</t>
  </si>
  <si>
    <t>SAO JOSE DO RIO PRETO(SP) - FOZ DO IGUACU(PR)</t>
  </si>
  <si>
    <t>08-1125-00</t>
  </si>
  <si>
    <t xml:space="preserve">SAO PAULO(SP) - PARATI(RJ) </t>
  </si>
  <si>
    <t>08-1171-20</t>
  </si>
  <si>
    <t xml:space="preserve">FERNANDOPOLIS(SP) - SAO SEBASTIAO DO PONTAL(MG) </t>
  </si>
  <si>
    <t>08-1248-00</t>
  </si>
  <si>
    <t xml:space="preserve">SAO JOSE DOS CAMPOS(SP) - CAMPO GRANDE(MS) </t>
  </si>
  <si>
    <t>08-1268-00</t>
  </si>
  <si>
    <t>SAO PAULO(SP) - MIGUEL CALMON(BA) VIA ALMENARA</t>
  </si>
  <si>
    <t>08-1268-01</t>
  </si>
  <si>
    <t xml:space="preserve">SAO PAULO(SP) - ALMENARA(MG) </t>
  </si>
  <si>
    <t>08-1271-00</t>
  </si>
  <si>
    <t xml:space="preserve">SAO PAULO(SP) - GUANAMBI(BA) VIA ARCOS(MG) </t>
  </si>
  <si>
    <t>08-1284-00</t>
  </si>
  <si>
    <t xml:space="preserve">ARACATUBA(SP) - RIO DE JANEIRO(RJ) </t>
  </si>
  <si>
    <t>08-1285-00</t>
  </si>
  <si>
    <t xml:space="preserve">SAO PAULO(SP) - ITAGUAI(RJ) </t>
  </si>
  <si>
    <t>08-1298-20</t>
  </si>
  <si>
    <t xml:space="preserve">SAO JOSE DOS CAMPOS(SP) - CACHOEIRA DE MINAS(MG) </t>
  </si>
  <si>
    <t>08-1298-21</t>
  </si>
  <si>
    <t xml:space="preserve">SAO JOSE DOS CAMPOS(SP) - POUSO ALEGRE(MG) </t>
  </si>
  <si>
    <t>08-1406-00</t>
  </si>
  <si>
    <t xml:space="preserve">PIRACICABA(SP) - RIO DE JANEIRO(RJ) </t>
  </si>
  <si>
    <t>08-1416-02</t>
  </si>
  <si>
    <t xml:space="preserve">SAO PAULO(SP) - NAVIRAI(MS) </t>
  </si>
  <si>
    <t>08-1425-00</t>
  </si>
  <si>
    <t xml:space="preserve">SAO PAULO (SP) - TIMBAUBA (PE) VIA GRAVATA </t>
  </si>
  <si>
    <t>08-1442-00</t>
  </si>
  <si>
    <t xml:space="preserve">SAO PAULO(SP) - BALNEARIO CAMBORIU(SC) </t>
  </si>
  <si>
    <t>08-1446-00</t>
  </si>
  <si>
    <t xml:space="preserve">SAO PAULO(SP) - PARNAIBA(PI) </t>
  </si>
  <si>
    <t>08-1448-00</t>
  </si>
  <si>
    <t xml:space="preserve">SAO PAULO(SP) - SANTA CRUZ DO CAPIBARIBE(PE) </t>
  </si>
  <si>
    <t>08-1452-00</t>
  </si>
  <si>
    <t xml:space="preserve">SAO PAULO (SP) - CAMPINA GRANDE (PB) </t>
  </si>
  <si>
    <t>08-1468-00</t>
  </si>
  <si>
    <t xml:space="preserve">SAO PAULO(SP) - NOVA ANDRADINA(MS) </t>
  </si>
  <si>
    <t>08-1468-20</t>
  </si>
  <si>
    <t>08-1469-00</t>
  </si>
  <si>
    <t xml:space="preserve">SAO PAULO(SP) - BATAGUASSU(MS) </t>
  </si>
  <si>
    <t>08-1484-00</t>
  </si>
  <si>
    <t xml:space="preserve">SAO PAULO(SP) - CRUZILIA(MG) </t>
  </si>
  <si>
    <t>08-1484-01</t>
  </si>
  <si>
    <t xml:space="preserve">SAO PAULO(SP) - ANDRELANDIA(MG) </t>
  </si>
  <si>
    <t>08-1488-00</t>
  </si>
  <si>
    <t xml:space="preserve">SAO PAULO(SP) - VICOSA(MG) </t>
  </si>
  <si>
    <t>08-1488-01</t>
  </si>
  <si>
    <t xml:space="preserve">CAMPINAS(SP) - VICOSA(MG) </t>
  </si>
  <si>
    <t>08-1489-00</t>
  </si>
  <si>
    <t>SAO PAULO(SP) - VISCONDE DO RIO BRANCO(MG) V. GUARANI</t>
  </si>
  <si>
    <t>08-1496-70</t>
  </si>
  <si>
    <t>ICEM(SP) - FRONTEIRA(MG)</t>
  </si>
  <si>
    <t>08-1550-00</t>
  </si>
  <si>
    <t xml:space="preserve">SAO JOSE DO RIO PRETO(SP) - RECIFE(PE) VIA BR153 </t>
  </si>
  <si>
    <t>08-1550-01</t>
  </si>
  <si>
    <t>08-1550-04</t>
  </si>
  <si>
    <t xml:space="preserve">SAO JOSE DO RIO PRETO(SP) - RECIFE(PE) V.B.HORIZONTE </t>
  </si>
  <si>
    <t>08-1551-00</t>
  </si>
  <si>
    <t>SAO PAULO(SP) - PORTO VELHO(RO) VIA BARRETOS</t>
  </si>
  <si>
    <t>08-1551-01</t>
  </si>
  <si>
    <t>SAO PAULO(SP) - RIO BRANCO(AC) VIA BARRETOS</t>
  </si>
  <si>
    <t>08-1557-00</t>
  </si>
  <si>
    <t>SAO PAULO(SP) - PORTO VELHO(RO) VIA UBERLANDIA</t>
  </si>
  <si>
    <t>08-2007-00</t>
  </si>
  <si>
    <t xml:space="preserve">PIRACICABA(SP) - JUIZ DE FORA(MG) </t>
  </si>
  <si>
    <t>08-2008-00</t>
  </si>
  <si>
    <t>08-2009-00</t>
  </si>
  <si>
    <t xml:space="preserve">RIBEIRAO PRETO(SP) - JUIZ DE FORA(MG) </t>
  </si>
  <si>
    <t>08-2010-00</t>
  </si>
  <si>
    <t>08-2011-00</t>
  </si>
  <si>
    <t xml:space="preserve">SAO JOSE DO RIO PRETO(SP) - JUIZ DE FORA(MG) </t>
  </si>
  <si>
    <t>08-2012-00</t>
  </si>
  <si>
    <t>08-2020-00</t>
  </si>
  <si>
    <t xml:space="preserve">SAO PAULO(SP) - PALMAS(TO) </t>
  </si>
  <si>
    <t>08-2021-00</t>
  </si>
  <si>
    <t>08-9016-00</t>
  </si>
  <si>
    <t>PRESIDENTE PRUDENTE(SP) - FOZ DO IGUACU(PR)</t>
  </si>
  <si>
    <t>09-0008-20</t>
  </si>
  <si>
    <t xml:space="preserve">CURITIBA(PR) - SAO BENTO DO SUL(SC) </t>
  </si>
  <si>
    <t>09-0008-71</t>
  </si>
  <si>
    <t>AGUDOS DO SUL(PR) - SAO BENTO DO SUL(SC)</t>
  </si>
  <si>
    <t>09-0108-01</t>
  </si>
  <si>
    <t xml:space="preserve">CURITIBA(PR) - FLORIANOPOLIS(SC) </t>
  </si>
  <si>
    <t>09-0108-02</t>
  </si>
  <si>
    <t>09-0137-01</t>
  </si>
  <si>
    <t xml:space="preserve">CURITIBA(PR) - REGISTRO(SP) </t>
  </si>
  <si>
    <t>09-0180-01</t>
  </si>
  <si>
    <t xml:space="preserve">CURITIBA(PR) - IGUAPE(SP) V. REGISTRO </t>
  </si>
  <si>
    <t>09-0283-00</t>
  </si>
  <si>
    <t>09-0283-01</t>
  </si>
  <si>
    <t xml:space="preserve">FOZ DO IGUACU(PR) - SOROCABA(SP) </t>
  </si>
  <si>
    <t>09-0284-00</t>
  </si>
  <si>
    <t>FOZ DO IGUACU(PR) - PORTO ALEGRE(RS)</t>
  </si>
  <si>
    <t>09-0339-00</t>
  </si>
  <si>
    <t xml:space="preserve">CURITIBA(PR) - RIO DO SUL(SC) </t>
  </si>
  <si>
    <t>09-0339-02</t>
  </si>
  <si>
    <t xml:space="preserve">CURITIBA(PR) - TAIO(SC) </t>
  </si>
  <si>
    <t>09-0353-20</t>
  </si>
  <si>
    <t xml:space="preserve">GUARATUBA(PR) - JOINVILLE(SC) </t>
  </si>
  <si>
    <t>09-0353-21</t>
  </si>
  <si>
    <t>09-0353-22</t>
  </si>
  <si>
    <t xml:space="preserve">PARANAGUA(PR) - JOINVILLE(SC) </t>
  </si>
  <si>
    <t>09-0375-00</t>
  </si>
  <si>
    <t xml:space="preserve">CURITIBA(PR) - JOINVILLE(SC) </t>
  </si>
  <si>
    <t>09-0376-00</t>
  </si>
  <si>
    <t xml:space="preserve">CURITIBA(PR) - RIO DO SUL(SC) V. JARAGUA SUL (SC) </t>
  </si>
  <si>
    <t>09-0377-00</t>
  </si>
  <si>
    <t>CURITIBA(PR) - BLUMENAU(SC) VIA JARAGUA SUL (SC)</t>
  </si>
  <si>
    <t>09-0378-00</t>
  </si>
  <si>
    <t>CURITIBA(PR) - JARAGUA DO SUL(SC) V. GARUVA (SC)</t>
  </si>
  <si>
    <t>09-0397-00</t>
  </si>
  <si>
    <t xml:space="preserve">WENCESLAU BRAZ(PR) - ITAI(SP) </t>
  </si>
  <si>
    <t>09-0402-00</t>
  </si>
  <si>
    <t xml:space="preserve">CURITIBA(PR) - LINS(SP) </t>
  </si>
  <si>
    <t>09-0403-00</t>
  </si>
  <si>
    <t xml:space="preserve">SANTO ANTONIO DA PLATINA(PR) - SAO PAULO(SP) </t>
  </si>
  <si>
    <t>09-0404-70</t>
  </si>
  <si>
    <t>SANTO ANTONIO DA PLATINA(PR) - OURINHOS(SP)</t>
  </si>
  <si>
    <t>09-0406-20</t>
  </si>
  <si>
    <t xml:space="preserve">IBAITI(PR) - OURINHOS(SP) </t>
  </si>
  <si>
    <t>09-0427-00</t>
  </si>
  <si>
    <t xml:space="preserve">APUCARANA(PR) - SAO PAULO(SP) </t>
  </si>
  <si>
    <t>09-0428-00</t>
  </si>
  <si>
    <t xml:space="preserve">ROLANDIA(PR) - SAO PAULO(SP) </t>
  </si>
  <si>
    <t>09-0428-01</t>
  </si>
  <si>
    <t xml:space="preserve">COLORADO(PR) - SAO PAULO(SP) </t>
  </si>
  <si>
    <t>09-0431-00</t>
  </si>
  <si>
    <t xml:space="preserve">CORNELIO PROCOPIO(PR) - SAO PAULO(SP) </t>
  </si>
  <si>
    <t>09-0432-00</t>
  </si>
  <si>
    <t xml:space="preserve">BANDEIRANTES(PR) - SAO PAULO(SP) </t>
  </si>
  <si>
    <t>09-0437-00</t>
  </si>
  <si>
    <t xml:space="preserve">LONDRINA(PR) - OURINHOS(SP) </t>
  </si>
  <si>
    <t>09-0453-20</t>
  </si>
  <si>
    <t xml:space="preserve">WENCESLAU BRAZ(PR) - ITARARE(SP) </t>
  </si>
  <si>
    <t>09-0454-00</t>
  </si>
  <si>
    <t xml:space="preserve">IBAITI(PR) - SAO PAULO(SP) VIA SOROCABA (SP) </t>
  </si>
  <si>
    <t>09-0466-00</t>
  </si>
  <si>
    <t xml:space="preserve">LONDRINA(PR) - BAURU(SP) </t>
  </si>
  <si>
    <t>09-0468-00</t>
  </si>
  <si>
    <t xml:space="preserve">UMUARAMA(PR) - SAO PAULO(SP) </t>
  </si>
  <si>
    <t>09-0468-03</t>
  </si>
  <si>
    <t xml:space="preserve">GUAIRA(PR) - SAO PAULO(SP) </t>
  </si>
  <si>
    <t>09-0476-00</t>
  </si>
  <si>
    <t>09-0476-02</t>
  </si>
  <si>
    <t xml:space="preserve">LONDRINA(PR) - SAO PAULO(SP) VIA ITU </t>
  </si>
  <si>
    <t>09-0482-00</t>
  </si>
  <si>
    <t xml:space="preserve">ROLANDIA(PR) - PRESIDENTE PRUDENTE(SP) V C.DO SUL (PR) </t>
  </si>
  <si>
    <t>09-0491-00</t>
  </si>
  <si>
    <t xml:space="preserve">LONDRINA(PR) - PRESIDENTE PRUDENTE(SP) V ROLANDIA (PR) </t>
  </si>
  <si>
    <t>09-0547-00</t>
  </si>
  <si>
    <t>CURITIBA(PR) - OURINHOS(SP) VIA PR-151/092</t>
  </si>
  <si>
    <t>09-0554-00</t>
  </si>
  <si>
    <t xml:space="preserve">WENCESLAU BRAZ(PR) - SAO PAULO(SP) V. SANTANA DO ITARARE </t>
  </si>
  <si>
    <t>09-0567-20</t>
  </si>
  <si>
    <t>RIBEIRAO CLARO(PR) - CHAVANTES(SP)</t>
  </si>
  <si>
    <t>09-0574-20</t>
  </si>
  <si>
    <t>RIBEIRAO CLARO(PR) - OURINHOS(SP)</t>
  </si>
  <si>
    <t>09-0640-00</t>
  </si>
  <si>
    <t xml:space="preserve">LONDRINA(PR) - PORTO ALEGRE(RS) </t>
  </si>
  <si>
    <t>09-0640-01</t>
  </si>
  <si>
    <t>LONDRINA(PR) - PORTO ALEGRE(RS) V. CAXIAS DO SUL</t>
  </si>
  <si>
    <t>09-0640-03</t>
  </si>
  <si>
    <t xml:space="preserve">MARINGA(PR) - PORTO ALEGRE(RS) </t>
  </si>
  <si>
    <t>09-0642-70</t>
  </si>
  <si>
    <t>FOZ DO IGUACU(BR) - CIUDAD DEL ESTE(PY)</t>
  </si>
  <si>
    <t>09-0682-04</t>
  </si>
  <si>
    <t>FOZ DO IGUACU(PR) - RIO DE JANEIRO(RJ) V.PIRACICABA</t>
  </si>
  <si>
    <t>09-0682-05</t>
  </si>
  <si>
    <t xml:space="preserve">FOZ DO IGUACU(PR) - NITEROI(RJ) </t>
  </si>
  <si>
    <t>09-0752-01</t>
  </si>
  <si>
    <t xml:space="preserve">NOVA AURORA(PR) - SAO PAULO(SP) </t>
  </si>
  <si>
    <t>09-0783-00</t>
  </si>
  <si>
    <t xml:space="preserve">CASCAVEL (PR) - PORTO VELHO (RO) </t>
  </si>
  <si>
    <t>09-0784-02</t>
  </si>
  <si>
    <t xml:space="preserve">CURITIBA (PR) - PORTO VELHO (RO) VIA APUCARANA </t>
  </si>
  <si>
    <t>09-0784-04</t>
  </si>
  <si>
    <t xml:space="preserve">CURITIBA (PR) - CAMPO GRANDE (MS) </t>
  </si>
  <si>
    <t>09-0830-00</t>
  </si>
  <si>
    <t>CURITIBA(PR) - PORTO ALEGRE(RS) VIA BR-116</t>
  </si>
  <si>
    <t>09-0841-00</t>
  </si>
  <si>
    <t xml:space="preserve">CASCAVEL(PR) - SAO PAULO(SP) VIA PONTA GROSSA (PR) </t>
  </si>
  <si>
    <t>09-0857-00</t>
  </si>
  <si>
    <t xml:space="preserve">CURITIBA(PR) - PICARRAS(SC) </t>
  </si>
  <si>
    <t>09-0857-01</t>
  </si>
  <si>
    <t xml:space="preserve">CURITIBA(PR) - NAVEGANTES(SC) </t>
  </si>
  <si>
    <t>09-0886-00</t>
  </si>
  <si>
    <t xml:space="preserve">CURITIBA (PR) - CAXIAS DO SUL (RS) </t>
  </si>
  <si>
    <t>09-0901-20</t>
  </si>
  <si>
    <t xml:space="preserve">WENCESLAU BRAZ(PR) - ITAPORANGA(SP) </t>
  </si>
  <si>
    <t>09-0918-00</t>
  </si>
  <si>
    <t xml:space="preserve">APUCARANA(PR) - PRESIDENTE PRUDENTE(SP) VIA PORECATU (PR) </t>
  </si>
  <si>
    <t>09-0923-20</t>
  </si>
  <si>
    <t xml:space="preserve">SENGES(PR) - ITARARE(SP) </t>
  </si>
  <si>
    <t>09-0936-00</t>
  </si>
  <si>
    <t xml:space="preserve">IVAIPORA(PR) - SAO PAULO(SP) </t>
  </si>
  <si>
    <t>09-0952-00</t>
  </si>
  <si>
    <t xml:space="preserve">CORNELIO PROCOPIO(PR) - CAMPINAS(SP) </t>
  </si>
  <si>
    <t>09-0968-00</t>
  </si>
  <si>
    <t xml:space="preserve">MARINGA (PR) - NAVIRAI (MS) </t>
  </si>
  <si>
    <t>09-0999-00</t>
  </si>
  <si>
    <t xml:space="preserve">FOZ DO IGUACU (PR) - SAO PAULO (SP) VIA MARINGA </t>
  </si>
  <si>
    <t>09-0999-01</t>
  </si>
  <si>
    <t xml:space="preserve">FOZ DO IGUACU(PR) - GUARULHOS(SP) </t>
  </si>
  <si>
    <t>09-1003-00</t>
  </si>
  <si>
    <t>PARANAVAI(PR) - SAO PAULO(SP) VIA MARINGA (PR)</t>
  </si>
  <si>
    <t>09-1003-02</t>
  </si>
  <si>
    <t xml:space="preserve">LOANDA(PR) - SAO PAULO(SP) </t>
  </si>
  <si>
    <t>09-1114-00</t>
  </si>
  <si>
    <t xml:space="preserve">GUAIRA(PR) - CAMPO GRANDE(MS) </t>
  </si>
  <si>
    <t>09-1115-00</t>
  </si>
  <si>
    <t xml:space="preserve">GUAIRA(PR) - DOURADOS(MS) </t>
  </si>
  <si>
    <t>09-1159-20</t>
  </si>
  <si>
    <t xml:space="preserve">CURITIBA(PR) - APIAI(SP) </t>
  </si>
  <si>
    <t>09-1175-00</t>
  </si>
  <si>
    <t xml:space="preserve">MARINGA(PR) - RIBEIRAO PRETO(SP) </t>
  </si>
  <si>
    <t>09-1175-01</t>
  </si>
  <si>
    <t xml:space="preserve">MARINGA(PR) - BARRETOS(SP) </t>
  </si>
  <si>
    <t>09-1234-00</t>
  </si>
  <si>
    <t xml:space="preserve">CURITIBA(PR) - SAO CAETANO DO SUL(SP) </t>
  </si>
  <si>
    <t>09-1234-01</t>
  </si>
  <si>
    <t xml:space="preserve">PARANAGUA (PR) - SAO CAETANO DO SUL (SP) </t>
  </si>
  <si>
    <t>09-1235-00</t>
  </si>
  <si>
    <t xml:space="preserve">CURITIBA(PR) - INDAIAL(SC) </t>
  </si>
  <si>
    <t>09-1236-00</t>
  </si>
  <si>
    <t xml:space="preserve">CURITIBA(PR) - ITUPORANGA(SC) </t>
  </si>
  <si>
    <t>09-1241-00</t>
  </si>
  <si>
    <t xml:space="preserve">CURITIBA(PR) - PELOTAS(RS) </t>
  </si>
  <si>
    <t>09-1245-00</t>
  </si>
  <si>
    <t xml:space="preserve">CASCAVEL (PR) - RIO BRANCO (AC) </t>
  </si>
  <si>
    <t>09-1246-00</t>
  </si>
  <si>
    <t>CASCAVEL (PR) - PORTO VELHO (RO)VIA PONTA PORA</t>
  </si>
  <si>
    <t>09-1295-00</t>
  </si>
  <si>
    <t>09-1299-00</t>
  </si>
  <si>
    <t xml:space="preserve">MARINGA (PR) - DOURADOS (MS) </t>
  </si>
  <si>
    <t>09-1300-00</t>
  </si>
  <si>
    <t>09-1301-00</t>
  </si>
  <si>
    <t>FOZ DO IGUACU(PR) - JUIZ DE FORA(MG) V. TRES RIOS</t>
  </si>
  <si>
    <t>09-1301-02</t>
  </si>
  <si>
    <t xml:space="preserve">FOZ DO IGUACU(PR) - BELO HORIZONTE(MG) </t>
  </si>
  <si>
    <t>09-1324-00</t>
  </si>
  <si>
    <t>09-1325-00</t>
  </si>
  <si>
    <t>FOZ DO IGUACU(PR) - JUIZ DE FORA(MG) VIA BR 393</t>
  </si>
  <si>
    <t>09-1325-02</t>
  </si>
  <si>
    <t>09-1326-00</t>
  </si>
  <si>
    <t xml:space="preserve">FOZ DO IGUACU(PR) - SAO JOSE DOS CAMPOS(SP) </t>
  </si>
  <si>
    <t>09-1328-00</t>
  </si>
  <si>
    <t>FOZ DO IGUACU(PR) - SAO PAULO(SP) V. CURITIBA (PR)</t>
  </si>
  <si>
    <t>09-1412-00</t>
  </si>
  <si>
    <t xml:space="preserve">LONDRINA(PR) - RIO DE JANEIRO(RJ) </t>
  </si>
  <si>
    <t>09-1413-00</t>
  </si>
  <si>
    <t xml:space="preserve">CAMPO MOURAO(PR) - RIO DE JANEIRO(RJ) </t>
  </si>
  <si>
    <t>09-1413-01</t>
  </si>
  <si>
    <t xml:space="preserve">CAMPO MOURAO(PR) - NITEROI(RJ) </t>
  </si>
  <si>
    <t>09-1414-00</t>
  </si>
  <si>
    <t xml:space="preserve">MARINGA(PR) - SAO JOSE DOS CAMPOS(SP) </t>
  </si>
  <si>
    <t>09-1416-00</t>
  </si>
  <si>
    <t xml:space="preserve">TERRA ROXA(PR) - SAO PAULO(SP) </t>
  </si>
  <si>
    <t>09-1416-01</t>
  </si>
  <si>
    <t xml:space="preserve">TERRA ROXA(PR) - SAO PAULO(SP) VIA PR364/182 </t>
  </si>
  <si>
    <t>09-1417-00</t>
  </si>
  <si>
    <t xml:space="preserve">CIANORTE(PR) - SAO PAULO(SP) </t>
  </si>
  <si>
    <t>09-1420-00</t>
  </si>
  <si>
    <t xml:space="preserve">MARINGA(PR) - BAURU(SP) </t>
  </si>
  <si>
    <t>09-1421-00</t>
  </si>
  <si>
    <t xml:space="preserve">LONDRINA(PR) - RIBEIRAO PRETO(SP) </t>
  </si>
  <si>
    <t>09-1422-00</t>
  </si>
  <si>
    <t xml:space="preserve">MARINGA(PR) - FRANCA(SP) </t>
  </si>
  <si>
    <t>09-1422-01</t>
  </si>
  <si>
    <t xml:space="preserve">MARINGA(PR) - UBERABA(MG) </t>
  </si>
  <si>
    <t>09-1450-00</t>
  </si>
  <si>
    <t xml:space="preserve">CURITIBA(PR) - BLUMENAU(SC) VIA PICARRAS (SC) </t>
  </si>
  <si>
    <t>09-1477-01</t>
  </si>
  <si>
    <t>CASCAVEL(PR) - GUARANTA DO NORTE(MT)</t>
  </si>
  <si>
    <t>09-1497-00</t>
  </si>
  <si>
    <t xml:space="preserve">UMUARAMA(PR) - CAMPO GRANDE(MS) </t>
  </si>
  <si>
    <t>09-1498-00</t>
  </si>
  <si>
    <t xml:space="preserve">GUAIRA(PR) - MUNDO NOVO(MS) </t>
  </si>
  <si>
    <t>09-1772-00</t>
  </si>
  <si>
    <t xml:space="preserve">CURITIBA(PR) - JARAGUA DO SUL(SC) V.AGUDOS DO SUL </t>
  </si>
  <si>
    <t>09-1782-00</t>
  </si>
  <si>
    <t xml:space="preserve">MARINGA(PR) - CAMPINAS(SP) </t>
  </si>
  <si>
    <t>10-0254-00</t>
  </si>
  <si>
    <t>PORTO ALEGRE(RS) - BLUMENAU(SC) VIA BR-101</t>
  </si>
  <si>
    <t>10-0348-00</t>
  </si>
  <si>
    <t xml:space="preserve">PASSO FUNDO(RS) - REALEZA(PR) </t>
  </si>
  <si>
    <t>10-0349-00</t>
  </si>
  <si>
    <t xml:space="preserve">VENANCIO AIRES(RS) - CASCAVEL(PR) VIA CHAPECO </t>
  </si>
  <si>
    <t>10-0349-03</t>
  </si>
  <si>
    <t xml:space="preserve">CACHOEIRA DO SUL(RS) - CASCAVEL(PR) </t>
  </si>
  <si>
    <t>10-0351-00</t>
  </si>
  <si>
    <t xml:space="preserve">SANTA MARIA(RS) - GUAIRA(PR) </t>
  </si>
  <si>
    <t>10-0351-09</t>
  </si>
  <si>
    <t>10-0355-00</t>
  </si>
  <si>
    <t xml:space="preserve">CARAZINHO(RS) - XANXERE(SC) </t>
  </si>
  <si>
    <t>10-0356-00</t>
  </si>
  <si>
    <t xml:space="preserve">PASSO FUNDO(RS) - CHAPECO(SC) </t>
  </si>
  <si>
    <t>10-0357-26</t>
  </si>
  <si>
    <t>PORTO ALEGRE(RS) - FOZ DO IGUACU(PR) VIA CAXIAS DO SUL (R</t>
  </si>
  <si>
    <t>10-0358-00</t>
  </si>
  <si>
    <t xml:space="preserve">PASSO FUNDO(RS) - PATO BRANCO(PR) </t>
  </si>
  <si>
    <t>10-0361-00</t>
  </si>
  <si>
    <t xml:space="preserve">PORTO ALEGRE(RS) - CACADOR(SC) </t>
  </si>
  <si>
    <t>10-0361-01</t>
  </si>
  <si>
    <t xml:space="preserve">PASSO FUNDO(RS) - JOACABA(SC) </t>
  </si>
  <si>
    <t>10-0370-00</t>
  </si>
  <si>
    <t xml:space="preserve">PASSO FUNDO(RS) - XANXERE(SC) </t>
  </si>
  <si>
    <t>10-0502-00</t>
  </si>
  <si>
    <t xml:space="preserve">PORTO ALEGRE(RS) - CASCAVEL(PR) </t>
  </si>
  <si>
    <t>10-0550-20</t>
  </si>
  <si>
    <t xml:space="preserve">ERECHIM(RS) - SEARA(SC) </t>
  </si>
  <si>
    <t>10-0627-00</t>
  </si>
  <si>
    <t xml:space="preserve">SANTA MARIA(RS) - SAO PAULO(SP) </t>
  </si>
  <si>
    <t>10-0810-00</t>
  </si>
  <si>
    <t>PORTO ALEGRE (RS) - SAO PAULO (SP) VIA BR-116</t>
  </si>
  <si>
    <t>10-0813-00</t>
  </si>
  <si>
    <t>PORTO ALEGRE(RS) - JOACABA(SC) V.NOVA PRATA(RS)</t>
  </si>
  <si>
    <t>10-0813-01</t>
  </si>
  <si>
    <t xml:space="preserve">PORTO ALEGRE(RS) - JOACABA(SC) V.N.PRATA/CAXIAS DO </t>
  </si>
  <si>
    <t>10-0819-00</t>
  </si>
  <si>
    <t xml:space="preserve">PORTO ALEGRE(RS) - XANXERE(SC) </t>
  </si>
  <si>
    <t>10-0821-00</t>
  </si>
  <si>
    <t xml:space="preserve">TRES PASSOS(RS) - FOZ DO IGUACU(PR) </t>
  </si>
  <si>
    <t>10-0836-00</t>
  </si>
  <si>
    <t>PORTO ALEGRE(RS) - BLUMENAU(SC) VIA BR-116</t>
  </si>
  <si>
    <t>10-0837-00</t>
  </si>
  <si>
    <t xml:space="preserve">NONOAI(RS) - CHAPECO(SC) </t>
  </si>
  <si>
    <t>10-0891-20</t>
  </si>
  <si>
    <t xml:space="preserve">ERECHIM(RS) - FRANCISCO BELTRAO(PR) V.PORTO GOIO-EN </t>
  </si>
  <si>
    <t>10-0892-00</t>
  </si>
  <si>
    <t xml:space="preserve">SANTO ANGELO(RS) - MARECHAL CANDIDO RONDON(PR) </t>
  </si>
  <si>
    <t>10-0949-03</t>
  </si>
  <si>
    <t xml:space="preserve">PELOTAS (RS) - SAO PAULO (SP) </t>
  </si>
  <si>
    <t>10-0949-04</t>
  </si>
  <si>
    <t xml:space="preserve">PORTO ALEGRE (RS) - SAO PAULO (SP) </t>
  </si>
  <si>
    <t>10-0955-00</t>
  </si>
  <si>
    <t xml:space="preserve">IJUI(RS) - SAO PAULO(SP) </t>
  </si>
  <si>
    <t>10-0973-00</t>
  </si>
  <si>
    <t xml:space="preserve">PORTO ALEGRE(RS) - FOZ DO IGUACU(PR) </t>
  </si>
  <si>
    <t>10-0974-00</t>
  </si>
  <si>
    <t>URUGUAIANA(RS) - RIO DE JANEIRO(RJ) VIA BR-153</t>
  </si>
  <si>
    <t>10-1035-00</t>
  </si>
  <si>
    <t xml:space="preserve">ERECHIM(RS) - CHAPECO(SC) </t>
  </si>
  <si>
    <t>10-1042-00</t>
  </si>
  <si>
    <t>PORTO ALEGRE(RS) - CONCORDIA(SC) VIA BR-386</t>
  </si>
  <si>
    <t>10-1082-00</t>
  </si>
  <si>
    <t xml:space="preserve">PASSO FUNDO(RS) - CASCAVEL(PR) VIA REALEZA </t>
  </si>
  <si>
    <t>10-1085-00</t>
  </si>
  <si>
    <t xml:space="preserve">PORTO ALEGRE(RS) - ITAJAI(SC) </t>
  </si>
  <si>
    <t>10-1088-00</t>
  </si>
  <si>
    <t xml:space="preserve">CRUZ ALTA(RS) - CASCAVEL(PR) VIA CHAPECO </t>
  </si>
  <si>
    <t>10-1088-01</t>
  </si>
  <si>
    <t xml:space="preserve">CARAZINHO(RS) - CASCAVEL(PR) </t>
  </si>
  <si>
    <t>10-1088-02</t>
  </si>
  <si>
    <t xml:space="preserve">CRUZ ALTA(RS) - FOZ DO IGUACU(PR) </t>
  </si>
  <si>
    <t>10-1089-00</t>
  </si>
  <si>
    <t xml:space="preserve">FREDERICO WESTPHALEN(RS) - MEDIANEIRA(PR) </t>
  </si>
  <si>
    <t>10-1093-00</t>
  </si>
  <si>
    <t xml:space="preserve">PORTO ALEGRE(RS) - CHAPECO(SC) </t>
  </si>
  <si>
    <t>10-1099-00</t>
  </si>
  <si>
    <t xml:space="preserve">PORTO ALEGRE(RS) - PATO BRANCO(PR) </t>
  </si>
  <si>
    <t>10-1100-00</t>
  </si>
  <si>
    <t xml:space="preserve">ERECHIM(RS) - PATO BRANCO(PR) </t>
  </si>
  <si>
    <t>10-1238-00</t>
  </si>
  <si>
    <t xml:space="preserve">NOVA PRATA(RS) - SAO PAULO(SP) </t>
  </si>
  <si>
    <t>10-1239-00</t>
  </si>
  <si>
    <t xml:space="preserve">CAXIAS DO SUL(RS) - BLUMENAU(SC) </t>
  </si>
  <si>
    <t>10-1239-01</t>
  </si>
  <si>
    <t xml:space="preserve">CAXIAS DO SUL(RS) - BALNEARIO CAMBORIU(SC) </t>
  </si>
  <si>
    <t>10-1251-00</t>
  </si>
  <si>
    <t xml:space="preserve">IRAI(RS) - MEDIANEIRA(PR) </t>
  </si>
  <si>
    <t>10-1273-00</t>
  </si>
  <si>
    <t xml:space="preserve">CASCA(RS) - DIONISIO CERQUEIRA(SC) </t>
  </si>
  <si>
    <t>10-1273-01</t>
  </si>
  <si>
    <t xml:space="preserve">VERANOPOLIS(RS) - DIONISIO CERQUEIRA(SC) </t>
  </si>
  <si>
    <t>10-1274-00</t>
  </si>
  <si>
    <t xml:space="preserve">CARAZINHO(RS) - MEDIANEIRA(PR) </t>
  </si>
  <si>
    <t>10-1369-00</t>
  </si>
  <si>
    <t xml:space="preserve">SANTA ROSA(RS) - CASCAVEL(PR) </t>
  </si>
  <si>
    <t>10-1371-00</t>
  </si>
  <si>
    <t xml:space="preserve">PORTO ALEGRE(RS) - FRANCISCO BELTRAO(PR) </t>
  </si>
  <si>
    <t>10-1372-00</t>
  </si>
  <si>
    <t xml:space="preserve">LAJEADO (RS) - FOZ DO IGUACU (PR) </t>
  </si>
  <si>
    <t>10-1374-00</t>
  </si>
  <si>
    <t>ERECHIM (RS) - PATO BRANCO (PR) VIA CONCORDIA (SC)</t>
  </si>
  <si>
    <t>10-1378-00</t>
  </si>
  <si>
    <t xml:space="preserve">PASSO FUNDO (RS) - CASCAVEL (PR) </t>
  </si>
  <si>
    <t>10-1379-00</t>
  </si>
  <si>
    <t xml:space="preserve">NOVA PRATA (RS) - CASCAVEL (PR) </t>
  </si>
  <si>
    <t>10-1379-01</t>
  </si>
  <si>
    <t xml:space="preserve">CAXIAS DO SUL (RS) - CASCAVEL (PR) </t>
  </si>
  <si>
    <t>10-1544-20</t>
  </si>
  <si>
    <t xml:space="preserve">IJUI (RS) - ITAPIRANGA (SC) </t>
  </si>
  <si>
    <t>10-1545-00</t>
  </si>
  <si>
    <t xml:space="preserve">PELOTAS (RS) - FORTALEZA (CE) </t>
  </si>
  <si>
    <t>10-1545-01</t>
  </si>
  <si>
    <t>10-1559-00</t>
  </si>
  <si>
    <t xml:space="preserve">LAJEADO(RS) - MEDIANEIRA(PR) </t>
  </si>
  <si>
    <t>10-1559-01</t>
  </si>
  <si>
    <t xml:space="preserve">CAXIAS DO SUL(RS) - MEDIANEIRA(PR) </t>
  </si>
  <si>
    <t>10-1750-00</t>
  </si>
  <si>
    <t xml:space="preserve">CRUZ ALTA(RS) - BARREIRAS(BA) </t>
  </si>
  <si>
    <t>10-1761-00</t>
  </si>
  <si>
    <t xml:space="preserve">SANTA MARIA(RS) - PALMAS(TO) </t>
  </si>
  <si>
    <t>10-1762-00</t>
  </si>
  <si>
    <t xml:space="preserve">SANTA MARIA(RS) - BARREIRAS(BA) </t>
  </si>
  <si>
    <t>10-1797-00</t>
  </si>
  <si>
    <t xml:space="preserve">CARAZINHO(RS) - TUCUMA(PA) </t>
  </si>
  <si>
    <t>10-1799-00</t>
  </si>
  <si>
    <t xml:space="preserve">CARAZINHO(RS) - ARIPUANA(MT) </t>
  </si>
  <si>
    <t>10-1938-00</t>
  </si>
  <si>
    <t xml:space="preserve">CRUZ ALTA(RS) - SAO FELIX DO ARAGUAIA(MT) </t>
  </si>
  <si>
    <t>10-1948-00</t>
  </si>
  <si>
    <t xml:space="preserve">SARANDI (RS) - BALNEARIO CAMBORIU (SC)VIA FLORIANOPOLIS </t>
  </si>
  <si>
    <t>10-9007-00</t>
  </si>
  <si>
    <t>PORTO ALEGRE(RS) - ALTA FLORESTA(MT) - VIA CAPANEMA (PR)</t>
  </si>
  <si>
    <t>10-9017-00</t>
  </si>
  <si>
    <t xml:space="preserve">MARAU(RS) - JUINA(MT) </t>
  </si>
  <si>
    <t>11-0252-00</t>
  </si>
  <si>
    <t xml:space="preserve">CUIABA(MT) - BRASILIA(DF) </t>
  </si>
  <si>
    <t>11-0252-02</t>
  </si>
  <si>
    <t xml:space="preserve">CACERES(MT) - BRASILIA(DF) </t>
  </si>
  <si>
    <t>11-0280-00</t>
  </si>
  <si>
    <t xml:space="preserve">CUIABA(MT) - SAO PAULO(SP) </t>
  </si>
  <si>
    <t>11-0280-03</t>
  </si>
  <si>
    <t xml:space="preserve">TANGARA DA SERRA(MT) - SAO PAULO(SP) </t>
  </si>
  <si>
    <t>11-0655-00</t>
  </si>
  <si>
    <t xml:space="preserve">CUIABA(MT) - BELO HORIZONTE(MG) VIA ARAXA </t>
  </si>
  <si>
    <t>11-0655-02</t>
  </si>
  <si>
    <t xml:space="preserve">CUIABA(MT) - JUIZ DE FORA(MG) VIA ARAXA </t>
  </si>
  <si>
    <t>11-0658-00</t>
  </si>
  <si>
    <t xml:space="preserve">CUIABA (MT) - PORTO VELHO (RO) </t>
  </si>
  <si>
    <t>11-0747-06</t>
  </si>
  <si>
    <t xml:space="preserve">CACERES(MT) - ARACATUBA(SP) </t>
  </si>
  <si>
    <t>11-0747-07</t>
  </si>
  <si>
    <t>CUIABA(MT) - ARACATUBA(SP) VIA MINEIROS</t>
  </si>
  <si>
    <t>11-0786-00</t>
  </si>
  <si>
    <t xml:space="preserve">CUIABA(MT) - MARINGA(PR) </t>
  </si>
  <si>
    <t>11-0786-01</t>
  </si>
  <si>
    <t xml:space="preserve">TANGARA DA SERRA(MT) - MARINGA(PR) </t>
  </si>
  <si>
    <t>11-0787-00</t>
  </si>
  <si>
    <t xml:space="preserve">CUIABA(MT) - LONDRINA(PR) </t>
  </si>
  <si>
    <t>11-0928-00</t>
  </si>
  <si>
    <t xml:space="preserve">CUIABA(MT) - UBERLANDIA(MG) </t>
  </si>
  <si>
    <t>11-1158-20</t>
  </si>
  <si>
    <t>BARRA DO GARCAS(MT) - ARAGARCAS(GO)</t>
  </si>
  <si>
    <t>11-1245-01</t>
  </si>
  <si>
    <t xml:space="preserve">CUIABA (MT) - RIO BRANCO (AC) </t>
  </si>
  <si>
    <t>11-1305-00</t>
  </si>
  <si>
    <t xml:space="preserve">CUIABA (MT) - BRASILIA (DF) </t>
  </si>
  <si>
    <t>11-1306-00</t>
  </si>
  <si>
    <t xml:space="preserve">CUIABA(MT) - UBERABA(MG) </t>
  </si>
  <si>
    <t>11-1317-00</t>
  </si>
  <si>
    <t xml:space="preserve">CUIABA (MT) - JI-PARANA (RO) </t>
  </si>
  <si>
    <t>11-1318-00</t>
  </si>
  <si>
    <t xml:space="preserve">CUIABA (MT) - CACOAL (RO) </t>
  </si>
  <si>
    <t>11-1578-00</t>
  </si>
  <si>
    <t xml:space="preserve">PEDRA PRETA(MT) - GOIANIA(GO) </t>
  </si>
  <si>
    <t>11-1578-01</t>
  </si>
  <si>
    <t xml:space="preserve">PEDRA PRETA(MT) - ANAPOLIS(GO) </t>
  </si>
  <si>
    <t>11-1579-20</t>
  </si>
  <si>
    <t xml:space="preserve">CUIABA(MT) - ILHA SOLTEIRA(SP) </t>
  </si>
  <si>
    <t>11-1809-00</t>
  </si>
  <si>
    <t xml:space="preserve">VILA RICA(MT) - BRASILIA(DF) </t>
  </si>
  <si>
    <t>11-9015-00</t>
  </si>
  <si>
    <t>ALTA FLORESTA(MT) - SAO PAULO(SP)</t>
  </si>
  <si>
    <t>12-0075-21</t>
  </si>
  <si>
    <t xml:space="preserve">ANAPOLIS(GO) - BRASILIA(DF) </t>
  </si>
  <si>
    <t>12-0077-20</t>
  </si>
  <si>
    <t>12-0078-20</t>
  </si>
  <si>
    <t xml:space="preserve">GOIANIA(GO) - BRASILIA(DF) </t>
  </si>
  <si>
    <t>12-0096-20</t>
  </si>
  <si>
    <t>12-0111-01</t>
  </si>
  <si>
    <t>BRASILIA(DF) - SAO PAULO(SP) V.RIBEIRAO PRETO(SP)</t>
  </si>
  <si>
    <t>12-0111-02</t>
  </si>
  <si>
    <t>BRASILIA (DF) - SAO PAULO (SP)VIA GAMA E R.PRETO</t>
  </si>
  <si>
    <t>12-0111-03</t>
  </si>
  <si>
    <t xml:space="preserve">BRASILIA (DF) - SANTOS (SP) </t>
  </si>
  <si>
    <t>12-0114-01</t>
  </si>
  <si>
    <t xml:space="preserve">RIALMA (GO) - SAO PAULO (SP) </t>
  </si>
  <si>
    <t>12-0114-02</t>
  </si>
  <si>
    <t xml:space="preserve">ANAPOLIS(GO) - SAO PAULO(SP) VIA BARRETOS (SP) </t>
  </si>
  <si>
    <t>12-0115-01</t>
  </si>
  <si>
    <t xml:space="preserve">BRASILIA(DF) - SAO PAULO(SP) </t>
  </si>
  <si>
    <t>12-0115-02</t>
  </si>
  <si>
    <t xml:space="preserve">PLANALTINA (DF) - SAO PAULO (SP) </t>
  </si>
  <si>
    <t>12-0123-20</t>
  </si>
  <si>
    <t xml:space="preserve">BRASILIA(DF) - PARACATU(MG) </t>
  </si>
  <si>
    <t>12-0124-21</t>
  </si>
  <si>
    <t xml:space="preserve">BRASILIA (DF) - LUZIANIA (GO) </t>
  </si>
  <si>
    <t>12-0124-23</t>
  </si>
  <si>
    <t xml:space="preserve">BRASILIA (DF) - VALPARAISO (GO) </t>
  </si>
  <si>
    <t>12-0124-24</t>
  </si>
  <si>
    <t xml:space="preserve">BRASILIA (DF) - NOVO GAMA (GO) </t>
  </si>
  <si>
    <t>12-0124-25</t>
  </si>
  <si>
    <t xml:space="preserve">BRASILIA (DF) - CIDADE OCIDENTAL (GO) </t>
  </si>
  <si>
    <t>12-0271-20</t>
  </si>
  <si>
    <t xml:space="preserve">BRASILIA(DF) - FORMOSA(GO) </t>
  </si>
  <si>
    <t>12-0289-00</t>
  </si>
  <si>
    <t xml:space="preserve">BRASILIA (DF) - UBERABA (MG) </t>
  </si>
  <si>
    <t>12-0289-02</t>
  </si>
  <si>
    <t>BRASILIA (DF) - UBERABA (MG) VIA TAGUATINGA</t>
  </si>
  <si>
    <t>12-0330-20</t>
  </si>
  <si>
    <t>12-0365-20</t>
  </si>
  <si>
    <t>BRASILIA(DF) - UNAI(MG) VIA ARREPENDIDO (MG)</t>
  </si>
  <si>
    <t>12-0390-00</t>
  </si>
  <si>
    <t xml:space="preserve">BRASILIA (DF) - DIANOPOLIS (TO) </t>
  </si>
  <si>
    <t>12-0451-00</t>
  </si>
  <si>
    <t xml:space="preserve">GOIANIA(GO) - SANTA MARIA DA VITORIA(BA) </t>
  </si>
  <si>
    <t>12-0451-02</t>
  </si>
  <si>
    <t xml:space="preserve">ITUMBIARA(GO) - SANTA MARIA DA VITORIA(BA) </t>
  </si>
  <si>
    <t>12-0455-20</t>
  </si>
  <si>
    <t xml:space="preserve">JUSSARA(GO) - BARRA DO GARCAS(MT) </t>
  </si>
  <si>
    <t>12-0473-00</t>
  </si>
  <si>
    <t xml:space="preserve">SAO LUIS DE MONTES BELOS(GO) - BARRA DO GARCAS(MT) V BR158 </t>
  </si>
  <si>
    <t>12-0477-00</t>
  </si>
  <si>
    <t xml:space="preserve">BRASILIA (DF) - DIVINOPOLIS DE GOIAS (GO) </t>
  </si>
  <si>
    <t>12-0521-20</t>
  </si>
  <si>
    <t xml:space="preserve">GOIANIA(GO) - BARRA DO GARCAS(MT) </t>
  </si>
  <si>
    <t>12-0624-00</t>
  </si>
  <si>
    <t xml:space="preserve">BRASILIA (DF) - PORTO ALEGRE (RS) </t>
  </si>
  <si>
    <t>12-0624-01</t>
  </si>
  <si>
    <t>BRASILIA(DF) - PORTO ALEGRE(RS) VIA RIB. PRETO</t>
  </si>
  <si>
    <t>12-0677-00</t>
  </si>
  <si>
    <t xml:space="preserve">GOIANIA (GO) - RIO DE JANEIRO (RJ) </t>
  </si>
  <si>
    <t>12-0687-00</t>
  </si>
  <si>
    <t>BRASILIA(DF) - SALVADOR(BA) VIA CORRENTINA</t>
  </si>
  <si>
    <t>12-0687-03</t>
  </si>
  <si>
    <t xml:space="preserve">BRASILIA(DF) - FEIRA DE SANTANA(BA) </t>
  </si>
  <si>
    <t>12-0687-04</t>
  </si>
  <si>
    <t xml:space="preserve">BRASILIA(DF) - IBOTIRAMA(BA) </t>
  </si>
  <si>
    <t>12-0720-00</t>
  </si>
  <si>
    <t xml:space="preserve">BRASILIA(DF) - PARANAIBA(MS) </t>
  </si>
  <si>
    <t>12-0738-20</t>
  </si>
  <si>
    <t xml:space="preserve">CERES(GO) - BRASILIA(DF) VIA COCALZINHO (GO) </t>
  </si>
  <si>
    <t>12-0738-21</t>
  </si>
  <si>
    <t>PIRENOPOLIS(GO) - BRASILIA(DF) VIA COCALZINHO</t>
  </si>
  <si>
    <t>12-0775-20</t>
  </si>
  <si>
    <t xml:space="preserve">BRASILIA(DF) - NIQUELANDIA(GO) </t>
  </si>
  <si>
    <t>12-0805-20</t>
  </si>
  <si>
    <t xml:space="preserve">PLANALTINA(DF) - FORMOSA(GO) </t>
  </si>
  <si>
    <t>12-0838-00</t>
  </si>
  <si>
    <t xml:space="preserve">BRASILIA(DF) - RIBEIRAO PRETO(SP) </t>
  </si>
  <si>
    <t>12-0838-01</t>
  </si>
  <si>
    <t>BRASILIA (DF) - RIBEIRAO PRETO (SP) VIA FRANCA</t>
  </si>
  <si>
    <t>12-0838-02</t>
  </si>
  <si>
    <t xml:space="preserve">BRASILIA (DF) - ARARAQUARA (SP) </t>
  </si>
  <si>
    <t>12-0847-20</t>
  </si>
  <si>
    <t xml:space="preserve">BRASILIA(DF) - CABECEIRA GRANDE(MG) </t>
  </si>
  <si>
    <t>12-0863-00</t>
  </si>
  <si>
    <t xml:space="preserve">BRASILIA(DF) - CURITIBA(PR) </t>
  </si>
  <si>
    <t>12-0867-00</t>
  </si>
  <si>
    <t xml:space="preserve">BRASILIA (DF) - ARAGUARI (MG) </t>
  </si>
  <si>
    <t>12-0869-20</t>
  </si>
  <si>
    <t xml:space="preserve">BRASILIA(DF) - LUZIANIA(GO) VIA TAGUATINGA (DF) </t>
  </si>
  <si>
    <t>12-0893-00</t>
  </si>
  <si>
    <t xml:space="preserve">SAO LUIS DE MONTES BELOS(GO) - BARRA DO GARCAS(MT)V.JAUPACI </t>
  </si>
  <si>
    <t>12-0905-20</t>
  </si>
  <si>
    <t xml:space="preserve">BRASILIA(DF) - ALEXANIA(GO) </t>
  </si>
  <si>
    <t>12-0917-00</t>
  </si>
  <si>
    <t xml:space="preserve">BRASILIA (DF) - UBERLANDIA (MG) </t>
  </si>
  <si>
    <t>12-0929-00</t>
  </si>
  <si>
    <t xml:space="preserve">ITUMBIARA(GO) - BELO HORIZONTE(MG) </t>
  </si>
  <si>
    <t>12-0954-00</t>
  </si>
  <si>
    <t xml:space="preserve">GOIANIA(GO) - SAO PAULO(SP) VIA FRANCA (SP) </t>
  </si>
  <si>
    <t>12-0976-00</t>
  </si>
  <si>
    <t xml:space="preserve">GOIANIA (GO) - RONDONOPOLIS (MT) </t>
  </si>
  <si>
    <t>12-0978-20</t>
  </si>
  <si>
    <t xml:space="preserve">ARAGUATINS(TO) - IMPERATRIZ(MA) </t>
  </si>
  <si>
    <t>12-0979-00</t>
  </si>
  <si>
    <t xml:space="preserve">BRASILIA(DF) - ITUIUTABA(MG) </t>
  </si>
  <si>
    <t>12-0995-01</t>
  </si>
  <si>
    <t xml:space="preserve">GOIANIA (GO) - CUIABA (MT) </t>
  </si>
  <si>
    <t>12-1009-00</t>
  </si>
  <si>
    <t xml:space="preserve">RIO VERDE (GO) - CUIABA (MT) </t>
  </si>
  <si>
    <t>12-1029-20</t>
  </si>
  <si>
    <t xml:space="preserve">COCALZINHO DE GOIAS(GO) - BRASILIA(DF) </t>
  </si>
  <si>
    <t>12-1041-00</t>
  </si>
  <si>
    <t xml:space="preserve">BRASILIA (DF) - ARRAIAS (TO) </t>
  </si>
  <si>
    <t>12-1041-01</t>
  </si>
  <si>
    <t xml:space="preserve">BRASILIA(DF) - CAMPOS BELOS(GO) </t>
  </si>
  <si>
    <t>12-1109-20</t>
  </si>
  <si>
    <t xml:space="preserve">MINEIROS(GO) - COSTA RICA(MS) </t>
  </si>
  <si>
    <t>12-1127-20</t>
  </si>
  <si>
    <t xml:space="preserve">GOIANIA(GO) - COCALINHO(MT) </t>
  </si>
  <si>
    <t>12-1134-20</t>
  </si>
  <si>
    <t xml:space="preserve">GOIANIA(GO) - TORIXOREU(MT) </t>
  </si>
  <si>
    <t>12-1135-00</t>
  </si>
  <si>
    <t xml:space="preserve">GOIANIA(GO) - MARABA(PA) </t>
  </si>
  <si>
    <t>12-1135-02</t>
  </si>
  <si>
    <t xml:space="preserve">GOIANIA(GO) - REDENCAO(PA) </t>
  </si>
  <si>
    <t>12-1135-03</t>
  </si>
  <si>
    <t xml:space="preserve">GOIANIA(GO) - XINGUARA(PA) </t>
  </si>
  <si>
    <t>12-1137-00</t>
  </si>
  <si>
    <t xml:space="preserve">GOIANIA(GO) - SANTANA DO ARAGUAIA(PA) </t>
  </si>
  <si>
    <t>12-1155-20</t>
  </si>
  <si>
    <t xml:space="preserve">JATAI (GO) - BARRA DO GARCAS (MT) </t>
  </si>
  <si>
    <t>12-1156-20</t>
  </si>
  <si>
    <t xml:space="preserve">MINEIROS(GO) - PONTE BRANCA(MT) </t>
  </si>
  <si>
    <t>12-1157-20</t>
  </si>
  <si>
    <t xml:space="preserve">QUIRINOPOLIS (GO) - CASSILANDIA (MS) </t>
  </si>
  <si>
    <t>12-1160-00</t>
  </si>
  <si>
    <t xml:space="preserve">PORANGATU(GO) - REDENCAO(PA) </t>
  </si>
  <si>
    <t>12-1178-00</t>
  </si>
  <si>
    <t xml:space="preserve">SAO LUIS DE MONTES BELOS (GO) - PORTO VELHO (RO) </t>
  </si>
  <si>
    <t>12-1283-70</t>
  </si>
  <si>
    <t>SOBRADINHO (URB)(DF) - PLANALTINA(GO)</t>
  </si>
  <si>
    <t>12-1307-00</t>
  </si>
  <si>
    <t xml:space="preserve">GOIANIA(GO) - BARREIRAS(BA) </t>
  </si>
  <si>
    <t>12-1309-00</t>
  </si>
  <si>
    <t xml:space="preserve">POSSE(GO) - BRASILIA(DF) </t>
  </si>
  <si>
    <t>12-1338-00</t>
  </si>
  <si>
    <t xml:space="preserve">ANAPOLIS(GO) - RIO DE JANEIRO(RJ) </t>
  </si>
  <si>
    <t>12-1355-20</t>
  </si>
  <si>
    <t xml:space="preserve">BRASILIA(DF) - UNAI(MG) </t>
  </si>
  <si>
    <t>12-1360-00</t>
  </si>
  <si>
    <t xml:space="preserve">GOIANIA(GO) - IMPERATRIZ(MA) </t>
  </si>
  <si>
    <t>12-1361-00</t>
  </si>
  <si>
    <t xml:space="preserve">GOIANIA(GO) - CONCEICAO DO ARAGUAIA(PA) </t>
  </si>
  <si>
    <t>12-1400-00</t>
  </si>
  <si>
    <t xml:space="preserve">BRASILIA(DF) - POSSE(GO) </t>
  </si>
  <si>
    <t>12-1401-00</t>
  </si>
  <si>
    <t xml:space="preserve">BRASILIA (DF) - SEABRA (BA) </t>
  </si>
  <si>
    <t>12-1402-00</t>
  </si>
  <si>
    <t xml:space="preserve">GOIANIA (GO) - SALVADOR (BA) </t>
  </si>
  <si>
    <t>12-1402-01</t>
  </si>
  <si>
    <t xml:space="preserve">GOIANIA(GO) - CORRENTINA(BA) </t>
  </si>
  <si>
    <t>12-1411-00</t>
  </si>
  <si>
    <t xml:space="preserve">BRASILIA(DF) - PARANAIBA(MS) VIA CALDAS NOVAS </t>
  </si>
  <si>
    <t>12-1426-00</t>
  </si>
  <si>
    <t xml:space="preserve">BRASILIA(DF) - MACEIO(AL) </t>
  </si>
  <si>
    <t>12-1426-01</t>
  </si>
  <si>
    <t xml:space="preserve">CALDAS NOVAS(GO) - MACEIO(AL) </t>
  </si>
  <si>
    <t>12-1502-00</t>
  </si>
  <si>
    <t xml:space="preserve">GOIANIA(GO) - ARAGUAINA(TO) </t>
  </si>
  <si>
    <t>12-1503-00</t>
  </si>
  <si>
    <t xml:space="preserve">GOIANIA(GO) - COLINAS DO TOCANTINS(TO) </t>
  </si>
  <si>
    <t>12-1504-00</t>
  </si>
  <si>
    <t xml:space="preserve">GOIANIA(GO) - CRISTALANDIA(TO) </t>
  </si>
  <si>
    <t>12-1505-00</t>
  </si>
  <si>
    <t xml:space="preserve">GOIANIA(GO) - DIANOPOLIS(TO) VIA NEROPOLIS </t>
  </si>
  <si>
    <t>12-1507-00</t>
  </si>
  <si>
    <t xml:space="preserve">GOIANIA(GO) - GUARAI(TO) </t>
  </si>
  <si>
    <t>12-1509-00</t>
  </si>
  <si>
    <t xml:space="preserve">GOIANIA(GO) - GURUPI(TO) </t>
  </si>
  <si>
    <t>12-1511-00</t>
  </si>
  <si>
    <t xml:space="preserve">GOIANIA(GO) - PARAISO DO TOCANTINS(TO) </t>
  </si>
  <si>
    <t>12-1513-00</t>
  </si>
  <si>
    <t xml:space="preserve">GOIANIA(GO) - PORTO NACIONAL(TO) VIA NEROPOLIS </t>
  </si>
  <si>
    <t>12-1513-01</t>
  </si>
  <si>
    <t xml:space="preserve">GOIANIA(GO) - PORTO NACIONAL(TO) VIA ANAPOLIS </t>
  </si>
  <si>
    <t>12-1514-00</t>
  </si>
  <si>
    <t xml:space="preserve">GOIANIA(GO) - TOCANTINOPOLIS(TO) </t>
  </si>
  <si>
    <t>12-1520-00</t>
  </si>
  <si>
    <t xml:space="preserve">GOIANIA(GO) - PALMEIROPOLIS(TO) </t>
  </si>
  <si>
    <t>12-1521-00</t>
  </si>
  <si>
    <t xml:space="preserve">GOIANIA(GO) - ARAGUACU(TO) </t>
  </si>
  <si>
    <t>12-1523-20</t>
  </si>
  <si>
    <t xml:space="preserve">TROMBAS(GO) - PALMEIROPOLIS(TO) </t>
  </si>
  <si>
    <t>12-1524-20</t>
  </si>
  <si>
    <t>MUTUNOPOLIS(GO) - SAO MIGUEL DO ARAGUAIA(GO) V.ARAGUACU</t>
  </si>
  <si>
    <t>12-1525-20</t>
  </si>
  <si>
    <t xml:space="preserve">SAO MIGUEL DO ARAGUAIA(GO) - SANDOLANDIA(TO) </t>
  </si>
  <si>
    <t>12-1526-20</t>
  </si>
  <si>
    <t xml:space="preserve">SAO MIGUEL DO ARAGUAIA(GO) - BARREIRA DO PEQUI(TO) </t>
  </si>
  <si>
    <t>12-1529-70</t>
  </si>
  <si>
    <t xml:space="preserve">CAMPOS BELOS(GO) - COMBINADO(TO) </t>
  </si>
  <si>
    <t>12-1530-20</t>
  </si>
  <si>
    <t xml:space="preserve">CAMPOS BELOS(GO) - TAGUATINGA(TO) </t>
  </si>
  <si>
    <t>12-1531-00</t>
  </si>
  <si>
    <t xml:space="preserve">GOIANIA(GO) - TAGUATINGA(TO) </t>
  </si>
  <si>
    <t>12-1532-00</t>
  </si>
  <si>
    <t xml:space="preserve">GOIANIA(GO) - ARRAIAS(TO) </t>
  </si>
  <si>
    <t>12-1533-00</t>
  </si>
  <si>
    <t xml:space="preserve">GOIANIA(GO) - PARANA(TO) </t>
  </si>
  <si>
    <t>12-1534-20</t>
  </si>
  <si>
    <t xml:space="preserve">CAMPOS BELOS(GO) - PARANA(TO) </t>
  </si>
  <si>
    <t>12-1567-00</t>
  </si>
  <si>
    <t xml:space="preserve">CALDAS NOVAS(GO) - RIO DE JANEIRO(RJ) </t>
  </si>
  <si>
    <t>12-1577-20</t>
  </si>
  <si>
    <t xml:space="preserve">GOIANIA(GO) - AGUA BOA(MT) </t>
  </si>
  <si>
    <t>12-1626-00</t>
  </si>
  <si>
    <t xml:space="preserve">FORMOSA(GO) - SAO PAULO(SP) </t>
  </si>
  <si>
    <t>12-1635-01</t>
  </si>
  <si>
    <t>GOIANIA(GO) - CURITIBA(PR)</t>
  </si>
  <si>
    <t>12-2016-00</t>
  </si>
  <si>
    <t xml:space="preserve">BRASILIA(DF) - PORTO VELHO(RO) </t>
  </si>
  <si>
    <t>12-2027-00</t>
  </si>
  <si>
    <t xml:space="preserve">GOIANIA(GO) - PORTO SEGURO(BA) </t>
  </si>
  <si>
    <t>12-2035-00</t>
  </si>
  <si>
    <t xml:space="preserve">BRASILIA(DF) - VALENCA(BA) </t>
  </si>
  <si>
    <t>13-0082-00</t>
  </si>
  <si>
    <t xml:space="preserve">JOAO PESSOA(PB) - RECIFE(PE) </t>
  </si>
  <si>
    <t>13-0132-20</t>
  </si>
  <si>
    <t xml:space="preserve">JOAO PESSOA(PB) - TANGARA(RN) </t>
  </si>
  <si>
    <t>13-0175-00</t>
  </si>
  <si>
    <t>JOAO PESSOA(PB) - RIO DE JANEIRO(RJ) V. BR101/116</t>
  </si>
  <si>
    <t>13-0183-00</t>
  </si>
  <si>
    <t>PATOS (PB) - RIO DE JANEIRO (RJ) VIA BR-101</t>
  </si>
  <si>
    <t>13-0186-00</t>
  </si>
  <si>
    <t>CAMPINA GRANDE (PB) - SAO PAULO (SP) VIA BR-116</t>
  </si>
  <si>
    <t>13-0193-00</t>
  </si>
  <si>
    <t xml:space="preserve">GUARABIRA (PB) - RIO DE JANEIRO (RJ) </t>
  </si>
  <si>
    <t>13-0231-00</t>
  </si>
  <si>
    <t xml:space="preserve">CAMPINA GRANDE (PB) - RIO DE JANEIRO (RJ) V. BR-101 </t>
  </si>
  <si>
    <t>13-0257-00</t>
  </si>
  <si>
    <t>GUARABIRA (PB) - SAO PAULO (SP) VIA J. PESSOA (PB)</t>
  </si>
  <si>
    <t>13-0266-20</t>
  </si>
  <si>
    <t xml:space="preserve">JOAO PESSOA(PB) - GOIANA(PE) </t>
  </si>
  <si>
    <t>13-0266-70</t>
  </si>
  <si>
    <t>13-0305-20</t>
  </si>
  <si>
    <t xml:space="preserve">CAMPINA GRANDE(PB) - SAO JOSE DO EGITO(PE) V. PATOS </t>
  </si>
  <si>
    <t>13-0305-21</t>
  </si>
  <si>
    <t xml:space="preserve">CAMPINA GRANDE(PB) - SAO JOSE DO EGITO(PE) </t>
  </si>
  <si>
    <t>13-0620-00</t>
  </si>
  <si>
    <t xml:space="preserve">PATOS(PB) - RECIFE(PE) </t>
  </si>
  <si>
    <t>13-0659-00</t>
  </si>
  <si>
    <t xml:space="preserve">JOAO PESSOA(PB) - FORTALEZA(CE) </t>
  </si>
  <si>
    <t>13-0985-00</t>
  </si>
  <si>
    <t xml:space="preserve">CAMPINA GRANDE(PB) - JUAZEIRO DO NORTE(CE) </t>
  </si>
  <si>
    <t>13-0985-01</t>
  </si>
  <si>
    <t xml:space="preserve">CAMPINA GRANDE(PB) - CRATO(CE) </t>
  </si>
  <si>
    <t>13-1034-20</t>
  </si>
  <si>
    <t xml:space="preserve">JOAO PESSOA(PB) - GOIANA(PE) VIA ACAIS </t>
  </si>
  <si>
    <t>13-1140-20</t>
  </si>
  <si>
    <t xml:space="preserve">JOAO PESSOA(PB) - NOVA CRUZ(RN) </t>
  </si>
  <si>
    <t>13-1454-00</t>
  </si>
  <si>
    <t xml:space="preserve">AREIA (PB) - RECIFE (PE) </t>
  </si>
  <si>
    <t>13-1472-00</t>
  </si>
  <si>
    <t xml:space="preserve">JOAO PESSOA(PB) - MOSSORO(RN) </t>
  </si>
  <si>
    <t>14-0044-20</t>
  </si>
  <si>
    <t xml:space="preserve">NATAL(RN) - CAMPINA GRANDE(PB) </t>
  </si>
  <si>
    <t>14-0044-21</t>
  </si>
  <si>
    <t xml:space="preserve">NATAL(RN) - GUARABIRA(PB) </t>
  </si>
  <si>
    <t>14-0117-00</t>
  </si>
  <si>
    <t xml:space="preserve">NATAL(RN) - JOAO PESSOA(PB) </t>
  </si>
  <si>
    <t>14-0136-00</t>
  </si>
  <si>
    <t xml:space="preserve">MOSSORO(RN) - FORTALEZA(CE) </t>
  </si>
  <si>
    <t>14-0156-00</t>
  </si>
  <si>
    <t>NATAL(RN) - FORTALEZA(CE) VIA MOSSORO (RN)</t>
  </si>
  <si>
    <t>14-0238-20</t>
  </si>
  <si>
    <t xml:space="preserve">CAICO(RN) - CAMPINA GRANDE(PB) </t>
  </si>
  <si>
    <t>14-0291-20</t>
  </si>
  <si>
    <t xml:space="preserve">CURRAIS NOVOS(RN) - CAMPINA GRANDE(PB) </t>
  </si>
  <si>
    <t>14-0965-00</t>
  </si>
  <si>
    <t xml:space="preserve">MOSSORO(RN) - RECIFE(PE) </t>
  </si>
  <si>
    <t>14-1112-00</t>
  </si>
  <si>
    <t>NATAL(RN) - CAMPINA GRANDE(PB) VIA BR-101/230</t>
  </si>
  <si>
    <t>14-1202-00</t>
  </si>
  <si>
    <t xml:space="preserve">NATAL(RN) - SAO PAULO(SP) </t>
  </si>
  <si>
    <t>14-1203-00</t>
  </si>
  <si>
    <t xml:space="preserve">MOSSORO(RN) - RIO DE JANEIRO(RJ) </t>
  </si>
  <si>
    <t>14-1473-00</t>
  </si>
  <si>
    <t xml:space="preserve">NATAL(RN) - CANINDE(CE) </t>
  </si>
  <si>
    <t>15-1071-00</t>
  </si>
  <si>
    <t xml:space="preserve">ZE DOCA(MA) - TERESINA(PI) </t>
  </si>
  <si>
    <t>15-1111-00</t>
  </si>
  <si>
    <t xml:space="preserve">SAO LUIS(MA) - PARNAIBA(PI) </t>
  </si>
  <si>
    <t>15-1161-00</t>
  </si>
  <si>
    <t xml:space="preserve">IMPERATRIZ(MA) - RECIFE(PE) </t>
  </si>
  <si>
    <t>15-1161-05</t>
  </si>
  <si>
    <t xml:space="preserve">IMPERATRIZ(MA) - RECIFE(PE) VIA JOAO PESSOA </t>
  </si>
  <si>
    <t>15-1167-20</t>
  </si>
  <si>
    <t xml:space="preserve">IMPERATRIZ(MA) - GOIANESIA DO PARA(PA) VIA DOM ELISEU </t>
  </si>
  <si>
    <t>15-1225-00</t>
  </si>
  <si>
    <t>SAO LUIS(MA) - NATAL(RN) VIA CAMPINA GRANDE</t>
  </si>
  <si>
    <t>15-1225-01</t>
  </si>
  <si>
    <t xml:space="preserve">SAO LUIS(MA) - NATAL(RN) </t>
  </si>
  <si>
    <t>15-1225-03</t>
  </si>
  <si>
    <t xml:space="preserve">SAO LUIS(MA) - JOAO PESSOA(PB) </t>
  </si>
  <si>
    <t>15-1546-00</t>
  </si>
  <si>
    <t xml:space="preserve">ACAILANDIA(MA) - PARAGOMINAS(PA) </t>
  </si>
  <si>
    <t>15-1546-01</t>
  </si>
  <si>
    <t xml:space="preserve">ACAILANDIA(MA) - DOM ELISEU(PA) </t>
  </si>
  <si>
    <t>15-1551-00</t>
  </si>
  <si>
    <t>15-1600-00</t>
  </si>
  <si>
    <t xml:space="preserve">IMPERATRIZ(MA) - PEIXOTO DE AZEVEDO(MT) </t>
  </si>
  <si>
    <t>15-1620-00</t>
  </si>
  <si>
    <t xml:space="preserve">IMPERATRIZ(MA) - JOAO PESSOA(PB) </t>
  </si>
  <si>
    <t>15-1620-01</t>
  </si>
  <si>
    <t xml:space="preserve">IMPERATRIZ(MA) - TERESINA(PI) </t>
  </si>
  <si>
    <t>16-0101-01</t>
  </si>
  <si>
    <t xml:space="preserve">FLORIANOPOLIS(SC) - PORTO ALEGRE(RS) </t>
  </si>
  <si>
    <t>16-0101-02</t>
  </si>
  <si>
    <t>16-0102-01</t>
  </si>
  <si>
    <t xml:space="preserve">CRICIUMA(SC) - PORTO ALEGRE(RS) </t>
  </si>
  <si>
    <t>16-0103-01</t>
  </si>
  <si>
    <t xml:space="preserve">TUBARAO(SC) - PORTO ALEGRE(RS) </t>
  </si>
  <si>
    <t>16-0105-20</t>
  </si>
  <si>
    <t xml:space="preserve">ARARANGUA(SC) - TORRES(RS) </t>
  </si>
  <si>
    <t>16-0369-00</t>
  </si>
  <si>
    <t xml:space="preserve">ITAPIRANGA (SC) - TOLEDO (PR) </t>
  </si>
  <si>
    <t>16-0394-00</t>
  </si>
  <si>
    <t xml:space="preserve">ARARANGUA(SC) - BOM JESUS(RS) </t>
  </si>
  <si>
    <t>16-0699-00</t>
  </si>
  <si>
    <t xml:space="preserve">BLUMENAU(SC) - SAO PAULO(SP) </t>
  </si>
  <si>
    <t>16-0699-01</t>
  </si>
  <si>
    <t xml:space="preserve">BRUSQUE(SC) - SAO PAULO(SP) </t>
  </si>
  <si>
    <t>16-0784-03</t>
  </si>
  <si>
    <t xml:space="preserve">CRICIUMA (SC) - PORTO VELHO (RO) </t>
  </si>
  <si>
    <t>16-0811-00</t>
  </si>
  <si>
    <t xml:space="preserve">BALNEARIO CAMBORIU(SC) - CURITIBA(PR) </t>
  </si>
  <si>
    <t>16-0811-02</t>
  </si>
  <si>
    <t>16-0831-00</t>
  </si>
  <si>
    <t xml:space="preserve">ARARANGUA(SC) - PORTO ALEGRE(RS) </t>
  </si>
  <si>
    <t>16-0888-00</t>
  </si>
  <si>
    <t xml:space="preserve">LAGES(SC) - SAO PAULO(SP) </t>
  </si>
  <si>
    <t>16-1179-00</t>
  </si>
  <si>
    <t xml:space="preserve">BALNEARIO CAMBORIU (SC) - SAO PAULO (SP) </t>
  </si>
  <si>
    <t>16-1217-00</t>
  </si>
  <si>
    <t xml:space="preserve">RIO DO SUL(SC) - SAO PAULO(SP) </t>
  </si>
  <si>
    <t>16-1218-00</t>
  </si>
  <si>
    <t xml:space="preserve">JARAGUA DO SUL(SC) - SAO PAULO(SP) </t>
  </si>
  <si>
    <t>16-1219-00</t>
  </si>
  <si>
    <t xml:space="preserve">FLORIANOPOLIS(SC) - FOZ DO IGUACU(PR) </t>
  </si>
  <si>
    <t>16-1222-00</t>
  </si>
  <si>
    <t xml:space="preserve">BLUMENAU(SC) - FOZ DO IGUACU(PR) </t>
  </si>
  <si>
    <t>16-1224-00</t>
  </si>
  <si>
    <t xml:space="preserve">BOMBINHAS(SC) - CURITIBA(PR) </t>
  </si>
  <si>
    <t>16-1276-00</t>
  </si>
  <si>
    <t xml:space="preserve">IMBITUBA(SC) - PORTO ALEGRE(RS) </t>
  </si>
  <si>
    <t>16-1817-00</t>
  </si>
  <si>
    <t xml:space="preserve">FLORIANOPOLIS(SC) - CAMPO GRANDE(MS) </t>
  </si>
  <si>
    <t>16-1818-00</t>
  </si>
  <si>
    <t>17-0209-00</t>
  </si>
  <si>
    <t>VITORIA(ES) - SAO PAULO(SP) V. PTE. PRES. C. SILVA</t>
  </si>
  <si>
    <t>17-0209-01</t>
  </si>
  <si>
    <t xml:space="preserve">VITORIA (ES) - SAO PAULO (SP) </t>
  </si>
  <si>
    <t>17-0226-00</t>
  </si>
  <si>
    <t>VITORIA(ES) - NITEROI(RJ) VIA BR 101</t>
  </si>
  <si>
    <t>17-0249-00</t>
  </si>
  <si>
    <t xml:space="preserve">CACHOEIRO DO ITAPEMIRIM (ES) - CAMPOS (RJ) </t>
  </si>
  <si>
    <t>17-0268-00</t>
  </si>
  <si>
    <t>VITORIA(ES) - SALVADOR(BA) VIA BR-101</t>
  </si>
  <si>
    <t>17-0301-00</t>
  </si>
  <si>
    <t>COLATINA(ES) - RIO DE JANEIRO(RJ) VIA BR-101</t>
  </si>
  <si>
    <t>17-0367-20</t>
  </si>
  <si>
    <t xml:space="preserve">GUACUI(ES) - CARANGOLA(MG) </t>
  </si>
  <si>
    <t>17-0384-20</t>
  </si>
  <si>
    <t xml:space="preserve">COLATINA(ES) - MANTENA(MG) VIA SAO DOMINGOS (ES) </t>
  </si>
  <si>
    <t>17-0387-20</t>
  </si>
  <si>
    <t xml:space="preserve">GUACUI(ES) - NATIVIDADE(RJ) </t>
  </si>
  <si>
    <t>17-0518-20</t>
  </si>
  <si>
    <t xml:space="preserve">NOVA VENECIA(ES) - NANUQUE(MG) </t>
  </si>
  <si>
    <t>17-0555-00</t>
  </si>
  <si>
    <t>VITORIA(ES) - ITABUNA(BA) VIA BR-101</t>
  </si>
  <si>
    <t>17-0560-20</t>
  </si>
  <si>
    <t>SAO MATEUS(ES) - NANUQUE(MG) VIA C. DA BARRA (ES)</t>
  </si>
  <si>
    <t>17-0561-20</t>
  </si>
  <si>
    <t xml:space="preserve">SAO MATEUS (ES) - ITAMARAJU (BA) </t>
  </si>
  <si>
    <t>17-0562-20</t>
  </si>
  <si>
    <t xml:space="preserve">BARRA DE SAO FRANCISCO(ES) - NANUQUE(MG) </t>
  </si>
  <si>
    <t>17-0563-20</t>
  </si>
  <si>
    <t xml:space="preserve">COLATINA(ES) - MANTENA(MG) VIA PANCAS (ES) </t>
  </si>
  <si>
    <t>17-0564-20</t>
  </si>
  <si>
    <t xml:space="preserve">BARRA DE SAO FRANCISCO(ES) - ATALEIA(MG) </t>
  </si>
  <si>
    <t>17-0565-20</t>
  </si>
  <si>
    <t xml:space="preserve">ECOPORANGA(ES) - CARLOS CHAGAS(MG) </t>
  </si>
  <si>
    <t>17-0592-20</t>
  </si>
  <si>
    <t xml:space="preserve">BARRA DE SAO FRANCISCO(ES) - MANTENA(MG) </t>
  </si>
  <si>
    <t>17-0593-00</t>
  </si>
  <si>
    <t xml:space="preserve">VITORIA(ES) - NANUQUE(MG) </t>
  </si>
  <si>
    <t>17-0593-02</t>
  </si>
  <si>
    <t xml:space="preserve">VITORIA(ES) - POSTO DA MATA(BA) </t>
  </si>
  <si>
    <t>17-0610-20</t>
  </si>
  <si>
    <t xml:space="preserve">CACHOEIRO DE ITAPEMIRIM(ES) - BARRA DE ITABAPOANA(RJ) V.TRAV.BARRA </t>
  </si>
  <si>
    <t>17-0638-20</t>
  </si>
  <si>
    <t xml:space="preserve">MANTENOPOLIS(ES) - MANTENA(MG) </t>
  </si>
  <si>
    <t>17-0799-00</t>
  </si>
  <si>
    <t xml:space="preserve">VITORIA(ES) - CAMPOS DOS GOYTACAZES(RJ) </t>
  </si>
  <si>
    <t>17-0803-00</t>
  </si>
  <si>
    <t>VITORIA(ES) - VITORIA DA CONQUISTA(BA) VIA BR-101/116</t>
  </si>
  <si>
    <t>17-0871-00</t>
  </si>
  <si>
    <t xml:space="preserve">VITORIA(ES) - EUNAPOLIS(BA) </t>
  </si>
  <si>
    <t>17-0970-00</t>
  </si>
  <si>
    <t xml:space="preserve">VITORIA(ES) - TEIXEIRA DE FREITAS(BA) </t>
  </si>
  <si>
    <t>17-1097-00</t>
  </si>
  <si>
    <t xml:space="preserve">LINHARES(ES) - TEIXEIRA DE FREITAS(BA) </t>
  </si>
  <si>
    <t>17-1103-00</t>
  </si>
  <si>
    <t>VITORIA(ES) - GOVERNADOR VALADARES(MG) V. SERRA</t>
  </si>
  <si>
    <t>17-1103-03</t>
  </si>
  <si>
    <t xml:space="preserve">VITORIA(ES) - AIMORES(MG) </t>
  </si>
  <si>
    <t>17-1103-04</t>
  </si>
  <si>
    <t>VITORIA(ES) - GOVERNADOR VALADARES(MG) V.NOVA ALMEIDA</t>
  </si>
  <si>
    <t>17-1162-20</t>
  </si>
  <si>
    <t xml:space="preserve">PEDRO CANARIO(ES) - NANUQUE(MG) </t>
  </si>
  <si>
    <t>17-1391-20</t>
  </si>
  <si>
    <t>17-1392-00</t>
  </si>
  <si>
    <t xml:space="preserve">VITORIA (ES) - ITAMARAJU (BA) </t>
  </si>
  <si>
    <t>17-1392-01</t>
  </si>
  <si>
    <t>17-1394-00</t>
  </si>
  <si>
    <t xml:space="preserve">VITORIA(ES) - CARLOS CHAGAS(MG) </t>
  </si>
  <si>
    <t>17-1394-01</t>
  </si>
  <si>
    <t xml:space="preserve">VITORIA(ES) - ATALEIA(MG) </t>
  </si>
  <si>
    <t>17-1395-00</t>
  </si>
  <si>
    <t xml:space="preserve">VITORIA(ES) - LAJINHA(MG) </t>
  </si>
  <si>
    <t>17-1396-20</t>
  </si>
  <si>
    <t xml:space="preserve">PEDRO CANARIO(ES) - POSTO DA MATA(BA) </t>
  </si>
  <si>
    <t>17-1397-00</t>
  </si>
  <si>
    <t xml:space="preserve">VITORIA(ES) - PORTO SEGURO(BA) </t>
  </si>
  <si>
    <t>17-1398-00</t>
  </si>
  <si>
    <t xml:space="preserve">VITORIA(ES) - CARANGOLA(MG) </t>
  </si>
  <si>
    <t>17-1456-00</t>
  </si>
  <si>
    <t xml:space="preserve">ARACRUZ(ES) - RIO DE JANEIRO(RJ) </t>
  </si>
  <si>
    <t>17-1461-00</t>
  </si>
  <si>
    <t xml:space="preserve">COLATINA(ES) - SAO PAULO(SP) </t>
  </si>
  <si>
    <t>17-1464-00</t>
  </si>
  <si>
    <t>NOVA VENECIA(ES) - RIO DE JANEIRO(RJ) VIA BR-101</t>
  </si>
  <si>
    <t>17-1545-20</t>
  </si>
  <si>
    <t>COLATINA(ES) - RESPLENDOR(MG) VIA BAIXO GUANDU</t>
  </si>
  <si>
    <t>17-1545-21</t>
  </si>
  <si>
    <t>COLATINA(ES) - RESPLENDOR(MG) VIA PANCAS</t>
  </si>
  <si>
    <t>17-1608-02</t>
  </si>
  <si>
    <t xml:space="preserve">VITORIA(ES) - MANHUACU(MG) </t>
  </si>
  <si>
    <t>17-1724-00</t>
  </si>
  <si>
    <t xml:space="preserve">COLATINA(ES) - PORTO VELHO(RO) </t>
  </si>
  <si>
    <t>17-1725-00</t>
  </si>
  <si>
    <t>17-1728-00</t>
  </si>
  <si>
    <t>17-1730-00</t>
  </si>
  <si>
    <t>17-1733-00</t>
  </si>
  <si>
    <t>17-1800-00</t>
  </si>
  <si>
    <t xml:space="preserve">VITORIA(ES) - MANTENA(MG) </t>
  </si>
  <si>
    <t>17-2001-00</t>
  </si>
  <si>
    <t xml:space="preserve">CONCEICAO DA BARRA(ES) - BELO HORIZONTE(MG) </t>
  </si>
  <si>
    <t>18-0059-20</t>
  </si>
  <si>
    <t xml:space="preserve">TERESINA(PI) - BACABAL(MA) </t>
  </si>
  <si>
    <t>18-0060-20</t>
  </si>
  <si>
    <t xml:space="preserve">TERESINA(PI) - PEDREIRAS(MA) </t>
  </si>
  <si>
    <t>18-0065-20</t>
  </si>
  <si>
    <t xml:space="preserve">TERESINA(PI) - SAO LUIS(MA) </t>
  </si>
  <si>
    <t>18-0312-20</t>
  </si>
  <si>
    <t xml:space="preserve">TERESINA(PI) - CAXIAS(MA) </t>
  </si>
  <si>
    <t>18-0354-20</t>
  </si>
  <si>
    <t xml:space="preserve">TERESINA(PI) - BALSAS(MA) </t>
  </si>
  <si>
    <t>18-0417-20</t>
  </si>
  <si>
    <t xml:space="preserve">FLORIANO(PI) - SAO LUIS(MA) </t>
  </si>
  <si>
    <t>18-0418-20</t>
  </si>
  <si>
    <t xml:space="preserve">FLORIANO(PI) - IMPERATRIZ(MA) VIA CAROLINA (MA) </t>
  </si>
  <si>
    <t>18-0421-00</t>
  </si>
  <si>
    <t xml:space="preserve">TERESINA(PI) - SAO BENEDITO(CE) </t>
  </si>
  <si>
    <t>18-0422-20</t>
  </si>
  <si>
    <t xml:space="preserve">TERESINA(PI) - CODO(MA) </t>
  </si>
  <si>
    <t>18-0422-21</t>
  </si>
  <si>
    <t xml:space="preserve">TERESINA(PI) - TIMBIRAS(MA) </t>
  </si>
  <si>
    <t>18-0439-20</t>
  </si>
  <si>
    <t xml:space="preserve">TERESINA(PI) - POCAO DE PEDRAS(MA) </t>
  </si>
  <si>
    <t>18-0487-00</t>
  </si>
  <si>
    <t xml:space="preserve">TERESINA(PI) - PETROLINA(PE) </t>
  </si>
  <si>
    <t>18-0529-20</t>
  </si>
  <si>
    <t xml:space="preserve">TERESINA(PI) - VITORINO FREIRE(MA) </t>
  </si>
  <si>
    <t>18-0529-21</t>
  </si>
  <si>
    <t xml:space="preserve">UNIAO(PI) - VITORINO FREIRE(MA) </t>
  </si>
  <si>
    <t>18-0532-20</t>
  </si>
  <si>
    <t xml:space="preserve">TERESINA(PI) - SAO DOMINGOS DO MARANHAO(MA) </t>
  </si>
  <si>
    <t>18-0532-21</t>
  </si>
  <si>
    <t xml:space="preserve">TERESINA(PI) - COLINAS(MA) </t>
  </si>
  <si>
    <t>18-0601-20</t>
  </si>
  <si>
    <t xml:space="preserve">TERESINA(PI) - TUNTUM(MA) </t>
  </si>
  <si>
    <t>18-0602-20</t>
  </si>
  <si>
    <t xml:space="preserve">TERESINA(PI) - BARRA DO CORDA(MA) </t>
  </si>
  <si>
    <t>18-0602-21</t>
  </si>
  <si>
    <t xml:space="preserve">ALTO LONGA(PI) - BARRA DO CORDA(MA) </t>
  </si>
  <si>
    <t>18-0639-20</t>
  </si>
  <si>
    <t xml:space="preserve">TERESINA(PI) - CHAPADINHA(MA) </t>
  </si>
  <si>
    <t>18-0662-02</t>
  </si>
  <si>
    <t xml:space="preserve">TERESINA(PI) - BELEM(PA) </t>
  </si>
  <si>
    <t>18-0726-00</t>
  </si>
  <si>
    <t xml:space="preserve">SAO RAIMUNDO NONATO(PI) - BRASILIA(DF) </t>
  </si>
  <si>
    <t>18-0883-00</t>
  </si>
  <si>
    <t xml:space="preserve">PICOS(PI) - BELEM(PA) </t>
  </si>
  <si>
    <t>18-0883-01</t>
  </si>
  <si>
    <t xml:space="preserve">TERESINA (PI) - BELEM (PA) </t>
  </si>
  <si>
    <t>18-0953-00</t>
  </si>
  <si>
    <t xml:space="preserve">TERESINA(PI) - BRASILIA(DF) </t>
  </si>
  <si>
    <t>18-0953-01</t>
  </si>
  <si>
    <t xml:space="preserve">TERESINA(PI) - ARAGUAINA(TO) </t>
  </si>
  <si>
    <t>18-0953-02</t>
  </si>
  <si>
    <t>18-1019-20</t>
  </si>
  <si>
    <t xml:space="preserve">TERESINA(PI) - SAO JOAO DOS PATOS(MA) </t>
  </si>
  <si>
    <t>18-1019-21</t>
  </si>
  <si>
    <t xml:space="preserve">TERESINA(PI) - PARAIBANO(MA) </t>
  </si>
  <si>
    <t>18-1106-20</t>
  </si>
  <si>
    <t xml:space="preserve">TERESINA(PI) - JUAZEIRO DO NORTE(CE) </t>
  </si>
  <si>
    <t>18-1213-00</t>
  </si>
  <si>
    <t xml:space="preserve">TERESINA(PI) - IMPERATRIZ(MA) </t>
  </si>
  <si>
    <t>18-1572-20</t>
  </si>
  <si>
    <t xml:space="preserve">COCAL(PI) - VICOSA DO CEARA(CE) </t>
  </si>
  <si>
    <t>18-1620-02</t>
  </si>
  <si>
    <t xml:space="preserve">TERESINA(PI) - JOAO PESSOA(PB) </t>
  </si>
  <si>
    <t>18-1801-00</t>
  </si>
  <si>
    <t xml:space="preserve">TERESINA(PI) - PARAMBU(CE) </t>
  </si>
  <si>
    <t>19-0265-00</t>
  </si>
  <si>
    <t>CAMPO GRANDE(MS) - RIO DE JANEIRO(RJ) V. PR.PRUDENTE</t>
  </si>
  <si>
    <t>19-0684-00</t>
  </si>
  <si>
    <t xml:space="preserve">CAMPO GRANDE(MS) - LONDRINA(PR) </t>
  </si>
  <si>
    <t>19-0732-00</t>
  </si>
  <si>
    <t>CAMPO GRANDE (MS) - GOIANIA (GO) VIA BR-153</t>
  </si>
  <si>
    <t>19-0732-02</t>
  </si>
  <si>
    <t xml:space="preserve">CAMPO GRANDE (MS) - GOIANIA (GO) </t>
  </si>
  <si>
    <t>19-0735-00</t>
  </si>
  <si>
    <t xml:space="preserve">CAMPO GRANDE(MS) - BRASILIA(DF) VIA BR262 </t>
  </si>
  <si>
    <t>19-0735-02</t>
  </si>
  <si>
    <t xml:space="preserve">CAMPO GRANDE(MS) - BRASILIA(DF) </t>
  </si>
  <si>
    <t>19-0745-00</t>
  </si>
  <si>
    <t xml:space="preserve">CAMPO GRANDE(MS) - CUIABA(MT) </t>
  </si>
  <si>
    <t>19-0746-00</t>
  </si>
  <si>
    <t>19-1017-00</t>
  </si>
  <si>
    <t xml:space="preserve">CAMPO GRANDE(MS) - RONDONOPOLIS(MT) </t>
  </si>
  <si>
    <t>19-1018-00</t>
  </si>
  <si>
    <t>19-1018-01</t>
  </si>
  <si>
    <t xml:space="preserve">COXIM(MS) - RONDONOPOLIS(MT) </t>
  </si>
  <si>
    <t>19-1129-00</t>
  </si>
  <si>
    <t xml:space="preserve">TRES LAGOAS(MS) - PRESIDENTE EPITACIO(SP) </t>
  </si>
  <si>
    <t>19-1249-00</t>
  </si>
  <si>
    <t>CAMPO GRANDE(MS) - RIO DE JANEIRO(RJ) V.PIRACICABA</t>
  </si>
  <si>
    <t>19-1249-01</t>
  </si>
  <si>
    <t xml:space="preserve">CAMPO GRANDE(MS) - CAMPOS DOS GOYTACAZES(RJ) </t>
  </si>
  <si>
    <t>19-1250-00</t>
  </si>
  <si>
    <t xml:space="preserve">CAMPO GRANDE(MS) - JUIZ DE FORA(MG) </t>
  </si>
  <si>
    <t>19-1580-20</t>
  </si>
  <si>
    <t xml:space="preserve">PARANAIBA(MS) - CUIABA(MT) </t>
  </si>
  <si>
    <t>19-2015-00</t>
  </si>
  <si>
    <t xml:space="preserve">CAMPO GRANDE(MS) - PALMAS(TO) </t>
  </si>
  <si>
    <t>20-0086-00</t>
  </si>
  <si>
    <t>MACEIO(AL) - RECIFE(PE) VIA BR-101</t>
  </si>
  <si>
    <t>20-0172-20</t>
  </si>
  <si>
    <t xml:space="preserve">DELMIRO GOUVEIA(AL) - PAULO AFONSO(BA) </t>
  </si>
  <si>
    <t>20-0216-00</t>
  </si>
  <si>
    <t>20-0303-00</t>
  </si>
  <si>
    <t xml:space="preserve">MACEIO(AL) - ARACAJU(SE) </t>
  </si>
  <si>
    <t>20-0332-00</t>
  </si>
  <si>
    <t>MACEIO(AL) - RIO DE JANEIRO(RJ) VIA BR-101/116</t>
  </si>
  <si>
    <t>20-0416-00</t>
  </si>
  <si>
    <t xml:space="preserve">MACEIO(AL) - RECIFE(PE) VIA P. CALVO - MARAGOGI </t>
  </si>
  <si>
    <t>20-0416-01</t>
  </si>
  <si>
    <t>MACEIO(AL) - RECIFE(PE) VIA P. CALVO - MARAG</t>
  </si>
  <si>
    <t>20-0661-00</t>
  </si>
  <si>
    <t xml:space="preserve">MACEIO(AL) - CAMPINA GRANDE(PB) </t>
  </si>
  <si>
    <t>20-1470-00</t>
  </si>
  <si>
    <t xml:space="preserve">MACEIO(AL) - SAO PAULO(SP) </t>
  </si>
  <si>
    <t>21-0168-00</t>
  </si>
  <si>
    <t xml:space="preserve">PROPRIA(SE) - SAO PAULO(SP) </t>
  </si>
  <si>
    <t>21-0552-00</t>
  </si>
  <si>
    <t xml:space="preserve">ARACAJU(SE) - PARIPIRANGA(BA) </t>
  </si>
  <si>
    <t>21-0834-00</t>
  </si>
  <si>
    <t xml:space="preserve">ARACAJU (SE) - RIO DE JANEIRO (RJ) V.OLINDINA (BA) </t>
  </si>
  <si>
    <t>21-1046-00</t>
  </si>
  <si>
    <t xml:space="preserve">LAGARTO(SE) - PARIPIRANGA(BA) </t>
  </si>
  <si>
    <t>21-1429-00</t>
  </si>
  <si>
    <t xml:space="preserve">ARACAJU (SE) - BELEM (PA) VIA PICOS </t>
  </si>
  <si>
    <t>21-2033-00</t>
  </si>
  <si>
    <t>22-0693-00</t>
  </si>
  <si>
    <t xml:space="preserve">PORTO VELHO(RO) - HUMAITA(AM) </t>
  </si>
  <si>
    <t>22-0694-00</t>
  </si>
  <si>
    <t xml:space="preserve">PORTO VELHO (RO) - HUMAITA (AM) </t>
  </si>
  <si>
    <t>23-0719-20</t>
  </si>
  <si>
    <t xml:space="preserve">ARAGUAINA(TO) - MARABA(PA) </t>
  </si>
  <si>
    <t>23-1136-00</t>
  </si>
  <si>
    <t xml:space="preserve">ARAGUAINA(TO) - XINGUARA(PA) </t>
  </si>
  <si>
    <t>23-1148-20</t>
  </si>
  <si>
    <t xml:space="preserve">ARAGUAINA(TO) - BALSAS(MA) </t>
  </si>
  <si>
    <t>23-1150-20</t>
  </si>
  <si>
    <t xml:space="preserve">ARAGUAINA(TO) - CURIONOPOLIS(PA) </t>
  </si>
  <si>
    <t>23-1358-00</t>
  </si>
  <si>
    <t xml:space="preserve">ARAGUAINA(TO) - IMPERATRIZ(MA) </t>
  </si>
  <si>
    <t>23-1538-00</t>
  </si>
  <si>
    <t>ARRAIAS(TO) - DIANOPOLIS(TO) V. CAMPOS BELOS (GO)</t>
  </si>
  <si>
    <t>23-2002-00</t>
  </si>
  <si>
    <t xml:space="preserve">PALMAS(TO) - SALVADOR(BA) </t>
  </si>
  <si>
    <t>23-2003-00</t>
  </si>
  <si>
    <t>11-1950-00</t>
  </si>
  <si>
    <t>08-0505-20</t>
  </si>
  <si>
    <t xml:space="preserve">PIRAJU(SP) - CARLOPOLIS(PR) </t>
  </si>
  <si>
    <t>07-0022-20</t>
  </si>
  <si>
    <t xml:space="preserve">RIO DE JANEIRO(RJ) - CATAGUASES(MG) </t>
  </si>
  <si>
    <t>07-0022-21</t>
  </si>
  <si>
    <t xml:space="preserve">RIO DE JANEIRO(RJ) - MIRAI(MG) </t>
  </si>
  <si>
    <t>12-0950-20</t>
  </si>
  <si>
    <t>CERES(GO) - BRASILIA(DF) VIA BR 060</t>
  </si>
  <si>
    <t>10-9026-00</t>
  </si>
  <si>
    <t xml:space="preserve">OSORIO(RS) - BALNEARIO CAMBORIU(SC) </t>
  </si>
  <si>
    <t>07-0988-61</t>
  </si>
  <si>
    <t>07-0198-09</t>
  </si>
  <si>
    <t xml:space="preserve">NOVA FRIBURGO(RJ) - SAO PAULO(SP) </t>
  </si>
  <si>
    <t>09-0647-20</t>
  </si>
  <si>
    <t>UNIAO DA VITORIA(PR) - PORTO UNIAO(SC) - V.OLINDINA/AREA INDUSTRIAL</t>
  </si>
  <si>
    <t>12-0617-20</t>
  </si>
  <si>
    <t xml:space="preserve">GOIANESIA(GO) - BRASILIA(DF) </t>
  </si>
  <si>
    <t>08-0005-41</t>
  </si>
  <si>
    <t>08-0005-61</t>
  </si>
  <si>
    <t>08-0005-02</t>
  </si>
  <si>
    <t>SAO PAULO(SP) - RIO DE JANEIRO(RJ) V. D. CAXIAS</t>
  </si>
  <si>
    <t>09-0640-02</t>
  </si>
  <si>
    <t xml:space="preserve">LONDRINA(PR) - FLORIANOPOLIS(SC) </t>
  </si>
  <si>
    <t>06-1381-61</t>
  </si>
  <si>
    <t>07-0062-61</t>
  </si>
  <si>
    <t>09-0752-00</t>
  </si>
  <si>
    <t xml:space="preserve">CAMPO MOURAO(PR) - SAO PAULO(SP) </t>
  </si>
  <si>
    <t>09-1824-00</t>
  </si>
  <si>
    <t xml:space="preserve">TOLEDO(PR) - SAO PAULO(SP) </t>
  </si>
  <si>
    <t>23-1110-20</t>
  </si>
  <si>
    <t xml:space="preserve">PARAISO DO TOCANTINS(TO) - VILA RICA(MT) </t>
  </si>
  <si>
    <t>23-1110-21</t>
  </si>
  <si>
    <t xml:space="preserve">PARAISO DO TOCANTINS(TO) - SANTANA DO ARAGUAIA(PA) </t>
  </si>
  <si>
    <t>09-0757-70</t>
  </si>
  <si>
    <t>CONJUNTO HABITACIONAL ITAIPU(BR) - CONJUNTO HABITACIONAL ITAIPU(PY)</t>
  </si>
  <si>
    <t>09-1131-70</t>
  </si>
  <si>
    <t>VILA FORTES(PR) - PUERTO IGUAZU(ARG)</t>
  </si>
  <si>
    <t>09-1596-70</t>
  </si>
  <si>
    <t>HERNANDARIAS(PRY) - FOZ DO IGUACU(PR)</t>
  </si>
  <si>
    <t>08-0262-01</t>
  </si>
  <si>
    <t>19-1539-00</t>
  </si>
  <si>
    <t>CONCEPCION(PY) - CAMPO GRANDE(BR)</t>
  </si>
  <si>
    <t>19-1708-00</t>
  </si>
  <si>
    <t>CONCEPCION(PRY) - SAO PAULO(SP)</t>
  </si>
  <si>
    <t>19-1588-00</t>
  </si>
  <si>
    <t>ASUNCION(PY) - CAMPO GRANDE(BR)</t>
  </si>
  <si>
    <t>02-1174-00</t>
  </si>
  <si>
    <t xml:space="preserve">TUCURUI(PA) - SAO LUIS(MA) </t>
  </si>
  <si>
    <t>03-0323-02</t>
  </si>
  <si>
    <t>FORTALEZA(CE) - BRASILIA(DF) VIA BR 226</t>
  </si>
  <si>
    <t>10-0769-70</t>
  </si>
  <si>
    <t>BELLA UNION(UY) - BARRA DO QUARAI(BR)</t>
  </si>
  <si>
    <t>10-0393-70</t>
  </si>
  <si>
    <t>ARTIGAS(UY) - QUARAI(BR)</t>
  </si>
  <si>
    <t>10-1802-00</t>
  </si>
  <si>
    <t>BUENOS AIRES(RA) - BALNEARIO CAMBORIU(BR)</t>
  </si>
  <si>
    <t>03-0619-61</t>
  </si>
  <si>
    <t>03-0750-21</t>
  </si>
  <si>
    <t>09-1553-00</t>
  </si>
  <si>
    <t>ASUNCION(PY) - FLORIANOPOLIS(BR) - VIA CURITIBA</t>
  </si>
  <si>
    <t>08-1828-00</t>
  </si>
  <si>
    <t>CORDOBA(ARG) - RIO DE JANEIRO(RJ)</t>
  </si>
  <si>
    <t>09-1830-70</t>
  </si>
  <si>
    <t>PUERTO IGUAZU(ARG) - FOZ DO IGUACU(PR) - VIA VILA PORTES</t>
  </si>
  <si>
    <t>09-1554-00</t>
  </si>
  <si>
    <t>ASUNCION(PY) - FLORIANOPOLIS(BR) - VIA CACADOR</t>
  </si>
  <si>
    <t>10-1665-70</t>
  </si>
  <si>
    <t>PASO DE LOS LIBRES(ARG) - URUGUAIANA(RS)</t>
  </si>
  <si>
    <t>04-0074-61</t>
  </si>
  <si>
    <t>04-0130-41</t>
  </si>
  <si>
    <t>04-0130-61</t>
  </si>
  <si>
    <t>04-0144-61</t>
  </si>
  <si>
    <t>04-0220-61</t>
  </si>
  <si>
    <t>04-0220-62</t>
  </si>
  <si>
    <t>04-0619-02</t>
  </si>
  <si>
    <t xml:space="preserve">RECIFE(PE) - IGUATU(CE) VIA BR-232/PE-430 </t>
  </si>
  <si>
    <t>05-0651-61</t>
  </si>
  <si>
    <t>20-0850-20</t>
  </si>
  <si>
    <t>MACEIO(AL) - CRATO(CE) V.PAULO AFONSO(BA)</t>
  </si>
  <si>
    <t>20-1215-00</t>
  </si>
  <si>
    <t xml:space="preserve">MACEIO(AL) - JUAZEIRO DO NORTE(CE) </t>
  </si>
  <si>
    <t>20-1216-20</t>
  </si>
  <si>
    <t xml:space="preserve">MACEIO(AL) - CRATO(CE) V.INAJÃƒÂ(PE) </t>
  </si>
  <si>
    <t>19-1734-00</t>
  </si>
  <si>
    <t>PUERTO SUAREZ(BO) - - RIO DE JANEIRO(BR)</t>
  </si>
  <si>
    <t>08-0739-20</t>
  </si>
  <si>
    <t xml:space="preserve">FERNANDOPOLIS(SP) - LIMEIRA DO OESTE(MG) </t>
  </si>
  <si>
    <t>08-0001-20</t>
  </si>
  <si>
    <t xml:space="preserve">APARECIDA(SP) - ITAJUBA(MG) </t>
  </si>
  <si>
    <t>08-0815-20</t>
  </si>
  <si>
    <t xml:space="preserve">PIQUETE(SP) - BARREIRAS (C)(MG) </t>
  </si>
  <si>
    <t>08-1024-20</t>
  </si>
  <si>
    <t xml:space="preserve">SAO JOSE DOS CAMPOS(SP) - ITAJUBA(MG) </t>
  </si>
  <si>
    <t>05-0269-00</t>
  </si>
  <si>
    <t xml:space="preserve">SALVADOR(BA) - SAO PAULO(SP) </t>
  </si>
  <si>
    <t>05-1831-00</t>
  </si>
  <si>
    <t>ASUNCION(PRY) - SALVADOR(BA)</t>
  </si>
  <si>
    <t>08-0461-00</t>
  </si>
  <si>
    <t xml:space="preserve">PRESIDENTE PRUDENTE(SP) - NOVA ESPERANCA(PR) </t>
  </si>
  <si>
    <t>03-0014-61</t>
  </si>
  <si>
    <t xml:space="preserve">FORTALEZA(CE) - TERESINA(PI) </t>
  </si>
  <si>
    <t>03-0014-41</t>
  </si>
  <si>
    <t>03-0013-41</t>
  </si>
  <si>
    <t>FORTALEZA(CE) - RECIFE(PE) VIA BR-101</t>
  </si>
  <si>
    <t>08-0462-00</t>
  </si>
  <si>
    <t xml:space="preserve">PRESIDENTE PRUDENTE(SP) - MARINGA(PR) VIA SANTA FE (PR) </t>
  </si>
  <si>
    <t>18-0065-41</t>
  </si>
  <si>
    <t>07-0267-00</t>
  </si>
  <si>
    <t>RIO DE JANEIRO(RJ) - RIO GRANDE(RS) VIA BR-101</t>
  </si>
  <si>
    <t>09-0091-41</t>
  </si>
  <si>
    <t xml:space="preserve">CURITIBA(PR) - RIO DE JANEIRO(RJ) </t>
  </si>
  <si>
    <t>08-0573-00</t>
  </si>
  <si>
    <t xml:space="preserve">PRESIDENTE PRUDENTE(SP) - PARANAVAI(PR) V ITAGUAGE (PR) </t>
  </si>
  <si>
    <t>08-0825-00</t>
  </si>
  <si>
    <t xml:space="preserve">SAO PAULO(SP) - CUIABA(MT) </t>
  </si>
  <si>
    <t>09-0830-31</t>
  </si>
  <si>
    <t>07-0267-01</t>
  </si>
  <si>
    <t xml:space="preserve">RIO DE JANEIRO(RJ) - RIO GRANDE(RS) VIA PARANAGUA </t>
  </si>
  <si>
    <t>05-1121-00</t>
  </si>
  <si>
    <t xml:space="preserve">SALVADOR(BA) - ICO(CE) </t>
  </si>
  <si>
    <t>11-0280-02</t>
  </si>
  <si>
    <t>07-0316-00</t>
  </si>
  <si>
    <t>RIO DE JANEIRO(RJ) - FORTALEZA(CE) VIA BR - 116</t>
  </si>
  <si>
    <t>10-1240-00</t>
  </si>
  <si>
    <t xml:space="preserve">BAGE(RS) - SAO PAULO(SP) </t>
  </si>
  <si>
    <t>08-0225-61</t>
  </si>
  <si>
    <t>10-1237-00</t>
  </si>
  <si>
    <t xml:space="preserve">PORTO ALEGRE(RS) - JARAGUA DO SUL(SC) </t>
  </si>
  <si>
    <t>08-0002-61</t>
  </si>
  <si>
    <t>19-0265-61</t>
  </si>
  <si>
    <t>07-1231-00</t>
  </si>
  <si>
    <t xml:space="preserve">RIO DE JANEIRO(RJ) - SOBRAL(CE) </t>
  </si>
  <si>
    <t>08-1545-02</t>
  </si>
  <si>
    <t xml:space="preserve">SAO PAULO(SP) - FORTALEZA(CE) </t>
  </si>
  <si>
    <t>10-1237-31</t>
  </si>
  <si>
    <t>10-1240-02</t>
  </si>
  <si>
    <t>03-1253-00</t>
  </si>
  <si>
    <t xml:space="preserve">CRATEUS(CE) - RIO DE JANEIRO(RJ) </t>
  </si>
  <si>
    <t>04-1270-00</t>
  </si>
  <si>
    <t xml:space="preserve">PETROLINA(PE) - RIO DE JANEIRO(RJ) </t>
  </si>
  <si>
    <t>05-1552-00</t>
  </si>
  <si>
    <t xml:space="preserve">SALVADOR(BA) - ASUNCION(PY) </t>
  </si>
  <si>
    <t>06-0129-20</t>
  </si>
  <si>
    <t xml:space="preserve">ITUIUTABA(MG) - PARANAIGUARA(GO) </t>
  </si>
  <si>
    <t>06-0634-01</t>
  </si>
  <si>
    <t xml:space="preserve">BELO HORIZONTE(MG) - SALVADOR(BA) V. ALMENARA </t>
  </si>
  <si>
    <t>06-0636-00</t>
  </si>
  <si>
    <t xml:space="preserve">BELO HORIZONTE(MG) - CURITIBA(PR) </t>
  </si>
  <si>
    <t>06-0724-02</t>
  </si>
  <si>
    <t xml:space="preserve">BELO HORIZONTE(MG) - CAMPO GRANDE(MS) VIA SP255 </t>
  </si>
  <si>
    <t>06-1078-00</t>
  </si>
  <si>
    <t xml:space="preserve">JANAUBA(MG) - SAO PAULO(SP) </t>
  </si>
  <si>
    <t>10-1240-01</t>
  </si>
  <si>
    <t xml:space="preserve">SANTANA DO LIVRAMENTO(RS) - SAO PAULO(SP) </t>
  </si>
  <si>
    <t>06-1152-20</t>
  </si>
  <si>
    <t xml:space="preserve">ALMENARA(MG) - BELMONTE(BA) </t>
  </si>
  <si>
    <t>06-1260-00</t>
  </si>
  <si>
    <t>06-1261-00</t>
  </si>
  <si>
    <t xml:space="preserve">BELO HORIZONTE(MG) - NATAL(RN) </t>
  </si>
  <si>
    <t>06-1262-00</t>
  </si>
  <si>
    <t>06-1262-01</t>
  </si>
  <si>
    <t xml:space="preserve">ESPINOSA(MG) - APARECIDA(SP) </t>
  </si>
  <si>
    <t>06-1263-00</t>
  </si>
  <si>
    <t xml:space="preserve">CURVELO(MG) - SAO PAULO(SP) </t>
  </si>
  <si>
    <t>06-1263-01</t>
  </si>
  <si>
    <t xml:space="preserve">DIAMANTINA(MG) - SAO PAULO(SP) </t>
  </si>
  <si>
    <t>06-1265-00</t>
  </si>
  <si>
    <t xml:space="preserve">JANUARIA(MG) - SAO PAULO(SP) </t>
  </si>
  <si>
    <t>06-1266-00</t>
  </si>
  <si>
    <t>MONTES CLAROS(MG) - SAO PAULO(SP) VIA MATOZINHOS</t>
  </si>
  <si>
    <t>06-1540-63</t>
  </si>
  <si>
    <t>09-1323-00</t>
  </si>
  <si>
    <t xml:space="preserve">FOZ DO IGUACU(PR) - SANTOS(SP) </t>
  </si>
  <si>
    <t>08-0052-41</t>
  </si>
  <si>
    <t xml:space="preserve">SAO PAULO(SP) - BELO HORIZONTE(MG) </t>
  </si>
  <si>
    <t>16-0700-00</t>
  </si>
  <si>
    <t xml:space="preserve">SAO MIGUEL DOESTE(SC) - SAO PAULO(SP) </t>
  </si>
  <si>
    <t>08-0089-03</t>
  </si>
  <si>
    <t xml:space="preserve">SAO PAULO(SP) - SOBRAL(CE) VIA QUIXADA </t>
  </si>
  <si>
    <t>09-0402-02</t>
  </si>
  <si>
    <t xml:space="preserve">CURITIBA(PR) - ARACATUBA(SP) </t>
  </si>
  <si>
    <t>09-0554-09</t>
  </si>
  <si>
    <t xml:space="preserve">IBAITI(PR) - SAO PAULO(SP) VIA WENCESLAU BRAZ (PR) </t>
  </si>
  <si>
    <t>08-0328-00</t>
  </si>
  <si>
    <t xml:space="preserve">SAO PAULO(SP) - BOM JESUS DA LAPA(BA) </t>
  </si>
  <si>
    <t>08-0835-00</t>
  </si>
  <si>
    <t>SAO PAULO(SP) - PETROLINA(PE) VIA BELO HORIZONTE</t>
  </si>
  <si>
    <t>09-1275-00</t>
  </si>
  <si>
    <t xml:space="preserve">SANTO ANTONIO DA PLATINA(PR) - SANTOS(SP) </t>
  </si>
  <si>
    <t>10-1242-00</t>
  </si>
  <si>
    <t xml:space="preserve">PORTO ALEGRE(RS) - BRUSQUE(SC) </t>
  </si>
  <si>
    <t>08-0925-00</t>
  </si>
  <si>
    <t xml:space="preserve">SAO PAULO(SP) - APORA(BA) </t>
  </si>
  <si>
    <t>08-1022-00</t>
  </si>
  <si>
    <t xml:space="preserve">SAO PAULO(SP) - CAICO(RN) </t>
  </si>
  <si>
    <t>08-1022-01</t>
  </si>
  <si>
    <t>SAO PAULO(SP) - CAICO(RN) V. BELEM DE S. FRANC</t>
  </si>
  <si>
    <t>08-1037-00</t>
  </si>
  <si>
    <t xml:space="preserve">SAO PAULO(SP) - RIBEIRA DO POMBAL(BA) </t>
  </si>
  <si>
    <t>08-1252-00</t>
  </si>
  <si>
    <t xml:space="preserve">SAO PAULO(SP) - SOBRAL(CE) </t>
  </si>
  <si>
    <t>08-1254-00</t>
  </si>
  <si>
    <t xml:space="preserve">SAO PAULO(SP) - CRATO(CE) </t>
  </si>
  <si>
    <t>06-0034-61</t>
  </si>
  <si>
    <t>06-0106-62</t>
  </si>
  <si>
    <t>06-0207-61</t>
  </si>
  <si>
    <t xml:space="preserve">ITABIRA(MG) - RIO DE JANEIRO(RJ) </t>
  </si>
  <si>
    <t>08-1313-00</t>
  </si>
  <si>
    <t xml:space="preserve">CAMPINAS(SP) - BELO HORIZONTE(MG) </t>
  </si>
  <si>
    <t>08-0854-01</t>
  </si>
  <si>
    <t xml:space="preserve">SAO PAULO(SP) - CANINDE(CE) </t>
  </si>
  <si>
    <t>06-0723-02</t>
  </si>
  <si>
    <t>BELO HORIZONTE(MG) - CAMPO GRANDE(MS) VIA SP-255</t>
  </si>
  <si>
    <t>07-1068-00</t>
  </si>
  <si>
    <t xml:space="preserve">RIO DE JANEIRO(RJ) - SAO LUIS(MA) </t>
  </si>
  <si>
    <t>03-0098-00</t>
  </si>
  <si>
    <t xml:space="preserve">JUAZEIRO DO NORTE(CE) - SAO PAULO(SP) </t>
  </si>
  <si>
    <t>08-0445-70</t>
  </si>
  <si>
    <t>BRASILIA(DF) - AGUAS LINDAS DE GOIAS(GO)</t>
  </si>
  <si>
    <t>08-0669-00</t>
  </si>
  <si>
    <t xml:space="preserve">SAO JOSE DO RIO PRETO(SP) - RIO DE JANEIRO(RJ) </t>
  </si>
  <si>
    <t>08-0996-70</t>
  </si>
  <si>
    <t>08-9004-00</t>
  </si>
  <si>
    <t xml:space="preserve">BAURU(SP) - CAMPO GRANDE(MS) </t>
  </si>
  <si>
    <t>12-2034-00</t>
  </si>
  <si>
    <t xml:space="preserve">BRASILIA(DF) - APARECIDA(SP) </t>
  </si>
  <si>
    <t>05-0261-04</t>
  </si>
  <si>
    <t>IRECE(BA) - SAO PAULO(SP) VIA CORRENTINA</t>
  </si>
  <si>
    <t>12-1279-20</t>
  </si>
  <si>
    <t xml:space="preserve">BRASILIA(DF) - CAMPINACU(GO) </t>
  </si>
  <si>
    <t>09-0108-62</t>
  </si>
  <si>
    <t>09-0379-00</t>
  </si>
  <si>
    <t xml:space="preserve">CURITIBA(PR) - ENSEADA(SC) </t>
  </si>
  <si>
    <t>05-1286-00</t>
  </si>
  <si>
    <t xml:space="preserve">BARREIRAS(BA) - SAO PAULO(SP) </t>
  </si>
  <si>
    <t>16-0771-00</t>
  </si>
  <si>
    <t xml:space="preserve">FLORIANOPOLIS(SC) - ASUNCION(PY) VIA CAÃƒâ€¡ADOR </t>
  </si>
  <si>
    <t>05-1624-00</t>
  </si>
  <si>
    <t xml:space="preserve">XIQUE-XIQUE(BA) - SAO PAULO(SP) VIA R. DE JANEIRO </t>
  </si>
  <si>
    <t>16-1220-00</t>
  </si>
  <si>
    <t xml:space="preserve">JOACABA(SC) - ASUNCION(PY) </t>
  </si>
  <si>
    <t>01-1776-00</t>
  </si>
  <si>
    <t xml:space="preserve">MANAUS(AM) - CARACAS(VE) </t>
  </si>
  <si>
    <t>16-1221-00</t>
  </si>
  <si>
    <t xml:space="preserve">CRICIUMA(SC) - ASUNCION(PY) </t>
  </si>
  <si>
    <t>09-0784-00</t>
  </si>
  <si>
    <t xml:space="preserve">CURITIBA(PR) - PORTO VELHO(RO) </t>
  </si>
  <si>
    <t>16-1223-00</t>
  </si>
  <si>
    <t xml:space="preserve">FLORIANOPOLIS(SC) - ASUNCION(PY) </t>
  </si>
  <si>
    <t>04-0090-61</t>
  </si>
  <si>
    <t xml:space="preserve">TIMBAUBA(PE) - SAO PAULO(SP) </t>
  </si>
  <si>
    <t>08-0983-61</t>
  </si>
  <si>
    <t xml:space="preserve">SAO PAULO(SP) - TERESINA(PI) </t>
  </si>
  <si>
    <t>16-1243-00</t>
  </si>
  <si>
    <t xml:space="preserve">SAO JOAQUIM(SC) - SAO PAULO(SP) </t>
  </si>
  <si>
    <t>06-0483-00</t>
  </si>
  <si>
    <t xml:space="preserve">NANUQUE(MG) - ILHEUS(BA) </t>
  </si>
  <si>
    <t>08-0003-02</t>
  </si>
  <si>
    <t>09-1233-00</t>
  </si>
  <si>
    <t xml:space="preserve">CURITIBA(PR) - SANTA CECILIA(SC) </t>
  </si>
  <si>
    <t>06-0525-01</t>
  </si>
  <si>
    <t xml:space="preserve">ITAJUBA(MG) - JUNDIAI(SP) </t>
  </si>
  <si>
    <t>03-0011-41</t>
  </si>
  <si>
    <t>08-0486-00</t>
  </si>
  <si>
    <t xml:space="preserve">SAO PAULO(SP) - PARANAIBA(MS) </t>
  </si>
  <si>
    <t>08-0486-02</t>
  </si>
  <si>
    <t xml:space="preserve">SAO PAULO(SP) - CACU(GO) </t>
  </si>
  <si>
    <t>08-0486-03</t>
  </si>
  <si>
    <t xml:space="preserve">SAO PAULO(SP) - PARANAIBA(MS) VIA ITURAMA </t>
  </si>
  <si>
    <t>08-0488-00</t>
  </si>
  <si>
    <t xml:space="preserve">SAO JOSE DO RIO PRETO(SP) - PARANAIBA(MS) </t>
  </si>
  <si>
    <t>08-0944-00</t>
  </si>
  <si>
    <t xml:space="preserve">SANTA FE DO SUL(SP) - PARANAIBA(MS) </t>
  </si>
  <si>
    <t>08-1833-00</t>
  </si>
  <si>
    <t xml:space="preserve">SAO JOSE DO RIO PRETO(SP) - APARECIDA DO TABOADO(MS) </t>
  </si>
  <si>
    <t>03-1050-00</t>
  </si>
  <si>
    <t xml:space="preserve">FORTALEZA(CE) - SANTA INES(MA) </t>
  </si>
  <si>
    <t>08-1908-00</t>
  </si>
  <si>
    <t xml:space="preserve">SAO PAULO(SP) - ARAPUTANGA(MT) </t>
  </si>
  <si>
    <t>03-1073-09</t>
  </si>
  <si>
    <t>FORTALEZA(CE) - IMPERATRIZ(MA) VIA CAXIAS</t>
  </si>
  <si>
    <t>03-2032-00</t>
  </si>
  <si>
    <t xml:space="preserve">FORTALEZA(CE) - ARACAJU(SE) VIA MACEIO (AL) </t>
  </si>
  <si>
    <t>09-0682-00</t>
  </si>
  <si>
    <t>18-1106-29</t>
  </si>
  <si>
    <t>06-0498-61</t>
  </si>
  <si>
    <t>12-0559-20</t>
  </si>
  <si>
    <t xml:space="preserve">PARANAIGUARA(GO) - PARANAIBA(MS) </t>
  </si>
  <si>
    <t>12-0995-00</t>
  </si>
  <si>
    <t xml:space="preserve">GOIANIA(GO) - CUIABA(MT) </t>
  </si>
  <si>
    <t>12-1154-20</t>
  </si>
  <si>
    <t xml:space="preserve">JATAI(GO) - CASSILANDIA(MS) </t>
  </si>
  <si>
    <t>12-9027-00</t>
  </si>
  <si>
    <t xml:space="preserve">JATAI(GO) - OSASCO(SP) </t>
  </si>
  <si>
    <t>10-1105-00</t>
  </si>
  <si>
    <t>SANTIAGO(CL) - RIO DE JANEIRO(BR)</t>
  </si>
  <si>
    <t>06-0067-20</t>
  </si>
  <si>
    <t xml:space="preserve">JUIZ DE FORA(MG) - VALENCA(RJ) </t>
  </si>
  <si>
    <t>09-0758-70</t>
  </si>
  <si>
    <t>02-9005-00</t>
  </si>
  <si>
    <t xml:space="preserve">CANAA DOS CARAJAS(PA) - PALMAS(TO) </t>
  </si>
  <si>
    <t>10-0348-01</t>
  </si>
  <si>
    <t xml:space="preserve">LAGOA VERMELHA(RS) - REALEZA(PR) </t>
  </si>
  <si>
    <t>10-0350-20</t>
  </si>
  <si>
    <t xml:space="preserve">CARAZINHO(RS) - SAO MIGUEL DOESTE(SC) VIA CAIBI </t>
  </si>
  <si>
    <t>09-1552-00</t>
  </si>
  <si>
    <t>ASUNCION(PRY) - CURITIBA(PR)</t>
  </si>
  <si>
    <t>10-0998-20</t>
  </si>
  <si>
    <t xml:space="preserve">FREDERICO WESTPHALEN(RS) - SAO MIGUEL DOESTE(SC) </t>
  </si>
  <si>
    <t>10-1956-00</t>
  </si>
  <si>
    <t xml:space="preserve">PANAMBI(RS) - QUERENCIA(MT) </t>
  </si>
  <si>
    <t>04-0027-20</t>
  </si>
  <si>
    <t xml:space="preserve">SALGUEIRO(PE) - JUAZEIRO DO NORTE(CE) </t>
  </si>
  <si>
    <t>10-1798-00</t>
  </si>
  <si>
    <t xml:space="preserve">CARAZINHO(RS) - SAO FELIX DO XINGU(PA) </t>
  </si>
  <si>
    <t>09-1132-70</t>
  </si>
  <si>
    <t>12-1102-00</t>
  </si>
  <si>
    <t xml:space="preserve">BRASILIA(DF) - ASUNCION(PY) VIA BR 050 </t>
  </si>
  <si>
    <t>06-1389-00</t>
  </si>
  <si>
    <t xml:space="preserve">BELO HORIZONTE(MG) - RESENDE(RJ) </t>
  </si>
  <si>
    <t>09-0322-00</t>
  </si>
  <si>
    <t>ASUNCION(PRY) - FOZ DO IGUACU(PR)</t>
  </si>
  <si>
    <t>09-0322-51</t>
  </si>
  <si>
    <t>09-0664-70</t>
  </si>
  <si>
    <t>CIUDAD DEL ESTE(PRY) - FOZ DO IGUACU(PR)</t>
  </si>
  <si>
    <t>09-1827-70</t>
  </si>
  <si>
    <t>CONJUNTO HABITACIONAL ITAIPU(PY) - CONJUNTO HABITACIONAL ITAIPU(BR)</t>
  </si>
  <si>
    <t>06-0717-00</t>
  </si>
  <si>
    <t xml:space="preserve">BELO HORIZONTE(MG) - CABO FRIO(RJ) </t>
  </si>
  <si>
    <t>12-1102-03</t>
  </si>
  <si>
    <t xml:space="preserve">BRASILIA(DF) - ASUNCION(PY) </t>
  </si>
  <si>
    <t>12-1635-00</t>
  </si>
  <si>
    <t>09-0334-00</t>
  </si>
  <si>
    <t xml:space="preserve">FOZ DO IGUACU(PR) - ASUNCION(PY) </t>
  </si>
  <si>
    <t>09-0822-00</t>
  </si>
  <si>
    <t xml:space="preserve">SAO PAULO(SP) - ASUNCION(PY) </t>
  </si>
  <si>
    <t>09-0822-01</t>
  </si>
  <si>
    <t xml:space="preserve">SAO PAULO(SP) - CIUDAD DEL ESTE(PY) </t>
  </si>
  <si>
    <t>08-0435-20</t>
  </si>
  <si>
    <t xml:space="preserve">RIBEIRAO PRETO(SP) - POCOS DE CALDAS(MG) </t>
  </si>
  <si>
    <t>09-0822-02</t>
  </si>
  <si>
    <t xml:space="preserve">JUNDIAI(SP) - ASUNCION(PY) </t>
  </si>
  <si>
    <t>04-0151-61</t>
  </si>
  <si>
    <t>RECIFE(PE) - GOIANIA(GO) VIA BR-101</t>
  </si>
  <si>
    <t>09-0645-70</t>
  </si>
  <si>
    <t>09-0781-70</t>
  </si>
  <si>
    <t>06-0111-04</t>
  </si>
  <si>
    <t>UNAI(MG) - SAO PAULO(SP) V.RIBEIRAO PRETO(SP)</t>
  </si>
  <si>
    <t>06-0338-01</t>
  </si>
  <si>
    <t xml:space="preserve">UBERABA(MG) - SANTOS(SP) </t>
  </si>
  <si>
    <t>09-1322-00</t>
  </si>
  <si>
    <t xml:space="preserve">NITEROI(RJ) - ASUNCION(PY) </t>
  </si>
  <si>
    <t>09-1325-01</t>
  </si>
  <si>
    <t>FOZ DO IGUACU(PR) - JUIZ DE FORA(MG) VIA RJ</t>
  </si>
  <si>
    <t>06-0678-02</t>
  </si>
  <si>
    <t>BELO HORIZONTE(MG) - GOIANIA(GO) VIA PATROCINIO</t>
  </si>
  <si>
    <t>06-1337-61</t>
  </si>
  <si>
    <t>20-0154-00</t>
  </si>
  <si>
    <t>MACEIO(AL) - PAULO AFONSO(BA) VIA ARAPIRACA (AL)</t>
  </si>
  <si>
    <t>20-0216-61</t>
  </si>
  <si>
    <t>20-0416-61</t>
  </si>
  <si>
    <t>12-0111-61</t>
  </si>
  <si>
    <t>12-0289-61</t>
  </si>
  <si>
    <t xml:space="preserve">BRASILIA(DF) - UBERABA(MG) </t>
  </si>
  <si>
    <t>02-1974-00</t>
  </si>
  <si>
    <t xml:space="preserve">SAO FELIX DO XINGU(PA) - TERESINA(PI) </t>
  </si>
  <si>
    <t>05-1972-00</t>
  </si>
  <si>
    <t>PILAO ARCADO(BA) - SAO PAULO(SP) VIA LUIS EDUARDO</t>
  </si>
  <si>
    <t>12-0838-41</t>
  </si>
  <si>
    <t>12-1528-00</t>
  </si>
  <si>
    <t xml:space="preserve">MONTE ALEGRE DE GOIAS(GO) - AURORA DO TOCANTINS(TO) </t>
  </si>
  <si>
    <t>10-1726-00</t>
  </si>
  <si>
    <t>MONTEVIDEO(UY) - PORTO ALEGRE(BR)</t>
  </si>
  <si>
    <t>10-1726-41</t>
  </si>
  <si>
    <t>10-1727-00</t>
  </si>
  <si>
    <t>MONTEVIDEO(UY) - SAO PAULO(BR)</t>
  </si>
  <si>
    <t>BRASILIA(DF) - SANTO ANTONIO DO DESCOBERTO(GO)</t>
  </si>
  <si>
    <t>TAGUATINGA(DF) - SANTO ANTONIO DO DESCOBERTO(GO)</t>
  </si>
  <si>
    <t>16-1832-00</t>
  </si>
  <si>
    <t>CORDOBA(ARG) - BALNEARIO CAMBORIU(SC)</t>
  </si>
  <si>
    <t>09-1601-00</t>
  </si>
  <si>
    <t>ASUNCION(PY) - BRASILIA(BR)</t>
  </si>
  <si>
    <t>07-1165-20</t>
  </si>
  <si>
    <t xml:space="preserve">RESENDE(RJ) - BOCAINA DE MINAS(MG) </t>
  </si>
  <si>
    <t>12-1135-04</t>
  </si>
  <si>
    <t xml:space="preserve">GOIANIA(GO) - MARABA(PA) VIA PALMAS </t>
  </si>
  <si>
    <t>03-0984-47</t>
  </si>
  <si>
    <t>09-1597-70</t>
  </si>
  <si>
    <t>PRESIDENTE FRANCO(PRY) - FOZ DO IGUACU(PR)</t>
  </si>
  <si>
    <t>06-0018-61</t>
  </si>
  <si>
    <t>12-1512-00</t>
  </si>
  <si>
    <t xml:space="preserve">GOIANIA(GO) - PEDRO AFONSO(TO) </t>
  </si>
  <si>
    <t>23-9029-00</t>
  </si>
  <si>
    <t>PALMAS(TO) - BELEM(PA)</t>
  </si>
  <si>
    <t>09-1128-70</t>
  </si>
  <si>
    <t>10-0104-00</t>
  </si>
  <si>
    <t xml:space="preserve">SAO PAULO(SP) - MONTEVIDEO(UY) </t>
  </si>
  <si>
    <t>10-0824-00</t>
  </si>
  <si>
    <t xml:space="preserve">PORTO ALEGRE(RS) - MONTEVIDEO(UY) </t>
  </si>
  <si>
    <t>07-1722-70</t>
  </si>
  <si>
    <t>JAMAPARA(RJ) - ALEM PARAIBA(MG)</t>
  </si>
  <si>
    <t>18-0754-70</t>
  </si>
  <si>
    <t>FLORIANO(PI) - BARAO DE GRAJAU(MA)</t>
  </si>
  <si>
    <t>10-0392-70</t>
  </si>
  <si>
    <t>QUARAI(BR) - ARTIGAS(UY)</t>
  </si>
  <si>
    <t>11-0767-20</t>
  </si>
  <si>
    <t xml:space="preserve">ARIPUANA(MT) - VILHENA(RO) </t>
  </si>
  <si>
    <t>10-1598-00</t>
  </si>
  <si>
    <t>ASUNCION(PY) - PORTO ALEGRE(BR)</t>
  </si>
  <si>
    <t>06-0629-20</t>
  </si>
  <si>
    <t xml:space="preserve">ITURAMA(MG) - PARANAIGUARA(GO) </t>
  </si>
  <si>
    <t>08-0688-20</t>
  </si>
  <si>
    <t xml:space="preserve">PAULO DE FARIA(SP) - USINA DOS POCOES(MG) </t>
  </si>
  <si>
    <t>10-0357-00</t>
  </si>
  <si>
    <t>06-0039-31</t>
  </si>
  <si>
    <t xml:space="preserve">BELO HORIZONTE(MG) - RIO DE JANEIRO(RJ) </t>
  </si>
  <si>
    <t>06-0068-61</t>
  </si>
  <si>
    <t>06-0294-61</t>
  </si>
  <si>
    <t xml:space="preserve">OURO PRETO(MG) - RIO DE JANEIRO(RJ) </t>
  </si>
  <si>
    <t>06-0340-61</t>
  </si>
  <si>
    <t xml:space="preserve">BELO HORIZONTE(MG) - BARRA MANSA(RJ) </t>
  </si>
  <si>
    <t>06-0717-61</t>
  </si>
  <si>
    <t>10-0359-20</t>
  </si>
  <si>
    <t xml:space="preserve">ERECHIM(RS) - SAO MIGUEL DOESTE(SC) </t>
  </si>
  <si>
    <t>10-0502-01</t>
  </si>
  <si>
    <t xml:space="preserve">PORTO ALEGRE(RS) - GUAIRA(PR) </t>
  </si>
  <si>
    <t>10-0690-00</t>
  </si>
  <si>
    <t xml:space="preserve">PORTO ALEGRE(RS) - ASUNCION(PY) </t>
  </si>
  <si>
    <t>06-1386-00</t>
  </si>
  <si>
    <t xml:space="preserve">BELO HORIZONTE(MG) - TRES RIOS(RJ) </t>
  </si>
  <si>
    <t>06-1387-61</t>
  </si>
  <si>
    <t>06-1584-61</t>
  </si>
  <si>
    <t>06-1585-00</t>
  </si>
  <si>
    <t xml:space="preserve">BELO HORIZONTE(MG) - ANGRA DOS REIS(RJ) </t>
  </si>
  <si>
    <t>06-1585-61</t>
  </si>
  <si>
    <t>07-0749-61</t>
  </si>
  <si>
    <t xml:space="preserve">RIO DE JANEIRO(RJ) - SAO SEBASTIAO(SP) </t>
  </si>
  <si>
    <t>05-0177-32</t>
  </si>
  <si>
    <t>05-0177-62</t>
  </si>
  <si>
    <t>17-0226-61</t>
  </si>
  <si>
    <t>17-0268-31</t>
  </si>
  <si>
    <t>17-0551-20</t>
  </si>
  <si>
    <t>SAO MATEUS(ES) - NANUQUE(MG) VIA MONTANHA</t>
  </si>
  <si>
    <t>17-0555-03</t>
  </si>
  <si>
    <t>VITORIA(ES) - ITABUNA(BA) VIA COLATINA</t>
  </si>
  <si>
    <t>17-0671-00</t>
  </si>
  <si>
    <t xml:space="preserve">SAO MATEUS(ES) - NANUQUE(MG) VIA POSTO DA MATA </t>
  </si>
  <si>
    <t>17-0799-61</t>
  </si>
  <si>
    <t>10-0931-00</t>
  </si>
  <si>
    <t>PORTO ALEGRE(RS) - CONCORDIA(SC) VIA NOVA PRATA</t>
  </si>
  <si>
    <t>17-0803-01</t>
  </si>
  <si>
    <t xml:space="preserve">VITORIA(ES) - TEOFILO OTONI(MG) </t>
  </si>
  <si>
    <t>17-0878-00</t>
  </si>
  <si>
    <t>VITORIA(ES) - RIO DE JANEIRO(RJ) VIA VILA VELHA</t>
  </si>
  <si>
    <t>17-0878-61</t>
  </si>
  <si>
    <t>17-0933-00</t>
  </si>
  <si>
    <t xml:space="preserve">VITORIA(ES) - MANHUMIRIM(MG) </t>
  </si>
  <si>
    <t>10-1093-61</t>
  </si>
  <si>
    <t>17-1103-02</t>
  </si>
  <si>
    <t xml:space="preserve">COLATINA(ES) - GOVERNADOR VALADARES(MG) </t>
  </si>
  <si>
    <t>PLANALTINA(DF) - FORMOSA(GO)</t>
  </si>
  <si>
    <t>17-1103-61</t>
  </si>
  <si>
    <t>BRASILIA(DF) - CIDADE OCIDENTAL(GO)</t>
  </si>
  <si>
    <t>10-1370-00</t>
  </si>
  <si>
    <t>10-1370-01</t>
  </si>
  <si>
    <t xml:space="preserve">PORTO ALEGRE(RS) - CASCAVEL(PR) VIA DOIS VIZINHOS </t>
  </si>
  <si>
    <t>12-0869-71</t>
  </si>
  <si>
    <t>BRASILIA(DF) - LAGO AZUL(GO)</t>
  </si>
  <si>
    <t>12-0869-72</t>
  </si>
  <si>
    <t>GAMA(DF) - LAGO AZUL(GO)</t>
  </si>
  <si>
    <t>17-1397-01</t>
  </si>
  <si>
    <t xml:space="preserve">GUARAPARI(ES) - PORTO SEGURO(BA) </t>
  </si>
  <si>
    <t>12-1030-70</t>
  </si>
  <si>
    <t>17-1397-61</t>
  </si>
  <si>
    <t>12-1031-70</t>
  </si>
  <si>
    <t>BRASILIA(DF) - NOVO GAMA(GO)</t>
  </si>
  <si>
    <t>17-1397-62</t>
  </si>
  <si>
    <t>17-1399-00</t>
  </si>
  <si>
    <t xml:space="preserve">VITORIA(ES) - MEDEIROS NETO(BA) </t>
  </si>
  <si>
    <t>17-1456-61</t>
  </si>
  <si>
    <t>17-1464-61</t>
  </si>
  <si>
    <t>12-1033-70</t>
  </si>
  <si>
    <t>TAGUATINGA(DF) - CIDADE OCIDENTAL(GO)</t>
  </si>
  <si>
    <t>12-1060-70</t>
  </si>
  <si>
    <t>GAMA(DF) - LUZIANIA(GO)</t>
  </si>
  <si>
    <t>12-1061-70</t>
  </si>
  <si>
    <t>GAMA(DF) - NOVO GAMA(GO)</t>
  </si>
  <si>
    <t>12-1062-70</t>
  </si>
  <si>
    <t>TAGUATINGA(DF) - LUZIANIA(GO)</t>
  </si>
  <si>
    <t>12-1063-70</t>
  </si>
  <si>
    <t>TAGUATINGA(DF) - NOVO GAMA(GO)</t>
  </si>
  <si>
    <t>10-1373-00</t>
  </si>
  <si>
    <t>12-1065-70</t>
  </si>
  <si>
    <t>GAMA(DF) - VALPARAISO DE GOIAS(GO)</t>
  </si>
  <si>
    <t>10-1375-00</t>
  </si>
  <si>
    <t xml:space="preserve">PASSO FUNDO(RS) - ASUNCION(PY) </t>
  </si>
  <si>
    <t>10-1376-00</t>
  </si>
  <si>
    <t xml:space="preserve">SANTA ROSA(RS) - MEDIANEIRA(PR) </t>
  </si>
  <si>
    <t>12-1067-70</t>
  </si>
  <si>
    <t>GAMA(DF) - CIDADE OCIDENTAL(GO)</t>
  </si>
  <si>
    <t>12-1403-20</t>
  </si>
  <si>
    <t xml:space="preserve">BRASILIA(DF) - ALEXANIA(GO) VIA GAMA </t>
  </si>
  <si>
    <t>12-0096-61</t>
  </si>
  <si>
    <t>09-0433-06</t>
  </si>
  <si>
    <t xml:space="preserve">LONDRINA(PR) - CAMPINAS(SP) </t>
  </si>
  <si>
    <t>16-0373-00</t>
  </si>
  <si>
    <t>ITAPIRANGA(SC) - FOZ DO IGUACU(PR) VIA SAO MIGUEL DOESTE</t>
  </si>
  <si>
    <t>07-0736-09</t>
  </si>
  <si>
    <t xml:space="preserve">RIO DE JANEIRO(RJ) - SANTOS(SP) </t>
  </si>
  <si>
    <t>16-1380-00</t>
  </si>
  <si>
    <t xml:space="preserve">SAO MIGUEL DOESTE(SC) - FOZ DO IGUACU(PR) </t>
  </si>
  <si>
    <t>12-1527-20</t>
  </si>
  <si>
    <t xml:space="preserve">TROMBAS(GO) - JAU DO TOCANTINS(TO) </t>
  </si>
  <si>
    <t>08-1405-00</t>
  </si>
  <si>
    <t xml:space="preserve">SANTOS(SP) - BELO HORIZONTE(MG) </t>
  </si>
  <si>
    <t>04-2019-00</t>
  </si>
  <si>
    <t xml:space="preserve">RECIFE(PE) - PALMAS(TO) </t>
  </si>
  <si>
    <t>06-0040-61</t>
  </si>
  <si>
    <t>06-0049-61</t>
  </si>
  <si>
    <t>08-0053-03</t>
  </si>
  <si>
    <t xml:space="preserve">SANTOS(SP) - JUIZ DE FORA(MG) </t>
  </si>
  <si>
    <t>08-0053-61</t>
  </si>
  <si>
    <t>08-0094-02</t>
  </si>
  <si>
    <t>SAO PAULO(SP) - BELO HORIZONTE(MG) VIA CAMPINAS</t>
  </si>
  <si>
    <t>06-0388-62</t>
  </si>
  <si>
    <t>07-0023-61</t>
  </si>
  <si>
    <t>07-0057-61</t>
  </si>
  <si>
    <t xml:space="preserve">RIO DE JANEIRO(RJ) - CRUZEIRO(SP) </t>
  </si>
  <si>
    <t>08-0118-61</t>
  </si>
  <si>
    <t xml:space="preserve">SAO PAULO(SP) - CURITIBA(PR) </t>
  </si>
  <si>
    <t>08-0179-61</t>
  </si>
  <si>
    <t>12-0076-62</t>
  </si>
  <si>
    <t>09-0353-23</t>
  </si>
  <si>
    <t xml:space="preserve">GUARATUBA(PR) - FIGUEIRA DO PONTAL(SC) </t>
  </si>
  <si>
    <t>09-0433-08</t>
  </si>
  <si>
    <t>LOANDA(PR) - CAMPINAS(SP) VIA LONDRINA</t>
  </si>
  <si>
    <t>03-0664-61</t>
  </si>
  <si>
    <t xml:space="preserve">FORTALEZA(CE) - SALVADOR(BA) </t>
  </si>
  <si>
    <t>09-0433-09</t>
  </si>
  <si>
    <t>FOZ DO IGUACU(PR) - CAMPINAS(SP) VIA LONDRINA</t>
  </si>
  <si>
    <t>08-0264-41</t>
  </si>
  <si>
    <t>09-0468-04</t>
  </si>
  <si>
    <t>UMUARAMA(PR) - SAO PAULO(SP) VIA CAMPINAS</t>
  </si>
  <si>
    <t>09-0470-02</t>
  </si>
  <si>
    <t xml:space="preserve">MARINGA(PR) - SANTOS(SP) </t>
  </si>
  <si>
    <t>09-0470-08</t>
  </si>
  <si>
    <t xml:space="preserve">MARINGA(PR) - SAO PAULO(SP) </t>
  </si>
  <si>
    <t>08-0735-51</t>
  </si>
  <si>
    <t xml:space="preserve">PRESIDENTE PRUDENTE(SP) - BRASILIA(DF) </t>
  </si>
  <si>
    <t>09-0470-09</t>
  </si>
  <si>
    <t xml:space="preserve">MARILUZ(PR) - SAO PAULO(SP) VIA MARINGA </t>
  </si>
  <si>
    <t>07-0317-61</t>
  </si>
  <si>
    <t>RIO DE JANEIRO(RJ) - FORTALEZA(CE) VIA BR 116/101</t>
  </si>
  <si>
    <t>07-1068-61</t>
  </si>
  <si>
    <t>07-1069-62</t>
  </si>
  <si>
    <t xml:space="preserve">RIO DE JANEIRO(RJ) - PARNAIBA(PI) </t>
  </si>
  <si>
    <t>09-0918-09</t>
  </si>
  <si>
    <t>CURITIBA(PR) - PRESIDENTE PRUDENTE(SP) V. APUCARANA</t>
  </si>
  <si>
    <t>07-1437-00</t>
  </si>
  <si>
    <t xml:space="preserve">RIO DE JANEIRO(RJ) - IPU(CE) </t>
  </si>
  <si>
    <t>07-1437-61</t>
  </si>
  <si>
    <t>07-1443-61</t>
  </si>
  <si>
    <t xml:space="preserve">RIO DE JANEIRO(RJ) - BELEM(PA) </t>
  </si>
  <si>
    <t>05-1191-00</t>
  </si>
  <si>
    <t xml:space="preserve">SALVADOR(BA) - NATAL(RN) </t>
  </si>
  <si>
    <t>20-0164-00</t>
  </si>
  <si>
    <t xml:space="preserve">MACEIO(AL) - SAO PAULO(SP) VIA ARAPIRACA - BR116 </t>
  </si>
  <si>
    <t>09-1418-00</t>
  </si>
  <si>
    <t xml:space="preserve">LONDRINA(PR) - SANTOS(SP) </t>
  </si>
  <si>
    <t>09-1418-61</t>
  </si>
  <si>
    <t>21-0168-01</t>
  </si>
  <si>
    <t xml:space="preserve">PROPRIA(SE) - PIRACICABA(SP) </t>
  </si>
  <si>
    <t>13-0659-41</t>
  </si>
  <si>
    <t>14-0117-31</t>
  </si>
  <si>
    <t>14-0117-61</t>
  </si>
  <si>
    <t>14-0136-31</t>
  </si>
  <si>
    <t>08-0341-61</t>
  </si>
  <si>
    <t xml:space="preserve">SAO PAULO(SP) - SAO LUIS(MA) </t>
  </si>
  <si>
    <t>08-0622-61</t>
  </si>
  <si>
    <t xml:space="preserve">SAO PAULO(SP) - BELEM(PA) </t>
  </si>
  <si>
    <t>14-0156-31</t>
  </si>
  <si>
    <t>14-0156-41</t>
  </si>
  <si>
    <t>14-0156-61</t>
  </si>
  <si>
    <t>14-1112-31</t>
  </si>
  <si>
    <t>13-0193-61</t>
  </si>
  <si>
    <t xml:space="preserve">GUARABIRA(PB) - RIO DE JANEIRO(RJ) </t>
  </si>
  <si>
    <t>06-0611-01</t>
  </si>
  <si>
    <t xml:space="preserve">JOAO PINHEIRO(MG) - BRASILIA(DF) </t>
  </si>
  <si>
    <t>13-0231-61</t>
  </si>
  <si>
    <t xml:space="preserve">CAMPINA GRANDE(PB) - RIO DE JANEIRO(RJ) V. BR-101 </t>
  </si>
  <si>
    <t>12-0536-70</t>
  </si>
  <si>
    <t>ITUMBIARA(GO) - USINA ITUMBIARA(MG)</t>
  </si>
  <si>
    <t>08-1040-41</t>
  </si>
  <si>
    <t>07-1166-20</t>
  </si>
  <si>
    <t xml:space="preserve">RESENDE(RJ) - BANANAL(SP) </t>
  </si>
  <si>
    <t>23-2003-41</t>
  </si>
  <si>
    <t>03-0849-20</t>
  </si>
  <si>
    <t>JUAZEIRO DO NORTE(CE) - JUAZEIRO(BA) VIA MILAGRES</t>
  </si>
  <si>
    <t>10-0728-00</t>
  </si>
  <si>
    <t xml:space="preserve">PORTO ALEGRE(RS) - SALTO(UY) </t>
  </si>
  <si>
    <t>07-0088-61</t>
  </si>
  <si>
    <t>10-1976-00</t>
  </si>
  <si>
    <t>IJUI(RS) - CANARANA(MT) V. STA. ROSA S.M.DOESTE</t>
  </si>
  <si>
    <t>07-0035-01</t>
  </si>
  <si>
    <t xml:space="preserve">VOLTA REDONDA(RJ) - SAO PAULO(SP) VIA SANTO ANDRE </t>
  </si>
  <si>
    <t>06-9991-61</t>
  </si>
  <si>
    <t xml:space="preserve">ALEM PARAIBA(MG) - JUIZ DE FORA(MG) </t>
  </si>
  <si>
    <t>10-9021-00</t>
  </si>
  <si>
    <t xml:space="preserve">PORTO ALEGRE(RS) - SANTAREM(PA) </t>
  </si>
  <si>
    <t>07-0199-00</t>
  </si>
  <si>
    <t xml:space="preserve">BARRA MANSA(RJ) - CARANGOLA(MG) </t>
  </si>
  <si>
    <t>07-0199-01</t>
  </si>
  <si>
    <t xml:space="preserve">BARRA MANSA(RJ) - MANHUACU(MG) </t>
  </si>
  <si>
    <t>07-0199-02</t>
  </si>
  <si>
    <t>BARRA MANSA(RJ) - CARANGOLA(MG) VIA DIVINO</t>
  </si>
  <si>
    <t>07-0199-62</t>
  </si>
  <si>
    <t>07-0199-63</t>
  </si>
  <si>
    <t>06-0217-02</t>
  </si>
  <si>
    <t xml:space="preserve">BARBACENA(MG) - VITORIA(ES) VIA UBA </t>
  </si>
  <si>
    <t>07-0817-20</t>
  </si>
  <si>
    <t xml:space="preserve">BARRA MANSA(RJ) - ALEM PARAIBA(MG) </t>
  </si>
  <si>
    <t>06-0217-03</t>
  </si>
  <si>
    <t xml:space="preserve">JUIZ DE FORA(MG) - GUARAPARI(ES) </t>
  </si>
  <si>
    <t>06-0217-04</t>
  </si>
  <si>
    <t>JUIZ DE FORA(MG) - VITORIA(ES) VIA MARATAIZES</t>
  </si>
  <si>
    <t>07-0817-01</t>
  </si>
  <si>
    <t xml:space="preserve">RESENDE(RJ) - ALEM PARAIBA(MG) </t>
  </si>
  <si>
    <t>07-1080-00</t>
  </si>
  <si>
    <t xml:space="preserve">BARRA MANSA(RJ) - MURIAE(MG) </t>
  </si>
  <si>
    <t>07-1080-01</t>
  </si>
  <si>
    <t>BARRA MANSA(RJ) - ITAPERUNA(RJ) VIA MURIAE</t>
  </si>
  <si>
    <t>06-1485-00</t>
  </si>
  <si>
    <t xml:space="preserve">MURIAE(MG) - VITORIA(ES) </t>
  </si>
  <si>
    <t>08-0262-61</t>
  </si>
  <si>
    <t>08-0967-03</t>
  </si>
  <si>
    <t>SAO PAULO(SP) - VISCONDE DO RIO BRANCO(MG) V. RJ145</t>
  </si>
  <si>
    <t>12-0124-71</t>
  </si>
  <si>
    <t>BRASILIA(DF) - CEU AZUL(GO)</t>
  </si>
  <si>
    <t>12-0124-72</t>
  </si>
  <si>
    <t>BRASILIA(DF) - LUZIANIA(GO)</t>
  </si>
  <si>
    <t>07-0024-61</t>
  </si>
  <si>
    <t>07-0228-61</t>
  </si>
  <si>
    <t>09-0646-70</t>
  </si>
  <si>
    <t>RIO NEGRO(PR) - MAFRA(SC)</t>
  </si>
  <si>
    <t>07-0022-61</t>
  </si>
  <si>
    <t>07-0031-61</t>
  </si>
  <si>
    <t>07-0270-61</t>
  </si>
  <si>
    <t>07-0056-61</t>
  </si>
  <si>
    <t xml:space="preserve">RIO DE JANEIRO(RJ) - GOVERNADOR VALADARES(MG) </t>
  </si>
  <si>
    <t>07-0820-01</t>
  </si>
  <si>
    <t xml:space="preserve">VOLTA REDONDA(RJ) - MOJI DAS CRUZES(SP) </t>
  </si>
  <si>
    <t>07-0820-61</t>
  </si>
  <si>
    <t>07-0171-01</t>
  </si>
  <si>
    <t xml:space="preserve">RIO DE JANEIRO(RJ) - IUNA(ES) </t>
  </si>
  <si>
    <t>07-1490-61</t>
  </si>
  <si>
    <t>07-1182-61</t>
  </si>
  <si>
    <t>07-1491-61</t>
  </si>
  <si>
    <t>06-1593-00</t>
  </si>
  <si>
    <t>DIVINOPOLIS(MG) - SAO PAULO(SP) VIA ITAPECERICA (MG)</t>
  </si>
  <si>
    <t>03-0663-61</t>
  </si>
  <si>
    <t>06-0458-20</t>
  </si>
  <si>
    <t xml:space="preserve">NANUQUE(MG) - ITUPEVA(BA) </t>
  </si>
  <si>
    <t>06-0460-20</t>
  </si>
  <si>
    <t xml:space="preserve">NANUQUE(MG) - CACHOEIRA DO MATO(BA) </t>
  </si>
  <si>
    <t>06-0245-02</t>
  </si>
  <si>
    <t xml:space="preserve">PARA DE MINAS(MG) - SAO PAULO(SP) VIA MG431 </t>
  </si>
  <si>
    <t>08-0584-00</t>
  </si>
  <si>
    <t xml:space="preserve">PIRASSUNUNGA(SP) - POCOS DE CALDAS(MG) </t>
  </si>
  <si>
    <t>08-0585-00</t>
  </si>
  <si>
    <t>SAO PAULO(SP) - POUSO ALEGRE(MG)</t>
  </si>
  <si>
    <t>08-0586-00</t>
  </si>
  <si>
    <t xml:space="preserve">SAO JOAO DA BOA VISTA(SP) - POCOS DE CALDAS(MG) </t>
  </si>
  <si>
    <t>06-1493-00</t>
  </si>
  <si>
    <t xml:space="preserve">MARTINHO CAMPOS(MG) - SAO PAULO(SP) </t>
  </si>
  <si>
    <t>08-0818-00</t>
  </si>
  <si>
    <t xml:space="preserve">SAO PAULO(SP) - ALFENAS(MG) </t>
  </si>
  <si>
    <t>08-1951-00</t>
  </si>
  <si>
    <t xml:space="preserve">SAO JOSE DO RIO PRETO(SP) - ARAPUTANGA(MT) </t>
  </si>
  <si>
    <t>11-1495-00</t>
  </si>
  <si>
    <t xml:space="preserve">CUIABA(MT) - VOTUPORANGA(SP) </t>
  </si>
  <si>
    <t>07-0546-20</t>
  </si>
  <si>
    <t xml:space="preserve">VALENCA(RJ) - SANTA RITA DE JACUTINGA(MG) </t>
  </si>
  <si>
    <t>19-0630-20</t>
  </si>
  <si>
    <t>SELVIRIA(MS) - ILHA SOLTEIRA(SP)</t>
  </si>
  <si>
    <t>19-0732-03</t>
  </si>
  <si>
    <t>CAMPO GRANDE(MS) - TAGUATINGA(DF) VIA BR-153</t>
  </si>
  <si>
    <t>18-0509-00</t>
  </si>
  <si>
    <t xml:space="preserve">CANTO DO BURITI(PI) - BRASILIA(DF) </t>
  </si>
  <si>
    <t>18-0509-01</t>
  </si>
  <si>
    <t>BOM JESUS(PI) - BRASILIA(DF)</t>
  </si>
  <si>
    <t>12-1973-00</t>
  </si>
  <si>
    <t>AGUAS LINDAS DE GOIAS(GO) - BRAZLANDIA(DF) - VIA PADRE LUCIO</t>
  </si>
  <si>
    <t>09-1599-00</t>
  </si>
  <si>
    <t xml:space="preserve">ASSIS CHATEAUBRIAND(PR) - CAMPO GRANDE(MS) </t>
  </si>
  <si>
    <t>19-0756-20</t>
  </si>
  <si>
    <t xml:space="preserve">MUNDO NOVO(MS) - SALTO DEL GUAIRA(PY) </t>
  </si>
  <si>
    <t>19-0732-04</t>
  </si>
  <si>
    <t>CAMPO GRANDE(MS) - GOIANIA(GO) VIA BR-158/SP294</t>
  </si>
  <si>
    <t>07-0604-20</t>
  </si>
  <si>
    <t xml:space="preserve">BARRA MANSA(RJ) - SANTA RITA DE JACUTINGA(MG) </t>
  </si>
  <si>
    <t>19-0732-05</t>
  </si>
  <si>
    <t>CAMPO GRANDE(MS) - GOIANIA(GO) VIA UBERLANDIA</t>
  </si>
  <si>
    <t>12-0981-70</t>
  </si>
  <si>
    <t>GAMA(DF) - PARQUE ESTRELA DALVA(GO)</t>
  </si>
  <si>
    <t>12-1059-70</t>
  </si>
  <si>
    <t>BRASILIA(DF) - PARQUE INDUSTRIAL MIGNONE(GO)</t>
  </si>
  <si>
    <t>12-1064-70</t>
  </si>
  <si>
    <t>TAGUATINGA(DF) - VALPARAISO DE GOIAS(GO)</t>
  </si>
  <si>
    <t>12-1066-70</t>
  </si>
  <si>
    <t>TAGUATINGA(DF) - PARQUE INDUSTRIAL MIGNONE(GO)</t>
  </si>
  <si>
    <t>16-1954-00</t>
  </si>
  <si>
    <t xml:space="preserve">JOINVILLE(SC) - GRAMADO(RS) </t>
  </si>
  <si>
    <t>09-9024-00</t>
  </si>
  <si>
    <t xml:space="preserve">NOVA PRATA DO IGUACU(PR) - JOINVILLE(SC) </t>
  </si>
  <si>
    <t>08-0764-29</t>
  </si>
  <si>
    <t xml:space="preserve">SAO JOAO DA BOA VISTA(SP) - GUAXUPE(MG) </t>
  </si>
  <si>
    <t>07-0736-69</t>
  </si>
  <si>
    <t>17-1103-01</t>
  </si>
  <si>
    <t xml:space="preserve">GUARAPARI(ES) - GOVERNADOR VALADARES(MG) </t>
  </si>
  <si>
    <t>12-9032-00</t>
  </si>
  <si>
    <t>GOIANIA(GO) - UNAI(MG)</t>
  </si>
  <si>
    <t>17-1103-62</t>
  </si>
  <si>
    <t>09-1300-01</t>
  </si>
  <si>
    <t xml:space="preserve">FOZ DO IGUACU(PR) - CAMPOS DOS GOYTACAZES(RJ) </t>
  </si>
  <si>
    <t>06-1996-61</t>
  </si>
  <si>
    <t>06-0294-31</t>
  </si>
  <si>
    <t>06-1387-31</t>
  </si>
  <si>
    <t>08-1081-01</t>
  </si>
  <si>
    <t xml:space="preserve">SAO JOSE DOS CAMPOS(SP) - LAMBARI(MG) </t>
  </si>
  <si>
    <t>08-0094-61</t>
  </si>
  <si>
    <t>09-0643-70</t>
  </si>
  <si>
    <t>09-1304-00</t>
  </si>
  <si>
    <t xml:space="preserve">BARRACAO(PR) - SAO PAULO(SP) </t>
  </si>
  <si>
    <t>10-9006-00</t>
  </si>
  <si>
    <t>PORTO ALEGRE(RS) - ALTA FLORESTA(MT) - VIA PASSO FUNDO</t>
  </si>
  <si>
    <t>08-0262-31</t>
  </si>
  <si>
    <t>11-9037-00</t>
  </si>
  <si>
    <t>ARIPUANA(MT) - PORTO ALEGRE(RS)</t>
  </si>
  <si>
    <t>11-9036-00</t>
  </si>
  <si>
    <t>ARIPUANA(MT) - SAO PAULO(SP)</t>
  </si>
  <si>
    <t>11-9038-00</t>
  </si>
  <si>
    <t>ARIPUANA(MT) - BRASILIA(DF)</t>
  </si>
  <si>
    <t>12-1032-70</t>
  </si>
  <si>
    <t>TAGUATINGA(DF) - PARQUE ESTRELA D'ALVA(GO)</t>
  </si>
  <si>
    <t>12-9039-00</t>
  </si>
  <si>
    <t>BRASILIA(DF) - CAMPO ALEGRE DE LOURDES(BA)</t>
  </si>
  <si>
    <t>18-0718-70</t>
  </si>
  <si>
    <t>TERESINA(PI) - TIMON(MA) - PCA SARAIVA(TERESINA)/RUA-7 CONJ BOA VISTA (TIMON)</t>
  </si>
  <si>
    <t>03-0194-61</t>
  </si>
  <si>
    <t xml:space="preserve">FORTALEZA (CE) - SAO PAULO (SP) </t>
  </si>
  <si>
    <t>03-0098-61</t>
  </si>
  <si>
    <t xml:space="preserve">JUAZEIRO DO NORTE (CE) - SAO PAULO (SP) </t>
  </si>
  <si>
    <t>04-0162-61</t>
  </si>
  <si>
    <t>ARCO VERDE(PE) - SAO PAULO(SP) VIA TOCAIMBO</t>
  </si>
  <si>
    <t>07-0198-61</t>
  </si>
  <si>
    <t>08-1558-00</t>
  </si>
  <si>
    <t xml:space="preserve">SAO PAULO(SP) - UNAI(MG) </t>
  </si>
  <si>
    <t>08-1446-61</t>
  </si>
  <si>
    <t xml:space="preserve">SAO PAULO (SP) - PARNAIBA (PI) </t>
  </si>
  <si>
    <t>09-0433-00</t>
  </si>
  <si>
    <t>09-1149-00</t>
  </si>
  <si>
    <t xml:space="preserve">PARANAVAI(PR) - CAMPO GRANDE(MS) </t>
  </si>
  <si>
    <t>10-1964-00</t>
  </si>
  <si>
    <t xml:space="preserve">PANAMBI(RS) - CHAPADAO DO CEU(GO) </t>
  </si>
  <si>
    <t>13-0186-61</t>
  </si>
  <si>
    <t xml:space="preserve">CAMPINA GRANDE (PB) - SAO PAULO (SP) </t>
  </si>
  <si>
    <t>13-0257-61</t>
  </si>
  <si>
    <t>17-0209-41</t>
  </si>
  <si>
    <t>VITORIA(ES) - SAO PAULO(SP) V. PTE. PRES. C. SIL</t>
  </si>
  <si>
    <t>17-0878-41</t>
  </si>
  <si>
    <t>17-0209-31</t>
  </si>
  <si>
    <t>17-0878-31</t>
  </si>
  <si>
    <t>17-1464-31</t>
  </si>
  <si>
    <t>12-9012-00</t>
  </si>
  <si>
    <t>SAO LUIS DE MONTES BELOS(GO) - SAO FELIX DO XINGU(PA) VIA PARAÃƒÂSO DO TOCANTINS</t>
  </si>
  <si>
    <t>11-9049-00</t>
  </si>
  <si>
    <t>PORTO ALEGRE DO NORTE(MT) - ARAGUAINA(TO)</t>
  </si>
  <si>
    <t>17-1163-20</t>
  </si>
  <si>
    <t xml:space="preserve">PEDRO CANARIO(ES) - CRUZELANDIA(BA) VIA ITABATA (BA) </t>
  </si>
  <si>
    <t>10-0824-41</t>
  </si>
  <si>
    <t>01-9051-00</t>
  </si>
  <si>
    <t>06-0926-61</t>
  </si>
  <si>
    <t>06-0740-20</t>
  </si>
  <si>
    <t xml:space="preserve">MANTENA(MG) - NOVO HORIZONTE(MG) V. ÃƒÂGUA DOCE (ES) </t>
  </si>
  <si>
    <t>12-1536-20</t>
  </si>
  <si>
    <t xml:space="preserve">PORANGATU(GO) - POVOADO CANTINHO(TO) </t>
  </si>
  <si>
    <t>08-0572-20</t>
  </si>
  <si>
    <t xml:space="preserve">CARDOSO(SP) - PONTE GRANDE(MG) </t>
  </si>
  <si>
    <t>08-1582-00</t>
  </si>
  <si>
    <t xml:space="preserve">SAO PAULO(SP) - APARECIDA DO TABOADO(MS) </t>
  </si>
  <si>
    <t>08-1269-09</t>
  </si>
  <si>
    <t>SAO PAULO(SP) - BOM JESUS DA LAPA(BA) VIA BR-050</t>
  </si>
  <si>
    <t>07-0265-09</t>
  </si>
  <si>
    <t xml:space="preserve">RIO DE JANEIRO(RJ) - PUERTO SUAREZ(BO) </t>
  </si>
  <si>
    <t>17-1393-01</t>
  </si>
  <si>
    <t xml:space="preserve">CACHOEIRO DE ITAPEMIRIM(ES) - ILHEUS(BA) </t>
  </si>
  <si>
    <t>06-0218-09</t>
  </si>
  <si>
    <t xml:space="preserve">UBERLANDIA(MG) - RIO DE JANEIRO(RJ) </t>
  </si>
  <si>
    <t>08-0504-29</t>
  </si>
  <si>
    <t xml:space="preserve">MIGUELOPOLIS(SP) - UBERABA(MG) </t>
  </si>
  <si>
    <t>08-0504-20</t>
  </si>
  <si>
    <t xml:space="preserve">MIGUELOPOLIS(SP) - UBERABA(MG) VIA ITUVERAVA </t>
  </si>
  <si>
    <t>10-1377-09</t>
  </si>
  <si>
    <t xml:space="preserve">PASSO FUNDO(RS) - FOZ DO IGUACU(PR) VIA BR-285/RS-404 </t>
  </si>
  <si>
    <t>10-1377-00</t>
  </si>
  <si>
    <t>PASSO FUNDO(RS) - FOZ DO IGUACU(PR) VIA BR-153</t>
  </si>
  <si>
    <t>08-1269-00</t>
  </si>
  <si>
    <t>SAO PAULO(SP) - BOM JESUS DA LAPA(BA) VIA BR-381</t>
  </si>
  <si>
    <t>04-0652-61</t>
  </si>
  <si>
    <t>06-0545-20</t>
  </si>
  <si>
    <t xml:space="preserve">UBERLANDIA(MG) - ITUMBIARA(GO) </t>
  </si>
  <si>
    <t>06-0530-29</t>
  </si>
  <si>
    <t xml:space="preserve">ITUIUTABA(MG) - QUIRINOPOLIS(GO) V. BR-365 </t>
  </si>
  <si>
    <t>06-0530-20</t>
  </si>
  <si>
    <t xml:space="preserve">ITUIUTABA(MG) - QUIRINOPOLIS(GO) </t>
  </si>
  <si>
    <t>06-0405-20</t>
  </si>
  <si>
    <t xml:space="preserve">UBERLANDIA(MG) - CACHOEIRA DOURADA(GO) </t>
  </si>
  <si>
    <t>06-0324-20</t>
  </si>
  <si>
    <t xml:space="preserve">UBERLANDIA(MG) - QUIRINOPOLIS(GO) </t>
  </si>
  <si>
    <t>09-1824-61</t>
  </si>
  <si>
    <t>15-1814-00</t>
  </si>
  <si>
    <t xml:space="preserve">PEDREIRAS(MA) - FORTALEZA(CE) </t>
  </si>
  <si>
    <t>06-0292-02</t>
  </si>
  <si>
    <t xml:space="preserve">CONSELHEIRO LAFAIETE(MG) - SANTOS(SP) </t>
  </si>
  <si>
    <t>09-0759-20</t>
  </si>
  <si>
    <t xml:space="preserve">CURITIBA(PR) - GUARATUBA(PR) VIA GARUVA (SC) </t>
  </si>
  <si>
    <t>09-0759-21</t>
  </si>
  <si>
    <t xml:space="preserve">CURITIBA(PR) - GARUVA(SC) </t>
  </si>
  <si>
    <t>09-0759-22</t>
  </si>
  <si>
    <t xml:space="preserve">CURITIBA(PR) - ITAPOA(SC) </t>
  </si>
  <si>
    <t>09-0470-00</t>
  </si>
  <si>
    <t>06-0292-61</t>
  </si>
  <si>
    <t>CONSELHEIRO LAFAIETE(MG) - SAO PAULO(SP) V. BR381</t>
  </si>
  <si>
    <t>06-0292-63</t>
  </si>
  <si>
    <t>06-1385-00</t>
  </si>
  <si>
    <t xml:space="preserve">BELO HORIZONTE(MG) - SAO BERNARDO DO CAMPO(SP) </t>
  </si>
  <si>
    <t>12-1601-01</t>
  </si>
  <si>
    <t>16-0079-01</t>
  </si>
  <si>
    <t>06-1315-00</t>
  </si>
  <si>
    <t xml:space="preserve">OURO PRETO(MG) - SAO PAULO(SP) </t>
  </si>
  <si>
    <t>06-1315-61</t>
  </si>
  <si>
    <t>06-1315-01</t>
  </si>
  <si>
    <t xml:space="preserve">MARIANA(MG) - SAO PAULO(SP) </t>
  </si>
  <si>
    <t>06-1315-62</t>
  </si>
  <si>
    <t>16-1180-00</t>
  </si>
  <si>
    <t xml:space="preserve">TUBARAO(SC) - APARECIDA(SP) </t>
  </si>
  <si>
    <t>16-0121-00</t>
  </si>
  <si>
    <t>16-0121-01</t>
  </si>
  <si>
    <t>07-0736-61</t>
  </si>
  <si>
    <t>03-0272-00</t>
  </si>
  <si>
    <t xml:space="preserve">FORTALEZA(CE) - SERRA TALHADA(PE) </t>
  </si>
  <si>
    <t>02-1210-00</t>
  </si>
  <si>
    <t xml:space="preserve">BELEM(PA) - NATAL(RN) </t>
  </si>
  <si>
    <t>02-1210-09</t>
  </si>
  <si>
    <t xml:space="preserve">BELEM(PA) - NATAL(RN) VIA BR 222/BR 304 </t>
  </si>
  <si>
    <t>02-0648-00</t>
  </si>
  <si>
    <t>BELEM(PA) - RECIFE(PE) VIA SALGUEIRO (PE)</t>
  </si>
  <si>
    <t>10-1373-01</t>
  </si>
  <si>
    <t xml:space="preserve">PORTO ALEGRE(RS) - TOLEDO(PR) </t>
  </si>
  <si>
    <t>10-1956-61</t>
  </si>
  <si>
    <t>13-0295-20</t>
  </si>
  <si>
    <t xml:space="preserve">CAMPINA GRANDE(PB) - SURUBIM(PE) </t>
  </si>
  <si>
    <t>11-0747-09</t>
  </si>
  <si>
    <t>CUIABA(MT) - ARACATUBA(SP) VIA AGUA CLARA</t>
  </si>
  <si>
    <t>11-0747-00</t>
  </si>
  <si>
    <t xml:space="preserve">CUIABA(MT) - ARACATUBA(SP) </t>
  </si>
  <si>
    <t>07-0049-29</t>
  </si>
  <si>
    <t>PETROPOLIS(RJ) - MURIAE(MG) VIA ALEM PARAIBA</t>
  </si>
  <si>
    <t>18-0065-61</t>
  </si>
  <si>
    <t>06-0633-00</t>
  </si>
  <si>
    <t>06-0633-01</t>
  </si>
  <si>
    <t>06-1039-00</t>
  </si>
  <si>
    <t xml:space="preserve">BELO HORIZONTE(MG) - VITORIA DA CONQUISTA(BA) </t>
  </si>
  <si>
    <t>05-1608-62</t>
  </si>
  <si>
    <t>16-0668-00</t>
  </si>
  <si>
    <t xml:space="preserve">TUBARAO(SC) - SAO PAULO(SP) </t>
  </si>
  <si>
    <t>16-0832-00</t>
  </si>
  <si>
    <t>16-0990-00</t>
  </si>
  <si>
    <t xml:space="preserve">TUBARAO(SC) - CURITIBA(PR) </t>
  </si>
  <si>
    <t>16-0804-00</t>
  </si>
  <si>
    <t>08-0725-00</t>
  </si>
  <si>
    <t xml:space="preserve">MARILIA(SP) - MARINGA(PR) </t>
  </si>
  <si>
    <t>08-0725-01</t>
  </si>
  <si>
    <t xml:space="preserve">LINS(SP) - MARINGA(PR) </t>
  </si>
  <si>
    <t>04-2018-00</t>
  </si>
  <si>
    <t>06-0896-00</t>
  </si>
  <si>
    <t xml:space="preserve">BELO HORIZONTE(MG) - FORTALEZA(CE) </t>
  </si>
  <si>
    <t>17-0898-00</t>
  </si>
  <si>
    <t>VITORIA(ES) - BELO HORIZONTE(MG) VIA J. MONLEVADE</t>
  </si>
  <si>
    <t>14-0413-20</t>
  </si>
  <si>
    <t>14-0960-20</t>
  </si>
  <si>
    <t xml:space="preserve">MOSSORO(RN) - SOUSA(PB) VIA PAU DOS FERROS (RN) </t>
  </si>
  <si>
    <t>16-2036-00</t>
  </si>
  <si>
    <t>09-1998-00</t>
  </si>
  <si>
    <t>ANDIRA(PR) - GOIANIA(GO)</t>
  </si>
  <si>
    <t>16-0079-62</t>
  </si>
  <si>
    <t>09-0470-69</t>
  </si>
  <si>
    <t>11-9057-00</t>
  </si>
  <si>
    <t>BARRA DO GARCAS(MT) - ANAPOLIS(GO) - VIA GOIÃS (GO)</t>
  </si>
  <si>
    <t>12-0075-29</t>
  </si>
  <si>
    <t xml:space="preserve">BRASILIA(DF) - INHUMAS(GO) </t>
  </si>
  <si>
    <t>12-2026-00</t>
  </si>
  <si>
    <t>05-1604-00</t>
  </si>
  <si>
    <t>ILHEUS(BA) - GOIANIA(GO) VIA BELO HORIZONTE</t>
  </si>
  <si>
    <t>05-1604-01</t>
  </si>
  <si>
    <t xml:space="preserve">ILHEUS(BA) - GOIANIA(GO) </t>
  </si>
  <si>
    <t>05-1604-02</t>
  </si>
  <si>
    <t xml:space="preserve">ILHEUS(BA) - RIO DE JANEIRO(RJ) </t>
  </si>
  <si>
    <t>12-1604-03</t>
  </si>
  <si>
    <t xml:space="preserve">GOIANIA(GO) - RIO DE JANEIRO(RJ) </t>
  </si>
  <si>
    <t>11-9062-00</t>
  </si>
  <si>
    <t xml:space="preserve">AGUA BOA(MT) - ESPUMOSO(RS) </t>
  </si>
  <si>
    <t>11-9063-00</t>
  </si>
  <si>
    <t xml:space="preserve">PORTO ALEGRE DO NORTE(MT) - PALMAS(TO) </t>
  </si>
  <si>
    <t>12-0440-25</t>
  </si>
  <si>
    <t xml:space="preserve">BRASILIA(DF) - AGUAS LINDAS DE GOIAS(GO) </t>
  </si>
  <si>
    <t>09-1782-41</t>
  </si>
  <si>
    <t>04-0058-09</t>
  </si>
  <si>
    <t>PETROLINA(PE) - MACEIO(AL) VIA QUIPAPA (PE)</t>
  </si>
  <si>
    <t>09-0191-41</t>
  </si>
  <si>
    <t xml:space="preserve">MARINGA(PR) - RIO DE JANEIRO(RJ) VIA BR-376/PR-444 </t>
  </si>
  <si>
    <t>09-0476-41</t>
  </si>
  <si>
    <t>09-1413-41</t>
  </si>
  <si>
    <t>09-1413-42</t>
  </si>
  <si>
    <t>03-1319-00</t>
  </si>
  <si>
    <t xml:space="preserve">BOA VIAGEM(CE) - PICOS(PI) </t>
  </si>
  <si>
    <t>06-0884-29</t>
  </si>
  <si>
    <t xml:space="preserve">ARAGUARI(MG) - ORIZONA(GO) </t>
  </si>
  <si>
    <t>10-0357-01</t>
  </si>
  <si>
    <t xml:space="preserve">PORTO ALEGRE(RS) - FOZ DO IGUACU(PR) VIA TAQUARA </t>
  </si>
  <si>
    <t>10-0357-05</t>
  </si>
  <si>
    <t xml:space="preserve">PORTO ALEGRE(RS) - FOZ DO IGUACU(PR) VIA NONOAI (RS) </t>
  </si>
  <si>
    <t>10-0357-61</t>
  </si>
  <si>
    <t>04-1005-00</t>
  </si>
  <si>
    <t xml:space="preserve">SERRA TALHADA(PE) - JUAZEIRO DO NORTE(CE) </t>
  </si>
  <si>
    <t>05-1016-00</t>
  </si>
  <si>
    <t xml:space="preserve">PAULO AFONSO(BA) - SAO PAULO(SP) </t>
  </si>
  <si>
    <t>05-1192-00</t>
  </si>
  <si>
    <t xml:space="preserve">UBATA(BA) - SAO PAULO(SP) </t>
  </si>
  <si>
    <t>05-1192-01</t>
  </si>
  <si>
    <t xml:space="preserve">UBATA(BA) - RIBEIRAO PRETO(SP) </t>
  </si>
  <si>
    <t>06-1027-00</t>
  </si>
  <si>
    <t xml:space="preserve">GOVERNADOR VALADARES(MG) - VITORIA(ES) </t>
  </si>
  <si>
    <t>06-1027-01</t>
  </si>
  <si>
    <t xml:space="preserve">GOVERNADOR VALADARES(MG) - GUARAPARI(ES) </t>
  </si>
  <si>
    <t>15-0441-00</t>
  </si>
  <si>
    <t xml:space="preserve">LAGO DA PEDRA(MA) - TERESINA(PI) </t>
  </si>
  <si>
    <t>21-2030-00</t>
  </si>
  <si>
    <t xml:space="preserve">ARACAJU(SE) - JUAZEIRO DO NORTE(CE) </t>
  </si>
  <si>
    <t>16-9069-00</t>
  </si>
  <si>
    <t>05-9070-00</t>
  </si>
  <si>
    <t>BARREIRAS(BA) - DIANOPOLIS(TO) - VIA LUIS EDUARDO MAGALHÃƒES</t>
  </si>
  <si>
    <t>05-0269-01</t>
  </si>
  <si>
    <t xml:space="preserve">SALVADOR(BA) - RIBEIRAO PRETO(SP) </t>
  </si>
  <si>
    <t>10-9017-61</t>
  </si>
  <si>
    <t>09-0468-41</t>
  </si>
  <si>
    <t>06-0039-41</t>
  </si>
  <si>
    <t>06-0189-21</t>
  </si>
  <si>
    <t>16-1177-00</t>
  </si>
  <si>
    <t xml:space="preserve">FLORIANOPOLIS(SC) - OSORIO(RS) </t>
  </si>
  <si>
    <t>12-0124-29</t>
  </si>
  <si>
    <t xml:space="preserve">BRASILIA(DF) - CATALAO(GO) </t>
  </si>
  <si>
    <t>04-0246-09</t>
  </si>
  <si>
    <t xml:space="preserve">CAMPINA GRANDE(PB) - PETROLINA(PE) </t>
  </si>
  <si>
    <t>03-0662-09</t>
  </si>
  <si>
    <t xml:space="preserve">MOSSORO(RN) - BELEM(PA) </t>
  </si>
  <si>
    <t>12-0124-28</t>
  </si>
  <si>
    <t xml:space="preserve">BRASILIA(DF) - IPAMERI(GO) </t>
  </si>
  <si>
    <t>12-0124-27</t>
  </si>
  <si>
    <t xml:space="preserve">BRASILIA(DF) - PIRES DO RIO(GO) </t>
  </si>
  <si>
    <t>09-1299-09</t>
  </si>
  <si>
    <t xml:space="preserve">LONDRINA(PR) - DOURADOS(MS) </t>
  </si>
  <si>
    <t>04-0913-09</t>
  </si>
  <si>
    <t xml:space="preserve">PAULO AFONSO(BA) - PETROLINA(PE) </t>
  </si>
  <si>
    <t>11-9089-00</t>
  </si>
  <si>
    <t xml:space="preserve">ALTA FLORESTA(MT) - RECIFE(PE) </t>
  </si>
  <si>
    <t>08-9097-00</t>
  </si>
  <si>
    <t xml:space="preserve">MARILIA(SP) - RIO DE JANEIRO(RJ) VIA SP 065 E BR 116 </t>
  </si>
  <si>
    <t>03-0013-61</t>
  </si>
  <si>
    <t>03-0766-00</t>
  </si>
  <si>
    <t xml:space="preserve">FORTALEZA(CE) - PICOS(PI) </t>
  </si>
  <si>
    <t>09-1556-41</t>
  </si>
  <si>
    <t>ASUNCION(PRY) - RIO DE JANEIRO(RJ) - VIA SÃƒO PAULO</t>
  </si>
  <si>
    <t>16-0101-61</t>
  </si>
  <si>
    <t>07-1768-41</t>
  </si>
  <si>
    <t>12-0864-00</t>
  </si>
  <si>
    <t>12-0864-09</t>
  </si>
  <si>
    <t xml:space="preserve">BRASILIA(DF) - CURITIBA(PR) VIA BAURU </t>
  </si>
  <si>
    <t>12-0864-39</t>
  </si>
  <si>
    <t>12-1229-00</t>
  </si>
  <si>
    <t xml:space="preserve">BRASILIA(DF) - PORTO ALEGRE(RS) VIA R.PRETO </t>
  </si>
  <si>
    <t>07-0198-41</t>
  </si>
  <si>
    <t>05-1932-20</t>
  </si>
  <si>
    <t>03-0011-61</t>
  </si>
  <si>
    <t>03-0845-61</t>
  </si>
  <si>
    <t>03-0073-62</t>
  </si>
  <si>
    <t>03-0793-61</t>
  </si>
  <si>
    <t>06-0040-41</t>
  </si>
  <si>
    <t>08-0094-41</t>
  </si>
  <si>
    <t>08-0118-41</t>
  </si>
  <si>
    <t>08-0179-41</t>
  </si>
  <si>
    <t>08-0002-41</t>
  </si>
  <si>
    <t>12-1502-41</t>
  </si>
  <si>
    <t>08-0053-41</t>
  </si>
  <si>
    <t>12-1513-42</t>
  </si>
  <si>
    <t>09-1498-70</t>
  </si>
  <si>
    <t>08-0508-09</t>
  </si>
  <si>
    <t xml:space="preserve">SAO PAULO(SP) - CARMO DO RIO CLARO(MG) </t>
  </si>
  <si>
    <t>06-0709-20</t>
  </si>
  <si>
    <t xml:space="preserve">AIMORES(MG) - BAIXO GUANDU(ES) </t>
  </si>
  <si>
    <t>07-0267-32</t>
  </si>
  <si>
    <t>09-1175-41</t>
  </si>
  <si>
    <t>18-1215-20</t>
  </si>
  <si>
    <t xml:space="preserve">LUIS CORREIA(PI) - TUTOIA(MA) </t>
  </si>
  <si>
    <t>07-0020-61</t>
  </si>
  <si>
    <t>RIO DE JANEIRO(RJ) - ITAPERUNA(RJ) V.J.UBA/NIT.</t>
  </si>
  <si>
    <t>03-0665-00</t>
  </si>
  <si>
    <t>01-1856-00</t>
  </si>
  <si>
    <t xml:space="preserve">APUI(AM) - PORTO VELHO(RO) </t>
  </si>
  <si>
    <t>16-0104-01</t>
  </si>
  <si>
    <t xml:space="preserve">FLORIANOPOLIS(SC) - MONTEVIDÃƒâ€°U(URY) </t>
  </si>
  <si>
    <t>03-0665-01</t>
  </si>
  <si>
    <t>FORTALEZA(CE) - SALVADOR(BA) VIA IGUATU</t>
  </si>
  <si>
    <t>10-9114-00</t>
  </si>
  <si>
    <t xml:space="preserve">SANTA MARIA(RS) - CANARANA(MT) </t>
  </si>
  <si>
    <t>10-1858-00</t>
  </si>
  <si>
    <t xml:space="preserve">TORRES(RS) - CORDOBA(ARG) </t>
  </si>
  <si>
    <t>10-1859-00</t>
  </si>
  <si>
    <t xml:space="preserve">TORRES(RS) - RESISTENCIA(ARG) </t>
  </si>
  <si>
    <t>06-1028-61</t>
  </si>
  <si>
    <t>16-0728-01</t>
  </si>
  <si>
    <t xml:space="preserve">FLORIANOPOLIS(SC) - SALTO(URY) </t>
  </si>
  <si>
    <t>16-0752-00</t>
  </si>
  <si>
    <t>SALTA(ARG) - FLORIANOPOLIS(SC)</t>
  </si>
  <si>
    <t>02-1501-00</t>
  </si>
  <si>
    <t xml:space="preserve">BELEM(PA) - MACEIO(AL) </t>
  </si>
  <si>
    <t>15-1501-01</t>
  </si>
  <si>
    <t xml:space="preserve">SANTA INES(MA) - TERESINA(PI) </t>
  </si>
  <si>
    <t>12-0774-20</t>
  </si>
  <si>
    <t>08-1862-00</t>
  </si>
  <si>
    <t>SANTA CRUZ DE LA SIERRA(BO) - - SAO PAULO(BR)</t>
  </si>
  <si>
    <t>06-0826-09</t>
  </si>
  <si>
    <t xml:space="preserve">BELO HORIZONTE(MG) - CAMPINAS(SP) </t>
  </si>
  <si>
    <t>16-0888-41</t>
  </si>
  <si>
    <t>03-0544-20</t>
  </si>
  <si>
    <t xml:space="preserve">IGUATU(CE) - TERESINA(PI) </t>
  </si>
  <si>
    <t>06-1385-61</t>
  </si>
  <si>
    <t>19-0265-04</t>
  </si>
  <si>
    <t xml:space="preserve">CAMPO GRANDE(MS) - CAMPINAS(SP) </t>
  </si>
  <si>
    <t>05-9178-00</t>
  </si>
  <si>
    <t>07-0055-61</t>
  </si>
  <si>
    <t xml:space="preserve">RIO DE JANEIRO(RJ) - TOMBOS(MG) </t>
  </si>
  <si>
    <t>06-1385-02</t>
  </si>
  <si>
    <t xml:space="preserve">BELO HORIZONTE(MG) - SOROCABA(SP) </t>
  </si>
  <si>
    <t>03-0272-61</t>
  </si>
  <si>
    <t>03-0272-41</t>
  </si>
  <si>
    <t>11-0657-00</t>
  </si>
  <si>
    <t xml:space="preserve">CUIABA(MT) - PORTO VELHO(RO) </t>
  </si>
  <si>
    <t>11-0657-61</t>
  </si>
  <si>
    <t>11-1226-00</t>
  </si>
  <si>
    <t xml:space="preserve">CUIABA(MT) - JI-PARANA(RO) </t>
  </si>
  <si>
    <t>11-1227-00</t>
  </si>
  <si>
    <t xml:space="preserve">CUIABA(MT) - CACOAL(RO) </t>
  </si>
  <si>
    <t>BRASILIA(DF) - CIDADE ECLETICA(GO)</t>
  </si>
  <si>
    <t>06-0042-61</t>
  </si>
  <si>
    <t xml:space="preserve">SAO JOAO DEL REI(MG) - RIO DE JANEIRO(RJ) </t>
  </si>
  <si>
    <t>13-0890-00</t>
  </si>
  <si>
    <t xml:space="preserve">CAMPINA GRANDE(PB) - BRASILIA(DF) </t>
  </si>
  <si>
    <t>13-0890-01</t>
  </si>
  <si>
    <t xml:space="preserve">GUARABIRA(PB) - BRASILIA(DF) </t>
  </si>
  <si>
    <t>13-1001-00</t>
  </si>
  <si>
    <t xml:space="preserve">JOAO PESSOA(PB) - BRASILIA(DF) </t>
  </si>
  <si>
    <t>14-0236-00</t>
  </si>
  <si>
    <t xml:space="preserve">NATAL(RN) - BRASILIA(DF) </t>
  </si>
  <si>
    <t>14-0236-02</t>
  </si>
  <si>
    <t xml:space="preserve">NATAL(RN) - BRASILIA(DF) VIA MOSSORO </t>
  </si>
  <si>
    <t>14-1482-00</t>
  </si>
  <si>
    <t xml:space="preserve">NATAL(RN) - GOIANIA(GO) </t>
  </si>
  <si>
    <t>12-0289-41</t>
  </si>
  <si>
    <t>06-1385-69</t>
  </si>
  <si>
    <t>BELO HORIZONTE(MG) - SAO BERNARDO DO CAMPO(SP) VIA BR-381</t>
  </si>
  <si>
    <t>16-1817-61</t>
  </si>
  <si>
    <t>10-9226-00</t>
  </si>
  <si>
    <t>09-1149-03</t>
  </si>
  <si>
    <t>MARINGA(PR) - CAMPO GRANDE(MS) VIA ANHANDUI</t>
  </si>
  <si>
    <t>09-1149-21</t>
  </si>
  <si>
    <t>09-1149-02</t>
  </si>
  <si>
    <t xml:space="preserve">MARINGA(PR) - CAMPO GRANDE(MS) </t>
  </si>
  <si>
    <t>08-0128-01</t>
  </si>
  <si>
    <t xml:space="preserve">SAO PAULO(SP) - ITAJUBA(MG) </t>
  </si>
  <si>
    <t>08-0128-02</t>
  </si>
  <si>
    <t xml:space="preserve">SAO BERNARDO DO CAMPO(SP) - ITAJUBA(MG) </t>
  </si>
  <si>
    <t>08-0169-00</t>
  </si>
  <si>
    <t xml:space="preserve">SAO PAULO(SP) - TRES CORACOES(MG) </t>
  </si>
  <si>
    <t>08-0169-01</t>
  </si>
  <si>
    <t xml:space="preserve">SANTOS(SP) - TRES CORACOES(MG) </t>
  </si>
  <si>
    <t>08-0187-00</t>
  </si>
  <si>
    <t>SAO PAULO(SP) - LAMBARI(MG) VIA JESUANIA</t>
  </si>
  <si>
    <t>08-0190-00</t>
  </si>
  <si>
    <t>10-9021-61</t>
  </si>
  <si>
    <t>15-0395-00</t>
  </si>
  <si>
    <t xml:space="preserve">SAO JOSE DO GURUPI(MA) - TERESINA(PI) </t>
  </si>
  <si>
    <t>12-9229-00</t>
  </si>
  <si>
    <t>BRASILIA(DF) - COELHO NETO(MA)</t>
  </si>
  <si>
    <t>12-0115-61</t>
  </si>
  <si>
    <t>BRASILIA(DF) - SAO PAULO(SP) VIA CATALAO (GO)</t>
  </si>
  <si>
    <t>07-0126-61</t>
  </si>
  <si>
    <t>06-1584-31</t>
  </si>
  <si>
    <t>12-0112-00</t>
  </si>
  <si>
    <t>GOIANIA(GO) - TAILANDIA(PA)</t>
  </si>
  <si>
    <t>12-0112-02</t>
  </si>
  <si>
    <t>BRASILIA(DF) - BELO HORIZONTE(MG) VIA GAMA</t>
  </si>
  <si>
    <t>12-1228-00</t>
  </si>
  <si>
    <t xml:space="preserve">BRASILIA(DF) - BELO HORIZONTE(MG) VIA CURVELO(MG) </t>
  </si>
  <si>
    <t>17-0856-00</t>
  </si>
  <si>
    <t>CASTELO(ES) - RIO DE JANEIRO(RJ) VIA PETROPOLIS</t>
  </si>
  <si>
    <t>17-0897-00</t>
  </si>
  <si>
    <t>17-1457-00</t>
  </si>
  <si>
    <t xml:space="preserve">CACHOEIRO DE ITAPEMIRIM(ES) - RIO DE JANEIRO(RJ) </t>
  </si>
  <si>
    <t>17-1463-00</t>
  </si>
  <si>
    <t>CACHOEIRO DE ITAPEMIRIM(ES) - CAMPOS DOS GOYTACAZES(RJ) V.ES 489</t>
  </si>
  <si>
    <t>02-1172-04</t>
  </si>
  <si>
    <t>TUCURUI(PA) - PARNAIBA(PI) VIA IMPERATRIZ(PI)</t>
  </si>
  <si>
    <t>12-9242-70</t>
  </si>
  <si>
    <t>PLANALTINA(GO) - BRASILIA(DF)</t>
  </si>
  <si>
    <t>17-0970-61</t>
  </si>
  <si>
    <t>09-9245-00</t>
  </si>
  <si>
    <t>01-9243-00</t>
  </si>
  <si>
    <t>08-0818-01</t>
  </si>
  <si>
    <t xml:space="preserve">SAO PAULO(SP) - CONCEICAO DA APARECIDA(MG) </t>
  </si>
  <si>
    <t>08-0818-02</t>
  </si>
  <si>
    <t>08-0120-01</t>
  </si>
  <si>
    <t xml:space="preserve">SAO PAULO(SP) - CONCEICAO DOS OUROS(MG) </t>
  </si>
  <si>
    <t>08-0187-02</t>
  </si>
  <si>
    <t xml:space="preserve">SAO PAULO(SP) - LAMBARI(MG) </t>
  </si>
  <si>
    <t>08-0187-01</t>
  </si>
  <si>
    <t xml:space="preserve">SAO PAULO(SP) - LAMBARI(MG) VIA HELIODORA </t>
  </si>
  <si>
    <t>10-9250-00</t>
  </si>
  <si>
    <t xml:space="preserve">CASCA(RS) - JURUENA(MT) </t>
  </si>
  <si>
    <t>08-0846-41</t>
  </si>
  <si>
    <t>09-0372-00</t>
  </si>
  <si>
    <t>09-0372-51</t>
  </si>
  <si>
    <t>09-1556-00</t>
  </si>
  <si>
    <t>09-0936-41</t>
  </si>
  <si>
    <t>09-1295-61</t>
  </si>
  <si>
    <t xml:space="preserve">CASCAVEL(PR) - PORTO VELHO(RO) </t>
  </si>
  <si>
    <t>09-0468-45</t>
  </si>
  <si>
    <t>09-1414-41</t>
  </si>
  <si>
    <t>18-9259-00</t>
  </si>
  <si>
    <t>PARNAIBA(PI) - ALTA FLORESTA(MT) VIA SANTA INES</t>
  </si>
  <si>
    <t>12-0838-61</t>
  </si>
  <si>
    <t>01-9260-00</t>
  </si>
  <si>
    <t>12-1573-20</t>
  </si>
  <si>
    <t xml:space="preserve">JUSSARA(GO) - COCALINHO(MT) </t>
  </si>
  <si>
    <t>03-0984-67</t>
  </si>
  <si>
    <t>03-0662-61</t>
  </si>
  <si>
    <t>02-0984-65</t>
  </si>
  <si>
    <t>MONTE ALTO(GO) - BRAZLANDIA(DF)</t>
  </si>
  <si>
    <t>MONTE ALTO(GO) - TAGUATINGA(DF)</t>
  </si>
  <si>
    <t>MONTE ALTO(GO) - BRASILIA(DF)</t>
  </si>
  <si>
    <t>17-0209-61</t>
  </si>
  <si>
    <t>02-9273-00</t>
  </si>
  <si>
    <t>SAO FELIX DO XINGU(PA) - ARAGUAINA(TO)</t>
  </si>
  <si>
    <t>10-9276-00</t>
  </si>
  <si>
    <t>SANTIAGO(RS) - BALNEARIO CAMBORIU(SC)</t>
  </si>
  <si>
    <t>02-1146-00</t>
  </si>
  <si>
    <t xml:space="preserve">BELEM(PA) - BARAO DE GRAJAU(MA) </t>
  </si>
  <si>
    <t>10-9278-00</t>
  </si>
  <si>
    <t xml:space="preserve">TAPERA(RS) - CAMPO VERDE(MT) </t>
  </si>
  <si>
    <t>10-9279-00</t>
  </si>
  <si>
    <t xml:space="preserve">SARANDI(RS) - CURITIBA(PR) VIA GUARAPUAVA (PR) </t>
  </si>
  <si>
    <t>10-9256-00</t>
  </si>
  <si>
    <t xml:space="preserve">SARANDI(RS) - CURITIBA(PR) VIA UNIAO DA VITORIA (PR) </t>
  </si>
  <si>
    <t>06-1385-09</t>
  </si>
  <si>
    <t>05-9281-00</t>
  </si>
  <si>
    <t xml:space="preserve">JUSSIAPE(BA) - OSASCO(SP) VIA MONTES CLAROS(MG) </t>
  </si>
  <si>
    <t>05-9281-01</t>
  </si>
  <si>
    <t>JUSSIAPE(BA) - OSASCO(SP) VIA GOV. VALADARES(M</t>
  </si>
  <si>
    <t>07-1432-00</t>
  </si>
  <si>
    <t xml:space="preserve">RIO DE JANEIRO(RJ) - VITORIA DA CONQUISTA(BA) </t>
  </si>
  <si>
    <t>08-1449-00</t>
  </si>
  <si>
    <t xml:space="preserve">SAO PAULO(SP) - ALEM PARAIBA(MG) </t>
  </si>
  <si>
    <t>09-1304-41</t>
  </si>
  <si>
    <t>01-0721-61</t>
  </si>
  <si>
    <t>06-9316-00</t>
  </si>
  <si>
    <t>NOVA BELEM(MG) - VITORIA(ES)</t>
  </si>
  <si>
    <t>07-0126-31</t>
  </si>
  <si>
    <t xml:space="preserve">RIO DE JANEIRO(RJ) - BRASILIA(DF) </t>
  </si>
  <si>
    <t>06-1382-61</t>
  </si>
  <si>
    <t>12-1502-01</t>
  </si>
  <si>
    <t xml:space="preserve">GOIANIA(GO) - FILADELFIA(TO) </t>
  </si>
  <si>
    <t>07-0736-35</t>
  </si>
  <si>
    <t>07-0736-45</t>
  </si>
  <si>
    <t>09-0375-01</t>
  </si>
  <si>
    <t>07-0614-20</t>
  </si>
  <si>
    <t>12-9321-70</t>
  </si>
  <si>
    <t xml:space="preserve">NOVO GAMA(GO) - GAMA(DF) </t>
  </si>
  <si>
    <t>12-9322-70</t>
  </si>
  <si>
    <t xml:space="preserve">NOVO GAMA(GO) - BRASILIA(DF) </t>
  </si>
  <si>
    <t>18-9323-00</t>
  </si>
  <si>
    <t>PARNAIBA(PI) - ARAIOSES(MA)</t>
  </si>
  <si>
    <t>06-0681-00</t>
  </si>
  <si>
    <t>ALMENARA(MG) - VITORIA DA CONQUISTA(BA) VIA PEDRA AZUL</t>
  </si>
  <si>
    <t>06-0681-02</t>
  </si>
  <si>
    <t xml:space="preserve">ALMENARA(MG) - VITORIA DA CONQUISTA(BA) VIA BR367 </t>
  </si>
  <si>
    <t>08-0524-00</t>
  </si>
  <si>
    <t xml:space="preserve">FRANCA(SP) - LONDRINA(PR) </t>
  </si>
  <si>
    <t>08-0713-00</t>
  </si>
  <si>
    <t xml:space="preserve">SAO JOSE DO RIO PRETO(SP) - LONDRINA(PR) </t>
  </si>
  <si>
    <t>08-0714-00</t>
  </si>
  <si>
    <t xml:space="preserve">BAURU(SP) - LONDRINA(PR) </t>
  </si>
  <si>
    <t>09-1829-00</t>
  </si>
  <si>
    <t>CIUDAD DEL ESTE(PRY) - SAO PAULO(SP)</t>
  </si>
  <si>
    <t>09-9326-00</t>
  </si>
  <si>
    <t xml:space="preserve">MARINGA(PR) - FLORIANOPOLIS(SC) </t>
  </si>
  <si>
    <t>12-9012-03</t>
  </si>
  <si>
    <t>SAO LUIS DE MONTES BELOS(GO) - SAO FELIX DO XINGU(PA) VIA PALMAS</t>
  </si>
  <si>
    <t>09-0640-62</t>
  </si>
  <si>
    <t>09-9329-00</t>
  </si>
  <si>
    <t xml:space="preserve">CAMPO MOURAO(PR) - BALSAS(MA) </t>
  </si>
  <si>
    <t>10-1240-32</t>
  </si>
  <si>
    <t>07-0736-39</t>
  </si>
  <si>
    <t>09-0091-31</t>
  </si>
  <si>
    <t>03-2032-61</t>
  </si>
  <si>
    <t>15-1111-61</t>
  </si>
  <si>
    <t>22-9332-00</t>
  </si>
  <si>
    <t xml:space="preserve">PORTO VELHO(RO) - SALVADOR(BA) </t>
  </si>
  <si>
    <t>11-9333-00</t>
  </si>
  <si>
    <t xml:space="preserve">SINOP(MT) - FORTALEZA(CE) </t>
  </si>
  <si>
    <t>12-9335-00</t>
  </si>
  <si>
    <t xml:space="preserve">GOIANIA(GO) - SANTAREM(PA) VIA BARRA DO GARCAS </t>
  </si>
  <si>
    <t>12-9335-01</t>
  </si>
  <si>
    <t>GOIANIA(GO) - SANTAREM(PA) VIA PALMAS</t>
  </si>
  <si>
    <t>10-1242-31</t>
  </si>
  <si>
    <t>10-0810-31</t>
  </si>
  <si>
    <t>12-0637-20</t>
  </si>
  <si>
    <t xml:space="preserve">BRASILIA (DF) - PADRE BERNARDO (GO) </t>
  </si>
  <si>
    <t>12-0637-21</t>
  </si>
  <si>
    <t xml:space="preserve">BRASILIA(DF) - MIMOSO DE GOIAS(GO) </t>
  </si>
  <si>
    <t>03-1230-00</t>
  </si>
  <si>
    <t xml:space="preserve">SOBRAL(CE) - SAO PAULO(SP) </t>
  </si>
  <si>
    <t>12-0738-72</t>
  </si>
  <si>
    <t>GIRASSOL (ANT V. S. JERONIMO)(GO) - BRASILIA(DF)</t>
  </si>
  <si>
    <t>08-1488-61</t>
  </si>
  <si>
    <t>04-9337-00</t>
  </si>
  <si>
    <t xml:space="preserve">SANTA CRUZ DO CAPIBARIBE(PE) - AFOGADOS DA INGAZEIRA(PE) </t>
  </si>
  <si>
    <t>04-9338-00</t>
  </si>
  <si>
    <t xml:space="preserve">SANTA CRUZ DO CAPIBARIBE(PE) - AFOGADOS DA INGAZEIRA(PE) VIA SERTANIA E MONTEIRO </t>
  </si>
  <si>
    <t>02-9340-00</t>
  </si>
  <si>
    <t xml:space="preserve">CAMETA(PA) - OSASCO(SP) VIA SAO GERALDO DO ARAGUAIA </t>
  </si>
  <si>
    <t>02-9341-00</t>
  </si>
  <si>
    <t>CAMETA(PA) - GOIANIA(GO)</t>
  </si>
  <si>
    <t>12-0677-61</t>
  </si>
  <si>
    <t>06-0338-62</t>
  </si>
  <si>
    <t>06-0868-61</t>
  </si>
  <si>
    <t>12-0111-64</t>
  </si>
  <si>
    <t>12-0114-61</t>
  </si>
  <si>
    <t xml:space="preserve">ANAPOLIS (GO) - SAO PAULO (SP) VIA GO330 </t>
  </si>
  <si>
    <t>12-0111-63</t>
  </si>
  <si>
    <t>BRASILIA (DF) - SAO PAULO (SP) VIA GAMA E R.PRETO</t>
  </si>
  <si>
    <t>06-0111-65</t>
  </si>
  <si>
    <t>12-0114-62</t>
  </si>
  <si>
    <t>12-0624-61</t>
  </si>
  <si>
    <t>12-0624-62</t>
  </si>
  <si>
    <t>12-0687-61</t>
  </si>
  <si>
    <t>12-0838-62</t>
  </si>
  <si>
    <t>12-0838-63</t>
  </si>
  <si>
    <t>12-1338-61</t>
  </si>
  <si>
    <t>12-1402-61</t>
  </si>
  <si>
    <t>12-9032-31</t>
  </si>
  <si>
    <t>11-9342-00</t>
  </si>
  <si>
    <t xml:space="preserve">TANGARA DA SERRA(MT) - PALMAS(TO) VIA PORANGATU </t>
  </si>
  <si>
    <t>11-9342-01</t>
  </si>
  <si>
    <t>TANGARA DA SERRA(MT) - PALMAS(TO) VIA BRASILIA</t>
  </si>
  <si>
    <t>AGUAS LINDAS DE GOIAS(GO) - BRASILIA(DF)</t>
  </si>
  <si>
    <t>AGUAS LINDAS DE GOIAS(GO) - TAGUATINGA(DF)</t>
  </si>
  <si>
    <t>12-9345-70</t>
  </si>
  <si>
    <t>AGUAS LINDAS DE GOIAS(GO) - CEILANDIA(DF)</t>
  </si>
  <si>
    <t>06-0338-41</t>
  </si>
  <si>
    <t xml:space="preserve">UBERABA(MG) - SAO PAULO(SP) </t>
  </si>
  <si>
    <t>16-0811-61</t>
  </si>
  <si>
    <t>18-9350-00</t>
  </si>
  <si>
    <t>LUIS CORREIA(PI) - CARUARU(PE) - VIA RECIFE</t>
  </si>
  <si>
    <t>09-1304-61</t>
  </si>
  <si>
    <t>16-0700-41</t>
  </si>
  <si>
    <t>12-9352-00</t>
  </si>
  <si>
    <t xml:space="preserve">GOIANIA(GO) - PALMAS(TO) </t>
  </si>
  <si>
    <t>12-0390-61</t>
  </si>
  <si>
    <t>12-1041-61</t>
  </si>
  <si>
    <t>12-1400-61</t>
  </si>
  <si>
    <t>12-1401-61</t>
  </si>
  <si>
    <t>12-0477-61</t>
  </si>
  <si>
    <t>12-1402-62</t>
  </si>
  <si>
    <t>17-0803-31</t>
  </si>
  <si>
    <t>17-0803-62</t>
  </si>
  <si>
    <t>18-9353-00</t>
  </si>
  <si>
    <t>LUIS CORREIA(PI) - CARUARU(PE) - VIA CAMPINA GRANDE</t>
  </si>
  <si>
    <t>12-1535-70</t>
  </si>
  <si>
    <t>CAMPOS BELOS(GO) - ARRAIAS(TO)</t>
  </si>
  <si>
    <t>13-0082-61</t>
  </si>
  <si>
    <t>12-9354-70</t>
  </si>
  <si>
    <t xml:space="preserve">CIDADE OCIDENTAL(GO) - BRASILIA(DF) </t>
  </si>
  <si>
    <t>12-9355-70</t>
  </si>
  <si>
    <t xml:space="preserve">CIDADE OCIDENTAL(GO) - TAGUATINGA(DF) </t>
  </si>
  <si>
    <t>12-9356-70</t>
  </si>
  <si>
    <t xml:space="preserve">CIDADE OCIDENTAL(GO) - GAMA(DF) </t>
  </si>
  <si>
    <t>12-9357-70</t>
  </si>
  <si>
    <t xml:space="preserve">JARDIM INGA(GO) - BRASILIA(DF) </t>
  </si>
  <si>
    <t>12-9358-70</t>
  </si>
  <si>
    <t xml:space="preserve">JARDIM INGA(GO) - TAGUATINGA(DF) </t>
  </si>
  <si>
    <t>12-9359-70</t>
  </si>
  <si>
    <t xml:space="preserve">JARDIM INGA(GO) - GAMA(DF) </t>
  </si>
  <si>
    <t>12-9360-70</t>
  </si>
  <si>
    <t xml:space="preserve">SANTO ANTONIO DO DESCOBERTO(GO) - BRASILIA(DF) </t>
  </si>
  <si>
    <t>12-9361-70</t>
  </si>
  <si>
    <t xml:space="preserve">SANTO ANTONIO DO DESCOBERTO(GO) - TAGUATINGA(DF) </t>
  </si>
  <si>
    <t>08-1488-62</t>
  </si>
  <si>
    <t>12-9363-00</t>
  </si>
  <si>
    <t>BRASILIA(DF) - ESPERANTINA(PI) VIA BR 020</t>
  </si>
  <si>
    <t>12-9364-00</t>
  </si>
  <si>
    <t>BRASILIA(DF) - ESPERANTINA(PI) VAI BR 153</t>
  </si>
  <si>
    <t>08-0293-61</t>
  </si>
  <si>
    <t>10-1371-61</t>
  </si>
  <si>
    <t>12-9370-00</t>
  </si>
  <si>
    <t>TAGUATINGA(DF) - TRINDADE(GO)</t>
  </si>
  <si>
    <t>17-1103-64</t>
  </si>
  <si>
    <t>17-1395-61</t>
  </si>
  <si>
    <t>17-0566-20</t>
  </si>
  <si>
    <t xml:space="preserve">IUNA(ES) - MANHUMIRIM(MG) </t>
  </si>
  <si>
    <t>17-0566-00</t>
  </si>
  <si>
    <t>17-0763-70</t>
  </si>
  <si>
    <t xml:space="preserve">IBATIBA(ES) - LAJINHA(MG) </t>
  </si>
  <si>
    <t>14-9371-00</t>
  </si>
  <si>
    <t xml:space="preserve">APODI(RN) - GOIANIA(GO) </t>
  </si>
  <si>
    <t>09-9373-00</t>
  </si>
  <si>
    <t xml:space="preserve">CAMPO MOURAO(PR) - BALNEARIO CAMBORIU(SC) </t>
  </si>
  <si>
    <t>14-9374-00</t>
  </si>
  <si>
    <t xml:space="preserve">APODI(RN) - BRASILIA(DF) </t>
  </si>
  <si>
    <t>09-0470-63</t>
  </si>
  <si>
    <t>09-1824-41</t>
  </si>
  <si>
    <t>LUZIANIA(GO) - BRASILIA(DF)</t>
  </si>
  <si>
    <t>LUZIANIA(GO) - TAGUATINGA(DF)</t>
  </si>
  <si>
    <t>LUZIANIA(GO) - GAMA(DF)</t>
  </si>
  <si>
    <t>10-1938-61</t>
  </si>
  <si>
    <t>07-0344-20</t>
  </si>
  <si>
    <t xml:space="preserve">CORDEIRO(RJ) - ALEM PARAIBA(MG) </t>
  </si>
  <si>
    <t>07-0346-20</t>
  </si>
  <si>
    <t>NOVA FRIBURGO(RJ) - ALEM PARAIBA(MG) V. SUMIDOURO</t>
  </si>
  <si>
    <t>07-0363-20</t>
  </si>
  <si>
    <t>NOVA FRIBURGO(RJ) - ALEM PARAIBA(MG) V CARMO (RJ)</t>
  </si>
  <si>
    <t>06-0018-31</t>
  </si>
  <si>
    <t>16-0101-41</t>
  </si>
  <si>
    <t>09-9373-61</t>
  </si>
  <si>
    <t>07-0749-31</t>
  </si>
  <si>
    <t>06-0218-61</t>
  </si>
  <si>
    <t>06-0218-41</t>
  </si>
  <si>
    <t>12-0115-41</t>
  </si>
  <si>
    <t>BRASILIA (DF) - SAO PAULO (SP) VIA CATALAO (GO)</t>
  </si>
  <si>
    <t>09-9326-41</t>
  </si>
  <si>
    <t>09-9326-61</t>
  </si>
  <si>
    <t>10-0836-31</t>
  </si>
  <si>
    <t>06-0106-03</t>
  </si>
  <si>
    <t>06-0106-63</t>
  </si>
  <si>
    <t>10-3000-00</t>
  </si>
  <si>
    <t>SALTO(URY) - PORTO ALEGRE(RS)</t>
  </si>
  <si>
    <t>12-3000-00</t>
  </si>
  <si>
    <t xml:space="preserve">SAO MIGUEL DO ARAGUAIA(GO) - SAO PAULO(SP) </t>
  </si>
  <si>
    <t>07-0198-42</t>
  </si>
  <si>
    <t>07-0198-62</t>
  </si>
  <si>
    <t>01-9385-00</t>
  </si>
  <si>
    <t xml:space="preserve">GUAJARA(AM) - FORTALEZA(CE) VIA BRASILIA/SALVADOR </t>
  </si>
  <si>
    <t>01-9386-00</t>
  </si>
  <si>
    <t xml:space="preserve">GUAJARA(AM) - FORTALEZA(CE) VIA BRASILIA/TERESINA </t>
  </si>
  <si>
    <t>07-0988-41</t>
  </si>
  <si>
    <t>06-0993-61</t>
  </si>
  <si>
    <t>06-1383-61</t>
  </si>
  <si>
    <t>06-1028-00</t>
  </si>
  <si>
    <t>15-9390-00</t>
  </si>
  <si>
    <t>TUTOIA(MA) - CALDAS NOVAS(GO)</t>
  </si>
  <si>
    <t>22-9397-00</t>
  </si>
  <si>
    <t>SENA MADUREIRA(AC) - PORTO SEGURO(BA) - VIA BRASILIA/B JESUS LAPA</t>
  </si>
  <si>
    <t>22-9399-00</t>
  </si>
  <si>
    <t>SENA MADUREIRA(AC) - PORTO SEGURO(BA) - V BELO HORIZONTE/COLATINA</t>
  </si>
  <si>
    <t>22-9401-00</t>
  </si>
  <si>
    <t>SENA MADUREIRA(AC) - PORTO SEGURO(BA) - VIA BRASILIA/BH/NANUQUE</t>
  </si>
  <si>
    <t>22-9402-00</t>
  </si>
  <si>
    <t>SENA MADUREIRA(AC) - PORTO SEGURO(BA) - VIA SAO PAULO/BH/JEQUIE</t>
  </si>
  <si>
    <t>22-9403-00</t>
  </si>
  <si>
    <t>SENA MADUREIRA(AC) - PORTO SEGURO(BA) - VIA SAO PAULO/RIO DE JANEIRO</t>
  </si>
  <si>
    <t>22-9405-00</t>
  </si>
  <si>
    <t>ASSIS BRASIL(AC) - COLNIZA(MT) - VILHENA</t>
  </si>
  <si>
    <t>22-9406-00</t>
  </si>
  <si>
    <t>ARIQUEMES(RO) - BOA VISTA(RR) - VIA MANAUS</t>
  </si>
  <si>
    <t>06-0717-31</t>
  </si>
  <si>
    <t>08-0773-60</t>
  </si>
  <si>
    <t>ASUNCION(PY) - SAO PAULO(BR)</t>
  </si>
  <si>
    <t>10-0254-31</t>
  </si>
  <si>
    <t>18-9409-00</t>
  </si>
  <si>
    <t xml:space="preserve">TERESINA(PI) - UBERLANDIA(MG) </t>
  </si>
  <si>
    <t>08-0210-31</t>
  </si>
  <si>
    <t>03-0665-31</t>
  </si>
  <si>
    <t>10-1240-33</t>
  </si>
  <si>
    <t>17-1461-62</t>
  </si>
  <si>
    <t>10-2047-01</t>
  </si>
  <si>
    <t>POSADAS(ARG) - TORRES(RS)</t>
  </si>
  <si>
    <t>08-9413-00</t>
  </si>
  <si>
    <t>08-9414-00</t>
  </si>
  <si>
    <t>SAO PAULO(SP) - SAO JOSE DO XINGU(MT) VIA APARECIDA DE GOIANIA</t>
  </si>
  <si>
    <t>16-0079-41</t>
  </si>
  <si>
    <t>16-0079-61</t>
  </si>
  <si>
    <t>02-9418-00</t>
  </si>
  <si>
    <t>CANAA DOS CARAJAS(PA) - CAMPO MAIOR(PI)</t>
  </si>
  <si>
    <t>07-0025-00</t>
  </si>
  <si>
    <t xml:space="preserve">RIO DE JANEIRO(RJ) - SAO LOURENCO(MG) </t>
  </si>
  <si>
    <t>07-0025-61</t>
  </si>
  <si>
    <t>07-0037-61</t>
  </si>
  <si>
    <t>RIO DE JANEIRO(RJ) - ALFENAS(MG) V. CAMPANHA (MG)</t>
  </si>
  <si>
    <t>07-0046-01</t>
  </si>
  <si>
    <t xml:space="preserve">RIO DE JANEIRO(RJ) - MONTE SIAO(MG) </t>
  </si>
  <si>
    <t>07-0046-62</t>
  </si>
  <si>
    <t>07-0048-61</t>
  </si>
  <si>
    <t xml:space="preserve">RIO DE JANEIRO(RJ) - VARGINHA(MG) V TRES CORACOES </t>
  </si>
  <si>
    <t>07-0234-00</t>
  </si>
  <si>
    <t xml:space="preserve">RIO DE JANEIRO(RJ) - LAVRAS(MG) </t>
  </si>
  <si>
    <t>07-0234-02</t>
  </si>
  <si>
    <t xml:space="preserve">RIO DE JANEIRO(RJ) - CAMPO BELO(MG) </t>
  </si>
  <si>
    <t>07-0937-00</t>
  </si>
  <si>
    <t xml:space="preserve">RIO DE JANEIRO(RJ) - LAMBARI(MG) </t>
  </si>
  <si>
    <t>07-0969-00</t>
  </si>
  <si>
    <t xml:space="preserve">BARRA MANSA(RJ) - VARGINHA(MG) </t>
  </si>
  <si>
    <t>07-1353-00</t>
  </si>
  <si>
    <t xml:space="preserve">RIO DE JANEIRO(RJ) - LAVRAS(MG) VIA B. MANSA (RJ) </t>
  </si>
  <si>
    <t>07-1353-61</t>
  </si>
  <si>
    <t>07-1474-00</t>
  </si>
  <si>
    <t xml:space="preserve">RIO DE JANEIRO(RJ) - MOGI DAS CRUZES(SP) </t>
  </si>
  <si>
    <t>PETROLINA(PE) - JUAZEIRO(BA)</t>
  </si>
  <si>
    <t>07-1474-61</t>
  </si>
  <si>
    <t>06-1385-39</t>
  </si>
  <si>
    <t>06-1244-00</t>
  </si>
  <si>
    <t xml:space="preserve">CAMPO DO MEIO(MG) - SAO PAULO(SP) </t>
  </si>
  <si>
    <t>16-1217-41</t>
  </si>
  <si>
    <t>18-9425-00</t>
  </si>
  <si>
    <t>07-0201-61</t>
  </si>
  <si>
    <t>08-9428-00</t>
  </si>
  <si>
    <t>SAO BERNARDO DO CAMPO(SP) - FORTALEZA(CE) - VIA PARAUAPEBAS (PA)</t>
  </si>
  <si>
    <t>CEU AZUL(GO) - BRASILIA(DF)</t>
  </si>
  <si>
    <t>CIDADE OCIDENTAL(GO) - BRASILIA(DF)</t>
  </si>
  <si>
    <t>VALPARAISO DE GOIAS(GO) - BRASILIA(DF)</t>
  </si>
  <si>
    <t>CIDADE OCIDENTAL(GO) - TAGUATINGA(DF)</t>
  </si>
  <si>
    <t>VALPARAISO DE GOIAS(GO) - GAMA(DF)</t>
  </si>
  <si>
    <t>CIDADE OCIDENTAL(GO) - GAMA(DF)</t>
  </si>
  <si>
    <t>VALPARAISO DE GOIAS(GO) - TAGUATINGA(DF)</t>
  </si>
  <si>
    <t>02-1172-02</t>
  </si>
  <si>
    <t>08-9427-00</t>
  </si>
  <si>
    <t>SAO BERNARDO DO CAMPO(SP) - FORTALEZA(CE) - VIA TERESINA (PI)</t>
  </si>
  <si>
    <t>NOVO GAMA(GO) - BRASILIA(DF)</t>
  </si>
  <si>
    <t>12-5030-70</t>
  </si>
  <si>
    <t>NOVO GAMA(GO) - TAGUATINGA(DF)</t>
  </si>
  <si>
    <t>12-5031-70</t>
  </si>
  <si>
    <t>NOVO GAMA(GO) - GAMA(DF)</t>
  </si>
  <si>
    <t>12-5032-70</t>
  </si>
  <si>
    <t>PARQUE ESTRELA DALVA(GO) - TAGUATINGA(DF)</t>
  </si>
  <si>
    <t>12-5033-70</t>
  </si>
  <si>
    <t>PARQUE ESTRELA DALVA(GO) - GAMA(DF)</t>
  </si>
  <si>
    <t>PARQUE INDUSTRIAL MIGNONE(GO) - BRASILIA(DF)</t>
  </si>
  <si>
    <t>PARQUE INDUSTRIAL MIGNONE(GO) - TAGUATINGA(DF)</t>
  </si>
  <si>
    <t>PARQUE INDUSTRIAL MIGNONE(GO) - GAMA(DF)</t>
  </si>
  <si>
    <t>LAGO AZUL(GO) - BRASILIA(DF)</t>
  </si>
  <si>
    <t>12-5027-70</t>
  </si>
  <si>
    <t>LAGO AZUL(GO) - TAGUATINGA(DF)</t>
  </si>
  <si>
    <t>12-5028-70</t>
  </si>
  <si>
    <t>LAGO AZUL(GO) - GAMA(DF)</t>
  </si>
  <si>
    <t>08-9429-00</t>
  </si>
  <si>
    <t>SAO BERNARDO DO CAMPO(SP) - FORTALEZA(CE) - VIA FOZ DO IGUAÃ‡U</t>
  </si>
  <si>
    <t>15-9430-00</t>
  </si>
  <si>
    <t xml:space="preserve">SAO LUIS(MA) - RIO BRANCO(AC) </t>
  </si>
  <si>
    <t>08-9431-00</t>
  </si>
  <si>
    <t>SAO BERNARDO DO CAMPO(SP) - FORTALEZA(CE) - VIA SALINAS (MG)</t>
  </si>
  <si>
    <t>08-9432-00</t>
  </si>
  <si>
    <t>SAO BERNARDO DO CAMPO(SP) - FORTALEZA(CE) - VIA SALVADOR (BA)</t>
  </si>
  <si>
    <t>08-9433-00</t>
  </si>
  <si>
    <t>SAO BERNARDO DO CAMPO(SP) - FORTALEZA(CE) - VIA PICOS (PI)</t>
  </si>
  <si>
    <t>08-9437-00</t>
  </si>
  <si>
    <t>SAO BERNARDO DO CAMPO(SP) - FORTALEZA(CE) - VIA IRECE (BA)</t>
  </si>
  <si>
    <t>12-9352-41</t>
  </si>
  <si>
    <t>12-9335-61</t>
  </si>
  <si>
    <t>07-0820-62</t>
  </si>
  <si>
    <t>06-0308-61</t>
  </si>
  <si>
    <t>06-0308-02</t>
  </si>
  <si>
    <t xml:space="preserve">BELO HORIZONTE(MG) - S.J. DOS CAMPOS(SP) V.TAUBATE </t>
  </si>
  <si>
    <t>06-0308-63</t>
  </si>
  <si>
    <t>06-0916-00</t>
  </si>
  <si>
    <t xml:space="preserve">BELO HORIZONTE(MG) - APARECIDA(SP) </t>
  </si>
  <si>
    <t>06-0916-61</t>
  </si>
  <si>
    <t>06-0916-02</t>
  </si>
  <si>
    <t xml:space="preserve">BELO HORIZONTE (MG) - APARECIDA (SP) VIA RESENDE </t>
  </si>
  <si>
    <t>06-0916-63</t>
  </si>
  <si>
    <t>07-0046-61</t>
  </si>
  <si>
    <t xml:space="preserve">RIO DE JANEIRO(RJ) - POUSO ALEGRE(MG) </t>
  </si>
  <si>
    <t>09-0476-61</t>
  </si>
  <si>
    <t>05-9461-00</t>
  </si>
  <si>
    <t xml:space="preserve">ABAIRA(BA) - SANTOS(SP) </t>
  </si>
  <si>
    <t>09-0470-49</t>
  </si>
  <si>
    <t>09-0433-67</t>
  </si>
  <si>
    <t>09-1782-61</t>
  </si>
  <si>
    <t>12-1278-20</t>
  </si>
  <si>
    <t xml:space="preserve">BRASILIA (DF) - RIALMA (GO) </t>
  </si>
  <si>
    <t>08-0235-00</t>
  </si>
  <si>
    <t xml:space="preserve">SAO PAULO(SP) - FLORIANO(PI) VIA CANTO DO BURITI </t>
  </si>
  <si>
    <t>08-0235-01</t>
  </si>
  <si>
    <t xml:space="preserve">SAO PAULO(SP) - FLORIANO(PI) GOIANIA </t>
  </si>
  <si>
    <t>MANSÃ•ES MARAJÃ“(GO) - BRASILIA(DF)</t>
  </si>
  <si>
    <t>12-0111-41</t>
  </si>
  <si>
    <t>18-9464-00</t>
  </si>
  <si>
    <t>07-0270-31</t>
  </si>
  <si>
    <t>12-9468-00</t>
  </si>
  <si>
    <t>MINACU(GO) - VALPARAISO DE GOIAS(GO) VIA BRASILIA</t>
  </si>
  <si>
    <t>06-0681-21</t>
  </si>
  <si>
    <t xml:space="preserve">PEDRA AZUL(MG) - VITORIA DA CONQUISTA(BA) </t>
  </si>
  <si>
    <t>09-0468-61</t>
  </si>
  <si>
    <t>09-1175-61</t>
  </si>
  <si>
    <t>06-0068-31</t>
  </si>
  <si>
    <t>12-3001-00</t>
  </si>
  <si>
    <t xml:space="preserve">GOIANIA(GO) - COCOS(BA) </t>
  </si>
  <si>
    <t>09-9473-00</t>
  </si>
  <si>
    <t xml:space="preserve">CAMPINA DA LAGOA(PR) - SAO PAULO(SP) </t>
  </si>
  <si>
    <t>09-9474-00</t>
  </si>
  <si>
    <t>CAMPINA DA LAGOA(PR) - SAO PAULO(SP) VIA CAMPO MOURÃƒÆ’O</t>
  </si>
  <si>
    <t>09-9475-00</t>
  </si>
  <si>
    <t xml:space="preserve">CAMPINA DA LAGOA(PR) - SAO PAULO(SP) VIA ASSIS </t>
  </si>
  <si>
    <t>08-9479-00</t>
  </si>
  <si>
    <t xml:space="preserve">SANTOS(SP) - BELEM(PA) VIA IMPERATRIZ </t>
  </si>
  <si>
    <t>10-1237-61</t>
  </si>
  <si>
    <t>16-1221-09</t>
  </si>
  <si>
    <t xml:space="preserve">CRICIUMA(SC) - ASUNCION(PRY) </t>
  </si>
  <si>
    <t>17-0593-61</t>
  </si>
  <si>
    <t>05-0314-00</t>
  </si>
  <si>
    <t>SALVADOR (BA) - PENEDO (AL) VIA ARACAJU (SE)</t>
  </si>
  <si>
    <t>21-0314-01</t>
  </si>
  <si>
    <t xml:space="preserve">PROPRIA(SE) - PENEDO(AL) </t>
  </si>
  <si>
    <t>05-1113-00</t>
  </si>
  <si>
    <t>SALVADOR (BA) - MACEIO (AL) VIA BR-101</t>
  </si>
  <si>
    <t>21-0165-00</t>
  </si>
  <si>
    <t xml:space="preserve">ARACAJU(SE) - SALVADOR(BA) VIA ESTANCIA (SE) </t>
  </si>
  <si>
    <t>21-0165-31</t>
  </si>
  <si>
    <t>21-0165-61</t>
  </si>
  <si>
    <t>21-0288-00</t>
  </si>
  <si>
    <t xml:space="preserve">ARACAJU (SE) - FEIRA DE SANTANA (BA) </t>
  </si>
  <si>
    <t>05-0277-00</t>
  </si>
  <si>
    <t xml:space="preserve">SALVADOR(BA) - MACEIO(AL) VIA BR-101/AL-110 </t>
  </si>
  <si>
    <t>05-0277-61</t>
  </si>
  <si>
    <t>05-0650-00</t>
  </si>
  <si>
    <t xml:space="preserve">SALVADOR (BA) - JOAO PESSOA (PB) </t>
  </si>
  <si>
    <t>05-0650-61</t>
  </si>
  <si>
    <t>21-0166-00</t>
  </si>
  <si>
    <t>ARACAJU(SE) - SALVADOR(BA) V. TOBIAS BARRETO (SE)</t>
  </si>
  <si>
    <t>21-0242-00</t>
  </si>
  <si>
    <t>ARACAJU(SE) - PAULO AFONSO(BA) VIA ARAPIRACA (AL)</t>
  </si>
  <si>
    <t>21-0315-00</t>
  </si>
  <si>
    <t xml:space="preserve">BOQUIM(SE) - SALVADOR(BA) </t>
  </si>
  <si>
    <t>21-0631-00</t>
  </si>
  <si>
    <t>ARACAJU (SE) - ITABUNA (BA) VIA ESPLANADA (BA)</t>
  </si>
  <si>
    <t>21-0631-61</t>
  </si>
  <si>
    <t>21-0858-00</t>
  </si>
  <si>
    <t xml:space="preserve">LAGARTO (SE) - SALVADOR (BA) </t>
  </si>
  <si>
    <t>21-0919-00</t>
  </si>
  <si>
    <t xml:space="preserve">ARACAJU(SE) - PAULO AFONSO(BA) </t>
  </si>
  <si>
    <t>21-0919-02</t>
  </si>
  <si>
    <t xml:space="preserve">NOVA CANINDE DE SAO FRANCISCO(SE) -PAULO AFONSO(BA) </t>
  </si>
  <si>
    <t>21-0922-00</t>
  </si>
  <si>
    <t xml:space="preserve">ARACAJU(SE) - ARAPIRACA(AL) VIA AL102/BR101 </t>
  </si>
  <si>
    <t>21-0948-00</t>
  </si>
  <si>
    <t xml:space="preserve">ARACAJU(SE) - ITABUNA(BA) VIA OLINDINA (BA) </t>
  </si>
  <si>
    <t>21-0986-00</t>
  </si>
  <si>
    <t xml:space="preserve">TOBIAS BARRETO(SE) - SALVADOR(BA) </t>
  </si>
  <si>
    <t>21-1043-00</t>
  </si>
  <si>
    <t xml:space="preserve">ARACAJU (SE) - ALAGOINHAS (BA) V. TOBIAS BARRETO </t>
  </si>
  <si>
    <t>21-1077-00</t>
  </si>
  <si>
    <t xml:space="preserve">ESTANCIA(SE) - SALVADOR(BA) </t>
  </si>
  <si>
    <t>21-1077-01</t>
  </si>
  <si>
    <t xml:space="preserve">CRISTINAPOLIS(SE) - SALVADOR(BA) </t>
  </si>
  <si>
    <t>21-1183-00</t>
  </si>
  <si>
    <t>ARACAJU(SE) - PAULO AFONSO(BA) V.JEREMOABO (BA)</t>
  </si>
  <si>
    <t>10-9481-00</t>
  </si>
  <si>
    <t xml:space="preserve">IBIRUBA(RS) - GAUCHA DO NORTE(MT) </t>
  </si>
  <si>
    <t>16-9069-61</t>
  </si>
  <si>
    <t>07-0126-41</t>
  </si>
  <si>
    <t>12-9487-00</t>
  </si>
  <si>
    <t xml:space="preserve">GOIANIA(GO) - ESPERANTINA(TO) </t>
  </si>
  <si>
    <t>04-0141-61</t>
  </si>
  <si>
    <t>09-9490-00</t>
  </si>
  <si>
    <t xml:space="preserve">UMUARAMA(PR) - FLORIANOPOLIS(SC) VIA PR-323 E BR-376 </t>
  </si>
  <si>
    <t>06-9491-00</t>
  </si>
  <si>
    <t xml:space="preserve">UBERLANDIA(MG) - ALTAMIRA(PA) </t>
  </si>
  <si>
    <t>15-9492-00</t>
  </si>
  <si>
    <t>CARUTAPERA(MA) - JOAO PESSOA(PB)</t>
  </si>
  <si>
    <t>06-1382-31</t>
  </si>
  <si>
    <t>02-9494-00</t>
  </si>
  <si>
    <t xml:space="preserve">CANAA DOS CARAJAS(PA) - BALSAS(MA) </t>
  </si>
  <si>
    <t>02-9495-00</t>
  </si>
  <si>
    <t>ALTAMIRA(PA) - APARECIDA DE GOIANIA(GO) - VIA MARABA E PALMAS</t>
  </si>
  <si>
    <t>09-0427-61</t>
  </si>
  <si>
    <t>09-0468-65</t>
  </si>
  <si>
    <t>09-1421-61</t>
  </si>
  <si>
    <t>15-9422-00</t>
  </si>
  <si>
    <t xml:space="preserve">LAGO DA PEDRA(MA) - PLANALTINA(DF) </t>
  </si>
  <si>
    <t>02-9496-00</t>
  </si>
  <si>
    <t>06-0826-62</t>
  </si>
  <si>
    <t>10-3000-01</t>
  </si>
  <si>
    <t>SALTO(URY) - FLORIANOPOLIS(SC)</t>
  </si>
  <si>
    <t>16-1243-41</t>
  </si>
  <si>
    <t>09-0108-41</t>
  </si>
  <si>
    <t>17-0970-31</t>
  </si>
  <si>
    <t>17-1392-61</t>
  </si>
  <si>
    <t xml:space="preserve">VITORIA(ES) - ITAMARAJU(BA) </t>
  </si>
  <si>
    <t>17-1393-62</t>
  </si>
  <si>
    <t>17-1399-61</t>
  </si>
  <si>
    <t>17-1392-62</t>
  </si>
  <si>
    <t>17-1397-31</t>
  </si>
  <si>
    <t>17-0555-62</t>
  </si>
  <si>
    <t>05-1608-64</t>
  </si>
  <si>
    <t>17-1103-31</t>
  </si>
  <si>
    <t>05-1608-32</t>
  </si>
  <si>
    <t>17-2001-61</t>
  </si>
  <si>
    <t>17-0593-62</t>
  </si>
  <si>
    <t>17-1097-61</t>
  </si>
  <si>
    <t>09-9497-00</t>
  </si>
  <si>
    <t>CURITIBA(PR) - BELEM(PA) - VIA PARAUAPEBAS</t>
  </si>
  <si>
    <t>09-9498-00</t>
  </si>
  <si>
    <t>CURITIBA(PR) - BELEM(PA) - VIA IMPERATRIZ</t>
  </si>
  <si>
    <t>09-9499-00</t>
  </si>
  <si>
    <t>CURITIBA(PR) - BELEM(PA) - VIA GOIANIA</t>
  </si>
  <si>
    <t>10-9500-00</t>
  </si>
  <si>
    <t xml:space="preserve">CARAZINHO(RS) - BALSAS(MA) </t>
  </si>
  <si>
    <t>06-9501-00</t>
  </si>
  <si>
    <t xml:space="preserve">JUVENILIA(MG) - BRASILIA(DF) </t>
  </si>
  <si>
    <t>06-1387-41</t>
  </si>
  <si>
    <t>06-0717-41</t>
  </si>
  <si>
    <t>08-0342-43</t>
  </si>
  <si>
    <t>16-0699-42</t>
  </si>
  <si>
    <t>09-0377-41</t>
  </si>
  <si>
    <t>02-9503-00</t>
  </si>
  <si>
    <t>01-9260-31</t>
  </si>
  <si>
    <t>20-9504-00</t>
  </si>
  <si>
    <t xml:space="preserve">ARAPIRACA(AL) - FORTALEZA(CE) </t>
  </si>
  <si>
    <t>06-0049-41</t>
  </si>
  <si>
    <t xml:space="preserve">POCOS DE CALDAS(MG) - RIO DE JANEIRO(RJ) </t>
  </si>
  <si>
    <t>10-9505-00</t>
  </si>
  <si>
    <t xml:space="preserve">IJUI(RS) - PARANATINGA(MT) VIA CHAPECÃƒâ€œ </t>
  </si>
  <si>
    <t>06-0100-01</t>
  </si>
  <si>
    <t xml:space="preserve">BOM SUCESSO(MG) - SAO PAULO(SP) </t>
  </si>
  <si>
    <t>02-9506-00</t>
  </si>
  <si>
    <t xml:space="preserve">TAILANDIA(PA) - SENADOR CANEDO(GO) </t>
  </si>
  <si>
    <t>10-9481-61</t>
  </si>
  <si>
    <t>23-9507-20</t>
  </si>
  <si>
    <t>ARAGUATINS(TO) - IMPERATRIZ(MA)</t>
  </si>
  <si>
    <t>23-9510-20</t>
  </si>
  <si>
    <t>BURITI DO TOCANTINS(TO) - IMPERATRIZ(MA)</t>
  </si>
  <si>
    <t>23-9512-20</t>
  </si>
  <si>
    <t>ESPERANTINA(TO) - IMPERATRIZ(MA)</t>
  </si>
  <si>
    <t>23-9514-20</t>
  </si>
  <si>
    <t>PRAIA NORTE(TO) - IMPERATRIZ(MA)</t>
  </si>
  <si>
    <t>08-9515-00</t>
  </si>
  <si>
    <t xml:space="preserve">SAO PAULO(SP) - SANTAREM(PA) VIA FORMOSA </t>
  </si>
  <si>
    <t>08-9516-00</t>
  </si>
  <si>
    <t>SAO PAULO(SP) - SANTAREM(PA) VIA ANAPOLIS</t>
  </si>
  <si>
    <t>23-9519-20</t>
  </si>
  <si>
    <t>AUGUSTINOPOLIS(TO) - IMPERATRIZ(MA)</t>
  </si>
  <si>
    <t>23-9520-20</t>
  </si>
  <si>
    <t>AXIXA DO TOCANTINS(TO) - IMPERATRIZ(MA)</t>
  </si>
  <si>
    <t>23-9521-20</t>
  </si>
  <si>
    <t>CARRASCO BONITO(TO) - IMPERATRIZ(MA)</t>
  </si>
  <si>
    <t>23-9522-20</t>
  </si>
  <si>
    <t>MAURILANDIA DO TOCANTINS(TO) - IMPERATRIZ(MA)</t>
  </si>
  <si>
    <t>12-9508-00</t>
  </si>
  <si>
    <t>GOIANIA(GO) - MARITUBA(PA) - VIA AÃ‡AILANDIA</t>
  </si>
  <si>
    <t>12-9509-00</t>
  </si>
  <si>
    <t>GOIANIA(GO) - MARITUBA(PA) - VIA MARABA</t>
  </si>
  <si>
    <t>07-0234-63</t>
  </si>
  <si>
    <t>10-9500-61</t>
  </si>
  <si>
    <t>18-9513-00</t>
  </si>
  <si>
    <t xml:space="preserve">TERESINA(PI) - PARAUAPEBAS(PA) </t>
  </si>
  <si>
    <t>02-9523-00</t>
  </si>
  <si>
    <t xml:space="preserve">ALTAMIRA(PA) - BRASILIA(DF) VIA PALMAS (TO) </t>
  </si>
  <si>
    <t>02-9524-00</t>
  </si>
  <si>
    <t>ALTAMIRA(PA) - BRASILIA(DF) VIA BALSAS</t>
  </si>
  <si>
    <t>02-9525-00</t>
  </si>
  <si>
    <t xml:space="preserve">ALTAMIRA(PA) - BRASILIA(DF) VIA GOIANIA </t>
  </si>
  <si>
    <t>06-0100-61</t>
  </si>
  <si>
    <t xml:space="preserve">LAVRAS(MG) - SAO PAULO(SP) </t>
  </si>
  <si>
    <t>06-0100-62</t>
  </si>
  <si>
    <t>18-9425-20</t>
  </si>
  <si>
    <t>12-9529-00</t>
  </si>
  <si>
    <t>11-9532-00</t>
  </si>
  <si>
    <t xml:space="preserve">ALTA FLORESTA(MT) - BRASILIA(DF) </t>
  </si>
  <si>
    <t>01-9533-00</t>
  </si>
  <si>
    <t>GUAJARA(AM) - FORTALEZA(CE) VIA SAO LUIZ/CAMOCIM</t>
  </si>
  <si>
    <t>12-9534-00</t>
  </si>
  <si>
    <t xml:space="preserve">BRASILIA(DF) - SAO FRANCISCO(MG) </t>
  </si>
  <si>
    <t>17-1608-63</t>
  </si>
  <si>
    <t>09-0374-00</t>
  </si>
  <si>
    <t>PONTA GROSSA(PR) - SAO PAULO(SP) VIA ITARARE (SP)</t>
  </si>
  <si>
    <t>09-1362-00</t>
  </si>
  <si>
    <t xml:space="preserve">PONTA GROSSA(PR) - SANTOS(SP) VIA ITARARE(SP) </t>
  </si>
  <si>
    <t>10-1727-01</t>
  </si>
  <si>
    <t>MONTEVIDÃ‰U(URY) - FLORIANOPOLIS(SC)</t>
  </si>
  <si>
    <t>18-9536-00</t>
  </si>
  <si>
    <t xml:space="preserve">PALMEIRA DO PIAUI(PI) - GOIANIA(GO) </t>
  </si>
  <si>
    <t>02-9537-00</t>
  </si>
  <si>
    <t>TUCURUI(PA) - SAO PAULO(SP) - VIA IMPERATRIZ</t>
  </si>
  <si>
    <t>02-9538-00</t>
  </si>
  <si>
    <t>TUCURUI(PA) - SAO PAULO(SP) - VIA PARAUAPEBAS</t>
  </si>
  <si>
    <t>09-0470-43</t>
  </si>
  <si>
    <t>23-9539-00</t>
  </si>
  <si>
    <t xml:space="preserve">ARAGUAINA(TO) - PICOS(PI) </t>
  </si>
  <si>
    <t>12-9540-00</t>
  </si>
  <si>
    <t>12-9541-00</t>
  </si>
  <si>
    <t xml:space="preserve">APARECIDA DE GOIANIA(GO) - PARAUAPEBAS(PA) </t>
  </si>
  <si>
    <t>06-0525-61</t>
  </si>
  <si>
    <t>21-0963-00</t>
  </si>
  <si>
    <t xml:space="preserve">SIMAO DIAS(SE) - SALVADOR(BA) </t>
  </si>
  <si>
    <t>21-0173-00</t>
  </si>
  <si>
    <t xml:space="preserve">ITABAIANA(SE) - SALVADOR(BA) </t>
  </si>
  <si>
    <t>05-9543-00</t>
  </si>
  <si>
    <t xml:space="preserve">CHORROCHO(BA) - SAO PAULO(SP) </t>
  </si>
  <si>
    <t>09-0476-42</t>
  </si>
  <si>
    <t>06-9544-00</t>
  </si>
  <si>
    <t xml:space="preserve">FRONTEIRA(MG) - SAO PAULO(SP) </t>
  </si>
  <si>
    <t>06-9547-00</t>
  </si>
  <si>
    <t>ITACARAMBI(MG) - BRASILIA(DF)</t>
  </si>
  <si>
    <t>03-9548-00</t>
  </si>
  <si>
    <t>MAURITI(CE) - BRASILIA(DF)</t>
  </si>
  <si>
    <t>09-9373-41</t>
  </si>
  <si>
    <t>06-0848-00</t>
  </si>
  <si>
    <t>SAO JOAO DEL REI(MG) - SAO PAULO(SP) VIA BR-381</t>
  </si>
  <si>
    <t>06-1090-00</t>
  </si>
  <si>
    <t xml:space="preserve">BARBACENA(MG) - SAO PAULO(SP) </t>
  </si>
  <si>
    <t>06-1090-01</t>
  </si>
  <si>
    <t xml:space="preserve">BARBACENA(MG) - CAMPINAS(SP) </t>
  </si>
  <si>
    <t>07-2004-00</t>
  </si>
  <si>
    <t xml:space="preserve">RIO DE JANEIRO(RJ) - CAMPOS DO JORDAO(SP) </t>
  </si>
  <si>
    <t>09-9551-00</t>
  </si>
  <si>
    <t xml:space="preserve">JESUITAS(PR) - ATIBAIA(SP) </t>
  </si>
  <si>
    <t>12-1804-00</t>
  </si>
  <si>
    <t xml:space="preserve">BRASILIA(DF) - CALDAS NOVAS(GO) </t>
  </si>
  <si>
    <t>06-0828-61</t>
  </si>
  <si>
    <t>06-0625-20</t>
  </si>
  <si>
    <t>JANUARIA(MG) - COCOS(BA) VIA MANGA (MG)</t>
  </si>
  <si>
    <t>06-0692-00</t>
  </si>
  <si>
    <t>06-1364-20</t>
  </si>
  <si>
    <t xml:space="preserve">JANUARIA(MG) - CORIBE(BA) </t>
  </si>
  <si>
    <t>06-1365-00</t>
  </si>
  <si>
    <t xml:space="preserve">SETE LAGOAS(MG) - RIO DE JANEIRO(RJ) </t>
  </si>
  <si>
    <t>06-1605-00</t>
  </si>
  <si>
    <t>04-0202-20</t>
  </si>
  <si>
    <t>06-0848-61</t>
  </si>
  <si>
    <t>06-1090-61</t>
  </si>
  <si>
    <t>06-1090-62</t>
  </si>
  <si>
    <t>12-9556-00</t>
  </si>
  <si>
    <t xml:space="preserve">BRASILIA(DF) - BONFINOPOLIS DE MINAS(MG) VIA RIACHINHO </t>
  </si>
  <si>
    <t>07-2004-61</t>
  </si>
  <si>
    <t>03-9557-00</t>
  </si>
  <si>
    <t>AURORA(CE) - SAO PAULO(SP)</t>
  </si>
  <si>
    <t>03-9558-00</t>
  </si>
  <si>
    <t>AURORA(CE) - SAO PAULO(SP) - VIA GOIANIA</t>
  </si>
  <si>
    <t>03-9559-00</t>
  </si>
  <si>
    <t>AURORA(CE) - SAO PAULO(SP) - VIA FEIRA DE SANTANA</t>
  </si>
  <si>
    <t>12-9560-00</t>
  </si>
  <si>
    <t xml:space="preserve">GOIANIA(GO) - BURITI DO TOCANTINS(TO) </t>
  </si>
  <si>
    <t>12-9561-00</t>
  </si>
  <si>
    <t>GOIANIA(GO) - BURITI DO TOCANTINS(TO) VIA TOCANTINOPOLIS</t>
  </si>
  <si>
    <t>15-9562-00</t>
  </si>
  <si>
    <t xml:space="preserve">FORMOSA DA SERRA NEGRA(MA) - TAGUATINGA(DF) </t>
  </si>
  <si>
    <t>12-9563-00</t>
  </si>
  <si>
    <t>ANAPOLIS(GO) - CAMPO GRANDE(MS) VIA CAÃƒâ€¡U</t>
  </si>
  <si>
    <t>11-9566-00</t>
  </si>
  <si>
    <t xml:space="preserve">COLIDER(MT) - PALMAS(TO) </t>
  </si>
  <si>
    <t>15-9567-00</t>
  </si>
  <si>
    <t>IMPERATRIZ(MA) - SAO FELIX DO XINGU(PA)</t>
  </si>
  <si>
    <t>13-0081-00</t>
  </si>
  <si>
    <t>13-0081-61</t>
  </si>
  <si>
    <t>12-9569-00</t>
  </si>
  <si>
    <t xml:space="preserve">BRASILIA(DF) - JANUARIA(MG) </t>
  </si>
  <si>
    <t>07-2023-00</t>
  </si>
  <si>
    <t>11-1751-00</t>
  </si>
  <si>
    <t xml:space="preserve">CUIABA(MT) - RIO DE JANEIRO(RJ) </t>
  </si>
  <si>
    <t>03-9570-00</t>
  </si>
  <si>
    <t>CAMOCIM(CE) - SAO PAULO(SP)</t>
  </si>
  <si>
    <t>11-9571-00</t>
  </si>
  <si>
    <t xml:space="preserve">ALTA FLORESTA(MT) - PALMAS(TO) </t>
  </si>
  <si>
    <t>23-9575-00</t>
  </si>
  <si>
    <t>ARAGUAINA(TO) - PICARRA(PA)</t>
  </si>
  <si>
    <t>12-9576-00</t>
  </si>
  <si>
    <t xml:space="preserve">APARECIDA DE GOIANIA(GO) - TUCURUI(PA) </t>
  </si>
  <si>
    <t>09-9577-00</t>
  </si>
  <si>
    <t>07-0937-61</t>
  </si>
  <si>
    <t>09-0640-43</t>
  </si>
  <si>
    <t>09-0374-63</t>
  </si>
  <si>
    <t>23-9578-00</t>
  </si>
  <si>
    <t>PALMAS(TO) - FLORIANO(PI)</t>
  </si>
  <si>
    <t>05-0326-00</t>
  </si>
  <si>
    <t>SALVADOR (BA) - RECIFE (PE) VIA BR-101</t>
  </si>
  <si>
    <t>05-0326-02</t>
  </si>
  <si>
    <t>SALVADOR(BA) - RECIFE(PE) VIA CAMACARI</t>
  </si>
  <si>
    <t>05-0326-33</t>
  </si>
  <si>
    <t>05-0326-63</t>
  </si>
  <si>
    <t>05-1428-00</t>
  </si>
  <si>
    <t xml:space="preserve">FEIRA DE SANTANA (BA) - RECIFE (PE) </t>
  </si>
  <si>
    <t>05-1428-61</t>
  </si>
  <si>
    <t>06-0840-00</t>
  </si>
  <si>
    <t xml:space="preserve">JUIZ DE FORA(MG) - BRASILIA(DF) </t>
  </si>
  <si>
    <t>06-1435-00</t>
  </si>
  <si>
    <t xml:space="preserve">JUIZ DE FORA (MG) - FLORIANOPOLIS (SC) </t>
  </si>
  <si>
    <t>07-0125-31</t>
  </si>
  <si>
    <t>07-0204-00</t>
  </si>
  <si>
    <t xml:space="preserve">RIO DE JANEIRO (RJ) - CURITIBA (PR) </t>
  </si>
  <si>
    <t>07-0204-31</t>
  </si>
  <si>
    <t>07-0313-00</t>
  </si>
  <si>
    <t xml:space="preserve">RIO DE JANEIRO (RJ) - FLORIANOPOLIS (SC) </t>
  </si>
  <si>
    <t>07-0313-31</t>
  </si>
  <si>
    <t>07-0712-00</t>
  </si>
  <si>
    <t xml:space="preserve">CAMPOS (RJ) - BELO HORIZONTE (MG) </t>
  </si>
  <si>
    <t>07-0712-61</t>
  </si>
  <si>
    <t>07-0796-00</t>
  </si>
  <si>
    <t xml:space="preserve">RIO DE JANEIRO (RJ) - FEIRA DE SANTANA (BA) </t>
  </si>
  <si>
    <t>07-1049-00</t>
  </si>
  <si>
    <t xml:space="preserve">VOLTA REDONDA (RJ) - CURITIBA (PR) </t>
  </si>
  <si>
    <t>07-1049-61</t>
  </si>
  <si>
    <t>07-1433-00</t>
  </si>
  <si>
    <t>RIO DE JANEIRO (RJ) - SALVADOR (BA) V.JUIZ DE FORA</t>
  </si>
  <si>
    <t>07-1434-00</t>
  </si>
  <si>
    <t xml:space="preserve">RIO DE JANEIRO (RJ) -ANAPOLIS (GO) </t>
  </si>
  <si>
    <t>07-1436-00</t>
  </si>
  <si>
    <t xml:space="preserve">SAO JOAO DA BARRA(RJ) - BELO HORIZONTE(MG) </t>
  </si>
  <si>
    <t>08-0041-31</t>
  </si>
  <si>
    <t xml:space="preserve">SAO PAULO (SP) - CURITIBA (PR) </t>
  </si>
  <si>
    <t>08-0041-41</t>
  </si>
  <si>
    <t>08-0041-61</t>
  </si>
  <si>
    <t>08-0041-01</t>
  </si>
  <si>
    <t xml:space="preserve">JUNDIAI (SP) - CURITIBA (PR) </t>
  </si>
  <si>
    <t>08-0066-31</t>
  </si>
  <si>
    <t>SAO PAULO (SP) - PORTO ALEGRE (RS) VIA BR-101</t>
  </si>
  <si>
    <t>08-0066-01</t>
  </si>
  <si>
    <t>CAMPINAS (SP) - PORTO ALEGRE (RS) VIA BR-101</t>
  </si>
  <si>
    <t>08-0066-62</t>
  </si>
  <si>
    <t>08-0205-00</t>
  </si>
  <si>
    <t xml:space="preserve">SAO PAULO(SP) - GOVERNADOR VALADARES(MG) </t>
  </si>
  <si>
    <t>08-0205-61</t>
  </si>
  <si>
    <t>08-0205-02</t>
  </si>
  <si>
    <t xml:space="preserve">SAO PAULO (SP) - MANTENA (MG) </t>
  </si>
  <si>
    <t>08-0260-00</t>
  </si>
  <si>
    <t>08-0260-31</t>
  </si>
  <si>
    <t>08-0260-41</t>
  </si>
  <si>
    <t>08-0260-61</t>
  </si>
  <si>
    <t>08-0260-01</t>
  </si>
  <si>
    <t>SAO PAULO(SP) - RIO DE JANEIRO(RJ) VIA S. CAETANO</t>
  </si>
  <si>
    <t>08-0260-62</t>
  </si>
  <si>
    <t>08-0260-02</t>
  </si>
  <si>
    <t xml:space="preserve">SAO PAULO(SP) - RIO DE JANEIRO(RJ) VIA DUQUE DE CAXIAS </t>
  </si>
  <si>
    <t>08-0299-00</t>
  </si>
  <si>
    <t xml:space="preserve">SAO PAULO (SP) - TEOFILO OTONI (MG) </t>
  </si>
  <si>
    <t>08-0299-61</t>
  </si>
  <si>
    <t>08-0302-00</t>
  </si>
  <si>
    <t xml:space="preserve">SAO PAULO(SP) - IPATINGA(MG) </t>
  </si>
  <si>
    <t>08-0302-31</t>
  </si>
  <si>
    <t>08-0302-61</t>
  </si>
  <si>
    <t>08-0801-00</t>
  </si>
  <si>
    <t xml:space="preserve">SAO PAULO (SP) - CATAGUASES (MG) </t>
  </si>
  <si>
    <t>08-0801-61</t>
  </si>
  <si>
    <t>08-0852-00</t>
  </si>
  <si>
    <t xml:space="preserve">SAO PAULO (SP) - CARATINGA (MG) </t>
  </si>
  <si>
    <t>08-0852-01</t>
  </si>
  <si>
    <t>SAO PAULO (SP) - CARATINGA (MG) VIA MANHUACU</t>
  </si>
  <si>
    <t>08-0961-00</t>
  </si>
  <si>
    <t xml:space="preserve">SAO JOSE DOS CAMPOS (SP) - TEOFILO OTONI (MG) </t>
  </si>
  <si>
    <t>08-0961-01</t>
  </si>
  <si>
    <t xml:space="preserve">SAO JOSE DOS CAMPOS (SP) - ITAOBIM (MG) </t>
  </si>
  <si>
    <t>08-0961-02</t>
  </si>
  <si>
    <t>SAO JOSE DOS CAMPOS(SP) - TEOFILO OTONI(MG) VIA BR-458</t>
  </si>
  <si>
    <t>08-1000-00</t>
  </si>
  <si>
    <t xml:space="preserve">SAO PAULO (SP) - CAMPOS (RJ) </t>
  </si>
  <si>
    <t>08-1000-01</t>
  </si>
  <si>
    <t>SAO PAULO (SP) - CAMPOS (RJ) VIA MACAE (RJ)</t>
  </si>
  <si>
    <t>08-1000-42</t>
  </si>
  <si>
    <t>08-1000-62</t>
  </si>
  <si>
    <t>08-1084-00</t>
  </si>
  <si>
    <t xml:space="preserve">SAO PAULO (SP) - MURIAE (MG) </t>
  </si>
  <si>
    <t>08-1439-00</t>
  </si>
  <si>
    <t xml:space="preserve">SAO PAULO (SP) - NANUQUE (MG) </t>
  </si>
  <si>
    <t>08-1439-61</t>
  </si>
  <si>
    <t>08-1441-00</t>
  </si>
  <si>
    <t xml:space="preserve">SANTOS(SP) - IPATINGA(MG) </t>
  </si>
  <si>
    <t>08-1447-00</t>
  </si>
  <si>
    <t xml:space="preserve">CAMPINAS(SP) - CAMPOS DOS GOYTACAZES(RJ) </t>
  </si>
  <si>
    <t>12-0113-31</t>
  </si>
  <si>
    <t xml:space="preserve">BRASILIA(DF) - BELO HORIZONTE(MG) </t>
  </si>
  <si>
    <t>12-0113-61</t>
  </si>
  <si>
    <t>12-0623-00</t>
  </si>
  <si>
    <t xml:space="preserve">BRASILIA (DF) - PORTO ALEGRE (RS) VIA GOIANIA </t>
  </si>
  <si>
    <t>12-0623-61</t>
  </si>
  <si>
    <t>12-1423-00</t>
  </si>
  <si>
    <t>BRASILIA (DF) - BELO HORIZONTE (MG) V.CURVELO (MG)</t>
  </si>
  <si>
    <t>17-0029-31</t>
  </si>
  <si>
    <t>17-0029-61</t>
  </si>
  <si>
    <t>VITORIA (ES) - RIO DE JANEIRO (RJ) VIA BR-101</t>
  </si>
  <si>
    <t>17-0146-00</t>
  </si>
  <si>
    <t xml:space="preserve">CACHOEIRO DO ITAPEMIRIM (ES) - RIO DE JANEIRO (RJ) V.BR101 </t>
  </si>
  <si>
    <t>17-0146-31</t>
  </si>
  <si>
    <t>17-0146-61</t>
  </si>
  <si>
    <t>17-0148-00</t>
  </si>
  <si>
    <t xml:space="preserve">CASTELO (ES) - RIO DE JANEIRO (RJ) -V. TERESOPOLIS </t>
  </si>
  <si>
    <t>17-0148-02</t>
  </si>
  <si>
    <t xml:space="preserve">AFONSO CLAUDIO (ES) - RIO DE JANEIRO (RJ) </t>
  </si>
  <si>
    <t>17-0211-00</t>
  </si>
  <si>
    <t xml:space="preserve">GUARAPARI (ES) - RIO DE JANEIRO (RJ) V.ES-060/BR-101 </t>
  </si>
  <si>
    <t>17-0211-61</t>
  </si>
  <si>
    <t>17-0250-00</t>
  </si>
  <si>
    <t xml:space="preserve">MUQUI(ES) - CAMPOS DOS GOYTACAZES(RJ) </t>
  </si>
  <si>
    <t>17-0258-00</t>
  </si>
  <si>
    <t>ALEGRE(ES) - SAO PAULO(SP) - VIA ITAPERUNA (RJ)</t>
  </si>
  <si>
    <t>17-0258-01</t>
  </si>
  <si>
    <t xml:space="preserve">AFONSO CLAUDIO(ES) - SAO PAULO(SP) V. C.ITAPEMIRIM </t>
  </si>
  <si>
    <t>17-0311-00</t>
  </si>
  <si>
    <t>GUARAPARI (ES) - BELO HORIZONTE (MG) V J. MONLEVADE</t>
  </si>
  <si>
    <t>17-0311-31</t>
  </si>
  <si>
    <t>17-0311-61</t>
  </si>
  <si>
    <t>17-0337-00</t>
  </si>
  <si>
    <t xml:space="preserve">CACHOEIRO DE ITAPEMIRIM(ES) - SAO PAULO(SP) VIA MUQUI </t>
  </si>
  <si>
    <t>17-0795-00</t>
  </si>
  <si>
    <t xml:space="preserve">CACHOEIRO DO ITAPEMIRIM(ES) - RIO DE JANEIRO(RJ) V MUQUI </t>
  </si>
  <si>
    <t>17-0795-01</t>
  </si>
  <si>
    <t xml:space="preserve">MARATAIZES (ES) - RIO DE JANEIRO (RJ) </t>
  </si>
  <si>
    <t>17-0795-62</t>
  </si>
  <si>
    <t>17-0800-00</t>
  </si>
  <si>
    <t>IUNA (ES) - SAO PAULO (SP) VIA CARANGOLA (MG)</t>
  </si>
  <si>
    <t>17-0932-00</t>
  </si>
  <si>
    <t xml:space="preserve">CACHOEIRO DO ITAPEMIRIM (ES) - NITEROI (RJ) V.BR101 </t>
  </si>
  <si>
    <t>17-0935-00</t>
  </si>
  <si>
    <t xml:space="preserve">GUACUI (ES) - RIO DE JANEIRO (RJ) </t>
  </si>
  <si>
    <t>17-0935-01</t>
  </si>
  <si>
    <t xml:space="preserve">IUNA (ES) - RIO DE JANEIRO (RJ) </t>
  </si>
  <si>
    <t>17-1006-00</t>
  </si>
  <si>
    <t xml:space="preserve">GUARAPARI (ES) - OURO PRETO (MG) </t>
  </si>
  <si>
    <t>17-1458-00</t>
  </si>
  <si>
    <t xml:space="preserve">ALEGRE (ES) - RIO DE JANEIRO (RJ) </t>
  </si>
  <si>
    <t>17-1459-00</t>
  </si>
  <si>
    <t xml:space="preserve">VITORIA (ES) - SAO JOSE DOS CAMPOS (SP) </t>
  </si>
  <si>
    <t>17-1459-61</t>
  </si>
  <si>
    <t>17-1460-00</t>
  </si>
  <si>
    <t>VITORIA (ES) - SAO PAULO (SP) V.MARATAIZES</t>
  </si>
  <si>
    <t>17-1462-00</t>
  </si>
  <si>
    <t xml:space="preserve">VITORIA (ES) - NITEROI (RJ) </t>
  </si>
  <si>
    <t>17-1462-61</t>
  </si>
  <si>
    <t>17-1465-00</t>
  </si>
  <si>
    <t xml:space="preserve">CACHOEIRO DO ITAPEMIRIM (ES) - SAO PAULO (SP) </t>
  </si>
  <si>
    <t>17-1466-00</t>
  </si>
  <si>
    <t xml:space="preserve">NOVA ALMEIDA(ES) - BELO HORIZONTE(MG) V.J.MONLEVADE </t>
  </si>
  <si>
    <t>17-1466-61</t>
  </si>
  <si>
    <t>17-1467-00</t>
  </si>
  <si>
    <t xml:space="preserve">CACHOEIRO DO ITAPEMIRIM(ES) - NITEROI(RJ) </t>
  </si>
  <si>
    <t>17-1462-41</t>
  </si>
  <si>
    <t xml:space="preserve">VITORIA(ES) - NITEROI(RJ) </t>
  </si>
  <si>
    <t>11-1751-61</t>
  </si>
  <si>
    <t>23-9581-00</t>
  </si>
  <si>
    <t>PALMAS(TO) - NATAL(RN)</t>
  </si>
  <si>
    <t>06-9583-00</t>
  </si>
  <si>
    <t xml:space="preserve">JANUARIA(MG) - CIDADE OCIDENTAL(GO) </t>
  </si>
  <si>
    <t>12-1278-00</t>
  </si>
  <si>
    <t>09-0829-00</t>
  </si>
  <si>
    <t xml:space="preserve">FOZ DO IGUACU(PR) - RIO DE JANEIRO(RJ) V. LONDRINA </t>
  </si>
  <si>
    <t>09-0829-04</t>
  </si>
  <si>
    <t>09-1327-00</t>
  </si>
  <si>
    <t xml:space="preserve">MARECHAL CANDIDO RONDON(PR) - SAO PAULO(SP) </t>
  </si>
  <si>
    <t>08-9586-00</t>
  </si>
  <si>
    <t>SAO PAULO(SP) - BOA VIAGEM(CE)</t>
  </si>
  <si>
    <t>11-9587-00</t>
  </si>
  <si>
    <t>ALTO TAQUARI(MT) - CALDAS NOVAS(GO) - VIA GOIANIA</t>
  </si>
  <si>
    <t>09-0061-00</t>
  </si>
  <si>
    <t>CURITIBA(PR) - PORTO ALEGRE(RS) VIA BR-101</t>
  </si>
  <si>
    <t>09-0889-00</t>
  </si>
  <si>
    <t>CURITIBA(PR) - SANTA MARIA(RS) VIA LAGES (SC)</t>
  </si>
  <si>
    <t>09-0956-00</t>
  </si>
  <si>
    <t xml:space="preserve">CURITIBA(PR) - CRICIUMA(SC) </t>
  </si>
  <si>
    <t>09-1044-00</t>
  </si>
  <si>
    <t xml:space="preserve">CURITIBA(PR) - IJUI(RS) </t>
  </si>
  <si>
    <t>16-1044-01</t>
  </si>
  <si>
    <t>JOINVILLE(SC) - IJUI(RS) VIA BARRACAO</t>
  </si>
  <si>
    <t>10-0977-00</t>
  </si>
  <si>
    <t xml:space="preserve">PORTO ALEGRE(RS) - JOINVILLE(SC) </t>
  </si>
  <si>
    <t>10-1321-00</t>
  </si>
  <si>
    <t xml:space="preserve">PORTO ALEGRE(RS) - BALNEARIO CAMBORIU(SC) </t>
  </si>
  <si>
    <t>16-0656-00</t>
  </si>
  <si>
    <t xml:space="preserve">CRICIUMA(SC) - SAO PAULO(SP) </t>
  </si>
  <si>
    <t>16-1332-00</t>
  </si>
  <si>
    <t xml:space="preserve">ARARANGUA(SC) - SAO PAULO(SP) </t>
  </si>
  <si>
    <t>16-1332-01</t>
  </si>
  <si>
    <t>16-1332-02</t>
  </si>
  <si>
    <t xml:space="preserve">ARARANGUA(SC) - CAMPINAS(SP) </t>
  </si>
  <si>
    <t>16-1333-00</t>
  </si>
  <si>
    <t>16-1331-00</t>
  </si>
  <si>
    <t xml:space="preserve">BALNEARIO CAMBORIU(SC) - SAO PAULO(SP) </t>
  </si>
  <si>
    <t>17-1460-41</t>
  </si>
  <si>
    <t>17-1460-31</t>
  </si>
  <si>
    <t>07-1049-31</t>
  </si>
  <si>
    <t>14-9590-00</t>
  </si>
  <si>
    <t xml:space="preserve">APODI(RN) - SAO BERNARDO DO CAMPO(SP) VIA JUAZEIRO DO NORTE </t>
  </si>
  <si>
    <t>04-0131-00</t>
  </si>
  <si>
    <t>RECIFE(PE) - TERESINA(PI) VIA BR-116</t>
  </si>
  <si>
    <t>04-0248-00</t>
  </si>
  <si>
    <t xml:space="preserve">CARUARU(PE) - JUAZEIRO DO NORTE(CE) </t>
  </si>
  <si>
    <t>04-0876-00</t>
  </si>
  <si>
    <t xml:space="preserve">RECIFE(PE) - FLORIANO(PI) </t>
  </si>
  <si>
    <t>04-1087-00</t>
  </si>
  <si>
    <t xml:space="preserve">ARARIPINA (PE) - FLORIANO (PI) </t>
  </si>
  <si>
    <t>18-0419-00</t>
  </si>
  <si>
    <t xml:space="preserve">FLORIANO(PI) - IMPERATRIZ(MA) VIA GRAJAU (MA) </t>
  </si>
  <si>
    <t>04-0064-20</t>
  </si>
  <si>
    <t xml:space="preserve">RECIFE(PE) - CAMPINA GRANDE(PB) VIA TIMBAUBA (PE) </t>
  </si>
  <si>
    <t>04-0064-21</t>
  </si>
  <si>
    <t xml:space="preserve">TIMBAUBA(PE) - CAMPINA GRANDE(PB) </t>
  </si>
  <si>
    <t>04-0064-22</t>
  </si>
  <si>
    <t xml:space="preserve">RECIFE(PE) - INGA(PB) </t>
  </si>
  <si>
    <t>04-0912-00</t>
  </si>
  <si>
    <t>RECIFE(PE) - PAULO AFONSO(BA) VIA ARCOVERDE (PE)</t>
  </si>
  <si>
    <t>04-0087-00</t>
  </si>
  <si>
    <t>RECIFE(PE) - PENEDO(AL) VIA P. DOS INDIOS (AL)</t>
  </si>
  <si>
    <t>04-0188-00</t>
  </si>
  <si>
    <t>RECIFE(PE) - ARAPIRACA(AL) VIA GARANHUNS (PE)</t>
  </si>
  <si>
    <t>04-1074-00</t>
  </si>
  <si>
    <t xml:space="preserve">RECIFE(PE) - PALMEIRA DOS INDIOS(AL) </t>
  </si>
  <si>
    <t>04-1118-00</t>
  </si>
  <si>
    <t xml:space="preserve">CARUARU(PE) - ARAPIRACA(AL) </t>
  </si>
  <si>
    <t>04-1314-20</t>
  </si>
  <si>
    <t xml:space="preserve">GARANHUNS(PE) - PENEDO(AL) </t>
  </si>
  <si>
    <t>14-9552-00</t>
  </si>
  <si>
    <t>JACANA(RN) - JATAI(GO)</t>
  </si>
  <si>
    <t>04-0184-20</t>
  </si>
  <si>
    <t xml:space="preserve">RECIFE(PE) - PAO DE ACUCAR(AL) </t>
  </si>
  <si>
    <t>12-0863-61</t>
  </si>
  <si>
    <t>09-0061-41</t>
  </si>
  <si>
    <t>16-1333-41</t>
  </si>
  <si>
    <t>16-1332-41</t>
  </si>
  <si>
    <t>14-9594-00</t>
  </si>
  <si>
    <t>APODI(RN) - SAO BERNARDO DO CAMPO(SP) VIA SALVADOR</t>
  </si>
  <si>
    <t>23-9595-00</t>
  </si>
  <si>
    <t>ARAGUAINA(TO) - SAO GERALDO DO ARAGUAIA(PA)</t>
  </si>
  <si>
    <t>07-2023-61</t>
  </si>
  <si>
    <t>05-9596-00</t>
  </si>
  <si>
    <t xml:space="preserve">CHORROCHO(BA) - SAO PAULO(SP) VIA BELO HORIZONTE/FEIRA DE SANTANA </t>
  </si>
  <si>
    <t>08-0225-31</t>
  </si>
  <si>
    <t>08-0722-20</t>
  </si>
  <si>
    <t xml:space="preserve">TUPA(SP) - MARINGA(PR) </t>
  </si>
  <si>
    <t>08-0761-20</t>
  </si>
  <si>
    <t xml:space="preserve">OSVALDO CRUZ(SP) - MARINGA(PR) </t>
  </si>
  <si>
    <t>08-0762-20</t>
  </si>
  <si>
    <t>RANCHARIA(SP) - MARINGA(PR) V. PORTO CAPIM (SP/PR)</t>
  </si>
  <si>
    <t>08-0003-31</t>
  </si>
  <si>
    <t>10-0839-03</t>
  </si>
  <si>
    <t xml:space="preserve">URUGUAIANA(RS) - SAO PAULO(SP) </t>
  </si>
  <si>
    <t>16-0751-00</t>
  </si>
  <si>
    <t xml:space="preserve">FLORIANOPOLIS(SC) - ASUNCION(PRY) </t>
  </si>
  <si>
    <t>09-1025-00</t>
  </si>
  <si>
    <t xml:space="preserve">CURITIBA(PR) - ASUNCION(PRY) </t>
  </si>
  <si>
    <t>09-1329-00</t>
  </si>
  <si>
    <t xml:space="preserve">PARANAGUA(PR) - ASUNCION(PRY) </t>
  </si>
  <si>
    <t>16-1334-00</t>
  </si>
  <si>
    <t>17-0148-61</t>
  </si>
  <si>
    <t>08-1084-61</t>
  </si>
  <si>
    <t>08-0852-62</t>
  </si>
  <si>
    <t>06-1090-32</t>
  </si>
  <si>
    <t>06-1090-42</t>
  </si>
  <si>
    <t>16-1276-61</t>
  </si>
  <si>
    <t>06-0308-31</t>
  </si>
  <si>
    <t xml:space="preserve">BELO HORIZONTE(MG) - SAO JOSE DOS CAMPOS(SP) </t>
  </si>
  <si>
    <t>06-0916-31</t>
  </si>
  <si>
    <t>09-1327-61</t>
  </si>
  <si>
    <t>23-9597-00</t>
  </si>
  <si>
    <t>PALMAS(TO) - BELEM(PA) - VIA MOJU (PA)</t>
  </si>
  <si>
    <t>23-9598-00</t>
  </si>
  <si>
    <t>PALMAS(TO) - BELEM(PA) - VIA ELD. CARAJAS</t>
  </si>
  <si>
    <t>23-9599-00</t>
  </si>
  <si>
    <t>PALMAS(TO) - BELEM(PA) - VIA CORRENTE(PI)</t>
  </si>
  <si>
    <t>23-9600-00</t>
  </si>
  <si>
    <t>PALMAS(TO) - BELEM(PA) - VIA XAMBIOÃ</t>
  </si>
  <si>
    <t>23-9601-00</t>
  </si>
  <si>
    <t>PALMAS(TO) - BELEM(PA) - VIA ITINGA (MA)</t>
  </si>
  <si>
    <t>23-9602-00</t>
  </si>
  <si>
    <t>PALMAS(TO) - BELEM(PA) - VIA GRAJAU(MA)</t>
  </si>
  <si>
    <t>23-9603-00</t>
  </si>
  <si>
    <t>PALMAS(TO) - BELEM(PA) - VIA PETROLINA</t>
  </si>
  <si>
    <t>23-9604-00</t>
  </si>
  <si>
    <t>PALMAS(TO) - TERESINA(PI) - VIA ACAILANDIA</t>
  </si>
  <si>
    <t>23-9605-00</t>
  </si>
  <si>
    <t>PALMAS(TO) - TERESINA(PI) - VIA BALSAS</t>
  </si>
  <si>
    <t>17-0803-61</t>
  </si>
  <si>
    <t>17-1397-32</t>
  </si>
  <si>
    <t>07-1491-31</t>
  </si>
  <si>
    <t>15-9606-00</t>
  </si>
  <si>
    <t>IMPERATRIZ(MA) - BRASILIA(DF) - VIA PORANGATU/GO</t>
  </si>
  <si>
    <t>15-9607-00</t>
  </si>
  <si>
    <t>SAO LUIS(MA) - ALTAMIRA(PA)</t>
  </si>
  <si>
    <t>10-0711-00</t>
  </si>
  <si>
    <t xml:space="preserve">RIO DE JANEIRO(RJ) - SANTIAGO(CL) </t>
  </si>
  <si>
    <t>10-0306-00</t>
  </si>
  <si>
    <t xml:space="preserve">RIO DE JANEIRO(RJ) - BUENOS AIRES(RA) V.F.DO IGUACU </t>
  </si>
  <si>
    <t>10-0839-00</t>
  </si>
  <si>
    <t>SAO PAULO(SP) - BUENOS AIRES(ARG) VIA PORTO ALEGRE</t>
  </si>
  <si>
    <t>10-1330-00</t>
  </si>
  <si>
    <t xml:space="preserve">BALNEARIO CAMBORIU(SC) - BUENOS AIRES(ARG) </t>
  </si>
  <si>
    <t>20-0850-61</t>
  </si>
  <si>
    <t>17-5034-20</t>
  </si>
  <si>
    <t>SAO JOSE DO CALCADO(ES) - SANTO EDUARDO(RJ) VIA BOM JESUS ITABAPOANA</t>
  </si>
  <si>
    <t>17-5035-20</t>
  </si>
  <si>
    <t xml:space="preserve">SAO JOSE DO CALCADO(ES) - BOM JESUS DO ITABAPOANA(RJ) </t>
  </si>
  <si>
    <t>17-5036-20</t>
  </si>
  <si>
    <t xml:space="preserve">SAO JOSE DO CALCADO(ES) - SANTA MARIA(RJ) </t>
  </si>
  <si>
    <t>09-0640-63</t>
  </si>
  <si>
    <t>11-5036-00</t>
  </si>
  <si>
    <t xml:space="preserve">BARRA DO GARCAS(MT) - MARABA(PA) </t>
  </si>
  <si>
    <t>08-1125-61</t>
  </si>
  <si>
    <t>11-5037-00</t>
  </si>
  <si>
    <t xml:space="preserve">SINOP(MT) - BRASILIA(DF) </t>
  </si>
  <si>
    <t>11-5043-00</t>
  </si>
  <si>
    <t xml:space="preserve">TANGARA DA SERRA(MT) - BRASILIA(DF) </t>
  </si>
  <si>
    <t>10-5038-00</t>
  </si>
  <si>
    <t xml:space="preserve">SANTA MARIA(RS) - SAO FRANCISCO DO SUL(SC) </t>
  </si>
  <si>
    <t>02-9609-00</t>
  </si>
  <si>
    <t>PARAUAPEBAS(PA) - SAO PAULO(SP)</t>
  </si>
  <si>
    <t>09-9610-00</t>
  </si>
  <si>
    <t>CURITIBA(PR) - GOIANIA(GO) VIA RIBEIRAO PRETO</t>
  </si>
  <si>
    <t>16-0804-61</t>
  </si>
  <si>
    <t>12-9611-00</t>
  </si>
  <si>
    <t xml:space="preserve">CIDADE OCIDENTAL(GO) - FORMOSO(MG) </t>
  </si>
  <si>
    <t>10-5039-00</t>
  </si>
  <si>
    <t xml:space="preserve">LAJEADO(RS) - JOINVILLE(SC) </t>
  </si>
  <si>
    <t>10-5039-61</t>
  </si>
  <si>
    <t>12-9612-00</t>
  </si>
  <si>
    <t>GOIANIA(GO) - PAULO AFONSO(BA)</t>
  </si>
  <si>
    <t>11-5040-00</t>
  </si>
  <si>
    <t xml:space="preserve">SAO FELIX DO ARAGUAIA(MT) - GOIANIA(GO) </t>
  </si>
  <si>
    <t>07-0736-49</t>
  </si>
  <si>
    <t>09-0472-00</t>
  </si>
  <si>
    <t xml:space="preserve">LONDRINA(PR) - PRESIDENTE PRUDENTE(SP) V PORECATU (PR) </t>
  </si>
  <si>
    <t>09-0474-00</t>
  </si>
  <si>
    <t>09-0429-00</t>
  </si>
  <si>
    <t xml:space="preserve">ARAPONGAS(PR) - SAO PAULO(SP) </t>
  </si>
  <si>
    <t>09-0467-00</t>
  </si>
  <si>
    <t>09-0467-01</t>
  </si>
  <si>
    <t>09-1415-00</t>
  </si>
  <si>
    <t xml:space="preserve">UBIRATA(PR) - SAO PAULO(SP) </t>
  </si>
  <si>
    <t>09-1415-09</t>
  </si>
  <si>
    <t>09-0430-00</t>
  </si>
  <si>
    <t xml:space="preserve">ASSAI(PR) - SAO PAULO(SP) </t>
  </si>
  <si>
    <t>09-0436-00</t>
  </si>
  <si>
    <t xml:space="preserve">BANDEIRANTES(PR) - OURINHOS(SP) </t>
  </si>
  <si>
    <t>09-1419-00</t>
  </si>
  <si>
    <t>PARANAVAI(PR) - SAO PAULO(SP) VIA ASTORGA (PR)</t>
  </si>
  <si>
    <t>09-1481-00</t>
  </si>
  <si>
    <t xml:space="preserve">PORECATU(PR) - SAO PAULO(SP) </t>
  </si>
  <si>
    <t>08-0342-33</t>
  </si>
  <si>
    <t>08-0342-63</t>
  </si>
  <si>
    <t>08-0791-61</t>
  </si>
  <si>
    <t>08-0846-61</t>
  </si>
  <si>
    <t>08-1442-61</t>
  </si>
  <si>
    <t>09-0061-61</t>
  </si>
  <si>
    <t>09-0108-31</t>
  </si>
  <si>
    <t>10-0977-61</t>
  </si>
  <si>
    <t>10-1321-61</t>
  </si>
  <si>
    <t>16-1217-31</t>
  </si>
  <si>
    <t>16-0699-61</t>
  </si>
  <si>
    <t>16-0699-32</t>
  </si>
  <si>
    <t>16-1222-61</t>
  </si>
  <si>
    <t>16-1332-61</t>
  </si>
  <si>
    <t>16-1333-61</t>
  </si>
  <si>
    <t>04-0150-00</t>
  </si>
  <si>
    <t>GARANHUNS(PE) - SAO PAULO(SP) VIA BR-101/116</t>
  </si>
  <si>
    <t>04-0161-00</t>
  </si>
  <si>
    <t>GARANHUNS(PE) - SAO PAULO(SP) V BR101/116 - RJ</t>
  </si>
  <si>
    <t>04-0181-00</t>
  </si>
  <si>
    <t>RECIFE(PE) - SAO PAULO(SP) VIA BR-101/116</t>
  </si>
  <si>
    <t>04-0336-00</t>
  </si>
  <si>
    <t>RECIFE(PE) - RIO DE JANEIRO(RJ) VIA BR 101/116</t>
  </si>
  <si>
    <t>04-0881-00</t>
  </si>
  <si>
    <t>GARANHUNS(PE) - SAO PAULO(SP) VIA BR-423/116</t>
  </si>
  <si>
    <t>04-1185-00</t>
  </si>
  <si>
    <t xml:space="preserve">RECIFE(PE) - CURITIBA(PR) VIA BR101 </t>
  </si>
  <si>
    <t>04-1185-02</t>
  </si>
  <si>
    <t xml:space="preserve">RECIFE(PE) - FOZ DO IGUACU(PR) </t>
  </si>
  <si>
    <t>04-1185-01</t>
  </si>
  <si>
    <t xml:space="preserve">RECIFE(PE) - CURITIBA(PR) </t>
  </si>
  <si>
    <t>04-1206-00</t>
  </si>
  <si>
    <t xml:space="preserve">GARANHUNS(PE) - RIO DE JANEIRO(RJ) </t>
  </si>
  <si>
    <t>04-1206-01</t>
  </si>
  <si>
    <t xml:space="preserve">GARANHUNS(PE) - VOLTA REDONDA(RJ) </t>
  </si>
  <si>
    <t>05-0178-00</t>
  </si>
  <si>
    <t>SALVADOR(BA) - SAO PAULO(SP) VIA BR-116</t>
  </si>
  <si>
    <t>05-0214-00</t>
  </si>
  <si>
    <t>ILHEUS(BA) - SAO PAULO(SP) VIA BELO HORIZONTE</t>
  </si>
  <si>
    <t>05-0214-02</t>
  </si>
  <si>
    <t xml:space="preserve">ILHEUS(BA) - BELO HORIZONTE(MG) </t>
  </si>
  <si>
    <t>05-0259-00</t>
  </si>
  <si>
    <t xml:space="preserve">FEIRA DE SANTANA(BA) - SAO PAULO(SP) </t>
  </si>
  <si>
    <t>05-0666-00</t>
  </si>
  <si>
    <t xml:space="preserve">SALVADOR(BA) - NATAL(RN) VIA ARAPIRACA </t>
  </si>
  <si>
    <t>05-0666-03</t>
  </si>
  <si>
    <t xml:space="preserve">SALVADOR(BA) - CAMPINA GRANDE(PB) </t>
  </si>
  <si>
    <t>05-0706-00</t>
  </si>
  <si>
    <t>05-0808-00</t>
  </si>
  <si>
    <t xml:space="preserve">JEQUIE(BA) - SAO PAULO(SP) </t>
  </si>
  <si>
    <t>05-0853-00</t>
  </si>
  <si>
    <t xml:space="preserve">ILHEUS(BA) - SAO PAULO(SP) </t>
  </si>
  <si>
    <t>05-0910-00</t>
  </si>
  <si>
    <t xml:space="preserve">EUNAPOLIS(BA) - RIO DE JANEIRO(RJ) </t>
  </si>
  <si>
    <t>05-0982-00</t>
  </si>
  <si>
    <t xml:space="preserve">EUNAPOLIS(BA) - SAO PAULO(SP) </t>
  </si>
  <si>
    <t>05-0982-04</t>
  </si>
  <si>
    <t>17-0982-01</t>
  </si>
  <si>
    <t xml:space="preserve">SAO MATEUS(ES) - SAO PAULO(SP) </t>
  </si>
  <si>
    <t>05-0997-00</t>
  </si>
  <si>
    <t xml:space="preserve">ITAPETINGA(BA) - RIO DE JANEIRO(RJ) </t>
  </si>
  <si>
    <t>05-1014-00</t>
  </si>
  <si>
    <t xml:space="preserve">TEIXEIRA DE FREITAS(BA) - RIO DE JANEIRO(RJ) </t>
  </si>
  <si>
    <t>05-1015-00</t>
  </si>
  <si>
    <t xml:space="preserve">TEIXEIRA DE FREITAS(BA) - SAO PAULO(SP) </t>
  </si>
  <si>
    <t>05-1054-00</t>
  </si>
  <si>
    <t xml:space="preserve">SALVADOR(BA) - CARUARU(PE) </t>
  </si>
  <si>
    <t>05-1095-00</t>
  </si>
  <si>
    <t xml:space="preserve">CRUZ DAS ALMAS(BA) - SAO PAULO(SP) </t>
  </si>
  <si>
    <t>05-1123-00</t>
  </si>
  <si>
    <t xml:space="preserve">ITABUNA(BA) - RIO DE JANEIRO(RJ) </t>
  </si>
  <si>
    <t>05-1123-01</t>
  </si>
  <si>
    <t xml:space="preserve">VALENCA(BA) - RIO DE JANEIRO(RJ) </t>
  </si>
  <si>
    <t>05-1186-00</t>
  </si>
  <si>
    <t xml:space="preserve">SALVADOR(BA) - CAMPINAS(SP) </t>
  </si>
  <si>
    <t>05-1188-00</t>
  </si>
  <si>
    <t>05-1188-01</t>
  </si>
  <si>
    <t xml:space="preserve">ILHEUS(BA) - PIRACICABA(SP) </t>
  </si>
  <si>
    <t>05-1189-00</t>
  </si>
  <si>
    <t xml:space="preserve">ITABUNA(BA) - SAO PAULO(SP) </t>
  </si>
  <si>
    <t>05-1189-01</t>
  </si>
  <si>
    <t xml:space="preserve">VALENCA(BA) - SAO PAULO(SP) </t>
  </si>
  <si>
    <t>05-1193-00</t>
  </si>
  <si>
    <t xml:space="preserve">PORTO SEGURO(BA) - RIO DE JANEIRO(RJ) </t>
  </si>
  <si>
    <t>05-1193-61</t>
  </si>
  <si>
    <t>05-1193-01</t>
  </si>
  <si>
    <t>05-1195-00</t>
  </si>
  <si>
    <t xml:space="preserve">VITORIA DA CONQUISTA(BA) - RIO DE JANEIRO(RJ) </t>
  </si>
  <si>
    <t>05-1196-00</t>
  </si>
  <si>
    <t xml:space="preserve">MEDEIROS NETO(BA) - SAO PAULO(SP) </t>
  </si>
  <si>
    <t>05-1197-00</t>
  </si>
  <si>
    <t xml:space="preserve">PAULO AFONSO(BA) - SAO PAULO(SP) V. RIO DE JANEIRO </t>
  </si>
  <si>
    <t>05-1198-00</t>
  </si>
  <si>
    <t xml:space="preserve">CAMACARI(BA) - SAO PAULO(SP) </t>
  </si>
  <si>
    <t>05-1627-00</t>
  </si>
  <si>
    <t xml:space="preserve">PORTO SEGURO(BA) - SAO PAULO(SP) </t>
  </si>
  <si>
    <t>05-1627-61</t>
  </si>
  <si>
    <t>05-1627-01</t>
  </si>
  <si>
    <t xml:space="preserve">PORTO SEGURO(BA) - BELO HORIZONTE(MG) </t>
  </si>
  <si>
    <t>05-1627-62</t>
  </si>
  <si>
    <t>06-0641-00</t>
  </si>
  <si>
    <t>06-0705-00</t>
  </si>
  <si>
    <t xml:space="preserve">BELO HORIZONTE(MG) - MARATAIZES(ES) </t>
  </si>
  <si>
    <t>06-0705-09</t>
  </si>
  <si>
    <t xml:space="preserve">BELO HORIZONTE(MG) - MARATAIZES(ES) V. MANHUACU </t>
  </si>
  <si>
    <t>06-0909-00</t>
  </si>
  <si>
    <t xml:space="preserve">CARATINGA(MG) - VITORIA(ES) </t>
  </si>
  <si>
    <t>06-1072-00</t>
  </si>
  <si>
    <t xml:space="preserve">IPATINGA(MG) - VITORIA(ES) </t>
  </si>
  <si>
    <t>06-1072-01</t>
  </si>
  <si>
    <t xml:space="preserve">TIMOTEO(MG) - VITORIA(ES) </t>
  </si>
  <si>
    <t>06-1199-00</t>
  </si>
  <si>
    <t xml:space="preserve">BELO HORIZONTE(MG) - ANCHIETA(ES) </t>
  </si>
  <si>
    <t>06-1199-01</t>
  </si>
  <si>
    <t>08-0676-02</t>
  </si>
  <si>
    <t xml:space="preserve">BARRETOS (SP) - RIO DE JANEIRO (RJ) </t>
  </si>
  <si>
    <t>12-1200-00</t>
  </si>
  <si>
    <t>13-0176-00</t>
  </si>
  <si>
    <t>JOAO PESSOA(PB) - RIO DE JANEIRO(RJ) V BR-101/116</t>
  </si>
  <si>
    <t>13-0300-20</t>
  </si>
  <si>
    <t xml:space="preserve">PATOS(PB) - GARANHUNS(PE) </t>
  </si>
  <si>
    <t>13-1190-00</t>
  </si>
  <si>
    <t xml:space="preserve">CAMPINA GRANDE(PB) - ARACAJU(SE) </t>
  </si>
  <si>
    <t>21-1190-01</t>
  </si>
  <si>
    <t xml:space="preserve">ARACAJU(SE) - CARUARU(PE) </t>
  </si>
  <si>
    <t>14-0255-00</t>
  </si>
  <si>
    <t>14-0320-00</t>
  </si>
  <si>
    <t>NATAL(RN) - RIO DE JANEIRO(RJ) VIA BR-116</t>
  </si>
  <si>
    <t>14-0951-00</t>
  </si>
  <si>
    <t xml:space="preserve">NATAL(RN) - ARACAJU(SE) </t>
  </si>
  <si>
    <t>14-1184-00</t>
  </si>
  <si>
    <t>CURRAIS NOVOS(RN) - SAO PAULO(SP) VIA PARELHAS</t>
  </si>
  <si>
    <t>14-1201-00</t>
  </si>
  <si>
    <t xml:space="preserve">MOSSORO(RN) - SAO PAULO(SP) </t>
  </si>
  <si>
    <t>14-1201-01</t>
  </si>
  <si>
    <t>MOSSORO(RN) - SAO PAULO(SP) VIA NR 117</t>
  </si>
  <si>
    <t>14-1204-00</t>
  </si>
  <si>
    <t xml:space="preserve">NATAL(RN) - MACEIO(AL) </t>
  </si>
  <si>
    <t>17-0309-00</t>
  </si>
  <si>
    <t>GUARAPARI(ES) - BELO HORIZONTE(MG) V. J.MONLEVADE</t>
  </si>
  <si>
    <t>17-0309-61</t>
  </si>
  <si>
    <t>17-1007-00</t>
  </si>
  <si>
    <t xml:space="preserve">GUARAPARI(ES) - OURO PRETO(MG) </t>
  </si>
  <si>
    <t>17-1119-00</t>
  </si>
  <si>
    <t xml:space="preserve">SAO MATEUS(ES) - RIO DE JANEIRO(RJ) </t>
  </si>
  <si>
    <t>17-1119-01</t>
  </si>
  <si>
    <t xml:space="preserve">SAO MATEUS(ES) - CAMPOS DOS GOYTACAZES(RJ) </t>
  </si>
  <si>
    <t>17-1187-00</t>
  </si>
  <si>
    <t xml:space="preserve">LINHARES(ES) - RIO DE JANEIRO(RJ) </t>
  </si>
  <si>
    <t>17-1205-00</t>
  </si>
  <si>
    <t>20-0167-00</t>
  </si>
  <si>
    <t>MACEIO(AL) - SAO PAULO(SP) VIA P. REAL DO COLEGIO</t>
  </si>
  <si>
    <t>20-0219-00</t>
  </si>
  <si>
    <t>ARAPIRACA(AL) - SAO PAULO(SP) V. PENEDO - BR-116</t>
  </si>
  <si>
    <t>20-0237-00</t>
  </si>
  <si>
    <t>PALMEIRA DOS INDIOS(AL) - SAO PAULO(SP) V. P. R. COLEGIO</t>
  </si>
  <si>
    <t>20-0331-00</t>
  </si>
  <si>
    <t>20-0683-00</t>
  </si>
  <si>
    <t xml:space="preserve">MACEIO (AL) - JOAO PESSOA (PB) </t>
  </si>
  <si>
    <t>20-0873-00</t>
  </si>
  <si>
    <t xml:space="preserve">ARAPIRACA(AL) - RIO DE JANEIRO(RJ) </t>
  </si>
  <si>
    <t>20-0911-00</t>
  </si>
  <si>
    <t xml:space="preserve">SANTANA DO IPANEMA(AL) - SAO PAULO(SP) V P. AFONSO </t>
  </si>
  <si>
    <t>21-0325-00</t>
  </si>
  <si>
    <t>ARACAJU(SE) - SAO PAULO(SP) VIA ESPLANADA (BA)</t>
  </si>
  <si>
    <t>21-1207-00</t>
  </si>
  <si>
    <t xml:space="preserve">ITABAIANA(SE) - SAO PAULO(SP) </t>
  </si>
  <si>
    <t>21-1207-01</t>
  </si>
  <si>
    <t xml:space="preserve">ITABAIANA(SE) - SANTOS(SP) </t>
  </si>
  <si>
    <t>21-1208-00</t>
  </si>
  <si>
    <t xml:space="preserve">ARACAJU(SE) - SANTOS(SP) </t>
  </si>
  <si>
    <t>01-5041-00</t>
  </si>
  <si>
    <t xml:space="preserve">MANAUS(AM) - BONFIM(RR) </t>
  </si>
  <si>
    <t>08-0235-62</t>
  </si>
  <si>
    <t>08-0854-61</t>
  </si>
  <si>
    <t>21-0288-61</t>
  </si>
  <si>
    <t>09-9613-00</t>
  </si>
  <si>
    <t xml:space="preserve">GUAIRA(PR) - FRANCA(SP) </t>
  </si>
  <si>
    <t>10-5042-00</t>
  </si>
  <si>
    <t xml:space="preserve">TRAMANDAI(RS) - BALNEARIO CAMBORIU(SC) </t>
  </si>
  <si>
    <t>10-5042-61</t>
  </si>
  <si>
    <t>12-0737-20</t>
  </si>
  <si>
    <t xml:space="preserve">BRASILIA (DF) - BURITIS (MG) </t>
  </si>
  <si>
    <t>12-0737-21</t>
  </si>
  <si>
    <t xml:space="preserve">BRASILIA(DF) - PASSA TRES(MG) </t>
  </si>
  <si>
    <t>12-0481-20</t>
  </si>
  <si>
    <t xml:space="preserve">BRASILIA (DF) - ARINOS (MG) </t>
  </si>
  <si>
    <t>12-0481-21</t>
  </si>
  <si>
    <t xml:space="preserve">BRASILIA(DF) - RIACHINHO(MG) </t>
  </si>
  <si>
    <t>02-1210-69</t>
  </si>
  <si>
    <t>09-1419-41</t>
  </si>
  <si>
    <t>10-5038-61</t>
  </si>
  <si>
    <t>10-5044-00</t>
  </si>
  <si>
    <t xml:space="preserve">SANTA MARIA(RS) - JOINVILLE(SC) </t>
  </si>
  <si>
    <t>09-9608-00</t>
  </si>
  <si>
    <t xml:space="preserve">MARECHAL CANDIDO RONDON(PR) - FRANCA(SP) </t>
  </si>
  <si>
    <t>09-9614-00</t>
  </si>
  <si>
    <t xml:space="preserve">UMUARAMA(PR) - FLORIANOPOLIS(SC) </t>
  </si>
  <si>
    <t>06-0273-01</t>
  </si>
  <si>
    <t xml:space="preserve">UBERLANDIA (MG) - SAO PAULO (SP) </t>
  </si>
  <si>
    <t>06-0273-02</t>
  </si>
  <si>
    <t xml:space="preserve">UBERLANDIA (MG) - SANTOS (SP) </t>
  </si>
  <si>
    <t>06-0274-01</t>
  </si>
  <si>
    <t xml:space="preserve">ITUIUTABA(MG) - SAO PAULO(SP) VIA BARRETOS (SP) </t>
  </si>
  <si>
    <t>06-0844-00</t>
  </si>
  <si>
    <t>ITUIUTABA (MG) - RIBEIRAO PRETO (SP) V UBERABA (MG)</t>
  </si>
  <si>
    <t>06-1122-00</t>
  </si>
  <si>
    <t xml:space="preserve">FRUTAL (MG) - SAO PAULO (SP) </t>
  </si>
  <si>
    <t>11-0134-03</t>
  </si>
  <si>
    <t xml:space="preserve">BARRA DO GARCAS (MT) - SAO PAULO (SP) </t>
  </si>
  <si>
    <t>12-0134-01</t>
  </si>
  <si>
    <t xml:space="preserve">GOIANIA (GO) - SAO PAULO (SP) VIA ITUMBIARA </t>
  </si>
  <si>
    <t>12-0134-02</t>
  </si>
  <si>
    <t xml:space="preserve">GOIANIA (GO) - TAUBATE (SP) </t>
  </si>
  <si>
    <t>12-0138-01</t>
  </si>
  <si>
    <t xml:space="preserve">ANAPOLIS (GO) - UBERABA (MG) </t>
  </si>
  <si>
    <t>12-0285-00</t>
  </si>
  <si>
    <t xml:space="preserve">ITUMBIARA(GO) - UBERLANDIA(MG) </t>
  </si>
  <si>
    <t>12-0286-00</t>
  </si>
  <si>
    <t xml:space="preserve">CALDAS NOVAS (GO) - UBERLANDIA (MG) </t>
  </si>
  <si>
    <t>12-0319-00</t>
  </si>
  <si>
    <t xml:space="preserve">GOIANIA (GO) - UBERLANDIA (MG) VIA-BR153/GO217 </t>
  </si>
  <si>
    <t>12-0866-00</t>
  </si>
  <si>
    <t xml:space="preserve">ITUMBIARA (GO) - ITUIUTABA (MG) </t>
  </si>
  <si>
    <t>12-0962-70</t>
  </si>
  <si>
    <t xml:space="preserve">ITUMBIARA (GO) - CENTRALINA (MG) </t>
  </si>
  <si>
    <t>12-0975-00</t>
  </si>
  <si>
    <t xml:space="preserve">ITUMBIARA (GO) - SAO JOSE DO RIO PRETO (SP) </t>
  </si>
  <si>
    <t>12-0991-00</t>
  </si>
  <si>
    <t xml:space="preserve">GOIANIA (GO) - RIBEIRAO PRETO (SP) </t>
  </si>
  <si>
    <t>12-1096-00</t>
  </si>
  <si>
    <t xml:space="preserve">ITUMBIARA (GO) - SAO PAULO (SP) </t>
  </si>
  <si>
    <t>12-1316-00</t>
  </si>
  <si>
    <t xml:space="preserve">GOIANIA (GO) - ARAGUARI (MG) </t>
  </si>
  <si>
    <t>12-1124-00</t>
  </si>
  <si>
    <t xml:space="preserve">GOIANIA (GO) - FRANCA (SP) </t>
  </si>
  <si>
    <t>12-1102-01</t>
  </si>
  <si>
    <t xml:space="preserve">BRASILIA(DF) - FOZ DO IGUACU(PR) </t>
  </si>
  <si>
    <t>12-1102-02</t>
  </si>
  <si>
    <t xml:space="preserve">BRASILIA(DF) - MARINGA(PR) </t>
  </si>
  <si>
    <t>18-9513-01</t>
  </si>
  <si>
    <t>TERESINA(PI) - PARAUAPEBAS(PA) VIA BARRA DO CORDA</t>
  </si>
  <si>
    <t>02-9005-01</t>
  </si>
  <si>
    <t>CANAA DOS CARAJAS(PA) - PALMAS(TO) VIA REDENÃƒâ€¡ÃƒÆ’O</t>
  </si>
  <si>
    <t>12-0134-62</t>
  </si>
  <si>
    <t>GOIANIA(GO) - SAO PAULO(SP) V. RIBEIRAO PRETO(SP</t>
  </si>
  <si>
    <t>06-0273-64</t>
  </si>
  <si>
    <t xml:space="preserve">UBERLANDIA(MG) - SAO PAULO(SP) </t>
  </si>
  <si>
    <t>06-0273-62</t>
  </si>
  <si>
    <t>12-0281-00</t>
  </si>
  <si>
    <t xml:space="preserve">BURITI ALEGRE (GO) - UBERLANDIA (MG) </t>
  </si>
  <si>
    <t>12-0282-00</t>
  </si>
  <si>
    <t xml:space="preserve">GOIATUBA(GO) - UBERLANDIA(MG) </t>
  </si>
  <si>
    <t>12-0135-01</t>
  </si>
  <si>
    <t xml:space="preserve">GOIANIA (GO) - SAO PAULO (SP) VIA BARRETOS (SP) </t>
  </si>
  <si>
    <t>12-0135-02</t>
  </si>
  <si>
    <t xml:space="preserve">GOIANIA(GO) - SAO PAULO(SP) </t>
  </si>
  <si>
    <t>12-0135-03</t>
  </si>
  <si>
    <t xml:space="preserve">GOIANIA (GO) - SANTOS (SP) </t>
  </si>
  <si>
    <t>12-1281-20</t>
  </si>
  <si>
    <t xml:space="preserve">BRASILIA(DF) - BRASILIA DE MINAS(MG) </t>
  </si>
  <si>
    <t>12-0440-20</t>
  </si>
  <si>
    <t>BRASILIA (DF) - URUACU (GO) VIA PIRENOPOLIS (GO)</t>
  </si>
  <si>
    <t>12-0440-26</t>
  </si>
  <si>
    <t xml:space="preserve">BRASILIA(DF) - JARAGUA(GO) </t>
  </si>
  <si>
    <t>12-1282-20</t>
  </si>
  <si>
    <t xml:space="preserve">BRASILIA(DF) - COCOS(BA) </t>
  </si>
  <si>
    <t>12-1282-01</t>
  </si>
  <si>
    <t xml:space="preserve">BRASILIA(DF) - CARINHANHA(BA) </t>
  </si>
  <si>
    <t>07-1453-61</t>
  </si>
  <si>
    <t>12-0894-20</t>
  </si>
  <si>
    <t xml:space="preserve">BRASILIA (DF) - URUACU (GO) VIA BRAZLANDIA (DF) </t>
  </si>
  <si>
    <t>12-0894-21</t>
  </si>
  <si>
    <t xml:space="preserve">BRASILIA(DF) - BARRO ALTO(GO) </t>
  </si>
  <si>
    <t>12-0380-20</t>
  </si>
  <si>
    <t xml:space="preserve">FORMOSA(GO) - UNAI(MG) </t>
  </si>
  <si>
    <t>BRASILIA(DF) - PLANALTINA(GO)</t>
  </si>
  <si>
    <t>PLANALTINA (URB)(DF) - PLANALTINA(GO)</t>
  </si>
  <si>
    <t>10-1341-00</t>
  </si>
  <si>
    <t xml:space="preserve">SANTA ROSA(RS) - CURITIBA(PR) </t>
  </si>
  <si>
    <t>06-0273-63</t>
  </si>
  <si>
    <t xml:space="preserve">UBERLANDIA(MG) - SANTOS(SP) </t>
  </si>
  <si>
    <t>09-1343-00</t>
  </si>
  <si>
    <t xml:space="preserve">CURITIBA(PR) - CHAPECO(SC) </t>
  </si>
  <si>
    <t>10-1339-00</t>
  </si>
  <si>
    <t xml:space="preserve">SANTA ROSA(RS) - SAO PAULO(SP) </t>
  </si>
  <si>
    <t>10-1339-01</t>
  </si>
  <si>
    <t>10-1350-00</t>
  </si>
  <si>
    <t xml:space="preserve">FREDERICO WESTPHALEN(RS) - SAO PAULO(SP) </t>
  </si>
  <si>
    <t>10-1350-01</t>
  </si>
  <si>
    <t xml:space="preserve">FREDERICO WESTPHALEN(RS) - PIRACICABA(SP) </t>
  </si>
  <si>
    <t>16-0122-00</t>
  </si>
  <si>
    <t xml:space="preserve">PORTO UNIAO(SC) - CURITIBA(PR) </t>
  </si>
  <si>
    <t>16-0862-00</t>
  </si>
  <si>
    <t xml:space="preserve">CHAPECO(SC) - SAO PAULO(SP) </t>
  </si>
  <si>
    <t>16-0862-09</t>
  </si>
  <si>
    <t xml:space="preserve">DIONISIO CERQUEIRA(SC) - SAO PAULO(SP) VIA CHAPECO </t>
  </si>
  <si>
    <t>16-0940-00</t>
  </si>
  <si>
    <t xml:space="preserve">JOACABA(SC) - CURITIBA(PR) </t>
  </si>
  <si>
    <t>16-1344-00</t>
  </si>
  <si>
    <t xml:space="preserve">MARAVILHA(SC) - CURITIBA(PR) </t>
  </si>
  <si>
    <t>16-1344-01</t>
  </si>
  <si>
    <t xml:space="preserve">SAO MIGUEL DOESTE(SC) - CURITIBA(PR) </t>
  </si>
  <si>
    <t>16-1348-00</t>
  </si>
  <si>
    <t xml:space="preserve">JOACABA(SC) - SAO PAULO(SP) </t>
  </si>
  <si>
    <t>16-1352-00</t>
  </si>
  <si>
    <t>10-0680-00</t>
  </si>
  <si>
    <t>10-0680-05</t>
  </si>
  <si>
    <t xml:space="preserve">SANTA ROSA(RS) - SAO CARLOS(SP) </t>
  </si>
  <si>
    <t>10-0680-04</t>
  </si>
  <si>
    <t xml:space="preserve">PASSO FUNDO(RS) - SAO PAULO(SP) </t>
  </si>
  <si>
    <t>10-1340-00</t>
  </si>
  <si>
    <t xml:space="preserve">SANTO ANGELO(RS) - SAO PAULO(SP) </t>
  </si>
  <si>
    <t>09-1342-00</t>
  </si>
  <si>
    <t xml:space="preserve">CURITIBA(PR) - GETULIO VARGAS(RS) </t>
  </si>
  <si>
    <t>10-0276-00</t>
  </si>
  <si>
    <t>ERECHIM(RS) - SAO PAULO(SP) VIA UNIÃƒÆ’O DA VITÃƒâ€œRIA</t>
  </si>
  <si>
    <t>10-0276-01</t>
  </si>
  <si>
    <t xml:space="preserve">ERECHIM(RS) - RIO CLARO(SP) </t>
  </si>
  <si>
    <t>16-0287-00</t>
  </si>
  <si>
    <t>VIDEIRA(SC) - CURITIBA(PR) VIA LEBON REGIS (SC)</t>
  </si>
  <si>
    <t>16-0408-00</t>
  </si>
  <si>
    <t xml:space="preserve">CHAPECO(SC) - CLEVELANDIA(PR) </t>
  </si>
  <si>
    <t>16-0667-00</t>
  </si>
  <si>
    <t>16-0860-00</t>
  </si>
  <si>
    <t xml:space="preserve">CURITIBANOS(SC) - CURITIBA(PR) </t>
  </si>
  <si>
    <t>16-0877-00</t>
  </si>
  <si>
    <t xml:space="preserve">CAMPOS NOVOS(SC) - SAO PAULO(SP) VIA CURITIBANOS </t>
  </si>
  <si>
    <t>16-0989-00</t>
  </si>
  <si>
    <t>16-1345-00</t>
  </si>
  <si>
    <t xml:space="preserve">CACADOR(SC) - CURITIBA(PR) </t>
  </si>
  <si>
    <t>16-1346-00</t>
  </si>
  <si>
    <t>16-1347-00</t>
  </si>
  <si>
    <t xml:space="preserve">TUBARAO(SC) - CAMPINAS(SP) </t>
  </si>
  <si>
    <t>16-1349-00</t>
  </si>
  <si>
    <t>16-1349-01</t>
  </si>
  <si>
    <t xml:space="preserve">JOACABA(SC) - CAMPINAS(SP) </t>
  </si>
  <si>
    <t>11-0753-20</t>
  </si>
  <si>
    <t xml:space="preserve">CUIABA(MT) - SANTAREM(PA) </t>
  </si>
  <si>
    <t>12-1124-61</t>
  </si>
  <si>
    <t>16-0122-31</t>
  </si>
  <si>
    <t>09-0155-31</t>
  </si>
  <si>
    <t>CURITIBA(PR) - FREDERICO WESTPHALEN(RS) VIA SÃƒÆ’O CARLOS</t>
  </si>
  <si>
    <t>16-0940-31</t>
  </si>
  <si>
    <t>12-0612-00</t>
  </si>
  <si>
    <t>12-0729-20</t>
  </si>
  <si>
    <t xml:space="preserve">BRASILIA(DF) - MATO SECO(GO) </t>
  </si>
  <si>
    <t>12-0606-20</t>
  </si>
  <si>
    <t xml:space="preserve">BRASILIA (DF) - SAO FRANCISCO (MG) </t>
  </si>
  <si>
    <t>22-0670-20</t>
  </si>
  <si>
    <t xml:space="preserve">PORTO VELHO(RO) - RIO BRANCO(AC) </t>
  </si>
  <si>
    <t>22-0670-00</t>
  </si>
  <si>
    <t>17-0268-61</t>
  </si>
  <si>
    <t>09-1323-41</t>
  </si>
  <si>
    <t>09-0936-61</t>
  </si>
  <si>
    <t>07-0296-61</t>
  </si>
  <si>
    <t>08-0423-00</t>
  </si>
  <si>
    <t>GUARATINGUETA(SP) - PARATI(RJ) V. TAUBATE - UBAT.</t>
  </si>
  <si>
    <t>08-1010-20</t>
  </si>
  <si>
    <t xml:space="preserve">UBATUBA(SP) - PARATI(RJ) </t>
  </si>
  <si>
    <t>12-1107-20</t>
  </si>
  <si>
    <t xml:space="preserve">PLANALTINA(DF) - DAMIANOPOLIS(GO) VIA FORMOSO </t>
  </si>
  <si>
    <t>12-1280-20</t>
  </si>
  <si>
    <t xml:space="preserve">BRASILIA(DF) - URUACU(GO) VIA RUBIATABA </t>
  </si>
  <si>
    <t>12-1280-21</t>
  </si>
  <si>
    <t xml:space="preserve">BRASILIA(DF) - SANTA TEREZINHA DE GOIAS(GO) </t>
  </si>
  <si>
    <t>07-0055-31</t>
  </si>
  <si>
    <t>07-1486-61</t>
  </si>
  <si>
    <t>08-0005-31</t>
  </si>
  <si>
    <t>03-1230-31</t>
  </si>
  <si>
    <t>12-1277-20</t>
  </si>
  <si>
    <t xml:space="preserve">BRASILIA(DF) - URUACU(GO) VIA INTERLANDIA </t>
  </si>
  <si>
    <t>12-1281-29</t>
  </si>
  <si>
    <t xml:space="preserve">BRASILIA(DF) - BRASILIA DE MINAS(MG) VIA SÃƒÆ’O ROMÃƒÆ’O </t>
  </si>
  <si>
    <t>12-0381-20</t>
  </si>
  <si>
    <t xml:space="preserve">FORMOSA(GO) - BURITIS(MG) </t>
  </si>
  <si>
    <t>16-1349-41</t>
  </si>
  <si>
    <t>10-0276-41</t>
  </si>
  <si>
    <t>11-9333-61</t>
  </si>
  <si>
    <t>09-9614-61</t>
  </si>
  <si>
    <t>07-0020-31</t>
  </si>
  <si>
    <t>07-0198-31</t>
  </si>
  <si>
    <t>07-0988-31</t>
  </si>
  <si>
    <t>11-1950-20</t>
  </si>
  <si>
    <t>17-1397-42</t>
  </si>
  <si>
    <t>08-0490-61</t>
  </si>
  <si>
    <t>09-0785-00</t>
  </si>
  <si>
    <t xml:space="preserve">FOZ DO IGUACU(PR) - SINOP(MT) </t>
  </si>
  <si>
    <t>09-1477-00</t>
  </si>
  <si>
    <t xml:space="preserve">CASCAVEL(PR) - SINOP(MT) </t>
  </si>
  <si>
    <t>09-1480-00</t>
  </si>
  <si>
    <t>CASCAVEL(PR) - SINOP(MT) VIA PONTA PORA</t>
  </si>
  <si>
    <t>09-1560-00</t>
  </si>
  <si>
    <t xml:space="preserve">CASCAVEL(PR) - ALTA FLORESTA(MT) </t>
  </si>
  <si>
    <t>09-1561-00</t>
  </si>
  <si>
    <t xml:space="preserve">CASCAVEL(PR) - SINOP(MT) VIA PRIMAVERA </t>
  </si>
  <si>
    <t>12-0917-61</t>
  </si>
  <si>
    <t>17-1397-41</t>
  </si>
  <si>
    <t>09-0108-32</t>
  </si>
  <si>
    <t>04-0619-63</t>
  </si>
  <si>
    <t>18-9616-00</t>
  </si>
  <si>
    <t>MIGUEL ALVES(PI) - CAROLINA(MA) - VIA PRES DUTRA</t>
  </si>
  <si>
    <t>18-9617-00</t>
  </si>
  <si>
    <t>MIGUEL ALVES(PI) - CAROLINA(MA) - VIA FLORIANO(PI)</t>
  </si>
  <si>
    <t>10-1758-00</t>
  </si>
  <si>
    <t xml:space="preserve">SANTO ANGELO(RS) - BARREIRAS(BA) </t>
  </si>
  <si>
    <t>10-1760-00</t>
  </si>
  <si>
    <t xml:space="preserve">SANTO ANGELO(RS) - PALMAS(TO) </t>
  </si>
  <si>
    <t>02-9618-20</t>
  </si>
  <si>
    <t>SANTANA DO ARAGUAIA(PA) - BARREIRAS(BA)</t>
  </si>
  <si>
    <t>02-9619-00</t>
  </si>
  <si>
    <t>PARAUAPEBAS(PA) - BARREIRAS(BA)</t>
  </si>
  <si>
    <t>12-9012-04</t>
  </si>
  <si>
    <t>SAO LUIS DE MONTES BELOS(GO) - SAO FELIX DO XINGU(PA) VIA ANAPOLIS</t>
  </si>
  <si>
    <t>09-1234-61</t>
  </si>
  <si>
    <t>09-1234-41</t>
  </si>
  <si>
    <t>09-1234-31</t>
  </si>
  <si>
    <t>12-5045-00</t>
  </si>
  <si>
    <t xml:space="preserve">TRINDADE(GO) - SAO PAULO(SP) </t>
  </si>
  <si>
    <t>10-1339-32</t>
  </si>
  <si>
    <t>10-1350-32</t>
  </si>
  <si>
    <t>08-1144-00</t>
  </si>
  <si>
    <t xml:space="preserve">CAMPINAS(SP) - CURITIBA(PR) </t>
  </si>
  <si>
    <t>09-1153-00</t>
  </si>
  <si>
    <t xml:space="preserve">SALTO DO ITARARE(PR) - ITARARE(SP) </t>
  </si>
  <si>
    <t>09-1363-00</t>
  </si>
  <si>
    <t xml:space="preserve">CURITIBA(PR) - CAMPINAS(SP) </t>
  </si>
  <si>
    <t>09-1363-02</t>
  </si>
  <si>
    <t>06-1072-62</t>
  </si>
  <si>
    <t>06-0054-61</t>
  </si>
  <si>
    <t xml:space="preserve">TEOFILO OTONI(MG) - RIO DE JANEIRO(RJ) </t>
  </si>
  <si>
    <t>03-0323-62</t>
  </si>
  <si>
    <t>23-9620-00</t>
  </si>
  <si>
    <t>PALMAS(TO) - TERESINA(PI) - VIA DIANOPOLIS</t>
  </si>
  <si>
    <t>23-9621-00</t>
  </si>
  <si>
    <t>PALMAS(TO) - TERESINA(PI) - VIA VILA RICA</t>
  </si>
  <si>
    <t>12-5046-00</t>
  </si>
  <si>
    <t xml:space="preserve">TRINDADE(GO) - APODI(RN) </t>
  </si>
  <si>
    <t>17-1119-61</t>
  </si>
  <si>
    <t>03-0855-62</t>
  </si>
  <si>
    <t>01-9260-41</t>
  </si>
  <si>
    <t>12-0391-00</t>
  </si>
  <si>
    <t xml:space="preserve">BRASILIA (DF) - BARREIRAS (BA) </t>
  </si>
  <si>
    <t>12-0497-00</t>
  </si>
  <si>
    <t xml:space="preserve">BRASILIA (DF) - CORRENTE (PI) </t>
  </si>
  <si>
    <t>12-0497-61</t>
  </si>
  <si>
    <t>12-0972-00</t>
  </si>
  <si>
    <t xml:space="preserve">BRASILIA (DF) - SANTA RITA DE CASSIA (BA) </t>
  </si>
  <si>
    <t>12-1117-00</t>
  </si>
  <si>
    <t xml:space="preserve">BRASILIA(DF) - RIACHAO DAS NEVES(BA) </t>
  </si>
  <si>
    <t>12-0972-61</t>
  </si>
  <si>
    <t xml:space="preserve">BRASILIA(DF) - SANTA RITA DE CASSIA(BA) </t>
  </si>
  <si>
    <t>12-0946-20</t>
  </si>
  <si>
    <t xml:space="preserve">BRASILIA (DF) - JANUARIA (MG) </t>
  </si>
  <si>
    <t>12-0946-01</t>
  </si>
  <si>
    <t xml:space="preserve">BRASILIA(DF) - ITACARAMBI(MG) </t>
  </si>
  <si>
    <t>03-0855-61</t>
  </si>
  <si>
    <t>12-0391-41</t>
  </si>
  <si>
    <t xml:space="preserve">BRASILIA(DF) - BARREIRAS(BA) </t>
  </si>
  <si>
    <t>12-0391-61</t>
  </si>
  <si>
    <t>12-5047-00</t>
  </si>
  <si>
    <t xml:space="preserve">APARECIDA DE GOIANIA(GO) - PALMAS(TO) </t>
  </si>
  <si>
    <t>12-5048-00</t>
  </si>
  <si>
    <t xml:space="preserve">VALPARAISO DE GOIAS(GO) - PALMAS(TO) </t>
  </si>
  <si>
    <t>12-5049-00</t>
  </si>
  <si>
    <t xml:space="preserve">PLANALTINA(GO) - SAO PAULO(SP) </t>
  </si>
  <si>
    <t>12-5050-00</t>
  </si>
  <si>
    <t xml:space="preserve">TRINDADE(GO) - TABOCAS DO BREJO VELHO(BA) </t>
  </si>
  <si>
    <t>13-5051-00</t>
  </si>
  <si>
    <t xml:space="preserve">CABEDELO(PB) - IGARASSU(PE) </t>
  </si>
  <si>
    <t>17-0211-31</t>
  </si>
  <si>
    <t>17-0148-31</t>
  </si>
  <si>
    <t>08-0205-31</t>
  </si>
  <si>
    <t>08-0772-61</t>
  </si>
  <si>
    <t>09-1363-61</t>
  </si>
  <si>
    <t>09-1363-44</t>
  </si>
  <si>
    <t>08-1144-31</t>
  </si>
  <si>
    <t>09-0918-61</t>
  </si>
  <si>
    <t>09-5052-00</t>
  </si>
  <si>
    <t xml:space="preserve">TOLEDO(PR) - CAMPINAS(SP) </t>
  </si>
  <si>
    <t>09-0433-69</t>
  </si>
  <si>
    <t>09-0476-63</t>
  </si>
  <si>
    <t>09-1003-63</t>
  </si>
  <si>
    <t>09-1419-61</t>
  </si>
  <si>
    <t>09-5052-61</t>
  </si>
  <si>
    <t>07-0270-32</t>
  </si>
  <si>
    <t>07-1768-31</t>
  </si>
  <si>
    <t>07-1768-61</t>
  </si>
  <si>
    <t>12-5053-00</t>
  </si>
  <si>
    <t xml:space="preserve">VALPARAISO DE GOIAS(GO) - JOAO PESSOA(PB) </t>
  </si>
  <si>
    <t>06-0581-00</t>
  </si>
  <si>
    <t xml:space="preserve">POCOS DE CALDAS(MG) - RIBEIRAO PRETO(SP) </t>
  </si>
  <si>
    <t>06-0582-00</t>
  </si>
  <si>
    <t xml:space="preserve">POCOS DE CALDAS(MG) - MOCOCA(SP) </t>
  </si>
  <si>
    <t>06-0920-00</t>
  </si>
  <si>
    <t>POCOS DE CALDAS(MG) - DIVINOLANDIA(SP)</t>
  </si>
  <si>
    <t>09-1363-43</t>
  </si>
  <si>
    <t>09-1363-63</t>
  </si>
  <si>
    <t>09-0409-00</t>
  </si>
  <si>
    <t xml:space="preserve">PATO BRANCO(PR) - FREDERICO WESTPHALEN(RS) </t>
  </si>
  <si>
    <t>09-1820-00</t>
  </si>
  <si>
    <t xml:space="preserve">SAO MATEUS DO SUL(PR) - BRUSQUE(SC) VIA CANOINHAS </t>
  </si>
  <si>
    <t>10-0247-00</t>
  </si>
  <si>
    <t xml:space="preserve">CAXIAS DO SUL(RS) - LAGES(SC) </t>
  </si>
  <si>
    <t>10-0247-09</t>
  </si>
  <si>
    <t xml:space="preserve">CAXIAS DO SUL(RS) - FLORIANOPOLIS(SC) VIA LAGES </t>
  </si>
  <si>
    <t>16-0109-00</t>
  </si>
  <si>
    <t>16-0366-00</t>
  </si>
  <si>
    <t xml:space="preserve">CONCORDIA(SC) - ERECHIM(RS) </t>
  </si>
  <si>
    <t>16-0366-09</t>
  </si>
  <si>
    <t xml:space="preserve">DIONISIO CERQUEIRA(SC) - ERECHIM(RS) </t>
  </si>
  <si>
    <t>16-0396-00</t>
  </si>
  <si>
    <t xml:space="preserve">CACADOR(SC) - FRANCISCO BELTRAO(PR) </t>
  </si>
  <si>
    <t>16-0396-01</t>
  </si>
  <si>
    <t xml:space="preserve">VIDEIRA(SC) - FRANCISCO BELTRAO(PR) </t>
  </si>
  <si>
    <t>16-0396-08</t>
  </si>
  <si>
    <t xml:space="preserve">FRANCISCO BELTRAO(PR) - JOINVILLE(SC) VIA CACADOR </t>
  </si>
  <si>
    <t>16-0396-09</t>
  </si>
  <si>
    <t xml:space="preserve">FRANCISCO BELTRAO(PR) - LAGES(SC) VIA CAÃƒâ€¡ADOR </t>
  </si>
  <si>
    <t>16-0398-00</t>
  </si>
  <si>
    <t xml:space="preserve">JOACABA(SC) - UNIAO DA VITORIA(PR) </t>
  </si>
  <si>
    <t>16-0410-00</t>
  </si>
  <si>
    <t xml:space="preserve">CANOINHAS(SC) - SAO MATEUS DO SUL(PR) </t>
  </si>
  <si>
    <t>16-0425-00</t>
  </si>
  <si>
    <t xml:space="preserve">CONCORDIA(SC) - MARCELINO RAMOS(RS) </t>
  </si>
  <si>
    <t>16-0591-00</t>
  </si>
  <si>
    <t xml:space="preserve">SAO MIGUEL DOESTE(SC) - PATO BRANCO(PR) </t>
  </si>
  <si>
    <t>16-0939-00</t>
  </si>
  <si>
    <t xml:space="preserve">MARAVILHA(SC) - PALMAS(PR) </t>
  </si>
  <si>
    <t>16-1176-00</t>
  </si>
  <si>
    <t xml:space="preserve">DIONISIO CERQUEIRA(SC) - LAGES(SC) VIA FLOR DA SERRA </t>
  </si>
  <si>
    <t>16-1176-09</t>
  </si>
  <si>
    <t>DIONISIO CERQUEIRA(SC) - LAGES(SC) VIA FRANCISCO BELTRÃƒÆ’</t>
  </si>
  <si>
    <t>16-1739-00</t>
  </si>
  <si>
    <t xml:space="preserve">FLORIANOPOLIS(SC) - FRANCISCO BELTRAO(PR) </t>
  </si>
  <si>
    <t>16-1740-00</t>
  </si>
  <si>
    <t xml:space="preserve">CACADOR(SC) - CASCAVEL(PR) </t>
  </si>
  <si>
    <t>10-1770-00</t>
  </si>
  <si>
    <t xml:space="preserve">ERECHIM(RS) - FLORIANOPOLIS(SC) </t>
  </si>
  <si>
    <t>02-0513-00</t>
  </si>
  <si>
    <t xml:space="preserve">BELEM(PA) - SAO LUIS(MA) </t>
  </si>
  <si>
    <t>02-0609-00</t>
  </si>
  <si>
    <t xml:space="preserve">BELEM(PA) - IMPERATRIZ(MA) </t>
  </si>
  <si>
    <t>07-1359-00</t>
  </si>
  <si>
    <t>08-0621-00</t>
  </si>
  <si>
    <t>12-1056-00</t>
  </si>
  <si>
    <t xml:space="preserve">GOIANIA(GO) - SAO LUIS(MA) </t>
  </si>
  <si>
    <t>12-1056-02</t>
  </si>
  <si>
    <t xml:space="preserve">GOIANIA(GO) - SAO LUIS(MA) VIA PALMAS/TO-134 </t>
  </si>
  <si>
    <t>12-1357-00</t>
  </si>
  <si>
    <t xml:space="preserve">GOIANIA(GO) - BELEM(PA) </t>
  </si>
  <si>
    <t>15-0607-00</t>
  </si>
  <si>
    <t xml:space="preserve">SAO LUIS(MA) - BRASILIA(DF) </t>
  </si>
  <si>
    <t>15-0903-00</t>
  </si>
  <si>
    <t xml:space="preserve">IMPERATRIZ(MA) - BRASILIA(DF) </t>
  </si>
  <si>
    <t>18-0318-00</t>
  </si>
  <si>
    <t>TERESINA(PI) - GOIANIA(GO) VIA BR-343/135</t>
  </si>
  <si>
    <t>18-0318-03</t>
  </si>
  <si>
    <t>18-0318-01</t>
  </si>
  <si>
    <t xml:space="preserve">PARNAIBA(PI) - GOIANIA(GO) </t>
  </si>
  <si>
    <t>23-0987-00</t>
  </si>
  <si>
    <t xml:space="preserve">ARAGUAINA(TO) - BELEM(PA) </t>
  </si>
  <si>
    <t>23-1026-00</t>
  </si>
  <si>
    <t xml:space="preserve">ARAGUAINA(TO) - BRASILIA(DF) </t>
  </si>
  <si>
    <t>06-0399-00</t>
  </si>
  <si>
    <t xml:space="preserve">GUAXUPE(MG) - MOCOCA(SP) </t>
  </si>
  <si>
    <t>06-0494-00</t>
  </si>
  <si>
    <t xml:space="preserve">GUAXUPE(MG) - SAO PAULO(SP) </t>
  </si>
  <si>
    <t>06-0495-00</t>
  </si>
  <si>
    <t>06-0495-01</t>
  </si>
  <si>
    <t xml:space="preserve">MONTE BELO(MG) - SAO PAULO(SP) </t>
  </si>
  <si>
    <t>06-0575-00</t>
  </si>
  <si>
    <t xml:space="preserve">GUAXUPE(MG) - SAO PAULO(SP) VIA MOCOCA (SP) </t>
  </si>
  <si>
    <t>06-0578-00</t>
  </si>
  <si>
    <t xml:space="preserve">SAO SEBASTIAO DO PARAISO(MG) - SAO PAULO(SP) </t>
  </si>
  <si>
    <t>06-0578-01</t>
  </si>
  <si>
    <t>06-0579-00</t>
  </si>
  <si>
    <t xml:space="preserve">SAO SEBASTIAO DO PARAISO(MG) - CAMPINAS(SP) V.ARCEBURGO </t>
  </si>
  <si>
    <t>06-0580-20</t>
  </si>
  <si>
    <t xml:space="preserve">MONTE SANTO DE MINAS(MG) - MOCOCA(SP) </t>
  </si>
  <si>
    <t>06-0899-00</t>
  </si>
  <si>
    <t xml:space="preserve">GUAXUPE(MG) - CAMPINAS(SP) VIA MOCOCA (SP) </t>
  </si>
  <si>
    <t>06-0900-00</t>
  </si>
  <si>
    <t xml:space="preserve">GUAXUPE(MG) - CAMPINAS(SP) VIA CASA BRANCA </t>
  </si>
  <si>
    <t>06-0907-00</t>
  </si>
  <si>
    <t xml:space="preserve">GUAXUPE(MG) - SAO JOSE DO RIO PARDO(SP) </t>
  </si>
  <si>
    <t>06-0921-00</t>
  </si>
  <si>
    <t xml:space="preserve">SAO SEBASTIAO DO PARAISO(MG) - MOCOCA(SP) </t>
  </si>
  <si>
    <t>06-0958-00</t>
  </si>
  <si>
    <t>SAO SEBASTIAO DO PARAISO(MG) - CAMPINAS(SP) VIA MILAGRES</t>
  </si>
  <si>
    <t>06-1471-00</t>
  </si>
  <si>
    <t xml:space="preserve">GUAXUPE(MG) - TAPIRATIBA(SP) </t>
  </si>
  <si>
    <t>06-0495-61</t>
  </si>
  <si>
    <t>06-0495-31</t>
  </si>
  <si>
    <t>06-0575-61</t>
  </si>
  <si>
    <t>06-0578-61</t>
  </si>
  <si>
    <t>06-0292-31</t>
  </si>
  <si>
    <t>06-0848-31</t>
  </si>
  <si>
    <t>06-1090-31</t>
  </si>
  <si>
    <t>09-0682-41</t>
  </si>
  <si>
    <t>07-0749-41</t>
  </si>
  <si>
    <t>12-5054-00</t>
  </si>
  <si>
    <t xml:space="preserve">TRINDADE(GO) - CORRENTE(PI) </t>
  </si>
  <si>
    <t>09-0918-41</t>
  </si>
  <si>
    <t>07-1866-00</t>
  </si>
  <si>
    <t>LIMA(PER) - RIO DE JANEIRO(RJ)</t>
  </si>
  <si>
    <t>09-9630-00</t>
  </si>
  <si>
    <t>CURITIBA(PR) - GOIANIA(GO) VIA BARRETOS</t>
  </si>
  <si>
    <t>16-0751-61</t>
  </si>
  <si>
    <t>09-0822-41</t>
  </si>
  <si>
    <t>09-0197-41</t>
  </si>
  <si>
    <t xml:space="preserve">RIO DE JANEIRO(RJ) - ASUNCION(PRY) </t>
  </si>
  <si>
    <t>09-1322-41</t>
  </si>
  <si>
    <t xml:space="preserve">NITEROI(RJ) - ASUNCION(PRY) </t>
  </si>
  <si>
    <t>09-0061-31</t>
  </si>
  <si>
    <t>07-0035-61</t>
  </si>
  <si>
    <t xml:space="preserve">VOLTA REDONDA(RJ) - SAO PAULO(SP) </t>
  </si>
  <si>
    <t>07-0035-41</t>
  </si>
  <si>
    <t>20-0172-70</t>
  </si>
  <si>
    <t>09-1130-00</t>
  </si>
  <si>
    <t xml:space="preserve">TELEMACO BORBA(PR) - SAO PAULO(SP) </t>
  </si>
  <si>
    <t>09-1130-31</t>
  </si>
  <si>
    <t>09-1130-02</t>
  </si>
  <si>
    <t xml:space="preserve">TELEMACO BORBA(PR) - SOROCABA(SP) </t>
  </si>
  <si>
    <t>09-1130-03</t>
  </si>
  <si>
    <t xml:space="preserve">TELEMACO BORBA(PR) - SAO JOSE DOS CAMPOS(SP) </t>
  </si>
  <si>
    <t>09-1130-01</t>
  </si>
  <si>
    <t xml:space="preserve">SALTO DO ITARARE(PR) - SAO PAULO(SP) </t>
  </si>
  <si>
    <t>08-0262-62</t>
  </si>
  <si>
    <t>08-0262-63</t>
  </si>
  <si>
    <t>10-0247-62</t>
  </si>
  <si>
    <t>12-9636-00</t>
  </si>
  <si>
    <t xml:space="preserve">GOIANIA(GO) - BELEM(PA) VIA PARAGOMINAS </t>
  </si>
  <si>
    <t>15-9637-00</t>
  </si>
  <si>
    <t>SAO LUIS(MA) - PEIXOTO DE AZEVEDO(MT) - VIA IMPERATRIZ/GOIANIA</t>
  </si>
  <si>
    <t>08-0053-64</t>
  </si>
  <si>
    <t>08-0050-65</t>
  </si>
  <si>
    <t>08-0050-64</t>
  </si>
  <si>
    <t>08-1484-62</t>
  </si>
  <si>
    <t>22-0755-20</t>
  </si>
  <si>
    <t xml:space="preserve">RIO BRANCO(AC) - BOCA DO ACRE(AM) </t>
  </si>
  <si>
    <t>08-0094-64</t>
  </si>
  <si>
    <t>08-0118-62</t>
  </si>
  <si>
    <t>16-0668-61</t>
  </si>
  <si>
    <t>07-0084-61</t>
  </si>
  <si>
    <t>RIO DE JANEIRO (RJ) - SALVADOR (BA) VIA BR-116</t>
  </si>
  <si>
    <t>12-9352-61</t>
  </si>
  <si>
    <t>12-9563-61</t>
  </si>
  <si>
    <t>12-9563-41</t>
  </si>
  <si>
    <t>06-9544-61</t>
  </si>
  <si>
    <t>06-9544-41</t>
  </si>
  <si>
    <t>09-9474-61</t>
  </si>
  <si>
    <t>09-9474-41</t>
  </si>
  <si>
    <t>10-1948-61</t>
  </si>
  <si>
    <t xml:space="preserve">SARANDI (RS) - BALNEARIO CAMBORIU (SC) VIA FLORIANOPOLIS </t>
  </si>
  <si>
    <t>06-0040-31</t>
  </si>
  <si>
    <t>08-0094-31</t>
  </si>
  <si>
    <t>08-0118-31</t>
  </si>
  <si>
    <t>07-0035-31</t>
  </si>
  <si>
    <t>08-0053-31</t>
  </si>
  <si>
    <t>06-0049-31</t>
  </si>
  <si>
    <t>08-0179-31</t>
  </si>
  <si>
    <t>09-0695-00</t>
  </si>
  <si>
    <t xml:space="preserve">PONTA GROSSA (PR) - ITARARE (SP) </t>
  </si>
  <si>
    <t>09-1147-00</t>
  </si>
  <si>
    <t>CURITIBA (PR) - SOROCABA (SP) VIA ITARARE (SP)</t>
  </si>
  <si>
    <t>09-1616-00</t>
  </si>
  <si>
    <t xml:space="preserve">CURITIBA (PR) - ITARARE (SP) </t>
  </si>
  <si>
    <t>10-1341-01</t>
  </si>
  <si>
    <t>SANTA ROSA(RS) - JOINVILLE(SC)</t>
  </si>
  <si>
    <t>16-1548-00</t>
  </si>
  <si>
    <t xml:space="preserve">FLORIANOPOLIS(SC) - RESISTENCIA(ARG) </t>
  </si>
  <si>
    <t>16-1784-00</t>
  </si>
  <si>
    <t xml:space="preserve">FLORIANOPOLIS(SC) - POSADAS(ARG) </t>
  </si>
  <si>
    <t>08-0003-61</t>
  </si>
  <si>
    <t>06-1101-00</t>
  </si>
  <si>
    <t xml:space="preserve">BELO HORIZONTE(MG) - RIBEIRAO PRETO(SP) </t>
  </si>
  <si>
    <t>06-1101-02</t>
  </si>
  <si>
    <t xml:space="preserve">BELO HORIZONTE(MG) - SAO CARLOS(SP) </t>
  </si>
  <si>
    <t>09-0695-41</t>
  </si>
  <si>
    <t>08-0002-31</t>
  </si>
  <si>
    <t>12-0115-43</t>
  </si>
  <si>
    <t>08-0028-31</t>
  </si>
  <si>
    <t>08-0028-41</t>
  </si>
  <si>
    <t>08-0028-61</t>
  </si>
  <si>
    <t>20-0002-60</t>
  </si>
  <si>
    <t>20-0007-31</t>
  </si>
  <si>
    <t>02-1811-00</t>
  </si>
  <si>
    <t>CUTIAS(AP) - ARAPIRACA(AL)</t>
  </si>
  <si>
    <t>01-0002-91</t>
  </si>
  <si>
    <t>01-0000-31</t>
  </si>
  <si>
    <t>01-0000-41</t>
  </si>
  <si>
    <t>01-0008-00</t>
  </si>
  <si>
    <t>01-0008-61</t>
  </si>
  <si>
    <t>01-0009-00</t>
  </si>
  <si>
    <t>18-0012-00</t>
  </si>
  <si>
    <t>CANTO DO BURITI(PI) - BRASILIA(DF)</t>
  </si>
  <si>
    <t>10-2047-00</t>
  </si>
  <si>
    <t>POSADAS(ARG) - PORTO ALEGRE(RS)</t>
  </si>
  <si>
    <t>05-0070-61</t>
  </si>
  <si>
    <t>05-0133-61</t>
  </si>
  <si>
    <t>05-0135-61</t>
  </si>
  <si>
    <t>05-0156-41</t>
  </si>
  <si>
    <t>05-0156-61</t>
  </si>
  <si>
    <t>05-0025-30</t>
  </si>
  <si>
    <t>05-0026-60</t>
  </si>
  <si>
    <t>05-0040-31</t>
  </si>
  <si>
    <t>05-0040-41</t>
  </si>
  <si>
    <t>05-0041-60</t>
  </si>
  <si>
    <t>05-0049-60</t>
  </si>
  <si>
    <t>05-0052-30</t>
  </si>
  <si>
    <t>05-0055-60</t>
  </si>
  <si>
    <t>05-0018-61</t>
  </si>
  <si>
    <t>05-0003-60</t>
  </si>
  <si>
    <t>05-0004-61</t>
  </si>
  <si>
    <t>05-0006-30</t>
  </si>
  <si>
    <t>03-0000-00</t>
  </si>
  <si>
    <t>03-0005-61</t>
  </si>
  <si>
    <t>04-0035-61</t>
  </si>
  <si>
    <t>03-0027-41</t>
  </si>
  <si>
    <t>03-5075-00</t>
  </si>
  <si>
    <t>03-0001-61</t>
  </si>
  <si>
    <t>03-0075-61</t>
  </si>
  <si>
    <t>12-0148-60</t>
  </si>
  <si>
    <t>12-0057-60</t>
  </si>
  <si>
    <t>12-0017-00</t>
  </si>
  <si>
    <t>BRASILIA(DF) - RIO VERDE(GO)</t>
  </si>
  <si>
    <t>12-0005-61</t>
  </si>
  <si>
    <t>12-0045-61</t>
  </si>
  <si>
    <t>12-0222-61</t>
  </si>
  <si>
    <t>12-0223-41</t>
  </si>
  <si>
    <t>12-0223-61</t>
  </si>
  <si>
    <t>12-0183-61</t>
  </si>
  <si>
    <t>12-0200-41</t>
  </si>
  <si>
    <t>12-0232-20</t>
  </si>
  <si>
    <t>12-0234-20</t>
  </si>
  <si>
    <t>12-0235-20</t>
  </si>
  <si>
    <t>12-0235-61</t>
  </si>
  <si>
    <t>12-0239-20</t>
  </si>
  <si>
    <t>12-0240-20</t>
  </si>
  <si>
    <t>12-0241-20</t>
  </si>
  <si>
    <t>BRASILIA(DF) - BRASILIA DE MINAS(MG) - VIA SAO ROMAO</t>
  </si>
  <si>
    <t>12-0242-61</t>
  </si>
  <si>
    <t>07-0011-20</t>
  </si>
  <si>
    <t>12-0243-61</t>
  </si>
  <si>
    <t>12-0244-20</t>
  </si>
  <si>
    <t>BRASILIA(DF) - DAMIANOPOLIS(GO) - VIA FORMOSO</t>
  </si>
  <si>
    <t>12-0246-20</t>
  </si>
  <si>
    <t>BRASILIA(DF) - URUACU(GO) - VIA BRAZLANDIA (DF)</t>
  </si>
  <si>
    <t>06-0196-61</t>
  </si>
  <si>
    <t>12-0249-20</t>
  </si>
  <si>
    <t>12-0250-20</t>
  </si>
  <si>
    <t>12-0251-41</t>
  </si>
  <si>
    <t>12-0251-61</t>
  </si>
  <si>
    <t>12-0252-20</t>
  </si>
  <si>
    <t>12-0254-41</t>
  </si>
  <si>
    <t>12-0254-61</t>
  </si>
  <si>
    <t>12-0130-20</t>
  </si>
  <si>
    <t>12-0018-31</t>
  </si>
  <si>
    <t>12-0018-61</t>
  </si>
  <si>
    <t>12-0019-61</t>
  </si>
  <si>
    <t>12-0087-61</t>
  </si>
  <si>
    <t>12-0089-60</t>
  </si>
  <si>
    <t>09-0265-61</t>
  </si>
  <si>
    <t>17-0095-61</t>
  </si>
  <si>
    <t>17-0035-20</t>
  </si>
  <si>
    <t>IBATIBA(ES) - LAJINHA(MG)</t>
  </si>
  <si>
    <t>17-0036-60</t>
  </si>
  <si>
    <t>17-0037-60</t>
  </si>
  <si>
    <t>17-0042-60</t>
  </si>
  <si>
    <t>17-0047-60</t>
  </si>
  <si>
    <t>17-0051-60</t>
  </si>
  <si>
    <t>17-0058-60</t>
  </si>
  <si>
    <t>17-0067-20</t>
  </si>
  <si>
    <t>17-0080-61</t>
  </si>
  <si>
    <t>17-0010-31</t>
  </si>
  <si>
    <t>17-0010-61</t>
  </si>
  <si>
    <t>17-0011-61</t>
  </si>
  <si>
    <t>17-0012-61</t>
  </si>
  <si>
    <t>17-0014-61</t>
  </si>
  <si>
    <t>17-0018-31</t>
  </si>
  <si>
    <t>17-0018-41</t>
  </si>
  <si>
    <t>17-0018-61</t>
  </si>
  <si>
    <t>09-0055-61</t>
  </si>
  <si>
    <t>17-0028-61</t>
  </si>
  <si>
    <t>17-0030-41</t>
  </si>
  <si>
    <t>17-0030-61</t>
  </si>
  <si>
    <t>17-0033-61</t>
  </si>
  <si>
    <t>17-0096-20</t>
  </si>
  <si>
    <t>17-0097-20</t>
  </si>
  <si>
    <t>17-0099-20</t>
  </si>
  <si>
    <t>17-0100-20</t>
  </si>
  <si>
    <t>12-0007-61</t>
  </si>
  <si>
    <t>12-0008-61</t>
  </si>
  <si>
    <t>12-0010-61</t>
  </si>
  <si>
    <t>12-0015-61</t>
  </si>
  <si>
    <t>12-5077-00</t>
  </si>
  <si>
    <t>12-5101-00</t>
  </si>
  <si>
    <t>12-9336-00</t>
  </si>
  <si>
    <t>GOIANIA(GO) - BELEM(PA) - VIA PARAGOMINAS</t>
  </si>
  <si>
    <t>12-0048-61</t>
  </si>
  <si>
    <t>02-9619-20</t>
  </si>
  <si>
    <t>12-0209-41</t>
  </si>
  <si>
    <t>12-0209-61</t>
  </si>
  <si>
    <t>12-0210-41</t>
  </si>
  <si>
    <t>12-0210-61</t>
  </si>
  <si>
    <t>12-0211-41</t>
  </si>
  <si>
    <t>12-0211-61</t>
  </si>
  <si>
    <t>12-0213-41</t>
  </si>
  <si>
    <t>12-0215-41</t>
  </si>
  <si>
    <t>12-0215-61</t>
  </si>
  <si>
    <t>12-0219-41</t>
  </si>
  <si>
    <t>12-0219-61</t>
  </si>
  <si>
    <t>12-0176-41</t>
  </si>
  <si>
    <t>12-0176-61</t>
  </si>
  <si>
    <t>12-5098-00</t>
  </si>
  <si>
    <t>GOIANIA(GO) - GURUPI(TO)</t>
  </si>
  <si>
    <t>12-5099-00</t>
  </si>
  <si>
    <t>GOIANIA(GO) - PORTO NACIONAL(TO) - VIA ANAPOLIS</t>
  </si>
  <si>
    <t>12-5100-00</t>
  </si>
  <si>
    <t>12-0190-61</t>
  </si>
  <si>
    <t>12-0203-61</t>
  </si>
  <si>
    <t>12-5081-00</t>
  </si>
  <si>
    <t>12-5082-00</t>
  </si>
  <si>
    <t xml:space="preserve">GOIANIA(GO) - DIANOPOLIS(TO) </t>
  </si>
  <si>
    <t>12-5083-00</t>
  </si>
  <si>
    <t>12-5083-61</t>
  </si>
  <si>
    <t>12-0266-00</t>
  </si>
  <si>
    <t>GOIANIA(GO) - NATIVIDADE(TO)</t>
  </si>
  <si>
    <t>12-0270-00</t>
  </si>
  <si>
    <t>GOIANIA(GO) - CARACOL(PI)</t>
  </si>
  <si>
    <t>12-0236-20</t>
  </si>
  <si>
    <t>12-0237-20</t>
  </si>
  <si>
    <t>12-0080-41</t>
  </si>
  <si>
    <t>02-9609-61</t>
  </si>
  <si>
    <t>12-5097-00</t>
  </si>
  <si>
    <t>GOIANIA(GO) - SANTANA DO ARAGUAIA(PA)</t>
  </si>
  <si>
    <t>12-0016-00</t>
  </si>
  <si>
    <t>12-0125-61</t>
  </si>
  <si>
    <t>12-0127-00</t>
  </si>
  <si>
    <t>12-0012-61</t>
  </si>
  <si>
    <t>12-5078-00</t>
  </si>
  <si>
    <t>12-5079-00</t>
  </si>
  <si>
    <t>12-5094-00</t>
  </si>
  <si>
    <t>12-5094-61</t>
  </si>
  <si>
    <t>12-0156-60</t>
  </si>
  <si>
    <t>12-0258-61</t>
  </si>
  <si>
    <t>15-0021-61</t>
  </si>
  <si>
    <t>15-0004-61</t>
  </si>
  <si>
    <t>18-0014-20</t>
  </si>
  <si>
    <t>TERESINA(PI) - CHAPADINHA(MA)</t>
  </si>
  <si>
    <t>15-5066-00</t>
  </si>
  <si>
    <t>15-0000-61</t>
  </si>
  <si>
    <t>15-0001-61</t>
  </si>
  <si>
    <t>15-9000-00</t>
  </si>
  <si>
    <t>SAO LUIS(MA) - RIO BRANCO(AC)</t>
  </si>
  <si>
    <t>15-9631-00</t>
  </si>
  <si>
    <t>BENEDITO LEITE(MA) - TERESINA(PI) - VIA FLORIANO</t>
  </si>
  <si>
    <t>11-0000-61</t>
  </si>
  <si>
    <t>11-0008-60</t>
  </si>
  <si>
    <t>11-0021-61</t>
  </si>
  <si>
    <t>19-0006-61</t>
  </si>
  <si>
    <t>19-0008-60</t>
  </si>
  <si>
    <t>19-0009-60</t>
  </si>
  <si>
    <t>19-0010-41</t>
  </si>
  <si>
    <t>19-0010-60</t>
  </si>
  <si>
    <t>19-0011-61</t>
  </si>
  <si>
    <t>19-0012-60</t>
  </si>
  <si>
    <t>CAMPO GRANDE(MS) - SAO PAULO(SP) - VIA PRES EPITACIO</t>
  </si>
  <si>
    <t>19-0013-60</t>
  </si>
  <si>
    <t>19-0014-61</t>
  </si>
  <si>
    <t>19-0015-61</t>
  </si>
  <si>
    <t>19-0016-61</t>
  </si>
  <si>
    <t>19-0019-60</t>
  </si>
  <si>
    <t>PONTA PORA(MS) - SAO PAULO(SP) - VIA CAMPINAS</t>
  </si>
  <si>
    <t>19-0020-60</t>
  </si>
  <si>
    <t>CAMPO GRANDE(MS) - SAO PAULO(SP) - VIA P VENCESLAU</t>
  </si>
  <si>
    <t>19-0021-61</t>
  </si>
  <si>
    <t>19-0041-61</t>
  </si>
  <si>
    <t>19-0042-60</t>
  </si>
  <si>
    <t>06-0330-00</t>
  </si>
  <si>
    <t>06-0330-31</t>
  </si>
  <si>
    <t>06-0331-40</t>
  </si>
  <si>
    <t>06-0351-00</t>
  </si>
  <si>
    <t>ALEM PARAIBA(MG) - SAO FIDELIS(RJ)</t>
  </si>
  <si>
    <t>06-0352-00</t>
  </si>
  <si>
    <t>06-0352-31</t>
  </si>
  <si>
    <t>06-0352-41</t>
  </si>
  <si>
    <t>06-0352-61</t>
  </si>
  <si>
    <t>06-0054-20</t>
  </si>
  <si>
    <t>06-0055-20</t>
  </si>
  <si>
    <t>06-0056-20</t>
  </si>
  <si>
    <t>06-0064-61</t>
  </si>
  <si>
    <t>06-0235-60</t>
  </si>
  <si>
    <t>06-0238-60</t>
  </si>
  <si>
    <t>06-0239-60</t>
  </si>
  <si>
    <t>06-0241-60</t>
  </si>
  <si>
    <t>06-0246-60</t>
  </si>
  <si>
    <t>06-0248-60</t>
  </si>
  <si>
    <t>06-0251-60</t>
  </si>
  <si>
    <t>06-0255-60</t>
  </si>
  <si>
    <t>06-0256-60</t>
  </si>
  <si>
    <t>06-0257-60</t>
  </si>
  <si>
    <t>06-0259-60</t>
  </si>
  <si>
    <t>06-0260-60</t>
  </si>
  <si>
    <t>06-0261-60</t>
  </si>
  <si>
    <t>06-0263-60</t>
  </si>
  <si>
    <t>06-0264-60</t>
  </si>
  <si>
    <t>06-0266-60</t>
  </si>
  <si>
    <t>06-0268-60</t>
  </si>
  <si>
    <t>06-0272-60</t>
  </si>
  <si>
    <t>06-0274-60</t>
  </si>
  <si>
    <t>06-0277-60</t>
  </si>
  <si>
    <t>06-0278-60</t>
  </si>
  <si>
    <t>06-0280-60</t>
  </si>
  <si>
    <t>06-0281-60</t>
  </si>
  <si>
    <t>06-0282-60</t>
  </si>
  <si>
    <t>06-0283-61</t>
  </si>
  <si>
    <t>06-0285-60</t>
  </si>
  <si>
    <t>06-0286-60</t>
  </si>
  <si>
    <t>06-0287-60</t>
  </si>
  <si>
    <t>06-0288-60</t>
  </si>
  <si>
    <t>06-0289-60</t>
  </si>
  <si>
    <t>06-0290-60</t>
  </si>
  <si>
    <t>06-0291-60</t>
  </si>
  <si>
    <t>06-0292-60</t>
  </si>
  <si>
    <t>06-0294-60</t>
  </si>
  <si>
    <t>06-0295-60</t>
  </si>
  <si>
    <t>06-0299-60</t>
  </si>
  <si>
    <t>06-0300-60</t>
  </si>
  <si>
    <t>06-0301-60</t>
  </si>
  <si>
    <t>06-0134-61</t>
  </si>
  <si>
    <t>06-0135-61</t>
  </si>
  <si>
    <t>06-0183-00</t>
  </si>
  <si>
    <t>06-0183-61</t>
  </si>
  <si>
    <t>06-0184-60</t>
  </si>
  <si>
    <t>06-0185-61</t>
  </si>
  <si>
    <t>06-0186-60</t>
  </si>
  <si>
    <t>06-0187-60</t>
  </si>
  <si>
    <t>06-0188-60</t>
  </si>
  <si>
    <t>06-0191-60</t>
  </si>
  <si>
    <t>06-0009-00</t>
  </si>
  <si>
    <t>NANUQUE(MG) - ITAMARAJU(BA)</t>
  </si>
  <si>
    <t>06-0166-61</t>
  </si>
  <si>
    <t>06-9000-00</t>
  </si>
  <si>
    <t>UBERLANDIA(MG) - ALTAMIRA(PA)</t>
  </si>
  <si>
    <t>06-9000-61</t>
  </si>
  <si>
    <t>06-0002-61</t>
  </si>
  <si>
    <t>18-0013-00</t>
  </si>
  <si>
    <t>SAO RAIMUNDO NONATO(PI) - BRASILIA(DF)</t>
  </si>
  <si>
    <t>06-0341-41</t>
  </si>
  <si>
    <t>06-0341-61</t>
  </si>
  <si>
    <t>06-0200-61</t>
  </si>
  <si>
    <t>06-0047-00</t>
  </si>
  <si>
    <t>06-0047-61</t>
  </si>
  <si>
    <t>06-0305-31</t>
  </si>
  <si>
    <t>06-0309-60</t>
  </si>
  <si>
    <t>06-0312-61</t>
  </si>
  <si>
    <t>06-0313-61</t>
  </si>
  <si>
    <t>06-0203-60</t>
  </si>
  <si>
    <t>BELO HORIZONTE(MG) - CAMPO GRANDE(MS) - VIA GUARANTA</t>
  </si>
  <si>
    <t>06-0205-60</t>
  </si>
  <si>
    <t>BELO HORIZONTE(MG) - CAMPO GRANDE(MS) - VIA BAURU</t>
  </si>
  <si>
    <t>06-0206-60</t>
  </si>
  <si>
    <t>06-0003-20</t>
  </si>
  <si>
    <t>JORDANIA(MG) - VITORIA DA CONQUISTA(BA)</t>
  </si>
  <si>
    <t>06-0067-00</t>
  </si>
  <si>
    <t>CAMPINA VERDE(MG) - BARRETOS(SP)</t>
  </si>
  <si>
    <t>06-0034-00</t>
  </si>
  <si>
    <t>JUIZ DE FORA(MG) - SAO FRANCISCO DE ITABAPOANA(RJ)</t>
  </si>
  <si>
    <t>06-0013-30</t>
  </si>
  <si>
    <t>06-0014-60</t>
  </si>
  <si>
    <t>06-0015-60</t>
  </si>
  <si>
    <t>06-0019-60</t>
  </si>
  <si>
    <t>06-0020-60</t>
  </si>
  <si>
    <t>06-0346-20</t>
  </si>
  <si>
    <t>02-0020-61</t>
  </si>
  <si>
    <t>02-5090-00</t>
  </si>
  <si>
    <t>02-5091-00</t>
  </si>
  <si>
    <t>02-5058-00</t>
  </si>
  <si>
    <t>02-5063-00</t>
  </si>
  <si>
    <t>02-5070-00</t>
  </si>
  <si>
    <t>02-5071-00</t>
  </si>
  <si>
    <t>02-5060-00</t>
  </si>
  <si>
    <t>02-5072-20</t>
  </si>
  <si>
    <t>02-0017-61</t>
  </si>
  <si>
    <t>02-0028-61</t>
  </si>
  <si>
    <t>02-0029-41</t>
  </si>
  <si>
    <t>02-5092-20</t>
  </si>
  <si>
    <t>MARABA(PA) - IMPERATRIZ(MA) - VIA DIV PA/MA(BR-010)</t>
  </si>
  <si>
    <t>02-5092-61</t>
  </si>
  <si>
    <t>MARABA(PA) - IMPERATRIZ(MA) - VIA DIV PA/MA(BR-010</t>
  </si>
  <si>
    <t>02-5093-00</t>
  </si>
  <si>
    <t>MARABA(PA) - SAO LUIS(MA)</t>
  </si>
  <si>
    <t>02-5093-61</t>
  </si>
  <si>
    <t>13-0014-31</t>
  </si>
  <si>
    <t>13-0014-41</t>
  </si>
  <si>
    <t>09-0003-61</t>
  </si>
  <si>
    <t>09-0005-61</t>
  </si>
  <si>
    <t>09-0030-31</t>
  </si>
  <si>
    <t>09-0030-41</t>
  </si>
  <si>
    <t>09-0032-00</t>
  </si>
  <si>
    <t>09-0204-41</t>
  </si>
  <si>
    <t>09-0204-61</t>
  </si>
  <si>
    <t>09-0238-61</t>
  </si>
  <si>
    <t>09-0189-41</t>
  </si>
  <si>
    <t>09-0046-41</t>
  </si>
  <si>
    <t>12-0074-61</t>
  </si>
  <si>
    <t>09-0248-31</t>
  </si>
  <si>
    <t>09-0281-41</t>
  </si>
  <si>
    <t>09-0273-31</t>
  </si>
  <si>
    <t>09-0057-60</t>
  </si>
  <si>
    <t>09-0059-60</t>
  </si>
  <si>
    <t>09-0282-00</t>
  </si>
  <si>
    <t>UMUARAMA(PR) - FLORIANOPOLIS(SC)</t>
  </si>
  <si>
    <t>09-0282-61</t>
  </si>
  <si>
    <t>09-0090-31</t>
  </si>
  <si>
    <t>09-0093-31</t>
  </si>
  <si>
    <t>09-0256-61</t>
  </si>
  <si>
    <t>09-0260-61</t>
  </si>
  <si>
    <t>09-0261-61</t>
  </si>
  <si>
    <t>21-0007-61</t>
  </si>
  <si>
    <t>ARACAJU(SE) - SALVADOR(BA) - V. TOBIAS BARRETO (S</t>
  </si>
  <si>
    <t>09-0117-41</t>
  </si>
  <si>
    <t>09-0122-41</t>
  </si>
  <si>
    <t>09-0130-41</t>
  </si>
  <si>
    <t xml:space="preserve">LONDRINA(PR) - JUNDIAI(SP) </t>
  </si>
  <si>
    <t>09-0074-31</t>
  </si>
  <si>
    <t>04-0040-00</t>
  </si>
  <si>
    <t>18-5084-20</t>
  </si>
  <si>
    <t>18-5095-20</t>
  </si>
  <si>
    <t>FLORIANO(PI) - SAO LUIS(MA)</t>
  </si>
  <si>
    <t>18-5068-00</t>
  </si>
  <si>
    <t xml:space="preserve">TERESINA(PI) - GOIANIA(GO) VIA BR-343/135 </t>
  </si>
  <si>
    <t>18-5068-01</t>
  </si>
  <si>
    <t xml:space="preserve">PARNAIBA(PI) - GOIANIA(GO) VIA BR-343/135 </t>
  </si>
  <si>
    <t>18-5088-00</t>
  </si>
  <si>
    <t>18-0004-61</t>
  </si>
  <si>
    <t>18-0006-61</t>
  </si>
  <si>
    <t>18-9001-00</t>
  </si>
  <si>
    <t>TERESINA(PI) - UBERLANDIA(MG)</t>
  </si>
  <si>
    <t>23-9581-01</t>
  </si>
  <si>
    <t>07-0093-31</t>
  </si>
  <si>
    <t>07-0093-41</t>
  </si>
  <si>
    <t>07-0096-41</t>
  </si>
  <si>
    <t>07-0096-61</t>
  </si>
  <si>
    <t>07-0104-41</t>
  </si>
  <si>
    <t>07-0104-60</t>
  </si>
  <si>
    <t>07-1807-31</t>
  </si>
  <si>
    <t>07-1807-40</t>
  </si>
  <si>
    <t>07-0033-20</t>
  </si>
  <si>
    <t>07-0034-20</t>
  </si>
  <si>
    <t>07-0053-60</t>
  </si>
  <si>
    <t>07-0056-60</t>
  </si>
  <si>
    <t>07-0058-60</t>
  </si>
  <si>
    <t>07-0059-60</t>
  </si>
  <si>
    <t>07-0061-60</t>
  </si>
  <si>
    <t>07-0062-60</t>
  </si>
  <si>
    <t>07-0066-60</t>
  </si>
  <si>
    <t>07-0069-60</t>
  </si>
  <si>
    <t>07-0138-31</t>
  </si>
  <si>
    <t>07-0138-41</t>
  </si>
  <si>
    <t>07-0138-61</t>
  </si>
  <si>
    <t>07-0140-61</t>
  </si>
  <si>
    <t>09-0269-61</t>
  </si>
  <si>
    <t>07-0073-41</t>
  </si>
  <si>
    <t>07-0009-61</t>
  </si>
  <si>
    <t>07-0127-61</t>
  </si>
  <si>
    <t>07-0128-61</t>
  </si>
  <si>
    <t>07-0129-61</t>
  </si>
  <si>
    <t>07-0131-61</t>
  </si>
  <si>
    <t>07-0313-61</t>
  </si>
  <si>
    <t>07-0074-31</t>
  </si>
  <si>
    <t>07-0074-41</t>
  </si>
  <si>
    <t>07-0078-20</t>
  </si>
  <si>
    <t>07-0079-20</t>
  </si>
  <si>
    <t>07-0091-20</t>
  </si>
  <si>
    <t>07-0000-30</t>
  </si>
  <si>
    <t>07-0002-30</t>
  </si>
  <si>
    <t>07-0004-60</t>
  </si>
  <si>
    <t>07-0007-60</t>
  </si>
  <si>
    <t>07-0008-60</t>
  </si>
  <si>
    <t>14-0015-61</t>
  </si>
  <si>
    <t>14-0012-31</t>
  </si>
  <si>
    <t>14-0012-41</t>
  </si>
  <si>
    <t>14-0014-31</t>
  </si>
  <si>
    <t>10-0067-41</t>
  </si>
  <si>
    <t>10-0046-61</t>
  </si>
  <si>
    <t>10-0040-31</t>
  </si>
  <si>
    <t>10-0041-31</t>
  </si>
  <si>
    <t>10-0041-41</t>
  </si>
  <si>
    <t>10-0042-31</t>
  </si>
  <si>
    <t>10-0043-31</t>
  </si>
  <si>
    <t>10-0032-41</t>
  </si>
  <si>
    <t>10-0033-40</t>
  </si>
  <si>
    <t>10-0069-61</t>
  </si>
  <si>
    <t>10-0072-61</t>
  </si>
  <si>
    <t>10-0077-61</t>
  </si>
  <si>
    <t>10-0081-61</t>
  </si>
  <si>
    <t>10-0088-61</t>
  </si>
  <si>
    <t>10-0014-31</t>
  </si>
  <si>
    <t>10-0016-61</t>
  </si>
  <si>
    <t>10-0019-61</t>
  </si>
  <si>
    <t>10-0020-31</t>
  </si>
  <si>
    <t>10-0022-31</t>
  </si>
  <si>
    <t>10-0028-00</t>
  </si>
  <si>
    <t>PORTO ALEGRE(RS) - POSADAS(ARG)</t>
  </si>
  <si>
    <t>10-0026-61</t>
  </si>
  <si>
    <t>10-0027-61</t>
  </si>
  <si>
    <t>22-9000-00</t>
  </si>
  <si>
    <t>PORTO VELHO(RO) - SALVADOR(BA)</t>
  </si>
  <si>
    <t>06-0008-00</t>
  </si>
  <si>
    <t>NANUQUE(MG) - ILHEUS(BA)</t>
  </si>
  <si>
    <t>16-0014-60</t>
  </si>
  <si>
    <t>16-0066-60</t>
  </si>
  <si>
    <t>16-0067-30</t>
  </si>
  <si>
    <t>16-0071-30</t>
  </si>
  <si>
    <t>16-0077-30</t>
  </si>
  <si>
    <t>16-0081-30</t>
  </si>
  <si>
    <t>16-0083-30</t>
  </si>
  <si>
    <t>16-0085-60</t>
  </si>
  <si>
    <t>16-0086-60</t>
  </si>
  <si>
    <t>16-0087-60</t>
  </si>
  <si>
    <t>16-0088-60</t>
  </si>
  <si>
    <t>16-0089-30</t>
  </si>
  <si>
    <t>16-0090-30</t>
  </si>
  <si>
    <t>16-0091-31</t>
  </si>
  <si>
    <t>16-0092-30</t>
  </si>
  <si>
    <t>16-0093-30</t>
  </si>
  <si>
    <t>16-0094-30</t>
  </si>
  <si>
    <t>16-0096-30</t>
  </si>
  <si>
    <t>16-0030-61</t>
  </si>
  <si>
    <t>16-0032-41</t>
  </si>
  <si>
    <t>16-0032-61</t>
  </si>
  <si>
    <t>16-0034-61</t>
  </si>
  <si>
    <t>16-0036-61</t>
  </si>
  <si>
    <t>16-0079-40</t>
  </si>
  <si>
    <t>16-0079-60</t>
  </si>
  <si>
    <t>16-0023-41</t>
  </si>
  <si>
    <t>16-0054-31</t>
  </si>
  <si>
    <t>16-0055-31</t>
  </si>
  <si>
    <t>16-0056-31</t>
  </si>
  <si>
    <t>16-0059-31</t>
  </si>
  <si>
    <t>16-0059-41</t>
  </si>
  <si>
    <t>16-0060-31</t>
  </si>
  <si>
    <t>16-0061-31</t>
  </si>
  <si>
    <t>16-0063-31</t>
  </si>
  <si>
    <t>16-0103-31</t>
  </si>
  <si>
    <t>16-0104-00</t>
  </si>
  <si>
    <t>16-0105-00</t>
  </si>
  <si>
    <t>16-0106-00</t>
  </si>
  <si>
    <t>16-0107-00</t>
  </si>
  <si>
    <t>LAGUNA(SC) - PORTO ALEGRE(RS)</t>
  </si>
  <si>
    <t>16-0108-00</t>
  </si>
  <si>
    <t>TUBARAO(SC) - APARECIDA(SP)</t>
  </si>
  <si>
    <t>16-0110-00</t>
  </si>
  <si>
    <t>16-0111-00</t>
  </si>
  <si>
    <t>10-0082-61</t>
  </si>
  <si>
    <t>16-0039-61</t>
  </si>
  <si>
    <t>16-0044-31</t>
  </si>
  <si>
    <t>16-0046-31</t>
  </si>
  <si>
    <t>16-0050-31</t>
  </si>
  <si>
    <t>16-0050-61</t>
  </si>
  <si>
    <t>16-0051-31</t>
  </si>
  <si>
    <t>08-0042-00</t>
  </si>
  <si>
    <t>08-0020-61</t>
  </si>
  <si>
    <t>08-0024-61</t>
  </si>
  <si>
    <t>08-0097-31</t>
  </si>
  <si>
    <t>08-0006-20</t>
  </si>
  <si>
    <t>08-0130-31</t>
  </si>
  <si>
    <t>08-9000-00</t>
  </si>
  <si>
    <t>SAO PAULO(SP) - SAO JOSE DO XINGU(MT) - VIA ANAPOLIS</t>
  </si>
  <si>
    <t>08-0070-20</t>
  </si>
  <si>
    <t>08-0131-31</t>
  </si>
  <si>
    <t>08-0131-41</t>
  </si>
  <si>
    <t>08-0131-61</t>
  </si>
  <si>
    <t>08-0133-61</t>
  </si>
  <si>
    <t>08-0135-61</t>
  </si>
  <si>
    <t>08-0137-41</t>
  </si>
  <si>
    <t>08-0137-61</t>
  </si>
  <si>
    <t>09-0246-61</t>
  </si>
  <si>
    <t>08-0141-61</t>
  </si>
  <si>
    <t>08-0148-61</t>
  </si>
  <si>
    <t>08-0149-41</t>
  </si>
  <si>
    <t>08-0149-61</t>
  </si>
  <si>
    <t>08-0150-61</t>
  </si>
  <si>
    <t>08-0044-31</t>
  </si>
  <si>
    <t>08-0044-41</t>
  </si>
  <si>
    <t>08-0050-61</t>
  </si>
  <si>
    <t>08-0055-61</t>
  </si>
  <si>
    <t>08-0056-31</t>
  </si>
  <si>
    <t>08-0056-41</t>
  </si>
  <si>
    <t>08-0056-61</t>
  </si>
  <si>
    <t>08-0059-61</t>
  </si>
  <si>
    <t>08-0060-61</t>
  </si>
  <si>
    <t>08-0062-31</t>
  </si>
  <si>
    <t>08-0062-41</t>
  </si>
  <si>
    <t>08-0062-61</t>
  </si>
  <si>
    <t>08-0063-31</t>
  </si>
  <si>
    <t>08-0063-41</t>
  </si>
  <si>
    <t>08-0063-61</t>
  </si>
  <si>
    <t>08-0064-60</t>
  </si>
  <si>
    <t>08-0067-60</t>
  </si>
  <si>
    <t>08-0109-31</t>
  </si>
  <si>
    <t>08-0109-61</t>
  </si>
  <si>
    <t>08-0119-00</t>
  </si>
  <si>
    <t>AGUAI(SP) - POCOS DE CALDAS(MG)</t>
  </si>
  <si>
    <t>21-0002-61</t>
  </si>
  <si>
    <t>21-0005-61</t>
  </si>
  <si>
    <t>23-5059-00</t>
  </si>
  <si>
    <t>23-9597-41</t>
  </si>
  <si>
    <t>23-9598-41</t>
  </si>
  <si>
    <t>23-9599-41</t>
  </si>
  <si>
    <t>23-9600-41</t>
  </si>
  <si>
    <t>23-9601-41</t>
  </si>
  <si>
    <t>23-9602-41</t>
  </si>
  <si>
    <t>23-9603-41</t>
  </si>
  <si>
    <t>PALMAS(TO) - BELEM(PA) - BIA PETROLINA</t>
  </si>
  <si>
    <t>23-5100-20</t>
  </si>
  <si>
    <t>ARAGUAINA(TO) - MARABA(PA)</t>
  </si>
  <si>
    <t>23-5100-61</t>
  </si>
  <si>
    <t>12-0084-61</t>
  </si>
  <si>
    <t>06-0006-00</t>
  </si>
  <si>
    <t>NANUQUE(MG) - EUNAPOLIS(BA)</t>
  </si>
  <si>
    <t>06-0011-20</t>
  </si>
  <si>
    <t>SANTO ANTONIO DO JACINTO(MG) - VITORIA DA CONQUISTA(BA)</t>
  </si>
  <si>
    <t>06-0010-20</t>
  </si>
  <si>
    <t>SANTO ANTONIO DO JACINTO(MG) - PORTO SEGURO(BA)</t>
  </si>
  <si>
    <t>06-0005-00</t>
  </si>
  <si>
    <t>NANUQUE(MG) - CANAVIEIRAS(BA)</t>
  </si>
  <si>
    <t>06-0197-61</t>
  </si>
  <si>
    <t>07-0114-61</t>
  </si>
  <si>
    <t>08-0084-61</t>
  </si>
  <si>
    <t>08-0095-61</t>
  </si>
  <si>
    <t>13-0020-61</t>
  </si>
  <si>
    <t>09-0247-61</t>
  </si>
  <si>
    <t>09-1998-61</t>
  </si>
  <si>
    <t>10-0038-61</t>
  </si>
  <si>
    <t>02-0026-61</t>
  </si>
  <si>
    <t>10-9000-00</t>
  </si>
  <si>
    <t>SARANDI(RS) - CURITIBA(PR) - VIA GUARAPUAVA (PR)</t>
  </si>
  <si>
    <t>07-0012-20</t>
  </si>
  <si>
    <t>10-0039-61</t>
  </si>
  <si>
    <t>18-0001-61</t>
  </si>
  <si>
    <t>02-0019-61</t>
  </si>
  <si>
    <t>10-0055-61</t>
  </si>
  <si>
    <t>02-0002-61</t>
  </si>
  <si>
    <t>20-9000-00</t>
  </si>
  <si>
    <t>ARAPIRACA(AL) - FORTALEZA(CE)</t>
  </si>
  <si>
    <t>18-9000-00</t>
  </si>
  <si>
    <t>PALMEIRA DO PIAUI(PI) - GOIANIA(GO)</t>
  </si>
  <si>
    <t>08-0140-61</t>
  </si>
  <si>
    <t>08-0142-61</t>
  </si>
  <si>
    <t>23-0002-61</t>
  </si>
  <si>
    <t>05-0002-30</t>
  </si>
  <si>
    <t>17-0000-20</t>
  </si>
  <si>
    <t>17-0001-20</t>
  </si>
  <si>
    <t>17-0002-20</t>
  </si>
  <si>
    <t>06-0049-91</t>
  </si>
  <si>
    <t>12-0085-61</t>
  </si>
  <si>
    <t>09-0082-60</t>
  </si>
  <si>
    <t>06-0210-61</t>
  </si>
  <si>
    <t>06-0007-00</t>
  </si>
  <si>
    <t>06-0004-00</t>
  </si>
  <si>
    <t>NANUQUE(MG) - ALCOBACA(BA)</t>
  </si>
  <si>
    <t>16-0109-61</t>
  </si>
  <si>
    <t>12-0141-61</t>
  </si>
  <si>
    <t>16-0053-31</t>
  </si>
  <si>
    <t>06-0218-20</t>
  </si>
  <si>
    <t>ITAJUBA(MG) - APARECIDA(SP)</t>
  </si>
  <si>
    <t>09-0274-61</t>
  </si>
  <si>
    <t>12-0075-61</t>
  </si>
  <si>
    <t>09-0268-61</t>
  </si>
  <si>
    <t>04-0027-61</t>
  </si>
  <si>
    <t>12-0065-61</t>
  </si>
  <si>
    <t>12-0004-61</t>
  </si>
  <si>
    <t>22-0004-61</t>
  </si>
  <si>
    <t>16-0108-61</t>
  </si>
  <si>
    <t>16-0062-31</t>
  </si>
  <si>
    <t>12-0068-61</t>
  </si>
  <si>
    <t>10-0029-00</t>
  </si>
  <si>
    <t>SANTA MARIA(RS) - MONTEVIDÃ‰U(URY)</t>
  </si>
  <si>
    <t>12-0072-61</t>
  </si>
  <si>
    <t>12-0079-61</t>
  </si>
  <si>
    <t>18-0013-61</t>
  </si>
  <si>
    <t>06-0200-91</t>
  </si>
  <si>
    <t>04-0029-61</t>
  </si>
  <si>
    <t>08-0144-61</t>
  </si>
  <si>
    <t>11-0007-61</t>
  </si>
  <si>
    <t>06-0217-20</t>
  </si>
  <si>
    <t>07-0110-61</t>
  </si>
  <si>
    <t>13-0022-61</t>
  </si>
  <si>
    <t>11-0034-61</t>
  </si>
  <si>
    <t>08-0092-61</t>
  </si>
  <si>
    <t>12-0073-61</t>
  </si>
  <si>
    <t>08-0085-61</t>
  </si>
  <si>
    <t>12-0214-61</t>
  </si>
  <si>
    <t>06-0202-60</t>
  </si>
  <si>
    <t>15-0018-00</t>
  </si>
  <si>
    <t>LAGO DA PEDRA(MA) - BRASILIA(DF)</t>
  </si>
  <si>
    <t>07-0108-61</t>
  </si>
  <si>
    <t>07-0064-31</t>
  </si>
  <si>
    <t>18-0012-61</t>
  </si>
  <si>
    <t>10-0001-61</t>
  </si>
  <si>
    <t>07-0065-60</t>
  </si>
  <si>
    <t>09-0267-61</t>
  </si>
  <si>
    <t>13-5102-61</t>
  </si>
  <si>
    <t>06-0209-61</t>
  </si>
  <si>
    <t>11-0030-61</t>
  </si>
  <si>
    <t>08-0083-61</t>
  </si>
  <si>
    <t>07-0106-61</t>
  </si>
  <si>
    <t>16-0100-61</t>
  </si>
  <si>
    <t>07-0111-61</t>
  </si>
  <si>
    <t>09-0244-61</t>
  </si>
  <si>
    <t>12-0034-61</t>
  </si>
  <si>
    <t>16-0075-60</t>
  </si>
  <si>
    <t>12-0233-20</t>
  </si>
  <si>
    <t>12-0253-20</t>
  </si>
  <si>
    <t>12-0256-20</t>
  </si>
  <si>
    <t>18-0011-61</t>
  </si>
  <si>
    <t>16-0106-61</t>
  </si>
  <si>
    <t>18-0000-61</t>
  </si>
  <si>
    <t>16-0099-61</t>
  </si>
  <si>
    <t>11-0033-61</t>
  </si>
  <si>
    <t>09-0271-61</t>
  </si>
  <si>
    <t>16-0105-61</t>
  </si>
  <si>
    <t>09-0264-61</t>
  </si>
  <si>
    <t>03-0065-61</t>
  </si>
  <si>
    <t>04-0011-61</t>
  </si>
  <si>
    <t>03-0066-61</t>
  </si>
  <si>
    <t>12-0086-61</t>
  </si>
  <si>
    <t>21-0003-61</t>
  </si>
  <si>
    <t>09-0279-61</t>
  </si>
  <si>
    <t>05-1806-61</t>
  </si>
  <si>
    <t>12-0272-20</t>
  </si>
  <si>
    <t>06-0353-00</t>
  </si>
  <si>
    <t>MONTES CLAROS(MG) - VITORIA DA CONQUISTA(BA)</t>
  </si>
  <si>
    <t>12-0269-00</t>
  </si>
  <si>
    <t>MINACU(GO) - BRASILIA(DF)</t>
  </si>
  <si>
    <t>08-0093-61</t>
  </si>
  <si>
    <t>06-0249-00</t>
  </si>
  <si>
    <t>05-0173-00</t>
  </si>
  <si>
    <t>ITABERABA(BA) - SAO PAULO(SP)</t>
  </si>
  <si>
    <t>16-0110-61</t>
  </si>
  <si>
    <t>09-0281-61</t>
  </si>
  <si>
    <t>08-0089-61</t>
  </si>
  <si>
    <t>16-0111-61</t>
  </si>
  <si>
    <t>12-0142-61</t>
  </si>
  <si>
    <t>09-0280-61</t>
  </si>
  <si>
    <t>06-0250-00</t>
  </si>
  <si>
    <t>10-0049-61</t>
  </si>
  <si>
    <t>12-0271-00</t>
  </si>
  <si>
    <t>09-0275-61</t>
  </si>
  <si>
    <t>12-0069-61</t>
  </si>
  <si>
    <t>09-0273-61</t>
  </si>
  <si>
    <t>06-0358-20</t>
  </si>
  <si>
    <t>CASSIA (USINA DOS PEIXOTOS)(MG) - FRANCA(SP)</t>
  </si>
  <si>
    <t>06-0357-20</t>
  </si>
  <si>
    <t>UBERABA(MG) - FRANCA(SP)</t>
  </si>
  <si>
    <t>06-0353-20</t>
  </si>
  <si>
    <t>06-0354-20</t>
  </si>
  <si>
    <t>06-0355-20</t>
  </si>
  <si>
    <t>SAO SEBASTIAO DO PARAISO(MG) - FRANCA(SP)</t>
  </si>
  <si>
    <t>06-0356-20</t>
  </si>
  <si>
    <t>18-0011-00</t>
  </si>
  <si>
    <t>07-0066-61</t>
  </si>
  <si>
    <t>09-9020-00</t>
  </si>
  <si>
    <t>CURITIBA(PR) - PALMAS(TO) - VIA GOIANIA</t>
  </si>
  <si>
    <t>12-9545-00</t>
  </si>
  <si>
    <t>BRASILIA(DF) - SABARA(MG)</t>
  </si>
  <si>
    <t>06-9022-00</t>
  </si>
  <si>
    <t>FRONTEIRA(MG) - SAO PAULO(SP) - VIA JABOTICABAL</t>
  </si>
  <si>
    <t>06-9025-00</t>
  </si>
  <si>
    <t>FRONTEIRA(MG) - SAO PAULO(SP) - VIA CATANDUVA</t>
  </si>
  <si>
    <t>21-0002-31</t>
  </si>
  <si>
    <t>09-0015-41</t>
  </si>
  <si>
    <t>12-0058-61</t>
  </si>
  <si>
    <t>09-0103-61</t>
  </si>
  <si>
    <t>08-0068-61</t>
  </si>
  <si>
    <t>05-0001-31</t>
  </si>
  <si>
    <t>09-0248-61</t>
  </si>
  <si>
    <t>05-0161-41</t>
  </si>
  <si>
    <t>05-0161-61</t>
  </si>
  <si>
    <t>13-5102-00</t>
  </si>
  <si>
    <t>13-5102-41</t>
  </si>
  <si>
    <t>13-5102-31</t>
  </si>
  <si>
    <t>13-5103-00</t>
  </si>
  <si>
    <t>14-5104-00</t>
  </si>
  <si>
    <t>14-5104-31</t>
  </si>
  <si>
    <t>06-0331-41</t>
  </si>
  <si>
    <t>PIRAPETINGA(MG) - ITAPERUNA(RJ) - VIA COMENDADOR VENAN</t>
  </si>
  <si>
    <t>10-0034-61</t>
  </si>
  <si>
    <t>12-0225-41</t>
  </si>
  <si>
    <t>06-0347-41</t>
  </si>
  <si>
    <t>12-0214-41</t>
  </si>
  <si>
    <t>06-0199-61</t>
  </si>
  <si>
    <t>12-0077-61</t>
  </si>
  <si>
    <t>06-0198-61</t>
  </si>
  <si>
    <t>09-0252-61</t>
  </si>
  <si>
    <t xml:space="preserve">FRANCISCO BELTRAO(PR) - SANTA MARIA(RS) </t>
  </si>
  <si>
    <t>09-0258-61</t>
  </si>
  <si>
    <t>09-0257-61</t>
  </si>
  <si>
    <t>16-0089-61</t>
  </si>
  <si>
    <t>10-0092-61</t>
  </si>
  <si>
    <t>09-9245-41</t>
  </si>
  <si>
    <t>09-0181-41</t>
  </si>
  <si>
    <t>09-0179-41</t>
  </si>
  <si>
    <t>09-0183-41</t>
  </si>
  <si>
    <t>07-0061-31</t>
  </si>
  <si>
    <t>08-0100-61</t>
  </si>
  <si>
    <t>08-0103-61</t>
  </si>
  <si>
    <t>12-0269-91</t>
  </si>
  <si>
    <t>15-0018-61</t>
  </si>
  <si>
    <t>01-0002-31</t>
  </si>
  <si>
    <t>01-0002-41</t>
  </si>
  <si>
    <t>08-0049-61</t>
  </si>
  <si>
    <t>08-0057-61</t>
  </si>
  <si>
    <t>17-0094-61</t>
  </si>
  <si>
    <t>18-9001-61</t>
  </si>
  <si>
    <t>05-0157-61</t>
  </si>
  <si>
    <t>20-0022-61</t>
  </si>
  <si>
    <t>03-0059-61</t>
  </si>
  <si>
    <t>03-0044-61</t>
  </si>
  <si>
    <t>03-0047-61</t>
  </si>
  <si>
    <t>03-0049-61</t>
  </si>
  <si>
    <t>12-0042-61</t>
  </si>
  <si>
    <t>12-0044-61</t>
  </si>
  <si>
    <t>09-0104-41</t>
  </si>
  <si>
    <t>16-0069-41</t>
  </si>
  <si>
    <t>08-0043-41</t>
  </si>
  <si>
    <t>03-0059-41</t>
  </si>
  <si>
    <t>10-0057-61</t>
  </si>
  <si>
    <t>03-0036-61</t>
  </si>
  <si>
    <t>03-0037-61</t>
  </si>
  <si>
    <t>03-0038-61</t>
  </si>
  <si>
    <t>12-0213-91</t>
  </si>
  <si>
    <t>12-0002-61</t>
  </si>
  <si>
    <t>05-0124-41</t>
  </si>
  <si>
    <t>09-0284-61</t>
  </si>
  <si>
    <t>05-0147-41</t>
  </si>
  <si>
    <t>05-0157-41</t>
  </si>
  <si>
    <t>16-9020-00</t>
  </si>
  <si>
    <t>FLORIANOPOLIS(SC) - POSADAS(ARG)</t>
  </si>
  <si>
    <t>16-0084-61</t>
  </si>
  <si>
    <t>08-0138-61</t>
  </si>
  <si>
    <t>16-9021-00</t>
  </si>
  <si>
    <t>FLORIANOPOLIS(SC) - SALTA(ARG)</t>
  </si>
  <si>
    <t>07-0122-61</t>
  </si>
  <si>
    <t>10-0051-61</t>
  </si>
  <si>
    <t>03-0067-61</t>
  </si>
  <si>
    <t>03-0068-61</t>
  </si>
  <si>
    <t>03-0069-61</t>
  </si>
  <si>
    <t>04-0031-61</t>
  </si>
  <si>
    <t>04-0032-61</t>
  </si>
  <si>
    <t>04-0034-61</t>
  </si>
  <si>
    <t>17-0005-61</t>
  </si>
  <si>
    <t>05-0015-61</t>
  </si>
  <si>
    <t>05-5105-00</t>
  </si>
  <si>
    <t>SALVADOR(BA) - PETROLINA(PE) - VIA FEIRA DE SANTANA (BA)</t>
  </si>
  <si>
    <t>05-5105-61</t>
  </si>
  <si>
    <t>SALVADOR(BA) - PETROLINA(PE) - VIA FEIRA DE SANTANA</t>
  </si>
  <si>
    <t>06-0304-61</t>
  </si>
  <si>
    <t>06-0347-61</t>
  </si>
  <si>
    <t>12-0076-61</t>
  </si>
  <si>
    <t>12-0078-61</t>
  </si>
  <si>
    <t>12-0082-61</t>
  </si>
  <si>
    <t>12-1635-61</t>
  </si>
  <si>
    <t>12-1635-62</t>
  </si>
  <si>
    <t>17-0006-61</t>
  </si>
  <si>
    <t>Prefixo</t>
  </si>
  <si>
    <t>Âmbito</t>
  </si>
  <si>
    <t>Descrição da Linha</t>
  </si>
  <si>
    <t>Descrição da seção</t>
  </si>
  <si>
    <t>Localidade de origem</t>
  </si>
  <si>
    <t>Localidade de destino</t>
  </si>
  <si>
    <t>Tarifa 2016</t>
  </si>
  <si>
    <t>Tarifa 2017</t>
  </si>
  <si>
    <t>INTERESTADUAL</t>
  </si>
  <si>
    <t>OURINHOS(SP)|MARQUES DOS REIS(PR)</t>
  </si>
  <si>
    <t>MARQUES DOS REIS</t>
  </si>
  <si>
    <t>INTERNACIONAL</t>
  </si>
  <si>
    <t>FOZ DO IGUACU(PR) - CIUDAD DEL ESTE(PY)</t>
  </si>
  <si>
    <t>FOZ DO IGUACU(PR)|CIUDAD DEL ESTE(PRY)</t>
  </si>
  <si>
    <t>FOZ DO IGUACU</t>
  </si>
  <si>
    <t>PRY</t>
  </si>
  <si>
    <t>CIUDAD DEL ESTE</t>
  </si>
  <si>
    <t>CONJUNTO HABITACIONAL ITAIPU(PR) - CONJUNTO HABITACIONAL ITAIPU(PY)</t>
  </si>
  <si>
    <t>CONJUNTO HABITACIONAL ITAIPU(PR)|CONJUNTO HABITACIONAL ITAIPU(PRY)</t>
  </si>
  <si>
    <t>CONJUNTO HABITACIONAL ITAIPU</t>
  </si>
  <si>
    <t>VILA FORTES(PR)|PUERTO IGUAZU(ARG)</t>
  </si>
  <si>
    <t>VILA FORTES</t>
  </si>
  <si>
    <t>ARG</t>
  </si>
  <si>
    <t>PUERTO IGUAZU</t>
  </si>
  <si>
    <t>FOZ DO IGUACU(PR)|PUERTO IGUAZU(ARG)</t>
  </si>
  <si>
    <t>AEROPORTO FOZ DO IGUACU(PR)|PUERTO IGUAZU(ARG)</t>
  </si>
  <si>
    <t>AEROPORTO FOZ DO IGUACU</t>
  </si>
  <si>
    <t>CENTRAL EXPRESSO TRANSPORTE LTDA</t>
  </si>
  <si>
    <t>LUZIANIA(GO)|BRASILIA(DF)</t>
  </si>
  <si>
    <t>DF</t>
  </si>
  <si>
    <t>BRASILIA</t>
  </si>
  <si>
    <t>LUZIANIA(GO)|TAGUATINGA(DF)</t>
  </si>
  <si>
    <t>LUZIANIA(GO)|GAMA(DF)</t>
  </si>
  <si>
    <t>CHACO BOREAL S.R.L.</t>
  </si>
  <si>
    <t>HERNANDARIAS(PRY)|FOZ DO IGUACU(PR)</t>
  </si>
  <si>
    <t>HERNANDARIAS</t>
  </si>
  <si>
    <t>BELLA UNION(UY) - BARRA DO QUARAI(RS)</t>
  </si>
  <si>
    <t>BELLA UNION(URY)|BARRA DO QUARAI(RS)</t>
  </si>
  <si>
    <t>URY</t>
  </si>
  <si>
    <t>BELLA UNION</t>
  </si>
  <si>
    <t>RS</t>
  </si>
  <si>
    <t>BARRA DO QUARAI</t>
  </si>
  <si>
    <t>ARTIGAS(UY) - QUARAI(RS)</t>
  </si>
  <si>
    <t>ARTIGAS(URY)|QUARAI(RS)</t>
  </si>
  <si>
    <t>ARTIGAS</t>
  </si>
  <si>
    <t>QUARAI</t>
  </si>
  <si>
    <t>PUERTO IGUAZU(ARG) - FOZ DO IGUACU(PR) VIA VILA PORTES</t>
  </si>
  <si>
    <t>PUERTO IGUAZU(ARG)|FOZ DO IGUACU(PR)</t>
  </si>
  <si>
    <t>PASO DE LOS LIBRES(ARG)|URUGUAIANA(RS)</t>
  </si>
  <si>
    <t>PASO DE LOS LIBRES</t>
  </si>
  <si>
    <t>URUGUAIANA</t>
  </si>
  <si>
    <t>SANTO ANTONIO DA PLATINA(PR)|OURINHOS(SP)</t>
  </si>
  <si>
    <t>SANTO ANTONIO DA PLATINA(PR)|PONTE JACARE(PR)</t>
  </si>
  <si>
    <t>PONTE JACARE</t>
  </si>
  <si>
    <t>SANTO ANTONIO DA PLATINA(PR)|JACAREZINHO(PR)</t>
  </si>
  <si>
    <t>SANTO ANTONIO DA PLATINA(PR)|USINA(PR)</t>
  </si>
  <si>
    <t>USINA</t>
  </si>
  <si>
    <t>SANTO ANTONIO DA PLATINA(PR)|DIV SP/ PR (BR-153)(SP)</t>
  </si>
  <si>
    <t>DIV SP/ PR (BR-153)</t>
  </si>
  <si>
    <t>PONTE JACARE(PR)|JACAREZINHO(PR)</t>
  </si>
  <si>
    <t>PONTE JACARE(PR)|USINA(PR)</t>
  </si>
  <si>
    <t>PONTE JACARE(PR)|DIV SP/ PR (BR-153)(SP)</t>
  </si>
  <si>
    <t>PONTE JACARE(PR)|OURINHOS(SP)</t>
  </si>
  <si>
    <t>JACAREZINHO(PR)|USINA(PR)</t>
  </si>
  <si>
    <t>JACAREZINHO(PR)|DIV SP/ PR (BR-153)(SP)</t>
  </si>
  <si>
    <t>JACAREZINHO(PR)|OURINHOS(SP)</t>
  </si>
  <si>
    <t>USINA(PR)|DIV SP/ PR (BR-153)(SP)</t>
  </si>
  <si>
    <t>USINA(PR)|OURINHOS(SP)</t>
  </si>
  <si>
    <t>DIV SP/ PR (BR-153)(SP)|OURINHOS(SP)</t>
  </si>
  <si>
    <t>ANDRADINA(SP)|TRES LAGOAS(MS)</t>
  </si>
  <si>
    <t>CASTILHO(SP)|TRES LAGOAS(MS)</t>
  </si>
  <si>
    <t>DIV MS/SP (BR-158)(MS)|TRES LAGOAS(MS)</t>
  </si>
  <si>
    <t>DIV MS/SP (BR-158)</t>
  </si>
  <si>
    <t>AGUDOS DO SUL(PR)|SAO BENTO DO SUL(SC)</t>
  </si>
  <si>
    <t>CAMPOS BELOS(GO)|ARRAIAS(TO)</t>
  </si>
  <si>
    <t>G 20 TRANSPORTES LTDA.</t>
  </si>
  <si>
    <t>JOAFRA TRANSPORTES LTDA.</t>
  </si>
  <si>
    <t>PETROLINA(PE)|JUAZEIRO(BA)</t>
  </si>
  <si>
    <t>KANDANGO TRANSPORTES E TURISMO LTDA.</t>
  </si>
  <si>
    <t>JARDIM INGA(GO)|BRASILIA(DF)</t>
  </si>
  <si>
    <t>PARQUE INDUSTRIAL MIGNONE</t>
  </si>
  <si>
    <t>PARQUE INDUSTRIAL MIGNONE(GO)|TAGUATINGA(DF)</t>
  </si>
  <si>
    <t>PARQUE INDUSTRIAL MIGNONE(GO)|GAMA(DF)</t>
  </si>
  <si>
    <t>MAIS X TURISMO E EMPREENDIMENTOS LTDA.</t>
  </si>
  <si>
    <t>NOVO GAMA(GO)|BRASILIA(DF)</t>
  </si>
  <si>
    <t>MAXIMUS TRANSPORTE E TURISMO LTDA.</t>
  </si>
  <si>
    <t>AGUAS LINDAS DE GOIAS(GO)|BRASILIA(DF)</t>
  </si>
  <si>
    <t>AGUAS LINDAS DE GOIAS</t>
  </si>
  <si>
    <t>OSVALDO MENDES &amp; CIA LTDA. - EMPRESA DOIS IRMÃOS</t>
  </si>
  <si>
    <t>TERESINA(PI) - TIMON(MA) PCA SARAIVA(TERESINA)/RUA-7 CONJ BOA VISTA (TIMON)</t>
  </si>
  <si>
    <t>TERESINA(PI)|TIMON(MA)</t>
  </si>
  <si>
    <t>PI</t>
  </si>
  <si>
    <t>MA</t>
  </si>
  <si>
    <t>RAPIDO LUXO CAMPINAS LTDA</t>
  </si>
  <si>
    <t>ANDRADAS(MG) - SAO JOAO DA BOA VISTA(SP) V S.A.JARDIM</t>
  </si>
  <si>
    <t>ANDRADAS(MG)|SAO JOAO DA BOA VISTA(SP)/V S.A.JARDIM</t>
  </si>
  <si>
    <t>ANDRADAS(MG) - SAO JOAO DA BOA VISTA(SP) V B. DO OLEO</t>
  </si>
  <si>
    <t>ANDRADAS(MG)|SAO JOAO DA BOA VISTA(SP)/V B. DO OLEO</t>
  </si>
  <si>
    <t>ROTA DO SOL TRANSPORTE E TURISMO LTDA</t>
  </si>
  <si>
    <t>LAGO AZUL(GO)|BRASILIA(DF)</t>
  </si>
  <si>
    <t>SANTA IZABEL-TRANSPORTES E TURISMO LTDA</t>
  </si>
  <si>
    <t>MANSÕES MARAJÓ(GO) - BRASILIA(DF)</t>
  </si>
  <si>
    <t>MANSÕES MARAJÓ(GO)|BRASILIA(DF)</t>
  </si>
  <si>
    <t>TAGUATUR TRANSPORTES E TURISMO LTDA.</t>
  </si>
  <si>
    <t>BRASILIA(DF)|CIDADE ECLETICA(GO)</t>
  </si>
  <si>
    <t>SANTO ANTONIO DO DESCOBERTO(GO)|BRASILIA(DF)</t>
  </si>
  <si>
    <t>SANTO ANTONIO DO DESCOBERTO</t>
  </si>
  <si>
    <t>NUCLEO BANDEIRANTE(DF)|SANTO ANTONIO DO DESCOBERTO(GO)</t>
  </si>
  <si>
    <t>NUCLEO BANDEIRANTE</t>
  </si>
  <si>
    <t>NUCLEO BANDEIRANTE(DF)|CIDADE ECLETICA(GO)</t>
  </si>
  <si>
    <t>TAGUATINGA(DF)|SANTO ANTONIO DO DESCOBERTO(GO)</t>
  </si>
  <si>
    <t>12-2800-70</t>
  </si>
  <si>
    <t>AGUAS LINDAS DE GOIAS (GO) - TAGUATINGA (DF)</t>
  </si>
  <si>
    <t>AGUAS LINDAS DE GOIAS(GO)|TAGUATINGA(DF)</t>
  </si>
  <si>
    <t>12-2400-70</t>
  </si>
  <si>
    <t>AGUAS LINDAS DE GOIAS (GO) - CEILÂNDIA (DF)</t>
  </si>
  <si>
    <t>AGUAS LINDAS DE GOIAS(GO)|CEILANDIA(DF)</t>
  </si>
  <si>
    <t>CEILANDIA</t>
  </si>
  <si>
    <t>GIRASSOL (ANT V. S. JERONIMO) (GO) - BRASILIA (DF)</t>
  </si>
  <si>
    <t>GIRASSOL (ANT V. S. JERONIMO)(GO)|BRASILIA(DF)</t>
  </si>
  <si>
    <t>GIRASSOL (ANT V. S. JERONIMO)</t>
  </si>
  <si>
    <t>GIRASSOL (ANT V. S. JERONIMO) (GO) - TAGUATINGA (DF)</t>
  </si>
  <si>
    <t>GIRASSOL (ANT V. S. JERONIMO)(GO)|TAGUATINGA(DF)</t>
  </si>
  <si>
    <t>NOVO GAMA (GO) - TAGUATINGA (DF)</t>
  </si>
  <si>
    <t>NOVO GAMA(GO)|TAGUATINGA(DF)</t>
  </si>
  <si>
    <t>NOVO GAMA (GO) - GAMA (DF)</t>
  </si>
  <si>
    <t>NOVO GAMA(GO)|GAMA(DF)</t>
  </si>
  <si>
    <t>PRESIDENTE FRANCO(PRY)|FOZ DO IGUACU(PR)</t>
  </si>
  <si>
    <t>PRESIDENTE FRANCO</t>
  </si>
  <si>
    <t>JAMAPARA(RJ)|ALEM PARAIBA(MG)</t>
  </si>
  <si>
    <t>TRANSPORTES NYSTOM LTDA.</t>
  </si>
  <si>
    <t>QUARAI(RS) - ARTIGAS(UY)</t>
  </si>
  <si>
    <t>QUARAI(RS)|ARTIGAS(URY)</t>
  </si>
  <si>
    <t>UTB - UNIÃO TRANSPORTE BRASÍLIA LTDA.</t>
  </si>
  <si>
    <t>CEU AZUL(GO)|BRASILIA(DF)</t>
  </si>
  <si>
    <t>CEU AZUL</t>
  </si>
  <si>
    <t>CIDADE OCIDENTAL(GO)|BRASILIA(DF)</t>
  </si>
  <si>
    <t>VALPARAISO DE GOIAS(GO)|BRASILIA(DF)</t>
  </si>
  <si>
    <t>VALPARAISO DE GOIAS</t>
  </si>
  <si>
    <t>CIDADE OCIDENTAL(GO)|TAGUATINGA(DF)</t>
  </si>
  <si>
    <t>VALPARAISO DE GOIAS(GO)|GAMA(DF)</t>
  </si>
  <si>
    <t>CIDADE OCIDENTAL(GO)|GAMA(DF)</t>
  </si>
  <si>
    <t>VALPARAISO DE GOIAS(GO)|TAGUATINGA(DF)</t>
  </si>
  <si>
    <t>MONTE ALTO(GO)|BRAZLANDIA(DF)</t>
  </si>
  <si>
    <t>BRAZLANDIA</t>
  </si>
  <si>
    <t>MONTE ALTO(GO)|TAGUATINGA(DF)</t>
  </si>
  <si>
    <t>MONTE ALTO(GO)|BRASILIA(DF)</t>
  </si>
  <si>
    <t>VIACAO ANAPOLINA LTDA.</t>
  </si>
  <si>
    <t>PLANALTINA(DF)|FORMOSA(GO)</t>
  </si>
  <si>
    <t>PLANALTINA</t>
  </si>
  <si>
    <t>VIACAO EXPRESSO PLANALTINA - EIRELI - EPP (COOTRANSP)</t>
  </si>
  <si>
    <t>PLANALTINA(GO)|BRASILIA(DF)</t>
  </si>
  <si>
    <t>SOBRADINHO(DF)|PLANALTINA(GO)</t>
  </si>
  <si>
    <t>PLANALTINA (URB)(DF)|PLANALTINA(GO)</t>
  </si>
  <si>
    <t>PLANALTINA (URB)</t>
  </si>
  <si>
    <t>VIAÇÃO PARANAIBA LTDA.</t>
  </si>
  <si>
    <t>ITUMBIARA(GO)|USINA ITUMBIARA(MG)</t>
  </si>
  <si>
    <t>ITUMBIARA(GO)|ARAPORA(MG)</t>
  </si>
  <si>
    <t>VIACAO SANTA CLARA LTDA.</t>
  </si>
  <si>
    <t>RIO NEGRO(PR)|MAFRA(SC)</t>
  </si>
  <si>
    <t>RIO NEGRO</t>
  </si>
  <si>
    <t>MAFRA</t>
  </si>
  <si>
    <t>VIACAO SAO GERALDO E TURISMO LTDA</t>
  </si>
  <si>
    <t>TRES RIOS(RJ)|CHIADOR(MG)</t>
  </si>
  <si>
    <t>TRES RIOS(RJ)|SANTA FE [2](MG)</t>
  </si>
  <si>
    <t>SANTA FE [2]</t>
  </si>
  <si>
    <t>TRES RIOS(RJ)|PENHA LONGA(MG)</t>
  </si>
  <si>
    <t>TRES RIOS(RJ)|ESTACAO DE CHIADOR(MG)</t>
  </si>
  <si>
    <t>VIACAO SAO RAPHAEL LTDA</t>
  </si>
  <si>
    <t>ICEM(SP)|FRONTEIRA(MG)</t>
  </si>
  <si>
    <t>ICEM</t>
  </si>
  <si>
    <t>FRONTEIRA</t>
  </si>
  <si>
    <t>VIALUZ - VIACAO LUZIANIA LTDA</t>
  </si>
  <si>
    <t>GAMA(DF) - PARQUE ESTRELA D'ALVA(GO)</t>
  </si>
  <si>
    <t>PARQUE ESTRELA D'ALVA(GO)|GAMA(DF)</t>
  </si>
  <si>
    <t>PARQUE ESTRELA D'ALVA</t>
  </si>
  <si>
    <t>Tarifas:</t>
  </si>
  <si>
    <t>A localidade de Brasília/DF inclui Asa Sul, Asa Norte, Lago Sul, Lago Norte, Noroeste, Sudoeste, SIA, SIG, SAAN, Cruzeiro e Octogonal</t>
  </si>
  <si>
    <t>Localidades</t>
  </si>
  <si>
    <t>CÓDIGO LINHA</t>
  </si>
  <si>
    <t>NOME DA LINHA</t>
  </si>
  <si>
    <t xml:space="preserve">Localidade de DESTINO </t>
  </si>
  <si>
    <t xml:space="preserve">Localidade de ORIGEM </t>
  </si>
  <si>
    <t>AMAZÔNIA INTER TURISMO</t>
  </si>
  <si>
    <t>12.647.487/0001-88</t>
  </si>
  <si>
    <t>12073070</t>
  </si>
  <si>
    <t xml:space="preserve">1001 </t>
  </si>
  <si>
    <t xml:space="preserve">1002 </t>
  </si>
  <si>
    <t>1054</t>
  </si>
  <si>
    <t>1055</t>
  </si>
  <si>
    <t>1056</t>
  </si>
  <si>
    <t>1057</t>
  </si>
  <si>
    <t>1058</t>
  </si>
  <si>
    <t>1060</t>
  </si>
  <si>
    <t>1061</t>
  </si>
  <si>
    <t>1071</t>
  </si>
  <si>
    <t>1074</t>
  </si>
  <si>
    <t xml:space="preserve"> 1102</t>
  </si>
  <si>
    <t>1301</t>
  </si>
  <si>
    <t>1322</t>
  </si>
  <si>
    <t xml:space="preserve">1323 </t>
  </si>
  <si>
    <t>1324</t>
  </si>
  <si>
    <t>1326</t>
  </si>
  <si>
    <t>1327</t>
  </si>
  <si>
    <t>1901</t>
  </si>
  <si>
    <t>1902</t>
  </si>
  <si>
    <t>12107070</t>
  </si>
  <si>
    <t>1950</t>
  </si>
  <si>
    <t>1952</t>
  </si>
  <si>
    <t>12033870</t>
  </si>
  <si>
    <t>9901</t>
  </si>
  <si>
    <t>Autorização Especial</t>
  </si>
  <si>
    <t>-</t>
  </si>
  <si>
    <t>1001D</t>
  </si>
  <si>
    <t xml:space="preserve">ROD. PLANALTINA (GO) – ROD. PLANO PILOTO VIA FEIRA / EIXO W NORTE </t>
  </si>
  <si>
    <t>PLANALTINA (GO)  PLANO PILOTO/DF VIA BARROLÃNDIA EIXO W NORTE/SUL</t>
  </si>
  <si>
    <t>PLANALTINA (GO) EIXO NORTE E SUL VIA MUTIRÃO</t>
  </si>
  <si>
    <t>PLANALTINA (GO) EIXO NORTE E SUL VIA PAINEIRAS</t>
  </si>
  <si>
    <t>PLANALTINA (GO) EIXO NORTE E SUL VIA IMIGRANTES</t>
  </si>
  <si>
    <t>PLANALTINA (GO) EIXO NORTE E SUL VIA SÃO JOSÉ</t>
  </si>
  <si>
    <t>PLANALTINA (GO) EIXO NORTE E SUL VIA SETOR OESTE / SUL</t>
  </si>
  <si>
    <t>PLANALTINA (GO) EIXO NORTE E SUL VIA NARA</t>
  </si>
  <si>
    <t>PLANALTINA (GO) EIXO NORTE E SUL VIA BRASILINHA 17</t>
  </si>
  <si>
    <t>PLANALTINA (GO) EIXO NORTE E SUL PARKSHOPPING (VIA PELEZÃO)</t>
  </si>
  <si>
    <t>PLANALTINA (GO) W3 NORTE E SUL ROD. PLANALTINA (GO)</t>
  </si>
  <si>
    <t>PLANALTINA (GO) LAGO NORTE VIA ROD. PLANALTINA (GO)</t>
  </si>
  <si>
    <t>PLANALTINA (GO) S I A ROD. PLANALTINA (GO)</t>
  </si>
  <si>
    <t>PLANALTINA (GO) SETOR GRÁFICO VIA MUTIRÃO</t>
  </si>
  <si>
    <t>PLANALTINA (GO) SETOR GRÁFICO VIA SETOR OESTE / SUL</t>
  </si>
  <si>
    <t>PLANALTINA (GO) SETOR GRÁFICO VIA ROD. PLANALTINA (GO)</t>
  </si>
  <si>
    <t>PLANALTINA (GO) NOROESTE VIA ROD. PLANALTINA (GO)</t>
  </si>
  <si>
    <t>PLANALTINA (GO) NOROESTE VIA MUTIRÃO</t>
  </si>
  <si>
    <t>PLANALTINA (GO)  SOBRADINHO VIA ROD. PLANALTINA (GO)</t>
  </si>
  <si>
    <t>PLANALTINA (GO)  SOBRADINHO GRANDE COLORADO (VIA BELA VISTA)</t>
  </si>
  <si>
    <t>PLANALTINA (GO) PLANALTINA (DF) VIA ESTÂNCIA</t>
  </si>
  <si>
    <t>PLANALTINA (GO) PLANALTINA (DF) VIA RORIZ</t>
  </si>
  <si>
    <t>ROD. FORMOSA – ROD. PLANALTINA (DF) VIA BR-020 / JD. RORIZ</t>
  </si>
  <si>
    <t>AUTO VIAÇÃO BRAGANÇA LTDA</t>
  </si>
  <si>
    <t>45.605.755/0001-58</t>
  </si>
  <si>
    <t>AGUAS DE LINDÓIA/SP - MONTE SIÃO/MG</t>
  </si>
  <si>
    <t>08058770</t>
  </si>
  <si>
    <t>ÁGUAS DE LINDOIA</t>
  </si>
  <si>
    <t>MONTE SIÃO</t>
  </si>
  <si>
    <t>AUTO VIAÇÃO CAMBUI LTDA</t>
  </si>
  <si>
    <t>19.339.415/0001-12</t>
  </si>
  <si>
    <t>EXTREMA/MG - BRAGANÇA PAULISTA/SP</t>
  </si>
  <si>
    <t>EXTREMA</t>
  </si>
  <si>
    <t>06014570</t>
  </si>
  <si>
    <t>BRAGANÇA PAULISTA</t>
  </si>
  <si>
    <t>CENTRAL EXPRESSO LTDA</t>
  </si>
  <si>
    <t>13.838.047/0001-70</t>
  </si>
  <si>
    <t>LUZIÂNIA (LUZIÂNIA SHOPPING - AV. ALFREDO NASSER) / RODOVIÁRIA DO PLANO PILOTO (BR-040 - ZOOLÓGICO - EIXO)</t>
  </si>
  <si>
    <t>LUZIÂNIA (LUZIÂNIA SHOPPING - AV. ALFREDO NASSER) / GUARÁ I E II (BR-040 - PARK SHOPPING)</t>
  </si>
  <si>
    <t>LUZIÂNIA (LUZIÂNIA SHOPPING - AV. ALFREDO NASSER) / LAGO SUL (BR-040 - AEROPORTO)</t>
  </si>
  <si>
    <t>LUZIÂNIA (SHOPPING LUZIÂNIA - PARQUE JK - PARQUE ALVORADA I) / RODOVIÁRIA DO PLANO PILOTO (BR-040 - PARK SHOPPING - EIXO)</t>
  </si>
  <si>
    <t>LUZIÂNIA (LUZIÂNIA SHOPPING - AV. ALFREDO NASSER) / RODOVIÁRIA DO PLANO PILOTO (BR-040 - PARK SHOPPING - EIXO SUL)</t>
  </si>
  <si>
    <t>PARQUE ESTRELA DALVA II - IV - VIII - V (AV. ALFREDO NASSER) / RODOVIÁRIA DO PLANO PILOTO (BR-040 - PARK SHOPPING - SPS - ZOOLÓGICO - EIXO)</t>
  </si>
  <si>
    <t>LUZIÂNIA (LUZIÂNIA SHOPPING - AV. ALFREDO NASSER) / RODOVIÁRIA DO PLANO PILOTO (BR-040 - ZOOLÓGICO - EIXO - ESPLANADA)</t>
  </si>
  <si>
    <t>LUZIÂNIA (PARQUE ESTRELA DALVA I - JARDIM LUZILIA - SOL NASCENTE) / RODOVIÁRIA DO PLANO PILOTO (BR-040 - ZOOLÓGICO - EIXO)</t>
  </si>
  <si>
    <t>PARQUE ESTRELA DALVA 2, 4, 8 E 5 (AV. ALFREDO NASSER) / W3 NORTE (BR-040 - PARK SHOPPING - SPS - EIXO)</t>
  </si>
  <si>
    <t>LUZIÂNIA (SHOPPING LUZIÂNIA - PARQUE JK - PARQUE ALVORADA I ) / W3 SUL E NORTE (BR-040 - PARK SHOPPING - SPS)</t>
  </si>
  <si>
    <t>LUZIÂNIA (SHOPPING LUZIÂNIA - AV. ALFREDO NASSER) / W3 SUL E NORTE (BR-040 - PARK SHOPPING - SPS)</t>
  </si>
  <si>
    <t>LUZIÂNIA (PARQUE ESTRELA DALVA I - JARDIM LUZILIA - SOL NASCENTE) / W3 NORTE (BR-040 - PARK SHOPPING - SIG)</t>
  </si>
  <si>
    <t>LUZIÂNIA (SHOPPING LUZIÂNIA - AV. ALFREDO NASSER) / RODOVIÁRIA DO GAMA (BR-040 - SETOR CENTRAL)</t>
  </si>
  <si>
    <t>LUZIÂNIA (SHOPPING LUZIÂNIA - AV. ALFREDO NASSER) / TERMINAL DE INTEGRAÇÃO SANTA MARIA (AVENIDA ALAGADO)</t>
  </si>
  <si>
    <t>LUZIÂNIA (SHOPPING LUZIÂNIA - AV. ALFREDO NASSER) / ÁGUAS CLARAS (BR-040 - EPCT - EPNB - PISTÃO SUL)</t>
  </si>
  <si>
    <t xml:space="preserve">ROD. LUZIÂNIA/GO - POLO JK SANTA MARIA  VIA BR 040 </t>
  </si>
  <si>
    <t>ROD. LUZIANIA/GO - BRT SANTA MARIA VIA BR 040</t>
  </si>
  <si>
    <t>ROD. LUZIÂNIA/GO - POLO JK SANTA MARIA  VIA BR 040</t>
  </si>
  <si>
    <t>CIRCULAR NOSSA SENHORA APARECIDA LTDA</t>
  </si>
  <si>
    <t>03.339.033/0001-59</t>
  </si>
  <si>
    <t>BARRA DO GARÇA/MT - ARAGARÇAS/GO, VIA VILA CEARÁ</t>
  </si>
  <si>
    <t>MT</t>
  </si>
  <si>
    <t>BARRA DO GARÇA/MT - ARAGARÇAS/GO, VIA BELA VISTA</t>
  </si>
  <si>
    <t>BARRA DO GARÇA/MT - ARAGARÇAS/GO, VIA CURTUME</t>
  </si>
  <si>
    <t>INATIVA</t>
  </si>
  <si>
    <t>81.159.857/0001-50</t>
  </si>
  <si>
    <t>PLATINA SHOPPING – OURINHOS VIA ROD. S. A. PLATINA, JACAREZINHO E PONTE NOVA</t>
  </si>
  <si>
    <t>PLATINA SHOPPING – OURINHOS VIA ROD. S. A. PLATINA, JACAREZINHO E PONTE VELHA</t>
  </si>
  <si>
    <r>
      <t>ROD. S. A. PLATINA – OURINHOS VIA JACAREZINHO E PONTE NOVA</t>
    </r>
    <r>
      <rPr>
        <sz val="12"/>
        <color rgb="FF000000"/>
        <rFont val="Times New Roman"/>
        <family val="1"/>
      </rPr>
      <t xml:space="preserve"> </t>
    </r>
  </si>
  <si>
    <r>
      <t>ROD. JACAREZINHO – OURINHOS VIA MARQUÊS DOS REIS E PONTE NOVA</t>
    </r>
    <r>
      <rPr>
        <sz val="12"/>
        <color rgb="FF000000"/>
        <rFont val="Times New Roman"/>
        <family val="1"/>
      </rPr>
      <t xml:space="preserve"> </t>
    </r>
  </si>
  <si>
    <t>SANTO ANTÔNIO DA PLATINA</t>
  </si>
  <si>
    <t>BARRA DO GARÇA</t>
  </si>
  <si>
    <t>ARAGARÇAS</t>
  </si>
  <si>
    <t>EXPRESSO ADAMANTINA LTDA</t>
  </si>
  <si>
    <t>43.004.159/0001-97</t>
  </si>
  <si>
    <t>ANDRADINA/SP - TRES LAGOAS/MS</t>
  </si>
  <si>
    <t>EXPRESSO SÃO BENTO LTDA</t>
  </si>
  <si>
    <t>76.544.501/0001-09</t>
  </si>
  <si>
    <t>9000871</t>
  </si>
  <si>
    <t>AGUDOS DO SUL/PR - SAO BENTO DO SUL/SC</t>
  </si>
  <si>
    <t>04.257.238/0001-58</t>
  </si>
  <si>
    <t xml:space="preserve">JUAZEIRO - PETROLINA VIA CENTRO PETRO/SHOPPING </t>
  </si>
  <si>
    <t xml:space="preserve">JUAZEIRO - PETROLINA VIA CENTRO/AREIA BRANCA </t>
  </si>
  <si>
    <t xml:space="preserve">JUAZEIRO - PETROLINA VIA IF SERTÃO / IPSEP </t>
  </si>
  <si>
    <t xml:space="preserve">JUAZEIRO - PETROLINA VIA EXPRESSO CENTRO PETROLINA </t>
  </si>
  <si>
    <t xml:space="preserve">JUAZEIRO - PETROLINA VIA CORUJÃO </t>
  </si>
  <si>
    <t xml:space="preserve">JUAZEIRO - PETROLINA VIA CAMPUS UNIVERSITÁRIO </t>
  </si>
  <si>
    <t xml:space="preserve">JUAZEIRO - PETROLINA VIA AVENIDA DA INTEGRAÇÃO/ FACAPE </t>
  </si>
  <si>
    <t xml:space="preserve">JUAZEIRO - PETROLINA  </t>
  </si>
  <si>
    <t>PETROLINA (PE) - JUAZEIRO (BA)</t>
  </si>
  <si>
    <t>JOAFRA TRANSPORTE LTDA</t>
  </si>
  <si>
    <t>03.233.439/0001-52</t>
  </si>
  <si>
    <t>6003E</t>
  </si>
  <si>
    <t>JARDIM INGÁ - ROD. PLANO PILOTO VIA VIA PARKSHOPPING/P.E.D. 10</t>
  </si>
  <si>
    <t>JARDIM INGÁ - ROD. PLANO PILOTO VIA VIA EIXO W /P.E.D. 08</t>
  </si>
  <si>
    <t>JARDIM INGÁ - ROD. PLANO PILOTO VIA VIA PARKSHOPPING/P.E.D. 8</t>
  </si>
  <si>
    <t>6026E</t>
  </si>
  <si>
    <t>6051E</t>
  </si>
  <si>
    <t>6052E</t>
  </si>
  <si>
    <t>6053E</t>
  </si>
  <si>
    <t>JARDIM INGÁ - W3 NORTE E SUL, VIA PARKSHOPPING/EPIG/SETOR POLICIAL</t>
  </si>
  <si>
    <t>6070E</t>
  </si>
  <si>
    <t>JARDIM INGÁ - W3 NORTE VIA SETOR GRÁFICO / P.E.D. 08</t>
  </si>
  <si>
    <t>6071E</t>
  </si>
  <si>
    <t>JARDIM INGÁ - W3 SUL E NORTE VIA VIA PARKSHOPPING/P.E.D. 8</t>
  </si>
  <si>
    <t>6073E</t>
  </si>
  <si>
    <t>6074E</t>
  </si>
  <si>
    <t>6075E</t>
  </si>
  <si>
    <t>6076E</t>
  </si>
  <si>
    <t>JARDIM INGÁ - S I A/SAAN</t>
  </si>
  <si>
    <t>6302E</t>
  </si>
  <si>
    <t>SOL NASCENTE - S I A/ SAAN, VIA PARKSHOPPING</t>
  </si>
  <si>
    <t>JARDIM INGÁ - S I G VIA EPIG</t>
  </si>
  <si>
    <t>JARDIM INGÁ (CNTI) - ROD. PLANO PILOTO VIA EPGU/ZOOLOGICO</t>
  </si>
  <si>
    <t>6078E</t>
  </si>
  <si>
    <t>JARDIM INGÁ - GUARÁ VIA SIG</t>
  </si>
  <si>
    <t>6079E</t>
  </si>
  <si>
    <t>6080E</t>
  </si>
  <si>
    <t>6081E</t>
  </si>
  <si>
    <t>JARDIM INGÁ - TAGUATINGA VIA P.E.D. 10/ PISTÃO SUL/ROD. TAGUATINGA</t>
  </si>
  <si>
    <t xml:space="preserve">JARDIM INGÁ (PARQUE ESTRELA DALVA X) / ÁGUAS CLARAS (BR-040 - EPCT - PISTÃO SUL)  </t>
  </si>
  <si>
    <t>JARDIM INGÁ (PARQUE ESTRELA DALVA X) / ÁGUAS CLARAS  (BR-040 - EPCT - PISTÃO SUL - TAGUATINGA CENTRO)</t>
  </si>
  <si>
    <t>JARDIM INGÁ (AV. LUCENA RORIZ) / RODOVIÁRIA DE TAGUATINGA NORTE (BR-040 - EPCT - PISTÃO SUL - TAGUATINGA CENTRO)</t>
  </si>
  <si>
    <t>JARDIM INGÁ - GAMA CENTRO, VIA SETOR SUL E LESTE</t>
  </si>
  <si>
    <t>JARDIM INGÁ (PARQUE ESTRELA DALVA X) / RODOVIÁRIA DO GAMA(SETOR CENTRAL)</t>
  </si>
  <si>
    <t>JARDIM INGÁ (AV. LUCENA RORIZ) / RODOVIÁRIA DO PLANO PILOTO (ZOOLÓGICO - EIXO SUL)</t>
  </si>
  <si>
    <t>JARDIM INGÁ (AV. LUCENA RORIZ) / L2 SUL E NORTE (ZOOLÓGICO - UNB - SETOR NORESTE)</t>
  </si>
  <si>
    <t>JARDIM INGÁ (AV. LUCENA RORIZ) / RODOVIÁRIA DO PLANO PILOTO (PARK SHOPPING - SPS - EIXO SUL) - SEMIEXPRESSA</t>
  </si>
  <si>
    <t>JARDIM INGÁ (PARQUE ESTRELA DALVA X) / RODOVIÁRIA DO PLANO PILOTO (ZOOLÓGICO - EIXO SUL)</t>
  </si>
  <si>
    <t>JARDIM INGÁ (SOL NASCENTE - CIDADE INDUSTRIAL FRACAROLI) / RODOVIÁRIA DO PLANO PILOTO (PARK SHOPPING - SPS - EIXO SUL) - SEMIEXPRESSA</t>
  </si>
  <si>
    <t>JARDIM INGÁ (SOL NASCENTE - CIDADE INDUSTRIAL FRACAROLI) / RODOVIÁRIA DO PLANO PILOTO (PARK SHOPPING - SPS - EIXO SUL)</t>
  </si>
  <si>
    <t>GARAGEM / HOSPITAL / AV. DOUTOR ISRAEL PINHEIRO SILVA / RUA GUIOMAR PINHEIRO / AV. LUCENA RORIZ - INTEGRAÇÃO</t>
  </si>
  <si>
    <t>GARAGEM / SHOPPING SUL / PASSARELA DO VALPARAÍSO / AV. DOUTOR ISRAEL PINHEIRO SILVA – INTEGRAÇÃO</t>
  </si>
  <si>
    <t>GARAGEM - PARQUE ESTRELA DALVA VII E VIII – INTEGRAÇÃO</t>
  </si>
  <si>
    <t>GARAGEM - PARQUE ESTRELA DALVA IX - INTEGRAÇÃO</t>
  </si>
  <si>
    <t>GARAGEM - PARQUE ESTRELA DALVA VIII - INTEGRAÇÃO</t>
  </si>
  <si>
    <t>GARAGEM - PARQUE ESTRELA DALVA X - INTEGRAÇÃO</t>
  </si>
  <si>
    <t>AV. LUCENA RORIZ / GARAGEM - INTEGRAÇÃO</t>
  </si>
  <si>
    <t>JARDIM INGÁ (PARQUE ESTRELA DALVA X) / RODOVIÁRIA DO PLANO PILOTO (ZOOLÓGICO - EIXO SUL - ESPLANADA) - SEMIEXPRESSA</t>
  </si>
  <si>
    <t>JARDIM INGÁ (AV. LUCENA RORIZ) / RODOVIÁRIA DO PLANO PILOTO (ZOOLÓGICO - EIXO SUL - ESPLANADA) - SEMIEXPRESSA</t>
  </si>
  <si>
    <t>JARDIM INGÁ (AV. LUCENA RORIZ) / ESPLANADA (EPIA - SIG - EIXO MONUMENTAL) - SEMIEXPRESSA</t>
  </si>
  <si>
    <t>JARDIM INGÁ (AV. LUCENA RORIZ) / W3 NORTE (EPIA - PARK SHOPPING - SIG) / SETOR NOROESTE - SEMIEXPRESSA</t>
  </si>
  <si>
    <t>JARDIM INGÁ (AV. LUCENA RORIZ) / W3 SUL E NORTE / SETOR NOROESTE</t>
  </si>
  <si>
    <t>JARDIM INGÁ (AV. LUCENA RORIZ) / W3 SUL E NORTE / SETOR NOROESTE - SEMIEXPRESSA</t>
  </si>
  <si>
    <t>JARDIM INGÁ (PARQUE ESTRELA DALVA X) / W3 SUL E NORTE (PARK SHOPPING - SPS) / SETOR NOROESTE - SEMIEXPRESSA</t>
  </si>
  <si>
    <t>JARDIM INGÁ (AV. LUCENA RORIZ) / W3 SUL E NORTE (BR-040 - EPDB) - SEMIEXPRESSA</t>
  </si>
  <si>
    <t>JARDIM INGÁ (AV. LUCENA RORIZ) / SIA-SAAN (EPIA) - SEMIEXPRESSA</t>
  </si>
  <si>
    <t>JARDIM INGÁ - W3 NORTE E SUL, VIA PARKSHOPPING/EPIG/SETOR POLICIAL - SEMIEXPRESSA</t>
  </si>
  <si>
    <t>JARDIM INGÁ - W3 NORTE VIA SETOR GRÁFICO / P.E.D. 08 - SEMIEXPRESSA</t>
  </si>
  <si>
    <t>JARDIM INGÁ (SOL NASCENTE - CIDADE INDUSTRIAL FRACAROLI) / W3 NORTE (EPIA - PARK SHOPPING - SIG)</t>
  </si>
  <si>
    <t>JARDIM INGÁ (AV. LUCENA RORIZ - AV. JOAQUIM GILBERTO) / LAGO SUL (AEROPORTO)</t>
  </si>
  <si>
    <t>JARDIM INGÁ (AV. LUCENA RORIZ - AV. JOAQUIM GILBERTO) / LAGO SUL (AEROPORTO) - SEMIEXPRESSA</t>
  </si>
  <si>
    <t>JARDIM INGÁ - GUARÁ VIA SIG - SEMIEXPRESSA</t>
  </si>
  <si>
    <t>JARDIM INGÁ (AV. LUCENA RORIZ) / SETOR NOROESTE (EPDB - W3 SUL E NORTE) - SEMIEXPRESSA</t>
  </si>
  <si>
    <t>JARDIM INGÁ (AV. LUCENA RORIZ) / GUARÁ I E II / SOF SUL - SEMIEXPRESSA</t>
  </si>
  <si>
    <t>JARDIM INGÁ - TAGUATINGA VIA ÁGUAS CLARAS</t>
  </si>
  <si>
    <t>45.992.724/0001-05</t>
  </si>
  <si>
    <t>RÁPIDO LUXO CAMPINAS LTDA</t>
  </si>
  <si>
    <t>03.103.551/0001-79</t>
  </si>
  <si>
    <t>NOVO GAMA (SANTA LUZIA - LAGO AZUL) / RODOVIÁRIA DO PLANO PILOTO (PARK SHOPPING - SPS - EIXO SUL)</t>
  </si>
  <si>
    <t>NOVO GAMA (SANTA LUZIA - LAGO AZUL) / RODOVIÁRIA DO PLANO PILOTO (PARK SHOPPING - ZOOLÓGICO - EIXO SUL)</t>
  </si>
  <si>
    <t>NOVO GAMA (RESIDENCIAL BRASÍLIA - SANTA LUZIA - LAGO AZUL) / RODOVIÁRIA DO PLANO PILOTO (PARK SHOPPING - EIXO SUL - ESPLANADA)</t>
  </si>
  <si>
    <t>NOVO GAMA (LUNABEL) / RODOVIÁRIA DO PLANO PILOTO (PARK SHOPPING - ZOOLÓGICO - EIXO SUL)</t>
  </si>
  <si>
    <t>NOVO GAMA (RESIDENCIAL BRASÍLIA - SANTA LUZIA - LAGO AZUL) / RODOVIÁRIA DO PLANO PILOTO (PARK SHOPPING - SPS - EIXO SUL)</t>
  </si>
  <si>
    <t>NOVO GAMA (AMÉRICA DO SUL - ALVORADA - LUNABEL) / RODOVIÁRIA DO PLANO PILOTO (PARK SHOPPING - ZOOLÓGICO - EIXO SUL - ESPLANADA)</t>
  </si>
  <si>
    <t>NOVO GAMA (SANTA LUZIA - LAGO AZUL) / W3 SUL E NORTE (PARK SHOPPING - SPS) / SETOR NOROESTE</t>
  </si>
  <si>
    <t>NOVO GAMA (AMÉRICA DO SUL - ALVORADA - LUNABEL) / W3 SUL E NORTE (PARK SHOPPING - SPS) / SETOR NOROESTE</t>
  </si>
  <si>
    <t>NOVO GAMA (RESIDENCIAL BRASÍLIA - SANTA LUZIA - LAGO AZUL) / W3 SUL E NORTE (AEROPORTO - EPAR) / SETOR NOROESTE</t>
  </si>
  <si>
    <t>NOVO GAMA (LAGO AZUL) / RODOVIÁRIA DO PLANO PILOTO (EPIA - PARK SHOPPING - SIG)</t>
  </si>
  <si>
    <t>NOVO GAMA (RESIDENCIAL BRASÍLIA - SANTA LUZIA - LAGO AZUL) / LAGO SUL (AEROPORTO) / RODOVIÁRIA DO PLANO PILOTO (ESPLANADA)</t>
  </si>
  <si>
    <t>NOVO GAMA (SANTA LUZIA - LAGO AZUL) / W3 NORTE (EPIA - PARK SHOPPING - SIG) / SETOR NOROESTE</t>
  </si>
  <si>
    <t>NOVO GAMA (RESIDENCIAL BRASÍLIA - SANTA LUZIA - LAGO AZUL) / L2 NORTE (EPIA - PARK SHOPPING - SIG - ESPLANADA) / SETOR NOROESTE</t>
  </si>
  <si>
    <t>NOVO GAMA (RESIDENCIAL BRASÍLIA - SANTA LUZIA - LAGO AZUL) / SIA-SAAN-SOFN (EPIA - PARK SHOPPING) / SETOR NOROESTE</t>
  </si>
  <si>
    <t>NOVO GAMA (AMÉRICA DO SUL - ALVORADA) / SIA-SAAN (EPIA - PARK SHOPPING) / SOFN</t>
  </si>
  <si>
    <t>4040E</t>
  </si>
  <si>
    <t>4041E</t>
  </si>
  <si>
    <t>4322E</t>
  </si>
  <si>
    <t>4331E</t>
  </si>
  <si>
    <t>4094E</t>
  </si>
  <si>
    <t>TAGUATUR TAGUATINGA TRANSPORTES E TURISMO LTDA</t>
  </si>
  <si>
    <t>06.048.466/0007-39</t>
  </si>
  <si>
    <t xml:space="preserve">SANTA LUCIA - ROD. P.PILOTO VIA EPTG / GUARÁ 1-2 / SETOR GRÁFICO </t>
  </si>
  <si>
    <t>SANTA LUCIA - W3 NORTE VIA ESTRUTURAL / EIXO NORTE / ROD. P.PILOTO</t>
  </si>
  <si>
    <t>12041470</t>
  </si>
  <si>
    <t>QUEIROZ/ VILA PARAÍSO/ VILA SÃO LUIZ - ROD. PLANO PILOTO, VIA EIXO</t>
  </si>
  <si>
    <t>ROD. CENTRO/VILA SAO LUIZ - ROD. PLANO PILOTO, VIA EIXO</t>
  </si>
  <si>
    <t>ROD. CENTRO/VILA SAO LUIZ - ÁGUAS CLARAS/GUARA/ROD. PLANO PILOT, VIA EPTG</t>
  </si>
  <si>
    <t>JARDIM DE ALA/PED XI - W3 SUL E NORTE</t>
  </si>
  <si>
    <t>ROD.QUEIROZ/BEATRIZ/PARQUE SANTO ANTONIO - ROD. PLANO PILOTO,  VIA EIXO</t>
  </si>
  <si>
    <t>VILA SÃO LUIZ/QUEIROZ/M. NOBRE/PARQUE S.ANTONIO - PARKSHOPPING/SETOR POLICIAL/W3 SUL</t>
  </si>
  <si>
    <t>PARQUE S.ANTONIO/MORADANOBRE/BETARIZ/QUEIROZ - ROD. PLANO PILOTO,  VIA EIXO</t>
  </si>
  <si>
    <t>VILA SÃO LUIZ/QUEIROZ/M. NOBRE/PARQUE S. ANTONIO - ROD. PLANO PILOTO</t>
  </si>
  <si>
    <t>ROD. CENTRO/VILA SAO LUIZ - ESPLANADA/ROD. PLANO PILOTO -  VIA EIXO</t>
  </si>
  <si>
    <t xml:space="preserve">ROD. CENTRO/VILA SÃO LUIZ - ESPLANADA/ROD. PLANO PILOTO,  VIA L 2 SUL </t>
  </si>
  <si>
    <t xml:space="preserve">PARQUE S. ANTONIO/ M. NOBRE/BEATRIZ/QUEIROZ – W3 SUL/NORTE,  VIA EPNB/EIXO </t>
  </si>
  <si>
    <t>ROD. CENTRO/VILA SAO LUIZ -  W3 SUL/NORTE/ROD. PLANO PILOTO, VIA EPNB</t>
  </si>
  <si>
    <t>PARQUE S.ANTONIO/PED XVII/M. NOBRE/BEATRIZ/QUEIROZ – W3 SUL/NORTE/ROD. PLANO PILOTO, VIA SETOR POLICIAL</t>
  </si>
  <si>
    <t>ROD. QUEIROZ/BEATRIZ/PARQUE SANTO ANTONIO – W3 SUL/NORTE/ VIA SETOR POLICIAL</t>
  </si>
  <si>
    <t>PARQUE S.ANTONIO/M. NOBRE/BEATRIZ/QUEIROZ – SETOR GRÁFICO,  VIA EPTG</t>
  </si>
  <si>
    <t>JARDIM DE ALA/PED XI - S ETOR GRÁFICO, VIA EPTG</t>
  </si>
  <si>
    <t>ROD. QUEIROZ/BEATRIZ/PARQUE S.ANTONIO – SETOR GRÁFICO/W3 NORTE, VIA EPTG</t>
  </si>
  <si>
    <t>VILA SAO LUIZ/QUEIROZ/M. NOBRE/PARQUE S. ANTONIO - SIG</t>
  </si>
  <si>
    <t>ROD. CENTRO/VILA SAO LUIZ  - S M U/ROD. PLANO PILOTO, VIA SETOR MILITAR E PARKSHOPPING</t>
  </si>
  <si>
    <t>PARQUE S.ANTONIO/M. NOBRE/BEATRIZ/QUEIROZ – PARK SHOPPING/SMU/ROD. PLANO PILOTO, VIA EPNB</t>
  </si>
  <si>
    <t>PARQUE SAD / ROD. QUEIROZ / BRASÍLIA / SETOR GRÁFICO/ W3 NORTE/ NOROESTE</t>
  </si>
  <si>
    <t>PARQUE S. ANTONIO/M. NOBRE/QUEIROZ - AGUAS CLARAS/ROD. PLANO PILOTO,  VIA ESTRUTURAL</t>
  </si>
  <si>
    <t>PARQUE SANTO ANTONIO/M NOBRE/QUEIROZ – GUARÁ/ROD. PLANO PILOTO, VIA  ÁGUAS CLARAS</t>
  </si>
  <si>
    <t>PARQUE SAD / ROD. QUEIROZ / BRASÍLIA / PARQUE SHOPPING/SIG</t>
  </si>
  <si>
    <t>PARQUE SANTO ANTONIO/M. NOBRE/QUEIROZ - TAGUATINGA, VIA SANDÚ</t>
  </si>
  <si>
    <t>ROD. QUEIROZ - TAGUATINGA, VIA ESTÁDIO</t>
  </si>
  <si>
    <t>ROD. CENTRO/VILA SAO LUIZ - TAGUATINGA,VIA ESTÁDIO</t>
  </si>
  <si>
    <t>ROD. CENTRO/VILA SAO LUIZ - TAGUATINGA, VIA COMERCIAL</t>
  </si>
  <si>
    <t>PARQUE S.ANTONIO/M. NOBRE/QUEIROZ - TAGUATINGA, VIA ESTÁDIO</t>
  </si>
  <si>
    <t>ROD. CENTRO/VILA SAO LUIZ  - TAGUATINGA, VIA SANDÚ</t>
  </si>
  <si>
    <t>ROD. QUEIROZ/VILA SÃO LUIZ - TAGUATINGA</t>
  </si>
  <si>
    <t>JARDIM DE ALA/PED XI - TAGUATINGA,VIA SANDÚ</t>
  </si>
  <si>
    <t>PARQUE SANTO ANTONIO/M. NOBRE/QUEIROZ - TAGUATINGA, VIA COMERCIAL</t>
  </si>
  <si>
    <t>VILA SAO LUIZ/QUEIROZ/M. NOBRE/PARQUE SANTO ANTONIO, - TAGUATINGA, VIA ESTADIO</t>
  </si>
  <si>
    <t>PARQUE SANTO ANTONIO/MORADA NOBRE/QUEIROZ - TAGUATINGA, VIA SANDU</t>
  </si>
  <si>
    <t>SANTA LUCIA - CEILÂNDIA CENTRO/VIA OESTE</t>
  </si>
  <si>
    <t>Permissão - Quota 3</t>
  </si>
  <si>
    <t>06.048.466/0005-77</t>
  </si>
  <si>
    <t>12280070</t>
  </si>
  <si>
    <t>ÁGUAS LINDAS DE GOIÁS/GO - TAGUATINGA/DF</t>
  </si>
  <si>
    <t>JD. PARAÍSO/ COMERCIAL NORTE/SUL - TAGUATINGA</t>
  </si>
  <si>
    <t>SANTA LUCIA - TAGUATINGA RODOVIÁRIA, VIA COMERCIAL NORTE/SUL</t>
  </si>
  <si>
    <t xml:space="preserve">PINHEIRO 4 -TAGUATINGA, VIA COMERCIAL NORTE/SUL </t>
  </si>
  <si>
    <t>JD. GUAÍRA  - TAGUATINGA, VIA COMERCIAL NORTE/SUL</t>
  </si>
  <si>
    <t>PINHEIRO 2/TAGUATINGA /VIA COMERCIAL/ EPNB</t>
  </si>
  <si>
    <t>PINHEIRO 1/TAGUATINGA /VIA COMERCIAL/ EPNB</t>
  </si>
  <si>
    <t xml:space="preserve">ROYAL PARK - TAGUATINGA, VIA COMERCIAL NORTE/SUL </t>
  </si>
  <si>
    <t>SANTA LUCIA - TAGUATINGA RODOVIÁRIA/VIA COMERCIAL NORTE</t>
  </si>
  <si>
    <t>SANTA LUCIA - TAGUATINGA CENTRO/VIA COMERCIAL NORTE</t>
  </si>
  <si>
    <t>SANTA LUCIA - TAGUATINGA/VIA COMERCIAL N/S/CATÓLICA</t>
  </si>
  <si>
    <t>ROYAL PARK - TAGUATINGA RODOVIÁRIA/ VIA COMERCIAL NORTE</t>
  </si>
  <si>
    <t>ROYAL PARK - TAGUATINGA CENTRO/ VIA COMERCIAL NORTE</t>
  </si>
  <si>
    <t>PINHEIRO 4/TAGUATINGA/ COMERCIAL NORTE/SUL/CATÓLICA</t>
  </si>
  <si>
    <t>JARDIM LARANJEIRA - TAGUATINGA, VIA COMERCIAL NORTE E SUL/CATÓLICA</t>
  </si>
  <si>
    <t>SANTA LUCIA - ÁGUAS CLARAS /VIA PISTÃO NORTE</t>
  </si>
  <si>
    <t>ROYAL PARK - ÁGUAS CLARAS/VIA PISTÃO NORTE</t>
  </si>
  <si>
    <t xml:space="preserve">JARDIM LARANJEIRA - ÁGUAS CLARAS/ VIA PISTÃO NORTE </t>
  </si>
  <si>
    <t>Permissão - Quota 2</t>
  </si>
  <si>
    <t>GIRASSOL (COCALZINHO)</t>
  </si>
  <si>
    <t>Permissão - Quota 8</t>
  </si>
  <si>
    <t>GIRASSOL/BRASÍLIA/ESTRUTURAL/TERMINAL METROPOLITANO (TOURING)</t>
  </si>
  <si>
    <t>GIRASSOL - BRASÍLIA/VIA EIXO</t>
  </si>
  <si>
    <t>COCALZINHO DE GOIÁS (GIRASSOL) /BRASÍLIA VIA ESTRUTURAL/W3 NORTE/NOROESTE</t>
  </si>
  <si>
    <t>GIRASSOL/BRASÍLIA W3 NORTE/L2 NORTE</t>
  </si>
  <si>
    <t>GIRASSOL/TAGUATINGA/CATÓLICA /EPNB</t>
  </si>
  <si>
    <t>Permissão - Quota 9</t>
  </si>
  <si>
    <t>GIRASSOL - AGUAS CLARAS, VIA TAGUATINGA CENTRO/COMERCIAL NORTE</t>
  </si>
  <si>
    <t xml:space="preserve">MANSÕES MARAJÓ - BRASÍLIA VIA PONTE DAS GARÇAS </t>
  </si>
  <si>
    <t>MANSOES MARAJO (CRISTALINA)</t>
  </si>
  <si>
    <t>Permissão - Quota 10</t>
  </si>
  <si>
    <t>MANSÕES MARAJÓ - BRASÍLIA VIA PONTE JK</t>
  </si>
  <si>
    <t>Permissão - Quota 19</t>
  </si>
  <si>
    <t>PEDREGAL VIA NOVO GAMA - TAGUATINGA/ VIA PISTÃO SUL</t>
  </si>
  <si>
    <t>PEDREGAL/NOVO GAMA - TAGUATINGA. VIA PISTÃO SUL E AGUAS CLARAS</t>
  </si>
  <si>
    <t>LAGO AZUL - TAGUATINGA, VIA PISTÃO SUL/AGUAS CLARAS</t>
  </si>
  <si>
    <t>LAGO AZUL (NOVO RESIDENCIAL L)/TAGUATINGA, VIA TAGUATINGA CENTRO</t>
  </si>
  <si>
    <t>LAGO AZUL/ TAGUATINGA/ VIA PISTÃO SUL</t>
  </si>
  <si>
    <t>PEDREGAL/ GAMA/ÁREA CENTRAL/RESIDENCIAL GREENVILLE</t>
  </si>
  <si>
    <t>Permissão - Quota 20.1</t>
  </si>
  <si>
    <t>PEDREGAL/NOVO GAMA - GAMA/ÁREA CENTRAL</t>
  </si>
  <si>
    <t>PEDREGAL/GO - TERMINAL RODOVIÁRIO DO BRT DE SANTA MARIA/DF</t>
  </si>
  <si>
    <t>LAGO AZUL/ RESID. ALVORADA/AMÉRICA DO SUL - GAMA/ÁREA CENTRAL</t>
  </si>
  <si>
    <t>LAGO AZUL/GO</t>
  </si>
  <si>
    <t>Permissão - Quota 20.2</t>
  </si>
  <si>
    <t>LAGO AZUL/LUNABEL - GAMA/ ÁREA CENTRAL</t>
  </si>
  <si>
    <t>LAGO AZUL/RESID. ALVORADA/AMÉRICA DO SUL/GAMA/ÁREA CENTRAL</t>
  </si>
  <si>
    <t>LAGO AZUL NÚCLEO RESIDENCIAL  - GAMA/ÁREA CENTRAL</t>
  </si>
  <si>
    <t>LAGO AZUL/GO - TERMINAL RODOVIÁRIO DO BRT DE SANTA MARIA/DF</t>
  </si>
  <si>
    <t xml:space="preserve">LAGO AZUL - GAMA/ ÁREA CENTRAL </t>
  </si>
  <si>
    <t>Permissão - Quota 20.3</t>
  </si>
  <si>
    <t>RODOVIÁRIA DO NOVO GAMA / RODOVIÁRIA DO GAMA (SETOR CENTRAL)</t>
  </si>
  <si>
    <t>16.609.919/0001-17</t>
  </si>
  <si>
    <t>JAMAPARA/RJ - ALEM PARAIBA/MG</t>
  </si>
  <si>
    <t>37.098.480/0001-85</t>
  </si>
  <si>
    <t>CHIOLA/MORADA DA SERRA - ROD. PLANO PILOTO VIA ESTRUTURAL</t>
  </si>
  <si>
    <t>JARDIM LARANJEIRA/COIMBRA - ROD. PLANO PILOTO VIA EPTG/EIXO SUL</t>
  </si>
  <si>
    <t xml:space="preserve">PINHEIRO 4 E 5 - ROD. PLANO PILOTO VIA EPTG/EIXO SUL </t>
  </si>
  <si>
    <t>PINHEIRO 1 - ROD. PLANO PILOTO VIA EPTG / EIXO SUL</t>
  </si>
  <si>
    <t>PINHEIRO 1 - ROD. PLANO PILOTO VIA ESTRUTURAL</t>
  </si>
  <si>
    <t>PINHEIRO 2 - ROD. PLANO PILOTO EPTG/ EIXO SUL</t>
  </si>
  <si>
    <t>PINHEIRO 2 - ROD. PLANO PILOTO VIA ESTRUTURAL</t>
  </si>
  <si>
    <t>PINHEIRO 1 E 2 - ROD. PLANO PILOTO VIA EIXO SUL</t>
  </si>
  <si>
    <t>CHIOLA/MORADA DA SERRA - ESPLANADA VIA ESTRUTURAL / ROD. PLANO PILOTO</t>
  </si>
  <si>
    <t>PINHEIRO 4 e 5 - ESPLANADA  / ROD. PLANO PILOTO, VIA ESTRUTURAL</t>
  </si>
  <si>
    <t>PINHEIRO 1 - ESPLANADA  / ROD. PLANO PILOTO, VIA ESTRUTURAL</t>
  </si>
  <si>
    <t>JARDIM LARANJEIRA/COIMBRA - ESPLANADA  / ROD. PLANO PILOTO, VIA ESTRUTURAL</t>
  </si>
  <si>
    <t>PINHEIRO 2 - ESPLANADA / ROD. PLANO PILOTO, VIA ESTRUTURAL</t>
  </si>
  <si>
    <t>CHIOLA/MORADA DA SERRA - W3 NORTE VIA ESTRUTURAL / L2 NORTE / ROD. PLANO PILOTO</t>
  </si>
  <si>
    <t>JARDIM PARAISO - W3 NORTE / L2 NORTE / ROD. PLANO PILOTO, VIA ESTRUTURAL</t>
  </si>
  <si>
    <t xml:space="preserve">JARDIM GUAIRA - W3 NORTE / L2 NORTE /ROD. PLANO PILOTO, VIA ESTRUTURAL </t>
  </si>
  <si>
    <t xml:space="preserve">PINHEIRO 4 E 5 - W3 NORTE / ROD. PLANO PILOTO / L2 NORTE. VIA ESTRUTURAL </t>
  </si>
  <si>
    <t xml:space="preserve">JARDIM LARANJEIRA/COIMBRA - W3 NORTE / ROD. PLANO PILOTO, VIA ESTRUTURAL </t>
  </si>
  <si>
    <t>PINHEIRO 1 - W3 NORTE / L2 NORTE /ROD. PLANO PILOTO, VIA ESTRUTURAL</t>
  </si>
  <si>
    <t>PINHEIRO 2 - W3 NORTE / L2 NORTE / ROD. PLANO PILOTO, VIA ESTRUTURAL</t>
  </si>
  <si>
    <t>MORADA DA SERRA/CHIOLA - EPTG / EIXO SUL / ROD. PLANO PILOTO</t>
  </si>
  <si>
    <t>JARDIM PARAISO - EPTG / EIXO SUL / ROD. PLANO PILOTO</t>
  </si>
  <si>
    <t xml:space="preserve">JARDIM GUAIRA - EPTG / EIXO SUL / ROD. PLANO PILOTO </t>
  </si>
  <si>
    <t>MORADA DA SERRA/CHIOLA - S I G VIA ESTRUTURAL / ROD. PLANO PILOTO</t>
  </si>
  <si>
    <t>MORADA DA SERRA/CHIOLA - GUARÁ 1-2 / ROD. PLANO PILOTO, VIA EPTG/PARKSHOPPING</t>
  </si>
  <si>
    <t xml:space="preserve">PINHEIRO 1 - S I G / ROD. PLANO PILOTO,VIA ESTRUTURAL </t>
  </si>
  <si>
    <t>PINHEIRO 2 - S I G  / ROD. PLANO PILOTO, VIA ESTRUTURAL</t>
  </si>
  <si>
    <t>PINHEIRO 4 E 5 - SIG / ROD. PLANO PILOTO, VIA ESTRUTURAL</t>
  </si>
  <si>
    <t>MORADA DA SERRA/CHIOLA - NOROESTE VIA ESTRUTURAL / SAAN</t>
  </si>
  <si>
    <t>ÁGUAS LINDAS (PINHEIRO 1) – SAAN - NOROESTE</t>
  </si>
  <si>
    <t>PINHEIRO I - GUARÁ 1 E 2/ ROD. PLANO PILOTO</t>
  </si>
  <si>
    <t>PINHEIRO 2 - GUARÁ 1 E 2 / ROD. PLANO PILOTO, VIA EPTG/PARKSHOPPING</t>
  </si>
  <si>
    <t>UTB - UNIÃO TRANSPORTE BRASÍLIA LTDA</t>
  </si>
  <si>
    <t>diferenciado</t>
  </si>
  <si>
    <t>RODOVIÁRIA DE ÁGUAS LINDAS DE GOIÁS (JARDIM BRASÍLIA) / SAAN (ESTRUTURAL - EPIA) / SETOR NOROESTE</t>
  </si>
  <si>
    <t>5002E</t>
  </si>
  <si>
    <t>5323E</t>
  </si>
  <si>
    <t>5031E</t>
  </si>
  <si>
    <t>5035E</t>
  </si>
  <si>
    <t xml:space="preserve">CEU AZUL - ROD. PLANO PILOTO VIA PARKSHOPPING / EIXO SUL </t>
  </si>
  <si>
    <t>CEU AZUL - ROD. PLANO PILOTO VIA EPGU-ZOOLÓGICO / EIXO W SUL</t>
  </si>
  <si>
    <t>CEU AZUL - EIXO W SUL E NORTE, VIA  VBALÃO DO AEROPORTO /ROD. PLANO PILOTO</t>
  </si>
  <si>
    <t>PACAEMBU -  ROD. PLANO PILOTO VIA CÉU AZUL /  EPGU- ZOOLÓGICO / EIXO</t>
  </si>
  <si>
    <t>CEU AZUL -  ROD. PLANO PILOTO VIA SETOR DE CHÁCARA ANHANGUERA / EPGU / EIXO W SUL</t>
  </si>
  <si>
    <t xml:space="preserve">PACAEMBU – ROD. PLANO PILOTO VIA CÉU AZUL / BALÃO DO AEROPORTO / EIXO / ESPLANADA </t>
  </si>
  <si>
    <t>CEU AZUL - W3 SUL E NORTE VIA BALÃO DO AEROPORTO</t>
  </si>
  <si>
    <t xml:space="preserve">CEU AZUL - W3 NORTE VIA PARKSHOPPING / SETOR GRÁFICO / BURITI </t>
  </si>
  <si>
    <t>PACAEMBU -  W3 SUL E NORTE VIA CÉU AZUL / BALÃO DO AEROPORTO</t>
  </si>
  <si>
    <t>CEU AZUL -  W3 SUL E NORTE VIA SETOR DE CHÁCARA ANHANGUERA / BALÃO DO AEROPORTO</t>
  </si>
  <si>
    <t xml:space="preserve">CEU AZUL – BURITI VIA PARKSHOPPING / SIG </t>
  </si>
  <si>
    <t>CÉU AZUL – W3 NORTE VIA  PARKSHOPPING / SIG / BURITI / TORRE DE TV</t>
  </si>
  <si>
    <t xml:space="preserve">CEU AZUL - SIA/SAAN VIA PARKSHOPPING </t>
  </si>
  <si>
    <t xml:space="preserve">PACAEMBU -  SIA/SAAN VIA CÉU AZUL / PARK SHOPPING </t>
  </si>
  <si>
    <t>VALPARAISO -  ROD. PLANO PILOTO VIA JARDIM ORIENTE / EPGU / EIXO W SUL</t>
  </si>
  <si>
    <t>VALPARAISO -  ROD. PLANO PILOTO VIA ETAPA B / BR 040 / EIXO W SUL</t>
  </si>
  <si>
    <t>5007E</t>
  </si>
  <si>
    <t>VALPARAISO -  ROD. PLANO PILOTO VIA ETAPA B / BR 040 / EIXO W</t>
  </si>
  <si>
    <t xml:space="preserve">VALPARAISO -  ROD. PLANO PILOTO VIA ETAPA B / BR 040 / PARK SHOPPING  </t>
  </si>
  <si>
    <t>VALPARAISO - ROD. PLANO PILOTO VIA EPGU / EIXO W SUL</t>
  </si>
  <si>
    <t>5011E</t>
  </si>
  <si>
    <t xml:space="preserve">VALPARAISO - ROD. PLANO PILOTO VIA EPGU / EIXO W </t>
  </si>
  <si>
    <t>5014E</t>
  </si>
  <si>
    <t>VALPARAISO -  ROD. PLANO PILOTO, VIA ETAPA B / BALÃO DO AEROPORTO / EIXO W SUL /  ESPLANADA</t>
  </si>
  <si>
    <t>5069E</t>
  </si>
  <si>
    <t>VALPARAISO II - ROD. PLANO PILOTO, VIA BALÃO DO AEROPORTO / EIXO W SUL / ESPLANADA</t>
  </si>
  <si>
    <t>5301E</t>
  </si>
  <si>
    <t>5304E</t>
  </si>
  <si>
    <t>CÉU AZUL – W3 NORTE VIA PARKSHOPPING / SIG / BURITI / TORRE DE TV</t>
  </si>
  <si>
    <t>VALPARAÍSO DE GOIÁS I /GO (IPIRINGA) - W3 NORTE VIA PARKSHOPPING</t>
  </si>
  <si>
    <t>VALPARAISO - W3 SUL E NORTE</t>
  </si>
  <si>
    <t>5039E</t>
  </si>
  <si>
    <t>VALPARAISO - W3 SUL E NORTE VIA BALÃO  DO AEROPORTO</t>
  </si>
  <si>
    <t>VALPARAISO - W3 SUL E NORTE VIA ETAPA B / BALÃO AEROPORTO</t>
  </si>
  <si>
    <t>5041E</t>
  </si>
  <si>
    <t>5042E</t>
  </si>
  <si>
    <t>VALPARAÍSO I /W3 SUL/NORTE(VIA YPIRANGA) EXPRESSO BRT</t>
  </si>
  <si>
    <t>5303E</t>
  </si>
  <si>
    <t>PQ MARAJO / W3 NORTE (SETOR GRAFICO) EXPRESSO BRT</t>
  </si>
  <si>
    <t xml:space="preserve">VALPARAISO - SIA/SAAN VIA PARKSHOPPING </t>
  </si>
  <si>
    <t xml:space="preserve">VALPARAISO – SIA/SAAN VIA ETAPA B / BR-040 / PARK SHOPPING </t>
  </si>
  <si>
    <t xml:space="preserve">VALPARAÍSO -  EIXO SUL E NORTE VIA ETAPA B / BR-040 / ZOOLÓGICO </t>
  </si>
  <si>
    <t>VALPARAÍSO -  ROD. PLANO PILOTO VIA ETAPA B / PARK SHOPPING / SIG</t>
  </si>
  <si>
    <t>VALPARAÍSO DE GOIÁS (PARQUE MARAJÓ) VIA BR040 – W3 SUL / NORTE</t>
  </si>
  <si>
    <t>VALPARAÍSO DE GOIÁS I /GO (IPIRINGA) VIA BR 040 - ROD. PLANO PILOTO</t>
  </si>
  <si>
    <t>VALPARAÍSO DE GOIÁS (MARAJÓ) VIA EIXO W SUL - ROD. PLANO PILOTO</t>
  </si>
  <si>
    <t xml:space="preserve">VALPARAÍSO – ROD. DO GAMA VIA CÉU AZUL / CENTRO GAMA </t>
  </si>
  <si>
    <t>VALPARAISO 1 - ROD. DO GAMA VIA ETAPA B / BR-040 / DF-290 / CENTRO GAMA</t>
  </si>
  <si>
    <t xml:space="preserve">PACAEMBU -  ROD. DO GAMA VIA CÉU AZUL / DF-290 </t>
  </si>
  <si>
    <t xml:space="preserve">VALPARAÍSO – ROD. DE TAGUATINGA VIA ETABA B / EPCT / PISTÃO SUL </t>
  </si>
  <si>
    <t>VALPARAISO II – ROD. DE TAGUATINGA VIA CÉU AZUL/ EPCT / PISTÃO SUL</t>
  </si>
  <si>
    <t>VALPARAÍSO II / CÉU AZUL – ÁGUAS CLARAS/ROD. DE TAGUATINGA </t>
  </si>
  <si>
    <t>VALPARAÍSO I – ÁGUAS CLARAS /ROD. DE TAGUATINGA</t>
  </si>
  <si>
    <t>8350E</t>
  </si>
  <si>
    <t>8072E</t>
  </si>
  <si>
    <t>8071E</t>
  </si>
  <si>
    <t>8021E</t>
  </si>
  <si>
    <t>8001E</t>
  </si>
  <si>
    <t>8051D</t>
  </si>
  <si>
    <t>8009D</t>
  </si>
  <si>
    <t>8071D</t>
  </si>
  <si>
    <t>12500270</t>
  </si>
  <si>
    <t>JARDIM ABC/ROD. DO PLANO PILOTO (VIA L2 SUL/ESPLANADA)</t>
  </si>
  <si>
    <t>JARDIM ABC (LAGO SUL) W3 SUL NORTE/NOROESTE (HOSPITAL DA CRIANÇA)</t>
  </si>
  <si>
    <t>CIDADE OCIDENTAL (FRIBURGO/NÁPOLIS/ARAGUARI) VIA BR-040 – PARKSHOPPING - RODOVIÁRIA PLANO PILOTO</t>
  </si>
  <si>
    <t xml:space="preserve">CID. OCIDENTAL – VILLE DE MONTAGNE VIA JD. ABC / DF-140 </t>
  </si>
  <si>
    <t xml:space="preserve">CIDADE OCIDENTAL (FRIBURGO) VIA BR040 – BALÃO AEROPORTO – W3 SUL E NORTE </t>
  </si>
  <si>
    <t xml:space="preserve">CIDADE OCIDENTAL - W3 NORTE VIA JARDIM ABC /PONTE JK / ESPLANADA </t>
  </si>
  <si>
    <t xml:space="preserve">JARDIM ABC - W3 SUL E NORTE VIA GILBERTO SALOMÃO / L2 SUL </t>
  </si>
  <si>
    <t xml:space="preserve">CID. OCIDENTAL – VILLE DE MONTAGNE VIA JD. ABC / SÃO SEBASTIÃO </t>
  </si>
  <si>
    <t>CIDADE OCIDENTAL – SIA VIA JD. ABC / PONTE JK / ESPLANADA / SIG</t>
  </si>
  <si>
    <t xml:space="preserve">CID. OCIDENTAL – CRUZEIRO VIA JD. ABC / PONTE JK / ESPLANADA / SIG </t>
  </si>
  <si>
    <t>CIDADE OCIDENTAL - ROD. PLANO PILOTO VIA EPGU-ZOOLÓGICO / EIXO W SUL</t>
  </si>
  <si>
    <t xml:space="preserve">CIDADE OCIDENTAL - ROD. PLANO PILOTO VIA JD. ABC / GILBERTO SALOMÃO </t>
  </si>
  <si>
    <t xml:space="preserve">CIDADE OCIDENTAL - ROD. PLANO PILOTO VIA PARKSHOPPING / EIXO W SUL </t>
  </si>
  <si>
    <t>CIDADE OCIDENTAL (FRIBURGO/NÁPOLIS/ARAGUARI) VIA BR-040 – ZOOLÓGICO - RODOVIÁRIA PLANO PILOTO</t>
  </si>
  <si>
    <t>CIDADE OCIDENTAL - L2 NORTE VIA BALÃO DO AEROPORTO / L2 SUL / UNB</t>
  </si>
  <si>
    <t xml:space="preserve">CIDADE OCIDENTAL – ROD. PLANO PILOTO VIA BALÃO DO AEROPORTO / ESPLANADA </t>
  </si>
  <si>
    <t xml:space="preserve">CIDADE OCIDENTAL - W3 SUL E NORTE VIA BALÃO DO AEROPORTO </t>
  </si>
  <si>
    <t xml:space="preserve">CIDADE OCIDENTAL - W3 NORTE VIA PARKSHOPPING / SIG / TORRE DE TV </t>
  </si>
  <si>
    <t xml:space="preserve">CIDADE OCIDENTAL - SETOR DE CARGAS VIA PARKSHOPPING / SIA </t>
  </si>
  <si>
    <t>CIDADE OCIDENTAL – SIA/SAAN VIA PARKSHOPPING / SOF NORTE</t>
  </si>
  <si>
    <t xml:space="preserve">CIDADE OCIDENTAL - SMU VIA PARKSHOPPING / SIG / BURITI </t>
  </si>
  <si>
    <t xml:space="preserve">CID. OCIDENTAL – ROD. PLANO PILOTO VIA JARDIM ABC / PONTE JK / ESPLANADA </t>
  </si>
  <si>
    <t>CIDADE OCIDENTAL – ROD. PLANO PILOTO VIA BALÃO DO AEROPORTO / ESPLANADA</t>
  </si>
  <si>
    <t xml:space="preserve">CID. OCIDENTAL (FRIBURGO) – W3 NORTE E SUL VIA BALÃO DO AEROPORTO </t>
  </si>
  <si>
    <t>CIDADE OCIDENTAL - ITAPOÃ VIA JARDIM ABC / PARANOÁ</t>
  </si>
  <si>
    <t xml:space="preserve">CIDADE OCIDENTAL - (FLAMBOYANT) ROD. PLANO PILOTO  </t>
  </si>
  <si>
    <t>CIDADE OCIDENTAL - SMU VIA PARKSHOPPING / SIG / BURITI</t>
  </si>
  <si>
    <t>CIDADE OCIDENTAL (NÁPOLIS/ARAGUARI)</t>
  </si>
  <si>
    <t>CIDADE OCIDENTAL (FRIBURGO) VIA BR040 – PARK SHOPPING – SETOR GRÁFICO – W3 NORTE</t>
  </si>
  <si>
    <t>CIDADE OCIDENTAL (NÁPOLIS / ARAGUARI)</t>
  </si>
  <si>
    <t xml:space="preserve">PARQUE FRIBURGO- SÃO MATEUS-NAPOLIS-ARAGUARI W3 NORTE P.SHOPPING / S.GRAFICO/ TORRE DE TV </t>
  </si>
  <si>
    <t>PARQUE FRIBURGO- SÃO MATEUS-ZOOLOGICO-CANDANGA-RODOVIARIA PLANO PILOTO</t>
  </si>
  <si>
    <t>PARQUE NAPOLIS B-P.ARAGUARI- ZOOLOGICO-CANDANGA-RODOVIARIA PLANO PILOTO</t>
  </si>
  <si>
    <t>12500220</t>
  </si>
  <si>
    <t>12500470</t>
  </si>
  <si>
    <t>8801</t>
  </si>
  <si>
    <t>CIDADE OCIDENTAL – ROD. DE TAGUATINGA VIA EPNB / PISTÃO SUL</t>
  </si>
  <si>
    <t xml:space="preserve">CIDADE OCIDENTAL - GAMA CENTRO VIA BR-040 / DF-290 </t>
  </si>
  <si>
    <t>37.098.480/0001-86</t>
  </si>
  <si>
    <t>CIDADE OCIDENTAL VIA JARDIM ABC -  GAMA CENTRO VIA BR-040 / DF-290</t>
  </si>
  <si>
    <t>MONTE ALTO - BRAZLÂNDIA VIA BR-080</t>
  </si>
  <si>
    <t>MONTE ALTO (PADRE BERNARDO)</t>
  </si>
  <si>
    <t>Autorização Judicial</t>
  </si>
  <si>
    <t>MONTE ALTO - ÁGUAS CLARAS VIA BRAZLÂNDIA / INCRA 08 / HÉLIO PRATES</t>
  </si>
  <si>
    <t>MONTE ALTO - ÁGUAS CLARAS VIA BRAZLÂNDIA / INCRA 08 / HÉLIO PRATES )</t>
  </si>
  <si>
    <t>MONTE ALTO - TAGUATINGA VIA BRAZLÂNDIA / INCRA 08 / BR 070 / HELIO PRATES / COMERCIAL NORTE</t>
  </si>
  <si>
    <t>MONTE ALTO - NÚCLEO BANDEIRANTE VIA BRAZLÂNDIA / FASSINCRA / COMERCIAL NORTE E SUL</t>
  </si>
  <si>
    <t>MONTE ALTO - W3 NORTE VIA BRAZLÂNDIA / INCRA 08 / BR 070 / EPTG / SETOR GRÁFICO</t>
  </si>
  <si>
    <t>MONTE ALTO - ROD. PLANO PILOTO VIA BRAZLÂNDIA / DF-180 / PISTÃO NORTE / EPTG / EIXO W</t>
  </si>
  <si>
    <t>MONTE ALTO - ROD. PLANO PILOTO VIA BRAZLÂNDIA / EIXO W / EPTG / PISTÃO NORTE / FASSINCRA</t>
  </si>
  <si>
    <t xml:space="preserve">MONTE ALTO - ESPLANADA VIA ROD. PLANO PILOTO / EIXO W / EPTG / PISTÃO NORTE / FASSINCRA / BRAZLÂNDIA </t>
  </si>
  <si>
    <t xml:space="preserve">MONTE ALTO - ROD. PLANO PILOTO VIA BRAzLÂNDIA / FASSINCRA / ESTRUTURAL / EIXO MONUMENTAL / AEROPORTO / EIXO W </t>
  </si>
  <si>
    <t xml:space="preserve">MONTE ALTO - ROD. PLANO PILOTO VIA EIXO W / EPIA / FASSINCRA / ESTRUTURAL </t>
  </si>
  <si>
    <t xml:space="preserve">MONTE ALTO - ROD. PLANO PILOTO VIA EIXO W/ EPTG / COMERCIAL NORTE / HELIO PRATES / BR 070 / INCRA 08 / BRAZLÂNDIA </t>
  </si>
  <si>
    <t>4000E</t>
  </si>
  <si>
    <t>4002E</t>
  </si>
  <si>
    <t>4004E</t>
  </si>
  <si>
    <t>4085E</t>
  </si>
  <si>
    <t>4087E</t>
  </si>
  <si>
    <t>4304E</t>
  </si>
  <si>
    <t>PEDREGAL (PARQUE ESTRELA DALVA) / RODOVIÁRIA DO PLANO PILOTO (PARK SHOPPING - EIXO SUL)</t>
  </si>
  <si>
    <t>PEDREGAL (PARQUE ESTRELA DALVA) / RODOVIÁRIA DO PLANO PILOTO (ZOOLÓGICO - EIXO SUL)</t>
  </si>
  <si>
    <t>PEDREGAL (RODOVIÁRIA DO NOVO GAMA) / RODOVIÁRIA DO PLANO PILOTO (PARK SHOPPING - EIXO SUL)</t>
  </si>
  <si>
    <t>PEDREGAL (RODOVIÁRIA DO NOVO GAMA) / RODOVIÁRIA DO PLANO PILOTO (ZOOLÓGICO - EIXO SUL - ESPLANADA)</t>
  </si>
  <si>
    <t>PEDREGAL (RODOVIÁRIA DO NOVO GAMA) / EIXO L SUL E NORTE (ZOOLÓGICO)</t>
  </si>
  <si>
    <t>PEDREGAL (RODOVIÁRIA DO NOVO GAMA) / SUDOESTE (EPIA - PARK SHOPPING - SIG)</t>
  </si>
  <si>
    <t>PEDREGAL (RODOVIÁRIA DO NOVO GAMA) / W3 NORTE (EPIA - PARK SHOPPING - SIG) / SETOR NOROESTE</t>
  </si>
  <si>
    <t>PEDREGAL (RODOVIÁRIA DO NOVO GAMA) / EIXO L SUL E NORTE (ZOOLÓGICO) - SEMIEXPRESSA</t>
  </si>
  <si>
    <t>PEDREGAL (RODOVIÁRIA DO NOVO GAMA) / W3 SUL E NORTE (PARK SHOPPING) / SETOR NOROESTE - SEMIEXPRESSA</t>
  </si>
  <si>
    <t>PEDREGAL (RODOVIÁRIA DO NOVO GAMA) / W3 NORTE (EPIA - PARK SHOPPING - SIG) / SETOR NOROESTE - SEMIEXPRESSA</t>
  </si>
  <si>
    <t>VIAÇÃO PROGRESSO S/A</t>
  </si>
  <si>
    <t>32.404.063/0001-08</t>
  </si>
  <si>
    <t>TRES RIOS/RJ - CHIADOR/MG</t>
  </si>
  <si>
    <t>SANTA FE</t>
  </si>
  <si>
    <t>01.611.500/0001-22</t>
  </si>
  <si>
    <t>ÁGUAS LINDAS - SHOPPING/ BRAZLÂNDIA VIA PADRE LÚCIO</t>
  </si>
  <si>
    <t>JARDIM GUAÍRA (POSTO IPIRANGA - JARDIM PÉROLA - AV. JK) / BRAZLÂNDIA (TERMINAL VEREDAS - AV. CENTRAL)</t>
  </si>
  <si>
    <t>ÁGUAS LINDAS DE GOIÁS (SANTA LÚCIA - JARDIM BRASÍLIA) / BRAZLÂNDIA (PADRE LÚCIO - TERMINAL VEREDAS)</t>
  </si>
  <si>
    <t>12073020</t>
  </si>
  <si>
    <t>5022</t>
  </si>
  <si>
    <t>VALPARAISO I  L2 SUL / NORTE  UNB  NOROESTE</t>
  </si>
  <si>
    <t>PEDREGAL/ NOVO GAMA/CANDANGOLANDIA/ZOOLOGICO/ ESPLANADA</t>
  </si>
  <si>
    <t>4070E</t>
  </si>
  <si>
    <t>Linhas com  contrato de Permissão, reajustadas com base na DELIBERAÇÃO Nº 244, DE 10 DE AGOSTO DE 2023, publicada no Diário Oficial da União de 11/08/2023, com entrada em vigor em 13/08/2023</t>
  </si>
  <si>
    <t>12197370</t>
  </si>
  <si>
    <t>8009E</t>
  </si>
  <si>
    <t>CIDADE OCIDENTAL - ROD. PLANO PILOTO VIA PARKSHOPPING / EIXO W SUL</t>
  </si>
  <si>
    <t>5009E</t>
  </si>
  <si>
    <t xml:space="preserve">VALPARAISO -  ROD. PLANO PILOTO VIA ETAPA B / BR-040 / PARK SHOPPING </t>
  </si>
  <si>
    <t>5303</t>
  </si>
  <si>
    <t>VALPARAÍSO DE GOIÁS/GO (MARAJÓ)- W3 NORTE/DF VIA BR. 040.</t>
  </si>
  <si>
    <t>VALPARAÍSO II / VIA BR-040/ AEROPORTO/ JARDIM BOTÂNICO /SÃO SEBASTIÃO</t>
  </si>
  <si>
    <t>5021E</t>
  </si>
  <si>
    <t xml:space="preserve">VALPARAÍSO – ROD. PLANO PILOTO VIA ETAPA B / BALÃO DO AEROPORTO /EIXO W SUL / ESPLANADA </t>
  </si>
  <si>
    <t>VALPARAÍSO II/CÉU AZUL/GO -PARANOÁ/DF</t>
  </si>
  <si>
    <t>GIRASSOL/COCALZINHO (GO)/BRASÍLIA VIA W3 SUL</t>
  </si>
  <si>
    <t>2862</t>
  </si>
  <si>
    <t>SANTA LÚCIA/HÉLIO PRATES/ÁGUAS CLARAS</t>
  </si>
  <si>
    <t>NÚCLEO RESIDENCIAL/LAGO AZUL/ SANTA MARIA - BRT</t>
  </si>
  <si>
    <t>2859</t>
  </si>
  <si>
    <t>PINHEIRO 1/HÉLIO PRATES/ÁGUAS CLARAS</t>
  </si>
  <si>
    <t>12926470</t>
  </si>
  <si>
    <t>12183770</t>
  </si>
  <si>
    <t>Semiexpresso</t>
  </si>
  <si>
    <t>Urbano</t>
  </si>
  <si>
    <t>TIPO DE SERVIÇO</t>
  </si>
  <si>
    <t>CHIOLA/W3 NORTE - ESTRUTURAL - EIXO MONUMENTAL - NOROESTE</t>
  </si>
  <si>
    <t>4002</t>
  </si>
  <si>
    <t>PEDREGAL-NOVO GAMA / JARDIM BOTANICO (VIA AEROPORTO) - Semiexpresso</t>
  </si>
  <si>
    <t>PEDREGAL-NOVO GAMA / LAGO SUL (VIA AEROPORTO)</t>
  </si>
  <si>
    <t>PEDREGAL-NOV O GAMA / LAGO SUL (VIA AEROPORTO)- Semiexpresso</t>
  </si>
  <si>
    <t>PEDREGAL-NOVO GAMA / ROD PLANO PILOTO (VIA PARK SHOPPING) - Semiexpresso</t>
  </si>
  <si>
    <t>PEDREGAL-NOVO GAMA / SIA-SAAN (FEIRA DOS IMPORTADOS)</t>
  </si>
  <si>
    <t>PEDREGAL-NOVO GAMA / W3 SUL-NORTE</t>
  </si>
  <si>
    <t>5001E</t>
  </si>
  <si>
    <t>5004E</t>
  </si>
  <si>
    <t>CÉU AZUL(PARKSHOPPING) / ROD. PLANO PILOTO</t>
  </si>
  <si>
    <t>PACAEMBU(EIXO SUL) / ROD. PLANO PILOTO</t>
  </si>
  <si>
    <t>5034E</t>
  </si>
  <si>
    <t>CÉU AZUL / SETOR GRÁFICO-W3 NORTE(NOROESTE)</t>
  </si>
  <si>
    <t>CÉU AZUL(ZOOLÓGICO-EIXO SUL) / ESPLANADA</t>
  </si>
  <si>
    <t>PACAEMBU-CÉU AZUL / SETOR GRÁFICO-W3 NORTE(NOROESTE)</t>
  </si>
  <si>
    <t>VALPARAISO 1 e 2 (PARK SHOPPING) / ROD. PLANO PILOTO</t>
  </si>
  <si>
    <t>5010E</t>
  </si>
  <si>
    <t>VALPARAISO 1(YPIRANGA-PARK SHOPPING) / ROD. PLANO PILOTO</t>
  </si>
  <si>
    <t>5016E</t>
  </si>
  <si>
    <t>VALPARAISO 2 / L2 SUL E NORTE (UNB)</t>
  </si>
  <si>
    <t>5019E</t>
  </si>
  <si>
    <t>VALPARAISO 2(AEROPORTO) / LAGO SUL-JARDIM BOTÂNICO</t>
  </si>
  <si>
    <t>5037E</t>
  </si>
  <si>
    <t>VALPARAISO 1 / SETOR GRÁFICO-W3 NORTE(NOROESTE)</t>
  </si>
  <si>
    <t>IPANEMA / W3 SUL E NORTE (NOROESTE)</t>
  </si>
  <si>
    <t>5706.1</t>
  </si>
  <si>
    <t>VALPARAISO 1(ETAPA E-SHOPPING SUL) / GAMA</t>
  </si>
  <si>
    <t>5707</t>
  </si>
  <si>
    <t>PQ MARAJÓ(SANTA RITA-BR 040-SHOPPING SUL) / GAMA</t>
  </si>
  <si>
    <t>5708</t>
  </si>
  <si>
    <t>VALPARAISO 2(CÉU AZUL) / GAMA(GAMA SHOPPING)</t>
  </si>
  <si>
    <t>5822</t>
  </si>
  <si>
    <t>PACAEMBU(CÉU AZUL-DF 290) / TAGUATINGA</t>
  </si>
  <si>
    <t>8703</t>
  </si>
  <si>
    <t>OCIDENTAL(GAMA SHOPPING) / GAMA</t>
  </si>
  <si>
    <t>8022E</t>
  </si>
  <si>
    <t>PQ FRIBURGO-S. MATEUS(PARK SHOPPING) / ROD. PLANO PILOTO</t>
  </si>
  <si>
    <t>8024E</t>
  </si>
  <si>
    <t>PQ. NAPOLIS-ARAGUARI(P. SHOPPING)/ROD. PLANO PILOTO</t>
  </si>
  <si>
    <t>8026E</t>
  </si>
  <si>
    <t>PQ. FRIBURGO-S.MAT-ARAG.-NAPOLIS(P. SHOPPING) / ROD. PLANO PILOTO</t>
  </si>
  <si>
    <t>8075E</t>
  </si>
  <si>
    <t>PQ. NAPOLIS-ARAGUARI(BALÃO AEROPORTO) / W3 SUL NORTE(NOROESTE)</t>
  </si>
  <si>
    <t>8310E</t>
  </si>
  <si>
    <t>PQ. NAPOLIS-ARAGUARI(BALÃO AEROPORTO) / W3 SUL NORTE - NOROESTE</t>
  </si>
  <si>
    <t>Linhas com  Autorização Especial, Convênio de Delegação nº 1/2020  reajustadas com base na DELIBERAÇÃO Nº 40, DE 21 DE FEVEREIRO DE 2024, publicada no Diário Oficial da União de 23/02/2024, com entrada em vigor em 25/02/2024</t>
  </si>
  <si>
    <t>Linha Petrolina (PE) - Juazeiro (BA) reajustadas Deliberação nº 41, de 21 de fevereiro de 2024, no Diário Oficial da União de 23/02/2024</t>
  </si>
  <si>
    <t>Linhas com Autorização Especial reajustadas Deliberação nº 42, de 21 de fevereiro de 2024, publicada no Diário Oficial da União de 23/02/2024</t>
  </si>
  <si>
    <t>Tarifa 2024</t>
  </si>
  <si>
    <t xml:space="preserve">Tarifa Promocional a partir de  01/03/2024 </t>
  </si>
  <si>
    <t xml:space="preserve">Tarifa Promocional 04/04/2024 a  03/07/2024 </t>
  </si>
  <si>
    <t xml:space="preserve">Tarifa Promocional 05/04/2024 a  04/07/2024 </t>
  </si>
  <si>
    <t>PARQUE SAD/ ROD. QUEIROZ/ BRASÍLIA/ PARK SHOPPING/ NOROESTE</t>
  </si>
  <si>
    <t>2008.1</t>
  </si>
  <si>
    <t>PEROLA 2 / ROD. P. PILOTO (EPTG-EIXO SUL)</t>
  </si>
  <si>
    <t>2015.1</t>
  </si>
  <si>
    <t xml:space="preserve">PINHEIRO 2/ROD. P. PILOTO(EPTG-EIXO SUL) </t>
  </si>
  <si>
    <t>2049.1</t>
  </si>
  <si>
    <t>PINHEIRO 2/ESPLANADA - RPP (ESTRUTURAL - EIXO MONUMENTAL)</t>
  </si>
  <si>
    <t>2066.1</t>
  </si>
  <si>
    <t>PINHEIRO 1/W3 NORTE - L2 NORTE (ESTRUTURAL - EIXO MONUMENTAL)</t>
  </si>
  <si>
    <t>2069.1</t>
  </si>
  <si>
    <t>PINHEIRO 2/W3 NORTE - L2 NORTE (ESTRUTURAL - EIXO MONUMENTAL)</t>
  </si>
  <si>
    <t>2320.1</t>
  </si>
  <si>
    <t xml:space="preserve">CHIOLA/SETOR GRÁFICO(ESTRUTURAL) </t>
  </si>
  <si>
    <t>2323.1</t>
  </si>
  <si>
    <t>PINHEIRO 1/SETOR.GRÁFICO (ESTRUTURAL-HFA)</t>
  </si>
  <si>
    <t>2324.1</t>
  </si>
  <si>
    <t>2324.2</t>
  </si>
  <si>
    <t>2324.3</t>
  </si>
  <si>
    <t>PINHEIRO 2/SETOR.GRÁFICO-HFA-RPP (ESTRUTURAL)</t>
  </si>
  <si>
    <t>PINHEIRO 2/SETOR.GRÁFICO-HFA (ESTRUTURAL)</t>
  </si>
  <si>
    <t>PINHEIRO 2/T.CRUZEIRO - SETOR.GRÁFICO (ESTRUTURAL)</t>
  </si>
  <si>
    <t>2361.1</t>
  </si>
  <si>
    <t>PINHEIRO 2/SAAN - NOROESTE (ESTRUTURAL)</t>
  </si>
  <si>
    <t>2363.1</t>
  </si>
  <si>
    <t>PINHEIRO 2/SIA - W3 SUL (ESTRUTUTAL)</t>
  </si>
  <si>
    <t>2602.1</t>
  </si>
  <si>
    <t>PINHEIRO 2/GUARA 1 e 2 - PARK SHOPPING (EPTG)</t>
  </si>
  <si>
    <t>ROD. LUZIÂNIA/GO - ROD. TAGUATINGA, VIA PISTÃO SUL</t>
  </si>
  <si>
    <t>2076</t>
  </si>
  <si>
    <t>MONTE ALTO/W3 NORTE (RPP/FASSINCRA/EPTG)</t>
  </si>
  <si>
    <t>2077</t>
  </si>
  <si>
    <t>MONTE ALTO/W3 NORTE (INCRA08/BR070/EPTG)</t>
  </si>
  <si>
    <t>MONTE ALTO/BRAZLÂNDIA (POR FORA)</t>
  </si>
  <si>
    <t>2497</t>
  </si>
  <si>
    <t>2496</t>
  </si>
  <si>
    <t>RES. OURO VERDE / BRAZLÂNDIA</t>
  </si>
  <si>
    <t>CHIOLA/SIA-W3 SUL (ESTRUTUTAL)</t>
  </si>
  <si>
    <t>SANTO ANTÔNIO DESCOBERTO (GO) / BRASÍLIA VIA PARK SHOPPING, NOROESTE</t>
  </si>
  <si>
    <t>SANTO ANTÔNIO DESCOBERTO (GO) / BRASÍLIA (DF) SIA TRECHO 2/3 - SIG</t>
  </si>
  <si>
    <t>SANTO ANTÔNIO DESCOBERTO (GO) / BRASÍLIA (DF) VIA EIXO</t>
  </si>
  <si>
    <t>SANTO ANTÔNIO DESCOBERTO (GO) / BRASÍLIA (DF) VIA PARK SHOPPING, NOROESTE</t>
  </si>
  <si>
    <t>SANTO ANTÔNIO DESCOBERTO (GO) / BRASÍLIA (DF) VIA SIG / ÁGUAS CLARAS</t>
  </si>
  <si>
    <t>7061470</t>
  </si>
  <si>
    <t>12500370</t>
  </si>
  <si>
    <t>PARQUE INDUSTRIAL MINGONE</t>
  </si>
  <si>
    <t>ROTA DO SOL TRANSPORTES E TURISMO LTDA</t>
  </si>
  <si>
    <t>VIAÇÃO TRANSPORTE COLETIVO DO ENTORNO LTDA</t>
  </si>
  <si>
    <t>Atualizado em 13/06/2024 - Serviços Semiurbanos Interestaduais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</si>
</sst>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8" formatCode="&quot;R$&quot;#,##0.00;[Red]\-&quot;R$&quot;#,##0.00"/>
    <numFmt numFmtId="43" formatCode="_-* #,##0.00_-;\-* #,##0.00_-;_-* &quot;-&quot;??_-;_-@_-"/>
    <numFmt numFmtId="164" formatCode="_-&quot;R$&quot;\ * #,##0.00_-;\-&quot;R$&quot;\ * #,##0.00_-;_-&quot;R$&quot;\ * &quot;-&quot;??_-;_-@_-"/>
    <numFmt numFmtId="165" formatCode="[$-416]General"/>
    <numFmt numFmtId="166" formatCode="000000"/>
    <numFmt numFmtId="167" formatCode="[$R$-416]&quot; &quot;#,##0.00;[Red]&quot;-&quot;[$R$-416]&quot; &quot;#,##0.00"/>
  </numFmts>
  <fonts count="26" x14ac:knownFonts="1">
    <font>
      <sz val="11"/>
      <color theme="1"/>
      <name val="Calibri"/>
      <family val="2"/>
      <scheme val="minor"/>
    </font>
    <font>
      <b/>
      <i/>
      <sz val="16"/>
      <color rgb="FF000000"/>
      <name val="Calibri"/>
      <family val="2"/>
    </font>
    <font>
      <sz val="12"/>
      <color indexed="8"/>
      <name val="Verdana"/>
      <family val="2"/>
    </font>
    <font>
      <sz val="11"/>
      <color rgb="FF000000"/>
      <name val="Calibri"/>
      <family val="2"/>
    </font>
    <font>
      <sz val="10"/>
      <name val="Arial"/>
      <family val="2"/>
    </font>
    <font>
      <b/>
      <i/>
      <u/>
      <sz val="11"/>
      <color rgb="FF000000"/>
      <name val="Calibri"/>
      <family val="2"/>
    </font>
    <font>
      <sz val="11"/>
      <color indexed="8"/>
      <name val="Calibri"/>
      <family val="2"/>
    </font>
    <font>
      <b/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1"/>
      <color rgb="FF000000"/>
      <name val="Arial"/>
      <family val="2"/>
    </font>
    <font>
      <sz val="14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4"/>
      <color rgb="FFFF0000"/>
      <name val="Calibri"/>
      <family val="2"/>
      <scheme val="minor"/>
    </font>
    <font>
      <b/>
      <sz val="16"/>
      <color rgb="FFFF0000"/>
      <name val="Calibri"/>
      <family val="2"/>
      <scheme val="minor"/>
    </font>
    <font>
      <sz val="8"/>
      <name val="Calibri"/>
      <family val="2"/>
      <scheme val="minor"/>
    </font>
    <font>
      <sz val="12"/>
      <color rgb="FF000000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FFFF"/>
        <bgColor rgb="FF000000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</borders>
  <cellStyleXfs count="46">
    <xf numFmtId="0" fontId="0" fillId="0" borderId="0"/>
    <xf numFmtId="165" fontId="1" fillId="0" borderId="0" applyNumberFormat="0" applyBorder="0" applyProtection="0">
      <alignment horizontal="center"/>
    </xf>
    <xf numFmtId="165" fontId="1" fillId="0" borderId="0" applyNumberFormat="0" applyBorder="0" applyProtection="0">
      <alignment horizontal="center" textRotation="90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165" fontId="3" fillId="0" borderId="0"/>
    <xf numFmtId="0" fontId="4" fillId="0" borderId="0"/>
    <xf numFmtId="0" fontId="2" fillId="0" borderId="0" applyNumberFormat="0" applyFill="0" applyBorder="0" applyProtection="0">
      <alignment vertical="top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 applyNumberFormat="0" applyFill="0" applyBorder="0" applyProtection="0">
      <alignment vertical="top" wrapText="1"/>
    </xf>
    <xf numFmtId="166" fontId="3" fillId="0" borderId="0"/>
    <xf numFmtId="166" fontId="3" fillId="0" borderId="0"/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165" fontId="5" fillId="0" borderId="0" applyNumberFormat="0" applyBorder="0" applyProtection="0"/>
    <xf numFmtId="167" fontId="5" fillId="0" borderId="0" applyBorder="0" applyProtection="0"/>
    <xf numFmtId="0" fontId="2" fillId="0" borderId="0" applyNumberFormat="0" applyFill="0" applyBorder="0" applyProtection="0">
      <alignment vertical="top" wrapText="1"/>
    </xf>
    <xf numFmtId="166" fontId="3" fillId="0" borderId="0"/>
    <xf numFmtId="0" fontId="4" fillId="0" borderId="0"/>
    <xf numFmtId="0" fontId="6" fillId="0" borderId="0"/>
    <xf numFmtId="167" fontId="5" fillId="0" borderId="0"/>
    <xf numFmtId="165" fontId="5" fillId="0" borderId="0"/>
    <xf numFmtId="165" fontId="1" fillId="0" borderId="0">
      <alignment horizontal="center"/>
    </xf>
    <xf numFmtId="165" fontId="1" fillId="0" borderId="0">
      <alignment horizontal="center" textRotation="90"/>
    </xf>
    <xf numFmtId="16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</cellStyleXfs>
  <cellXfs count="201">
    <xf numFmtId="0" fontId="0" fillId="0" borderId="0" xfId="0"/>
    <xf numFmtId="0" fontId="7" fillId="2" borderId="1" xfId="0" applyFont="1" applyFill="1" applyBorder="1" applyAlignment="1">
      <alignment horizontal="center" vertical="center" wrapText="1"/>
    </xf>
    <xf numFmtId="0" fontId="9" fillId="0" borderId="1" xfId="0" applyFont="1" applyBorder="1" applyAlignment="1">
      <alignment horizontal="left" vertical="center"/>
    </xf>
    <xf numFmtId="0" fontId="8" fillId="0" borderId="1" xfId="0" applyFont="1" applyBorder="1" applyAlignment="1">
      <alignment horizontal="left"/>
    </xf>
    <xf numFmtId="0" fontId="9" fillId="0" borderId="1" xfId="0" applyFont="1" applyBorder="1" applyAlignment="1">
      <alignment horizontal="center" vertical="center"/>
    </xf>
    <xf numFmtId="49" fontId="11" fillId="2" borderId="1" xfId="0" applyNumberFormat="1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4" fontId="8" fillId="0" borderId="1" xfId="0" applyNumberFormat="1" applyFont="1" applyBorder="1" applyAlignment="1">
      <alignment horizontal="center" vertical="center" wrapText="1"/>
    </xf>
    <xf numFmtId="4" fontId="11" fillId="5" borderId="1" xfId="38" applyNumberFormat="1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7" fillId="4" borderId="1" xfId="0" applyFont="1" applyFill="1" applyBorder="1" applyAlignment="1">
      <alignment horizontal="center" vertical="center" wrapText="1"/>
    </xf>
    <xf numFmtId="0" fontId="9" fillId="4" borderId="1" xfId="0" applyFont="1" applyFill="1" applyBorder="1" applyAlignment="1">
      <alignment horizontal="left" vertical="center"/>
    </xf>
    <xf numFmtId="49" fontId="9" fillId="4" borderId="1" xfId="0" applyNumberFormat="1" applyFont="1" applyFill="1" applyBorder="1" applyAlignment="1">
      <alignment horizontal="left" vertical="center"/>
    </xf>
    <xf numFmtId="0" fontId="9" fillId="4" borderId="0" xfId="0" applyFont="1" applyFill="1" applyAlignment="1">
      <alignment horizontal="center"/>
    </xf>
    <xf numFmtId="0" fontId="9" fillId="4" borderId="1" xfId="0" applyFont="1" applyFill="1" applyBorder="1" applyAlignment="1">
      <alignment horizontal="left"/>
    </xf>
    <xf numFmtId="0" fontId="9" fillId="4" borderId="0" xfId="0" applyFont="1" applyFill="1" applyAlignment="1">
      <alignment horizontal="left"/>
    </xf>
    <xf numFmtId="0" fontId="9" fillId="4" borderId="1" xfId="0" applyFont="1" applyFill="1" applyBorder="1" applyAlignment="1">
      <alignment horizontal="center"/>
    </xf>
    <xf numFmtId="0" fontId="8" fillId="4" borderId="1" xfId="0" applyFont="1" applyFill="1" applyBorder="1" applyAlignment="1">
      <alignment horizontal="left"/>
    </xf>
    <xf numFmtId="0" fontId="8" fillId="4" borderId="1" xfId="0" applyFont="1" applyFill="1" applyBorder="1" applyAlignment="1">
      <alignment horizontal="left" vertical="center"/>
    </xf>
    <xf numFmtId="164" fontId="9" fillId="4" borderId="0" xfId="37" applyFont="1" applyFill="1" applyAlignment="1">
      <alignment horizontal="left"/>
    </xf>
    <xf numFmtId="0" fontId="7" fillId="2" borderId="1" xfId="0" applyFont="1" applyFill="1" applyBorder="1" applyAlignment="1">
      <alignment horizontal="center" wrapText="1"/>
    </xf>
    <xf numFmtId="0" fontId="9" fillId="0" borderId="1" xfId="0" applyFont="1" applyBorder="1" applyAlignment="1">
      <alignment horizontal="center"/>
    </xf>
    <xf numFmtId="0" fontId="9" fillId="0" borderId="1" xfId="0" applyFont="1" applyBorder="1" applyAlignment="1">
      <alignment horizontal="left"/>
    </xf>
    <xf numFmtId="165" fontId="9" fillId="0" borderId="1" xfId="0" applyNumberFormat="1" applyFont="1" applyBorder="1" applyAlignment="1">
      <alignment horizontal="left" vertical="center"/>
    </xf>
    <xf numFmtId="0" fontId="9" fillId="0" borderId="1" xfId="0" applyFont="1" applyBorder="1" applyAlignment="1">
      <alignment horizontal="left" vertical="center" wrapText="1"/>
    </xf>
    <xf numFmtId="20" fontId="9" fillId="0" borderId="1" xfId="0" applyNumberFormat="1" applyFont="1" applyBorder="1" applyAlignment="1">
      <alignment horizontal="left" vertical="center"/>
    </xf>
    <xf numFmtId="0" fontId="9" fillId="0" borderId="1" xfId="0" applyFont="1" applyBorder="1" applyAlignment="1">
      <alignment horizontal="center" vertical="center" wrapText="1"/>
    </xf>
    <xf numFmtId="0" fontId="9" fillId="4" borderId="1" xfId="0" applyFont="1" applyFill="1" applyBorder="1" applyAlignment="1">
      <alignment horizontal="center" vertical="center"/>
    </xf>
    <xf numFmtId="165" fontId="9" fillId="3" borderId="1" xfId="0" applyNumberFormat="1" applyFont="1" applyFill="1" applyBorder="1" applyAlignment="1">
      <alignment horizontal="left" vertical="center"/>
    </xf>
    <xf numFmtId="0" fontId="9" fillId="3" borderId="1" xfId="0" applyFont="1" applyFill="1" applyBorder="1" applyAlignment="1">
      <alignment horizontal="center" vertical="center"/>
    </xf>
    <xf numFmtId="0" fontId="9" fillId="0" borderId="1" xfId="0" applyFont="1" applyBorder="1" applyAlignment="1">
      <alignment horizontal="center" wrapText="1"/>
    </xf>
    <xf numFmtId="0" fontId="9" fillId="0" borderId="1" xfId="0" applyFont="1" applyBorder="1"/>
    <xf numFmtId="0" fontId="0" fillId="0" borderId="1" xfId="0" applyBorder="1" applyAlignment="1">
      <alignment horizontal="left"/>
    </xf>
    <xf numFmtId="0" fontId="10" fillId="0" borderId="1" xfId="0" applyFont="1" applyBorder="1" applyAlignment="1">
      <alignment vertical="center"/>
    </xf>
    <xf numFmtId="0" fontId="8" fillId="0" borderId="1" xfId="0" applyFont="1" applyBorder="1" applyAlignment="1">
      <alignment vertical="center"/>
    </xf>
    <xf numFmtId="0" fontId="14" fillId="0" borderId="1" xfId="0" applyFont="1" applyBorder="1" applyAlignment="1">
      <alignment vertical="center"/>
    </xf>
    <xf numFmtId="0" fontId="0" fillId="0" borderId="1" xfId="0" applyBorder="1" applyAlignment="1">
      <alignment horizontal="center"/>
    </xf>
    <xf numFmtId="0" fontId="9" fillId="6" borderId="1" xfId="0" applyFont="1" applyFill="1" applyBorder="1" applyAlignment="1">
      <alignment horizontal="left"/>
    </xf>
    <xf numFmtId="0" fontId="9" fillId="6" borderId="1" xfId="0" applyFont="1" applyFill="1" applyBorder="1" applyAlignment="1">
      <alignment horizontal="center"/>
    </xf>
    <xf numFmtId="0" fontId="0" fillId="0" borderId="1" xfId="0" applyBorder="1"/>
    <xf numFmtId="0" fontId="15" fillId="0" borderId="1" xfId="0" applyFont="1" applyBorder="1" applyAlignment="1">
      <alignment horizontal="center"/>
    </xf>
    <xf numFmtId="0" fontId="0" fillId="0" borderId="1" xfId="0" applyBorder="1" applyAlignment="1">
      <alignment wrapText="1"/>
    </xf>
    <xf numFmtId="0" fontId="9" fillId="4" borderId="3" xfId="0" applyFont="1" applyFill="1" applyBorder="1" applyAlignment="1">
      <alignment horizontal="left"/>
    </xf>
    <xf numFmtId="0" fontId="9" fillId="4" borderId="3" xfId="0" applyFont="1" applyFill="1" applyBorder="1" applyAlignment="1">
      <alignment horizontal="left" vertical="center"/>
    </xf>
    <xf numFmtId="0" fontId="16" fillId="0" borderId="1" xfId="0" applyFont="1" applyBorder="1" applyAlignment="1">
      <alignment horizontal="center"/>
    </xf>
    <xf numFmtId="0" fontId="0" fillId="0" borderId="0" xfId="0" applyAlignment="1">
      <alignment horizontal="center"/>
    </xf>
    <xf numFmtId="0" fontId="15" fillId="0" borderId="1" xfId="0" applyFont="1" applyBorder="1"/>
    <xf numFmtId="0" fontId="15" fillId="0" borderId="0" xfId="0" applyFont="1"/>
    <xf numFmtId="49" fontId="8" fillId="4" borderId="1" xfId="0" applyNumberFormat="1" applyFont="1" applyFill="1" applyBorder="1" applyAlignment="1">
      <alignment horizontal="left" vertical="center"/>
    </xf>
    <xf numFmtId="0" fontId="9" fillId="4" borderId="2" xfId="0" applyFont="1" applyFill="1" applyBorder="1" applyAlignment="1">
      <alignment horizontal="left"/>
    </xf>
    <xf numFmtId="0" fontId="0" fillId="0" borderId="2" xfId="0" applyBorder="1"/>
    <xf numFmtId="0" fontId="8" fillId="6" borderId="1" xfId="0" applyFont="1" applyFill="1" applyBorder="1" applyAlignment="1">
      <alignment horizontal="center" vertical="center" wrapText="1"/>
    </xf>
    <xf numFmtId="0" fontId="0" fillId="6" borderId="1" xfId="0" applyFill="1" applyBorder="1"/>
    <xf numFmtId="0" fontId="8" fillId="6" borderId="1" xfId="0" applyFont="1" applyFill="1" applyBorder="1" applyAlignment="1">
      <alignment horizontal="left"/>
    </xf>
    <xf numFmtId="0" fontId="8" fillId="6" borderId="1" xfId="0" applyFont="1" applyFill="1" applyBorder="1" applyAlignment="1">
      <alignment horizontal="center" wrapText="1"/>
    </xf>
    <xf numFmtId="0" fontId="0" fillId="6" borderId="1" xfId="0" applyFill="1" applyBorder="1" applyAlignment="1">
      <alignment wrapText="1"/>
    </xf>
    <xf numFmtId="0" fontId="0" fillId="4" borderId="1" xfId="0" applyFill="1" applyBorder="1"/>
    <xf numFmtId="0" fontId="0" fillId="4" borderId="1" xfId="0" applyFill="1" applyBorder="1" applyAlignment="1">
      <alignment wrapText="1"/>
    </xf>
    <xf numFmtId="0" fontId="8" fillId="4" borderId="1" xfId="0" applyFont="1" applyFill="1" applyBorder="1" applyAlignment="1">
      <alignment horizontal="center" vertical="center"/>
    </xf>
    <xf numFmtId="0" fontId="8" fillId="4" borderId="1" xfId="0" applyFont="1" applyFill="1" applyBorder="1" applyAlignment="1">
      <alignment horizontal="center"/>
    </xf>
    <xf numFmtId="0" fontId="8" fillId="0" borderId="1" xfId="0" applyFont="1" applyBorder="1" applyAlignment="1">
      <alignment horizontal="left" vertical="center" wrapText="1"/>
    </xf>
    <xf numFmtId="0" fontId="8" fillId="6" borderId="1" xfId="0" applyFont="1" applyFill="1" applyBorder="1" applyAlignment="1">
      <alignment horizontal="left" vertical="center" wrapText="1"/>
    </xf>
    <xf numFmtId="0" fontId="0" fillId="4" borderId="1" xfId="0" applyFill="1" applyBorder="1" applyAlignment="1">
      <alignment horizontal="center"/>
    </xf>
    <xf numFmtId="0" fontId="0" fillId="0" borderId="0" xfId="0" pivotButton="1"/>
    <xf numFmtId="0" fontId="8" fillId="4" borderId="1" xfId="0" applyFont="1" applyFill="1" applyBorder="1" applyAlignment="1">
      <alignment horizontal="left" wrapText="1"/>
    </xf>
    <xf numFmtId="0" fontId="15" fillId="4" borderId="1" xfId="0" applyFont="1" applyFill="1" applyBorder="1" applyAlignment="1">
      <alignment horizontal="center"/>
    </xf>
    <xf numFmtId="0" fontId="9" fillId="7" borderId="1" xfId="0" applyFont="1" applyFill="1" applyBorder="1" applyAlignment="1">
      <alignment horizontal="center"/>
    </xf>
    <xf numFmtId="0" fontId="9" fillId="4" borderId="2" xfId="0" applyFont="1" applyFill="1" applyBorder="1" applyAlignment="1">
      <alignment horizontal="left" vertical="center"/>
    </xf>
    <xf numFmtId="49" fontId="9" fillId="4" borderId="3" xfId="0" applyNumberFormat="1" applyFont="1" applyFill="1" applyBorder="1" applyAlignment="1">
      <alignment horizontal="left" vertical="center"/>
    </xf>
    <xf numFmtId="0" fontId="8" fillId="4" borderId="1" xfId="0" applyFont="1" applyFill="1" applyBorder="1"/>
    <xf numFmtId="0" fontId="8" fillId="4" borderId="3" xfId="0" applyFont="1" applyFill="1" applyBorder="1" applyAlignment="1">
      <alignment horizontal="center" vertical="center"/>
    </xf>
    <xf numFmtId="0" fontId="3" fillId="3" borderId="1" xfId="0" applyFont="1" applyFill="1" applyBorder="1"/>
    <xf numFmtId="0" fontId="9" fillId="7" borderId="1" xfId="0" applyFont="1" applyFill="1" applyBorder="1" applyAlignment="1">
      <alignment horizontal="left"/>
    </xf>
    <xf numFmtId="0" fontId="0" fillId="7" borderId="1" xfId="0" applyFill="1" applyBorder="1"/>
    <xf numFmtId="0" fontId="16" fillId="0" borderId="4" xfId="0" applyFont="1" applyBorder="1" applyAlignment="1">
      <alignment horizontal="center"/>
    </xf>
    <xf numFmtId="0" fontId="3" fillId="3" borderId="6" xfId="0" applyFont="1" applyFill="1" applyBorder="1"/>
    <xf numFmtId="0" fontId="18" fillId="3" borderId="6" xfId="0" applyFont="1" applyFill="1" applyBorder="1"/>
    <xf numFmtId="0" fontId="8" fillId="4" borderId="2" xfId="0" applyFont="1" applyFill="1" applyBorder="1" applyAlignment="1">
      <alignment horizontal="left" vertical="center"/>
    </xf>
    <xf numFmtId="0" fontId="9" fillId="4" borderId="2" xfId="0" applyFont="1" applyFill="1" applyBorder="1" applyAlignment="1">
      <alignment horizontal="center" vertical="center"/>
    </xf>
    <xf numFmtId="0" fontId="3" fillId="3" borderId="7" xfId="0" applyFont="1" applyFill="1" applyBorder="1"/>
    <xf numFmtId="0" fontId="0" fillId="0" borderId="2" xfId="0" applyBorder="1" applyAlignment="1">
      <alignment horizontal="left"/>
    </xf>
    <xf numFmtId="0" fontId="3" fillId="3" borderId="4" xfId="0" applyFont="1" applyFill="1" applyBorder="1"/>
    <xf numFmtId="0" fontId="8" fillId="6" borderId="3" xfId="0" applyFont="1" applyFill="1" applyBorder="1" applyAlignment="1">
      <alignment horizontal="left"/>
    </xf>
    <xf numFmtId="0" fontId="9" fillId="6" borderId="3" xfId="0" applyFont="1" applyFill="1" applyBorder="1" applyAlignment="1">
      <alignment horizontal="left"/>
    </xf>
    <xf numFmtId="0" fontId="8" fillId="0" borderId="3" xfId="0" applyFont="1" applyBorder="1" applyAlignment="1">
      <alignment horizontal="left" vertical="center" wrapText="1"/>
    </xf>
    <xf numFmtId="0" fontId="8" fillId="6" borderId="3" xfId="0" applyFont="1" applyFill="1" applyBorder="1" applyAlignment="1">
      <alignment horizontal="center"/>
    </xf>
    <xf numFmtId="0" fontId="0" fillId="6" borderId="0" xfId="0" applyFill="1"/>
    <xf numFmtId="0" fontId="8" fillId="4" borderId="3" xfId="0" applyFont="1" applyFill="1" applyBorder="1" applyAlignment="1">
      <alignment horizontal="left" vertical="center"/>
    </xf>
    <xf numFmtId="0" fontId="9" fillId="4" borderId="3" xfId="0" applyFont="1" applyFill="1" applyBorder="1" applyAlignment="1">
      <alignment horizontal="center" vertical="top"/>
    </xf>
    <xf numFmtId="0" fontId="9" fillId="4" borderId="3" xfId="0" applyFont="1" applyFill="1" applyBorder="1" applyAlignment="1">
      <alignment horizontal="center" vertical="center"/>
    </xf>
    <xf numFmtId="0" fontId="9" fillId="4" borderId="0" xfId="0" applyFont="1" applyFill="1" applyAlignment="1">
      <alignment horizontal="left" vertical="center"/>
    </xf>
    <xf numFmtId="0" fontId="8" fillId="4" borderId="0" xfId="0" applyFont="1" applyFill="1" applyAlignment="1">
      <alignment horizontal="left" vertical="center"/>
    </xf>
    <xf numFmtId="0" fontId="9" fillId="4" borderId="0" xfId="0" applyFont="1" applyFill="1" applyAlignment="1">
      <alignment horizontal="center" vertical="center"/>
    </xf>
    <xf numFmtId="0" fontId="3" fillId="3" borderId="0" xfId="0" applyFont="1" applyFill="1"/>
    <xf numFmtId="0" fontId="0" fillId="0" borderId="0" xfId="0" applyAlignment="1">
      <alignment horizontal="left"/>
    </xf>
    <xf numFmtId="0" fontId="9" fillId="7" borderId="1" xfId="0" applyFont="1" applyFill="1" applyBorder="1" applyAlignment="1">
      <alignment horizontal="center" vertical="center"/>
    </xf>
    <xf numFmtId="0" fontId="7" fillId="4" borderId="4" xfId="0" applyFont="1" applyFill="1" applyBorder="1" applyAlignment="1">
      <alignment horizontal="center" vertical="center" wrapText="1"/>
    </xf>
    <xf numFmtId="0" fontId="9" fillId="0" borderId="0" xfId="0" applyFont="1" applyAlignment="1">
      <alignment horizontal="center" vertical="center"/>
    </xf>
    <xf numFmtId="0" fontId="9" fillId="7" borderId="0" xfId="0" applyFont="1" applyFill="1" applyAlignment="1">
      <alignment horizontal="center" vertical="center"/>
    </xf>
    <xf numFmtId="0" fontId="9" fillId="4" borderId="4" xfId="0" applyFont="1" applyFill="1" applyBorder="1" applyAlignment="1">
      <alignment horizontal="center" vertical="center"/>
    </xf>
    <xf numFmtId="0" fontId="0" fillId="0" borderId="4" xfId="0" applyBorder="1"/>
    <xf numFmtId="0" fontId="0" fillId="0" borderId="6" xfId="0" applyBorder="1"/>
    <xf numFmtId="0" fontId="0" fillId="0" borderId="4" xfId="0" applyBorder="1" applyAlignment="1">
      <alignment wrapText="1"/>
    </xf>
    <xf numFmtId="0" fontId="9" fillId="4" borderId="4" xfId="0" applyFont="1" applyFill="1" applyBorder="1"/>
    <xf numFmtId="0" fontId="0" fillId="4" borderId="4" xfId="0" applyFill="1" applyBorder="1"/>
    <xf numFmtId="0" fontId="0" fillId="7" borderId="4" xfId="0" applyFill="1" applyBorder="1"/>
    <xf numFmtId="0" fontId="7" fillId="7" borderId="1" xfId="0" applyFont="1" applyFill="1" applyBorder="1" applyAlignment="1">
      <alignment horizontal="center" vertical="center" wrapText="1"/>
    </xf>
    <xf numFmtId="0" fontId="16" fillId="7" borderId="1" xfId="0" applyFont="1" applyFill="1" applyBorder="1" applyAlignment="1">
      <alignment horizontal="center"/>
    </xf>
    <xf numFmtId="0" fontId="7" fillId="7" borderId="4" xfId="0" applyFont="1" applyFill="1" applyBorder="1" applyAlignment="1">
      <alignment horizontal="center" vertical="center" wrapText="1"/>
    </xf>
    <xf numFmtId="0" fontId="16" fillId="7" borderId="4" xfId="0" applyFont="1" applyFill="1" applyBorder="1" applyAlignment="1">
      <alignment horizontal="center"/>
    </xf>
    <xf numFmtId="0" fontId="20" fillId="0" borderId="0" xfId="0" applyFont="1"/>
    <xf numFmtId="0" fontId="0" fillId="8" borderId="0" xfId="0" applyFill="1"/>
    <xf numFmtId="0" fontId="16" fillId="0" borderId="0" xfId="0" applyFont="1" applyAlignment="1">
      <alignment horizontal="center"/>
    </xf>
    <xf numFmtId="0" fontId="21" fillId="4" borderId="1" xfId="0" applyFont="1" applyFill="1" applyBorder="1" applyAlignment="1">
      <alignment horizontal="center" wrapText="1"/>
    </xf>
    <xf numFmtId="0" fontId="13" fillId="4" borderId="1" xfId="0" applyFont="1" applyFill="1" applyBorder="1" applyAlignment="1">
      <alignment horizontal="center"/>
    </xf>
    <xf numFmtId="0" fontId="13" fillId="4" borderId="1" xfId="0" applyFont="1" applyFill="1" applyBorder="1" applyAlignment="1">
      <alignment horizontal="left"/>
    </xf>
    <xf numFmtId="0" fontId="13" fillId="4" borderId="1" xfId="0" applyFont="1" applyFill="1" applyBorder="1" applyAlignment="1">
      <alignment horizontal="center" vertical="center"/>
    </xf>
    <xf numFmtId="0" fontId="13" fillId="4" borderId="3" xfId="0" applyFont="1" applyFill="1" applyBorder="1" applyAlignment="1">
      <alignment horizontal="center" vertical="center"/>
    </xf>
    <xf numFmtId="0" fontId="13" fillId="4" borderId="3" xfId="0" applyFont="1" applyFill="1" applyBorder="1" applyAlignment="1">
      <alignment horizontal="left"/>
    </xf>
    <xf numFmtId="0" fontId="0" fillId="4" borderId="1" xfId="0" applyFill="1" applyBorder="1" applyAlignment="1">
      <alignment horizontal="center" vertical="center"/>
    </xf>
    <xf numFmtId="0" fontId="0" fillId="4" borderId="1" xfId="0" applyFill="1" applyBorder="1" applyAlignment="1">
      <alignment horizontal="left"/>
    </xf>
    <xf numFmtId="0" fontId="13" fillId="0" borderId="1" xfId="0" applyFont="1" applyBorder="1" applyAlignment="1">
      <alignment horizontal="center" vertical="center"/>
    </xf>
    <xf numFmtId="0" fontId="13" fillId="4" borderId="1" xfId="0" applyFont="1" applyFill="1" applyBorder="1" applyAlignment="1">
      <alignment horizontal="center" vertical="top"/>
    </xf>
    <xf numFmtId="0" fontId="13" fillId="4" borderId="2" xfId="0" applyFont="1" applyFill="1" applyBorder="1" applyAlignment="1">
      <alignment horizontal="left"/>
    </xf>
    <xf numFmtId="0" fontId="13" fillId="4" borderId="2" xfId="0" applyFont="1" applyFill="1" applyBorder="1" applyAlignment="1">
      <alignment horizontal="center"/>
    </xf>
    <xf numFmtId="0" fontId="0" fillId="4" borderId="1" xfId="0" applyFill="1" applyBorder="1" applyAlignment="1">
      <alignment horizontal="left" wrapText="1"/>
    </xf>
    <xf numFmtId="0" fontId="16" fillId="0" borderId="1" xfId="0" applyFont="1" applyBorder="1" applyAlignment="1">
      <alignment horizontal="center" wrapText="1"/>
    </xf>
    <xf numFmtId="0" fontId="16" fillId="0" borderId="0" xfId="0" applyFont="1"/>
    <xf numFmtId="2" fontId="0" fillId="0" borderId="1" xfId="0" applyNumberFormat="1" applyBorder="1"/>
    <xf numFmtId="0" fontId="15" fillId="4" borderId="1" xfId="0" applyFont="1" applyFill="1" applyBorder="1" applyAlignment="1">
      <alignment horizontal="center" vertical="center"/>
    </xf>
    <xf numFmtId="0" fontId="15" fillId="4" borderId="1" xfId="0" applyFont="1" applyFill="1" applyBorder="1" applyAlignment="1">
      <alignment horizontal="left"/>
    </xf>
    <xf numFmtId="49" fontId="9" fillId="4" borderId="0" xfId="0" applyNumberFormat="1" applyFont="1" applyFill="1" applyAlignment="1">
      <alignment horizontal="center"/>
    </xf>
    <xf numFmtId="0" fontId="20" fillId="0" borderId="0" xfId="0" applyFont="1" applyAlignment="1">
      <alignment horizontal="center"/>
    </xf>
    <xf numFmtId="0" fontId="19" fillId="0" borderId="0" xfId="0" applyFont="1" applyAlignment="1">
      <alignment horizontal="center"/>
    </xf>
    <xf numFmtId="0" fontId="22" fillId="4" borderId="0" xfId="0" applyFont="1" applyFill="1" applyAlignment="1">
      <alignment horizontal="center"/>
    </xf>
    <xf numFmtId="0" fontId="19" fillId="4" borderId="0" xfId="0" applyFont="1" applyFill="1"/>
    <xf numFmtId="0" fontId="23" fillId="4" borderId="0" xfId="0" applyFont="1" applyFill="1"/>
    <xf numFmtId="0" fontId="7" fillId="4" borderId="2" xfId="0" applyFont="1" applyFill="1" applyBorder="1" applyAlignment="1">
      <alignment horizontal="center" vertical="center" wrapText="1"/>
    </xf>
    <xf numFmtId="49" fontId="7" fillId="4" borderId="2" xfId="0" applyNumberFormat="1" applyFont="1" applyFill="1" applyBorder="1" applyAlignment="1">
      <alignment horizontal="center" vertical="center" wrapText="1"/>
    </xf>
    <xf numFmtId="0" fontId="16" fillId="0" borderId="8" xfId="0" applyFont="1" applyBorder="1" applyAlignment="1">
      <alignment horizontal="center" vertical="center"/>
    </xf>
    <xf numFmtId="0" fontId="7" fillId="4" borderId="9" xfId="0" applyFont="1" applyFill="1" applyBorder="1" applyAlignment="1">
      <alignment horizontal="center" vertical="center" wrapText="1"/>
    </xf>
    <xf numFmtId="0" fontId="7" fillId="4" borderId="10" xfId="0" applyFont="1" applyFill="1" applyBorder="1" applyAlignment="1">
      <alignment horizontal="center" vertical="center" wrapText="1"/>
    </xf>
    <xf numFmtId="0" fontId="16" fillId="0" borderId="2" xfId="0" applyFont="1" applyBorder="1" applyAlignment="1">
      <alignment horizontal="center" vertical="center"/>
    </xf>
    <xf numFmtId="164" fontId="7" fillId="4" borderId="2" xfId="37" applyFont="1" applyFill="1" applyBorder="1" applyAlignment="1">
      <alignment horizontal="center" vertical="center" wrapText="1"/>
    </xf>
    <xf numFmtId="49" fontId="9" fillId="4" borderId="1" xfId="0" applyNumberFormat="1" applyFont="1" applyFill="1" applyBorder="1" applyAlignment="1">
      <alignment horizontal="center"/>
    </xf>
    <xf numFmtId="164" fontId="9" fillId="4" borderId="1" xfId="37" applyFont="1" applyFill="1" applyBorder="1" applyAlignment="1">
      <alignment horizontal="left"/>
    </xf>
    <xf numFmtId="0" fontId="9" fillId="9" borderId="1" xfId="0" applyFont="1" applyFill="1" applyBorder="1" applyAlignment="1">
      <alignment horizontal="center" vertical="center"/>
    </xf>
    <xf numFmtId="0" fontId="10" fillId="9" borderId="1" xfId="0" applyFont="1" applyFill="1" applyBorder="1" applyAlignment="1">
      <alignment horizontal="center" vertical="center"/>
    </xf>
    <xf numFmtId="0" fontId="10" fillId="9" borderId="4" xfId="0" applyFont="1" applyFill="1" applyBorder="1" applyAlignment="1">
      <alignment horizontal="left" vertical="center"/>
    </xf>
    <xf numFmtId="0" fontId="10" fillId="9" borderId="4" xfId="0" applyFont="1" applyFill="1" applyBorder="1" applyAlignment="1">
      <alignment horizontal="left"/>
    </xf>
    <xf numFmtId="0" fontId="9" fillId="9" borderId="11" xfId="0" applyFont="1" applyFill="1" applyBorder="1" applyAlignment="1">
      <alignment horizontal="left" vertical="center"/>
    </xf>
    <xf numFmtId="0" fontId="14" fillId="0" borderId="1" xfId="0" applyFont="1" applyBorder="1" applyAlignment="1">
      <alignment horizontal="center"/>
    </xf>
    <xf numFmtId="8" fontId="9" fillId="9" borderId="1" xfId="0" applyNumberFormat="1" applyFont="1" applyFill="1" applyBorder="1" applyAlignment="1">
      <alignment horizontal="center"/>
    </xf>
    <xf numFmtId="0" fontId="9" fillId="9" borderId="1" xfId="0" applyFont="1" applyFill="1" applyBorder="1" applyAlignment="1">
      <alignment horizontal="center"/>
    </xf>
    <xf numFmtId="49" fontId="9" fillId="4" borderId="1" xfId="0" applyNumberFormat="1" applyFont="1" applyFill="1" applyBorder="1" applyAlignment="1">
      <alignment horizontal="center" vertical="center"/>
    </xf>
    <xf numFmtId="0" fontId="9" fillId="4" borderId="4" xfId="0" applyFont="1" applyFill="1" applyBorder="1" applyAlignment="1">
      <alignment horizontal="left"/>
    </xf>
    <xf numFmtId="0" fontId="9" fillId="4" borderId="4" xfId="0" applyFont="1" applyFill="1" applyBorder="1" applyAlignment="1">
      <alignment horizontal="left" vertical="center"/>
    </xf>
    <xf numFmtId="0" fontId="14" fillId="0" borderId="1" xfId="0" applyFont="1" applyBorder="1"/>
    <xf numFmtId="0" fontId="9" fillId="9" borderId="12" xfId="0" applyFont="1" applyFill="1" applyBorder="1" applyAlignment="1">
      <alignment horizontal="left" vertical="center"/>
    </xf>
    <xf numFmtId="0" fontId="9" fillId="9" borderId="1" xfId="0" applyFont="1" applyFill="1" applyBorder="1" applyAlignment="1">
      <alignment horizontal="left" vertical="center"/>
    </xf>
    <xf numFmtId="0" fontId="10" fillId="0" borderId="1" xfId="0" applyFont="1" applyBorder="1" applyAlignment="1">
      <alignment horizontal="center" vertical="center"/>
    </xf>
    <xf numFmtId="0" fontId="10" fillId="9" borderId="1" xfId="0" applyFont="1" applyFill="1" applyBorder="1" applyAlignment="1">
      <alignment horizontal="center"/>
    </xf>
    <xf numFmtId="0" fontId="9" fillId="9" borderId="5" xfId="0" applyFont="1" applyFill="1" applyBorder="1" applyAlignment="1">
      <alignment horizontal="left" vertical="center"/>
    </xf>
    <xf numFmtId="0" fontId="10" fillId="9" borderId="11" xfId="0" applyFont="1" applyFill="1" applyBorder="1" applyAlignment="1">
      <alignment horizontal="left"/>
    </xf>
    <xf numFmtId="0" fontId="9" fillId="9" borderId="4" xfId="0" applyFont="1" applyFill="1" applyBorder="1" applyAlignment="1">
      <alignment horizontal="left" vertical="center"/>
    </xf>
    <xf numFmtId="0" fontId="0" fillId="0" borderId="1" xfId="0" applyBorder="1" applyAlignment="1">
      <alignment vertical="center"/>
    </xf>
    <xf numFmtId="0" fontId="9" fillId="4" borderId="5" xfId="0" applyFont="1" applyFill="1" applyBorder="1" applyAlignment="1">
      <alignment horizontal="left"/>
    </xf>
    <xf numFmtId="164" fontId="9" fillId="4" borderId="1" xfId="37" applyFont="1" applyFill="1" applyBorder="1" applyAlignment="1">
      <alignment horizontal="center"/>
    </xf>
    <xf numFmtId="0" fontId="0" fillId="0" borderId="13" xfId="0" applyBorder="1"/>
    <xf numFmtId="0" fontId="8" fillId="0" borderId="4" xfId="0" applyFont="1" applyBorder="1" applyAlignment="1">
      <alignment horizontal="left" vertical="center" wrapText="1"/>
    </xf>
    <xf numFmtId="0" fontId="0" fillId="0" borderId="14" xfId="0" applyBorder="1"/>
    <xf numFmtId="0" fontId="8" fillId="0" borderId="11" xfId="0" applyFont="1" applyBorder="1" applyAlignment="1">
      <alignment horizontal="left" vertical="center" wrapText="1"/>
    </xf>
    <xf numFmtId="0" fontId="8" fillId="4" borderId="4" xfId="0" applyFont="1" applyFill="1" applyBorder="1" applyAlignment="1">
      <alignment horizontal="left" vertical="center"/>
    </xf>
    <xf numFmtId="0" fontId="8" fillId="4" borderId="12" xfId="0" applyFont="1" applyFill="1" applyBorder="1" applyAlignment="1">
      <alignment horizontal="left" vertical="center"/>
    </xf>
    <xf numFmtId="0" fontId="9" fillId="9" borderId="1" xfId="0" applyFont="1" applyFill="1" applyBorder="1" applyAlignment="1">
      <alignment horizontal="left"/>
    </xf>
    <xf numFmtId="0" fontId="10" fillId="9" borderId="1" xfId="0" applyFont="1" applyFill="1" applyBorder="1" applyAlignment="1">
      <alignment horizontal="left"/>
    </xf>
    <xf numFmtId="0" fontId="9" fillId="9" borderId="2" xfId="0" applyFont="1" applyFill="1" applyBorder="1" applyAlignment="1">
      <alignment horizontal="left"/>
    </xf>
    <xf numFmtId="0" fontId="9" fillId="9" borderId="2" xfId="0" applyFont="1" applyFill="1" applyBorder="1" applyAlignment="1">
      <alignment horizontal="center"/>
    </xf>
    <xf numFmtId="0" fontId="9" fillId="9" borderId="2" xfId="0" applyFont="1" applyFill="1" applyBorder="1" applyAlignment="1">
      <alignment horizontal="center" vertical="center"/>
    </xf>
    <xf numFmtId="0" fontId="14" fillId="0" borderId="2" xfId="0" applyFont="1" applyBorder="1"/>
    <xf numFmtId="0" fontId="10" fillId="9" borderId="10" xfId="0" applyFont="1" applyFill="1" applyBorder="1" applyAlignment="1">
      <alignment horizontal="left"/>
    </xf>
    <xf numFmtId="0" fontId="14" fillId="0" borderId="2" xfId="0" applyFont="1" applyBorder="1" applyAlignment="1">
      <alignment horizontal="center"/>
    </xf>
    <xf numFmtId="164" fontId="9" fillId="4" borderId="2" xfId="37" applyFont="1" applyFill="1" applyBorder="1" applyAlignment="1">
      <alignment horizontal="center"/>
    </xf>
    <xf numFmtId="0" fontId="9" fillId="9" borderId="3" xfId="0" applyFont="1" applyFill="1" applyBorder="1" applyAlignment="1">
      <alignment horizontal="left"/>
    </xf>
    <xf numFmtId="0" fontId="9" fillId="9" borderId="3" xfId="0" applyFont="1" applyFill="1" applyBorder="1" applyAlignment="1">
      <alignment horizontal="center"/>
    </xf>
    <xf numFmtId="0" fontId="9" fillId="9" borderId="3" xfId="0" applyFont="1" applyFill="1" applyBorder="1" applyAlignment="1">
      <alignment horizontal="center" vertical="center"/>
    </xf>
    <xf numFmtId="0" fontId="14" fillId="0" borderId="3" xfId="0" applyFont="1" applyBorder="1"/>
    <xf numFmtId="0" fontId="14" fillId="0" borderId="3" xfId="0" applyFont="1" applyBorder="1" applyAlignment="1">
      <alignment horizontal="center"/>
    </xf>
    <xf numFmtId="164" fontId="9" fillId="4" borderId="3" xfId="37" applyFont="1" applyFill="1" applyBorder="1" applyAlignment="1">
      <alignment horizontal="center"/>
    </xf>
    <xf numFmtId="0" fontId="9" fillId="4" borderId="1" xfId="0" applyFont="1" applyFill="1" applyBorder="1"/>
    <xf numFmtId="0" fontId="14" fillId="0" borderId="0" xfId="0" applyFont="1"/>
    <xf numFmtId="0" fontId="14" fillId="0" borderId="13" xfId="0" applyFont="1" applyBorder="1"/>
    <xf numFmtId="0" fontId="14" fillId="3" borderId="1" xfId="0" applyFont="1" applyFill="1" applyBorder="1"/>
    <xf numFmtId="0" fontId="14" fillId="0" borderId="2" xfId="0" applyFont="1" applyBorder="1" applyAlignment="1">
      <alignment wrapText="1"/>
    </xf>
    <xf numFmtId="0" fontId="13" fillId="0" borderId="1" xfId="0" applyFont="1" applyBorder="1"/>
    <xf numFmtId="49" fontId="7" fillId="4" borderId="0" xfId="0" applyNumberFormat="1" applyFont="1" applyFill="1" applyAlignment="1">
      <alignment horizontal="center" vertical="center" wrapText="1"/>
    </xf>
    <xf numFmtId="0" fontId="0" fillId="0" borderId="0" xfId="0" applyAlignment="1">
      <alignment vertical="center" wrapText="1"/>
    </xf>
    <xf numFmtId="0" fontId="14" fillId="0" borderId="0" xfId="0" applyFont="1" applyAlignment="1">
      <alignment vertical="center"/>
    </xf>
    <xf numFmtId="0" fontId="0" fillId="0" borderId="1" xfId="0" applyBorder="1" applyAlignment="1">
      <alignment horizontal="left" vertical="center" wrapText="1"/>
    </xf>
    <xf numFmtId="0" fontId="17" fillId="8" borderId="1" xfId="0" applyFont="1" applyFill="1" applyBorder="1" applyAlignment="1">
      <alignment horizontal="center"/>
    </xf>
  </cellXfs>
  <cellStyles count="46">
    <cellStyle name="Heading" xfId="1" xr:uid="{00000000-0005-0000-0000-000000000000}"/>
    <cellStyle name="Heading 2" xfId="35" xr:uid="{00000000-0005-0000-0000-000001000000}"/>
    <cellStyle name="Heading1" xfId="2" xr:uid="{00000000-0005-0000-0000-000002000000}"/>
    <cellStyle name="Heading1 2" xfId="36" xr:uid="{00000000-0005-0000-0000-000003000000}"/>
    <cellStyle name="Moeda" xfId="37" builtinId="4"/>
    <cellStyle name="Moeda 2" xfId="39" xr:uid="{00000000-0005-0000-0000-000005000000}"/>
    <cellStyle name="Moeda 3" xfId="41" xr:uid="{00000000-0005-0000-0000-000006000000}"/>
    <cellStyle name="Normal" xfId="0" builtinId="0"/>
    <cellStyle name="Normal 10" xfId="3" xr:uid="{00000000-0005-0000-0000-000008000000}"/>
    <cellStyle name="Normal 11" xfId="4" xr:uid="{00000000-0005-0000-0000-000009000000}"/>
    <cellStyle name="Normal 12" xfId="5" xr:uid="{00000000-0005-0000-0000-00000A000000}"/>
    <cellStyle name="Normal 13" xfId="6" xr:uid="{00000000-0005-0000-0000-00000B000000}"/>
    <cellStyle name="Normal 14" xfId="7" xr:uid="{00000000-0005-0000-0000-00000C000000}"/>
    <cellStyle name="Normal 15" xfId="8" xr:uid="{00000000-0005-0000-0000-00000D000000}"/>
    <cellStyle name="Normal 16" xfId="9" xr:uid="{00000000-0005-0000-0000-00000E000000}"/>
    <cellStyle name="Normal 17" xfId="10" xr:uid="{00000000-0005-0000-0000-00000F000000}"/>
    <cellStyle name="Normal 18" xfId="32" xr:uid="{00000000-0005-0000-0000-000010000000}"/>
    <cellStyle name="Normal 2" xfId="11" xr:uid="{00000000-0005-0000-0000-000011000000}"/>
    <cellStyle name="Normal 2 2" xfId="12" xr:uid="{00000000-0005-0000-0000-000012000000}"/>
    <cellStyle name="Normal 2 2 2" xfId="13" xr:uid="{00000000-0005-0000-0000-000013000000}"/>
    <cellStyle name="Normal 2 3" xfId="14" xr:uid="{00000000-0005-0000-0000-000014000000}"/>
    <cellStyle name="Normal 2 4" xfId="15" xr:uid="{00000000-0005-0000-0000-000015000000}"/>
    <cellStyle name="Normal 2 5" xfId="16" xr:uid="{00000000-0005-0000-0000-000016000000}"/>
    <cellStyle name="Normal 2 6" xfId="17" xr:uid="{00000000-0005-0000-0000-000017000000}"/>
    <cellStyle name="Normal 3" xfId="18" xr:uid="{00000000-0005-0000-0000-000018000000}"/>
    <cellStyle name="Normal 3 2" xfId="19" xr:uid="{00000000-0005-0000-0000-000019000000}"/>
    <cellStyle name="Normal 3 2 2" xfId="29" xr:uid="{00000000-0005-0000-0000-00001A000000}"/>
    <cellStyle name="Normal 3 2 2 2" xfId="30" xr:uid="{00000000-0005-0000-0000-00001B000000}"/>
    <cellStyle name="Normal 3 3" xfId="20" xr:uid="{00000000-0005-0000-0000-00001C000000}"/>
    <cellStyle name="Normal 3 4" xfId="31" xr:uid="{00000000-0005-0000-0000-00001D000000}"/>
    <cellStyle name="Normal 4" xfId="21" xr:uid="{00000000-0005-0000-0000-00001E000000}"/>
    <cellStyle name="Normal 5" xfId="22" xr:uid="{00000000-0005-0000-0000-00001F000000}"/>
    <cellStyle name="Normal 6" xfId="23" xr:uid="{00000000-0005-0000-0000-000020000000}"/>
    <cellStyle name="Normal 7" xfId="24" xr:uid="{00000000-0005-0000-0000-000021000000}"/>
    <cellStyle name="Normal 8" xfId="25" xr:uid="{00000000-0005-0000-0000-000022000000}"/>
    <cellStyle name="Normal 9" xfId="26" xr:uid="{00000000-0005-0000-0000-000023000000}"/>
    <cellStyle name="Result" xfId="27" xr:uid="{00000000-0005-0000-0000-000024000000}"/>
    <cellStyle name="Result 2" xfId="34" xr:uid="{00000000-0005-0000-0000-000025000000}"/>
    <cellStyle name="Result2" xfId="28" xr:uid="{00000000-0005-0000-0000-000026000000}"/>
    <cellStyle name="Result2 2" xfId="33" xr:uid="{00000000-0005-0000-0000-000027000000}"/>
    <cellStyle name="Vírgula" xfId="38" builtinId="3"/>
    <cellStyle name="Vírgula 2" xfId="40" xr:uid="{00000000-0005-0000-0000-000029000000}"/>
    <cellStyle name="Vírgula 2 2" xfId="44" xr:uid="{C8837C55-A6B6-44C7-A7B9-E1A2EFB58F9B}"/>
    <cellStyle name="Vírgula 3" xfId="42" xr:uid="{00000000-0005-0000-0000-00002A000000}"/>
    <cellStyle name="Vírgula 3 2" xfId="45" xr:uid="{A5872B8A-59BF-4FFE-80B8-A7F19EC68A09}"/>
    <cellStyle name="Vírgula 4" xfId="43" xr:uid="{35885918-FA73-4B1C-AFB6-926B2917B2B0}"/>
  </cellStyles>
  <dxfs count="0"/>
  <tableStyles count="0" defaultTableStyle="TableStyleMedium9" defaultPivotStyle="PivotStyleLight16"/>
  <colors>
    <mruColors>
      <color rgb="FFD6009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auro Rodrigues Sanjad" refreshedDate="42845.632561342594" createdVersion="5" refreshedVersion="5" minRefreshableVersion="3" recordCount="9189" xr:uid="{00000000-000A-0000-FFFF-FFFF00000000}">
  <cacheSource type="worksheet">
    <worksheetSource ref="C1:K9190" sheet="ITINERÁRIOS"/>
  </cacheSource>
  <cacheFields count="8">
    <cacheField name="CÓDIGO IDENTIFICADOR DA LINHA" numFmtId="0">
      <sharedItems containsSemiMixedTypes="0" containsString="0" containsNumber="1" containsInteger="1" minValue="401" maxValue="9902" count="323">
        <n v="401"/>
        <n v="402"/>
        <n v="403"/>
        <n v="414"/>
        <n v="415"/>
        <n v="416"/>
        <n v="417"/>
        <n v="418"/>
        <n v="501"/>
        <n v="502"/>
        <n v="503"/>
        <n v="504"/>
        <n v="505"/>
        <n v="1001"/>
        <n v="1010"/>
        <n v="1050"/>
        <n v="1051"/>
        <n v="1054"/>
        <n v="1055"/>
        <n v="1056"/>
        <n v="1057"/>
        <n v="1058"/>
        <n v="1060"/>
        <n v="1070"/>
        <n v="1101"/>
        <n v="1301"/>
        <n v="1303"/>
        <n v="1321"/>
        <n v="1322"/>
        <n v="1901"/>
        <n v="1950"/>
        <n v="1952"/>
        <n v="2001"/>
        <n v="2002"/>
        <n v="2004"/>
        <n v="2005"/>
        <n v="2006"/>
        <n v="2007"/>
        <n v="2008"/>
        <n v="2010"/>
        <n v="2012"/>
        <n v="2013"/>
        <n v="2015"/>
        <n v="2016"/>
        <n v="2019"/>
        <n v="2040"/>
        <n v="2041"/>
        <n v="2042"/>
        <n v="2043"/>
        <n v="2044"/>
        <n v="2045"/>
        <n v="2047"/>
        <n v="2048"/>
        <n v="2049"/>
        <n v="2051"/>
        <n v="2055"/>
        <n v="2056"/>
        <n v="2060"/>
        <n v="2061"/>
        <n v="2062"/>
        <n v="2063"/>
        <n v="2064"/>
        <n v="2065"/>
        <n v="2066"/>
        <n v="2068"/>
        <n v="2069"/>
        <n v="2074"/>
        <n v="2079"/>
        <n v="2080"/>
        <n v="2081"/>
        <n v="2082"/>
        <n v="2083"/>
        <n v="2085"/>
        <n v="2087"/>
        <n v="2090"/>
        <n v="2091"/>
        <n v="2095"/>
        <n v="2097"/>
        <n v="2098"/>
        <n v="2301"/>
        <n v="2302"/>
        <n v="2303"/>
        <n v="2304"/>
        <n v="2305"/>
        <n v="2306"/>
        <n v="2307"/>
        <n v="2320"/>
        <n v="2321"/>
        <n v="2322"/>
        <n v="2323"/>
        <n v="2324"/>
        <n v="2325"/>
        <n v="2360"/>
        <n v="2361"/>
        <n v="2373"/>
        <n v="2401"/>
        <n v="2402"/>
        <n v="2411"/>
        <n v="2495"/>
        <n v="2501"/>
        <n v="2502"/>
        <n v="2503"/>
        <n v="2504"/>
        <n v="2505"/>
        <n v="2506"/>
        <n v="2512"/>
        <n v="2580"/>
        <n v="2602"/>
        <n v="2801"/>
        <n v="2802"/>
        <n v="2803"/>
        <n v="2804"/>
        <n v="2805"/>
        <n v="2806"/>
        <n v="2807"/>
        <n v="2808"/>
        <n v="2809"/>
        <n v="2810"/>
        <n v="2813"/>
        <n v="2814"/>
        <n v="2817"/>
        <n v="2818"/>
        <n v="2819"/>
        <n v="2821"/>
        <n v="2822"/>
        <n v="2823"/>
        <n v="2850"/>
        <n v="2851"/>
        <n v="2852"/>
        <n v="2853"/>
        <n v="2854"/>
        <n v="2855"/>
        <n v="2856"/>
        <n v="2857"/>
        <n v="2858"/>
        <n v="2859"/>
        <n v="2860"/>
        <n v="2863"/>
        <n v="2864"/>
        <n v="2880"/>
        <n v="2881"/>
        <n v="2890"/>
        <n v="2891"/>
        <n v="2895"/>
        <n v="2896"/>
        <n v="2897"/>
        <n v="2898"/>
        <n v="3001"/>
        <n v="3002"/>
        <n v="3004"/>
        <n v="3005"/>
        <n v="3006"/>
        <n v="3007"/>
        <n v="3008"/>
        <n v="3009"/>
        <n v="3011"/>
        <n v="3012"/>
        <n v="3013"/>
        <n v="3014"/>
        <n v="3015"/>
        <n v="3016"/>
        <n v="3017"/>
        <n v="3018"/>
        <n v="3020"/>
        <n v="3021"/>
        <n v="3023"/>
        <n v="3024"/>
        <n v="3025"/>
        <n v="3040"/>
        <n v="3050"/>
        <n v="3051"/>
        <n v="3070"/>
        <n v="3072"/>
        <n v="3074"/>
        <n v="3075"/>
        <n v="3076"/>
        <n v="3079"/>
        <n v="3080"/>
        <n v="3301"/>
        <n v="3303"/>
        <n v="3304"/>
        <n v="3305"/>
        <n v="3306"/>
        <n v="3320"/>
        <n v="3321"/>
        <n v="3322"/>
        <n v="3330"/>
        <n v="3801"/>
        <n v="3802"/>
        <n v="3803"/>
        <n v="3804"/>
        <n v="3805"/>
        <n v="3806"/>
        <n v="3807"/>
        <n v="3808"/>
        <n v="3809"/>
        <n v="3810"/>
        <n v="3811"/>
        <n v="3812"/>
        <n v="3814"/>
        <n v="3815"/>
        <n v="3816"/>
        <n v="3818"/>
        <n v="4003"/>
        <n v="4004"/>
        <n v="4007"/>
        <n v="4040"/>
        <n v="4041"/>
        <n v="4049"/>
        <n v="4053"/>
        <n v="4055"/>
        <n v="4060"/>
        <n v="4061"/>
        <n v="4062"/>
        <n v="4070"/>
        <n v="4080"/>
        <n v="4084"/>
        <n v="4085"/>
        <n v="4086"/>
        <n v="4087"/>
        <n v="4088"/>
        <n v="4090"/>
        <n v="4093"/>
        <n v="4301"/>
        <n v="4304"/>
        <n v="4310"/>
        <n v="4320"/>
        <n v="4322"/>
        <n v="4331"/>
        <n v="4335"/>
        <n v="5001"/>
        <n v="5002"/>
        <n v="5003"/>
        <n v="5008"/>
        <n v="5011"/>
        <n v="5012"/>
        <n v="5013"/>
        <n v="5014"/>
        <n v="5015"/>
        <n v="5016"/>
        <n v="5017"/>
        <n v="5020"/>
        <n v="5031"/>
        <n v="5032"/>
        <n v="5034"/>
        <n v="5039"/>
        <n v="5040"/>
        <n v="5041"/>
        <n v="5301"/>
        <n v="5302"/>
        <n v="5304"/>
        <n v="5321"/>
        <n v="5322"/>
        <n v="5705"/>
        <n v="5801"/>
        <n v="5821"/>
        <n v="6001"/>
        <n v="6003"/>
        <n v="6070"/>
        <n v="6071"/>
        <n v="6302"/>
        <n v="6322"/>
        <n v="6705"/>
        <n v="6803"/>
        <n v="7001"/>
        <n v="7006"/>
        <n v="7013"/>
        <n v="7021"/>
        <n v="7050"/>
        <n v="7070"/>
        <n v="7078"/>
        <n v="7081"/>
        <n v="7086"/>
        <n v="7089"/>
        <n v="7090"/>
        <n v="7301"/>
        <n v="7305"/>
        <n v="7306"/>
        <n v="7331"/>
        <n v="7703"/>
        <n v="8001"/>
        <n v="8002"/>
        <n v="8005"/>
        <n v="8007"/>
        <n v="8008"/>
        <n v="8009"/>
        <n v="8015"/>
        <n v="8026"/>
        <n v="8027"/>
        <n v="8028"/>
        <n v="8029"/>
        <n v="8030"/>
        <n v="8051"/>
        <n v="8060"/>
        <n v="8071"/>
        <n v="8073"/>
        <n v="8074"/>
        <n v="8076"/>
        <n v="8085"/>
        <n v="8250"/>
        <n v="8251"/>
        <n v="8302"/>
        <n v="8310"/>
        <n v="8320"/>
        <n v="8350"/>
        <n v="8351"/>
        <n v="8370"/>
        <n v="8704"/>
        <n v="8801"/>
        <n v="8901"/>
        <n v="9901"/>
        <n v="9902"/>
        <n v="7701"/>
        <n v="7708"/>
        <n v="4801"/>
        <n v="4813"/>
        <n v="4820"/>
        <n v="4720"/>
        <n v="4703"/>
        <n v="4709"/>
        <n v="4711"/>
        <n v="4702"/>
        <n v="4721"/>
      </sharedItems>
    </cacheField>
    <cacheField name="EMPRESA" numFmtId="0">
      <sharedItems count="14">
        <s v="JOAFRA"/>
        <s v="R.A"/>
        <s v="EXPRESSO PLANALTINA"/>
        <s v="KANDANGO"/>
        <s v="TAGUATUR"/>
        <s v="UTB"/>
        <s v="MAXIMUS"/>
        <s v="MAIS X"/>
        <s v="ROTA DO SOL"/>
        <s v="CT EXPRESSO"/>
        <s v="VIAN"/>
        <s v="SANTA IZABEL"/>
        <s v="G20"/>
        <s v="TUAGUATUR"/>
      </sharedItems>
    </cacheField>
    <cacheField name="SENTIDO" numFmtId="0">
      <sharedItems count="10">
        <s v="IDA - DE JUAZEIRO PARA PETROLINA"/>
        <s v="VOLTA - DE PETROLINA PARA JUAZEIRO"/>
        <s v="IDA - TIMON PARA TERESINA"/>
        <s v="VOLTA - TERESINA PARA TIMON"/>
        <s v="IDA - ENTORNO PARA O DF"/>
        <s v="VOLTA - DF PARA O ENTORNO"/>
        <s v="IDA/VOLTA"/>
        <s v="IDA"/>
        <s v="VOLTA"/>
        <s v="VOLTA - DF PARA O ENTORNO "/>
      </sharedItems>
    </cacheField>
    <cacheField name="sentido2" numFmtId="0">
      <sharedItems count="2">
        <s v="ida"/>
        <s v="volta"/>
      </sharedItems>
    </cacheField>
    <cacheField name="SEQUENCIA" numFmtId="0">
      <sharedItems containsSemiMixedTypes="0" containsString="0" containsNumber="1" containsInteger="1" minValue="1" maxValue="37"/>
    </cacheField>
    <cacheField name="TRECHO" numFmtId="0">
      <sharedItems/>
    </cacheField>
    <cacheField name="LOCALIDADE" numFmtId="0">
      <sharedItems containsBlank="1"/>
    </cacheField>
    <cacheField name="itinerário acumulado" numFmtId="0">
      <sharedItems longText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9189">
  <r>
    <x v="0"/>
    <x v="0"/>
    <x v="0"/>
    <x v="0"/>
    <n v="1"/>
    <s v="PONTE PRESIDENTE DUTRA"/>
    <s v="JUAZEIRO/PETROLINA"/>
    <s v="PONTE PRESIDENTE DUTRA"/>
  </r>
  <r>
    <x v="0"/>
    <x v="0"/>
    <x v="0"/>
    <x v="0"/>
    <n v="2"/>
    <s v="CENTRO PETROLINA"/>
    <s v="PETROLINA"/>
    <s v="PONTE PRESIDENTE DUTRA/CENTRO PETROLINA"/>
  </r>
  <r>
    <x v="0"/>
    <x v="0"/>
    <x v="0"/>
    <x v="0"/>
    <n v="3"/>
    <s v="SHOPPING AGUAS CENTER"/>
    <s v="PETROLINA"/>
    <s v="PONTE PRESIDENTE DUTRA/CENTRO PETROLINA/SHOPPING AGUAS CENTER"/>
  </r>
  <r>
    <x v="0"/>
    <x v="0"/>
    <x v="1"/>
    <x v="1"/>
    <n v="1"/>
    <s v="CENTRO PETROLINA"/>
    <s v="PETROLINA"/>
    <s v="CENTRO PETROLINA"/>
  </r>
  <r>
    <x v="0"/>
    <x v="0"/>
    <x v="1"/>
    <x v="1"/>
    <n v="2"/>
    <s v="VIADUTO BARRANQUEIRO"/>
    <s v="PETROLINA"/>
    <s v="CENTRO PETROLINA/VIADUTO BARRANQUEIRO"/>
  </r>
  <r>
    <x v="0"/>
    <x v="0"/>
    <x v="1"/>
    <x v="1"/>
    <n v="3"/>
    <s v="PONTE PRESIDENTE DUTRA"/>
    <s v="PETROLINA/JUAZEIRO"/>
    <s v="CENTRO PETROLINA/VIADUTO BARRANQUEIRO/PONTE PRESIDENTE DUTRA"/>
  </r>
  <r>
    <x v="0"/>
    <x v="0"/>
    <x v="1"/>
    <x v="1"/>
    <n v="4"/>
    <s v="ESTAÇÃO PIRANGA"/>
    <s v="JUAZEIRO"/>
    <s v="CENTRO PETROLINA/VIADUTO BARRANQUEIRO/PONTE PRESIDENTE DUTRA/ESTAÇÃO PIRANGA"/>
  </r>
  <r>
    <x v="0"/>
    <x v="0"/>
    <x v="1"/>
    <x v="1"/>
    <n v="5"/>
    <s v="ADOLFO VIANA"/>
    <s v="JUAZEIRO"/>
    <s v="CENTRO PETROLINA/VIADUTO BARRANQUEIRO/PONTE PRESIDENTE DUTRA/ESTAÇÃO PIRANGA/ADOLFO VIANA"/>
  </r>
  <r>
    <x v="0"/>
    <x v="0"/>
    <x v="1"/>
    <x v="1"/>
    <n v="6"/>
    <s v="CENTRO JUAZEIRO"/>
    <s v="JUAZEIRO"/>
    <s v="CENTRO PETROLINA/VIADUTO BARRANQUEIRO/PONTE PRESIDENTE DUTRA/ESTAÇÃO PIRANGA/ADOLFO VIANA/CENTRO JUAZEIRO"/>
  </r>
  <r>
    <x v="0"/>
    <x v="0"/>
    <x v="1"/>
    <x v="1"/>
    <n v="7"/>
    <s v="TERMINAL INTEGRADO"/>
    <s v="JUAZEIRO"/>
    <s v="CENTRO PETROLINA/VIADUTO BARRANQUEIRO/PONTE PRESIDENTE DUTRA/ESTAÇÃO PIRANGA/ADOLFO VIANA/CENTRO JUAZEIRO/TERMINAL INTEGRADO"/>
  </r>
  <r>
    <x v="1"/>
    <x v="0"/>
    <x v="0"/>
    <x v="0"/>
    <n v="1"/>
    <s v="PONTE PRESIDENTE DUTRA"/>
    <s v="JUAZEIRO/PETROLINA"/>
    <s v="PONTE PRESIDENTE DUTRA"/>
  </r>
  <r>
    <x v="1"/>
    <x v="0"/>
    <x v="0"/>
    <x v="0"/>
    <n v="2"/>
    <s v="CENTRO PETROLINA"/>
    <s v="PETROLINA"/>
    <s v="PONTE PRESIDENTE DUTRA/CENTRO PETROLINA"/>
  </r>
  <r>
    <x v="1"/>
    <x v="0"/>
    <x v="0"/>
    <x v="0"/>
    <n v="3"/>
    <s v="AV.MONS.ANGELO SAMPAIO"/>
    <s v="PETROLINA"/>
    <s v="PONTE PRESIDENTE DUTRA/CENTRO PETROLINA/AV.MONS.ANGELO SAMPAIO"/>
  </r>
  <r>
    <x v="1"/>
    <x v="0"/>
    <x v="0"/>
    <x v="0"/>
    <n v="4"/>
    <s v="TREVO BR 428"/>
    <s v="PETROLINA"/>
    <s v="PONTE PRESIDENTE DUTRA/CENTRO PETROLINA/AV.MONS.ANGELO SAMPAIO/TREVO BR 428"/>
  </r>
  <r>
    <x v="1"/>
    <x v="0"/>
    <x v="0"/>
    <x v="0"/>
    <n v="5"/>
    <s v="AREIA BRANCA"/>
    <s v="PETROLINA"/>
    <s v="PONTE PRESIDENTE DUTRA/CENTRO PETROLINA/AV.MONS.ANGELO SAMPAIO/TREVO BR 428/AREIA BRANCA"/>
  </r>
  <r>
    <x v="1"/>
    <x v="0"/>
    <x v="1"/>
    <x v="1"/>
    <n v="1"/>
    <s v="AV.SÃO FRANCISCO"/>
    <s v="PETROLINA"/>
    <s v="AV.SÃO FRANCISCO"/>
  </r>
  <r>
    <x v="1"/>
    <x v="0"/>
    <x v="1"/>
    <x v="1"/>
    <n v="2"/>
    <s v="AV.MONS.ANGELO SAMPAIO"/>
    <s v="PETROLINA"/>
    <s v="AV.SÃO FRANCISCO/AV.MONS.ANGELO SAMPAIO"/>
  </r>
  <r>
    <x v="1"/>
    <x v="0"/>
    <x v="1"/>
    <x v="1"/>
    <n v="3"/>
    <s v="CENTRO PETROLINA"/>
    <s v="PETROLINA"/>
    <s v="AV.SÃO FRANCISCO/AV.MONS.ANGELO SAMPAIO/CENTRO PETROLINA"/>
  </r>
  <r>
    <x v="1"/>
    <x v="0"/>
    <x v="1"/>
    <x v="1"/>
    <n v="4"/>
    <s v="GERCINO COELHO"/>
    <s v="PETROLINA"/>
    <s v="AV.SÃO FRANCISCO/AV.MONS.ANGELO SAMPAIO/CENTRO PETROLINA/GERCINO COELHO"/>
  </r>
  <r>
    <x v="1"/>
    <x v="0"/>
    <x v="1"/>
    <x v="1"/>
    <n v="5"/>
    <s v="VIADUTO BARRANQUEIRO"/>
    <s v="PETROLINA"/>
    <s v="AV.SÃO FRANCISCO/AV.MONS.ANGELO SAMPAIO/CENTRO PETROLINA/GERCINO COELHO/VIADUTO BARRANQUEIRO"/>
  </r>
  <r>
    <x v="1"/>
    <x v="0"/>
    <x v="1"/>
    <x v="1"/>
    <n v="6"/>
    <s v="PONTE PRESIDENTE DUTRA"/>
    <s v="PETROLINA/JUAZEIRO"/>
    <s v="AV.SÃO FRANCISCO/AV.MONS.ANGELO SAMPAIO/CENTRO PETROLINA/GERCINO COELHO/VIADUTO BARRANQUEIRO/PONTE PRESIDENTE DUTRA"/>
  </r>
  <r>
    <x v="1"/>
    <x v="0"/>
    <x v="1"/>
    <x v="1"/>
    <n v="7"/>
    <s v="CASTELO BRANCO"/>
    <s v="JUAZEIRO"/>
    <s v="AV.SÃO FRANCISCO/AV.MONS.ANGELO SAMPAIO/CENTRO PETROLINA/GERCINO COELHO/VIADUTO BARRANQUEIRO/PONTE PRESIDENTE DUTRA/CASTELO BRANCO"/>
  </r>
  <r>
    <x v="1"/>
    <x v="0"/>
    <x v="1"/>
    <x v="1"/>
    <n v="8"/>
    <s v="AV.ADOLFO VIANA"/>
    <s v="JUAZEIRO"/>
    <s v="AV.SÃO FRANCISCO/AV.MONS.ANGELO SAMPAIO/CENTRO PETROLINA/GERCINO COELHO/VIADUTO BARRANQUEIRO/PONTE PRESIDENTE DUTRA/CASTELO BRANCO/AV.ADOLFO VIANA"/>
  </r>
  <r>
    <x v="1"/>
    <x v="0"/>
    <x v="1"/>
    <x v="1"/>
    <n v="9"/>
    <s v="CENTRO JUAZEIRO"/>
    <s v="JUAZEIRO"/>
    <s v="AV.SÃO FRANCISCO/AV.MONS.ANGELO SAMPAIO/CENTRO PETROLINA/GERCINO COELHO/VIADUTO BARRANQUEIRO/PONTE PRESIDENTE DUTRA/CASTELO BRANCO/AV.ADOLFO VIANA/CENTRO JUAZEIRO"/>
  </r>
  <r>
    <x v="1"/>
    <x v="0"/>
    <x v="1"/>
    <x v="1"/>
    <n v="10"/>
    <s v="TERMINAL INTEGRADO"/>
    <s v="JUAZEIRO"/>
    <s v="AV.SÃO FRANCISCO/AV.MONS.ANGELO SAMPAIO/CENTRO PETROLINA/GERCINO COELHO/VIADUTO BARRANQUEIRO/PONTE PRESIDENTE DUTRA/CASTELO BRANCO/AV.ADOLFO VIANA/CENTRO JUAZEIRO/TERMINAL INTEGRADO"/>
  </r>
  <r>
    <x v="2"/>
    <x v="0"/>
    <x v="0"/>
    <x v="0"/>
    <n v="1"/>
    <s v="PONTE PRESIDENTE DUTRA"/>
    <s v="JUAZEIRO/PETROLINA"/>
    <s v="PONTE PRESIDENTE DUTRA"/>
  </r>
  <r>
    <x v="2"/>
    <x v="0"/>
    <x v="0"/>
    <x v="0"/>
    <n v="2"/>
    <s v="CENTRO PETROLINA"/>
    <s v="PETROLINA"/>
    <s v="PONTE PRESIDENTE DUTRA/CENTRO PETROLINA"/>
  </r>
  <r>
    <x v="2"/>
    <x v="0"/>
    <x v="0"/>
    <x v="0"/>
    <n v="3"/>
    <s v="AV.MONS.ANGELO SAMPAIO"/>
    <s v="PETROLINA"/>
    <s v="PONTE PRESIDENTE DUTRA/CENTRO PETROLINA/AV.MONS.ANGELO SAMPAIO"/>
  </r>
  <r>
    <x v="2"/>
    <x v="0"/>
    <x v="0"/>
    <x v="0"/>
    <n v="4"/>
    <s v="TREVO BR 428"/>
    <s v="PETROLINA"/>
    <s v="PONTE PRESIDENTE DUTRA/CENTRO PETROLINA/AV.MONS.ANGELO SAMPAIO/TREVO BR 428"/>
  </r>
  <r>
    <x v="2"/>
    <x v="0"/>
    <x v="0"/>
    <x v="0"/>
    <n v="5"/>
    <s v="AREIA BRANCA"/>
    <s v="PETROLINA"/>
    <s v="PONTE PRESIDENTE DUTRA/CENTRO PETROLINA/AV.MONS.ANGELO SAMPAIO/TREVO BR 428/AREIA BRANCA"/>
  </r>
  <r>
    <x v="2"/>
    <x v="0"/>
    <x v="1"/>
    <x v="1"/>
    <n v="1"/>
    <s v="AV.SÃO FRANCISCO"/>
    <s v="PETROLINA"/>
    <s v="AV.SÃO FRANCISCO"/>
  </r>
  <r>
    <x v="2"/>
    <x v="0"/>
    <x v="1"/>
    <x v="1"/>
    <n v="2"/>
    <s v="AV.MONS.ANGELO SAMPAIO"/>
    <s v="PETROLINA"/>
    <s v="AV.SÃO FRANCISCO/AV.MONS.ANGELO SAMPAIO"/>
  </r>
  <r>
    <x v="2"/>
    <x v="0"/>
    <x v="1"/>
    <x v="1"/>
    <n v="3"/>
    <s v="CENTRO PETROLINA"/>
    <s v="PETROLINA"/>
    <s v="AV.SÃO FRANCISCO/AV.MONS.ANGELO SAMPAIO/CENTRO PETROLINA"/>
  </r>
  <r>
    <x v="2"/>
    <x v="0"/>
    <x v="1"/>
    <x v="1"/>
    <n v="4"/>
    <s v="GERCINO COELHO"/>
    <s v="PETROLINA"/>
    <s v="AV.SÃO FRANCISCO/AV.MONS.ANGELO SAMPAIO/CENTRO PETROLINA/GERCINO COELHO"/>
  </r>
  <r>
    <x v="2"/>
    <x v="0"/>
    <x v="1"/>
    <x v="1"/>
    <n v="5"/>
    <s v="VIADUTO BARRANQUEIRO"/>
    <s v="PETROLINA"/>
    <s v="AV.SÃO FRANCISCO/AV.MONS.ANGELO SAMPAIO/CENTRO PETROLINA/GERCINO COELHO/VIADUTO BARRANQUEIRO"/>
  </r>
  <r>
    <x v="2"/>
    <x v="0"/>
    <x v="1"/>
    <x v="1"/>
    <n v="6"/>
    <s v="PONTE PRESIDENTE DUTRA"/>
    <s v="PETROLINA/JUAZEIRO"/>
    <s v="AV.SÃO FRANCISCO/AV.MONS.ANGELO SAMPAIO/CENTRO PETROLINA/GERCINO COELHO/VIADUTO BARRANQUEIRO/PONTE PRESIDENTE DUTRA"/>
  </r>
  <r>
    <x v="2"/>
    <x v="0"/>
    <x v="1"/>
    <x v="1"/>
    <n v="6"/>
    <s v="ALTO DA ALIANÇA"/>
    <s v="JUAZEIRO"/>
    <s v="AV.SÃO FRANCISCO/AV.MONS.ANGELO SAMPAIO/CENTRO PETROLINA/GERCINO COELHO/VIADUTO BARRANQUEIRO/PONTE PRESIDENTE DUTRA/ALTO DA ALIANÇA"/>
  </r>
  <r>
    <x v="2"/>
    <x v="0"/>
    <x v="1"/>
    <x v="1"/>
    <n v="7"/>
    <s v="CASTELO BRANCO"/>
    <s v="JUAZEIRO"/>
    <s v="AV.SÃO FRANCISCO/AV.MONS.ANGELO SAMPAIO/CENTRO PETROLINA/GERCINO COELHO/VIADUTO BARRANQUEIRO/PONTE PRESIDENTE DUTRA/ALTO DA ALIANÇA/CASTELO BRANCO"/>
  </r>
  <r>
    <x v="2"/>
    <x v="0"/>
    <x v="1"/>
    <x v="1"/>
    <n v="8"/>
    <s v="AV.ADOLFO VIANA"/>
    <s v="JUAZEIRO"/>
    <s v="AV.SÃO FRANCISCO/AV.MONS.ANGELO SAMPAIO/CENTRO PETROLINA/GERCINO COELHO/VIADUTO BARRANQUEIRO/PONTE PRESIDENTE DUTRA/ALTO DA ALIANÇA/CASTELO BRANCO/AV.ADOLFO VIANA"/>
  </r>
  <r>
    <x v="2"/>
    <x v="0"/>
    <x v="1"/>
    <x v="1"/>
    <n v="9"/>
    <s v="CENTRO JUAZEIRO"/>
    <s v="JUAZEIRO"/>
    <s v="AV.SÃO FRANCISCO/AV.MONS.ANGELO SAMPAIO/CENTRO PETROLINA/GERCINO COELHO/VIADUTO BARRANQUEIRO/PONTE PRESIDENTE DUTRA/ALTO DA ALIANÇA/CASTELO BRANCO/AV.ADOLFO VIANA/CENTRO JUAZEIRO"/>
  </r>
  <r>
    <x v="2"/>
    <x v="0"/>
    <x v="1"/>
    <x v="1"/>
    <n v="10"/>
    <s v="TERMINAL INTEGRADO"/>
    <s v="JUAZEIRO"/>
    <s v="AV.SÃO FRANCISCO/AV.MONS.ANGELO SAMPAIO/CENTRO PETROLINA/GERCINO COELHO/VIADUTO BARRANQUEIRO/PONTE PRESIDENTE DUTRA/ALTO DA ALIANÇA/CASTELO BRANCO/AV.ADOLFO VIANA/CENTRO JUAZEIRO/TERMINAL INTEGRADO"/>
  </r>
  <r>
    <x v="3"/>
    <x v="0"/>
    <x v="0"/>
    <x v="0"/>
    <n v="1"/>
    <s v="PONTE PRESIDENTE DUTRA"/>
    <s v="JUAZEIRO/PETROLINA"/>
    <s v="PONTE PRESIDENTE DUTRA"/>
  </r>
  <r>
    <x v="3"/>
    <x v="0"/>
    <x v="0"/>
    <x v="0"/>
    <n v="2"/>
    <s v="CENTRO PETROLINA"/>
    <s v="PETROLINA"/>
    <s v="PONTE PRESIDENTE DUTRA/CENTRO PETROLINA"/>
  </r>
  <r>
    <x v="3"/>
    <x v="0"/>
    <x v="0"/>
    <x v="0"/>
    <n v="3"/>
    <s v="BR 407"/>
    <s v="PETROLINA"/>
    <s v="PONTE PRESIDENTE DUTRA/CENTRO PETROLINA/BR 407"/>
  </r>
  <r>
    <x v="3"/>
    <x v="0"/>
    <x v="0"/>
    <x v="0"/>
    <n v="4"/>
    <s v="IF SERTAO"/>
    <s v="PETROLINA"/>
    <s v="PONTE PRESIDENTE DUTRA/CENTRO PETROLINA/BR 407/IF SERTAO"/>
  </r>
  <r>
    <x v="3"/>
    <x v="0"/>
    <x v="0"/>
    <x v="0"/>
    <n v="5"/>
    <s v="IPSEP"/>
    <s v="PETROLINA"/>
    <s v="PONTE PRESIDENTE DUTRA/CENTRO PETROLINA/BR 407/IF SERTAO/IPSEP"/>
  </r>
  <r>
    <x v="3"/>
    <x v="0"/>
    <x v="1"/>
    <x v="1"/>
    <n v="1"/>
    <s v="IPSEP"/>
    <s v="PETROLINA"/>
    <s v="IPSEP"/>
  </r>
  <r>
    <x v="3"/>
    <x v="0"/>
    <x v="1"/>
    <x v="1"/>
    <n v="2"/>
    <s v="AV.HONORATO VIANA"/>
    <s v="PETROLINA"/>
    <s v="IPSEP/AV.HONORATO VIANA"/>
  </r>
  <r>
    <x v="3"/>
    <x v="0"/>
    <x v="1"/>
    <x v="1"/>
    <n v="3"/>
    <s v="VIADUTO BARRANQUEIRO"/>
    <s v="PETROLINA"/>
    <s v="IPSEP/AV.HONORATO VIANA/VIADUTO BARRANQUEIRO"/>
  </r>
  <r>
    <x v="3"/>
    <x v="0"/>
    <x v="1"/>
    <x v="1"/>
    <n v="4"/>
    <s v="PONTE PRESIDENTE DUTRA"/>
    <s v="PETROLINA/JUAZEIRO"/>
    <s v="IPSEP/AV.HONORATO VIANA/VIADUTO BARRANQUEIRO/PONTE PRESIDENTE DUTRA"/>
  </r>
  <r>
    <x v="3"/>
    <x v="0"/>
    <x v="1"/>
    <x v="1"/>
    <n v="5"/>
    <s v="ESTAÇÃO PIRANGA"/>
    <s v="JUAZEIRO"/>
    <s v="IPSEP/AV.HONORATO VIANA/VIADUTO BARRANQUEIRO/PONTE PRESIDENTE DUTRA/ESTAÇÃO PIRANGA"/>
  </r>
  <r>
    <x v="3"/>
    <x v="0"/>
    <x v="1"/>
    <x v="1"/>
    <n v="6"/>
    <s v="ADOLFO VIANA"/>
    <s v="JUAZEIRO"/>
    <s v="IPSEP/AV.HONORATO VIANA/VIADUTO BARRANQUEIRO/PONTE PRESIDENTE DUTRA/ESTAÇÃO PIRANGA/ADOLFO VIANA"/>
  </r>
  <r>
    <x v="3"/>
    <x v="0"/>
    <x v="1"/>
    <x v="1"/>
    <n v="7"/>
    <s v="CENTRO JUAZEIRO"/>
    <s v="JUAZEIRO"/>
    <s v="IPSEP/AV.HONORATO VIANA/VIADUTO BARRANQUEIRO/PONTE PRESIDENTE DUTRA/ESTAÇÃO PIRANGA/ADOLFO VIANA/CENTRO JUAZEIRO"/>
  </r>
  <r>
    <x v="3"/>
    <x v="0"/>
    <x v="1"/>
    <x v="1"/>
    <n v="8"/>
    <s v="TERMINAL INTEGRADO"/>
    <s v="JUAZEIRO"/>
    <s v="IPSEP/AV.HONORATO VIANA/VIADUTO BARRANQUEIRO/PONTE PRESIDENTE DUTRA/ESTAÇÃO PIRANGA/ADOLFO VIANA/CENTRO JUAZEIRO/TERMINAL INTEGRADO"/>
  </r>
  <r>
    <x v="4"/>
    <x v="0"/>
    <x v="0"/>
    <x v="0"/>
    <n v="1"/>
    <s v="PONTE PRESIDENTE DUTRA"/>
    <s v="JUAZEIRO/PETROLINA"/>
    <s v="PONTE PRESIDENTE DUTRA"/>
  </r>
  <r>
    <x v="4"/>
    <x v="0"/>
    <x v="0"/>
    <x v="0"/>
    <n v="2"/>
    <s v="CENTRO PETROLINA"/>
    <s v="PETROLINA"/>
    <s v="PONTE PRESIDENTE DUTRA/CENTRO PETROLINA"/>
  </r>
  <r>
    <x v="4"/>
    <x v="0"/>
    <x v="0"/>
    <x v="0"/>
    <n v="3"/>
    <s v="BR 407"/>
    <s v="PETROLINA"/>
    <s v="PONTE PRESIDENTE DUTRA/CENTRO PETROLINA/BR 407"/>
  </r>
  <r>
    <x v="4"/>
    <x v="0"/>
    <x v="0"/>
    <x v="0"/>
    <n v="4"/>
    <s v="IF SERTAO"/>
    <s v="PETROLINA"/>
    <s v="PONTE PRESIDENTE DUTRA/CENTRO PETROLINA/BR 407/IF SERTAO"/>
  </r>
  <r>
    <x v="4"/>
    <x v="0"/>
    <x v="0"/>
    <x v="0"/>
    <n v="5"/>
    <s v="IPSEP"/>
    <s v="PETROLINA"/>
    <s v="PONTE PRESIDENTE DUTRA/CENTRO PETROLINA/BR 407/IF SERTAO/IPSEP"/>
  </r>
  <r>
    <x v="4"/>
    <x v="0"/>
    <x v="0"/>
    <x v="0"/>
    <n v="6"/>
    <s v="AEROPORTO"/>
    <s v="PETROLINA"/>
    <s v="PONTE PRESIDENTE DUTRA/CENTRO PETROLINA/BR 407/IF SERTAO/IPSEP/AEROPORTO"/>
  </r>
  <r>
    <x v="4"/>
    <x v="0"/>
    <x v="1"/>
    <x v="1"/>
    <n v="1"/>
    <s v="IPSEP"/>
    <s v="PETROLINA"/>
    <s v="IPSEP"/>
  </r>
  <r>
    <x v="4"/>
    <x v="0"/>
    <x v="1"/>
    <x v="1"/>
    <n v="2"/>
    <s v="AV.HONORATO VIANA"/>
    <s v="PETROLINA"/>
    <s v="IPSEP/AV.HONORATO VIANA"/>
  </r>
  <r>
    <x v="4"/>
    <x v="0"/>
    <x v="1"/>
    <x v="1"/>
    <n v="3"/>
    <s v="VIADUTO BARRANQUEIRO"/>
    <s v="PETROLINA"/>
    <s v="IPSEP/AV.HONORATO VIANA/VIADUTO BARRANQUEIRO"/>
  </r>
  <r>
    <x v="4"/>
    <x v="0"/>
    <x v="1"/>
    <x v="1"/>
    <n v="4"/>
    <s v="PONTE PRESIDENTE DUTRA"/>
    <s v="PETROLINA/JUAZEIRO"/>
    <s v="IPSEP/AV.HONORATO VIANA/VIADUTO BARRANQUEIRO/PONTE PRESIDENTE DUTRA"/>
  </r>
  <r>
    <x v="4"/>
    <x v="0"/>
    <x v="1"/>
    <x v="1"/>
    <n v="5"/>
    <s v="ESTAÇÃO PIRANGA"/>
    <s v="JUAZEIRO"/>
    <s v="IPSEP/AV.HONORATO VIANA/VIADUTO BARRANQUEIRO/PONTE PRESIDENTE DUTRA/ESTAÇÃO PIRANGA"/>
  </r>
  <r>
    <x v="4"/>
    <x v="0"/>
    <x v="1"/>
    <x v="1"/>
    <n v="6"/>
    <s v="ADOLFO VIANA"/>
    <s v="JUAZEIRO"/>
    <s v="IPSEP/AV.HONORATO VIANA/VIADUTO BARRANQUEIRO/PONTE PRESIDENTE DUTRA/ESTAÇÃO PIRANGA/ADOLFO VIANA"/>
  </r>
  <r>
    <x v="4"/>
    <x v="0"/>
    <x v="1"/>
    <x v="1"/>
    <n v="7"/>
    <s v="CENTRO JUAZEIRO"/>
    <s v="JUAZEIRO"/>
    <s v="IPSEP/AV.HONORATO VIANA/VIADUTO BARRANQUEIRO/PONTE PRESIDENTE DUTRA/ESTAÇÃO PIRANGA/ADOLFO VIANA/CENTRO JUAZEIRO"/>
  </r>
  <r>
    <x v="4"/>
    <x v="0"/>
    <x v="1"/>
    <x v="1"/>
    <n v="8"/>
    <s v="TERMINAL INTEGRADO"/>
    <s v="JUAZEIRO"/>
    <s v="IPSEP/AV.HONORATO VIANA/VIADUTO BARRANQUEIRO/PONTE PRESIDENTE DUTRA/ESTAÇÃO PIRANGA/ADOLFO VIANA/CENTRO JUAZEIRO/TERMINAL INTEGRADO"/>
  </r>
  <r>
    <x v="5"/>
    <x v="0"/>
    <x v="0"/>
    <x v="0"/>
    <n v="1"/>
    <s v="PONTE PRESIDENTE DUTRA"/>
    <s v="JUAZEIRO/PETROLINA"/>
    <s v="PONTE PRESIDENTE DUTRA"/>
  </r>
  <r>
    <x v="5"/>
    <x v="0"/>
    <x v="0"/>
    <x v="0"/>
    <n v="2"/>
    <s v="CENTRO PETROLINA"/>
    <s v="PETROLINA"/>
    <s v="PONTE PRESIDENTE DUTRA/CENTRO PETROLINA"/>
  </r>
  <r>
    <x v="5"/>
    <x v="0"/>
    <x v="1"/>
    <x v="1"/>
    <n v="1"/>
    <s v="VIADUTO BARRANQUEIRO"/>
    <s v="PETROLINA"/>
    <s v="VIADUTO BARRANQUEIRO"/>
  </r>
  <r>
    <x v="5"/>
    <x v="0"/>
    <x v="1"/>
    <x v="1"/>
    <n v="2"/>
    <s v="PONTE PRESIDENTE DUTRA"/>
    <s v="PETROLINA/JUAZEIRO"/>
    <s v="VIADUTO BARRANQUEIRO/PONTE PRESIDENTE DUTRA"/>
  </r>
  <r>
    <x v="5"/>
    <x v="0"/>
    <x v="1"/>
    <x v="1"/>
    <n v="3"/>
    <s v="ADOLFO VIANA"/>
    <s v="JUAZEIRO"/>
    <s v="VIADUTO BARRANQUEIRO/PONTE PRESIDENTE DUTRA/ADOLFO VIANA"/>
  </r>
  <r>
    <x v="5"/>
    <x v="0"/>
    <x v="1"/>
    <x v="1"/>
    <n v="4"/>
    <s v="CENTRO JUAZEIRO"/>
    <s v="JUAZEIRO"/>
    <s v="VIADUTO BARRANQUEIRO/PONTE PRESIDENTE DUTRA/ADOLFO VIANA/CENTRO JUAZEIRO"/>
  </r>
  <r>
    <x v="5"/>
    <x v="0"/>
    <x v="1"/>
    <x v="1"/>
    <n v="5"/>
    <s v="TERMINAL INTEGRADO"/>
    <s v="JUAZEIRO"/>
    <s v="VIADUTO BARRANQUEIRO/PONTE PRESIDENTE DUTRA/ADOLFO VIANA/CENTRO JUAZEIRO/TERMINAL INTEGRADO"/>
  </r>
  <r>
    <x v="6"/>
    <x v="0"/>
    <x v="0"/>
    <x v="0"/>
    <n v="1"/>
    <s v="PONTE PRESIDENTE DUTRA"/>
    <s v="JUAZEIRO/PETROLINA"/>
    <s v="PONTE PRESIDENTE DUTRA"/>
  </r>
  <r>
    <x v="6"/>
    <x v="0"/>
    <x v="0"/>
    <x v="0"/>
    <n v="2"/>
    <s v="CENTRO PETROLINA"/>
    <s v="PETROLINA"/>
    <s v="PONTE PRESIDENTE DUTRA/CENTRO PETROLINA"/>
  </r>
  <r>
    <x v="6"/>
    <x v="0"/>
    <x v="0"/>
    <x v="0"/>
    <n v="3"/>
    <s v="AREIA BRANCA"/>
    <s v="PETROLINA"/>
    <s v="PONTE PRESIDENTE DUTRA/CENTRO PETROLINA/AREIA BRANCA"/>
  </r>
  <r>
    <x v="6"/>
    <x v="0"/>
    <x v="0"/>
    <x v="0"/>
    <n v="4"/>
    <s v="AV.SETE SETEMBRO"/>
    <s v="PETROLINA"/>
    <s v="PONTE PRESIDENTE DUTRA/CENTRO PETROLINA/AREIA BRANCA/AV.SETE SETEMBRO"/>
  </r>
  <r>
    <x v="6"/>
    <x v="0"/>
    <x v="0"/>
    <x v="0"/>
    <n v="5"/>
    <s v="COHAB MASSANGANO"/>
    <s v="PETROLINA"/>
    <s v="PONTE PRESIDENTE DUTRA/CENTRO PETROLINA/AREIA BRANCA/AV.SETE SETEMBRO/COHAB MASSANGANO"/>
  </r>
  <r>
    <x v="6"/>
    <x v="0"/>
    <x v="0"/>
    <x v="0"/>
    <n v="6"/>
    <s v="BR 407"/>
    <s v="PETROLINA"/>
    <s v="PONTE PRESIDENTE DUTRA/CENTRO PETROLINA/AREIA BRANCA/AV.SETE SETEMBRO/COHAB MASSANGANO/BR 407"/>
  </r>
  <r>
    <x v="6"/>
    <x v="0"/>
    <x v="0"/>
    <x v="0"/>
    <n v="7"/>
    <s v="IF SERTAO"/>
    <s v="PETROLINA"/>
    <s v="PONTE PRESIDENTE DUTRA/CENTRO PETROLINA/AREIA BRANCA/AV.SETE SETEMBRO/COHAB MASSANGANO/BR 407/IF SERTAO"/>
  </r>
  <r>
    <x v="6"/>
    <x v="0"/>
    <x v="1"/>
    <x v="1"/>
    <n v="1"/>
    <s v="BR 407"/>
    <s v="PETROLINA"/>
    <s v="BR 407"/>
  </r>
  <r>
    <x v="6"/>
    <x v="0"/>
    <x v="1"/>
    <x v="1"/>
    <n v="2"/>
    <s v="COHAB MASSANGANO"/>
    <s v="PETROLINA"/>
    <s v="BR 407/COHAB MASSANGANO"/>
  </r>
  <r>
    <x v="6"/>
    <x v="0"/>
    <x v="1"/>
    <x v="1"/>
    <n v="3"/>
    <s v="AV.HONORATO VIANA"/>
    <s v="PETROLINA"/>
    <s v="BR 407/COHAB MASSANGANO/AV.HONORATO VIANA"/>
  </r>
  <r>
    <x v="6"/>
    <x v="0"/>
    <x v="1"/>
    <x v="1"/>
    <n v="4"/>
    <s v="AV. INTEGRACAO"/>
    <s v="PETROLINA"/>
    <s v="BR 407/COHAB MASSANGANO/AV.HONORATO VIANA/AV. INTEGRACAO"/>
  </r>
  <r>
    <x v="6"/>
    <x v="0"/>
    <x v="1"/>
    <x v="1"/>
    <n v="5"/>
    <s v="GERCINO COELHO"/>
    <s v="PETROLINA"/>
    <s v="BR 407/COHAB MASSANGANO/AV.HONORATO VIANA/AV. INTEGRACAO/GERCINO COELHO"/>
  </r>
  <r>
    <x v="6"/>
    <x v="0"/>
    <x v="1"/>
    <x v="1"/>
    <n v="6"/>
    <s v="VIADUTO BARRANQUEIRO"/>
    <s v="PETROLINA"/>
    <s v="BR 407/COHAB MASSANGANO/AV.HONORATO VIANA/AV. INTEGRACAO/GERCINO COELHO/VIADUTO BARRANQUEIRO"/>
  </r>
  <r>
    <x v="6"/>
    <x v="0"/>
    <x v="1"/>
    <x v="1"/>
    <n v="7"/>
    <s v="PONTE PRESIDENTE DUTRA"/>
    <s v="PETROLINA/JUAZEIRO"/>
    <s v="BR 407/COHAB MASSANGANO/AV.HONORATO VIANA/AV. INTEGRACAO/GERCINO COELHO/VIADUTO BARRANQUEIRO/PONTE PRESIDENTE DUTRA"/>
  </r>
  <r>
    <x v="6"/>
    <x v="0"/>
    <x v="1"/>
    <x v="1"/>
    <n v="8"/>
    <s v="CENTRO JUAZEIRO"/>
    <s v="JUAZEIRO"/>
    <s v="BR 407/COHAB MASSANGANO/AV.HONORATO VIANA/AV. INTEGRACAO/GERCINO COELHO/VIADUTO BARRANQUEIRO/PONTE PRESIDENTE DUTRA/CENTRO JUAZEIRO"/>
  </r>
  <r>
    <x v="6"/>
    <x v="0"/>
    <x v="1"/>
    <x v="1"/>
    <n v="9"/>
    <s v="TERMINAL INTEGRADO"/>
    <s v="JUAZEIRO"/>
    <s v="BR 407/COHAB MASSANGANO/AV.HONORATO VIANA/AV. INTEGRACAO/GERCINO COELHO/VIADUTO BARRANQUEIRO/PONTE PRESIDENTE DUTRA/CENTRO JUAZEIRO/TERMINAL INTEGRADO"/>
  </r>
  <r>
    <x v="7"/>
    <x v="0"/>
    <x v="0"/>
    <x v="0"/>
    <n v="1"/>
    <s v="PONTE PRESIDENTE DUTRA"/>
    <s v="JUAZEIRO/PETROLINA"/>
    <s v="PONTE PRESIDENTE DUTRA"/>
  </r>
  <r>
    <x v="7"/>
    <x v="0"/>
    <x v="0"/>
    <x v="0"/>
    <n v="2"/>
    <s v="CENTRO PETROLINA"/>
    <s v="PETROLINA"/>
    <s v="PONTE PRESIDENTE DUTRA/CENTRO PETROLINA"/>
  </r>
  <r>
    <x v="7"/>
    <x v="0"/>
    <x v="0"/>
    <x v="0"/>
    <n v="3"/>
    <s v="CAMPOS UNIVERSITARIO"/>
    <s v="PETROLINA"/>
    <s v="PONTE PRESIDENTE DUTRA/CENTRO PETROLINA/CAMPOS UNIVERSITARIO"/>
  </r>
  <r>
    <x v="7"/>
    <x v="0"/>
    <x v="0"/>
    <x v="0"/>
    <n v="4"/>
    <s v="AV.MONS.ANGELO SAMPAIO"/>
    <s v="PETROLINA"/>
    <s v="PONTE PRESIDENTE DUTRA/CENTRO PETROLINA/CAMPOS UNIVERSITARIO/AV.MONS.ANGELO SAMPAIO"/>
  </r>
  <r>
    <x v="7"/>
    <x v="0"/>
    <x v="0"/>
    <x v="0"/>
    <n v="5"/>
    <s v="TREVO BR 428"/>
    <s v="PETROLINA"/>
    <s v="PONTE PRESIDENTE DUTRA/CENTRO PETROLINA/CAMPOS UNIVERSITARIO/AV.MONS.ANGELO SAMPAIO/TREVO BR 428"/>
  </r>
  <r>
    <x v="7"/>
    <x v="0"/>
    <x v="0"/>
    <x v="0"/>
    <n v="6"/>
    <s v="AREIA BRANCA"/>
    <s v="PETROLINA"/>
    <s v="PONTE PRESIDENTE DUTRA/CENTRO PETROLINA/CAMPOS UNIVERSITARIO/AV.MONS.ANGELO SAMPAIO/TREVO BR 428/AREIA BRANCA"/>
  </r>
  <r>
    <x v="7"/>
    <x v="0"/>
    <x v="0"/>
    <x v="0"/>
    <n v="7"/>
    <s v="AV.SÃO FRANCISCO"/>
    <s v="PETROLINA"/>
    <s v="PONTE PRESIDENTE DUTRA/CENTRO PETROLINA/CAMPOS UNIVERSITARIO/AV.MONS.ANGELO SAMPAIO/TREVO BR 428/AREIA BRANCA/AV.SÃO FRANCISCO"/>
  </r>
  <r>
    <x v="7"/>
    <x v="0"/>
    <x v="1"/>
    <x v="1"/>
    <n v="1"/>
    <s v="AV.MONS.ANGELO SAMPAIO"/>
    <s v="PETROLINA"/>
    <s v="AV.MONS.ANGELO SAMPAIO"/>
  </r>
  <r>
    <x v="7"/>
    <x v="0"/>
    <x v="1"/>
    <x v="1"/>
    <n v="2"/>
    <s v="CENTRO PETROLINA"/>
    <s v="PETROLINA"/>
    <s v="AV.MONS.ANGELO SAMPAIO/CENTRO PETROLINA"/>
  </r>
  <r>
    <x v="7"/>
    <x v="0"/>
    <x v="1"/>
    <x v="1"/>
    <n v="3"/>
    <s v="GERCINO COELHO"/>
    <s v="PETROLINA"/>
    <s v="AV.MONS.ANGELO SAMPAIO/CENTRO PETROLINA/GERCINO COELHO"/>
  </r>
  <r>
    <x v="7"/>
    <x v="0"/>
    <x v="1"/>
    <x v="1"/>
    <n v="4"/>
    <s v="VIADUTO BARRANQUEIRO"/>
    <s v="PETROLINA"/>
    <s v="AV.MONS.ANGELO SAMPAIO/CENTRO PETROLINA/GERCINO COELHO/VIADUTO BARRANQUEIRO"/>
  </r>
  <r>
    <x v="7"/>
    <x v="0"/>
    <x v="1"/>
    <x v="1"/>
    <n v="5"/>
    <s v="PONTE PRESIDENTE DUTRA"/>
    <s v="PETROLINA/JUAZEIRO"/>
    <s v="AV.MONS.ANGELO SAMPAIO/CENTRO PETROLINA/GERCINO COELHO/VIADUTO BARRANQUEIRO/PONTE PRESIDENTE DUTRA"/>
  </r>
  <r>
    <x v="7"/>
    <x v="0"/>
    <x v="1"/>
    <x v="1"/>
    <n v="6"/>
    <s v="CASTELO BRANCO"/>
    <s v="JUAZEIRO"/>
    <s v="AV.MONS.ANGELO SAMPAIO/CENTRO PETROLINA/GERCINO COELHO/VIADUTO BARRANQUEIRO/PONTE PRESIDENTE DUTRA/CASTELO BRANCO"/>
  </r>
  <r>
    <x v="7"/>
    <x v="0"/>
    <x v="1"/>
    <x v="1"/>
    <n v="7"/>
    <s v="AV.ADOLFO VIANA"/>
    <s v="JUAZEIRO"/>
    <s v="AV.MONS.ANGELO SAMPAIO/CENTRO PETROLINA/GERCINO COELHO/VIADUTO BARRANQUEIRO/PONTE PRESIDENTE DUTRA/CASTELO BRANCO/AV.ADOLFO VIANA"/>
  </r>
  <r>
    <x v="7"/>
    <x v="0"/>
    <x v="1"/>
    <x v="1"/>
    <n v="8"/>
    <s v="CENTRO JUAZEIRO"/>
    <s v="JUAZEIRO"/>
    <s v="AV.MONS.ANGELO SAMPAIO/CENTRO PETROLINA/GERCINO COELHO/VIADUTO BARRANQUEIRO/PONTE PRESIDENTE DUTRA/CASTELO BRANCO/AV.ADOLFO VIANA/CENTRO JUAZEIRO"/>
  </r>
  <r>
    <x v="7"/>
    <x v="0"/>
    <x v="1"/>
    <x v="1"/>
    <n v="9"/>
    <s v="TERMINAL INTEGRADO"/>
    <s v="JUAZEIRO"/>
    <s v="AV.MONS.ANGELO SAMPAIO/CENTRO PETROLINA/GERCINO COELHO/VIADUTO BARRANQUEIRO/PONTE PRESIDENTE DUTRA/CASTELO BRANCO/AV.ADOLFO VIANA/CENTRO JUAZEIRO/TERMINAL INTEGRADO"/>
  </r>
  <r>
    <x v="8"/>
    <x v="1"/>
    <x v="2"/>
    <x v="0"/>
    <n v="1"/>
    <s v="RUA 1 BAIRRO NOVO TEMPO "/>
    <s v="TIMON/MA"/>
    <s v="RUA 1 BAIRRO NOVO TEMPO "/>
  </r>
  <r>
    <x v="8"/>
    <x v="1"/>
    <x v="2"/>
    <x v="0"/>
    <n v="2"/>
    <s v="BR 316 "/>
    <s v="TIMON/MA"/>
    <s v="RUA 1 BAIRRO NOVO TEMPO /BR 316 "/>
  </r>
  <r>
    <x v="8"/>
    <x v="1"/>
    <x v="2"/>
    <x v="0"/>
    <n v="3"/>
    <s v="RUA 1 BAIRRO PEDRO CEARÁ "/>
    <s v="TIMON/MA"/>
    <s v="RUA 1 BAIRRO NOVO TEMPO /BR 316 /RUA 1 BAIRRO PEDRO CEARÁ "/>
  </r>
  <r>
    <x v="8"/>
    <x v="1"/>
    <x v="2"/>
    <x v="0"/>
    <n v="4"/>
    <s v="RUA 1 JOAQUIM PEDREIRA II "/>
    <s v="TIMON/MA"/>
    <s v="RUA 1 BAIRRO NOVO TEMPO /BR 316 /RUA 1 BAIRRO PEDRO CEARÁ /RUA 1 JOAQUIM PEDREIRA II "/>
  </r>
  <r>
    <x v="8"/>
    <x v="1"/>
    <x v="2"/>
    <x v="0"/>
    <n v="5"/>
    <s v="RUA 3 CONJUNTO BOA VISTA "/>
    <s v="TIMON/MA"/>
    <s v="RUA 1 BAIRRO NOVO TEMPO /BR 316 /RUA 1 BAIRRO PEDRO CEARÁ /RUA 1 JOAQUIM PEDREIRA II /RUA 3 CONJUNTO BOA VISTA "/>
  </r>
  <r>
    <x v="8"/>
    <x v="1"/>
    <x v="2"/>
    <x v="0"/>
    <n v="6"/>
    <s v="RUA 8 CONJUNTO BOA VISTA "/>
    <s v="TIMON/MA"/>
    <s v="RUA 1 BAIRRO NOVO TEMPO /BR 316 /RUA 1 BAIRRO PEDRO CEARÁ /RUA 1 JOAQUIM PEDREIRA II /RUA 3 CONJUNTO BOA VISTA /RUA 8 CONJUNTO BOA VISTA "/>
  </r>
  <r>
    <x v="8"/>
    <x v="1"/>
    <x v="2"/>
    <x v="0"/>
    <n v="7"/>
    <s v="RUA 105 BAIRRO SÃO FRANCISCO "/>
    <s v="TIMON/MA"/>
    <s v="RUA 1 BAIRRO NOVO TEMPO /BR 316 /RUA 1 BAIRRO PEDRO CEARÁ /RUA 1 JOAQUIM PEDREIRA II /RUA 3 CONJUNTO BOA VISTA /RUA 8 CONJUNTO BOA VISTA /RUA 105 BAIRRO SÃO FRANCISCO "/>
  </r>
  <r>
    <x v="8"/>
    <x v="1"/>
    <x v="2"/>
    <x v="0"/>
    <n v="8"/>
    <s v="AVENIDA PRESIDENTE MEDICI "/>
    <s v="TIMON/MA"/>
    <s v="RUA 1 BAIRRO NOVO TEMPO /BR 316 /RUA 1 BAIRRO PEDRO CEARÁ /RUA 1 JOAQUIM PEDREIRA II /RUA 3 CONJUNTO BOA VISTA /RUA 8 CONJUNTO BOA VISTA /RUA 105 BAIRRO SÃO FRANCISCO /AVENIDA PRESIDENTE MEDICI "/>
  </r>
  <r>
    <x v="8"/>
    <x v="1"/>
    <x v="2"/>
    <x v="0"/>
    <n v="9"/>
    <s v="RUA FILOMENA MARTINS BRINGEL "/>
    <s v="TIMON/MA"/>
    <s v="RUA 1 BAIRRO NOVO TEMPO /BR 316 /RUA 1 BAIRRO PEDRO CEARÁ /RUA 1 JOAQUIM PEDREIRA II /RUA 3 CONJUNTO BOA VISTA /RUA 8 CONJUNTO BOA VISTA /RUA 105 BAIRRO SÃO FRANCISCO /AVENIDA PRESIDENTE MEDICI /RUA FILOMENA MARTINS BRINGEL "/>
  </r>
  <r>
    <x v="8"/>
    <x v="1"/>
    <x v="2"/>
    <x v="0"/>
    <n v="10"/>
    <s v="AVENIDA FRANCISCO CARLOS JANSEN "/>
    <s v="TIMON/MA"/>
    <s v="RUA 1 BAIRRO NOVO TEMPO /BR 316 /RUA 1 BAIRRO PEDRO CEARÁ /RUA 1 JOAQUIM PEDREIRA II /RUA 3 CONJUNTO BOA VISTA /RUA 8 CONJUNTO BOA VISTA /RUA 105 BAIRRO SÃO FRANCISCO /AVENIDA PRESIDENTE MEDICI /RUA FILOMENA MARTINS BRINGEL /AVENIDA FRANCISCO CARLOS JANSEN "/>
  </r>
  <r>
    <x v="8"/>
    <x v="1"/>
    <x v="2"/>
    <x v="0"/>
    <n v="11"/>
    <s v="AVENIDA PIAUÍ/ ACESSO PONTE VELHA DIVISA MA/PI "/>
    <s v="TIMON/MA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"/>
  </r>
  <r>
    <x v="8"/>
    <x v="1"/>
    <x v="2"/>
    <x v="0"/>
    <n v="12"/>
    <s v="AVENIDA MARANHÃO "/>
    <s v="TERESINA/PI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"/>
  </r>
  <r>
    <x v="8"/>
    <x v="1"/>
    <x v="2"/>
    <x v="0"/>
    <n v="13"/>
    <s v="AVENIDA CAMPOS SALES "/>
    <s v="TERESINA/PI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"/>
  </r>
  <r>
    <x v="8"/>
    <x v="1"/>
    <x v="2"/>
    <x v="0"/>
    <n v="14"/>
    <s v="AVENIDA COELHO DE RESENDE "/>
    <s v="TERESINA/PI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"/>
  </r>
  <r>
    <x v="8"/>
    <x v="1"/>
    <x v="2"/>
    <x v="0"/>
    <n v="15"/>
    <s v="RUA COELHO RODRIGUES/ PRAÇA DO FRIPISA "/>
    <s v="TERESINA/PI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/RUA COELHO RODRIGUES/ PRAÇA DO FRIPISA "/>
  </r>
  <r>
    <x v="8"/>
    <x v="1"/>
    <x v="3"/>
    <x v="1"/>
    <n v="1"/>
    <s v="RUA AREOLINO DE ABREU/ PRAÇA DA BANDEIRA "/>
    <s v="TERESINA/PI"/>
    <s v="RUA AREOLINO DE ABREU/ PRAÇA DA BANDEIRA "/>
  </r>
  <r>
    <x v="8"/>
    <x v="1"/>
    <x v="3"/>
    <x v="1"/>
    <n v="2"/>
    <s v="AVENIDA MARANHÃO ACESSO A PONTE DA AMIZADE "/>
    <s v="TERESINA/PI"/>
    <s v="RUA AREOLINO DE ABREU/ PRAÇA DA BANDEIRA /AVENIDA MARANHÃO ACESSO A PONTE DA AMIZADE "/>
  </r>
  <r>
    <x v="8"/>
    <x v="1"/>
    <x v="3"/>
    <x v="1"/>
    <n v="3"/>
    <s v="AVENIDA PIAUÍ "/>
    <s v="TIMON/MA"/>
    <s v="RUA AREOLINO DE ABREU/ PRAÇA DA BANDEIRA /AVENIDA MARANHÃO ACESSO A PONTE DA AMIZADE /AVENIDA PIAUÍ "/>
  </r>
  <r>
    <x v="8"/>
    <x v="1"/>
    <x v="3"/>
    <x v="1"/>
    <n v="4"/>
    <s v="AVENIDA FRANCISCO CARLOS JANSEN "/>
    <s v="TIMON/MA "/>
    <s v="RUA AREOLINO DE ABREU/ PRAÇA DA BANDEIRA /AVENIDA MARANHÃO ACESSO A PONTE DA AMIZADE /AVENIDA PIAUÍ /AVENIDA FRANCISCO CARLOS JANSEN "/>
  </r>
  <r>
    <x v="8"/>
    <x v="1"/>
    <x v="3"/>
    <x v="1"/>
    <n v="5"/>
    <s v="AVENIDA PRESIDENTE MEDICI "/>
    <s v="TIMON/MA"/>
    <s v="RUA AREOLINO DE ABREU/ PRAÇA DA BANDEIRA /AVENIDA MARANHÃO ACESSO A PONTE DA AMIZADE /AVENIDA PIAUÍ /AVENIDA FRANCISCO CARLOS JANSEN /AVENIDA PRESIDENTE MEDICI "/>
  </r>
  <r>
    <x v="8"/>
    <x v="1"/>
    <x v="3"/>
    <x v="1"/>
    <n v="6"/>
    <s v="RUA 107 BAIRRO SÃO FRANCISCO "/>
    <s v="TIMON/MA"/>
    <s v="RUA AREOLINO DE ABREU/ PRAÇA DA BANDEIRA /AVENIDA MARANHÃO ACESSO A PONTE DA AMIZADE /AVENIDA PIAUÍ /AVENIDA FRANCISCO CARLOS JANSEN /AVENIDA PRESIDENTE MEDICI /RUA 107 BAIRRO SÃO FRANCISCO "/>
  </r>
  <r>
    <x v="8"/>
    <x v="1"/>
    <x v="3"/>
    <x v="1"/>
    <n v="7"/>
    <s v="RUA 8 CONJUNTO BOA VISTA "/>
    <s v="TIMON/MA"/>
    <s v="RUA AREOLINO DE ABREU/ PRAÇA DA BANDEIRA /AVENIDA MARANHÃO ACESSO A PONTE DA AMIZADE /AVENIDA PIAUÍ /AVENIDA FRANCISCO CARLOS JANSEN /AVENIDA PRESIDENTE MEDICI /RUA 107 BAIRRO SÃO FRANCISCO /RUA 8 CONJUNTO BOA VISTA "/>
  </r>
  <r>
    <x v="8"/>
    <x v="1"/>
    <x v="3"/>
    <x v="1"/>
    <n v="8"/>
    <s v="RUA 3 CONJUNTO BOA VISTA "/>
    <s v="TIMON/MA"/>
    <s v="RUA AREOLINO DE ABREU/ PRAÇA DA BANDEIRA /AVENIDA MARANHÃO ACESSO A PONTE DA AMIZADE /AVENIDA PIAUÍ /AVENIDA FRANCISCO CARLOS JANSEN /AVENIDA PRESIDENTE MEDICI /RUA 107 BAIRRO SÃO FRANCISCO /RUA 8 CONJUNTO BOA VISTA /RUA 3 CONJUNTO BOA VISTA "/>
  </r>
  <r>
    <x v="8"/>
    <x v="1"/>
    <x v="3"/>
    <x v="1"/>
    <n v="9"/>
    <s v="RUA 1 JOAQUIM PEDREIRA II "/>
    <s v="TIMON/MA "/>
    <s v="RUA AREOLINO DE ABREU/ PRAÇA DA BANDEIRA /AVENIDA MARANHÃO ACESSO A PONTE DA AMIZADE /AVENIDA PIAUÍ /AVENIDA FRANCISCO CARLOS JANSEN /AVENIDA PRESIDENTE MEDICI /RUA 107 BAIRRO SÃO FRANCISCO /RUA 8 CONJUNTO BOA VISTA /RUA 3 CONJUNTO BOA VISTA /RUA 1 JOAQUIM PEDREIRA II "/>
  </r>
  <r>
    <x v="8"/>
    <x v="1"/>
    <x v="3"/>
    <x v="1"/>
    <n v="10"/>
    <s v="RUA 1 BAIRRO PEDRO CEARÁ "/>
    <s v="TIMON/MA"/>
    <s v="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"/>
  </r>
  <r>
    <x v="8"/>
    <x v="1"/>
    <x v="3"/>
    <x v="1"/>
    <n v="11"/>
    <s v="BR 316 "/>
    <s v="TIMON/MA"/>
    <s v="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"/>
  </r>
  <r>
    <x v="8"/>
    <x v="1"/>
    <x v="3"/>
    <x v="1"/>
    <n v="12"/>
    <s v="RUA 1 BAIRRO NOVO TEMPO "/>
    <s v="TIMON/MA"/>
    <s v="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/RUA 1 BAIRRO NOVO TEMPO "/>
  </r>
  <r>
    <x v="9"/>
    <x v="1"/>
    <x v="2"/>
    <x v="0"/>
    <n v="1"/>
    <s v="RUA 1 MARIMAR "/>
    <s v="TIMON/MA"/>
    <s v="RUA 1 MARIMAR "/>
  </r>
  <r>
    <x v="9"/>
    <x v="1"/>
    <x v="2"/>
    <x v="0"/>
    <n v="2"/>
    <s v="RUA 1 CONJUNTO JOAQUIM PEDREIRA II "/>
    <s v="TIMON/MA"/>
    <s v="RUA 1 MARIMAR /RUA 1 CONJUNTO JOAQUIM PEDREIRA II "/>
  </r>
  <r>
    <x v="9"/>
    <x v="1"/>
    <x v="2"/>
    <x v="0"/>
    <n v="3"/>
    <s v="RUA 1 LOTEAMENTO BOA VISTA -AVENIDA CENTENARIO "/>
    <s v="TIMON/MA"/>
    <s v="RUA 1 MARIMAR /RUA 1 CONJUNTO JOAQUIM PEDREIRA II /RUA 1 LOTEAMENTO BOA VISTA -AVENIDA CENTENARIO "/>
  </r>
  <r>
    <x v="9"/>
    <x v="1"/>
    <x v="2"/>
    <x v="0"/>
    <n v="4"/>
    <s v="RUA 100 "/>
    <s v="TIMON/MA"/>
    <s v="RUA 1 MARIMAR /RUA 1 CONJUNTO JOAQUIM PEDREIRA II /RUA 1 LOTEAMENTO BOA VISTA -AVENIDA CENTENARIO /RUA 100 "/>
  </r>
  <r>
    <x v="9"/>
    <x v="1"/>
    <x v="2"/>
    <x v="0"/>
    <n v="5"/>
    <s v="AVENIDA PERIMETRAL "/>
    <s v="TIMON/MA"/>
    <s v="RUA 1 MARIMAR /RUA 1 CONJUNTO JOAQUIM PEDREIRA II /RUA 1 LOTEAMENTO BOA VISTA -AVENIDA CENTENARIO /RUA 100 /AVENIDA PERIMETRAL "/>
  </r>
  <r>
    <x v="9"/>
    <x v="1"/>
    <x v="2"/>
    <x v="0"/>
    <n v="6"/>
    <s v="RUA 90 "/>
    <s v="TIMON/MA"/>
    <s v="RUA 1 MARIMAR /RUA 1 CONJUNTO JOAQUIM PEDREIRA II /RUA 1 LOTEAMENTO BOA VISTA -AVENIDA CENTENARIO /RUA 100 /AVENIDA PERIMETRAL /RUA 90 "/>
  </r>
  <r>
    <x v="9"/>
    <x v="1"/>
    <x v="2"/>
    <x v="0"/>
    <n v="7"/>
    <s v="AVENIDA 3 "/>
    <s v="TIMON/MA"/>
    <s v="RUA 1 MARIMAR /RUA 1 CONJUNTO JOAQUIM PEDREIRA II /RUA 1 LOTEAMENTO BOA VISTA -AVENIDA CENTENARIO /RUA 100 /AVENIDA PERIMETRAL /RUA 90 /AVENIDA 3 "/>
  </r>
  <r>
    <x v="9"/>
    <x v="1"/>
    <x v="2"/>
    <x v="0"/>
    <n v="8"/>
    <s v="AVENIDA FORMOSA "/>
    <s v="TIMON/MA"/>
    <s v="RUA 1 MARIMAR /RUA 1 CONJUNTO JOAQUIM PEDREIRA II /RUA 1 LOTEAMENTO BOA VISTA -AVENIDA CENTENARIO /RUA 100 /AVENIDA PERIMETRAL /RUA 90 /AVENIDA 3 /AVENIDA FORMOSA "/>
  </r>
  <r>
    <x v="9"/>
    <x v="1"/>
    <x v="2"/>
    <x v="0"/>
    <n v="9"/>
    <s v="AVENIDAAVENIDA TIUBA "/>
    <s v="TIMON/MA"/>
    <s v="RUA 1 MARIMAR /RUA 1 CONJUNTO JOAQUIM PEDREIRA II /RUA 1 LOTEAMENTO BOA VISTA -AVENIDA CENTENARIO /RUA 100 /AVENIDA PERIMETRAL /RUA 90 /AVENIDA 3 /AVENIDA FORMOSA /AVENIDAAVENIDA TIUBA "/>
  </r>
  <r>
    <x v="9"/>
    <x v="1"/>
    <x v="2"/>
    <x v="0"/>
    <n v="10"/>
    <s v="AVENIDA 1, CIDADE NOVA I"/>
    <s v="TIMON/MA"/>
    <s v="RUA 1 MARIMAR /RUA 1 CONJUNTO JOAQUIM PEDREIRA II /RUA 1 LOTEAMENTO BOA VISTA -AVENIDA CENTENARIO /RUA 100 /AVENIDA PERIMETRAL /RUA 90 /AVENIDA 3 /AVENIDA FORMOSA /AVENIDAAVENIDA TIUBA /AVENIDA 1, CIDADE NOVA I"/>
  </r>
  <r>
    <x v="9"/>
    <x v="1"/>
    <x v="2"/>
    <x v="0"/>
    <n v="11"/>
    <s v="AVENIDA 1, PARQUE ALVORADA"/>
    <s v="TIMON/MA"/>
    <s v="RUA 1 MARIMAR /RUA 1 CONJUNTO JOAQUIM PEDREIRA II /RUA 1 LOTEAMENTO BOA VISTA -AVENIDA CENTENARIO /RUA 100 /AVENIDA PERIMETRAL /RUA 90 /AVENIDA 3 /AVENIDA FORMOSA /AVENIDAAVENIDA TIUBA /AVENIDA 1, CIDADE NOVA I/AVENIDA 1, PARQUE ALVORADA"/>
  </r>
  <r>
    <x v="9"/>
    <x v="1"/>
    <x v="2"/>
    <x v="0"/>
    <n v="12"/>
    <s v="BR 226, ACESSO A PONTE NOVA DIVISA MA/PI"/>
    <s v="TIMON/MA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"/>
  </r>
  <r>
    <x v="9"/>
    <x v="1"/>
    <x v="2"/>
    <x v="0"/>
    <n v="13"/>
    <s v="BR 316"/>
    <s v="TERESINA/PI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"/>
  </r>
  <r>
    <x v="9"/>
    <x v="1"/>
    <x v="2"/>
    <x v="0"/>
    <n v="14"/>
    <s v="AVENIDA BARÃO DE GURGUEIA"/>
    <s v="TERESINA/PI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"/>
  </r>
  <r>
    <x v="9"/>
    <x v="1"/>
    <x v="2"/>
    <x v="0"/>
    <n v="15"/>
    <s v="AVENIDA JOAQUIM RIBEIRO"/>
    <s v="TIMON/MA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"/>
  </r>
  <r>
    <x v="9"/>
    <x v="1"/>
    <x v="2"/>
    <x v="0"/>
    <n v="16"/>
    <s v="RUA BARROSO"/>
    <s v="TERESINA/PI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/RUA BARROSO"/>
  </r>
  <r>
    <x v="9"/>
    <x v="1"/>
    <x v="3"/>
    <x v="1"/>
    <n v="1"/>
    <s v="RUA FELIX PACHECO - PRAÇA SARAIVA"/>
    <s v="TERESINA/PI"/>
    <s v="RUA FELIX PACHECO - PRAÇA SARAIVA"/>
  </r>
  <r>
    <x v="9"/>
    <x v="1"/>
    <x v="3"/>
    <x v="1"/>
    <n v="2"/>
    <s v="RUA RUI BARBOSA"/>
    <s v="TERESINA/PI"/>
    <s v="RUA FELIX PACHECO - PRAÇA SARAIVA/RUA RUI BARBOSA"/>
  </r>
  <r>
    <x v="9"/>
    <x v="1"/>
    <x v="3"/>
    <x v="1"/>
    <n v="3"/>
    <s v="AVENIDA BARÃO DE GURGUEIA"/>
    <s v="TERESINA/PI"/>
    <s v="RUA FELIX PACHECO - PRAÇA SARAIVA/RUA RUI BARBOSA/AVENIDA BARÃO DE GURGUEIA"/>
  </r>
  <r>
    <x v="9"/>
    <x v="1"/>
    <x v="3"/>
    <x v="1"/>
    <n v="4"/>
    <s v="BR 316, ACESSO A PONTE NOVA DIVISA PI/MA"/>
    <s v="TERESINA/PI"/>
    <s v="RUA FELIX PACHECO - PRAÇA SARAIVA/RUA RUI BARBOSA/AVENIDA BARÃO DE GURGUEIA/BR 316, ACESSO A PONTE NOVA DIVISA PI/MA"/>
  </r>
  <r>
    <x v="9"/>
    <x v="1"/>
    <x v="3"/>
    <x v="1"/>
    <n v="5"/>
    <s v="AVENIDA 1 CIDADE NOVA "/>
    <s v="TIMON/MA"/>
    <s v="RUA FELIX PACHECO - PRAÇA SARAIVA/RUA RUI BARBOSA/AVENIDA BARÃO DE GURGUEIA/BR 316, ACESSO A PONTE NOVA DIVISA PI/MA/AVENIDA 1 CIDADE NOVA "/>
  </r>
  <r>
    <x v="9"/>
    <x v="1"/>
    <x v="3"/>
    <x v="1"/>
    <n v="6"/>
    <s v="AVENIDA FORMOSA "/>
    <s v="TIMON/MA"/>
    <s v="RUA FELIX PACHECO - PRAÇA SARAIVA/RUA RUI BARBOSA/AVENIDA BARÃO DE GURGUEIA/BR 316, ACESSO A PONTE NOVA DIVISA PI/MA/AVENIDA 1 CIDADE NOVA /AVENIDA FORMOSA "/>
  </r>
  <r>
    <x v="9"/>
    <x v="1"/>
    <x v="3"/>
    <x v="1"/>
    <n v="7"/>
    <s v="AVENIDA 3 "/>
    <s v="TIMON/MA"/>
    <s v="RUA FELIX PACHECO - PRAÇA SARAIVA/RUA RUI BARBOSA/AVENIDA BARÃO DE GURGUEIA/BR 316, ACESSO A PONTE NOVA DIVISA PI/MA/AVENIDA 1 CIDADE NOVA /AVENIDA FORMOSA /AVENIDA 3 "/>
  </r>
  <r>
    <x v="9"/>
    <x v="1"/>
    <x v="3"/>
    <x v="1"/>
    <n v="8"/>
    <s v="RUA 100 "/>
    <s v="TIMON/MA"/>
    <s v="RUA FELIX PACHECO - PRAÇA SARAIVA/RUA RUI BARBOSA/AVENIDA BARÃO DE GURGUEIA/BR 316, ACESSO A PONTE NOVA DIVISA PI/MA/AVENIDA 1 CIDADE NOVA /AVENIDA FORMOSA /AVENIDA 3 /RUA 100 "/>
  </r>
  <r>
    <x v="9"/>
    <x v="1"/>
    <x v="3"/>
    <x v="1"/>
    <n v="9"/>
    <s v="RUA 1 LOTEAMENTO BOA VISTA -AVENIDA CENTENARIO "/>
    <s v="TIMON/MA"/>
    <s v="RUA FELIX PACHECO - PRAÇA SARAIVA/RUA RUI BARBOSA/AVENIDA BARÃO DE GURGUEIA/BR 316, ACESSO A PONTE NOVA DIVISA PI/MA/AVENIDA 1 CIDADE NOVA /AVENIDA FORMOSA /AVENIDA 3 /RUA 100 /RUA 1 LOTEAMENTO BOA VISTA -AVENIDA CENTENARIO "/>
  </r>
  <r>
    <x v="9"/>
    <x v="1"/>
    <x v="3"/>
    <x v="1"/>
    <n v="10"/>
    <s v="RUA 1 CONJUNTO JOAQUIM PEDREIRA I "/>
    <s v="TIMON/MA"/>
    <s v="RUA FELIX PACHECO - PRAÇA SARAIVA/RUA RUI BARBOSA/AVENIDA BARÃO DE GURGUEIA/BR 316, ACESSO A PONTE NOVA DIVISA PI/MA/AVENIDA 1 CIDADE NOVA /AVENIDA FORMOSA /AVENIDA 3 /RUA 100 /RUA 1 LOTEAMENTO BOA VISTA -AVENIDA CENTENARIO /RUA 1 CONJUNTO JOAQUIM PEDREIRA I "/>
  </r>
  <r>
    <x v="9"/>
    <x v="1"/>
    <x v="3"/>
    <x v="1"/>
    <n v="11"/>
    <s v="RUA 3 CONJUNTO BOA VISTA "/>
    <s v="TIMON/MA"/>
    <s v="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"/>
  </r>
  <r>
    <x v="9"/>
    <x v="1"/>
    <x v="3"/>
    <x v="1"/>
    <n v="12"/>
    <s v="RUA 6 JOAQUIM PEDREIRA II "/>
    <s v="TIMON/MA"/>
    <s v="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"/>
  </r>
  <r>
    <x v="9"/>
    <x v="1"/>
    <x v="3"/>
    <x v="1"/>
    <n v="13"/>
    <s v="RUA 1 MARIMAR "/>
    <s v="TIMON/MA"/>
    <s v="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/RUA 1 MARIMAR "/>
  </r>
  <r>
    <x v="10"/>
    <x v="1"/>
    <x v="2"/>
    <x v="0"/>
    <n v="1"/>
    <s v="RUA 1, JULIA ALMEIDA,RUA 1 PADRE DELFINO"/>
    <s v="TIMON/MA"/>
    <s v="RUA 1, JULIA ALMEIDA,RUA 1 PADRE DELFINO"/>
  </r>
  <r>
    <x v="10"/>
    <x v="1"/>
    <x v="2"/>
    <x v="0"/>
    <n v="2"/>
    <s v="AVENIDA TIUBA"/>
    <s v="TIMON/MA"/>
    <s v="RUA 1, JULIA ALMEIDA,RUA 1 PADRE DELFINO/AVENIDA TIUBA"/>
  </r>
  <r>
    <x v="10"/>
    <x v="1"/>
    <x v="2"/>
    <x v="0"/>
    <n v="3"/>
    <s v="AVENIDA 1, CIDADE NOVA I"/>
    <s v="TIMON/MA"/>
    <s v="RUA 1, JULIA ALMEIDA,RUA 1 PADRE DELFINO/AVENIDA TIUBA/AVENIDA 1, CIDADE NOVA I"/>
  </r>
  <r>
    <x v="10"/>
    <x v="1"/>
    <x v="2"/>
    <x v="0"/>
    <n v="4"/>
    <s v="AVENIDA 1, PARQUE ALVORADA"/>
    <s v="TIMON/MA"/>
    <s v="RUA 1, JULIA ALMEIDA,RUA 1 PADRE DELFINO/AVENIDA TIUBA/AVENIDA 1, CIDADE NOVA I/AVENIDA 1, PARQUE ALVORADA"/>
  </r>
  <r>
    <x v="10"/>
    <x v="1"/>
    <x v="2"/>
    <x v="0"/>
    <n v="5"/>
    <s v="BR 226"/>
    <s v="TIMON/MA"/>
    <s v="RUA 1, JULIA ALMEIDA,RUA 1 PADRE DELFINO/AVENIDA TIUBA/AVENIDA 1, CIDADE NOVA I/AVENIDA 1, PARQUE ALVORADA/BR 226"/>
  </r>
  <r>
    <x v="10"/>
    <x v="1"/>
    <x v="2"/>
    <x v="0"/>
    <n v="6"/>
    <s v="AVENIDA REGIMENTO, BAIRRO JOIA"/>
    <s v="TIMON/MA"/>
    <s v="RUA 1, JULIA ALMEIDA,RUA 1 PADRE DELFINO/AVENIDA TIUBA/AVENIDA 1, CIDADE NOVA I/AVENIDA 1, PARQUE ALVORADA/BR 226/AVENIDA REGIMENTO, BAIRRO JOIA"/>
  </r>
  <r>
    <x v="10"/>
    <x v="1"/>
    <x v="2"/>
    <x v="0"/>
    <n v="7"/>
    <s v="RUA 1, VILA DO BEC"/>
    <s v="TIMON/MA"/>
    <s v="RUA 1, JULIA ALMEIDA,RUA 1 PADRE DELFINO/AVENIDA TIUBA/AVENIDA 1, CIDADE NOVA I/AVENIDA 1, PARQUE ALVORADA/BR 226/AVENIDA REGIMENTO, BAIRRO JOIA/RUA 1, VILA DO BEC"/>
  </r>
  <r>
    <x v="10"/>
    <x v="1"/>
    <x v="2"/>
    <x v="0"/>
    <n v="8"/>
    <s v="BR 226, ACESSO A PONTE NOVA DIVISA MA/PI"/>
    <s v="TIMON/MA"/>
    <s v="RUA 1, JULIA ALMEIDA,RUA 1 PADRE DELFINO/AVENIDA TIUBA/AVENIDA 1, CIDADE NOVA I/AVENIDA 1, PARQUE ALVORADA/BR 226/AVENIDA REGIMENTO, BAIRRO JOIA/RUA 1, VILA DO BEC/BR 226, ACESSO A PONTE NOVA DIVISA MA/PI"/>
  </r>
  <r>
    <x v="10"/>
    <x v="1"/>
    <x v="2"/>
    <x v="0"/>
    <n v="9"/>
    <s v="BR 316"/>
    <s v="TERESINA/PI"/>
    <s v="RUA 1, JULIA ALMEIDA,RUA 1 PADRE DELFINO/AVENIDA TIUBA/AVENIDA 1, CIDADE NOVA I/AVENIDA 1, PARQUE ALVORADA/BR 226/AVENIDA REGIMENTO, BAIRRO JOIA/RUA 1, VILA DO BEC/BR 226, ACESSO A PONTE NOVA DIVISA MA/PI/BR 316"/>
  </r>
  <r>
    <x v="10"/>
    <x v="1"/>
    <x v="2"/>
    <x v="0"/>
    <n v="10"/>
    <s v="AVENIDA BARÃO DE GURGUEIA"/>
    <s v="TERESINA/PI"/>
    <s v="RUA 1, JULIA ALMEIDA,RUA 1 PADRE DELFINO/AVENIDA TIUBA/AVENIDA 1, CIDADE NOVA I/AVENIDA 1, PARQUE ALVORADA/BR 226/AVENIDA REGIMENTO, BAIRRO JOIA/RUA 1, VILA DO BEC/BR 226, ACESSO A PONTE NOVA DIVISA MA/PI/BR 316/AVENIDA BARÃO DE GURGUEIA"/>
  </r>
  <r>
    <x v="10"/>
    <x v="1"/>
    <x v="2"/>
    <x v="0"/>
    <n v="11"/>
    <s v="AVENIDA JOAQUIM RIBEIRO"/>
    <s v="TERESINA/PI"/>
    <s v="RUA 1, JULIA ALMEIDA,RUA 1 PADRE DELFINO/AVENIDA TIUBA/AVENIDA 1, CIDADE NOVA I/AVENIDA 1, PARQUE ALVORADA/BR 226/AVENIDA REGIMENTO, BAIRRO JOIA/RUA 1, VILA DO BEC/BR 226, ACESSO A PONTE NOVA DIVISA MA/PI/BR 316/AVENIDA BARÃO DE GURGUEIA/AVENIDA JOAQUIM RIBEIRO"/>
  </r>
  <r>
    <x v="10"/>
    <x v="1"/>
    <x v="2"/>
    <x v="0"/>
    <n v="12"/>
    <s v="RUA BARROSO"/>
    <s v="TERESINA/PI"/>
    <s v="RUA 1, JULIA ALMEIDA,RUA 1 PADRE DELFINO/AVENIDA TIUBA/AVENIDA 1, CIDADE NOVA I/AVENIDA 1, PARQUE ALVORADA/BR 226/AVENIDA REGIMENTO, BAIRRO JOIA/RUA 1, VILA DO BEC/BR 226, ACESSO A PONTE NOVA DIVISA MA/PI/BR 316/AVENIDA BARÃO DE GURGUEIA/AVENIDA JOAQUIM RIBEIRO/RUA BARROSO"/>
  </r>
  <r>
    <x v="10"/>
    <x v="1"/>
    <x v="2"/>
    <x v="0"/>
    <n v="13"/>
    <s v="RUA FELIX PACHECO (PRAÇA SARAIVA)"/>
    <s v="TERESINA/PI"/>
    <s v="RUA 1, JULIA ALMEIDA,RUA 1 PADRE DELFINO/AVENIDA TIUBA/AVENIDA 1, CIDADE NOVA I/AVENIDA 1, PARQUE ALVORADA/BR 226/AVENIDA REGIMENTO, BAIRRO JOIA/RUA 1, VILA DO BEC/BR 226, ACESSO A PONTE NOVA DIVISA MA/PI/BR 316/AVENIDA BARÃO DE GURGUEIA/AVENIDA JOAQUIM RIBEIRO/RUA BARROSO/RUA FELIX PACHECO (PRAÇA SARAIVA)"/>
  </r>
  <r>
    <x v="10"/>
    <x v="1"/>
    <x v="3"/>
    <x v="1"/>
    <n v="1"/>
    <s v="RUA RUI BARBOSA"/>
    <s v="TERESINA/PI"/>
    <s v="RUA RUI BARBOSA"/>
  </r>
  <r>
    <x v="10"/>
    <x v="1"/>
    <x v="3"/>
    <x v="1"/>
    <n v="2"/>
    <s v="AVENIDA BARÃO DE GURGUEIA"/>
    <s v="TERESINA/PI"/>
    <s v="RUA RUI BARBOSA/AVENIDA BARÃO DE GURGUEIA"/>
  </r>
  <r>
    <x v="10"/>
    <x v="1"/>
    <x v="3"/>
    <x v="1"/>
    <n v="3"/>
    <s v="BR 316, ACESSO A PONTE NOVA DIVISA PI/MA"/>
    <s v="TERESINA/PI"/>
    <s v="RUA RUI BARBOSA/AVENIDA BARÃO DE GURGUEIA/BR 316, ACESSO A PONTE NOVA DIVISA PI/MA"/>
  </r>
  <r>
    <x v="10"/>
    <x v="1"/>
    <x v="3"/>
    <x v="1"/>
    <n v="4"/>
    <s v="RUA 1, VILA DO BEC"/>
    <s v="TIMON/MA"/>
    <s v="RUA RUI BARBOSA/AVENIDA BARÃO DE GURGUEIA/BR 316, ACESSO A PONTE NOVA DIVISA PI/MA/RUA 1, VILA DO BEC"/>
  </r>
  <r>
    <x v="10"/>
    <x v="1"/>
    <x v="3"/>
    <x v="1"/>
    <n v="5"/>
    <s v="AVENIDA REGIMENTO, BAIRRO JOIA"/>
    <s v="TIMON/MA"/>
    <s v="RUA RUI BARBOSA/AVENIDA BARÃO DE GURGUEIA/BR 316, ACESSO A PONTE NOVA DIVISA PI/MA/RUA 1, VILA DO BEC/AVENIDA REGIMENTO, BAIRRO JOIA"/>
  </r>
  <r>
    <x v="10"/>
    <x v="1"/>
    <x v="3"/>
    <x v="1"/>
    <n v="6"/>
    <s v="BR 226"/>
    <s v="TIMON/MA"/>
    <s v="RUA RUI BARBOSA/AVENIDA BARÃO DE GURGUEIA/BR 316, ACESSO A PONTE NOVA DIVISA PI/MA/RUA 1, VILA DO BEC/AVENIDA REGIMENTO, BAIRRO JOIA/BR 226"/>
  </r>
  <r>
    <x v="10"/>
    <x v="1"/>
    <x v="3"/>
    <x v="1"/>
    <n v="7"/>
    <s v="RUA 21,PARQUE ALVORADA"/>
    <s v="TIMON/MA"/>
    <s v="RUA RUI BARBOSA/AVENIDA BARÃO DE GURGUEIA/BR 316, ACESSO A PONTE NOVA DIVISA PI/MA/RUA 1, VILA DO BEC/AVENIDA REGIMENTO, BAIRRO JOIA/BR 226/RUA 21,PARQUE ALVORADA"/>
  </r>
  <r>
    <x v="10"/>
    <x v="1"/>
    <x v="3"/>
    <x v="1"/>
    <n v="8"/>
    <s v="AVENIDA 1, PARQUE ALVORADA"/>
    <s v="TIMON/MA"/>
    <s v="RUA RUI BARBOSA/AVENIDA BARÃO DE GURGUEIA/BR 316, ACESSO A PONTE NOVA DIVISA PI/MA/RUA 1, VILA DO BEC/AVENIDA REGIMENTO, BAIRRO JOIA/BR 226/RUA 21,PARQUE ALVORADA/AVENIDA 1, PARQUE ALVORADA"/>
  </r>
  <r>
    <x v="10"/>
    <x v="1"/>
    <x v="3"/>
    <x v="1"/>
    <n v="9"/>
    <s v="AVENIDA 1, CIDADE NOVA I"/>
    <s v="TIMON/MA"/>
    <s v="RUA RUI BARBOSA/AVENIDA BARÃO DE GURGUEIA/BR 316, ACESSO A PONTE NOVA DIVISA PI/MA/RUA 1, VILA DO BEC/AVENIDA REGIMENTO, BAIRRO JOIA/BR 226/RUA 21,PARQUE ALVORADA/AVENIDA 1, PARQUE ALVORADA/AVENIDA 1, CIDADE NOVA I"/>
  </r>
  <r>
    <x v="10"/>
    <x v="1"/>
    <x v="3"/>
    <x v="1"/>
    <n v="10"/>
    <s v="AVENIDA 1, TIUBA"/>
    <s v="TIMON/MA"/>
    <s v="RUA RUI BARBOSA/AVENIDA BARÃO DE GURGUEIA/BR 316, ACESSO A PONTE NOVA DIVISA PI/MA/RUA 1, VILA DO BEC/AVENIDA REGIMENTO, BAIRRO JOIA/BR 226/RUA 21,PARQUE ALVORADA/AVENIDA 1, PARQUE ALVORADA/AVENIDA 1, CIDADE NOVA I/AVENIDA 1, TIUBA"/>
  </r>
  <r>
    <x v="10"/>
    <x v="1"/>
    <x v="3"/>
    <x v="1"/>
    <n v="11"/>
    <s v="RUA 1, JULIA ALMEIDA"/>
    <s v="TIMON/MA"/>
    <s v="RUA RUI BARBOSA/AVENIDA BARÃO DE GURGUEIA/BR 316, ACESSO A PONTE NOVA DIVISA PI/MA/RUA 1, VILA DO BEC/AVENIDA REGIMENTO, BAIRRO JOIA/BR 226/RUA 21,PARQUE ALVORADA/AVENIDA 1, PARQUE ALVORADA/AVENIDA 1, CIDADE NOVA I/AVENIDA 1, TIUBA/RUA 1, JULIA ALMEIDA"/>
  </r>
  <r>
    <x v="10"/>
    <x v="1"/>
    <x v="3"/>
    <x v="1"/>
    <n v="12"/>
    <s v="RUA 1, PADRE DELFINO"/>
    <s v="TIMON/MA"/>
    <s v="RUA RUI BARBOSA/AVENIDA BARÃO DE GURGUEIA/BR 316, ACESSO A PONTE NOVA DIVISA PI/MA/RUA 1, VILA DO BEC/AVENIDA REGIMENTO, BAIRRO JOIA/BR 226/RUA 21,PARQUE ALVORADA/AVENIDA 1, PARQUE ALVORADA/AVENIDA 1, CIDADE NOVA I/AVENIDA 1, TIUBA/RUA 1, JULIA ALMEIDA/RUA 1, PADRE DELFINO"/>
  </r>
  <r>
    <x v="11"/>
    <x v="1"/>
    <x v="2"/>
    <x v="0"/>
    <n v="1"/>
    <s v="RUA 1 JULIA ALMEIDA "/>
    <s v="TIMON/MA"/>
    <s v="RUA 1 JULIA ALMEIDA "/>
  </r>
  <r>
    <x v="11"/>
    <x v="1"/>
    <x v="2"/>
    <x v="0"/>
    <n v="2"/>
    <s v="RUA 1 PADRE DELFINO "/>
    <s v="TIMON/MA"/>
    <s v="RUA 1 JULIA ALMEIDA /RUA 1 PADRE DELFINO "/>
  </r>
  <r>
    <x v="11"/>
    <x v="1"/>
    <x v="2"/>
    <x v="0"/>
    <n v="3"/>
    <s v="AVENIDA TUIBA "/>
    <s v="TIMON/MA"/>
    <s v="RUA 1 JULIA ALMEIDA /RUA 1 PADRE DELFINO /AVENIDA TUIBA "/>
  </r>
  <r>
    <x v="11"/>
    <x v="1"/>
    <x v="2"/>
    <x v="0"/>
    <n v="4"/>
    <s v="AVENIDA FORMOSA "/>
    <s v="TIMON/MA"/>
    <s v="RUA 1 JULIA ALMEIDA /RUA 1 PADRE DELFINO /AVENIDA TUIBA /AVENIDA FORMOSA "/>
  </r>
  <r>
    <x v="11"/>
    <x v="1"/>
    <x v="2"/>
    <x v="0"/>
    <n v="5"/>
    <s v="AVENIDA DO HOSPITAL - LUIZ FIRMINO DE SOUSA "/>
    <m/>
    <s v="RUA 1 JULIA ALMEIDA /RUA 1 PADRE DELFINO /AVENIDA TUIBA /AVENIDA FORMOSA /AVENIDA DO HOSPITAL - LUIZ FIRMINO DE SOUSA "/>
  </r>
  <r>
    <x v="11"/>
    <x v="1"/>
    <x v="2"/>
    <x v="0"/>
    <n v="6"/>
    <s v="AVENIDA PRESIDENTE MEDICI "/>
    <s v="TIMON/MA"/>
    <s v="RUA 1 JULIA ALMEIDA /RUA 1 PADRE DELFINO /AVENIDA TUIBA /AVENIDA FORMOSA /AVENIDA DO HOSPITAL - LUIZ FIRMINO DE SOUSA /AVENIDA PRESIDENTE MEDICI "/>
  </r>
  <r>
    <x v="11"/>
    <x v="1"/>
    <x v="2"/>
    <x v="0"/>
    <n v="7"/>
    <s v="RUA FILOMENA MARTINS BRINGEL "/>
    <s v="TIMON/MA"/>
    <s v="RUA 1 JULIA ALMEIDA /RUA 1 PADRE DELFINO /AVENIDA TUIBA /AVENIDA FORMOSA /AVENIDA DO HOSPITAL - LUIZ FIRMINO DE SOUSA /AVENIDA PRESIDENTE MEDICI /RUA FILOMENA MARTINS BRINGEL "/>
  </r>
  <r>
    <x v="11"/>
    <x v="1"/>
    <x v="2"/>
    <x v="0"/>
    <n v="8"/>
    <s v="AVENIDA FRANCISCO CARLOS JANSEN "/>
    <s v="TIMON/MA"/>
    <s v="RUA 1 JULIA ALMEIDA /RUA 1 PADRE DELFINO /AVENIDA TUIBA /AVENIDA FORMOSA /AVENIDA DO HOSPITAL - LUIZ FIRMINO DE SOUSA /AVENIDA PRESIDENTE MEDICI /RUA FILOMENA MARTINS BRINGEL /AVENIDA FRANCISCO CARLOS JANSEN "/>
  </r>
  <r>
    <x v="11"/>
    <x v="1"/>
    <x v="2"/>
    <x v="0"/>
    <n v="9"/>
    <s v="AVENIDA PIAUÍ/ ACESSO PONTE VELHA DIVISA MA/PI "/>
    <s v="TIMON/MA"/>
    <s v="RUA 1 JULIA ALMEIDA /RUA 1 PADRE DELFINO /AVENIDA TUIBA /AVENIDA FORMOSA /AVENIDA DO HOSPITAL - LUIZ FIRMINO DE SOUSA /AVENIDA PRESIDENTE MEDICI /RUA FILOMENA MARTINS BRINGEL /AVENIDA FRANCISCO CARLOS JANSEN /AVENIDA PIAUÍ/ ACESSO PONTE VELHA DIVISA MA/PI "/>
  </r>
  <r>
    <x v="11"/>
    <x v="1"/>
    <x v="2"/>
    <x v="0"/>
    <n v="10"/>
    <s v="AVENIDA MARANHÃO "/>
    <s v="TERESINA/PI"/>
    <s v="RUA 1 JULIA ALMEIDA /RUA 1 PADRE DELFINO /AVENIDA TUIBA /AVENIDA FORMOSA /AVENIDA DO HOSPITAL - LUIZ FIRMINO DE SOUSA /AVENIDA PRESIDENTE MEDICI /RUA FILOMENA MARTINS BRINGEL /AVENIDA FRANCISCO CARLOS JANSEN /AVENIDA PIAUÍ/ ACESSO PONTE VELHA DIVISA MA/PI /AVENIDA MARANHÃO "/>
  </r>
  <r>
    <x v="11"/>
    <x v="1"/>
    <x v="2"/>
    <x v="0"/>
    <n v="11"/>
    <s v="AVENIDA CAMPOS SALES "/>
    <s v="TERESINA/PI"/>
    <s v="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"/>
  </r>
  <r>
    <x v="11"/>
    <x v="1"/>
    <x v="2"/>
    <x v="0"/>
    <n v="12"/>
    <s v="AVENIDA COELHO DE RESENDE "/>
    <s v="TERESINA/PI"/>
    <s v="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"/>
  </r>
  <r>
    <x v="11"/>
    <x v="1"/>
    <x v="2"/>
    <x v="0"/>
    <n v="13"/>
    <s v="RUA COELHO RODRIGUES/ PRAÇA DO FRIPISA "/>
    <s v="TERESINA/PI"/>
    <s v="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/RUA COELHO RODRIGUES/ PRAÇA DO FRIPISA "/>
  </r>
  <r>
    <x v="11"/>
    <x v="1"/>
    <x v="3"/>
    <x v="1"/>
    <n v="1"/>
    <s v="RUA AREOLINO DE ABREU/ PRAÇA DA BANDEIRA "/>
    <s v="TERESINA/PI"/>
    <s v="RUA AREOLINO DE ABREU/ PRAÇA DA BANDEIRA "/>
  </r>
  <r>
    <x v="11"/>
    <x v="1"/>
    <x v="3"/>
    <x v="1"/>
    <n v="2"/>
    <s v="AVENIDA MARANHÃO ACESSO A PONTE DA AMIZADE "/>
    <s v="TERESINA/PI"/>
    <s v="RUA AREOLINO DE ABREU/ PRAÇA DA BANDEIRA /AVENIDA MARANHÃO ACESSO A PONTE DA AMIZADE "/>
  </r>
  <r>
    <x v="11"/>
    <x v="1"/>
    <x v="3"/>
    <x v="1"/>
    <n v="3"/>
    <s v="AVENIDA PIAUÍ "/>
    <s v="TIMON/MA"/>
    <s v="RUA AREOLINO DE ABREU/ PRAÇA DA BANDEIRA /AVENIDA MARANHÃO ACESSO A PONTE DA AMIZADE /AVENIDA PIAUÍ "/>
  </r>
  <r>
    <x v="11"/>
    <x v="1"/>
    <x v="3"/>
    <x v="1"/>
    <n v="4"/>
    <s v="AVENIDA FRANCISCO CARLOS JANSEN "/>
    <s v="TIMON/MA "/>
    <s v="RUA AREOLINO DE ABREU/ PRAÇA DA BANDEIRA /AVENIDA MARANHÃO ACESSO A PONTE DA AMIZADE /AVENIDA PIAUÍ /AVENIDA FRANCISCO CARLOS JANSEN "/>
  </r>
  <r>
    <x v="11"/>
    <x v="1"/>
    <x v="3"/>
    <x v="1"/>
    <n v="5"/>
    <s v="AVENIDA PRESIDENTE MEDICI "/>
    <s v="TIMON/MA"/>
    <s v="RUA AREOLINO DE ABREU/ PRAÇA DA BANDEIRA /AVENIDA MARANHÃO ACESSO A PONTE DA AMIZADE /AVENIDA PIAUÍ /AVENIDA FRANCISCO CARLOS JANSEN /AVENIDA PRESIDENTE MEDICI "/>
  </r>
  <r>
    <x v="11"/>
    <x v="1"/>
    <x v="3"/>
    <x v="1"/>
    <n v="6"/>
    <s v="AVENIDA DO HOSPITAL - LUIZ FIRMINO DE SOUSA "/>
    <m/>
    <s v="RUA AREOLINO DE ABREU/ PRAÇA DA BANDEIRA /AVENIDA MARANHÃO ACESSO A PONTE DA AMIZADE /AVENIDA PIAUÍ /AVENIDA FRANCISCO CARLOS JANSEN /AVENIDA PRESIDENTE MEDICI /AVENIDA DO HOSPITAL - LUIZ FIRMINO DE SOUSA "/>
  </r>
  <r>
    <x v="11"/>
    <x v="1"/>
    <x v="3"/>
    <x v="1"/>
    <n v="7"/>
    <s v="AVENIDA FORMOSA "/>
    <s v="TIMON/MA"/>
    <s v="RUA AREOLINO DE ABREU/ PRAÇA DA BANDEIRA /AVENIDA MARANHÃO ACESSO A PONTE DA AMIZADE /AVENIDA PIAUÍ /AVENIDA FRANCISCO CARLOS JANSEN /AVENIDA PRESIDENTE MEDICI /AVENIDA DO HOSPITAL - LUIZ FIRMINO DE SOUSA /AVENIDA FORMOSA "/>
  </r>
  <r>
    <x v="11"/>
    <x v="1"/>
    <x v="3"/>
    <x v="1"/>
    <n v="8"/>
    <s v="AVENIDA TUIBA "/>
    <s v="TIMON/MA"/>
    <s v="RUA AREOLINO DE ABREU/ PRAÇA DA BANDEIRA /AVENIDA MARANHÃO ACESSO A PONTE DA AMIZADE /AVENIDA PIAUÍ /AVENIDA FRANCISCO CARLOS JANSEN /AVENIDA PRESIDENTE MEDICI /AVENIDA DO HOSPITAL - LUIZ FIRMINO DE SOUSA /AVENIDA FORMOSA /AVENIDA TUIBA "/>
  </r>
  <r>
    <x v="11"/>
    <x v="1"/>
    <x v="3"/>
    <x v="1"/>
    <n v="9"/>
    <s v="RUA 1 PADRE DELFINO "/>
    <s v="TIMON/MA"/>
    <s v="RUA AREOLINO DE ABREU/ PRAÇA DA BANDEIRA /AVENIDA MARANHÃO ACESSO A PONTE DA AMIZADE /AVENIDA PIAUÍ /AVENIDA FRANCISCO CARLOS JANSEN /AVENIDA PRESIDENTE MEDICI /AVENIDA DO HOSPITAL - LUIZ FIRMINO DE SOUSA /AVENIDA FORMOSA /AVENIDA TUIBA /RUA 1 PADRE DELFINO "/>
  </r>
  <r>
    <x v="11"/>
    <x v="1"/>
    <x v="3"/>
    <x v="1"/>
    <n v="10"/>
    <s v="RUA 1 JULIA ALMEIDA "/>
    <s v="TIMON/MA"/>
    <s v="RUA AREOLINO DE ABREU/ PRAÇA DA BANDEIRA /AVENIDA MARANHÃO ACESSO A PONTE DA AMIZADE /AVENIDA PIAUÍ /AVENIDA FRANCISCO CARLOS JANSEN /AVENIDA PRESIDENTE MEDICI /AVENIDA DO HOSPITAL - LUIZ FIRMINO DE SOUSA /AVENIDA FORMOSA /AVENIDA TUIBA /RUA 1 PADRE DELFINO /RUA 1 JULIA ALMEIDA "/>
  </r>
  <r>
    <x v="12"/>
    <x v="1"/>
    <x v="2"/>
    <x v="0"/>
    <n v="1"/>
    <s v="RUA 1 COCAIS II "/>
    <s v="TIMON/MA"/>
    <s v="RUA 1 COCAIS II "/>
  </r>
  <r>
    <x v="12"/>
    <x v="1"/>
    <x v="2"/>
    <x v="0"/>
    <n v="2"/>
    <s v="RUA 1 BAIRRO RESIDENCIAL FLORES "/>
    <s v="TIMON/MA"/>
    <s v="RUA 1 COCAIS II /RUA 1 BAIRRO RESIDENCIAL FLORES "/>
  </r>
  <r>
    <x v="12"/>
    <x v="1"/>
    <x v="2"/>
    <x v="0"/>
    <n v="3"/>
    <s v="AVENIDA PERIMETRAL "/>
    <s v="TIMON/MA"/>
    <s v="RUA 1 COCAIS II /RUA 1 BAIRRO RESIDENCIAL FLORES /AVENIDA PERIMETRAL "/>
  </r>
  <r>
    <x v="12"/>
    <x v="1"/>
    <x v="2"/>
    <x v="0"/>
    <n v="4"/>
    <s v="RUA 90 "/>
    <s v="TIMON/MA"/>
    <s v="RUA 1 COCAIS II /RUA 1 BAIRRO RESIDENCIAL FLORES /AVENIDA PERIMETRAL /RUA 90 "/>
  </r>
  <r>
    <x v="12"/>
    <x v="1"/>
    <x v="2"/>
    <x v="0"/>
    <n v="5"/>
    <s v="AVENIDA 3 "/>
    <s v="TIMON/MA"/>
    <s v="RUA 1 COCAIS II /RUA 1 BAIRRO RESIDENCIAL FLORES /AVENIDA PERIMETRAL /RUA 90 /AVENIDA 3 "/>
  </r>
  <r>
    <x v="12"/>
    <x v="1"/>
    <x v="2"/>
    <x v="0"/>
    <n v="6"/>
    <s v="AVENIDA TERESINA "/>
    <s v="TIMON/MA"/>
    <s v="RUA 1 COCAIS II /RUA 1 BAIRRO RESIDENCIAL FLORES /AVENIDA PERIMETRAL /RUA 90 /AVENIDA 3 /AVENIDA TERESINA "/>
  </r>
  <r>
    <x v="12"/>
    <x v="1"/>
    <x v="2"/>
    <x v="0"/>
    <n v="7"/>
    <s v="AVENIDA PRESIDENTE MEDICI "/>
    <s v="TIMON/MA"/>
    <s v="RUA 1 COCAIS II /RUA 1 BAIRRO RESIDENCIAL FLORES /AVENIDA PERIMETRAL /RUA 90 /AVENIDA 3 /AVENIDA TERESINA /AVENIDA PRESIDENTE MEDICI "/>
  </r>
  <r>
    <x v="12"/>
    <x v="1"/>
    <x v="2"/>
    <x v="0"/>
    <n v="8"/>
    <s v="RUA FILOMENA MARTINS BRINGEL "/>
    <s v="TIMON/MA"/>
    <s v="RUA 1 COCAIS II /RUA 1 BAIRRO RESIDENCIAL FLORES /AVENIDA PERIMETRAL /RUA 90 /AVENIDA 3 /AVENIDA TERESINA /AVENIDA PRESIDENTE MEDICI /RUA FILOMENA MARTINS BRINGEL "/>
  </r>
  <r>
    <x v="12"/>
    <x v="1"/>
    <x v="2"/>
    <x v="0"/>
    <n v="9"/>
    <s v="AVENIDA FRANCISCO CARLOS JANSEN "/>
    <s v="TIMON/MA"/>
    <s v="RUA 1 COCAIS II /RUA 1 BAIRRO RESIDENCIAL FLORES /AVENIDA PERIMETRAL /RUA 90 /AVENIDA 3 /AVENIDA TERESINA /AVENIDA PRESIDENTE MEDICI /RUA FILOMENA MARTINS BRINGEL /AVENIDA FRANCISCO CARLOS JANSEN "/>
  </r>
  <r>
    <x v="12"/>
    <x v="1"/>
    <x v="2"/>
    <x v="0"/>
    <n v="10"/>
    <s v="AVENIDA PIAUÍ/ ACESSO PONTE VELHA DIVISA MA/PI "/>
    <s v="TIMON/MA"/>
    <s v="RUA 1 COCAIS II /RUA 1 BAIRRO RESIDENCIAL FLORES /AVENIDA PERIMETRAL /RUA 90 /AVENIDA 3 /AVENIDA TERESINA /AVENIDA PRESIDENTE MEDICI /RUA FILOMENA MARTINS BRINGEL /AVENIDA FRANCISCO CARLOS JANSEN /AVENIDA PIAUÍ/ ACESSO PONTE VELHA DIVISA MA/PI "/>
  </r>
  <r>
    <x v="12"/>
    <x v="1"/>
    <x v="2"/>
    <x v="0"/>
    <n v="11"/>
    <s v="AVENIDA MARANHÃO "/>
    <s v="TERESINA/PI"/>
    <s v="RUA 1 COCAIS II /RUA 1 BAIRRO RESIDENCIAL FLORES /AVENIDA PERIMETRAL /RUA 90 /AVENIDA 3 /AVENIDA TERESINA /AVENIDA PRESIDENTE MEDICI /RUA FILOMENA MARTINS BRINGEL /AVENIDA FRANCISCO CARLOS JANSEN /AVENIDA PIAUÍ/ ACESSO PONTE VELHA DIVISA MA/PI /AVENIDA MARANHÃO "/>
  </r>
  <r>
    <x v="12"/>
    <x v="1"/>
    <x v="2"/>
    <x v="0"/>
    <n v="12"/>
    <s v="AVENIDA CAMPOS SALES "/>
    <s v="TERESINA/PI"/>
    <s v="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"/>
  </r>
  <r>
    <x v="12"/>
    <x v="1"/>
    <x v="2"/>
    <x v="0"/>
    <n v="13"/>
    <s v="AVENIDA COELHO DE RESENDE "/>
    <s v="TERESINA/PI"/>
    <s v="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"/>
  </r>
  <r>
    <x v="12"/>
    <x v="1"/>
    <x v="2"/>
    <x v="0"/>
    <n v="14"/>
    <s v="RUA COELHO RODRIGUES/ PRAÇA DO FRIPISA "/>
    <s v="TERESINA/PI"/>
    <s v="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/RUA COELHO RODRIGUES/ PRAÇA DO FRIPISA "/>
  </r>
  <r>
    <x v="12"/>
    <x v="1"/>
    <x v="3"/>
    <x v="1"/>
    <n v="1"/>
    <s v="RUA AREOLINO DE ABREU/ PRAÇA DA BANDEIRA "/>
    <s v="TERESINA/PI"/>
    <s v="RUA AREOLINO DE ABREU/ PRAÇA DA BANDEIRA "/>
  </r>
  <r>
    <x v="12"/>
    <x v="1"/>
    <x v="3"/>
    <x v="1"/>
    <n v="2"/>
    <s v="AVENIDA MARANHÃO ACESSO A PONTE DA AMIZADE "/>
    <s v="TERESINA/PI"/>
    <s v="RUA AREOLINO DE ABREU/ PRAÇA DA BANDEIRA /AVENIDA MARANHÃO ACESSO A PONTE DA AMIZADE "/>
  </r>
  <r>
    <x v="12"/>
    <x v="1"/>
    <x v="3"/>
    <x v="1"/>
    <n v="3"/>
    <s v="AVENIDA PIAUÍ "/>
    <s v="TIMON/MA"/>
    <s v="RUA AREOLINO DE ABREU/ PRAÇA DA BANDEIRA /AVENIDA MARANHÃO ACESSO A PONTE DA AMIZADE /AVENIDA PIAUÍ "/>
  </r>
  <r>
    <x v="12"/>
    <x v="1"/>
    <x v="3"/>
    <x v="1"/>
    <n v="4"/>
    <s v="AVENIDA FRANCISCO CARLOS JANSEN "/>
    <s v="TIMON/MA "/>
    <s v="RUA AREOLINO DE ABREU/ PRAÇA DA BANDEIRA /AVENIDA MARANHÃO ACESSO A PONTE DA AMIZADE /AVENIDA PIAUÍ /AVENIDA FRANCISCO CARLOS JANSEN "/>
  </r>
  <r>
    <x v="12"/>
    <x v="1"/>
    <x v="3"/>
    <x v="1"/>
    <n v="5"/>
    <s v="AVENIDA PRESIDENTE MEDICI "/>
    <s v="TIMON/MA"/>
    <s v="RUA AREOLINO DE ABREU/ PRAÇA DA BANDEIRA /AVENIDA MARANHÃO ACESSO A PONTE DA AMIZADE /AVENIDA PIAUÍ /AVENIDA FRANCISCO CARLOS JANSEN /AVENIDA PRESIDENTE MEDICI "/>
  </r>
  <r>
    <x v="12"/>
    <x v="1"/>
    <x v="3"/>
    <x v="1"/>
    <n v="6"/>
    <s v="AVENIDA TERESINA "/>
    <s v="TIMON/MA"/>
    <s v="RUA AREOLINO DE ABREU/ PRAÇA DA BANDEIRA /AVENIDA MARANHÃO ACESSO A PONTE DA AMIZADE /AVENIDA PIAUÍ /AVENIDA FRANCISCO CARLOS JANSEN /AVENIDA PRESIDENTE MEDICI /AVENIDA TERESINA "/>
  </r>
  <r>
    <x v="12"/>
    <x v="1"/>
    <x v="3"/>
    <x v="1"/>
    <n v="7"/>
    <s v="AVENIDA 3 "/>
    <s v="TIMON/MA"/>
    <s v="RUA AREOLINO DE ABREU/ PRAÇA DA BANDEIRA /AVENIDA MARANHÃO ACESSO A PONTE DA AMIZADE /AVENIDA PIAUÍ /AVENIDA FRANCISCO CARLOS JANSEN /AVENIDA PRESIDENTE MEDICI /AVENIDA TERESINA /AVENIDA 3 "/>
  </r>
  <r>
    <x v="12"/>
    <x v="1"/>
    <x v="3"/>
    <x v="1"/>
    <n v="8"/>
    <s v="RUA 100 "/>
    <s v="TIMON/MA"/>
    <s v="RUA AREOLINO DE ABREU/ PRAÇA DA BANDEIRA /AVENIDA MARANHÃO ACESSO A PONTE DA AMIZADE /AVENIDA PIAUÍ /AVENIDA FRANCISCO CARLOS JANSEN /AVENIDA PRESIDENTE MEDICI /AVENIDA TERESINA /AVENIDA 3 /RUA 100 "/>
  </r>
  <r>
    <x v="12"/>
    <x v="1"/>
    <x v="3"/>
    <x v="1"/>
    <n v="9"/>
    <s v="AVENIDA PERIMETRAL "/>
    <s v="TIMON/MA"/>
    <s v="RUA AREOLINO DE ABREU/ PRAÇA DA BANDEIRA /AVENIDA MARANHÃO ACESSO A PONTE DA AMIZADE /AVENIDA PIAUÍ /AVENIDA FRANCISCO CARLOS JANSEN /AVENIDA PRESIDENTE MEDICI /AVENIDA TERESINA /AVENIDA 3 /RUA 100 /AVENIDA PERIMETRAL "/>
  </r>
  <r>
    <x v="12"/>
    <x v="1"/>
    <x v="3"/>
    <x v="1"/>
    <n v="10"/>
    <s v="RUA 1 BAIRRO RESIDENCIAL FLORES "/>
    <s v="TIMON/MA"/>
    <s v="RUA AREOLINO DE ABREU/ PRAÇA DA BANDEIRA /AVENIDA MARANHÃO ACESSO A PONTE DA AMIZADE /AVENIDA PIAUÍ /AVENIDA FRANCISCO CARLOS JANSEN /AVENIDA PRESIDENTE MEDICI /AVENIDA TERESINA /AVENIDA 3 /RUA 100 /AVENIDA PERIMETRAL /RUA 1 BAIRRO RESIDENCIAL FLORES "/>
  </r>
  <r>
    <x v="12"/>
    <x v="1"/>
    <x v="3"/>
    <x v="1"/>
    <n v="11"/>
    <s v="RUA 1 COCAIS II "/>
    <s v="TIMON/MA"/>
    <s v="RUA AREOLINO DE ABREU/ PRAÇA DA BANDEIRA /AVENIDA MARANHÃO ACESSO A PONTE DA AMIZADE /AVENIDA PIAUÍ /AVENIDA FRANCISCO CARLOS JANSEN /AVENIDA PRESIDENTE MEDICI /AVENIDA TERESINA /AVENIDA 3 /RUA 100 /AVENIDA PERIMETRAL /RUA 1 BAIRRO RESIDENCIAL FLORES /RUA 1 COCAIS II "/>
  </r>
  <r>
    <x v="13"/>
    <x v="2"/>
    <x v="4"/>
    <x v="0"/>
    <n v="1"/>
    <s v="Terminal Planaltina de Goiás"/>
    <s v="Planaltina de Goiás"/>
    <s v="Terminal Planaltina de Goiás"/>
  </r>
  <r>
    <x v="13"/>
    <x v="2"/>
    <x v="4"/>
    <x v="0"/>
    <n v="2"/>
    <s v="Barraginha (Quartel PMGO)"/>
    <s v="Planaltina de Goiás"/>
    <s v="Terminal Planaltina de Goiás/Barraginha (Quartel PMGO)"/>
  </r>
  <r>
    <x v="13"/>
    <x v="2"/>
    <x v="4"/>
    <x v="0"/>
    <n v="3"/>
    <s v="Trevo DF-128/BR-020"/>
    <s v="Planaltina (DF)"/>
    <s v="Terminal Planaltina de Goiás/Barraginha (Quartel PMGO)/Trevo DF-128/BR-020"/>
  </r>
  <r>
    <x v="13"/>
    <x v="2"/>
    <x v="4"/>
    <x v="0"/>
    <n v="4"/>
    <s v="BR-020"/>
    <s v="Sobradinho"/>
    <s v="Terminal Planaltina de Goiás/Barraginha (Quartel PMGO)/Trevo DF-128/BR-020/BR-020"/>
  </r>
  <r>
    <x v="13"/>
    <x v="2"/>
    <x v="4"/>
    <x v="0"/>
    <n v="5"/>
    <s v="Em frente à garagem EMTRAM"/>
    <s v="Sobradinho"/>
    <s v="Terminal Planaltina de Goiás/Barraginha (Quartel PMGO)/Trevo DF-128/BR-020/BR-020/Em frente à garagem EMTRAM"/>
  </r>
  <r>
    <x v="13"/>
    <x v="2"/>
    <x v="4"/>
    <x v="0"/>
    <n v="6"/>
    <s v="Home Center Rezende"/>
    <s v="Sobradinho"/>
    <s v="Terminal Planaltina de Goiás/Barraginha (Quartel PMGO)/Trevo DF-128/BR-020/BR-020/Em frente à garagem EMTRAM/Home Center Rezende"/>
  </r>
  <r>
    <x v="13"/>
    <x v="2"/>
    <x v="4"/>
    <x v="0"/>
    <n v="7"/>
    <s v="BR-020"/>
    <s v="Sobradinho"/>
    <s v="Terminal Planaltina de Goiás/Barraginha (Quartel PMGO)/Trevo DF-128/BR-020/BR-020/Em frente à garagem EMTRAM/Home Center Rezende/BR-020"/>
  </r>
  <r>
    <x v="13"/>
    <x v="2"/>
    <x v="4"/>
    <x v="0"/>
    <n v="8"/>
    <s v="Posto Colorado"/>
    <s v="Sobradinho"/>
    <s v="Terminal Planaltina de Goiás/Barraginha (Quartel PMGO)/Trevo DF-128/BR-020/BR-020/Em frente à garagem EMTRAM/Home Center Rezende/BR-020/Posto Colorado"/>
  </r>
  <r>
    <x v="13"/>
    <x v="2"/>
    <x v="4"/>
    <x v="0"/>
    <n v="9"/>
    <s v="EPIA"/>
    <s v="Taquari"/>
    <s v="Terminal Planaltina de Goiás/Barraginha (Quartel PMGO)/Trevo DF-128/BR-020/BR-020/Em frente à garagem EMTRAM/Home Center Rezende/BR-020/Posto Colorado/EPIA"/>
  </r>
  <r>
    <x v="13"/>
    <x v="2"/>
    <x v="4"/>
    <x v="0"/>
    <n v="10"/>
    <s v="Ponte do Bragueto"/>
    <s v="Brasília"/>
    <s v="Terminal Planaltina de Goiás/Barraginha (Quartel PMGO)/Trevo DF-128/BR-020/BR-020/Em frente à garagem EMTRAM/Home Center Rezende/BR-020/Posto Colorado/EPIA/Ponte do Bragueto"/>
  </r>
  <r>
    <x v="13"/>
    <x v="2"/>
    <x v="4"/>
    <x v="0"/>
    <n v="11"/>
    <s v="Eixo Norte"/>
    <s v="Brasília"/>
    <s v="Terminal Planaltina de Goiás/Barraginha (Quartel PMGO)/Trevo DF-128/BR-020/BR-020/Em frente à garagem EMTRAM/Home Center Rezende/BR-020/Posto Colorado/EPIA/Ponte do Bragueto/Eixo Norte"/>
  </r>
  <r>
    <x v="13"/>
    <x v="2"/>
    <x v="4"/>
    <x v="0"/>
    <n v="12"/>
    <s v="Rodoviária Plano Piloto"/>
    <s v="Brasília"/>
    <s v="Terminal Planaltina de Goiás/Barraginha (Quartel PMGO)/Trevo DF-128/BR-020/BR-020/Em frente à garagem EMTRAM/Home Center Rezende/BR-020/Posto Colorado/EPIA/Ponte do Bragueto/Eixo Norte/Rodoviária Plano Piloto"/>
  </r>
  <r>
    <x v="13"/>
    <x v="2"/>
    <x v="5"/>
    <x v="1"/>
    <n v="1"/>
    <s v="Rodoviária Plano Piloto"/>
    <s v="Brasília"/>
    <s v="Rodoviária Plano Piloto"/>
  </r>
  <r>
    <x v="13"/>
    <x v="2"/>
    <x v="5"/>
    <x v="1"/>
    <n v="2"/>
    <s v="Eixo Norte"/>
    <s v="Brasília"/>
    <s v="Rodoviária Plano Piloto/Eixo Norte"/>
  </r>
  <r>
    <x v="13"/>
    <x v="2"/>
    <x v="5"/>
    <x v="1"/>
    <n v="3"/>
    <s v="Ponte do Bragueto"/>
    <s v="Brasília"/>
    <s v="Rodoviária Plano Piloto/Eixo Norte/Ponte do Bragueto"/>
  </r>
  <r>
    <x v="13"/>
    <x v="2"/>
    <x v="5"/>
    <x v="1"/>
    <n v="4"/>
    <s v="EPIA"/>
    <s v="Taquari"/>
    <s v="Rodoviária Plano Piloto/Eixo Norte/Ponte do Bragueto/EPIA"/>
  </r>
  <r>
    <x v="13"/>
    <x v="2"/>
    <x v="5"/>
    <x v="1"/>
    <n v="5"/>
    <s v="Posto Colorado"/>
    <s v="Sobradinho"/>
    <s v="Rodoviária Plano Piloto/Eixo Norte/Ponte do Bragueto/EPIA/Posto Colorado"/>
  </r>
  <r>
    <x v="13"/>
    <x v="2"/>
    <x v="5"/>
    <x v="1"/>
    <n v="6"/>
    <s v="BR-020"/>
    <s v="Sobradinho"/>
    <s v="Rodoviária Plano Piloto/Eixo Norte/Ponte do Bragueto/EPIA/Posto Colorado/BR-020"/>
  </r>
  <r>
    <x v="13"/>
    <x v="2"/>
    <x v="5"/>
    <x v="1"/>
    <n v="7"/>
    <s v="Home Center Rezende"/>
    <s v="Sobradinho"/>
    <s v="Rodoviária Plano Piloto/Eixo Norte/Ponte do Bragueto/EPIA/Posto Colorado/BR-020/Home Center Rezende"/>
  </r>
  <r>
    <x v="13"/>
    <x v="2"/>
    <x v="5"/>
    <x v="1"/>
    <n v="8"/>
    <s v="Em frente à garagem EMTRAM"/>
    <s v="Sobradinho"/>
    <s v="Rodoviária Plano Piloto/Eixo Norte/Ponte do Bragueto/EPIA/Posto Colorado/BR-020/Home Center Rezende/Em frente à garagem EMTRAM"/>
  </r>
  <r>
    <x v="13"/>
    <x v="2"/>
    <x v="5"/>
    <x v="1"/>
    <n v="9"/>
    <s v="BR-020"/>
    <s v="Sobradinho"/>
    <s v="Rodoviária Plano Piloto/Eixo Norte/Ponte do Bragueto/EPIA/Posto Colorado/BR-020/Home Center Rezende/Em frente à garagem EMTRAM/BR-020"/>
  </r>
  <r>
    <x v="13"/>
    <x v="2"/>
    <x v="5"/>
    <x v="1"/>
    <n v="10"/>
    <s v="Trevo DF-128/BR-020"/>
    <s v="Planaltina (DF)"/>
    <s v="Rodoviária Plano Piloto/Eixo Norte/Ponte do Bragueto/EPIA/Posto Colorado/BR-020/Home Center Rezende/Em frente à garagem EMTRAM/BR-020/Trevo DF-128/BR-020"/>
  </r>
  <r>
    <x v="13"/>
    <x v="2"/>
    <x v="5"/>
    <x v="1"/>
    <n v="11"/>
    <s v="Barraginha (Quartel PMGO)"/>
    <s v="Planaltina de Goiás"/>
    <s v="Rodoviária Plano Piloto/Eixo Norte/Ponte do Bragueto/EPIA/Posto Colorado/BR-020/Home Center Rezende/Em frente à garagem EMTRAM/BR-020/Trevo DF-128/BR-020/Barraginha (Quartel PMGO)"/>
  </r>
  <r>
    <x v="13"/>
    <x v="2"/>
    <x v="5"/>
    <x v="1"/>
    <n v="12"/>
    <s v="Terminal Planaltina de Goiás"/>
    <s v="Planaltina de Goiás"/>
    <s v="Rodoviária Plano Piloto/Eixo Norte/Ponte do Bragueto/EPIA/Posto Colorado/BR-020/Home Center Rezende/Em frente à garagem EMTRAM/BR-020/Trevo DF-128/BR-020/Barraginha (Quartel PMGO)/Terminal Planaltina de Goiás"/>
  </r>
  <r>
    <x v="14"/>
    <x v="3"/>
    <x v="4"/>
    <x v="0"/>
    <n v="1"/>
    <s v="TERMINAL PLANALTINA (GO)"/>
    <s v="Planaltina de Goiás"/>
    <s v="TERMINAL PLANALTINA (GO)"/>
  </r>
  <r>
    <x v="14"/>
    <x v="3"/>
    <x v="4"/>
    <x v="0"/>
    <n v="2"/>
    <s v="BARRAGINHA (QUARTEL PMGO)"/>
    <s v="Planaltina de Goiás"/>
    <s v="TERMINAL PLANALTINA (GO)/BARRAGINHA (QUARTEL PMGO)"/>
  </r>
  <r>
    <x v="14"/>
    <x v="3"/>
    <x v="4"/>
    <x v="0"/>
    <n v="3"/>
    <s v="TREVO DF-128/BR-020"/>
    <s v="Planaltina (DF)"/>
    <s v="TERMINAL PLANALTINA (GO)/BARRAGINHA (QUARTEL PMGO)/TREVO DF-128/BR-020"/>
  </r>
  <r>
    <x v="14"/>
    <x v="3"/>
    <x v="4"/>
    <x v="0"/>
    <n v="4"/>
    <s v="BR-020"/>
    <s v="Sobradinho"/>
    <s v="TERMINAL PLANALTINA (GO)/BARRAGINHA (QUARTEL PMGO)/TREVO DF-128/BR-020/BR-020"/>
  </r>
  <r>
    <x v="14"/>
    <x v="3"/>
    <x v="4"/>
    <x v="0"/>
    <n v="5"/>
    <s v="EM FRENTE À GARAGEM EMTRAM"/>
    <s v="Sobradinho"/>
    <s v="TERMINAL PLANALTINA (GO)/BARRAGINHA (QUARTEL PMGO)/TREVO DF-128/BR-020/BR-020/EM FRENTE À GARAGEM EMTRAM"/>
  </r>
  <r>
    <x v="14"/>
    <x v="3"/>
    <x v="4"/>
    <x v="0"/>
    <n v="6"/>
    <s v="HOME CENTER REZENDE"/>
    <s v="Sobradinho"/>
    <s v="TERMINAL PLANALTINA (GO)/BARRAGINHA (QUARTEL PMGO)/TREVO DF-128/BR-020/BR-020/EM FRENTE À GARAGEM EMTRAM/HOME CENTER REZENDE"/>
  </r>
  <r>
    <x v="14"/>
    <x v="3"/>
    <x v="4"/>
    <x v="0"/>
    <n v="7"/>
    <s v="BR-020"/>
    <s v="Sobradinho"/>
    <s v="TERMINAL PLANALTINA (GO)/BARRAGINHA (QUARTEL PMGO)/TREVO DF-128/BR-020/BR-020/EM FRENTE À GARAGEM EMTRAM/HOME CENTER REZENDE/BR-020"/>
  </r>
  <r>
    <x v="14"/>
    <x v="3"/>
    <x v="4"/>
    <x v="0"/>
    <n v="8"/>
    <s v="POSTO COLORADO"/>
    <s v="Sobradinho"/>
    <s v="TERMINAL PLANALTINA (GO)/BARRAGINHA (QUARTEL PMGO)/TREVO DF-128/BR-020/BR-020/EM FRENTE À GARAGEM EMTRAM/HOME CENTER REZENDE/BR-020/POSTO COLORADO"/>
  </r>
  <r>
    <x v="14"/>
    <x v="3"/>
    <x v="4"/>
    <x v="0"/>
    <n v="9"/>
    <s v="EPIA"/>
    <s v="Taquari"/>
    <s v="TERMINAL PLANALTINA (GO)/BARRAGINHA (QUARTEL PMGO)/TREVO DF-128/BR-020/BR-020/EM FRENTE À GARAGEM EMTRAM/HOME CENTER REZENDE/BR-020/POSTO COLORADO/EPIA"/>
  </r>
  <r>
    <x v="14"/>
    <x v="3"/>
    <x v="4"/>
    <x v="0"/>
    <n v="10"/>
    <s v="PONTE DO BRAGUETO"/>
    <s v="Brasília"/>
    <s v="TERMINAL PLANALTINA (GO)/BARRAGINHA (QUARTEL PMGO)/TREVO DF-128/BR-020/BR-020/EM FRENTE À GARAGEM EMTRAM/HOME CENTER REZENDE/BR-020/POSTO COLORADO/EPIA/PONTE DO BRAGUETO"/>
  </r>
  <r>
    <x v="14"/>
    <x v="3"/>
    <x v="4"/>
    <x v="0"/>
    <n v="11"/>
    <s v="EIXO W NORTE"/>
    <s v="Brasília"/>
    <s v="TERMINAL PLANALTINA (GO)/BARRAGINHA (QUARTEL PMGO)/TREVO DF-128/BR-020/BR-020/EM FRENTE À GARAGEM EMTRAM/HOME CENTER REZENDE/BR-020/POSTO COLORADO/EPIA/PONTE DO BRAGUETO/EIXO W NORTE"/>
  </r>
  <r>
    <x v="14"/>
    <x v="3"/>
    <x v="4"/>
    <x v="0"/>
    <n v="12"/>
    <s v="RODOVIÁRIA PLANO PILOTO"/>
    <s v="Brasília"/>
    <s v="TERMINAL PLANALTINA (GO)/BARRAGINHA (QUARTEL PMGO)/TREVO DF-128/BR-020/BR-020/EM FRENTE À GARAGEM EMTRAM/HOME CENTER REZENDE/BR-020/POSTO COLORADO/EPIA/PONTE DO BRAGUETO/EIXO W NORTE/RODOVIÁRIA PLANO PILOTO"/>
  </r>
  <r>
    <x v="14"/>
    <x v="3"/>
    <x v="5"/>
    <x v="1"/>
    <n v="1"/>
    <s v="RODOVIÁRIA PLANO PILOTO"/>
    <s v="Brasília"/>
    <s v="RODOVIÁRIA PLANO PILOTO"/>
  </r>
  <r>
    <x v="14"/>
    <x v="3"/>
    <x v="5"/>
    <x v="1"/>
    <n v="2"/>
    <s v="EIXO NORTE"/>
    <s v="Brasília"/>
    <s v="RODOVIÁRIA PLANO PILOTO/EIXO NORTE"/>
  </r>
  <r>
    <x v="14"/>
    <x v="3"/>
    <x v="5"/>
    <x v="1"/>
    <n v="3"/>
    <s v="PONTE DO BRAGUETO"/>
    <s v="Brasília"/>
    <s v="RODOVIÁRIA PLANO PILOTO/EIXO NORTE/PONTE DO BRAGUETO"/>
  </r>
  <r>
    <x v="14"/>
    <x v="3"/>
    <x v="5"/>
    <x v="1"/>
    <n v="4"/>
    <s v="EPIA"/>
    <s v="Taquari"/>
    <s v="RODOVIÁRIA PLANO PILOTO/EIXO NORTE/PONTE DO BRAGUETO/EPIA"/>
  </r>
  <r>
    <x v="14"/>
    <x v="3"/>
    <x v="5"/>
    <x v="1"/>
    <n v="5"/>
    <s v="POSTO COLORADO"/>
    <s v="Sobradinho"/>
    <s v="RODOVIÁRIA PLANO PILOTO/EIXO NORTE/PONTE DO BRAGUETO/EPIA/POSTO COLORADO"/>
  </r>
  <r>
    <x v="14"/>
    <x v="3"/>
    <x v="5"/>
    <x v="1"/>
    <n v="6"/>
    <s v="BR-020"/>
    <s v="Sobradinho"/>
    <s v="RODOVIÁRIA PLANO PILOTO/EIXO NORTE/PONTE DO BRAGUETO/EPIA/POSTO COLORADO/BR-020"/>
  </r>
  <r>
    <x v="14"/>
    <x v="3"/>
    <x v="5"/>
    <x v="1"/>
    <n v="7"/>
    <s v="HOME CENTER REZENDE"/>
    <s v="Sobradinho"/>
    <s v="RODOVIÁRIA PLANO PILOTO/EIXO NORTE/PONTE DO BRAGUETO/EPIA/POSTO COLORADO/BR-020/HOME CENTER REZENDE"/>
  </r>
  <r>
    <x v="14"/>
    <x v="3"/>
    <x v="5"/>
    <x v="1"/>
    <n v="8"/>
    <s v="EM FRENTE À GARAGEM EMTRAM"/>
    <s v="Sobradinho"/>
    <s v="RODOVIÁRIA PLANO PILOTO/EIXO NORTE/PONTE DO BRAGUETO/EPIA/POSTO COLORADO/BR-020/HOME CENTER REZENDE/EM FRENTE À GARAGEM EMTRAM"/>
  </r>
  <r>
    <x v="14"/>
    <x v="3"/>
    <x v="5"/>
    <x v="1"/>
    <n v="9"/>
    <s v="BR-020"/>
    <s v="Sobradinho"/>
    <s v="RODOVIÁRIA PLANO PILOTO/EIXO NORTE/PONTE DO BRAGUETO/EPIA/POSTO COLORADO/BR-020/HOME CENTER REZENDE/EM FRENTE À GARAGEM EMTRAM/BR-020"/>
  </r>
  <r>
    <x v="14"/>
    <x v="3"/>
    <x v="5"/>
    <x v="1"/>
    <n v="10"/>
    <s v="TREVO DF-128/BR-020"/>
    <s v="Planaltina (DF)"/>
    <s v="RODOVIÁRIA PLANO PILOTO/EIXO NORTE/PONTE DO BRAGUETO/EPIA/POSTO COLORADO/BR-020/HOME CENTER REZENDE/EM FRENTE À GARAGEM EMTRAM/BR-020/TREVO DF-128/BR-020"/>
  </r>
  <r>
    <x v="14"/>
    <x v="3"/>
    <x v="5"/>
    <x v="1"/>
    <n v="11"/>
    <s v="BARRAGINHA (QUARTEL PMGO)"/>
    <s v="Planaltina de Goiás"/>
    <s v="RODOVIÁRIA PLANO PILOTO/EIXO NORTE/PONTE DO BRAGUETO/EPIA/POSTO COLORADO/BR-020/HOME CENTER REZENDE/EM FRENTE À GARAGEM EMTRAM/BR-020/TREVO DF-128/BR-020/BARRAGINHA (QUARTEL PMGO)"/>
  </r>
  <r>
    <x v="14"/>
    <x v="3"/>
    <x v="5"/>
    <x v="1"/>
    <n v="12"/>
    <s v="TERMINAL PLANALTINA (GO)"/>
    <s v="Planaltina de Goiás"/>
    <s v="RODOVIÁRIA PLANO PILOTO/EIXO NORTE/PONTE DO BRAGUETO/EPIA/POSTO COLORADO/BR-020/HOME CENTER REZENDE/EM FRENTE À GARAGEM EMTRAM/BR-020/TREVO DF-128/BR-020/BARRAGINHA (QUARTEL PMGO)/TERMINAL PLANALTINA (GO)"/>
  </r>
  <r>
    <x v="15"/>
    <x v="2"/>
    <x v="4"/>
    <x v="0"/>
    <n v="1"/>
    <s v="Em frente a garagem Rapido Planaltina - Avenida B"/>
    <s v="Planaltina de Goiás"/>
    <s v="Em frente a garagem Rapido Planaltina - Avenida B"/>
  </r>
  <r>
    <x v="15"/>
    <x v="2"/>
    <x v="4"/>
    <x v="0"/>
    <n v="2"/>
    <s v="Panorama"/>
    <s v="Planaltina de Goiás"/>
    <s v="Em frente a garagem Rapido Planaltina - Avenida B/Panorama"/>
  </r>
  <r>
    <x v="15"/>
    <x v="2"/>
    <x v="4"/>
    <x v="0"/>
    <n v="3"/>
    <s v="Barraginha (Quartel PMGO)"/>
    <s v="Planaltina de Goiás"/>
    <s v="Em frente a garagem Rapido Planaltina - Avenida B/Panorama/Barraginha (Quartel PMGO)"/>
  </r>
  <r>
    <x v="15"/>
    <x v="2"/>
    <x v="4"/>
    <x v="0"/>
    <n v="4"/>
    <s v="Trevo DF-128/BR-020"/>
    <s v="Planaltina (DF)"/>
    <s v="Em frente a garagem Rapido Planaltina - Avenida B/Panorama/Barraginha (Quartel PMGO)/Trevo DF-128/BR-020"/>
  </r>
  <r>
    <x v="15"/>
    <x v="2"/>
    <x v="4"/>
    <x v="0"/>
    <n v="5"/>
    <s v="BR-020"/>
    <s v="Sobradinho"/>
    <s v="Em frente a garagem Rapido Planaltina - Avenida B/Panorama/Barraginha (Quartel PMGO)/Trevo DF-128/BR-020/BR-020"/>
  </r>
  <r>
    <x v="15"/>
    <x v="2"/>
    <x v="4"/>
    <x v="0"/>
    <n v="6"/>
    <s v="Em frente à garagem EMTRAM"/>
    <s v="Sobradinho"/>
    <s v="Em frente a garagem Rapido Planaltina - Avenida B/Panorama/Barraginha (Quartel PMGO)/Trevo DF-128/BR-020/BR-020/Em frente à garagem EMTRAM"/>
  </r>
  <r>
    <x v="15"/>
    <x v="2"/>
    <x v="4"/>
    <x v="0"/>
    <n v="7"/>
    <s v="Home Center Rezende"/>
    <s v="Sobradinho"/>
    <s v="Em frente a garagem Rapido Planaltina - Avenida B/Panorama/Barraginha (Quartel PMGO)/Trevo DF-128/BR-020/BR-020/Em frente à garagem EMTRAM/Home Center Rezende"/>
  </r>
  <r>
    <x v="15"/>
    <x v="2"/>
    <x v="4"/>
    <x v="0"/>
    <n v="8"/>
    <s v="BR-020"/>
    <s v="Sobradinho"/>
    <s v="Em frente a garagem Rapido Planaltina - Avenida B/Panorama/Barraginha (Quartel PMGO)/Trevo DF-128/BR-020/BR-020/Em frente à garagem EMTRAM/Home Center Rezende/BR-020"/>
  </r>
  <r>
    <x v="15"/>
    <x v="2"/>
    <x v="4"/>
    <x v="0"/>
    <n v="9"/>
    <s v="Posto Colorado"/>
    <s v="Sobradinho"/>
    <s v="Em frente a garagem Rapido Planaltina - Avenida B/Panorama/Barraginha (Quartel PMGO)/Trevo DF-128/BR-020/BR-020/Em frente à garagem EMTRAM/Home Center Rezende/BR-020/Posto Colorado"/>
  </r>
  <r>
    <x v="15"/>
    <x v="2"/>
    <x v="4"/>
    <x v="0"/>
    <n v="10"/>
    <s v="EPIA"/>
    <s v="Taquari"/>
    <s v="Em frente a garagem Rapido Planaltina - Avenida B/Panorama/Barraginha (Quartel PMGO)/Trevo DF-128/BR-020/BR-020/Em frente à garagem EMTRAM/Home Center Rezende/BR-020/Posto Colorado/EPIA"/>
  </r>
  <r>
    <x v="15"/>
    <x v="2"/>
    <x v="4"/>
    <x v="0"/>
    <n v="11"/>
    <s v="Ponte do Bragueto"/>
    <s v="Brasília"/>
    <s v="Em frente a garagem Rapido Planaltina - Avenida B/Panorama/Barraginha (Quartel PMGO)/Trevo DF-128/BR-020/BR-020/Em frente à garagem EMTRAM/Home Center Rezende/BR-020/Posto Colorado/EPIA/Ponte do Bragueto"/>
  </r>
  <r>
    <x v="15"/>
    <x v="2"/>
    <x v="4"/>
    <x v="0"/>
    <n v="12"/>
    <s v="Eixo Norte"/>
    <s v="Brasília"/>
    <s v="Em frente a garagem Rapido Planaltina - Avenida B/Panorama/Barraginha (Quartel PMGO)/Trevo DF-128/BR-020/BR-020/Em frente à garagem EMTRAM/Home Center Rezende/BR-020/Posto Colorado/EPIA/Ponte do Bragueto/Eixo Norte"/>
  </r>
  <r>
    <x v="15"/>
    <x v="2"/>
    <x v="4"/>
    <x v="0"/>
    <n v="13"/>
    <s v="Eixo Sul"/>
    <s v="Brasília"/>
    <s v="Em frente a garagem Rapido Planaltina - Avenida B/Panorama/Barraginha (Quartel PMGO)/Trevo DF-128/BR-020/BR-020/Em frente à garagem EMTRAM/Home Center Rezende/BR-020/Posto Colorado/EPIA/Ponte do Bragueto/Eixo Norte/Eixo Sul"/>
  </r>
  <r>
    <x v="15"/>
    <x v="2"/>
    <x v="4"/>
    <x v="0"/>
    <n v="14"/>
    <s v="616 Sul"/>
    <s v="Brasília"/>
    <s v="Em frente a garagem Rapido Planaltina - Avenida B/Panorama/Barraginha (Quartel PMGO)/Trevo DF-128/BR-020/BR-020/Em frente à garagem EMTRAM/Home Center Rezende/BR-020/Posto Colorado/EPIA/Ponte do Bragueto/Eixo Norte/Eixo Sul/616 Sul"/>
  </r>
  <r>
    <x v="15"/>
    <x v="2"/>
    <x v="4"/>
    <x v="0"/>
    <n v="15"/>
    <s v="Avenida das Nações (Vila TeleBrasília)"/>
    <s v="Brasília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"/>
  </r>
  <r>
    <x v="15"/>
    <x v="2"/>
    <x v="4"/>
    <x v="0"/>
    <n v="16"/>
    <s v="Aeroporto"/>
    <s v="Brasília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"/>
  </r>
  <r>
    <x v="15"/>
    <x v="2"/>
    <x v="4"/>
    <x v="0"/>
    <n v="17"/>
    <s v="EPGU - Zoológico"/>
    <s v="Guará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"/>
  </r>
  <r>
    <x v="15"/>
    <x v="2"/>
    <x v="4"/>
    <x v="0"/>
    <n v="18"/>
    <s v="ParkShopping"/>
    <s v="Guará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"/>
  </r>
  <r>
    <x v="15"/>
    <x v="2"/>
    <x v="4"/>
    <x v="0"/>
    <n v="19"/>
    <s v="Setor de Garagens e Concessionárias de Veículos"/>
    <s v="Guará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"/>
  </r>
  <r>
    <x v="15"/>
    <x v="2"/>
    <x v="5"/>
    <x v="1"/>
    <n v="1"/>
    <s v="Setor de Garagens e Concessionárias de Veículos"/>
    <s v="Guará"/>
    <s v="Setor de Garagens e Concessionárias de Veículos"/>
  </r>
  <r>
    <x v="15"/>
    <x v="2"/>
    <x v="5"/>
    <x v="1"/>
    <n v="2"/>
    <s v="ParkShopping"/>
    <s v="Guará"/>
    <s v="Setor de Garagens e Concessionárias de Veículos/ParkShopping"/>
  </r>
  <r>
    <x v="15"/>
    <x v="2"/>
    <x v="5"/>
    <x v="1"/>
    <n v="3"/>
    <s v="EPGU - Zoológico"/>
    <s v="Guará"/>
    <s v="Setor de Garagens e Concessionárias de Veículos/ParkShopping/EPGU - Zoológico"/>
  </r>
  <r>
    <x v="15"/>
    <x v="2"/>
    <x v="5"/>
    <x v="1"/>
    <n v="4"/>
    <s v="Aeroporto"/>
    <s v="Brasília"/>
    <s v="Setor de Garagens e Concessionárias de Veículos/ParkShopping/EPGU - Zoológico/Aeroporto"/>
  </r>
  <r>
    <x v="15"/>
    <x v="2"/>
    <x v="5"/>
    <x v="1"/>
    <n v="5"/>
    <s v="Avenida das Nações (Vila TeleBrasília)"/>
    <s v="Brasília"/>
    <s v="Setor de Garagens e Concessionárias de Veículos/ParkShopping/EPGU - Zoológico/Aeroporto/Avenida das Nações (Vila TeleBrasília)"/>
  </r>
  <r>
    <x v="15"/>
    <x v="2"/>
    <x v="5"/>
    <x v="1"/>
    <n v="6"/>
    <s v="616 Sul"/>
    <s v="Brasília"/>
    <s v="Setor de Garagens e Concessionárias de Veículos/ParkShopping/EPGU - Zoológico/Aeroporto/Avenida das Nações (Vila TeleBrasília)/616 Sul"/>
  </r>
  <r>
    <x v="15"/>
    <x v="2"/>
    <x v="5"/>
    <x v="1"/>
    <n v="7"/>
    <s v="Eixo Sul"/>
    <s v="Brasília"/>
    <s v="Setor de Garagens e Concessionárias de Veículos/ParkShopping/EPGU - Zoológico/Aeroporto/Avenida das Nações (Vila TeleBrasília)/616 Sul/Eixo Sul"/>
  </r>
  <r>
    <x v="15"/>
    <x v="2"/>
    <x v="5"/>
    <x v="1"/>
    <n v="8"/>
    <s v="Eixo Norte"/>
    <s v="Brasília"/>
    <s v="Setor de Garagens e Concessionárias de Veículos/ParkShopping/EPGU - Zoológico/Aeroporto/Avenida das Nações (Vila TeleBrasília)/616 Sul/Eixo Sul/Eixo Norte"/>
  </r>
  <r>
    <x v="15"/>
    <x v="2"/>
    <x v="5"/>
    <x v="1"/>
    <n v="9"/>
    <s v="Ponte do Bragueto"/>
    <s v="Brasília"/>
    <s v="Setor de Garagens e Concessionárias de Veículos/ParkShopping/EPGU - Zoológico/Aeroporto/Avenida das Nações (Vila TeleBrasília)/616 Sul/Eixo Sul/Eixo Norte/Ponte do Bragueto"/>
  </r>
  <r>
    <x v="15"/>
    <x v="2"/>
    <x v="5"/>
    <x v="1"/>
    <n v="10"/>
    <s v="EPIA"/>
    <s v="Taquari"/>
    <s v="Setor de Garagens e Concessionárias de Veículos/ParkShopping/EPGU - Zoológico/Aeroporto/Avenida das Nações (Vila TeleBrasília)/616 Sul/Eixo Sul/Eixo Norte/Ponte do Bragueto/EPIA"/>
  </r>
  <r>
    <x v="15"/>
    <x v="2"/>
    <x v="5"/>
    <x v="1"/>
    <n v="11"/>
    <s v="Posto Colorado"/>
    <s v="Sobradinho"/>
    <s v="Setor de Garagens e Concessionárias de Veículos/ParkShopping/EPGU - Zoológico/Aeroporto/Avenida das Nações (Vila TeleBrasília)/616 Sul/Eixo Sul/Eixo Norte/Ponte do Bragueto/EPIA/Posto Colorado"/>
  </r>
  <r>
    <x v="15"/>
    <x v="2"/>
    <x v="5"/>
    <x v="1"/>
    <n v="12"/>
    <s v="BR-020"/>
    <s v="Sobradinho"/>
    <s v="Setor de Garagens e Concessionárias de Veículos/ParkShopping/EPGU - Zoológico/Aeroporto/Avenida das Nações (Vila TeleBrasília)/616 Sul/Eixo Sul/Eixo Norte/Ponte do Bragueto/EPIA/Posto Colorado/BR-020"/>
  </r>
  <r>
    <x v="15"/>
    <x v="2"/>
    <x v="5"/>
    <x v="1"/>
    <n v="13"/>
    <s v="Home Center Rezende"/>
    <s v="Sobradinho"/>
    <s v="Setor de Garagens e Concessionárias de Veículos/ParkShopping/EPGU - Zoológico/Aeroporto/Avenida das Nações (Vila TeleBrasília)/616 Sul/Eixo Sul/Eixo Norte/Ponte do Bragueto/EPIA/Posto Colorado/BR-020/Home Center Rezende"/>
  </r>
  <r>
    <x v="15"/>
    <x v="2"/>
    <x v="5"/>
    <x v="1"/>
    <n v="14"/>
    <s v="Em frente à garagem EMTRAM"/>
    <s v="Sobradinho"/>
    <s v="Setor de Garagens e Concessionárias de Veículos/ParkShopping/EPGU - Zoológico/Aeroporto/Avenida das Nações (Vila TeleBrasília)/616 Sul/Eixo Sul/Eixo Norte/Ponte do Bragueto/EPIA/Posto Colorado/BR-020/Home Center Rezende/Em frente à garagem EMTRAM"/>
  </r>
  <r>
    <x v="15"/>
    <x v="2"/>
    <x v="5"/>
    <x v="1"/>
    <n v="15"/>
    <s v="BR-020"/>
    <s v="Sobradinho"/>
    <s v="Setor de Garagens e Concessionárias de Veículos/ParkShopping/EPGU - Zoológico/Aeroporto/Avenida das Nações (Vila TeleBrasília)/616 Sul/Eixo Sul/Eixo Norte/Ponte do Bragueto/EPIA/Posto Colorado/BR-020/Home Center Rezende/Em frente à garagem EMTRAM/BR-020"/>
  </r>
  <r>
    <x v="15"/>
    <x v="2"/>
    <x v="5"/>
    <x v="1"/>
    <n v="16"/>
    <s v="Trevo DF-128/BR-020"/>
    <s v="Planaltina (DF)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"/>
  </r>
  <r>
    <x v="15"/>
    <x v="2"/>
    <x v="5"/>
    <x v="1"/>
    <n v="17"/>
    <s v="Barraginha (Quartel PMGO)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"/>
  </r>
  <r>
    <x v="15"/>
    <x v="2"/>
    <x v="5"/>
    <x v="1"/>
    <n v="18"/>
    <s v="Panorama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"/>
  </r>
  <r>
    <x v="15"/>
    <x v="2"/>
    <x v="5"/>
    <x v="1"/>
    <n v="19"/>
    <s v="Em frente a garagem Rapido Planaltina - Avenida B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/Em frente a garagem Rapido Planaltina - Avenida B"/>
  </r>
  <r>
    <x v="16"/>
    <x v="2"/>
    <x v="4"/>
    <x v="0"/>
    <n v="1"/>
    <s v="Em frente a garagem Rapido Planaltina - Avenida B"/>
    <s v="Planaltina de Goiás"/>
    <s v="Em frente a garagem Rapido Planaltina - Avenida B"/>
  </r>
  <r>
    <x v="16"/>
    <x v="2"/>
    <x v="4"/>
    <x v="0"/>
    <n v="2"/>
    <s v="Multirão"/>
    <s v="Planaltina de Goiás"/>
    <s v="Em frente a garagem Rapido Planaltina - Avenida B/Multirão"/>
  </r>
  <r>
    <x v="16"/>
    <x v="2"/>
    <x v="4"/>
    <x v="0"/>
    <n v="3"/>
    <s v="Barraginha (Quartel PMGO)"/>
    <s v="Planaltina de Goiás"/>
    <s v="Em frente a garagem Rapido Planaltina - Avenida B/Multirão/Barraginha (Quartel PMGO)"/>
  </r>
  <r>
    <x v="16"/>
    <x v="2"/>
    <x v="4"/>
    <x v="0"/>
    <n v="4"/>
    <s v="Trevo DF-128/BR-020"/>
    <s v="Planaltina (DF)"/>
    <s v="Em frente a garagem Rapido Planaltina - Avenida B/Multirão/Barraginha (Quartel PMGO)/Trevo DF-128/BR-020"/>
  </r>
  <r>
    <x v="16"/>
    <x v="2"/>
    <x v="4"/>
    <x v="0"/>
    <n v="5"/>
    <s v="BR-020"/>
    <s v="Sobradinho"/>
    <s v="Em frente a garagem Rapido Planaltina - Avenida B/Multirão/Barraginha (Quartel PMGO)/Trevo DF-128/BR-020/BR-020"/>
  </r>
  <r>
    <x v="16"/>
    <x v="2"/>
    <x v="4"/>
    <x v="0"/>
    <n v="6"/>
    <s v="Em frente à garagem EMTRAM"/>
    <s v="Sobradinho"/>
    <s v="Em frente a garagem Rapido Planaltina - Avenida B/Multirão/Barraginha (Quartel PMGO)/Trevo DF-128/BR-020/BR-020/Em frente à garagem EMTRAM"/>
  </r>
  <r>
    <x v="16"/>
    <x v="2"/>
    <x v="4"/>
    <x v="0"/>
    <n v="7"/>
    <s v="Home Center Rezende"/>
    <s v="Sobradinho"/>
    <s v="Em frente a garagem Rapido Planaltina - Avenida B/Multirão/Barraginha (Quartel PMGO)/Trevo DF-128/BR-020/BR-020/Em frente à garagem EMTRAM/Home Center Rezende"/>
  </r>
  <r>
    <x v="16"/>
    <x v="2"/>
    <x v="4"/>
    <x v="0"/>
    <n v="8"/>
    <s v="BR-020"/>
    <s v="Sobradinho"/>
    <s v="Em frente a garagem Rapido Planaltina - Avenida B/Multirão/Barraginha (Quartel PMGO)/Trevo DF-128/BR-020/BR-020/Em frente à garagem EMTRAM/Home Center Rezende/BR-020"/>
  </r>
  <r>
    <x v="16"/>
    <x v="2"/>
    <x v="4"/>
    <x v="0"/>
    <n v="9"/>
    <s v="Posto Colorado"/>
    <s v="Sobradinho"/>
    <s v="Em frente a garagem Rapido Planaltina - Avenida B/Multirão/Barraginha (Quartel PMGO)/Trevo DF-128/BR-020/BR-020/Em frente à garagem EMTRAM/Home Center Rezende/BR-020/Posto Colorado"/>
  </r>
  <r>
    <x v="16"/>
    <x v="2"/>
    <x v="4"/>
    <x v="0"/>
    <n v="10"/>
    <s v="EPIA"/>
    <s v="Taquari"/>
    <s v="Em frente a garagem Rapido Planaltina - Avenida B/Multirão/Barraginha (Quartel PMGO)/Trevo DF-128/BR-020/BR-020/Em frente à garagem EMTRAM/Home Center Rezende/BR-020/Posto Colorado/EPIA"/>
  </r>
  <r>
    <x v="16"/>
    <x v="2"/>
    <x v="4"/>
    <x v="0"/>
    <n v="11"/>
    <s v="Ponte do Bragueto"/>
    <s v="Brasília"/>
    <s v="Em frente a garagem Rapido Planaltina - Avenida B/Multirão/Barraginha (Quartel PMGO)/Trevo DF-128/BR-020/BR-020/Em frente à garagem EMTRAM/Home Center Rezende/BR-020/Posto Colorado/EPIA/Ponte do Bragueto"/>
  </r>
  <r>
    <x v="16"/>
    <x v="2"/>
    <x v="4"/>
    <x v="0"/>
    <n v="12"/>
    <s v="Eixo Norte"/>
    <s v="Brasília"/>
    <s v="Em frente a garagem Rapido Planaltina - Avenida B/Multirão/Barraginha (Quartel PMGO)/Trevo DF-128/BR-020/BR-020/Em frente à garagem EMTRAM/Home Center Rezende/BR-020/Posto Colorado/EPIA/Ponte do Bragueto/Eixo Norte"/>
  </r>
  <r>
    <x v="16"/>
    <x v="2"/>
    <x v="4"/>
    <x v="0"/>
    <n v="13"/>
    <s v="Eixo Sul"/>
    <s v="Brasília"/>
    <s v="Em frente a garagem Rapido Planaltina - Avenida B/Multirão/Barraginha (Quartel PMGO)/Trevo DF-128/BR-020/BR-020/Em frente à garagem EMTRAM/Home Center Rezende/BR-020/Posto Colorado/EPIA/Ponte do Bragueto/Eixo Norte/Eixo Sul"/>
  </r>
  <r>
    <x v="16"/>
    <x v="2"/>
    <x v="4"/>
    <x v="0"/>
    <n v="14"/>
    <s v="616 Sul"/>
    <s v="Brasília"/>
    <s v="Em frente a garagem Rapido Planaltina - Avenida B/Multirão/Barraginha (Quartel PMGO)/Trevo DF-128/BR-020/BR-020/Em frente à garagem EMTRAM/Home Center Rezende/BR-020/Posto Colorado/EPIA/Ponte do Bragueto/Eixo Norte/Eixo Sul/616 Sul"/>
  </r>
  <r>
    <x v="16"/>
    <x v="2"/>
    <x v="4"/>
    <x v="0"/>
    <n v="15"/>
    <s v="Avenida das Nações (Vila TeleBrasília)"/>
    <s v="Brasília"/>
    <s v="Em frente a garagem Rapido Planaltina - Avenida B/Multirão/Barraginha (Quartel PMGO)/Trevo DF-128/BR-020/BR-020/Em frente à garagem EMTRAM/Home Center Rezende/BR-020/Posto Colorado/EPIA/Ponte do Bragueto/Eixo Norte/Eixo Sul/616 Sul/Avenida das Nações (Vila TeleBrasília)"/>
  </r>
  <r>
    <x v="16"/>
    <x v="2"/>
    <x v="4"/>
    <x v="0"/>
    <n v="16"/>
    <s v="EPGU - Zoológico"/>
    <s v="Guará"/>
    <s v="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"/>
  </r>
  <r>
    <x v="16"/>
    <x v="2"/>
    <x v="4"/>
    <x v="0"/>
    <n v="17"/>
    <s v="ParkShopping"/>
    <s v="Guará"/>
    <s v="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"/>
  </r>
  <r>
    <x v="16"/>
    <x v="2"/>
    <x v="4"/>
    <x v="0"/>
    <n v="18"/>
    <s v="Setor de Garagens e Concessionárias de Veículos"/>
    <s v="Guará"/>
    <s v="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"/>
  </r>
  <r>
    <x v="16"/>
    <x v="2"/>
    <x v="5"/>
    <x v="1"/>
    <n v="1"/>
    <s v="Setor de Garagens e Concessionárias de Veículos"/>
    <s v="Guará"/>
    <s v="Setor de Garagens e Concessionárias de Veículos"/>
  </r>
  <r>
    <x v="16"/>
    <x v="2"/>
    <x v="5"/>
    <x v="1"/>
    <n v="2"/>
    <s v="ParkShopping"/>
    <s v="Guará"/>
    <s v="Setor de Garagens e Concessionárias de Veículos/ParkShopping"/>
  </r>
  <r>
    <x v="16"/>
    <x v="2"/>
    <x v="5"/>
    <x v="1"/>
    <n v="3"/>
    <s v="EPGU - Zoológico"/>
    <s v="Guará"/>
    <s v="Setor de Garagens e Concessionárias de Veículos/ParkShopping/EPGU - Zoológico"/>
  </r>
  <r>
    <x v="16"/>
    <x v="2"/>
    <x v="5"/>
    <x v="1"/>
    <n v="4"/>
    <s v="Avenida das Nações (Vila TeleBrasília)"/>
    <s v="Brasília"/>
    <s v="Setor de Garagens e Concessionárias de Veículos/ParkShopping/EPGU - Zoológico/Avenida das Nações (Vila TeleBrasília)"/>
  </r>
  <r>
    <x v="16"/>
    <x v="2"/>
    <x v="5"/>
    <x v="1"/>
    <n v="5"/>
    <s v="616 Sul"/>
    <s v="Brasília"/>
    <s v="Setor de Garagens e Concessionárias de Veículos/ParkShopping/EPGU - Zoológico/Avenida das Nações (Vila TeleBrasília)/616 Sul"/>
  </r>
  <r>
    <x v="16"/>
    <x v="2"/>
    <x v="5"/>
    <x v="1"/>
    <n v="6"/>
    <s v="Eixo Sul"/>
    <s v="Brasília"/>
    <s v="Setor de Garagens e Concessionárias de Veículos/ParkShopping/EPGU - Zoológico/Avenida das Nações (Vila TeleBrasília)/616 Sul/Eixo Sul"/>
  </r>
  <r>
    <x v="16"/>
    <x v="2"/>
    <x v="5"/>
    <x v="1"/>
    <n v="7"/>
    <s v="Eixo Norte"/>
    <s v="Brasília"/>
    <s v="Setor de Garagens e Concessionárias de Veículos/ParkShopping/EPGU - Zoológico/Avenida das Nações (Vila TeleBrasília)/616 Sul/Eixo Sul/Eixo Norte"/>
  </r>
  <r>
    <x v="16"/>
    <x v="2"/>
    <x v="5"/>
    <x v="1"/>
    <n v="8"/>
    <s v="Ponte do Bragueto"/>
    <s v="Brasília"/>
    <s v="Setor de Garagens e Concessionárias de Veículos/ParkShopping/EPGU - Zoológico/Avenida das Nações (Vila TeleBrasília)/616 Sul/Eixo Sul/Eixo Norte/Ponte do Bragueto"/>
  </r>
  <r>
    <x v="16"/>
    <x v="2"/>
    <x v="5"/>
    <x v="1"/>
    <n v="9"/>
    <s v="EPIA"/>
    <s v="Taquari"/>
    <s v="Setor de Garagens e Concessionárias de Veículos/ParkShopping/EPGU - Zoológico/Avenida das Nações (Vila TeleBrasília)/616 Sul/Eixo Sul/Eixo Norte/Ponte do Bragueto/EPIA"/>
  </r>
  <r>
    <x v="16"/>
    <x v="2"/>
    <x v="5"/>
    <x v="1"/>
    <n v="10"/>
    <s v="Posto Colorado"/>
    <s v="Sobradinho"/>
    <s v="Setor de Garagens e Concessionárias de Veículos/ParkShopping/EPGU - Zoológico/Avenida das Nações (Vila TeleBrasília)/616 Sul/Eixo Sul/Eixo Norte/Ponte do Bragueto/EPIA/Posto Colorado"/>
  </r>
  <r>
    <x v="16"/>
    <x v="2"/>
    <x v="5"/>
    <x v="1"/>
    <n v="11"/>
    <s v="BR-020"/>
    <s v="Sobradinho"/>
    <s v="Setor de Garagens e Concessionárias de Veículos/ParkShopping/EPGU - Zoológico/Avenida das Nações (Vila TeleBrasília)/616 Sul/Eixo Sul/Eixo Norte/Ponte do Bragueto/EPIA/Posto Colorado/BR-020"/>
  </r>
  <r>
    <x v="16"/>
    <x v="2"/>
    <x v="5"/>
    <x v="1"/>
    <n v="12"/>
    <s v="Home Center Rezende"/>
    <s v="Sobradinho"/>
    <s v="Setor de Garagens e Concessionárias de Veículos/ParkShopping/EPGU - Zoológico/Avenida das Nações (Vila TeleBrasília)/616 Sul/Eixo Sul/Eixo Norte/Ponte do Bragueto/EPIA/Posto Colorado/BR-020/Home Center Rezende"/>
  </r>
  <r>
    <x v="16"/>
    <x v="2"/>
    <x v="5"/>
    <x v="1"/>
    <n v="13"/>
    <s v="Em frente à garagem EMTRAM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"/>
  </r>
  <r>
    <x v="16"/>
    <x v="2"/>
    <x v="5"/>
    <x v="1"/>
    <n v="14"/>
    <s v="BR-020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/BR-020"/>
  </r>
  <r>
    <x v="16"/>
    <x v="2"/>
    <x v="5"/>
    <x v="1"/>
    <n v="15"/>
    <s v="Trevo DF-128/BR-020"/>
    <s v="Planaltina (DF)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"/>
  </r>
  <r>
    <x v="16"/>
    <x v="2"/>
    <x v="5"/>
    <x v="1"/>
    <n v="16"/>
    <s v="Barraginha (Quartel PMGO)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"/>
  </r>
  <r>
    <x v="16"/>
    <x v="2"/>
    <x v="5"/>
    <x v="1"/>
    <n v="17"/>
    <s v="Multirão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"/>
  </r>
  <r>
    <x v="16"/>
    <x v="2"/>
    <x v="5"/>
    <x v="1"/>
    <n v="18"/>
    <s v="Em frente a garagem Rapido Planaltina - Avenida B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/Em frente a garagem Rapido Planaltina - Avenida B"/>
  </r>
  <r>
    <x v="17"/>
    <x v="2"/>
    <x v="4"/>
    <x v="0"/>
    <n v="1"/>
    <s v="Terminal Planaltina de Goiás"/>
    <s v="Planaltina de Goiás"/>
    <s v="Terminal Planaltina de Goiás"/>
  </r>
  <r>
    <x v="17"/>
    <x v="2"/>
    <x v="4"/>
    <x v="0"/>
    <n v="2"/>
    <s v="Barraginha (Quartel PMGO)"/>
    <s v="Planaltina de Goiás"/>
    <s v="Terminal Planaltina de Goiás/Barraginha (Quartel PMGO)"/>
  </r>
  <r>
    <x v="17"/>
    <x v="2"/>
    <x v="4"/>
    <x v="0"/>
    <n v="3"/>
    <s v="Trevo DF-128/BR-020"/>
    <s v="Planaltina (DF)"/>
    <s v="Terminal Planaltina de Goiás/Barraginha (Quartel PMGO)/Trevo DF-128/BR-020"/>
  </r>
  <r>
    <x v="17"/>
    <x v="2"/>
    <x v="4"/>
    <x v="0"/>
    <n v="4"/>
    <s v="BR-020"/>
    <s v="Sobradinho"/>
    <s v="Terminal Planaltina de Goiás/Barraginha (Quartel PMGO)/Trevo DF-128/BR-020/BR-020"/>
  </r>
  <r>
    <x v="17"/>
    <x v="2"/>
    <x v="4"/>
    <x v="0"/>
    <n v="5"/>
    <s v="Em frente à garagem EMTRAM"/>
    <s v="Sobradinho"/>
    <s v="Terminal Planaltina de Goiás/Barraginha (Quartel PMGO)/Trevo DF-128/BR-020/BR-020/Em frente à garagem EMTRAM"/>
  </r>
  <r>
    <x v="17"/>
    <x v="2"/>
    <x v="4"/>
    <x v="0"/>
    <n v="6"/>
    <s v="Home Center Rezende"/>
    <s v="Sobradinho"/>
    <s v="Terminal Planaltina de Goiás/Barraginha (Quartel PMGO)/Trevo DF-128/BR-020/BR-020/Em frente à garagem EMTRAM/Home Center Rezende"/>
  </r>
  <r>
    <x v="17"/>
    <x v="2"/>
    <x v="4"/>
    <x v="0"/>
    <n v="7"/>
    <s v="BR-020"/>
    <s v="Sobradinho"/>
    <s v="Terminal Planaltina de Goiás/Barraginha (Quartel PMGO)/Trevo DF-128/BR-020/BR-020/Em frente à garagem EMTRAM/Home Center Rezende/BR-020"/>
  </r>
  <r>
    <x v="17"/>
    <x v="2"/>
    <x v="4"/>
    <x v="0"/>
    <n v="8"/>
    <s v="Posto Colorado"/>
    <s v="Sobradinho"/>
    <s v="Terminal Planaltina de Goiás/Barraginha (Quartel PMGO)/Trevo DF-128/BR-020/BR-020/Em frente à garagem EMTRAM/Home Center Rezende/BR-020/Posto Colorado"/>
  </r>
  <r>
    <x v="17"/>
    <x v="2"/>
    <x v="4"/>
    <x v="0"/>
    <n v="9"/>
    <s v="EPIA"/>
    <s v="Taquari"/>
    <s v="Terminal Planaltina de Goiás/Barraginha (Quartel PMGO)/Trevo DF-128/BR-020/BR-020/Em frente à garagem EMTRAM/Home Center Rezende/BR-020/Posto Colorado/EPIA"/>
  </r>
  <r>
    <x v="17"/>
    <x v="2"/>
    <x v="4"/>
    <x v="0"/>
    <n v="10"/>
    <s v="Ponte do Bragueto"/>
    <s v="Brasília"/>
    <s v="Terminal Planaltina de Goiás/Barraginha (Quartel PMGO)/Trevo DF-128/BR-020/BR-020/Em frente à garagem EMTRAM/Home Center Rezende/BR-020/Posto Colorado/EPIA/Ponte do Bragueto"/>
  </r>
  <r>
    <x v="17"/>
    <x v="2"/>
    <x v="4"/>
    <x v="0"/>
    <n v="11"/>
    <s v="Eixo Norte"/>
    <s v="Brasília"/>
    <s v="Terminal Planaltina de Goiás/Barraginha (Quartel PMGO)/Trevo DF-128/BR-020/BR-020/Em frente à garagem EMTRAM/Home Center Rezende/BR-020/Posto Colorado/EPIA/Ponte do Bragueto/Eixo Norte"/>
  </r>
  <r>
    <x v="17"/>
    <x v="2"/>
    <x v="4"/>
    <x v="0"/>
    <n v="12"/>
    <s v="Eixo Sul"/>
    <s v="Brasília"/>
    <s v="Terminal Planaltina de Goiás/Barraginha (Quartel PMGO)/Trevo DF-128/BR-020/BR-020/Em frente à garagem EMTRAM/Home Center Rezende/BR-020/Posto Colorado/EPIA/Ponte do Bragueto/Eixo Norte/Eixo Sul"/>
  </r>
  <r>
    <x v="17"/>
    <x v="2"/>
    <x v="4"/>
    <x v="0"/>
    <n v="13"/>
    <s v="616 Sul"/>
    <s v="Brasília"/>
    <s v="Terminal Planaltina de Goiás/Barraginha (Quartel PMGO)/Trevo DF-128/BR-020/BR-020/Em frente à garagem EMTRAM/Home Center Rezende/BR-020/Posto Colorado/EPIA/Ponte do Bragueto/Eixo Norte/Eixo Sul/616 Sul"/>
  </r>
  <r>
    <x v="17"/>
    <x v="2"/>
    <x v="4"/>
    <x v="0"/>
    <n v="14"/>
    <s v="Avenida das Nações (Vila TeleBrasília)"/>
    <s v="Brasília"/>
    <s v="Terminal Planaltina de Goiás/Barraginha (Quartel PMGO)/Trevo DF-128/BR-020/BR-020/Em frente à garagem EMTRAM/Home Center Rezende/BR-020/Posto Colorado/EPIA/Ponte do Bragueto/Eixo Norte/Eixo Sul/616 Sul/Avenida das Nações (Vila TeleBrasília)"/>
  </r>
  <r>
    <x v="17"/>
    <x v="2"/>
    <x v="4"/>
    <x v="0"/>
    <n v="15"/>
    <s v="Aeroporto"/>
    <s v="Brasília"/>
    <s v="Terminal Planaltina de Goiás/Barraginha (Quartel PMGO)/Trevo DF-128/BR-020/BR-020/Em frente à garagem EMTRAM/Home Center Rezende/BR-020/Posto Colorado/EPIA/Ponte do Bragueto/Eixo Norte/Eixo Sul/616 Sul/Avenida das Nações (Vila TeleBrasília)/Aeroporto"/>
  </r>
  <r>
    <x v="17"/>
    <x v="2"/>
    <x v="4"/>
    <x v="0"/>
    <n v="16"/>
    <s v="EPGU - Zoológico"/>
    <s v="Guará"/>
    <s v="Terminal Planaltina de Goiás/Barraginha (Quartel PMGO)/Trevo DF-128/BR-020/BR-020/Em frente à garagem EMTRAM/Home Center Rezende/BR-020/Posto Colorado/EPIA/Ponte do Bragueto/Eixo Norte/Eixo Sul/616 Sul/Avenida das Nações (Vila TeleBrasília)/Aeroporto/EPGU - Zoológico"/>
  </r>
  <r>
    <x v="17"/>
    <x v="2"/>
    <x v="4"/>
    <x v="0"/>
    <n v="17"/>
    <s v="ParkShopping"/>
    <s v="Guará"/>
    <s v="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"/>
  </r>
  <r>
    <x v="17"/>
    <x v="2"/>
    <x v="4"/>
    <x v="0"/>
    <n v="18"/>
    <s v="Setor de Garagens e Concessionárias de Veículos"/>
    <s v="Guará"/>
    <s v="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"/>
  </r>
  <r>
    <x v="17"/>
    <x v="2"/>
    <x v="5"/>
    <x v="1"/>
    <n v="1"/>
    <s v="Setor de Garagens e Concessionárias de Veículos"/>
    <s v="Guará"/>
    <s v="Setor de Garagens e Concessionárias de Veículos"/>
  </r>
  <r>
    <x v="17"/>
    <x v="2"/>
    <x v="5"/>
    <x v="1"/>
    <n v="2"/>
    <s v="ParkShopping"/>
    <s v="Guará"/>
    <s v="Setor de Garagens e Concessionárias de Veículos/ParkShopping"/>
  </r>
  <r>
    <x v="17"/>
    <x v="2"/>
    <x v="5"/>
    <x v="1"/>
    <n v="3"/>
    <s v="EPGU - Zoológico"/>
    <s v="Guará"/>
    <s v="Setor de Garagens e Concessionárias de Veículos/ParkShopping/EPGU - Zoológico"/>
  </r>
  <r>
    <x v="17"/>
    <x v="2"/>
    <x v="5"/>
    <x v="1"/>
    <n v="4"/>
    <s v="Aeroporto"/>
    <s v="Brasília"/>
    <s v="Setor de Garagens e Concessionárias de Veículos/ParkShopping/EPGU - Zoológico/Aeroporto"/>
  </r>
  <r>
    <x v="17"/>
    <x v="2"/>
    <x v="5"/>
    <x v="1"/>
    <n v="5"/>
    <s v="Avenida das Nações (Vila TeleBrasília)"/>
    <s v="Brasília"/>
    <s v="Setor de Garagens e Concessionárias de Veículos/ParkShopping/EPGU - Zoológico/Aeroporto/Avenida das Nações (Vila TeleBrasília)"/>
  </r>
  <r>
    <x v="17"/>
    <x v="2"/>
    <x v="5"/>
    <x v="1"/>
    <n v="6"/>
    <s v="616 Sul"/>
    <s v="Brasília"/>
    <s v="Setor de Garagens e Concessionárias de Veículos/ParkShopping/EPGU - Zoológico/Aeroporto/Avenida das Nações (Vila TeleBrasília)/616 Sul"/>
  </r>
  <r>
    <x v="17"/>
    <x v="2"/>
    <x v="5"/>
    <x v="1"/>
    <n v="7"/>
    <s v="Eixo Sul"/>
    <s v="Brasília"/>
    <s v="Setor de Garagens e Concessionárias de Veículos/ParkShopping/EPGU - Zoológico/Aeroporto/Avenida das Nações (Vila TeleBrasília)/616 Sul/Eixo Sul"/>
  </r>
  <r>
    <x v="17"/>
    <x v="2"/>
    <x v="5"/>
    <x v="1"/>
    <n v="8"/>
    <s v="Eixo Norte"/>
    <s v="Brasília"/>
    <s v="Setor de Garagens e Concessionárias de Veículos/ParkShopping/EPGU - Zoológico/Aeroporto/Avenida das Nações (Vila TeleBrasília)/616 Sul/Eixo Sul/Eixo Norte"/>
  </r>
  <r>
    <x v="17"/>
    <x v="2"/>
    <x v="5"/>
    <x v="1"/>
    <n v="9"/>
    <s v="Ponte do Bragueto"/>
    <s v="Brasília"/>
    <s v="Setor de Garagens e Concessionárias de Veículos/ParkShopping/EPGU - Zoológico/Aeroporto/Avenida das Nações (Vila TeleBrasília)/616 Sul/Eixo Sul/Eixo Norte/Ponte do Bragueto"/>
  </r>
  <r>
    <x v="17"/>
    <x v="2"/>
    <x v="5"/>
    <x v="1"/>
    <n v="10"/>
    <s v="EPIA"/>
    <s v="Taquari"/>
    <s v="Setor de Garagens e Concessionárias de Veículos/ParkShopping/EPGU - Zoológico/Aeroporto/Avenida das Nações (Vila TeleBrasília)/616 Sul/Eixo Sul/Eixo Norte/Ponte do Bragueto/EPIA"/>
  </r>
  <r>
    <x v="17"/>
    <x v="2"/>
    <x v="5"/>
    <x v="1"/>
    <n v="11"/>
    <s v="Posto Colorado"/>
    <s v="Sobradinho"/>
    <s v="Setor de Garagens e Concessionárias de Veículos/ParkShopping/EPGU - Zoológico/Aeroporto/Avenida das Nações (Vila TeleBrasília)/616 Sul/Eixo Sul/Eixo Norte/Ponte do Bragueto/EPIA/Posto Colorado"/>
  </r>
  <r>
    <x v="17"/>
    <x v="2"/>
    <x v="5"/>
    <x v="1"/>
    <n v="12"/>
    <s v="BR-020"/>
    <s v="Sobradinho"/>
    <s v="Setor de Garagens e Concessionárias de Veículos/ParkShopping/EPGU - Zoológico/Aeroporto/Avenida das Nações (Vila TeleBrasília)/616 Sul/Eixo Sul/Eixo Norte/Ponte do Bragueto/EPIA/Posto Colorado/BR-020"/>
  </r>
  <r>
    <x v="17"/>
    <x v="2"/>
    <x v="5"/>
    <x v="1"/>
    <n v="13"/>
    <s v="Home Center Rezende"/>
    <s v="Sobradinho"/>
    <s v="Setor de Garagens e Concessionárias de Veículos/ParkShopping/EPGU - Zoológico/Aeroporto/Avenida das Nações (Vila TeleBrasília)/616 Sul/Eixo Sul/Eixo Norte/Ponte do Bragueto/EPIA/Posto Colorado/BR-020/Home Center Rezende"/>
  </r>
  <r>
    <x v="17"/>
    <x v="2"/>
    <x v="5"/>
    <x v="1"/>
    <n v="14"/>
    <s v="Em frente à garagem EMTRAM"/>
    <s v="Sobradinho"/>
    <s v="Setor de Garagens e Concessionárias de Veículos/ParkShopping/EPGU - Zoológico/Aeroporto/Avenida das Nações (Vila TeleBrasília)/616 Sul/Eixo Sul/Eixo Norte/Ponte do Bragueto/EPIA/Posto Colorado/BR-020/Home Center Rezende/Em frente à garagem EMTRAM"/>
  </r>
  <r>
    <x v="17"/>
    <x v="2"/>
    <x v="5"/>
    <x v="1"/>
    <n v="15"/>
    <s v="BR-020"/>
    <s v="Sobradinho"/>
    <s v="Setor de Garagens e Concessionárias de Veículos/ParkShopping/EPGU - Zoológico/Aeroporto/Avenida das Nações (Vila TeleBrasília)/616 Sul/Eixo Sul/Eixo Norte/Ponte do Bragueto/EPIA/Posto Colorado/BR-020/Home Center Rezende/Em frente à garagem EMTRAM/BR-020"/>
  </r>
  <r>
    <x v="17"/>
    <x v="2"/>
    <x v="5"/>
    <x v="1"/>
    <n v="16"/>
    <s v="Trevo DF-128/BR-020"/>
    <s v="Planaltina (DF)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"/>
  </r>
  <r>
    <x v="17"/>
    <x v="2"/>
    <x v="5"/>
    <x v="1"/>
    <n v="17"/>
    <s v="Barraginha (Quartel PMGO)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"/>
  </r>
  <r>
    <x v="17"/>
    <x v="2"/>
    <x v="5"/>
    <x v="1"/>
    <n v="18"/>
    <s v="Terminal Planaltina de Goiás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Terminal Planaltina de Goiás"/>
  </r>
  <r>
    <x v="18"/>
    <x v="2"/>
    <x v="4"/>
    <x v="0"/>
    <n v="1"/>
    <s v="Em frente a garagem Rapido Planaltina - Avenida B"/>
    <s v="Planaltina de Goiás"/>
    <s v="Em frente a garagem Rapido Planaltina - Avenida B"/>
  </r>
  <r>
    <x v="18"/>
    <x v="2"/>
    <x v="4"/>
    <x v="0"/>
    <n v="2"/>
    <s v="Bairro São José"/>
    <s v="Planaltina de Goiás"/>
    <s v="Em frente a garagem Rapido Planaltina - Avenida B/Bairro São José"/>
  </r>
  <r>
    <x v="18"/>
    <x v="2"/>
    <x v="4"/>
    <x v="0"/>
    <n v="3"/>
    <s v="Barraginha (Quartel PMGO)"/>
    <s v="Planaltina de Goiás"/>
    <s v="Em frente a garagem Rapido Planaltina - Avenida B/Bairro São José/Barraginha (Quartel PMGO)"/>
  </r>
  <r>
    <x v="18"/>
    <x v="2"/>
    <x v="4"/>
    <x v="0"/>
    <n v="4"/>
    <s v="Trevo DF-128/BR-020"/>
    <s v="Planaltina (DF)"/>
    <s v="Em frente a garagem Rapido Planaltina - Avenida B/Bairro São José/Barraginha (Quartel PMGO)/Trevo DF-128/BR-020"/>
  </r>
  <r>
    <x v="18"/>
    <x v="2"/>
    <x v="4"/>
    <x v="0"/>
    <n v="5"/>
    <s v="BR-020"/>
    <s v="Sobradinho"/>
    <s v="Em frente a garagem Rapido Planaltina - Avenida B/Bairro São José/Barraginha (Quartel PMGO)/Trevo DF-128/BR-020/BR-020"/>
  </r>
  <r>
    <x v="18"/>
    <x v="2"/>
    <x v="4"/>
    <x v="0"/>
    <n v="6"/>
    <s v="Em frente à garagem EMTRAM"/>
    <s v="Sobradinho"/>
    <s v="Em frente a garagem Rapido Planaltina - Avenida B/Bairro São José/Barraginha (Quartel PMGO)/Trevo DF-128/BR-020/BR-020/Em frente à garagem EMTRAM"/>
  </r>
  <r>
    <x v="18"/>
    <x v="2"/>
    <x v="4"/>
    <x v="0"/>
    <n v="7"/>
    <s v="Home Center Rezende"/>
    <s v="Sobradinho"/>
    <s v="Em frente a garagem Rapido Planaltina - Avenida B/Bairro São José/Barraginha (Quartel PMGO)/Trevo DF-128/BR-020/BR-020/Em frente à garagem EMTRAM/Home Center Rezende"/>
  </r>
  <r>
    <x v="18"/>
    <x v="2"/>
    <x v="4"/>
    <x v="0"/>
    <n v="8"/>
    <s v="BR-020"/>
    <s v="Sobradinho"/>
    <s v="Em frente a garagem Rapido Planaltina - Avenida B/Bairro São José/Barraginha (Quartel PMGO)/Trevo DF-128/BR-020/BR-020/Em frente à garagem EMTRAM/Home Center Rezende/BR-020"/>
  </r>
  <r>
    <x v="18"/>
    <x v="2"/>
    <x v="4"/>
    <x v="0"/>
    <n v="9"/>
    <s v="Posto Colorado"/>
    <s v="Sobradinho"/>
    <s v="Em frente a garagem Rapido Planaltina - Avenida B/Bairro São José/Barraginha (Quartel PMGO)/Trevo DF-128/BR-020/BR-020/Em frente à garagem EMTRAM/Home Center Rezende/BR-020/Posto Colorado"/>
  </r>
  <r>
    <x v="18"/>
    <x v="2"/>
    <x v="4"/>
    <x v="0"/>
    <n v="10"/>
    <s v="EPIA"/>
    <s v="Taquari"/>
    <s v="Em frente a garagem Rapido Planaltina - Avenida B/Bairro São José/Barraginha (Quartel PMGO)/Trevo DF-128/BR-020/BR-020/Em frente à garagem EMTRAM/Home Center Rezende/BR-020/Posto Colorado/EPIA"/>
  </r>
  <r>
    <x v="18"/>
    <x v="2"/>
    <x v="4"/>
    <x v="0"/>
    <n v="11"/>
    <s v="Ponte do Bragueto"/>
    <s v="Brasília"/>
    <s v="Em frente a garagem Rapido Planaltina - Avenida B/Bairro São José/Barraginha (Quartel PMGO)/Trevo DF-128/BR-020/BR-020/Em frente à garagem EMTRAM/Home Center Rezende/BR-020/Posto Colorado/EPIA/Ponte do Bragueto"/>
  </r>
  <r>
    <x v="18"/>
    <x v="2"/>
    <x v="4"/>
    <x v="0"/>
    <n v="12"/>
    <s v="Eixo Norte"/>
    <s v="Brasília"/>
    <s v="Em frente a garagem Rapido Planaltina - Avenida B/Bairro São José/Barraginha (Quartel PMGO)/Trevo DF-128/BR-020/BR-020/Em frente à garagem EMTRAM/Home Center Rezende/BR-020/Posto Colorado/EPIA/Ponte do Bragueto/Eixo Norte"/>
  </r>
  <r>
    <x v="18"/>
    <x v="2"/>
    <x v="4"/>
    <x v="0"/>
    <n v="13"/>
    <s v="Eixo Sul"/>
    <s v="Brasília"/>
    <s v="Em frente a garagem Rapido Planaltina - Avenida B/Bairro São José/Barraginha (Quartel PMGO)/Trevo DF-128/BR-020/BR-020/Em frente à garagem EMTRAM/Home Center Rezende/BR-020/Posto Colorado/EPIA/Ponte do Bragueto/Eixo Norte/Eixo Sul"/>
  </r>
  <r>
    <x v="18"/>
    <x v="2"/>
    <x v="4"/>
    <x v="0"/>
    <n v="14"/>
    <s v="616 Sul"/>
    <s v="Brasília"/>
    <s v="Em frente a garagem Rapido Planaltina - Avenida B/Bairro São José/Barraginha (Quartel PMGO)/Trevo DF-128/BR-020/BR-020/Em frente à garagem EMTRAM/Home Center Rezende/BR-020/Posto Colorado/EPIA/Ponte do Bragueto/Eixo Norte/Eixo Sul/616 Sul"/>
  </r>
  <r>
    <x v="18"/>
    <x v="2"/>
    <x v="4"/>
    <x v="0"/>
    <n v="15"/>
    <s v="Avenida das Nações (Vila TeleBrasília)"/>
    <s v="Brasília"/>
    <s v="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"/>
  </r>
  <r>
    <x v="18"/>
    <x v="2"/>
    <x v="4"/>
    <x v="0"/>
    <n v="16"/>
    <s v="EPGU - Zoológico"/>
    <s v="Guará"/>
    <s v="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"/>
  </r>
  <r>
    <x v="18"/>
    <x v="2"/>
    <x v="4"/>
    <x v="0"/>
    <n v="17"/>
    <s v="ParkShopping"/>
    <s v="Guará"/>
    <s v="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"/>
  </r>
  <r>
    <x v="18"/>
    <x v="2"/>
    <x v="4"/>
    <x v="0"/>
    <n v="18"/>
    <s v="Setor de Garagens e Concessionárias de Veículos"/>
    <s v="Guará"/>
    <s v="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"/>
  </r>
  <r>
    <x v="18"/>
    <x v="2"/>
    <x v="5"/>
    <x v="1"/>
    <n v="1"/>
    <s v="Setor de Garagens e Concessionárias de Veículos"/>
    <s v="Guará"/>
    <s v="Setor de Garagens e Concessionárias de Veículos"/>
  </r>
  <r>
    <x v="18"/>
    <x v="2"/>
    <x v="5"/>
    <x v="1"/>
    <n v="2"/>
    <s v="ParkShopping"/>
    <s v="Guará"/>
    <s v="Setor de Garagens e Concessionárias de Veículos/ParkShopping"/>
  </r>
  <r>
    <x v="18"/>
    <x v="2"/>
    <x v="5"/>
    <x v="1"/>
    <n v="3"/>
    <s v="EPGU - Zoológico"/>
    <s v="Guará"/>
    <s v="Setor de Garagens e Concessionárias de Veículos/ParkShopping/EPGU - Zoológico"/>
  </r>
  <r>
    <x v="18"/>
    <x v="2"/>
    <x v="5"/>
    <x v="1"/>
    <n v="4"/>
    <s v="Avenida das Nações (Vila TeleBrasília)"/>
    <s v="Brasília"/>
    <s v="Setor de Garagens e Concessionárias de Veículos/ParkShopping/EPGU - Zoológico/Avenida das Nações (Vila TeleBrasília)"/>
  </r>
  <r>
    <x v="18"/>
    <x v="2"/>
    <x v="5"/>
    <x v="1"/>
    <n v="5"/>
    <s v="616 Sul"/>
    <s v="Brasília"/>
    <s v="Setor de Garagens e Concessionárias de Veículos/ParkShopping/EPGU - Zoológico/Avenida das Nações (Vila TeleBrasília)/616 Sul"/>
  </r>
  <r>
    <x v="18"/>
    <x v="2"/>
    <x v="5"/>
    <x v="1"/>
    <n v="6"/>
    <s v="Eixo Sul"/>
    <s v="Brasília"/>
    <s v="Setor de Garagens e Concessionárias de Veículos/ParkShopping/EPGU - Zoológico/Avenida das Nações (Vila TeleBrasília)/616 Sul/Eixo Sul"/>
  </r>
  <r>
    <x v="18"/>
    <x v="2"/>
    <x v="5"/>
    <x v="1"/>
    <n v="7"/>
    <s v="Eixo Norte"/>
    <s v="Brasília"/>
    <s v="Setor de Garagens e Concessionárias de Veículos/ParkShopping/EPGU - Zoológico/Avenida das Nações (Vila TeleBrasília)/616 Sul/Eixo Sul/Eixo Norte"/>
  </r>
  <r>
    <x v="18"/>
    <x v="2"/>
    <x v="5"/>
    <x v="1"/>
    <n v="8"/>
    <s v="Ponte do Bragueto"/>
    <s v="Brasília"/>
    <s v="Setor de Garagens e Concessionárias de Veículos/ParkShopping/EPGU - Zoológico/Avenida das Nações (Vila TeleBrasília)/616 Sul/Eixo Sul/Eixo Norte/Ponte do Bragueto"/>
  </r>
  <r>
    <x v="18"/>
    <x v="2"/>
    <x v="5"/>
    <x v="1"/>
    <n v="9"/>
    <s v="EPIA"/>
    <s v="Taquari"/>
    <s v="Setor de Garagens e Concessionárias de Veículos/ParkShopping/EPGU - Zoológico/Avenida das Nações (Vila TeleBrasília)/616 Sul/Eixo Sul/Eixo Norte/Ponte do Bragueto/EPIA"/>
  </r>
  <r>
    <x v="18"/>
    <x v="2"/>
    <x v="5"/>
    <x v="1"/>
    <n v="10"/>
    <s v="Posto Colorado"/>
    <s v="Sobradinho"/>
    <s v="Setor de Garagens e Concessionárias de Veículos/ParkShopping/EPGU - Zoológico/Avenida das Nações (Vila TeleBrasília)/616 Sul/Eixo Sul/Eixo Norte/Ponte do Bragueto/EPIA/Posto Colorado"/>
  </r>
  <r>
    <x v="18"/>
    <x v="2"/>
    <x v="5"/>
    <x v="1"/>
    <n v="11"/>
    <s v="BR-020"/>
    <s v="Sobradinho"/>
    <s v="Setor de Garagens e Concessionárias de Veículos/ParkShopping/EPGU - Zoológico/Avenida das Nações (Vila TeleBrasília)/616 Sul/Eixo Sul/Eixo Norte/Ponte do Bragueto/EPIA/Posto Colorado/BR-020"/>
  </r>
  <r>
    <x v="18"/>
    <x v="2"/>
    <x v="5"/>
    <x v="1"/>
    <n v="12"/>
    <s v="Home Center Rezende"/>
    <s v="Sobradinho"/>
    <s v="Setor de Garagens e Concessionárias de Veículos/ParkShopping/EPGU - Zoológico/Avenida das Nações (Vila TeleBrasília)/616 Sul/Eixo Sul/Eixo Norte/Ponte do Bragueto/EPIA/Posto Colorado/BR-020/Home Center Rezende"/>
  </r>
  <r>
    <x v="18"/>
    <x v="2"/>
    <x v="5"/>
    <x v="1"/>
    <n v="13"/>
    <s v="Em frente à garagem EMTRAM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"/>
  </r>
  <r>
    <x v="18"/>
    <x v="2"/>
    <x v="5"/>
    <x v="1"/>
    <n v="14"/>
    <s v="BR-020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/BR-020"/>
  </r>
  <r>
    <x v="18"/>
    <x v="2"/>
    <x v="5"/>
    <x v="1"/>
    <n v="15"/>
    <s v="Trevo DF-128/BR-020"/>
    <s v="Planaltina (DF)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"/>
  </r>
  <r>
    <x v="18"/>
    <x v="2"/>
    <x v="5"/>
    <x v="1"/>
    <n v="16"/>
    <s v="Barraginha (Quartel PMGO)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"/>
  </r>
  <r>
    <x v="18"/>
    <x v="2"/>
    <x v="5"/>
    <x v="1"/>
    <n v="17"/>
    <s v="Bairro São José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"/>
  </r>
  <r>
    <x v="18"/>
    <x v="2"/>
    <x v="5"/>
    <x v="1"/>
    <n v="18"/>
    <s v="Em frente a garagem Rapido Planaltina - Avenida B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/Em frente a garagem Rapido Planaltina - Avenida B"/>
  </r>
  <r>
    <x v="19"/>
    <x v="3"/>
    <x v="4"/>
    <x v="0"/>
    <n v="1"/>
    <s v="PLANALTINA (GO)"/>
    <s v="Planaltina de Goiás"/>
    <s v="PLANALTINA (GO)"/>
  </r>
  <r>
    <x v="19"/>
    <x v="3"/>
    <x v="4"/>
    <x v="0"/>
    <n v="2"/>
    <s v="SETOR LESTE"/>
    <s v="Planaltina de Goiás"/>
    <s v="PLANALTINA (GO)/SETOR LESTE"/>
  </r>
  <r>
    <x v="19"/>
    <x v="3"/>
    <x v="4"/>
    <x v="0"/>
    <n v="3"/>
    <s v="BARRAGINHA (QUARTEL PMGO)"/>
    <s v="Planaltina de Goiás"/>
    <s v="PLANALTINA (GO)/SETOR LESTE/BARRAGINHA (QUARTEL PMGO)"/>
  </r>
  <r>
    <x v="19"/>
    <x v="3"/>
    <x v="4"/>
    <x v="0"/>
    <n v="4"/>
    <s v="TREVO DF-128/BR-020"/>
    <s v="Planaltina (DF)"/>
    <s v="PLANALTINA (GO)/SETOR LESTE/BARRAGINHA (QUARTEL PMGO)/TREVO DF-128/BR-020"/>
  </r>
  <r>
    <x v="19"/>
    <x v="3"/>
    <x v="4"/>
    <x v="0"/>
    <n v="5"/>
    <s v="BR-020"/>
    <s v="Sobradinho"/>
    <s v="PLANALTINA (GO)/SETOR LESTE/BARRAGINHA (QUARTEL PMGO)/TREVO DF-128/BR-020/BR-020"/>
  </r>
  <r>
    <x v="19"/>
    <x v="3"/>
    <x v="4"/>
    <x v="0"/>
    <n v="6"/>
    <s v="EM FRENTE À GARAGEM EMTRAM"/>
    <s v="Sobradinho"/>
    <s v="PLANALTINA (GO)/SETOR LESTE/BARRAGINHA (QUARTEL PMGO)/TREVO DF-128/BR-020/BR-020/EM FRENTE À GARAGEM EMTRAM"/>
  </r>
  <r>
    <x v="19"/>
    <x v="3"/>
    <x v="4"/>
    <x v="0"/>
    <n v="7"/>
    <s v="HOME CENTER REZENDE"/>
    <s v="Sobradinho"/>
    <s v="PLANALTINA (GO)/SETOR LESTE/BARRAGINHA (QUARTEL PMGO)/TREVO DF-128/BR-020/BR-020/EM FRENTE À GARAGEM EMTRAM/HOME CENTER REZENDE"/>
  </r>
  <r>
    <x v="19"/>
    <x v="3"/>
    <x v="4"/>
    <x v="0"/>
    <n v="8"/>
    <s v="BR-020"/>
    <s v="Sobradinho"/>
    <s v="PLANALTINA (GO)/SETOR LESTE/BARRAGINHA (QUARTEL PMGO)/TREVO DF-128/BR-020/BR-020/EM FRENTE À GARAGEM EMTRAM/HOME CENTER REZENDE/BR-020"/>
  </r>
  <r>
    <x v="19"/>
    <x v="3"/>
    <x v="4"/>
    <x v="0"/>
    <n v="9"/>
    <s v="POSTO COLORADO"/>
    <s v="Sobradinho"/>
    <s v="PLANALTINA (GO)/SETOR LESTE/BARRAGINHA (QUARTEL PMGO)/TREVO DF-128/BR-020/BR-020/EM FRENTE À GARAGEM EMTRAM/HOME CENTER REZENDE/BR-020/POSTO COLORADO"/>
  </r>
  <r>
    <x v="19"/>
    <x v="3"/>
    <x v="4"/>
    <x v="0"/>
    <n v="10"/>
    <s v="EPIA"/>
    <s v="Taquari"/>
    <s v="PLANALTINA (GO)/SETOR LESTE/BARRAGINHA (QUARTEL PMGO)/TREVO DF-128/BR-020/BR-020/EM FRENTE À GARAGEM EMTRAM/HOME CENTER REZENDE/BR-020/POSTO COLORADO/EPIA"/>
  </r>
  <r>
    <x v="19"/>
    <x v="3"/>
    <x v="4"/>
    <x v="0"/>
    <n v="11"/>
    <s v="PONTE DO BRAGUETO"/>
    <s v="Brasília"/>
    <s v="PLANALTINA (GO)/SETOR LESTE/BARRAGINHA (QUARTEL PMGO)/TREVO DF-128/BR-020/BR-020/EM FRENTE À GARAGEM EMTRAM/HOME CENTER REZENDE/BR-020/POSTO COLORADO/EPIA/PONTE DO BRAGUETO"/>
  </r>
  <r>
    <x v="19"/>
    <x v="3"/>
    <x v="4"/>
    <x v="0"/>
    <n v="12"/>
    <s v="EIXO NORTE"/>
    <s v="Brasília"/>
    <s v="PLANALTINA (GO)/SETOR LESTE/BARRAGINHA (QUARTEL PMGO)/TREVO DF-128/BR-020/BR-020/EM FRENTE À GARAGEM EMTRAM/HOME CENTER REZENDE/BR-020/POSTO COLORADO/EPIA/PONTE DO BRAGUETO/EIXO NORTE"/>
  </r>
  <r>
    <x v="19"/>
    <x v="3"/>
    <x v="4"/>
    <x v="0"/>
    <n v="13"/>
    <s v="EIXO SUL"/>
    <s v="Brasília"/>
    <s v="PLANALTINA (GO)/SETOR LESTE/BARRAGINHA (QUARTEL PMGO)/TREVO DF-128/BR-020/BR-020/EM FRENTE À GARAGEM EMTRAM/HOME CENTER REZENDE/BR-020/POSTO COLORADO/EPIA/PONTE DO BRAGUETO/EIXO NORTE/EIXO SUL"/>
  </r>
  <r>
    <x v="19"/>
    <x v="3"/>
    <x v="4"/>
    <x v="0"/>
    <n v="14"/>
    <s v="616 SUL"/>
    <s v="Brasília"/>
    <s v="PLANALTINA (GO)/SETOR LESTE/BARRAGINHA (QUARTEL PMGO)/TREVO DF-128/BR-020/BR-020/EM FRENTE À GARAGEM EMTRAM/HOME CENTER REZENDE/BR-020/POSTO COLORADO/EPIA/PONTE DO BRAGUETO/EIXO NORTE/EIXO SUL/616 SUL"/>
  </r>
  <r>
    <x v="19"/>
    <x v="3"/>
    <x v="4"/>
    <x v="0"/>
    <n v="15"/>
    <s v="AVENIDA DAS NAÇÕES"/>
    <s v="VILA TELEBRASÍLIA"/>
    <s v="PLANALTINA (GO)/SETOR LESTE/BARRAGINHA (QUARTEL PMGO)/TREVO DF-128/BR-020/BR-020/EM FRENTE À GARAGEM EMTRAM/HOME CENTER REZENDE/BR-020/POSTO COLORADO/EPIA/PONTE DO BRAGUETO/EIXO NORTE/EIXO SUL/616 SUL/AVENIDA DAS NAÇÕES"/>
  </r>
  <r>
    <x v="19"/>
    <x v="3"/>
    <x v="4"/>
    <x v="0"/>
    <n v="16"/>
    <s v="EPGU - ZOOLÓGICO"/>
    <s v="Guará"/>
    <s v="PLANALTINA (GO)/SETOR LESTE/BARRAGINHA (QUARTEL PMGO)/TREVO DF-128/BR-020/BR-020/EM FRENTE À GARAGEM EMTRAM/HOME CENTER REZENDE/BR-020/POSTO COLORADO/EPIA/PONTE DO BRAGUETO/EIXO NORTE/EIXO SUL/616 SUL/AVENIDA DAS NAÇÕES/EPGU - ZOOLÓGICO"/>
  </r>
  <r>
    <x v="19"/>
    <x v="3"/>
    <x v="4"/>
    <x v="0"/>
    <n v="17"/>
    <s v="PARKSHOPPING"/>
    <s v="Guará"/>
    <s v="PLANALTINA (GO)/SETOR LESTE/BARRAGINHA (QUARTEL PMGO)/TREVO DF-128/BR-020/BR-020/EM FRENTE À GARAGEM EMTRAM/HOME CENTER REZENDE/BR-020/POSTO COLORADO/EPIA/PONTE DO BRAGUETO/EIXO NORTE/EIXO SUL/616 SUL/AVENIDA DAS NAÇÕES/EPGU - ZOOLÓGICO/PARKSHOPPING"/>
  </r>
  <r>
    <x v="19"/>
    <x v="3"/>
    <x v="4"/>
    <x v="0"/>
    <n v="18"/>
    <s v="SETOR DE GARAGENS E CONCESSIONÁRIAS DE VEÍCULOS"/>
    <s v="Guará"/>
    <s v="PLANALTINA (GO)/SETOR 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"/>
  </r>
  <r>
    <x v="19"/>
    <x v="3"/>
    <x v="5"/>
    <x v="1"/>
    <n v="1"/>
    <s v="SETOR DE GARAGENS E CONCESSIONÁRIAS DE VEÍCULOS"/>
    <s v="Guará"/>
    <s v="SETOR DE GARAGENS E CONCESSIONÁRIAS DE VEÍCULOS"/>
  </r>
  <r>
    <x v="19"/>
    <x v="3"/>
    <x v="5"/>
    <x v="1"/>
    <n v="2"/>
    <s v="PARKSHOPPING"/>
    <s v="Guará"/>
    <s v="SETOR DE GARAGENS E CONCESSIONÁRIAS DE VEÍCULOS/PARKSHOPPING"/>
  </r>
  <r>
    <x v="19"/>
    <x v="3"/>
    <x v="5"/>
    <x v="1"/>
    <n v="3"/>
    <s v="EPGU - ZOOLÓGICO"/>
    <s v="Guará"/>
    <s v="SETOR DE GARAGENS E CONCESSIONÁRIAS DE VEÍCULOS/PARKSHOPPING/EPGU - ZOOLÓGICO"/>
  </r>
  <r>
    <x v="19"/>
    <x v="3"/>
    <x v="5"/>
    <x v="1"/>
    <n v="4"/>
    <s v="AVENIDA DAS NAÇÕES"/>
    <s v="VILA TELEBRASÍLIA"/>
    <s v="SETOR DE GARAGENS E CONCESSIONÁRIAS DE VEÍCULOS/PARKSHOPPING/EPGU - ZOOLÓGICO/AVENIDA DAS NAÇÕES"/>
  </r>
  <r>
    <x v="19"/>
    <x v="3"/>
    <x v="5"/>
    <x v="1"/>
    <n v="5"/>
    <s v="616 SUL"/>
    <s v="Brasília"/>
    <s v="SETOR DE GARAGENS E CONCESSIONÁRIAS DE VEÍCULOS/PARKSHOPPING/EPGU - ZOOLÓGICO/AVENIDA DAS NAÇÕES/616 SUL"/>
  </r>
  <r>
    <x v="19"/>
    <x v="3"/>
    <x v="5"/>
    <x v="1"/>
    <n v="6"/>
    <s v="EIXO SUL"/>
    <s v="Brasília"/>
    <s v="SETOR DE GARAGENS E CONCESSIONÁRIAS DE VEÍCULOS/PARKSHOPPING/EPGU - ZOOLÓGICO/AVENIDA DAS NAÇÕES/616 SUL/EIXO SUL"/>
  </r>
  <r>
    <x v="19"/>
    <x v="3"/>
    <x v="5"/>
    <x v="1"/>
    <n v="7"/>
    <s v="EIXO NORTE"/>
    <s v="Brasília"/>
    <s v="SETOR DE GARAGENS E CONCESSIONÁRIAS DE VEÍCULOS/PARKSHOPPING/EPGU - ZOOLÓGICO/AVENIDA DAS NAÇÕES/616 SUL/EIXO SUL/EIXO NORTE"/>
  </r>
  <r>
    <x v="19"/>
    <x v="3"/>
    <x v="5"/>
    <x v="1"/>
    <n v="8"/>
    <s v="PONTE DO BRAGUETO"/>
    <s v="Brasília"/>
    <s v="SETOR DE GARAGENS E CONCESSIONÁRIAS DE VEÍCULOS/PARKSHOPPING/EPGU - ZOOLÓGICO/AVENIDA DAS NAÇÕES/616 SUL/EIXO SUL/EIXO NORTE/PONTE DO BRAGUETO"/>
  </r>
  <r>
    <x v="19"/>
    <x v="3"/>
    <x v="5"/>
    <x v="1"/>
    <n v="9"/>
    <s v="EPIA"/>
    <s v="Taquari"/>
    <s v="SETOR DE GARAGENS E CONCESSIONÁRIAS DE VEÍCULOS/PARKSHOPPING/EPGU - ZOOLÓGICO/AVENIDA DAS NAÇÕES/616 SUL/EIXO SUL/EIXO NORTE/PONTE DO BRAGUETO/EPIA"/>
  </r>
  <r>
    <x v="19"/>
    <x v="3"/>
    <x v="5"/>
    <x v="1"/>
    <n v="10"/>
    <s v="POSTO COLORADO"/>
    <s v="Sobradinho"/>
    <s v="SETOR DE GARAGENS E CONCESSIONÁRIAS DE VEÍCULOS/PARKSHOPPING/EPGU - ZOOLÓGICO/AVENIDA DAS NAÇÕES/616 SUL/EIXO SUL/EIXO NORTE/PONTE DO BRAGUETO/EPIA/POSTO COLORADO"/>
  </r>
  <r>
    <x v="19"/>
    <x v="3"/>
    <x v="5"/>
    <x v="1"/>
    <n v="11"/>
    <s v="BR-020"/>
    <s v="Sobradinho"/>
    <s v="SETOR DE GARAGENS E CONCESSIONÁRIAS DE VEÍCULOS/PARKSHOPPING/EPGU - ZOOLÓGICO/AVENIDA DAS NAÇÕES/616 SUL/EIXO SUL/EIXO NORTE/PONTE DO BRAGUETO/EPIA/POSTO COLORADO/BR-020"/>
  </r>
  <r>
    <x v="19"/>
    <x v="3"/>
    <x v="5"/>
    <x v="1"/>
    <n v="12"/>
    <s v="HOME CENTER REZENDE"/>
    <s v="Sobradinho"/>
    <s v="SETOR DE GARAGENS E CONCESSIONÁRIAS DE VEÍCULOS/PARKSHOPPING/EPGU - ZOOLÓGICO/AVENIDA DAS NAÇÕES/616 SUL/EIXO SUL/EIXO NORTE/PONTE DO BRAGUETO/EPIA/POSTO COLORADO/BR-020/HOME CENTER REZENDE"/>
  </r>
  <r>
    <x v="19"/>
    <x v="3"/>
    <x v="5"/>
    <x v="1"/>
    <n v="13"/>
    <s v="EM FRENTE À GARAGEM EMTRAM"/>
    <s v="Sobradinho"/>
    <s v="SETOR DE GARAGENS E CONCESSIONÁRIAS DE VEÍCULOS/PARKSHOPPING/EPGU - ZOOLÓGICO/AVENIDA DAS NAÇÕES/616 SUL/EIXO SUL/EIXO NORTE/PONTE DO BRAGUETO/EPIA/POSTO COLORADO/BR-020/HOME CENTER REZENDE/EM FRENTE À GARAGEM EMTRAM"/>
  </r>
  <r>
    <x v="19"/>
    <x v="3"/>
    <x v="5"/>
    <x v="1"/>
    <n v="14"/>
    <s v="BR-020"/>
    <s v="Sobradinho"/>
    <s v="SETOR DE GARAGENS E CONCESSIONÁRIAS DE VEÍCULOS/PARKSHOPPING/EPGU - ZOOLÓGICO/AVENIDA DAS NAÇÕES/616 SUL/EIXO SUL/EIXO NORTE/PONTE DO BRAGUETO/EPIA/POSTO COLORADO/BR-020/HOME CENTER REZENDE/EM FRENTE À GARAGEM EMTRAM/BR-020"/>
  </r>
  <r>
    <x v="19"/>
    <x v="3"/>
    <x v="5"/>
    <x v="1"/>
    <n v="15"/>
    <s v="TREVO DF-128/BR-020"/>
    <s v="Planaltina (DF)"/>
    <s v="SETOR DE GARAGENS E CONCESSIONÁRIAS DE VEÍCULOS/PARKSHOPPING/EPGU - ZOOLÓGICO/AVENIDA DAS NAÇÕES/616 SUL/EIXO SUL/EIXO NORTE/PONTE DO BRAGUETO/EPIA/POSTO COLORADO/BR-020/HOME CENTER REZENDE/EM FRENTE À GARAGEM EMTRAM/BR-020/TREVO DF-128/BR-020"/>
  </r>
  <r>
    <x v="19"/>
    <x v="3"/>
    <x v="5"/>
    <x v="1"/>
    <n v="16"/>
    <s v="BARRAGINHA (QUARTEL PMGO)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"/>
  </r>
  <r>
    <x v="19"/>
    <x v="3"/>
    <x v="5"/>
    <x v="1"/>
    <n v="17"/>
    <s v="SETOR LESTE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"/>
  </r>
  <r>
    <x v="19"/>
    <x v="3"/>
    <x v="5"/>
    <x v="1"/>
    <n v="18"/>
    <s v="AVENIDA B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/AVENIDA B"/>
  </r>
  <r>
    <x v="20"/>
    <x v="2"/>
    <x v="4"/>
    <x v="0"/>
    <n v="1"/>
    <s v="Em frente a garagem Rapido Planaltina - Avenida B"/>
    <s v="Planaltina de Goiás"/>
    <s v="Em frente a garagem Rapido Planaltina - Avenida B"/>
  </r>
  <r>
    <x v="20"/>
    <x v="2"/>
    <x v="4"/>
    <x v="0"/>
    <n v="2"/>
    <s v="Setor Sul"/>
    <s v="Planaltina de Goiás"/>
    <s v="Em frente a garagem Rapido Planaltina - Avenida B/Setor Sul"/>
  </r>
  <r>
    <x v="20"/>
    <x v="2"/>
    <x v="4"/>
    <x v="0"/>
    <n v="3"/>
    <s v="Barraginha (Quartel PMGO)"/>
    <s v="Planaltina de Goiás"/>
    <s v="Em frente a garagem Rapido Planaltina - Avenida B/Setor Sul/Barraginha (Quartel PMGO)"/>
  </r>
  <r>
    <x v="20"/>
    <x v="2"/>
    <x v="4"/>
    <x v="0"/>
    <n v="4"/>
    <s v="Trevo DF-128/BR-020"/>
    <s v="Planaltina (DF)"/>
    <s v="Em frente a garagem Rapido Planaltina - Avenida B/Setor Sul/Barraginha (Quartel PMGO)/Trevo DF-128/BR-020"/>
  </r>
  <r>
    <x v="20"/>
    <x v="2"/>
    <x v="4"/>
    <x v="0"/>
    <n v="5"/>
    <s v="BR-020"/>
    <s v="Sobradinho"/>
    <s v="Em frente a garagem Rapido Planaltina - Avenida B/Setor Sul/Barraginha (Quartel PMGO)/Trevo DF-128/BR-020/BR-020"/>
  </r>
  <r>
    <x v="20"/>
    <x v="2"/>
    <x v="4"/>
    <x v="0"/>
    <n v="6"/>
    <s v="Em frente à garagem EMTRAM"/>
    <s v="Sobradinho"/>
    <s v="Em frente a garagem Rapido Planaltina - Avenida B/Setor Sul/Barraginha (Quartel PMGO)/Trevo DF-128/BR-020/BR-020/Em frente à garagem EMTRAM"/>
  </r>
  <r>
    <x v="20"/>
    <x v="2"/>
    <x v="4"/>
    <x v="0"/>
    <n v="7"/>
    <s v="Home Center Rezende"/>
    <s v="Sobradinho"/>
    <s v="Em frente a garagem Rapido Planaltina - Avenida B/Setor Sul/Barraginha (Quartel PMGO)/Trevo DF-128/BR-020/BR-020/Em frente à garagem EMTRAM/Home Center Rezende"/>
  </r>
  <r>
    <x v="20"/>
    <x v="2"/>
    <x v="4"/>
    <x v="0"/>
    <n v="8"/>
    <s v="BR-020"/>
    <s v="Sobradinho"/>
    <s v="Em frente a garagem Rapido Planaltina - Avenida B/Setor Sul/Barraginha (Quartel PMGO)/Trevo DF-128/BR-020/BR-020/Em frente à garagem EMTRAM/Home Center Rezende/BR-020"/>
  </r>
  <r>
    <x v="20"/>
    <x v="2"/>
    <x v="4"/>
    <x v="0"/>
    <n v="9"/>
    <s v="Posto Colorado"/>
    <s v="Sobradinho"/>
    <s v="Em frente a garagem Rapido Planaltina - Avenida B/Setor Sul/Barraginha (Quartel PMGO)/Trevo DF-128/BR-020/BR-020/Em frente à garagem EMTRAM/Home Center Rezende/BR-020/Posto Colorado"/>
  </r>
  <r>
    <x v="20"/>
    <x v="2"/>
    <x v="4"/>
    <x v="0"/>
    <n v="10"/>
    <s v="EPIA"/>
    <s v="Taquari"/>
    <s v="Em frente a garagem Rapido Planaltina - Avenida B/Setor Sul/Barraginha (Quartel PMGO)/Trevo DF-128/BR-020/BR-020/Em frente à garagem EMTRAM/Home Center Rezende/BR-020/Posto Colorado/EPIA"/>
  </r>
  <r>
    <x v="20"/>
    <x v="2"/>
    <x v="4"/>
    <x v="0"/>
    <n v="11"/>
    <s v="Ponte do Bragueto"/>
    <s v="Brasília"/>
    <s v="Em frente a garagem Rapido Planaltina - Avenida B/Setor Sul/Barraginha (Quartel PMGO)/Trevo DF-128/BR-020/BR-020/Em frente à garagem EMTRAM/Home Center Rezende/BR-020/Posto Colorado/EPIA/Ponte do Bragueto"/>
  </r>
  <r>
    <x v="20"/>
    <x v="2"/>
    <x v="4"/>
    <x v="0"/>
    <n v="12"/>
    <s v="Eixo Norte"/>
    <s v="Brasília"/>
    <s v="Em frente a garagem Rapido Planaltina - Avenida B/Setor Sul/Barraginha (Quartel PMGO)/Trevo DF-128/BR-020/BR-020/Em frente à garagem EMTRAM/Home Center Rezende/BR-020/Posto Colorado/EPIA/Ponte do Bragueto/Eixo Norte"/>
  </r>
  <r>
    <x v="20"/>
    <x v="2"/>
    <x v="4"/>
    <x v="0"/>
    <n v="13"/>
    <s v="Eixo Sul"/>
    <s v="Brasília"/>
    <s v="Em frente a garagem Rapido Planaltina - Avenida B/Setor Sul/Barraginha (Quartel PMGO)/Trevo DF-128/BR-020/BR-020/Em frente à garagem EMTRAM/Home Center Rezende/BR-020/Posto Colorado/EPIA/Ponte do Bragueto/Eixo Norte/Eixo Sul"/>
  </r>
  <r>
    <x v="20"/>
    <x v="2"/>
    <x v="4"/>
    <x v="0"/>
    <n v="14"/>
    <s v="616 Sul"/>
    <s v="Brasília"/>
    <s v="Em frente a garagem Rapido Planaltina - Avenida B/Setor Sul/Barraginha (Quartel PMGO)/Trevo DF-128/BR-020/BR-020/Em frente à garagem EMTRAM/Home Center Rezende/BR-020/Posto Colorado/EPIA/Ponte do Bragueto/Eixo Norte/Eixo Sul/616 Sul"/>
  </r>
  <r>
    <x v="20"/>
    <x v="2"/>
    <x v="4"/>
    <x v="0"/>
    <n v="15"/>
    <s v="Avenida das Nações (Vila TeleBrasília)"/>
    <s v="Brasília"/>
    <s v="Em frente a garagem Rapido Planaltina - Avenida B/Setor Sul/Barraginha (Quartel PMGO)/Trevo DF-128/BR-020/BR-020/Em frente à garagem EMTRAM/Home Center Rezende/BR-020/Posto Colorado/EPIA/Ponte do Bragueto/Eixo Norte/Eixo Sul/616 Sul/Avenida das Nações (Vila TeleBrasília)"/>
  </r>
  <r>
    <x v="20"/>
    <x v="2"/>
    <x v="4"/>
    <x v="0"/>
    <n v="16"/>
    <s v="EPGU - Zoológico"/>
    <s v="Guará"/>
    <s v="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"/>
  </r>
  <r>
    <x v="20"/>
    <x v="2"/>
    <x v="4"/>
    <x v="0"/>
    <n v="17"/>
    <s v="ParkShopping"/>
    <s v="Guará"/>
    <s v="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"/>
  </r>
  <r>
    <x v="20"/>
    <x v="2"/>
    <x v="4"/>
    <x v="0"/>
    <n v="18"/>
    <s v="Setor de Garagens e Concessionárias de Veículos"/>
    <s v="Guará"/>
    <s v="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"/>
  </r>
  <r>
    <x v="20"/>
    <x v="2"/>
    <x v="5"/>
    <x v="1"/>
    <n v="1"/>
    <s v="Setor de Garagens e Concessionárias de Veículos"/>
    <s v="Guará"/>
    <s v="Setor de Garagens e Concessionárias de Veículos"/>
  </r>
  <r>
    <x v="20"/>
    <x v="2"/>
    <x v="5"/>
    <x v="1"/>
    <n v="2"/>
    <s v="ParkShopping"/>
    <s v="Guará"/>
    <s v="Setor de Garagens e Concessionárias de Veículos/ParkShopping"/>
  </r>
  <r>
    <x v="20"/>
    <x v="2"/>
    <x v="5"/>
    <x v="1"/>
    <n v="3"/>
    <s v="EPGU - Zoológico"/>
    <s v="Guará"/>
    <s v="Setor de Garagens e Concessionárias de Veículos/ParkShopping/EPGU - Zoológico"/>
  </r>
  <r>
    <x v="20"/>
    <x v="2"/>
    <x v="5"/>
    <x v="1"/>
    <n v="4"/>
    <s v="Avenida das Nações (Vila TeleBrasília)"/>
    <s v="Brasília"/>
    <s v="Setor de Garagens e Concessionárias de Veículos/ParkShopping/EPGU - Zoológico/Avenida das Nações (Vila TeleBrasília)"/>
  </r>
  <r>
    <x v="20"/>
    <x v="2"/>
    <x v="5"/>
    <x v="1"/>
    <n v="5"/>
    <s v="616 Sul"/>
    <s v="Brasília"/>
    <s v="Setor de Garagens e Concessionárias de Veículos/ParkShopping/EPGU - Zoológico/Avenida das Nações (Vila TeleBrasília)/616 Sul"/>
  </r>
  <r>
    <x v="20"/>
    <x v="2"/>
    <x v="5"/>
    <x v="1"/>
    <n v="6"/>
    <s v="Eixo Sul"/>
    <s v="Brasília"/>
    <s v="Setor de Garagens e Concessionárias de Veículos/ParkShopping/EPGU - Zoológico/Avenida das Nações (Vila TeleBrasília)/616 Sul/Eixo Sul"/>
  </r>
  <r>
    <x v="20"/>
    <x v="2"/>
    <x v="5"/>
    <x v="1"/>
    <n v="7"/>
    <s v="Eixo Norte"/>
    <s v="Brasília"/>
    <s v="Setor de Garagens e Concessionárias de Veículos/ParkShopping/EPGU - Zoológico/Avenida das Nações (Vila TeleBrasília)/616 Sul/Eixo Sul/Eixo Norte"/>
  </r>
  <r>
    <x v="20"/>
    <x v="2"/>
    <x v="5"/>
    <x v="1"/>
    <n v="8"/>
    <s v="Ponte do Bragueto"/>
    <s v="Brasília"/>
    <s v="Setor de Garagens e Concessionárias de Veículos/ParkShopping/EPGU - Zoológico/Avenida das Nações (Vila TeleBrasília)/616 Sul/Eixo Sul/Eixo Norte/Ponte do Bragueto"/>
  </r>
  <r>
    <x v="20"/>
    <x v="2"/>
    <x v="5"/>
    <x v="1"/>
    <n v="9"/>
    <s v="EPIA"/>
    <s v="Taquari"/>
    <s v="Setor de Garagens e Concessionárias de Veículos/ParkShopping/EPGU - Zoológico/Avenida das Nações (Vila TeleBrasília)/616 Sul/Eixo Sul/Eixo Norte/Ponte do Bragueto/EPIA"/>
  </r>
  <r>
    <x v="20"/>
    <x v="2"/>
    <x v="5"/>
    <x v="1"/>
    <n v="10"/>
    <s v="Posto Colorado"/>
    <s v="Sobradinho"/>
    <s v="Setor de Garagens e Concessionárias de Veículos/ParkShopping/EPGU - Zoológico/Avenida das Nações (Vila TeleBrasília)/616 Sul/Eixo Sul/Eixo Norte/Ponte do Bragueto/EPIA/Posto Colorado"/>
  </r>
  <r>
    <x v="20"/>
    <x v="2"/>
    <x v="5"/>
    <x v="1"/>
    <n v="11"/>
    <s v="BR-020"/>
    <s v="Sobradinho"/>
    <s v="Setor de Garagens e Concessionárias de Veículos/ParkShopping/EPGU - Zoológico/Avenida das Nações (Vila TeleBrasília)/616 Sul/Eixo Sul/Eixo Norte/Ponte do Bragueto/EPIA/Posto Colorado/BR-020"/>
  </r>
  <r>
    <x v="20"/>
    <x v="2"/>
    <x v="5"/>
    <x v="1"/>
    <n v="12"/>
    <s v="Home Center Rezende"/>
    <s v="Sobradinho"/>
    <s v="Setor de Garagens e Concessionárias de Veículos/ParkShopping/EPGU - Zoológico/Avenida das Nações (Vila TeleBrasília)/616 Sul/Eixo Sul/Eixo Norte/Ponte do Bragueto/EPIA/Posto Colorado/BR-020/Home Center Rezende"/>
  </r>
  <r>
    <x v="20"/>
    <x v="2"/>
    <x v="5"/>
    <x v="1"/>
    <n v="13"/>
    <s v="Em frente à garagem EMTRAM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"/>
  </r>
  <r>
    <x v="20"/>
    <x v="2"/>
    <x v="5"/>
    <x v="1"/>
    <n v="14"/>
    <s v="BR-020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/BR-020"/>
  </r>
  <r>
    <x v="20"/>
    <x v="2"/>
    <x v="5"/>
    <x v="1"/>
    <n v="15"/>
    <s v="Trevo DF-128/BR-020"/>
    <s v="Planaltina (DF)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"/>
  </r>
  <r>
    <x v="20"/>
    <x v="2"/>
    <x v="5"/>
    <x v="1"/>
    <n v="16"/>
    <s v="Barraginha (Quartel PMGO)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"/>
  </r>
  <r>
    <x v="20"/>
    <x v="2"/>
    <x v="5"/>
    <x v="1"/>
    <n v="17"/>
    <s v="Setor Sul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"/>
  </r>
  <r>
    <x v="20"/>
    <x v="2"/>
    <x v="5"/>
    <x v="1"/>
    <n v="18"/>
    <s v="Em frente a garagem Rapido Planaltina - Avenida B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/Em frente a garagem Rapido Planaltina - Avenida B"/>
  </r>
  <r>
    <x v="21"/>
    <x v="2"/>
    <x v="4"/>
    <x v="0"/>
    <n v="1"/>
    <s v="Em frente a garagem Rapido Planaltina - Avenida B"/>
    <s v="Planaltina de Goiás"/>
    <s v="Em frente a garagem Rapido Planaltina - Avenida B"/>
  </r>
  <r>
    <x v="21"/>
    <x v="2"/>
    <x v="4"/>
    <x v="0"/>
    <n v="2"/>
    <s v="Palmeiras"/>
    <s v="Planaltina de Goiás"/>
    <s v="Em frente a garagem Rapido Planaltina - Avenida B/Palmeiras"/>
  </r>
  <r>
    <x v="21"/>
    <x v="2"/>
    <x v="4"/>
    <x v="0"/>
    <n v="3"/>
    <s v="Posto Itapuã"/>
    <s v="Planaltina de Goiás"/>
    <s v="Em frente a garagem Rapido Planaltina - Avenida B/Palmeiras/Posto Itapuã"/>
  </r>
  <r>
    <x v="21"/>
    <x v="2"/>
    <x v="4"/>
    <x v="0"/>
    <n v="4"/>
    <s v="Barraginha (Quartel PMGO)"/>
    <s v="Planaltina de Goiás"/>
    <s v="Em frente a garagem Rapido Planaltina - Avenida B/Palmeiras/Posto Itapuã/Barraginha (Quartel PMGO)"/>
  </r>
  <r>
    <x v="21"/>
    <x v="2"/>
    <x v="4"/>
    <x v="0"/>
    <n v="5"/>
    <s v="Trevo DF-128/BR-020"/>
    <s v="Planaltina (DF)"/>
    <s v="Em frente a garagem Rapido Planaltina - Avenida B/Palmeiras/Posto Itapuã/Barraginha (Quartel PMGO)/Trevo DF-128/BR-020"/>
  </r>
  <r>
    <x v="21"/>
    <x v="2"/>
    <x v="4"/>
    <x v="0"/>
    <n v="6"/>
    <s v="BR-020"/>
    <s v="Sobradinho"/>
    <s v="Em frente a garagem Rapido Planaltina - Avenida B/Palmeiras/Posto Itapuã/Barraginha (Quartel PMGO)/Trevo DF-128/BR-020/BR-020"/>
  </r>
  <r>
    <x v="21"/>
    <x v="2"/>
    <x v="4"/>
    <x v="0"/>
    <n v="7"/>
    <s v="Em frente à garagem EMTRAM"/>
    <s v="Sobradinho"/>
    <s v="Em frente a garagem Rapido Planaltina - Avenida B/Palmeiras/Posto Itapuã/Barraginha (Quartel PMGO)/Trevo DF-128/BR-020/BR-020/Em frente à garagem EMTRAM"/>
  </r>
  <r>
    <x v="21"/>
    <x v="2"/>
    <x v="4"/>
    <x v="0"/>
    <n v="8"/>
    <s v="Home Center Rezende"/>
    <s v="Sobradinho"/>
    <s v="Em frente a garagem Rapido Planaltina - Avenida B/Palmeiras/Posto Itapuã/Barraginha (Quartel PMGO)/Trevo DF-128/BR-020/BR-020/Em frente à garagem EMTRAM/Home Center Rezende"/>
  </r>
  <r>
    <x v="21"/>
    <x v="2"/>
    <x v="4"/>
    <x v="0"/>
    <n v="9"/>
    <s v="BR-020"/>
    <s v="Sobradinho"/>
    <s v="Em frente a garagem Rapido Planaltina - Avenida B/Palmeiras/Posto Itapuã/Barraginha (Quartel PMGO)/Trevo DF-128/BR-020/BR-020/Em frente à garagem EMTRAM/Home Center Rezende/BR-020"/>
  </r>
  <r>
    <x v="21"/>
    <x v="2"/>
    <x v="4"/>
    <x v="0"/>
    <n v="10"/>
    <s v="Posto Colorado"/>
    <s v="Sobradinho"/>
    <s v="Em frente a garagem Rapido Planaltina - Avenida B/Palmeiras/Posto Itapuã/Barraginha (Quartel PMGO)/Trevo DF-128/BR-020/BR-020/Em frente à garagem EMTRAM/Home Center Rezende/BR-020/Posto Colorado"/>
  </r>
  <r>
    <x v="21"/>
    <x v="2"/>
    <x v="4"/>
    <x v="0"/>
    <n v="11"/>
    <s v="EPIA"/>
    <s v="Taquari"/>
    <s v="Em frente a garagem Rapido Planaltina - Avenida B/Palmeiras/Posto Itapuã/Barraginha (Quartel PMGO)/Trevo DF-128/BR-020/BR-020/Em frente à garagem EMTRAM/Home Center Rezende/BR-020/Posto Colorado/EPIA"/>
  </r>
  <r>
    <x v="21"/>
    <x v="2"/>
    <x v="4"/>
    <x v="0"/>
    <n v="12"/>
    <s v="Ponte do Bragueto"/>
    <s v="Brasília"/>
    <s v="Em frente a garagem Rapido Planaltina - Avenida B/Palmeiras/Posto Itapuã/Barraginha (Quartel PMGO)/Trevo DF-128/BR-020/BR-020/Em frente à garagem EMTRAM/Home Center Rezende/BR-020/Posto Colorado/EPIA/Ponte do Bragueto"/>
  </r>
  <r>
    <x v="21"/>
    <x v="2"/>
    <x v="4"/>
    <x v="0"/>
    <n v="13"/>
    <s v="Eixo Norte"/>
    <s v="Brasília"/>
    <s v="Em frente a garagem Rapido Planaltina - Avenida B/Palmeiras/Posto Itapuã/Barraginha (Quartel PMGO)/Trevo DF-128/BR-020/BR-020/Em frente à garagem EMTRAM/Home Center Rezende/BR-020/Posto Colorado/EPIA/Ponte do Bragueto/Eixo Norte"/>
  </r>
  <r>
    <x v="21"/>
    <x v="2"/>
    <x v="4"/>
    <x v="0"/>
    <n v="14"/>
    <s v="Eixo Sul"/>
    <s v="Brasília"/>
    <s v="Em frente a garagem Rapido Planaltina - Avenida B/Palmeiras/Posto Itapuã/Barraginha (Quartel PMGO)/Trevo DF-128/BR-020/BR-020/Em frente à garagem EMTRAM/Home Center Rezende/BR-020/Posto Colorado/EPIA/Ponte do Bragueto/Eixo Norte/Eixo Sul"/>
  </r>
  <r>
    <x v="21"/>
    <x v="2"/>
    <x v="4"/>
    <x v="0"/>
    <n v="15"/>
    <s v="616 Sul"/>
    <s v="Brasília"/>
    <s v="Em frente a garagem Rapido Planaltina - Avenida B/Palmeiras/Posto Itapuã/Barraginha (Quartel PMGO)/Trevo DF-128/BR-020/BR-020/Em frente à garagem EMTRAM/Home Center Rezende/BR-020/Posto Colorado/EPIA/Ponte do Bragueto/Eixo Norte/Eixo Sul/616 Sul"/>
  </r>
  <r>
    <x v="21"/>
    <x v="2"/>
    <x v="4"/>
    <x v="0"/>
    <n v="16"/>
    <s v="Avenida das Nações (Vila TeleBrasília)"/>
    <s v="Brasília"/>
    <s v="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"/>
  </r>
  <r>
    <x v="21"/>
    <x v="2"/>
    <x v="4"/>
    <x v="0"/>
    <n v="17"/>
    <s v="EPGU - Zoológico"/>
    <s v="Guará"/>
    <s v="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"/>
  </r>
  <r>
    <x v="21"/>
    <x v="2"/>
    <x v="4"/>
    <x v="0"/>
    <n v="18"/>
    <s v="ParkShopping"/>
    <s v="Guará"/>
    <s v="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"/>
  </r>
  <r>
    <x v="21"/>
    <x v="2"/>
    <x v="4"/>
    <x v="0"/>
    <n v="19"/>
    <s v="Setor de Garagens e Concessionárias de Veículos"/>
    <s v="Guará"/>
    <s v="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"/>
  </r>
  <r>
    <x v="21"/>
    <x v="2"/>
    <x v="5"/>
    <x v="1"/>
    <n v="1"/>
    <s v="Setor de Garagens e Concessionárias de Veículos"/>
    <s v="Guará"/>
    <s v="Setor de Garagens e Concessionárias de Veículos"/>
  </r>
  <r>
    <x v="21"/>
    <x v="2"/>
    <x v="5"/>
    <x v="1"/>
    <n v="2"/>
    <s v="ParkShopping"/>
    <s v="Guará"/>
    <s v="Setor de Garagens e Concessionárias de Veículos/ParkShopping"/>
  </r>
  <r>
    <x v="21"/>
    <x v="2"/>
    <x v="5"/>
    <x v="1"/>
    <n v="3"/>
    <s v="EPGU - Zoológico"/>
    <s v="Guará"/>
    <s v="Setor de Garagens e Concessionárias de Veículos/ParkShopping/EPGU - Zoológico"/>
  </r>
  <r>
    <x v="21"/>
    <x v="2"/>
    <x v="5"/>
    <x v="1"/>
    <n v="4"/>
    <s v="Avenida das Nações (Vila TeleBrasília)"/>
    <s v="Brasília"/>
    <s v="Setor de Garagens e Concessionárias de Veículos/ParkShopping/EPGU - Zoológico/Avenida das Nações (Vila TeleBrasília)"/>
  </r>
  <r>
    <x v="21"/>
    <x v="2"/>
    <x v="5"/>
    <x v="1"/>
    <n v="5"/>
    <s v="616 Sul"/>
    <s v="Brasília"/>
    <s v="Setor de Garagens e Concessionárias de Veículos/ParkShopping/EPGU - Zoológico/Avenida das Nações (Vila TeleBrasília)/616 Sul"/>
  </r>
  <r>
    <x v="21"/>
    <x v="2"/>
    <x v="5"/>
    <x v="1"/>
    <n v="6"/>
    <s v="Eixo Sul"/>
    <s v="Brasília"/>
    <s v="Setor de Garagens e Concessionárias de Veículos/ParkShopping/EPGU - Zoológico/Avenida das Nações (Vila TeleBrasília)/616 Sul/Eixo Sul"/>
  </r>
  <r>
    <x v="21"/>
    <x v="2"/>
    <x v="5"/>
    <x v="1"/>
    <n v="7"/>
    <s v="Eixo Norte"/>
    <s v="Brasília"/>
    <s v="Setor de Garagens e Concessionárias de Veículos/ParkShopping/EPGU - Zoológico/Avenida das Nações (Vila TeleBrasília)/616 Sul/Eixo Sul/Eixo Norte"/>
  </r>
  <r>
    <x v="21"/>
    <x v="2"/>
    <x v="5"/>
    <x v="1"/>
    <n v="8"/>
    <s v="Ponte do Bragueto"/>
    <s v="Brasília"/>
    <s v="Setor de Garagens e Concessionárias de Veículos/ParkShopping/EPGU - Zoológico/Avenida das Nações (Vila TeleBrasília)/616 Sul/Eixo Sul/Eixo Norte/Ponte do Bragueto"/>
  </r>
  <r>
    <x v="21"/>
    <x v="2"/>
    <x v="5"/>
    <x v="1"/>
    <n v="9"/>
    <s v="EPIA"/>
    <s v="Taquari"/>
    <s v="Setor de Garagens e Concessionárias de Veículos/ParkShopping/EPGU - Zoológico/Avenida das Nações (Vila TeleBrasília)/616 Sul/Eixo Sul/Eixo Norte/Ponte do Bragueto/EPIA"/>
  </r>
  <r>
    <x v="21"/>
    <x v="2"/>
    <x v="5"/>
    <x v="1"/>
    <n v="10"/>
    <s v="Posto Colorado"/>
    <s v="Sobradinho"/>
    <s v="Setor de Garagens e Concessionárias de Veículos/ParkShopping/EPGU - Zoológico/Avenida das Nações (Vila TeleBrasília)/616 Sul/Eixo Sul/Eixo Norte/Ponte do Bragueto/EPIA/Posto Colorado"/>
  </r>
  <r>
    <x v="21"/>
    <x v="2"/>
    <x v="5"/>
    <x v="1"/>
    <n v="11"/>
    <s v="BR-020"/>
    <s v="Sobradinho"/>
    <s v="Setor de Garagens e Concessionárias de Veículos/ParkShopping/EPGU - Zoológico/Avenida das Nações (Vila TeleBrasília)/616 Sul/Eixo Sul/Eixo Norte/Ponte do Bragueto/EPIA/Posto Colorado/BR-020"/>
  </r>
  <r>
    <x v="21"/>
    <x v="2"/>
    <x v="5"/>
    <x v="1"/>
    <n v="12"/>
    <s v="Home Center Rezende"/>
    <s v="Sobradinho"/>
    <s v="Setor de Garagens e Concessionárias de Veículos/ParkShopping/EPGU - Zoológico/Avenida das Nações (Vila TeleBrasília)/616 Sul/Eixo Sul/Eixo Norte/Ponte do Bragueto/EPIA/Posto Colorado/BR-020/Home Center Rezende"/>
  </r>
  <r>
    <x v="21"/>
    <x v="2"/>
    <x v="5"/>
    <x v="1"/>
    <n v="13"/>
    <s v="Em frente à garagem EMTRAM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"/>
  </r>
  <r>
    <x v="21"/>
    <x v="2"/>
    <x v="5"/>
    <x v="1"/>
    <n v="14"/>
    <s v="BR-020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/BR-020"/>
  </r>
  <r>
    <x v="21"/>
    <x v="2"/>
    <x v="5"/>
    <x v="1"/>
    <n v="15"/>
    <s v="Trevo DF-128/BR-020"/>
    <s v="Planaltina (DF)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"/>
  </r>
  <r>
    <x v="21"/>
    <x v="2"/>
    <x v="5"/>
    <x v="1"/>
    <n v="16"/>
    <s v="Barraginha (Quartel PMGO)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"/>
  </r>
  <r>
    <x v="21"/>
    <x v="2"/>
    <x v="5"/>
    <x v="1"/>
    <n v="17"/>
    <s v="Posto Itapuã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"/>
  </r>
  <r>
    <x v="21"/>
    <x v="2"/>
    <x v="5"/>
    <x v="1"/>
    <n v="18"/>
    <s v="Palmeiras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"/>
  </r>
  <r>
    <x v="21"/>
    <x v="2"/>
    <x v="5"/>
    <x v="1"/>
    <n v="19"/>
    <s v="Em frente a garagem Rapido Planaltina - Avenida B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/Em frente a garagem Rapido Planaltina - Avenida B"/>
  </r>
  <r>
    <x v="22"/>
    <x v="3"/>
    <x v="4"/>
    <x v="0"/>
    <n v="1"/>
    <s v="AVENIDA B"/>
    <s v="Planaltina de Goiás"/>
    <s v="AVENIDA B"/>
  </r>
  <r>
    <x v="22"/>
    <x v="3"/>
    <x v="4"/>
    <x v="0"/>
    <n v="2"/>
    <s v="SETOR NORTE-LESTE"/>
    <s v="Planaltina de Goiás"/>
    <s v="AVENIDA B/SETOR NORTE-LESTE"/>
  </r>
  <r>
    <x v="22"/>
    <x v="3"/>
    <x v="4"/>
    <x v="0"/>
    <n v="3"/>
    <s v="BARRAGINHA (QUARTEL PMGO)"/>
    <s v="Planaltina de Goiás"/>
    <s v="AVENIDA B/SETOR NORTE-LESTE/BARRAGINHA (QUARTEL PMGO)"/>
  </r>
  <r>
    <x v="22"/>
    <x v="3"/>
    <x v="4"/>
    <x v="0"/>
    <n v="4"/>
    <s v="TREVO DF-128/BR-020"/>
    <s v="Planaltina (DF)"/>
    <s v="AVENIDA B/SETOR NORTE-LESTE/BARRAGINHA (QUARTEL PMGO)/TREVO DF-128/BR-020"/>
  </r>
  <r>
    <x v="22"/>
    <x v="3"/>
    <x v="4"/>
    <x v="0"/>
    <n v="5"/>
    <s v="BR-020"/>
    <s v="Sobradinho"/>
    <s v="AVENIDA B/SETOR NORTE-LESTE/BARRAGINHA (QUARTEL PMGO)/TREVO DF-128/BR-020/BR-020"/>
  </r>
  <r>
    <x v="22"/>
    <x v="3"/>
    <x v="4"/>
    <x v="0"/>
    <n v="6"/>
    <s v="EM FRENTE À GARAGEM EMTRAM"/>
    <s v="Sobradinho"/>
    <s v="AVENIDA B/SETOR NORTE-LESTE/BARRAGINHA (QUARTEL PMGO)/TREVO DF-128/BR-020/BR-020/EM FRENTE À GARAGEM EMTRAM"/>
  </r>
  <r>
    <x v="22"/>
    <x v="3"/>
    <x v="4"/>
    <x v="0"/>
    <n v="7"/>
    <s v="HOME CENTER REZENDE"/>
    <s v="Sobradinho"/>
    <s v="AVENIDA B/SETOR NORTE-LESTE/BARRAGINHA (QUARTEL PMGO)/TREVO DF-128/BR-020/BR-020/EM FRENTE À GARAGEM EMTRAM/HOME CENTER REZENDE"/>
  </r>
  <r>
    <x v="22"/>
    <x v="3"/>
    <x v="4"/>
    <x v="0"/>
    <n v="8"/>
    <s v="BR-020"/>
    <s v="Sobradinho"/>
    <s v="AVENIDA B/SETOR NORTE-LESTE/BARRAGINHA (QUARTEL PMGO)/TREVO DF-128/BR-020/BR-020/EM FRENTE À GARAGEM EMTRAM/HOME CENTER REZENDE/BR-020"/>
  </r>
  <r>
    <x v="22"/>
    <x v="3"/>
    <x v="4"/>
    <x v="0"/>
    <n v="9"/>
    <s v="POSTO COLORADO"/>
    <s v="Sobradinho"/>
    <s v="AVENIDA B/SETOR NORTE-LESTE/BARRAGINHA (QUARTEL PMGO)/TREVO DF-128/BR-020/BR-020/EM FRENTE À GARAGEM EMTRAM/HOME CENTER REZENDE/BR-020/POSTO COLORADO"/>
  </r>
  <r>
    <x v="22"/>
    <x v="3"/>
    <x v="4"/>
    <x v="0"/>
    <n v="10"/>
    <s v="EPIA"/>
    <s v="Taquari"/>
    <s v="AVENIDA B/SETOR NORTE-LESTE/BARRAGINHA (QUARTEL PMGO)/TREVO DF-128/BR-020/BR-020/EM FRENTE À GARAGEM EMTRAM/HOME CENTER REZENDE/BR-020/POSTO COLORADO/EPIA"/>
  </r>
  <r>
    <x v="22"/>
    <x v="3"/>
    <x v="4"/>
    <x v="0"/>
    <n v="11"/>
    <s v="PONTE DO BRAGUETO"/>
    <s v="Brasília"/>
    <s v="AVENIDA B/SETOR NORTE-LESTE/BARRAGINHA (QUARTEL PMGO)/TREVO DF-128/BR-020/BR-020/EM FRENTE À GARAGEM EMTRAM/HOME CENTER REZENDE/BR-020/POSTO COLORADO/EPIA/PONTE DO BRAGUETO"/>
  </r>
  <r>
    <x v="22"/>
    <x v="3"/>
    <x v="4"/>
    <x v="0"/>
    <n v="12"/>
    <s v="EIXO NORTE"/>
    <s v="Brasília"/>
    <s v="AVENIDA B/SETOR NORTE-LESTE/BARRAGINHA (QUARTEL PMGO)/TREVO DF-128/BR-020/BR-020/EM FRENTE À GARAGEM EMTRAM/HOME CENTER REZENDE/BR-020/POSTO COLORADO/EPIA/PONTE DO BRAGUETO/EIXO NORTE"/>
  </r>
  <r>
    <x v="22"/>
    <x v="3"/>
    <x v="4"/>
    <x v="0"/>
    <n v="13"/>
    <s v="EIXO SUL"/>
    <s v="Brasília"/>
    <s v="AVENIDA B/SETOR NORTE-LESTE/BARRAGINHA (QUARTEL PMGO)/TREVO DF-128/BR-020/BR-020/EM FRENTE À GARAGEM EMTRAM/HOME CENTER REZENDE/BR-020/POSTO COLORADO/EPIA/PONTE DO BRAGUETO/EIXO NORTE/EIXO SUL"/>
  </r>
  <r>
    <x v="22"/>
    <x v="3"/>
    <x v="4"/>
    <x v="0"/>
    <n v="14"/>
    <s v="616 SUL"/>
    <s v="Brasília"/>
    <s v="AVENIDA B/SETOR NORTE-LESTE/BARRAGINHA (QUARTEL PMGO)/TREVO DF-128/BR-020/BR-020/EM FRENTE À GARAGEM EMTRAM/HOME CENTER REZENDE/BR-020/POSTO COLORADO/EPIA/PONTE DO BRAGUETO/EIXO NORTE/EIXO SUL/616 SUL"/>
  </r>
  <r>
    <x v="22"/>
    <x v="3"/>
    <x v="4"/>
    <x v="0"/>
    <n v="15"/>
    <s v="AVENIDA DAS NAÇÕES"/>
    <s v="VILA TELEBRASÍLIA"/>
    <s v="AVENIDA B/SETOR NORTE-LESTE/BARRAGINHA (QUARTEL PMGO)/TREVO DF-128/BR-020/BR-020/EM FRENTE À GARAGEM EMTRAM/HOME CENTER REZENDE/BR-020/POSTO COLORADO/EPIA/PONTE DO BRAGUETO/EIXO NORTE/EIXO SUL/616 SUL/AVENIDA DAS NAÇÕES"/>
  </r>
  <r>
    <x v="22"/>
    <x v="3"/>
    <x v="4"/>
    <x v="0"/>
    <n v="16"/>
    <s v="EPGU - ZOOLÓGICO"/>
    <s v="Guará"/>
    <s v="AVENIDA B/SETOR NORTE-LESTE/BARRAGINHA (QUARTEL PMGO)/TREVO DF-128/BR-020/BR-020/EM FRENTE À GARAGEM EMTRAM/HOME CENTER REZENDE/BR-020/POSTO COLORADO/EPIA/PONTE DO BRAGUETO/EIXO NORTE/EIXO SUL/616 SUL/AVENIDA DAS NAÇÕES/EPGU - ZOOLÓGICO"/>
  </r>
  <r>
    <x v="22"/>
    <x v="3"/>
    <x v="4"/>
    <x v="0"/>
    <n v="17"/>
    <s v="PARKSHOPPING"/>
    <s v="Guará"/>
    <s v="AVENIDA B/SETOR NORTE-LESTE/BARRAGINHA (QUARTEL PMGO)/TREVO DF-128/BR-020/BR-020/EM FRENTE À GARAGEM EMTRAM/HOME CENTER REZENDE/BR-020/POSTO COLORADO/EPIA/PONTE DO BRAGUETO/EIXO NORTE/EIXO SUL/616 SUL/AVENIDA DAS NAÇÕES/EPGU - ZOOLÓGICO/PARKSHOPPING"/>
  </r>
  <r>
    <x v="22"/>
    <x v="3"/>
    <x v="4"/>
    <x v="0"/>
    <n v="18"/>
    <s v="SETOR DE GARAGENS E CONCESSIONÁRIAS DE VEÍCULOS"/>
    <s v="Guará"/>
    <s v="AVENIDA B/SETOR NORTE-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"/>
  </r>
  <r>
    <x v="22"/>
    <x v="3"/>
    <x v="5"/>
    <x v="1"/>
    <n v="1"/>
    <s v="SETOR DE GARAGENS E CONCESSIONÁRIAS DE VEÍCULOS"/>
    <s v="Guará"/>
    <s v="SETOR DE GARAGENS E CONCESSIONÁRIAS DE VEÍCULOS"/>
  </r>
  <r>
    <x v="22"/>
    <x v="3"/>
    <x v="5"/>
    <x v="1"/>
    <n v="2"/>
    <s v="PARKSHOPPING"/>
    <s v="Guará"/>
    <s v="SETOR DE GARAGENS E CONCESSIONÁRIAS DE VEÍCULOS/PARKSHOPPING"/>
  </r>
  <r>
    <x v="22"/>
    <x v="3"/>
    <x v="5"/>
    <x v="1"/>
    <n v="3"/>
    <s v="EPGU - ZOOLÓGICO"/>
    <s v="Guará"/>
    <s v="SETOR DE GARAGENS E CONCESSIONÁRIAS DE VEÍCULOS/PARKSHOPPING/EPGU - ZOOLÓGICO"/>
  </r>
  <r>
    <x v="22"/>
    <x v="3"/>
    <x v="5"/>
    <x v="1"/>
    <n v="4"/>
    <s v="AVENIDA DAS NAÇÕES"/>
    <s v="VILA TELEBRASÍLIA"/>
    <s v="SETOR DE GARAGENS E CONCESSIONÁRIAS DE VEÍCULOS/PARKSHOPPING/EPGU - ZOOLÓGICO/AVENIDA DAS NAÇÕES"/>
  </r>
  <r>
    <x v="22"/>
    <x v="3"/>
    <x v="5"/>
    <x v="1"/>
    <n v="5"/>
    <s v="616 SUL"/>
    <s v="Brasília"/>
    <s v="SETOR DE GARAGENS E CONCESSIONÁRIAS DE VEÍCULOS/PARKSHOPPING/EPGU - ZOOLÓGICO/AVENIDA DAS NAÇÕES/616 SUL"/>
  </r>
  <r>
    <x v="22"/>
    <x v="3"/>
    <x v="5"/>
    <x v="1"/>
    <n v="6"/>
    <s v="EIXO SUL"/>
    <s v="Brasília"/>
    <s v="SETOR DE GARAGENS E CONCESSIONÁRIAS DE VEÍCULOS/PARKSHOPPING/EPGU - ZOOLÓGICO/AVENIDA DAS NAÇÕES/616 SUL/EIXO SUL"/>
  </r>
  <r>
    <x v="22"/>
    <x v="3"/>
    <x v="5"/>
    <x v="1"/>
    <n v="7"/>
    <s v="EIXO NORTE"/>
    <s v="Brasília"/>
    <s v="SETOR DE GARAGENS E CONCESSIONÁRIAS DE VEÍCULOS/PARKSHOPPING/EPGU - ZOOLÓGICO/AVENIDA DAS NAÇÕES/616 SUL/EIXO SUL/EIXO NORTE"/>
  </r>
  <r>
    <x v="22"/>
    <x v="3"/>
    <x v="5"/>
    <x v="1"/>
    <n v="8"/>
    <s v="PONTE DO BRAGUETO"/>
    <s v="Brasília"/>
    <s v="SETOR DE GARAGENS E CONCESSIONÁRIAS DE VEÍCULOS/PARKSHOPPING/EPGU - ZOOLÓGICO/AVENIDA DAS NAÇÕES/616 SUL/EIXO SUL/EIXO NORTE/PONTE DO BRAGUETO"/>
  </r>
  <r>
    <x v="22"/>
    <x v="3"/>
    <x v="5"/>
    <x v="1"/>
    <n v="9"/>
    <s v="EPIA"/>
    <s v="Taquari"/>
    <s v="SETOR DE GARAGENS E CONCESSIONÁRIAS DE VEÍCULOS/PARKSHOPPING/EPGU - ZOOLÓGICO/AVENIDA DAS NAÇÕES/616 SUL/EIXO SUL/EIXO NORTE/PONTE DO BRAGUETO/EPIA"/>
  </r>
  <r>
    <x v="22"/>
    <x v="3"/>
    <x v="5"/>
    <x v="1"/>
    <n v="10"/>
    <s v="POSTO COLORADO"/>
    <s v="Sobradinho"/>
    <s v="SETOR DE GARAGENS E CONCESSIONÁRIAS DE VEÍCULOS/PARKSHOPPING/EPGU - ZOOLÓGICO/AVENIDA DAS NAÇÕES/616 SUL/EIXO SUL/EIXO NORTE/PONTE DO BRAGUETO/EPIA/POSTO COLORADO"/>
  </r>
  <r>
    <x v="22"/>
    <x v="3"/>
    <x v="5"/>
    <x v="1"/>
    <n v="11"/>
    <s v="BR-020"/>
    <s v="Sobradinho"/>
    <s v="SETOR DE GARAGENS E CONCESSIONÁRIAS DE VEÍCULOS/PARKSHOPPING/EPGU - ZOOLÓGICO/AVENIDA DAS NAÇÕES/616 SUL/EIXO SUL/EIXO NORTE/PONTE DO BRAGUETO/EPIA/POSTO COLORADO/BR-020"/>
  </r>
  <r>
    <x v="22"/>
    <x v="3"/>
    <x v="5"/>
    <x v="1"/>
    <n v="12"/>
    <s v="HOME CENTER REZENDE"/>
    <s v="Sobradinho"/>
    <s v="SETOR DE GARAGENS E CONCESSIONÁRIAS DE VEÍCULOS/PARKSHOPPING/EPGU - ZOOLÓGICO/AVENIDA DAS NAÇÕES/616 SUL/EIXO SUL/EIXO NORTE/PONTE DO BRAGUETO/EPIA/POSTO COLORADO/BR-020/HOME CENTER REZENDE"/>
  </r>
  <r>
    <x v="22"/>
    <x v="3"/>
    <x v="5"/>
    <x v="1"/>
    <n v="13"/>
    <s v="EM FRENTE À GARAGEM EMTRAM"/>
    <s v="Sobradinho"/>
    <s v="SETOR DE GARAGENS E CONCESSIONÁRIAS DE VEÍCULOS/PARKSHOPPING/EPGU - ZOOLÓGICO/AVENIDA DAS NAÇÕES/616 SUL/EIXO SUL/EIXO NORTE/PONTE DO BRAGUETO/EPIA/POSTO COLORADO/BR-020/HOME CENTER REZENDE/EM FRENTE À GARAGEM EMTRAM"/>
  </r>
  <r>
    <x v="22"/>
    <x v="3"/>
    <x v="5"/>
    <x v="1"/>
    <n v="14"/>
    <s v="BR-020"/>
    <s v="Sobradinho"/>
    <s v="SETOR DE GARAGENS E CONCESSIONÁRIAS DE VEÍCULOS/PARKSHOPPING/EPGU - ZOOLÓGICO/AVENIDA DAS NAÇÕES/616 SUL/EIXO SUL/EIXO NORTE/PONTE DO BRAGUETO/EPIA/POSTO COLORADO/BR-020/HOME CENTER REZENDE/EM FRENTE À GARAGEM EMTRAM/BR-020"/>
  </r>
  <r>
    <x v="22"/>
    <x v="3"/>
    <x v="5"/>
    <x v="1"/>
    <n v="15"/>
    <s v="TREVO DF-128/BR-020"/>
    <s v="Planaltina (DF)"/>
    <s v="SETOR DE GARAGENS E CONCESSIONÁRIAS DE VEÍCULOS/PARKSHOPPING/EPGU - ZOOLÓGICO/AVENIDA DAS NAÇÕES/616 SUL/EIXO SUL/EIXO NORTE/PONTE DO BRAGUETO/EPIA/POSTO COLORADO/BR-020/HOME CENTER REZENDE/EM FRENTE À GARAGEM EMTRAM/BR-020/TREVO DF-128/BR-020"/>
  </r>
  <r>
    <x v="22"/>
    <x v="3"/>
    <x v="5"/>
    <x v="1"/>
    <n v="16"/>
    <s v="BARRAGINHA (QUARTEL PMGO)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"/>
  </r>
  <r>
    <x v="22"/>
    <x v="3"/>
    <x v="5"/>
    <x v="1"/>
    <n v="17"/>
    <s v="SETOR NORTE-LESTE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"/>
  </r>
  <r>
    <x v="22"/>
    <x v="3"/>
    <x v="5"/>
    <x v="1"/>
    <n v="18"/>
    <s v="AVENIDA B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/AVENIDA B"/>
  </r>
  <r>
    <x v="23"/>
    <x v="2"/>
    <x v="4"/>
    <x v="0"/>
    <n v="1"/>
    <s v="Terminal Planaltina de Goiás"/>
    <s v="Planaltina de Goiás"/>
    <s v="Terminal Planaltina de Goiás"/>
  </r>
  <r>
    <x v="23"/>
    <x v="2"/>
    <x v="4"/>
    <x v="0"/>
    <n v="2"/>
    <s v="Barraginha (Quartel PMGO)"/>
    <s v="Planaltina de Goiás"/>
    <s v="Terminal Planaltina de Goiás/Barraginha (Quartel PMGO)"/>
  </r>
  <r>
    <x v="23"/>
    <x v="2"/>
    <x v="4"/>
    <x v="0"/>
    <n v="3"/>
    <s v="Trevo DF-128/BR-020"/>
    <s v="Planaltina (DF)"/>
    <s v="Terminal Planaltina de Goiás/Barraginha (Quartel PMGO)/Trevo DF-128/BR-020"/>
  </r>
  <r>
    <x v="23"/>
    <x v="2"/>
    <x v="4"/>
    <x v="0"/>
    <n v="4"/>
    <s v="BR-020"/>
    <s v="Sobradinho"/>
    <s v="Terminal Planaltina de Goiás/Barraginha (Quartel PMGO)/Trevo DF-128/BR-020/BR-020"/>
  </r>
  <r>
    <x v="23"/>
    <x v="2"/>
    <x v="4"/>
    <x v="0"/>
    <n v="5"/>
    <s v="Em frente à garagem EMTRAM"/>
    <s v="Sobradinho"/>
    <s v="Terminal Planaltina de Goiás/Barraginha (Quartel PMGO)/Trevo DF-128/BR-020/BR-020/Em frente à garagem EMTRAM"/>
  </r>
  <r>
    <x v="23"/>
    <x v="2"/>
    <x v="4"/>
    <x v="0"/>
    <n v="6"/>
    <s v="Home Center Rezende"/>
    <s v="Sobradinho"/>
    <s v="Terminal Planaltina de Goiás/Barraginha (Quartel PMGO)/Trevo DF-128/BR-020/BR-020/Em frente à garagem EMTRAM/Home Center Rezende"/>
  </r>
  <r>
    <x v="23"/>
    <x v="2"/>
    <x v="4"/>
    <x v="0"/>
    <n v="7"/>
    <s v="BR-020"/>
    <s v="Condomínios Sobradinho"/>
    <s v="Terminal Planaltina de Goiás/Barraginha (Quartel PMGO)/Trevo DF-128/BR-020/BR-020/Em frente à garagem EMTRAM/Home Center Rezende/BR-020"/>
  </r>
  <r>
    <x v="23"/>
    <x v="2"/>
    <x v="4"/>
    <x v="0"/>
    <n v="8"/>
    <s v="Posto Colorado"/>
    <s v="Sobradinho"/>
    <s v="Terminal Planaltina de Goiás/Barraginha (Quartel PMGO)/Trevo DF-128/BR-020/BR-020/Em frente à garagem EMTRAM/Home Center Rezende/BR-020/Posto Colorado"/>
  </r>
  <r>
    <x v="23"/>
    <x v="2"/>
    <x v="4"/>
    <x v="0"/>
    <n v="9"/>
    <s v="EPIA"/>
    <s v="Taquari"/>
    <s v="Terminal Planaltina de Goiás/Barraginha (Quartel PMGO)/Trevo DF-128/BR-020/BR-020/Em frente à garagem EMTRAM/Home Center Rezende/BR-020/Posto Colorado/EPIA"/>
  </r>
  <r>
    <x v="23"/>
    <x v="2"/>
    <x v="4"/>
    <x v="0"/>
    <n v="10"/>
    <s v="Ponte do Bragueto"/>
    <s v="Brasília"/>
    <s v="Terminal Planaltina de Goiás/Barraginha (Quartel PMGO)/Trevo DF-128/BR-020/BR-020/Em frente à garagem EMTRAM/Home Center Rezende/BR-020/Posto Colorado/EPIA/Ponte do Bragueto"/>
  </r>
  <r>
    <x v="23"/>
    <x v="2"/>
    <x v="4"/>
    <x v="0"/>
    <n v="11"/>
    <s v="W3 Norte"/>
    <s v="Brasília"/>
    <s v="Terminal Planaltina de Goiás/Barraginha (Quartel PMGO)/Trevo DF-128/BR-020/BR-020/Em frente à garagem EMTRAM/Home Center Rezende/BR-020/Posto Colorado/EPIA/Ponte do Bragueto/W3 Norte"/>
  </r>
  <r>
    <x v="23"/>
    <x v="2"/>
    <x v="4"/>
    <x v="0"/>
    <n v="12"/>
    <s v="W3 Sul"/>
    <s v="Brasília"/>
    <s v="Terminal Planaltina de Goiás/Barraginha (Quartel PMGO)/Trevo DF-128/BR-020/BR-020/Em frente à garagem EMTRAM/Home Center Rezende/BR-020/Posto Colorado/EPIA/Ponte do Bragueto/W3 Norte/W3 Sul"/>
  </r>
  <r>
    <x v="23"/>
    <x v="2"/>
    <x v="4"/>
    <x v="0"/>
    <n v="13"/>
    <s v="716 Sul"/>
    <s v="Brasília"/>
    <s v="Terminal Planaltina de Goiás/Barraginha (Quartel PMGO)/Trevo DF-128/BR-020/BR-020/Em frente à garagem EMTRAM/Home Center Rezende/BR-020/Posto Colorado/EPIA/Ponte do Bragueto/W3 Norte/W3 Sul/716 Sul"/>
  </r>
  <r>
    <x v="23"/>
    <x v="2"/>
    <x v="4"/>
    <x v="0"/>
    <n v="14"/>
    <s v="Setor Policial Sul"/>
    <s v="Brasília"/>
    <s v="Terminal Planaltina de Goiás/Barraginha (Quartel PMGO)/Trevo DF-128/BR-020/BR-020/Em frente à garagem EMTRAM/Home Center Rezende/BR-020/Posto Colorado/EPIA/Ponte do Bragueto/W3 Norte/W3 Sul/716 Sul/Setor Policial Sul"/>
  </r>
  <r>
    <x v="23"/>
    <x v="2"/>
    <x v="4"/>
    <x v="0"/>
    <n v="15"/>
    <s v="EPIG"/>
    <s v="Octogonal"/>
    <s v="Terminal Planaltina de Goiás/Barraginha (Quartel PMGO)/Trevo DF-128/BR-020/BR-020/Em frente à garagem EMTRAM/Home Center Rezende/BR-020/Posto Colorado/EPIA/Ponte do Bragueto/W3 Norte/W3 Sul/716 Sul/Setor Policial Sul/EPIG"/>
  </r>
  <r>
    <x v="23"/>
    <x v="2"/>
    <x v="4"/>
    <x v="0"/>
    <n v="16"/>
    <s v="EPIA"/>
    <s v="Guará"/>
    <s v="Terminal Planaltina de Goiás/Barraginha (Quartel PMGO)/Trevo DF-128/BR-020/BR-020/Em frente à garagem EMTRAM/Home Center Rezende/BR-020/Posto Colorado/EPIA/Ponte do Bragueto/W3 Norte/W3 Sul/716 Sul/Setor Policial Sul/EPIG/EPIA"/>
  </r>
  <r>
    <x v="23"/>
    <x v="2"/>
    <x v="4"/>
    <x v="0"/>
    <n v="17"/>
    <s v="Em frente à Em frente a garagem da Empresa Santo Antonio - Setor de Garagens e Concessionárias de Veículos"/>
    <s v="Guará"/>
    <s v="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"/>
  </r>
  <r>
    <x v="23"/>
    <x v="2"/>
    <x v="5"/>
    <x v="1"/>
    <n v="1"/>
    <s v="Em frente à Em frente a garagem da Empresa Santo Antonio - Setor de Garagens e Concessionárias de Veículos"/>
    <s v="Guará"/>
    <s v="Em frente à Em frente a garagem da Empresa Santo Antonio - Setor de Garagens e Concessionárias de Veículos"/>
  </r>
  <r>
    <x v="23"/>
    <x v="2"/>
    <x v="5"/>
    <x v="1"/>
    <n v="2"/>
    <s v="EPIA"/>
    <s v="Guará"/>
    <s v="Em frente à Em frente a garagem da Empresa Santo Antonio - Setor de Garagens e Concessionárias de Veículos/EPIA"/>
  </r>
  <r>
    <x v="23"/>
    <x v="2"/>
    <x v="5"/>
    <x v="1"/>
    <n v="3"/>
    <s v="EPIG"/>
    <s v="Octogonal"/>
    <s v="Em frente à Em frente a garagem da Empresa Santo Antonio - Setor de Garagens e Concessionárias de Veículos/EPIA/EPIG"/>
  </r>
  <r>
    <x v="23"/>
    <x v="2"/>
    <x v="5"/>
    <x v="1"/>
    <n v="4"/>
    <s v="Setor Policial Sul"/>
    <s v="Brasília"/>
    <s v="Em frente à Em frente a garagem da Empresa Santo Antonio - Setor de Garagens e Concessionárias de Veículos/EPIA/EPIG/Setor Policial Sul"/>
  </r>
  <r>
    <x v="23"/>
    <x v="2"/>
    <x v="5"/>
    <x v="1"/>
    <n v="5"/>
    <s v="716 Sul"/>
    <s v="Brasília"/>
    <s v="Em frente à Em frente a garagem da Empresa Santo Antonio - Setor de Garagens e Concessionárias de Veículos/EPIA/EPIG/Setor Policial Sul/716 Sul"/>
  </r>
  <r>
    <x v="23"/>
    <x v="2"/>
    <x v="5"/>
    <x v="1"/>
    <n v="6"/>
    <s v="W3 Sul"/>
    <s v="Brasília"/>
    <s v="Em frente à Em frente a garagem da Empresa Santo Antonio - Setor de Garagens e Concessionárias de Veículos/EPIA/EPIG/Setor Policial Sul/716 Sul/W3 Sul"/>
  </r>
  <r>
    <x v="23"/>
    <x v="2"/>
    <x v="5"/>
    <x v="1"/>
    <n v="7"/>
    <s v="W3 Norte"/>
    <s v="Brasília"/>
    <s v="Em frente à Em frente a garagem da Empresa Santo Antonio - Setor de Garagens e Concessionárias de Veículos/EPIA/EPIG/Setor Policial Sul/716 Sul/W3 Sul/W3 Norte"/>
  </r>
  <r>
    <x v="23"/>
    <x v="2"/>
    <x v="5"/>
    <x v="1"/>
    <n v="8"/>
    <s v="Ponte do Bragueto"/>
    <s v="Brasília"/>
    <s v="Em frente à Em frente a garagem da Empresa Santo Antonio - Setor de Garagens e Concessionárias de Veículos/EPIA/EPIG/Setor Policial Sul/716 Sul/W3 Sul/W3 Norte/Ponte do Bragueto"/>
  </r>
  <r>
    <x v="23"/>
    <x v="2"/>
    <x v="5"/>
    <x v="1"/>
    <n v="9"/>
    <s v="EPIA"/>
    <s v="Taquari"/>
    <s v="Em frente à Em frente a garagem da Empresa Santo Antonio - Setor de Garagens e Concessionárias de Veículos/EPIA/EPIG/Setor Policial Sul/716 Sul/W3 Sul/W3 Norte/Ponte do Bragueto/EPIA"/>
  </r>
  <r>
    <x v="23"/>
    <x v="2"/>
    <x v="5"/>
    <x v="1"/>
    <n v="10"/>
    <s v="Posto Colorado"/>
    <s v="Sobradinho"/>
    <s v="Em frente à Em frente a garagem da Empresa Santo Antonio - Setor de Garagens e Concessionárias de Veículos/EPIA/EPIG/Setor Policial Sul/716 Sul/W3 Sul/W3 Norte/Ponte do Bragueto/EPIA/Posto Colorado"/>
  </r>
  <r>
    <x v="23"/>
    <x v="2"/>
    <x v="5"/>
    <x v="1"/>
    <n v="11"/>
    <s v="BR-020"/>
    <s v="Condomínios Sobradinho"/>
    <s v="Em frente à Em frente a garagem da Empresa Santo Antonio - Setor de Garagens e Concessionárias de Veículos/EPIA/EPIG/Setor Policial Sul/716 Sul/W3 Sul/W3 Norte/Ponte do Bragueto/EPIA/Posto Colorado/BR-020"/>
  </r>
  <r>
    <x v="23"/>
    <x v="2"/>
    <x v="5"/>
    <x v="1"/>
    <n v="12"/>
    <s v="Home Center Rezende"/>
    <s v="Sobradinho"/>
    <s v="Em frente à Em frente a garagem da Empresa Santo Antonio - Setor de Garagens e Concessionárias de Veículos/EPIA/EPIG/Setor Policial Sul/716 Sul/W3 Sul/W3 Norte/Ponte do Bragueto/EPIA/Posto Colorado/BR-020/Home Center Rezende"/>
  </r>
  <r>
    <x v="23"/>
    <x v="2"/>
    <x v="5"/>
    <x v="1"/>
    <n v="13"/>
    <s v="Em frente à Em frente a garagem EMTRAM"/>
    <s v="Sobradinho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"/>
  </r>
  <r>
    <x v="23"/>
    <x v="2"/>
    <x v="5"/>
    <x v="1"/>
    <n v="14"/>
    <s v="BR-020"/>
    <s v="Sobradinho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/BR-020"/>
  </r>
  <r>
    <x v="23"/>
    <x v="2"/>
    <x v="5"/>
    <x v="1"/>
    <n v="15"/>
    <s v="Trevo DF-128/BR-020"/>
    <s v="Planaltina (DF)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"/>
  </r>
  <r>
    <x v="23"/>
    <x v="2"/>
    <x v="5"/>
    <x v="1"/>
    <n v="16"/>
    <s v="Barraginha (Quartel PMGO)"/>
    <s v="Planaltina de Goiás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"/>
  </r>
  <r>
    <x v="23"/>
    <x v="2"/>
    <x v="5"/>
    <x v="1"/>
    <n v="17"/>
    <s v="Terminal Planaltina de Goiás"/>
    <s v="Planaltina de Goiás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/Terminal Planaltina de Goiás"/>
  </r>
  <r>
    <x v="24"/>
    <x v="2"/>
    <x v="4"/>
    <x v="0"/>
    <n v="1"/>
    <s v="Terminal Planaltina de Goiás"/>
    <s v="Planaltina de Goiás"/>
    <s v="Terminal Planaltina de Goiás"/>
  </r>
  <r>
    <x v="24"/>
    <x v="2"/>
    <x v="4"/>
    <x v="0"/>
    <n v="2"/>
    <s v="Barraginha (Quartel PMGO)"/>
    <s v="Planaltina de Goiás"/>
    <s v="Terminal Planaltina de Goiás/Barraginha (Quartel PMGO)"/>
  </r>
  <r>
    <x v="24"/>
    <x v="2"/>
    <x v="4"/>
    <x v="0"/>
    <n v="3"/>
    <s v="Trevo DF-128/BR-020"/>
    <s v="Planaltina (DF)"/>
    <s v="Terminal Planaltina de Goiás/Barraginha (Quartel PMGO)/Trevo DF-128/BR-020"/>
  </r>
  <r>
    <x v="24"/>
    <x v="2"/>
    <x v="4"/>
    <x v="0"/>
    <n v="4"/>
    <s v="BR-020"/>
    <s v="Sobradinho"/>
    <s v="Terminal Planaltina de Goiás/Barraginha (Quartel PMGO)/Trevo DF-128/BR-020/BR-020"/>
  </r>
  <r>
    <x v="24"/>
    <x v="2"/>
    <x v="4"/>
    <x v="0"/>
    <n v="5"/>
    <s v="Em frente à garagem EMTRAM"/>
    <s v="Sobradinho"/>
    <s v="Terminal Planaltina de Goiás/Barraginha (Quartel PMGO)/Trevo DF-128/BR-020/BR-020/Em frente à garagem EMTRAM"/>
  </r>
  <r>
    <x v="24"/>
    <x v="2"/>
    <x v="4"/>
    <x v="0"/>
    <n v="6"/>
    <s v="Home Center Rezende"/>
    <s v="Sobradinho"/>
    <s v="Terminal Planaltina de Goiás/Barraginha (Quartel PMGO)/Trevo DF-128/BR-020/BR-020/Em frente à garagem EMTRAM/Home Center Rezende"/>
  </r>
  <r>
    <x v="24"/>
    <x v="2"/>
    <x v="4"/>
    <x v="0"/>
    <n v="7"/>
    <s v="BR-020"/>
    <s v="Sobradinho"/>
    <s v="Terminal Planaltina de Goiás/Barraginha (Quartel PMGO)/Trevo DF-128/BR-020/BR-020/Em frente à garagem EMTRAM/Home Center Rezende/BR-020"/>
  </r>
  <r>
    <x v="24"/>
    <x v="2"/>
    <x v="4"/>
    <x v="0"/>
    <n v="8"/>
    <s v="Posto Colorado"/>
    <s v="Sobradinho"/>
    <s v="Terminal Planaltina de Goiás/Barraginha (Quartel PMGO)/Trevo DF-128/BR-020/BR-020/Em frente à garagem EMTRAM/Home Center Rezende/BR-020/Posto Colorado"/>
  </r>
  <r>
    <x v="24"/>
    <x v="2"/>
    <x v="4"/>
    <x v="0"/>
    <n v="9"/>
    <s v="EPIA"/>
    <s v="Taquari"/>
    <s v="Terminal Planaltina de Goiás/Barraginha (Quartel PMGO)/Trevo DF-128/BR-020/BR-020/Em frente à garagem EMTRAM/Home Center Rezende/BR-020/Posto Colorado/EPIA"/>
  </r>
  <r>
    <x v="24"/>
    <x v="2"/>
    <x v="4"/>
    <x v="0"/>
    <n v="10"/>
    <s v="EPPN"/>
    <s v="Lago Norte"/>
    <s v="Terminal Planaltina de Goiás/Barraginha (Quartel PMGO)/Trevo DF-128/BR-020/BR-020/Em frente à garagem EMTRAM/Home Center Rezende/BR-020/Posto Colorado/EPIA/EPPN"/>
  </r>
  <r>
    <x v="24"/>
    <x v="2"/>
    <x v="4"/>
    <x v="0"/>
    <n v="11"/>
    <s v="Clube do Congresso"/>
    <s v="Lago Norte"/>
    <s v="Terminal Planaltina de Goiás/Barraginha (Quartel PMGO)/Trevo DF-128/BR-020/BR-020/Em frente à garagem EMTRAM/Home Center Rezende/BR-020/Posto Colorado/EPIA/EPPN/Clube do Congresso"/>
  </r>
  <r>
    <x v="24"/>
    <x v="2"/>
    <x v="5"/>
    <x v="1"/>
    <n v="1"/>
    <s v="Clube do Congresso"/>
    <s v="Lago Norte"/>
    <s v="Clube do Congresso"/>
  </r>
  <r>
    <x v="24"/>
    <x v="2"/>
    <x v="5"/>
    <x v="1"/>
    <n v="2"/>
    <s v="EPPN"/>
    <s v="Lago Norte"/>
    <s v="Clube do Congresso/EPPN"/>
  </r>
  <r>
    <x v="24"/>
    <x v="2"/>
    <x v="5"/>
    <x v="1"/>
    <n v="3"/>
    <s v="EPIA"/>
    <s v="Taquari"/>
    <s v="Clube do Congresso/EPPN/EPIA"/>
  </r>
  <r>
    <x v="24"/>
    <x v="2"/>
    <x v="5"/>
    <x v="1"/>
    <n v="4"/>
    <s v="Posto Colorado"/>
    <s v="Sobradinho"/>
    <s v="Clube do Congresso/EPPN/EPIA/Posto Colorado"/>
  </r>
  <r>
    <x v="24"/>
    <x v="2"/>
    <x v="5"/>
    <x v="1"/>
    <n v="5"/>
    <s v="BR-020"/>
    <s v="Sobradinho"/>
    <s v="Clube do Congresso/EPPN/EPIA/Posto Colorado/BR-020"/>
  </r>
  <r>
    <x v="24"/>
    <x v="2"/>
    <x v="5"/>
    <x v="1"/>
    <n v="6"/>
    <s v="Home Center Rezende"/>
    <s v="Sobradinho"/>
    <s v="Clube do Congresso/EPPN/EPIA/Posto Colorado/BR-020/Home Center Rezende"/>
  </r>
  <r>
    <x v="24"/>
    <x v="2"/>
    <x v="5"/>
    <x v="1"/>
    <n v="7"/>
    <s v="Em frente à garagem EMTRAM"/>
    <s v="Sobradinho"/>
    <s v="Clube do Congresso/EPPN/EPIA/Posto Colorado/BR-020/Home Center Rezende/Em frente à garagem EMTRAM"/>
  </r>
  <r>
    <x v="24"/>
    <x v="2"/>
    <x v="5"/>
    <x v="1"/>
    <n v="8"/>
    <s v="BR-020"/>
    <s v="Sobradinho"/>
    <s v="Clube do Congresso/EPPN/EPIA/Posto Colorado/BR-020/Home Center Rezende/Em frente à garagem EMTRAM/BR-020"/>
  </r>
  <r>
    <x v="24"/>
    <x v="2"/>
    <x v="5"/>
    <x v="1"/>
    <n v="9"/>
    <s v="Trevo DF-128/BR-020"/>
    <s v="Planaltina (DF)"/>
    <s v="Clube do Congresso/EPPN/EPIA/Posto Colorado/BR-020/Home Center Rezende/Em frente à garagem EMTRAM/BR-020/Trevo DF-128/BR-020"/>
  </r>
  <r>
    <x v="24"/>
    <x v="2"/>
    <x v="5"/>
    <x v="1"/>
    <n v="10"/>
    <s v="Barraginha (Quartel PMGO)"/>
    <s v="Planaltina de Goiás"/>
    <s v="Clube do Congresso/EPPN/EPIA/Posto Colorado/BR-020/Home Center Rezende/Em frente à garagem EMTRAM/BR-020/Trevo DF-128/BR-020/Barraginha (Quartel PMGO)"/>
  </r>
  <r>
    <x v="24"/>
    <x v="2"/>
    <x v="5"/>
    <x v="1"/>
    <n v="11"/>
    <s v="Terminal Planaltina de Goiás"/>
    <s v="Planaltina de Goiás"/>
    <s v="Clube do Congresso/EPPN/EPIA/Posto Colorado/BR-020/Home Center Rezende/Em frente à garagem EMTRAM/BR-020/Trevo DF-128/BR-020/Barraginha (Quartel PMGO)/Terminal Planaltina de Goiás"/>
  </r>
  <r>
    <x v="25"/>
    <x v="2"/>
    <x v="4"/>
    <x v="0"/>
    <n v="1"/>
    <s v="Terminal Planaltina de Goiás"/>
    <s v="Planaltina de Goiás"/>
    <s v="Terminal Planaltina de Goiás"/>
  </r>
  <r>
    <x v="25"/>
    <x v="2"/>
    <x v="4"/>
    <x v="0"/>
    <n v="2"/>
    <s v="Setor Norte-Leste"/>
    <s v="Planaltina de Goiás"/>
    <s v="Terminal Planaltina de Goiás/Setor Norte-Leste"/>
  </r>
  <r>
    <x v="25"/>
    <x v="2"/>
    <x v="4"/>
    <x v="0"/>
    <n v="3"/>
    <s v="Barraginha (Quartel PMGO)"/>
    <s v="Planaltina de Goiás"/>
    <s v="Terminal Planaltina de Goiás/Setor Norte-Leste/Barraginha (Quartel PMGO)"/>
  </r>
  <r>
    <x v="25"/>
    <x v="2"/>
    <x v="4"/>
    <x v="0"/>
    <n v="4"/>
    <s v="Trevo DF-128/BR-020"/>
    <s v="Planaltina (DF)"/>
    <s v="Terminal Planaltina de Goiás/Setor Norte-Leste/Barraginha (Quartel PMGO)/Trevo DF-128/BR-020"/>
  </r>
  <r>
    <x v="25"/>
    <x v="2"/>
    <x v="4"/>
    <x v="0"/>
    <n v="5"/>
    <s v="BR-020"/>
    <s v="Sobradinho"/>
    <s v="Terminal Planaltina de Goiás/Setor Norte-Leste/Barraginha (Quartel PMGO)/Trevo DF-128/BR-020/BR-020"/>
  </r>
  <r>
    <x v="25"/>
    <x v="2"/>
    <x v="4"/>
    <x v="0"/>
    <n v="6"/>
    <s v="Em frente à garagem EMTRAM"/>
    <s v="Sobradinho"/>
    <s v="Terminal Planaltina de Goiás/Setor Norte-Leste/Barraginha (Quartel PMGO)/Trevo DF-128/BR-020/BR-020/Em frente à garagem EMTRAM"/>
  </r>
  <r>
    <x v="25"/>
    <x v="2"/>
    <x v="4"/>
    <x v="0"/>
    <n v="7"/>
    <s v="Home Center Rezende"/>
    <s v="Sobradinho"/>
    <s v="Terminal Planaltina de Goiás/Setor Norte-Leste/Barraginha (Quartel PMGO)/Trevo DF-128/BR-020/BR-020/Em frente à garagem EMTRAM/Home Center Rezende"/>
  </r>
  <r>
    <x v="25"/>
    <x v="2"/>
    <x v="4"/>
    <x v="0"/>
    <n v="8"/>
    <s v="BR-020"/>
    <s v="Sobradinho"/>
    <s v="Terminal Planaltina de Goiás/Setor Norte-Leste/Barraginha (Quartel PMGO)/Trevo DF-128/BR-020/BR-020/Em frente à garagem EMTRAM/Home Center Rezende/BR-020"/>
  </r>
  <r>
    <x v="25"/>
    <x v="2"/>
    <x v="4"/>
    <x v="0"/>
    <n v="9"/>
    <s v="Posto Colorado"/>
    <s v="Sobradinho"/>
    <s v="Terminal Planaltina de Goiás/Setor Norte-Leste/Barraginha (Quartel PMGO)/Trevo DF-128/BR-020/BR-020/Em frente à garagem EMTRAM/Home Center Rezende/BR-020/Posto Colorado"/>
  </r>
  <r>
    <x v="25"/>
    <x v="2"/>
    <x v="4"/>
    <x v="0"/>
    <n v="10"/>
    <s v="EPIA"/>
    <s v="Taquari"/>
    <s v="Terminal Planaltina de Goiás/Setor Norte-Leste/Barraginha (Quartel PMGO)/Trevo DF-128/BR-020/BR-020/Em frente à garagem EMTRAM/Home Center Rezende/BR-020/Posto Colorado/EPIA"/>
  </r>
  <r>
    <x v="25"/>
    <x v="2"/>
    <x v="4"/>
    <x v="0"/>
    <n v="11"/>
    <s v="EPIA"/>
    <s v="Água Mineral"/>
    <s v="Terminal Planaltina de Goiás/Setor Norte-Leste/Barraginha (Quartel PMGO)/Trevo DF-128/BR-020/BR-020/Em frente à garagem EMTRAM/Home Center Rezende/BR-020/Posto Colorado/EPIA/EPIA"/>
  </r>
  <r>
    <x v="25"/>
    <x v="2"/>
    <x v="4"/>
    <x v="0"/>
    <n v="12"/>
    <s v="EPIA"/>
    <s v="SOF Norte"/>
    <s v="Terminal Planaltina de Goiás/Setor Norte-Leste/Barraginha (Quartel PMGO)/Trevo DF-128/BR-020/BR-020/Em frente à garagem EMTRAM/Home Center Rezende/BR-020/Posto Colorado/EPIA/EPIA/EPIA"/>
  </r>
  <r>
    <x v="25"/>
    <x v="2"/>
    <x v="4"/>
    <x v="0"/>
    <n v="13"/>
    <s v="Rodoferroviária"/>
    <s v="Brasília"/>
    <s v="Terminal Planaltina de Goiás/Setor Norte-Leste/Barraginha (Quartel PMGO)/Trevo DF-128/BR-020/BR-020/Em frente à garagem EMTRAM/Home Center Rezende/BR-020/Posto Colorado/EPIA/EPIA/EPIA/Rodoferroviária"/>
  </r>
  <r>
    <x v="25"/>
    <x v="2"/>
    <x v="4"/>
    <x v="0"/>
    <n v="14"/>
    <s v="EPIA"/>
    <s v="Cruzeiro"/>
    <s v="Terminal Planaltina de Goiás/Setor Norte-Leste/Barraginha (Quartel PMGO)/Trevo DF-128/BR-020/BR-020/Em frente à garagem EMTRAM/Home Center Rezende/BR-020/Posto Colorado/EPIA/EPIA/EPIA/Rodoferroviária/EPIA"/>
  </r>
  <r>
    <x v="25"/>
    <x v="2"/>
    <x v="4"/>
    <x v="0"/>
    <n v="15"/>
    <s v="EPIA"/>
    <s v="SIA"/>
    <s v="Terminal Planaltina de Goiás/Setor Norte-Leste/Barraginha (Quartel PMGO)/Trevo DF-128/BR-020/BR-020/Em frente à garagem EMTRAM/Home Center Rezende/BR-020/Posto Colorado/EPIA/EPIA/EPIA/Rodoferroviária/EPIA/EPIA"/>
  </r>
  <r>
    <x v="25"/>
    <x v="2"/>
    <x v="4"/>
    <x v="0"/>
    <n v="16"/>
    <s v="EPIA"/>
    <s v="Guará"/>
    <s v="Terminal Planaltina de Goiás/Setor Norte-Leste/Barraginha (Quartel PMGO)/Trevo DF-128/BR-020/BR-020/Em frente à garagem EMTRAM/Home Center Rezende/BR-020/Posto Colorado/EPIA/EPIA/EPIA/Rodoferroviária/EPIA/EPIA/EPIA"/>
  </r>
  <r>
    <x v="25"/>
    <x v="2"/>
    <x v="4"/>
    <x v="0"/>
    <n v="17"/>
    <s v="Setor de Garagens e Concessionárias de Veículos"/>
    <s v="Guará"/>
    <s v="Terminal Planaltina de Goiás/Setor Norte-Leste/Barraginha (Quartel PMGO)/Trevo DF-128/BR-020/BR-020/Em frente à garagem EMTRAM/Home Center Rezende/BR-020/Posto Colorado/EPIA/EPIA/EPIA/Rodoferroviária/EPIA/EPIA/EPIA/Setor de Garagens e Concessionárias de Veículos"/>
  </r>
  <r>
    <x v="25"/>
    <x v="2"/>
    <x v="5"/>
    <x v="1"/>
    <n v="1"/>
    <s v="Setor de Garagens e Concessionárias de Veículos"/>
    <s v="Guará"/>
    <s v="Setor de Garagens e Concessionárias de Veículos"/>
  </r>
  <r>
    <x v="25"/>
    <x v="2"/>
    <x v="5"/>
    <x v="1"/>
    <n v="2"/>
    <s v="EPIA"/>
    <s v="Guará"/>
    <s v="Setor de Garagens e Concessionárias de Veículos/EPIA"/>
  </r>
  <r>
    <x v="25"/>
    <x v="2"/>
    <x v="5"/>
    <x v="1"/>
    <n v="3"/>
    <s v="EPIA"/>
    <s v="SIA"/>
    <s v="Setor de Garagens e Concessionárias de Veículos/EPIA/EPIA"/>
  </r>
  <r>
    <x v="25"/>
    <x v="2"/>
    <x v="5"/>
    <x v="1"/>
    <n v="4"/>
    <s v="EPIA"/>
    <s v="Cruzeiro"/>
    <s v="Setor de Garagens e Concessionárias de Veículos/EPIA/EPIA/EPIA"/>
  </r>
  <r>
    <x v="25"/>
    <x v="2"/>
    <x v="5"/>
    <x v="1"/>
    <n v="5"/>
    <s v="Rodoferroviária"/>
    <s v="Brasília"/>
    <s v="Setor de Garagens e Concessionárias de Veículos/EPIA/EPIA/EPIA/Rodoferroviária"/>
  </r>
  <r>
    <x v="25"/>
    <x v="2"/>
    <x v="5"/>
    <x v="1"/>
    <n v="6"/>
    <s v="EPIA"/>
    <s v="SOF Norte"/>
    <s v="Setor de Garagens e Concessionárias de Veículos/EPIA/EPIA/EPIA/Rodoferroviária/EPIA"/>
  </r>
  <r>
    <x v="25"/>
    <x v="2"/>
    <x v="5"/>
    <x v="1"/>
    <n v="7"/>
    <s v="EPIA"/>
    <s v="Água Mineral"/>
    <s v="Setor de Garagens e Concessionárias de Veículos/EPIA/EPIA/EPIA/Rodoferroviária/EPIA/EPIA"/>
  </r>
  <r>
    <x v="25"/>
    <x v="2"/>
    <x v="5"/>
    <x v="1"/>
    <n v="8"/>
    <s v="EPIA"/>
    <s v="Taquari"/>
    <s v="Setor de Garagens e Concessionárias de Veículos/EPIA/EPIA/EPIA/Rodoferroviária/EPIA/EPIA/EPIA"/>
  </r>
  <r>
    <x v="25"/>
    <x v="2"/>
    <x v="5"/>
    <x v="1"/>
    <n v="9"/>
    <s v="Posto Colorado"/>
    <s v="Sobradinho"/>
    <s v="Setor de Garagens e Concessionárias de Veículos/EPIA/EPIA/EPIA/Rodoferroviária/EPIA/EPIA/EPIA/Posto Colorado"/>
  </r>
  <r>
    <x v="25"/>
    <x v="2"/>
    <x v="5"/>
    <x v="1"/>
    <n v="10"/>
    <s v="BR-020"/>
    <s v="Sobradinho"/>
    <s v="Setor de Garagens e Concessionárias de Veículos/EPIA/EPIA/EPIA/Rodoferroviária/EPIA/EPIA/EPIA/Posto Colorado/BR-020"/>
  </r>
  <r>
    <x v="25"/>
    <x v="2"/>
    <x v="5"/>
    <x v="1"/>
    <n v="11"/>
    <s v="Home Center Rezende"/>
    <s v="Sobradinho"/>
    <s v="Setor de Garagens e Concessionárias de Veículos/EPIA/EPIA/EPIA/Rodoferroviária/EPIA/EPIA/EPIA/Posto Colorado/BR-020/Home Center Rezende"/>
  </r>
  <r>
    <x v="25"/>
    <x v="2"/>
    <x v="5"/>
    <x v="1"/>
    <n v="12"/>
    <s v="Em frente à garagem EMTRAM"/>
    <s v="Sobradinho"/>
    <s v="Setor de Garagens e Concessionárias de Veículos/EPIA/EPIA/EPIA/Rodoferroviária/EPIA/EPIA/EPIA/Posto Colorado/BR-020/Home Center Rezende/Em frente à garagem EMTRAM"/>
  </r>
  <r>
    <x v="25"/>
    <x v="2"/>
    <x v="5"/>
    <x v="1"/>
    <n v="13"/>
    <s v="BR-020"/>
    <s v="Sobradinho"/>
    <s v="Setor de Garagens e Concessionárias de Veículos/EPIA/EPIA/EPIA/Rodoferroviária/EPIA/EPIA/EPIA/Posto Colorado/BR-020/Home Center Rezende/Em frente à garagem EMTRAM/BR-020"/>
  </r>
  <r>
    <x v="25"/>
    <x v="2"/>
    <x v="5"/>
    <x v="1"/>
    <n v="14"/>
    <s v="Trevo DF-128/BR-020"/>
    <s v="Planaltina (DF)"/>
    <s v="Setor de Garagens e Concessionárias de Veículos/EPIA/EPIA/EPIA/Rodoferroviária/EPIA/EPIA/EPIA/Posto Colorado/BR-020/Home Center Rezende/Em frente à garagem EMTRAM/BR-020/Trevo DF-128/BR-020"/>
  </r>
  <r>
    <x v="25"/>
    <x v="2"/>
    <x v="5"/>
    <x v="1"/>
    <n v="15"/>
    <s v="Barraginha (Quartel PMGO)"/>
    <s v="Planaltina de Goiás"/>
    <s v="Setor de Garagens e Concessionárias de Veículos/EPIA/EPIA/EPIA/Rodoferroviária/EPIA/EPIA/EPIA/Posto Colorado/BR-020/Home Center Rezende/Em frente à garagem EMTRAM/BR-020/Trevo DF-128/BR-020/Barraginha (Quartel PMGO)"/>
  </r>
  <r>
    <x v="25"/>
    <x v="2"/>
    <x v="5"/>
    <x v="1"/>
    <n v="16"/>
    <s v="Setor Norte-Leste"/>
    <s v="Planaltina de Goiás"/>
    <s v="Setor de Garagens e Concessionárias de Veículos/EPIA/EPIA/EPIA/Rodoferroviária/EPIA/EPIA/EPIA/Posto Colorado/BR-020/Home Center Rezende/Em frente à garagem EMTRAM/BR-020/Trevo DF-128/BR-020/Barraginha (Quartel PMGO)/Setor Norte-Leste"/>
  </r>
  <r>
    <x v="25"/>
    <x v="2"/>
    <x v="5"/>
    <x v="1"/>
    <n v="17"/>
    <s v="Terminal Planaltina de Goiás"/>
    <s v="Planaltina de Goiás"/>
    <s v="Setor de Garagens e Concessionárias de Veículos/EPIA/EPIA/EPIA/Rodoferroviária/EPIA/EPIA/EPIA/Posto Colorado/BR-020/Home Center Rezende/Em frente à garagem EMTRAM/BR-020/Trevo DF-128/BR-020/Barraginha (Quartel PMGO)/Setor Norte-Leste/Terminal Planaltina de Goiás"/>
  </r>
  <r>
    <x v="26"/>
    <x v="3"/>
    <x v="4"/>
    <x v="0"/>
    <n v="1"/>
    <s v="TERMINAL PLANALTINA (GO)"/>
    <s v="Planaltina de Goiás"/>
    <s v="TERMINAL PLANALTINA (GO)"/>
  </r>
  <r>
    <x v="26"/>
    <x v="3"/>
    <x v="4"/>
    <x v="0"/>
    <n v="2"/>
    <s v="MULTIRÃO"/>
    <s v="Planaltina de Goiás"/>
    <s v="TERMINAL PLANALTINA (GO)/MULTIRÃO"/>
  </r>
  <r>
    <x v="26"/>
    <x v="3"/>
    <x v="4"/>
    <x v="0"/>
    <n v="3"/>
    <s v="BARRAGINHA (QUARTEL PMGO)"/>
    <s v="Planaltina de Goiás"/>
    <s v="TERMINAL PLANALTINA (GO)/MULTIRÃO/BARRAGINHA (QUARTEL PMGO)"/>
  </r>
  <r>
    <x v="26"/>
    <x v="3"/>
    <x v="4"/>
    <x v="0"/>
    <n v="4"/>
    <s v="TREVO DF-128/BR-020"/>
    <s v="Planaltina (DF)"/>
    <s v="TERMINAL PLANALTINA (GO)/MULTIRÃO/BARRAGINHA (QUARTEL PMGO)/TREVO DF-128/BR-020"/>
  </r>
  <r>
    <x v="26"/>
    <x v="3"/>
    <x v="4"/>
    <x v="0"/>
    <n v="5"/>
    <s v="BR-020"/>
    <s v="Sobradinho"/>
    <s v="TERMINAL PLANALTINA (GO)/MULTIRÃO/BARRAGINHA (QUARTEL PMGO)/TREVO DF-128/BR-020/BR-020"/>
  </r>
  <r>
    <x v="26"/>
    <x v="3"/>
    <x v="4"/>
    <x v="0"/>
    <n v="6"/>
    <s v="EM FRENTE À GARAGEM EMTRAM"/>
    <s v="Sobradinho"/>
    <s v="TERMINAL PLANALTINA (GO)/MULTIRÃO/BARRAGINHA (QUARTEL PMGO)/TREVO DF-128/BR-020/BR-020/EM FRENTE À GARAGEM EMTRAM"/>
  </r>
  <r>
    <x v="26"/>
    <x v="3"/>
    <x v="4"/>
    <x v="0"/>
    <n v="7"/>
    <s v="HOME CENTER REZENDE"/>
    <s v="Sobradinho"/>
    <s v="TERMINAL PLANALTINA (GO)/MULTIRÃO/BARRAGINHA (QUARTEL PMGO)/TREVO DF-128/BR-020/BR-020/EM FRENTE À GARAGEM EMTRAM/HOME CENTER REZENDE"/>
  </r>
  <r>
    <x v="26"/>
    <x v="3"/>
    <x v="4"/>
    <x v="0"/>
    <n v="8"/>
    <s v="BR-020"/>
    <s v="Sobradinho"/>
    <s v="TERMINAL PLANALTINA (GO)/MULTIRÃO/BARRAGINHA (QUARTEL PMGO)/TREVO DF-128/BR-020/BR-020/EM FRENTE À GARAGEM EMTRAM/HOME CENTER REZENDE/BR-020"/>
  </r>
  <r>
    <x v="26"/>
    <x v="3"/>
    <x v="4"/>
    <x v="0"/>
    <n v="9"/>
    <s v="POSTO COLORADO"/>
    <s v="Sobradinho"/>
    <s v="TERMINAL PLANALTINA (GO)/MULTIRÃO/BARRAGINHA (QUARTEL PMGO)/TREVO DF-128/BR-020/BR-020/EM FRENTE À GARAGEM EMTRAM/HOME CENTER REZENDE/BR-020/POSTO COLORADO"/>
  </r>
  <r>
    <x v="26"/>
    <x v="3"/>
    <x v="4"/>
    <x v="0"/>
    <n v="10"/>
    <s v="EPIA"/>
    <s v="Taquari"/>
    <s v="TERMINAL PLANALTINA (GO)/MULTIRÃO/BARRAGINHA (QUARTEL PMGO)/TREVO DF-128/BR-020/BR-020/EM FRENTE À GARAGEM EMTRAM/HOME CENTER REZENDE/BR-020/POSTO COLORADO/EPIA"/>
  </r>
  <r>
    <x v="26"/>
    <x v="3"/>
    <x v="4"/>
    <x v="0"/>
    <n v="11"/>
    <s v="EPIA"/>
    <s v="Água Mineral"/>
    <s v="TERMINAL PLANALTINA (GO)/MULTIRÃO/BARRAGINHA (QUARTEL PMGO)/TREVO DF-128/BR-020/BR-020/EM FRENTE À GARAGEM EMTRAM/HOME CENTER REZENDE/BR-020/POSTO COLORADO/EPIA/EPIA"/>
  </r>
  <r>
    <x v="26"/>
    <x v="3"/>
    <x v="4"/>
    <x v="0"/>
    <n v="11"/>
    <s v="EPIA"/>
    <s v="SOF Norte"/>
    <s v="TERMINAL PLANALTINA (GO)/MULTIRÃO/BARRAGINHA (QUARTEL PMGO)/TREVO DF-128/BR-020/BR-020/EM FRENTE À GARAGEM EMTRAM/HOME CENTER REZENDE/BR-020/POSTO COLORADO/EPIA/EPIA/EPIA"/>
  </r>
  <r>
    <x v="26"/>
    <x v="3"/>
    <x v="4"/>
    <x v="0"/>
    <n v="12"/>
    <s v="RODOFERROVIÁRIA"/>
    <s v="Brasília"/>
    <s v="TERMINAL PLANALTINA (GO)/MULTIRÃO/BARRAGINHA (QUARTEL PMGO)/TREVO DF-128/BR-020/BR-020/EM FRENTE À GARAGEM EMTRAM/HOME CENTER REZENDE/BR-020/POSTO COLORADO/EPIA/EPIA/EPIA/RODOFERROVIÁRIA"/>
  </r>
  <r>
    <x v="26"/>
    <x v="3"/>
    <x v="4"/>
    <x v="0"/>
    <n v="13"/>
    <s v="EPIA"/>
    <s v="Cruzeiro"/>
    <s v="TERMINAL PLANALTINA (GO)/MULTIRÃO/BARRAGINHA (QUARTEL PMGO)/TREVO DF-128/BR-020/BR-020/EM FRENTE À GARAGEM EMTRAM/HOME CENTER REZENDE/BR-020/POSTO COLORADO/EPIA/EPIA/EPIA/RODOFERROVIÁRIA/EPIA"/>
  </r>
  <r>
    <x v="26"/>
    <x v="3"/>
    <x v="4"/>
    <x v="0"/>
    <n v="14"/>
    <s v="EPIA"/>
    <s v="SIA"/>
    <s v="TERMINAL PLANALTINA (GO)/MULTIRÃO/BARRAGINHA (QUARTEL PMGO)/TREVO DF-128/BR-020/BR-020/EM FRENTE À GARAGEM EMTRAM/HOME CENTER REZENDE/BR-020/POSTO COLORADO/EPIA/EPIA/EPIA/RODOFERROVIÁRIA/EPIA/EPIA"/>
  </r>
  <r>
    <x v="26"/>
    <x v="3"/>
    <x v="4"/>
    <x v="0"/>
    <n v="15"/>
    <s v="EPIA"/>
    <s v="Guará"/>
    <s v="TERMINAL PLANALTINA (GO)/MULTIRÃO/BARRAGINHA (QUARTEL PMGO)/TREVO DF-128/BR-020/BR-020/EM FRENTE À GARAGEM EMTRAM/HOME CENTER REZENDE/BR-020/POSTO COLORADO/EPIA/EPIA/EPIA/RODOFERROVIÁRIA/EPIA/EPIA/EPIA"/>
  </r>
  <r>
    <x v="26"/>
    <x v="3"/>
    <x v="4"/>
    <x v="0"/>
    <n v="16"/>
    <s v="SETOR DE GARAGENS E CONCESSIONÁRIAS DE VEÍCULOS"/>
    <s v="Guará"/>
    <s v="TERMINAL PLANALTINA (GO)/MULTIRÃO/BARRAGINHA (QUARTEL PMGO)/TREVO DF-128/BR-020/BR-020/EM FRENTE À GARAGEM EMTRAM/HOME CENTER REZENDE/BR-020/POSTO COLORADO/EPIA/EPIA/EPIA/RODOFERROVIÁRIA/EPIA/EPIA/EPIA/SETOR DE GARAGENS E CONCESSIONÁRIAS DE VEÍCULOS"/>
  </r>
  <r>
    <x v="26"/>
    <x v="3"/>
    <x v="5"/>
    <x v="1"/>
    <n v="1"/>
    <s v="SETOR DE GARAGENS E CONCESSIONÁRIAS DE VEÍCULOS"/>
    <s v="Guará"/>
    <s v="SETOR DE GARAGENS E CONCESSIONÁRIAS DE VEÍCULOS"/>
  </r>
  <r>
    <x v="26"/>
    <x v="3"/>
    <x v="5"/>
    <x v="1"/>
    <n v="2"/>
    <s v="EPIA"/>
    <s v="Guará"/>
    <s v="SETOR DE GARAGENS E CONCESSIONÁRIAS DE VEÍCULOS/EPIA"/>
  </r>
  <r>
    <x v="26"/>
    <x v="3"/>
    <x v="5"/>
    <x v="1"/>
    <n v="3"/>
    <s v="EPIA"/>
    <s v="SIA"/>
    <s v="SETOR DE GARAGENS E CONCESSIONÁRIAS DE VEÍCULOS/EPIA/EPIA"/>
  </r>
  <r>
    <x v="26"/>
    <x v="3"/>
    <x v="5"/>
    <x v="1"/>
    <n v="4"/>
    <s v="EPIA"/>
    <s v="Cruzeiro"/>
    <s v="SETOR DE GARAGENS E CONCESSIONÁRIAS DE VEÍCULOS/EPIA/EPIA/EPIA"/>
  </r>
  <r>
    <x v="26"/>
    <x v="3"/>
    <x v="5"/>
    <x v="1"/>
    <n v="5"/>
    <s v="RODOFERROVIÁRIA"/>
    <s v="Brasília"/>
    <s v="SETOR DE GARAGENS E CONCESSIONÁRIAS DE VEÍCULOS/EPIA/EPIA/EPIA/RODOFERROVIÁRIA"/>
  </r>
  <r>
    <x v="26"/>
    <x v="3"/>
    <x v="5"/>
    <x v="1"/>
    <n v="6"/>
    <s v="EPIA"/>
    <s v="Água Mineral"/>
    <s v="SETOR DE GARAGENS E CONCESSIONÁRIAS DE VEÍCULOS/EPIA/EPIA/EPIA/RODOFERROVIÁRIA/EPIA"/>
  </r>
  <r>
    <x v="26"/>
    <x v="3"/>
    <x v="5"/>
    <x v="1"/>
    <n v="7"/>
    <s v="EPIA"/>
    <s v="SOF Norte"/>
    <s v="SETOR DE GARAGENS E CONCESSIONÁRIAS DE VEÍCULOS/EPIA/EPIA/EPIA/RODOFERROVIÁRIA/EPIA/EPIA"/>
  </r>
  <r>
    <x v="26"/>
    <x v="3"/>
    <x v="5"/>
    <x v="1"/>
    <n v="8"/>
    <s v="EPIA"/>
    <s v="Taquari"/>
    <s v="SETOR DE GARAGENS E CONCESSIONÁRIAS DE VEÍCULOS/EPIA/EPIA/EPIA/RODOFERROVIÁRIA/EPIA/EPIA/EPIA"/>
  </r>
  <r>
    <x v="26"/>
    <x v="3"/>
    <x v="5"/>
    <x v="1"/>
    <n v="9"/>
    <s v="POSTO COLORADO"/>
    <s v="Sobradinho"/>
    <s v="SETOR DE GARAGENS E CONCESSIONÁRIAS DE VEÍCULOS/EPIA/EPIA/EPIA/RODOFERROVIÁRIA/EPIA/EPIA/EPIA/POSTO COLORADO"/>
  </r>
  <r>
    <x v="26"/>
    <x v="3"/>
    <x v="5"/>
    <x v="1"/>
    <n v="10"/>
    <s v="BR-020"/>
    <s v="Sobradinho"/>
    <s v="SETOR DE GARAGENS E CONCESSIONÁRIAS DE VEÍCULOS/EPIA/EPIA/EPIA/RODOFERROVIÁRIA/EPIA/EPIA/EPIA/POSTO COLORADO/BR-020"/>
  </r>
  <r>
    <x v="26"/>
    <x v="3"/>
    <x v="5"/>
    <x v="1"/>
    <n v="11"/>
    <s v="HOME CENTER REZENDE"/>
    <s v="Sobradinho"/>
    <s v="SETOR DE GARAGENS E CONCESSIONÁRIAS DE VEÍCULOS/EPIA/EPIA/EPIA/RODOFERROVIÁRIA/EPIA/EPIA/EPIA/POSTO COLORADO/BR-020/HOME CENTER REZENDE"/>
  </r>
  <r>
    <x v="26"/>
    <x v="3"/>
    <x v="5"/>
    <x v="1"/>
    <n v="11"/>
    <s v="EM FRENTE À GARAGEM EMTRAM"/>
    <s v="Sobradinho"/>
    <s v="SETOR DE GARAGENS E CONCESSIONÁRIAS DE VEÍCULOS/EPIA/EPIA/EPIA/RODOFERROVIÁRIA/EPIA/EPIA/EPIA/POSTO COLORADO/BR-020/HOME CENTER REZENDE/EM FRENTE À GARAGEM EMTRAM"/>
  </r>
  <r>
    <x v="26"/>
    <x v="3"/>
    <x v="5"/>
    <x v="1"/>
    <n v="12"/>
    <s v="BR-020"/>
    <s v="Sobradinho"/>
    <s v="SETOR DE GARAGENS E CONCESSIONÁRIAS DE VEÍCULOS/EPIA/EPIA/EPIA/RODOFERROVIÁRIA/EPIA/EPIA/EPIA/POSTO COLORADO/BR-020/HOME CENTER REZENDE/EM FRENTE À GARAGEM EMTRAM/BR-020"/>
  </r>
  <r>
    <x v="26"/>
    <x v="3"/>
    <x v="5"/>
    <x v="1"/>
    <n v="13"/>
    <s v="TREVO DF-128/BR-020"/>
    <s v="Planaltina (DF)"/>
    <s v="SETOR DE GARAGENS E CONCESSIONÁRIAS DE VEÍCULOS/EPIA/EPIA/EPIA/RODOFERROVIÁRIA/EPIA/EPIA/EPIA/POSTO COLORADO/BR-020/HOME CENTER REZENDE/EM FRENTE À GARAGEM EMTRAM/BR-020/TREVO DF-128/BR-020"/>
  </r>
  <r>
    <x v="26"/>
    <x v="3"/>
    <x v="5"/>
    <x v="1"/>
    <n v="14"/>
    <s v="BARRAGINHA (QUARTEL PMGO)"/>
    <s v="Planaltina de Goiás"/>
    <s v="SETOR DE GARAGENS E CONCESSIONÁRIAS DE VEÍCULOS/EPIA/EPIA/EPIA/RODOFERROVIÁRIA/EPIA/EPIA/EPIA/POSTO COLORADO/BR-020/HOME CENTER REZENDE/EM FRENTE À GARAGEM EMTRAM/BR-020/TREVO DF-128/BR-020/BARRAGINHA (QUARTEL PMGO)"/>
  </r>
  <r>
    <x v="26"/>
    <x v="3"/>
    <x v="5"/>
    <x v="1"/>
    <n v="15"/>
    <s v="MULTIRÃO"/>
    <s v="Planaltina de Goiás"/>
    <s v="SETOR DE GARAGENS E CONCESSIONÁRIAS DE VEÍCULOS/EPIA/EPIA/EPIA/RODOFERROVIÁRIA/EPIA/EPIA/EPIA/POSTO COLORADO/BR-020/HOME CENTER REZENDE/EM FRENTE À GARAGEM EMTRAM/BR-020/TREVO DF-128/BR-020/BARRAGINHA (QUARTEL PMGO)/MULTIRÃO"/>
  </r>
  <r>
    <x v="26"/>
    <x v="3"/>
    <x v="5"/>
    <x v="1"/>
    <n v="16"/>
    <s v="TERMINAL PLANALTINA (GO)"/>
    <s v="Planaltina de Goiás"/>
    <s v="SETOR DE GARAGENS E CONCESSIONÁRIAS DE VEÍCULOS/EPIA/EPIA/EPIA/RODOFERROVIÁRIA/EPIA/EPIA/EPIA/POSTO COLORADO/BR-020/HOME CENTER REZENDE/EM FRENTE À GARAGEM EMTRAM/BR-020/TREVO DF-128/BR-020/BARRAGINHA (QUARTEL PMGO)/MULTIRÃO/TERMINAL PLANALTINA (GO)"/>
  </r>
  <r>
    <x v="27"/>
    <x v="3"/>
    <x v="4"/>
    <x v="0"/>
    <n v="1"/>
    <s v="TERMINAL PLANALTINA (GO)"/>
    <s v="Planaltina de Goiás"/>
    <s v="TERMINAL PLANALTINA (GO)"/>
  </r>
  <r>
    <x v="27"/>
    <x v="3"/>
    <x v="4"/>
    <x v="0"/>
    <n v="2"/>
    <s v="SETOR LESTE"/>
    <s v="Planaltina de Goiás"/>
    <s v="TERMINAL PLANALTINA (GO)/SETOR LESTE"/>
  </r>
  <r>
    <x v="27"/>
    <x v="3"/>
    <x v="4"/>
    <x v="0"/>
    <n v="3"/>
    <s v="BARRAGINHA (QUARTEL PMGO)"/>
    <s v="Planaltina de Goiás"/>
    <s v="TERMINAL PLANALTINA (GO)/SETOR LESTE/BARRAGINHA (QUARTEL PMGO)"/>
  </r>
  <r>
    <x v="27"/>
    <x v="3"/>
    <x v="4"/>
    <x v="0"/>
    <n v="4"/>
    <s v="TREVO DF-128/BR-020"/>
    <s v="Planaltina (DF)"/>
    <s v="TERMINAL PLANALTINA (GO)/SETOR LESTE/BARRAGINHA (QUARTEL PMGO)/TREVO DF-128/BR-020"/>
  </r>
  <r>
    <x v="27"/>
    <x v="3"/>
    <x v="4"/>
    <x v="0"/>
    <n v="5"/>
    <s v="BR-020"/>
    <s v="Sobradinho"/>
    <s v="TERMINAL PLANALTINA (GO)/SETOR LESTE/BARRAGINHA (QUARTEL PMGO)/TREVO DF-128/BR-020/BR-020"/>
  </r>
  <r>
    <x v="27"/>
    <x v="3"/>
    <x v="4"/>
    <x v="0"/>
    <n v="6"/>
    <s v="EM FRENTE À GARAGEM EMTRAM"/>
    <s v="Sobradinho"/>
    <s v="TERMINAL PLANALTINA (GO)/SETOR LESTE/BARRAGINHA (QUARTEL PMGO)/TREVO DF-128/BR-020/BR-020/EM FRENTE À GARAGEM EMTRAM"/>
  </r>
  <r>
    <x v="27"/>
    <x v="3"/>
    <x v="4"/>
    <x v="0"/>
    <n v="7"/>
    <s v="HOME CENTER REZENDE"/>
    <s v="Sobradinho"/>
    <s v="TERMINAL PLANALTINA (GO)/SETOR LESTE/BARRAGINHA (QUARTEL PMGO)/TREVO DF-128/BR-020/BR-020/EM FRENTE À GARAGEM EMTRAM/HOME CENTER REZENDE"/>
  </r>
  <r>
    <x v="27"/>
    <x v="3"/>
    <x v="4"/>
    <x v="0"/>
    <n v="8"/>
    <s v="BR-020"/>
    <s v="Sobradinho"/>
    <s v="TERMINAL PLANALTINA (GO)/SETOR LESTE/BARRAGINHA (QUARTEL PMGO)/TREVO DF-128/BR-020/BR-020/EM FRENTE À GARAGEM EMTRAM/HOME CENTER REZENDE/BR-020"/>
  </r>
  <r>
    <x v="27"/>
    <x v="3"/>
    <x v="4"/>
    <x v="0"/>
    <n v="9"/>
    <s v="POSTO COLORADO"/>
    <s v="Sobradinho"/>
    <s v="TERMINAL PLANALTINA (GO)/SETOR LESTE/BARRAGINHA (QUARTEL PMGO)/TREVO DF-128/BR-020/BR-020/EM FRENTE À GARAGEM EMTRAM/HOME CENTER REZENDE/BR-020/POSTO COLORADO"/>
  </r>
  <r>
    <x v="27"/>
    <x v="3"/>
    <x v="4"/>
    <x v="0"/>
    <n v="10"/>
    <s v="EPIA"/>
    <s v="Taquari"/>
    <s v="TERMINAL PLANALTINA (GO)/SETOR LESTE/BARRAGINHA (QUARTEL PMGO)/TREVO DF-128/BR-020/BR-020/EM FRENTE À GARAGEM EMTRAM/HOME CENTER REZENDE/BR-020/POSTO COLORADO/EPIA"/>
  </r>
  <r>
    <x v="27"/>
    <x v="3"/>
    <x v="4"/>
    <x v="0"/>
    <n v="11"/>
    <s v="PONTE DO BRAGUETO"/>
    <s v="Brasília"/>
    <s v="TERMINAL PLANALTINA (GO)/SETOR LESTE/BARRAGINHA (QUARTEL PMGO)/TREVO DF-128/BR-020/BR-020/EM FRENTE À GARAGEM EMTRAM/HOME CENTER REZENDE/BR-020/POSTO COLORADO/EPIA/PONTE DO BRAGUETO"/>
  </r>
  <r>
    <x v="27"/>
    <x v="3"/>
    <x v="4"/>
    <x v="0"/>
    <n v="12"/>
    <s v="EIXO NORTE"/>
    <s v="Brasília"/>
    <s v="TERMINAL PLANALTINA (GO)/SETOR LESTE/BARRAGINHA (QUARTEL PMGO)/TREVO DF-128/BR-020/BR-020/EM FRENTE À GARAGEM EMTRAM/HOME CENTER REZENDE/BR-020/POSTO COLORADO/EPIA/PONTE DO BRAGUETO/EIXO NORTE"/>
  </r>
  <r>
    <x v="27"/>
    <x v="3"/>
    <x v="4"/>
    <x v="0"/>
    <n v="13"/>
    <s v="EIXO MONUMENTAL"/>
    <s v="Brasília"/>
    <s v="TERMINAL PLANALTINA (GO)/SETOR LESTE/BARRAGINHA (QUARTEL PMGO)/TREVO DF-128/BR-020/BR-020/EM FRENTE À GARAGEM EMTRAM/HOME CENTER REZENDE/BR-020/POSTO COLORADO/EPIA/PONTE DO BRAGUETO/EIXO NORTE/EIXO MONUMENTAL"/>
  </r>
  <r>
    <x v="27"/>
    <x v="3"/>
    <x v="4"/>
    <x v="0"/>
    <n v="14"/>
    <s v="S I G"/>
    <s v="SETOR GRÁFICO"/>
    <s v="TERMINAL PLANALTINA (GO)/SETOR LESTE/BARRAGINHA (QUARTEL PMGO)/TREVO DF-128/BR-020/BR-020/EM FRENTE À GARAGEM EMTRAM/HOME CENTER REZENDE/BR-020/POSTO COLORADO/EPIA/PONTE DO BRAGUETO/EIXO NORTE/EIXO MONUMENTAL/S I G"/>
  </r>
  <r>
    <x v="27"/>
    <x v="3"/>
    <x v="4"/>
    <x v="0"/>
    <n v="15"/>
    <s v="EPIG"/>
    <s v="SUDOESTE"/>
    <s v="TERMINAL PLANALTINA (GO)/SETOR LESTE/BARRAGINHA (QUARTEL PMGO)/TREVO DF-128/BR-020/BR-020/EM FRENTE À GARAGEM EMTRAM/HOME CENTER REZENDE/BR-020/POSTO COLORADO/EPIA/PONTE DO BRAGUETO/EIXO NORTE/EIXO MONUMENTAL/S I G/EPIG"/>
  </r>
  <r>
    <x v="27"/>
    <x v="3"/>
    <x v="4"/>
    <x v="0"/>
    <n v="16"/>
    <s v="EPIG"/>
    <s v="Octogonal"/>
    <s v="TERMINAL PLANALTINA (GO)/SETOR LESTE/BARRAGINHA (QUARTEL PMGO)/TREVO DF-128/BR-020/BR-020/EM FRENTE À GARAGEM EMTRAM/HOME CENTER REZENDE/BR-020/POSTO COLORADO/EPIA/PONTE DO BRAGUETO/EIXO NORTE/EIXO MONUMENTAL/S I G/EPIG/EPIG"/>
  </r>
  <r>
    <x v="27"/>
    <x v="3"/>
    <x v="4"/>
    <x v="0"/>
    <n v="17"/>
    <s v="EPIA"/>
    <s v="Guará"/>
    <s v="TERMINAL PLANALTINA (GO)/SETOR LESTE/BARRAGINHA (QUARTEL PMGO)/TREVO DF-128/BR-020/BR-020/EM FRENTE À GARAGEM EMTRAM/HOME CENTER REZENDE/BR-020/POSTO COLORADO/EPIA/PONTE DO BRAGUETO/EIXO NORTE/EIXO MONUMENTAL/S I G/EPIG/EPIG/EPIA"/>
  </r>
  <r>
    <x v="27"/>
    <x v="3"/>
    <x v="4"/>
    <x v="0"/>
    <n v="18"/>
    <s v="SETOR DE GARAGENS E CONCESSIONÁRIAS DE VEÍCULOS"/>
    <s v="Guará"/>
    <s v="TERMINAL PLANALTINA (GO)/SETOR LESTE/BARRAGINHA (QUARTEL PMGO)/TREVO DF-128/BR-020/BR-020/EM FRENTE À GARAGEM EMTRAM/HOME CENTER REZENDE/BR-020/POSTO COLORADO/EPIA/PONTE DO BRAGUETO/EIXO NORTE/EIXO MONUMENTAL/S I G/EPIG/EPIG/EPIA/SETOR DE GARAGENS E CONCESSIONÁRIAS DE VEÍCULOS"/>
  </r>
  <r>
    <x v="27"/>
    <x v="3"/>
    <x v="5"/>
    <x v="1"/>
    <n v="1"/>
    <s v="SETOR DE GARAGENS E CONCESSIONÁRIAS DE VEÍCULOS"/>
    <s v="Guará"/>
    <s v="SETOR DE GARAGENS E CONCESSIONÁRIAS DE VEÍCULOS"/>
  </r>
  <r>
    <x v="27"/>
    <x v="3"/>
    <x v="5"/>
    <x v="1"/>
    <n v="2"/>
    <s v="EPIA"/>
    <s v="Guará"/>
    <s v="SETOR DE GARAGENS E CONCESSIONÁRIAS DE VEÍCULOS/EPIA"/>
  </r>
  <r>
    <x v="27"/>
    <x v="3"/>
    <x v="5"/>
    <x v="1"/>
    <n v="3"/>
    <s v="EPIG"/>
    <s v="Octogonal"/>
    <s v="SETOR DE GARAGENS E CONCESSIONÁRIAS DE VEÍCULOS/EPIA/EPIG"/>
  </r>
  <r>
    <x v="27"/>
    <x v="3"/>
    <x v="5"/>
    <x v="1"/>
    <n v="4"/>
    <s v="EPIG"/>
    <s v="SUDOESTE"/>
    <s v="SETOR DE GARAGENS E CONCESSIONÁRIAS DE VEÍCULOS/EPIA/EPIG/EPIG"/>
  </r>
  <r>
    <x v="27"/>
    <x v="3"/>
    <x v="5"/>
    <x v="1"/>
    <n v="5"/>
    <s v="S I G"/>
    <s v="SETOR GRÁFICO"/>
    <s v="SETOR DE GARAGENS E CONCESSIONÁRIAS DE VEÍCULOS/EPIA/EPIG/EPIG/S I G"/>
  </r>
  <r>
    <x v="27"/>
    <x v="3"/>
    <x v="5"/>
    <x v="1"/>
    <n v="6"/>
    <s v="EIXO MONUMENTAL"/>
    <s v="Brasília"/>
    <s v="SETOR DE GARAGENS E CONCESSIONÁRIAS DE VEÍCULOS/EPIA/EPIG/EPIG/S I G/EIXO MONUMENTAL"/>
  </r>
  <r>
    <x v="27"/>
    <x v="3"/>
    <x v="5"/>
    <x v="1"/>
    <n v="7"/>
    <s v="EIXO NORTE"/>
    <s v="Brasília"/>
    <s v="SETOR DE GARAGENS E CONCESSIONÁRIAS DE VEÍCULOS/EPIA/EPIG/EPIG/S I G/EIXO MONUMENTAL/EIXO NORTE"/>
  </r>
  <r>
    <x v="27"/>
    <x v="3"/>
    <x v="5"/>
    <x v="1"/>
    <n v="8"/>
    <s v="PONTE DO BRAGUETO"/>
    <s v="Brasília"/>
    <s v="SETOR DE GARAGENS E CONCESSIONÁRIAS DE VEÍCULOS/EPIA/EPIG/EPIG/S I G/EIXO MONUMENTAL/EIXO NORTE/PONTE DO BRAGUETO"/>
  </r>
  <r>
    <x v="27"/>
    <x v="3"/>
    <x v="5"/>
    <x v="1"/>
    <n v="9"/>
    <s v="EPIA"/>
    <s v="Taquari"/>
    <s v="SETOR DE GARAGENS E CONCESSIONÁRIAS DE VEÍCULOS/EPIA/EPIG/EPIG/S I G/EIXO MONUMENTAL/EIXO NORTE/PONTE DO BRAGUETO/EPIA"/>
  </r>
  <r>
    <x v="27"/>
    <x v="3"/>
    <x v="5"/>
    <x v="1"/>
    <n v="10"/>
    <s v="POSTO COLORADO"/>
    <s v="Sobradinho"/>
    <s v="SETOR DE GARAGENS E CONCESSIONÁRIAS DE VEÍCULOS/EPIA/EPIG/EPIG/S I G/EIXO MONUMENTAL/EIXO NORTE/PONTE DO BRAGUETO/EPIA/POSTO COLORADO"/>
  </r>
  <r>
    <x v="27"/>
    <x v="3"/>
    <x v="5"/>
    <x v="1"/>
    <n v="11"/>
    <s v="BR-020"/>
    <s v="Sobradinho"/>
    <s v="SETOR DE GARAGENS E CONCESSIONÁRIAS DE VEÍCULOS/EPIA/EPIG/EPIG/S I G/EIXO MONUMENTAL/EIXO NORTE/PONTE DO BRAGUETO/EPIA/POSTO COLORADO/BR-020"/>
  </r>
  <r>
    <x v="27"/>
    <x v="3"/>
    <x v="5"/>
    <x v="1"/>
    <n v="12"/>
    <s v="HOME CENTER REZENDE"/>
    <s v="Sobradinho"/>
    <s v="SETOR DE GARAGENS E CONCESSIONÁRIAS DE VEÍCULOS/EPIA/EPIG/EPIG/S I G/EIXO MONUMENTAL/EIXO NORTE/PONTE DO BRAGUETO/EPIA/POSTO COLORADO/BR-020/HOME CENTER REZENDE"/>
  </r>
  <r>
    <x v="27"/>
    <x v="3"/>
    <x v="5"/>
    <x v="1"/>
    <n v="13"/>
    <s v="EM FRENTE À GARAGEM EMTRAM"/>
    <s v="Sobradinho"/>
    <s v="SETOR DE GARAGENS E CONCESSIONÁRIAS DE VEÍCULOS/EPIA/EPIG/EPIG/S I G/EIXO MONUMENTAL/EIXO NORTE/PONTE DO BRAGUETO/EPIA/POSTO COLORADO/BR-020/HOME CENTER REZENDE/EM FRENTE À GARAGEM EMTRAM"/>
  </r>
  <r>
    <x v="27"/>
    <x v="3"/>
    <x v="5"/>
    <x v="1"/>
    <n v="14"/>
    <s v="BR-020"/>
    <s v="Sobradinho"/>
    <s v="SETOR DE GARAGENS E CONCESSIONÁRIAS DE VEÍCULOS/EPIA/EPIG/EPIG/S I G/EIXO MONUMENTAL/EIXO NORTE/PONTE DO BRAGUETO/EPIA/POSTO COLORADO/BR-020/HOME CENTER REZENDE/EM FRENTE À GARAGEM EMTRAM/BR-020"/>
  </r>
  <r>
    <x v="27"/>
    <x v="3"/>
    <x v="5"/>
    <x v="1"/>
    <n v="15"/>
    <s v="TREVO DF-128/BR-020"/>
    <s v="Planaltina (DF)"/>
    <s v="SETOR DE GARAGENS E CONCESSIONÁRIAS DE VEÍCULOS/EPIA/EPIG/EPIG/S I G/EIXO MONUMENTAL/EIXO NORTE/PONTE DO BRAGUETO/EPIA/POSTO COLORADO/BR-020/HOME CENTER REZENDE/EM FRENTE À GARAGEM EMTRAM/BR-020/TREVO DF-128/BR-020"/>
  </r>
  <r>
    <x v="27"/>
    <x v="3"/>
    <x v="5"/>
    <x v="1"/>
    <n v="16"/>
    <s v="BARRAGINHA (QUARTEL PMGO)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"/>
  </r>
  <r>
    <x v="27"/>
    <x v="3"/>
    <x v="5"/>
    <x v="1"/>
    <n v="17"/>
    <s v="SETOR LESTE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/SETOR LESTE"/>
  </r>
  <r>
    <x v="27"/>
    <x v="3"/>
    <x v="5"/>
    <x v="1"/>
    <n v="18"/>
    <s v="TERMINAL PLANALTINA (GO)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/SETOR LESTE/TERMINAL PLANALTINA (GO)"/>
  </r>
  <r>
    <x v="28"/>
    <x v="2"/>
    <x v="4"/>
    <x v="0"/>
    <n v="1"/>
    <s v="Terminal Planaltina de Goiás"/>
    <s v="Planaltina de Goiás"/>
    <s v="Terminal Planaltina de Goiás"/>
  </r>
  <r>
    <x v="28"/>
    <x v="2"/>
    <x v="4"/>
    <x v="0"/>
    <n v="2"/>
    <s v="Setor Sul"/>
    <s v="Planaltina de Goiás"/>
    <s v="Terminal Planaltina de Goiás/Setor Sul"/>
  </r>
  <r>
    <x v="28"/>
    <x v="2"/>
    <x v="4"/>
    <x v="0"/>
    <n v="3"/>
    <s v="Barraginha (Quartel PMGO)"/>
    <s v="Planaltina de Goiás"/>
    <s v="Terminal Planaltina de Goiás/Setor Sul/Barraginha (Quartel PMGO)"/>
  </r>
  <r>
    <x v="28"/>
    <x v="2"/>
    <x v="4"/>
    <x v="0"/>
    <n v="4"/>
    <s v="Trevo DF-128/BR-020"/>
    <s v="Planaltina (DF)"/>
    <s v="Terminal Planaltina de Goiás/Setor Sul/Barraginha (Quartel PMGO)/Trevo DF-128/BR-020"/>
  </r>
  <r>
    <x v="28"/>
    <x v="2"/>
    <x v="4"/>
    <x v="0"/>
    <n v="5"/>
    <s v="BR-020"/>
    <s v="Sobradinho"/>
    <s v="Terminal Planaltina de Goiás/Setor Sul/Barraginha (Quartel PMGO)/Trevo DF-128/BR-020/BR-020"/>
  </r>
  <r>
    <x v="28"/>
    <x v="2"/>
    <x v="4"/>
    <x v="0"/>
    <n v="6"/>
    <s v="Em frente à garagem EMTRAM"/>
    <s v="Sobradinho"/>
    <s v="Terminal Planaltina de Goiás/Setor Sul/Barraginha (Quartel PMGO)/Trevo DF-128/BR-020/BR-020/Em frente à garagem EMTRAM"/>
  </r>
  <r>
    <x v="28"/>
    <x v="2"/>
    <x v="4"/>
    <x v="0"/>
    <n v="7"/>
    <s v="Home Center Rezende"/>
    <s v="Sobradinho"/>
    <s v="Terminal Planaltina de Goiás/Setor Sul/Barraginha (Quartel PMGO)/Trevo DF-128/BR-020/BR-020/Em frente à garagem EMTRAM/Home Center Rezende"/>
  </r>
  <r>
    <x v="28"/>
    <x v="2"/>
    <x v="4"/>
    <x v="0"/>
    <n v="8"/>
    <s v="BR-020"/>
    <s v="Sobradinho"/>
    <s v="Terminal Planaltina de Goiás/Setor Sul/Barraginha (Quartel PMGO)/Trevo DF-128/BR-020/BR-020/Em frente à garagem EMTRAM/Home Center Rezende/BR-020"/>
  </r>
  <r>
    <x v="28"/>
    <x v="2"/>
    <x v="4"/>
    <x v="0"/>
    <n v="9"/>
    <s v="Posto Colorado"/>
    <s v="Sobradinho"/>
    <s v="Terminal Planaltina de Goiás/Setor Sul/Barraginha (Quartel PMGO)/Trevo DF-128/BR-020/BR-020/Em frente à garagem EMTRAM/Home Center Rezende/BR-020/Posto Colorado"/>
  </r>
  <r>
    <x v="28"/>
    <x v="2"/>
    <x v="4"/>
    <x v="0"/>
    <n v="10"/>
    <s v="EPIA"/>
    <s v="Taquari"/>
    <s v="Terminal Planaltina de Goiás/Setor Sul/Barraginha (Quartel PMGO)/Trevo DF-128/BR-020/BR-020/Em frente à garagem EMTRAM/Home Center Rezende/BR-020/Posto Colorado/EPIA"/>
  </r>
  <r>
    <x v="28"/>
    <x v="2"/>
    <x v="4"/>
    <x v="0"/>
    <n v="11"/>
    <s v="Ponte do Bragueto"/>
    <s v="Brasília"/>
    <s v="Terminal Planaltina de Goiás/Setor Sul/Barraginha (Quartel PMGO)/Trevo DF-128/BR-020/BR-020/Em frente à garagem EMTRAM/Home Center Rezende/BR-020/Posto Colorado/EPIA/Ponte do Bragueto"/>
  </r>
  <r>
    <x v="28"/>
    <x v="2"/>
    <x v="4"/>
    <x v="0"/>
    <n v="12"/>
    <s v="Eixo Norte"/>
    <s v="Brasília"/>
    <s v="Terminal Planaltina de Goiás/Setor Sul/Barraginha (Quartel PMGO)/Trevo DF-128/BR-020/BR-020/Em frente à garagem EMTRAM/Home Center Rezende/BR-020/Posto Colorado/EPIA/Ponte do Bragueto/Eixo Norte"/>
  </r>
  <r>
    <x v="28"/>
    <x v="2"/>
    <x v="4"/>
    <x v="0"/>
    <n v="13"/>
    <s v="Eixo Monumental"/>
    <s v="Brasília"/>
    <s v="Terminal Planaltina de Goiás/Setor Sul/Barraginha (Quartel PMGO)/Trevo DF-128/BR-020/BR-020/Em frente à garagem EMTRAM/Home Center Rezende/BR-020/Posto Colorado/EPIA/Ponte do Bragueto/Eixo Norte/Eixo Monumental"/>
  </r>
  <r>
    <x v="28"/>
    <x v="2"/>
    <x v="4"/>
    <x v="0"/>
    <n v="14"/>
    <s v="S I G"/>
    <s v="Brasília"/>
    <s v="Terminal Planaltina de Goiás/Setor Sul/Barraginha (Quartel PMGO)/Trevo DF-128/BR-020/BR-020/Em frente à garagem EMTRAM/Home Center Rezende/BR-020/Posto Colorado/EPIA/Ponte do Bragueto/Eixo Norte/Eixo Monumental/S I G"/>
  </r>
  <r>
    <x v="28"/>
    <x v="2"/>
    <x v="4"/>
    <x v="0"/>
    <n v="15"/>
    <s v="EPIG"/>
    <s v="SUDOESTE"/>
    <s v="Terminal Planaltina de Goiás/Setor Sul/Barraginha (Quartel PMGO)/Trevo DF-128/BR-020/BR-020/Em frente à garagem EMTRAM/Home Center Rezende/BR-020/Posto Colorado/EPIA/Ponte do Bragueto/Eixo Norte/Eixo Monumental/S I G/EPIG"/>
  </r>
  <r>
    <x v="28"/>
    <x v="2"/>
    <x v="4"/>
    <x v="0"/>
    <n v="16"/>
    <s v="EPIG"/>
    <s v="Octogonal"/>
    <s v="Terminal Planaltina de Goiás/Setor Sul/Barraginha (Quartel PMGO)/Trevo DF-128/BR-020/BR-020/Em frente à garagem EMTRAM/Home Center Rezende/BR-020/Posto Colorado/EPIA/Ponte do Bragueto/Eixo Norte/Eixo Monumental/S I G/EPIG/EPIG"/>
  </r>
  <r>
    <x v="28"/>
    <x v="2"/>
    <x v="4"/>
    <x v="0"/>
    <n v="17"/>
    <s v="EPIA"/>
    <s v="Guará"/>
    <s v="Terminal Planaltina de Goiás/Setor Sul/Barraginha (Quartel PMGO)/Trevo DF-128/BR-020/BR-020/Em frente à garagem EMTRAM/Home Center Rezende/BR-020/Posto Colorado/EPIA/Ponte do Bragueto/Eixo Norte/Eixo Monumental/S I G/EPIG/EPIG/EPIA"/>
  </r>
  <r>
    <x v="28"/>
    <x v="2"/>
    <x v="4"/>
    <x v="0"/>
    <n v="18"/>
    <s v="Setor de Garagens e Concessionárias de Veículos"/>
    <s v="Guará"/>
    <s v="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"/>
  </r>
  <r>
    <x v="28"/>
    <x v="2"/>
    <x v="5"/>
    <x v="1"/>
    <n v="1"/>
    <s v="Setor de Garagens e Concessionárias de Veículos"/>
    <s v="Guará"/>
    <s v="Setor de Garagens e Concessionárias de Veículos"/>
  </r>
  <r>
    <x v="28"/>
    <x v="2"/>
    <x v="5"/>
    <x v="1"/>
    <n v="2"/>
    <s v="EPIA"/>
    <s v="Guará"/>
    <s v="Setor de Garagens e Concessionárias de Veículos/EPIA"/>
  </r>
  <r>
    <x v="28"/>
    <x v="2"/>
    <x v="5"/>
    <x v="1"/>
    <n v="3"/>
    <s v="EPIG"/>
    <s v="Octogonal"/>
    <s v="Setor de Garagens e Concessionárias de Veículos/EPIA/EPIG"/>
  </r>
  <r>
    <x v="28"/>
    <x v="2"/>
    <x v="5"/>
    <x v="1"/>
    <n v="4"/>
    <s v="EPIG"/>
    <s v="SUDOESTE"/>
    <s v="Setor de Garagens e Concessionárias de Veículos/EPIA/EPIG/EPIG"/>
  </r>
  <r>
    <x v="28"/>
    <x v="2"/>
    <x v="5"/>
    <x v="1"/>
    <n v="5"/>
    <s v="S I G"/>
    <s v="Brasília"/>
    <s v="Setor de Garagens e Concessionárias de Veículos/EPIA/EPIG/EPIG/S I G"/>
  </r>
  <r>
    <x v="28"/>
    <x v="2"/>
    <x v="5"/>
    <x v="1"/>
    <n v="6"/>
    <s v="Eixo Monumental"/>
    <s v="Brasília"/>
    <s v="Setor de Garagens e Concessionárias de Veículos/EPIA/EPIG/EPIG/S I G/Eixo Monumental"/>
  </r>
  <r>
    <x v="28"/>
    <x v="2"/>
    <x v="5"/>
    <x v="1"/>
    <n v="7"/>
    <s v="Eixo Norte"/>
    <s v="Brasília"/>
    <s v="Setor de Garagens e Concessionárias de Veículos/EPIA/EPIG/EPIG/S I G/Eixo Monumental/Eixo Norte"/>
  </r>
  <r>
    <x v="28"/>
    <x v="2"/>
    <x v="5"/>
    <x v="1"/>
    <n v="8"/>
    <s v="Ponte do Bragueto"/>
    <s v="Brasília"/>
    <s v="Setor de Garagens e Concessionárias de Veículos/EPIA/EPIG/EPIG/S I G/Eixo Monumental/Eixo Norte/Ponte do Bragueto"/>
  </r>
  <r>
    <x v="28"/>
    <x v="2"/>
    <x v="5"/>
    <x v="1"/>
    <n v="9"/>
    <s v="EPIA"/>
    <s v="Taquari"/>
    <s v="Setor de Garagens e Concessionárias de Veículos/EPIA/EPIG/EPIG/S I G/Eixo Monumental/Eixo Norte/Ponte do Bragueto/EPIA"/>
  </r>
  <r>
    <x v="28"/>
    <x v="2"/>
    <x v="5"/>
    <x v="1"/>
    <n v="10"/>
    <s v="Posto Colorado"/>
    <s v="Sobradinho"/>
    <s v="Setor de Garagens e Concessionárias de Veículos/EPIA/EPIG/EPIG/S I G/Eixo Monumental/Eixo Norte/Ponte do Bragueto/EPIA/Posto Colorado"/>
  </r>
  <r>
    <x v="28"/>
    <x v="2"/>
    <x v="5"/>
    <x v="1"/>
    <n v="11"/>
    <s v="BR-020"/>
    <s v="Sobradinho"/>
    <s v="Setor de Garagens e Concessionárias de Veículos/EPIA/EPIG/EPIG/S I G/Eixo Monumental/Eixo Norte/Ponte do Bragueto/EPIA/Posto Colorado/BR-020"/>
  </r>
  <r>
    <x v="28"/>
    <x v="2"/>
    <x v="5"/>
    <x v="1"/>
    <n v="12"/>
    <s v="Home Center Rezende"/>
    <s v="Sobradinho"/>
    <s v="Setor de Garagens e Concessionárias de Veículos/EPIA/EPIG/EPIG/S I G/Eixo Monumental/Eixo Norte/Ponte do Bragueto/EPIA/Posto Colorado/BR-020/Home Center Rezende"/>
  </r>
  <r>
    <x v="28"/>
    <x v="2"/>
    <x v="5"/>
    <x v="1"/>
    <n v="13"/>
    <s v="Em frente à garagem EMTRAM"/>
    <s v="Sobradinho"/>
    <s v="Setor de Garagens e Concessionárias de Veículos/EPIA/EPIG/EPIG/S I G/Eixo Monumental/Eixo Norte/Ponte do Bragueto/EPIA/Posto Colorado/BR-020/Home Center Rezende/Em frente à garagem EMTRAM"/>
  </r>
  <r>
    <x v="28"/>
    <x v="2"/>
    <x v="5"/>
    <x v="1"/>
    <n v="14"/>
    <s v="BR-020"/>
    <s v="Sobradinho"/>
    <s v="Setor de Garagens e Concessionárias de Veículos/EPIA/EPIG/EPIG/S I G/Eixo Monumental/Eixo Norte/Ponte do Bragueto/EPIA/Posto Colorado/BR-020/Home Center Rezende/Em frente à garagem EMTRAM/BR-020"/>
  </r>
  <r>
    <x v="28"/>
    <x v="2"/>
    <x v="5"/>
    <x v="1"/>
    <n v="15"/>
    <s v="Trevo DF-128/BR-020"/>
    <s v="Planaltina (DF)"/>
    <s v="Setor de Garagens e Concessionárias de Veículos/EPIA/EPIG/EPIG/S I G/Eixo Monumental/Eixo Norte/Ponte do Bragueto/EPIA/Posto Colorado/BR-020/Home Center Rezende/Em frente à garagem EMTRAM/BR-020/Trevo DF-128/BR-020"/>
  </r>
  <r>
    <x v="28"/>
    <x v="2"/>
    <x v="5"/>
    <x v="1"/>
    <n v="16"/>
    <s v="Barraginha (Quartel PMGO)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"/>
  </r>
  <r>
    <x v="28"/>
    <x v="2"/>
    <x v="5"/>
    <x v="1"/>
    <n v="17"/>
    <s v="Setor Sul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/Setor Sul"/>
  </r>
  <r>
    <x v="28"/>
    <x v="2"/>
    <x v="5"/>
    <x v="1"/>
    <n v="18"/>
    <s v="Terminal Planaltina de Goiás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/Setor Sul/Terminal Planaltina de Goiás"/>
  </r>
  <r>
    <x v="29"/>
    <x v="3"/>
    <x v="4"/>
    <x v="0"/>
    <n v="1"/>
    <s v="TERMINAL PLANALTINA (GO)"/>
    <s v="Planaltina de Goiás"/>
    <s v="TERMINAL PLANALTINA (GO)"/>
  </r>
  <r>
    <x v="29"/>
    <x v="3"/>
    <x v="4"/>
    <x v="0"/>
    <n v="2"/>
    <s v="BARRAGINHA (QUARTEL PMGO)"/>
    <s v="Planaltina de Goiás"/>
    <s v="TERMINAL PLANALTINA (GO)/BARRAGINHA (QUARTEL PMGO)"/>
  </r>
  <r>
    <x v="29"/>
    <x v="3"/>
    <x v="4"/>
    <x v="0"/>
    <n v="3"/>
    <s v="TREVO DF-128/BR-020"/>
    <s v="Planaltina (DF)"/>
    <s v="TERMINAL PLANALTINA (GO)/BARRAGINHA (QUARTEL PMGO)/TREVO DF-128/BR-020"/>
  </r>
  <r>
    <x v="29"/>
    <x v="3"/>
    <x v="4"/>
    <x v="0"/>
    <n v="4"/>
    <s v="BR-020"/>
    <s v="Sobradinho"/>
    <s v="TERMINAL PLANALTINA (GO)/BARRAGINHA (QUARTEL PMGO)/TREVO DF-128/BR-020/BR-020"/>
  </r>
  <r>
    <x v="29"/>
    <x v="3"/>
    <x v="4"/>
    <x v="0"/>
    <n v="5"/>
    <s v="EM FRENTE À GARAGEM EMTRAM"/>
    <s v="Sobradinho"/>
    <s v="TERMINAL PLANALTINA (GO)/BARRAGINHA (QUARTEL PMGO)/TREVO DF-128/BR-020/BR-020/EM FRENTE À GARAGEM EMTRAM"/>
  </r>
  <r>
    <x v="29"/>
    <x v="3"/>
    <x v="4"/>
    <x v="0"/>
    <n v="6"/>
    <s v="HOME CENTER REZENDE"/>
    <s v="Sobradinho"/>
    <s v="TERMINAL PLANALTINA (GO)/BARRAGINHA (QUARTEL PMGO)/TREVO DF-128/BR-020/BR-020/EM FRENTE À GARAGEM EMTRAM/HOME CENTER REZENDE"/>
  </r>
  <r>
    <x v="29"/>
    <x v="3"/>
    <x v="4"/>
    <x v="0"/>
    <n v="7"/>
    <s v="RUA 3"/>
    <s v="Sobradinho"/>
    <s v="TERMINAL PLANALTINA (GO)/BARRAGINHA (QUARTEL PMGO)/TREVO DF-128/BR-020/BR-020/EM FRENTE À GARAGEM EMTRAM/HOME CENTER REZENDE/RUA 3"/>
  </r>
  <r>
    <x v="29"/>
    <x v="3"/>
    <x v="4"/>
    <x v="0"/>
    <n v="8"/>
    <s v="TERMINAL SOBRADINHO"/>
    <s v="Sobradinho"/>
    <s v="TERMINAL PLANALTINA (GO)/BARRAGINHA (QUARTEL PMGO)/TREVO DF-128/BR-020/BR-020/EM FRENTE À GARAGEM EMTRAM/HOME CENTER REZENDE/RUA 3/TERMINAL SOBRADINHO"/>
  </r>
  <r>
    <x v="29"/>
    <x v="3"/>
    <x v="5"/>
    <x v="1"/>
    <n v="1"/>
    <s v="TERMINAL SOBRADINHO"/>
    <s v="Sobradinho"/>
    <s v="TERMINAL SOBRADINHO"/>
  </r>
  <r>
    <x v="29"/>
    <x v="3"/>
    <x v="5"/>
    <x v="1"/>
    <n v="2"/>
    <s v="RUA 3"/>
    <s v="Sobradinho"/>
    <s v="TERMINAL SOBRADINHO/RUA 3"/>
  </r>
  <r>
    <x v="29"/>
    <x v="3"/>
    <x v="5"/>
    <x v="1"/>
    <n v="3"/>
    <s v="HOME CENTER REZENDE"/>
    <s v="Sobradinho"/>
    <s v="TERMINAL SOBRADINHO/RUA 3/HOME CENTER REZENDE"/>
  </r>
  <r>
    <x v="29"/>
    <x v="3"/>
    <x v="5"/>
    <x v="1"/>
    <n v="4"/>
    <s v="EM FRENTE À GARAGEM EMTRAM"/>
    <s v="Sobradinho"/>
    <s v="TERMINAL SOBRADINHO/RUA 3/HOME CENTER REZENDE/EM FRENTE À GARAGEM EMTRAM"/>
  </r>
  <r>
    <x v="29"/>
    <x v="3"/>
    <x v="5"/>
    <x v="1"/>
    <n v="5"/>
    <s v="BR-020"/>
    <s v="Sobradinho"/>
    <s v="TERMINAL SOBRADINHO/RUA 3/HOME CENTER REZENDE/EM FRENTE À GARAGEM EMTRAM/BR-020"/>
  </r>
  <r>
    <x v="29"/>
    <x v="3"/>
    <x v="5"/>
    <x v="1"/>
    <n v="6"/>
    <s v="TREVO DF-128/BR-020"/>
    <s v="Planaltina (DF)"/>
    <s v="TERMINAL SOBRADINHO/RUA 3/HOME CENTER REZENDE/EM FRENTE À GARAGEM EMTRAM/BR-020/TREVO DF-128/BR-020"/>
  </r>
  <r>
    <x v="29"/>
    <x v="3"/>
    <x v="5"/>
    <x v="1"/>
    <n v="7"/>
    <s v="BARRAGINHA (QUARTEL PMGO)"/>
    <s v="Planaltina de Goiás"/>
    <s v="TERMINAL SOBRADINHO/RUA 3/HOME CENTER REZENDE/EM FRENTE À GARAGEM EMTRAM/BR-020/TREVO DF-128/BR-020/BARRAGINHA (QUARTEL PMGO)"/>
  </r>
  <r>
    <x v="29"/>
    <x v="3"/>
    <x v="5"/>
    <x v="1"/>
    <n v="8"/>
    <s v="TERMINAL PLANALTINA (GO)"/>
    <s v="Planaltina de Goiás"/>
    <s v="TERMINAL SOBRADINHO/RUA 3/HOME CENTER REZENDE/EM FRENTE À GARAGEM EMTRAM/BR-020/TREVO DF-128/BR-020/BARRAGINHA (QUARTEL PMGO)/TERMINAL PLANALTINA (GO)"/>
  </r>
  <r>
    <x v="30"/>
    <x v="3"/>
    <x v="4"/>
    <x v="0"/>
    <n v="1"/>
    <s v="TERMINAL PLANALTINA (GO)"/>
    <s v="Planaltina de Goiás"/>
    <s v="TERMINAL PLANALTINA (GO)"/>
  </r>
  <r>
    <x v="30"/>
    <x v="3"/>
    <x v="4"/>
    <x v="0"/>
    <n v="2"/>
    <s v="BARRAGINHA (QUARTEL PMGO)"/>
    <s v="Planaltina de Goiás"/>
    <s v="TERMINAL PLANALTINA (GO)/BARRAGINHA (QUARTEL PMGO)"/>
  </r>
  <r>
    <x v="30"/>
    <x v="3"/>
    <x v="4"/>
    <x v="0"/>
    <n v="3"/>
    <s v="TREVO DF-128/BR-020"/>
    <s v="Planaltina (DF)"/>
    <s v="TERMINAL PLANALTINA (GO)/BARRAGINHA (QUARTEL PMGO)/TREVO DF-128/BR-020"/>
  </r>
  <r>
    <x v="30"/>
    <x v="3"/>
    <x v="4"/>
    <x v="0"/>
    <n v="4"/>
    <s v="DF-128"/>
    <s v="Planaltina (DF)"/>
    <s v="TERMINAL PLANALTINA (GO)/BARRAGINHA (QUARTEL PMGO)/TREVO DF-128/BR-020/DF-128"/>
  </r>
  <r>
    <x v="30"/>
    <x v="3"/>
    <x v="4"/>
    <x v="0"/>
    <n v="5"/>
    <s v="ESTÂNCIA"/>
    <s v="Planaltina (DF)"/>
    <s v="TERMINAL PLANALTINA (GO)/BARRAGINHA (QUARTEL PMGO)/TREVO DF-128/BR-020/DF-128/ESTÂNCIA"/>
  </r>
  <r>
    <x v="30"/>
    <x v="3"/>
    <x v="4"/>
    <x v="0"/>
    <n v="6"/>
    <s v="POSTO CESB"/>
    <s v="Planaltina (DF)"/>
    <s v="TERMINAL PLANALTINA (GO)/BARRAGINHA (QUARTEL PMGO)/TREVO DF-128/BR-020/DF-128/ESTÂNCIA/POSTO CESB"/>
  </r>
  <r>
    <x v="30"/>
    <x v="3"/>
    <x v="4"/>
    <x v="0"/>
    <n v="7"/>
    <s v="TERMINAL PLANALTINA (DF)"/>
    <s v="Planaltina (DF)"/>
    <s v="TERMINAL PLANALTINA (GO)/BARRAGINHA (QUARTEL PMGO)/TREVO DF-128/BR-020/DF-128/ESTÂNCIA/POSTO CESB/TERMINAL PLANALTINA (DF)"/>
  </r>
  <r>
    <x v="30"/>
    <x v="3"/>
    <x v="5"/>
    <x v="1"/>
    <n v="1"/>
    <s v="TERMINAL PLANALTINA (DF)"/>
    <s v="Planaltina (DF)"/>
    <s v="TERMINAL PLANALTINA (DF)"/>
  </r>
  <r>
    <x v="30"/>
    <x v="3"/>
    <x v="5"/>
    <x v="1"/>
    <n v="2"/>
    <s v="POSTO CESB"/>
    <s v="Planaltina (DF)"/>
    <s v="TERMINAL PLANALTINA (DF)/POSTO CESB"/>
  </r>
  <r>
    <x v="30"/>
    <x v="3"/>
    <x v="5"/>
    <x v="1"/>
    <n v="3"/>
    <s v="ESTÂNCIA"/>
    <s v="Planaltina (DF)"/>
    <s v="TERMINAL PLANALTINA (DF)/POSTO CESB/ESTÂNCIA"/>
  </r>
  <r>
    <x v="30"/>
    <x v="3"/>
    <x v="5"/>
    <x v="1"/>
    <n v="4"/>
    <s v="DF-128"/>
    <s v="Planaltina (DF)"/>
    <s v="TERMINAL PLANALTINA (DF)/POSTO CESB/ESTÂNCIA/DF-128"/>
  </r>
  <r>
    <x v="30"/>
    <x v="3"/>
    <x v="5"/>
    <x v="1"/>
    <n v="5"/>
    <s v="TREVO DF-128/BR-020"/>
    <s v="Planaltina (DF)"/>
    <s v="TERMINAL PLANALTINA (DF)/POSTO CESB/ESTÂNCIA/DF-128/TREVO DF-128/BR-020"/>
  </r>
  <r>
    <x v="30"/>
    <x v="3"/>
    <x v="5"/>
    <x v="1"/>
    <n v="6"/>
    <s v="BARRAGINHA (QUARTEL PMGO)"/>
    <s v="Planaltina de Goiás"/>
    <s v="TERMINAL PLANALTINA (DF)/POSTO CESB/ESTÂNCIA/DF-128/TREVO DF-128/BR-020/BARRAGINHA (QUARTEL PMGO)"/>
  </r>
  <r>
    <x v="30"/>
    <x v="3"/>
    <x v="5"/>
    <x v="1"/>
    <n v="7"/>
    <s v="TERMINAL PLANALTINA (GO)"/>
    <s v="Planaltina de Goiás"/>
    <s v="TERMINAL PLANALTINA (DF)/POSTO CESB/ESTÂNCIA/DF-128/TREVO DF-128/BR-020/BARRAGINHA (QUARTEL PMGO)/TERMINAL PLANALTINA (GO)"/>
  </r>
  <r>
    <x v="31"/>
    <x v="3"/>
    <x v="4"/>
    <x v="0"/>
    <n v="1"/>
    <s v="TERMINAL PLANALTINA (GO)"/>
    <s v="Planaltina de Goiás"/>
    <s v="TERMINAL PLANALTINA (GO)"/>
  </r>
  <r>
    <x v="31"/>
    <x v="3"/>
    <x v="4"/>
    <x v="0"/>
    <n v="2"/>
    <s v="BARRAGINHA (QUARTEL PMGO)"/>
    <s v="Planaltina de Goiás"/>
    <s v="TERMINAL PLANALTINA (GO)/BARRAGINHA (QUARTEL PMGO)"/>
  </r>
  <r>
    <x v="31"/>
    <x v="3"/>
    <x v="4"/>
    <x v="0"/>
    <n v="3"/>
    <s v="TREVO DF-128/BR-020"/>
    <s v="Planaltina (DF)"/>
    <s v="TERMINAL PLANALTINA (GO)/BARRAGINHA (QUARTEL PMGO)/TREVO DF-128/BR-020"/>
  </r>
  <r>
    <x v="31"/>
    <x v="3"/>
    <x v="4"/>
    <x v="0"/>
    <n v="4"/>
    <s v="BR-020"/>
    <s v="Sobradinho"/>
    <s v="TERMINAL PLANALTINA (GO)/BARRAGINHA (QUARTEL PMGO)/TREVO DF-128/BR-020/BR-020"/>
  </r>
  <r>
    <x v="31"/>
    <x v="3"/>
    <x v="4"/>
    <x v="0"/>
    <n v="5"/>
    <s v="AVENIDA INDEPENDÊNCIA (RORIZ)"/>
    <s v="Planaltina (DF)"/>
    <s v="TERMINAL PLANALTINA (GO)/BARRAGINHA (QUARTEL PMGO)/TREVO DF-128/BR-020/BR-020/AVENIDA INDEPENDÊNCIA (RORIZ)"/>
  </r>
  <r>
    <x v="31"/>
    <x v="3"/>
    <x v="4"/>
    <x v="0"/>
    <n v="6"/>
    <s v="TERMINAL PLANALTINA (DF)"/>
    <s v="Planaltina (DF)"/>
    <s v="TERMINAL PLANALTINA (GO)/BARRAGINHA (QUARTEL PMGO)/TREVO DF-128/BR-020/BR-020/AVENIDA INDEPENDÊNCIA (RORIZ)/TERMINAL PLANALTINA (DF)"/>
  </r>
  <r>
    <x v="31"/>
    <x v="3"/>
    <x v="5"/>
    <x v="1"/>
    <n v="1"/>
    <s v="TERMINAL PLANALTINA (DF)"/>
    <s v="Planaltina (DF)"/>
    <s v="TERMINAL PLANALTINA (DF)"/>
  </r>
  <r>
    <x v="31"/>
    <x v="3"/>
    <x v="5"/>
    <x v="1"/>
    <n v="2"/>
    <s v="AVENIDA INDEPENDÊNCIA (RORIZ)"/>
    <s v="Planaltina (DF)"/>
    <s v="TERMINAL PLANALTINA (DF)/AVENIDA INDEPENDÊNCIA (RORIZ)"/>
  </r>
  <r>
    <x v="31"/>
    <x v="3"/>
    <x v="5"/>
    <x v="1"/>
    <n v="3"/>
    <s v="BR-020"/>
    <s v="Sobradinho"/>
    <s v="TERMINAL PLANALTINA (DF)/AVENIDA INDEPENDÊNCIA (RORIZ)/BR-020"/>
  </r>
  <r>
    <x v="31"/>
    <x v="3"/>
    <x v="5"/>
    <x v="1"/>
    <n v="4"/>
    <s v="TREVO DF-128/BR-020"/>
    <s v="Planaltina (DF)"/>
    <s v="TERMINAL PLANALTINA (DF)/AVENIDA INDEPENDÊNCIA (RORIZ)/BR-020/TREVO DF-128/BR-020"/>
  </r>
  <r>
    <x v="31"/>
    <x v="3"/>
    <x v="5"/>
    <x v="1"/>
    <n v="5"/>
    <s v="BARRAGINHA (QUARTEL PMGO)"/>
    <s v="Planaltina de Goiás"/>
    <s v="TERMINAL PLANALTINA (DF)/AVENIDA INDEPENDÊNCIA (RORIZ)/BR-020/TREVO DF-128/BR-020/BARRAGINHA (QUARTEL PMGO)"/>
  </r>
  <r>
    <x v="31"/>
    <x v="3"/>
    <x v="5"/>
    <x v="1"/>
    <n v="6"/>
    <s v="TERMINAL PLANALTINA (GO)"/>
    <s v="Planaltina de Goiás"/>
    <s v="TERMINAL PLANALTINA (DF)/AVENIDA INDEPENDÊNCIA (RORIZ)/BR-020/TREVO DF-128/BR-020/BARRAGINHA (QUARTEL PMGO)/TERMINAL PLANALTINA (GO)"/>
  </r>
  <r>
    <x v="32"/>
    <x v="4"/>
    <x v="4"/>
    <x v="0"/>
    <n v="1"/>
    <s v="ROYAL PARQUE"/>
    <s v="ÁGUAS LINDAS DE GOIÁS"/>
    <s v="ROYAL PARQUE"/>
  </r>
  <r>
    <x v="32"/>
    <x v="4"/>
    <x v="4"/>
    <x v="0"/>
    <n v="2"/>
    <s v="MANSÕES ODISSÉIA"/>
    <s v="ÁGUAS LINDAS DE GOIÁS"/>
    <s v="ROYAL PARQUE/MANSÕES ODISSÉIA"/>
  </r>
  <r>
    <x v="32"/>
    <x v="4"/>
    <x v="4"/>
    <x v="0"/>
    <n v="3"/>
    <s v="GO-547"/>
    <s v="ÁGUAS LINDAS DE GOIÁS"/>
    <s v="ROYAL PARQUE/MANSÕES ODISSÉIA/GO-547"/>
  </r>
  <r>
    <x v="32"/>
    <x v="4"/>
    <x v="4"/>
    <x v="0"/>
    <n v="4"/>
    <s v="AVENIDA LIBERDADE"/>
    <s v="ÁGUAS LINDAS DE GOIÁS"/>
    <s v="ROYAL PARQUE/MANSÕES ODISSÉIA/GO-547/AVENIDA LIBERDADE"/>
  </r>
  <r>
    <x v="32"/>
    <x v="4"/>
    <x v="4"/>
    <x v="0"/>
    <n v="5"/>
    <s v="SETOR 3"/>
    <s v="ÁGUAS LINDAS DE GOIÁS"/>
    <s v="ROYAL PARQUE/MANSÕES ODISSÉIA/GO-547/AVENIDA LIBERDADE/SETOR 3"/>
  </r>
  <r>
    <x v="32"/>
    <x v="4"/>
    <x v="4"/>
    <x v="0"/>
    <n v="6"/>
    <s v="VILA ESPERANÇA"/>
    <s v="ÁGUAS LINDAS DE GOIÁS"/>
    <s v="ROYAL PARQUE/MANSÕES ODISSÉIA/GO-547/AVENIDA LIBERDADE/SETOR 3/VILA ESPERANÇA"/>
  </r>
  <r>
    <x v="32"/>
    <x v="4"/>
    <x v="4"/>
    <x v="0"/>
    <n v="7"/>
    <s v="SETOR 9"/>
    <s v="ÁGUAS LINDAS DE GOIÁS"/>
    <s v="ROYAL PARQUE/MANSÕES ODISSÉIA/GO-547/AVENIDA LIBERDADE/SETOR 3/VILA ESPERANÇA/SETOR 9"/>
  </r>
  <r>
    <x v="32"/>
    <x v="4"/>
    <x v="4"/>
    <x v="0"/>
    <n v="8"/>
    <s v="BR-070"/>
    <s v="CEILÂNDIA"/>
    <s v="ROYAL PARQUE/MANSÕES ODISSÉIA/GO-547/AVENIDA LIBERDADE/SETOR 3/VILA ESPERANÇA/SETOR 9/BR-070"/>
  </r>
  <r>
    <x v="32"/>
    <x v="4"/>
    <x v="4"/>
    <x v="0"/>
    <n v="9"/>
    <s v="PISTÃO NORTE"/>
    <s v="TAGUATINGA"/>
    <s v="ROYAL PARQUE/MANSÕES ODISSÉIA/GO-547/AVENIDA LIBERDADE/SETOR 3/VILA ESPERANÇA/SETOR 9/BR-070/PISTÃO NORTE"/>
  </r>
  <r>
    <x v="32"/>
    <x v="4"/>
    <x v="4"/>
    <x v="0"/>
    <n v="10"/>
    <s v="EPTG"/>
    <s v="TAGUATINGA"/>
    <s v="ROYAL PARQUE/MANSÕES ODISSÉIA/GO-547/AVENIDA LIBERDADE/SETOR 3/VILA ESPERANÇA/SETOR 9/BR-070/PISTÃO NORTE/EPTG"/>
  </r>
  <r>
    <x v="32"/>
    <x v="4"/>
    <x v="4"/>
    <x v="0"/>
    <n v="11"/>
    <s v="S I A"/>
    <s v="Brasília"/>
    <s v="ROYAL PARQUE/MANSÕES ODISSÉIA/GO-547/AVENIDA LIBERDADE/SETOR 3/VILA ESPERANÇA/SETOR 9/BR-070/PISTÃO NORTE/EPTG/S I A"/>
  </r>
  <r>
    <x v="32"/>
    <x v="4"/>
    <x v="4"/>
    <x v="0"/>
    <n v="12"/>
    <s v="SETOR POLICIAL SUL"/>
    <s v="Brasília"/>
    <s v="ROYAL PARQUE/MANSÕES ODISSÉIA/GO-547/AVENIDA LIBERDADE/SETOR 3/VILA ESPERANÇA/SETOR 9/BR-070/PISTÃO NORTE/EPTG/S I A/SETOR POLICIAL SUL"/>
  </r>
  <r>
    <x v="32"/>
    <x v="4"/>
    <x v="4"/>
    <x v="0"/>
    <n v="13"/>
    <s v="EIXO"/>
    <s v="Brasília"/>
    <s v="ROYAL PARQUE/MANSÕES ODISSÉIA/GO-547/AVENIDA LIBERDADE/SETOR 3/VILA ESPERANÇA/SETOR 9/BR-070/PISTÃO NORTE/EPTG/S I A/SETOR POLICIAL SUL/EIXO"/>
  </r>
  <r>
    <x v="32"/>
    <x v="4"/>
    <x v="4"/>
    <x v="0"/>
    <n v="14"/>
    <s v="RODOVIÁRIA PLANO PILOTO"/>
    <s v="Brasília"/>
    <s v="ROYAL PARQUE/MANSÕES ODISSÉIA/GO-547/AVENIDA LIBERDADE/SETOR 3/VILA ESPERANÇA/SETOR 9/BR-070/PISTÃO NORTE/EPTG/S I A/SETOR POLICIAL SUL/EIXO/RODOVIÁRIA PLANO PILOTO"/>
  </r>
  <r>
    <x v="32"/>
    <x v="4"/>
    <x v="5"/>
    <x v="1"/>
    <n v="1"/>
    <s v="RODOVIÁRIA PLANO PILOTO"/>
    <s v="Brasília"/>
    <s v="RODOVIÁRIA PLANO PILOTO"/>
  </r>
  <r>
    <x v="32"/>
    <x v="4"/>
    <x v="5"/>
    <x v="1"/>
    <n v="2"/>
    <s v="EIXO"/>
    <s v="Brasília"/>
    <s v="RODOVIÁRIA PLANO PILOTO/EIXO"/>
  </r>
  <r>
    <x v="32"/>
    <x v="4"/>
    <x v="5"/>
    <x v="1"/>
    <n v="3"/>
    <s v="SETOR POLICIAL SUL"/>
    <s v="Brasília"/>
    <s v="RODOVIÁRIA PLANO PILOTO/EIXO/SETOR POLICIAL SUL"/>
  </r>
  <r>
    <x v="32"/>
    <x v="4"/>
    <x v="5"/>
    <x v="1"/>
    <n v="4"/>
    <s v="OCTOGONAL"/>
    <s v="Brasília"/>
    <s v="RODOVIÁRIA PLANO PILOTO/EIXO/SETOR POLICIAL SUL/OCTOGONAL"/>
  </r>
  <r>
    <x v="32"/>
    <x v="4"/>
    <x v="5"/>
    <x v="1"/>
    <n v="5"/>
    <s v="S I A"/>
    <s v="Brasília"/>
    <s v="RODOVIÁRIA PLANO PILOTO/EIXO/SETOR POLICIAL SUL/OCTOGONAL/S I A"/>
  </r>
  <r>
    <x v="32"/>
    <x v="4"/>
    <x v="5"/>
    <x v="1"/>
    <n v="6"/>
    <s v="EPTG"/>
    <s v="TAGUATINGA"/>
    <s v="RODOVIÁRIA PLANO PILOTO/EIXO/SETOR POLICIAL SUL/OCTOGONAL/S I A/EPTG"/>
  </r>
  <r>
    <x v="32"/>
    <x v="4"/>
    <x v="5"/>
    <x v="1"/>
    <n v="7"/>
    <s v="PISTÃO NORTE"/>
    <s v="TAGUATINGA"/>
    <s v="RODOVIÁRIA PLANO PILOTO/EIXO/SETOR POLICIAL SUL/OCTOGONAL/S I A/EPTG/PISTÃO NORTE"/>
  </r>
  <r>
    <x v="32"/>
    <x v="4"/>
    <x v="5"/>
    <x v="1"/>
    <n v="8"/>
    <s v="BR-070"/>
    <s v="CEILÂNDIA"/>
    <s v="RODOVIÁRIA PLANO PILOTO/EIXO/SETOR POLICIAL SUL/OCTOGONAL/S I A/EPTG/PISTÃO NORTE/BR-070"/>
  </r>
  <r>
    <x v="32"/>
    <x v="4"/>
    <x v="5"/>
    <x v="1"/>
    <n v="9"/>
    <s v="AVENIDA CUIABÁ"/>
    <s v="ÁGUAS LINDAS DE GOIÁS"/>
    <s v="RODOVIÁRIA PLANO PILOTO/EIXO/SETOR POLICIAL SUL/OCTOGONAL/S I A/EPTG/PISTÃO NORTE/BR-070/AVENIDA CUIABÁ"/>
  </r>
  <r>
    <x v="32"/>
    <x v="4"/>
    <x v="5"/>
    <x v="1"/>
    <n v="10"/>
    <s v="SETOR 9"/>
    <s v="ÁGUAS LINDAS DE GOIÁS"/>
    <s v="RODOVIÁRIA PLANO PILOTO/EIXO/SETOR POLICIAL SUL/OCTOGONAL/S I A/EPTG/PISTÃO NORTE/BR-070/AVENIDA CUIABÁ/SETOR 9"/>
  </r>
  <r>
    <x v="32"/>
    <x v="4"/>
    <x v="5"/>
    <x v="1"/>
    <n v="11"/>
    <s v="VILA ESPERANÇA"/>
    <s v="ÁGUAS LINDAS DE GOIÁS"/>
    <s v="RODOVIÁRIA PLANO PILOTO/EIXO/SETOR POLICIAL SUL/OCTOGONAL/S I A/EPTG/PISTÃO NORTE/BR-070/AVENIDA CUIABÁ/SETOR 9/VILA ESPERANÇA"/>
  </r>
  <r>
    <x v="32"/>
    <x v="4"/>
    <x v="5"/>
    <x v="1"/>
    <n v="12"/>
    <s v="SETOR 3"/>
    <s v="ÁGUAS LINDAS DE GOIÁS"/>
    <s v="RODOVIÁRIA PLANO PILOTO/EIXO/SETOR POLICIAL SUL/OCTOGONAL/S I A/EPTG/PISTÃO NORTE/BR-070/AVENIDA CUIABÁ/SETOR 9/VILA ESPERANÇA/SETOR 3"/>
  </r>
  <r>
    <x v="32"/>
    <x v="4"/>
    <x v="5"/>
    <x v="1"/>
    <n v="13"/>
    <s v="AVENIDA LIBERDADE"/>
    <s v="ÁGUAS LINDAS DE GOIÁS"/>
    <s v="RODOVIÁRIA PLANO PILOTO/EIXO/SETOR POLICIAL SUL/OCTOGONAL/S I A/EPTG/PISTÃO NORTE/BR-070/AVENIDA CUIABÁ/SETOR 9/VILA ESPERANÇA/SETOR 3/AVENIDA LIBERDADE"/>
  </r>
  <r>
    <x v="32"/>
    <x v="4"/>
    <x v="5"/>
    <x v="1"/>
    <n v="14"/>
    <s v="GO-547"/>
    <s v="ÁGUAS LINDAS DE GOIÁS"/>
    <s v="RODOVIÁRIA PLANO PILOTO/EIXO/SETOR POLICIAL SUL/OCTOGONAL/S I A/EPTG/PISTÃO NORTE/BR-070/AVENIDA CUIABÁ/SETOR 9/VILA ESPERANÇA/SETOR 3/AVENIDA LIBERDADE/GO-547"/>
  </r>
  <r>
    <x v="32"/>
    <x v="4"/>
    <x v="5"/>
    <x v="1"/>
    <n v="15"/>
    <s v="MANSÕES ODISSÉIA"/>
    <s v="ÁGUAS LINDAS DE GOIÁS"/>
    <s v="RODOVIÁRIA PLANO PILOTO/EIXO/SETOR POLICIAL SUL/OCTOGONAL/S I A/EPTG/PISTÃO NORTE/BR-070/AVENIDA CUIABÁ/SETOR 9/VILA ESPERANÇA/SETOR 3/AVENIDA LIBERDADE/GO-547/MANSÕES ODISSÉIA"/>
  </r>
  <r>
    <x v="32"/>
    <x v="4"/>
    <x v="5"/>
    <x v="1"/>
    <n v="16"/>
    <s v="ROYAL PARQUE"/>
    <s v="ÁGUAS LINDAS DE GOIÁS"/>
    <s v="RODOVIÁRIA PLANO PILOTO/EIXO/SETOR POLICIAL SUL/OCTOGONAL/S I A/EPTG/PISTÃO NORTE/BR-070/AVENIDA CUIABÁ/SETOR 9/VILA ESPERANÇA/SETOR 3/AVENIDA LIBERDADE/GO-547/MANSÕES ODISSÉIA/ROYAL PARQUE"/>
  </r>
  <r>
    <x v="33"/>
    <x v="4"/>
    <x v="4"/>
    <x v="0"/>
    <n v="1"/>
    <s v="ROYAL PARQUE"/>
    <s v="ÁGUAS LINDAS DE GOIÁS"/>
    <s v="ROYAL PARQUE"/>
  </r>
  <r>
    <x v="33"/>
    <x v="4"/>
    <x v="4"/>
    <x v="0"/>
    <n v="2"/>
    <s v="MANSÕES ODISSÉIA"/>
    <s v="ÁGUAS LINDAS DE GOIÁS"/>
    <s v="ROYAL PARQUE/MANSÕES ODISSÉIA"/>
  </r>
  <r>
    <x v="33"/>
    <x v="4"/>
    <x v="4"/>
    <x v="0"/>
    <n v="3"/>
    <s v="GO-547"/>
    <s v="ÁGUAS LINDAS DE GOIÁS"/>
    <s v="ROYAL PARQUE/MANSÕES ODISSÉIA/GO-547"/>
  </r>
  <r>
    <x v="33"/>
    <x v="4"/>
    <x v="4"/>
    <x v="0"/>
    <n v="4"/>
    <s v="AVENIDA LIBERDADE"/>
    <s v="ÁGUAS LINDAS DE GOIÁS"/>
    <s v="ROYAL PARQUE/MANSÕES ODISSÉIA/GO-547/AVENIDA LIBERDADE"/>
  </r>
  <r>
    <x v="33"/>
    <x v="4"/>
    <x v="4"/>
    <x v="0"/>
    <n v="5"/>
    <s v="SETOR 3"/>
    <s v="ÁGUAS LINDAS DE GOIÁS"/>
    <s v="ROYAL PARQUE/MANSÕES ODISSÉIA/GO-547/AVENIDA LIBERDADE/SETOR 3"/>
  </r>
  <r>
    <x v="33"/>
    <x v="4"/>
    <x v="4"/>
    <x v="0"/>
    <n v="6"/>
    <s v="VILA ESPERANÇA"/>
    <s v="ÁGUAS LINDAS DE GOIÁS"/>
    <s v="ROYAL PARQUE/MANSÕES ODISSÉIA/GO-547/AVENIDA LIBERDADE/SETOR 3/VILA ESPERANÇA"/>
  </r>
  <r>
    <x v="33"/>
    <x v="4"/>
    <x v="4"/>
    <x v="0"/>
    <n v="7"/>
    <s v="SETOR 9"/>
    <s v="ÁGUAS LINDAS DE GOIÁS"/>
    <s v="ROYAL PARQUE/MANSÕES ODISSÉIA/GO-547/AVENIDA LIBERDADE/SETOR 3/VILA ESPERANÇA/SETOR 9"/>
  </r>
  <r>
    <x v="33"/>
    <x v="4"/>
    <x v="4"/>
    <x v="0"/>
    <n v="8"/>
    <s v="BR-070"/>
    <s v="CEILÂNDIA"/>
    <s v="ROYAL PARQUE/MANSÕES ODISSÉIA/GO-547/AVENIDA LIBERDADE/SETOR 3/VILA ESPERANÇA/SETOR 9/BR-070"/>
  </r>
  <r>
    <x v="33"/>
    <x v="4"/>
    <x v="4"/>
    <x v="0"/>
    <n v="9"/>
    <s v="ESTRUTURAL"/>
    <s v="TAGUATINGA"/>
    <s v="ROYAL PARQUE/MANSÕES ODISSÉIA/GO-547/AVENIDA LIBERDADE/SETOR 3/VILA ESPERANÇA/SETOR 9/BR-070/ESTRUTURAL"/>
  </r>
  <r>
    <x v="33"/>
    <x v="4"/>
    <x v="4"/>
    <x v="0"/>
    <n v="10"/>
    <s v="EIXO MONUMENTAL"/>
    <s v="Brasília"/>
    <s v="ROYAL PARQUE/MANSÕES ODISSÉIA/GO-547/AVENIDA LIBERDADE/SETOR 3/VILA ESPERANÇA/SETOR 9/BR-070/ESTRUTURAL/EIXO MONUMENTAL"/>
  </r>
  <r>
    <x v="33"/>
    <x v="4"/>
    <x v="4"/>
    <x v="0"/>
    <n v="11"/>
    <s v="EIXO W3 NORTE"/>
    <s v="Brasília"/>
    <s v="ROYAL PARQUE/MANSÕES ODISSÉIA/GO-547/AVENIDA LIBERDADE/SETOR 3/VILA ESPERANÇA/SETOR 9/BR-070/ESTRUTURAL/EIXO MONUMENTAL/EIXO W3 NORTE"/>
  </r>
  <r>
    <x v="33"/>
    <x v="4"/>
    <x v="4"/>
    <x v="0"/>
    <n v="12"/>
    <s v="EIXO L2 NORTE"/>
    <s v="Brasília"/>
    <s v="ROYAL PARQUE/MANSÕES ODISSÉIA/GO-547/AVENIDA LIBERDADE/SETOR 3/VILA ESPERANÇA/SETOR 9/BR-070/ESTRUTURAL/EIXO MONUMENTAL/EIXO W3 NORTE/EIXO L2 NORTE"/>
  </r>
  <r>
    <x v="33"/>
    <x v="4"/>
    <x v="4"/>
    <x v="0"/>
    <n v="13"/>
    <s v="RODOVIÁRIA PLANO PILOTO"/>
    <s v="Brasília"/>
    <s v="ROYAL PARQUE/MANSÕES ODISSÉIA/GO-547/AVENIDA LIBERDADE/SETOR 3/VILA ESPERANÇA/SETOR 9/BR-070/ESTRUTURAL/EIXO MONUMENTAL/EIXO W3 NORTE/EIXO L2 NORTE/RODOVIÁRIA PLANO PILOTO"/>
  </r>
  <r>
    <x v="33"/>
    <x v="4"/>
    <x v="5"/>
    <x v="1"/>
    <n v="1"/>
    <s v="EIXO L2 NORTE"/>
    <s v="Brasília"/>
    <s v="EIXO L2 NORTE"/>
  </r>
  <r>
    <x v="33"/>
    <x v="4"/>
    <x v="5"/>
    <x v="1"/>
    <n v="2"/>
    <s v="EIXO W3 NORTE"/>
    <s v="Brasília"/>
    <s v="EIXO L2 NORTE/EIXO W3 NORTE"/>
  </r>
  <r>
    <x v="33"/>
    <x v="4"/>
    <x v="5"/>
    <x v="1"/>
    <n v="3"/>
    <s v="EIXO MONUMENTAL"/>
    <s v="Brasília"/>
    <s v="EIXO L2 NORTE/EIXO W3 NORTE/EIXO MONUMENTAL"/>
  </r>
  <r>
    <x v="33"/>
    <x v="4"/>
    <x v="5"/>
    <x v="1"/>
    <n v="4"/>
    <s v="ESTRUTURAL"/>
    <s v="TAGUATINGA"/>
    <s v="EIXO L2 NORTE/EIXO W3 NORTE/EIXO MONUMENTAL/ESTRUTURAL"/>
  </r>
  <r>
    <x v="33"/>
    <x v="4"/>
    <x v="5"/>
    <x v="1"/>
    <n v="5"/>
    <s v="BR-070"/>
    <s v="CEILÂNDIA"/>
    <s v="EIXO L2 NORTE/EIXO W3 NORTE/EIXO MONUMENTAL/ESTRUTURAL/BR-070"/>
  </r>
  <r>
    <x v="33"/>
    <x v="4"/>
    <x v="5"/>
    <x v="1"/>
    <n v="6"/>
    <s v="AVENIDA CUIABÁ"/>
    <s v="ÁGUAS LINDAS DE GOIÁS"/>
    <s v="EIXO L2 NORTE/EIXO W3 NORTE/EIXO MONUMENTAL/ESTRUTURAL/BR-070/AVENIDA CUIABÁ"/>
  </r>
  <r>
    <x v="33"/>
    <x v="4"/>
    <x v="5"/>
    <x v="1"/>
    <n v="7"/>
    <s v="SETOR 9"/>
    <s v="ÁGUAS LINDAS DE GOIÁS"/>
    <s v="EIXO L2 NORTE/EIXO W3 NORTE/EIXO MONUMENTAL/ESTRUTURAL/BR-070/AVENIDA CUIABÁ/SETOR 9"/>
  </r>
  <r>
    <x v="33"/>
    <x v="4"/>
    <x v="5"/>
    <x v="1"/>
    <n v="8"/>
    <s v="VILA ESPERANÇA"/>
    <s v="ÁGUAS LINDAS DE GOIÁS"/>
    <s v="EIXO L2 NORTE/EIXO W3 NORTE/EIXO MONUMENTAL/ESTRUTURAL/BR-070/AVENIDA CUIABÁ/SETOR 9/VILA ESPERANÇA"/>
  </r>
  <r>
    <x v="33"/>
    <x v="4"/>
    <x v="5"/>
    <x v="1"/>
    <n v="9"/>
    <s v="SETOR 3"/>
    <s v="ÁGUAS LINDAS DE GOIÁS"/>
    <s v="EIXO L2 NORTE/EIXO W3 NORTE/EIXO MONUMENTAL/ESTRUTURAL/BR-070/AVENIDA CUIABÁ/SETOR 9/VILA ESPERANÇA/SETOR 3"/>
  </r>
  <r>
    <x v="33"/>
    <x v="4"/>
    <x v="5"/>
    <x v="1"/>
    <n v="10"/>
    <s v="AVENIDA LIBERDADE"/>
    <s v="ÁGUAS LINDAS DE GOIÁS"/>
    <s v="EIXO L2 NORTE/EIXO W3 NORTE/EIXO MONUMENTAL/ESTRUTURAL/BR-070/AVENIDA CUIABÁ/SETOR 9/VILA ESPERANÇA/SETOR 3/AVENIDA LIBERDADE"/>
  </r>
  <r>
    <x v="33"/>
    <x v="4"/>
    <x v="5"/>
    <x v="1"/>
    <n v="11"/>
    <s v="GO-547"/>
    <s v="ÁGUAS LINDAS DE GOIÁS"/>
    <s v="EIXO L2 NORTE/EIXO W3 NORTE/EIXO MONUMENTAL/ESTRUTURAL/BR-070/AVENIDA CUIABÁ/SETOR 9/VILA ESPERANÇA/SETOR 3/AVENIDA LIBERDADE/GO-547"/>
  </r>
  <r>
    <x v="33"/>
    <x v="4"/>
    <x v="5"/>
    <x v="1"/>
    <n v="12"/>
    <s v="MANSÕES ODISSÉIA"/>
    <s v="ÁGUAS LINDAS DE GOIÁS"/>
    <s v="EIXO L2 NORTE/EIXO W3 NORTE/EIXO MONUMENTAL/ESTRUTURAL/BR-070/AVENIDA CUIABÁ/SETOR 9/VILA ESPERANÇA/SETOR 3/AVENIDA LIBERDADE/GO-547/MANSÕES ODISSÉIA"/>
  </r>
  <r>
    <x v="33"/>
    <x v="4"/>
    <x v="5"/>
    <x v="1"/>
    <n v="13"/>
    <s v="ROYAL PARQUE"/>
    <s v="ÁGUAS LINDAS DE GOIÁS"/>
    <s v="EIXO L2 NORTE/EIXO W3 NORTE/EIXO MONUMENTAL/ESTRUTURAL/BR-070/AVENIDA CUIABÁ/SETOR 9/VILA ESPERANÇA/SETOR 3/AVENIDA LIBERDADE/GO-547/MANSÕES ODISSÉIA/ROYAL PARQUE"/>
  </r>
  <r>
    <x v="34"/>
    <x v="4"/>
    <x v="4"/>
    <x v="0"/>
    <n v="1"/>
    <s v="CHIOLA"/>
    <s v="ÁGUAS LINDAS DE GOIÁS"/>
    <s v="CHIOLA"/>
  </r>
  <r>
    <x v="34"/>
    <x v="4"/>
    <x v="4"/>
    <x v="0"/>
    <n v="2"/>
    <s v="JARDIM AMÉRICA"/>
    <s v="ÁGUAS LINDAS DE GOIÁS"/>
    <s v="CHIOLA/JARDIM AMÉRICA"/>
  </r>
  <r>
    <x v="34"/>
    <x v="4"/>
    <x v="4"/>
    <x v="0"/>
    <n v="3"/>
    <s v="ÁGUAS BONITAS"/>
    <s v="ÁGUAS LINDAS DE GOIÁS"/>
    <s v="CHIOLA/JARDIM AMÉRICA/ÁGUAS BONITAS"/>
  </r>
  <r>
    <x v="34"/>
    <x v="4"/>
    <x v="4"/>
    <x v="0"/>
    <n v="4"/>
    <s v="AVENIDA BRASÍLIA"/>
    <s v="ÁGUAS LINDAS DE GOIÁS"/>
    <s v="CHIOLA/JARDIM AMÉRICA/ÁGUAS BONITAS/AVENIDA BRASÍLIA"/>
  </r>
  <r>
    <x v="34"/>
    <x v="4"/>
    <x v="4"/>
    <x v="0"/>
    <n v="5"/>
    <s v="AVENIDA SÃO PAULO"/>
    <s v="ÁGUAS LINDAS DE GOIÁS"/>
    <s v="CHIOLA/JARDIM AMÉRICA/ÁGUAS BONITAS/AVENIDA BRASÍLIA/AVENIDA SÃO PAULO"/>
  </r>
  <r>
    <x v="34"/>
    <x v="4"/>
    <x v="4"/>
    <x v="0"/>
    <n v="6"/>
    <s v="BR-070"/>
    <s v="CEILÂNDIA"/>
    <s v="CHIOLA/JARDIM AMÉRICA/ÁGUAS BONITAS/AVENIDA BRASÍLIA/AVENIDA SÃO PAULO/BR-070"/>
  </r>
  <r>
    <x v="34"/>
    <x v="4"/>
    <x v="4"/>
    <x v="0"/>
    <n v="7"/>
    <s v="ESTRUTURAL"/>
    <s v="TAGUATINGA"/>
    <s v="CHIOLA/JARDIM AMÉRICA/ÁGUAS BONITAS/AVENIDA BRASÍLIA/AVENIDA SÃO PAULO/BR-070/ESTRUTURAL"/>
  </r>
  <r>
    <x v="34"/>
    <x v="4"/>
    <x v="4"/>
    <x v="0"/>
    <n v="8"/>
    <s v="EIXO MONUMENTAL"/>
    <s v="Brasília"/>
    <s v="CHIOLA/JARDIM AMÉRICA/ÁGUAS BONITAS/AVENIDA BRASÍLIA/AVENIDA SÃO PAULO/BR-070/ESTRUTURAL/EIXO MONUMENTAL"/>
  </r>
  <r>
    <x v="34"/>
    <x v="4"/>
    <x v="4"/>
    <x v="0"/>
    <n v="9"/>
    <s v="RODOVIÁRIA PLANO PILOTO"/>
    <s v="Brasília"/>
    <s v="CHIOLA/JARDIM AMÉRICA/ÁGUAS BONITAS/AVENIDA BRASÍLIA/AVENIDA SÃO PAULO/BR-070/ESTRUTURAL/EIXO MONUMENTAL/RODOVIÁRIA PLANO PILOTO"/>
  </r>
  <r>
    <x v="34"/>
    <x v="4"/>
    <x v="5"/>
    <x v="1"/>
    <n v="1"/>
    <s v="RODOVIÁRIA PLANO PILOTO"/>
    <s v="Brasília"/>
    <s v="RODOVIÁRIA PLANO PILOTO"/>
  </r>
  <r>
    <x v="34"/>
    <x v="4"/>
    <x v="5"/>
    <x v="1"/>
    <n v="2"/>
    <s v="EIXO MONUMENTAL"/>
    <s v="Brasília"/>
    <s v="RODOVIÁRIA PLANO PILOTO/EIXO MONUMENTAL"/>
  </r>
  <r>
    <x v="34"/>
    <x v="4"/>
    <x v="5"/>
    <x v="1"/>
    <n v="3"/>
    <s v="ESTRUTURAL"/>
    <s v="TAGUATINGA"/>
    <s v="RODOVIÁRIA PLANO PILOTO/EIXO MONUMENTAL/ESTRUTURAL"/>
  </r>
  <r>
    <x v="34"/>
    <x v="4"/>
    <x v="5"/>
    <x v="1"/>
    <n v="4"/>
    <s v="BR-070"/>
    <s v="CEILÂNDIA"/>
    <s v="RODOVIÁRIA PLANO PILOTO/EIXO MONUMENTAL/ESTRUTURAL/BR-070"/>
  </r>
  <r>
    <x v="34"/>
    <x v="4"/>
    <x v="5"/>
    <x v="1"/>
    <n v="5"/>
    <s v="AVENIDA CUIABÁ"/>
    <s v="ÁGUAS LINDAS DE GOIÁS"/>
    <s v="RODOVIÁRIA PLANO PILOTO/EIXO MONUMENTAL/ESTRUTURAL/BR-070/AVENIDA CUIABÁ"/>
  </r>
  <r>
    <x v="34"/>
    <x v="4"/>
    <x v="5"/>
    <x v="1"/>
    <n v="6"/>
    <s v="JARDIM AMÉRICA"/>
    <s v="ÁGUAS LINDAS DE GOIÁS"/>
    <s v="RODOVIÁRIA PLANO PILOTO/EIXO MONUMENTAL/ESTRUTURAL/BR-070/AVENIDA CUIABÁ/JARDIM AMÉRICA"/>
  </r>
  <r>
    <x v="34"/>
    <x v="4"/>
    <x v="5"/>
    <x v="1"/>
    <n v="7"/>
    <s v="MORADA DA SERRA"/>
    <s v="ÁGUAS LINDAS DE GOIÁS"/>
    <s v="RODOVIÁRIA PLANO PILOTO/EIXO MONUMENTAL/ESTRUTURAL/BR-070/AVENIDA CUIABÁ/JARDIM AMÉRICA/MORADA DA SERRA"/>
  </r>
  <r>
    <x v="34"/>
    <x v="4"/>
    <x v="5"/>
    <x v="1"/>
    <n v="8"/>
    <s v="CHIOLA"/>
    <s v="ÁGUAS LINDAS DE GOIÁS"/>
    <s v="RODOVIÁRIA PLANO PILOTO/EIXO MONUMENTAL/ESTRUTURAL/BR-070/AVENIDA CUIABÁ/JARDIM AMÉRICA/MORADA DA SERRA/CHIOLA"/>
  </r>
  <r>
    <x v="35"/>
    <x v="4"/>
    <x v="4"/>
    <x v="0"/>
    <n v="1"/>
    <s v="SANTA LÚCIA"/>
    <s v="ÁGUAS LINDAS DE GOIÁS"/>
    <s v="SANTA LÚCIA"/>
  </r>
  <r>
    <x v="35"/>
    <x v="4"/>
    <x v="4"/>
    <x v="0"/>
    <n v="2"/>
    <s v="GO-547"/>
    <s v="ÁGUAS LINDAS DE GOIÁS"/>
    <s v="SANTA LÚCIA/GO-547"/>
  </r>
  <r>
    <x v="35"/>
    <x v="4"/>
    <x v="4"/>
    <x v="0"/>
    <n v="3"/>
    <s v="AVENIDA LIBERDADE"/>
    <s v="ÁGUAS LINDAS DE GOIÁS"/>
    <s v="SANTA LÚCIA/GO-547/AVENIDA LIBERDADE"/>
  </r>
  <r>
    <x v="35"/>
    <x v="4"/>
    <x v="4"/>
    <x v="0"/>
    <n v="4"/>
    <s v="RUA 2 (FRENTE PREFEITURA)"/>
    <s v="ÁGUAS LINDAS DE GOIÁS"/>
    <s v="SANTA LÚCIA/GO-547/AVENIDA LIBERDADE/RUA 2 (FRENTE PREFEITURA)"/>
  </r>
  <r>
    <x v="35"/>
    <x v="4"/>
    <x v="4"/>
    <x v="0"/>
    <n v="5"/>
    <s v="BR-070"/>
    <s v="CEILÂNDIA"/>
    <s v="SANTA LÚCIA/GO-547/AVENIDA LIBERDADE/RUA 2 (FRENTE PREFEITURA)/BR-070"/>
  </r>
  <r>
    <x v="35"/>
    <x v="4"/>
    <x v="4"/>
    <x v="0"/>
    <n v="6"/>
    <s v="PISTÃO NORTE"/>
    <s v="TAGUATINGA"/>
    <s v="SANTA LÚCIA/GO-547/AVENIDA LIBERDADE/RUA 2 (FRENTE PREFEITURA)/BR-070/PISTÃO NORTE"/>
  </r>
  <r>
    <x v="35"/>
    <x v="4"/>
    <x v="4"/>
    <x v="0"/>
    <n v="7"/>
    <s v="EPTG"/>
    <s v="TAGUATINGA"/>
    <s v="SANTA LÚCIA/GO-547/AVENIDA LIBERDADE/RUA 2 (FRENTE PREFEITURA)/BR-070/PISTÃO NORTE/EPTG"/>
  </r>
  <r>
    <x v="35"/>
    <x v="4"/>
    <x v="4"/>
    <x v="0"/>
    <n v="8"/>
    <s v="GUARÁ 1 (QI 1, QI 16, QI 20)"/>
    <s v="Guará"/>
    <s v="SANTA LÚCIA/GO-547/AVENIDA LIBERDADE/RUA 2 (FRENTE PREFEITURA)/BR-070/PISTÃO NORTE/EPTG/GUARÁ 1 (QI 1, QI 16, QI 20)"/>
  </r>
  <r>
    <x v="35"/>
    <x v="4"/>
    <x v="4"/>
    <x v="0"/>
    <n v="9"/>
    <s v="GUARÁ 2 (QI 23, QI 25, QI 27, QI 31, QE 36, QE 38)"/>
    <s v="Guará"/>
    <s v="SANTA LÚCIA/GO-547/AVENIDA LIBERDADE/RUA 2 (FRENTE PREFEITURA)/BR-070/PISTÃO NORTE/EPTG/GUARÁ 1 (QI 1, QI 16, QI 20)/GUARÁ 2 (QI 23, QI 25, QI 27, QI 31, QE 36, QE 38)"/>
  </r>
  <r>
    <x v="35"/>
    <x v="4"/>
    <x v="4"/>
    <x v="0"/>
    <n v="10"/>
    <s v="TJDFT"/>
    <s v="Brasília"/>
    <s v="SANTA LÚCIA/GO-547/AVENIDA LIBERDADE/RUA 2 (FRENTE PREFEITURA)/BR-070/PISTÃO NORTE/EPTG/GUARÁ 1 (QI 1, QI 16, QI 20)/GUARÁ 2 (QI 23, QI 25, QI 27, QI 31, QE 36, QE 38)/TJDFT"/>
  </r>
  <r>
    <x v="35"/>
    <x v="4"/>
    <x v="4"/>
    <x v="0"/>
    <n v="11"/>
    <s v="EPGU"/>
    <s v="Guará"/>
    <s v="SANTA LÚCIA/GO-547/AVENIDA LIBERDADE/RUA 2 (FRENTE PREFEITURA)/BR-070/PISTÃO NORTE/EPTG/GUARÁ 1 (QI 1, QI 16, QI 20)/GUARÁ 2 (QI 23, QI 25, QI 27, QI 31, QE 36, QE 38)/TJDFT/EPGU"/>
  </r>
  <r>
    <x v="35"/>
    <x v="4"/>
    <x v="4"/>
    <x v="0"/>
    <n v="12"/>
    <s v="EPIA"/>
    <s v="Brasília"/>
    <s v="SANTA LÚCIA/GO-547/AVENIDA LIBERDADE/RUA 2 (FRENTE PREFEITURA)/BR-070/PISTÃO NORTE/EPTG/GUARÁ 1 (QI 1, QI 16, QI 20)/GUARÁ 2 (QI 23, QI 25, QI 27, QI 31, QE 36, QE 38)/TJDFT/EPGU/EPIA"/>
  </r>
  <r>
    <x v="35"/>
    <x v="4"/>
    <x v="4"/>
    <x v="0"/>
    <n v="13"/>
    <s v="S I G"/>
    <s v="Brasília"/>
    <s v="SANTA LÚCIA/GO-547/AVENIDA LIBERDADE/RUA 2 (FRENTE PREFEITURA)/BR-070/PISTÃO NORTE/EPTG/GUARÁ 1 (QI 1, QI 16, QI 20)/GUARÁ 2 (QI 23, QI 25, QI 27, QI 31, QE 36, QE 38)/TJDFT/EPGU/EPIA/S I G"/>
  </r>
  <r>
    <x v="35"/>
    <x v="4"/>
    <x v="4"/>
    <x v="0"/>
    <n v="14"/>
    <s v="EIXO MONUMENTAL"/>
    <s v="Brasília"/>
    <s v="SANTA LÚCIA/GO-547/AVENIDA LIBERDADE/RUA 2 (FRENTE PREFEITURA)/BR-070/PISTÃO NORTE/EPTG/GUARÁ 1 (QI 1, QI 16, QI 20)/GUARÁ 2 (QI 23, QI 25, QI 27, QI 31, QE 36, QE 38)/TJDFT/EPGU/EPIA/S I G/EIXO MONUMENTAL"/>
  </r>
  <r>
    <x v="35"/>
    <x v="4"/>
    <x v="4"/>
    <x v="0"/>
    <n v="15"/>
    <s v="RODOVIÁRIA PLANO PILOTO"/>
    <s v="Brasília"/>
    <s v="SANTA LÚCIA/GO-547/AVENIDA LIBERDADE/RUA 2 (FRENTE PREFEITURA)/BR-070/PISTÃO NORTE/EPTG/GUARÁ 1 (QI 1, QI 16, QI 20)/GUARÁ 2 (QI 23, QI 25, QI 27, QI 31, QE 36, QE 38)/TJDFT/EPGU/EPIA/S I G/EIXO MONUMENTAL/RODOVIÁRIA PLANO PILOTO"/>
  </r>
  <r>
    <x v="35"/>
    <x v="4"/>
    <x v="5"/>
    <x v="1"/>
    <n v="1"/>
    <s v="GUARÁ"/>
    <s v="Guará"/>
    <s v="GUARÁ"/>
  </r>
  <r>
    <x v="35"/>
    <x v="4"/>
    <x v="5"/>
    <x v="1"/>
    <n v="2"/>
    <s v="GUARÁ 2 (QI 23, QI 25, QI 27, QI 31, QE 36, QE 38)"/>
    <s v="Guará"/>
    <s v="GUARÁ/GUARÁ 2 (QI 23, QI 25, QI 27, QI 31, QE 36, QE 38)"/>
  </r>
  <r>
    <x v="35"/>
    <x v="4"/>
    <x v="5"/>
    <x v="1"/>
    <n v="3"/>
    <s v="GUARÁ 1 (QI 1, QI 16, QI 20)"/>
    <s v="Guará"/>
    <s v="GUARÁ/GUARÁ 2 (QI 23, QI 25, QI 27, QI 31, QE 36, QE 38)/GUARÁ 1 (QI 1, QI 16, QI 20)"/>
  </r>
  <r>
    <x v="35"/>
    <x v="4"/>
    <x v="5"/>
    <x v="1"/>
    <n v="4"/>
    <s v="EPTG"/>
    <s v="TAGUATINGA"/>
    <s v="GUARÁ/GUARÁ 2 (QI 23, QI 25, QI 27, QI 31, QE 36, QE 38)/GUARÁ 1 (QI 1, QI 16, QI 20)/EPTG"/>
  </r>
  <r>
    <x v="35"/>
    <x v="4"/>
    <x v="5"/>
    <x v="1"/>
    <n v="5"/>
    <s v="PISTÃO NORTE"/>
    <s v="TAGUATINGA"/>
    <s v="GUARÁ/GUARÁ 2 (QI 23, QI 25, QI 27, QI 31, QE 36, QE 38)/GUARÁ 1 (QI 1, QI 16, QI 20)/EPTG/PISTÃO NORTE"/>
  </r>
  <r>
    <x v="35"/>
    <x v="4"/>
    <x v="5"/>
    <x v="1"/>
    <n v="6"/>
    <s v="BR-070"/>
    <s v="CEILÂNDIA"/>
    <s v="GUARÁ/GUARÁ 2 (QI 23, QI 25, QI 27, QI 31, QE 36, QE 38)/GUARÁ 1 (QI 1, QI 16, QI 20)/EPTG/PISTÃO NORTE/BR-070"/>
  </r>
  <r>
    <x v="35"/>
    <x v="4"/>
    <x v="5"/>
    <x v="1"/>
    <n v="7"/>
    <s v="RUA 2 (FRENTE PREFEITURA)"/>
    <s v="ÁGUAS LINDAS DE GOIÁS"/>
    <s v="GUARÁ/GUARÁ 2 (QI 23, QI 25, QI 27, QI 31, QE 36, QE 38)/GUARÁ 1 (QI 1, QI 16, QI 20)/EPTG/PISTÃO NORTE/BR-070/RUA 2 (FRENTE PREFEITURA)"/>
  </r>
  <r>
    <x v="35"/>
    <x v="4"/>
    <x v="5"/>
    <x v="1"/>
    <n v="8"/>
    <s v="AVENIDA LIBERDADE"/>
    <s v="ÁGUAS LINDAS DE GOIÁS"/>
    <s v="GUARÁ/GUARÁ 2 (QI 23, QI 25, QI 27, QI 31, QE 36, QE 38)/GUARÁ 1 (QI 1, QI 16, QI 20)/EPTG/PISTÃO NORTE/BR-070/RUA 2 (FRENTE PREFEITURA)/AVENIDA LIBERDADE"/>
  </r>
  <r>
    <x v="35"/>
    <x v="4"/>
    <x v="5"/>
    <x v="1"/>
    <n v="9"/>
    <s v="GO-547"/>
    <s v="ÁGUAS LINDAS DE GOIÁS"/>
    <s v="GUARÁ/GUARÁ 2 (QI 23, QI 25, QI 27, QI 31, QE 36, QE 38)/GUARÁ 1 (QI 1, QI 16, QI 20)/EPTG/PISTÃO NORTE/BR-070/RUA 2 (FRENTE PREFEITURA)/AVENIDA LIBERDADE/GO-547"/>
  </r>
  <r>
    <x v="35"/>
    <x v="4"/>
    <x v="5"/>
    <x v="1"/>
    <n v="10"/>
    <s v="SANTA LÚCIA"/>
    <s v="ÁGUAS LINDAS DE GOIÁS"/>
    <s v="GUARÁ/GUARÁ 2 (QI 23, QI 25, QI 27, QI 31, QE 36, QE 38)/GUARÁ 1 (QI 1, QI 16, QI 20)/EPTG/PISTÃO NORTE/BR-070/RUA 2 (FRENTE PREFEITURA)/AVENIDA LIBERDADE/GO-547/SANTA LÚCIA"/>
  </r>
  <r>
    <x v="36"/>
    <x v="4"/>
    <x v="4"/>
    <x v="0"/>
    <n v="1"/>
    <s v="SANTA LÚCIA"/>
    <s v="ÁGUAS LINDAS DE GOIÁS"/>
    <s v="SANTA LÚCIA"/>
  </r>
  <r>
    <x v="36"/>
    <x v="4"/>
    <x v="4"/>
    <x v="0"/>
    <n v="2"/>
    <s v="GO-547"/>
    <s v="ÁGUAS LINDAS DE GOIÁS"/>
    <s v="SANTA LÚCIA/GO-547"/>
  </r>
  <r>
    <x v="36"/>
    <x v="4"/>
    <x v="4"/>
    <x v="0"/>
    <n v="3"/>
    <s v="AVENIDA LIBERDADE"/>
    <s v="ÁGUAS LINDAS DE GOIÁS"/>
    <s v="SANTA LÚCIA/GO-547/AVENIDA LIBERDADE"/>
  </r>
  <r>
    <x v="36"/>
    <x v="4"/>
    <x v="4"/>
    <x v="0"/>
    <n v="4"/>
    <s v="RUA 2 (FRENTE PREFEITURA)"/>
    <s v="ÁGUAS LINDAS DE GOIÁS"/>
    <s v="SANTA LÚCIA/GO-547/AVENIDA LIBERDADE/RUA 2 (FRENTE PREFEITURA)"/>
  </r>
  <r>
    <x v="36"/>
    <x v="4"/>
    <x v="4"/>
    <x v="0"/>
    <n v="5"/>
    <s v="BR-070"/>
    <s v="CEILÂNDIA"/>
    <s v="SANTA LÚCIA/GO-547/AVENIDA LIBERDADE/RUA 2 (FRENTE PREFEITURA)/BR-070"/>
  </r>
  <r>
    <x v="36"/>
    <x v="4"/>
    <x v="4"/>
    <x v="0"/>
    <n v="6"/>
    <s v="ESTRUTURAL"/>
    <s v="TAGUATINGA"/>
    <s v="SANTA LÚCIA/GO-547/AVENIDA LIBERDADE/RUA 2 (FRENTE PREFEITURA)/BR-070/ESTRUTURAL"/>
  </r>
  <r>
    <x v="36"/>
    <x v="4"/>
    <x v="4"/>
    <x v="0"/>
    <n v="7"/>
    <s v="EIXO MONUMENTAL"/>
    <s v="Brasília"/>
    <s v="SANTA LÚCIA/GO-547/AVENIDA LIBERDADE/RUA 2 (FRENTE PREFEITURA)/BR-070/ESTRUTURAL/EIXO MONUMENTAL"/>
  </r>
  <r>
    <x v="36"/>
    <x v="4"/>
    <x v="4"/>
    <x v="0"/>
    <n v="8"/>
    <s v="RODOVIÁRIA PLANO PILOTO"/>
    <s v="Brasília"/>
    <s v="SANTA LÚCIA/GO-547/AVENIDA LIBERDADE/RUA 2 (FRENTE PREFEITURA)/BR-070/ESTRUTURAL/EIXO MONUMENTAL/RODOVIÁRIA PLANO PILOTO"/>
  </r>
  <r>
    <x v="36"/>
    <x v="4"/>
    <x v="5"/>
    <x v="1"/>
    <n v="1"/>
    <s v="RODOVIÁRIA PLANO PILOTO"/>
    <s v="Brasília"/>
    <s v="RODOVIÁRIA PLANO PILOTO"/>
  </r>
  <r>
    <x v="36"/>
    <x v="4"/>
    <x v="5"/>
    <x v="1"/>
    <n v="2"/>
    <s v="EIXO MONUMENTAL"/>
    <s v="Brasília"/>
    <s v="RODOVIÁRIA PLANO PILOTO/EIXO MONUMENTAL"/>
  </r>
  <r>
    <x v="36"/>
    <x v="4"/>
    <x v="5"/>
    <x v="1"/>
    <n v="3"/>
    <s v="ESTRUTURAL"/>
    <s v="TAGUATINGA"/>
    <s v="RODOVIÁRIA PLANO PILOTO/EIXO MONUMENTAL/ESTRUTURAL"/>
  </r>
  <r>
    <x v="36"/>
    <x v="4"/>
    <x v="5"/>
    <x v="1"/>
    <n v="4"/>
    <s v="BR-070"/>
    <s v="CEILÂNDIA"/>
    <s v="RODOVIÁRIA PLANO PILOTO/EIXO MONUMENTAL/ESTRUTURAL/BR-070"/>
  </r>
  <r>
    <x v="36"/>
    <x v="4"/>
    <x v="5"/>
    <x v="1"/>
    <n v="5"/>
    <s v="RUA 2 (FRENTE PREFEITURA)"/>
    <s v="ÁGUAS LINDAS DE GOIÁS"/>
    <s v="RODOVIÁRIA PLANO PILOTO/EIXO MONUMENTAL/ESTRUTURAL/BR-070/RUA 2 (FRENTE PREFEITURA)"/>
  </r>
  <r>
    <x v="36"/>
    <x v="4"/>
    <x v="5"/>
    <x v="1"/>
    <n v="6"/>
    <s v="AVENIDA LIBERDADE"/>
    <s v="ÁGUAS LINDAS DE GOIÁS"/>
    <s v="RODOVIÁRIA PLANO PILOTO/EIXO MONUMENTAL/ESTRUTURAL/BR-070/RUA 2 (FRENTE PREFEITURA)/AVENIDA LIBERDADE"/>
  </r>
  <r>
    <x v="36"/>
    <x v="4"/>
    <x v="5"/>
    <x v="1"/>
    <n v="7"/>
    <s v="GO-547"/>
    <s v="ÁGUAS LINDAS DE GOIÁS"/>
    <s v="RODOVIÁRIA PLANO PILOTO/EIXO MONUMENTAL/ESTRUTURAL/BR-070/RUA 2 (FRENTE PREFEITURA)/AVENIDA LIBERDADE/GO-547"/>
  </r>
  <r>
    <x v="36"/>
    <x v="4"/>
    <x v="5"/>
    <x v="1"/>
    <n v="8"/>
    <s v="SANTA LÚCIA"/>
    <s v="ÁGUAS LINDAS DE GOIÁS"/>
    <s v="RODOVIÁRIA PLANO PILOTO/EIXO MONUMENTAL/ESTRUTURAL/BR-070/RUA 2 (FRENTE PREFEITURA)/AVENIDA LIBERDADE/GO-547/SANTA LÚCIA"/>
  </r>
  <r>
    <x v="37"/>
    <x v="4"/>
    <x v="4"/>
    <x v="0"/>
    <n v="1"/>
    <s v="PINHEIRO 4"/>
    <s v="ÁGUAS LINDAS DE GOIÁS"/>
    <s v="PINHEIRO 4"/>
  </r>
  <r>
    <x v="37"/>
    <x v="4"/>
    <x v="4"/>
    <x v="0"/>
    <n v="2"/>
    <s v="TERMINAL JARDIM BRASÍLIA"/>
    <s v="ÁGUAS LINDAS DE GOIÁS"/>
    <s v="PINHEIRO 4/TERMINAL JARDIM BRASÍLIA"/>
  </r>
  <r>
    <x v="37"/>
    <x v="4"/>
    <x v="4"/>
    <x v="0"/>
    <n v="3"/>
    <s v="RUA 33"/>
    <s v="ÁGUAS LINDAS DE GOIÁS"/>
    <s v="PINHEIRO 4/TERMINAL JARDIM BRASÍLIA/RUA 33"/>
  </r>
  <r>
    <x v="37"/>
    <x v="4"/>
    <x v="4"/>
    <x v="0"/>
    <n v="4"/>
    <s v="AVENIDA MANAUS"/>
    <s v="ÁGUAS LINDAS DE GOIÁS"/>
    <s v="PINHEIRO 4/TERMINAL JARDIM BRASÍLIA/RUA 33/AVENIDA MANAUS"/>
  </r>
  <r>
    <x v="37"/>
    <x v="4"/>
    <x v="4"/>
    <x v="0"/>
    <n v="5"/>
    <s v="AVENIDA CUIABÁ"/>
    <s v="ÁGUAS LINDAS DE GOIÁS"/>
    <s v="PINHEIRO 4/TERMINAL JARDIM BRASÍLIA/RUA 33/AVENIDA MANAUS/AVENIDA CUIABÁ"/>
  </r>
  <r>
    <x v="37"/>
    <x v="4"/>
    <x v="4"/>
    <x v="0"/>
    <n v="6"/>
    <s v="AVENIDA BRASÍLIA"/>
    <s v="ÁGUAS LINDAS DE GOIÁS"/>
    <s v="PINHEIRO 4/TERMINAL JARDIM BRASÍLIA/RUA 33/AVENIDA MANAUS/AVENIDA CUIABÁ/AVENIDA BRASÍLIA"/>
  </r>
  <r>
    <x v="37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37"/>
    <x v="4"/>
    <x v="4"/>
    <x v="0"/>
    <n v="8"/>
    <s v="BR-070"/>
    <s v="CEILÂNDIA"/>
    <s v="PINHEIRO 4/TERMINAL JARDIM BRASÍLIA/RUA 33/AVENIDA MANAUS/AVENIDA CUIABÁ/AVENIDA BRASÍLIA/AVENIDA SÃO PAULO/BR-070"/>
  </r>
  <r>
    <x v="37"/>
    <x v="4"/>
    <x v="4"/>
    <x v="0"/>
    <n v="9"/>
    <s v="ESTRUTURAL"/>
    <s v="TAGUATINGA"/>
    <s v="PINHEIRO 4/TERMINAL JARDIM BRASÍLIA/RUA 33/AVENIDA MANAUS/AVENIDA CUIABÁ/AVENIDA BRASÍLIA/AVENIDA SÃO PAULO/BR-070/ESTRUTURAL"/>
  </r>
  <r>
    <x v="37"/>
    <x v="4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37"/>
    <x v="4"/>
    <x v="4"/>
    <x v="0"/>
    <n v="11"/>
    <s v="RODOVIÁRIA PLANO PILOTO"/>
    <s v="Brasília"/>
    <s v="PINHEIRO 4/TERMINAL JARDIM BRASÍLIA/RUA 33/AVENIDA MANAUS/AVENIDA CUIABÁ/AVENIDA BRASÍLIA/AVENIDA SÃO PAULO/BR-070/ESTRUTURAL/EIXO MONUMENTAL/RODOVIÁRIA PLANO PILOTO"/>
  </r>
  <r>
    <x v="37"/>
    <x v="4"/>
    <x v="5"/>
    <x v="1"/>
    <n v="1"/>
    <s v="RODOVIÁRIA PLANO PILOTO"/>
    <s v="Brasília"/>
    <s v="RODOVIÁRIA PLANO PILOTO"/>
  </r>
  <r>
    <x v="37"/>
    <x v="4"/>
    <x v="5"/>
    <x v="1"/>
    <n v="2"/>
    <s v="EIXO MONUMENTAL"/>
    <s v="Brasília"/>
    <s v="RODOVIÁRIA PLANO PILOTO/EIXO MONUMENTAL"/>
  </r>
  <r>
    <x v="37"/>
    <x v="4"/>
    <x v="5"/>
    <x v="1"/>
    <n v="3"/>
    <s v="ESTRUTURAL"/>
    <s v="TAGUATINGA"/>
    <s v="RODOVIÁRIA PLANO PILOTO/EIXO MONUMENTAL/ESTRUTURAL"/>
  </r>
  <r>
    <x v="37"/>
    <x v="4"/>
    <x v="5"/>
    <x v="1"/>
    <n v="4"/>
    <s v="BR-070"/>
    <s v="CEILÂNDIA"/>
    <s v="RODOVIÁRIA PLANO PILOTO/EIXO MONUMENTAL/ESTRUTURAL/BR-070"/>
  </r>
  <r>
    <x v="37"/>
    <x v="4"/>
    <x v="5"/>
    <x v="1"/>
    <n v="5"/>
    <s v="AVENIDA CUIABÁ"/>
    <s v="ÁGUAS LINDAS DE GOIÁS"/>
    <s v="RODOVIÁRIA PLANO PILOTO/EIXO MONUMENTAL/ESTRUTURAL/BR-070/AVENIDA CUIABÁ"/>
  </r>
  <r>
    <x v="37"/>
    <x v="4"/>
    <x v="5"/>
    <x v="1"/>
    <n v="6"/>
    <s v="AVENIDA MACEIÓ"/>
    <s v="ÁGUAS LINDAS DE GOIÁS"/>
    <s v="RODOVIÁRIA PLANO PILOTO/EIXO MONUMENTAL/ESTRUTURAL/BR-070/AVENIDA CUIABÁ/AVENIDA MACEIÓ"/>
  </r>
  <r>
    <x v="37"/>
    <x v="4"/>
    <x v="5"/>
    <x v="1"/>
    <n v="7"/>
    <s v="RUA 36"/>
    <s v="ÁGUAS LINDAS DE GOIÁS"/>
    <s v="RODOVIÁRIA PLANO PILOTO/EIXO MONUMENTAL/ESTRUTURAL/BR-070/AVENIDA CUIABÁ/AVENIDA MACEIÓ/RUA 36"/>
  </r>
  <r>
    <x v="37"/>
    <x v="4"/>
    <x v="5"/>
    <x v="1"/>
    <n v="8"/>
    <s v="TERMINAL JARDIM BRASÍLIA"/>
    <s v="ÁGUAS LINDAS DE GOIÁS"/>
    <s v="RODOVIÁRIA PLANO PILOTO/EIXO MONUMENTAL/ESTRUTURAL/BR-070/AVENIDA CUIABÁ/AVENIDA MACEIÓ/RUA 36/TERMINAL JARDIM BRASÍLIA"/>
  </r>
  <r>
    <x v="38"/>
    <x v="5"/>
    <x v="4"/>
    <x v="0"/>
    <n v="1"/>
    <s v="TERMINAL COIMBRA"/>
    <s v="ÁGUAS LINDAS DE GOIÁS"/>
    <s v="TERMINAL COIMBRA"/>
  </r>
  <r>
    <x v="38"/>
    <x v="5"/>
    <x v="4"/>
    <x v="0"/>
    <n v="2"/>
    <s v="AVENIDA SANTA LUZIA"/>
    <s v="ÁGUAS LINDAS DE GOIÁS"/>
    <s v="TERMINAL COIMBRA/AVENIDA SANTA LUZIA"/>
  </r>
  <r>
    <x v="38"/>
    <x v="5"/>
    <x v="4"/>
    <x v="0"/>
    <n v="3"/>
    <s v="ALAMEDA SANTA LUZIA"/>
    <s v="ÁGUAS LINDAS DE GOIÁS"/>
    <s v="TERMINAL COIMBRA/AVENIDA SANTA LUZIA/ALAMEDA SANTA LUZIA"/>
  </r>
  <r>
    <x v="38"/>
    <x v="5"/>
    <x v="4"/>
    <x v="0"/>
    <n v="4"/>
    <s v="PRIMEIRA AVENIDA"/>
    <s v="ÁGUAS LINDAS DE GOIÁS"/>
    <s v="TERMINAL COIMBRA/AVENIDA SANTA LUZIA/ALAMEDA SANTA LUZIA/PRIMEIRA AVENIDA"/>
  </r>
  <r>
    <x v="38"/>
    <x v="5"/>
    <x v="4"/>
    <x v="0"/>
    <n v="5"/>
    <s v="AVENIDA 1"/>
    <s v="ÁGUAS LINDAS DE GOIÁS"/>
    <s v="TERMINAL COIMBRA/AVENIDA SANTA LUZIA/ALAMEDA SANTA LUZIA/PRIMEIRA AVENIDA/AVENIDA 1"/>
  </r>
  <r>
    <x v="38"/>
    <x v="5"/>
    <x v="4"/>
    <x v="0"/>
    <n v="6"/>
    <s v="AVENIDA MARGINAL SUL"/>
    <s v="ÁGUAS LINDAS DE GOIÁS"/>
    <s v="TERMINAL COIMBRA/AVENIDA SANTA LUZIA/ALAMEDA SANTA LUZIA/PRIMEIRA AVENIDA/AVENIDA 1/AVENIDA MARGINAL SUL"/>
  </r>
  <r>
    <x v="38"/>
    <x v="5"/>
    <x v="4"/>
    <x v="0"/>
    <n v="7"/>
    <s v="BR-070"/>
    <s v="ÁGUAS LINDAS DE GOIÁS"/>
    <s v="TERMINAL COIMBRA/AVENIDA SANTA LUZIA/ALAMEDA SANTA LUZIA/PRIMEIRA AVENIDA/AVENIDA 1/AVENIDA MARGINAL SUL/BR-070"/>
  </r>
  <r>
    <x v="38"/>
    <x v="5"/>
    <x v="4"/>
    <x v="0"/>
    <n v="8"/>
    <s v="PONTE DO RIO DESCOBERTO"/>
    <s v="ÁGUAS LINDAS DE GOIÁS"/>
    <s v="TERMINAL COIMBRA/AVENIDA SANTA LUZIA/ALAMEDA SANTA LUZIA/PRIMEIRA AVENIDA/AVENIDA 1/AVENIDA MARGINAL SUL/BR-070/PONTE DO RIO DESCOBERTO"/>
  </r>
  <r>
    <x v="38"/>
    <x v="5"/>
    <x v="4"/>
    <x v="0"/>
    <n v="9"/>
    <s v="BR-070"/>
    <s v="CEILÂNDIA"/>
    <s v="TERMINAL COIMBRA/AVENIDA SANTA LUZIA/ALAMEDA SANTA LUZIA/PRIMEIRA AVENIDA/AVENIDA 1/AVENIDA MARGINAL SUL/BR-070/PONTE DO RIO DESCOBERTO/BR-070"/>
  </r>
  <r>
    <x v="38"/>
    <x v="5"/>
    <x v="4"/>
    <x v="0"/>
    <n v="10"/>
    <s v="PISTÃO NORTE"/>
    <s v="TAGUATINGA"/>
    <s v="TERMINAL COIMBRA/AVENIDA SANTA LUZIA/ALAMEDA SANTA LUZIA/PRIMEIRA AVENIDA/AVENIDA 1/AVENIDA MARGINAL SUL/BR-070/PONTE DO RIO DESCOBERTO/BR-070/PISTÃO NORTE"/>
  </r>
  <r>
    <x v="38"/>
    <x v="5"/>
    <x v="4"/>
    <x v="0"/>
    <n v="11"/>
    <s v="EPTG"/>
    <s v="TAGUATINGA"/>
    <s v="TERMINAL COIMBRA/AVENIDA SANTA LUZIA/ALAMEDA SANTA LUZIA/PRIMEIRA AVENIDA/AVENIDA 1/AVENIDA MARGINAL SUL/BR-070/PONTE DO RIO DESCOBERTO/BR-070/PISTÃO NORTE/EPTG"/>
  </r>
  <r>
    <x v="38"/>
    <x v="5"/>
    <x v="4"/>
    <x v="0"/>
    <n v="12"/>
    <s v="S I A"/>
    <s v="Brasília"/>
    <s v="TERMINAL COIMBRA/AVENIDA SANTA LUZIA/ALAMEDA SANTA LUZIA/PRIMEIRA AVENIDA/AVENIDA 1/AVENIDA MARGINAL SUL/BR-070/PONTE DO RIO DESCOBERTO/BR-070/PISTÃO NORTE/EPTG/S I A"/>
  </r>
  <r>
    <x v="38"/>
    <x v="5"/>
    <x v="4"/>
    <x v="0"/>
    <n v="13"/>
    <s v="SETOR POLICIAL SUL"/>
    <s v="Brasília"/>
    <s v="TERMINAL COIMBRA/AVENIDA SANTA LUZIA/ALAMEDA SANTA LUZIA/PRIMEIRA AVENIDA/AVENIDA 1/AVENIDA MARGINAL SUL/BR-070/PONTE DO RIO DESCOBERTO/BR-070/PISTÃO NORTE/EPTG/S I A/SETOR POLICIAL SUL"/>
  </r>
  <r>
    <x v="38"/>
    <x v="5"/>
    <x v="4"/>
    <x v="0"/>
    <n v="14"/>
    <s v="EIXO W"/>
    <s v="Brasília"/>
    <s v="TERMINAL COIMBRA/AVENIDA SANTA LUZIA/ALAMEDA SANTA LUZIA/PRIMEIRA AVENIDA/AVENIDA 1/AVENIDA MARGINAL SUL/BR-070/PONTE DO RIO DESCOBERTO/BR-070/PISTÃO NORTE/EPTG/S I A/SETOR POLICIAL SUL/EIXO W"/>
  </r>
  <r>
    <x v="38"/>
    <x v="5"/>
    <x v="4"/>
    <x v="0"/>
    <n v="15"/>
    <s v="RODOVIÁRIA PLANO PILOTO"/>
    <s v="Brasília"/>
    <s v="TERMINAL COIMBRA/AVENIDA SANTA LUZIA/ALAMEDA SANTA LUZIA/PRIMEIRA AVENIDA/AVENIDA 1/AVENIDA MARGINAL SUL/BR-070/PONTE DO RIO DESCOBERTO/BR-070/PISTÃO NORTE/EPTG/S I A/SETOR POLICIAL SUL/EIXO W/RODOVIÁRIA PLANO PILOTO"/>
  </r>
  <r>
    <x v="38"/>
    <x v="5"/>
    <x v="5"/>
    <x v="1"/>
    <n v="1"/>
    <s v="RODOVIÁRIA PLANO PILOTO"/>
    <s v="Brasília"/>
    <s v="RODOVIÁRIA PLANO PILOTO"/>
  </r>
  <r>
    <x v="38"/>
    <x v="5"/>
    <x v="5"/>
    <x v="1"/>
    <n v="2"/>
    <s v="EIXO W"/>
    <s v="Brasília"/>
    <s v="RODOVIÁRIA PLANO PILOTO/EIXO W"/>
  </r>
  <r>
    <x v="38"/>
    <x v="5"/>
    <x v="5"/>
    <x v="1"/>
    <n v="3"/>
    <s v="SETOR POLICIAL SUL"/>
    <s v="Brasília"/>
    <s v="RODOVIÁRIA PLANO PILOTO/EIXO W/SETOR POLICIAL SUL"/>
  </r>
  <r>
    <x v="38"/>
    <x v="5"/>
    <x v="5"/>
    <x v="1"/>
    <n v="4"/>
    <s v="S I A"/>
    <s v="Brasília"/>
    <s v="RODOVIÁRIA PLANO PILOTO/EIXO W/SETOR POLICIAL SUL/S I A"/>
  </r>
  <r>
    <x v="38"/>
    <x v="5"/>
    <x v="5"/>
    <x v="1"/>
    <n v="5"/>
    <s v="EPTG"/>
    <s v="TAGUATINGA"/>
    <s v="RODOVIÁRIA PLANO PILOTO/EIXO W/SETOR POLICIAL SUL/S I A/EPTG"/>
  </r>
  <r>
    <x v="38"/>
    <x v="5"/>
    <x v="5"/>
    <x v="1"/>
    <n v="6"/>
    <s v="PISTÃO NORTE"/>
    <s v="TAGUATINGA"/>
    <s v="RODOVIÁRIA PLANO PILOTO/EIXO W/SETOR POLICIAL SUL/S I A/EPTG/PISTÃO NORTE"/>
  </r>
  <r>
    <x v="38"/>
    <x v="5"/>
    <x v="5"/>
    <x v="1"/>
    <n v="7"/>
    <s v="BR-070"/>
    <s v="CEILÂNDIA"/>
    <s v="RODOVIÁRIA PLANO PILOTO/EIXO W/SETOR POLICIAL SUL/S I A/EPTG/PISTÃO NORTE/BR-070"/>
  </r>
  <r>
    <x v="38"/>
    <x v="5"/>
    <x v="5"/>
    <x v="1"/>
    <n v="8"/>
    <s v="PONTE DO RIO DESCOBERTO"/>
    <s v="ÁGUAS LINDAS DE GOIÁS"/>
    <s v="RODOVIÁRIA PLANO PILOTO/EIXO W/SETOR POLICIAL SUL/S I A/EPTG/PISTÃO NORTE/BR-070/PONTE DO RIO DESCOBERTO"/>
  </r>
  <r>
    <x v="38"/>
    <x v="5"/>
    <x v="5"/>
    <x v="1"/>
    <n v="9"/>
    <s v="BR-070"/>
    <s v="ÁGUAS LINDAS DE GOIÁS"/>
    <s v="RODOVIÁRIA PLANO PILOTO/EIXO W/SETOR POLICIAL SUL/S I A/EPTG/PISTÃO NORTE/BR-070/PONTE DO RIO DESCOBERTO/BR-070"/>
  </r>
  <r>
    <x v="38"/>
    <x v="5"/>
    <x v="5"/>
    <x v="1"/>
    <n v="10"/>
    <s v="AVENIDA MARGINAL SUL"/>
    <s v="ÁGUAS LINDAS DE GOIÁS"/>
    <s v="RODOVIÁRIA PLANO PILOTO/EIXO W/SETOR POLICIAL SUL/S I A/EPTG/PISTÃO NORTE/BR-070/PONTE DO RIO DESCOBERTO/BR-070/AVENIDA MARGINAL SUL"/>
  </r>
  <r>
    <x v="38"/>
    <x v="5"/>
    <x v="5"/>
    <x v="1"/>
    <n v="11"/>
    <s v="AVENIDA 1"/>
    <s v="ÁGUAS LINDAS DE GOIÁS"/>
    <s v="RODOVIÁRIA PLANO PILOTO/EIXO W/SETOR POLICIAL SUL/S I A/EPTG/PISTÃO NORTE/BR-070/PONTE DO RIO DESCOBERTO/BR-070/AVENIDA MARGINAL SUL/AVENIDA 1"/>
  </r>
  <r>
    <x v="38"/>
    <x v="5"/>
    <x v="5"/>
    <x v="1"/>
    <n v="12"/>
    <s v="PRIMEIRA AVENIDA"/>
    <s v="ÁGUAS LINDAS DE GOIÁS"/>
    <s v="RODOVIÁRIA PLANO PILOTO/EIXO W/SETOR POLICIAL SUL/S I A/EPTG/PISTÃO NORTE/BR-070/PONTE DO RIO DESCOBERTO/BR-070/AVENIDA MARGINAL SUL/AVENIDA 1/PRIMEIRA AVENIDA"/>
  </r>
  <r>
    <x v="38"/>
    <x v="5"/>
    <x v="5"/>
    <x v="1"/>
    <n v="13"/>
    <s v="ALAMEDA SANTA LUZIA"/>
    <s v="ÁGUAS LINDAS DE GOIÁS"/>
    <s v="RODOVIÁRIA PLANO PILOTO/EIXO W/SETOR POLICIAL SUL/S I A/EPTG/PISTÃO NORTE/BR-070/PONTE DO RIO DESCOBERTO/BR-070/AVENIDA MARGINAL SUL/AVENIDA 1/PRIMEIRA AVENIDA/ALAMEDA SANTA LUZIA"/>
  </r>
  <r>
    <x v="38"/>
    <x v="5"/>
    <x v="5"/>
    <x v="1"/>
    <n v="14"/>
    <s v="AVENIDA SANTA LUZIA"/>
    <s v="ÁGUAS LINDAS DE GOIÁS"/>
    <s v="RODOVIÁRIA PLANO PILOTO/EIXO W/SETOR POLICIAL SUL/S I A/EPTG/PISTÃO NORTE/BR-070/PONTE DO RIO DESCOBERTO/BR-070/AVENIDA MARGINAL SUL/AVENIDA 1/PRIMEIRA AVENIDA/ALAMEDA SANTA LUZIA/AVENIDA SANTA LUZIA"/>
  </r>
  <r>
    <x v="38"/>
    <x v="5"/>
    <x v="5"/>
    <x v="1"/>
    <n v="15"/>
    <s v="TERMINAL COIMBRA"/>
    <s v="ÁGUAS LINDAS DE GOIÁS"/>
    <s v="RODOVIÁRIA PLANO PILOTO/EIXO W/SETOR POLICIAL SUL/S I A/EPTG/PISTÃO NORTE/BR-070/PONTE DO RIO DESCOBERTO/BR-070/AVENIDA MARGINAL SUL/AVENIDA 1/PRIMEIRA AVENIDA/ALAMEDA SANTA LUZIA/AVENIDA SANTA LUZIA/TERMINAL COIMBRA"/>
  </r>
  <r>
    <x v="39"/>
    <x v="5"/>
    <x v="4"/>
    <x v="0"/>
    <n v="1"/>
    <s v="TERMINAL JARDIM BRASÍLIA"/>
    <s v="ÁGUAS LINDAS DE GOIÁS"/>
    <s v="TERMINAL JARDIM BRASÍLIA"/>
  </r>
  <r>
    <x v="39"/>
    <x v="5"/>
    <x v="4"/>
    <x v="0"/>
    <n v="2"/>
    <s v="PINHEIRO 4, 5 E 6"/>
    <s v="ÁGUAS LINDAS DE GOIÁS"/>
    <s v="TERMINAL JARDIM BRASÍLIA/PINHEIRO 4, 5 E 6"/>
  </r>
  <r>
    <x v="39"/>
    <x v="5"/>
    <x v="4"/>
    <x v="0"/>
    <n v="3"/>
    <s v="RUA 33"/>
    <s v="ÁGUAS LINDAS DE GOIÁS"/>
    <s v="TERMINAL JARDIM BRASÍLIA/PINHEIRO 4, 5 E 6/RUA 33"/>
  </r>
  <r>
    <x v="39"/>
    <x v="5"/>
    <x v="4"/>
    <x v="0"/>
    <n v="4"/>
    <s v="AVENIDA GOIÂNIA"/>
    <s v="ÁGUAS LINDAS DE GOIÁS"/>
    <s v="TERMINAL JARDIM BRASÍLIA/PINHEIRO 4, 5 E 6/RUA 33/AVENIDA GOIÂNIA"/>
  </r>
  <r>
    <x v="39"/>
    <x v="5"/>
    <x v="4"/>
    <x v="0"/>
    <n v="5"/>
    <s v="AVENIDA MANAUS"/>
    <s v="ÁGUAS LINDAS DE GOIÁS"/>
    <s v="TERMINAL JARDIM BRASÍLIA/PINHEIRO 4, 5 E 6/RUA 33/AVENIDA GOIÂNIA/AVENIDA MANAUS"/>
  </r>
  <r>
    <x v="39"/>
    <x v="5"/>
    <x v="4"/>
    <x v="0"/>
    <n v="6"/>
    <s v="AVENIDA MARGINAL NORTE"/>
    <s v="ÁGUAS LINDAS DE GOIÁS"/>
    <s v="TERMINAL JARDIM BRASÍLIA/PINHEIRO 4, 5 E 6/RUA 33/AVENIDA GOIÂNIA/AVENIDA MANAUS/AVENIDA MARGINAL NORTE"/>
  </r>
  <r>
    <x v="39"/>
    <x v="5"/>
    <x v="4"/>
    <x v="0"/>
    <n v="7"/>
    <s v="BR-070"/>
    <s v="ÁGUAS LINDAS DE GOIÁS"/>
    <s v="TERMINAL JARDIM BRASÍLIA/PINHEIRO 4, 5 E 6/RUA 33/AVENIDA GOIÂNIA/AVENIDA MANAUS/AVENIDA MARGINAL NORTE/BR-070"/>
  </r>
  <r>
    <x v="39"/>
    <x v="5"/>
    <x v="4"/>
    <x v="0"/>
    <n v="8"/>
    <s v="AVENIDA MARGINAL SUL"/>
    <s v="ÁGUAS LINDAS DE GOIÁS"/>
    <s v="TERMINAL JARDIM BRASÍLIA/PINHEIRO 4, 5 E 6/RUA 33/AVENIDA GOIÂNIA/AVENIDA MANAUS/AVENIDA MARGINAL NORTE/BR-070/AVENIDA MARGINAL SUL"/>
  </r>
  <r>
    <x v="39"/>
    <x v="5"/>
    <x v="4"/>
    <x v="0"/>
    <n v="9"/>
    <s v="BR-070"/>
    <s v="ÁGUAS LINDAS DE GOIÁS"/>
    <s v="TERMINAL JARDIM BRASÍLIA/PINHEIRO 4, 5 E 6/RUA 33/AVENIDA GOIÂNIA/AVENIDA MANAUS/AVENIDA MARGINAL NORTE/BR-070/AVENIDA MARGINAL SUL/BR-070"/>
  </r>
  <r>
    <x v="39"/>
    <x v="5"/>
    <x v="4"/>
    <x v="0"/>
    <n v="10"/>
    <s v="PONTE DO RIO DESCOBERTO"/>
    <s v="ÁGUAS LINDAS DE GOIÁS"/>
    <s v="TERMINAL JARDIM BRASÍLIA/PINHEIRO 4, 5 E 6/RUA 33/AVENIDA GOIÂNIA/AVENIDA MANAUS/AVENIDA MARGINAL NORTE/BR-070/AVENIDA MARGINAL SUL/BR-070/PONTE DO RIO DESCOBERTO"/>
  </r>
  <r>
    <x v="39"/>
    <x v="5"/>
    <x v="4"/>
    <x v="0"/>
    <n v="11"/>
    <s v="BR-070"/>
    <s v="TAGUATINGA"/>
    <s v="TERMINAL JARDIM BRASÍLIA/PINHEIRO 4, 5 E 6/RUA 33/AVENIDA GOIÂNIA/AVENIDA MANAUS/AVENIDA MARGINAL NORTE/BR-070/AVENIDA MARGINAL SUL/BR-070/PONTE DO RIO DESCOBERTO/BR-070"/>
  </r>
  <r>
    <x v="39"/>
    <x v="5"/>
    <x v="4"/>
    <x v="0"/>
    <n v="12"/>
    <s v="PISTÃO NORTE"/>
    <s v="TAGUATINGA"/>
    <s v="TERMINAL JARDIM BRASÍLIA/PINHEIRO 4, 5 E 6/RUA 33/AVENIDA GOIÂNIA/AVENIDA MANAUS/AVENIDA MARGINAL NORTE/BR-070/AVENIDA MARGINAL SUL/BR-070/PONTE DO RIO DESCOBERTO/BR-070/PISTÃO NORTE"/>
  </r>
  <r>
    <x v="39"/>
    <x v="5"/>
    <x v="4"/>
    <x v="0"/>
    <n v="13"/>
    <s v="EPTG"/>
    <s v="TAGUATINGA"/>
    <s v="TERMINAL JARDIM BRASÍLIA/PINHEIRO 4, 5 E 6/RUA 33/AVENIDA GOIÂNIA/AVENIDA MANAUS/AVENIDA MARGINAL NORTE/BR-070/AVENIDA MARGINAL SUL/BR-070/PONTE DO RIO DESCOBERTO/BR-070/PISTÃO NORTE/EPTG"/>
  </r>
  <r>
    <x v="39"/>
    <x v="5"/>
    <x v="4"/>
    <x v="0"/>
    <n v="14"/>
    <s v="OCTOGONAL"/>
    <s v="Brasília"/>
    <s v="TERMINAL JARDIM BRASÍLIA/PINHEIRO 4, 5 E 6/RUA 33/AVENIDA GOIÂNIA/AVENIDA MANAUS/AVENIDA MARGINAL NORTE/BR-070/AVENIDA MARGINAL SUL/BR-070/PONTE DO RIO DESCOBERTO/BR-070/PISTÃO NORTE/EPTG/OCTOGONAL"/>
  </r>
  <r>
    <x v="39"/>
    <x v="5"/>
    <x v="4"/>
    <x v="0"/>
    <n v="15"/>
    <s v="S M U"/>
    <s v="Brasília"/>
    <s v="TERMINAL JARDIM BRASÍLIA/PINHEIRO 4, 5 E 6/RUA 33/AVENIDA GOIÂNIA/AVENIDA MANAUS/AVENIDA MARGINAL NORTE/BR-070/AVENIDA MARGINAL SUL/BR-070/PONTE DO RIO DESCOBERTO/BR-070/PISTÃO NORTE/EPTG/OCTOGONAL/S M U"/>
  </r>
  <r>
    <x v="39"/>
    <x v="5"/>
    <x v="4"/>
    <x v="0"/>
    <n v="16"/>
    <s v="EIXO SUL"/>
    <s v="Brasília"/>
    <s v="TERMINAL JARDIM BRASÍLIA/PINHEIRO 4, 5 E 6/RUA 33/AVENIDA GOIÂNIA/AVENIDA MANAUS/AVENIDA MARGINAL NORTE/BR-070/AVENIDA MARGINAL SUL/BR-070/PONTE DO RIO DESCOBERTO/BR-070/PISTÃO NORTE/EPTG/OCTOGONAL/S M U/EIXO SUL"/>
  </r>
  <r>
    <x v="39"/>
    <x v="5"/>
    <x v="4"/>
    <x v="0"/>
    <n v="17"/>
    <s v="RODOVIÁRIA PLANO PILOTO"/>
    <s v="Brasília"/>
    <s v="TERMINAL JARDIM BRASÍLIA/PINHEIRO 4, 5 E 6/RUA 33/AVENIDA GOIÂNIA/AVENIDA MANAUS/AVENIDA MARGINAL NORTE/BR-070/AVENIDA MARGINAL SUL/BR-070/PONTE DO RIO DESCOBERTO/BR-070/PISTÃO NORTE/EPTG/OCTOGONAL/S M U/EIXO SUL/RODOVIÁRIA PLANO PILOTO"/>
  </r>
  <r>
    <x v="39"/>
    <x v="5"/>
    <x v="5"/>
    <x v="1"/>
    <n v="1"/>
    <s v="EIXO SUL"/>
    <s v="Brasília"/>
    <s v="EIXO SUL"/>
  </r>
  <r>
    <x v="39"/>
    <x v="5"/>
    <x v="5"/>
    <x v="1"/>
    <n v="2"/>
    <s v="S M U"/>
    <s v="Brasília"/>
    <s v="EIXO SUL/S M U"/>
  </r>
  <r>
    <x v="39"/>
    <x v="5"/>
    <x v="5"/>
    <x v="1"/>
    <n v="3"/>
    <s v="OCTOGONAL"/>
    <s v="Brasília"/>
    <s v="EIXO SUL/S M U/OCTOGONAL"/>
  </r>
  <r>
    <x v="39"/>
    <x v="5"/>
    <x v="5"/>
    <x v="1"/>
    <n v="4"/>
    <s v="EPTG"/>
    <s v="TAGUATINGA"/>
    <s v="EIXO SUL/S M U/OCTOGONAL/EPTG"/>
  </r>
  <r>
    <x v="39"/>
    <x v="5"/>
    <x v="5"/>
    <x v="1"/>
    <n v="5"/>
    <s v="PISTÃO NORTE"/>
    <s v="TAGUATINGA"/>
    <s v="EIXO SUL/S M U/OCTOGONAL/EPTG/PISTÃO NORTE"/>
  </r>
  <r>
    <x v="39"/>
    <x v="5"/>
    <x v="5"/>
    <x v="1"/>
    <n v="6"/>
    <s v="BR-070"/>
    <s v="TAGUATINGA"/>
    <s v="EIXO SUL/S M U/OCTOGONAL/EPTG/PISTÃO NORTE/BR-070"/>
  </r>
  <r>
    <x v="39"/>
    <x v="5"/>
    <x v="5"/>
    <x v="1"/>
    <n v="8"/>
    <s v="PONTE DO RIO DESCOBERTO"/>
    <s v="ÁGUAS LINDAS DE GOIÁS"/>
    <s v="EIXO SUL/S M U/OCTOGONAL/EPTG/PISTÃO NORTE/BR-070/PONTE DO RIO DESCOBERTO"/>
  </r>
  <r>
    <x v="39"/>
    <x v="5"/>
    <x v="5"/>
    <x v="1"/>
    <n v="9"/>
    <s v="BR-070"/>
    <s v="ÁGUAS LINDAS DE GOIÁS"/>
    <s v="EIXO SUL/S M U/OCTOGONAL/EPTG/PISTÃO NORTE/BR-070/PONTE DO RIO DESCOBERTO/BR-070"/>
  </r>
  <r>
    <x v="39"/>
    <x v="5"/>
    <x v="5"/>
    <x v="1"/>
    <n v="10"/>
    <s v="AVENIDA MARGINAL SUL"/>
    <s v="ÁGUAS LINDAS DE GOIÁS"/>
    <s v="EIXO SUL/S M U/OCTOGONAL/EPTG/PISTÃO NORTE/BR-070/PONTE DO RIO DESCOBERTO/BR-070/AVENIDA MARGINAL SUL"/>
  </r>
  <r>
    <x v="39"/>
    <x v="5"/>
    <x v="5"/>
    <x v="1"/>
    <n v="11"/>
    <s v="BR-070"/>
    <s v="ÁGUAS LINDAS DE GOIÁS"/>
    <s v="EIXO SUL/S M U/OCTOGONAL/EPTG/PISTÃO NORTE/BR-070/PONTE DO RIO DESCOBERTO/BR-070/AVENIDA MARGINAL SUL/BR-070"/>
  </r>
  <r>
    <x v="39"/>
    <x v="5"/>
    <x v="5"/>
    <x v="1"/>
    <n v="12"/>
    <s v="RODOVIÁRIA PLANO PILOTO"/>
    <s v="Brasília"/>
    <s v="EIXO SUL/S M U/OCTOGONAL/EPTG/PISTÃO NORTE/BR-070/PONTE DO RIO DESCOBERTO/BR-070/AVENIDA MARGINAL SUL/BR-070/RODOVIÁRIA PLANO PILOTO"/>
  </r>
  <r>
    <x v="39"/>
    <x v="5"/>
    <x v="5"/>
    <x v="1"/>
    <n v="12"/>
    <s v="AVENIDA MARGINAL NORTE"/>
    <s v="ÁGUAS LINDAS DE GOIÁS"/>
    <s v="EIXO SUL/S M U/OCTOGONAL/EPTG/PISTÃO NORTE/BR-070/PONTE DO RIO DESCOBERTO/BR-070/AVENIDA MARGINAL SUL/BR-070/RODOVIÁRIA PLANO PILOTO/AVENIDA MARGINAL NORTE"/>
  </r>
  <r>
    <x v="39"/>
    <x v="5"/>
    <x v="5"/>
    <x v="1"/>
    <n v="13"/>
    <s v="AVENIDA MANAUS"/>
    <s v="ÁGUAS LINDAS DE GOIÁS"/>
    <s v="EIXO SUL/S M U/OCTOGONAL/EPTG/PISTÃO NORTE/BR-070/PONTE DO RIO DESCOBERTO/BR-070/AVENIDA MARGINAL SUL/BR-070/RODOVIÁRIA PLANO PILOTO/AVENIDA MARGINAL NORTE/AVENIDA MANAUS"/>
  </r>
  <r>
    <x v="39"/>
    <x v="5"/>
    <x v="5"/>
    <x v="1"/>
    <n v="14"/>
    <s v="AVENIDA GOIÂNIA"/>
    <s v="ÁGUAS LINDAS DE GOIÁS"/>
    <s v="EIXO SUL/S M U/OCTOGONAL/EPTG/PISTÃO NORTE/BR-070/PONTE DO RIO DESCOBERTO/BR-070/AVENIDA MARGINAL SUL/BR-070/RODOVIÁRIA PLANO PILOTO/AVENIDA MARGINAL NORTE/AVENIDA MANAUS/AVENIDA GOIÂNIA"/>
  </r>
  <r>
    <x v="39"/>
    <x v="5"/>
    <x v="5"/>
    <x v="1"/>
    <n v="15"/>
    <s v="RUA 33"/>
    <s v="ÁGUAS LINDAS DE GOIÁS"/>
    <s v="EIXO SUL/S M U/OCTOGONAL/EPTG/PISTÃO NORTE/BR-070/PONTE DO RIO DESCOBERTO/BR-070/AVENIDA MARGINAL SUL/BR-070/RODOVIÁRIA PLANO PILOTO/AVENIDA MARGINAL NORTE/AVENIDA MANAUS/AVENIDA GOIÂNIA/RUA 33"/>
  </r>
  <r>
    <x v="39"/>
    <x v="5"/>
    <x v="5"/>
    <x v="1"/>
    <n v="16"/>
    <s v="PINHEIRO 4, 5 E 6"/>
    <s v="ÁGUAS LINDAS DE GOIÁS"/>
    <s v="EIXO SUL/S M U/OCTOGONAL/EPTG/PISTÃO NORTE/BR-070/PONTE DO RIO DESCOBERTO/BR-070/AVENIDA MARGINAL SUL/BR-070/RODOVIÁRIA PLANO PILOTO/AVENIDA MARGINAL NORTE/AVENIDA MANAUS/AVENIDA GOIÂNIA/RUA 33/PINHEIRO 4, 5 E 6"/>
  </r>
  <r>
    <x v="39"/>
    <x v="5"/>
    <x v="5"/>
    <x v="1"/>
    <n v="17"/>
    <s v="TERMINAL JARDIM BRASÍLIA"/>
    <s v="ÁGUAS LINDAS DE GOIÁS"/>
    <s v="EIXO SUL/S M U/OCTOGONAL/EPTG/PISTÃO NORTE/BR-070/PONTE DO RIO DESCOBERTO/BR-070/AVENIDA MARGINAL SUL/BR-070/RODOVIÁRIA PLANO PILOTO/AVENIDA MARGINAL NORTE/AVENIDA MANAUS/AVENIDA GOIÂNIA/RUA 33/PINHEIRO 4, 5 E 6/TERMINAL JARDIM BRASÍLIA"/>
  </r>
  <r>
    <x v="40"/>
    <x v="6"/>
    <x v="4"/>
    <x v="0"/>
    <n v="1"/>
    <s v="PINHEIRO 1"/>
    <s v="ÁGUAS LINDAS DE GOIÁS"/>
    <s v="PINHEIRO 1"/>
  </r>
  <r>
    <x v="40"/>
    <x v="6"/>
    <x v="4"/>
    <x v="0"/>
    <n v="2"/>
    <s v="AVENIDA COMERCIAL"/>
    <s v="ÁGUAS LINDAS DE GOIÁS"/>
    <s v="PINHEIRO 1/AVENIDA COMERCIAL"/>
  </r>
  <r>
    <x v="40"/>
    <x v="6"/>
    <x v="4"/>
    <x v="0"/>
    <n v="3"/>
    <s v="AVENIDA DIAGONAL"/>
    <s v="ÁGUAS LINDAS DE GOIÁS"/>
    <s v="PINHEIRO 1/AVENIDA COMERCIAL/AVENIDA DIAGONAL"/>
  </r>
  <r>
    <x v="40"/>
    <x v="6"/>
    <x v="4"/>
    <x v="0"/>
    <n v="4"/>
    <s v="AVENIDA MINAS GERAIS"/>
    <s v="ÁGUAS LINDAS DE GOIÁS"/>
    <s v="PINHEIRO 1/AVENIDA COMERCIAL/AVENIDA DIAGONAL/AVENIDA MINAS GERAIS"/>
  </r>
  <r>
    <x v="40"/>
    <x v="6"/>
    <x v="4"/>
    <x v="0"/>
    <n v="5"/>
    <s v="AVENIDA SÃO PAULO"/>
    <s v="ÁGUAS LINDAS DE GOIÁS"/>
    <s v="PINHEIRO 1/AVENIDA COMERCIAL/AVENIDA DIAGONAL/AVENIDA MINAS GERAIS/AVENIDA SÃO PAULO"/>
  </r>
  <r>
    <x v="40"/>
    <x v="6"/>
    <x v="4"/>
    <x v="0"/>
    <n v="6"/>
    <s v="RUA 22"/>
    <s v="ÁGUAS LINDAS DE GOIÁS"/>
    <s v="PINHEIRO 1/AVENIDA COMERCIAL/AVENIDA DIAGONAL/AVENIDA MINAS GERAIS/AVENIDA SÃO PAULO/RUA 22"/>
  </r>
  <r>
    <x v="40"/>
    <x v="6"/>
    <x v="4"/>
    <x v="0"/>
    <n v="7"/>
    <s v="AVENIDA DIAGONAL"/>
    <s v="ÁGUAS LINDAS DE GOIÁS"/>
    <s v="PINHEIRO 1/AVENIDA COMERCIAL/AVENIDA DIAGONAL/AVENIDA MINAS GERAIS/AVENIDA SÃO PAULO/RUA 22/AVENIDA DIAGONAL"/>
  </r>
  <r>
    <x v="40"/>
    <x v="6"/>
    <x v="4"/>
    <x v="0"/>
    <n v="8"/>
    <s v="PRIMEIRA AVENIDA"/>
    <s v="ÁGUAS LINDAS DE GOIÁS"/>
    <s v="PINHEIRO 1/AVENIDA COMERCIAL/AVENIDA DIAGONAL/AVENIDA MINAS GERAIS/AVENIDA SÃO PAULO/RUA 22/AVENIDA DIAGONAL/PRIMEIRA AVENIDA"/>
  </r>
  <r>
    <x v="40"/>
    <x v="6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40"/>
    <x v="6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40"/>
    <x v="6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40"/>
    <x v="6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40"/>
    <x v="6"/>
    <x v="4"/>
    <x v="0"/>
    <n v="13"/>
    <s v="PISTÃO NORTE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"/>
  </r>
  <r>
    <x v="40"/>
    <x v="6"/>
    <x v="4"/>
    <x v="0"/>
    <n v="14"/>
    <s v="EPTG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/EPTG"/>
  </r>
  <r>
    <x v="40"/>
    <x v="6"/>
    <x v="4"/>
    <x v="0"/>
    <n v="15"/>
    <s v="OCTOGONA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"/>
  </r>
  <r>
    <x v="40"/>
    <x v="6"/>
    <x v="4"/>
    <x v="0"/>
    <n v="16"/>
    <s v="S M U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"/>
  </r>
  <r>
    <x v="40"/>
    <x v="6"/>
    <x v="4"/>
    <x v="0"/>
    <n v="17"/>
    <s v="EIXO SU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"/>
  </r>
  <r>
    <x v="40"/>
    <x v="6"/>
    <x v="4"/>
    <x v="0"/>
    <n v="18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"/>
  </r>
  <r>
    <x v="40"/>
    <x v="6"/>
    <x v="5"/>
    <x v="1"/>
    <n v="1"/>
    <s v="RODOVIÁRIA PLANO PILOTO"/>
    <s v="Brasília"/>
    <s v="RODOVIÁRIA PLANO PILOTO"/>
  </r>
  <r>
    <x v="40"/>
    <x v="6"/>
    <x v="5"/>
    <x v="1"/>
    <n v="2"/>
    <s v="EIXO SUL"/>
    <s v="Brasília"/>
    <s v="RODOVIÁRIA PLANO PILOTO/EIXO SUL"/>
  </r>
  <r>
    <x v="40"/>
    <x v="6"/>
    <x v="5"/>
    <x v="1"/>
    <n v="3"/>
    <s v="S M U"/>
    <s v="Brasília"/>
    <s v="RODOVIÁRIA PLANO PILOTO/EIXO SUL/S M U"/>
  </r>
  <r>
    <x v="40"/>
    <x v="6"/>
    <x v="5"/>
    <x v="1"/>
    <n v="4"/>
    <s v="OCTOGONAL"/>
    <s v="Brasília"/>
    <s v="RODOVIÁRIA PLANO PILOTO/EIXO SUL/S M U/OCTOGONAL"/>
  </r>
  <r>
    <x v="40"/>
    <x v="6"/>
    <x v="5"/>
    <x v="1"/>
    <n v="5"/>
    <s v="EPTG"/>
    <s v="TAGUATINGA"/>
    <s v="RODOVIÁRIA PLANO PILOTO/EIXO SUL/S M U/OCTOGONAL/EPTG"/>
  </r>
  <r>
    <x v="40"/>
    <x v="6"/>
    <x v="5"/>
    <x v="1"/>
    <n v="6"/>
    <s v="PISTÃO NORTE"/>
    <s v="TAGUATINGA"/>
    <s v="RODOVIÁRIA PLANO PILOTO/EIXO SUL/S M U/OCTOGONAL/EPTG/PISTÃO NORTE"/>
  </r>
  <r>
    <x v="40"/>
    <x v="6"/>
    <x v="5"/>
    <x v="1"/>
    <n v="7"/>
    <s v="BR-070"/>
    <s v="CEILÂNDIA"/>
    <s v="RODOVIÁRIA PLANO PILOTO/EIXO SUL/S M U/OCTOGONAL/EPTG/PISTÃO NORTE/BR-070"/>
  </r>
  <r>
    <x v="40"/>
    <x v="6"/>
    <x v="5"/>
    <x v="1"/>
    <n v="8"/>
    <s v="PONTE DO RIO DESCOBERTO"/>
    <s v="ÁGUAS LINDAS DE GOIÁS"/>
    <s v="RODOVIÁRIA PLANO PILOTO/EIXO SUL/S M U/OCTOGONAL/EPTG/PISTÃO NORTE/BR-070/PONTE DO RIO DESCOBERTO"/>
  </r>
  <r>
    <x v="40"/>
    <x v="6"/>
    <x v="5"/>
    <x v="1"/>
    <n v="9"/>
    <s v="VIA MARGINAL"/>
    <s v="ÁGUAS LINDAS DE GOIÁS"/>
    <s v="RODOVIÁRIA PLANO PILOTO/EIXO SUL/S M U/OCTOGONAL/EPTG/PISTÃO NORTE/BR-070/PONTE DO RIO DESCOBERTO/VIA MARGINAL"/>
  </r>
  <r>
    <x v="40"/>
    <x v="6"/>
    <x v="5"/>
    <x v="1"/>
    <n v="9"/>
    <s v="AVENIDA BRASIL"/>
    <s v="ÁGUAS LINDAS DE GOIÁS"/>
    <s v="RODOVIÁRIA PLANO PILOTO/EIXO SUL/S M U/OCTOGONAL/EPTG/PISTÃO NORTE/BR-070/PONTE DO RIO DESCOBERTO/VIA MARGINAL/AVENIDA BRASIL"/>
  </r>
  <r>
    <x v="40"/>
    <x v="6"/>
    <x v="5"/>
    <x v="1"/>
    <n v="10"/>
    <s v="PRIMEIRA AVENIDA"/>
    <s v="ÁGUAS LINDAS DE GOIÁS"/>
    <s v="RODOVIÁRIA PLANO PILOTO/EIXO SUL/S M U/OCTOGONAL/EPTG/PISTÃO NORTE/BR-070/PONTE DO RIO DESCOBERTO/VIA MARGINAL/AVENIDA BRASIL/PRIMEIRA AVENIDA"/>
  </r>
  <r>
    <x v="40"/>
    <x v="6"/>
    <x v="5"/>
    <x v="1"/>
    <n v="11"/>
    <s v="AVENIDA DIAGONAL"/>
    <s v="ÁGUAS LINDAS DE GOIÁS"/>
    <s v="RODOVIÁRIA PLANO PILOTO/EIXO SUL/S M U/OCTOGONAL/EPTG/PISTÃO NORTE/BR-070/PONTE DO RIO DESCOBERTO/VIA MARGINAL/AVENIDA BRASIL/PRIMEIRA AVENIDA/AVENIDA DIAGONAL"/>
  </r>
  <r>
    <x v="40"/>
    <x v="6"/>
    <x v="5"/>
    <x v="1"/>
    <n v="12"/>
    <s v="RUA 22"/>
    <s v="ÁGUAS LINDAS DE GOIÁS"/>
    <s v="RODOVIÁRIA PLANO PILOTO/EIXO SUL/S M U/OCTOGONAL/EPTG/PISTÃO NORTE/BR-070/PONTE DO RIO DESCOBERTO/VIA MARGINAL/AVENIDA BRASIL/PRIMEIRA AVENIDA/AVENIDA DIAGONAL/RUA 22"/>
  </r>
  <r>
    <x v="40"/>
    <x v="6"/>
    <x v="5"/>
    <x v="1"/>
    <n v="13"/>
    <s v="AVENIDA SÃO PAULO"/>
    <s v="ÁGUAS LINDAS DE GOIÁS"/>
    <s v="RODOVIÁRIA PLANO PILOTO/EIXO SUL/S M U/OCTOGONAL/EPTG/PISTÃO NORTE/BR-070/PONTE DO RIO DESCOBERTO/VIA MARGINAL/AVENIDA BRASIL/PRIMEIRA AVENIDA/AVENIDA DIAGONAL/RUA 22/AVENIDA SÃO PAULO"/>
  </r>
  <r>
    <x v="40"/>
    <x v="6"/>
    <x v="5"/>
    <x v="1"/>
    <n v="14"/>
    <s v="AVENIDA MINAS GERAIS"/>
    <s v="ÁGUAS LINDAS DE GOIÁS"/>
    <s v="RODOVIÁRIA PLANO PILOTO/EIXO SUL/S M U/OCTOGONAL/EPTG/PISTÃO NORTE/BR-070/PONTE DO RIO DESCOBERTO/VIA MARGINAL/AVENIDA BRASIL/PRIMEIRA AVENIDA/AVENIDA DIAGONAL/RUA 22/AVENIDA SÃO PAULO/AVENIDA MINAS GERAIS"/>
  </r>
  <r>
    <x v="40"/>
    <x v="6"/>
    <x v="5"/>
    <x v="1"/>
    <n v="15"/>
    <s v="AVENIDA DIAGONAL"/>
    <s v="ÁGUAS LINDAS DE GOIÁS"/>
    <s v="RODOVIÁRIA PLANO PILOTO/EIXO SUL/S M U/OCTOGONAL/EPTG/PISTÃO NORTE/BR-070/PONTE DO RIO DESCOBERTO/VIA MARGINAL/AVENIDA BRASIL/PRIMEIRA AVENIDA/AVENIDA DIAGONAL/RUA 22/AVENIDA SÃO PAULO/AVENIDA MINAS GERAIS/AVENIDA DIAGONAL"/>
  </r>
  <r>
    <x v="40"/>
    <x v="6"/>
    <x v="5"/>
    <x v="1"/>
    <n v="16"/>
    <s v="AVENIDA COMERCIAL"/>
    <s v="ÁGUAS LINDAS DE GOIÁS"/>
    <s v="RODOVIÁRIA PLANO PILOTO/EIXO SUL/S M U/OCTOGONAL/EPTG/PISTÃO NORTE/BR-070/PONTE DO RIO DESCOBERTO/VIA MARGINAL/AVENIDA BRASIL/PRIMEIRA AVENIDA/AVENIDA DIAGONAL/RUA 22/AVENIDA SÃO PAULO/AVENIDA MINAS GERAIS/AVENIDA DIAGONAL/AVENIDA COMERCIAL"/>
  </r>
  <r>
    <x v="40"/>
    <x v="6"/>
    <x v="5"/>
    <x v="1"/>
    <n v="17"/>
    <s v="PINHEIRO 1"/>
    <s v="ÁGUAS LINDAS DE GOIÁS"/>
    <s v="RODOVIÁRIA PLANO PILOTO/EIXO SUL/S M U/OCTOGONAL/EPTG/PISTÃO NORTE/BR-070/PONTE DO RIO DESCOBERTO/VIA MARGINAL/AVENIDA BRASIL/PRIMEIRA AVENIDA/AVENIDA DIAGONAL/RUA 22/AVENIDA SÃO PAULO/AVENIDA MINAS GERAIS/AVENIDA DIAGONAL/AVENIDA COMERCIAL/PINHEIRO 1"/>
  </r>
  <r>
    <x v="40"/>
    <x v="5"/>
    <x v="4"/>
    <x v="0"/>
    <n v="1"/>
    <s v="PINHEIRO 1"/>
    <s v="ÁGUAS LINDAS DE GOIÁS"/>
    <s v="PINHEIRO 1"/>
  </r>
  <r>
    <x v="40"/>
    <x v="5"/>
    <x v="4"/>
    <x v="0"/>
    <n v="2"/>
    <s v="AVENIDA COMERCIAL"/>
    <s v="ÁGUAS LINDAS DE GOIÁS"/>
    <s v="PINHEIRO 1/AVENIDA COMERCIAL"/>
  </r>
  <r>
    <x v="40"/>
    <x v="5"/>
    <x v="4"/>
    <x v="0"/>
    <n v="3"/>
    <s v="AVENIDA DIAGONAL"/>
    <s v="ÁGUAS LINDAS DE GOIÁS"/>
    <s v="PINHEIRO 1/AVENIDA COMERCIAL/AVENIDA DIAGONAL"/>
  </r>
  <r>
    <x v="40"/>
    <x v="5"/>
    <x v="4"/>
    <x v="0"/>
    <n v="4"/>
    <s v="AVENIDA MINAS GERAIS"/>
    <s v="ÁGUAS LINDAS DE GOIÁS"/>
    <s v="PINHEIRO 1/AVENIDA COMERCIAL/AVENIDA DIAGONAL/AVENIDA MINAS GERAIS"/>
  </r>
  <r>
    <x v="40"/>
    <x v="5"/>
    <x v="4"/>
    <x v="0"/>
    <n v="5"/>
    <s v="AVENIDA SÃO PAULO"/>
    <s v="ÁGUAS LINDAS DE GOIÁS"/>
    <s v="PINHEIRO 1/AVENIDA COMERCIAL/AVENIDA DIAGONAL/AVENIDA MINAS GERAIS/AVENIDA SÃO PAULO"/>
  </r>
  <r>
    <x v="40"/>
    <x v="5"/>
    <x v="4"/>
    <x v="0"/>
    <n v="6"/>
    <s v="RUA 22"/>
    <s v="ÁGUAS LINDAS DE GOIÁS"/>
    <s v="PINHEIRO 1/AVENIDA COMERCIAL/AVENIDA DIAGONAL/AVENIDA MINAS GERAIS/AVENIDA SÃO PAULO/RUA 22"/>
  </r>
  <r>
    <x v="40"/>
    <x v="5"/>
    <x v="4"/>
    <x v="0"/>
    <n v="7"/>
    <s v="AVENIDA DIAGONAL"/>
    <s v="ÁGUAS LINDAS DE GOIÁS"/>
    <s v="PINHEIRO 1/AVENIDA COMERCIAL/AVENIDA DIAGONAL/AVENIDA MINAS GERAIS/AVENIDA SÃO PAULO/RUA 22/AVENIDA DIAGONAL"/>
  </r>
  <r>
    <x v="40"/>
    <x v="5"/>
    <x v="4"/>
    <x v="0"/>
    <n v="8"/>
    <s v="PRIMEIRA AVENIDA"/>
    <s v="ÁGUAS LINDAS DE GOIÁS"/>
    <s v="PINHEIRO 1/AVENIDA COMERCIAL/AVENIDA DIAGONAL/AVENIDA MINAS GERAIS/AVENIDA SÃO PAULO/RUA 22/AVENIDA DIAGONAL/PRIMEIRA AVENIDA"/>
  </r>
  <r>
    <x v="40"/>
    <x v="5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40"/>
    <x v="5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40"/>
    <x v="5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40"/>
    <x v="5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40"/>
    <x v="5"/>
    <x v="4"/>
    <x v="0"/>
    <n v="13"/>
    <s v="PISTÃO NORTE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"/>
  </r>
  <r>
    <x v="40"/>
    <x v="5"/>
    <x v="4"/>
    <x v="0"/>
    <n v="14"/>
    <s v="EPTG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/EPTG"/>
  </r>
  <r>
    <x v="40"/>
    <x v="5"/>
    <x v="4"/>
    <x v="0"/>
    <n v="15"/>
    <s v="OCTOGONA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"/>
  </r>
  <r>
    <x v="40"/>
    <x v="5"/>
    <x v="4"/>
    <x v="0"/>
    <n v="16"/>
    <s v="S M U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"/>
  </r>
  <r>
    <x v="40"/>
    <x v="5"/>
    <x v="4"/>
    <x v="0"/>
    <n v="17"/>
    <s v="EIXO SU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"/>
  </r>
  <r>
    <x v="40"/>
    <x v="5"/>
    <x v="4"/>
    <x v="0"/>
    <n v="18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"/>
  </r>
  <r>
    <x v="40"/>
    <x v="5"/>
    <x v="5"/>
    <x v="1"/>
    <n v="1"/>
    <s v="RODOVIÁRIA PLANO PILOTO"/>
    <s v="Brasília"/>
    <s v="RODOVIÁRIA PLANO PILOTO"/>
  </r>
  <r>
    <x v="40"/>
    <x v="5"/>
    <x v="5"/>
    <x v="1"/>
    <n v="2"/>
    <s v="EIXO SUL"/>
    <s v="Brasília"/>
    <s v="RODOVIÁRIA PLANO PILOTO/EIXO SUL"/>
  </r>
  <r>
    <x v="40"/>
    <x v="5"/>
    <x v="5"/>
    <x v="1"/>
    <n v="3"/>
    <s v="S M U"/>
    <s v="Brasília"/>
    <s v="RODOVIÁRIA PLANO PILOTO/EIXO SUL/S M U"/>
  </r>
  <r>
    <x v="40"/>
    <x v="5"/>
    <x v="5"/>
    <x v="1"/>
    <n v="4"/>
    <s v="OCTOGONAL"/>
    <s v="Brasília"/>
    <s v="RODOVIÁRIA PLANO PILOTO/EIXO SUL/S M U/OCTOGONAL"/>
  </r>
  <r>
    <x v="40"/>
    <x v="5"/>
    <x v="5"/>
    <x v="1"/>
    <n v="5"/>
    <s v="EPTG"/>
    <s v="TAGUATINGA"/>
    <s v="RODOVIÁRIA PLANO PILOTO/EIXO SUL/S M U/OCTOGONAL/EPTG"/>
  </r>
  <r>
    <x v="40"/>
    <x v="5"/>
    <x v="5"/>
    <x v="1"/>
    <n v="6"/>
    <s v="PISTÃO NORTE"/>
    <s v="TAGUATINGA"/>
    <s v="RODOVIÁRIA PLANO PILOTO/EIXO SUL/S M U/OCTOGONAL/EPTG/PISTÃO NORTE"/>
  </r>
  <r>
    <x v="40"/>
    <x v="5"/>
    <x v="5"/>
    <x v="1"/>
    <n v="7"/>
    <s v="BR-070"/>
    <s v="CEILÂNDIA"/>
    <s v="RODOVIÁRIA PLANO PILOTO/EIXO SUL/S M U/OCTOGONAL/EPTG/PISTÃO NORTE/BR-070"/>
  </r>
  <r>
    <x v="40"/>
    <x v="5"/>
    <x v="5"/>
    <x v="1"/>
    <n v="8"/>
    <s v="PONTE DO RIO DESCOBERTO"/>
    <s v="ÁGUAS LINDAS DE GOIÁS"/>
    <s v="RODOVIÁRIA PLANO PILOTO/EIXO SUL/S M U/OCTOGONAL/EPTG/PISTÃO NORTE/BR-070/PONTE DO RIO DESCOBERTO"/>
  </r>
  <r>
    <x v="40"/>
    <x v="5"/>
    <x v="5"/>
    <x v="1"/>
    <n v="9"/>
    <s v="VIA MARGINAL"/>
    <s v="ÁGUAS LINDAS DE GOIÁS"/>
    <s v="RODOVIÁRIA PLANO PILOTO/EIXO SUL/S M U/OCTOGONAL/EPTG/PISTÃO NORTE/BR-070/PONTE DO RIO DESCOBERTO/VIA MARGINAL"/>
  </r>
  <r>
    <x v="40"/>
    <x v="5"/>
    <x v="5"/>
    <x v="1"/>
    <n v="9"/>
    <s v="AVENIDA BRASIL"/>
    <s v="ÁGUAS LINDAS DE GOIÁS"/>
    <s v="RODOVIÁRIA PLANO PILOTO/EIXO SUL/S M U/OCTOGONAL/EPTG/PISTÃO NORTE/BR-070/PONTE DO RIO DESCOBERTO/VIA MARGINAL/AVENIDA BRASIL"/>
  </r>
  <r>
    <x v="40"/>
    <x v="5"/>
    <x v="5"/>
    <x v="1"/>
    <n v="10"/>
    <s v="PRIMEIRA AVENIDA"/>
    <s v="ÁGUAS LINDAS DE GOIÁS"/>
    <s v="RODOVIÁRIA PLANO PILOTO/EIXO SUL/S M U/OCTOGONAL/EPTG/PISTÃO NORTE/BR-070/PONTE DO RIO DESCOBERTO/VIA MARGINAL/AVENIDA BRASIL/PRIMEIRA AVENIDA"/>
  </r>
  <r>
    <x v="40"/>
    <x v="5"/>
    <x v="5"/>
    <x v="1"/>
    <n v="11"/>
    <s v="AVENIDA DIAGONAL"/>
    <s v="ÁGUAS LINDAS DE GOIÁS"/>
    <s v="RODOVIÁRIA PLANO PILOTO/EIXO SUL/S M U/OCTOGONAL/EPTG/PISTÃO NORTE/BR-070/PONTE DO RIO DESCOBERTO/VIA MARGINAL/AVENIDA BRASIL/PRIMEIRA AVENIDA/AVENIDA DIAGONAL"/>
  </r>
  <r>
    <x v="40"/>
    <x v="5"/>
    <x v="5"/>
    <x v="1"/>
    <n v="12"/>
    <s v="RUA 22"/>
    <s v="ÁGUAS LINDAS DE GOIÁS"/>
    <s v="RODOVIÁRIA PLANO PILOTO/EIXO SUL/S M U/OCTOGONAL/EPTG/PISTÃO NORTE/BR-070/PONTE DO RIO DESCOBERTO/VIA MARGINAL/AVENIDA BRASIL/PRIMEIRA AVENIDA/AVENIDA DIAGONAL/RUA 22"/>
  </r>
  <r>
    <x v="40"/>
    <x v="5"/>
    <x v="5"/>
    <x v="1"/>
    <n v="13"/>
    <s v="AVENIDA SÃO PAULO"/>
    <s v="ÁGUAS LINDAS DE GOIÁS"/>
    <s v="RODOVIÁRIA PLANO PILOTO/EIXO SUL/S M U/OCTOGONAL/EPTG/PISTÃO NORTE/BR-070/PONTE DO RIO DESCOBERTO/VIA MARGINAL/AVENIDA BRASIL/PRIMEIRA AVENIDA/AVENIDA DIAGONAL/RUA 22/AVENIDA SÃO PAULO"/>
  </r>
  <r>
    <x v="40"/>
    <x v="5"/>
    <x v="5"/>
    <x v="1"/>
    <n v="14"/>
    <s v="AVENIDA MINAS GERAIS"/>
    <s v="ÁGUAS LINDAS DE GOIÁS"/>
    <s v="RODOVIÁRIA PLANO PILOTO/EIXO SUL/S M U/OCTOGONAL/EPTG/PISTÃO NORTE/BR-070/PONTE DO RIO DESCOBERTO/VIA MARGINAL/AVENIDA BRASIL/PRIMEIRA AVENIDA/AVENIDA DIAGONAL/RUA 22/AVENIDA SÃO PAULO/AVENIDA MINAS GERAIS"/>
  </r>
  <r>
    <x v="40"/>
    <x v="5"/>
    <x v="5"/>
    <x v="1"/>
    <n v="15"/>
    <s v="AVENIDA DIAGONAL"/>
    <s v="ÁGUAS LINDAS DE GOIÁS"/>
    <s v="RODOVIÁRIA PLANO PILOTO/EIXO SUL/S M U/OCTOGONAL/EPTG/PISTÃO NORTE/BR-070/PONTE DO RIO DESCOBERTO/VIA MARGINAL/AVENIDA BRASIL/PRIMEIRA AVENIDA/AVENIDA DIAGONAL/RUA 22/AVENIDA SÃO PAULO/AVENIDA MINAS GERAIS/AVENIDA DIAGONAL"/>
  </r>
  <r>
    <x v="40"/>
    <x v="5"/>
    <x v="5"/>
    <x v="1"/>
    <n v="16"/>
    <s v="AVENIDA COMERCIAL"/>
    <s v="ÁGUAS LINDAS DE GOIÁS"/>
    <s v="RODOVIÁRIA PLANO PILOTO/EIXO SUL/S M U/OCTOGONAL/EPTG/PISTÃO NORTE/BR-070/PONTE DO RIO DESCOBERTO/VIA MARGINAL/AVENIDA BRASIL/PRIMEIRA AVENIDA/AVENIDA DIAGONAL/RUA 22/AVENIDA SÃO PAULO/AVENIDA MINAS GERAIS/AVENIDA DIAGONAL/AVENIDA COMERCIAL"/>
  </r>
  <r>
    <x v="40"/>
    <x v="5"/>
    <x v="5"/>
    <x v="1"/>
    <n v="17"/>
    <s v="PINHEIRO 1"/>
    <s v="ÁGUAS LINDAS DE GOIÁS"/>
    <s v="RODOVIÁRIA PLANO PILOTO/EIXO SUL/S M U/OCTOGONAL/EPTG/PISTÃO NORTE/BR-070/PONTE DO RIO DESCOBERTO/VIA MARGINAL/AVENIDA BRASIL/PRIMEIRA AVENIDA/AVENIDA DIAGONAL/RUA 22/AVENIDA SÃO PAULO/AVENIDA MINAS GERAIS/AVENIDA DIAGONAL/AVENIDA COMERCIAL/PINHEIRO 1"/>
  </r>
  <r>
    <x v="41"/>
    <x v="6"/>
    <x v="4"/>
    <x v="0"/>
    <n v="1"/>
    <s v="PINHEIRO 1"/>
    <s v="ÁGUAS LINDAS DE GOIÁS"/>
    <s v="PINHEIRO 1"/>
  </r>
  <r>
    <x v="41"/>
    <x v="6"/>
    <x v="4"/>
    <x v="0"/>
    <n v="2"/>
    <s v="AVENIDA COMERCIAL"/>
    <s v="ÁGUAS LINDAS DE GOIÁS"/>
    <s v="PINHEIRO 1/AVENIDA COMERCIAL"/>
  </r>
  <r>
    <x v="41"/>
    <x v="6"/>
    <x v="4"/>
    <x v="0"/>
    <n v="3"/>
    <s v="AVENIDA DIAGONAL"/>
    <s v="ÁGUAS LINDAS DE GOIÁS"/>
    <s v="PINHEIRO 1/AVENIDA COMERCIAL/AVENIDA DIAGONAL"/>
  </r>
  <r>
    <x v="41"/>
    <x v="6"/>
    <x v="4"/>
    <x v="0"/>
    <n v="4"/>
    <s v="AVENIDA MINAS GERAIS"/>
    <s v="ÁGUAS LINDAS DE GOIÁS"/>
    <s v="PINHEIRO 1/AVENIDA COMERCIAL/AVENIDA DIAGONAL/AVENIDA MINAS GERAIS"/>
  </r>
  <r>
    <x v="41"/>
    <x v="6"/>
    <x v="4"/>
    <x v="0"/>
    <n v="5"/>
    <s v="AVENIDA SÃO PAULO"/>
    <s v="ÁGUAS LINDAS DE GOIÁS"/>
    <s v="PINHEIRO 1/AVENIDA COMERCIAL/AVENIDA DIAGONAL/AVENIDA MINAS GERAIS/AVENIDA SÃO PAULO"/>
  </r>
  <r>
    <x v="41"/>
    <x v="6"/>
    <x v="4"/>
    <x v="0"/>
    <n v="6"/>
    <s v="RUA 22"/>
    <s v="ÁGUAS LINDAS DE GOIÁS"/>
    <s v="PINHEIRO 1/AVENIDA COMERCIAL/AVENIDA DIAGONAL/AVENIDA MINAS GERAIS/AVENIDA SÃO PAULO/RUA 22"/>
  </r>
  <r>
    <x v="41"/>
    <x v="6"/>
    <x v="4"/>
    <x v="0"/>
    <n v="7"/>
    <s v="AVENIDA DIAGONAL"/>
    <s v="ÁGUAS LINDAS DE GOIÁS"/>
    <s v="PINHEIRO 1/AVENIDA COMERCIAL/AVENIDA DIAGONAL/AVENIDA MINAS GERAIS/AVENIDA SÃO PAULO/RUA 22/AVENIDA DIAGONAL"/>
  </r>
  <r>
    <x v="41"/>
    <x v="6"/>
    <x v="4"/>
    <x v="0"/>
    <n v="8"/>
    <s v="PRIMEIRA AVENIDA"/>
    <s v="ÁGUAS LINDAS DE GOIÁS"/>
    <s v="PINHEIRO 1/AVENIDA COMERCIAL/AVENIDA DIAGONAL/AVENIDA MINAS GERAIS/AVENIDA SÃO PAULO/RUA 22/AVENIDA DIAGONAL/PRIMEIRA AVENIDA"/>
  </r>
  <r>
    <x v="41"/>
    <x v="6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41"/>
    <x v="6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41"/>
    <x v="6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41"/>
    <x v="6"/>
    <x v="4"/>
    <x v="0"/>
    <n v="12"/>
    <s v="BR-070"/>
    <s v="TAGUATINGA"/>
    <s v="PINHEIRO 1/AVENIDA COMERCIAL/AVENIDA DIAGONAL/AVENIDA MINAS GERAIS/AVENIDA SÃO PAULO/RUA 22/AVENIDA DIAGONAL/PRIMEIRA AVENIDA/AVENIDA BRASIL/AVENIDA BRASÍLIA (VIA MARGINAL 2 DE ÁGUAS LINDAS DE GOIÁS)/PONTE DO RIO DESCOBERTO/BR-070"/>
  </r>
  <r>
    <x v="41"/>
    <x v="6"/>
    <x v="4"/>
    <x v="0"/>
    <n v="13"/>
    <s v="ESTRUTUR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"/>
  </r>
  <r>
    <x v="41"/>
    <x v="6"/>
    <x v="4"/>
    <x v="0"/>
    <n v="14"/>
    <s v="EPI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"/>
  </r>
  <r>
    <x v="41"/>
    <x v="6"/>
    <x v="4"/>
    <x v="0"/>
    <n v="15"/>
    <s v="EIXO MONUMENT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/EIXO MONUMENTAL"/>
  </r>
  <r>
    <x v="41"/>
    <x v="6"/>
    <x v="4"/>
    <x v="0"/>
    <n v="16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"/>
  </r>
  <r>
    <x v="41"/>
    <x v="6"/>
    <x v="5"/>
    <x v="1"/>
    <n v="1"/>
    <s v="RODOVIÁRIA PLANO PILOTO"/>
    <s v="Brasília"/>
    <s v="RODOVIÁRIA PLANO PILOTO"/>
  </r>
  <r>
    <x v="41"/>
    <x v="6"/>
    <x v="5"/>
    <x v="1"/>
    <n v="2"/>
    <s v="EIXO MONUMENTAL"/>
    <s v="Brasília"/>
    <s v="RODOVIÁRIA PLANO PILOTO/EIXO MONUMENTAL"/>
  </r>
  <r>
    <x v="41"/>
    <x v="6"/>
    <x v="5"/>
    <x v="1"/>
    <n v="3"/>
    <s v="EPIA"/>
    <s v="Brasília"/>
    <s v="RODOVIÁRIA PLANO PILOTO/EIXO MONUMENTAL/EPIA"/>
  </r>
  <r>
    <x v="41"/>
    <x v="6"/>
    <x v="5"/>
    <x v="1"/>
    <n v="4"/>
    <s v="ESTRUTURAL"/>
    <s v="Brasília"/>
    <s v="RODOVIÁRIA PLANO PILOTO/EIXO MONUMENTAL/EPIA/ESTRUTURAL"/>
  </r>
  <r>
    <x v="41"/>
    <x v="6"/>
    <x v="5"/>
    <x v="1"/>
    <n v="5"/>
    <s v="BR-070"/>
    <s v="TAGUATINGA"/>
    <s v="RODOVIÁRIA PLANO PILOTO/EIXO MONUMENTAL/EPIA/ESTRUTURAL/BR-070"/>
  </r>
  <r>
    <x v="41"/>
    <x v="6"/>
    <x v="5"/>
    <x v="1"/>
    <n v="6"/>
    <s v="PONTE DO RIO DESCOBERTO"/>
    <s v="ÁGUAS LINDAS DE GOIÁS"/>
    <s v="RODOVIÁRIA PLANO PILOTO/EIXO MONUMENTAL/EPIA/ESTRUTURAL/BR-070/PONTE DO RIO DESCOBERTO"/>
  </r>
  <r>
    <x v="41"/>
    <x v="6"/>
    <x v="5"/>
    <x v="1"/>
    <n v="7"/>
    <s v="VIA MARGINAL"/>
    <s v="ÁGUAS LINDAS DE GOIÁS"/>
    <s v="RODOVIÁRIA PLANO PILOTO/EIXO MONUMENTAL/EPIA/ESTRUTURAL/BR-070/PONTE DO RIO DESCOBERTO/VIA MARGINAL"/>
  </r>
  <r>
    <x v="41"/>
    <x v="6"/>
    <x v="5"/>
    <x v="1"/>
    <n v="8"/>
    <s v="PINHEIRO 1"/>
    <s v="ÁGUAS LINDAS DE GOIÁS"/>
    <s v="RODOVIÁRIA PLANO PILOTO/EIXO MONUMENTAL/EPIA/ESTRUTURAL/BR-070/PONTE DO RIO DESCOBERTO/VIA MARGINAL/PINHEIRO 1"/>
  </r>
  <r>
    <x v="41"/>
    <x v="5"/>
    <x v="4"/>
    <x v="0"/>
    <n v="1"/>
    <s v="PINHEIRO 1"/>
    <s v="ÁGUAS LINDAS DE GOIÁS"/>
    <s v="PINHEIRO 1"/>
  </r>
  <r>
    <x v="41"/>
    <x v="5"/>
    <x v="4"/>
    <x v="0"/>
    <n v="2"/>
    <s v="AVENIDA COMERCIAL"/>
    <s v="ÁGUAS LINDAS DE GOIÁS"/>
    <s v="PINHEIRO 1/AVENIDA COMERCIAL"/>
  </r>
  <r>
    <x v="41"/>
    <x v="5"/>
    <x v="4"/>
    <x v="0"/>
    <n v="3"/>
    <s v="AVENIDA DIAGONAL"/>
    <s v="ÁGUAS LINDAS DE GOIÁS"/>
    <s v="PINHEIRO 1/AVENIDA COMERCIAL/AVENIDA DIAGONAL"/>
  </r>
  <r>
    <x v="41"/>
    <x v="5"/>
    <x v="4"/>
    <x v="0"/>
    <n v="4"/>
    <s v="AVENIDA MINAS GERAIS"/>
    <s v="ÁGUAS LINDAS DE GOIÁS"/>
    <s v="PINHEIRO 1/AVENIDA COMERCIAL/AVENIDA DIAGONAL/AVENIDA MINAS GERAIS"/>
  </r>
  <r>
    <x v="41"/>
    <x v="5"/>
    <x v="4"/>
    <x v="0"/>
    <n v="5"/>
    <s v="AVENIDA SÃO PAULO"/>
    <s v="ÁGUAS LINDAS DE GOIÁS"/>
    <s v="PINHEIRO 1/AVENIDA COMERCIAL/AVENIDA DIAGONAL/AVENIDA MINAS GERAIS/AVENIDA SÃO PAULO"/>
  </r>
  <r>
    <x v="41"/>
    <x v="5"/>
    <x v="4"/>
    <x v="0"/>
    <n v="6"/>
    <s v="RUA 22"/>
    <s v="ÁGUAS LINDAS DE GOIÁS"/>
    <s v="PINHEIRO 1/AVENIDA COMERCIAL/AVENIDA DIAGONAL/AVENIDA MINAS GERAIS/AVENIDA SÃO PAULO/RUA 22"/>
  </r>
  <r>
    <x v="41"/>
    <x v="5"/>
    <x v="4"/>
    <x v="0"/>
    <n v="7"/>
    <s v="AVENIDA DIAGONAL"/>
    <s v="ÁGUAS LINDAS DE GOIÁS"/>
    <s v="PINHEIRO 1/AVENIDA COMERCIAL/AVENIDA DIAGONAL/AVENIDA MINAS GERAIS/AVENIDA SÃO PAULO/RUA 22/AVENIDA DIAGONAL"/>
  </r>
  <r>
    <x v="41"/>
    <x v="5"/>
    <x v="4"/>
    <x v="0"/>
    <n v="8"/>
    <s v="PRIMEIRA AVENIDA"/>
    <s v="ÁGUAS LINDAS DE GOIÁS"/>
    <s v="PINHEIRO 1/AVENIDA COMERCIAL/AVENIDA DIAGONAL/AVENIDA MINAS GERAIS/AVENIDA SÃO PAULO/RUA 22/AVENIDA DIAGONAL/PRIMEIRA AVENIDA"/>
  </r>
  <r>
    <x v="41"/>
    <x v="5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41"/>
    <x v="5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41"/>
    <x v="5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41"/>
    <x v="5"/>
    <x v="4"/>
    <x v="0"/>
    <n v="12"/>
    <s v="BR-070"/>
    <s v="TAGUATINGA"/>
    <s v="PINHEIRO 1/AVENIDA COMERCIAL/AVENIDA DIAGONAL/AVENIDA MINAS GERAIS/AVENIDA SÃO PAULO/RUA 22/AVENIDA DIAGONAL/PRIMEIRA AVENIDA/AVENIDA BRASIL/AVENIDA BRASÍLIA (VIA MARGINAL 2 DE ÁGUAS LINDAS DE GOIÁS)/PONTE DO RIO DESCOBERTO/BR-070"/>
  </r>
  <r>
    <x v="41"/>
    <x v="5"/>
    <x v="4"/>
    <x v="0"/>
    <n v="13"/>
    <s v="ESTRUTUR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"/>
  </r>
  <r>
    <x v="41"/>
    <x v="5"/>
    <x v="4"/>
    <x v="0"/>
    <n v="14"/>
    <s v="EPI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"/>
  </r>
  <r>
    <x v="41"/>
    <x v="5"/>
    <x v="4"/>
    <x v="0"/>
    <n v="15"/>
    <s v="EIXO MONUMENT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/EIXO MONUMENTAL"/>
  </r>
  <r>
    <x v="41"/>
    <x v="5"/>
    <x v="4"/>
    <x v="0"/>
    <n v="16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"/>
  </r>
  <r>
    <x v="41"/>
    <x v="5"/>
    <x v="5"/>
    <x v="1"/>
    <n v="1"/>
    <s v="RODOVIÁRIA PLANO PILOTO"/>
    <s v="Brasília"/>
    <s v="RODOVIÁRIA PLANO PILOTO"/>
  </r>
  <r>
    <x v="41"/>
    <x v="5"/>
    <x v="5"/>
    <x v="1"/>
    <n v="2"/>
    <s v="EIXO MONUMENTAL"/>
    <s v="Brasília"/>
    <s v="RODOVIÁRIA PLANO PILOTO/EIXO MONUMENTAL"/>
  </r>
  <r>
    <x v="41"/>
    <x v="5"/>
    <x v="5"/>
    <x v="1"/>
    <n v="3"/>
    <s v="EPIA"/>
    <s v="Brasília"/>
    <s v="RODOVIÁRIA PLANO PILOTO/EIXO MONUMENTAL/EPIA"/>
  </r>
  <r>
    <x v="41"/>
    <x v="5"/>
    <x v="5"/>
    <x v="1"/>
    <n v="4"/>
    <s v="ESTRUTURAL"/>
    <s v="Brasília"/>
    <s v="RODOVIÁRIA PLANO PILOTO/EIXO MONUMENTAL/EPIA/ESTRUTURAL"/>
  </r>
  <r>
    <x v="41"/>
    <x v="5"/>
    <x v="5"/>
    <x v="1"/>
    <n v="5"/>
    <s v="BR-070"/>
    <s v="TAGUATINGA"/>
    <s v="RODOVIÁRIA PLANO PILOTO/EIXO MONUMENTAL/EPIA/ESTRUTURAL/BR-070"/>
  </r>
  <r>
    <x v="41"/>
    <x v="5"/>
    <x v="5"/>
    <x v="1"/>
    <n v="6"/>
    <s v="PONTE DO RIO DESCOBERTO"/>
    <s v="ÁGUAS LINDAS DE GOIÁS"/>
    <s v="RODOVIÁRIA PLANO PILOTO/EIXO MONUMENTAL/EPIA/ESTRUTURAL/BR-070/PONTE DO RIO DESCOBERTO"/>
  </r>
  <r>
    <x v="41"/>
    <x v="5"/>
    <x v="5"/>
    <x v="1"/>
    <n v="7"/>
    <s v="VIA MARGINAL"/>
    <s v="ÁGUAS LINDAS DE GOIÁS"/>
    <s v="RODOVIÁRIA PLANO PILOTO/EIXO MONUMENTAL/EPIA/ESTRUTURAL/BR-070/PONTE DO RIO DESCOBERTO/VIA MARGINAL"/>
  </r>
  <r>
    <x v="41"/>
    <x v="5"/>
    <x v="5"/>
    <x v="1"/>
    <n v="8"/>
    <s v="PINHEIRO 1"/>
    <s v="ÁGUAS LINDAS DE GOIÁS"/>
    <s v="RODOVIÁRIA PLANO PILOTO/EIXO MONUMENTAL/EPIA/ESTRUTURAL/BR-070/PONTE DO RIO DESCOBERTO/VIA MARGINAL/PINHEIRO 1"/>
  </r>
  <r>
    <x v="42"/>
    <x v="5"/>
    <x v="4"/>
    <x v="0"/>
    <n v="1"/>
    <s v="PINHEIRO 2"/>
    <s v="ÁGUAS LINDAS DE GOIÁS"/>
    <s v="PINHEIRO 2"/>
  </r>
  <r>
    <x v="42"/>
    <x v="5"/>
    <x v="4"/>
    <x v="0"/>
    <n v="2"/>
    <s v="AVENIDA PORTO VELHO (AVENIDA PRINCIPAL DO PINHEIRO 2)"/>
    <s v="ÁGUAS LINDAS DE GOIÁS"/>
    <s v="PINHEIRO 2/AVENIDA PORTO VELHO (AVENIDA PRINCIPAL DO PINHEIRO 2)"/>
  </r>
  <r>
    <x v="42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42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42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42"/>
    <x v="5"/>
    <x v="4"/>
    <x v="0"/>
    <n v="6"/>
    <s v="PISTÃO NORTE"/>
    <s v="TAGUATINGA"/>
    <s v="PINHEIRO 2/AVENIDA PORTO VELHO (AVENIDA PRINCIPAL DO PINHEIRO 2)/AVENIDA BRASÍLIA (VIA MARGINAL 2 DE ÁGUAS LINDAS DE GOIÁS)/PONTE DO RIO DESCOBERTO/BR-070/PISTÃO NORTE"/>
  </r>
  <r>
    <x v="42"/>
    <x v="5"/>
    <x v="4"/>
    <x v="0"/>
    <n v="7"/>
    <s v="OCTOGONAL"/>
    <s v="Brasília"/>
    <s v="PINHEIRO 2/AVENIDA PORTO VELHO (AVENIDA PRINCIPAL DO PINHEIRO 2)/AVENIDA BRASÍLIA (VIA MARGINAL 2 DE ÁGUAS LINDAS DE GOIÁS)/PONTE DO RIO DESCOBERTO/BR-070/PISTÃO NORTE/OCTOGONAL"/>
  </r>
  <r>
    <x v="42"/>
    <x v="5"/>
    <x v="4"/>
    <x v="0"/>
    <n v="8"/>
    <s v="S M U"/>
    <s v="Brasília"/>
    <s v="PINHEIRO 2/AVENIDA PORTO VELHO (AVENIDA PRINCIPAL DO PINHEIRO 2)/AVENIDA BRASÍLIA (VIA MARGINAL 2 DE ÁGUAS LINDAS DE GOIÁS)/PONTE DO RIO DESCOBERTO/BR-070/PISTÃO NORTE/OCTOGONAL/S M U"/>
  </r>
  <r>
    <x v="42"/>
    <x v="5"/>
    <x v="4"/>
    <x v="0"/>
    <n v="9"/>
    <s v="EIXO SUL"/>
    <s v="Brasília"/>
    <s v="PINHEIRO 2/AVENIDA PORTO VELHO (AVENIDA PRINCIPAL DO PINHEIRO 2)/AVENIDA BRASÍLIA (VIA MARGINAL 2 DE ÁGUAS LINDAS DE GOIÁS)/PONTE DO RIO DESCOBERTO/BR-070/PISTÃO NORTE/OCTOGONAL/S M U/EIXO SUL"/>
  </r>
  <r>
    <x v="42"/>
    <x v="5"/>
    <x v="4"/>
    <x v="0"/>
    <n v="10"/>
    <s v="RODOVIÁRIA PLANO PILOTO"/>
    <s v="Brasília"/>
    <s v="PINHEIRO 2/AVENIDA PORTO VELHO (AVENIDA PRINCIPAL DO PINHEIRO 2)/AVENIDA BRASÍLIA (VIA MARGINAL 2 DE ÁGUAS LINDAS DE GOIÁS)/PONTE DO RIO DESCOBERTO/BR-070/PISTÃO NORTE/OCTOGONAL/S M U/EIXO SUL/RODOVIÁRIA PLANO PILOTO"/>
  </r>
  <r>
    <x v="42"/>
    <x v="5"/>
    <x v="5"/>
    <x v="1"/>
    <n v="1"/>
    <s v="RODOVIÁRIA PLANO PILOTO"/>
    <s v="Brasília"/>
    <s v="RODOVIÁRIA PLANO PILOTO"/>
  </r>
  <r>
    <x v="42"/>
    <x v="5"/>
    <x v="5"/>
    <x v="1"/>
    <n v="2"/>
    <s v="EIXO SUL"/>
    <s v="Brasília"/>
    <s v="RODOVIÁRIA PLANO PILOTO/EIXO SUL"/>
  </r>
  <r>
    <x v="42"/>
    <x v="5"/>
    <x v="5"/>
    <x v="1"/>
    <n v="3"/>
    <s v="S M U"/>
    <s v="Brasília"/>
    <s v="RODOVIÁRIA PLANO PILOTO/EIXO SUL/S M U"/>
  </r>
  <r>
    <x v="42"/>
    <x v="5"/>
    <x v="5"/>
    <x v="1"/>
    <n v="3"/>
    <s v="EPTG"/>
    <s v="TAGUATINGA"/>
    <s v="RODOVIÁRIA PLANO PILOTO/EIXO SUL/S M U/EPTG"/>
  </r>
  <r>
    <x v="42"/>
    <x v="5"/>
    <x v="5"/>
    <x v="1"/>
    <n v="4"/>
    <s v="OCTOGONAL"/>
    <s v="Brasília"/>
    <s v="RODOVIÁRIA PLANO PILOTO/EIXO SUL/S M U/EPTG/OCTOGONAL"/>
  </r>
  <r>
    <x v="42"/>
    <x v="5"/>
    <x v="5"/>
    <x v="1"/>
    <n v="5"/>
    <s v="PISTÃO NORTE"/>
    <s v="TAGUATINGA"/>
    <s v="RODOVIÁRIA PLANO PILOTO/EIXO SUL/S M U/EPTG/OCTOGONAL/PISTÃO NORTE"/>
  </r>
  <r>
    <x v="42"/>
    <x v="5"/>
    <x v="5"/>
    <x v="1"/>
    <n v="6"/>
    <s v="BR-070"/>
    <s v="CEILÂNDIA"/>
    <s v="RODOVIÁRIA PLANO PILOTO/EIXO SUL/S M U/EPTG/OCTOGONAL/PISTÃO NORTE/BR-070"/>
  </r>
  <r>
    <x v="42"/>
    <x v="5"/>
    <x v="5"/>
    <x v="1"/>
    <n v="7"/>
    <s v="PONTE DO RIO DESCOBERTO"/>
    <s v="ÁGUAS LINDAS DE GOIÁS"/>
    <s v="RODOVIÁRIA PLANO PILOTO/EIXO SUL/S M U/EPTG/OCTOGONAL/PISTÃO NORTE/BR-070/PONTE DO RIO DESCOBERTO"/>
  </r>
  <r>
    <x v="42"/>
    <x v="5"/>
    <x v="5"/>
    <x v="1"/>
    <n v="8"/>
    <s v="VIA MARGINAL"/>
    <s v="ÁGUAS LINDAS DE GOIÁS"/>
    <s v="RODOVIÁRIA PLANO PILOTO/EIXO SUL/S M U/EPTG/OCTOGONAL/PISTÃO NORTE/BR-070/PONTE DO RIO DESCOBERTO/VIA MARGINAL"/>
  </r>
  <r>
    <x v="42"/>
    <x v="5"/>
    <x v="5"/>
    <x v="1"/>
    <n v="9"/>
    <s v="PINHEIRO 2"/>
    <s v="ÁGUAS LINDAS DE GOIÁS"/>
    <s v="RODOVIÁRIA PLANO PILOTO/EIXO SUL/S M U/EPTG/OCTOGONAL/PISTÃO NORTE/BR-070/PONTE DO RIO DESCOBERTO/VIA MARGINAL/PINHEIRO 2"/>
  </r>
  <r>
    <x v="43"/>
    <x v="4"/>
    <x v="4"/>
    <x v="0"/>
    <n v="1"/>
    <s v="PINHEIRO 2"/>
    <s v="ÁGUAS LINDAS DE GOIÁS"/>
    <s v="PINHEIRO 2"/>
  </r>
  <r>
    <x v="43"/>
    <x v="4"/>
    <x v="4"/>
    <x v="0"/>
    <n v="2"/>
    <s v="AVENIDA PORTO VELHO (AVENIDA PRINCIPAL DO PINHEIRO 2)"/>
    <s v="ÁGUAS LINDAS DE GOIÁS"/>
    <s v="PINHEIRO 2/AVENIDA PORTO VELHO (AVENIDA PRINCIPAL DO PINHEIRO 2)"/>
  </r>
  <r>
    <x v="43"/>
    <x v="4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43"/>
    <x v="4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43"/>
    <x v="4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43"/>
    <x v="4"/>
    <x v="4"/>
    <x v="0"/>
    <n v="6"/>
    <s v="ESTRUTURAL"/>
    <s v="TAGUATINGA"/>
    <s v="PINHEIRO 2/AVENIDA PORTO VELHO (AVENIDA PRINCIPAL DO PINHEIRO 2)/AVENIDA BRASÍLIA (VIA MARGINAL 2 DE ÁGUAS LINDAS DE GOIÁS)/PONTE DO RIO DESCOBERTO/BR-070/ESTRUTURAL"/>
  </r>
  <r>
    <x v="43"/>
    <x v="4"/>
    <x v="4"/>
    <x v="0"/>
    <n v="7"/>
    <s v="EPIA"/>
    <s v="Brasília"/>
    <s v="PINHEIRO 2/AVENIDA PORTO VELHO (AVENIDA PRINCIPAL DO PINHEIRO 2)/AVENIDA BRASÍLIA (VIA MARGINAL 2 DE ÁGUAS LINDAS DE GOIÁS)/PONTE DO RIO DESCOBERTO/BR-070/ESTRUTURAL/EPIA"/>
  </r>
  <r>
    <x v="43"/>
    <x v="4"/>
    <x v="4"/>
    <x v="0"/>
    <n v="8"/>
    <s v="EIXO MONUMENTAL"/>
    <s v="Brasília"/>
    <s v="PINHEIRO 2/AVENIDA PORTO VELHO (AVENIDA PRINCIPAL DO PINHEIRO 2)/AVENIDA BRASÍLIA (VIA MARGINAL 2 DE ÁGUAS LINDAS DE GOIÁS)/PONTE DO RIO DESCOBERTO/BR-070/ESTRUTURAL/EPIA/EIXO MONUMENTAL"/>
  </r>
  <r>
    <x v="43"/>
    <x v="4"/>
    <x v="4"/>
    <x v="0"/>
    <n v="9"/>
    <s v="RODOVIÁRIA PLANO PILOTO"/>
    <s v="Brasília"/>
    <s v="PINHEIRO 2/AVENIDA PORTO VELHO (AVENIDA PRINCIPAL DO PINHEIRO 2)/AVENIDA BRASÍLIA (VIA MARGINAL 2 DE ÁGUAS LINDAS DE GOIÁS)/PONTE DO RIO DESCOBERTO/BR-070/ESTRUTURAL/EPIA/EIXO MONUMENTAL/RODOVIÁRIA PLANO PILOTO"/>
  </r>
  <r>
    <x v="43"/>
    <x v="4"/>
    <x v="5"/>
    <x v="1"/>
    <n v="1"/>
    <s v="RODOVIÁRIA PLANO PILOTO"/>
    <s v="Brasília"/>
    <s v="RODOVIÁRIA PLANO PILOTO"/>
  </r>
  <r>
    <x v="43"/>
    <x v="4"/>
    <x v="5"/>
    <x v="1"/>
    <n v="2"/>
    <s v="EIXO MONUMENTAL"/>
    <s v="Brasília"/>
    <s v="RODOVIÁRIA PLANO PILOTO/EIXO MONUMENTAL"/>
  </r>
  <r>
    <x v="43"/>
    <x v="4"/>
    <x v="5"/>
    <x v="1"/>
    <n v="3"/>
    <s v="EPIA"/>
    <s v="Brasília"/>
    <s v="RODOVIÁRIA PLANO PILOTO/EIXO MONUMENTAL/EPIA"/>
  </r>
  <r>
    <x v="43"/>
    <x v="4"/>
    <x v="5"/>
    <x v="1"/>
    <n v="4"/>
    <s v="ESTRUTURAL"/>
    <s v="TAGUATINGA"/>
    <s v="RODOVIÁRIA PLANO PILOTO/EIXO MONUMENTAL/EPIA/ESTRUTURAL"/>
  </r>
  <r>
    <x v="43"/>
    <x v="4"/>
    <x v="5"/>
    <x v="1"/>
    <n v="5"/>
    <s v="BR-070"/>
    <s v="CEILÂNDIA"/>
    <s v="RODOVIÁRIA PLANO PILOTO/EIXO MONUMENTAL/EPIA/ESTRUTURAL/BR-070"/>
  </r>
  <r>
    <x v="43"/>
    <x v="4"/>
    <x v="5"/>
    <x v="1"/>
    <n v="6"/>
    <s v="PONTE DO RIO DESCOBERTO"/>
    <s v="ÁGUAS LINDAS DE GOIÁS"/>
    <s v="RODOVIÁRIA PLANO PILOTO/EIXO MONUMENTAL/EPIA/ESTRUTURAL/BR-070/PONTE DO RIO DESCOBERTO"/>
  </r>
  <r>
    <x v="43"/>
    <x v="4"/>
    <x v="5"/>
    <x v="1"/>
    <n v="7"/>
    <s v="VIA MARGINAL"/>
    <s v="ÁGUAS LINDAS DE GOIÁS"/>
    <s v="RODOVIÁRIA PLANO PILOTO/EIXO MONUMENTAL/EPIA/ESTRUTURAL/BR-070/PONTE DO RIO DESCOBERTO/VIA MARGINAL"/>
  </r>
  <r>
    <x v="43"/>
    <x v="4"/>
    <x v="5"/>
    <x v="1"/>
    <n v="8"/>
    <s v="PINHEIRO 2"/>
    <s v="ÁGUAS LINDAS DE GOIÁS"/>
    <s v="RODOVIÁRIA PLANO PILOTO/EIXO MONUMENTAL/EPIA/ESTRUTURAL/BR-070/PONTE DO RIO DESCOBERTO/VIA MARGINAL/PINHEIRO 2"/>
  </r>
  <r>
    <x v="43"/>
    <x v="5"/>
    <x v="4"/>
    <x v="0"/>
    <n v="1"/>
    <s v="PINHEIRO 2"/>
    <s v="ÁGUAS LINDAS DE GOIÁS"/>
    <s v="PINHEIRO 2"/>
  </r>
  <r>
    <x v="43"/>
    <x v="5"/>
    <x v="4"/>
    <x v="0"/>
    <n v="2"/>
    <s v="AVENIDA PORTO VELHO (AVENIDA PRINCIPAL DO PINHEIRO 2)"/>
    <s v="ÁGUAS LINDAS DE GOIÁS"/>
    <s v="PINHEIRO 2/AVENIDA PORTO VELHO (AVENIDA PRINCIPAL DO PINHEIRO 2)"/>
  </r>
  <r>
    <x v="43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43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43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43"/>
    <x v="5"/>
    <x v="4"/>
    <x v="0"/>
    <n v="6"/>
    <s v="ESTRUTURAL"/>
    <s v="TAGUATINGA"/>
    <s v="PINHEIRO 2/AVENIDA PORTO VELHO (AVENIDA PRINCIPAL DO PINHEIRO 2)/AVENIDA BRASÍLIA (VIA MARGINAL 2 DE ÁGUAS LINDAS DE GOIÁS)/PONTE DO RIO DESCOBERTO/BR-070/ESTRUTURAL"/>
  </r>
  <r>
    <x v="43"/>
    <x v="5"/>
    <x v="4"/>
    <x v="0"/>
    <n v="7"/>
    <s v="EPIA"/>
    <s v="Brasília"/>
    <s v="PINHEIRO 2/AVENIDA PORTO VELHO (AVENIDA PRINCIPAL DO PINHEIRO 2)/AVENIDA BRASÍLIA (VIA MARGINAL 2 DE ÁGUAS LINDAS DE GOIÁS)/PONTE DO RIO DESCOBERTO/BR-070/ESTRUTURAL/EPIA"/>
  </r>
  <r>
    <x v="43"/>
    <x v="5"/>
    <x v="4"/>
    <x v="0"/>
    <n v="8"/>
    <s v="EIXO MONUMENTAL"/>
    <s v="Brasília"/>
    <s v="PINHEIRO 2/AVENIDA PORTO VELHO (AVENIDA PRINCIPAL DO PINHEIRO 2)/AVENIDA BRASÍLIA (VIA MARGINAL 2 DE ÁGUAS LINDAS DE GOIÁS)/PONTE DO RIO DESCOBERTO/BR-070/ESTRUTURAL/EPIA/EIXO MONUMENTAL"/>
  </r>
  <r>
    <x v="43"/>
    <x v="5"/>
    <x v="4"/>
    <x v="0"/>
    <n v="9"/>
    <s v="RODOVIÁRIA PLANO PILOTO"/>
    <s v="Brasília"/>
    <s v="PINHEIRO 2/AVENIDA PORTO VELHO (AVENIDA PRINCIPAL DO PINHEIRO 2)/AVENIDA BRASÍLIA (VIA MARGINAL 2 DE ÁGUAS LINDAS DE GOIÁS)/PONTE DO RIO DESCOBERTO/BR-070/ESTRUTURAL/EPIA/EIXO MONUMENTAL/RODOVIÁRIA PLANO PILOTO"/>
  </r>
  <r>
    <x v="43"/>
    <x v="5"/>
    <x v="5"/>
    <x v="1"/>
    <n v="1"/>
    <s v="RODOVIÁRIA PLANO PILOTO"/>
    <s v="Brasília"/>
    <s v="RODOVIÁRIA PLANO PILOTO"/>
  </r>
  <r>
    <x v="43"/>
    <x v="5"/>
    <x v="5"/>
    <x v="1"/>
    <n v="2"/>
    <s v="EIXO MONUMENTAL"/>
    <s v="Brasília"/>
    <s v="RODOVIÁRIA PLANO PILOTO/EIXO MONUMENTAL"/>
  </r>
  <r>
    <x v="43"/>
    <x v="5"/>
    <x v="5"/>
    <x v="1"/>
    <n v="3"/>
    <s v="EPIA"/>
    <s v="Brasília"/>
    <s v="RODOVIÁRIA PLANO PILOTO/EIXO MONUMENTAL/EPIA"/>
  </r>
  <r>
    <x v="43"/>
    <x v="5"/>
    <x v="5"/>
    <x v="1"/>
    <n v="4"/>
    <s v="ESTRUTURAL"/>
    <s v="TAGUATINGA"/>
    <s v="RODOVIÁRIA PLANO PILOTO/EIXO MONUMENTAL/EPIA/ESTRUTURAL"/>
  </r>
  <r>
    <x v="43"/>
    <x v="5"/>
    <x v="5"/>
    <x v="1"/>
    <n v="5"/>
    <s v="BR-070"/>
    <s v="CEILÂNDIA"/>
    <s v="RODOVIÁRIA PLANO PILOTO/EIXO MONUMENTAL/EPIA/ESTRUTURAL/BR-070"/>
  </r>
  <r>
    <x v="43"/>
    <x v="5"/>
    <x v="5"/>
    <x v="1"/>
    <n v="6"/>
    <s v="PONTE DO RIO DESCOBERTO"/>
    <s v="ÁGUAS LINDAS DE GOIÁS"/>
    <s v="RODOVIÁRIA PLANO PILOTO/EIXO MONUMENTAL/EPIA/ESTRUTURAL/BR-070/PONTE DO RIO DESCOBERTO"/>
  </r>
  <r>
    <x v="43"/>
    <x v="5"/>
    <x v="5"/>
    <x v="1"/>
    <n v="7"/>
    <s v="VIA MARGINAL"/>
    <s v="ÁGUAS LINDAS DE GOIÁS"/>
    <s v="RODOVIÁRIA PLANO PILOTO/EIXO MONUMENTAL/EPIA/ESTRUTURAL/BR-070/PONTE DO RIO DESCOBERTO/VIA MARGINAL"/>
  </r>
  <r>
    <x v="43"/>
    <x v="5"/>
    <x v="5"/>
    <x v="1"/>
    <n v="8"/>
    <s v="PINHEIRO 2"/>
    <s v="ÁGUAS LINDAS DE GOIÁS"/>
    <s v="RODOVIÁRIA PLANO PILOTO/EIXO MONUMENTAL/EPIA/ESTRUTURAL/BR-070/PONTE DO RIO DESCOBERTO/VIA MARGINAL/PINHEIRO 2"/>
  </r>
  <r>
    <x v="44"/>
    <x v="5"/>
    <x v="4"/>
    <x v="0"/>
    <n v="1"/>
    <s v="ÁGUAS LINDAS DE GOIÁS"/>
    <s v="ÁGUAS LINDAS DE GOIÁS"/>
    <s v="ÁGUAS LINDAS DE GOIÁS"/>
  </r>
  <r>
    <x v="44"/>
    <x v="5"/>
    <x v="4"/>
    <x v="0"/>
    <n v="2"/>
    <s v="PINHEIRO 2"/>
    <s v="ÁGUAS LINDAS DE GOIÁS"/>
    <s v="ÁGUAS LINDAS DE GOIÁS/PINHEIRO 2"/>
  </r>
  <r>
    <x v="44"/>
    <x v="5"/>
    <x v="4"/>
    <x v="0"/>
    <n v="3"/>
    <s v="PINHEIRO 1"/>
    <s v="ÁGUAS LINDAS DE GOIÁS"/>
    <s v="ÁGUAS LINDAS DE GOIÁS/PINHEIRO 2/PINHEIRO 1"/>
  </r>
  <r>
    <x v="44"/>
    <x v="5"/>
    <x v="4"/>
    <x v="0"/>
    <n v="4"/>
    <s v="AVENIDA MACEIÓ"/>
    <s v="ÁGUAS LINDAS DE GOIÁS"/>
    <s v="ÁGUAS LINDAS DE GOIÁS/PINHEIRO 2/PINHEIRO 1/AVENIDA MACEIÓ"/>
  </r>
  <r>
    <x v="44"/>
    <x v="5"/>
    <x v="4"/>
    <x v="0"/>
    <n v="5"/>
    <s v="RUA 28"/>
    <s v="ÁGUAS LINDAS DE GOIÁS"/>
    <s v="ÁGUAS LINDAS DE GOIÁS/PINHEIRO 2/PINHEIRO 1/AVENIDA MACEIÓ/RUA 28"/>
  </r>
  <r>
    <x v="44"/>
    <x v="5"/>
    <x v="4"/>
    <x v="0"/>
    <n v="6"/>
    <s v="RUA 36"/>
    <s v="ÁGUAS LINDAS DE GOIÁS"/>
    <s v="ÁGUAS LINDAS DE GOIÁS/PINHEIRO 2/PINHEIRO 1/AVENIDA MACEIÓ/RUA 28/RUA 36"/>
  </r>
  <r>
    <x v="44"/>
    <x v="5"/>
    <x v="4"/>
    <x v="0"/>
    <n v="7"/>
    <s v="RUA 33"/>
    <s v="ÁGUAS LINDAS DE GOIÁS"/>
    <s v="ÁGUAS LINDAS DE GOIÁS/PINHEIRO 2/PINHEIRO 1/AVENIDA MACEIÓ/RUA 28/RUA 36/RUA 33"/>
  </r>
  <r>
    <x v="44"/>
    <x v="5"/>
    <x v="4"/>
    <x v="0"/>
    <n v="8"/>
    <s v="AVENIDA CUIABÁ"/>
    <s v="ÁGUAS LINDAS DE GOIÁS"/>
    <s v="ÁGUAS LINDAS DE GOIÁS/PINHEIRO 2/PINHEIRO 1/AVENIDA MACEIÓ/RUA 28/RUA 36/RUA 33/AVENIDA CUIABÁ"/>
  </r>
  <r>
    <x v="44"/>
    <x v="5"/>
    <x v="4"/>
    <x v="0"/>
    <n v="9"/>
    <s v="RUA 2"/>
    <s v="ÁGUAS LINDAS DE GOIÁS"/>
    <s v="ÁGUAS LINDAS DE GOIÁS/PINHEIRO 2/PINHEIRO 1/AVENIDA MACEIÓ/RUA 28/RUA 36/RUA 33/AVENIDA CUIABÁ/RUA 2"/>
  </r>
  <r>
    <x v="44"/>
    <x v="5"/>
    <x v="4"/>
    <x v="0"/>
    <n v="10"/>
    <s v="AVENIDA BRASÍLIA"/>
    <s v="ÁGUAS LINDAS DE GOIÁS"/>
    <s v="ÁGUAS LINDAS DE GOIÁS/PINHEIRO 2/PINHEIRO 1/AVENIDA MACEIÓ/RUA 28/RUA 36/RUA 33/AVENIDA CUIABÁ/RUA 2/AVENIDA BRASÍLIA"/>
  </r>
  <r>
    <x v="44"/>
    <x v="5"/>
    <x v="4"/>
    <x v="0"/>
    <n v="11"/>
    <s v="BR-070"/>
    <s v="CEILÂNDIA"/>
    <s v="ÁGUAS LINDAS DE GOIÁS/PINHEIRO 2/PINHEIRO 1/AVENIDA MACEIÓ/RUA 28/RUA 36/RUA 33/AVENIDA CUIABÁ/RUA 2/AVENIDA BRASÍLIA/BR-070"/>
  </r>
  <r>
    <x v="44"/>
    <x v="5"/>
    <x v="4"/>
    <x v="0"/>
    <n v="12"/>
    <s v="PISTÃO NORTE"/>
    <s v="TAGUATINGA"/>
    <s v="ÁGUAS LINDAS DE GOIÁS/PINHEIRO 2/PINHEIRO 1/AVENIDA MACEIÓ/RUA 28/RUA 36/RUA 33/AVENIDA CUIABÁ/RUA 2/AVENIDA BRASÍLIA/BR-070/PISTÃO NORTE"/>
  </r>
  <r>
    <x v="44"/>
    <x v="5"/>
    <x v="4"/>
    <x v="0"/>
    <n v="13"/>
    <s v="EPTG"/>
    <s v="TAGUATINGA"/>
    <s v="ÁGUAS LINDAS DE GOIÁS/PINHEIRO 2/PINHEIRO 1/AVENIDA MACEIÓ/RUA 28/RUA 36/RUA 33/AVENIDA CUIABÁ/RUA 2/AVENIDA BRASÍLIA/BR-070/PISTÃO NORTE/EPTG"/>
  </r>
  <r>
    <x v="44"/>
    <x v="5"/>
    <x v="4"/>
    <x v="0"/>
    <n v="14"/>
    <s v="S I A"/>
    <s v="Brasília"/>
    <s v="ÁGUAS LINDAS DE GOIÁS/PINHEIRO 2/PINHEIRO 1/AVENIDA MACEIÓ/RUA 28/RUA 36/RUA 33/AVENIDA CUIABÁ/RUA 2/AVENIDA BRASÍLIA/BR-070/PISTÃO NORTE/EPTG/S I A"/>
  </r>
  <r>
    <x v="44"/>
    <x v="5"/>
    <x v="4"/>
    <x v="0"/>
    <n v="15"/>
    <s v="SPS"/>
    <s v="Brasília"/>
    <s v="ÁGUAS LINDAS DE GOIÁS/PINHEIRO 2/PINHEIRO 1/AVENIDA MACEIÓ/RUA 28/RUA 36/RUA 33/AVENIDA CUIABÁ/RUA 2/AVENIDA BRASÍLIA/BR-070/PISTÃO NORTE/EPTG/S I A/SPS"/>
  </r>
  <r>
    <x v="44"/>
    <x v="5"/>
    <x v="4"/>
    <x v="0"/>
    <n v="16"/>
    <s v="EIXO W"/>
    <s v="Brasília"/>
    <s v="ÁGUAS LINDAS DE GOIÁS/PINHEIRO 2/PINHEIRO 1/AVENIDA MACEIÓ/RUA 28/RUA 36/RUA 33/AVENIDA CUIABÁ/RUA 2/AVENIDA BRASÍLIA/BR-070/PISTÃO NORTE/EPTG/S I A/SPS/EIXO W"/>
  </r>
  <r>
    <x v="44"/>
    <x v="5"/>
    <x v="4"/>
    <x v="0"/>
    <n v="17"/>
    <s v="RODOVIÁRIA PLANO PILOTO"/>
    <s v="Brasília"/>
    <s v="ÁGUAS LINDAS DE GOIÁS/PINHEIRO 2/PINHEIRO 1/AVENIDA MACEIÓ/RUA 28/RUA 36/RUA 33/AVENIDA CUIABÁ/RUA 2/AVENIDA BRASÍLIA/BR-070/PISTÃO NORTE/EPTG/S I A/SPS/EIXO W/RODOVIÁRIA PLANO PILOTO"/>
  </r>
  <r>
    <x v="44"/>
    <x v="5"/>
    <x v="5"/>
    <x v="1"/>
    <n v="1"/>
    <s v="RODOVIÁRIA PLANO PILOTO"/>
    <s v="Brasília"/>
    <s v="RODOVIÁRIA PLANO PILOTO"/>
  </r>
  <r>
    <x v="44"/>
    <x v="5"/>
    <x v="5"/>
    <x v="1"/>
    <n v="2"/>
    <s v="EIXO W"/>
    <s v="Brasília"/>
    <s v="RODOVIÁRIA PLANO PILOTO/EIXO W"/>
  </r>
  <r>
    <x v="44"/>
    <x v="5"/>
    <x v="5"/>
    <x v="1"/>
    <n v="3"/>
    <s v="SETOR POLICIAL SUL"/>
    <s v="Brasília"/>
    <s v="RODOVIÁRIA PLANO PILOTO/EIXO W/SETOR POLICIAL SUL"/>
  </r>
  <r>
    <x v="44"/>
    <x v="5"/>
    <x v="5"/>
    <x v="1"/>
    <n v="4"/>
    <s v="S I A"/>
    <s v="Brasília"/>
    <s v="RODOVIÁRIA PLANO PILOTO/EIXO W/SETOR POLICIAL SUL/S I A"/>
  </r>
  <r>
    <x v="44"/>
    <x v="5"/>
    <x v="5"/>
    <x v="1"/>
    <n v="5"/>
    <s v="EPTG"/>
    <s v="TAGUATINGA"/>
    <s v="RODOVIÁRIA PLANO PILOTO/EIXO W/SETOR POLICIAL SUL/S I A/EPTG"/>
  </r>
  <r>
    <x v="44"/>
    <x v="5"/>
    <x v="5"/>
    <x v="1"/>
    <n v="6"/>
    <s v="PISTÃO NORTE"/>
    <s v="TAGUATINGA"/>
    <s v="RODOVIÁRIA PLANO PILOTO/EIXO W/SETOR POLICIAL SUL/S I A/EPTG/PISTÃO NORTE"/>
  </r>
  <r>
    <x v="44"/>
    <x v="5"/>
    <x v="5"/>
    <x v="1"/>
    <n v="7"/>
    <s v="BR-070"/>
    <s v="CEILÂNDIA"/>
    <s v="RODOVIÁRIA PLANO PILOTO/EIXO W/SETOR POLICIAL SUL/S I A/EPTG/PISTÃO NORTE/BR-070"/>
  </r>
  <r>
    <x v="44"/>
    <x v="5"/>
    <x v="5"/>
    <x v="1"/>
    <n v="8"/>
    <s v="AVENIDA BRASÍLIA"/>
    <s v="ÁGUAS LINDAS DE GOIÁS"/>
    <s v="RODOVIÁRIA PLANO PILOTO/EIXO W/SETOR POLICIAL SUL/S I A/EPTG/PISTÃO NORTE/BR-070/AVENIDA BRASÍLIA"/>
  </r>
  <r>
    <x v="44"/>
    <x v="5"/>
    <x v="5"/>
    <x v="1"/>
    <n v="9"/>
    <s v="RUA 2"/>
    <s v="ÁGUAS LINDAS DE GOIÁS"/>
    <s v="RODOVIÁRIA PLANO PILOTO/EIXO W/SETOR POLICIAL SUL/S I A/EPTG/PISTÃO NORTE/BR-070/AVENIDA BRASÍLIA/RUA 2"/>
  </r>
  <r>
    <x v="44"/>
    <x v="5"/>
    <x v="5"/>
    <x v="1"/>
    <n v="10"/>
    <s v="AVENIDA CUIABÁ"/>
    <s v="ÁGUAS LINDAS DE GOIÁS"/>
    <s v="RODOVIÁRIA PLANO PILOTO/EIXO W/SETOR POLICIAL SUL/S I A/EPTG/PISTÃO NORTE/BR-070/AVENIDA BRASÍLIA/RUA 2/AVENIDA CUIABÁ"/>
  </r>
  <r>
    <x v="44"/>
    <x v="5"/>
    <x v="5"/>
    <x v="1"/>
    <n v="11"/>
    <s v="RUA 33"/>
    <s v="ÁGUAS LINDAS DE GOIÁS"/>
    <s v="RODOVIÁRIA PLANO PILOTO/EIXO W/SETOR POLICIAL SUL/S I A/EPTG/PISTÃO NORTE/BR-070/AVENIDA BRASÍLIA/RUA 2/AVENIDA CUIABÁ/RUA 33"/>
  </r>
  <r>
    <x v="44"/>
    <x v="5"/>
    <x v="5"/>
    <x v="1"/>
    <n v="12"/>
    <s v="RUA 36"/>
    <s v="ÁGUAS LINDAS DE GOIÁS"/>
    <s v="RODOVIÁRIA PLANO PILOTO/EIXO W/SETOR POLICIAL SUL/S I A/EPTG/PISTÃO NORTE/BR-070/AVENIDA BRASÍLIA/RUA 2/AVENIDA CUIABÁ/RUA 33/RUA 36"/>
  </r>
  <r>
    <x v="44"/>
    <x v="5"/>
    <x v="5"/>
    <x v="1"/>
    <n v="13"/>
    <s v="RUA 28"/>
    <s v="ÁGUAS LINDAS DE GOIÁS"/>
    <s v="RODOVIÁRIA PLANO PILOTO/EIXO W/SETOR POLICIAL SUL/S I A/EPTG/PISTÃO NORTE/BR-070/AVENIDA BRASÍLIA/RUA 2/AVENIDA CUIABÁ/RUA 33/RUA 36/RUA 28"/>
  </r>
  <r>
    <x v="44"/>
    <x v="5"/>
    <x v="5"/>
    <x v="1"/>
    <n v="14"/>
    <s v="AVENIDA MACEIÓ"/>
    <s v="ÁGUAS LINDAS DE GOIÁS"/>
    <s v="RODOVIÁRIA PLANO PILOTO/EIXO W/SETOR POLICIAL SUL/S I A/EPTG/PISTÃO NORTE/BR-070/AVENIDA BRASÍLIA/RUA 2/AVENIDA CUIABÁ/RUA 33/RUA 36/RUA 28/AVENIDA MACEIÓ"/>
  </r>
  <r>
    <x v="44"/>
    <x v="5"/>
    <x v="5"/>
    <x v="1"/>
    <n v="15"/>
    <s v="PINHEIRO 1"/>
    <s v="ÁGUAS LINDAS DE GOIÁS"/>
    <s v="RODOVIÁRIA PLANO PILOTO/EIXO W/SETOR POLICIAL SUL/S I A/EPTG/PISTÃO NORTE/BR-070/AVENIDA BRASÍLIA/RUA 2/AVENIDA CUIABÁ/RUA 33/RUA 36/RUA 28/AVENIDA MACEIÓ/PINHEIRO 1"/>
  </r>
  <r>
    <x v="44"/>
    <x v="5"/>
    <x v="5"/>
    <x v="1"/>
    <n v="16"/>
    <s v="PINHEIRO 2"/>
    <s v="ÁGUAS LINDAS DE GOIÁS"/>
    <s v="RODOVIÁRIA PLANO PILOTO/EIXO W/SETOR POLICIAL SUL/S I A/EPTG/PISTÃO NORTE/BR-070/AVENIDA BRASÍLIA/RUA 2/AVENIDA CUIABÁ/RUA 33/RUA 36/RUA 28/AVENIDA MACEIÓ/PINHEIRO 1/PINHEIRO 2"/>
  </r>
  <r>
    <x v="44"/>
    <x v="5"/>
    <x v="5"/>
    <x v="1"/>
    <n v="17"/>
    <s v="ÁGUAS LINDAS DE GOIÁS"/>
    <s v="ÁGUAS LINDAS DE GOIÁS"/>
    <s v="RODOVIÁRIA PLANO PILOTO/EIXO W/SETOR POLICIAL SUL/S I A/EPTG/PISTÃO NORTE/BR-070/AVENIDA BRASÍLIA/RUA 2/AVENIDA CUIABÁ/RUA 33/RUA 36/RUA 28/AVENIDA MACEIÓ/PINHEIRO 1/PINHEIRO 2/ÁGUAS LINDAS DE GOIÁS"/>
  </r>
  <r>
    <x v="45"/>
    <x v="4"/>
    <x v="4"/>
    <x v="0"/>
    <n v="1"/>
    <s v="ROYAL PARQUE"/>
    <s v="ÁGUAS LINDAS DE GOIÁS"/>
    <s v="ROYAL PARQUE"/>
  </r>
  <r>
    <x v="45"/>
    <x v="4"/>
    <x v="4"/>
    <x v="0"/>
    <n v="2"/>
    <s v="MANSÕES ODISSÉIA"/>
    <s v="ÁGUAS LINDAS DE GOIÁS"/>
    <s v="ROYAL PARQUE/MANSÕES ODISSÉIA"/>
  </r>
  <r>
    <x v="45"/>
    <x v="4"/>
    <x v="4"/>
    <x v="0"/>
    <n v="3"/>
    <s v="GO-547"/>
    <s v="ÁGUAS LINDAS DE GOIÁS"/>
    <s v="ROYAL PARQUE/MANSÕES ODISSÉIA/GO-547"/>
  </r>
  <r>
    <x v="45"/>
    <x v="4"/>
    <x v="4"/>
    <x v="0"/>
    <n v="4"/>
    <s v="AVENIDA LIBERDADE"/>
    <s v="ÁGUAS LINDAS DE GOIÁS"/>
    <s v="ROYAL PARQUE/MANSÕES ODISSÉIA/GO-547/AVENIDA LIBERDADE"/>
  </r>
  <r>
    <x v="45"/>
    <x v="4"/>
    <x v="4"/>
    <x v="0"/>
    <n v="5"/>
    <s v="SETOR 3"/>
    <s v="ÁGUAS LINDAS DE GOIÁS"/>
    <s v="ROYAL PARQUE/MANSÕES ODISSÉIA/GO-547/AVENIDA LIBERDADE/SETOR 3"/>
  </r>
  <r>
    <x v="45"/>
    <x v="4"/>
    <x v="4"/>
    <x v="0"/>
    <n v="6"/>
    <s v="VILA ESPERANÇA"/>
    <s v="ÁGUAS LINDAS DE GOIÁS"/>
    <s v="ROYAL PARQUE/MANSÕES ODISSÉIA/GO-547/AVENIDA LIBERDADE/SETOR 3/VILA ESPERANÇA"/>
  </r>
  <r>
    <x v="45"/>
    <x v="4"/>
    <x v="4"/>
    <x v="0"/>
    <n v="7"/>
    <s v="SETOR 9"/>
    <s v="ÁGUAS LINDAS DE GOIÁS"/>
    <s v="ROYAL PARQUE/MANSÕES ODISSÉIA/GO-547/AVENIDA LIBERDADE/SETOR 3/VILA ESPERANÇA/SETOR 9"/>
  </r>
  <r>
    <x v="45"/>
    <x v="4"/>
    <x v="4"/>
    <x v="0"/>
    <n v="8"/>
    <s v="BR-070"/>
    <s v="CEILÂNDIA"/>
    <s v="ROYAL PARQUE/MANSÕES ODISSÉIA/GO-547/AVENIDA LIBERDADE/SETOR 3/VILA ESPERANÇA/SETOR 9/BR-070"/>
  </r>
  <r>
    <x v="45"/>
    <x v="4"/>
    <x v="4"/>
    <x v="0"/>
    <n v="9"/>
    <s v="ESTRUTURAL"/>
    <s v="TAGUATINGA"/>
    <s v="ROYAL PARQUE/MANSÕES ODISSÉIA/GO-547/AVENIDA LIBERDADE/SETOR 3/VILA ESPERANÇA/SETOR 9/BR-070/ESTRUTURAL"/>
  </r>
  <r>
    <x v="45"/>
    <x v="4"/>
    <x v="4"/>
    <x v="0"/>
    <n v="10"/>
    <s v="EIXO MONUMENTAL"/>
    <s v="Brasília"/>
    <s v="ROYAL PARQUE/MANSÕES ODISSÉIA/GO-547/AVENIDA LIBERDADE/SETOR 3/VILA ESPERANÇA/SETOR 9/BR-070/ESTRUTURAL/EIXO MONUMENTAL"/>
  </r>
  <r>
    <x v="45"/>
    <x v="4"/>
    <x v="4"/>
    <x v="0"/>
    <n v="11"/>
    <s v="ESPLANADA"/>
    <s v="Brasília"/>
    <s v="ROYAL PARQUE/MANSÕES ODISSÉIA/GO-547/AVENIDA LIBERDADE/SETOR 3/VILA ESPERANÇA/SETOR 9/BR-070/ESTRUTURAL/EIXO MONUMENTAL/ESPLANADA"/>
  </r>
  <r>
    <x v="45"/>
    <x v="4"/>
    <x v="4"/>
    <x v="0"/>
    <n v="12"/>
    <s v="RODOVIÁRIA PLANO PILOTO"/>
    <s v="Brasília"/>
    <s v="ROYAL PARQUE/MANSÕES ODISSÉIA/GO-547/AVENIDA LIBERDADE/SETOR 3/VILA ESPERANÇA/SETOR 9/BR-070/ESTRUTURAL/EIXO MONUMENTAL/ESPLANADA/RODOVIÁRIA PLANO PILOTO"/>
  </r>
  <r>
    <x v="45"/>
    <x v="4"/>
    <x v="5"/>
    <x v="1"/>
    <n v="1"/>
    <s v="ESPLANADA"/>
    <s v="Brasília"/>
    <s v="ESPLANADA"/>
  </r>
  <r>
    <x v="45"/>
    <x v="4"/>
    <x v="5"/>
    <x v="1"/>
    <n v="2"/>
    <s v="RODOVIÁRIA PLANO PILOTO"/>
    <s v="Brasília"/>
    <s v="ESPLANADA/RODOVIÁRIA PLANO PILOTO"/>
  </r>
  <r>
    <x v="45"/>
    <x v="4"/>
    <x v="5"/>
    <x v="1"/>
    <n v="3"/>
    <s v="EIXO MONUMENTAL"/>
    <s v="Brasília"/>
    <s v="ESPLANADA/RODOVIÁRIA PLANO PILOTO/EIXO MONUMENTAL"/>
  </r>
  <r>
    <x v="45"/>
    <x v="4"/>
    <x v="5"/>
    <x v="1"/>
    <n v="4"/>
    <s v="ESTRUTURAL"/>
    <s v="TAGUATINGA"/>
    <s v="ESPLANADA/RODOVIÁRIA PLANO PILOTO/EIXO MONUMENTAL/ESTRUTURAL"/>
  </r>
  <r>
    <x v="45"/>
    <x v="4"/>
    <x v="5"/>
    <x v="1"/>
    <n v="5"/>
    <s v="BR-070"/>
    <s v="CEILÂNDIA"/>
    <s v="ESPLANADA/RODOVIÁRIA PLANO PILOTO/EIXO MONUMENTAL/ESTRUTURAL/BR-070"/>
  </r>
  <r>
    <x v="45"/>
    <x v="4"/>
    <x v="5"/>
    <x v="1"/>
    <n v="6"/>
    <s v="AVENIDA CUIABÁ"/>
    <s v="ÁGUAS LINDAS DE GOIÁS"/>
    <s v="ESPLANADA/RODOVIÁRIA PLANO PILOTO/EIXO MONUMENTAL/ESTRUTURAL/BR-070/AVENIDA CUIABÁ"/>
  </r>
  <r>
    <x v="45"/>
    <x v="4"/>
    <x v="5"/>
    <x v="1"/>
    <n v="7"/>
    <s v="SETOR 9"/>
    <s v="ÁGUAS LINDAS DE GOIÁS"/>
    <s v="ESPLANADA/RODOVIÁRIA PLANO PILOTO/EIXO MONUMENTAL/ESTRUTURAL/BR-070/AVENIDA CUIABÁ/SETOR 9"/>
  </r>
  <r>
    <x v="45"/>
    <x v="4"/>
    <x v="5"/>
    <x v="1"/>
    <n v="8"/>
    <s v="VILA ESPERANÇA"/>
    <s v="ÁGUAS LINDAS DE GOIÁS"/>
    <s v="ESPLANADA/RODOVIÁRIA PLANO PILOTO/EIXO MONUMENTAL/ESTRUTURAL/BR-070/AVENIDA CUIABÁ/SETOR 9/VILA ESPERANÇA"/>
  </r>
  <r>
    <x v="45"/>
    <x v="4"/>
    <x v="5"/>
    <x v="1"/>
    <n v="9"/>
    <s v="SETOR 3"/>
    <s v="ÁGUAS LINDAS DE GOIÁS"/>
    <s v="ESPLANADA/RODOVIÁRIA PLANO PILOTO/EIXO MONUMENTAL/ESTRUTURAL/BR-070/AVENIDA CUIABÁ/SETOR 9/VILA ESPERANÇA/SETOR 3"/>
  </r>
  <r>
    <x v="45"/>
    <x v="4"/>
    <x v="5"/>
    <x v="1"/>
    <n v="10"/>
    <s v="AVENIDA LIBERDADE"/>
    <s v="ÁGUAS LINDAS DE GOIÁS"/>
    <s v="ESPLANADA/RODOVIÁRIA PLANO PILOTO/EIXO MONUMENTAL/ESTRUTURAL/BR-070/AVENIDA CUIABÁ/SETOR 9/VILA ESPERANÇA/SETOR 3/AVENIDA LIBERDADE"/>
  </r>
  <r>
    <x v="45"/>
    <x v="4"/>
    <x v="5"/>
    <x v="1"/>
    <n v="11"/>
    <s v="GO-547"/>
    <s v="ÁGUAS LINDAS DE GOIÁS"/>
    <s v="ESPLANADA/RODOVIÁRIA PLANO PILOTO/EIXO MONUMENTAL/ESTRUTURAL/BR-070/AVENIDA CUIABÁ/SETOR 9/VILA ESPERANÇA/SETOR 3/AVENIDA LIBERDADE/GO-547"/>
  </r>
  <r>
    <x v="45"/>
    <x v="4"/>
    <x v="5"/>
    <x v="1"/>
    <n v="12"/>
    <s v="MANSÕES ODISSÉIA"/>
    <s v="ÁGUAS LINDAS DE GOIÁS"/>
    <s v="ESPLANADA/RODOVIÁRIA PLANO PILOTO/EIXO MONUMENTAL/ESTRUTURAL/BR-070/AVENIDA CUIABÁ/SETOR 9/VILA ESPERANÇA/SETOR 3/AVENIDA LIBERDADE/GO-547/MANSÕES ODISSÉIA"/>
  </r>
  <r>
    <x v="45"/>
    <x v="4"/>
    <x v="5"/>
    <x v="1"/>
    <n v="13"/>
    <s v="ROYAL PARQUE"/>
    <s v="ÁGUAS LINDAS DE GOIÁS"/>
    <s v="ESPLANADA/RODOVIÁRIA PLANO PILOTO/EIXO MONUMENTAL/ESTRUTURAL/BR-070/AVENIDA CUIABÁ/SETOR 9/VILA ESPERANÇA/SETOR 3/AVENIDA LIBERDADE/GO-547/MANSÕES ODISSÉIA/ROYAL PARQUE"/>
  </r>
  <r>
    <x v="46"/>
    <x v="4"/>
    <x v="4"/>
    <x v="0"/>
    <n v="1"/>
    <s v="ÁGUAS BONITAS"/>
    <s v="ÁGUAS LINDAS DE GOIÁS"/>
    <s v="ÁGUAS BONITAS"/>
  </r>
  <r>
    <x v="46"/>
    <x v="4"/>
    <x v="4"/>
    <x v="0"/>
    <n v="2"/>
    <s v="AVENIDA BRASÍLIA"/>
    <s v="ÁGUAS LINDAS DE GOIÁS"/>
    <s v="ÁGUAS BONITAS/AVENIDA BRASÍLIA"/>
  </r>
  <r>
    <x v="46"/>
    <x v="4"/>
    <x v="4"/>
    <x v="0"/>
    <n v="3"/>
    <s v="AVENIDA SÃO PAULO"/>
    <s v="ÁGUAS LINDAS DE GOIÁS"/>
    <s v="ÁGUAS BONITAS/AVENIDA BRASÍLIA/AVENIDA SÃO PAULO"/>
  </r>
  <r>
    <x v="46"/>
    <x v="4"/>
    <x v="4"/>
    <x v="0"/>
    <n v="4"/>
    <s v="BR-070"/>
    <s v="CEILÂNDIA"/>
    <s v="ÁGUAS BONITAS/AVENIDA BRASÍLIA/AVENIDA SÃO PAULO/BR-070"/>
  </r>
  <r>
    <x v="46"/>
    <x v="4"/>
    <x v="4"/>
    <x v="0"/>
    <n v="5"/>
    <s v="ESTRUTURAL"/>
    <s v="TAGUATINGA"/>
    <s v="ÁGUAS BONITAS/AVENIDA BRASÍLIA/AVENIDA SÃO PAULO/BR-070/ESTRUTURAL"/>
  </r>
  <r>
    <x v="46"/>
    <x v="4"/>
    <x v="4"/>
    <x v="0"/>
    <n v="6"/>
    <s v="EIXO MONUMENTAL"/>
    <s v="Brasília"/>
    <s v="ÁGUAS BONITAS/AVENIDA BRASÍLIA/AVENIDA SÃO PAULO/BR-070/ESTRUTURAL/EIXO MONUMENTAL"/>
  </r>
  <r>
    <x v="46"/>
    <x v="4"/>
    <x v="4"/>
    <x v="0"/>
    <n v="7"/>
    <s v="ESPLANADA"/>
    <s v="Brasília"/>
    <s v="ÁGUAS BONITAS/AVENIDA BRASÍLIA/AVENIDA SÃO PAULO/BR-070/ESTRUTURAL/EIXO MONUMENTAL/ESPLANADA"/>
  </r>
  <r>
    <x v="46"/>
    <x v="4"/>
    <x v="4"/>
    <x v="0"/>
    <n v="8"/>
    <s v="RODOVIÁRIA PLANO PILOTO"/>
    <s v="Brasília"/>
    <s v="ÁGUAS BONITAS/AVENIDA BRASÍLIA/AVENIDA SÃO PAULO/BR-070/ESTRUTURAL/EIXO MONUMENTAL/ESPLANADA/RODOVIÁRIA PLANO PILOTO"/>
  </r>
  <r>
    <x v="46"/>
    <x v="4"/>
    <x v="5"/>
    <x v="1"/>
    <n v="1"/>
    <s v="ESPLANADA"/>
    <s v="Brasília"/>
    <s v="ESPLANADA"/>
  </r>
  <r>
    <x v="46"/>
    <x v="4"/>
    <x v="5"/>
    <x v="1"/>
    <n v="2"/>
    <s v="RODOVIÁRIA PLANO PILOTO"/>
    <s v="Brasília"/>
    <s v="ESPLANADA/RODOVIÁRIA PLANO PILOTO"/>
  </r>
  <r>
    <x v="46"/>
    <x v="4"/>
    <x v="5"/>
    <x v="1"/>
    <n v="3"/>
    <s v="EIXO MONUMENTAL"/>
    <s v="Brasília"/>
    <s v="ESPLANADA/RODOVIÁRIA PLANO PILOTO/EIXO MONUMENTAL"/>
  </r>
  <r>
    <x v="46"/>
    <x v="4"/>
    <x v="5"/>
    <x v="1"/>
    <n v="4"/>
    <s v="ESTRUTURAL"/>
    <s v="TAGUATINGA"/>
    <s v="ESPLANADA/RODOVIÁRIA PLANO PILOTO/EIXO MONUMENTAL/ESTRUTURAL"/>
  </r>
  <r>
    <x v="46"/>
    <x v="4"/>
    <x v="5"/>
    <x v="1"/>
    <n v="5"/>
    <s v="BR-070"/>
    <s v="CEILÂNDIA"/>
    <s v="ESPLANADA/RODOVIÁRIA PLANO PILOTO/EIXO MONUMENTAL/ESTRUTURAL/BR-070"/>
  </r>
  <r>
    <x v="46"/>
    <x v="4"/>
    <x v="5"/>
    <x v="1"/>
    <n v="6"/>
    <s v="AVENIDA CUIABÁ"/>
    <s v="ÁGUAS LINDAS DE GOIÁS"/>
    <s v="ESPLANADA/RODOVIÁRIA PLANO PILOTO/EIXO MONUMENTAL/ESTRUTURAL/BR-070/AVENIDA CUIABÁ"/>
  </r>
  <r>
    <x v="46"/>
    <x v="4"/>
    <x v="5"/>
    <x v="1"/>
    <n v="7"/>
    <s v="JARDIM AMÉRICA"/>
    <s v="ÁGUAS LINDAS DE GOIÁS"/>
    <s v="ESPLANADA/RODOVIÁRIA PLANO PILOTO/EIXO MONUMENTAL/ESTRUTURAL/BR-070/AVENIDA CUIABÁ/JARDIM AMÉRICA"/>
  </r>
  <r>
    <x v="46"/>
    <x v="4"/>
    <x v="5"/>
    <x v="1"/>
    <n v="8"/>
    <s v="MORADA DA SERRA"/>
    <s v="ÁGUAS LINDAS DE GOIÁS"/>
    <s v="ESPLANADA/RODOVIÁRIA PLANO PILOTO/EIXO MONUMENTAL/ESTRUTURAL/BR-070/AVENIDA CUIABÁ/JARDIM AMÉRICA/MORADA DA SERRA"/>
  </r>
  <r>
    <x v="46"/>
    <x v="4"/>
    <x v="5"/>
    <x v="1"/>
    <n v="9"/>
    <s v="ÁGUAS BONITAS"/>
    <s v="ÁGUAS LINDAS DE GOIÁS"/>
    <s v="ESPLANADA/RODOVIÁRIA PLANO PILOTO/EIXO MONUMENTAL/ESTRUTURAL/BR-070/AVENIDA CUIABÁ/JARDIM AMÉRICA/MORADA DA SERRA/ÁGUAS BONITAS"/>
  </r>
  <r>
    <x v="47"/>
    <x v="4"/>
    <x v="4"/>
    <x v="0"/>
    <n v="1"/>
    <s v="CHIOLA"/>
    <s v="ÁGUAS LINDAS DE GOIÁS"/>
    <s v="CHIOLA"/>
  </r>
  <r>
    <x v="47"/>
    <x v="4"/>
    <x v="4"/>
    <x v="0"/>
    <n v="2"/>
    <s v="MORADA DA SERRA"/>
    <s v="ÁGUAS LINDAS DE GOIÁS"/>
    <s v="CHIOLA/MORADA DA SERRA"/>
  </r>
  <r>
    <x v="47"/>
    <x v="4"/>
    <x v="4"/>
    <x v="0"/>
    <n v="3"/>
    <s v="RUA PAU BRASIL"/>
    <s v="ÁGUAS LINDAS DE GOIÁS"/>
    <s v="CHIOLA/MORADA DA SERRA/RUA PAU BRASIL"/>
  </r>
  <r>
    <x v="47"/>
    <x v="4"/>
    <x v="4"/>
    <x v="0"/>
    <n v="4"/>
    <s v="AVENIDA CENTRAL"/>
    <s v="ÁGUAS LINDAS DE GOIÁS"/>
    <s v="CHIOLA/MORADA DA SERRA/RUA PAU BRASIL/AVENIDA CENTRAL"/>
  </r>
  <r>
    <x v="47"/>
    <x v="4"/>
    <x v="4"/>
    <x v="0"/>
    <n v="5"/>
    <s v="MORADA DA SERRA"/>
    <s v="ÁGUAS LINDAS DE GOIÁS"/>
    <s v="CHIOLA/MORADA DA SERRA/RUA PAU BRASIL/AVENIDA CENTRAL/MORADA DA SERRA"/>
  </r>
  <r>
    <x v="47"/>
    <x v="4"/>
    <x v="4"/>
    <x v="0"/>
    <n v="6"/>
    <s v="BR-070"/>
    <s v="ÁGUAS LINDAS DE GOIÁS"/>
    <s v="CHIOLA/MORADA DA SERRA/RUA PAU BRASIL/AVENIDA CENTRAL/MORADA DA SERRA/BR-070"/>
  </r>
  <r>
    <x v="47"/>
    <x v="4"/>
    <x v="4"/>
    <x v="0"/>
    <n v="7"/>
    <s v="AVENIDA MARGINAL SUL"/>
    <s v="ÁGUAS LINDAS DE GOIÁS"/>
    <s v="CHIOLA/MORADA DA SERRA/RUA PAU BRASIL/AVENIDA CENTRAL/MORADA DA SERRA/BR-070/AVENIDA MARGINAL SUL"/>
  </r>
  <r>
    <x v="47"/>
    <x v="4"/>
    <x v="4"/>
    <x v="0"/>
    <n v="8"/>
    <s v="RUA TOCANTINS"/>
    <s v="ÁGUAS LINDAS DE GOIÁS"/>
    <s v="CHIOLA/MORADA DA SERRA/RUA PAU BRASIL/AVENIDA CENTRAL/MORADA DA SERRA/BR-070/AVENIDA MARGINAL SUL/RUA TOCANTINS"/>
  </r>
  <r>
    <x v="47"/>
    <x v="4"/>
    <x v="4"/>
    <x v="0"/>
    <n v="9"/>
    <s v="AVENIDA CONTORNO"/>
    <s v="ÁGUAS LINDAS DE GOIÁS"/>
    <s v="CHIOLA/MORADA DA SERRA/RUA PAU BRASIL/AVENIDA CENTRAL/MORADA DA SERRA/BR-070/AVENIDA MARGINAL SUL/RUA TOCANTINS/AVENIDA CONTORNO"/>
  </r>
  <r>
    <x v="47"/>
    <x v="4"/>
    <x v="4"/>
    <x v="0"/>
    <n v="10"/>
    <s v="RUA 14"/>
    <s v="ÁGUAS LINDAS DE GOIÁS"/>
    <s v="CHIOLA/MORADA DA SERRA/RUA PAU BRASIL/AVENIDA CENTRAL/MORADA DA SERRA/BR-070/AVENIDA MARGINAL SUL/RUA TOCANTINS/AVENIDA CONTORNO/RUA 14"/>
  </r>
  <r>
    <x v="47"/>
    <x v="4"/>
    <x v="4"/>
    <x v="0"/>
    <n v="11"/>
    <s v="AVENIDA GOIÁS"/>
    <s v="ÁGUAS LINDAS DE GOIÁS"/>
    <s v="CHIOLA/MORADA DA SERRA/RUA PAU BRASIL/AVENIDA CENTRAL/MORADA DA SERRA/BR-070/AVENIDA MARGINAL SUL/RUA TOCANTINS/AVENIDA CONTORNO/RUA 14/AVENIDA GOIÁS"/>
  </r>
  <r>
    <x v="47"/>
    <x v="4"/>
    <x v="4"/>
    <x v="0"/>
    <n v="12"/>
    <s v="AVENIDA MARGINAL SUL"/>
    <s v="ÁGUAS LINDAS DE GOIÁS"/>
    <s v="CHIOLA/MORADA DA SERRA/RUA PAU BRASIL/AVENIDA CENTRAL/MORADA DA SERRA/BR-070/AVENIDA MARGINAL SUL/RUA TOCANTINS/AVENIDA CONTORNO/RUA 14/AVENIDA GOIÁS/AVENIDA MARGINAL SUL"/>
  </r>
  <r>
    <x v="47"/>
    <x v="4"/>
    <x v="4"/>
    <x v="0"/>
    <n v="13"/>
    <s v="BR-070"/>
    <s v="ÁGUAS LINDAS DE GOIÁS"/>
    <s v="CHIOLA/MORADA DA SERRA/RUA PAU BRASIL/AVENIDA CENTRAL/MORADA DA SERRA/BR-070/AVENIDA MARGINAL SUL/RUA TOCANTINS/AVENIDA CONTORNO/RUA 14/AVENIDA GOIÁS/AVENIDA MARGINAL SUL/BR-070"/>
  </r>
  <r>
    <x v="47"/>
    <x v="4"/>
    <x v="4"/>
    <x v="0"/>
    <n v="14"/>
    <s v="PONTE DO RIO DESCOBERTO"/>
    <s v="ÁGUAS LINDAS DE GOIÁS"/>
    <s v="CHIOLA/MORADA DA SERRA/RUA PAU BRASIL/AVENIDA CENTRAL/MORADA DA SERRA/BR-070/AVENIDA MARGINAL SUL/RUA TOCANTINS/AVENIDA CONTORNO/RUA 14/AVENIDA GOIÁS/AVENIDA MARGINAL SUL/BR-070/PONTE DO RIO DESCOBERTO"/>
  </r>
  <r>
    <x v="47"/>
    <x v="4"/>
    <x v="4"/>
    <x v="0"/>
    <n v="15"/>
    <s v="BR-070"/>
    <s v="CEILÂNDIA"/>
    <s v="CHIOLA/MORADA DA SERRA/RUA PAU BRASIL/AVENIDA CENTRAL/MORADA DA SERRA/BR-070/AVENIDA MARGINAL SUL/RUA TOCANTINS/AVENIDA CONTORNO/RUA 14/AVENIDA GOIÁS/AVENIDA MARGINAL SUL/BR-070/PONTE DO RIO DESCOBERTO/BR-070"/>
  </r>
  <r>
    <x v="47"/>
    <x v="4"/>
    <x v="4"/>
    <x v="0"/>
    <n v="16"/>
    <s v="ESTRUTURAL"/>
    <s v="TAGUATINGA"/>
    <s v="CHIOLA/MORADA DA SERRA/RUA PAU BRASIL/AVENIDA CENTRAL/MORADA DA SERRA/BR-070/AVENIDA MARGINAL SUL/RUA TOCANTINS/AVENIDA CONTORNO/RUA 14/AVENIDA GOIÁS/AVENIDA MARGINAL SUL/BR-070/PONTE DO RIO DESCOBERTO/BR-070/ESTRUTURAL"/>
  </r>
  <r>
    <x v="47"/>
    <x v="4"/>
    <x v="4"/>
    <x v="0"/>
    <n v="17"/>
    <s v="EIXO MONUMENTAL"/>
    <s v="Brasília"/>
    <s v="CHIOLA/MORADA DA SERRA/RUA PAU BRASIL/AVENIDA CENTRAL/MORADA DA SERRA/BR-070/AVENIDA MARGINAL SUL/RUA TOCANTINS/AVENIDA CONTORNO/RUA 14/AVENIDA GOIÁS/AVENIDA MARGINAL SUL/BR-070/PONTE DO RIO DESCOBERTO/BR-070/ESTRUTURAL/EIXO MONUMENTAL"/>
  </r>
  <r>
    <x v="47"/>
    <x v="4"/>
    <x v="4"/>
    <x v="0"/>
    <n v="18"/>
    <s v="ESPLANADA"/>
    <s v="Brasília"/>
    <s v="CHIOLA/MORADA DA SERRA/RUA PAU BRASIL/AVENIDA CENTRAL/MORADA DA SERRA/BR-070/AVENIDA MARGINAL SUL/RUA TOCANTINS/AVENIDA CONTORNO/RUA 14/AVENIDA GOIÁS/AVENIDA MARGINAL SUL/BR-070/PONTE DO RIO DESCOBERTO/BR-070/ESTRUTURAL/EIXO MONUMENTAL/ESPLANADA"/>
  </r>
  <r>
    <x v="47"/>
    <x v="4"/>
    <x v="4"/>
    <x v="0"/>
    <n v="19"/>
    <s v="RODOVIÁRIA PLANO PILOTO"/>
    <s v="Brasília"/>
    <s v="CHIOLA/MORADA DA SERRA/RUA PAU BRASIL/AVENIDA CENTRAL/MORADA DA SERRA/BR-070/AVENIDA MARGINAL SUL/RUA TOCANTINS/AVENIDA CONTORNO/RUA 14/AVENIDA GOIÁS/AVENIDA MARGINAL SUL/BR-070/PONTE DO RIO DESCOBERTO/BR-070/ESTRUTURAL/EIXO MONUMENTAL/ESPLANADA/RODOVIÁRIA PLANO PILOTO"/>
  </r>
  <r>
    <x v="47"/>
    <x v="4"/>
    <x v="5"/>
    <x v="1"/>
    <n v="1"/>
    <s v="ESPLANADA"/>
    <s v="Brasília"/>
    <s v="ESPLANADA"/>
  </r>
  <r>
    <x v="47"/>
    <x v="4"/>
    <x v="5"/>
    <x v="1"/>
    <n v="2"/>
    <s v="RODOVIÁRIA PLANO PILOTO"/>
    <s v="Brasília"/>
    <s v="ESPLANADA/RODOVIÁRIA PLANO PILOTO"/>
  </r>
  <r>
    <x v="47"/>
    <x v="4"/>
    <x v="5"/>
    <x v="1"/>
    <n v="3"/>
    <s v="EIXO MONUMENTAL"/>
    <s v="Brasília"/>
    <s v="ESPLANADA/RODOVIÁRIA PLANO PILOTO/EIXO MONUMENTAL"/>
  </r>
  <r>
    <x v="47"/>
    <x v="4"/>
    <x v="5"/>
    <x v="1"/>
    <n v="4"/>
    <s v="ESTRUTURAL"/>
    <s v="TAGUATINGA"/>
    <s v="ESPLANADA/RODOVIÁRIA PLANO PILOTO/EIXO MONUMENTAL/ESTRUTURAL"/>
  </r>
  <r>
    <x v="47"/>
    <x v="4"/>
    <x v="5"/>
    <x v="1"/>
    <n v="5"/>
    <s v="BR-070"/>
    <s v="CEILÂNDIA"/>
    <s v="ESPLANADA/RODOVIÁRIA PLANO PILOTO/EIXO MONUMENTAL/ESTRUTURAL/BR-070"/>
  </r>
  <r>
    <x v="47"/>
    <x v="4"/>
    <x v="5"/>
    <x v="1"/>
    <n v="6"/>
    <s v="PONTE DO RIO DESCOBERTO"/>
    <s v="ÁGUAS LINDAS DE GOIÁS"/>
    <s v="ESPLANADA/RODOVIÁRIA PLANO PILOTO/EIXO MONUMENTAL/ESTRUTURAL/BR-070/PONTE DO RIO DESCOBERTO"/>
  </r>
  <r>
    <x v="47"/>
    <x v="4"/>
    <x v="5"/>
    <x v="1"/>
    <n v="7"/>
    <s v="BR-070"/>
    <s v="ÁGUAS LINDAS DE GOIÁS"/>
    <s v="ESPLANADA/RODOVIÁRIA PLANO PILOTO/EIXO MONUMENTAL/ESTRUTURAL/BR-070/PONTE DO RIO DESCOBERTO/BR-070"/>
  </r>
  <r>
    <x v="47"/>
    <x v="4"/>
    <x v="5"/>
    <x v="1"/>
    <n v="8"/>
    <s v="AVENIDA MARGINAL SUL"/>
    <s v="ÁGUAS LINDAS DE GOIÁS"/>
    <s v="ESPLANADA/RODOVIÁRIA PLANO PILOTO/EIXO MONUMENTAL/ESTRUTURAL/BR-070/PONTE DO RIO DESCOBERTO/BR-070/AVENIDA MARGINAL SUL"/>
  </r>
  <r>
    <x v="47"/>
    <x v="4"/>
    <x v="5"/>
    <x v="1"/>
    <n v="9"/>
    <s v="AVENIDA GOIÁS"/>
    <s v="ÁGUAS LINDAS DE GOIÁS"/>
    <s v="ESPLANADA/RODOVIÁRIA PLANO PILOTO/EIXO MONUMENTAL/ESTRUTURAL/BR-070/PONTE DO RIO DESCOBERTO/BR-070/AVENIDA MARGINAL SUL/AVENIDA GOIÁS"/>
  </r>
  <r>
    <x v="47"/>
    <x v="4"/>
    <x v="5"/>
    <x v="1"/>
    <n v="10"/>
    <s v="RUA 14"/>
    <s v="ÁGUAS LINDAS DE GOIÁS"/>
    <s v="ESPLANADA/RODOVIÁRIA PLANO PILOTO/EIXO MONUMENTAL/ESTRUTURAL/BR-070/PONTE DO RIO DESCOBERTO/BR-070/AVENIDA MARGINAL SUL/AVENIDA GOIÁS/RUA 14"/>
  </r>
  <r>
    <x v="47"/>
    <x v="4"/>
    <x v="5"/>
    <x v="1"/>
    <n v="11"/>
    <s v="AVENIDA CONTORNO"/>
    <s v="ÁGUAS LINDAS DE GOIÁS"/>
    <s v="ESPLANADA/RODOVIÁRIA PLANO PILOTO/EIXO MONUMENTAL/ESTRUTURAL/BR-070/PONTE DO RIO DESCOBERTO/BR-070/AVENIDA MARGINAL SUL/AVENIDA GOIÁS/RUA 14/AVENIDA CONTORNO"/>
  </r>
  <r>
    <x v="47"/>
    <x v="4"/>
    <x v="5"/>
    <x v="1"/>
    <n v="12"/>
    <s v="RUA TOCANTINS"/>
    <s v="ÁGUAS LINDAS DE GOIÁS"/>
    <s v="ESPLANADA/RODOVIÁRIA PLANO PILOTO/EIXO MONUMENTAL/ESTRUTURAL/BR-070/PONTE DO RIO DESCOBERTO/BR-070/AVENIDA MARGINAL SUL/AVENIDA GOIÁS/RUA 14/AVENIDA CONTORNO/RUA TOCANTINS"/>
  </r>
  <r>
    <x v="47"/>
    <x v="4"/>
    <x v="5"/>
    <x v="1"/>
    <n v="13"/>
    <s v="AVENIDA MARGINAL SUL"/>
    <s v="ÁGUAS LINDAS DE GOIÁS"/>
    <s v="ESPLANADA/RODOVIÁRIA PLANO PILOTO/EIXO MONUMENTAL/ESTRUTURAL/BR-070/PONTE DO RIO DESCOBERTO/BR-070/AVENIDA MARGINAL SUL/AVENIDA GOIÁS/RUA 14/AVENIDA CONTORNO/RUA TOCANTINS/AVENIDA MARGINAL SUL"/>
  </r>
  <r>
    <x v="47"/>
    <x v="4"/>
    <x v="5"/>
    <x v="1"/>
    <n v="14"/>
    <s v="BR-070"/>
    <s v="ÁGUAS LINDAS DE GOIÁS"/>
    <s v="ESPLANADA/RODOVIÁRIA PLANO PILOTO/EIXO MONUMENTAL/ESTRUTURAL/BR-070/PONTE DO RIO DESCOBERTO/BR-070/AVENIDA MARGINAL SUL/AVENIDA GOIÁS/RUA 14/AVENIDA CONTORNO/RUA TOCANTINS/AVENIDA MARGINAL SUL/BR-070"/>
  </r>
  <r>
    <x v="47"/>
    <x v="4"/>
    <x v="5"/>
    <x v="1"/>
    <n v="15"/>
    <s v="MORADA DA SERRA"/>
    <s v="ÁGUAS LINDAS DE GOIÁS"/>
    <s v="ESPLANADA/RODOVIÁRIA PLANO PILOTO/EIXO MONUMENTAL/ESTRUTURAL/BR-070/PONTE DO RIO DESCOBERTO/BR-070/AVENIDA MARGINAL SUL/AVENIDA GOIÁS/RUA 14/AVENIDA CONTORNO/RUA TOCANTINS/AVENIDA MARGINAL SUL/BR-070/MORADA DA SERRA"/>
  </r>
  <r>
    <x v="47"/>
    <x v="4"/>
    <x v="5"/>
    <x v="1"/>
    <n v="16"/>
    <s v="AVENIDA CENTRAL"/>
    <s v="ÁGUAS LINDAS DE GOIÁS"/>
    <s v="ESPLANADA/RODOVIÁRIA PLANO PILOTO/EIXO MONUMENTAL/ESTRUTURAL/BR-070/PONTE DO RIO DESCOBERTO/BR-070/AVENIDA MARGINAL SUL/AVENIDA GOIÁS/RUA 14/AVENIDA CONTORNO/RUA TOCANTINS/AVENIDA MARGINAL SUL/BR-070/MORADA DA SERRA/AVENIDA CENTRAL"/>
  </r>
  <r>
    <x v="47"/>
    <x v="4"/>
    <x v="5"/>
    <x v="1"/>
    <n v="17"/>
    <s v="RUA PAU BRASIL"/>
    <s v="ÁGUAS LINDAS DE GOIÁS"/>
    <s v="ESPLANADA/RODOVIÁRIA PLANO PILOTO/EIXO MONUMENTAL/ESTRUTURAL/BR-070/PONTE DO RIO DESCOBERTO/BR-070/AVENIDA MARGINAL SUL/AVENIDA GOIÁS/RUA 14/AVENIDA CONTORNO/RUA TOCANTINS/AVENIDA MARGINAL SUL/BR-070/MORADA DA SERRA/AVENIDA CENTRAL/RUA PAU BRASIL"/>
  </r>
  <r>
    <x v="47"/>
    <x v="4"/>
    <x v="5"/>
    <x v="1"/>
    <n v="18"/>
    <s v="MORADA DA SERRA"/>
    <s v="ÁGUAS LINDAS DE GOIÁS"/>
    <s v="ESPLANADA/RODOVIÁRIA PLANO PILOTO/EIXO MONUMENTAL/ESTRUTURAL/BR-070/PONTE DO RIO DESCOBERTO/BR-070/AVENIDA MARGINAL SUL/AVENIDA GOIÁS/RUA 14/AVENIDA CONTORNO/RUA TOCANTINS/AVENIDA MARGINAL SUL/BR-070/MORADA DA SERRA/AVENIDA CENTRAL/RUA PAU BRASIL/MORADA DA SERRA"/>
  </r>
  <r>
    <x v="47"/>
    <x v="4"/>
    <x v="5"/>
    <x v="1"/>
    <n v="19"/>
    <s v="CHIOLA"/>
    <s v="ÁGUAS LINDAS DE GOIÁS"/>
    <s v="ESPLANADA/RODOVIÁRIA PLANO PILOTO/EIXO MONUMENTAL/ESTRUTURAL/BR-070/PONTE DO RIO DESCOBERTO/BR-070/AVENIDA MARGINAL SUL/AVENIDA GOIÁS/RUA 14/AVENIDA CONTORNO/RUA TOCANTINS/AVENIDA MARGINAL SUL/BR-070/MORADA DA SERRA/AVENIDA CENTRAL/RUA PAU BRASIL/MORADA DA SERRA/CHIOLA"/>
  </r>
  <r>
    <x v="48"/>
    <x v="4"/>
    <x v="4"/>
    <x v="0"/>
    <n v="1"/>
    <s v="JARDIM PARAÍSO"/>
    <s v="ÁGUAS LINDAS DE GOIÁS"/>
    <s v="JARDIM PARAÍSO"/>
  </r>
  <r>
    <x v="48"/>
    <x v="4"/>
    <x v="4"/>
    <x v="0"/>
    <n v="2"/>
    <s v="RUA DA AZALEIAS"/>
    <s v="ÁGUAS LINDAS DE GOIÁS"/>
    <s v="JARDIM PARAÍSO/RUA DA AZALEIAS"/>
  </r>
  <r>
    <x v="48"/>
    <x v="4"/>
    <x v="4"/>
    <x v="0"/>
    <n v="3"/>
    <s v="RUA DAS PALMAS "/>
    <s v="ÁGUAS LINDAS DE GOIÁS"/>
    <s v="JARDIM PARAÍSO/RUA DA AZALEIAS/RUA DAS PALMAS "/>
  </r>
  <r>
    <x v="48"/>
    <x v="4"/>
    <x v="4"/>
    <x v="0"/>
    <n v="4"/>
    <s v="RUA DAS ORQUÍDEAS"/>
    <s v="ÁGUAS LINDAS DE GOIÁS"/>
    <s v="JARDIM PARAÍSO/RUA DA AZALEIAS/RUA DAS PALMAS /RUA DAS ORQUÍDEAS"/>
  </r>
  <r>
    <x v="48"/>
    <x v="4"/>
    <x v="4"/>
    <x v="0"/>
    <n v="5"/>
    <s v="RUA DA CRAVOS"/>
    <s v="ÁGUAS LINDAS DE GOIÁS"/>
    <s v="JARDIM PARAÍSO/RUA DA AZALEIAS/RUA DAS PALMAS /RUA DAS ORQUÍDEAS/RUA DA CRAVOS"/>
  </r>
  <r>
    <x v="48"/>
    <x v="4"/>
    <x v="4"/>
    <x v="0"/>
    <n v="6"/>
    <s v="RUA DAS HORTÊNCIAS"/>
    <s v="ÁGUAS LINDAS DE GOIÁS"/>
    <s v="JARDIM PARAÍSO/RUA DA AZALEIAS/RUA DAS PALMAS /RUA DAS ORQUÍDEAS/RUA DA CRAVOS/RUA DAS HORTÊNCIAS"/>
  </r>
  <r>
    <x v="48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48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48"/>
    <x v="4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48"/>
    <x v="4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48"/>
    <x v="4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48"/>
    <x v="4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48"/>
    <x v="4"/>
    <x v="4"/>
    <x v="0"/>
    <n v="13"/>
    <s v="ESTRUTURAL"/>
    <s v="TAGUATINGA"/>
    <s v="JARDIM PARAÍSO/RUA DA AZALEIAS/RUA DAS PALMAS /RUA DAS ORQUÍDEAS/RUA DA CRAVOS/RUA DAS HORTÊNCIAS/RUA DAS AMARILIS/RUA 39/AVENIDA MARGINAL SUL/BR-070/PONTE DO RIO DESCOBERTO/BR-070/ESTRUTURAL"/>
  </r>
  <r>
    <x v="48"/>
    <x v="4"/>
    <x v="4"/>
    <x v="0"/>
    <n v="14"/>
    <s v="EIXO MONUMENTAL"/>
    <s v="Brasília"/>
    <s v="JARDIM PARAÍSO/RUA DA AZALEIAS/RUA DAS PALMAS /RUA DAS ORQUÍDEAS/RUA DA CRAVOS/RUA DAS HORTÊNCIAS/RUA DAS AMARILIS/RUA 39/AVENIDA MARGINAL SUL/BR-070/PONTE DO RIO DESCOBERTO/BR-070/ESTRUTURAL/EIXO MONUMENTAL"/>
  </r>
  <r>
    <x v="48"/>
    <x v="4"/>
    <x v="4"/>
    <x v="0"/>
    <n v="15"/>
    <s v="ESPLANADA"/>
    <s v="Brasília"/>
    <s v="JARDIM PARAÍSO/RUA DA AZALEIAS/RUA DAS PALMAS /RUA DAS ORQUÍDEAS/RUA DA CRAVOS/RUA DAS HORTÊNCIAS/RUA DAS AMARILIS/RUA 39/AVENIDA MARGINAL SUL/BR-070/PONTE DO RIO DESCOBERTO/BR-070/ESTRUTURAL/EIXO MONUMENTAL/ESPLANADA"/>
  </r>
  <r>
    <x v="48"/>
    <x v="4"/>
    <x v="4"/>
    <x v="0"/>
    <n v="16"/>
    <s v="RODOVIÁRIA PLANO PILOTO"/>
    <s v="Brasília"/>
    <s v="JARDIM PARAÍSO/RUA DA AZALEIAS/RUA DAS PALMAS /RUA DAS ORQUÍDEAS/RUA DA CRAVOS/RUA DAS HORTÊNCIAS/RUA DAS AMARILIS/RUA 39/AVENIDA MARGINAL SUL/BR-070/PONTE DO RIO DESCOBERTO/BR-070/ESTRUTURAL/EIXO MONUMENTAL/ESPLANADA/RODOVIÁRIA PLANO PILOTO"/>
  </r>
  <r>
    <x v="48"/>
    <x v="4"/>
    <x v="5"/>
    <x v="1"/>
    <n v="1"/>
    <s v="ESPLANADA"/>
    <s v="Brasília"/>
    <s v="ESPLANADA"/>
  </r>
  <r>
    <x v="48"/>
    <x v="4"/>
    <x v="5"/>
    <x v="1"/>
    <n v="2"/>
    <s v="RODOVIÁRIA PLANO PILOTO"/>
    <s v="Brasília"/>
    <s v="ESPLANADA/RODOVIÁRIA PLANO PILOTO"/>
  </r>
  <r>
    <x v="48"/>
    <x v="4"/>
    <x v="5"/>
    <x v="1"/>
    <n v="3"/>
    <s v="EIXO MONUMENTAL"/>
    <s v="Brasília"/>
    <s v="ESPLANADA/RODOVIÁRIA PLANO PILOTO/EIXO MONUMENTAL"/>
  </r>
  <r>
    <x v="48"/>
    <x v="4"/>
    <x v="5"/>
    <x v="1"/>
    <n v="4"/>
    <s v="ESTRUTURAL"/>
    <s v="TAGUATINGA"/>
    <s v="ESPLANADA/RODOVIÁRIA PLANO PILOTO/EIXO MONUMENTAL/ESTRUTURAL"/>
  </r>
  <r>
    <x v="48"/>
    <x v="4"/>
    <x v="5"/>
    <x v="1"/>
    <n v="5"/>
    <s v="BR-070"/>
    <s v="CEILÂNDIA"/>
    <s v="ESPLANADA/RODOVIÁRIA PLANO PILOTO/EIXO MONUMENTAL/ESTRUTURAL/BR-070"/>
  </r>
  <r>
    <x v="48"/>
    <x v="4"/>
    <x v="5"/>
    <x v="1"/>
    <n v="6"/>
    <s v="PONTE DO RIO DESCOBERTO"/>
    <s v="ÁGUAS LINDAS DE GOIÁS"/>
    <s v="ESPLANADA/RODOVIÁRIA PLANO PILOTO/EIXO MONUMENTAL/ESTRUTURAL/BR-070/PONTE DO RIO DESCOBERTO"/>
  </r>
  <r>
    <x v="48"/>
    <x v="4"/>
    <x v="5"/>
    <x v="1"/>
    <n v="7"/>
    <s v="BR-070"/>
    <s v="ÁGUAS LINDAS DE GOIÁS"/>
    <s v="ESPLANADA/RODOVIÁRIA PLANO PILOTO/EIXO MONUMENTAL/ESTRUTURAL/BR-070/PONTE DO RIO DESCOBERTO/BR-070"/>
  </r>
  <r>
    <x v="48"/>
    <x v="4"/>
    <x v="5"/>
    <x v="1"/>
    <n v="8"/>
    <s v="AVENIDA MARGINAL SUL"/>
    <s v="ÁGUAS LINDAS DE GOIÁS"/>
    <s v="ESPLANADA/RODOVIÁRIA PLANO PILOTO/EIXO MONUMENTAL/ESTRUTURAL/BR-070/PONTE DO RIO DESCOBERTO/BR-070/AVENIDA MARGINAL SUL"/>
  </r>
  <r>
    <x v="48"/>
    <x v="4"/>
    <x v="5"/>
    <x v="1"/>
    <n v="9"/>
    <s v="RUA DA AZALEIAS"/>
    <s v="ÁGUAS LINDAS DE GOIÁS"/>
    <s v="ESPLANADA/RODOVIÁRIA PLANO PILOTO/EIXO MONUMENTAL/ESTRUTURAL/BR-070/PONTE DO RIO DESCOBERTO/BR-070/AVENIDA MARGINAL SUL/RUA DA AZALEIAS"/>
  </r>
  <r>
    <x v="48"/>
    <x v="4"/>
    <x v="5"/>
    <x v="1"/>
    <n v="10"/>
    <s v="RUA DAS PALMAS "/>
    <s v="ÁGUAS LINDAS DE GOIÁS"/>
    <s v="ESPLANADA/RODOVIÁRIA PLANO PILOTO/EIXO MONUMENTAL/ESTRUTURAL/BR-070/PONTE DO RIO DESCOBERTO/BR-070/AVENIDA MARGINAL SUL/RUA DA AZALEIAS/RUA DAS PALMAS "/>
  </r>
  <r>
    <x v="48"/>
    <x v="4"/>
    <x v="5"/>
    <x v="1"/>
    <n v="11"/>
    <s v="RUA DAS ORQUÍDEAS"/>
    <s v="ÁGUAS LINDAS DE GOIÁS"/>
    <s v="ESPLANADA/RODOVIÁRIA PLANO PILOTO/EIXO MONUMENTAL/ESTRUTURAL/BR-070/PONTE DO RIO DESCOBERTO/BR-070/AVENIDA MARGINAL SUL/RUA DA AZALEIAS/RUA DAS PALMAS /RUA DAS ORQUÍDEAS"/>
  </r>
  <r>
    <x v="48"/>
    <x v="4"/>
    <x v="5"/>
    <x v="1"/>
    <n v="12"/>
    <s v="RUA DA CRAVOS"/>
    <s v="ÁGUAS LINDAS DE GOIÁS"/>
    <s v="ESPLANADA/RODOVIÁRIA PLANO PILOTO/EIXO MONUMENTAL/ESTRUTURAL/BR-070/PONTE DO RIO DESCOBERTO/BR-070/AVENIDA MARGINAL SUL/RUA DA AZALEIAS/RUA DAS PALMAS /RUA DAS ORQUÍDEAS/RUA DA CRAVOS"/>
  </r>
  <r>
    <x v="48"/>
    <x v="4"/>
    <x v="5"/>
    <x v="1"/>
    <n v="13"/>
    <s v="RUA DAS HORTÊNCIAS"/>
    <s v="ÁGUAS LINDAS DE GOIÁS"/>
    <s v="ESPLANADA/RODOVIÁRIA PLANO PILOTO/EIXO MONUMENTAL/ESTRUTURAL/BR-070/PONTE DO RIO DESCOBERTO/BR-070/AVENIDA MARGINAL SUL/RUA DA AZALEIAS/RUA DAS PALMAS /RUA DAS ORQUÍDEAS/RUA DA CRAVOS/RUA DAS HORTÊNCIAS"/>
  </r>
  <r>
    <x v="48"/>
    <x v="4"/>
    <x v="5"/>
    <x v="1"/>
    <n v="14"/>
    <s v="RUA DAS AMARILIS"/>
    <s v="ÁGUAS LINDAS DE GOIÁS"/>
    <s v="ESPLANADA/RODOVIÁRIA PLANO PILOTO/EIXO MONUMENTAL/ESTRUTURAL/BR-070/PONTE DO RIO DESCOBERTO/BR-070/AVENIDA MARGINAL SUL/RUA DA AZALEIAS/RUA DAS PALMAS /RUA DAS ORQUÍDEAS/RUA DA CRAVOS/RUA DAS HORTÊNCIAS/RUA DAS AMARILIS"/>
  </r>
  <r>
    <x v="48"/>
    <x v="4"/>
    <x v="5"/>
    <x v="1"/>
    <n v="15"/>
    <s v="RUA 39"/>
    <s v="ÁGUAS LINDAS DE GOIÁS"/>
    <s v="ESPLANADA/RODOVIÁRIA PLANO PILOTO/EIXO MONUMENTAL/ESTRUTURAL/BR-070/PONTE DO RIO DESCOBERTO/BR-070/AVENIDA MARGINAL SUL/RUA DA AZALEIAS/RUA DAS PALMAS /RUA DAS ORQUÍDEAS/RUA DA CRAVOS/RUA DAS HORTÊNCIAS/RUA DAS AMARILIS/RUA 39"/>
  </r>
  <r>
    <x v="48"/>
    <x v="4"/>
    <x v="5"/>
    <x v="1"/>
    <n v="16"/>
    <s v="JARDIM PARAÍSO"/>
    <s v="ÁGUAS LINDAS DE GOIÁS"/>
    <s v="ESPLANADA/RODOVIÁRIA PLANO PILOTO/EIXO MONUMENTAL/ESTRUTURAL/BR-070/PONTE DO RIO DESCOBERTO/BR-070/AVENIDA MARGINAL SUL/RUA DA AZALEIAS/RUA DAS PALMAS /RUA DAS ORQUÍDEAS/RUA DA CRAVOS/RUA DAS HORTÊNCIAS/RUA DAS AMARILIS/RUA 39/JARDIM PARAÍSO"/>
  </r>
  <r>
    <x v="49"/>
    <x v="4"/>
    <x v="4"/>
    <x v="0"/>
    <n v="1"/>
    <s v="SANTA LÚCIA"/>
    <s v="ÁGUAS LINDAS DE GOIÁS"/>
    <s v="SANTA LÚCIA"/>
  </r>
  <r>
    <x v="49"/>
    <x v="4"/>
    <x v="4"/>
    <x v="0"/>
    <n v="2"/>
    <s v="GO-547"/>
    <s v="ÁGUAS LINDAS DE GOIÁS"/>
    <s v="SANTA LÚCIA/GO-547"/>
  </r>
  <r>
    <x v="49"/>
    <x v="4"/>
    <x v="4"/>
    <x v="0"/>
    <n v="3"/>
    <s v="AVENIDA LIBERDADE"/>
    <s v="ÁGUAS LINDAS DE GOIÁS"/>
    <s v="SANTA LÚCIA/GO-547/AVENIDA LIBERDADE"/>
  </r>
  <r>
    <x v="49"/>
    <x v="4"/>
    <x v="4"/>
    <x v="0"/>
    <n v="4"/>
    <s v="RUA 2 (FRENTE PREFEITURA)"/>
    <s v="ÁGUAS LINDAS DE GOIÁS"/>
    <s v="SANTA LÚCIA/GO-547/AVENIDA LIBERDADE/RUA 2 (FRENTE PREFEITURA)"/>
  </r>
  <r>
    <x v="49"/>
    <x v="4"/>
    <x v="4"/>
    <x v="0"/>
    <n v="5"/>
    <s v="BR-070"/>
    <s v="CEILÂNDIA"/>
    <s v="SANTA LÚCIA/GO-547/AVENIDA LIBERDADE/RUA 2 (FRENTE PREFEITURA)/BR-070"/>
  </r>
  <r>
    <x v="49"/>
    <x v="4"/>
    <x v="4"/>
    <x v="0"/>
    <n v="6"/>
    <s v="ESTRUTURAL"/>
    <s v="TAGUATINGA"/>
    <s v="SANTA LÚCIA/GO-547/AVENIDA LIBERDADE/RUA 2 (FRENTE PREFEITURA)/BR-070/ESTRUTURAL"/>
  </r>
  <r>
    <x v="49"/>
    <x v="4"/>
    <x v="4"/>
    <x v="0"/>
    <n v="7"/>
    <s v="EIXO MONUMENTAL"/>
    <s v="Brasília"/>
    <s v="SANTA LÚCIA/GO-547/AVENIDA LIBERDADE/RUA 2 (FRENTE PREFEITURA)/BR-070/ESTRUTURAL/EIXO MONUMENTAL"/>
  </r>
  <r>
    <x v="49"/>
    <x v="4"/>
    <x v="4"/>
    <x v="0"/>
    <n v="8"/>
    <s v="ESPLANADA"/>
    <s v="Brasília"/>
    <s v="SANTA LÚCIA/GO-547/AVENIDA LIBERDADE/RUA 2 (FRENTE PREFEITURA)/BR-070/ESTRUTURAL/EIXO MONUMENTAL/ESPLANADA"/>
  </r>
  <r>
    <x v="49"/>
    <x v="4"/>
    <x v="4"/>
    <x v="0"/>
    <n v="9"/>
    <s v="RODOVIÁRIA PLANO PILOTO"/>
    <s v="Brasília"/>
    <s v="SANTA LÚCIA/GO-547/AVENIDA LIBERDADE/RUA 2 (FRENTE PREFEITURA)/BR-070/ESTRUTURAL/EIXO MONUMENTAL/ESPLANADA/RODOVIÁRIA PLANO PILOTO"/>
  </r>
  <r>
    <x v="49"/>
    <x v="4"/>
    <x v="5"/>
    <x v="1"/>
    <n v="1"/>
    <s v="ESPLANADA"/>
    <s v="Brasília"/>
    <s v="ESPLANADA"/>
  </r>
  <r>
    <x v="49"/>
    <x v="4"/>
    <x v="5"/>
    <x v="1"/>
    <n v="2"/>
    <s v="RODOVIÁRIA PLANO PILOTO"/>
    <s v="Brasília"/>
    <s v="ESPLANADA/RODOVIÁRIA PLANO PILOTO"/>
  </r>
  <r>
    <x v="49"/>
    <x v="4"/>
    <x v="5"/>
    <x v="1"/>
    <n v="3"/>
    <s v="EIXO MONUMENTAL"/>
    <s v="Brasília"/>
    <s v="ESPLANADA/RODOVIÁRIA PLANO PILOTO/EIXO MONUMENTAL"/>
  </r>
  <r>
    <x v="49"/>
    <x v="4"/>
    <x v="5"/>
    <x v="1"/>
    <n v="4"/>
    <s v="ESTRUTURAL"/>
    <s v="TAGUATINGA"/>
    <s v="ESPLANADA/RODOVIÁRIA PLANO PILOTO/EIXO MONUMENTAL/ESTRUTURAL"/>
  </r>
  <r>
    <x v="49"/>
    <x v="4"/>
    <x v="5"/>
    <x v="1"/>
    <n v="5"/>
    <s v="BR-070"/>
    <s v="CEILÂNDIA"/>
    <s v="ESPLANADA/RODOVIÁRIA PLANO PILOTO/EIXO MONUMENTAL/ESTRUTURAL/BR-070"/>
  </r>
  <r>
    <x v="49"/>
    <x v="4"/>
    <x v="5"/>
    <x v="1"/>
    <n v="6"/>
    <s v="RUA 2 (FRENTE PREFEITURA)"/>
    <s v="ÁGUAS LINDAS DE GOIÁS"/>
    <s v="ESPLANADA/RODOVIÁRIA PLANO PILOTO/EIXO MONUMENTAL/ESTRUTURAL/BR-070/RUA 2 (FRENTE PREFEITURA)"/>
  </r>
  <r>
    <x v="49"/>
    <x v="4"/>
    <x v="5"/>
    <x v="1"/>
    <n v="7"/>
    <s v="AVENIDA LIBERDADE"/>
    <s v="ÁGUAS LINDAS DE GOIÁS"/>
    <s v="ESPLANADA/RODOVIÁRIA PLANO PILOTO/EIXO MONUMENTAL/ESTRUTURAL/BR-070/RUA 2 (FRENTE PREFEITURA)/AVENIDA LIBERDADE"/>
  </r>
  <r>
    <x v="49"/>
    <x v="4"/>
    <x v="5"/>
    <x v="1"/>
    <n v="8"/>
    <s v="GO-547"/>
    <s v="ÁGUAS LINDAS DE GOIÁS"/>
    <s v="ESPLANADA/RODOVIÁRIA PLANO PILOTO/EIXO MONUMENTAL/ESTRUTURAL/BR-070/RUA 2 (FRENTE PREFEITURA)/AVENIDA LIBERDADE/GO-547"/>
  </r>
  <r>
    <x v="49"/>
    <x v="4"/>
    <x v="5"/>
    <x v="1"/>
    <n v="9"/>
    <s v="SANTA LÚCIA"/>
    <s v="ÁGUAS LINDAS DE GOIÁS"/>
    <s v="ESPLANADA/RODOVIÁRIA PLANO PILOTO/EIXO MONUMENTAL/ESTRUTURAL/BR-070/RUA 2 (FRENTE PREFEITURA)/AVENIDA LIBERDADE/GO-547/SANTA LÚCIA"/>
  </r>
  <r>
    <x v="50"/>
    <x v="4"/>
    <x v="4"/>
    <x v="0"/>
    <n v="1"/>
    <s v="PINHEIRO 4"/>
    <s v="ÁGUAS LINDAS DE GOIÁS"/>
    <s v="PINHEIRO 4"/>
  </r>
  <r>
    <x v="50"/>
    <x v="4"/>
    <x v="4"/>
    <x v="0"/>
    <n v="2"/>
    <s v="TERMINAL JARDIM BRASÍLIA"/>
    <s v="ÁGUAS LINDAS DE GOIÁS"/>
    <s v="PINHEIRO 4/TERMINAL JARDIM BRASÍLIA"/>
  </r>
  <r>
    <x v="50"/>
    <x v="4"/>
    <x v="4"/>
    <x v="0"/>
    <n v="3"/>
    <s v="RUA 33"/>
    <s v="ÁGUAS LINDAS DE GOIÁS"/>
    <s v="PINHEIRO 4/TERMINAL JARDIM BRASÍLIA/RUA 33"/>
  </r>
  <r>
    <x v="50"/>
    <x v="4"/>
    <x v="4"/>
    <x v="0"/>
    <n v="4"/>
    <s v="AVENIDA MANAUS"/>
    <s v="ÁGUAS LINDAS DE GOIÁS"/>
    <s v="PINHEIRO 4/TERMINAL JARDIM BRASÍLIA/RUA 33/AVENIDA MANAUS"/>
  </r>
  <r>
    <x v="50"/>
    <x v="4"/>
    <x v="4"/>
    <x v="0"/>
    <n v="5"/>
    <s v="AVENIDA CUIABÁ"/>
    <s v="ÁGUAS LINDAS DE GOIÁS"/>
    <s v="PINHEIRO 4/TERMINAL JARDIM BRASÍLIA/RUA 33/AVENIDA MANAUS/AVENIDA CUIABÁ"/>
  </r>
  <r>
    <x v="50"/>
    <x v="4"/>
    <x v="4"/>
    <x v="0"/>
    <n v="6"/>
    <s v="AVENIDA BRASÍLIA"/>
    <s v="ÁGUAS LINDAS DE GOIÁS"/>
    <s v="PINHEIRO 4/TERMINAL JARDIM BRASÍLIA/RUA 33/AVENIDA MANAUS/AVENIDA CUIABÁ/AVENIDA BRASÍLIA"/>
  </r>
  <r>
    <x v="50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50"/>
    <x v="4"/>
    <x v="4"/>
    <x v="0"/>
    <n v="8"/>
    <s v="BR-070"/>
    <s v="CEILÂNDIA"/>
    <s v="PINHEIRO 4/TERMINAL JARDIM BRASÍLIA/RUA 33/AVENIDA MANAUS/AVENIDA CUIABÁ/AVENIDA BRASÍLIA/AVENIDA SÃO PAULO/BR-070"/>
  </r>
  <r>
    <x v="50"/>
    <x v="4"/>
    <x v="4"/>
    <x v="0"/>
    <n v="9"/>
    <s v="ESTRUTURAL"/>
    <s v="TAGUATINGA"/>
    <s v="PINHEIRO 4/TERMINAL JARDIM BRASÍLIA/RUA 33/AVENIDA MANAUS/AVENIDA CUIABÁ/AVENIDA BRASÍLIA/AVENIDA SÃO PAULO/BR-070/ESTRUTURAL"/>
  </r>
  <r>
    <x v="50"/>
    <x v="4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50"/>
    <x v="4"/>
    <x v="4"/>
    <x v="0"/>
    <n v="11"/>
    <s v="ESPLANADA"/>
    <s v="Brasília"/>
    <s v="PINHEIRO 4/TERMINAL JARDIM BRASÍLIA/RUA 33/AVENIDA MANAUS/AVENIDA CUIABÁ/AVENIDA BRASÍLIA/AVENIDA SÃO PAULO/BR-070/ESTRUTURAL/EIXO MONUMENTAL/ESPLANADA"/>
  </r>
  <r>
    <x v="50"/>
    <x v="4"/>
    <x v="4"/>
    <x v="0"/>
    <n v="12"/>
    <s v="RODOVIÁRIA PLANO PILOTO"/>
    <s v="Brasília"/>
    <s v="PINHEIRO 4/TERMINAL JARDIM BRASÍLIA/RUA 33/AVENIDA MANAUS/AVENIDA CUIABÁ/AVENIDA BRASÍLIA/AVENIDA SÃO PAULO/BR-070/ESTRUTURAL/EIXO MONUMENTAL/ESPLANADA/RODOVIÁRIA PLANO PILOTO"/>
  </r>
  <r>
    <x v="50"/>
    <x v="4"/>
    <x v="5"/>
    <x v="1"/>
    <n v="1"/>
    <s v="ESPLANADA"/>
    <s v="Brasília"/>
    <s v="ESPLANADA"/>
  </r>
  <r>
    <x v="50"/>
    <x v="4"/>
    <x v="5"/>
    <x v="1"/>
    <n v="2"/>
    <s v="RODOVIÁRIA PLANO PILOTO"/>
    <s v="Brasília"/>
    <s v="ESPLANADA/RODOVIÁRIA PLANO PILOTO"/>
  </r>
  <r>
    <x v="50"/>
    <x v="4"/>
    <x v="5"/>
    <x v="1"/>
    <n v="3"/>
    <s v="EIXO MONUMENTAL"/>
    <s v="Brasília"/>
    <s v="ESPLANADA/RODOVIÁRIA PLANO PILOTO/EIXO MONUMENTAL"/>
  </r>
  <r>
    <x v="50"/>
    <x v="4"/>
    <x v="5"/>
    <x v="1"/>
    <n v="4"/>
    <s v="ESTRUTURAL"/>
    <s v="TAGUATINGA"/>
    <s v="ESPLANADA/RODOVIÁRIA PLANO PILOTO/EIXO MONUMENTAL/ESTRUTURAL"/>
  </r>
  <r>
    <x v="50"/>
    <x v="4"/>
    <x v="5"/>
    <x v="1"/>
    <n v="5"/>
    <s v="BR-070"/>
    <s v="CEILÂNDIA"/>
    <s v="ESPLANADA/RODOVIÁRIA PLANO PILOTO/EIXO MONUMENTAL/ESTRUTURAL/BR-070"/>
  </r>
  <r>
    <x v="50"/>
    <x v="4"/>
    <x v="5"/>
    <x v="1"/>
    <n v="6"/>
    <s v="AVENIDA CUIABÁ"/>
    <s v="ÁGUAS LINDAS DE GOIÁS"/>
    <s v="ESPLANADA/RODOVIÁRIA PLANO PILOTO/EIXO MONUMENTAL/ESTRUTURAL/BR-070/AVENIDA CUIABÁ"/>
  </r>
  <r>
    <x v="50"/>
    <x v="4"/>
    <x v="5"/>
    <x v="1"/>
    <n v="7"/>
    <s v="AVENIDA MACEIÓ"/>
    <s v="ÁGUAS LINDAS DE GOIÁS"/>
    <s v="ESPLANADA/RODOVIÁRIA PLANO PILOTO/EIXO MONUMENTAL/ESTRUTURAL/BR-070/AVENIDA CUIABÁ/AVENIDA MACEIÓ"/>
  </r>
  <r>
    <x v="50"/>
    <x v="4"/>
    <x v="5"/>
    <x v="1"/>
    <n v="8"/>
    <s v="RUA 36"/>
    <s v="ÁGUAS LINDAS DE GOIÁS"/>
    <s v="ESPLANADA/RODOVIÁRIA PLANO PILOTO/EIXO MONUMENTAL/ESTRUTURAL/BR-070/AVENIDA CUIABÁ/AVENIDA MACEIÓ/RUA 36"/>
  </r>
  <r>
    <x v="50"/>
    <x v="4"/>
    <x v="5"/>
    <x v="1"/>
    <n v="9"/>
    <s v="TERMINAL JARDIM BRASÍLIA"/>
    <s v="ÁGUAS LINDAS DE GOIÁS"/>
    <s v="ESPLANADA/RODOVIÁRIA PLANO PILOTO/EIXO MONUMENTAL/ESTRUTURAL/BR-070/AVENIDA CUIABÁ/AVENIDA MACEIÓ/RUA 36/TERMINAL JARDIM BRASÍLIA"/>
  </r>
  <r>
    <x v="50"/>
    <x v="5"/>
    <x v="4"/>
    <x v="0"/>
    <n v="1"/>
    <s v="PINHEIRO 4"/>
    <s v="ÁGUAS LINDAS DE GOIÁS"/>
    <s v="PINHEIRO 4"/>
  </r>
  <r>
    <x v="50"/>
    <x v="5"/>
    <x v="4"/>
    <x v="0"/>
    <n v="2"/>
    <s v="TERMINAL JARDIM BRASÍLIA"/>
    <s v="ÁGUAS LINDAS DE GOIÁS"/>
    <s v="PINHEIRO 4/TERMINAL JARDIM BRASÍLIA"/>
  </r>
  <r>
    <x v="50"/>
    <x v="5"/>
    <x v="4"/>
    <x v="0"/>
    <n v="3"/>
    <s v="RUA 33"/>
    <s v="ÁGUAS LINDAS DE GOIÁS"/>
    <s v="PINHEIRO 4/TERMINAL JARDIM BRASÍLIA/RUA 33"/>
  </r>
  <r>
    <x v="50"/>
    <x v="5"/>
    <x v="4"/>
    <x v="0"/>
    <n v="4"/>
    <s v="AVENIDA MANAUS"/>
    <s v="ÁGUAS LINDAS DE GOIÁS"/>
    <s v="PINHEIRO 4/TERMINAL JARDIM BRASÍLIA/RUA 33/AVENIDA MANAUS"/>
  </r>
  <r>
    <x v="50"/>
    <x v="5"/>
    <x v="4"/>
    <x v="0"/>
    <n v="5"/>
    <s v="AVENIDA CUIABÁ"/>
    <s v="ÁGUAS LINDAS DE GOIÁS"/>
    <s v="PINHEIRO 4/TERMINAL JARDIM BRASÍLIA/RUA 33/AVENIDA MANAUS/AVENIDA CUIABÁ"/>
  </r>
  <r>
    <x v="50"/>
    <x v="5"/>
    <x v="4"/>
    <x v="0"/>
    <n v="6"/>
    <s v="AVENIDA BRASÍLIA"/>
    <s v="ÁGUAS LINDAS DE GOIÁS"/>
    <s v="PINHEIRO 4/TERMINAL JARDIM BRASÍLIA/RUA 33/AVENIDA MANAUS/AVENIDA CUIABÁ/AVENIDA BRASÍLIA"/>
  </r>
  <r>
    <x v="50"/>
    <x v="5"/>
    <x v="4"/>
    <x v="0"/>
    <n v="7"/>
    <s v="AVENIDA SÃO PAULO"/>
    <s v="ÁGUAS LINDAS DE GOIÁS"/>
    <s v="PINHEIRO 4/TERMINAL JARDIM BRASÍLIA/RUA 33/AVENIDA MANAUS/AVENIDA CUIABÁ/AVENIDA BRASÍLIA/AVENIDA SÃO PAULO"/>
  </r>
  <r>
    <x v="50"/>
    <x v="5"/>
    <x v="4"/>
    <x v="0"/>
    <n v="8"/>
    <s v="BR-070"/>
    <s v="CEILÂNDIA"/>
    <s v="PINHEIRO 4/TERMINAL JARDIM BRASÍLIA/RUA 33/AVENIDA MANAUS/AVENIDA CUIABÁ/AVENIDA BRASÍLIA/AVENIDA SÃO PAULO/BR-070"/>
  </r>
  <r>
    <x v="50"/>
    <x v="5"/>
    <x v="4"/>
    <x v="0"/>
    <n v="9"/>
    <s v="ESTRUTURAL"/>
    <s v="TAGUATINGA"/>
    <s v="PINHEIRO 4/TERMINAL JARDIM BRASÍLIA/RUA 33/AVENIDA MANAUS/AVENIDA CUIABÁ/AVENIDA BRASÍLIA/AVENIDA SÃO PAULO/BR-070/ESTRUTURAL"/>
  </r>
  <r>
    <x v="50"/>
    <x v="5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50"/>
    <x v="5"/>
    <x v="4"/>
    <x v="0"/>
    <n v="11"/>
    <s v="ESPLANADA"/>
    <s v="Brasília"/>
    <s v="PINHEIRO 4/TERMINAL JARDIM BRASÍLIA/RUA 33/AVENIDA MANAUS/AVENIDA CUIABÁ/AVENIDA BRASÍLIA/AVENIDA SÃO PAULO/BR-070/ESTRUTURAL/EIXO MONUMENTAL/ESPLANADA"/>
  </r>
  <r>
    <x v="50"/>
    <x v="5"/>
    <x v="4"/>
    <x v="0"/>
    <n v="12"/>
    <s v="RODOVIÁRIA PLANO PILOTO"/>
    <s v="Brasília"/>
    <s v="PINHEIRO 4/TERMINAL JARDIM BRASÍLIA/RUA 33/AVENIDA MANAUS/AVENIDA CUIABÁ/AVENIDA BRASÍLIA/AVENIDA SÃO PAULO/BR-070/ESTRUTURAL/EIXO MONUMENTAL/ESPLANADA/RODOVIÁRIA PLANO PILOTO"/>
  </r>
  <r>
    <x v="50"/>
    <x v="5"/>
    <x v="5"/>
    <x v="1"/>
    <n v="1"/>
    <s v="ESPLANADA"/>
    <s v="Brasília"/>
    <s v="ESPLANADA"/>
  </r>
  <r>
    <x v="50"/>
    <x v="5"/>
    <x v="5"/>
    <x v="1"/>
    <n v="2"/>
    <s v="RODOVIÁRIA PLANO PILOTO"/>
    <s v="Brasília"/>
    <s v="ESPLANADA/RODOVIÁRIA PLANO PILOTO"/>
  </r>
  <r>
    <x v="50"/>
    <x v="5"/>
    <x v="5"/>
    <x v="1"/>
    <n v="3"/>
    <s v="EIXO MONUMENTAL"/>
    <s v="Brasília"/>
    <s v="ESPLANADA/RODOVIÁRIA PLANO PILOTO/EIXO MONUMENTAL"/>
  </r>
  <r>
    <x v="50"/>
    <x v="5"/>
    <x v="5"/>
    <x v="1"/>
    <n v="4"/>
    <s v="ESTRUTURAL"/>
    <s v="TAGUATINGA"/>
    <s v="ESPLANADA/RODOVIÁRIA PLANO PILOTO/EIXO MONUMENTAL/ESTRUTURAL"/>
  </r>
  <r>
    <x v="50"/>
    <x v="5"/>
    <x v="5"/>
    <x v="1"/>
    <n v="5"/>
    <s v="BR-070"/>
    <s v="CEILÂNDIA"/>
    <s v="ESPLANADA/RODOVIÁRIA PLANO PILOTO/EIXO MONUMENTAL/ESTRUTURAL/BR-070"/>
  </r>
  <r>
    <x v="50"/>
    <x v="5"/>
    <x v="5"/>
    <x v="1"/>
    <n v="6"/>
    <s v="AVENIDA CUIABÁ"/>
    <s v="ÁGUAS LINDAS DE GOIÁS"/>
    <s v="ESPLANADA/RODOVIÁRIA PLANO PILOTO/EIXO MONUMENTAL/ESTRUTURAL/BR-070/AVENIDA CUIABÁ"/>
  </r>
  <r>
    <x v="50"/>
    <x v="5"/>
    <x v="5"/>
    <x v="1"/>
    <n v="7"/>
    <s v="AVENIDA MACEIÓ"/>
    <s v="ÁGUAS LINDAS DE GOIÁS"/>
    <s v="ESPLANADA/RODOVIÁRIA PLANO PILOTO/EIXO MONUMENTAL/ESTRUTURAL/BR-070/AVENIDA CUIABÁ/AVENIDA MACEIÓ"/>
  </r>
  <r>
    <x v="50"/>
    <x v="5"/>
    <x v="5"/>
    <x v="1"/>
    <n v="8"/>
    <s v="RUA 36"/>
    <s v="ÁGUAS LINDAS DE GOIÁS"/>
    <s v="ESPLANADA/RODOVIÁRIA PLANO PILOTO/EIXO MONUMENTAL/ESTRUTURAL/BR-070/AVENIDA CUIABÁ/AVENIDA MACEIÓ/RUA 36"/>
  </r>
  <r>
    <x v="50"/>
    <x v="5"/>
    <x v="5"/>
    <x v="1"/>
    <n v="9"/>
    <s v="TERMINAL JARDIM BRASÍLIA"/>
    <s v="ÁGUAS LINDAS DE GOIÁS"/>
    <s v="ESPLANADA/RODOVIÁRIA PLANO PILOTO/EIXO MONUMENTAL/ESTRUTURAL/BR-070/AVENIDA CUIABÁ/AVENIDA MACEIÓ/RUA 36/TERMINAL JARDIM BRASÍLIA"/>
  </r>
  <r>
    <x v="51"/>
    <x v="4"/>
    <x v="4"/>
    <x v="0"/>
    <n v="1"/>
    <s v="PINHEIRO 1"/>
    <s v="ÁGUAS LINDAS DE GOIÁS"/>
    <s v="PINHEIRO 1"/>
  </r>
  <r>
    <x v="51"/>
    <x v="4"/>
    <x v="4"/>
    <x v="0"/>
    <n v="2"/>
    <s v="AVENIDA COMERCIAL"/>
    <s v="ÁGUAS LINDAS DE GOIÁS"/>
    <s v="PINHEIRO 1/AVENIDA COMERCIAL"/>
  </r>
  <r>
    <x v="51"/>
    <x v="4"/>
    <x v="4"/>
    <x v="0"/>
    <n v="3"/>
    <s v="AVENIDA MINAS GERAIS"/>
    <s v="ÁGUAS LINDAS DE GOIÁS"/>
    <s v="PINHEIRO 1/AVENIDA COMERCIAL/AVENIDA MINAS GERAIS"/>
  </r>
  <r>
    <x v="51"/>
    <x v="4"/>
    <x v="4"/>
    <x v="0"/>
    <n v="4"/>
    <s v="AVENIDA SÃO PAULO"/>
    <s v="ÁGUAS LINDAS DE GOIÁS"/>
    <s v="PINHEIRO 1/AVENIDA COMERCIAL/AVENIDA MINAS GERAIS/AVENIDA SÃO PAULO"/>
  </r>
  <r>
    <x v="51"/>
    <x v="4"/>
    <x v="4"/>
    <x v="0"/>
    <n v="5"/>
    <s v="QUARTA AVENIDA"/>
    <s v="ÁGUAS LINDAS DE GOIÁS"/>
    <s v="PINHEIRO 1/AVENIDA COMERCIAL/AVENIDA MINAS GERAIS/AVENIDA SÃO PAULO/QUARTA AVENIDA"/>
  </r>
  <r>
    <x v="51"/>
    <x v="4"/>
    <x v="4"/>
    <x v="0"/>
    <n v="6"/>
    <s v="AVENIDA RIO GRANDE DO SUL"/>
    <s v="ÁGUAS LINDAS DE GOIÁS"/>
    <s v="PINHEIRO 1/AVENIDA COMERCIAL/AVENIDA MINAS GERAIS/AVENIDA SÃO PAULO/QUARTA AVENIDA/AVENIDA RIO GRANDE DO SUL"/>
  </r>
  <r>
    <x v="51"/>
    <x v="4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51"/>
    <x v="4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51"/>
    <x v="4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51"/>
    <x v="4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51"/>
    <x v="4"/>
    <x v="4"/>
    <x v="0"/>
    <n v="11"/>
    <s v="ESTRUTURAL"/>
    <s v="TAGUATINGA"/>
    <s v="PINHEIRO 1/AVENIDA COMERCIAL/AVENIDA MINAS GERAIS/AVENIDA SÃO PAULO/QUARTA AVENIDA/AVENIDA RIO GRANDE DO SUL/AVENIDA TANCREDO NEVES/AVENIDA BRASÍLIA/AVENIDA SÃO PAULO/BR-070/ESTRUTURAL"/>
  </r>
  <r>
    <x v="51"/>
    <x v="4"/>
    <x v="4"/>
    <x v="0"/>
    <n v="12"/>
    <s v="EIXO MONUMENTAL"/>
    <s v="Brasília"/>
    <s v="PINHEIRO 1/AVENIDA COMERCIAL/AVENIDA MINAS GERAIS/AVENIDA SÃO PAULO/QUARTA AVENIDA/AVENIDA RIO GRANDE DO SUL/AVENIDA TANCREDO NEVES/AVENIDA BRASÍLIA/AVENIDA SÃO PAULO/BR-070/ESTRUTURAL/EIXO MONUMENTAL"/>
  </r>
  <r>
    <x v="51"/>
    <x v="4"/>
    <x v="4"/>
    <x v="0"/>
    <n v="13"/>
    <s v="ESPLANADA"/>
    <s v="Brasília"/>
    <s v="PINHEIRO 1/AVENIDA COMERCIAL/AVENIDA MINAS GERAIS/AVENIDA SÃO PAULO/QUARTA AVENIDA/AVENIDA RIO GRANDE DO SUL/AVENIDA TANCREDO NEVES/AVENIDA BRASÍLIA/AVENIDA SÃO PAULO/BR-070/ESTRUTURAL/EIXO MONUMENTAL/ESPLANADA"/>
  </r>
  <r>
    <x v="51"/>
    <x v="4"/>
    <x v="4"/>
    <x v="0"/>
    <n v="14"/>
    <s v="RODOVIÁRIA PLANO PILOTO"/>
    <s v="Brasília"/>
    <s v="PINHEIRO 1/AVENIDA COMERCIAL/AVENIDA MINAS GERAIS/AVENIDA SÃO PAULO/QUARTA AVENIDA/AVENIDA RIO GRANDE DO SUL/AVENIDA TANCREDO NEVES/AVENIDA BRASÍLIA/AVENIDA SÃO PAULO/BR-070/ESTRUTURAL/EIXO MONUMENTAL/ESPLANADA/RODOVIÁRIA PLANO PILOTO"/>
  </r>
  <r>
    <x v="51"/>
    <x v="4"/>
    <x v="5"/>
    <x v="1"/>
    <n v="1"/>
    <s v="ESPLANADA"/>
    <s v="Brasília"/>
    <s v="ESPLANADA"/>
  </r>
  <r>
    <x v="51"/>
    <x v="4"/>
    <x v="5"/>
    <x v="1"/>
    <n v="2"/>
    <s v="RODOVIÁRIA PLANO PILOTO"/>
    <s v="Brasília"/>
    <s v="ESPLANADA/RODOVIÁRIA PLANO PILOTO"/>
  </r>
  <r>
    <x v="51"/>
    <x v="4"/>
    <x v="5"/>
    <x v="1"/>
    <n v="3"/>
    <s v="EIXO MONUMENTAL"/>
    <s v="Brasília"/>
    <s v="ESPLANADA/RODOVIÁRIA PLANO PILOTO/EIXO MONUMENTAL"/>
  </r>
  <r>
    <x v="51"/>
    <x v="4"/>
    <x v="5"/>
    <x v="1"/>
    <n v="4"/>
    <s v="ESTRUTURAL"/>
    <s v="TAGUATINGA"/>
    <s v="ESPLANADA/RODOVIÁRIA PLANO PILOTO/EIXO MONUMENTAL/ESTRUTURAL"/>
  </r>
  <r>
    <x v="51"/>
    <x v="4"/>
    <x v="5"/>
    <x v="1"/>
    <n v="5"/>
    <s v="BR-070"/>
    <s v="CEILÂNDIA"/>
    <s v="ESPLANADA/RODOVIÁRIA PLANO PILOTO/EIXO MONUMENTAL/ESTRUTURAL/BR-070"/>
  </r>
  <r>
    <x v="51"/>
    <x v="4"/>
    <x v="5"/>
    <x v="1"/>
    <n v="6"/>
    <s v="AVENIDA CUIABÁ"/>
    <s v="ÁGUAS LINDAS DE GOIÁS"/>
    <s v="ESPLANADA/RODOVIÁRIA PLANO PILOTO/EIXO MONUMENTAL/ESTRUTURAL/BR-070/AVENIDA CUIABÁ"/>
  </r>
  <r>
    <x v="51"/>
    <x v="4"/>
    <x v="5"/>
    <x v="1"/>
    <n v="7"/>
    <s v="AVENIDA TANCREDO NEVES"/>
    <s v="ÁGUAS LINDAS DE GOIÁS"/>
    <s v="ESPLANADA/RODOVIÁRIA PLANO PILOTO/EIXO MONUMENTAL/ESTRUTURAL/BR-070/AVENIDA CUIABÁ/AVENIDA TANCREDO NEVES"/>
  </r>
  <r>
    <x v="51"/>
    <x v="4"/>
    <x v="5"/>
    <x v="1"/>
    <n v="8"/>
    <s v="AVENIDA RIO GRANDE DO SUL"/>
    <s v="ÁGUAS LINDAS DE GOIÁS"/>
    <s v="ESPLANADA/RODOVIÁRIA PLANO PILOTO/EIXO MONUMENTAL/ESTRUTURAL/BR-070/AVENIDA CUIABÁ/AVENIDA TANCREDO NEVES/AVENIDA RIO GRANDE DO SUL"/>
  </r>
  <r>
    <x v="51"/>
    <x v="4"/>
    <x v="5"/>
    <x v="1"/>
    <n v="9"/>
    <s v="QUARTA AVENIDA"/>
    <s v="ÁGUAS LINDAS DE GOIÁS"/>
    <s v="ESPLANADA/RODOVIÁRIA PLANO PILOTO/EIXO MONUMENTAL/ESTRUTURAL/BR-070/AVENIDA CUIABÁ/AVENIDA TANCREDO NEVES/AVENIDA RIO GRANDE DO SUL/QUARTA AVENIDA"/>
  </r>
  <r>
    <x v="51"/>
    <x v="4"/>
    <x v="5"/>
    <x v="1"/>
    <n v="10"/>
    <s v="AVENIDA SÃO PAULO"/>
    <s v="ÁGUAS LINDAS DE GOIÁS"/>
    <s v="ESPLANADA/RODOVIÁRIA PLANO PILOTO/EIXO MONUMENTAL/ESTRUTURAL/BR-070/AVENIDA CUIABÁ/AVENIDA TANCREDO NEVES/AVENIDA RIO GRANDE DO SUL/QUARTA AVENIDA/AVENIDA SÃO PAULO"/>
  </r>
  <r>
    <x v="51"/>
    <x v="4"/>
    <x v="5"/>
    <x v="1"/>
    <n v="11"/>
    <s v="AVENIDA MINAS GERAIS"/>
    <s v="ÁGUAS LINDAS DE GOIÁS"/>
    <s v="ESPLANADA/RODOVIÁRIA PLANO PILOTO/EIXO MONUMENTAL/ESTRUTURAL/BR-070/AVENIDA CUIABÁ/AVENIDA TANCREDO NEVES/AVENIDA RIO GRANDE DO SUL/QUARTA AVENIDA/AVENIDA SÃO PAULO/AVENIDA MINAS GERAIS"/>
  </r>
  <r>
    <x v="51"/>
    <x v="4"/>
    <x v="5"/>
    <x v="1"/>
    <n v="12"/>
    <s v="AVENIDA COMERCIAL"/>
    <s v="ÁGUAS LINDAS DE GOIÁS"/>
    <s v="ESPLANADA/RODOVIÁRIA PLANO PILOTO/EIXO MONUMENTAL/ESTRUTURAL/BR-070/AVENIDA CUIABÁ/AVENIDA TANCREDO NEVES/AVENIDA RIO GRANDE DO SUL/QUARTA AVENIDA/AVENIDA SÃO PAULO/AVENIDA MINAS GERAIS/AVENIDA COMERCIAL"/>
  </r>
  <r>
    <x v="51"/>
    <x v="4"/>
    <x v="5"/>
    <x v="1"/>
    <n v="13"/>
    <s v="PINHEIRO 1"/>
    <s v="ÁGUAS LINDAS DE GOIÁS"/>
    <s v="ESPLANADA/RODOVIÁRIA PLANO PILOTO/EIXO MONUMENTAL/ESTRUTURAL/BR-070/AVENIDA CUIABÁ/AVENIDA TANCREDO NEVES/AVENIDA RIO GRANDE DO SUL/QUARTA AVENIDA/AVENIDA SÃO PAULO/AVENIDA MINAS GERAIS/AVENIDA COMERCIAL/PINHEIRO 1"/>
  </r>
  <r>
    <x v="51"/>
    <x v="5"/>
    <x v="4"/>
    <x v="0"/>
    <n v="1"/>
    <s v="PINHEIRO 1"/>
    <s v="ÁGUAS LINDAS DE GOIÁS"/>
    <s v="PINHEIRO 1"/>
  </r>
  <r>
    <x v="51"/>
    <x v="5"/>
    <x v="4"/>
    <x v="0"/>
    <n v="2"/>
    <s v="AVENIDA COMERCIAL"/>
    <s v="ÁGUAS LINDAS DE GOIÁS"/>
    <s v="PINHEIRO 1/AVENIDA COMERCIAL"/>
  </r>
  <r>
    <x v="51"/>
    <x v="5"/>
    <x v="4"/>
    <x v="0"/>
    <n v="3"/>
    <s v="AVENIDA MINAS GERAIS"/>
    <s v="ÁGUAS LINDAS DE GOIÁS"/>
    <s v="PINHEIRO 1/AVENIDA COMERCIAL/AVENIDA MINAS GERAIS"/>
  </r>
  <r>
    <x v="51"/>
    <x v="5"/>
    <x v="4"/>
    <x v="0"/>
    <n v="4"/>
    <s v="AVENIDA SÃO PAULO"/>
    <s v="ÁGUAS LINDAS DE GOIÁS"/>
    <s v="PINHEIRO 1/AVENIDA COMERCIAL/AVENIDA MINAS GERAIS/AVENIDA SÃO PAULO"/>
  </r>
  <r>
    <x v="51"/>
    <x v="5"/>
    <x v="4"/>
    <x v="0"/>
    <n v="5"/>
    <s v="QUARTA AVENIDA"/>
    <s v="ÁGUAS LINDAS DE GOIÁS"/>
    <s v="PINHEIRO 1/AVENIDA COMERCIAL/AVENIDA MINAS GERAIS/AVENIDA SÃO PAULO/QUARTA AVENIDA"/>
  </r>
  <r>
    <x v="51"/>
    <x v="5"/>
    <x v="4"/>
    <x v="0"/>
    <n v="6"/>
    <s v="AVENIDA RIO GRANDE DO SUL"/>
    <s v="ÁGUAS LINDAS DE GOIÁS"/>
    <s v="PINHEIRO 1/AVENIDA COMERCIAL/AVENIDA MINAS GERAIS/AVENIDA SÃO PAULO/QUARTA AVENIDA/AVENIDA RIO GRANDE DO SUL"/>
  </r>
  <r>
    <x v="51"/>
    <x v="5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51"/>
    <x v="5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51"/>
    <x v="5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51"/>
    <x v="5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51"/>
    <x v="5"/>
    <x v="4"/>
    <x v="0"/>
    <n v="11"/>
    <s v="ESTRUTURAL"/>
    <s v="TAGUATINGA"/>
    <s v="PINHEIRO 1/AVENIDA COMERCIAL/AVENIDA MINAS GERAIS/AVENIDA SÃO PAULO/QUARTA AVENIDA/AVENIDA RIO GRANDE DO SUL/AVENIDA TANCREDO NEVES/AVENIDA BRASÍLIA/AVENIDA SÃO PAULO/BR-070/ESTRUTURAL"/>
  </r>
  <r>
    <x v="51"/>
    <x v="5"/>
    <x v="4"/>
    <x v="0"/>
    <n v="12"/>
    <s v="EIXO MONUMENTAL"/>
    <s v="Brasília"/>
    <s v="PINHEIRO 1/AVENIDA COMERCIAL/AVENIDA MINAS GERAIS/AVENIDA SÃO PAULO/QUARTA AVENIDA/AVENIDA RIO GRANDE DO SUL/AVENIDA TANCREDO NEVES/AVENIDA BRASÍLIA/AVENIDA SÃO PAULO/BR-070/ESTRUTURAL/EIXO MONUMENTAL"/>
  </r>
  <r>
    <x v="51"/>
    <x v="5"/>
    <x v="4"/>
    <x v="0"/>
    <n v="13"/>
    <s v="ESPLANADA"/>
    <s v="Brasília"/>
    <s v="PINHEIRO 1/AVENIDA COMERCIAL/AVENIDA MINAS GERAIS/AVENIDA SÃO PAULO/QUARTA AVENIDA/AVENIDA RIO GRANDE DO SUL/AVENIDA TANCREDO NEVES/AVENIDA BRASÍLIA/AVENIDA SÃO PAULO/BR-070/ESTRUTURAL/EIXO MONUMENTAL/ESPLANADA"/>
  </r>
  <r>
    <x v="51"/>
    <x v="5"/>
    <x v="4"/>
    <x v="0"/>
    <n v="14"/>
    <s v="RODOVIÁRIA PLANO PILOTO"/>
    <s v="Brasília"/>
    <s v="PINHEIRO 1/AVENIDA COMERCIAL/AVENIDA MINAS GERAIS/AVENIDA SÃO PAULO/QUARTA AVENIDA/AVENIDA RIO GRANDE DO SUL/AVENIDA TANCREDO NEVES/AVENIDA BRASÍLIA/AVENIDA SÃO PAULO/BR-070/ESTRUTURAL/EIXO MONUMENTAL/ESPLANADA/RODOVIÁRIA PLANO PILOTO"/>
  </r>
  <r>
    <x v="51"/>
    <x v="5"/>
    <x v="5"/>
    <x v="1"/>
    <n v="1"/>
    <s v="ESPLANADA"/>
    <s v="Brasília"/>
    <s v="ESPLANADA"/>
  </r>
  <r>
    <x v="51"/>
    <x v="5"/>
    <x v="5"/>
    <x v="1"/>
    <n v="2"/>
    <s v="RODOVIÁRIA PLANO PILOTO"/>
    <s v="Brasília"/>
    <s v="ESPLANADA/RODOVIÁRIA PLANO PILOTO"/>
  </r>
  <r>
    <x v="51"/>
    <x v="5"/>
    <x v="5"/>
    <x v="1"/>
    <n v="3"/>
    <s v="EIXO MONUMENTAL"/>
    <s v="Brasília"/>
    <s v="ESPLANADA/RODOVIÁRIA PLANO PILOTO/EIXO MONUMENTAL"/>
  </r>
  <r>
    <x v="51"/>
    <x v="5"/>
    <x v="5"/>
    <x v="1"/>
    <n v="4"/>
    <s v="ESTRUTURAL"/>
    <s v="TAGUATINGA"/>
    <s v="ESPLANADA/RODOVIÁRIA PLANO PILOTO/EIXO MONUMENTAL/ESTRUTURAL"/>
  </r>
  <r>
    <x v="51"/>
    <x v="5"/>
    <x v="5"/>
    <x v="1"/>
    <n v="5"/>
    <s v="BR-070"/>
    <s v="CEILÂNDIA"/>
    <s v="ESPLANADA/RODOVIÁRIA PLANO PILOTO/EIXO MONUMENTAL/ESTRUTURAL/BR-070"/>
  </r>
  <r>
    <x v="51"/>
    <x v="5"/>
    <x v="5"/>
    <x v="1"/>
    <n v="6"/>
    <s v="AVENIDA CUIABÁ"/>
    <s v="ÁGUAS LINDAS DE GOIÁS"/>
    <s v="ESPLANADA/RODOVIÁRIA PLANO PILOTO/EIXO MONUMENTAL/ESTRUTURAL/BR-070/AVENIDA CUIABÁ"/>
  </r>
  <r>
    <x v="51"/>
    <x v="5"/>
    <x v="5"/>
    <x v="1"/>
    <n v="7"/>
    <s v="AVENIDA TANCREDO NEVES"/>
    <s v="ÁGUAS LINDAS DE GOIÁS"/>
    <s v="ESPLANADA/RODOVIÁRIA PLANO PILOTO/EIXO MONUMENTAL/ESTRUTURAL/BR-070/AVENIDA CUIABÁ/AVENIDA TANCREDO NEVES"/>
  </r>
  <r>
    <x v="51"/>
    <x v="5"/>
    <x v="5"/>
    <x v="1"/>
    <n v="8"/>
    <s v="AVENIDA RIO GRANDE DO SUL"/>
    <s v="ÁGUAS LINDAS DE GOIÁS"/>
    <s v="ESPLANADA/RODOVIÁRIA PLANO PILOTO/EIXO MONUMENTAL/ESTRUTURAL/BR-070/AVENIDA CUIABÁ/AVENIDA TANCREDO NEVES/AVENIDA RIO GRANDE DO SUL"/>
  </r>
  <r>
    <x v="51"/>
    <x v="5"/>
    <x v="5"/>
    <x v="1"/>
    <n v="9"/>
    <s v="QUARTA AVENIDA"/>
    <s v="ÁGUAS LINDAS DE GOIÁS"/>
    <s v="ESPLANADA/RODOVIÁRIA PLANO PILOTO/EIXO MONUMENTAL/ESTRUTURAL/BR-070/AVENIDA CUIABÁ/AVENIDA TANCREDO NEVES/AVENIDA RIO GRANDE DO SUL/QUARTA AVENIDA"/>
  </r>
  <r>
    <x v="51"/>
    <x v="5"/>
    <x v="5"/>
    <x v="1"/>
    <n v="10"/>
    <s v="AVENIDA SÃO PAULO"/>
    <s v="ÁGUAS LINDAS DE GOIÁS"/>
    <s v="ESPLANADA/RODOVIÁRIA PLANO PILOTO/EIXO MONUMENTAL/ESTRUTURAL/BR-070/AVENIDA CUIABÁ/AVENIDA TANCREDO NEVES/AVENIDA RIO GRANDE DO SUL/QUARTA AVENIDA/AVENIDA SÃO PAULO"/>
  </r>
  <r>
    <x v="51"/>
    <x v="5"/>
    <x v="5"/>
    <x v="1"/>
    <n v="11"/>
    <s v="AVENIDA MINAS GERAIS"/>
    <s v="ÁGUAS LINDAS DE GOIÁS"/>
    <s v="ESPLANADA/RODOVIÁRIA PLANO PILOTO/EIXO MONUMENTAL/ESTRUTURAL/BR-070/AVENIDA CUIABÁ/AVENIDA TANCREDO NEVES/AVENIDA RIO GRANDE DO SUL/QUARTA AVENIDA/AVENIDA SÃO PAULO/AVENIDA MINAS GERAIS"/>
  </r>
  <r>
    <x v="51"/>
    <x v="5"/>
    <x v="5"/>
    <x v="1"/>
    <n v="12"/>
    <s v="AVENIDA COMERCIAL"/>
    <s v="ÁGUAS LINDAS DE GOIÁS"/>
    <s v="ESPLANADA/RODOVIÁRIA PLANO PILOTO/EIXO MONUMENTAL/ESTRUTURAL/BR-070/AVENIDA CUIABÁ/AVENIDA TANCREDO NEVES/AVENIDA RIO GRANDE DO SUL/QUARTA AVENIDA/AVENIDA SÃO PAULO/AVENIDA MINAS GERAIS/AVENIDA COMERCIAL"/>
  </r>
  <r>
    <x v="51"/>
    <x v="5"/>
    <x v="5"/>
    <x v="1"/>
    <n v="13"/>
    <s v="PINHEIRO 1"/>
    <s v="ÁGUAS LINDAS DE GOIÁS"/>
    <s v="ESPLANADA/RODOVIÁRIA PLANO PILOTO/EIXO MONUMENTAL/ESTRUTURAL/BR-070/AVENIDA CUIABÁ/AVENIDA TANCREDO NEVES/AVENIDA RIO GRANDE DO SUL/QUARTA AVENIDA/AVENIDA SÃO PAULO/AVENIDA MINAS GERAIS/AVENIDA COMERCIAL/PINHEIRO 1"/>
  </r>
  <r>
    <x v="52"/>
    <x v="6"/>
    <x v="4"/>
    <x v="0"/>
    <n v="1"/>
    <s v="JARDIM LARANJEIRAS"/>
    <s v="ÁGUAS LINDAS DE GOIÁS"/>
    <s v="JARDIM LARANJEIRAS"/>
  </r>
  <r>
    <x v="52"/>
    <x v="6"/>
    <x v="4"/>
    <x v="0"/>
    <n v="1"/>
    <s v="JARDIM LARANJEIRAS"/>
    <s v="ÁGUAS LINDAS DE GOIÁS"/>
    <s v="JARDIM LARANJEIRAS"/>
  </r>
  <r>
    <x v="52"/>
    <x v="6"/>
    <x v="4"/>
    <x v="0"/>
    <n v="2"/>
    <s v="AVENIDA PERIMETRAL"/>
    <s v="ÁGUAS LINDAS DE GOIÁS"/>
    <s v="JARDIM LARANJEIRAS/AVENIDA PERIMETRAL"/>
  </r>
  <r>
    <x v="52"/>
    <x v="6"/>
    <x v="4"/>
    <x v="0"/>
    <n v="2"/>
    <s v="AVENIDA PERIMETRAL"/>
    <s v="ÁGUAS LINDAS DE GOIÁS"/>
    <s v="JARDIM LARANJEIRAS/AVENIDA PERIMETRAL/AVENIDA PERIMETRAL"/>
  </r>
  <r>
    <x v="52"/>
    <x v="6"/>
    <x v="4"/>
    <x v="0"/>
    <n v="3"/>
    <s v="AVENIDA TANCREDO NEVES"/>
    <s v="ÁGUAS LINDAS DE GOIÁS"/>
    <s v="JARDIM LARANJEIRAS/AVENIDA PERIMETRAL/AVENIDA PERIMETRAL/AVENIDA TANCREDO NEVES"/>
  </r>
  <r>
    <x v="52"/>
    <x v="6"/>
    <x v="4"/>
    <x v="0"/>
    <n v="3"/>
    <s v="AVENIDA TANCREDO NEVES"/>
    <s v="ÁGUAS LINDAS DE GOIÁS"/>
    <s v="JARDIM LARANJEIRAS/AVENIDA PERIMETRAL/AVENIDA PERIMETRAL/AVENIDA TANCREDO NEVES/AVENIDA TANCREDO NEVES"/>
  </r>
  <r>
    <x v="52"/>
    <x v="6"/>
    <x v="4"/>
    <x v="0"/>
    <n v="4"/>
    <s v="AVENIDA RIO GRANDE DO SUL"/>
    <s v="ÁGUAS LINDAS DE GOIÁS"/>
    <s v="JARDIM LARANJEIRAS/AVENIDA PERIMETRAL/AVENIDA PERIMETRAL/AVENIDA TANCREDO NEVES/AVENIDA TANCREDO NEVES/AVENIDA RIO GRANDE DO SUL"/>
  </r>
  <r>
    <x v="52"/>
    <x v="6"/>
    <x v="4"/>
    <x v="0"/>
    <n v="4"/>
    <s v="AVENIDA RIO GRANDE DO SUL"/>
    <s v="ÁGUAS LINDAS DE GOIÁS"/>
    <s v="JARDIM LARANJEIRAS/AVENIDA PERIMETRAL/AVENIDA PERIMETRAL/AVENIDA TANCREDO NEVES/AVENIDA TANCREDO NEVES/AVENIDA RIO GRANDE DO SUL/AVENIDA RIO GRANDE DO SUL"/>
  </r>
  <r>
    <x v="52"/>
    <x v="6"/>
    <x v="4"/>
    <x v="0"/>
    <n v="5"/>
    <s v="AVENIDA BRAZLÂNDIA"/>
    <s v="ÁGUAS LINDAS DE GOIÁS"/>
    <s v="JARDIM LARANJEIRAS/AVENIDA PERIMETRAL/AVENIDA PERIMETRAL/AVENIDA TANCREDO NEVES/AVENIDA TANCREDO NEVES/AVENIDA RIO GRANDE DO SUL/AVENIDA RIO GRANDE DO SUL/AVENIDA BRAZLÂNDIA"/>
  </r>
  <r>
    <x v="52"/>
    <x v="6"/>
    <x v="4"/>
    <x v="0"/>
    <n v="5"/>
    <s v="AVENIDA BRAZLÂNDIA"/>
    <s v="ÁGUAS LINDAS DE GOIÁS"/>
    <s v="JARDIM LARANJEIRAS/AVENIDA PERIMETRAL/AVENIDA PERIMETRAL/AVENIDA TANCREDO NEVES/AVENIDA TANCREDO NEVES/AVENIDA RIO GRANDE DO SUL/AVENIDA RIO GRANDE DO SUL/AVENIDA BRAZLÂNDIA/AVENIDA BRAZLÂNDIA"/>
  </r>
  <r>
    <x v="52"/>
    <x v="6"/>
    <x v="4"/>
    <x v="0"/>
    <n v="6"/>
    <s v="AVENIDA SÃO PAULO"/>
    <s v="ÁGUAS LINDAS DE GOIÁS"/>
    <s v="JARDIM LARANJEIRAS/AVENIDA PERIMETRAL/AVENIDA PERIMETRAL/AVENIDA TANCREDO NEVES/AVENIDA TANCREDO NEVES/AVENIDA RIO GRANDE DO SUL/AVENIDA RIO GRANDE DO SUL/AVENIDA BRAZLÂNDIA/AVENIDA BRAZLÂNDIA/AVENIDA SÃO PAULO"/>
  </r>
  <r>
    <x v="52"/>
    <x v="6"/>
    <x v="4"/>
    <x v="0"/>
    <n v="6"/>
    <s v="AVENIDA SÃO PAULO"/>
    <s v="ÁGUAS LINDAS DE GOIÁS"/>
    <s v="JARDIM LARANJEIRAS/AVENIDA PERIMETRAL/AVENIDA PERIMETRAL/AVENIDA TANCREDO NEVES/AVENIDA TANCREDO NEVES/AVENIDA RIO GRANDE DO SUL/AVENIDA RIO GRANDE DO SUL/AVENIDA BRAZLÂNDIA/AVENIDA BRAZLÂNDIA/AVENIDA SÃO PAULO/AVENIDA SÃO PAULO"/>
  </r>
  <r>
    <x v="52"/>
    <x v="6"/>
    <x v="4"/>
    <x v="0"/>
    <n v="7"/>
    <s v="BR-070"/>
    <s v="TAGUATINGA"/>
    <s v="JARDIM LARANJEIRAS/AVENIDA PERIMETRAL/AVENIDA PERIMETRAL/AVENIDA TANCREDO NEVES/AVENIDA TANCREDO NEVES/AVENIDA RIO GRANDE DO SUL/AVENIDA RIO GRANDE DO SUL/AVENIDA BRAZLÂNDIA/AVENIDA BRAZLÂNDIA/AVENIDA SÃO PAULO/AVENIDA SÃO PAULO/BR-070"/>
  </r>
  <r>
    <x v="52"/>
    <x v="6"/>
    <x v="4"/>
    <x v="0"/>
    <n v="7"/>
    <s v="BR-070"/>
    <s v="TAGUATINGA"/>
    <s v="JARDIM LARANJEIRAS/AVENIDA PERIMETRAL/AVENIDA PERIMETRAL/AVENIDA TANCREDO NEVES/AVENIDA TANCREDO NEVES/AVENIDA RIO GRANDE DO SUL/AVENIDA RIO GRANDE DO SUL/AVENIDA BRAZLÂNDIA/AVENIDA BRAZLÂNDIA/AVENIDA SÃO PAULO/AVENIDA SÃO PAULO/BR-070/BR-070"/>
  </r>
  <r>
    <x v="52"/>
    <x v="6"/>
    <x v="4"/>
    <x v="0"/>
    <n v="8"/>
    <s v="ESTRUTURAL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"/>
  </r>
  <r>
    <x v="52"/>
    <x v="6"/>
    <x v="4"/>
    <x v="0"/>
    <n v="8"/>
    <s v="ESTRUTURAL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"/>
  </r>
  <r>
    <x v="52"/>
    <x v="6"/>
    <x v="4"/>
    <x v="0"/>
    <n v="9"/>
    <s v="EIXO MONUMENTAL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"/>
  </r>
  <r>
    <x v="52"/>
    <x v="6"/>
    <x v="4"/>
    <x v="0"/>
    <n v="9"/>
    <s v="EIXO MONUMENTAL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"/>
  </r>
  <r>
    <x v="52"/>
    <x v="6"/>
    <x v="4"/>
    <x v="0"/>
    <n v="10"/>
    <s v="ESPLANADA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"/>
  </r>
  <r>
    <x v="52"/>
    <x v="6"/>
    <x v="4"/>
    <x v="0"/>
    <n v="10"/>
    <s v="ESPLANADA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"/>
  </r>
  <r>
    <x v="52"/>
    <x v="6"/>
    <x v="4"/>
    <x v="0"/>
    <n v="11"/>
    <s v="RODOVIÁRIA PLANO PILOTO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"/>
  </r>
  <r>
    <x v="52"/>
    <x v="6"/>
    <x v="4"/>
    <x v="0"/>
    <n v="11"/>
    <s v="RODOVIÁRIA PLANO PILOTO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/RODOVIÁRIA PLANO PILOTO"/>
  </r>
  <r>
    <x v="52"/>
    <x v="6"/>
    <x v="5"/>
    <x v="1"/>
    <n v="1"/>
    <s v="ESPLANADA"/>
    <s v="Brasília"/>
    <s v="ESPLANADA"/>
  </r>
  <r>
    <x v="52"/>
    <x v="6"/>
    <x v="5"/>
    <x v="1"/>
    <n v="1"/>
    <s v="ESPLANADA"/>
    <s v="Brasília"/>
    <s v="ESPLANADA"/>
  </r>
  <r>
    <x v="52"/>
    <x v="6"/>
    <x v="5"/>
    <x v="1"/>
    <n v="2"/>
    <s v="RODOVIÁRIA PLANO PILOTO"/>
    <s v="Brasília"/>
    <s v="ESPLANADA/RODOVIÁRIA PLANO PILOTO"/>
  </r>
  <r>
    <x v="52"/>
    <x v="6"/>
    <x v="5"/>
    <x v="1"/>
    <n v="2"/>
    <s v="RODOVIÁRIA PLANO PILOTO"/>
    <s v="Brasília"/>
    <s v="ESPLANADA/RODOVIÁRIA PLANO PILOTO/RODOVIÁRIA PLANO PILOTO"/>
  </r>
  <r>
    <x v="52"/>
    <x v="6"/>
    <x v="5"/>
    <x v="1"/>
    <n v="3"/>
    <s v="EIXO MONUMENTAL"/>
    <s v="Brasília"/>
    <s v="ESPLANADA/RODOVIÁRIA PLANO PILOTO/RODOVIÁRIA PLANO PILOTO/EIXO MONUMENTAL"/>
  </r>
  <r>
    <x v="52"/>
    <x v="6"/>
    <x v="5"/>
    <x v="1"/>
    <n v="3"/>
    <s v="EIXO MONUMENTAL"/>
    <s v="Brasília"/>
    <s v="ESPLANADA/RODOVIÁRIA PLANO PILOTO/RODOVIÁRIA PLANO PILOTO/EIXO MONUMENTAL/EIXO MONUMENTAL"/>
  </r>
  <r>
    <x v="52"/>
    <x v="6"/>
    <x v="5"/>
    <x v="1"/>
    <n v="4"/>
    <s v="ESTRUTURAL"/>
    <s v="Brasília"/>
    <s v="ESPLANADA/RODOVIÁRIA PLANO PILOTO/RODOVIÁRIA PLANO PILOTO/EIXO MONUMENTAL/EIXO MONUMENTAL/ESTRUTURAL"/>
  </r>
  <r>
    <x v="52"/>
    <x v="6"/>
    <x v="5"/>
    <x v="1"/>
    <n v="4"/>
    <s v="ESTRUTURAL"/>
    <s v="Brasília"/>
    <s v="ESPLANADA/RODOVIÁRIA PLANO PILOTO/RODOVIÁRIA PLANO PILOTO/EIXO MONUMENTAL/EIXO MONUMENTAL/ESTRUTURAL/ESTRUTURAL"/>
  </r>
  <r>
    <x v="52"/>
    <x v="6"/>
    <x v="5"/>
    <x v="1"/>
    <n v="5"/>
    <s v="BR-070"/>
    <s v="TAGUATINGA"/>
    <s v="ESPLANADA/RODOVIÁRIA PLANO PILOTO/RODOVIÁRIA PLANO PILOTO/EIXO MONUMENTAL/EIXO MONUMENTAL/ESTRUTURAL/ESTRUTURAL/BR-070"/>
  </r>
  <r>
    <x v="52"/>
    <x v="6"/>
    <x v="5"/>
    <x v="1"/>
    <n v="5"/>
    <s v="BR-070"/>
    <s v="TAGUATINGA"/>
    <s v="ESPLANADA/RODOVIÁRIA PLANO PILOTO/RODOVIÁRIA PLANO PILOTO/EIXO MONUMENTAL/EIXO MONUMENTAL/ESTRUTURAL/ESTRUTURAL/BR-070/BR-070"/>
  </r>
  <r>
    <x v="52"/>
    <x v="6"/>
    <x v="5"/>
    <x v="1"/>
    <n v="6"/>
    <s v="AVENIDA BRAZLÂNDIA"/>
    <s v="ÁGUAS LINDAS DE GOIÁS"/>
    <s v="ESPLANADA/RODOVIÁRIA PLANO PILOTO/RODOVIÁRIA PLANO PILOTO/EIXO MONUMENTAL/EIXO MONUMENTAL/ESTRUTURAL/ESTRUTURAL/BR-070/BR-070/AVENIDA BRAZLÂNDIA"/>
  </r>
  <r>
    <x v="52"/>
    <x v="6"/>
    <x v="5"/>
    <x v="1"/>
    <n v="6"/>
    <s v="AVENIDA BRAZLÂNDIA"/>
    <s v="ÁGUAS LINDAS DE GOIÁS"/>
    <s v="ESPLANADA/RODOVIÁRIA PLANO PILOTO/RODOVIÁRIA PLANO PILOTO/EIXO MONUMENTAL/EIXO MONUMENTAL/ESTRUTURAL/ESTRUTURAL/BR-070/BR-070/AVENIDA BRAZLÂNDIA/AVENIDA BRAZLÂNDIA"/>
  </r>
  <r>
    <x v="52"/>
    <x v="6"/>
    <x v="5"/>
    <x v="1"/>
    <n v="7"/>
    <s v="AVENIDA RIO GRANDE DO SUL"/>
    <s v="ÁGUAS LINDAS DE GOIÁS"/>
    <s v="ESPLANADA/RODOVIÁRIA PLANO PILOTO/RODOVIÁRIA PLANO PILOTO/EIXO MONUMENTAL/EIXO MONUMENTAL/ESTRUTURAL/ESTRUTURAL/BR-070/BR-070/AVENIDA BRAZLÂNDIA/AVENIDA BRAZLÂNDIA/AVENIDA RIO GRANDE DO SUL"/>
  </r>
  <r>
    <x v="52"/>
    <x v="6"/>
    <x v="5"/>
    <x v="1"/>
    <n v="7"/>
    <s v="AVENIDA RIO GRANDE DO SUL"/>
    <s v="ÁGUAS LINDAS DE GOIÁS"/>
    <s v="ESPLANADA/RODOVIÁRIA PLANO PILOTO/RODOVIÁRIA PLANO PILOTO/EIXO MONUMENTAL/EIXO MONUMENTAL/ESTRUTURAL/ESTRUTURAL/BR-070/BR-070/AVENIDA BRAZLÂNDIA/AVENIDA BRAZLÂNDIA/AVENIDA RIO GRANDE DO SUL/AVENIDA RIO GRANDE DO SUL"/>
  </r>
  <r>
    <x v="52"/>
    <x v="6"/>
    <x v="5"/>
    <x v="1"/>
    <n v="8"/>
    <s v="AVENIDA TANCREDO NEVES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"/>
  </r>
  <r>
    <x v="52"/>
    <x v="6"/>
    <x v="5"/>
    <x v="1"/>
    <n v="8"/>
    <s v="AVENIDA TANCREDO NEVES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"/>
  </r>
  <r>
    <x v="52"/>
    <x v="6"/>
    <x v="5"/>
    <x v="1"/>
    <n v="9"/>
    <s v="AVENIDA PERIMETRAL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"/>
  </r>
  <r>
    <x v="52"/>
    <x v="6"/>
    <x v="5"/>
    <x v="1"/>
    <n v="9"/>
    <s v="AVENIDA PERIMETRAL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"/>
  </r>
  <r>
    <x v="52"/>
    <x v="6"/>
    <x v="5"/>
    <x v="1"/>
    <n v="10"/>
    <s v="JARDIM LARANJEIRAS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"/>
  </r>
  <r>
    <x v="52"/>
    <x v="6"/>
    <x v="5"/>
    <x v="1"/>
    <n v="10"/>
    <s v="JARDIM LARANJEIRAS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/JARDIM LARANJEIRAS"/>
  </r>
  <r>
    <x v="52"/>
    <x v="4"/>
    <x v="4"/>
    <x v="0"/>
    <n v="1"/>
    <s v="JARDIM LARANJEIRAS"/>
    <s v="ÁGUAS LINDAS DE GOIÁS"/>
    <s v="JARDIM LARANJEIRAS"/>
  </r>
  <r>
    <x v="52"/>
    <x v="4"/>
    <x v="4"/>
    <x v="0"/>
    <n v="2"/>
    <s v="AVENIDA PERIMETRAL"/>
    <s v="ÁGUAS LINDAS DE GOIÁS"/>
    <s v="JARDIM LARANJEIRAS/AVENIDA PERIMETRAL"/>
  </r>
  <r>
    <x v="52"/>
    <x v="4"/>
    <x v="4"/>
    <x v="0"/>
    <n v="3"/>
    <s v="AVENIDA TANCREDO NEVES"/>
    <s v="ÁGUAS LINDAS DE GOIÁS"/>
    <s v="JARDIM LARANJEIRAS/AVENIDA PERIMETRAL/AVENIDA TANCREDO NEVES"/>
  </r>
  <r>
    <x v="52"/>
    <x v="4"/>
    <x v="4"/>
    <x v="0"/>
    <n v="4"/>
    <s v="AVENIDA RIO GRANDE DO SUL"/>
    <s v="ÁGUAS LINDAS DE GOIÁS"/>
    <s v="JARDIM LARANJEIRAS/AVENIDA PERIMETRAL/AVENIDA TANCREDO NEVES/AVENIDA RIO GRANDE DO SUL"/>
  </r>
  <r>
    <x v="52"/>
    <x v="4"/>
    <x v="4"/>
    <x v="0"/>
    <n v="5"/>
    <s v="AVENIDA BRAZLÂNDIA"/>
    <s v="ÁGUAS LINDAS DE GOIÁS"/>
    <s v="JARDIM LARANJEIRAS/AVENIDA PERIMETRAL/AVENIDA TANCREDO NEVES/AVENIDA RIO GRANDE DO SUL/AVENIDA BRAZLÂNDIA"/>
  </r>
  <r>
    <x v="52"/>
    <x v="4"/>
    <x v="4"/>
    <x v="0"/>
    <n v="6"/>
    <s v="AVENIDA SÃO PAULO"/>
    <s v="ÁGUAS LINDAS DE GOIÁS"/>
    <s v="JARDIM LARANJEIRAS/AVENIDA PERIMETRAL/AVENIDA TANCREDO NEVES/AVENIDA RIO GRANDE DO SUL/AVENIDA BRAZLÂNDIA/AVENIDA SÃO PAULO"/>
  </r>
  <r>
    <x v="52"/>
    <x v="4"/>
    <x v="4"/>
    <x v="0"/>
    <n v="7"/>
    <s v="BR-070"/>
    <s v="TAGUATINGA"/>
    <s v="JARDIM LARANJEIRAS/AVENIDA PERIMETRAL/AVENIDA TANCREDO NEVES/AVENIDA RIO GRANDE DO SUL/AVENIDA BRAZLÂNDIA/AVENIDA SÃO PAULO/BR-070"/>
  </r>
  <r>
    <x v="52"/>
    <x v="4"/>
    <x v="4"/>
    <x v="0"/>
    <n v="8"/>
    <s v="ESTRUTURAL"/>
    <s v="Brasília"/>
    <s v="JARDIM LARANJEIRAS/AVENIDA PERIMETRAL/AVENIDA TANCREDO NEVES/AVENIDA RIO GRANDE DO SUL/AVENIDA BRAZLÂNDIA/AVENIDA SÃO PAULO/BR-070/ESTRUTURAL"/>
  </r>
  <r>
    <x v="52"/>
    <x v="4"/>
    <x v="4"/>
    <x v="0"/>
    <n v="9"/>
    <s v="EIXO MONUMENTAL"/>
    <s v="Brasília"/>
    <s v="JARDIM LARANJEIRAS/AVENIDA PERIMETRAL/AVENIDA TANCREDO NEVES/AVENIDA RIO GRANDE DO SUL/AVENIDA BRAZLÂNDIA/AVENIDA SÃO PAULO/BR-070/ESTRUTURAL/EIXO MONUMENTAL"/>
  </r>
  <r>
    <x v="52"/>
    <x v="4"/>
    <x v="4"/>
    <x v="0"/>
    <n v="10"/>
    <s v="ESPLANADA"/>
    <s v="Brasília"/>
    <s v="JARDIM LARANJEIRAS/AVENIDA PERIMETRAL/AVENIDA TANCREDO NEVES/AVENIDA RIO GRANDE DO SUL/AVENIDA BRAZLÂNDIA/AVENIDA SÃO PAULO/BR-070/ESTRUTURAL/EIXO MONUMENTAL/ESPLANADA"/>
  </r>
  <r>
    <x v="52"/>
    <x v="4"/>
    <x v="4"/>
    <x v="0"/>
    <n v="11"/>
    <s v="RODOVIÁRIA PLANO PILOTO"/>
    <s v="Brasília"/>
    <s v="JARDIM LARANJEIRAS/AVENIDA PERIMETRAL/AVENIDA TANCREDO NEVES/AVENIDA RIO GRANDE DO SUL/AVENIDA BRAZLÂNDIA/AVENIDA SÃO PAULO/BR-070/ESTRUTURAL/EIXO MONUMENTAL/ESPLANADA/RODOVIÁRIA PLANO PILOTO"/>
  </r>
  <r>
    <x v="52"/>
    <x v="4"/>
    <x v="5"/>
    <x v="1"/>
    <n v="1"/>
    <s v="ESPLANADA"/>
    <s v="Brasília"/>
    <s v="ESPLANADA"/>
  </r>
  <r>
    <x v="52"/>
    <x v="4"/>
    <x v="5"/>
    <x v="1"/>
    <n v="2"/>
    <s v="RODOVIÁRIA PLANO PILOTO"/>
    <s v="Brasília"/>
    <s v="ESPLANADA/RODOVIÁRIA PLANO PILOTO"/>
  </r>
  <r>
    <x v="52"/>
    <x v="4"/>
    <x v="5"/>
    <x v="1"/>
    <n v="3"/>
    <s v="EIXO MONUMENTAL"/>
    <s v="Brasília"/>
    <s v="ESPLANADA/RODOVIÁRIA PLANO PILOTO/EIXO MONUMENTAL"/>
  </r>
  <r>
    <x v="52"/>
    <x v="4"/>
    <x v="5"/>
    <x v="1"/>
    <n v="4"/>
    <s v="ESTRUTURAL"/>
    <s v="Brasília"/>
    <s v="ESPLANADA/RODOVIÁRIA PLANO PILOTO/EIXO MONUMENTAL/ESTRUTURAL"/>
  </r>
  <r>
    <x v="52"/>
    <x v="4"/>
    <x v="5"/>
    <x v="1"/>
    <n v="5"/>
    <s v="BR-070"/>
    <s v="TAGUATINGA"/>
    <s v="ESPLANADA/RODOVIÁRIA PLANO PILOTO/EIXO MONUMENTAL/ESTRUTURAL/BR-070"/>
  </r>
  <r>
    <x v="52"/>
    <x v="4"/>
    <x v="5"/>
    <x v="1"/>
    <n v="6"/>
    <s v="AVENIDA BRAZLÂNDIA"/>
    <s v="ÁGUAS LINDAS DE GOIÁS"/>
    <s v="ESPLANADA/RODOVIÁRIA PLANO PILOTO/EIXO MONUMENTAL/ESTRUTURAL/BR-070/AVENIDA BRAZLÂNDIA"/>
  </r>
  <r>
    <x v="52"/>
    <x v="4"/>
    <x v="5"/>
    <x v="1"/>
    <n v="7"/>
    <s v="AVENIDA RIO GRANDE DO SUL"/>
    <s v="ÁGUAS LINDAS DE GOIÁS"/>
    <s v="ESPLANADA/RODOVIÁRIA PLANO PILOTO/EIXO MONUMENTAL/ESTRUTURAL/BR-070/AVENIDA BRAZLÂNDIA/AVENIDA RIO GRANDE DO SUL"/>
  </r>
  <r>
    <x v="52"/>
    <x v="4"/>
    <x v="5"/>
    <x v="1"/>
    <n v="8"/>
    <s v="AVENIDA TANCREDO NEVES"/>
    <s v="ÁGUAS LINDAS DE GOIÁS"/>
    <s v="ESPLANADA/RODOVIÁRIA PLANO PILOTO/EIXO MONUMENTAL/ESTRUTURAL/BR-070/AVENIDA BRAZLÂNDIA/AVENIDA RIO GRANDE DO SUL/AVENIDA TANCREDO NEVES"/>
  </r>
  <r>
    <x v="52"/>
    <x v="4"/>
    <x v="5"/>
    <x v="1"/>
    <n v="9"/>
    <s v="AVENIDA PERIMETRAL"/>
    <s v="ÁGUAS LINDAS DE GOIÁS"/>
    <s v="ESPLANADA/RODOVIÁRIA PLANO PILOTO/EIXO MONUMENTAL/ESTRUTURAL/BR-070/AVENIDA BRAZLÂNDIA/AVENIDA RIO GRANDE DO SUL/AVENIDA TANCREDO NEVES/AVENIDA PERIMETRAL"/>
  </r>
  <r>
    <x v="52"/>
    <x v="4"/>
    <x v="5"/>
    <x v="1"/>
    <n v="10"/>
    <s v="JARDIM LARANJEIRAS"/>
    <s v="ÁGUAS LINDAS DE GOIÁS"/>
    <s v="ESPLANADA/RODOVIÁRIA PLANO PILOTO/EIXO MONUMENTAL/ESTRUTURAL/BR-070/AVENIDA BRAZLÂNDIA/AVENIDA RIO GRANDE DO SUL/AVENIDA TANCREDO NEVES/AVENIDA PERIMETRAL/JARDIM LARANJEIRAS"/>
  </r>
  <r>
    <x v="52"/>
    <x v="5"/>
    <x v="4"/>
    <x v="0"/>
    <n v="1"/>
    <s v="JARDIM LARANJEIRAS"/>
    <s v="ÁGUAS LINDAS DE GOIÁS"/>
    <s v="JARDIM LARANJEIRAS"/>
  </r>
  <r>
    <x v="52"/>
    <x v="5"/>
    <x v="4"/>
    <x v="0"/>
    <n v="2"/>
    <s v="AVENIDA PERIMETRAL"/>
    <s v="ÁGUAS LINDAS DE GOIÁS"/>
    <s v="JARDIM LARANJEIRAS/AVENIDA PERIMETRAL"/>
  </r>
  <r>
    <x v="52"/>
    <x v="5"/>
    <x v="4"/>
    <x v="0"/>
    <n v="3"/>
    <s v="AVENIDA TANCREDO NEVES"/>
    <s v="ÁGUAS LINDAS DE GOIÁS"/>
    <s v="JARDIM LARANJEIRAS/AVENIDA PERIMETRAL/AVENIDA TANCREDO NEVES"/>
  </r>
  <r>
    <x v="52"/>
    <x v="5"/>
    <x v="4"/>
    <x v="0"/>
    <n v="4"/>
    <s v="AVENIDA RIO GRANDE DO SUL"/>
    <s v="ÁGUAS LINDAS DE GOIÁS"/>
    <s v="JARDIM LARANJEIRAS/AVENIDA PERIMETRAL/AVENIDA TANCREDO NEVES/AVENIDA RIO GRANDE DO SUL"/>
  </r>
  <r>
    <x v="52"/>
    <x v="5"/>
    <x v="4"/>
    <x v="0"/>
    <n v="5"/>
    <s v="AVENIDA BRAZLÂNDIA"/>
    <s v="ÁGUAS LINDAS DE GOIÁS"/>
    <s v="JARDIM LARANJEIRAS/AVENIDA PERIMETRAL/AVENIDA TANCREDO NEVES/AVENIDA RIO GRANDE DO SUL/AVENIDA BRAZLÂNDIA"/>
  </r>
  <r>
    <x v="52"/>
    <x v="5"/>
    <x v="4"/>
    <x v="0"/>
    <n v="6"/>
    <s v="AVENIDA SÃO PAULO"/>
    <s v="ÁGUAS LINDAS DE GOIÁS"/>
    <s v="JARDIM LARANJEIRAS/AVENIDA PERIMETRAL/AVENIDA TANCREDO NEVES/AVENIDA RIO GRANDE DO SUL/AVENIDA BRAZLÂNDIA/AVENIDA SÃO PAULO"/>
  </r>
  <r>
    <x v="52"/>
    <x v="5"/>
    <x v="4"/>
    <x v="0"/>
    <n v="7"/>
    <s v="BR-070"/>
    <s v="TAGUATINGA"/>
    <s v="JARDIM LARANJEIRAS/AVENIDA PERIMETRAL/AVENIDA TANCREDO NEVES/AVENIDA RIO GRANDE DO SUL/AVENIDA BRAZLÂNDIA/AVENIDA SÃO PAULO/BR-070"/>
  </r>
  <r>
    <x v="52"/>
    <x v="5"/>
    <x v="4"/>
    <x v="0"/>
    <n v="8"/>
    <s v="ESTRUTURAL"/>
    <s v="Brasília"/>
    <s v="JARDIM LARANJEIRAS/AVENIDA PERIMETRAL/AVENIDA TANCREDO NEVES/AVENIDA RIO GRANDE DO SUL/AVENIDA BRAZLÂNDIA/AVENIDA SÃO PAULO/BR-070/ESTRUTURAL"/>
  </r>
  <r>
    <x v="52"/>
    <x v="5"/>
    <x v="4"/>
    <x v="0"/>
    <n v="9"/>
    <s v="EIXO MONUMENTAL"/>
    <s v="Brasília"/>
    <s v="JARDIM LARANJEIRAS/AVENIDA PERIMETRAL/AVENIDA TANCREDO NEVES/AVENIDA RIO GRANDE DO SUL/AVENIDA BRAZLÂNDIA/AVENIDA SÃO PAULO/BR-070/ESTRUTURAL/EIXO MONUMENTAL"/>
  </r>
  <r>
    <x v="52"/>
    <x v="5"/>
    <x v="4"/>
    <x v="0"/>
    <n v="10"/>
    <s v="ESPLANADA"/>
    <s v="Brasília"/>
    <s v="JARDIM LARANJEIRAS/AVENIDA PERIMETRAL/AVENIDA TANCREDO NEVES/AVENIDA RIO GRANDE DO SUL/AVENIDA BRAZLÂNDIA/AVENIDA SÃO PAULO/BR-070/ESTRUTURAL/EIXO MONUMENTAL/ESPLANADA"/>
  </r>
  <r>
    <x v="52"/>
    <x v="5"/>
    <x v="4"/>
    <x v="0"/>
    <n v="11"/>
    <s v="RODOVIÁRIA PLANO PILOTO"/>
    <s v="Brasília"/>
    <s v="JARDIM LARANJEIRAS/AVENIDA PERIMETRAL/AVENIDA TANCREDO NEVES/AVENIDA RIO GRANDE DO SUL/AVENIDA BRAZLÂNDIA/AVENIDA SÃO PAULO/BR-070/ESTRUTURAL/EIXO MONUMENTAL/ESPLANADA/RODOVIÁRIA PLANO PILOTO"/>
  </r>
  <r>
    <x v="52"/>
    <x v="5"/>
    <x v="5"/>
    <x v="1"/>
    <n v="1"/>
    <s v="ESPLANADA"/>
    <s v="Brasília"/>
    <s v="ESPLANADA"/>
  </r>
  <r>
    <x v="52"/>
    <x v="5"/>
    <x v="5"/>
    <x v="1"/>
    <n v="2"/>
    <s v="RODOVIÁRIA PLANO PILOTO"/>
    <s v="Brasília"/>
    <s v="ESPLANADA/RODOVIÁRIA PLANO PILOTO"/>
  </r>
  <r>
    <x v="52"/>
    <x v="5"/>
    <x v="5"/>
    <x v="1"/>
    <n v="3"/>
    <s v="EIXO MONUMENTAL"/>
    <s v="Brasília"/>
    <s v="ESPLANADA/RODOVIÁRIA PLANO PILOTO/EIXO MONUMENTAL"/>
  </r>
  <r>
    <x v="52"/>
    <x v="5"/>
    <x v="5"/>
    <x v="1"/>
    <n v="4"/>
    <s v="ESTRUTURAL"/>
    <s v="Brasília"/>
    <s v="ESPLANADA/RODOVIÁRIA PLANO PILOTO/EIXO MONUMENTAL/ESTRUTURAL"/>
  </r>
  <r>
    <x v="52"/>
    <x v="5"/>
    <x v="5"/>
    <x v="1"/>
    <n v="5"/>
    <s v="BR-070"/>
    <s v="TAGUATINGA"/>
    <s v="ESPLANADA/RODOVIÁRIA PLANO PILOTO/EIXO MONUMENTAL/ESTRUTURAL/BR-070"/>
  </r>
  <r>
    <x v="52"/>
    <x v="5"/>
    <x v="5"/>
    <x v="1"/>
    <n v="6"/>
    <s v="AVENIDA BRAZLÂNDIA"/>
    <s v="ÁGUAS LINDAS DE GOIÁS"/>
    <s v="ESPLANADA/RODOVIÁRIA PLANO PILOTO/EIXO MONUMENTAL/ESTRUTURAL/BR-070/AVENIDA BRAZLÂNDIA"/>
  </r>
  <r>
    <x v="52"/>
    <x v="5"/>
    <x v="5"/>
    <x v="1"/>
    <n v="7"/>
    <s v="AVENIDA RIO GRANDE DO SUL"/>
    <s v="ÁGUAS LINDAS DE GOIÁS"/>
    <s v="ESPLANADA/RODOVIÁRIA PLANO PILOTO/EIXO MONUMENTAL/ESTRUTURAL/BR-070/AVENIDA BRAZLÂNDIA/AVENIDA RIO GRANDE DO SUL"/>
  </r>
  <r>
    <x v="52"/>
    <x v="5"/>
    <x v="5"/>
    <x v="1"/>
    <n v="8"/>
    <s v="AVENIDA TANCREDO NEVES"/>
    <s v="ÁGUAS LINDAS DE GOIÁS"/>
    <s v="ESPLANADA/RODOVIÁRIA PLANO PILOTO/EIXO MONUMENTAL/ESTRUTURAL/BR-070/AVENIDA BRAZLÂNDIA/AVENIDA RIO GRANDE DO SUL/AVENIDA TANCREDO NEVES"/>
  </r>
  <r>
    <x v="52"/>
    <x v="5"/>
    <x v="5"/>
    <x v="1"/>
    <n v="9"/>
    <s v="AVENIDA PERIMETRAL"/>
    <s v="ÁGUAS LINDAS DE GOIÁS"/>
    <s v="ESPLANADA/RODOVIÁRIA PLANO PILOTO/EIXO MONUMENTAL/ESTRUTURAL/BR-070/AVENIDA BRAZLÂNDIA/AVENIDA RIO GRANDE DO SUL/AVENIDA TANCREDO NEVES/AVENIDA PERIMETRAL"/>
  </r>
  <r>
    <x v="52"/>
    <x v="5"/>
    <x v="5"/>
    <x v="1"/>
    <n v="10"/>
    <s v="JARDIM LARANJEIRAS"/>
    <s v="ÁGUAS LINDAS DE GOIÁS"/>
    <s v="ESPLANADA/RODOVIÁRIA PLANO PILOTO/EIXO MONUMENTAL/ESTRUTURAL/BR-070/AVENIDA BRAZLÂNDIA/AVENIDA RIO GRANDE DO SUL/AVENIDA TANCREDO NEVES/AVENIDA PERIMETRAL/JARDIM LARANJEIRAS"/>
  </r>
  <r>
    <x v="53"/>
    <x v="5"/>
    <x v="4"/>
    <x v="0"/>
    <n v="1"/>
    <s v="PINHEIRO 2"/>
    <s v="ÁGUAS LINDAS DE GOIÁS"/>
    <s v="PINHEIRO 2"/>
  </r>
  <r>
    <x v="53"/>
    <x v="5"/>
    <x v="4"/>
    <x v="0"/>
    <n v="1"/>
    <s v="PINHEIRO 2"/>
    <s v="ÁGUAS LINDAS DE GOIÁS"/>
    <s v="PINHEIRO 2"/>
  </r>
  <r>
    <x v="53"/>
    <x v="5"/>
    <x v="4"/>
    <x v="0"/>
    <n v="2"/>
    <s v="AVENIDA PORTO VELHO (AVENIDA PRINCIPAL DO PINHEIRO 2)"/>
    <s v="ÁGUAS LINDAS DE GOIÁS"/>
    <s v="PINHEIRO 2/AVENIDA PORTO VELHO (AVENIDA PRINCIPAL DO PINHEIRO 2)"/>
  </r>
  <r>
    <x v="53"/>
    <x v="5"/>
    <x v="4"/>
    <x v="0"/>
    <n v="2"/>
    <s v="AVENIDA MACEIÓ"/>
    <s v="ÁGUAS LINDAS DE GOIÁS"/>
    <s v="PINHEIRO 2/AVENIDA PORTO VELHO (AVENIDA PRINCIPAL DO PINHEIRO 2)/AVENIDA MACEIÓ"/>
  </r>
  <r>
    <x v="53"/>
    <x v="5"/>
    <x v="4"/>
    <x v="0"/>
    <n v="3"/>
    <s v="AVENIDA BRASÍLIA (VIA MARGINAL 2 DE ÁGUAS LINDAS DE GOIÁS)"/>
    <s v="ÁGUAS LINDAS DE GOIÁS"/>
    <s v="PINHEIRO 2/AVENIDA PORTO VELHO (AVENIDA PRINCIPAL DO PINHEIRO 2)/AVENIDA MACEIÓ/AVENIDA BRASÍLIA (VIA MARGINAL 2 DE ÁGUAS LINDAS DE GOIÁS)"/>
  </r>
  <r>
    <x v="53"/>
    <x v="5"/>
    <x v="4"/>
    <x v="0"/>
    <n v="3"/>
    <s v="RUA 28"/>
    <s v="ÁGUAS LINDAS DE GOIÁS"/>
    <s v="PINHEIRO 2/AVENIDA PORTO VELHO (AVENIDA PRINCIPAL DO PINHEIRO 2)/AVENIDA MACEIÓ/AVENIDA BRASÍLIA (VIA MARGINAL 2 DE ÁGUAS LINDAS DE GOIÁS)/RUA 28"/>
  </r>
  <r>
    <x v="53"/>
    <x v="5"/>
    <x v="4"/>
    <x v="0"/>
    <n v="4"/>
    <s v="PONTE DO RIO DESCOBERTO"/>
    <s v="ÁGUAS LINDAS DE GOIÁS"/>
    <s v="PINHEIRO 2/AVENIDA PORTO VELHO (AVENIDA PRINCIPAL DO PINHEIRO 2)/AVENIDA MACEIÓ/AVENIDA BRASÍLIA (VIA MARGINAL 2 DE ÁGUAS LINDAS DE GOIÁS)/RUA 28/PONTE DO RIO DESCOBERTO"/>
  </r>
  <r>
    <x v="53"/>
    <x v="5"/>
    <x v="4"/>
    <x v="0"/>
    <n v="4"/>
    <s v="RUA 36"/>
    <s v="ÁGUAS LINDAS DE GOIÁS"/>
    <s v="PINHEIRO 2/AVENIDA PORTO VELHO (AVENIDA PRINCIPAL DO PINHEIRO 2)/AVENIDA MACEIÓ/AVENIDA BRASÍLIA (VIA MARGINAL 2 DE ÁGUAS LINDAS DE GOIÁS)/RUA 28/PONTE DO RIO DESCOBERTO/RUA 36"/>
  </r>
  <r>
    <x v="53"/>
    <x v="5"/>
    <x v="4"/>
    <x v="0"/>
    <n v="5"/>
    <s v="BR-070"/>
    <s v="CEILÂNDIA"/>
    <s v="PINHEIRO 2/AVENIDA PORTO VELHO (AVENIDA PRINCIPAL DO PINHEIRO 2)/AVENIDA MACEIÓ/AVENIDA BRASÍLIA (VIA MARGINAL 2 DE ÁGUAS LINDAS DE GOIÁS)/RUA 28/PONTE DO RIO DESCOBERTO/RUA 36/BR-070"/>
  </r>
  <r>
    <x v="53"/>
    <x v="5"/>
    <x v="4"/>
    <x v="0"/>
    <n v="5"/>
    <s v="RUA 33"/>
    <s v="ÁGUAS LINDAS DE GOIÁS"/>
    <s v="PINHEIRO 2/AVENIDA PORTO VELHO (AVENIDA PRINCIPAL DO PINHEIRO 2)/AVENIDA MACEIÓ/AVENIDA BRASÍLIA (VIA MARGINAL 2 DE ÁGUAS LINDAS DE GOIÁS)/RUA 28/PONTE DO RIO DESCOBERTO/RUA 36/BR-070/RUA 33"/>
  </r>
  <r>
    <x v="53"/>
    <x v="5"/>
    <x v="4"/>
    <x v="0"/>
    <n v="6"/>
    <s v="ESTRUTURAL"/>
    <s v="TAGUATINGA"/>
    <s v="PINHEIRO 2/AVENIDA PORTO VELHO (AVENIDA PRINCIPAL DO PINHEIRO 2)/AVENIDA MACEIÓ/AVENIDA BRASÍLIA (VIA MARGINAL 2 DE ÁGUAS LINDAS DE GOIÁS)/RUA 28/PONTE DO RIO DESCOBERTO/RUA 36/BR-070/RUA 33/ESTRUTURAL"/>
  </r>
  <r>
    <x v="53"/>
    <x v="5"/>
    <x v="4"/>
    <x v="0"/>
    <n v="6"/>
    <s v="AVENIDA CUIABÁ"/>
    <s v="ÁGUAS LINDAS DE GOIÁS"/>
    <s v="PINHEIRO 2/AVENIDA PORTO VELHO (AVENIDA PRINCIPAL DO PINHEIRO 2)/AVENIDA MACEIÓ/AVENIDA BRASÍLIA (VIA MARGINAL 2 DE ÁGUAS LINDAS DE GOIÁS)/RUA 28/PONTE DO RIO DESCOBERTO/RUA 36/BR-070/RUA 33/ESTRUTURAL/AVENIDA CUIABÁ"/>
  </r>
  <r>
    <x v="53"/>
    <x v="5"/>
    <x v="4"/>
    <x v="0"/>
    <n v="7"/>
    <s v="EPIA"/>
    <s v="Brasília"/>
    <s v="PINHEIRO 2/AVENIDA PORTO VELHO (AVENIDA PRINCIPAL DO PINHEIRO 2)/AVENIDA MACEIÓ/AVENIDA BRASÍLIA (VIA MARGINAL 2 DE ÁGUAS LINDAS DE GOIÁS)/RUA 28/PONTE DO RIO DESCOBERTO/RUA 36/BR-070/RUA 33/ESTRUTURAL/AVENIDA CUIABÁ/EPIA"/>
  </r>
  <r>
    <x v="53"/>
    <x v="5"/>
    <x v="4"/>
    <x v="0"/>
    <n v="7"/>
    <s v="RUA 2"/>
    <s v="ÁGUAS LINDAS DE GOIÁS"/>
    <s v="PINHEIRO 2/AVENIDA PORTO VELHO (AVENIDA PRINCIPAL DO PINHEIRO 2)/AVENIDA MACEIÓ/AVENIDA BRASÍLIA (VIA MARGINAL 2 DE ÁGUAS LINDAS DE GOIÁS)/RUA 28/PONTE DO RIO DESCOBERTO/RUA 36/BR-070/RUA 33/ESTRUTURAL/AVENIDA CUIABÁ/EPIA/RUA 2"/>
  </r>
  <r>
    <x v="53"/>
    <x v="5"/>
    <x v="4"/>
    <x v="0"/>
    <n v="8"/>
    <s v="EIXO MONUMENTAL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"/>
  </r>
  <r>
    <x v="53"/>
    <x v="5"/>
    <x v="4"/>
    <x v="0"/>
    <n v="8"/>
    <s v="BR-070"/>
    <s v="ÁGUAS LINDAS DE GOIÁS"/>
    <s v="PINHEIRO 2/AVENIDA PORTO VELHO (AVENIDA PRINCIPAL DO PINHEIRO 2)/AVENIDA MACEIÓ/AVENIDA BRASÍLIA (VIA MARGINAL 2 DE ÁGUAS LINDAS DE GOIÁS)/RUA 28/PONTE DO RIO DESCOBERTO/RUA 36/BR-070/RUA 33/ESTRUTURAL/AVENIDA CUIABÁ/EPIA/RUA 2/EIXO MONUMENTAL/BR-070"/>
  </r>
  <r>
    <x v="53"/>
    <x v="5"/>
    <x v="4"/>
    <x v="0"/>
    <n v="9"/>
    <s v="ESPLANADA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"/>
  </r>
  <r>
    <x v="53"/>
    <x v="5"/>
    <x v="4"/>
    <x v="0"/>
    <n v="9"/>
    <s v="AVENIDA BRASÍLIA"/>
    <s v="ÁGUAS LINDAS DE GOIÁS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"/>
  </r>
  <r>
    <x v="53"/>
    <x v="5"/>
    <x v="4"/>
    <x v="0"/>
    <n v="10"/>
    <s v="RODOVIÁRIA PLANO PILOTO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"/>
  </r>
  <r>
    <x v="53"/>
    <x v="5"/>
    <x v="4"/>
    <x v="0"/>
    <n v="10"/>
    <s v="EIXO MONUMENTAL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"/>
  </r>
  <r>
    <x v="53"/>
    <x v="5"/>
    <x v="4"/>
    <x v="0"/>
    <n v="11"/>
    <s v="ESPLANADA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"/>
  </r>
  <r>
    <x v="53"/>
    <x v="5"/>
    <x v="4"/>
    <x v="0"/>
    <n v="12"/>
    <s v="RODOVIÁRIA PLANO PILOTO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/RODOVIÁRIA PLANO PILOTO"/>
  </r>
  <r>
    <x v="53"/>
    <x v="5"/>
    <x v="5"/>
    <x v="1"/>
    <n v="1"/>
    <s v="ESPLANADA"/>
    <s v="Brasília"/>
    <s v="ESPLANADA"/>
  </r>
  <r>
    <x v="53"/>
    <x v="5"/>
    <x v="5"/>
    <x v="1"/>
    <n v="1"/>
    <s v="RODOVIÁRIA PLANO PILOTO"/>
    <s v="Brasília"/>
    <s v="RODOVIÁRIA PLANO PILOTO"/>
  </r>
  <r>
    <x v="53"/>
    <x v="5"/>
    <x v="5"/>
    <x v="1"/>
    <n v="2"/>
    <s v="RODOVIÁRIA PLANO PILOTO"/>
    <s v="Brasília"/>
    <s v="RODOVIÁRIA PLANO PILOTO/RODOVIÁRIA PLANO PILOTO"/>
  </r>
  <r>
    <x v="53"/>
    <x v="5"/>
    <x v="5"/>
    <x v="1"/>
    <n v="2"/>
    <s v="ESPLANADA"/>
    <s v="Brasília"/>
    <s v="RODOVIÁRIA PLANO PILOTO/RODOVIÁRIA PLANO PILOTO/ESPLANADA"/>
  </r>
  <r>
    <x v="53"/>
    <x v="5"/>
    <x v="5"/>
    <x v="1"/>
    <n v="3"/>
    <s v="EIXO MONUMENTAL"/>
    <s v="Brasília"/>
    <s v="RODOVIÁRIA PLANO PILOTO/RODOVIÁRIA PLANO PILOTO/ESPLANADA/EIXO MONUMENTAL"/>
  </r>
  <r>
    <x v="53"/>
    <x v="5"/>
    <x v="5"/>
    <x v="1"/>
    <n v="3"/>
    <s v="EIXO MONUMENTAL"/>
    <s v="Brasília"/>
    <s v="RODOVIÁRIA PLANO PILOTO/RODOVIÁRIA PLANO PILOTO/ESPLANADA/EIXO MONUMENTAL/EIXO MONUMENTAL"/>
  </r>
  <r>
    <x v="53"/>
    <x v="5"/>
    <x v="5"/>
    <x v="1"/>
    <n v="4"/>
    <s v="EPIA"/>
    <s v="Brasília"/>
    <s v="RODOVIÁRIA PLANO PILOTO/RODOVIÁRIA PLANO PILOTO/ESPLANADA/EIXO MONUMENTAL/EIXO MONUMENTAL/EPIA"/>
  </r>
  <r>
    <x v="53"/>
    <x v="5"/>
    <x v="5"/>
    <x v="1"/>
    <n v="4"/>
    <s v="AVENIDA BRASÍLIA"/>
    <s v="ÁGUAS LINDAS DE GOIÁS"/>
    <s v="RODOVIÁRIA PLANO PILOTO/RODOVIÁRIA PLANO PILOTO/ESPLANADA/EIXO MONUMENTAL/EIXO MONUMENTAL/EPIA/AVENIDA BRASÍLIA"/>
  </r>
  <r>
    <x v="53"/>
    <x v="5"/>
    <x v="5"/>
    <x v="1"/>
    <n v="5"/>
    <s v="ESTRUTURAL"/>
    <s v="TAGUATINGA"/>
    <s v="RODOVIÁRIA PLANO PILOTO/RODOVIÁRIA PLANO PILOTO/ESPLANADA/EIXO MONUMENTAL/EIXO MONUMENTAL/EPIA/AVENIDA BRASÍLIA/ESTRUTURAL"/>
  </r>
  <r>
    <x v="53"/>
    <x v="5"/>
    <x v="5"/>
    <x v="1"/>
    <n v="5"/>
    <s v="BR-070"/>
    <s v="ÁGUAS LINDAS DE GOIÁS"/>
    <s v="RODOVIÁRIA PLANO PILOTO/RODOVIÁRIA PLANO PILOTO/ESPLANADA/EIXO MONUMENTAL/EIXO MONUMENTAL/EPIA/AVENIDA BRASÍLIA/ESTRUTURAL/BR-070"/>
  </r>
  <r>
    <x v="53"/>
    <x v="5"/>
    <x v="5"/>
    <x v="1"/>
    <n v="6"/>
    <s v="BR-070"/>
    <s v="CEILÂNDIA"/>
    <s v="RODOVIÁRIA PLANO PILOTO/RODOVIÁRIA PLANO PILOTO/ESPLANADA/EIXO MONUMENTAL/EIXO MONUMENTAL/EPIA/AVENIDA BRASÍLIA/ESTRUTURAL/BR-070/BR-070"/>
  </r>
  <r>
    <x v="53"/>
    <x v="5"/>
    <x v="5"/>
    <x v="1"/>
    <n v="6"/>
    <s v="RUA 2"/>
    <s v="ÁGUAS LINDAS DE GOIÁS"/>
    <s v="RODOVIÁRIA PLANO PILOTO/RODOVIÁRIA PLANO PILOTO/ESPLANADA/EIXO MONUMENTAL/EIXO MONUMENTAL/EPIA/AVENIDA BRASÍLIA/ESTRUTURAL/BR-070/BR-070/RUA 2"/>
  </r>
  <r>
    <x v="53"/>
    <x v="5"/>
    <x v="5"/>
    <x v="1"/>
    <n v="7"/>
    <s v="PONTE DO RIO DESCOBERTO"/>
    <s v="ÁGUAS LINDAS DE GOIÁS"/>
    <s v="RODOVIÁRIA PLANO PILOTO/RODOVIÁRIA PLANO PILOTO/ESPLANADA/EIXO MONUMENTAL/EIXO MONUMENTAL/EPIA/AVENIDA BRASÍLIA/ESTRUTURAL/BR-070/BR-070/RUA 2/PONTE DO RIO DESCOBERTO"/>
  </r>
  <r>
    <x v="53"/>
    <x v="5"/>
    <x v="5"/>
    <x v="1"/>
    <n v="7"/>
    <s v="AVENIDA CUIABÁ"/>
    <s v="ÁGUAS LINDAS DE GOIÁS"/>
    <s v="RODOVIÁRIA PLANO PILOTO/RODOVIÁRIA PLANO PILOTO/ESPLANADA/EIXO MONUMENTAL/EIXO MONUMENTAL/EPIA/AVENIDA BRASÍLIA/ESTRUTURAL/BR-070/BR-070/RUA 2/PONTE DO RIO DESCOBERTO/AVENIDA CUIABÁ"/>
  </r>
  <r>
    <x v="53"/>
    <x v="5"/>
    <x v="5"/>
    <x v="1"/>
    <n v="8"/>
    <s v="VIA MARGINAL"/>
    <s v="ÁGUAS LINDAS DE GOIÁS"/>
    <s v="RODOVIÁRIA PLANO PILOTO/RODOVIÁRIA PLANO PILOTO/ESPLANADA/EIXO MONUMENTAL/EIXO MONUMENTAL/EPIA/AVENIDA BRASÍLIA/ESTRUTURAL/BR-070/BR-070/RUA 2/PONTE DO RIO DESCOBERTO/AVENIDA CUIABÁ/VIA MARGINAL"/>
  </r>
  <r>
    <x v="53"/>
    <x v="5"/>
    <x v="5"/>
    <x v="1"/>
    <n v="8"/>
    <s v="RUA 33"/>
    <s v="ÁGUAS LINDAS DE GOIÁS"/>
    <s v="RODOVIÁRIA PLANO PILOTO/RODOVIÁRIA PLANO PILOTO/ESPLANADA/EIXO MONUMENTAL/EIXO MONUMENTAL/EPIA/AVENIDA BRASÍLIA/ESTRUTURAL/BR-070/BR-070/RUA 2/PONTE DO RIO DESCOBERTO/AVENIDA CUIABÁ/VIA MARGINAL/RUA 33"/>
  </r>
  <r>
    <x v="53"/>
    <x v="5"/>
    <x v="5"/>
    <x v="1"/>
    <n v="9"/>
    <s v="PINHEIRO 2"/>
    <s v="ÁGUAS LINDAS DE GOIÁS"/>
    <s v="RODOVIÁRIA PLANO PILOTO/RODOVIÁRIA PLANO PILOTO/ESPLANADA/EIXO MONUMENTAL/EIXO MONUMENTAL/EPIA/AVENIDA BRASÍLIA/ESTRUTURAL/BR-070/BR-070/RUA 2/PONTE DO RIO DESCOBERTO/AVENIDA CUIABÁ/VIA MARGINAL/RUA 33/PINHEIRO 2"/>
  </r>
  <r>
    <x v="53"/>
    <x v="5"/>
    <x v="5"/>
    <x v="1"/>
    <n v="9"/>
    <s v="RUA 36"/>
    <s v="ÁGUAS LINDAS DE GOIÁS"/>
    <s v="RODOVIÁRIA PLANO PILOTO/RODOVIÁRIA PLANO PILOTO/ESPLANADA/EIXO MONUMENTAL/EIXO MONUMENTAL/EPIA/AVENIDA BRASÍLIA/ESTRUTURAL/BR-070/BR-070/RUA 2/PONTE DO RIO DESCOBERTO/AVENIDA CUIABÁ/VIA MARGINAL/RUA 33/PINHEIRO 2/RUA 36"/>
  </r>
  <r>
    <x v="53"/>
    <x v="5"/>
    <x v="5"/>
    <x v="1"/>
    <n v="10"/>
    <s v="RUA 28"/>
    <s v="ÁGUAS LINDAS DE GOIÁS"/>
    <s v="RODOVIÁRIA PLANO PILOTO/RODOVIÁRIA PLANO PILOTO/ESPLANADA/EIXO MONUMENTAL/EIXO MONUMENTAL/EPIA/AVENIDA BRASÍLIA/ESTRUTURAL/BR-070/BR-070/RUA 2/PONTE DO RIO DESCOBERTO/AVENIDA CUIABÁ/VIA MARGINAL/RUA 33/PINHEIRO 2/RUA 36/RUA 28"/>
  </r>
  <r>
    <x v="53"/>
    <x v="5"/>
    <x v="5"/>
    <x v="1"/>
    <n v="11"/>
    <s v="AVENIDA MACEIÓ"/>
    <s v="ÁGUAS LINDAS DE GOIÁS"/>
    <s v="RODOVIÁRIA PLANO PILOTO/RODOVIÁRIA PLANO PILOTO/ESPLANADA/EIXO MONUMENTAL/EIXO MONUMENTAL/EPIA/AVENIDA BRASÍLIA/ESTRUTURAL/BR-070/BR-070/RUA 2/PONTE DO RIO DESCOBERTO/AVENIDA CUIABÁ/VIA MARGINAL/RUA 33/PINHEIRO 2/RUA 36/RUA 28/AVENIDA MACEIÓ"/>
  </r>
  <r>
    <x v="53"/>
    <x v="5"/>
    <x v="5"/>
    <x v="1"/>
    <n v="12"/>
    <s v="PINHEIRO 2"/>
    <s v="ÁGUAS LINDAS DE GOIÁS"/>
    <s v="RODOVIÁRIA PLANO PILOTO/RODOVIÁRIA PLANO PILOTO/ESPLANADA/EIXO MONUMENTAL/EIXO MONUMENTAL/EPIA/AVENIDA BRASÍLIA/ESTRUTURAL/BR-070/BR-070/RUA 2/PONTE DO RIO DESCOBERTO/AVENIDA CUIABÁ/VIA MARGINAL/RUA 33/PINHEIRO 2/RUA 36/RUA 28/AVENIDA MACEIÓ/PINHEIRO 2"/>
  </r>
  <r>
    <x v="54"/>
    <x v="5"/>
    <x v="4"/>
    <x v="0"/>
    <n v="1"/>
    <s v="MONTE ALTO"/>
    <s v="MONTE ALTO"/>
    <s v="MONTE ALTO"/>
  </r>
  <r>
    <x v="54"/>
    <x v="5"/>
    <x v="4"/>
    <x v="0"/>
    <n v="2"/>
    <s v="BR-080"/>
    <s v="BRAZLÂNDIA"/>
    <s v="MONTE ALTO/BR-080"/>
  </r>
  <r>
    <x v="54"/>
    <x v="5"/>
    <x v="4"/>
    <x v="0"/>
    <n v="3"/>
    <s v="PERIMETRO URBANO (BRAZLÂNDIA DF)"/>
    <s v="BRAZLÂNDIA"/>
    <s v="MONTE ALTO/BR-080/PERIMETRO URBANO (BRAZLÂNDIA DF)"/>
  </r>
  <r>
    <x v="54"/>
    <x v="5"/>
    <x v="4"/>
    <x v="0"/>
    <n v="4"/>
    <s v="FASSINCRA"/>
    <s v="BRAZLÂNDIA"/>
    <s v="MONTE ALTO/BR-080/PERIMETRO URBANO (BRAZLÂNDIA DF)/FASSINCRA"/>
  </r>
  <r>
    <x v="54"/>
    <x v="5"/>
    <x v="4"/>
    <x v="0"/>
    <n v="5"/>
    <s v="PISTÃO NORTE"/>
    <s v="TAGUATINGA"/>
    <s v="MONTE ALTO/BR-080/PERIMETRO URBANO (BRAZLÂNDIA DF)/FASSINCRA/PISTÃO NORTE"/>
  </r>
  <r>
    <x v="54"/>
    <x v="5"/>
    <x v="4"/>
    <x v="0"/>
    <n v="6"/>
    <s v="EPTG"/>
    <s v="TAGUATINGA"/>
    <s v="MONTE ALTO/BR-080/PERIMETRO URBANO (BRAZLÂNDIA DF)/FASSINCRA/PISTÃO NORTE/EPTG"/>
  </r>
  <r>
    <x v="54"/>
    <x v="5"/>
    <x v="4"/>
    <x v="0"/>
    <n v="7"/>
    <s v="EIXO"/>
    <s v="Brasília"/>
    <s v="MONTE ALTO/BR-080/PERIMETRO URBANO (BRAZLÂNDIA DF)/FASSINCRA/PISTÃO NORTE/EPTG/EIXO"/>
  </r>
  <r>
    <x v="54"/>
    <x v="5"/>
    <x v="4"/>
    <x v="0"/>
    <n v="8"/>
    <s v="RODOVIÁRIA PLANO PILOTO"/>
    <s v="Brasília"/>
    <s v="MONTE ALTO/BR-080/PERIMETRO URBANO (BRAZLÂNDIA DF)/FASSINCRA/PISTÃO NORTE/EPTG/EIXO/RODOVIÁRIA PLANO PILOTO"/>
  </r>
  <r>
    <x v="54"/>
    <x v="5"/>
    <x v="5"/>
    <x v="1"/>
    <n v="1"/>
    <s v="RODOVIÁRIA PLANO PILOTO"/>
    <s v="Brasília"/>
    <s v="RODOVIÁRIA PLANO PILOTO"/>
  </r>
  <r>
    <x v="54"/>
    <x v="5"/>
    <x v="5"/>
    <x v="1"/>
    <n v="2"/>
    <s v="EIXO"/>
    <s v="Brasília"/>
    <s v="RODOVIÁRIA PLANO PILOTO/EIXO"/>
  </r>
  <r>
    <x v="54"/>
    <x v="5"/>
    <x v="5"/>
    <x v="1"/>
    <n v="3"/>
    <s v="EPTG"/>
    <s v="TAGUATINGA"/>
    <s v="RODOVIÁRIA PLANO PILOTO/EIXO/EPTG"/>
  </r>
  <r>
    <x v="54"/>
    <x v="5"/>
    <x v="5"/>
    <x v="1"/>
    <n v="4"/>
    <s v="PISTÃO NORTE"/>
    <s v="TAGUATINGA"/>
    <s v="RODOVIÁRIA PLANO PILOTO/EIXO/EPTG/PISTÃO NORTE"/>
  </r>
  <r>
    <x v="54"/>
    <x v="5"/>
    <x v="5"/>
    <x v="1"/>
    <n v="5"/>
    <s v="FASSINCRA"/>
    <s v="BRAZLÂNDIA"/>
    <s v="RODOVIÁRIA PLANO PILOTO/EIXO/EPTG/PISTÃO NORTE/FASSINCRA"/>
  </r>
  <r>
    <x v="54"/>
    <x v="5"/>
    <x v="5"/>
    <x v="1"/>
    <n v="6"/>
    <s v="PERIMETRO URBANO (BRAZLÂNDIA DF)"/>
    <s v="BRAZLÂNDIA"/>
    <s v="RODOVIÁRIA PLANO PILOTO/EIXO/EPTG/PISTÃO NORTE/FASSINCRA/PERIMETRO URBANO (BRAZLÂNDIA DF)"/>
  </r>
  <r>
    <x v="54"/>
    <x v="5"/>
    <x v="5"/>
    <x v="1"/>
    <n v="7"/>
    <s v="BR-080"/>
    <s v="BRAZLÂNDIA"/>
    <s v="RODOVIÁRIA PLANO PILOTO/EIXO/EPTG/PISTÃO NORTE/FASSINCRA/PERIMETRO URBANO (BRAZLÂNDIA DF)/BR-080"/>
  </r>
  <r>
    <x v="54"/>
    <x v="5"/>
    <x v="5"/>
    <x v="1"/>
    <n v="8"/>
    <s v="MONTE ALTO"/>
    <s v="MONTE ALTO"/>
    <s v="RODOVIÁRIA PLANO PILOTO/EIXO/EPTG/PISTÃO NORTE/FASSINCRA/PERIMETRO URBANO (BRAZLÂNDIA DF)/BR-080/MONTE ALTO"/>
  </r>
  <r>
    <x v="55"/>
    <x v="5"/>
    <x v="4"/>
    <x v="0"/>
    <n v="1"/>
    <s v="PINHEIRO 1"/>
    <s v="ÁGUAS LINDAS DE GOIÁS"/>
    <s v="PINHEIRO 1"/>
  </r>
  <r>
    <x v="55"/>
    <x v="5"/>
    <x v="4"/>
    <x v="0"/>
    <n v="2"/>
    <s v="AVENIDA COMERCIAL"/>
    <s v="ÁGUAS LINDAS DE GOIÁS"/>
    <s v="PINHEIRO 1/AVENIDA COMERCIAL"/>
  </r>
  <r>
    <x v="55"/>
    <x v="5"/>
    <x v="4"/>
    <x v="0"/>
    <n v="3"/>
    <s v="AVENIDA DIAGONAL"/>
    <s v="ÁGUAS LINDAS DE GOIÁS"/>
    <s v="PINHEIRO 1/AVENIDA COMERCIAL/AVENIDA DIAGONAL"/>
  </r>
  <r>
    <x v="55"/>
    <x v="5"/>
    <x v="4"/>
    <x v="0"/>
    <n v="4"/>
    <s v="AVENIDA MINAS GERAIS"/>
    <s v="ÁGUAS LINDAS DE GOIÁS"/>
    <s v="PINHEIRO 1/AVENIDA COMERCIAL/AVENIDA DIAGONAL/AVENIDA MINAS GERAIS"/>
  </r>
  <r>
    <x v="55"/>
    <x v="5"/>
    <x v="4"/>
    <x v="0"/>
    <n v="5"/>
    <s v="AVENIDA SÃO PAULO"/>
    <s v="ÁGUAS LINDAS DE GOIÁS"/>
    <s v="PINHEIRO 1/AVENIDA COMERCIAL/AVENIDA DIAGONAL/AVENIDA MINAS GERAIS/AVENIDA SÃO PAULO"/>
  </r>
  <r>
    <x v="55"/>
    <x v="5"/>
    <x v="4"/>
    <x v="0"/>
    <n v="6"/>
    <s v="RUA 22"/>
    <s v="ÁGUAS LINDAS DE GOIÁS"/>
    <s v="PINHEIRO 1/AVENIDA COMERCIAL/AVENIDA DIAGONAL/AVENIDA MINAS GERAIS/AVENIDA SÃO PAULO/RUA 22"/>
  </r>
  <r>
    <x v="55"/>
    <x v="5"/>
    <x v="4"/>
    <x v="0"/>
    <n v="7"/>
    <s v="AVENIDA DIAGONAL"/>
    <s v="ÁGUAS LINDAS DE GOIÁS"/>
    <s v="PINHEIRO 1/AVENIDA COMERCIAL/AVENIDA DIAGONAL/AVENIDA MINAS GERAIS/AVENIDA SÃO PAULO/RUA 22/AVENIDA DIAGONAL"/>
  </r>
  <r>
    <x v="55"/>
    <x v="5"/>
    <x v="4"/>
    <x v="0"/>
    <n v="8"/>
    <s v="PRIMEIRA AVENIDA"/>
    <s v="ÁGUAS LINDAS DE GOIÁS"/>
    <s v="PINHEIRO 1/AVENIDA COMERCIAL/AVENIDA DIAGONAL/AVENIDA MINAS GERAIS/AVENIDA SÃO PAULO/RUA 22/AVENIDA DIAGONAL/PRIMEIRA AVENIDA"/>
  </r>
  <r>
    <x v="55"/>
    <x v="5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55"/>
    <x v="5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55"/>
    <x v="5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55"/>
    <x v="5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55"/>
    <x v="5"/>
    <x v="4"/>
    <x v="0"/>
    <n v="13"/>
    <s v="PISTÃO NORTE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"/>
  </r>
  <r>
    <x v="55"/>
    <x v="5"/>
    <x v="4"/>
    <x v="0"/>
    <n v="14"/>
    <s v="EPTG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/EPTG"/>
  </r>
  <r>
    <x v="55"/>
    <x v="5"/>
    <x v="4"/>
    <x v="0"/>
    <n v="15"/>
    <s v="OCTOGONA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"/>
  </r>
  <r>
    <x v="55"/>
    <x v="5"/>
    <x v="4"/>
    <x v="0"/>
    <n v="16"/>
    <s v="S M U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"/>
  </r>
  <r>
    <x v="55"/>
    <x v="5"/>
    <x v="4"/>
    <x v="0"/>
    <n v="17"/>
    <s v="EIXO SU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"/>
  </r>
  <r>
    <x v="55"/>
    <x v="5"/>
    <x v="4"/>
    <x v="0"/>
    <n v="18"/>
    <s v="GALERIA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/GALERIA"/>
  </r>
  <r>
    <x v="55"/>
    <x v="5"/>
    <x v="5"/>
    <x v="1"/>
    <n v="1"/>
    <s v="GALERIA"/>
    <s v="Brasília"/>
    <s v="GALERIA"/>
  </r>
  <r>
    <x v="55"/>
    <x v="5"/>
    <x v="5"/>
    <x v="1"/>
    <n v="2"/>
    <s v="EIXO SUL"/>
    <s v="Brasília"/>
    <s v="GALERIA/EIXO SUL"/>
  </r>
  <r>
    <x v="55"/>
    <x v="5"/>
    <x v="5"/>
    <x v="1"/>
    <n v="3"/>
    <s v="S M U"/>
    <s v="Brasília"/>
    <s v="GALERIA/EIXO SUL/S M U"/>
  </r>
  <r>
    <x v="55"/>
    <x v="5"/>
    <x v="5"/>
    <x v="1"/>
    <n v="4"/>
    <s v="OCTOGONAL"/>
    <s v="Brasília"/>
    <s v="GALERIA/EIXO SUL/S M U/OCTOGONAL"/>
  </r>
  <r>
    <x v="55"/>
    <x v="5"/>
    <x v="5"/>
    <x v="1"/>
    <n v="5"/>
    <s v="EPTG"/>
    <s v="TAGUATINGA"/>
    <s v="GALERIA/EIXO SUL/S M U/OCTOGONAL/EPTG"/>
  </r>
  <r>
    <x v="55"/>
    <x v="5"/>
    <x v="5"/>
    <x v="1"/>
    <n v="6"/>
    <s v="PISTÃO NORTE"/>
    <s v="TAGUATINGA"/>
    <s v="GALERIA/EIXO SUL/S M U/OCTOGONAL/EPTG/PISTÃO NORTE"/>
  </r>
  <r>
    <x v="55"/>
    <x v="5"/>
    <x v="5"/>
    <x v="1"/>
    <n v="7"/>
    <s v="BR-070"/>
    <s v="CEILÂNDIA"/>
    <s v="GALERIA/EIXO SUL/S M U/OCTOGONAL/EPTG/PISTÃO NORTE/BR-070"/>
  </r>
  <r>
    <x v="55"/>
    <x v="5"/>
    <x v="5"/>
    <x v="1"/>
    <n v="8"/>
    <s v="PONTE DO RIO DESCOBERTO"/>
    <s v="ÁGUAS LINDAS DE GOIÁS"/>
    <s v="GALERIA/EIXO SUL/S M U/OCTOGONAL/EPTG/PISTÃO NORTE/BR-070/PONTE DO RIO DESCOBERTO"/>
  </r>
  <r>
    <x v="55"/>
    <x v="5"/>
    <x v="5"/>
    <x v="1"/>
    <n v="9"/>
    <s v="VIA MARGINAL"/>
    <s v="ÁGUAS LINDAS DE GOIÁS"/>
    <s v="GALERIA/EIXO SUL/S M U/OCTOGONAL/EPTG/PISTÃO NORTE/BR-070/PONTE DO RIO DESCOBERTO/VIA MARGINAL"/>
  </r>
  <r>
    <x v="55"/>
    <x v="5"/>
    <x v="5"/>
    <x v="1"/>
    <n v="9"/>
    <s v="AVENIDA BRASIL"/>
    <s v="ÁGUAS LINDAS DE GOIÁS"/>
    <s v="GALERIA/EIXO SUL/S M U/OCTOGONAL/EPTG/PISTÃO NORTE/BR-070/PONTE DO RIO DESCOBERTO/VIA MARGINAL/AVENIDA BRASIL"/>
  </r>
  <r>
    <x v="55"/>
    <x v="5"/>
    <x v="5"/>
    <x v="1"/>
    <n v="10"/>
    <s v="PRIMEIRA AVENIDA"/>
    <s v="ÁGUAS LINDAS DE GOIÁS"/>
    <s v="GALERIA/EIXO SUL/S M U/OCTOGONAL/EPTG/PISTÃO NORTE/BR-070/PONTE DO RIO DESCOBERTO/VIA MARGINAL/AVENIDA BRASIL/PRIMEIRA AVENIDA"/>
  </r>
  <r>
    <x v="55"/>
    <x v="5"/>
    <x v="5"/>
    <x v="1"/>
    <n v="11"/>
    <s v="AVENIDA DIAGONAL"/>
    <s v="ÁGUAS LINDAS DE GOIÁS"/>
    <s v="GALERIA/EIXO SUL/S M U/OCTOGONAL/EPTG/PISTÃO NORTE/BR-070/PONTE DO RIO DESCOBERTO/VIA MARGINAL/AVENIDA BRASIL/PRIMEIRA AVENIDA/AVENIDA DIAGONAL"/>
  </r>
  <r>
    <x v="55"/>
    <x v="5"/>
    <x v="5"/>
    <x v="1"/>
    <n v="12"/>
    <s v="RUA 22"/>
    <s v="ÁGUAS LINDAS DE GOIÁS"/>
    <s v="GALERIA/EIXO SUL/S M U/OCTOGONAL/EPTG/PISTÃO NORTE/BR-070/PONTE DO RIO DESCOBERTO/VIA MARGINAL/AVENIDA BRASIL/PRIMEIRA AVENIDA/AVENIDA DIAGONAL/RUA 22"/>
  </r>
  <r>
    <x v="55"/>
    <x v="5"/>
    <x v="5"/>
    <x v="1"/>
    <n v="13"/>
    <s v="AVENIDA SÃO PAULO"/>
    <s v="ÁGUAS LINDAS DE GOIÁS"/>
    <s v="GALERIA/EIXO SUL/S M U/OCTOGONAL/EPTG/PISTÃO NORTE/BR-070/PONTE DO RIO DESCOBERTO/VIA MARGINAL/AVENIDA BRASIL/PRIMEIRA AVENIDA/AVENIDA DIAGONAL/RUA 22/AVENIDA SÃO PAULO"/>
  </r>
  <r>
    <x v="55"/>
    <x v="5"/>
    <x v="5"/>
    <x v="1"/>
    <n v="14"/>
    <s v="AVENIDA MINAS GERAIS"/>
    <s v="ÁGUAS LINDAS DE GOIÁS"/>
    <s v="GALERIA/EIXO SUL/S M U/OCTOGONAL/EPTG/PISTÃO NORTE/BR-070/PONTE DO RIO DESCOBERTO/VIA MARGINAL/AVENIDA BRASIL/PRIMEIRA AVENIDA/AVENIDA DIAGONAL/RUA 22/AVENIDA SÃO PAULO/AVENIDA MINAS GERAIS"/>
  </r>
  <r>
    <x v="55"/>
    <x v="5"/>
    <x v="5"/>
    <x v="1"/>
    <n v="15"/>
    <s v="AVENIDA DIAGONAL"/>
    <s v="ÁGUAS LINDAS DE GOIÁS"/>
    <s v="GALERIA/EIXO SUL/S M U/OCTOGONAL/EPTG/PISTÃO NORTE/BR-070/PONTE DO RIO DESCOBERTO/VIA MARGINAL/AVENIDA BRASIL/PRIMEIRA AVENIDA/AVENIDA DIAGONAL/RUA 22/AVENIDA SÃO PAULO/AVENIDA MINAS GERAIS/AVENIDA DIAGONAL"/>
  </r>
  <r>
    <x v="55"/>
    <x v="5"/>
    <x v="5"/>
    <x v="1"/>
    <n v="16"/>
    <s v="AVENIDA COMERCIAL"/>
    <s v="ÁGUAS LINDAS DE GOIÁS"/>
    <s v="GALERIA/EIXO SUL/S M U/OCTOGONAL/EPTG/PISTÃO NORTE/BR-070/PONTE DO RIO DESCOBERTO/VIA MARGINAL/AVENIDA BRASIL/PRIMEIRA AVENIDA/AVENIDA DIAGONAL/RUA 22/AVENIDA SÃO PAULO/AVENIDA MINAS GERAIS/AVENIDA DIAGONAL/AVENIDA COMERCIAL"/>
  </r>
  <r>
    <x v="55"/>
    <x v="5"/>
    <x v="5"/>
    <x v="1"/>
    <n v="17"/>
    <s v="PINHEIRO 1"/>
    <s v="ÁGUAS LINDAS DE GOIÁS"/>
    <s v="GALERIA/EIXO SUL/S M U/OCTOGONAL/EPTG/PISTÃO NORTE/BR-070/PONTE DO RIO DESCOBERTO/VIA MARGINAL/AVENIDA BRASIL/PRIMEIRA AVENIDA/AVENIDA DIAGONAL/RUA 22/AVENIDA SÃO PAULO/AVENIDA MINAS GERAIS/AVENIDA DIAGONAL/AVENIDA COMERCIAL/PINHEIRO 1"/>
  </r>
  <r>
    <x v="56"/>
    <x v="5"/>
    <x v="4"/>
    <x v="0"/>
    <n v="1"/>
    <s v="PINHEIRO 2"/>
    <s v="ÁGUAS LINDAS DE GOIÁS"/>
    <s v="PINHEIRO 2"/>
  </r>
  <r>
    <x v="56"/>
    <x v="5"/>
    <x v="4"/>
    <x v="0"/>
    <n v="2"/>
    <s v="AVENIDA PORTO VELHO (AVENIDA PRINCIPAL DO PINHEIRO 2)"/>
    <s v="ÁGUAS LINDAS DE GOIÁS"/>
    <s v="PINHEIRO 2/AVENIDA PORTO VELHO (AVENIDA PRINCIPAL DO PINHEIRO 2)"/>
  </r>
  <r>
    <x v="56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56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56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56"/>
    <x v="5"/>
    <x v="4"/>
    <x v="0"/>
    <n v="6"/>
    <s v="PISTÃO NORTE"/>
    <s v="TAGUATINGA"/>
    <s v="PINHEIRO 2/AVENIDA PORTO VELHO (AVENIDA PRINCIPAL DO PINHEIRO 2)/AVENIDA BRASÍLIA (VIA MARGINAL 2 DE ÁGUAS LINDAS DE GOIÁS)/PONTE DO RIO DESCOBERTO/BR-070/PISTÃO NORTE"/>
  </r>
  <r>
    <x v="56"/>
    <x v="5"/>
    <x v="4"/>
    <x v="0"/>
    <n v="7"/>
    <s v="OCTOGONAL"/>
    <s v="Brasília"/>
    <s v="PINHEIRO 2/AVENIDA PORTO VELHO (AVENIDA PRINCIPAL DO PINHEIRO 2)/AVENIDA BRASÍLIA (VIA MARGINAL 2 DE ÁGUAS LINDAS DE GOIÁS)/PONTE DO RIO DESCOBERTO/BR-070/PISTÃO NORTE/OCTOGONAL"/>
  </r>
  <r>
    <x v="56"/>
    <x v="5"/>
    <x v="4"/>
    <x v="0"/>
    <n v="8"/>
    <s v="S M U"/>
    <s v="Brasília"/>
    <s v="PINHEIRO 2/AVENIDA PORTO VELHO (AVENIDA PRINCIPAL DO PINHEIRO 2)/AVENIDA BRASÍLIA (VIA MARGINAL 2 DE ÁGUAS LINDAS DE GOIÁS)/PONTE DO RIO DESCOBERTO/BR-070/PISTÃO NORTE/OCTOGONAL/S M U"/>
  </r>
  <r>
    <x v="56"/>
    <x v="5"/>
    <x v="4"/>
    <x v="0"/>
    <n v="9"/>
    <s v="EIXO SUL"/>
    <s v="Brasília"/>
    <s v="PINHEIRO 2/AVENIDA PORTO VELHO (AVENIDA PRINCIPAL DO PINHEIRO 2)/AVENIDA BRASÍLIA (VIA MARGINAL 2 DE ÁGUAS LINDAS DE GOIÁS)/PONTE DO RIO DESCOBERTO/BR-070/PISTÃO NORTE/OCTOGONAL/S M U/EIXO SUL"/>
  </r>
  <r>
    <x v="56"/>
    <x v="5"/>
    <x v="4"/>
    <x v="0"/>
    <n v="10"/>
    <s v="GALERIA"/>
    <s v="Brasília"/>
    <s v="PINHEIRO 2/AVENIDA PORTO VELHO (AVENIDA PRINCIPAL DO PINHEIRO 2)/AVENIDA BRASÍLIA (VIA MARGINAL 2 DE ÁGUAS LINDAS DE GOIÁS)/PONTE DO RIO DESCOBERTO/BR-070/PISTÃO NORTE/OCTOGONAL/S M U/EIXO SUL/GALERIA"/>
  </r>
  <r>
    <x v="56"/>
    <x v="5"/>
    <x v="5"/>
    <x v="1"/>
    <n v="1"/>
    <s v="GALERIA"/>
    <s v="Brasília"/>
    <s v="GALERIA"/>
  </r>
  <r>
    <x v="56"/>
    <x v="5"/>
    <x v="5"/>
    <x v="1"/>
    <n v="2"/>
    <s v="EIXO SUL"/>
    <s v="Brasília"/>
    <s v="GALERIA/EIXO SUL"/>
  </r>
  <r>
    <x v="56"/>
    <x v="5"/>
    <x v="5"/>
    <x v="1"/>
    <n v="3"/>
    <s v="S M U"/>
    <s v="Brasília"/>
    <s v="GALERIA/EIXO SUL/S M U"/>
  </r>
  <r>
    <x v="56"/>
    <x v="5"/>
    <x v="5"/>
    <x v="1"/>
    <n v="3"/>
    <s v="EPTG"/>
    <s v="TAGUATINGA"/>
    <s v="GALERIA/EIXO SUL/S M U/EPTG"/>
  </r>
  <r>
    <x v="56"/>
    <x v="5"/>
    <x v="5"/>
    <x v="1"/>
    <n v="4"/>
    <s v="OCTOGONAL"/>
    <s v="Brasília"/>
    <s v="GALERIA/EIXO SUL/S M U/EPTG/OCTOGONAL"/>
  </r>
  <r>
    <x v="56"/>
    <x v="5"/>
    <x v="5"/>
    <x v="1"/>
    <n v="5"/>
    <s v="PISTÃO NORTE"/>
    <s v="TAGUATINGA"/>
    <s v="GALERIA/EIXO SUL/S M U/EPTG/OCTOGONAL/PISTÃO NORTE"/>
  </r>
  <r>
    <x v="56"/>
    <x v="5"/>
    <x v="5"/>
    <x v="1"/>
    <n v="6"/>
    <s v="BR-070"/>
    <s v="CEILÂNDIA"/>
    <s v="GALERIA/EIXO SUL/S M U/EPTG/OCTOGONAL/PISTÃO NORTE/BR-070"/>
  </r>
  <r>
    <x v="56"/>
    <x v="5"/>
    <x v="5"/>
    <x v="1"/>
    <n v="7"/>
    <s v="PONTE DO RIO DESCOBERTO"/>
    <s v="ÁGUAS LINDAS DE GOIÁS"/>
    <s v="GALERIA/EIXO SUL/S M U/EPTG/OCTOGONAL/PISTÃO NORTE/BR-070/PONTE DO RIO DESCOBERTO"/>
  </r>
  <r>
    <x v="56"/>
    <x v="5"/>
    <x v="5"/>
    <x v="1"/>
    <n v="8"/>
    <s v="VIA MARGINAL"/>
    <s v="ÁGUAS LINDAS DE GOIÁS"/>
    <s v="GALERIA/EIXO SUL/S M U/EPTG/OCTOGONAL/PISTÃO NORTE/BR-070/PONTE DO RIO DESCOBERTO/VIA MARGINAL"/>
  </r>
  <r>
    <x v="56"/>
    <x v="5"/>
    <x v="5"/>
    <x v="1"/>
    <n v="9"/>
    <s v="PINHEIRO 2"/>
    <s v="ÁGUAS LINDAS DE GOIÁS"/>
    <s v="GALERIA/EIXO SUL/S M U/EPTG/OCTOGONAL/PISTÃO NORTE/BR-070/PONTE DO RIO DESCOBERTO/VIA MARGINAL/PINHEIRO 2"/>
  </r>
  <r>
    <x v="57"/>
    <x v="4"/>
    <x v="4"/>
    <x v="0"/>
    <n v="1"/>
    <s v="ÁGUAS BONITAS"/>
    <s v="ÁGUAS LINDAS DE GOIÁS"/>
    <s v="ÁGUAS BONITAS"/>
  </r>
  <r>
    <x v="57"/>
    <x v="4"/>
    <x v="4"/>
    <x v="0"/>
    <n v="2"/>
    <s v="AVENIDA BRASÍLIA"/>
    <s v="ÁGUAS LINDAS DE GOIÁS"/>
    <s v="ÁGUAS BONITAS/AVENIDA BRASÍLIA"/>
  </r>
  <r>
    <x v="57"/>
    <x v="4"/>
    <x v="4"/>
    <x v="0"/>
    <n v="3"/>
    <s v="AVENIDA SÃO PAULO"/>
    <s v="ÁGUAS LINDAS DE GOIÁS"/>
    <s v="ÁGUAS BONITAS/AVENIDA BRASÍLIA/AVENIDA SÃO PAULO"/>
  </r>
  <r>
    <x v="57"/>
    <x v="4"/>
    <x v="4"/>
    <x v="0"/>
    <n v="4"/>
    <s v="BR-070"/>
    <s v="CEILÂNDIA"/>
    <s v="ÁGUAS BONITAS/AVENIDA BRASÍLIA/AVENIDA SÃO PAULO/BR-070"/>
  </r>
  <r>
    <x v="57"/>
    <x v="4"/>
    <x v="4"/>
    <x v="0"/>
    <n v="5"/>
    <s v="ESTRUTURAL"/>
    <s v="TAGUATINGA"/>
    <s v="ÁGUAS BONITAS/AVENIDA BRASÍLIA/AVENIDA SÃO PAULO/BR-070/ESTRUTURAL"/>
  </r>
  <r>
    <x v="57"/>
    <x v="4"/>
    <x v="4"/>
    <x v="0"/>
    <n v="6"/>
    <s v="EIXO MONUMENTAL"/>
    <s v="Brasília"/>
    <s v="ÁGUAS BONITAS/AVENIDA BRASÍLIA/AVENIDA SÃO PAULO/BR-070/ESTRUTURAL/EIXO MONUMENTAL"/>
  </r>
  <r>
    <x v="57"/>
    <x v="4"/>
    <x v="4"/>
    <x v="0"/>
    <n v="7"/>
    <s v="EIXO W3 NORTE"/>
    <s v="Brasília"/>
    <s v="ÁGUAS BONITAS/AVENIDA BRASÍLIA/AVENIDA SÃO PAULO/BR-070/ESTRUTURAL/EIXO MONUMENTAL/EIXO W3 NORTE"/>
  </r>
  <r>
    <x v="57"/>
    <x v="4"/>
    <x v="4"/>
    <x v="0"/>
    <n v="8"/>
    <s v="EIXO L2 NORTE"/>
    <s v="Brasília"/>
    <s v="ÁGUAS BONITAS/AVENIDA BRASÍLIA/AVENIDA SÃO PAULO/BR-070/ESTRUTURAL/EIXO MONUMENTAL/EIXO W3 NORTE/EIXO L2 NORTE"/>
  </r>
  <r>
    <x v="57"/>
    <x v="4"/>
    <x v="4"/>
    <x v="0"/>
    <n v="9"/>
    <s v="RODOVIÁRIA PLANO PILOTO"/>
    <s v="Brasília"/>
    <s v="ÁGUAS BONITAS/AVENIDA BRASÍLIA/AVENIDA SÃO PAULO/BR-070/ESTRUTURAL/EIXO MONUMENTAL/EIXO W3 NORTE/EIXO L2 NORTE/RODOVIÁRIA PLANO PILOTO"/>
  </r>
  <r>
    <x v="57"/>
    <x v="4"/>
    <x v="4"/>
    <x v="0"/>
    <n v="10"/>
    <s v="RODOVIÁRIA PLANO PILOTO"/>
    <s v="Brasília"/>
    <s v="ÁGUAS BONITAS/AVENIDA BRASÍLIA/AVENIDA SÃO PAULO/BR-070/ESTRUTURAL/EIXO MONUMENTAL/EIXO W3 NORTE/EIXO L2 NORTE/RODOVIÁRIA PLANO PILOTO/RODOVIÁRIA PLANO PILOTO"/>
  </r>
  <r>
    <x v="57"/>
    <x v="4"/>
    <x v="5"/>
    <x v="1"/>
    <n v="1"/>
    <s v="EIXO L2 NORTE"/>
    <s v="Brasília"/>
    <s v="EIXO L2 NORTE"/>
  </r>
  <r>
    <x v="57"/>
    <x v="4"/>
    <x v="5"/>
    <x v="1"/>
    <n v="2"/>
    <s v="EIXO W3 NORTE"/>
    <s v="Brasília"/>
    <s v="EIXO L2 NORTE/EIXO W3 NORTE"/>
  </r>
  <r>
    <x v="57"/>
    <x v="4"/>
    <x v="5"/>
    <x v="1"/>
    <n v="3"/>
    <s v="EIXO MONUMENTAL"/>
    <s v="Brasília"/>
    <s v="EIXO L2 NORTE/EIXO W3 NORTE/EIXO MONUMENTAL"/>
  </r>
  <r>
    <x v="57"/>
    <x v="4"/>
    <x v="5"/>
    <x v="1"/>
    <n v="4"/>
    <s v="ESTRUTURAL"/>
    <s v="TAGUATINGA"/>
    <s v="EIXO L2 NORTE/EIXO W3 NORTE/EIXO MONUMENTAL/ESTRUTURAL"/>
  </r>
  <r>
    <x v="57"/>
    <x v="4"/>
    <x v="5"/>
    <x v="1"/>
    <n v="5"/>
    <s v="BR-070"/>
    <s v="CEILÂNDIA"/>
    <s v="EIXO L2 NORTE/EIXO W3 NORTE/EIXO MONUMENTAL/ESTRUTURAL/BR-070"/>
  </r>
  <r>
    <x v="57"/>
    <x v="4"/>
    <x v="5"/>
    <x v="1"/>
    <n v="6"/>
    <s v="AVENIDA CUIABÁ"/>
    <s v="ÁGUAS LINDAS DE GOIÁS"/>
    <s v="EIXO L2 NORTE/EIXO W3 NORTE/EIXO MONUMENTAL/ESTRUTURAL/BR-070/AVENIDA CUIABÁ"/>
  </r>
  <r>
    <x v="57"/>
    <x v="4"/>
    <x v="5"/>
    <x v="1"/>
    <n v="7"/>
    <s v="JARDIM AMÉRICA"/>
    <s v="ÁGUAS LINDAS DE GOIÁS"/>
    <s v="EIXO L2 NORTE/EIXO W3 NORTE/EIXO MONUMENTAL/ESTRUTURAL/BR-070/AVENIDA CUIABÁ/JARDIM AMÉRICA"/>
  </r>
  <r>
    <x v="57"/>
    <x v="4"/>
    <x v="5"/>
    <x v="1"/>
    <n v="8"/>
    <s v="MORADA DA SERRA"/>
    <s v="ÁGUAS LINDAS DE GOIÁS"/>
    <s v="EIXO L2 NORTE/EIXO W3 NORTE/EIXO MONUMENTAL/ESTRUTURAL/BR-070/AVENIDA CUIABÁ/JARDIM AMÉRICA/MORADA DA SERRA"/>
  </r>
  <r>
    <x v="57"/>
    <x v="4"/>
    <x v="5"/>
    <x v="1"/>
    <n v="9"/>
    <s v="ÁGUAS BONITAS"/>
    <s v="ÁGUAS LINDAS DE GOIÁS"/>
    <s v="EIXO L2 NORTE/EIXO W3 NORTE/EIXO MONUMENTAL/ESTRUTURAL/BR-070/AVENIDA CUIABÁ/JARDIM AMÉRICA/MORADA DA SERRA/ÁGUAS BONITAS"/>
  </r>
  <r>
    <x v="58"/>
    <x v="4"/>
    <x v="4"/>
    <x v="0"/>
    <n v="1"/>
    <s v="CHIOLA"/>
    <s v="ÁGUAS LINDAS DE GOIÁS"/>
    <s v="CHIOLA"/>
  </r>
  <r>
    <x v="58"/>
    <x v="4"/>
    <x v="4"/>
    <x v="0"/>
    <n v="2"/>
    <s v="JARDIM AMÉRICA"/>
    <s v="ÁGUAS LINDAS DE GOIÁS"/>
    <s v="CHIOLA/JARDIM AMÉRICA"/>
  </r>
  <r>
    <x v="58"/>
    <x v="4"/>
    <x v="4"/>
    <x v="0"/>
    <n v="3"/>
    <s v="AVENIDA BRASÍLIA"/>
    <s v="ÁGUAS LINDAS DE GOIÁS"/>
    <s v="CHIOLA/JARDIM AMÉRICA/AVENIDA BRASÍLIA"/>
  </r>
  <r>
    <x v="58"/>
    <x v="4"/>
    <x v="4"/>
    <x v="0"/>
    <n v="4"/>
    <s v="AVENIDA SÃO PAULO"/>
    <s v="ÁGUAS LINDAS DE GOIÁS"/>
    <s v="CHIOLA/JARDIM AMÉRICA/AVENIDA BRASÍLIA/AVENIDA SÃO PAULO"/>
  </r>
  <r>
    <x v="58"/>
    <x v="4"/>
    <x v="4"/>
    <x v="0"/>
    <n v="5"/>
    <s v="BR-070"/>
    <s v="CEILÂNDIA"/>
    <s v="CHIOLA/JARDIM AMÉRICA/AVENIDA BRASÍLIA/AVENIDA SÃO PAULO/BR-070"/>
  </r>
  <r>
    <x v="58"/>
    <x v="4"/>
    <x v="4"/>
    <x v="0"/>
    <n v="6"/>
    <s v="ESTRUTURAL"/>
    <s v="TAGUATINGA"/>
    <s v="CHIOLA/JARDIM AMÉRICA/AVENIDA BRASÍLIA/AVENIDA SÃO PAULO/BR-070/ESTRUTURAL"/>
  </r>
  <r>
    <x v="58"/>
    <x v="4"/>
    <x v="4"/>
    <x v="0"/>
    <n v="7"/>
    <s v="EIXO MONUMENTAL"/>
    <s v="Brasília"/>
    <s v="CHIOLA/JARDIM AMÉRICA/AVENIDA BRASÍLIA/AVENIDA SÃO PAULO/BR-070/ESTRUTURAL/EIXO MONUMENTAL"/>
  </r>
  <r>
    <x v="58"/>
    <x v="4"/>
    <x v="4"/>
    <x v="0"/>
    <n v="8"/>
    <s v="EIXO W3 NORTE"/>
    <s v="Brasília"/>
    <s v="CHIOLA/JARDIM AMÉRICA/AVENIDA BRASÍLIA/AVENIDA SÃO PAULO/BR-070/ESTRUTURAL/EIXO MONUMENTAL/EIXO W3 NORTE"/>
  </r>
  <r>
    <x v="58"/>
    <x v="4"/>
    <x v="4"/>
    <x v="0"/>
    <n v="9"/>
    <s v="EIXO L2 NORTE"/>
    <s v="Brasília"/>
    <s v="CHIOLA/JARDIM AMÉRICA/AVENIDA BRASÍLIA/AVENIDA SÃO PAULO/BR-070/ESTRUTURAL/EIXO MONUMENTAL/EIXO W3 NORTE/EIXO L2 NORTE"/>
  </r>
  <r>
    <x v="58"/>
    <x v="4"/>
    <x v="4"/>
    <x v="0"/>
    <n v="10"/>
    <s v="RODOVIÁRIA PLANO PILOTO"/>
    <s v="Brasília"/>
    <s v="CHIOLA/JARDIM AMÉRICA/AVENIDA BRASÍLIA/AVENIDA SÃO PAULO/BR-070/ESTRUTURAL/EIXO MONUMENTAL/EIXO W3 NORTE/EIXO L2 NORTE/RODOVIÁRIA PLANO PILOTO"/>
  </r>
  <r>
    <x v="58"/>
    <x v="4"/>
    <x v="5"/>
    <x v="1"/>
    <n v="1"/>
    <s v="EIXO L2 NORTE"/>
    <s v="Brasília"/>
    <s v="EIXO L2 NORTE"/>
  </r>
  <r>
    <x v="58"/>
    <x v="4"/>
    <x v="5"/>
    <x v="1"/>
    <n v="2"/>
    <s v="EIXO W3 NORTE"/>
    <s v="Brasília"/>
    <s v="EIXO L2 NORTE/EIXO W3 NORTE"/>
  </r>
  <r>
    <x v="58"/>
    <x v="4"/>
    <x v="5"/>
    <x v="1"/>
    <n v="3"/>
    <s v="EIXO MONUMENTAL"/>
    <s v="Brasília"/>
    <s v="EIXO L2 NORTE/EIXO W3 NORTE/EIXO MONUMENTAL"/>
  </r>
  <r>
    <x v="58"/>
    <x v="4"/>
    <x v="5"/>
    <x v="1"/>
    <n v="5"/>
    <s v="ESTRUTURAL"/>
    <s v="TAGUATINGA"/>
    <s v="EIXO L2 NORTE/EIXO W3 NORTE/EIXO MONUMENTAL/ESTRUTURAL"/>
  </r>
  <r>
    <x v="58"/>
    <x v="4"/>
    <x v="5"/>
    <x v="1"/>
    <n v="6"/>
    <s v="BR-070"/>
    <s v="CEILÂNDIA"/>
    <s v="EIXO L2 NORTE/EIXO W3 NORTE/EIXO MONUMENTAL/ESTRUTURAL/BR-070"/>
  </r>
  <r>
    <x v="58"/>
    <x v="4"/>
    <x v="5"/>
    <x v="1"/>
    <n v="7"/>
    <s v="AVENIDA CUIABÁ"/>
    <s v="ÁGUAS LINDAS DE GOIÁS"/>
    <s v="EIXO L2 NORTE/EIXO W3 NORTE/EIXO MONUMENTAL/ESTRUTURAL/BR-070/AVENIDA CUIABÁ"/>
  </r>
  <r>
    <x v="58"/>
    <x v="4"/>
    <x v="5"/>
    <x v="1"/>
    <n v="8"/>
    <s v="JARDIM AMÉRICA"/>
    <s v="ÁGUAS LINDAS DE GOIÁS"/>
    <s v="EIXO L2 NORTE/EIXO W3 NORTE/EIXO MONUMENTAL/ESTRUTURAL/BR-070/AVENIDA CUIABÁ/JARDIM AMÉRICA"/>
  </r>
  <r>
    <x v="58"/>
    <x v="4"/>
    <x v="5"/>
    <x v="1"/>
    <n v="9"/>
    <s v="MORADA DA SERRA"/>
    <s v="ÁGUAS LINDAS DE GOIÁS"/>
    <s v="EIXO L2 NORTE/EIXO W3 NORTE/EIXO MONUMENTAL/ESTRUTURAL/BR-070/AVENIDA CUIABÁ/JARDIM AMÉRICA/MORADA DA SERRA"/>
  </r>
  <r>
    <x v="58"/>
    <x v="4"/>
    <x v="5"/>
    <x v="1"/>
    <n v="10"/>
    <s v="CHIOLA"/>
    <s v="ÁGUAS LINDAS DE GOIÁS"/>
    <s v="EIXO L2 NORTE/EIXO W3 NORTE/EIXO MONUMENTAL/ESTRUTURAL/BR-070/AVENIDA CUIABÁ/JARDIM AMÉRICA/MORADA DA SERRA/CHIOLA"/>
  </r>
  <r>
    <x v="59"/>
    <x v="4"/>
    <x v="4"/>
    <x v="0"/>
    <n v="1"/>
    <s v="JARDIM PARAÍSO"/>
    <s v="ÁGUAS LINDAS DE GOIÁS"/>
    <s v="JARDIM PARAÍSO"/>
  </r>
  <r>
    <x v="59"/>
    <x v="4"/>
    <x v="4"/>
    <x v="0"/>
    <n v="2"/>
    <s v="RUA DA AZALEIAS"/>
    <s v="ÁGUAS LINDAS DE GOIÁS"/>
    <s v="JARDIM PARAÍSO/RUA DA AZALEIAS"/>
  </r>
  <r>
    <x v="59"/>
    <x v="4"/>
    <x v="4"/>
    <x v="0"/>
    <n v="3"/>
    <s v="RUA DAS PALMAS "/>
    <s v="ÁGUAS LINDAS DE GOIÁS"/>
    <s v="JARDIM PARAÍSO/RUA DA AZALEIAS/RUA DAS PALMAS "/>
  </r>
  <r>
    <x v="59"/>
    <x v="4"/>
    <x v="4"/>
    <x v="0"/>
    <n v="4"/>
    <s v="RUA DAS ORQUÍDEAS"/>
    <s v="ÁGUAS LINDAS DE GOIÁS"/>
    <s v="JARDIM PARAÍSO/RUA DA AZALEIAS/RUA DAS PALMAS /RUA DAS ORQUÍDEAS"/>
  </r>
  <r>
    <x v="59"/>
    <x v="4"/>
    <x v="4"/>
    <x v="0"/>
    <n v="5"/>
    <s v="RUA DA CRAVOS"/>
    <s v="ÁGUAS LINDAS DE GOIÁS"/>
    <s v="JARDIM PARAÍSO/RUA DA AZALEIAS/RUA DAS PALMAS /RUA DAS ORQUÍDEAS/RUA DA CRAVOS"/>
  </r>
  <r>
    <x v="59"/>
    <x v="4"/>
    <x v="4"/>
    <x v="0"/>
    <n v="6"/>
    <s v="RUA DAS HORTÊNCIAS"/>
    <s v="ÁGUAS LINDAS DE GOIÁS"/>
    <s v="JARDIM PARAÍSO/RUA DA AZALEIAS/RUA DAS PALMAS /RUA DAS ORQUÍDEAS/RUA DA CRAVOS/RUA DAS HORTÊNCIAS"/>
  </r>
  <r>
    <x v="59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59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59"/>
    <x v="4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59"/>
    <x v="4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59"/>
    <x v="4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59"/>
    <x v="4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59"/>
    <x v="4"/>
    <x v="4"/>
    <x v="0"/>
    <n v="13"/>
    <s v="ESTRUTURAL"/>
    <s v="TAGUATINGA"/>
    <s v="JARDIM PARAÍSO/RUA DA AZALEIAS/RUA DAS PALMAS /RUA DAS ORQUÍDEAS/RUA DA CRAVOS/RUA DAS HORTÊNCIAS/RUA DAS AMARILIS/RUA 39/AVENIDA MARGINAL SUL/BR-070/PONTE DO RIO DESCOBERTO/BR-070/ESTRUTURAL"/>
  </r>
  <r>
    <x v="59"/>
    <x v="4"/>
    <x v="4"/>
    <x v="0"/>
    <n v="14"/>
    <s v="EIXO MONUMENTAL"/>
    <s v="Brasília"/>
    <s v="JARDIM PARAÍSO/RUA DA AZALEIAS/RUA DAS PALMAS /RUA DAS ORQUÍDEAS/RUA DA CRAVOS/RUA DAS HORTÊNCIAS/RUA DAS AMARILIS/RUA 39/AVENIDA MARGINAL SUL/BR-070/PONTE DO RIO DESCOBERTO/BR-070/ESTRUTURAL/EIXO MONUMENTAL"/>
  </r>
  <r>
    <x v="59"/>
    <x v="4"/>
    <x v="4"/>
    <x v="0"/>
    <n v="15"/>
    <s v="EIXO W3 NORTE"/>
    <s v="Brasília"/>
    <s v="JARDIM PARAÍSO/RUA DA AZALEIAS/RUA DAS PALMAS /RUA DAS ORQUÍDEAS/RUA DA CRAVOS/RUA DAS HORTÊNCIAS/RUA DAS AMARILIS/RUA 39/AVENIDA MARGINAL SUL/BR-070/PONTE DO RIO DESCOBERTO/BR-070/ESTRUTURAL/EIXO MONUMENTAL/EIXO W3 NORTE"/>
  </r>
  <r>
    <x v="59"/>
    <x v="4"/>
    <x v="4"/>
    <x v="0"/>
    <n v="16"/>
    <s v="EIXO L2 NORTE"/>
    <s v="Brasília"/>
    <s v="JARDIM PARAÍSO/RUA DA AZALEIAS/RUA DAS PALMAS /RUA DAS ORQUÍDEAS/RUA DA CRAVOS/RUA DAS HORTÊNCIAS/RUA DAS AMARILIS/RUA 39/AVENIDA MARGINAL SUL/BR-070/PONTE DO RIO DESCOBERTO/BR-070/ESTRUTURAL/EIXO MONUMENTAL/EIXO W3 NORTE/EIXO L2 NORTE"/>
  </r>
  <r>
    <x v="59"/>
    <x v="4"/>
    <x v="4"/>
    <x v="0"/>
    <n v="17"/>
    <s v="RODOVIÁRIA PLANO PILOTO"/>
    <s v="Brasília"/>
    <s v="JARDIM PARAÍSO/RUA DA AZALEIAS/RUA DAS PALMAS /RUA DAS ORQUÍDEAS/RUA DA CRAVOS/RUA DAS HORTÊNCIAS/RUA DAS AMARILIS/RUA 39/AVENIDA MARGINAL SUL/BR-070/PONTE DO RIO DESCOBERTO/BR-070/ESTRUTURAL/EIXO MONUMENTAL/EIXO W3 NORTE/EIXO L2 NORTE/RODOVIÁRIA PLANO PILOTO"/>
  </r>
  <r>
    <x v="59"/>
    <x v="4"/>
    <x v="5"/>
    <x v="1"/>
    <n v="1"/>
    <s v="RODOVIÁRIA PLANO PILOTO"/>
    <s v="Brasília"/>
    <s v="RODOVIÁRIA PLANO PILOTO"/>
  </r>
  <r>
    <x v="59"/>
    <x v="4"/>
    <x v="5"/>
    <x v="1"/>
    <n v="2"/>
    <s v="EIXO L2 NORTE"/>
    <s v="Brasília"/>
    <s v="RODOVIÁRIA PLANO PILOTO/EIXO L2 NORTE"/>
  </r>
  <r>
    <x v="59"/>
    <x v="4"/>
    <x v="5"/>
    <x v="1"/>
    <n v="3"/>
    <s v="EIXO W3 NORTE"/>
    <s v="Brasília"/>
    <s v="RODOVIÁRIA PLANO PILOTO/EIXO L2 NORTE/EIXO W3 NORTE"/>
  </r>
  <r>
    <x v="59"/>
    <x v="4"/>
    <x v="5"/>
    <x v="1"/>
    <n v="4"/>
    <s v="EIXO MONUMENTAL"/>
    <s v="Brasília"/>
    <s v="RODOVIÁRIA PLANO PILOTO/EIXO L2 NORTE/EIXO W3 NORTE/EIXO MONUMENTAL"/>
  </r>
  <r>
    <x v="59"/>
    <x v="4"/>
    <x v="5"/>
    <x v="1"/>
    <n v="5"/>
    <s v="ESTRUTURAL"/>
    <s v="TAGUATINGA"/>
    <s v="RODOVIÁRIA PLANO PILOTO/EIXO L2 NORTE/EIXO W3 NORTE/EIXO MONUMENTAL/ESTRUTURAL"/>
  </r>
  <r>
    <x v="59"/>
    <x v="4"/>
    <x v="5"/>
    <x v="1"/>
    <n v="6"/>
    <s v="BR-070"/>
    <s v="CEILÂNDIA"/>
    <s v="RODOVIÁRIA PLANO PILOTO/EIXO L2 NORTE/EIXO W3 NORTE/EIXO MONUMENTAL/ESTRUTURAL/BR-070"/>
  </r>
  <r>
    <x v="59"/>
    <x v="4"/>
    <x v="5"/>
    <x v="1"/>
    <n v="7"/>
    <s v="PONTE DO RIO DESCOBERTO"/>
    <s v="ÁGUAS LINDAS DE GOIÁS"/>
    <s v="RODOVIÁRIA PLANO PILOTO/EIXO L2 NORTE/EIXO W3 NORTE/EIXO MONUMENTAL/ESTRUTURAL/BR-070/PONTE DO RIO DESCOBERTO"/>
  </r>
  <r>
    <x v="59"/>
    <x v="4"/>
    <x v="5"/>
    <x v="1"/>
    <n v="8"/>
    <s v="BR-070"/>
    <s v="ÁGUAS LINDAS DE GOIÁS"/>
    <s v="RODOVIÁRIA PLANO PILOTO/EIXO L2 NORTE/EIXO W3 NORTE/EIXO MONUMENTAL/ESTRUTURAL/BR-070/PONTE DO RIO DESCOBERTO/BR-070"/>
  </r>
  <r>
    <x v="59"/>
    <x v="4"/>
    <x v="5"/>
    <x v="1"/>
    <n v="9"/>
    <s v="AVENIDA MARGINAL SUL"/>
    <s v="ÁGUAS LINDAS DE GOIÁS"/>
    <s v="RODOVIÁRIA PLANO PILOTO/EIXO L2 NORTE/EIXO W3 NORTE/EIXO MONUMENTAL/ESTRUTURAL/BR-070/PONTE DO RIO DESCOBERTO/BR-070/AVENIDA MARGINAL SUL"/>
  </r>
  <r>
    <x v="59"/>
    <x v="4"/>
    <x v="5"/>
    <x v="1"/>
    <n v="10"/>
    <s v="RUA DA AZALEIAS"/>
    <s v="ÁGUAS LINDAS DE GOIÁS"/>
    <s v="RODOVIÁRIA PLANO PILOTO/EIXO L2 NORTE/EIXO W3 NORTE/EIXO MONUMENTAL/ESTRUTURAL/BR-070/PONTE DO RIO DESCOBERTO/BR-070/AVENIDA MARGINAL SUL/RUA DA AZALEIAS"/>
  </r>
  <r>
    <x v="59"/>
    <x v="4"/>
    <x v="5"/>
    <x v="1"/>
    <n v="11"/>
    <s v="RUA DAS PALMAS "/>
    <s v="ÁGUAS LINDAS DE GOIÁS"/>
    <s v="RODOVIÁRIA PLANO PILOTO/EIXO L2 NORTE/EIXO W3 NORTE/EIXO MONUMENTAL/ESTRUTURAL/BR-070/PONTE DO RIO DESCOBERTO/BR-070/AVENIDA MARGINAL SUL/RUA DA AZALEIAS/RUA DAS PALMAS "/>
  </r>
  <r>
    <x v="59"/>
    <x v="4"/>
    <x v="5"/>
    <x v="1"/>
    <n v="12"/>
    <s v="RUA DAS ORQUÍDEAS"/>
    <s v="ÁGUAS LINDAS DE GOIÁS"/>
    <s v="RODOVIÁRIA PLANO PILOTO/EIXO L2 NORTE/EIXO W3 NORTE/EIXO MONUMENTAL/ESTRUTURAL/BR-070/PONTE DO RIO DESCOBERTO/BR-070/AVENIDA MARGINAL SUL/RUA DA AZALEIAS/RUA DAS PALMAS /RUA DAS ORQUÍDEAS"/>
  </r>
  <r>
    <x v="59"/>
    <x v="4"/>
    <x v="5"/>
    <x v="1"/>
    <n v="13"/>
    <s v="RUA DA CRAVOS"/>
    <s v="ÁGUAS LINDAS DE GOIÁS"/>
    <s v="RODOVIÁRIA PLANO PILOTO/EIXO L2 NORTE/EIXO W3 NORTE/EIXO MONUMENTAL/ESTRUTURAL/BR-070/PONTE DO RIO DESCOBERTO/BR-070/AVENIDA MARGINAL SUL/RUA DA AZALEIAS/RUA DAS PALMAS /RUA DAS ORQUÍDEAS/RUA DA CRAVOS"/>
  </r>
  <r>
    <x v="59"/>
    <x v="4"/>
    <x v="5"/>
    <x v="1"/>
    <n v="14"/>
    <s v="RUA DAS HORTÊNCIAS"/>
    <s v="ÁGUAS LINDAS DE GOIÁS"/>
    <s v="RODOVIÁRIA PLANO PILOTO/EIXO L2 NORTE/EIXO W3 NORTE/EIXO MONUMENTAL/ESTRUTURAL/BR-070/PONTE DO RIO DESCOBERTO/BR-070/AVENIDA MARGINAL SUL/RUA DA AZALEIAS/RUA DAS PALMAS /RUA DAS ORQUÍDEAS/RUA DA CRAVOS/RUA DAS HORTÊNCIAS"/>
  </r>
  <r>
    <x v="59"/>
    <x v="4"/>
    <x v="5"/>
    <x v="1"/>
    <n v="15"/>
    <s v="RUA DAS AMARILIS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"/>
  </r>
  <r>
    <x v="59"/>
    <x v="4"/>
    <x v="5"/>
    <x v="1"/>
    <n v="16"/>
    <s v="RUA 39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/RUA 39"/>
  </r>
  <r>
    <x v="59"/>
    <x v="4"/>
    <x v="5"/>
    <x v="1"/>
    <n v="17"/>
    <s v="JARDIM PARAÍSO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/RUA 39/JARDIM PARAÍSO"/>
  </r>
  <r>
    <x v="59"/>
    <x v="5"/>
    <x v="4"/>
    <x v="0"/>
    <n v="1"/>
    <s v="JARDIM PARAÍSO"/>
    <s v="ÁGUAS LINDAS DE GOIÁS"/>
    <s v="JARDIM PARAÍSO"/>
  </r>
  <r>
    <x v="59"/>
    <x v="5"/>
    <x v="4"/>
    <x v="0"/>
    <n v="2"/>
    <s v="RUA DA AZALEIAS"/>
    <s v="ÁGUAS LINDAS DE GOIÁS"/>
    <s v="JARDIM PARAÍSO/RUA DA AZALEIAS"/>
  </r>
  <r>
    <x v="59"/>
    <x v="5"/>
    <x v="4"/>
    <x v="0"/>
    <n v="3"/>
    <s v="RUA DAS PALMAS "/>
    <s v="ÁGUAS LINDAS DE GOIÁS"/>
    <s v="JARDIM PARAÍSO/RUA DA AZALEIAS/RUA DAS PALMAS "/>
  </r>
  <r>
    <x v="59"/>
    <x v="5"/>
    <x v="4"/>
    <x v="0"/>
    <n v="4"/>
    <s v="RUA DAS ORQUÍDEAS"/>
    <s v="ÁGUAS LINDAS DE GOIÁS"/>
    <s v="JARDIM PARAÍSO/RUA DA AZALEIAS/RUA DAS PALMAS /RUA DAS ORQUÍDEAS"/>
  </r>
  <r>
    <x v="59"/>
    <x v="5"/>
    <x v="4"/>
    <x v="0"/>
    <n v="5"/>
    <s v="RUA DA CRAVOS"/>
    <s v="ÁGUAS LINDAS DE GOIÁS"/>
    <s v="JARDIM PARAÍSO/RUA DA AZALEIAS/RUA DAS PALMAS /RUA DAS ORQUÍDEAS/RUA DA CRAVOS"/>
  </r>
  <r>
    <x v="59"/>
    <x v="5"/>
    <x v="4"/>
    <x v="0"/>
    <n v="6"/>
    <s v="RUA DAS HORTÊNCIAS"/>
    <s v="ÁGUAS LINDAS DE GOIÁS"/>
    <s v="JARDIM PARAÍSO/RUA DA AZALEIAS/RUA DAS PALMAS /RUA DAS ORQUÍDEAS/RUA DA CRAVOS/RUA DAS HORTÊNCIAS"/>
  </r>
  <r>
    <x v="59"/>
    <x v="5"/>
    <x v="4"/>
    <x v="0"/>
    <n v="7"/>
    <s v="RUA DAS AMARILIS"/>
    <s v="ÁGUAS LINDAS DE GOIÁS"/>
    <s v="JARDIM PARAÍSO/RUA DA AZALEIAS/RUA DAS PALMAS /RUA DAS ORQUÍDEAS/RUA DA CRAVOS/RUA DAS HORTÊNCIAS/RUA DAS AMARILIS"/>
  </r>
  <r>
    <x v="59"/>
    <x v="5"/>
    <x v="4"/>
    <x v="0"/>
    <n v="8"/>
    <s v="RUA 39"/>
    <s v="ÁGUAS LINDAS DE GOIÁS"/>
    <s v="JARDIM PARAÍSO/RUA DA AZALEIAS/RUA DAS PALMAS /RUA DAS ORQUÍDEAS/RUA DA CRAVOS/RUA DAS HORTÊNCIAS/RUA DAS AMARILIS/RUA 39"/>
  </r>
  <r>
    <x v="59"/>
    <x v="5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59"/>
    <x v="5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59"/>
    <x v="5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59"/>
    <x v="5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59"/>
    <x v="5"/>
    <x v="4"/>
    <x v="0"/>
    <n v="13"/>
    <s v="ESTRUTURAL"/>
    <s v="TAGUATINGA"/>
    <s v="JARDIM PARAÍSO/RUA DA AZALEIAS/RUA DAS PALMAS /RUA DAS ORQUÍDEAS/RUA DA CRAVOS/RUA DAS HORTÊNCIAS/RUA DAS AMARILIS/RUA 39/AVENIDA MARGINAL SUL/BR-070/PONTE DO RIO DESCOBERTO/BR-070/ESTRUTURAL"/>
  </r>
  <r>
    <x v="59"/>
    <x v="5"/>
    <x v="4"/>
    <x v="0"/>
    <n v="14"/>
    <s v="EIXO MONUMENTAL"/>
    <s v="Brasília"/>
    <s v="JARDIM PARAÍSO/RUA DA AZALEIAS/RUA DAS PALMAS /RUA DAS ORQUÍDEAS/RUA DA CRAVOS/RUA DAS HORTÊNCIAS/RUA DAS AMARILIS/RUA 39/AVENIDA MARGINAL SUL/BR-070/PONTE DO RIO DESCOBERTO/BR-070/ESTRUTURAL/EIXO MONUMENTAL"/>
  </r>
  <r>
    <x v="59"/>
    <x v="5"/>
    <x v="4"/>
    <x v="0"/>
    <n v="15"/>
    <s v="EIXO W3 NORTE"/>
    <s v="Brasília"/>
    <s v="JARDIM PARAÍSO/RUA DA AZALEIAS/RUA DAS PALMAS /RUA DAS ORQUÍDEAS/RUA DA CRAVOS/RUA DAS HORTÊNCIAS/RUA DAS AMARILIS/RUA 39/AVENIDA MARGINAL SUL/BR-070/PONTE DO RIO DESCOBERTO/BR-070/ESTRUTURAL/EIXO MONUMENTAL/EIXO W3 NORTE"/>
  </r>
  <r>
    <x v="59"/>
    <x v="5"/>
    <x v="4"/>
    <x v="0"/>
    <n v="16"/>
    <s v="EIXO L2 NORTE"/>
    <s v="Brasília"/>
    <s v="JARDIM PARAÍSO/RUA DA AZALEIAS/RUA DAS PALMAS /RUA DAS ORQUÍDEAS/RUA DA CRAVOS/RUA DAS HORTÊNCIAS/RUA DAS AMARILIS/RUA 39/AVENIDA MARGINAL SUL/BR-070/PONTE DO RIO DESCOBERTO/BR-070/ESTRUTURAL/EIXO MONUMENTAL/EIXO W3 NORTE/EIXO L2 NORTE"/>
  </r>
  <r>
    <x v="59"/>
    <x v="5"/>
    <x v="4"/>
    <x v="0"/>
    <n v="17"/>
    <s v="RODOVIÁRIA PLANO PILOTO"/>
    <s v="Brasília"/>
    <s v="JARDIM PARAÍSO/RUA DA AZALEIAS/RUA DAS PALMAS /RUA DAS ORQUÍDEAS/RUA DA CRAVOS/RUA DAS HORTÊNCIAS/RUA DAS AMARILIS/RUA 39/AVENIDA MARGINAL SUL/BR-070/PONTE DO RIO DESCOBERTO/BR-070/ESTRUTURAL/EIXO MONUMENTAL/EIXO W3 NORTE/EIXO L2 NORTE/RODOVIÁRIA PLANO PILOTO"/>
  </r>
  <r>
    <x v="59"/>
    <x v="5"/>
    <x v="5"/>
    <x v="1"/>
    <n v="1"/>
    <s v="RODOVIÁRIA PLANO PILOTO"/>
    <s v="Brasília"/>
    <s v="RODOVIÁRIA PLANO PILOTO"/>
  </r>
  <r>
    <x v="59"/>
    <x v="5"/>
    <x v="5"/>
    <x v="1"/>
    <n v="2"/>
    <s v="EIXO L2 NORTE"/>
    <s v="Brasília"/>
    <s v="RODOVIÁRIA PLANO PILOTO/EIXO L2 NORTE"/>
  </r>
  <r>
    <x v="59"/>
    <x v="5"/>
    <x v="5"/>
    <x v="1"/>
    <n v="3"/>
    <s v="EIXO W3 NORTE"/>
    <s v="Brasília"/>
    <s v="RODOVIÁRIA PLANO PILOTO/EIXO L2 NORTE/EIXO W3 NORTE"/>
  </r>
  <r>
    <x v="59"/>
    <x v="5"/>
    <x v="5"/>
    <x v="1"/>
    <n v="4"/>
    <s v="EIXO MONUMENTAL"/>
    <s v="Brasília"/>
    <s v="RODOVIÁRIA PLANO PILOTO/EIXO L2 NORTE/EIXO W3 NORTE/EIXO MONUMENTAL"/>
  </r>
  <r>
    <x v="59"/>
    <x v="5"/>
    <x v="5"/>
    <x v="1"/>
    <n v="5"/>
    <s v="ESTRUTURAL"/>
    <s v="TAGUATINGA"/>
    <s v="RODOVIÁRIA PLANO PILOTO/EIXO L2 NORTE/EIXO W3 NORTE/EIXO MONUMENTAL/ESTRUTURAL"/>
  </r>
  <r>
    <x v="59"/>
    <x v="5"/>
    <x v="5"/>
    <x v="1"/>
    <n v="6"/>
    <s v="BR-070"/>
    <s v="CEILÂNDIA"/>
    <s v="RODOVIÁRIA PLANO PILOTO/EIXO L2 NORTE/EIXO W3 NORTE/EIXO MONUMENTAL/ESTRUTURAL/BR-070"/>
  </r>
  <r>
    <x v="59"/>
    <x v="5"/>
    <x v="5"/>
    <x v="1"/>
    <n v="7"/>
    <s v="PONTE DO RIO DESCOBERTO"/>
    <s v="ÁGUAS LINDAS DE GOIÁS"/>
    <s v="RODOVIÁRIA PLANO PILOTO/EIXO L2 NORTE/EIXO W3 NORTE/EIXO MONUMENTAL/ESTRUTURAL/BR-070/PONTE DO RIO DESCOBERTO"/>
  </r>
  <r>
    <x v="59"/>
    <x v="5"/>
    <x v="5"/>
    <x v="1"/>
    <n v="8"/>
    <s v="BR-070"/>
    <s v="ÁGUAS LINDAS DE GOIÁS"/>
    <s v="RODOVIÁRIA PLANO PILOTO/EIXO L2 NORTE/EIXO W3 NORTE/EIXO MONUMENTAL/ESTRUTURAL/BR-070/PONTE DO RIO DESCOBERTO/BR-070"/>
  </r>
  <r>
    <x v="59"/>
    <x v="5"/>
    <x v="5"/>
    <x v="1"/>
    <n v="9"/>
    <s v="AVENIDA MARGINAL SUL"/>
    <s v="ÁGUAS LINDAS DE GOIÁS"/>
    <s v="RODOVIÁRIA PLANO PILOTO/EIXO L2 NORTE/EIXO W3 NORTE/EIXO MONUMENTAL/ESTRUTURAL/BR-070/PONTE DO RIO DESCOBERTO/BR-070/AVENIDA MARGINAL SUL"/>
  </r>
  <r>
    <x v="59"/>
    <x v="5"/>
    <x v="5"/>
    <x v="1"/>
    <n v="10"/>
    <s v="RUA DA AZALEIAS"/>
    <s v="ÁGUAS LINDAS DE GOIÁS"/>
    <s v="RODOVIÁRIA PLANO PILOTO/EIXO L2 NORTE/EIXO W3 NORTE/EIXO MONUMENTAL/ESTRUTURAL/BR-070/PONTE DO RIO DESCOBERTO/BR-070/AVENIDA MARGINAL SUL/RUA DA AZALEIAS"/>
  </r>
  <r>
    <x v="59"/>
    <x v="5"/>
    <x v="5"/>
    <x v="1"/>
    <n v="11"/>
    <s v="RUA DAS PALMAS "/>
    <s v="ÁGUAS LINDAS DE GOIÁS"/>
    <s v="RODOVIÁRIA PLANO PILOTO/EIXO L2 NORTE/EIXO W3 NORTE/EIXO MONUMENTAL/ESTRUTURAL/BR-070/PONTE DO RIO DESCOBERTO/BR-070/AVENIDA MARGINAL SUL/RUA DA AZALEIAS/RUA DAS PALMAS "/>
  </r>
  <r>
    <x v="59"/>
    <x v="5"/>
    <x v="5"/>
    <x v="1"/>
    <n v="12"/>
    <s v="RUA DAS ORQUÍDEAS"/>
    <s v="ÁGUAS LINDAS DE GOIÁS"/>
    <s v="RODOVIÁRIA PLANO PILOTO/EIXO L2 NORTE/EIXO W3 NORTE/EIXO MONUMENTAL/ESTRUTURAL/BR-070/PONTE DO RIO DESCOBERTO/BR-070/AVENIDA MARGINAL SUL/RUA DA AZALEIAS/RUA DAS PALMAS /RUA DAS ORQUÍDEAS"/>
  </r>
  <r>
    <x v="59"/>
    <x v="5"/>
    <x v="5"/>
    <x v="1"/>
    <n v="13"/>
    <s v="RUA DA CRAVOS"/>
    <s v="ÁGUAS LINDAS DE GOIÁS"/>
    <s v="RODOVIÁRIA PLANO PILOTO/EIXO L2 NORTE/EIXO W3 NORTE/EIXO MONUMENTAL/ESTRUTURAL/BR-070/PONTE DO RIO DESCOBERTO/BR-070/AVENIDA MARGINAL SUL/RUA DA AZALEIAS/RUA DAS PALMAS /RUA DAS ORQUÍDEAS/RUA DA CRAVOS"/>
  </r>
  <r>
    <x v="59"/>
    <x v="5"/>
    <x v="5"/>
    <x v="1"/>
    <n v="14"/>
    <s v="RUA DAS HORTÊNCIAS"/>
    <s v="ÁGUAS LINDAS DE GOIÁS"/>
    <s v="RODOVIÁRIA PLANO PILOTO/EIXO L2 NORTE/EIXO W3 NORTE/EIXO MONUMENTAL/ESTRUTURAL/BR-070/PONTE DO RIO DESCOBERTO/BR-070/AVENIDA MARGINAL SUL/RUA DA AZALEIAS/RUA DAS PALMAS /RUA DAS ORQUÍDEAS/RUA DA CRAVOS/RUA DAS HORTÊNCIAS"/>
  </r>
  <r>
    <x v="59"/>
    <x v="5"/>
    <x v="5"/>
    <x v="1"/>
    <n v="15"/>
    <s v="RUA DAS AMARILIS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"/>
  </r>
  <r>
    <x v="59"/>
    <x v="5"/>
    <x v="5"/>
    <x v="1"/>
    <n v="16"/>
    <s v="RUA 39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/RUA 39"/>
  </r>
  <r>
    <x v="59"/>
    <x v="5"/>
    <x v="5"/>
    <x v="1"/>
    <n v="17"/>
    <s v="JARDIM PARAÍSO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/RUA 39/JARDIM PARAÍSO"/>
  </r>
  <r>
    <x v="60"/>
    <x v="4"/>
    <x v="4"/>
    <x v="0"/>
    <n v="1"/>
    <s v="SANTA LÚCIA"/>
    <s v="ÁGUAS LINDAS DE GOIÁS"/>
    <s v="SANTA LÚCIA"/>
  </r>
  <r>
    <x v="60"/>
    <x v="4"/>
    <x v="4"/>
    <x v="0"/>
    <n v="2"/>
    <s v="GO-547"/>
    <s v="ÁGUAS LINDAS DE GOIÁS"/>
    <s v="SANTA LÚCIA/GO-547"/>
  </r>
  <r>
    <x v="60"/>
    <x v="4"/>
    <x v="4"/>
    <x v="0"/>
    <n v="3"/>
    <s v="AVENIDA LIBERDADE"/>
    <s v="ÁGUAS LINDAS DE GOIÁS"/>
    <s v="SANTA LÚCIA/GO-547/AVENIDA LIBERDADE"/>
  </r>
  <r>
    <x v="60"/>
    <x v="4"/>
    <x v="4"/>
    <x v="0"/>
    <n v="4"/>
    <s v="RUA 2 (FRENTE PREFEITURA)"/>
    <s v="ÁGUAS LINDAS DE GOIÁS"/>
    <s v="SANTA LÚCIA/GO-547/AVENIDA LIBERDADE/RUA 2 (FRENTE PREFEITURA)"/>
  </r>
  <r>
    <x v="60"/>
    <x v="4"/>
    <x v="4"/>
    <x v="0"/>
    <n v="5"/>
    <s v="BR-070"/>
    <s v="CEILÂNDIA"/>
    <s v="SANTA LÚCIA/GO-547/AVENIDA LIBERDADE/RUA 2 (FRENTE PREFEITURA)/BR-070"/>
  </r>
  <r>
    <x v="60"/>
    <x v="4"/>
    <x v="4"/>
    <x v="0"/>
    <n v="6"/>
    <s v="ESTRUTURAL"/>
    <s v="TAGUATINGA"/>
    <s v="SANTA LÚCIA/GO-547/AVENIDA LIBERDADE/RUA 2 (FRENTE PREFEITURA)/BR-070/ESTRUTURAL"/>
  </r>
  <r>
    <x v="60"/>
    <x v="4"/>
    <x v="4"/>
    <x v="0"/>
    <n v="7"/>
    <s v="EIXO MONUMENTAL"/>
    <s v="Brasília"/>
    <s v="SANTA LÚCIA/GO-547/AVENIDA LIBERDADE/RUA 2 (FRENTE PREFEITURA)/BR-070/ESTRUTURAL/EIXO MONUMENTAL"/>
  </r>
  <r>
    <x v="60"/>
    <x v="4"/>
    <x v="4"/>
    <x v="0"/>
    <n v="8"/>
    <s v="EIXO W3 NORTE"/>
    <s v="Brasília"/>
    <s v="SANTA LÚCIA/GO-547/AVENIDA LIBERDADE/RUA 2 (FRENTE PREFEITURA)/BR-070/ESTRUTURAL/EIXO MONUMENTAL/EIXO W3 NORTE"/>
  </r>
  <r>
    <x v="60"/>
    <x v="4"/>
    <x v="4"/>
    <x v="0"/>
    <n v="9"/>
    <s v="EIXO L2 NORTE"/>
    <s v="Brasília"/>
    <s v="SANTA LÚCIA/GO-547/AVENIDA LIBERDADE/RUA 2 (FRENTE PREFEITURA)/BR-070/ESTRUTURAL/EIXO MONUMENTAL/EIXO W3 NORTE/EIXO L2 NORTE"/>
  </r>
  <r>
    <x v="60"/>
    <x v="4"/>
    <x v="4"/>
    <x v="0"/>
    <n v="10"/>
    <s v="RODOVIÁRIA PLANO PILOTO"/>
    <s v="Brasília"/>
    <s v="SANTA LÚCIA/GO-547/AVENIDA LIBERDADE/RUA 2 (FRENTE PREFEITURA)/BR-070/ESTRUTURAL/EIXO MONUMENTAL/EIXO W3 NORTE/EIXO L2 NORTE/RODOVIÁRIA PLANO PILOTO"/>
  </r>
  <r>
    <x v="60"/>
    <x v="4"/>
    <x v="5"/>
    <x v="1"/>
    <n v="1"/>
    <s v="EIXO L2 NORTE"/>
    <s v="Brasília"/>
    <s v="EIXO L2 NORTE"/>
  </r>
  <r>
    <x v="60"/>
    <x v="4"/>
    <x v="5"/>
    <x v="1"/>
    <n v="2"/>
    <s v="EIXO W3 NORTE"/>
    <s v="Brasília"/>
    <s v="EIXO L2 NORTE/EIXO W3 NORTE"/>
  </r>
  <r>
    <x v="60"/>
    <x v="4"/>
    <x v="5"/>
    <x v="1"/>
    <n v="3"/>
    <s v="EIXO MONUMENTAL"/>
    <s v="Brasília"/>
    <s v="EIXO L2 NORTE/EIXO W3 NORTE/EIXO MONUMENTAL"/>
  </r>
  <r>
    <x v="60"/>
    <x v="4"/>
    <x v="5"/>
    <x v="1"/>
    <n v="4"/>
    <s v="ESTRUTURAL"/>
    <s v="TAGUATINGA"/>
    <s v="EIXO L2 NORTE/EIXO W3 NORTE/EIXO MONUMENTAL/ESTRUTURAL"/>
  </r>
  <r>
    <x v="60"/>
    <x v="4"/>
    <x v="5"/>
    <x v="1"/>
    <n v="5"/>
    <s v="BR-070"/>
    <s v="CEILÂNDIA"/>
    <s v="EIXO L2 NORTE/EIXO W3 NORTE/EIXO MONUMENTAL/ESTRUTURAL/BR-070"/>
  </r>
  <r>
    <x v="60"/>
    <x v="4"/>
    <x v="5"/>
    <x v="1"/>
    <n v="6"/>
    <s v="RUA 2 (FRENTE PREFEITURA)"/>
    <s v="ÁGUAS LINDAS DE GOIÁS"/>
    <s v="EIXO L2 NORTE/EIXO W3 NORTE/EIXO MONUMENTAL/ESTRUTURAL/BR-070/RUA 2 (FRENTE PREFEITURA)"/>
  </r>
  <r>
    <x v="60"/>
    <x v="4"/>
    <x v="5"/>
    <x v="1"/>
    <n v="7"/>
    <s v="AVENIDA LIBERDADE"/>
    <s v="ÁGUAS LINDAS DE GOIÁS"/>
    <s v="EIXO L2 NORTE/EIXO W3 NORTE/EIXO MONUMENTAL/ESTRUTURAL/BR-070/RUA 2 (FRENTE PREFEITURA)/AVENIDA LIBERDADE"/>
  </r>
  <r>
    <x v="60"/>
    <x v="4"/>
    <x v="5"/>
    <x v="1"/>
    <n v="8"/>
    <s v="GO-547"/>
    <s v="ÁGUAS LINDAS DE GOIÁS"/>
    <s v="EIXO L2 NORTE/EIXO W3 NORTE/EIXO MONUMENTAL/ESTRUTURAL/BR-070/RUA 2 (FRENTE PREFEITURA)/AVENIDA LIBERDADE/GO-547"/>
  </r>
  <r>
    <x v="60"/>
    <x v="4"/>
    <x v="5"/>
    <x v="1"/>
    <n v="9"/>
    <s v="SANTA LÚCIA"/>
    <s v="ÁGUAS LINDAS DE GOIÁS"/>
    <s v="EIXO L2 NORTE/EIXO W3 NORTE/EIXO MONUMENTAL/ESTRUTURAL/BR-070/RUA 2 (FRENTE PREFEITURA)/AVENIDA LIBERDADE/GO-547/SANTA LÚCIA"/>
  </r>
  <r>
    <x v="61"/>
    <x v="4"/>
    <x v="4"/>
    <x v="0"/>
    <n v="1"/>
    <s v="JARDIM GUAÍRA"/>
    <s v="ÁGUAS LINDAS DE GOIÁS"/>
    <s v="JARDIM GUAÍRA"/>
  </r>
  <r>
    <x v="61"/>
    <x v="4"/>
    <x v="4"/>
    <x v="0"/>
    <n v="2"/>
    <s v="BR-070"/>
    <s v="CEILÂNDIA"/>
    <s v="JARDIM GUAÍRA/BR-070"/>
  </r>
  <r>
    <x v="61"/>
    <x v="4"/>
    <x v="4"/>
    <x v="0"/>
    <n v="3"/>
    <s v="ESTRUTURAL"/>
    <s v="TAGUATINGA"/>
    <s v="JARDIM GUAÍRA/BR-070/ESTRUTURAL"/>
  </r>
  <r>
    <x v="61"/>
    <x v="4"/>
    <x v="4"/>
    <x v="0"/>
    <n v="4"/>
    <s v="EIXO MONUMENTAL"/>
    <s v="Brasília"/>
    <s v="JARDIM GUAÍRA/BR-070/ESTRUTURAL/EIXO MONUMENTAL"/>
  </r>
  <r>
    <x v="61"/>
    <x v="4"/>
    <x v="4"/>
    <x v="0"/>
    <n v="5"/>
    <s v="EIXO W3 NORTE"/>
    <s v="Brasília"/>
    <s v="JARDIM GUAÍRA/BR-070/ESTRUTURAL/EIXO MONUMENTAL/EIXO W3 NORTE"/>
  </r>
  <r>
    <x v="61"/>
    <x v="4"/>
    <x v="4"/>
    <x v="0"/>
    <n v="6"/>
    <s v="EIXO L2 NORTE"/>
    <s v="Brasília"/>
    <s v="JARDIM GUAÍRA/BR-070/ESTRUTURAL/EIXO MONUMENTAL/EIXO W3 NORTE/EIXO L2 NORTE"/>
  </r>
  <r>
    <x v="61"/>
    <x v="4"/>
    <x v="4"/>
    <x v="0"/>
    <n v="7"/>
    <s v="RODOVIÁRIA PLANO PILOTO"/>
    <s v="Brasília"/>
    <s v="JARDIM GUAÍRA/BR-070/ESTRUTURAL/EIXO MONUMENTAL/EIXO W3 NORTE/EIXO L2 NORTE/RODOVIÁRIA PLANO PILOTO"/>
  </r>
  <r>
    <x v="61"/>
    <x v="4"/>
    <x v="5"/>
    <x v="1"/>
    <n v="1"/>
    <s v="EIXO L2 NORTE"/>
    <s v="Brasília"/>
    <s v="EIXO L2 NORTE"/>
  </r>
  <r>
    <x v="61"/>
    <x v="4"/>
    <x v="5"/>
    <x v="1"/>
    <n v="2"/>
    <s v="EIXO W3 NORTE"/>
    <s v="Brasília"/>
    <s v="EIXO L2 NORTE/EIXO W3 NORTE"/>
  </r>
  <r>
    <x v="61"/>
    <x v="4"/>
    <x v="5"/>
    <x v="1"/>
    <n v="3"/>
    <s v="EIXO MONUMENTAL"/>
    <s v="Brasília"/>
    <s v="EIXO L2 NORTE/EIXO W3 NORTE/EIXO MONUMENTAL"/>
  </r>
  <r>
    <x v="61"/>
    <x v="4"/>
    <x v="5"/>
    <x v="1"/>
    <n v="4"/>
    <s v="ESTRUTURAL"/>
    <s v="TAGUATINGA"/>
    <s v="EIXO L2 NORTE/EIXO W3 NORTE/EIXO MONUMENTAL/ESTRUTURAL"/>
  </r>
  <r>
    <x v="61"/>
    <x v="4"/>
    <x v="5"/>
    <x v="1"/>
    <n v="5"/>
    <s v="BR-070"/>
    <s v="CEILÂNDIA"/>
    <s v="EIXO L2 NORTE/EIXO W3 NORTE/EIXO MONUMENTAL/ESTRUTURAL/BR-070"/>
  </r>
  <r>
    <x v="61"/>
    <x v="4"/>
    <x v="5"/>
    <x v="1"/>
    <n v="6"/>
    <s v="JARDIM GUAÍRA"/>
    <s v="ÁGUAS LINDAS DE GOIÁS"/>
    <s v="EIXO L2 NORTE/EIXO W3 NORTE/EIXO MONUMENTAL/ESTRUTURAL/BR-070/JARDIM GUAÍRA"/>
  </r>
  <r>
    <x v="62"/>
    <x v="4"/>
    <x v="4"/>
    <x v="0"/>
    <n v="1"/>
    <s v="PINHEIRO 4"/>
    <s v="ÁGUAS LINDAS DE GOIÁS"/>
    <s v="PINHEIRO 4"/>
  </r>
  <r>
    <x v="62"/>
    <x v="4"/>
    <x v="4"/>
    <x v="0"/>
    <n v="2"/>
    <s v="TERMINAL JARDIM BRASÍLIA"/>
    <s v="ÁGUAS LINDAS DE GOIÁS"/>
    <s v="PINHEIRO 4/TERMINAL JARDIM BRASÍLIA"/>
  </r>
  <r>
    <x v="62"/>
    <x v="4"/>
    <x v="4"/>
    <x v="0"/>
    <n v="3"/>
    <s v="RUA 33"/>
    <s v="ÁGUAS LINDAS DE GOIÁS"/>
    <s v="PINHEIRO 4/TERMINAL JARDIM BRASÍLIA/RUA 33"/>
  </r>
  <r>
    <x v="62"/>
    <x v="4"/>
    <x v="4"/>
    <x v="0"/>
    <n v="4"/>
    <s v="AVENIDA MANAUS"/>
    <s v="ÁGUAS LINDAS DE GOIÁS"/>
    <s v="PINHEIRO 4/TERMINAL JARDIM BRASÍLIA/RUA 33/AVENIDA MANAUS"/>
  </r>
  <r>
    <x v="62"/>
    <x v="4"/>
    <x v="4"/>
    <x v="0"/>
    <n v="5"/>
    <s v="AVENIDA CUIABÁ"/>
    <s v="ÁGUAS LINDAS DE GOIÁS"/>
    <s v="PINHEIRO 4/TERMINAL JARDIM BRASÍLIA/RUA 33/AVENIDA MANAUS/AVENIDA CUIABÁ"/>
  </r>
  <r>
    <x v="62"/>
    <x v="4"/>
    <x v="4"/>
    <x v="0"/>
    <n v="6"/>
    <s v="AVENIDA BRASÍLIA"/>
    <s v="ÁGUAS LINDAS DE GOIÁS"/>
    <s v="PINHEIRO 4/TERMINAL JARDIM BRASÍLIA/RUA 33/AVENIDA MANAUS/AVENIDA CUIABÁ/AVENIDA BRASÍLIA"/>
  </r>
  <r>
    <x v="62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62"/>
    <x v="4"/>
    <x v="4"/>
    <x v="0"/>
    <n v="8"/>
    <s v="BR-070"/>
    <s v="CEILÂNDIA"/>
    <s v="PINHEIRO 4/TERMINAL JARDIM BRASÍLIA/RUA 33/AVENIDA MANAUS/AVENIDA CUIABÁ/AVENIDA BRASÍLIA/AVENIDA SÃO PAULO/BR-070"/>
  </r>
  <r>
    <x v="62"/>
    <x v="4"/>
    <x v="4"/>
    <x v="0"/>
    <n v="9"/>
    <s v="ESTRUTURAL"/>
    <s v="TAGUATINGA"/>
    <s v="PINHEIRO 4/TERMINAL JARDIM BRASÍLIA/RUA 33/AVENIDA MANAUS/AVENIDA CUIABÁ/AVENIDA BRASÍLIA/AVENIDA SÃO PAULO/BR-070/ESTRUTURAL"/>
  </r>
  <r>
    <x v="62"/>
    <x v="4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62"/>
    <x v="4"/>
    <x v="4"/>
    <x v="0"/>
    <n v="11"/>
    <s v="EIXO W3 NORTE"/>
    <s v="Brasília"/>
    <s v="PINHEIRO 4/TERMINAL JARDIM BRASÍLIA/RUA 33/AVENIDA MANAUS/AVENIDA CUIABÁ/AVENIDA BRASÍLIA/AVENIDA SÃO PAULO/BR-070/ESTRUTURAL/EIXO MONUMENTAL/EIXO W3 NORTE"/>
  </r>
  <r>
    <x v="62"/>
    <x v="4"/>
    <x v="4"/>
    <x v="0"/>
    <n v="12"/>
    <s v="EIXO L2 NORTE"/>
    <s v="Brasília"/>
    <s v="PINHEIRO 4/TERMINAL JARDIM BRASÍLIA/RUA 33/AVENIDA MANAUS/AVENIDA CUIABÁ/AVENIDA BRASÍLIA/AVENIDA SÃO PAULO/BR-070/ESTRUTURAL/EIXO MONUMENTAL/EIXO W3 NORTE/EIXO L2 NORTE"/>
  </r>
  <r>
    <x v="62"/>
    <x v="4"/>
    <x v="4"/>
    <x v="0"/>
    <n v="13"/>
    <s v="RODOVIÁRIA PLANO PILOTO"/>
    <s v="Brasília"/>
    <s v="PINHEIRO 4/TERMINAL JARDIM BRASÍLIA/RUA 33/AVENIDA MANAUS/AVENIDA CUIABÁ/AVENIDA BRASÍLIA/AVENIDA SÃO PAULO/BR-070/ESTRUTURAL/EIXO MONUMENTAL/EIXO W3 NORTE/EIXO L2 NORTE/RODOVIÁRIA PLANO PILOTO"/>
  </r>
  <r>
    <x v="62"/>
    <x v="4"/>
    <x v="5"/>
    <x v="1"/>
    <n v="1"/>
    <s v="EIXO L2 NORTE"/>
    <s v="Brasília"/>
    <s v="EIXO L2 NORTE"/>
  </r>
  <r>
    <x v="62"/>
    <x v="4"/>
    <x v="5"/>
    <x v="1"/>
    <n v="2"/>
    <s v="EIXO W3 NORTE"/>
    <s v="Brasília"/>
    <s v="EIXO L2 NORTE/EIXO W3 NORTE"/>
  </r>
  <r>
    <x v="62"/>
    <x v="4"/>
    <x v="5"/>
    <x v="1"/>
    <n v="3"/>
    <s v="EIXO MONUMENTAL"/>
    <s v="Brasília"/>
    <s v="EIXO L2 NORTE/EIXO W3 NORTE/EIXO MONUMENTAL"/>
  </r>
  <r>
    <x v="62"/>
    <x v="4"/>
    <x v="5"/>
    <x v="1"/>
    <n v="4"/>
    <s v="ESTRUTURAL"/>
    <s v="TAGUATINGA"/>
    <s v="EIXO L2 NORTE/EIXO W3 NORTE/EIXO MONUMENTAL/ESTRUTURAL"/>
  </r>
  <r>
    <x v="62"/>
    <x v="4"/>
    <x v="5"/>
    <x v="1"/>
    <n v="5"/>
    <s v="BR-070"/>
    <s v="CEILÂNDIA"/>
    <s v="EIXO L2 NORTE/EIXO W3 NORTE/EIXO MONUMENTAL/ESTRUTURAL/BR-070"/>
  </r>
  <r>
    <x v="62"/>
    <x v="4"/>
    <x v="5"/>
    <x v="1"/>
    <n v="6"/>
    <s v="AVENIDA CUIABÁ"/>
    <s v="ÁGUAS LINDAS DE GOIÁS"/>
    <s v="EIXO L2 NORTE/EIXO W3 NORTE/EIXO MONUMENTAL/ESTRUTURAL/BR-070/AVENIDA CUIABÁ"/>
  </r>
  <r>
    <x v="62"/>
    <x v="4"/>
    <x v="5"/>
    <x v="1"/>
    <n v="7"/>
    <s v="AVENIDA MACEIÓ"/>
    <s v="ÁGUAS LINDAS DE GOIÁS"/>
    <s v="EIXO L2 NORTE/EIXO W3 NORTE/EIXO MONUMENTAL/ESTRUTURAL/BR-070/AVENIDA CUIABÁ/AVENIDA MACEIÓ"/>
  </r>
  <r>
    <x v="62"/>
    <x v="4"/>
    <x v="5"/>
    <x v="1"/>
    <n v="8"/>
    <s v="RUA 36"/>
    <s v="ÁGUAS LINDAS DE GOIÁS"/>
    <s v="EIXO L2 NORTE/EIXO W3 NORTE/EIXO MONUMENTAL/ESTRUTURAL/BR-070/AVENIDA CUIABÁ/AVENIDA MACEIÓ/RUA 36"/>
  </r>
  <r>
    <x v="62"/>
    <x v="4"/>
    <x v="5"/>
    <x v="1"/>
    <n v="9"/>
    <s v="TERMINAL JARDIM BRASÍLIA"/>
    <s v="ÁGUAS LINDAS DE GOIÁS"/>
    <s v="EIXO L2 NORTE/EIXO W3 NORTE/EIXO MONUMENTAL/ESTRUTURAL/BR-070/AVENIDA CUIABÁ/AVENIDA MACEIÓ/RUA 36/TERMINAL JARDIM BRASÍLIA"/>
  </r>
  <r>
    <x v="62"/>
    <x v="5"/>
    <x v="4"/>
    <x v="0"/>
    <n v="1"/>
    <s v="PINHEIRO 4"/>
    <s v="ÁGUAS LINDAS DE GOIÁS"/>
    <s v="PINHEIRO 4"/>
  </r>
  <r>
    <x v="62"/>
    <x v="5"/>
    <x v="4"/>
    <x v="0"/>
    <n v="2"/>
    <s v="TERMINAL JARDIM BRASÍLIA"/>
    <s v="ÁGUAS LINDAS DE GOIÁS"/>
    <s v="PINHEIRO 4/TERMINAL JARDIM BRASÍLIA"/>
  </r>
  <r>
    <x v="62"/>
    <x v="5"/>
    <x v="4"/>
    <x v="0"/>
    <n v="3"/>
    <s v="RUA 33"/>
    <s v="ÁGUAS LINDAS DE GOIÁS"/>
    <s v="PINHEIRO 4/TERMINAL JARDIM BRASÍLIA/RUA 33"/>
  </r>
  <r>
    <x v="62"/>
    <x v="5"/>
    <x v="4"/>
    <x v="0"/>
    <n v="4"/>
    <s v="AVENIDA MANAUS"/>
    <s v="ÁGUAS LINDAS DE GOIÁS"/>
    <s v="PINHEIRO 4/TERMINAL JARDIM BRASÍLIA/RUA 33/AVENIDA MANAUS"/>
  </r>
  <r>
    <x v="62"/>
    <x v="5"/>
    <x v="4"/>
    <x v="0"/>
    <n v="5"/>
    <s v="AVENIDA CUIABÁ"/>
    <s v="ÁGUAS LINDAS DE GOIÁS"/>
    <s v="PINHEIRO 4/TERMINAL JARDIM BRASÍLIA/RUA 33/AVENIDA MANAUS/AVENIDA CUIABÁ"/>
  </r>
  <r>
    <x v="62"/>
    <x v="5"/>
    <x v="4"/>
    <x v="0"/>
    <n v="6"/>
    <s v="AVENIDA BRASÍLIA"/>
    <s v="ÁGUAS LINDAS DE GOIÁS"/>
    <s v="PINHEIRO 4/TERMINAL JARDIM BRASÍLIA/RUA 33/AVENIDA MANAUS/AVENIDA CUIABÁ/AVENIDA BRASÍLIA"/>
  </r>
  <r>
    <x v="62"/>
    <x v="5"/>
    <x v="4"/>
    <x v="0"/>
    <n v="7"/>
    <s v="AVENIDA SÃO PAULO"/>
    <s v="ÁGUAS LINDAS DE GOIÁS"/>
    <s v="PINHEIRO 4/TERMINAL JARDIM BRASÍLIA/RUA 33/AVENIDA MANAUS/AVENIDA CUIABÁ/AVENIDA BRASÍLIA/AVENIDA SÃO PAULO"/>
  </r>
  <r>
    <x v="62"/>
    <x v="5"/>
    <x v="4"/>
    <x v="0"/>
    <n v="8"/>
    <s v="BR-070"/>
    <s v="CEILÂNDIA"/>
    <s v="PINHEIRO 4/TERMINAL JARDIM BRASÍLIA/RUA 33/AVENIDA MANAUS/AVENIDA CUIABÁ/AVENIDA BRASÍLIA/AVENIDA SÃO PAULO/BR-070"/>
  </r>
  <r>
    <x v="62"/>
    <x v="5"/>
    <x v="4"/>
    <x v="0"/>
    <n v="9"/>
    <s v="ESTRUTURAL"/>
    <s v="TAGUATINGA"/>
    <s v="PINHEIRO 4/TERMINAL JARDIM BRASÍLIA/RUA 33/AVENIDA MANAUS/AVENIDA CUIABÁ/AVENIDA BRASÍLIA/AVENIDA SÃO PAULO/BR-070/ESTRUTURAL"/>
  </r>
  <r>
    <x v="62"/>
    <x v="5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62"/>
    <x v="5"/>
    <x v="4"/>
    <x v="0"/>
    <n v="11"/>
    <s v="EIXO W3 NORTE"/>
    <s v="Brasília"/>
    <s v="PINHEIRO 4/TERMINAL JARDIM BRASÍLIA/RUA 33/AVENIDA MANAUS/AVENIDA CUIABÁ/AVENIDA BRASÍLIA/AVENIDA SÃO PAULO/BR-070/ESTRUTURAL/EIXO MONUMENTAL/EIXO W3 NORTE"/>
  </r>
  <r>
    <x v="62"/>
    <x v="5"/>
    <x v="4"/>
    <x v="0"/>
    <n v="12"/>
    <s v="EIXO L2 NORTE"/>
    <s v="Brasília"/>
    <s v="PINHEIRO 4/TERMINAL JARDIM BRASÍLIA/RUA 33/AVENIDA MANAUS/AVENIDA CUIABÁ/AVENIDA BRASÍLIA/AVENIDA SÃO PAULO/BR-070/ESTRUTURAL/EIXO MONUMENTAL/EIXO W3 NORTE/EIXO L2 NORTE"/>
  </r>
  <r>
    <x v="62"/>
    <x v="5"/>
    <x v="4"/>
    <x v="0"/>
    <n v="13"/>
    <s v="RODOVIÁRIA PLANO PILOTO"/>
    <s v="Brasília"/>
    <s v="PINHEIRO 4/TERMINAL JARDIM BRASÍLIA/RUA 33/AVENIDA MANAUS/AVENIDA CUIABÁ/AVENIDA BRASÍLIA/AVENIDA SÃO PAULO/BR-070/ESTRUTURAL/EIXO MONUMENTAL/EIXO W3 NORTE/EIXO L2 NORTE/RODOVIÁRIA PLANO PILOTO"/>
  </r>
  <r>
    <x v="62"/>
    <x v="5"/>
    <x v="5"/>
    <x v="1"/>
    <n v="1"/>
    <s v="EIXO L2 NORTE"/>
    <s v="Brasília"/>
    <s v="EIXO L2 NORTE"/>
  </r>
  <r>
    <x v="62"/>
    <x v="5"/>
    <x v="5"/>
    <x v="1"/>
    <n v="2"/>
    <s v="EIXO W3 NORTE"/>
    <s v="Brasília"/>
    <s v="EIXO L2 NORTE/EIXO W3 NORTE"/>
  </r>
  <r>
    <x v="62"/>
    <x v="5"/>
    <x v="5"/>
    <x v="1"/>
    <n v="3"/>
    <s v="EIXO MONUMENTAL"/>
    <s v="Brasília"/>
    <s v="EIXO L2 NORTE/EIXO W3 NORTE/EIXO MONUMENTAL"/>
  </r>
  <r>
    <x v="62"/>
    <x v="5"/>
    <x v="5"/>
    <x v="1"/>
    <n v="4"/>
    <s v="ESTRUTURAL"/>
    <s v="TAGUATINGA"/>
    <s v="EIXO L2 NORTE/EIXO W3 NORTE/EIXO MONUMENTAL/ESTRUTURAL"/>
  </r>
  <r>
    <x v="62"/>
    <x v="5"/>
    <x v="5"/>
    <x v="1"/>
    <n v="5"/>
    <s v="BR-070"/>
    <s v="CEILÂNDIA"/>
    <s v="EIXO L2 NORTE/EIXO W3 NORTE/EIXO MONUMENTAL/ESTRUTURAL/BR-070"/>
  </r>
  <r>
    <x v="62"/>
    <x v="5"/>
    <x v="5"/>
    <x v="1"/>
    <n v="6"/>
    <s v="AVENIDA CUIABÁ"/>
    <s v="ÁGUAS LINDAS DE GOIÁS"/>
    <s v="EIXO L2 NORTE/EIXO W3 NORTE/EIXO MONUMENTAL/ESTRUTURAL/BR-070/AVENIDA CUIABÁ"/>
  </r>
  <r>
    <x v="62"/>
    <x v="5"/>
    <x v="5"/>
    <x v="1"/>
    <n v="7"/>
    <s v="AVENIDA MACEIÓ"/>
    <s v="ÁGUAS LINDAS DE GOIÁS"/>
    <s v="EIXO L2 NORTE/EIXO W3 NORTE/EIXO MONUMENTAL/ESTRUTURAL/BR-070/AVENIDA CUIABÁ/AVENIDA MACEIÓ"/>
  </r>
  <r>
    <x v="62"/>
    <x v="5"/>
    <x v="5"/>
    <x v="1"/>
    <n v="8"/>
    <s v="RUA 36"/>
    <s v="ÁGUAS LINDAS DE GOIÁS"/>
    <s v="EIXO L2 NORTE/EIXO W3 NORTE/EIXO MONUMENTAL/ESTRUTURAL/BR-070/AVENIDA CUIABÁ/AVENIDA MACEIÓ/RUA 36"/>
  </r>
  <r>
    <x v="62"/>
    <x v="5"/>
    <x v="5"/>
    <x v="1"/>
    <n v="9"/>
    <s v="TERMINAL JARDIM BRASÍLIA"/>
    <s v="ÁGUAS LINDAS DE GOIÁS"/>
    <s v="EIXO L2 NORTE/EIXO W3 NORTE/EIXO MONUMENTAL/ESTRUTURAL/BR-070/AVENIDA CUIABÁ/AVENIDA MACEIÓ/RUA 36/TERMINAL JARDIM BRASÍLIA"/>
  </r>
  <r>
    <x v="63"/>
    <x v="5"/>
    <x v="4"/>
    <x v="0"/>
    <n v="1"/>
    <s v="TERMINAL COIMBRA"/>
    <s v="ÁGUAS LINDAS DE GOIÁS"/>
    <s v="TERMINAL COIMBRA"/>
  </r>
  <r>
    <x v="63"/>
    <x v="5"/>
    <x v="4"/>
    <x v="0"/>
    <n v="2"/>
    <s v="AVENIDA SANTA LUZIA"/>
    <s v="ÁGUAS LINDAS DE GOIÁS"/>
    <s v="TERMINAL COIMBRA/AVENIDA SANTA LUZIA"/>
  </r>
  <r>
    <x v="63"/>
    <x v="5"/>
    <x v="4"/>
    <x v="0"/>
    <n v="3"/>
    <s v="ALAMEDA SANTA LUZIA"/>
    <s v="ÁGUAS LINDAS DE GOIÁS"/>
    <s v="TERMINAL COIMBRA/AVENIDA SANTA LUZIA/ALAMEDA SANTA LUZIA"/>
  </r>
  <r>
    <x v="63"/>
    <x v="5"/>
    <x v="4"/>
    <x v="0"/>
    <n v="4"/>
    <s v="PRIMEIRA AVENIDA"/>
    <s v="ÁGUAS LINDAS DE GOIÁS"/>
    <s v="TERMINAL COIMBRA/AVENIDA SANTA LUZIA/ALAMEDA SANTA LUZIA/PRIMEIRA AVENIDA"/>
  </r>
  <r>
    <x v="63"/>
    <x v="5"/>
    <x v="4"/>
    <x v="0"/>
    <n v="5"/>
    <s v="AVENIDA 1"/>
    <s v="ÁGUAS LINDAS DE GOIÁS"/>
    <s v="TERMINAL COIMBRA/AVENIDA SANTA LUZIA/ALAMEDA SANTA LUZIA/PRIMEIRA AVENIDA/AVENIDA 1"/>
  </r>
  <r>
    <x v="63"/>
    <x v="5"/>
    <x v="4"/>
    <x v="0"/>
    <n v="6"/>
    <s v="AVENIDA MARGINAL SUL"/>
    <s v="ÁGUAS LINDAS DE GOIÁS"/>
    <s v="TERMINAL COIMBRA/AVENIDA SANTA LUZIA/ALAMEDA SANTA LUZIA/PRIMEIRA AVENIDA/AVENIDA 1/AVENIDA MARGINAL SUL"/>
  </r>
  <r>
    <x v="63"/>
    <x v="5"/>
    <x v="4"/>
    <x v="0"/>
    <n v="7"/>
    <s v="BR-070"/>
    <s v="CEILÂNDIA"/>
    <s v="TERMINAL COIMBRA/AVENIDA SANTA LUZIA/ALAMEDA SANTA LUZIA/PRIMEIRA AVENIDA/AVENIDA 1/AVENIDA MARGINAL SUL/BR-070"/>
  </r>
  <r>
    <x v="63"/>
    <x v="5"/>
    <x v="4"/>
    <x v="0"/>
    <n v="8"/>
    <s v="ESTRUTURAL"/>
    <s v="TAGUATINGA"/>
    <s v="TERMINAL COIMBRA/AVENIDA SANTA LUZIA/ALAMEDA SANTA LUZIA/PRIMEIRA AVENIDA/AVENIDA 1/AVENIDA MARGINAL SUL/BR-070/ESTRUTURAL"/>
  </r>
  <r>
    <x v="63"/>
    <x v="5"/>
    <x v="4"/>
    <x v="0"/>
    <n v="9"/>
    <s v="EPIA"/>
    <s v="Brasília"/>
    <s v="TERMINAL COIMBRA/AVENIDA SANTA LUZIA/ALAMEDA SANTA LUZIA/PRIMEIRA AVENIDA/AVENIDA 1/AVENIDA MARGINAL SUL/BR-070/ESTRUTURAL/EPIA"/>
  </r>
  <r>
    <x v="63"/>
    <x v="5"/>
    <x v="4"/>
    <x v="0"/>
    <n v="10"/>
    <s v="EIXO MONUMENTAL"/>
    <s v="Brasília"/>
    <s v="TERMINAL COIMBRA/AVENIDA SANTA LUZIA/ALAMEDA SANTA LUZIA/PRIMEIRA AVENIDA/AVENIDA 1/AVENIDA MARGINAL SUL/BR-070/ESTRUTURAL/EPIA/EIXO MONUMENTAL"/>
  </r>
  <r>
    <x v="63"/>
    <x v="5"/>
    <x v="4"/>
    <x v="0"/>
    <n v="11"/>
    <s v="EIXO W3 NORTE"/>
    <s v="Brasília"/>
    <s v="TERMINAL COIMBRA/AVENIDA SANTA LUZIA/ALAMEDA SANTA LUZIA/PRIMEIRA AVENIDA/AVENIDA 1/AVENIDA MARGINAL SUL/BR-070/ESTRUTURAL/EPIA/EIXO MONUMENTAL/EIXO W3 NORTE"/>
  </r>
  <r>
    <x v="63"/>
    <x v="5"/>
    <x v="4"/>
    <x v="0"/>
    <n v="12"/>
    <s v="EIXO L2 NORTE"/>
    <s v="Brasília"/>
    <s v="TERMINAL COIMBRA/AVENIDA SANTA LUZIA/ALAMEDA SANTA LUZIA/PRIMEIRA AVENIDA/AVENIDA 1/AVENIDA MARGINAL SUL/BR-070/ESTRUTURAL/EPIA/EIXO MONUMENTAL/EIXO W3 NORTE/EIXO L2 NORTE"/>
  </r>
  <r>
    <x v="63"/>
    <x v="5"/>
    <x v="4"/>
    <x v="0"/>
    <n v="13"/>
    <s v="RODOVIÁRIA PLANO PILOTO"/>
    <s v="Brasília"/>
    <s v="TERMINAL COIMBRA/AVENIDA SANTA LUZIA/ALAMEDA SANTA LUZIA/PRIMEIRA AVENIDA/AVENIDA 1/AVENIDA MARGINAL SUL/BR-070/ESTRUTURAL/EPIA/EIXO MONUMENTAL/EIXO W3 NORTE/EIXO L2 NORTE/RODOVIÁRIA PLANO PILOTO"/>
  </r>
  <r>
    <x v="63"/>
    <x v="5"/>
    <x v="5"/>
    <x v="1"/>
    <n v="1"/>
    <s v="RODOVIÁRIA PLANO PILOTO"/>
    <s v="Brasília"/>
    <s v="RODOVIÁRIA PLANO PILOTO"/>
  </r>
  <r>
    <x v="63"/>
    <x v="5"/>
    <x v="5"/>
    <x v="1"/>
    <n v="2"/>
    <s v="EIXO L2 NORTE"/>
    <s v="Brasília"/>
    <s v="RODOVIÁRIA PLANO PILOTO/EIXO L2 NORTE"/>
  </r>
  <r>
    <x v="63"/>
    <x v="5"/>
    <x v="5"/>
    <x v="1"/>
    <n v="3"/>
    <s v="EIXO W3 NORTE"/>
    <s v="Brasília"/>
    <s v="RODOVIÁRIA PLANO PILOTO/EIXO L2 NORTE/EIXO W3 NORTE"/>
  </r>
  <r>
    <x v="63"/>
    <x v="5"/>
    <x v="5"/>
    <x v="1"/>
    <n v="4"/>
    <s v="EIXO MONUMENTAL"/>
    <s v="Brasília"/>
    <s v="RODOVIÁRIA PLANO PILOTO/EIXO L2 NORTE/EIXO W3 NORTE/EIXO MONUMENTAL"/>
  </r>
  <r>
    <x v="63"/>
    <x v="5"/>
    <x v="5"/>
    <x v="1"/>
    <n v="5"/>
    <s v="EPIA"/>
    <s v="Brasília"/>
    <s v="RODOVIÁRIA PLANO PILOTO/EIXO L2 NORTE/EIXO W3 NORTE/EIXO MONUMENTAL/EPIA"/>
  </r>
  <r>
    <x v="63"/>
    <x v="5"/>
    <x v="5"/>
    <x v="1"/>
    <n v="6"/>
    <s v="ESTRUTURAL"/>
    <s v="TAGUATINGA"/>
    <s v="RODOVIÁRIA PLANO PILOTO/EIXO L2 NORTE/EIXO W3 NORTE/EIXO MONUMENTAL/EPIA/ESTRUTURAL"/>
  </r>
  <r>
    <x v="63"/>
    <x v="5"/>
    <x v="5"/>
    <x v="1"/>
    <n v="7"/>
    <s v="BR-070"/>
    <s v="CEILÂNDIA"/>
    <s v="RODOVIÁRIA PLANO PILOTO/EIXO L2 NORTE/EIXO W3 NORTE/EIXO MONUMENTAL/EPIA/ESTRUTURAL/BR-070"/>
  </r>
  <r>
    <x v="63"/>
    <x v="5"/>
    <x v="5"/>
    <x v="1"/>
    <n v="8"/>
    <s v="AVENIDA MARGINAL SUL"/>
    <s v="ÁGUAS LINDAS DE GOIÁS"/>
    <s v="RODOVIÁRIA PLANO PILOTO/EIXO L2 NORTE/EIXO W3 NORTE/EIXO MONUMENTAL/EPIA/ESTRUTURAL/BR-070/AVENIDA MARGINAL SUL"/>
  </r>
  <r>
    <x v="63"/>
    <x v="5"/>
    <x v="5"/>
    <x v="1"/>
    <n v="9"/>
    <s v="AVENIDA 1"/>
    <s v="ÁGUAS LINDAS DE GOIÁS"/>
    <s v="RODOVIÁRIA PLANO PILOTO/EIXO L2 NORTE/EIXO W3 NORTE/EIXO MONUMENTAL/EPIA/ESTRUTURAL/BR-070/AVENIDA MARGINAL SUL/AVENIDA 1"/>
  </r>
  <r>
    <x v="63"/>
    <x v="5"/>
    <x v="5"/>
    <x v="1"/>
    <n v="10"/>
    <s v="PRIMEIRA AVENIDA"/>
    <s v="ÁGUAS LINDAS DE GOIÁS"/>
    <s v="RODOVIÁRIA PLANO PILOTO/EIXO L2 NORTE/EIXO W3 NORTE/EIXO MONUMENTAL/EPIA/ESTRUTURAL/BR-070/AVENIDA MARGINAL SUL/AVENIDA 1/PRIMEIRA AVENIDA"/>
  </r>
  <r>
    <x v="63"/>
    <x v="5"/>
    <x v="5"/>
    <x v="1"/>
    <n v="11"/>
    <s v="ALAMEDA SANTA LUZIA"/>
    <s v="ÁGUAS LINDAS DE GOIÁS"/>
    <s v="RODOVIÁRIA PLANO PILOTO/EIXO L2 NORTE/EIXO W3 NORTE/EIXO MONUMENTAL/EPIA/ESTRUTURAL/BR-070/AVENIDA MARGINAL SUL/AVENIDA 1/PRIMEIRA AVENIDA/ALAMEDA SANTA LUZIA"/>
  </r>
  <r>
    <x v="63"/>
    <x v="5"/>
    <x v="5"/>
    <x v="1"/>
    <n v="12"/>
    <s v="AVENIDA SANTA LUZIA"/>
    <s v="ÁGUAS LINDAS DE GOIÁS"/>
    <s v="RODOVIÁRIA PLANO PILOTO/EIXO L2 NORTE/EIXO W3 NORTE/EIXO MONUMENTAL/EPIA/ESTRUTURAL/BR-070/AVENIDA MARGINAL SUL/AVENIDA 1/PRIMEIRA AVENIDA/ALAMEDA SANTA LUZIA/AVENIDA SANTA LUZIA"/>
  </r>
  <r>
    <x v="63"/>
    <x v="5"/>
    <x v="5"/>
    <x v="1"/>
    <n v="13"/>
    <s v="TERMINAL COIMBRA"/>
    <s v="ÁGUAS LINDAS DE GOIÁS"/>
    <s v="RODOVIÁRIA PLANO PILOTO/EIXO L2 NORTE/EIXO W3 NORTE/EIXO MONUMENTAL/EPIA/ESTRUTURAL/BR-070/AVENIDA MARGINAL SUL/AVENIDA 1/PRIMEIRA AVENIDA/ALAMEDA SANTA LUZIA/AVENIDA SANTA LUZIA/TERMINAL COIMBRA"/>
  </r>
  <r>
    <x v="64"/>
    <x v="6"/>
    <x v="4"/>
    <x v="0"/>
    <n v="1"/>
    <s v="PINHEIRO 1"/>
    <s v="ÁGUAS LINDAS DE GOIÁS"/>
    <s v="PINHEIRO 1"/>
  </r>
  <r>
    <x v="64"/>
    <x v="6"/>
    <x v="4"/>
    <x v="0"/>
    <n v="2"/>
    <s v="AVENIDA COMERCIAL"/>
    <s v="ÁGUAS LINDAS DE GOIÁS"/>
    <s v="PINHEIRO 1/AVENIDA COMERCIAL"/>
  </r>
  <r>
    <x v="64"/>
    <x v="6"/>
    <x v="4"/>
    <x v="0"/>
    <n v="3"/>
    <s v="AVENIDA DIAGONAL"/>
    <s v="ÁGUAS LINDAS DE GOIÁS"/>
    <s v="PINHEIRO 1/AVENIDA COMERCIAL/AVENIDA DIAGONAL"/>
  </r>
  <r>
    <x v="64"/>
    <x v="6"/>
    <x v="4"/>
    <x v="0"/>
    <n v="4"/>
    <s v="AVENIDA MINAS GERAIS"/>
    <s v="ÁGUAS LINDAS DE GOIÁS"/>
    <s v="PINHEIRO 1/AVENIDA COMERCIAL/AVENIDA DIAGONAL/AVENIDA MINAS GERAIS"/>
  </r>
  <r>
    <x v="64"/>
    <x v="6"/>
    <x v="4"/>
    <x v="0"/>
    <n v="5"/>
    <s v="AVENIDA SÃO PAULO"/>
    <s v="ÁGUAS LINDAS DE GOIÁS"/>
    <s v="PINHEIRO 1/AVENIDA COMERCIAL/AVENIDA DIAGONAL/AVENIDA MINAS GERAIS/AVENIDA SÃO PAULO"/>
  </r>
  <r>
    <x v="64"/>
    <x v="6"/>
    <x v="4"/>
    <x v="0"/>
    <n v="6"/>
    <s v="RUA 22"/>
    <s v="ÁGUAS LINDAS DE GOIÁS"/>
    <s v="PINHEIRO 1/AVENIDA COMERCIAL/AVENIDA DIAGONAL/AVENIDA MINAS GERAIS/AVENIDA SÃO PAULO/RUA 22"/>
  </r>
  <r>
    <x v="64"/>
    <x v="6"/>
    <x v="4"/>
    <x v="0"/>
    <n v="7"/>
    <s v="AVENIDA DIAGONAL"/>
    <s v="ÁGUAS LINDAS DE GOIÁS"/>
    <s v="PINHEIRO 1/AVENIDA COMERCIAL/AVENIDA DIAGONAL/AVENIDA MINAS GERAIS/AVENIDA SÃO PAULO/RUA 22/AVENIDA DIAGONAL"/>
  </r>
  <r>
    <x v="64"/>
    <x v="6"/>
    <x v="4"/>
    <x v="0"/>
    <n v="8"/>
    <s v="PRIMEIRA AVENIDA"/>
    <s v="ÁGUAS LINDAS DE GOIÁS"/>
    <s v="PINHEIRO 1/AVENIDA COMERCIAL/AVENIDA DIAGONAL/AVENIDA MINAS GERAIS/AVENIDA SÃO PAULO/RUA 22/AVENIDA DIAGONAL/PRIMEIRA AVENIDA"/>
  </r>
  <r>
    <x v="64"/>
    <x v="6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64"/>
    <x v="6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64"/>
    <x v="6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64"/>
    <x v="6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64"/>
    <x v="6"/>
    <x v="4"/>
    <x v="0"/>
    <n v="13"/>
    <s v="ESTRUTURAL"/>
    <s v="TAGUATINGA"/>
    <s v="PINHEIRO 1/AVENIDA COMERCIAL/AVENIDA DIAGONAL/AVENIDA MINAS GERAIS/AVENIDA SÃO PAULO/RUA 22/AVENIDA DIAGONAL/PRIMEIRA AVENIDA/AVENIDA BRASIL/AVENIDA BRASÍLIA (VIA MARGINAL 2 DE ÁGUAS LINDAS DE GOIÁS)/PONTE DO RIO DESCOBERTO/BR-070/ESTRUTURAL"/>
  </r>
  <r>
    <x v="64"/>
    <x v="6"/>
    <x v="4"/>
    <x v="0"/>
    <n v="14"/>
    <s v="VIADUTO AYRTON SENN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"/>
  </r>
  <r>
    <x v="64"/>
    <x v="6"/>
    <x v="4"/>
    <x v="0"/>
    <n v="15"/>
    <s v="EPI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"/>
  </r>
  <r>
    <x v="64"/>
    <x v="6"/>
    <x v="4"/>
    <x v="0"/>
    <n v="16"/>
    <s v="EIXO MONUMENT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"/>
  </r>
  <r>
    <x v="64"/>
    <x v="6"/>
    <x v="4"/>
    <x v="0"/>
    <n v="17"/>
    <s v="EIXO W3 NORTE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"/>
  </r>
  <r>
    <x v="64"/>
    <x v="6"/>
    <x v="4"/>
    <x v="0"/>
    <n v="18"/>
    <s v="EIXO L2 NORTE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"/>
  </r>
  <r>
    <x v="64"/>
    <x v="6"/>
    <x v="4"/>
    <x v="0"/>
    <n v="19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"/>
  </r>
  <r>
    <x v="64"/>
    <x v="6"/>
    <x v="5"/>
    <x v="1"/>
    <n v="1"/>
    <s v="RODOVIÁRIA PLANO PILOTO"/>
    <s v="Brasília"/>
    <s v="RODOVIÁRIA PLANO PILOTO"/>
  </r>
  <r>
    <x v="64"/>
    <x v="6"/>
    <x v="5"/>
    <x v="1"/>
    <n v="2"/>
    <s v="EIXO L2 NORTE"/>
    <s v="Brasília"/>
    <s v="RODOVIÁRIA PLANO PILOTO/EIXO L2 NORTE"/>
  </r>
  <r>
    <x v="64"/>
    <x v="6"/>
    <x v="5"/>
    <x v="1"/>
    <n v="3"/>
    <s v="EIXO W3 NORTE"/>
    <s v="Brasília"/>
    <s v="RODOVIÁRIA PLANO PILOTO/EIXO L2 NORTE/EIXO W3 NORTE"/>
  </r>
  <r>
    <x v="64"/>
    <x v="6"/>
    <x v="5"/>
    <x v="1"/>
    <n v="4"/>
    <s v="EIXO MONUMENTAL"/>
    <s v="Brasília"/>
    <s v="RODOVIÁRIA PLANO PILOTO/EIXO L2 NORTE/EIXO W3 NORTE/EIXO MONUMENTAL"/>
  </r>
  <r>
    <x v="64"/>
    <x v="6"/>
    <x v="5"/>
    <x v="1"/>
    <n v="5"/>
    <s v="EPIA"/>
    <s v="Brasília"/>
    <s v="RODOVIÁRIA PLANO PILOTO/EIXO L2 NORTE/EIXO W3 NORTE/EIXO MONUMENTAL/EPIA"/>
  </r>
  <r>
    <x v="64"/>
    <x v="6"/>
    <x v="5"/>
    <x v="1"/>
    <n v="6"/>
    <s v="VIADUTO AYRTON SENNA"/>
    <s v="Brasília"/>
    <s v="RODOVIÁRIA PLANO PILOTO/EIXO L2 NORTE/EIXO W3 NORTE/EIXO MONUMENTAL/EPIA/VIADUTO AYRTON SENNA"/>
  </r>
  <r>
    <x v="64"/>
    <x v="6"/>
    <x v="5"/>
    <x v="1"/>
    <n v="7"/>
    <s v="ESTRUTURAL"/>
    <s v="TAGUATINGA"/>
    <s v="RODOVIÁRIA PLANO PILOTO/EIXO L2 NORTE/EIXO W3 NORTE/EIXO MONUMENTAL/EPIA/VIADUTO AYRTON SENNA/ESTRUTURAL"/>
  </r>
  <r>
    <x v="64"/>
    <x v="6"/>
    <x v="5"/>
    <x v="1"/>
    <n v="8"/>
    <s v="BR-070"/>
    <s v="CEILÂNDIA"/>
    <s v="RODOVIÁRIA PLANO PILOTO/EIXO L2 NORTE/EIXO W3 NORTE/EIXO MONUMENTAL/EPIA/VIADUTO AYRTON SENNA/ESTRUTURAL/BR-070"/>
  </r>
  <r>
    <x v="64"/>
    <x v="6"/>
    <x v="5"/>
    <x v="1"/>
    <n v="9"/>
    <s v="PONTE DO RIO DESCOBERTO"/>
    <s v="ÁGUAS LINDAS DE GOIÁS"/>
    <s v="RODOVIÁRIA PLANO PILOTO/EIXO L2 NORTE/EIXO W3 NORTE/EIXO MONUMENTAL/EPIA/VIADUTO AYRTON SENNA/ESTRUTURAL/BR-070/PONTE DO RIO DESCOBERTO"/>
  </r>
  <r>
    <x v="64"/>
    <x v="6"/>
    <x v="5"/>
    <x v="1"/>
    <n v="10"/>
    <s v="VIA MARGINAL"/>
    <s v="ÁGUAS LINDAS DE GOIÁS"/>
    <s v="RODOVIÁRIA PLANO PILOTO/EIXO L2 NORTE/EIXO W3 NORTE/EIXO MONUMENTAL/EPIA/VIADUTO AYRTON SENNA/ESTRUTURAL/BR-070/PONTE DO RIO DESCOBERTO/VIA MARGINAL"/>
  </r>
  <r>
    <x v="64"/>
    <x v="6"/>
    <x v="5"/>
    <x v="1"/>
    <n v="11"/>
    <s v="PINHEIRO 1"/>
    <s v="ÁGUAS LINDAS DE GOIÁS"/>
    <s v="RODOVIÁRIA PLANO PILOTO/EIXO L2 NORTE/EIXO W3 NORTE/EIXO MONUMENTAL/EPIA/VIADUTO AYRTON SENNA/ESTRUTURAL/BR-070/PONTE DO RIO DESCOBERTO/VIA MARGINAL/PINHEIRO 1"/>
  </r>
  <r>
    <x v="64"/>
    <x v="5"/>
    <x v="4"/>
    <x v="0"/>
    <n v="1"/>
    <s v="PINHEIRO 1"/>
    <s v="ÁGUAS LINDAS DE GOIÁS"/>
    <s v="PINHEIRO 1"/>
  </r>
  <r>
    <x v="64"/>
    <x v="5"/>
    <x v="4"/>
    <x v="0"/>
    <n v="2"/>
    <s v="AVENIDA COMERCIAL"/>
    <s v="ÁGUAS LINDAS DE GOIÁS"/>
    <s v="PINHEIRO 1/AVENIDA COMERCIAL"/>
  </r>
  <r>
    <x v="64"/>
    <x v="5"/>
    <x v="4"/>
    <x v="0"/>
    <n v="3"/>
    <s v="AVENIDA DIAGONAL"/>
    <s v="ÁGUAS LINDAS DE GOIÁS"/>
    <s v="PINHEIRO 1/AVENIDA COMERCIAL/AVENIDA DIAGONAL"/>
  </r>
  <r>
    <x v="64"/>
    <x v="5"/>
    <x v="4"/>
    <x v="0"/>
    <n v="4"/>
    <s v="AVENIDA MINAS GERAIS"/>
    <s v="ÁGUAS LINDAS DE GOIÁS"/>
    <s v="PINHEIRO 1/AVENIDA COMERCIAL/AVENIDA DIAGONAL/AVENIDA MINAS GERAIS"/>
  </r>
  <r>
    <x v="64"/>
    <x v="5"/>
    <x v="4"/>
    <x v="0"/>
    <n v="5"/>
    <s v="AVENIDA SÃO PAULO"/>
    <s v="ÁGUAS LINDAS DE GOIÁS"/>
    <s v="PINHEIRO 1/AVENIDA COMERCIAL/AVENIDA DIAGONAL/AVENIDA MINAS GERAIS/AVENIDA SÃO PAULO"/>
  </r>
  <r>
    <x v="64"/>
    <x v="5"/>
    <x v="4"/>
    <x v="0"/>
    <n v="6"/>
    <s v="RUA 22"/>
    <s v="ÁGUAS LINDAS DE GOIÁS"/>
    <s v="PINHEIRO 1/AVENIDA COMERCIAL/AVENIDA DIAGONAL/AVENIDA MINAS GERAIS/AVENIDA SÃO PAULO/RUA 22"/>
  </r>
  <r>
    <x v="64"/>
    <x v="5"/>
    <x v="4"/>
    <x v="0"/>
    <n v="7"/>
    <s v="AVENIDA DIAGONAL"/>
    <s v="ÁGUAS LINDAS DE GOIÁS"/>
    <s v="PINHEIRO 1/AVENIDA COMERCIAL/AVENIDA DIAGONAL/AVENIDA MINAS GERAIS/AVENIDA SÃO PAULO/RUA 22/AVENIDA DIAGONAL"/>
  </r>
  <r>
    <x v="64"/>
    <x v="5"/>
    <x v="4"/>
    <x v="0"/>
    <n v="8"/>
    <s v="PRIMEIRA AVENIDA"/>
    <s v="ÁGUAS LINDAS DE GOIÁS"/>
    <s v="PINHEIRO 1/AVENIDA COMERCIAL/AVENIDA DIAGONAL/AVENIDA MINAS GERAIS/AVENIDA SÃO PAULO/RUA 22/AVENIDA DIAGONAL/PRIMEIRA AVENIDA"/>
  </r>
  <r>
    <x v="64"/>
    <x v="5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64"/>
    <x v="5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64"/>
    <x v="5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64"/>
    <x v="5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64"/>
    <x v="5"/>
    <x v="4"/>
    <x v="0"/>
    <n v="13"/>
    <s v="ESTRUTURAL"/>
    <s v="TAGUATINGA"/>
    <s v="PINHEIRO 1/AVENIDA COMERCIAL/AVENIDA DIAGONAL/AVENIDA MINAS GERAIS/AVENIDA SÃO PAULO/RUA 22/AVENIDA DIAGONAL/PRIMEIRA AVENIDA/AVENIDA BRASIL/AVENIDA BRASÍLIA (VIA MARGINAL 2 DE ÁGUAS LINDAS DE GOIÁS)/PONTE DO RIO DESCOBERTO/BR-070/ESTRUTURAL"/>
  </r>
  <r>
    <x v="64"/>
    <x v="5"/>
    <x v="4"/>
    <x v="0"/>
    <n v="14"/>
    <s v="VIADUTO AYRTON SENN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"/>
  </r>
  <r>
    <x v="64"/>
    <x v="5"/>
    <x v="4"/>
    <x v="0"/>
    <n v="15"/>
    <s v="EPI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"/>
  </r>
  <r>
    <x v="64"/>
    <x v="5"/>
    <x v="4"/>
    <x v="0"/>
    <n v="16"/>
    <s v="EIXO MONUMENT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"/>
  </r>
  <r>
    <x v="64"/>
    <x v="5"/>
    <x v="4"/>
    <x v="0"/>
    <n v="17"/>
    <s v="EIXO W3 NORTE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"/>
  </r>
  <r>
    <x v="64"/>
    <x v="5"/>
    <x v="4"/>
    <x v="0"/>
    <n v="18"/>
    <s v="EIXO L2 NORTE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"/>
  </r>
  <r>
    <x v="64"/>
    <x v="5"/>
    <x v="4"/>
    <x v="0"/>
    <n v="19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"/>
  </r>
  <r>
    <x v="64"/>
    <x v="5"/>
    <x v="5"/>
    <x v="1"/>
    <n v="1"/>
    <s v="RODOVIÁRIA PLANO PILOTO"/>
    <s v="Brasília"/>
    <s v="RODOVIÁRIA PLANO PILOTO"/>
  </r>
  <r>
    <x v="64"/>
    <x v="5"/>
    <x v="5"/>
    <x v="1"/>
    <n v="2"/>
    <s v="EIXO L2 NORTE"/>
    <s v="Brasília"/>
    <s v="RODOVIÁRIA PLANO PILOTO/EIXO L2 NORTE"/>
  </r>
  <r>
    <x v="64"/>
    <x v="5"/>
    <x v="5"/>
    <x v="1"/>
    <n v="3"/>
    <s v="EIXO W3 NORTE"/>
    <s v="Brasília"/>
    <s v="RODOVIÁRIA PLANO PILOTO/EIXO L2 NORTE/EIXO W3 NORTE"/>
  </r>
  <r>
    <x v="64"/>
    <x v="5"/>
    <x v="5"/>
    <x v="1"/>
    <n v="4"/>
    <s v="EIXO MONUMENTAL"/>
    <s v="Brasília"/>
    <s v="RODOVIÁRIA PLANO PILOTO/EIXO L2 NORTE/EIXO W3 NORTE/EIXO MONUMENTAL"/>
  </r>
  <r>
    <x v="64"/>
    <x v="5"/>
    <x v="5"/>
    <x v="1"/>
    <n v="5"/>
    <s v="EPIA"/>
    <s v="Brasília"/>
    <s v="RODOVIÁRIA PLANO PILOTO/EIXO L2 NORTE/EIXO W3 NORTE/EIXO MONUMENTAL/EPIA"/>
  </r>
  <r>
    <x v="64"/>
    <x v="5"/>
    <x v="5"/>
    <x v="1"/>
    <n v="6"/>
    <s v="VIADUTO AYRTON SENNA"/>
    <s v="Brasília"/>
    <s v="RODOVIÁRIA PLANO PILOTO/EIXO L2 NORTE/EIXO W3 NORTE/EIXO MONUMENTAL/EPIA/VIADUTO AYRTON SENNA"/>
  </r>
  <r>
    <x v="64"/>
    <x v="5"/>
    <x v="5"/>
    <x v="1"/>
    <n v="7"/>
    <s v="ESTRUTURAL"/>
    <s v="TAGUATINGA"/>
    <s v="RODOVIÁRIA PLANO PILOTO/EIXO L2 NORTE/EIXO W3 NORTE/EIXO MONUMENTAL/EPIA/VIADUTO AYRTON SENNA/ESTRUTURAL"/>
  </r>
  <r>
    <x v="64"/>
    <x v="5"/>
    <x v="5"/>
    <x v="1"/>
    <n v="8"/>
    <s v="BR-070"/>
    <s v="CEILÂNDIA"/>
    <s v="RODOVIÁRIA PLANO PILOTO/EIXO L2 NORTE/EIXO W3 NORTE/EIXO MONUMENTAL/EPIA/VIADUTO AYRTON SENNA/ESTRUTURAL/BR-070"/>
  </r>
  <r>
    <x v="64"/>
    <x v="5"/>
    <x v="5"/>
    <x v="1"/>
    <n v="9"/>
    <s v="PONTE DO RIO DESCOBERTO"/>
    <s v="ÁGUAS LINDAS DE GOIÁS"/>
    <s v="RODOVIÁRIA PLANO PILOTO/EIXO L2 NORTE/EIXO W3 NORTE/EIXO MONUMENTAL/EPIA/VIADUTO AYRTON SENNA/ESTRUTURAL/BR-070/PONTE DO RIO DESCOBERTO"/>
  </r>
  <r>
    <x v="64"/>
    <x v="5"/>
    <x v="5"/>
    <x v="1"/>
    <n v="10"/>
    <s v="VIA MARGINAL"/>
    <s v="ÁGUAS LINDAS DE GOIÁS"/>
    <s v="RODOVIÁRIA PLANO PILOTO/EIXO L2 NORTE/EIXO W3 NORTE/EIXO MONUMENTAL/EPIA/VIADUTO AYRTON SENNA/ESTRUTURAL/BR-070/PONTE DO RIO DESCOBERTO/VIA MARGINAL"/>
  </r>
  <r>
    <x v="64"/>
    <x v="5"/>
    <x v="5"/>
    <x v="1"/>
    <n v="11"/>
    <s v="PINHEIRO 1"/>
    <s v="ÁGUAS LINDAS DE GOIÁS"/>
    <s v="RODOVIÁRIA PLANO PILOTO/EIXO L2 NORTE/EIXO W3 NORTE/EIXO MONUMENTAL/EPIA/VIADUTO AYRTON SENNA/ESTRUTURAL/BR-070/PONTE DO RIO DESCOBERTO/VIA MARGINAL/PINHEIRO 1"/>
  </r>
  <r>
    <x v="65"/>
    <x v="5"/>
    <x v="4"/>
    <x v="0"/>
    <n v="1"/>
    <s v="PINHEIRO 2"/>
    <s v="ÁGUAS LINDAS DE GOIÁS"/>
    <s v="PINHEIRO 2"/>
  </r>
  <r>
    <x v="65"/>
    <x v="5"/>
    <x v="4"/>
    <x v="0"/>
    <n v="2"/>
    <s v="AVENIDA MACEIÓ"/>
    <s v="ÁGUAS LINDAS DE GOIÁS"/>
    <s v="PINHEIRO 2/AVENIDA MACEIÓ"/>
  </r>
  <r>
    <x v="65"/>
    <x v="5"/>
    <x v="4"/>
    <x v="0"/>
    <n v="3"/>
    <s v="RUA 28"/>
    <s v="ÁGUAS LINDAS DE GOIÁS"/>
    <s v="PINHEIRO 2/AVENIDA MACEIÓ/RUA 28"/>
  </r>
  <r>
    <x v="65"/>
    <x v="5"/>
    <x v="4"/>
    <x v="0"/>
    <n v="4"/>
    <s v="RUA 36"/>
    <s v="ÁGUAS LINDAS DE GOIÁS"/>
    <s v="PINHEIRO 2/AVENIDA MACEIÓ/RUA 28/RUA 36"/>
  </r>
  <r>
    <x v="65"/>
    <x v="5"/>
    <x v="4"/>
    <x v="0"/>
    <n v="5"/>
    <s v="RUA 33"/>
    <s v="ÁGUAS LINDAS DE GOIÁS"/>
    <s v="PINHEIRO 2/AVENIDA MACEIÓ/RUA 28/RUA 36/RUA 33"/>
  </r>
  <r>
    <x v="65"/>
    <x v="5"/>
    <x v="4"/>
    <x v="0"/>
    <n v="6"/>
    <s v="AVENIDA CUIABÁ"/>
    <s v="ÁGUAS LINDAS DE GOIÁS"/>
    <s v="PINHEIRO 2/AVENIDA MACEIÓ/RUA 28/RUA 36/RUA 33/AVENIDA CUIABÁ"/>
  </r>
  <r>
    <x v="65"/>
    <x v="5"/>
    <x v="4"/>
    <x v="0"/>
    <n v="7"/>
    <s v="RUA 2"/>
    <s v="ÁGUAS LINDAS DE GOIÁS"/>
    <s v="PINHEIRO 2/AVENIDA MACEIÓ/RUA 28/RUA 36/RUA 33/AVENIDA CUIABÁ/RUA 2"/>
  </r>
  <r>
    <x v="65"/>
    <x v="5"/>
    <x v="4"/>
    <x v="0"/>
    <n v="8"/>
    <s v="BR-070"/>
    <s v="ÁGUAS LINDAS DE GOIÁS"/>
    <s v="PINHEIRO 2/AVENIDA MACEIÓ/RUA 28/RUA 36/RUA 33/AVENIDA CUIABÁ/RUA 2/BR-070"/>
  </r>
  <r>
    <x v="65"/>
    <x v="5"/>
    <x v="4"/>
    <x v="0"/>
    <n v="9"/>
    <s v="AVENIDA BRASÍLIA"/>
    <s v="ÁGUAS LINDAS DE GOIÁS"/>
    <s v="PINHEIRO 2/AVENIDA MACEIÓ/RUA 28/RUA 36/RUA 33/AVENIDA CUIABÁ/RUA 2/BR-070/AVENIDA BRASÍLIA"/>
  </r>
  <r>
    <x v="65"/>
    <x v="5"/>
    <x v="4"/>
    <x v="0"/>
    <n v="10"/>
    <s v="BR-070"/>
    <s v="CEILÂNDIA"/>
    <s v="PINHEIRO 2/AVENIDA MACEIÓ/RUA 28/RUA 36/RUA 33/AVENIDA CUIABÁ/RUA 2/BR-070/AVENIDA BRASÍLIA/BR-070"/>
  </r>
  <r>
    <x v="65"/>
    <x v="5"/>
    <x v="4"/>
    <x v="0"/>
    <n v="11"/>
    <s v="ESTRUTURAL"/>
    <s v="TAGUATINGA"/>
    <s v="PINHEIRO 2/AVENIDA MACEIÓ/RUA 28/RUA 36/RUA 33/AVENIDA CUIABÁ/RUA 2/BR-070/AVENIDA BRASÍLIA/BR-070/ESTRUTURAL"/>
  </r>
  <r>
    <x v="65"/>
    <x v="5"/>
    <x v="4"/>
    <x v="0"/>
    <n v="12"/>
    <s v="EIXO MONUMENTAL"/>
    <s v="Brasília"/>
    <s v="PINHEIRO 2/AVENIDA MACEIÓ/RUA 28/RUA 36/RUA 33/AVENIDA CUIABÁ/RUA 2/BR-070/AVENIDA BRASÍLIA/BR-070/ESTRUTURAL/EIXO MONUMENTAL"/>
  </r>
  <r>
    <x v="65"/>
    <x v="5"/>
    <x v="4"/>
    <x v="0"/>
    <n v="13"/>
    <s v="EIXO W3 NORTE"/>
    <s v="Brasília"/>
    <s v="PINHEIRO 2/AVENIDA MACEIÓ/RUA 28/RUA 36/RUA 33/AVENIDA CUIABÁ/RUA 2/BR-070/AVENIDA BRASÍLIA/BR-070/ESTRUTURAL/EIXO MONUMENTAL/EIXO W3 NORTE"/>
  </r>
  <r>
    <x v="65"/>
    <x v="5"/>
    <x v="4"/>
    <x v="0"/>
    <n v="14"/>
    <s v="EIXO L2 NORTE"/>
    <s v="Brasília"/>
    <s v="PINHEIRO 2/AVENIDA MACEIÓ/RUA 28/RUA 36/RUA 33/AVENIDA CUIABÁ/RUA 2/BR-070/AVENIDA BRASÍLIA/BR-070/ESTRUTURAL/EIXO MONUMENTAL/EIXO W3 NORTE/EIXO L2 NORTE"/>
  </r>
  <r>
    <x v="65"/>
    <x v="5"/>
    <x v="4"/>
    <x v="0"/>
    <n v="15"/>
    <s v="RODOVIÁRIA PLANO PILOTO"/>
    <s v="Brasília"/>
    <s v="PINHEIRO 2/AVENIDA MACEIÓ/RUA 28/RUA 36/RUA 33/AVENIDA CUIABÁ/RUA 2/BR-070/AVENIDA BRASÍLIA/BR-070/ESTRUTURAL/EIXO MONUMENTAL/EIXO W3 NORTE/EIXO L2 NORTE/RODOVIÁRIA PLANO PILOTO"/>
  </r>
  <r>
    <x v="65"/>
    <x v="5"/>
    <x v="5"/>
    <x v="1"/>
    <n v="1"/>
    <s v="RODOVIÁRIA PLANO PILOTO"/>
    <s v="Brasília"/>
    <s v="RODOVIÁRIA PLANO PILOTO"/>
  </r>
  <r>
    <x v="65"/>
    <x v="5"/>
    <x v="5"/>
    <x v="1"/>
    <n v="2"/>
    <s v="EIXO L2 NORTE"/>
    <s v="Brasília"/>
    <s v="RODOVIÁRIA PLANO PILOTO/EIXO L2 NORTE"/>
  </r>
  <r>
    <x v="65"/>
    <x v="5"/>
    <x v="5"/>
    <x v="1"/>
    <n v="3"/>
    <s v="EIXO W3 NORTE"/>
    <s v="Brasília"/>
    <s v="RODOVIÁRIA PLANO PILOTO/EIXO L2 NORTE/EIXO W3 NORTE"/>
  </r>
  <r>
    <x v="65"/>
    <x v="5"/>
    <x v="5"/>
    <x v="1"/>
    <n v="4"/>
    <s v="EIXO MONUMENTAL"/>
    <s v="Brasília"/>
    <s v="RODOVIÁRIA PLANO PILOTO/EIXO L2 NORTE/EIXO W3 NORTE/EIXO MONUMENTAL"/>
  </r>
  <r>
    <x v="65"/>
    <x v="5"/>
    <x v="5"/>
    <x v="1"/>
    <n v="5"/>
    <s v="ESTRUTURAL"/>
    <s v="TAGUATINGA"/>
    <s v="RODOVIÁRIA PLANO PILOTO/EIXO L2 NORTE/EIXO W3 NORTE/EIXO MONUMENTAL/ESTRUTURAL"/>
  </r>
  <r>
    <x v="65"/>
    <x v="5"/>
    <x v="5"/>
    <x v="1"/>
    <n v="6"/>
    <s v="BR-070"/>
    <s v="CEILÂNDIA"/>
    <s v="RODOVIÁRIA PLANO PILOTO/EIXO L2 NORTE/EIXO W3 NORTE/EIXO MONUMENTAL/ESTRUTURAL/BR-070"/>
  </r>
  <r>
    <x v="65"/>
    <x v="5"/>
    <x v="5"/>
    <x v="1"/>
    <n v="7"/>
    <s v="AVENIDA BRASÍLIA"/>
    <s v="ÁGUAS LINDAS DE GOIÁS"/>
    <s v="RODOVIÁRIA PLANO PILOTO/EIXO L2 NORTE/EIXO W3 NORTE/EIXO MONUMENTAL/ESTRUTURAL/BR-070/AVENIDA BRASÍLIA"/>
  </r>
  <r>
    <x v="65"/>
    <x v="5"/>
    <x v="5"/>
    <x v="1"/>
    <n v="8"/>
    <s v="BR-070"/>
    <s v="ÁGUAS LINDAS DE GOIÁS"/>
    <s v="RODOVIÁRIA PLANO PILOTO/EIXO L2 NORTE/EIXO W3 NORTE/EIXO MONUMENTAL/ESTRUTURAL/BR-070/AVENIDA BRASÍLIA/BR-070"/>
  </r>
  <r>
    <x v="65"/>
    <x v="5"/>
    <x v="5"/>
    <x v="1"/>
    <n v="9"/>
    <s v="RUA 2"/>
    <s v="ÁGUAS LINDAS DE GOIÁS"/>
    <s v="RODOVIÁRIA PLANO PILOTO/EIXO L2 NORTE/EIXO W3 NORTE/EIXO MONUMENTAL/ESTRUTURAL/BR-070/AVENIDA BRASÍLIA/BR-070/RUA 2"/>
  </r>
  <r>
    <x v="65"/>
    <x v="5"/>
    <x v="5"/>
    <x v="1"/>
    <n v="10"/>
    <s v="AVENIDA CUIABÁ"/>
    <s v="ÁGUAS LINDAS DE GOIÁS"/>
    <s v="RODOVIÁRIA PLANO PILOTO/EIXO L2 NORTE/EIXO W3 NORTE/EIXO MONUMENTAL/ESTRUTURAL/BR-070/AVENIDA BRASÍLIA/BR-070/RUA 2/AVENIDA CUIABÁ"/>
  </r>
  <r>
    <x v="65"/>
    <x v="5"/>
    <x v="5"/>
    <x v="1"/>
    <n v="11"/>
    <s v="RUA 33"/>
    <s v="ÁGUAS LINDAS DE GOIÁS"/>
    <s v="RODOVIÁRIA PLANO PILOTO/EIXO L2 NORTE/EIXO W3 NORTE/EIXO MONUMENTAL/ESTRUTURAL/BR-070/AVENIDA BRASÍLIA/BR-070/RUA 2/AVENIDA CUIABÁ/RUA 33"/>
  </r>
  <r>
    <x v="65"/>
    <x v="5"/>
    <x v="5"/>
    <x v="1"/>
    <n v="12"/>
    <s v="RUA 36"/>
    <s v="ÁGUAS LINDAS DE GOIÁS"/>
    <s v="RODOVIÁRIA PLANO PILOTO/EIXO L2 NORTE/EIXO W3 NORTE/EIXO MONUMENTAL/ESTRUTURAL/BR-070/AVENIDA BRASÍLIA/BR-070/RUA 2/AVENIDA CUIABÁ/RUA 33/RUA 36"/>
  </r>
  <r>
    <x v="65"/>
    <x v="5"/>
    <x v="5"/>
    <x v="1"/>
    <n v="13"/>
    <s v="RUA 28"/>
    <s v="ÁGUAS LINDAS DE GOIÁS"/>
    <s v="RODOVIÁRIA PLANO PILOTO/EIXO L2 NORTE/EIXO W3 NORTE/EIXO MONUMENTAL/ESTRUTURAL/BR-070/AVENIDA BRASÍLIA/BR-070/RUA 2/AVENIDA CUIABÁ/RUA 33/RUA 36/RUA 28"/>
  </r>
  <r>
    <x v="65"/>
    <x v="5"/>
    <x v="5"/>
    <x v="1"/>
    <n v="14"/>
    <s v="AVENIDA MACEIÓ"/>
    <s v="ÁGUAS LINDAS DE GOIÁS"/>
    <s v="RODOVIÁRIA PLANO PILOTO/EIXO L2 NORTE/EIXO W3 NORTE/EIXO MONUMENTAL/ESTRUTURAL/BR-070/AVENIDA BRASÍLIA/BR-070/RUA 2/AVENIDA CUIABÁ/RUA 33/RUA 36/RUA 28/AVENIDA MACEIÓ"/>
  </r>
  <r>
    <x v="65"/>
    <x v="5"/>
    <x v="5"/>
    <x v="1"/>
    <n v="15"/>
    <s v="PINHEIRO 2"/>
    <s v="ÁGUAS LINDAS DE GOIÁS"/>
    <s v="RODOVIÁRIA PLANO PILOTO/EIXO L2 NORTE/EIXO W3 NORTE/EIXO MONUMENTAL/ESTRUTURAL/BR-070/AVENIDA BRASÍLIA/BR-070/RUA 2/AVENIDA CUIABÁ/RUA 33/RUA 36/RUA 28/AVENIDA MACEIÓ/PINHEIRO 2"/>
  </r>
  <r>
    <x v="66"/>
    <x v="5"/>
    <x v="4"/>
    <x v="0"/>
    <n v="1"/>
    <s v="MONTE ALTO"/>
    <s v="MONTE ALTO"/>
    <s v="MONTE ALTO"/>
  </r>
  <r>
    <x v="66"/>
    <x v="5"/>
    <x v="4"/>
    <x v="0"/>
    <n v="2"/>
    <s v="BR-080"/>
    <s v="BRAZLÂNDIA"/>
    <s v="MONTE ALTO/BR-080"/>
  </r>
  <r>
    <x v="66"/>
    <x v="5"/>
    <x v="4"/>
    <x v="0"/>
    <n v="3"/>
    <s v="PERIMETRO URBANO (BRAZLÂNDIA DF)"/>
    <s v="BRAZLÂNDIA"/>
    <s v="MONTE ALTO/BR-080/PERIMETRO URBANO (BRAZLÂNDIA DF)"/>
  </r>
  <r>
    <x v="66"/>
    <x v="5"/>
    <x v="4"/>
    <x v="0"/>
    <n v="4"/>
    <s v="INCRA 08"/>
    <s v="BRAZLÂNDIA"/>
    <s v="MONTE ALTO/BR-080/PERIMETRO URBANO (BRAZLÂNDIA DF)/INCRA 08"/>
  </r>
  <r>
    <x v="66"/>
    <x v="5"/>
    <x v="4"/>
    <x v="0"/>
    <n v="5"/>
    <s v="BR-070"/>
    <s v="CEILÂNDIA"/>
    <s v="MONTE ALTO/BR-080/PERIMETRO URBANO (BRAZLÂNDIA DF)/INCRA 08/BR-070"/>
  </r>
  <r>
    <x v="66"/>
    <x v="5"/>
    <x v="4"/>
    <x v="0"/>
    <n v="6"/>
    <s v="EPTG"/>
    <s v="TAGUATINGA"/>
    <s v="MONTE ALTO/BR-080/PERIMETRO URBANO (BRAZLÂNDIA DF)/INCRA 08/BR-070/EPTG"/>
  </r>
  <r>
    <x v="66"/>
    <x v="5"/>
    <x v="4"/>
    <x v="0"/>
    <n v="7"/>
    <s v="S I G"/>
    <s v="Brasília"/>
    <s v="MONTE ALTO/BR-080/PERIMETRO URBANO (BRAZLÂNDIA DF)/INCRA 08/BR-070/EPTG/S I G"/>
  </r>
  <r>
    <x v="66"/>
    <x v="5"/>
    <x v="4"/>
    <x v="0"/>
    <n v="8"/>
    <s v="EIXO W3 NORTE"/>
    <s v="Brasília"/>
    <s v="MONTE ALTO/BR-080/PERIMETRO URBANO (BRAZLÂNDIA DF)/INCRA 08/BR-070/EPTG/S I G/EIXO W3 NORTE"/>
  </r>
  <r>
    <x v="66"/>
    <x v="5"/>
    <x v="5"/>
    <x v="1"/>
    <n v="1"/>
    <s v="EIXO W3 NORTE"/>
    <s v="Brasília"/>
    <s v="EIXO W3 NORTE"/>
  </r>
  <r>
    <x v="66"/>
    <x v="5"/>
    <x v="5"/>
    <x v="1"/>
    <n v="2"/>
    <s v="S I G"/>
    <s v="Brasília"/>
    <s v="EIXO W3 NORTE/S I G"/>
  </r>
  <r>
    <x v="66"/>
    <x v="5"/>
    <x v="5"/>
    <x v="1"/>
    <n v="3"/>
    <s v="EPTG"/>
    <s v="TAGUATINGA"/>
    <s v="EIXO W3 NORTE/S I G/EPTG"/>
  </r>
  <r>
    <x v="66"/>
    <x v="5"/>
    <x v="5"/>
    <x v="1"/>
    <n v="4"/>
    <s v="BR-070"/>
    <s v="CEILÂNDIA"/>
    <s v="EIXO W3 NORTE/S I G/EPTG/BR-070"/>
  </r>
  <r>
    <x v="66"/>
    <x v="5"/>
    <x v="5"/>
    <x v="1"/>
    <n v="5"/>
    <s v="INCRA 08"/>
    <s v="BRAZLÂNDIA"/>
    <s v="EIXO W3 NORTE/S I G/EPTG/BR-070/INCRA 08"/>
  </r>
  <r>
    <x v="66"/>
    <x v="5"/>
    <x v="5"/>
    <x v="1"/>
    <n v="6"/>
    <s v="PERIMETRO URBANO (BRAZLÂNDIA DF)"/>
    <s v="BRAZLÂNDIA"/>
    <s v="EIXO W3 NORTE/S I G/EPTG/BR-070/INCRA 08/PERIMETRO URBANO (BRAZLÂNDIA DF)"/>
  </r>
  <r>
    <x v="66"/>
    <x v="5"/>
    <x v="5"/>
    <x v="1"/>
    <n v="7"/>
    <s v="BR-080"/>
    <s v="BRAZLÂNDIA"/>
    <s v="EIXO W3 NORTE/S I G/EPTG/BR-070/INCRA 08/PERIMETRO URBANO (BRAZLÂNDIA DF)/BR-080"/>
  </r>
  <r>
    <x v="66"/>
    <x v="5"/>
    <x v="5"/>
    <x v="1"/>
    <n v="8"/>
    <s v="MONTE ALTO"/>
    <s v="MONTE ALTO"/>
    <s v="EIXO W3 NORTE/S I G/EPTG/BR-070/INCRA 08/PERIMETRO URBANO (BRAZLÂNDIA DF)/BR-080/MONTE ALTO"/>
  </r>
  <r>
    <x v="67"/>
    <x v="5"/>
    <x v="4"/>
    <x v="0"/>
    <n v="1"/>
    <s v="MONTE ALTO"/>
    <s v="MONTE ALTO"/>
    <s v="MONTE ALTO"/>
  </r>
  <r>
    <x v="67"/>
    <x v="5"/>
    <x v="4"/>
    <x v="0"/>
    <n v="2"/>
    <s v="BR-080"/>
    <s v="BRAZLÂNDIA"/>
    <s v="MONTE ALTO/BR-080"/>
  </r>
  <r>
    <x v="67"/>
    <x v="5"/>
    <x v="4"/>
    <x v="0"/>
    <n v="3"/>
    <s v="PERIMETRO URBANO (BRAZLÂNDIA DF)"/>
    <s v="BRAZLÂNDIA"/>
    <s v="MONTE ALTO/BR-080/PERIMETRO URBANO (BRAZLÂNDIA DF)"/>
  </r>
  <r>
    <x v="67"/>
    <x v="5"/>
    <x v="4"/>
    <x v="0"/>
    <n v="4"/>
    <s v="FASSINCRA"/>
    <s v="BRAZLÂNDIA"/>
    <s v="MONTE ALTO/BR-080/PERIMETRO URBANO (BRAZLÂNDIA DF)/FASSINCRA"/>
  </r>
  <r>
    <x v="67"/>
    <x v="5"/>
    <x v="4"/>
    <x v="0"/>
    <n v="5"/>
    <s v="PISTÃO NORTE"/>
    <s v="TAGUATINGA"/>
    <s v="MONTE ALTO/BR-080/PERIMETRO URBANO (BRAZLÂNDIA DF)/FASSINCRA/PISTÃO NORTE"/>
  </r>
  <r>
    <x v="67"/>
    <x v="5"/>
    <x v="4"/>
    <x v="0"/>
    <n v="6"/>
    <s v="EPIA"/>
    <s v="Brasília"/>
    <s v="MONTE ALTO/BR-080/PERIMETRO URBANO (BRAZLÂNDIA DF)/FASSINCRA/PISTÃO NORTE/EPIA"/>
  </r>
  <r>
    <x v="67"/>
    <x v="5"/>
    <x v="4"/>
    <x v="0"/>
    <n v="7"/>
    <s v="EIXO W SUL"/>
    <s v="Brasília"/>
    <s v="MONTE ALTO/BR-080/PERIMETRO URBANO (BRAZLÂNDIA DF)/FASSINCRA/PISTÃO NORTE/EPIA/EIXO W SUL"/>
  </r>
  <r>
    <x v="67"/>
    <x v="5"/>
    <x v="4"/>
    <x v="0"/>
    <n v="8"/>
    <s v="RODOVIÁRIA PLANO PILOTO"/>
    <s v="Brasília"/>
    <s v="MONTE ALTO/BR-080/PERIMETRO URBANO (BRAZLÂNDIA DF)/FASSINCRA/PISTÃO NORTE/EPIA/EIXO W SUL/RODOVIÁRIA PLANO PILOTO"/>
  </r>
  <r>
    <x v="67"/>
    <x v="5"/>
    <x v="5"/>
    <x v="1"/>
    <n v="1"/>
    <s v="RODOVIÁRIA PLANO PILOTO"/>
    <s v="Brasília"/>
    <s v="RODOVIÁRIA PLANO PILOTO"/>
  </r>
  <r>
    <x v="67"/>
    <x v="5"/>
    <x v="5"/>
    <x v="1"/>
    <n v="2"/>
    <s v="EIXO W SUL"/>
    <s v="Brasília"/>
    <s v="RODOVIÁRIA PLANO PILOTO/EIXO W SUL"/>
  </r>
  <r>
    <x v="67"/>
    <x v="5"/>
    <x v="5"/>
    <x v="1"/>
    <n v="3"/>
    <s v="EPIA"/>
    <s v="Brasília"/>
    <s v="RODOVIÁRIA PLANO PILOTO/EIXO W SUL/EPIA"/>
  </r>
  <r>
    <x v="67"/>
    <x v="5"/>
    <x v="5"/>
    <x v="1"/>
    <n v="4"/>
    <s v="PISTÃO NORTE"/>
    <s v="TAGUATINGA"/>
    <s v="RODOVIÁRIA PLANO PILOTO/EIXO W SUL/EPIA/PISTÃO NORTE"/>
  </r>
  <r>
    <x v="67"/>
    <x v="5"/>
    <x v="5"/>
    <x v="1"/>
    <n v="5"/>
    <s v="FASSINCRA"/>
    <s v="BRAZLÂNDIA"/>
    <s v="RODOVIÁRIA PLANO PILOTO/EIXO W SUL/EPIA/PISTÃO NORTE/FASSINCRA"/>
  </r>
  <r>
    <x v="67"/>
    <x v="5"/>
    <x v="5"/>
    <x v="1"/>
    <n v="6"/>
    <s v="PERIMETRO URBANO (BRAZLÂNDIA DF)"/>
    <s v="BRAZLÂNDIA"/>
    <s v="RODOVIÁRIA PLANO PILOTO/EIXO W SUL/EPIA/PISTÃO NORTE/FASSINCRA/PERIMETRO URBANO (BRAZLÂNDIA DF)"/>
  </r>
  <r>
    <x v="67"/>
    <x v="5"/>
    <x v="5"/>
    <x v="1"/>
    <n v="7"/>
    <s v="BR-080"/>
    <s v="BRAZLÂNDIA"/>
    <s v="RODOVIÁRIA PLANO PILOTO/EIXO W SUL/EPIA/PISTÃO NORTE/FASSINCRA/PERIMETRO URBANO (BRAZLÂNDIA DF)/BR-080"/>
  </r>
  <r>
    <x v="67"/>
    <x v="5"/>
    <x v="5"/>
    <x v="1"/>
    <n v="8"/>
    <s v="MONTE ALTO"/>
    <s v="MONTE ALTO"/>
    <s v="RODOVIÁRIA PLANO PILOTO/EIXO W SUL/EPIA/PISTÃO NORTE/FASSINCRA/PERIMETRO URBANO (BRAZLÂNDIA DF)/BR-080/MONTE ALTO"/>
  </r>
  <r>
    <x v="68"/>
    <x v="5"/>
    <x v="4"/>
    <x v="0"/>
    <n v="1"/>
    <s v="MONTE ALTO"/>
    <s v="MONTE ALTO"/>
    <s v="MONTE ALTO"/>
  </r>
  <r>
    <x v="68"/>
    <x v="5"/>
    <x v="4"/>
    <x v="0"/>
    <n v="2"/>
    <s v="BR-080"/>
    <s v="BRAZLÂNDIA"/>
    <s v="MONTE ALTO/BR-080"/>
  </r>
  <r>
    <x v="68"/>
    <x v="5"/>
    <x v="4"/>
    <x v="0"/>
    <n v="3"/>
    <s v="PERIMETRO URBANO (BRAZLÂNDIA DF)"/>
    <s v="BRAZLÂNDIA"/>
    <s v="MONTE ALTO/BR-080/PERIMETRO URBANO (BRAZLÂNDIA DF)"/>
  </r>
  <r>
    <x v="68"/>
    <x v="5"/>
    <x v="4"/>
    <x v="0"/>
    <n v="4"/>
    <s v="ESTRUTURAL"/>
    <s v="TAGUATINGA"/>
    <s v="MONTE ALTO/BR-080/PERIMETRO URBANO (BRAZLÂNDIA DF)/ESTRUTURAL"/>
  </r>
  <r>
    <x v="68"/>
    <x v="5"/>
    <x v="4"/>
    <x v="0"/>
    <n v="5"/>
    <s v="EIXO MONUMENTAL"/>
    <s v="Brasília"/>
    <s v="MONTE ALTO/BR-080/PERIMETRO URBANO (BRAZLÂNDIA DF)/ESTRUTURAL/EIXO MONUMENTAL"/>
  </r>
  <r>
    <x v="68"/>
    <x v="5"/>
    <x v="4"/>
    <x v="0"/>
    <n v="6"/>
    <s v="RODOVIÁRIA PLANO PILOTO"/>
    <s v="Brasília"/>
    <s v="MONTE ALTO/BR-080/PERIMETRO URBANO (BRAZLÂNDIA DF)/ESTRUTURAL/EIXO MONUMENTAL/RODOVIÁRIA PLANO PILOTO"/>
  </r>
  <r>
    <x v="68"/>
    <x v="5"/>
    <x v="4"/>
    <x v="0"/>
    <n v="7"/>
    <s v="EIXO W"/>
    <s v="Brasília"/>
    <s v="MONTE ALTO/BR-080/PERIMETRO URBANO (BRAZLÂNDIA DF)/ESTRUTURAL/EIXO MONUMENTAL/RODOVIÁRIA PLANO PILOTO/EIXO W"/>
  </r>
  <r>
    <x v="68"/>
    <x v="5"/>
    <x v="4"/>
    <x v="0"/>
    <n v="8"/>
    <s v="AEROPORTO"/>
    <s v="Brasília"/>
    <s v="MONTE ALTO/BR-080/PERIMETRO URBANO (BRAZLÂNDIA DF)/ESTRUTURAL/EIXO MONUMENTAL/RODOVIÁRIA PLANO PILOTO/EIXO W/AEROPORTO"/>
  </r>
  <r>
    <x v="68"/>
    <x v="5"/>
    <x v="5"/>
    <x v="1"/>
    <n v="1"/>
    <s v="AEROPORTO"/>
    <s v="Brasília"/>
    <s v="AEROPORTO"/>
  </r>
  <r>
    <x v="68"/>
    <x v="5"/>
    <x v="5"/>
    <x v="1"/>
    <n v="2"/>
    <s v="EIXO W"/>
    <s v="Brasília"/>
    <s v="AEROPORTO/EIXO W"/>
  </r>
  <r>
    <x v="68"/>
    <x v="5"/>
    <x v="5"/>
    <x v="1"/>
    <n v="3"/>
    <s v="RODOVIÁRIA PLANO PILOTO"/>
    <s v="Brasília"/>
    <s v="AEROPORTO/EIXO W/RODOVIÁRIA PLANO PILOTO"/>
  </r>
  <r>
    <x v="68"/>
    <x v="5"/>
    <x v="5"/>
    <x v="1"/>
    <n v="4"/>
    <s v="EIXO MONUMENTAL"/>
    <s v="Brasília"/>
    <s v="AEROPORTO/EIXO W/RODOVIÁRIA PLANO PILOTO/EIXO MONUMENTAL"/>
  </r>
  <r>
    <x v="68"/>
    <x v="5"/>
    <x v="5"/>
    <x v="1"/>
    <n v="5"/>
    <s v="ESTRUTURAL"/>
    <s v="TAGUATINGA"/>
    <s v="AEROPORTO/EIXO W/RODOVIÁRIA PLANO PILOTO/EIXO MONUMENTAL/ESTRUTURAL"/>
  </r>
  <r>
    <x v="68"/>
    <x v="5"/>
    <x v="5"/>
    <x v="1"/>
    <n v="6"/>
    <s v="PERIMETRO URBANO (BRAZLÂNDIA DF)"/>
    <s v="BRAZLÂNDIA"/>
    <s v="AEROPORTO/EIXO W/RODOVIÁRIA PLANO PILOTO/EIXO MONUMENTAL/ESTRUTURAL/PERIMETRO URBANO (BRAZLÂNDIA DF)"/>
  </r>
  <r>
    <x v="68"/>
    <x v="5"/>
    <x v="5"/>
    <x v="1"/>
    <n v="7"/>
    <s v="BR-080"/>
    <s v="BRAZLÂNDIA"/>
    <s v="AEROPORTO/EIXO W/RODOVIÁRIA PLANO PILOTO/EIXO MONUMENTAL/ESTRUTURAL/PERIMETRO URBANO (BRAZLÂNDIA DF)/BR-080"/>
  </r>
  <r>
    <x v="68"/>
    <x v="5"/>
    <x v="5"/>
    <x v="1"/>
    <n v="8"/>
    <s v="MONTE ALTO"/>
    <s v="MONTE ALTO"/>
    <s v="AEROPORTO/EIXO W/RODOVIÁRIA PLANO PILOTO/EIXO MONUMENTAL/ESTRUTURAL/PERIMETRO URBANO (BRAZLÂNDIA DF)/BR-080/MONTE ALTO"/>
  </r>
  <r>
    <x v="69"/>
    <x v="5"/>
    <x v="4"/>
    <x v="0"/>
    <n v="1"/>
    <s v="MONTE ALTO"/>
    <s v="MONTE ALTO"/>
    <s v="MONTE ALTO"/>
  </r>
  <r>
    <x v="69"/>
    <x v="5"/>
    <x v="4"/>
    <x v="0"/>
    <n v="1"/>
    <s v="MONTE ALTO"/>
    <s v="MONTE ALTO"/>
    <s v="MONTE ALTO"/>
  </r>
  <r>
    <x v="69"/>
    <x v="5"/>
    <x v="4"/>
    <x v="0"/>
    <n v="2"/>
    <s v="BR-080"/>
    <s v="BRAZLÂNDIA"/>
    <s v="MONTE ALTO/BR-080"/>
  </r>
  <r>
    <x v="69"/>
    <x v="5"/>
    <x v="4"/>
    <x v="0"/>
    <n v="2"/>
    <s v="BR-080"/>
    <s v="BRAZLÂNDIA"/>
    <s v="MONTE ALTO/BR-080/BR-080"/>
  </r>
  <r>
    <x v="69"/>
    <x v="5"/>
    <x v="4"/>
    <x v="0"/>
    <n v="3"/>
    <s v="PERIMETRO URBANO (BRAZLÂNDIA DF)"/>
    <s v="BRAZLÂNDIA"/>
    <s v="MONTE ALTO/BR-080/BR-080/PERIMETRO URBANO (BRAZLÂNDIA DF)"/>
  </r>
  <r>
    <x v="69"/>
    <x v="5"/>
    <x v="4"/>
    <x v="0"/>
    <n v="3"/>
    <s v="PERIMETRO URBANO (BRAZLÂNDIA DF)"/>
    <s v="BRAZLÂNDIA"/>
    <s v="MONTE ALTO/BR-080/BR-080/PERIMETRO URBANO (BRAZLÂNDIA DF)/PERIMETRO URBANO (BRAZLÂNDIA DF)"/>
  </r>
  <r>
    <x v="69"/>
    <x v="5"/>
    <x v="4"/>
    <x v="0"/>
    <n v="4"/>
    <s v="FASSINCRA"/>
    <s v="BRAZLÂNDIA"/>
    <s v="MONTE ALTO/BR-080/BR-080/PERIMETRO URBANO (BRAZLÂNDIA DF)/PERIMETRO URBANO (BRAZLÂNDIA DF)/FASSINCRA"/>
  </r>
  <r>
    <x v="69"/>
    <x v="5"/>
    <x v="4"/>
    <x v="0"/>
    <n v="4"/>
    <s v="INCRA 08"/>
    <s v="BRAZLÂNDIA"/>
    <s v="MONTE ALTO/BR-080/BR-080/PERIMETRO URBANO (BRAZLÂNDIA DF)/PERIMETRO URBANO (BRAZLÂNDIA DF)/FASSINCRA/INCRA 08"/>
  </r>
  <r>
    <x v="69"/>
    <x v="5"/>
    <x v="4"/>
    <x v="0"/>
    <n v="5"/>
    <s v="PISTÃO NORTE"/>
    <s v="TAGUATINGA"/>
    <s v="MONTE ALTO/BR-080/BR-080/PERIMETRO URBANO (BRAZLÂNDIA DF)/PERIMETRO URBANO (BRAZLÂNDIA DF)/FASSINCRA/INCRA 08/PISTÃO NORTE"/>
  </r>
  <r>
    <x v="69"/>
    <x v="5"/>
    <x v="4"/>
    <x v="0"/>
    <n v="5"/>
    <s v="BR-070"/>
    <s v="CEILÂNDIA"/>
    <s v="MONTE ALTO/BR-080/BR-080/PERIMETRO URBANO (BRAZLÂNDIA DF)/PERIMETRO URBANO (BRAZLÂNDIA DF)/FASSINCRA/INCRA 08/PISTÃO NORTE/BR-070"/>
  </r>
  <r>
    <x v="69"/>
    <x v="5"/>
    <x v="4"/>
    <x v="0"/>
    <n v="6"/>
    <s v="EPTG"/>
    <s v="TAGUATINGA"/>
    <s v="MONTE ALTO/BR-080/BR-080/PERIMETRO URBANO (BRAZLÂNDIA DF)/PERIMETRO URBANO (BRAZLÂNDIA DF)/FASSINCRA/INCRA 08/PISTÃO NORTE/BR-070/EPTG"/>
  </r>
  <r>
    <x v="69"/>
    <x v="5"/>
    <x v="4"/>
    <x v="0"/>
    <n v="6"/>
    <s v="PISTÃO NORTE"/>
    <s v="TAGUATINGA"/>
    <s v="MONTE ALTO/BR-080/BR-080/PERIMETRO URBANO (BRAZLÂNDIA DF)/PERIMETRO URBANO (BRAZLÂNDIA DF)/FASSINCRA/INCRA 08/PISTÃO NORTE/BR-070/EPTG/PISTÃO NORTE"/>
  </r>
  <r>
    <x v="69"/>
    <x v="5"/>
    <x v="4"/>
    <x v="0"/>
    <n v="7"/>
    <s v="AEROPORTO"/>
    <s v="Brasília"/>
    <s v="MONTE ALTO/BR-080/BR-080/PERIMETRO URBANO (BRAZLÂNDIA DF)/PERIMETRO URBANO (BRAZLÂNDIA DF)/FASSINCRA/INCRA 08/PISTÃO NORTE/BR-070/EPTG/PISTÃO NORTE/AEROPORTO"/>
  </r>
  <r>
    <x v="69"/>
    <x v="5"/>
    <x v="4"/>
    <x v="0"/>
    <n v="7"/>
    <s v="EPTG"/>
    <s v="TAGUATINGA"/>
    <s v="MONTE ALTO/BR-080/BR-080/PERIMETRO URBANO (BRAZLÂNDIA DF)/PERIMETRO URBANO (BRAZLÂNDIA DF)/FASSINCRA/INCRA 08/PISTÃO NORTE/BR-070/EPTG/PISTÃO NORTE/AEROPORTO/EPTG"/>
  </r>
  <r>
    <x v="69"/>
    <x v="5"/>
    <x v="4"/>
    <x v="0"/>
    <n v="8"/>
    <s v="EIXO W SUL"/>
    <s v="Brasília"/>
    <s v="MONTE ALTO/BR-080/BR-080/PERIMETRO URBANO (BRAZLÂNDIA DF)/PERIMETRO URBANO (BRAZLÂNDIA DF)/FASSINCRA/INCRA 08/PISTÃO NORTE/BR-070/EPTG/PISTÃO NORTE/AEROPORTO/EPTG/EIXO W SUL"/>
  </r>
  <r>
    <x v="69"/>
    <x v="5"/>
    <x v="4"/>
    <x v="0"/>
    <n v="8"/>
    <s v="EIXO W SUL"/>
    <s v="Brasília"/>
    <s v="MONTE ALTO/BR-080/BR-080/PERIMETRO URBANO (BRAZLÂNDIA DF)/PERIMETRO URBANO (BRAZLÂNDIA DF)/FASSINCRA/INCRA 08/PISTÃO NORTE/BR-070/EPTG/PISTÃO NORTE/AEROPORTO/EPTG/EIXO W SUL/EIXO W SUL"/>
  </r>
  <r>
    <x v="69"/>
    <x v="5"/>
    <x v="4"/>
    <x v="0"/>
    <n v="9"/>
    <s v="RODOVIÁRIA PLANO PILOTO"/>
    <s v="Brasília"/>
    <s v="MONTE ALTO/BR-080/BR-080/PERIMETRO URBANO (BRAZLÂNDIA DF)/PERIMETRO URBANO (BRAZLÂNDIA DF)/FASSINCRA/INCRA 08/PISTÃO NORTE/BR-070/EPTG/PISTÃO NORTE/AEROPORTO/EPTG/EIXO W SUL/EIXO W SUL/RODOVIÁRIA PLANO PILOTO"/>
  </r>
  <r>
    <x v="69"/>
    <x v="5"/>
    <x v="4"/>
    <x v="0"/>
    <n v="9"/>
    <s v="RODOVIÁRIA PLANO PILOTO"/>
    <s v="Brasília"/>
    <s v="MONTE ALTO/BR-080/BR-080/PERIMETRO URBANO (BRAZLÂNDIA DF)/PERIMETRO URBANO (BRAZLÂNDIA DF)/FASSINCRA/INCRA 08/PISTÃO NORTE/BR-070/EPTG/PISTÃO NORTE/AEROPORTO/EPTG/EIXO W SUL/EIXO W SUL/RODOVIÁRIA PLANO PILOTO/RODOVIÁRIA PLANO PILOTO"/>
  </r>
  <r>
    <x v="69"/>
    <x v="5"/>
    <x v="5"/>
    <x v="1"/>
    <n v="1"/>
    <s v="RODOVIÁRIA PLANO PILOTO"/>
    <s v="Brasília"/>
    <s v="RODOVIÁRIA PLANO PILOTO"/>
  </r>
  <r>
    <x v="69"/>
    <x v="5"/>
    <x v="5"/>
    <x v="1"/>
    <n v="1"/>
    <s v="RODOVIÁRIA PLANO PILOTO"/>
    <s v="Brasília"/>
    <s v="RODOVIÁRIA PLANO PILOTO"/>
  </r>
  <r>
    <x v="69"/>
    <x v="5"/>
    <x v="5"/>
    <x v="1"/>
    <n v="2"/>
    <s v="EIXO W SUL"/>
    <s v="Brasília"/>
    <s v="RODOVIÁRIA PLANO PILOTO/EIXO W SUL"/>
  </r>
  <r>
    <x v="69"/>
    <x v="5"/>
    <x v="5"/>
    <x v="1"/>
    <n v="2"/>
    <s v="EIXO W SUL"/>
    <s v="Brasília"/>
    <s v="RODOVIÁRIA PLANO PILOTO/EIXO W SUL/EIXO W SUL"/>
  </r>
  <r>
    <x v="69"/>
    <x v="5"/>
    <x v="5"/>
    <x v="1"/>
    <n v="3"/>
    <s v="AEROPORTO"/>
    <s v="Brasília"/>
    <s v="RODOVIÁRIA PLANO PILOTO/EIXO W SUL/EIXO W SUL/AEROPORTO"/>
  </r>
  <r>
    <x v="69"/>
    <x v="5"/>
    <x v="5"/>
    <x v="1"/>
    <n v="3"/>
    <s v="EPTG"/>
    <s v="TAGUATINGA"/>
    <s v="RODOVIÁRIA PLANO PILOTO/EIXO W SUL/EIXO W SUL/AEROPORTO/EPTG"/>
  </r>
  <r>
    <x v="69"/>
    <x v="5"/>
    <x v="5"/>
    <x v="1"/>
    <n v="4"/>
    <s v="EPTG"/>
    <s v="TAGUATINGA"/>
    <s v="RODOVIÁRIA PLANO PILOTO/EIXO W SUL/EIXO W SUL/AEROPORTO/EPTG/EPTG"/>
  </r>
  <r>
    <x v="69"/>
    <x v="5"/>
    <x v="5"/>
    <x v="1"/>
    <n v="4"/>
    <s v="PISTÃO NORTE"/>
    <s v="TAGUATINGA"/>
    <s v="RODOVIÁRIA PLANO PILOTO/EIXO W SUL/EIXO W SUL/AEROPORTO/EPTG/EPTG/PISTÃO NORTE"/>
  </r>
  <r>
    <x v="69"/>
    <x v="5"/>
    <x v="5"/>
    <x v="1"/>
    <n v="5"/>
    <s v="PISTÃO NORTE"/>
    <s v="TAGUATINGA"/>
    <s v="RODOVIÁRIA PLANO PILOTO/EIXO W SUL/EIXO W SUL/AEROPORTO/EPTG/EPTG/PISTÃO NORTE/PISTÃO NORTE"/>
  </r>
  <r>
    <x v="69"/>
    <x v="5"/>
    <x v="5"/>
    <x v="1"/>
    <n v="5"/>
    <s v="BR-070"/>
    <s v="CEILÂNDIA"/>
    <s v="RODOVIÁRIA PLANO PILOTO/EIXO W SUL/EIXO W SUL/AEROPORTO/EPTG/EPTG/PISTÃO NORTE/PISTÃO NORTE/BR-070"/>
  </r>
  <r>
    <x v="69"/>
    <x v="5"/>
    <x v="5"/>
    <x v="1"/>
    <n v="6"/>
    <s v="FASSINCRA"/>
    <s v="BRAZLÂNDIA"/>
    <s v="RODOVIÁRIA PLANO PILOTO/EIXO W SUL/EIXO W SUL/AEROPORTO/EPTG/EPTG/PISTÃO NORTE/PISTÃO NORTE/BR-070/FASSINCRA"/>
  </r>
  <r>
    <x v="69"/>
    <x v="5"/>
    <x v="5"/>
    <x v="1"/>
    <n v="6"/>
    <s v="INCRA 08"/>
    <s v="BRAZLÂNDIA"/>
    <s v="RODOVIÁRIA PLANO PILOTO/EIXO W SUL/EIXO W SUL/AEROPORTO/EPTG/EPTG/PISTÃO NORTE/PISTÃO NORTE/BR-070/FASSINCRA/INCRA 08"/>
  </r>
  <r>
    <x v="69"/>
    <x v="5"/>
    <x v="5"/>
    <x v="1"/>
    <n v="7"/>
    <s v="PERIMETRO URBANO (BRAZLÂNDIA DF)"/>
    <s v="BRAZLÂNDIA"/>
    <s v="RODOVIÁRIA PLANO PILOTO/EIXO W SUL/EIXO W SUL/AEROPORTO/EPTG/EPTG/PISTÃO NORTE/PISTÃO NORTE/BR-070/FASSINCRA/INCRA 08/PERIMETRO URBANO (BRAZLÂNDIA DF)"/>
  </r>
  <r>
    <x v="69"/>
    <x v="5"/>
    <x v="5"/>
    <x v="1"/>
    <n v="7"/>
    <s v="PERIMETRO URBANO (BRAZLÂNDIA DF)"/>
    <s v="BRAZLÂNDIA"/>
    <s v="RODOVIÁRIA PLANO PILOTO/EIXO W SUL/EIXO W SUL/AEROPORTO/EPTG/EPTG/PISTÃO NORTE/PISTÃO NORTE/BR-070/FASSINCRA/INCRA 08/PERIMETRO URBANO (BRAZLÂNDIA DF)/PERIMETRO URBANO (BRAZLÂNDIA DF)"/>
  </r>
  <r>
    <x v="69"/>
    <x v="5"/>
    <x v="5"/>
    <x v="1"/>
    <n v="8"/>
    <s v="BR-080"/>
    <s v="BRAZLÂNDIA"/>
    <s v="RODOVIÁRIA PLANO PILOTO/EIXO W SUL/EIXO W SUL/AEROPORTO/EPTG/EPTG/PISTÃO NORTE/PISTÃO NORTE/BR-070/FASSINCRA/INCRA 08/PERIMETRO URBANO (BRAZLÂNDIA DF)/PERIMETRO URBANO (BRAZLÂNDIA DF)/BR-080"/>
  </r>
  <r>
    <x v="69"/>
    <x v="5"/>
    <x v="5"/>
    <x v="1"/>
    <n v="8"/>
    <s v="BR-080"/>
    <s v="BRAZLÂNDIA"/>
    <s v="RODOVIÁRIA PLANO PILOTO/EIXO W SUL/EIXO W SUL/AEROPORTO/EPTG/EPTG/PISTÃO NORTE/PISTÃO NORTE/BR-070/FASSINCRA/INCRA 08/PERIMETRO URBANO (BRAZLÂNDIA DF)/PERIMETRO URBANO (BRAZLÂNDIA DF)/BR-080/BR-080"/>
  </r>
  <r>
    <x v="69"/>
    <x v="5"/>
    <x v="5"/>
    <x v="1"/>
    <n v="9"/>
    <s v="MONTE ALTO"/>
    <s v="MONTE ALTO"/>
    <s v="RODOVIÁRIA PLANO PILOTO/EIXO W SUL/EIXO W SUL/AEROPORTO/EPTG/EPTG/PISTÃO NORTE/PISTÃO NORTE/BR-070/FASSINCRA/INCRA 08/PERIMETRO URBANO (BRAZLÂNDIA DF)/PERIMETRO URBANO (BRAZLÂNDIA DF)/BR-080/BR-080/MONTE ALTO"/>
  </r>
  <r>
    <x v="69"/>
    <x v="5"/>
    <x v="5"/>
    <x v="1"/>
    <n v="9"/>
    <s v="MONTE ALTO"/>
    <s v="MONTE ALTO"/>
    <s v="RODOVIÁRIA PLANO PILOTO/EIXO W SUL/EIXO W SUL/AEROPORTO/EPTG/EPTG/PISTÃO NORTE/PISTÃO NORTE/BR-070/FASSINCRA/INCRA 08/PERIMETRO URBANO (BRAZLÂNDIA DF)/PERIMETRO URBANO (BRAZLÂNDIA DF)/BR-080/BR-080/MONTE ALTO/MONTE ALTO"/>
  </r>
  <r>
    <x v="70"/>
    <x v="5"/>
    <x v="4"/>
    <x v="0"/>
    <n v="1"/>
    <s v="MONTE ALTO"/>
    <s v="MONTE ALTO"/>
    <s v="MONTE ALTO"/>
  </r>
  <r>
    <x v="70"/>
    <x v="5"/>
    <x v="4"/>
    <x v="0"/>
    <n v="2"/>
    <s v="BRAZLÂNDIA"/>
    <s v="BRAZLÂNDIA"/>
    <s v="MONTE ALTO/BRAZLÂNDIA"/>
  </r>
  <r>
    <x v="70"/>
    <x v="5"/>
    <x v="4"/>
    <x v="0"/>
    <n v="3"/>
    <s v="FASSINCRA"/>
    <s v="BRAZLÂNDIA"/>
    <s v="MONTE ALTO/BRAZLÂNDIA/FASSINCRA"/>
  </r>
  <r>
    <x v="70"/>
    <x v="5"/>
    <x v="4"/>
    <x v="0"/>
    <n v="4"/>
    <s v="ESTRUTURAL"/>
    <s v="TAGUATINGA"/>
    <s v="MONTE ALTO/BRAZLÂNDIA/FASSINCRA/ESTRUTURAL"/>
  </r>
  <r>
    <x v="70"/>
    <x v="5"/>
    <x v="4"/>
    <x v="0"/>
    <n v="5"/>
    <s v="EIXO W"/>
    <s v="Brasília"/>
    <s v="MONTE ALTO/BRAZLÂNDIA/FASSINCRA/ESTRUTURAL/EIXO W"/>
  </r>
  <r>
    <x v="70"/>
    <x v="5"/>
    <x v="4"/>
    <x v="0"/>
    <n v="6"/>
    <s v="RODOVIÁRIA PLANO PILOTO"/>
    <s v="Brasília"/>
    <s v="MONTE ALTO/BRAZLÂNDIA/FASSINCRA/ESTRUTURAL/EIXO W/RODOVIÁRIA PLANO PILOTO"/>
  </r>
  <r>
    <x v="70"/>
    <x v="5"/>
    <x v="5"/>
    <x v="1"/>
    <n v="1"/>
    <s v="RODOVIÁRIA PLANO PILOTO"/>
    <s v="Brasília"/>
    <s v="RODOVIÁRIA PLANO PILOTO"/>
  </r>
  <r>
    <x v="70"/>
    <x v="5"/>
    <x v="5"/>
    <x v="1"/>
    <n v="2"/>
    <s v="EIXO W"/>
    <s v="Brasília"/>
    <s v="RODOVIÁRIA PLANO PILOTO/EIXO W"/>
  </r>
  <r>
    <x v="70"/>
    <x v="5"/>
    <x v="5"/>
    <x v="1"/>
    <n v="3"/>
    <s v="ESTRUTURAL"/>
    <s v="TAGUATINGA"/>
    <s v="RODOVIÁRIA PLANO PILOTO/EIXO W/ESTRUTURAL"/>
  </r>
  <r>
    <x v="70"/>
    <x v="5"/>
    <x v="5"/>
    <x v="1"/>
    <n v="4"/>
    <s v="FASSINCRA"/>
    <s v="BRAZLÂNDIA"/>
    <s v="RODOVIÁRIA PLANO PILOTO/EIXO W/ESTRUTURAL/FASSINCRA"/>
  </r>
  <r>
    <x v="70"/>
    <x v="5"/>
    <x v="5"/>
    <x v="1"/>
    <n v="5"/>
    <s v="BRAZLÂNDIA"/>
    <s v="BRAZLÂNDIA"/>
    <s v="RODOVIÁRIA PLANO PILOTO/EIXO W/ESTRUTURAL/FASSINCRA/BRAZLÂNDIA"/>
  </r>
  <r>
    <x v="70"/>
    <x v="5"/>
    <x v="5"/>
    <x v="1"/>
    <n v="6"/>
    <s v="MONTE ALTO"/>
    <s v="MONTE ALTO"/>
    <s v="RODOVIÁRIA PLANO PILOTO/EIXO W/ESTRUTURAL/FASSINCRA/BRAZLÂNDIA/MONTE ALTO"/>
  </r>
  <r>
    <x v="71"/>
    <x v="5"/>
    <x v="4"/>
    <x v="0"/>
    <n v="1"/>
    <s v="MONTE ALTO"/>
    <s v="MONTE ALTO"/>
    <s v="MONTE ALTO"/>
  </r>
  <r>
    <x v="71"/>
    <x v="5"/>
    <x v="4"/>
    <x v="0"/>
    <n v="2"/>
    <s v="BR-080"/>
    <s v="BRAZLÂNDIA"/>
    <s v="MONTE ALTO/BR-080"/>
  </r>
  <r>
    <x v="71"/>
    <x v="5"/>
    <x v="4"/>
    <x v="0"/>
    <n v="3"/>
    <s v="PERIMETRO URBANO (BRAZLÂNDIA DF)"/>
    <s v="BRAZLÂNDIA"/>
    <s v="MONTE ALTO/BR-080/PERIMETRO URBANO (BRAZLÂNDIA DF)"/>
  </r>
  <r>
    <x v="71"/>
    <x v="5"/>
    <x v="4"/>
    <x v="0"/>
    <n v="4"/>
    <s v="FASSINCRA"/>
    <s v="BRAZLÂNDIA"/>
    <s v="MONTE ALTO/BR-080/PERIMETRO URBANO (BRAZLÂNDIA DF)/FASSINCRA"/>
  </r>
  <r>
    <x v="71"/>
    <x v="5"/>
    <x v="4"/>
    <x v="0"/>
    <n v="5"/>
    <s v="ESTRUTURAL"/>
    <s v="TAGUATINGA"/>
    <s v="MONTE ALTO/BR-080/PERIMETRO URBANO (BRAZLÂNDIA DF)/FASSINCRA/ESTRUTURAL"/>
  </r>
  <r>
    <x v="71"/>
    <x v="5"/>
    <x v="4"/>
    <x v="0"/>
    <n v="6"/>
    <s v="SETOR POLICIAL SUL"/>
    <s v="Brasília"/>
    <s v="MONTE ALTO/BR-080/PERIMETRO URBANO (BRAZLÂNDIA DF)/FASSINCRA/ESTRUTURAL/SETOR POLICIAL SUL"/>
  </r>
  <r>
    <x v="71"/>
    <x v="5"/>
    <x v="4"/>
    <x v="0"/>
    <n v="7"/>
    <s v="OCTOGONAL"/>
    <s v="Brasília"/>
    <s v="MONTE ALTO/BR-080/PERIMETRO URBANO (BRAZLÂNDIA DF)/FASSINCRA/ESTRUTURAL/SETOR POLICIAL SUL/OCTOGONAL"/>
  </r>
  <r>
    <x v="71"/>
    <x v="5"/>
    <x v="4"/>
    <x v="0"/>
    <n v="8"/>
    <s v="EIXO W SUL"/>
    <s v="Brasília"/>
    <s v="MONTE ALTO/BR-080/PERIMETRO URBANO (BRAZLÂNDIA DF)/FASSINCRA/ESTRUTURAL/SETOR POLICIAL SUL/OCTOGONAL/EIXO W SUL"/>
  </r>
  <r>
    <x v="71"/>
    <x v="5"/>
    <x v="4"/>
    <x v="0"/>
    <n v="9"/>
    <s v="RODOVIÁRIA PLANO PILOTO"/>
    <s v="Brasília"/>
    <s v="MONTE ALTO/BR-080/PERIMETRO URBANO (BRAZLÂNDIA DF)/FASSINCRA/ESTRUTURAL/SETOR POLICIAL SUL/OCTOGONAL/EIXO W SUL/RODOVIÁRIA PLANO PILOTO"/>
  </r>
  <r>
    <x v="71"/>
    <x v="5"/>
    <x v="5"/>
    <x v="1"/>
    <n v="1"/>
    <s v="RODOVIÁRIA PLANO PILOTO"/>
    <s v="Brasília"/>
    <s v="RODOVIÁRIA PLANO PILOTO"/>
  </r>
  <r>
    <x v="71"/>
    <x v="5"/>
    <x v="5"/>
    <x v="1"/>
    <n v="2"/>
    <s v="EIXO W SUL"/>
    <s v="Brasília"/>
    <s v="RODOVIÁRIA PLANO PILOTO/EIXO W SUL"/>
  </r>
  <r>
    <x v="71"/>
    <x v="5"/>
    <x v="5"/>
    <x v="1"/>
    <n v="3"/>
    <s v="OCTOGONAL"/>
    <s v="Brasília"/>
    <s v="RODOVIÁRIA PLANO PILOTO/EIXO W SUL/OCTOGONAL"/>
  </r>
  <r>
    <x v="71"/>
    <x v="5"/>
    <x v="5"/>
    <x v="1"/>
    <n v="4"/>
    <s v="SETOR POLICIAL SUL"/>
    <s v="Brasília"/>
    <s v="RODOVIÁRIA PLANO PILOTO/EIXO W SUL/OCTOGONAL/SETOR POLICIAL SUL"/>
  </r>
  <r>
    <x v="71"/>
    <x v="5"/>
    <x v="5"/>
    <x v="1"/>
    <n v="5"/>
    <s v="ESTRUTURAL"/>
    <s v="TAGUATINGA"/>
    <s v="RODOVIÁRIA PLANO PILOTO/EIXO W SUL/OCTOGONAL/SETOR POLICIAL SUL/ESTRUTURAL"/>
  </r>
  <r>
    <x v="71"/>
    <x v="5"/>
    <x v="5"/>
    <x v="1"/>
    <n v="6"/>
    <s v="FASSINCRA"/>
    <s v="BRAZLÂNDIA"/>
    <s v="RODOVIÁRIA PLANO PILOTO/EIXO W SUL/OCTOGONAL/SETOR POLICIAL SUL/ESTRUTURAL/FASSINCRA"/>
  </r>
  <r>
    <x v="71"/>
    <x v="5"/>
    <x v="5"/>
    <x v="1"/>
    <n v="7"/>
    <s v="PERIMETRO URBANO (BRAZLÂNDIA DF)"/>
    <s v="BRAZLÂNDIA"/>
    <s v="RODOVIÁRIA PLANO PILOTO/EIXO W SUL/OCTOGONAL/SETOR POLICIAL SUL/ESTRUTURAL/FASSINCRA/PERIMETRO URBANO (BRAZLÂNDIA DF)"/>
  </r>
  <r>
    <x v="71"/>
    <x v="5"/>
    <x v="5"/>
    <x v="1"/>
    <n v="8"/>
    <s v="BR-080"/>
    <s v="BRAZLÂNDIA"/>
    <s v="RODOVIÁRIA PLANO PILOTO/EIXO W SUL/OCTOGONAL/SETOR POLICIAL SUL/ESTRUTURAL/FASSINCRA/PERIMETRO URBANO (BRAZLÂNDIA DF)/BR-080"/>
  </r>
  <r>
    <x v="71"/>
    <x v="5"/>
    <x v="5"/>
    <x v="1"/>
    <n v="9"/>
    <s v="MONTE ALTO"/>
    <s v="MONTE ALTO"/>
    <s v="RODOVIÁRIA PLANO PILOTO/EIXO W SUL/OCTOGONAL/SETOR POLICIAL SUL/ESTRUTURAL/FASSINCRA/PERIMETRO URBANO (BRAZLÂNDIA DF)/BR-080/MONTE ALTO"/>
  </r>
  <r>
    <x v="72"/>
    <x v="5"/>
    <x v="4"/>
    <x v="0"/>
    <n v="1"/>
    <s v="MONTE ALTO"/>
    <s v="MONTE ALTO"/>
    <s v="MONTE ALTO"/>
  </r>
  <r>
    <x v="72"/>
    <x v="5"/>
    <x v="4"/>
    <x v="0"/>
    <n v="2"/>
    <s v="BR-080"/>
    <s v="BRAZLÂNDIA"/>
    <s v="MONTE ALTO/BR-080"/>
  </r>
  <r>
    <x v="72"/>
    <x v="5"/>
    <x v="4"/>
    <x v="0"/>
    <n v="3"/>
    <s v="PERIMETRO URBANO (BRAZLÂNDIA DF)"/>
    <s v="BRAZLÂNDIA"/>
    <s v="MONTE ALTO/BR-080/PERIMETRO URBANO (BRAZLÂNDIA DF)"/>
  </r>
  <r>
    <x v="72"/>
    <x v="5"/>
    <x v="4"/>
    <x v="0"/>
    <n v="4"/>
    <s v="INCRA 08"/>
    <s v="BRAZLÂNDIA"/>
    <s v="MONTE ALTO/BR-080/PERIMETRO URBANO (BRAZLÂNDIA DF)/INCRA 08"/>
  </r>
  <r>
    <x v="72"/>
    <x v="5"/>
    <x v="4"/>
    <x v="0"/>
    <n v="5"/>
    <s v="BR-070"/>
    <s v="CEILÂNDIA"/>
    <s v="MONTE ALTO/BR-080/PERIMETRO URBANO (BRAZLÂNDIA DF)/INCRA 08/BR-070"/>
  </r>
  <r>
    <x v="72"/>
    <x v="5"/>
    <x v="4"/>
    <x v="0"/>
    <n v="6"/>
    <s v="AVENIDA HÉLIO PRATES"/>
    <s v="TAGUATINGA"/>
    <s v="MONTE ALTO/BR-080/PERIMETRO URBANO (BRAZLÂNDIA DF)/INCRA 08/BR-070/AVENIDA HÉLIO PRATES"/>
  </r>
  <r>
    <x v="72"/>
    <x v="5"/>
    <x v="4"/>
    <x v="0"/>
    <n v="7"/>
    <s v="COMERCIAL NORTE"/>
    <s v="TAGUATINGA"/>
    <s v="MONTE ALTO/BR-080/PERIMETRO URBANO (BRAZLÂNDIA DF)/INCRA 08/BR-070/AVENIDA HÉLIO PRATES/COMERCIAL NORTE"/>
  </r>
  <r>
    <x v="72"/>
    <x v="5"/>
    <x v="4"/>
    <x v="0"/>
    <n v="8"/>
    <s v="EPTG"/>
    <s v="TAGUATINGA"/>
    <s v="MONTE ALTO/BR-080/PERIMETRO URBANO (BRAZLÂNDIA DF)/INCRA 08/BR-070/AVENIDA HÉLIO PRATES/COMERCIAL NORTE/EPTG"/>
  </r>
  <r>
    <x v="72"/>
    <x v="5"/>
    <x v="4"/>
    <x v="0"/>
    <n v="9"/>
    <s v="EIXO W SUL"/>
    <s v="Brasília"/>
    <s v="MONTE ALTO/BR-080/PERIMETRO URBANO (BRAZLÂNDIA DF)/INCRA 08/BR-070/AVENIDA HÉLIO PRATES/COMERCIAL NORTE/EPTG/EIXO W SUL"/>
  </r>
  <r>
    <x v="72"/>
    <x v="5"/>
    <x v="4"/>
    <x v="0"/>
    <n v="10"/>
    <s v="RODOVIÁRIA PLANO PILOTO"/>
    <s v="Brasília"/>
    <s v="MONTE ALTO/BR-080/PERIMETRO URBANO (BRAZLÂNDIA DF)/INCRA 08/BR-070/AVENIDA HÉLIO PRATES/COMERCIAL NORTE/EPTG/EIXO W SUL/RODOVIÁRIA PLANO PILOTO"/>
  </r>
  <r>
    <x v="72"/>
    <x v="5"/>
    <x v="5"/>
    <x v="1"/>
    <n v="1"/>
    <s v="RODOVIÁRIA PLANO PILOTO"/>
    <s v="Brasília"/>
    <s v="RODOVIÁRIA PLANO PILOTO"/>
  </r>
  <r>
    <x v="72"/>
    <x v="5"/>
    <x v="5"/>
    <x v="1"/>
    <n v="2"/>
    <s v="EIXO W SUL"/>
    <s v="Brasília"/>
    <s v="RODOVIÁRIA PLANO PILOTO/EIXO W SUL"/>
  </r>
  <r>
    <x v="72"/>
    <x v="5"/>
    <x v="5"/>
    <x v="1"/>
    <n v="3"/>
    <s v="EPTG"/>
    <s v="TAGUATINGA"/>
    <s v="RODOVIÁRIA PLANO PILOTO/EIXO W SUL/EPTG"/>
  </r>
  <r>
    <x v="72"/>
    <x v="5"/>
    <x v="5"/>
    <x v="1"/>
    <n v="4"/>
    <s v="COMERCIAL NORTE"/>
    <s v="TAGUATINGA"/>
    <s v="RODOVIÁRIA PLANO PILOTO/EIXO W SUL/EPTG/COMERCIAL NORTE"/>
  </r>
  <r>
    <x v="72"/>
    <x v="5"/>
    <x v="5"/>
    <x v="1"/>
    <n v="5"/>
    <s v="AVENIDA HÉLIO PRATES"/>
    <s v="TAGUATINGA"/>
    <s v="RODOVIÁRIA PLANO PILOTO/EIXO W SUL/EPTG/COMERCIAL NORTE/AVENIDA HÉLIO PRATES"/>
  </r>
  <r>
    <x v="72"/>
    <x v="5"/>
    <x v="5"/>
    <x v="1"/>
    <n v="6"/>
    <s v="BR-070"/>
    <s v="CEILÂNDIA"/>
    <s v="RODOVIÁRIA PLANO PILOTO/EIXO W SUL/EPTG/COMERCIAL NORTE/AVENIDA HÉLIO PRATES/BR-070"/>
  </r>
  <r>
    <x v="72"/>
    <x v="5"/>
    <x v="5"/>
    <x v="1"/>
    <n v="7"/>
    <s v="INCRA 08"/>
    <s v="BRAZLÂNDIA"/>
    <s v="RODOVIÁRIA PLANO PILOTO/EIXO W SUL/EPTG/COMERCIAL NORTE/AVENIDA HÉLIO PRATES/BR-070/INCRA 08"/>
  </r>
  <r>
    <x v="72"/>
    <x v="5"/>
    <x v="5"/>
    <x v="1"/>
    <n v="8"/>
    <s v="PERIMETRO URBANO (BRAZLÂNDIA DF)"/>
    <s v="BRAZLÂNDIA"/>
    <s v="RODOVIÁRIA PLANO PILOTO/EIXO W SUL/EPTG/COMERCIAL NORTE/AVENIDA HÉLIO PRATES/BR-070/INCRA 08/PERIMETRO URBANO (BRAZLÂNDIA DF)"/>
  </r>
  <r>
    <x v="72"/>
    <x v="5"/>
    <x v="5"/>
    <x v="1"/>
    <n v="9"/>
    <s v="BR-080"/>
    <s v="BRAZLÂNDIA"/>
    <s v="RODOVIÁRIA PLANO PILOTO/EIXO W SUL/EPTG/COMERCIAL NORTE/AVENIDA HÉLIO PRATES/BR-070/INCRA 08/PERIMETRO URBANO (BRAZLÂNDIA DF)/BR-080"/>
  </r>
  <r>
    <x v="72"/>
    <x v="5"/>
    <x v="5"/>
    <x v="1"/>
    <n v="10"/>
    <s v="MONTE ALTO"/>
    <s v="MONTE ALTO"/>
    <s v="RODOVIÁRIA PLANO PILOTO/EIXO W SUL/EPTG/COMERCIAL NORTE/AVENIDA HÉLIO PRATES/BR-070/INCRA 08/PERIMETRO URBANO (BRAZLÂNDIA DF)/BR-080/MONTE ALTO"/>
  </r>
  <r>
    <x v="73"/>
    <x v="5"/>
    <x v="4"/>
    <x v="0"/>
    <n v="1"/>
    <s v="MONTE ALTO"/>
    <s v="MONTE ALTO"/>
    <s v="MONTE ALTO"/>
  </r>
  <r>
    <x v="73"/>
    <x v="5"/>
    <x v="4"/>
    <x v="0"/>
    <n v="2"/>
    <s v="BRAZLÂNDIA"/>
    <s v="BRAZLÂNDIA"/>
    <s v="MONTE ALTO/BRAZLÂNDIA"/>
  </r>
  <r>
    <x v="73"/>
    <x v="5"/>
    <x v="4"/>
    <x v="0"/>
    <n v="3"/>
    <s v="FASSINCRA"/>
    <s v="BRAZLÂNDIA"/>
    <s v="MONTE ALTO/BRAZLÂNDIA/FASSINCRA"/>
  </r>
  <r>
    <x v="73"/>
    <x v="5"/>
    <x v="4"/>
    <x v="0"/>
    <n v="4"/>
    <s v="PISTÃO NORTE"/>
    <s v="TAGUATINGA"/>
    <s v="MONTE ALTO/BRAZLÂNDIA/FASSINCRA/PISTÃO NORTE"/>
  </r>
  <r>
    <x v="73"/>
    <x v="5"/>
    <x v="4"/>
    <x v="0"/>
    <n v="5"/>
    <s v="EPTG"/>
    <s v="TAGUATINGA"/>
    <s v="MONTE ALTO/BRAZLÂNDIA/FASSINCRA/PISTÃO NORTE/EPTG"/>
  </r>
  <r>
    <x v="73"/>
    <x v="5"/>
    <x v="4"/>
    <x v="0"/>
    <n v="6"/>
    <s v="EIXO W"/>
    <s v="Brasília"/>
    <s v="MONTE ALTO/BRAZLÂNDIA/FASSINCRA/PISTÃO NORTE/EPTG/EIXO W"/>
  </r>
  <r>
    <x v="73"/>
    <x v="5"/>
    <x v="4"/>
    <x v="0"/>
    <n v="7"/>
    <s v="RODOVIÁRIA PLANO PILOTO"/>
    <s v="Brasília"/>
    <s v="MONTE ALTO/BRAZLÂNDIA/FASSINCRA/PISTÃO NORTE/EPTG/EIXO W/RODOVIÁRIA PLANO PILOTO"/>
  </r>
  <r>
    <x v="73"/>
    <x v="5"/>
    <x v="5"/>
    <x v="1"/>
    <n v="1"/>
    <s v="RODOVIÁRIA PLANO PILOTO"/>
    <s v="Brasília"/>
    <s v="RODOVIÁRIA PLANO PILOTO"/>
  </r>
  <r>
    <x v="73"/>
    <x v="5"/>
    <x v="5"/>
    <x v="1"/>
    <n v="2"/>
    <s v="EIXO W"/>
    <s v="Brasília"/>
    <s v="RODOVIÁRIA PLANO PILOTO/EIXO W"/>
  </r>
  <r>
    <x v="73"/>
    <x v="5"/>
    <x v="5"/>
    <x v="1"/>
    <n v="3"/>
    <s v="EPTG"/>
    <s v="TAGUATINGA"/>
    <s v="RODOVIÁRIA PLANO PILOTO/EIXO W/EPTG"/>
  </r>
  <r>
    <x v="73"/>
    <x v="5"/>
    <x v="5"/>
    <x v="1"/>
    <n v="4"/>
    <s v="PISTÃO NORTE"/>
    <s v="TAGUATINGA"/>
    <s v="RODOVIÁRIA PLANO PILOTO/EIXO W/EPTG/PISTÃO NORTE"/>
  </r>
  <r>
    <x v="73"/>
    <x v="5"/>
    <x v="5"/>
    <x v="1"/>
    <n v="5"/>
    <s v="FASSINCRA"/>
    <s v="BRAZLÂNDIA"/>
    <s v="RODOVIÁRIA PLANO PILOTO/EIXO W/EPTG/PISTÃO NORTE/FASSINCRA"/>
  </r>
  <r>
    <x v="73"/>
    <x v="5"/>
    <x v="5"/>
    <x v="1"/>
    <n v="6"/>
    <s v="BRAZLÂNDIA"/>
    <s v="BRAZLÂNDIA"/>
    <s v="RODOVIÁRIA PLANO PILOTO/EIXO W/EPTG/PISTÃO NORTE/FASSINCRA/BRAZLÂNDIA"/>
  </r>
  <r>
    <x v="73"/>
    <x v="5"/>
    <x v="5"/>
    <x v="1"/>
    <n v="7"/>
    <s v="MONTE ALTO"/>
    <s v="MONTE ALTO"/>
    <s v="RODOVIÁRIA PLANO PILOTO/EIXO W/EPTG/PISTÃO NORTE/FASSINCRA/BRAZLÂNDIA/MONTE ALTO"/>
  </r>
  <r>
    <x v="74"/>
    <x v="4"/>
    <x v="4"/>
    <x v="0"/>
    <n v="1"/>
    <s v="EM FRENTE À GARAGEM DE GIRASSOL"/>
    <s v="GIRASSOL"/>
    <s v="EM FRENTE À GARAGEM DE GIRASSOL"/>
  </r>
  <r>
    <x v="74"/>
    <x v="4"/>
    <x v="4"/>
    <x v="0"/>
    <n v="2"/>
    <s v="BR-070"/>
    <s v="ÁGUAS LINDAS DE GOIÁS"/>
    <s v="EM FRENTE À GARAGEM DE GIRASSOL/BR-070"/>
  </r>
  <r>
    <x v="74"/>
    <x v="4"/>
    <x v="4"/>
    <x v="0"/>
    <n v="3"/>
    <s v="VIA MARGINAL ÁGUAS LINDAS"/>
    <s v="ÁGUAS LINDAS DE GOIÁS"/>
    <s v="EM FRENTE À GARAGEM DE GIRASSOL/BR-070/VIA MARGINAL ÁGUAS LINDAS"/>
  </r>
  <r>
    <x v="74"/>
    <x v="4"/>
    <x v="4"/>
    <x v="0"/>
    <n v="4"/>
    <s v="PONTE DO RIO DESCOBERTO"/>
    <s v="ÁGUAS LINDAS DE GOIÁS"/>
    <s v="EM FRENTE À GARAGEM DE GIRASSOL/BR-070/VIA MARGINAL ÁGUAS LINDAS/PONTE DO RIO DESCOBERTO"/>
  </r>
  <r>
    <x v="74"/>
    <x v="4"/>
    <x v="4"/>
    <x v="0"/>
    <n v="5"/>
    <s v="BR-070"/>
    <s v="CEILÂNDIA"/>
    <s v="EM FRENTE À GARAGEM DE GIRASSOL/BR-070/VIA MARGINAL ÁGUAS LINDAS/PONTE DO RIO DESCOBERTO/BR-070"/>
  </r>
  <r>
    <x v="74"/>
    <x v="4"/>
    <x v="4"/>
    <x v="0"/>
    <n v="6"/>
    <s v="ESTRUTURAL"/>
    <s v="TAGUATINGA"/>
    <s v="EM FRENTE À GARAGEM DE GIRASSOL/BR-070/VIA MARGINAL ÁGUAS LINDAS/PONTE DO RIO DESCOBERTO/BR-070/ESTRUTURAL"/>
  </r>
  <r>
    <x v="74"/>
    <x v="4"/>
    <x v="4"/>
    <x v="0"/>
    <n v="7"/>
    <s v="VIADUTO AYRTON SENNA"/>
    <s v="Brasília"/>
    <s v="EM FRENTE À GARAGEM DE GIRASSOL/BR-070/VIA MARGINAL ÁGUAS LINDAS/PONTE DO RIO DESCOBERTO/BR-070/ESTRUTURAL/VIADUTO AYRTON SENNA"/>
  </r>
  <r>
    <x v="74"/>
    <x v="4"/>
    <x v="4"/>
    <x v="0"/>
    <n v="8"/>
    <s v="EPIA"/>
    <s v="Brasília"/>
    <s v="EM FRENTE À GARAGEM DE GIRASSOL/BR-070/VIA MARGINAL ÁGUAS LINDAS/PONTE DO RIO DESCOBERTO/BR-070/ESTRUTURAL/VIADUTO AYRTON SENNA/EPIA"/>
  </r>
  <r>
    <x v="74"/>
    <x v="4"/>
    <x v="4"/>
    <x v="0"/>
    <n v="9"/>
    <s v="EIXO MONUMENTAL"/>
    <s v="Brasília"/>
    <s v="EM FRENTE À GARAGEM DE GIRASSOL/BR-070/VIA MARGINAL ÁGUAS LINDAS/PONTE DO RIO DESCOBERTO/BR-070/ESTRUTURAL/VIADUTO AYRTON SENNA/EPIA/EIXO MONUMENTAL"/>
  </r>
  <r>
    <x v="74"/>
    <x v="4"/>
    <x v="4"/>
    <x v="0"/>
    <n v="10"/>
    <s v="TORRE DE TV"/>
    <s v="Brasília"/>
    <s v="EM FRENTE À GARAGEM DE GIRASSOL/BR-070/VIA MARGINAL ÁGUAS LINDAS/PONTE DO RIO DESCOBERTO/BR-070/ESTRUTURAL/VIADUTO AYRTON SENNA/EPIA/EIXO MONUMENTAL/TORRE DE TV"/>
  </r>
  <r>
    <x v="74"/>
    <x v="4"/>
    <x v="4"/>
    <x v="0"/>
    <n v="11"/>
    <s v="RODOVIÁRIA PLANO PILOTO"/>
    <s v="Brasília"/>
    <s v="EM FRENTE À GARAGEM DE GIRASSOL/BR-070/VIA MARGINAL ÁGUAS LINDAS/PONTE DO RIO DESCOBERTO/BR-070/ESTRUTURAL/VIADUTO AYRTON SENNA/EPIA/EIXO MONUMENTAL/TORRE DE TV/RODOVIÁRIA PLANO PILOTO"/>
  </r>
  <r>
    <x v="74"/>
    <x v="4"/>
    <x v="5"/>
    <x v="1"/>
    <n v="1"/>
    <s v="RODOVIÁRIA PLANO PILOTO"/>
    <s v="Brasília"/>
    <s v="RODOVIÁRIA PLANO PILOTO"/>
  </r>
  <r>
    <x v="74"/>
    <x v="4"/>
    <x v="5"/>
    <x v="1"/>
    <n v="2"/>
    <s v="TORRE DE TV"/>
    <s v="Brasília"/>
    <s v="RODOVIÁRIA PLANO PILOTO/TORRE DE TV"/>
  </r>
  <r>
    <x v="74"/>
    <x v="4"/>
    <x v="5"/>
    <x v="1"/>
    <n v="3"/>
    <s v="EIXO MONUMENTAL"/>
    <s v="Brasília"/>
    <s v="RODOVIÁRIA PLANO PILOTO/TORRE DE TV/EIXO MONUMENTAL"/>
  </r>
  <r>
    <x v="74"/>
    <x v="4"/>
    <x v="5"/>
    <x v="1"/>
    <n v="4"/>
    <s v="EPIA"/>
    <s v="Brasília"/>
    <s v="RODOVIÁRIA PLANO PILOTO/TORRE DE TV/EIXO MONUMENTAL/EPIA"/>
  </r>
  <r>
    <x v="74"/>
    <x v="4"/>
    <x v="5"/>
    <x v="1"/>
    <n v="5"/>
    <s v="VIADUTO AYRTON SENNA"/>
    <s v="Brasília"/>
    <s v="RODOVIÁRIA PLANO PILOTO/TORRE DE TV/EIXO MONUMENTAL/EPIA/VIADUTO AYRTON SENNA"/>
  </r>
  <r>
    <x v="74"/>
    <x v="4"/>
    <x v="5"/>
    <x v="1"/>
    <n v="6"/>
    <s v="ESTRUTURAL"/>
    <s v="TAGUATINGA"/>
    <s v="RODOVIÁRIA PLANO PILOTO/TORRE DE TV/EIXO MONUMENTAL/EPIA/VIADUTO AYRTON SENNA/ESTRUTURAL"/>
  </r>
  <r>
    <x v="74"/>
    <x v="4"/>
    <x v="5"/>
    <x v="1"/>
    <n v="7"/>
    <s v="BR-070"/>
    <s v="CEILÂNDIA"/>
    <s v="RODOVIÁRIA PLANO PILOTO/TORRE DE TV/EIXO MONUMENTAL/EPIA/VIADUTO AYRTON SENNA/ESTRUTURAL/BR-070"/>
  </r>
  <r>
    <x v="74"/>
    <x v="4"/>
    <x v="5"/>
    <x v="1"/>
    <n v="8"/>
    <s v="PONTE DO RIO DESCOBERTO"/>
    <s v="ÁGUAS LINDAS DE GOIÁS"/>
    <s v="RODOVIÁRIA PLANO PILOTO/TORRE DE TV/EIXO MONUMENTAL/EPIA/VIADUTO AYRTON SENNA/ESTRUTURAL/BR-070/PONTE DO RIO DESCOBERTO"/>
  </r>
  <r>
    <x v="74"/>
    <x v="4"/>
    <x v="5"/>
    <x v="1"/>
    <n v="9"/>
    <s v="VIA MARGINAL ÁGUAS LINDAS"/>
    <s v="ÁGUAS LINDAS DE GOIÁS"/>
    <s v="RODOVIÁRIA PLANO PILOTO/TORRE DE TV/EIXO MONUMENTAL/EPIA/VIADUTO AYRTON SENNA/ESTRUTURAL/BR-070/PONTE DO RIO DESCOBERTO/VIA MARGINAL ÁGUAS LINDAS"/>
  </r>
  <r>
    <x v="74"/>
    <x v="4"/>
    <x v="5"/>
    <x v="1"/>
    <n v="10"/>
    <s v="BR-070"/>
    <s v="ÁGUAS LINDAS DE GOIÁS"/>
    <s v="RODOVIÁRIA PLANO PILOTO/TORRE DE TV/EIXO MONUMENTAL/EPIA/VIADUTO AYRTON SENNA/ESTRUTURAL/BR-070/PONTE DO RIO DESCOBERTO/VIA MARGINAL ÁGUAS LINDAS/BR-070"/>
  </r>
  <r>
    <x v="74"/>
    <x v="4"/>
    <x v="5"/>
    <x v="1"/>
    <n v="11"/>
    <s v="GIRASSOL"/>
    <s v="GIRASSOL"/>
    <s v="RODOVIÁRIA PLANO PILOTO/TORRE DE TV/EIXO MONUMENTAL/EPIA/VIADUTO AYRTON SENNA/ESTRUTURAL/BR-070/PONTE DO RIO DESCOBERTO/VIA MARGINAL ÁGUAS LINDAS/BR-070/GIRASSOL"/>
  </r>
  <r>
    <x v="75"/>
    <x v="4"/>
    <x v="4"/>
    <x v="0"/>
    <n v="1"/>
    <s v="EM FRENTE À GARAGEM DE GIRASSOL"/>
    <s v="GIRASSOL"/>
    <s v="EM FRENTE À GARAGEM DE GIRASSOL"/>
  </r>
  <r>
    <x v="75"/>
    <x v="4"/>
    <x v="4"/>
    <x v="0"/>
    <n v="2"/>
    <s v="BR-070"/>
    <s v="ÁGUAS LINDAS DE GOIÁS"/>
    <s v="EM FRENTE À GARAGEM DE GIRASSOL/BR-070"/>
  </r>
  <r>
    <x v="75"/>
    <x v="4"/>
    <x v="4"/>
    <x v="0"/>
    <n v="3"/>
    <s v="VIA MARGINAL ÁGUAS LINDAS"/>
    <s v="ÁGUAS LINDAS DE GOIÁS"/>
    <s v="EM FRENTE À GARAGEM DE GIRASSOL/BR-070/VIA MARGINAL ÁGUAS LINDAS"/>
  </r>
  <r>
    <x v="75"/>
    <x v="4"/>
    <x v="4"/>
    <x v="0"/>
    <n v="4"/>
    <s v="PONTE DO RIO DESCOBERTO"/>
    <s v="ÁGUAS LINDAS DE GOIÁS"/>
    <s v="EM FRENTE À GARAGEM DE GIRASSOL/BR-070/VIA MARGINAL ÁGUAS LINDAS/PONTE DO RIO DESCOBERTO"/>
  </r>
  <r>
    <x v="75"/>
    <x v="4"/>
    <x v="4"/>
    <x v="0"/>
    <n v="5"/>
    <s v="BR-070"/>
    <s v="CEILÂNDIA"/>
    <s v="EM FRENTE À GARAGEM DE GIRASSOL/BR-070/VIA MARGINAL ÁGUAS LINDAS/PONTE DO RIO DESCOBERTO/BR-070"/>
  </r>
  <r>
    <x v="75"/>
    <x v="4"/>
    <x v="4"/>
    <x v="0"/>
    <n v="6"/>
    <s v="PISTÃO NORTE"/>
    <s v="TAGUATINGA"/>
    <s v="EM FRENTE À GARAGEM DE GIRASSOL/BR-070/VIA MARGINAL ÁGUAS LINDAS/PONTE DO RIO DESCOBERTO/BR-070/PISTÃO NORTE"/>
  </r>
  <r>
    <x v="75"/>
    <x v="4"/>
    <x v="4"/>
    <x v="0"/>
    <n v="7"/>
    <s v="OCTOGONAL"/>
    <s v="Brasília"/>
    <s v="EM FRENTE À GARAGEM DE GIRASSOL/BR-070/VIA MARGINAL ÁGUAS LINDAS/PONTE DO RIO DESCOBERTO/BR-070/PISTÃO NORTE/OCTOGONAL"/>
  </r>
  <r>
    <x v="75"/>
    <x v="4"/>
    <x v="4"/>
    <x v="0"/>
    <n v="8"/>
    <s v="S M U"/>
    <s v="Brasília"/>
    <s v="EM FRENTE À GARAGEM DE GIRASSOL/BR-070/VIA MARGINAL ÁGUAS LINDAS/PONTE DO RIO DESCOBERTO/BR-070/PISTÃO NORTE/OCTOGONAL/S M U"/>
  </r>
  <r>
    <x v="75"/>
    <x v="4"/>
    <x v="4"/>
    <x v="0"/>
    <n v="9"/>
    <s v="EIXO SUL"/>
    <s v="Brasília"/>
    <s v="EM FRENTE À GARAGEM DE GIRASSOL/BR-070/VIA MARGINAL ÁGUAS LINDAS/PONTE DO RIO DESCOBERTO/BR-070/PISTÃO NORTE/OCTOGONAL/S M U/EIXO SUL"/>
  </r>
  <r>
    <x v="75"/>
    <x v="4"/>
    <x v="4"/>
    <x v="0"/>
    <n v="10"/>
    <s v="RODOVIÁRIA PLANO PILOTO"/>
    <s v="Brasília"/>
    <s v="EM FRENTE À GARAGEM DE GIRASSOL/BR-070/VIA MARGINAL ÁGUAS LINDAS/PONTE DO RIO DESCOBERTO/BR-070/PISTÃO NORTE/OCTOGONAL/S M U/EIXO SUL/RODOVIÁRIA PLANO PILOTO"/>
  </r>
  <r>
    <x v="75"/>
    <x v="4"/>
    <x v="5"/>
    <x v="1"/>
    <n v="1"/>
    <s v="RODOVIÁRIA PLANO PILOTO"/>
    <s v="Brasília"/>
    <s v="RODOVIÁRIA PLANO PILOTO"/>
  </r>
  <r>
    <x v="75"/>
    <x v="4"/>
    <x v="5"/>
    <x v="1"/>
    <n v="2"/>
    <s v="EIXO SUL"/>
    <s v="Brasília"/>
    <s v="RODOVIÁRIA PLANO PILOTO/EIXO SUL"/>
  </r>
  <r>
    <x v="75"/>
    <x v="4"/>
    <x v="5"/>
    <x v="1"/>
    <n v="3"/>
    <s v="S M U"/>
    <s v="Brasília"/>
    <s v="RODOVIÁRIA PLANO PILOTO/EIXO SUL/S M U"/>
  </r>
  <r>
    <x v="75"/>
    <x v="4"/>
    <x v="5"/>
    <x v="1"/>
    <n v="4"/>
    <s v="OCTOGONAL"/>
    <s v="Brasília"/>
    <s v="RODOVIÁRIA PLANO PILOTO/EIXO SUL/S M U/OCTOGONAL"/>
  </r>
  <r>
    <x v="75"/>
    <x v="4"/>
    <x v="5"/>
    <x v="1"/>
    <n v="5"/>
    <s v="PISTÃO NORTE"/>
    <s v="TAGUATINGA"/>
    <s v="RODOVIÁRIA PLANO PILOTO/EIXO SUL/S M U/OCTOGONAL/PISTÃO NORTE"/>
  </r>
  <r>
    <x v="75"/>
    <x v="4"/>
    <x v="5"/>
    <x v="1"/>
    <n v="6"/>
    <s v="BR-070"/>
    <s v="CEILÂNDIA"/>
    <s v="RODOVIÁRIA PLANO PILOTO/EIXO SUL/S M U/OCTOGONAL/PISTÃO NORTE/BR-070"/>
  </r>
  <r>
    <x v="75"/>
    <x v="4"/>
    <x v="5"/>
    <x v="1"/>
    <n v="7"/>
    <s v="PONTE DO RIO DESCOBERTO"/>
    <s v="ÁGUAS LINDAS DE GOIÁS"/>
    <s v="RODOVIÁRIA PLANO PILOTO/EIXO SUL/S M U/OCTOGONAL/PISTÃO NORTE/BR-070/PONTE DO RIO DESCOBERTO"/>
  </r>
  <r>
    <x v="75"/>
    <x v="4"/>
    <x v="5"/>
    <x v="1"/>
    <n v="8"/>
    <s v="VIA MARGINAL ÁGUAS LINDAS"/>
    <s v="ÁGUAS LINDAS DE GOIÁS"/>
    <s v="RODOVIÁRIA PLANO PILOTO/EIXO SUL/S M U/OCTOGONAL/PISTÃO NORTE/BR-070/PONTE DO RIO DESCOBERTO/VIA MARGINAL ÁGUAS LINDAS"/>
  </r>
  <r>
    <x v="75"/>
    <x v="4"/>
    <x v="5"/>
    <x v="1"/>
    <n v="9"/>
    <s v="BR-070"/>
    <s v="ÁGUAS LINDAS DE GOIÁS"/>
    <s v="RODOVIÁRIA PLANO PILOTO/EIXO SUL/S M U/OCTOGONAL/PISTÃO NORTE/BR-070/PONTE DO RIO DESCOBERTO/VIA MARGINAL ÁGUAS LINDAS/BR-070"/>
  </r>
  <r>
    <x v="75"/>
    <x v="4"/>
    <x v="5"/>
    <x v="1"/>
    <n v="10"/>
    <s v="GIRASSOL"/>
    <s v="GIRASSOL"/>
    <s v="RODOVIÁRIA PLANO PILOTO/EIXO SUL/S M U/OCTOGONAL/PISTÃO NORTE/BR-070/PONTE DO RIO DESCOBERTO/VIA MARGINAL ÁGUAS LINDAS/BR-070/GIRASSOL"/>
  </r>
  <r>
    <x v="76"/>
    <x v="4"/>
    <x v="4"/>
    <x v="0"/>
    <n v="1"/>
    <s v="EM FRENTE À GARAGEM DE GIRASSOL"/>
    <s v="GIRASSOL"/>
    <s v="EM FRENTE À GARAGEM DE GIRASSOL"/>
  </r>
  <r>
    <x v="76"/>
    <x v="4"/>
    <x v="4"/>
    <x v="0"/>
    <n v="2"/>
    <s v="BR-070"/>
    <s v="ÁGUAS LINDAS DE GOIÁS"/>
    <s v="EM FRENTE À GARAGEM DE GIRASSOL/BR-070"/>
  </r>
  <r>
    <x v="76"/>
    <x v="4"/>
    <x v="4"/>
    <x v="0"/>
    <n v="3"/>
    <s v="VIA MARGINAL ÁGUAS LINDAS"/>
    <s v="ÁGUAS LINDAS DE GOIÁS"/>
    <s v="EM FRENTE À GARAGEM DE GIRASSOL/BR-070/VIA MARGINAL ÁGUAS LINDAS"/>
  </r>
  <r>
    <x v="76"/>
    <x v="4"/>
    <x v="4"/>
    <x v="0"/>
    <n v="4"/>
    <s v="PONTE DO RIO DESCOBERTO"/>
    <s v="ÁGUAS LINDAS DE GOIÁS"/>
    <s v="EM FRENTE À GARAGEM DE GIRASSOL/BR-070/VIA MARGINAL ÁGUAS LINDAS/PONTE DO RIO DESCOBERTO"/>
  </r>
  <r>
    <x v="76"/>
    <x v="4"/>
    <x v="4"/>
    <x v="0"/>
    <n v="5"/>
    <s v="BR-070"/>
    <s v="CEILÂNDIA"/>
    <s v="EM FRENTE À GARAGEM DE GIRASSOL/BR-070/VIA MARGINAL ÁGUAS LINDAS/PONTE DO RIO DESCOBERTO/BR-070"/>
  </r>
  <r>
    <x v="76"/>
    <x v="4"/>
    <x v="4"/>
    <x v="0"/>
    <n v="6"/>
    <s v="ESTRUTURAL"/>
    <s v="TAGUATINGA"/>
    <s v="EM FRENTE À GARAGEM DE GIRASSOL/BR-070/VIA MARGINAL ÁGUAS LINDAS/PONTE DO RIO DESCOBERTO/BR-070/ESTRUTURAL"/>
  </r>
  <r>
    <x v="76"/>
    <x v="4"/>
    <x v="4"/>
    <x v="0"/>
    <n v="7"/>
    <s v="VIADUTO AYRTON SENNA"/>
    <s v="Brasília"/>
    <s v="EM FRENTE À GARAGEM DE GIRASSOL/BR-070/VIA MARGINAL ÁGUAS LINDAS/PONTE DO RIO DESCOBERTO/BR-070/ESTRUTURAL/VIADUTO AYRTON SENNA"/>
  </r>
  <r>
    <x v="76"/>
    <x v="4"/>
    <x v="4"/>
    <x v="0"/>
    <n v="8"/>
    <s v="EPIA"/>
    <s v="Brasília"/>
    <s v="EM FRENTE À GARAGEM DE GIRASSOL/BR-070/VIA MARGINAL ÁGUAS LINDAS/PONTE DO RIO DESCOBERTO/BR-070/ESTRUTURAL/VIADUTO AYRTON SENNA/EPIA"/>
  </r>
  <r>
    <x v="76"/>
    <x v="4"/>
    <x v="4"/>
    <x v="0"/>
    <n v="9"/>
    <s v="EIXO MONUMENTAL"/>
    <s v="Brasília"/>
    <s v="EM FRENTE À GARAGEM DE GIRASSOL/BR-070/VIA MARGINAL ÁGUAS LINDAS/PONTE DO RIO DESCOBERTO/BR-070/ESTRUTURAL/VIADUTO AYRTON SENNA/EPIA/EIXO MONUMENTAL"/>
  </r>
  <r>
    <x v="76"/>
    <x v="4"/>
    <x v="4"/>
    <x v="0"/>
    <n v="10"/>
    <s v="TORRE DE TV"/>
    <s v="Brasília"/>
    <s v="EM FRENTE À GARAGEM DE GIRASSOL/BR-070/VIA MARGINAL ÁGUAS LINDAS/PONTE DO RIO DESCOBERTO/BR-070/ESTRUTURAL/VIADUTO AYRTON SENNA/EPIA/EIXO MONUMENTAL/TORRE DE TV"/>
  </r>
  <r>
    <x v="76"/>
    <x v="4"/>
    <x v="4"/>
    <x v="0"/>
    <n v="11"/>
    <s v="RODOVIÁRIA PLANO PILOTO"/>
    <s v="Brasília"/>
    <s v="EM FRENTE À GARAGEM DE GIRASSOL/BR-070/VIA MARGINAL ÁGUAS LINDAS/PONTE DO RIO DESCOBERTO/BR-070/ESTRUTURAL/VIADUTO AYRTON SENNA/EPIA/EIXO MONUMENTAL/TORRE DE TV/RODOVIÁRIA PLANO PILOTO"/>
  </r>
  <r>
    <x v="76"/>
    <x v="4"/>
    <x v="4"/>
    <x v="0"/>
    <n v="12"/>
    <s v="ESPLANADA"/>
    <s v="Brasília"/>
    <s v="EM FRENTE À GARAGEM DE GIRASSOL/BR-070/VIA MARGINAL ÁGUAS LINDAS/PONTE DO RIO DESCOBERTO/BR-070/ESTRUTURAL/VIADUTO AYRTON SENNA/EPIA/EIXO MONUMENTAL/TORRE DE TV/RODOVIÁRIA PLANO PILOTO/ESPLANADA"/>
  </r>
  <r>
    <x v="76"/>
    <x v="4"/>
    <x v="5"/>
    <x v="1"/>
    <n v="1"/>
    <s v="ESPLANADA"/>
    <s v="Brasília"/>
    <s v="ESPLANADA"/>
  </r>
  <r>
    <x v="76"/>
    <x v="4"/>
    <x v="5"/>
    <x v="1"/>
    <n v="2"/>
    <s v="RODOVIÁRIA PLANO PILOTO"/>
    <s v="Brasília"/>
    <s v="ESPLANADA/RODOVIÁRIA PLANO PILOTO"/>
  </r>
  <r>
    <x v="76"/>
    <x v="4"/>
    <x v="5"/>
    <x v="1"/>
    <n v="3"/>
    <s v="TORRE DE TV"/>
    <s v="Brasília"/>
    <s v="ESPLANADA/RODOVIÁRIA PLANO PILOTO/TORRE DE TV"/>
  </r>
  <r>
    <x v="76"/>
    <x v="4"/>
    <x v="5"/>
    <x v="1"/>
    <n v="4"/>
    <s v="EIXO MONUMENTAL"/>
    <s v="Brasília"/>
    <s v="ESPLANADA/RODOVIÁRIA PLANO PILOTO/TORRE DE TV/EIXO MONUMENTAL"/>
  </r>
  <r>
    <x v="76"/>
    <x v="4"/>
    <x v="5"/>
    <x v="1"/>
    <n v="5"/>
    <s v="EPIA"/>
    <s v="Brasília"/>
    <s v="ESPLANADA/RODOVIÁRIA PLANO PILOTO/TORRE DE TV/EIXO MONUMENTAL/EPIA"/>
  </r>
  <r>
    <x v="76"/>
    <x v="4"/>
    <x v="5"/>
    <x v="1"/>
    <n v="6"/>
    <s v="VIADUTO AYRTON SENNA"/>
    <s v="Brasília"/>
    <s v="ESPLANADA/RODOVIÁRIA PLANO PILOTO/TORRE DE TV/EIXO MONUMENTAL/EPIA/VIADUTO AYRTON SENNA"/>
  </r>
  <r>
    <x v="76"/>
    <x v="4"/>
    <x v="5"/>
    <x v="1"/>
    <n v="7"/>
    <s v="ESTRUTURAL"/>
    <s v="TAGUATINGA"/>
    <s v="ESPLANADA/RODOVIÁRIA PLANO PILOTO/TORRE DE TV/EIXO MONUMENTAL/EPIA/VIADUTO AYRTON SENNA/ESTRUTURAL"/>
  </r>
  <r>
    <x v="76"/>
    <x v="4"/>
    <x v="5"/>
    <x v="1"/>
    <n v="8"/>
    <s v="BR-070"/>
    <s v="CEILÂNDIA"/>
    <s v="ESPLANADA/RODOVIÁRIA PLANO PILOTO/TORRE DE TV/EIXO MONUMENTAL/EPIA/VIADUTO AYRTON SENNA/ESTRUTURAL/BR-070"/>
  </r>
  <r>
    <x v="76"/>
    <x v="4"/>
    <x v="5"/>
    <x v="1"/>
    <n v="9"/>
    <s v="PONTE DO RIO DESCOBERTO"/>
    <s v="ÁGUAS LINDAS DE GOIÁS"/>
    <s v="ESPLANADA/RODOVIÁRIA PLANO PILOTO/TORRE DE TV/EIXO MONUMENTAL/EPIA/VIADUTO AYRTON SENNA/ESTRUTURAL/BR-070/PONTE DO RIO DESCOBERTO"/>
  </r>
  <r>
    <x v="76"/>
    <x v="4"/>
    <x v="5"/>
    <x v="1"/>
    <n v="10"/>
    <s v="AVENIDA BRASÍLIA (VIA MARGINAL 2 DE ÁGUAS LINDAS DE GOIÁS)"/>
    <s v="ÁGUAS LINDAS DE GOIÁS"/>
    <s v="ESPLANADA/RODOVIÁRIA PLANO PILOTO/TORRE DE TV/EIXO MONUMENTAL/EPIA/VIADUTO AYRTON SENNA/ESTRUTURAL/BR-070/PONTE DO RIO DESCOBERTO/AVENIDA BRASÍLIA (VIA MARGINAL 2 DE ÁGUAS LINDAS DE GOIÁS)"/>
  </r>
  <r>
    <x v="76"/>
    <x v="4"/>
    <x v="5"/>
    <x v="1"/>
    <n v="11"/>
    <s v="BR-070"/>
    <s v="ÁGUAS LINDAS DE GOIÁS"/>
    <s v="ESPLANADA/RODOVIÁRIA PLANO PILOTO/TORRE DE TV/EIXO MONUMENTAL/EPIA/VIADUTO AYRTON SENNA/ESTRUTURAL/BR-070/PONTE DO RIO DESCOBERTO/AVENIDA BRASÍLIA (VIA MARGINAL 2 DE ÁGUAS LINDAS DE GOIÁS)/BR-070"/>
  </r>
  <r>
    <x v="76"/>
    <x v="4"/>
    <x v="5"/>
    <x v="1"/>
    <n v="12"/>
    <s v="GIRASSOL"/>
    <s v="GIRASSOL"/>
    <s v="ESPLANADA/RODOVIÁRIA PLANO PILOTO/TORRE DE TV/EIXO MONUMENTAL/EPIA/VIADUTO AYRTON SENNA/ESTRUTURAL/BR-070/PONTE DO RIO DESCOBERTO/AVENIDA BRASÍLIA (VIA MARGINAL 2 DE ÁGUAS LINDAS DE GOIÁS)/BR-070/GIRASSOL"/>
  </r>
  <r>
    <x v="77"/>
    <x v="4"/>
    <x v="4"/>
    <x v="0"/>
    <n v="1"/>
    <s v="EM FRENTE À GARAGEM DE GIRASSOL"/>
    <s v="GIRASSOL"/>
    <s v="EM FRENTE À GARAGEM DE GIRASSOL"/>
  </r>
  <r>
    <x v="77"/>
    <x v="4"/>
    <x v="4"/>
    <x v="0"/>
    <n v="2"/>
    <s v="BR-070"/>
    <s v="ÁGUAS LINDAS DE GOIÁS"/>
    <s v="EM FRENTE À GARAGEM DE GIRASSOL/BR-070"/>
  </r>
  <r>
    <x v="77"/>
    <x v="4"/>
    <x v="4"/>
    <x v="0"/>
    <n v="3"/>
    <s v="VIA MARGINAL ÁGUAS LINDAS"/>
    <s v="ÁGUAS LINDAS DE GOIÁS"/>
    <s v="EM FRENTE À GARAGEM DE GIRASSOL/BR-070/VIA MARGINAL ÁGUAS LINDAS"/>
  </r>
  <r>
    <x v="77"/>
    <x v="4"/>
    <x v="4"/>
    <x v="0"/>
    <n v="4"/>
    <s v="PONTE DO RIO DESCOBERTO"/>
    <s v="ÁGUAS LINDAS DE GOIÁS"/>
    <s v="EM FRENTE À GARAGEM DE GIRASSOL/BR-070/VIA MARGINAL ÁGUAS LINDAS/PONTE DO RIO DESCOBERTO"/>
  </r>
  <r>
    <x v="77"/>
    <x v="4"/>
    <x v="4"/>
    <x v="0"/>
    <n v="5"/>
    <s v="BR-070"/>
    <s v="CEILÂNDIA"/>
    <s v="EM FRENTE À GARAGEM DE GIRASSOL/BR-070/VIA MARGINAL ÁGUAS LINDAS/PONTE DO RIO DESCOBERTO/BR-070"/>
  </r>
  <r>
    <x v="77"/>
    <x v="4"/>
    <x v="4"/>
    <x v="0"/>
    <n v="6"/>
    <s v="ESTRUTURAL"/>
    <s v="TAGUATINGA"/>
    <s v="EM FRENTE À GARAGEM DE GIRASSOL/BR-070/VIA MARGINAL ÁGUAS LINDAS/PONTE DO RIO DESCOBERTO/BR-070/ESTRUTURAL"/>
  </r>
  <r>
    <x v="77"/>
    <x v="4"/>
    <x v="4"/>
    <x v="0"/>
    <n v="7"/>
    <s v="VIADUTO AYRTON SENNA"/>
    <s v="Brasília"/>
    <s v="EM FRENTE À GARAGEM DE GIRASSOL/BR-070/VIA MARGINAL ÁGUAS LINDAS/PONTE DO RIO DESCOBERTO/BR-070/ESTRUTURAL/VIADUTO AYRTON SENNA"/>
  </r>
  <r>
    <x v="77"/>
    <x v="4"/>
    <x v="4"/>
    <x v="0"/>
    <n v="8"/>
    <s v="EPIA"/>
    <s v="Brasília"/>
    <s v="EM FRENTE À GARAGEM DE GIRASSOL/BR-070/VIA MARGINAL ÁGUAS LINDAS/PONTE DO RIO DESCOBERTO/BR-070/ESTRUTURAL/VIADUTO AYRTON SENNA/EPIA"/>
  </r>
  <r>
    <x v="77"/>
    <x v="4"/>
    <x v="4"/>
    <x v="0"/>
    <n v="9"/>
    <s v="EIXO MONUMENTAL"/>
    <s v="Brasília"/>
    <s v="EM FRENTE À GARAGEM DE GIRASSOL/BR-070/VIA MARGINAL ÁGUAS LINDAS/PONTE DO RIO DESCOBERTO/BR-070/ESTRUTURAL/VIADUTO AYRTON SENNA/EPIA/EIXO MONUMENTAL"/>
  </r>
  <r>
    <x v="77"/>
    <x v="4"/>
    <x v="4"/>
    <x v="0"/>
    <n v="10"/>
    <s v="EIXO W3 NORTE"/>
    <s v="Brasília"/>
    <s v="EM FRENTE À GARAGEM DE GIRASSOL/BR-070/VIA MARGINAL ÁGUAS LINDAS/PONTE DO RIO DESCOBERTO/BR-070/ESTRUTURAL/VIADUTO AYRTON SENNA/EPIA/EIXO MONUMENTAL/EIXO W3 NORTE"/>
  </r>
  <r>
    <x v="77"/>
    <x v="4"/>
    <x v="4"/>
    <x v="0"/>
    <n v="11"/>
    <s v="EIXO L2 NORTE"/>
    <s v="Brasília"/>
    <s v="EM FRENTE À GARAGEM DE GIRASSOL/BR-070/VIA MARGINAL ÁGUAS LINDAS/PONTE DO RIO DESCOBERTO/BR-070/ESTRUTURAL/VIADUTO AYRTON SENNA/EPIA/EIXO MONUMENTAL/EIXO W3 NORTE/EIXO L2 NORTE"/>
  </r>
  <r>
    <x v="77"/>
    <x v="4"/>
    <x v="4"/>
    <x v="0"/>
    <n v="12"/>
    <s v="RODOVIÁRIA PLANO PILOTO"/>
    <s v="Brasília"/>
    <s v="EM FRENTE À GARAGEM DE GIRASSOL/BR-070/VIA MARGINAL ÁGUAS LINDAS/PONTE DO RIO DESCOBERTO/BR-070/ESTRUTURAL/VIADUTO AYRTON SENNA/EPIA/EIXO MONUMENTAL/EIXO W3 NORTE/EIXO L2 NORTE/RODOVIÁRIA PLANO PILOTO"/>
  </r>
  <r>
    <x v="77"/>
    <x v="4"/>
    <x v="5"/>
    <x v="1"/>
    <n v="1"/>
    <s v="RODOVIÁRIA PLANO PILOTO"/>
    <s v="Brasília"/>
    <s v="RODOVIÁRIA PLANO PILOTO"/>
  </r>
  <r>
    <x v="77"/>
    <x v="4"/>
    <x v="5"/>
    <x v="1"/>
    <n v="2"/>
    <s v="EIXO L2 NORTE"/>
    <s v="Brasília"/>
    <s v="RODOVIÁRIA PLANO PILOTO/EIXO L2 NORTE"/>
  </r>
  <r>
    <x v="77"/>
    <x v="4"/>
    <x v="5"/>
    <x v="1"/>
    <n v="3"/>
    <s v="EIXO W3 NORTE"/>
    <s v="Brasília"/>
    <s v="RODOVIÁRIA PLANO PILOTO/EIXO L2 NORTE/EIXO W3 NORTE"/>
  </r>
  <r>
    <x v="77"/>
    <x v="4"/>
    <x v="5"/>
    <x v="1"/>
    <n v="4"/>
    <s v="EIXO MONUMENTAL"/>
    <s v="Brasília"/>
    <s v="RODOVIÁRIA PLANO PILOTO/EIXO L2 NORTE/EIXO W3 NORTE/EIXO MONUMENTAL"/>
  </r>
  <r>
    <x v="77"/>
    <x v="4"/>
    <x v="5"/>
    <x v="1"/>
    <n v="5"/>
    <s v="EPIA"/>
    <s v="Brasília"/>
    <s v="RODOVIÁRIA PLANO PILOTO/EIXO L2 NORTE/EIXO W3 NORTE/EIXO MONUMENTAL/EPIA"/>
  </r>
  <r>
    <x v="77"/>
    <x v="4"/>
    <x v="5"/>
    <x v="1"/>
    <n v="6"/>
    <s v="VIADUTO AYRTON SENNA"/>
    <s v="Brasília"/>
    <s v="RODOVIÁRIA PLANO PILOTO/EIXO L2 NORTE/EIXO W3 NORTE/EIXO MONUMENTAL/EPIA/VIADUTO AYRTON SENNA"/>
  </r>
  <r>
    <x v="77"/>
    <x v="4"/>
    <x v="5"/>
    <x v="1"/>
    <n v="7"/>
    <s v="ESTRUTURAL"/>
    <s v="TAGUATINGA"/>
    <s v="RODOVIÁRIA PLANO PILOTO/EIXO L2 NORTE/EIXO W3 NORTE/EIXO MONUMENTAL/EPIA/VIADUTO AYRTON SENNA/ESTRUTURAL"/>
  </r>
  <r>
    <x v="77"/>
    <x v="4"/>
    <x v="5"/>
    <x v="1"/>
    <n v="8"/>
    <s v="BR-070"/>
    <s v="CEILÂNDIA"/>
    <s v="RODOVIÁRIA PLANO PILOTO/EIXO L2 NORTE/EIXO W3 NORTE/EIXO MONUMENTAL/EPIA/VIADUTO AYRTON SENNA/ESTRUTURAL/BR-070"/>
  </r>
  <r>
    <x v="77"/>
    <x v="4"/>
    <x v="5"/>
    <x v="1"/>
    <n v="9"/>
    <s v="PONTE DO RIO DESCOBERTO"/>
    <s v="ÁGUAS LINDAS DE GOIÁS"/>
    <s v="RODOVIÁRIA PLANO PILOTO/EIXO L2 NORTE/EIXO W3 NORTE/EIXO MONUMENTAL/EPIA/VIADUTO AYRTON SENNA/ESTRUTURAL/BR-070/PONTE DO RIO DESCOBERTO"/>
  </r>
  <r>
    <x v="77"/>
    <x v="4"/>
    <x v="5"/>
    <x v="1"/>
    <n v="10"/>
    <s v="AVENIDA BRASÍLIA (VIA MARGINAL 2 DE ÁGUAS LINDAS DE GOIÁS)"/>
    <s v="ÁGUAS LINDAS DE GOIÁS"/>
    <s v="RODOVIÁRIA PLANO PILOTO/EIXO L2 NORTE/EIXO W3 NORTE/EIXO MONUMENTAL/EPIA/VIADUTO AYRTON SENNA/ESTRUTURAL/BR-070/PONTE DO RIO DESCOBERTO/AVENIDA BRASÍLIA (VIA MARGINAL 2 DE ÁGUAS LINDAS DE GOIÁS)"/>
  </r>
  <r>
    <x v="77"/>
    <x v="4"/>
    <x v="5"/>
    <x v="1"/>
    <n v="11"/>
    <s v="BR-070"/>
    <s v="ÁGUAS LINDAS DE GOIÁS"/>
    <s v="RODOVIÁRIA PLANO PILOTO/EIXO L2 NORTE/EIXO W3 NORTE/EIXO MONUMENTAL/EPIA/VIADUTO AYRTON SENNA/ESTRUTURAL/BR-070/PONTE DO RIO DESCOBERTO/AVENIDA BRASÍLIA (VIA MARGINAL 2 DE ÁGUAS LINDAS DE GOIÁS)/BR-070"/>
  </r>
  <r>
    <x v="77"/>
    <x v="4"/>
    <x v="5"/>
    <x v="1"/>
    <n v="12"/>
    <s v="GIRASSOL"/>
    <s v="GIRASSOL"/>
    <s v="RODOVIÁRIA PLANO PILOTO/EIXO L2 NORTE/EIXO W3 NORTE/EIXO MONUMENTAL/EPIA/VIADUTO AYRTON SENNA/ESTRUTURAL/BR-070/PONTE DO RIO DESCOBERTO/AVENIDA BRASÍLIA (VIA MARGINAL 2 DE ÁGUAS LINDAS DE GOIÁS)/BR-070/GIRASSOL"/>
  </r>
  <r>
    <x v="78"/>
    <x v="4"/>
    <x v="4"/>
    <x v="0"/>
    <n v="1"/>
    <s v="RUA 3"/>
    <s v="GIRASSOL"/>
    <s v="RUA 3"/>
  </r>
  <r>
    <x v="78"/>
    <x v="4"/>
    <x v="4"/>
    <x v="0"/>
    <n v="2"/>
    <s v="RUA 1-C"/>
    <s v="GIRASSOL"/>
    <s v="RUA 3/RUA 1-C"/>
  </r>
  <r>
    <x v="78"/>
    <x v="4"/>
    <x v="4"/>
    <x v="0"/>
    <n v="3"/>
    <s v="RUA 1"/>
    <s v="GIRASSOL"/>
    <s v="RUA 3/RUA 1-C/RUA 1"/>
  </r>
  <r>
    <x v="78"/>
    <x v="4"/>
    <x v="4"/>
    <x v="0"/>
    <n v="4"/>
    <s v="SEGUNDA AVENIDA"/>
    <s v="GIRASSOL"/>
    <s v="RUA 3/RUA 1-C/RUA 1/SEGUNDA AVENIDA"/>
  </r>
  <r>
    <x v="78"/>
    <x v="4"/>
    <x v="4"/>
    <x v="0"/>
    <n v="5"/>
    <s v="QUINTA AVENIDA"/>
    <s v="GIRASSOL"/>
    <s v="RUA 3/RUA 1-C/RUA 1/SEGUNDA AVENIDA/QUINTA AVENIDA"/>
  </r>
  <r>
    <x v="78"/>
    <x v="4"/>
    <x v="4"/>
    <x v="0"/>
    <n v="6"/>
    <s v="RUA 14"/>
    <s v="GIRASSOL"/>
    <s v="RUA 3/RUA 1-C/RUA 1/SEGUNDA AVENIDA/QUINTA AVENIDA/RUA 14"/>
  </r>
  <r>
    <x v="78"/>
    <x v="4"/>
    <x v="4"/>
    <x v="0"/>
    <n v="7"/>
    <s v="QUARTA AVENIDA"/>
    <s v="GIRASSOL"/>
    <s v="RUA 3/RUA 1-C/RUA 1/SEGUNDA AVENIDA/QUINTA AVENIDA/RUA 14/QUARTA AVENIDA"/>
  </r>
  <r>
    <x v="78"/>
    <x v="4"/>
    <x v="4"/>
    <x v="0"/>
    <n v="8"/>
    <s v="BR-070"/>
    <s v="GIRASSOL"/>
    <s v="RUA 3/RUA 1-C/RUA 1/SEGUNDA AVENIDA/QUINTA AVENIDA/RUA 14/QUARTA AVENIDA/BR-070"/>
  </r>
  <r>
    <x v="78"/>
    <x v="4"/>
    <x v="4"/>
    <x v="0"/>
    <n v="9"/>
    <s v="BR-070"/>
    <s v="ÁGUAS LINDAS DE GOIÁS"/>
    <s v="RUA 3/RUA 1-C/RUA 1/SEGUNDA AVENIDA/QUINTA AVENIDA/RUA 14/QUARTA AVENIDA/BR-070/BR-070"/>
  </r>
  <r>
    <x v="78"/>
    <x v="4"/>
    <x v="4"/>
    <x v="0"/>
    <n v="10"/>
    <s v="AVENIDA MARGINAL SUL"/>
    <s v="ÁGUAS LINDAS DE GOIÁS"/>
    <s v="RUA 3/RUA 1-C/RUA 1/SEGUNDA AVENIDA/QUINTA AVENIDA/RUA 14/QUARTA AVENIDA/BR-070/BR-070/AVENIDA MARGINAL SUL"/>
  </r>
  <r>
    <x v="78"/>
    <x v="4"/>
    <x v="4"/>
    <x v="0"/>
    <n v="11"/>
    <s v="BR-070"/>
    <s v="ÁGUAS LINDAS DE GOIÁS"/>
    <s v="RUA 3/RUA 1-C/RUA 1/SEGUNDA AVENIDA/QUINTA AVENIDA/RUA 14/QUARTA AVENIDA/BR-070/BR-070/AVENIDA MARGINAL SUL/BR-070"/>
  </r>
  <r>
    <x v="78"/>
    <x v="4"/>
    <x v="4"/>
    <x v="0"/>
    <n v="12"/>
    <s v="PONTE DO RIO DESCOBERTO"/>
    <s v="ÁGUAS LINDAS DE GOIÁS"/>
    <s v="RUA 3/RUA 1-C/RUA 1/SEGUNDA AVENIDA/QUINTA AVENIDA/RUA 14/QUARTA AVENIDA/BR-070/BR-070/AVENIDA MARGINAL SUL/BR-070/PONTE DO RIO DESCOBERTO"/>
  </r>
  <r>
    <x v="78"/>
    <x v="4"/>
    <x v="4"/>
    <x v="0"/>
    <n v="13"/>
    <s v="BR-070"/>
    <s v="CEILÂNDIA"/>
    <s v="RUA 3/RUA 1-C/RUA 1/SEGUNDA AVENIDA/QUINTA AVENIDA/RUA 14/QUARTA AVENIDA/BR-070/BR-070/AVENIDA MARGINAL SUL/BR-070/PONTE DO RIO DESCOBERTO/BR-070"/>
  </r>
  <r>
    <x v="78"/>
    <x v="4"/>
    <x v="4"/>
    <x v="0"/>
    <n v="14"/>
    <s v="PISTÃO NORTE"/>
    <s v="TAGUATINGA"/>
    <s v="RUA 3/RUA 1-C/RUA 1/SEGUNDA AVENIDA/QUINTA AVENIDA/RUA 14/QUARTA AVENIDA/BR-070/BR-070/AVENIDA MARGINAL SUL/BR-070/PONTE DO RIO DESCOBERTO/BR-070/PISTÃO NORTE"/>
  </r>
  <r>
    <x v="78"/>
    <x v="4"/>
    <x v="4"/>
    <x v="0"/>
    <n v="15"/>
    <s v="OCTOGONAL"/>
    <s v="Brasília"/>
    <s v="RUA 3/RUA 1-C/RUA 1/SEGUNDA AVENIDA/QUINTA AVENIDA/RUA 14/QUARTA AVENIDA/BR-070/BR-070/AVENIDA MARGINAL SUL/BR-070/PONTE DO RIO DESCOBERTO/BR-070/PISTÃO NORTE/OCTOGONAL"/>
  </r>
  <r>
    <x v="78"/>
    <x v="4"/>
    <x v="4"/>
    <x v="0"/>
    <n v="16"/>
    <s v="S M U"/>
    <s v="Brasília"/>
    <s v="RUA 3/RUA 1-C/RUA 1/SEGUNDA AVENIDA/QUINTA AVENIDA/RUA 14/QUARTA AVENIDA/BR-070/BR-070/AVENIDA MARGINAL SUL/BR-070/PONTE DO RIO DESCOBERTO/BR-070/PISTÃO NORTE/OCTOGONAL/S M U"/>
  </r>
  <r>
    <x v="78"/>
    <x v="4"/>
    <x v="4"/>
    <x v="0"/>
    <n v="17"/>
    <s v="EIXO SUL"/>
    <s v="Brasília"/>
    <s v="RUA 3/RUA 1-C/RUA 1/SEGUNDA AVENIDA/QUINTA AVENIDA/RUA 14/QUARTA AVENIDA/BR-070/BR-070/AVENIDA MARGINAL SUL/BR-070/PONTE DO RIO DESCOBERTO/BR-070/PISTÃO NORTE/OCTOGONAL/S M U/EIXO SUL"/>
  </r>
  <r>
    <x v="78"/>
    <x v="4"/>
    <x v="4"/>
    <x v="0"/>
    <n v="18"/>
    <s v="GALERIA"/>
    <s v="Brasília"/>
    <s v="RUA 3/RUA 1-C/RUA 1/SEGUNDA AVENIDA/QUINTA AVENIDA/RUA 14/QUARTA AVENIDA/BR-070/BR-070/AVENIDA MARGINAL SUL/BR-070/PONTE DO RIO DESCOBERTO/BR-070/PISTÃO NORTE/OCTOGONAL/S M U/EIXO SUL/GALERIA"/>
  </r>
  <r>
    <x v="78"/>
    <x v="4"/>
    <x v="5"/>
    <x v="1"/>
    <n v="1"/>
    <s v="GALERIA"/>
    <s v="Brasília"/>
    <s v="GALERIA"/>
  </r>
  <r>
    <x v="78"/>
    <x v="4"/>
    <x v="5"/>
    <x v="1"/>
    <n v="2"/>
    <s v="EIXO SUL"/>
    <s v="Brasília"/>
    <s v="GALERIA/EIXO SUL"/>
  </r>
  <r>
    <x v="78"/>
    <x v="4"/>
    <x v="5"/>
    <x v="1"/>
    <n v="3"/>
    <s v="S M U"/>
    <s v="Brasília"/>
    <s v="GALERIA/EIXO SUL/S M U"/>
  </r>
  <r>
    <x v="78"/>
    <x v="4"/>
    <x v="5"/>
    <x v="1"/>
    <n v="4"/>
    <s v="OCTOGONAL"/>
    <s v="Brasília"/>
    <s v="GALERIA/EIXO SUL/S M U/OCTOGONAL"/>
  </r>
  <r>
    <x v="78"/>
    <x v="4"/>
    <x v="5"/>
    <x v="1"/>
    <n v="5"/>
    <s v="PISTÃO NORTE"/>
    <s v="TAGUATINGA"/>
    <s v="GALERIA/EIXO SUL/S M U/OCTOGONAL/PISTÃO NORTE"/>
  </r>
  <r>
    <x v="78"/>
    <x v="4"/>
    <x v="5"/>
    <x v="1"/>
    <n v="6"/>
    <s v="BR-070"/>
    <s v="CEILÂNDIA"/>
    <s v="GALERIA/EIXO SUL/S M U/OCTOGONAL/PISTÃO NORTE/BR-070"/>
  </r>
  <r>
    <x v="78"/>
    <x v="4"/>
    <x v="5"/>
    <x v="1"/>
    <n v="7"/>
    <s v="PONTE DO RIO DESCOBERTO"/>
    <s v="ÁGUAS LINDAS DE GOIÁS"/>
    <s v="GALERIA/EIXO SUL/S M U/OCTOGONAL/PISTÃO NORTE/BR-070/PONTE DO RIO DESCOBERTO"/>
  </r>
  <r>
    <x v="78"/>
    <x v="4"/>
    <x v="5"/>
    <x v="1"/>
    <n v="8"/>
    <s v="BR-070"/>
    <s v="ÁGUAS LINDAS DE GOIÁS"/>
    <s v="GALERIA/EIXO SUL/S M U/OCTOGONAL/PISTÃO NORTE/BR-070/PONTE DO RIO DESCOBERTO/BR-070"/>
  </r>
  <r>
    <x v="78"/>
    <x v="4"/>
    <x v="5"/>
    <x v="1"/>
    <n v="9"/>
    <s v="AVENIDA MARGINAL SUL"/>
    <s v="ÁGUAS LINDAS DE GOIÁS"/>
    <s v="GALERIA/EIXO SUL/S M U/OCTOGONAL/PISTÃO NORTE/BR-070/PONTE DO RIO DESCOBERTO/BR-070/AVENIDA MARGINAL SUL"/>
  </r>
  <r>
    <x v="78"/>
    <x v="4"/>
    <x v="5"/>
    <x v="1"/>
    <n v="10"/>
    <s v="BR-070"/>
    <s v="ÁGUAS LINDAS DE GOIÁS"/>
    <s v="GALERIA/EIXO SUL/S M U/OCTOGONAL/PISTÃO NORTE/BR-070/PONTE DO RIO DESCOBERTO/BR-070/AVENIDA MARGINAL SUL/BR-070"/>
  </r>
  <r>
    <x v="78"/>
    <x v="4"/>
    <x v="5"/>
    <x v="1"/>
    <n v="11"/>
    <s v="BR-070"/>
    <s v="GIRASSOL"/>
    <s v="GALERIA/EIXO SUL/S M U/OCTOGONAL/PISTÃO NORTE/BR-070/PONTE DO RIO DESCOBERTO/BR-070/AVENIDA MARGINAL SUL/BR-070/BR-070"/>
  </r>
  <r>
    <x v="78"/>
    <x v="4"/>
    <x v="5"/>
    <x v="1"/>
    <n v="12"/>
    <s v="QUARTA AVENIDA"/>
    <s v="GIRASSOL"/>
    <s v="GALERIA/EIXO SUL/S M U/OCTOGONAL/PISTÃO NORTE/BR-070/PONTE DO RIO DESCOBERTO/BR-070/AVENIDA MARGINAL SUL/BR-070/BR-070/QUARTA AVENIDA"/>
  </r>
  <r>
    <x v="78"/>
    <x v="4"/>
    <x v="5"/>
    <x v="1"/>
    <n v="13"/>
    <s v="RUA 14"/>
    <s v="GIRASSOL"/>
    <s v="GALERIA/EIXO SUL/S M U/OCTOGONAL/PISTÃO NORTE/BR-070/PONTE DO RIO DESCOBERTO/BR-070/AVENIDA MARGINAL SUL/BR-070/BR-070/QUARTA AVENIDA/RUA 14"/>
  </r>
  <r>
    <x v="78"/>
    <x v="4"/>
    <x v="5"/>
    <x v="1"/>
    <n v="14"/>
    <s v="QUINTA AVENIDA"/>
    <s v="GIRASSOL"/>
    <s v="GALERIA/EIXO SUL/S M U/OCTOGONAL/PISTÃO NORTE/BR-070/PONTE DO RIO DESCOBERTO/BR-070/AVENIDA MARGINAL SUL/BR-070/BR-070/QUARTA AVENIDA/RUA 14/QUINTA AVENIDA"/>
  </r>
  <r>
    <x v="78"/>
    <x v="4"/>
    <x v="5"/>
    <x v="1"/>
    <n v="15"/>
    <s v="SEGUNDA AVENIDA"/>
    <s v="GIRASSOL"/>
    <s v="GALERIA/EIXO SUL/S M U/OCTOGONAL/PISTÃO NORTE/BR-070/PONTE DO RIO DESCOBERTO/BR-070/AVENIDA MARGINAL SUL/BR-070/BR-070/QUARTA AVENIDA/RUA 14/QUINTA AVENIDA/SEGUNDA AVENIDA"/>
  </r>
  <r>
    <x v="78"/>
    <x v="4"/>
    <x v="5"/>
    <x v="1"/>
    <n v="16"/>
    <s v="RUA 1"/>
    <s v="GIRASSOL"/>
    <s v="GALERIA/EIXO SUL/S M U/OCTOGONAL/PISTÃO NORTE/BR-070/PONTE DO RIO DESCOBERTO/BR-070/AVENIDA MARGINAL SUL/BR-070/BR-070/QUARTA AVENIDA/RUA 14/QUINTA AVENIDA/SEGUNDA AVENIDA/RUA 1"/>
  </r>
  <r>
    <x v="78"/>
    <x v="4"/>
    <x v="5"/>
    <x v="1"/>
    <n v="17"/>
    <s v="RUA 1-C"/>
    <s v="GIRASSOL"/>
    <s v="GALERIA/EIXO SUL/S M U/OCTOGONAL/PISTÃO NORTE/BR-070/PONTE DO RIO DESCOBERTO/BR-070/AVENIDA MARGINAL SUL/BR-070/BR-070/QUARTA AVENIDA/RUA 14/QUINTA AVENIDA/SEGUNDA AVENIDA/RUA 1/RUA 1-C"/>
  </r>
  <r>
    <x v="78"/>
    <x v="4"/>
    <x v="5"/>
    <x v="1"/>
    <n v="18"/>
    <s v="RUA 3"/>
    <s v="GIRASSOL"/>
    <s v="GALERIA/EIXO SUL/S M U/OCTOGONAL/PISTÃO NORTE/BR-070/PONTE DO RIO DESCOBERTO/BR-070/AVENIDA MARGINAL SUL/BR-070/BR-070/QUARTA AVENIDA/RUA 14/QUINTA AVENIDA/SEGUNDA AVENIDA/RUA 1/RUA 1-C/RUA 3"/>
  </r>
  <r>
    <x v="79"/>
    <x v="4"/>
    <x v="4"/>
    <x v="0"/>
    <n v="1"/>
    <s v="ÁGUAS BONITAS"/>
    <s v="ÁGUAS LINDAS DE GOIÁS"/>
    <s v="ÁGUAS BONITAS"/>
  </r>
  <r>
    <x v="79"/>
    <x v="4"/>
    <x v="4"/>
    <x v="0"/>
    <n v="2"/>
    <s v="AVENIDA BRASÍLIA"/>
    <s v="ÁGUAS LINDAS DE GOIÁS"/>
    <s v="ÁGUAS BONITAS/AVENIDA BRASÍLIA"/>
  </r>
  <r>
    <x v="79"/>
    <x v="4"/>
    <x v="4"/>
    <x v="0"/>
    <n v="3"/>
    <s v="BR-070"/>
    <s v="CEILÂNDIA"/>
    <s v="ÁGUAS BONITAS/AVENIDA BRASÍLIA/BR-070"/>
  </r>
  <r>
    <x v="79"/>
    <x v="4"/>
    <x v="4"/>
    <x v="0"/>
    <n v="4"/>
    <s v="PISTÃO NORTE"/>
    <s v="TAGUATINGA"/>
    <s v="ÁGUAS BONITAS/AVENIDA BRASÍLIA/BR-070/PISTÃO NORTE"/>
  </r>
  <r>
    <x v="79"/>
    <x v="4"/>
    <x v="4"/>
    <x v="0"/>
    <n v="5"/>
    <s v="EPTG"/>
    <s v="TAGUATINGA"/>
    <s v="ÁGUAS BONITAS/AVENIDA BRASÍLIA/BR-070/PISTÃO NORTE/EPTG"/>
  </r>
  <r>
    <x v="79"/>
    <x v="4"/>
    <x v="4"/>
    <x v="0"/>
    <n v="6"/>
    <s v="S I A"/>
    <s v="Brasília"/>
    <s v="ÁGUAS BONITAS/AVENIDA BRASÍLIA/BR-070/PISTÃO NORTE/EPTG/S I A"/>
  </r>
  <r>
    <x v="79"/>
    <x v="4"/>
    <x v="4"/>
    <x v="0"/>
    <n v="7"/>
    <s v="SETOR POLICIAL SUL"/>
    <s v="Brasília"/>
    <s v="ÁGUAS BONITAS/AVENIDA BRASÍLIA/BR-070/PISTÃO NORTE/EPTG/S I A/SETOR POLICIAL SUL"/>
  </r>
  <r>
    <x v="79"/>
    <x v="4"/>
    <x v="4"/>
    <x v="0"/>
    <n v="8"/>
    <s v="EIXO"/>
    <s v="Brasília"/>
    <s v="ÁGUAS BONITAS/AVENIDA BRASÍLIA/BR-070/PISTÃO NORTE/EPTG/S I A/SETOR POLICIAL SUL/EIXO"/>
  </r>
  <r>
    <x v="79"/>
    <x v="4"/>
    <x v="4"/>
    <x v="0"/>
    <n v="9"/>
    <s v="RODOVIÁRIA PLANO PILOTO"/>
    <s v="Brasília"/>
    <s v="ÁGUAS BONITAS/AVENIDA BRASÍLIA/BR-070/PISTÃO NORTE/EPTG/S I A/SETOR POLICIAL SUL/EIXO/RODOVIÁRIA PLANO PILOTO"/>
  </r>
  <r>
    <x v="79"/>
    <x v="4"/>
    <x v="5"/>
    <x v="1"/>
    <n v="1"/>
    <s v="RODOVIÁRIA PLANO PILOTO"/>
    <s v="Brasília"/>
    <s v="RODOVIÁRIA PLANO PILOTO"/>
  </r>
  <r>
    <x v="79"/>
    <x v="4"/>
    <x v="5"/>
    <x v="1"/>
    <n v="2"/>
    <s v="EIXO"/>
    <s v="Brasília"/>
    <s v="RODOVIÁRIA PLANO PILOTO/EIXO"/>
  </r>
  <r>
    <x v="79"/>
    <x v="4"/>
    <x v="5"/>
    <x v="1"/>
    <n v="3"/>
    <s v="SETOR POLICIAL SUL"/>
    <s v="Brasília"/>
    <s v="RODOVIÁRIA PLANO PILOTO/EIXO/SETOR POLICIAL SUL"/>
  </r>
  <r>
    <x v="79"/>
    <x v="4"/>
    <x v="5"/>
    <x v="1"/>
    <n v="4"/>
    <s v="OCTOGONAL"/>
    <s v="Brasília"/>
    <s v="RODOVIÁRIA PLANO PILOTO/EIXO/SETOR POLICIAL SUL/OCTOGONAL"/>
  </r>
  <r>
    <x v="79"/>
    <x v="4"/>
    <x v="5"/>
    <x v="1"/>
    <n v="5"/>
    <s v="S I A"/>
    <s v="Brasília"/>
    <s v="RODOVIÁRIA PLANO PILOTO/EIXO/SETOR POLICIAL SUL/OCTOGONAL/S I A"/>
  </r>
  <r>
    <x v="79"/>
    <x v="4"/>
    <x v="5"/>
    <x v="1"/>
    <n v="6"/>
    <s v="EPTG"/>
    <s v="TAGUATINGA"/>
    <s v="RODOVIÁRIA PLANO PILOTO/EIXO/SETOR POLICIAL SUL/OCTOGONAL/S I A/EPTG"/>
  </r>
  <r>
    <x v="79"/>
    <x v="4"/>
    <x v="5"/>
    <x v="1"/>
    <n v="7"/>
    <s v="PISTÃO NORTE"/>
    <s v="TAGUATINGA"/>
    <s v="RODOVIÁRIA PLANO PILOTO/EIXO/SETOR POLICIAL SUL/OCTOGONAL/S I A/EPTG/PISTÃO NORTE"/>
  </r>
  <r>
    <x v="79"/>
    <x v="4"/>
    <x v="5"/>
    <x v="1"/>
    <n v="8"/>
    <s v="BR-070"/>
    <s v="CEILÂNDIA"/>
    <s v="RODOVIÁRIA PLANO PILOTO/EIXO/SETOR POLICIAL SUL/OCTOGONAL/S I A/EPTG/PISTÃO NORTE/BR-070"/>
  </r>
  <r>
    <x v="79"/>
    <x v="4"/>
    <x v="5"/>
    <x v="1"/>
    <n v="9"/>
    <s v="AVENIDA CUIABÁ"/>
    <s v="ÁGUAS LINDAS DE GOIÁS"/>
    <s v="RODOVIÁRIA PLANO PILOTO/EIXO/SETOR POLICIAL SUL/OCTOGONAL/S I A/EPTG/PISTÃO NORTE/BR-070/AVENIDA CUIABÁ"/>
  </r>
  <r>
    <x v="79"/>
    <x v="4"/>
    <x v="5"/>
    <x v="1"/>
    <n v="10"/>
    <s v="JARDIM AMÉRICA"/>
    <s v="ÁGUAS LINDAS DE GOIÁS"/>
    <s v="RODOVIÁRIA PLANO PILOTO/EIXO/SETOR POLICIAL SUL/OCTOGONAL/S I A/EPTG/PISTÃO NORTE/BR-070/AVENIDA CUIABÁ/JARDIM AMÉRICA"/>
  </r>
  <r>
    <x v="79"/>
    <x v="4"/>
    <x v="5"/>
    <x v="1"/>
    <n v="11"/>
    <s v="MORADA DA SERRA"/>
    <s v="ÁGUAS LINDAS DE GOIÁS"/>
    <s v="RODOVIÁRIA PLANO PILOTO/EIXO/SETOR POLICIAL SUL/OCTOGONAL/S I A/EPTG/PISTÃO NORTE/BR-070/AVENIDA CUIABÁ/JARDIM AMÉRICA/MORADA DA SERRA"/>
  </r>
  <r>
    <x v="79"/>
    <x v="4"/>
    <x v="5"/>
    <x v="1"/>
    <n v="12"/>
    <s v="ÁGUAS BONITAS"/>
    <s v="ÁGUAS LINDAS DE GOIÁS"/>
    <s v="RODOVIÁRIA PLANO PILOTO/EIXO/SETOR POLICIAL SUL/OCTOGONAL/S I A/EPTG/PISTÃO NORTE/BR-070/AVENIDA CUIABÁ/JARDIM AMÉRICA/MORADA DA SERRA/ÁGUAS BONITAS"/>
  </r>
  <r>
    <x v="80"/>
    <x v="4"/>
    <x v="4"/>
    <x v="0"/>
    <n v="1"/>
    <s v="CHIOLA"/>
    <s v="ÁGUAS LINDAS DE GOIÁS"/>
    <s v="CHIOLA"/>
  </r>
  <r>
    <x v="80"/>
    <x v="4"/>
    <x v="4"/>
    <x v="0"/>
    <n v="2"/>
    <s v="RUA PAU BRASIL"/>
    <s v="ÁGUAS LINDAS DE GOIÁS"/>
    <s v="CHIOLA/RUA PAU BRASIL"/>
  </r>
  <r>
    <x v="80"/>
    <x v="4"/>
    <x v="4"/>
    <x v="0"/>
    <n v="3"/>
    <s v="AVENIDA CENTRAL"/>
    <s v="ÁGUAS LINDAS DE GOIÁS"/>
    <s v="CHIOLA/RUA PAU BRASIL/AVENIDA CENTRAL"/>
  </r>
  <r>
    <x v="80"/>
    <x v="4"/>
    <x v="4"/>
    <x v="0"/>
    <n v="4"/>
    <s v="MORADA DA SERRA"/>
    <s v="ÁGUAS LINDAS DE GOIÁS"/>
    <s v="CHIOLA/RUA PAU BRASIL/AVENIDA CENTRAL/MORADA DA SERRA"/>
  </r>
  <r>
    <x v="80"/>
    <x v="4"/>
    <x v="4"/>
    <x v="0"/>
    <n v="5"/>
    <s v="BR-070"/>
    <s v="ÁGUAS LINDAS DE GOIÁS"/>
    <s v="CHIOLA/RUA PAU BRASIL/AVENIDA CENTRAL/MORADA DA SERRA/BR-070"/>
  </r>
  <r>
    <x v="80"/>
    <x v="4"/>
    <x v="4"/>
    <x v="0"/>
    <n v="6"/>
    <s v="AVENIDA MARGINAL SUL"/>
    <s v="ÁGUAS LINDAS DE GOIÁS"/>
    <s v="CHIOLA/RUA PAU BRASIL/AVENIDA CENTRAL/MORADA DA SERRA/BR-070/AVENIDA MARGINAL SUL"/>
  </r>
  <r>
    <x v="80"/>
    <x v="4"/>
    <x v="4"/>
    <x v="0"/>
    <n v="7"/>
    <s v="RUA TOCANTINS"/>
    <s v="ÁGUAS LINDAS DE GOIÁS"/>
    <s v="CHIOLA/RUA PAU BRASIL/AVENIDA CENTRAL/MORADA DA SERRA/BR-070/AVENIDA MARGINAL SUL/RUA TOCANTINS"/>
  </r>
  <r>
    <x v="80"/>
    <x v="4"/>
    <x v="4"/>
    <x v="0"/>
    <n v="8"/>
    <s v="AVENIDA CONTORNO"/>
    <s v="ÁGUAS LINDAS DE GOIÁS"/>
    <s v="CHIOLA/RUA PAU BRASIL/AVENIDA CENTRAL/MORADA DA SERRA/BR-070/AVENIDA MARGINAL SUL/RUA TOCANTINS/AVENIDA CONTORNO"/>
  </r>
  <r>
    <x v="80"/>
    <x v="4"/>
    <x v="4"/>
    <x v="0"/>
    <n v="9"/>
    <s v="RUA 14"/>
    <s v="ÁGUAS LINDAS DE GOIÁS"/>
    <s v="CHIOLA/RUA PAU BRASIL/AVENIDA CENTRAL/MORADA DA SERRA/BR-070/AVENIDA MARGINAL SUL/RUA TOCANTINS/AVENIDA CONTORNO/RUA 14"/>
  </r>
  <r>
    <x v="80"/>
    <x v="4"/>
    <x v="4"/>
    <x v="0"/>
    <n v="10"/>
    <s v="AVENIDA GOIÁS"/>
    <s v="ÁGUAS LINDAS DE GOIÁS"/>
    <s v="CHIOLA/RUA PAU BRASIL/AVENIDA CENTRAL/MORADA DA SERRA/BR-070/AVENIDA MARGINAL SUL/RUA TOCANTINS/AVENIDA CONTORNO/RUA 14/AVENIDA GOIÁS"/>
  </r>
  <r>
    <x v="80"/>
    <x v="4"/>
    <x v="4"/>
    <x v="0"/>
    <n v="11"/>
    <s v="AVENIDA MARGINAL SUL"/>
    <s v="ÁGUAS LINDAS DE GOIÁS"/>
    <s v="CHIOLA/RUA PAU BRASIL/AVENIDA CENTRAL/MORADA DA SERRA/BR-070/AVENIDA MARGINAL SUL/RUA TOCANTINS/AVENIDA CONTORNO/RUA 14/AVENIDA GOIÁS/AVENIDA MARGINAL SUL"/>
  </r>
  <r>
    <x v="80"/>
    <x v="4"/>
    <x v="4"/>
    <x v="0"/>
    <n v="12"/>
    <s v="BR-070"/>
    <s v="ÁGUAS LINDAS DE GOIÁS"/>
    <s v="CHIOLA/RUA PAU BRASIL/AVENIDA CENTRAL/MORADA DA SERRA/BR-070/AVENIDA MARGINAL SUL/RUA TOCANTINS/AVENIDA CONTORNO/RUA 14/AVENIDA GOIÁS/AVENIDA MARGINAL SUL/BR-070"/>
  </r>
  <r>
    <x v="80"/>
    <x v="4"/>
    <x v="4"/>
    <x v="0"/>
    <n v="13"/>
    <s v="PONTE DO RIO DESCOBERTO"/>
    <s v="ÁGUAS LINDAS DE GOIÁS"/>
    <s v="CHIOLA/RUA PAU BRASIL/AVENIDA CENTRAL/MORADA DA SERRA/BR-070/AVENIDA MARGINAL SUL/RUA TOCANTINS/AVENIDA CONTORNO/RUA 14/AVENIDA GOIÁS/AVENIDA MARGINAL SUL/BR-070/PONTE DO RIO DESCOBERTO"/>
  </r>
  <r>
    <x v="80"/>
    <x v="4"/>
    <x v="4"/>
    <x v="0"/>
    <n v="14"/>
    <s v="BR-070"/>
    <s v="TAGUATINGA"/>
    <s v="CHIOLA/RUA PAU BRASIL/AVENIDA CENTRAL/MORADA DA SERRA/BR-070/AVENIDA MARGINAL SUL/RUA TOCANTINS/AVENIDA CONTORNO/RUA 14/AVENIDA GOIÁS/AVENIDA MARGINAL SUL/BR-070/PONTE DO RIO DESCOBERTO/BR-070"/>
  </r>
  <r>
    <x v="80"/>
    <x v="4"/>
    <x v="4"/>
    <x v="0"/>
    <n v="15"/>
    <s v="PISTÃO NORTE"/>
    <s v="TAGUATINGA"/>
    <s v="CHIOLA/RUA PAU BRASIL/AVENIDA CENTRAL/MORADA DA SERRA/BR-070/AVENIDA MARGINAL SUL/RUA TOCANTINS/AVENIDA CONTORNO/RUA 14/AVENIDA GOIÁS/AVENIDA MARGINAL SUL/BR-070/PONTE DO RIO DESCOBERTO/BR-070/PISTÃO NORTE"/>
  </r>
  <r>
    <x v="80"/>
    <x v="4"/>
    <x v="4"/>
    <x v="0"/>
    <n v="16"/>
    <s v="EPTG"/>
    <s v="TAGUATINGA"/>
    <s v="CHIOLA/RUA PAU BRASIL/AVENIDA CENTRAL/MORADA DA SERRA/BR-070/AVENIDA MARGINAL SUL/RUA TOCANTINS/AVENIDA CONTORNO/RUA 14/AVENIDA GOIÁS/AVENIDA MARGINAL SUL/BR-070/PONTE DO RIO DESCOBERTO/BR-070/PISTÃO NORTE/EPTG"/>
  </r>
  <r>
    <x v="80"/>
    <x v="4"/>
    <x v="4"/>
    <x v="0"/>
    <n v="17"/>
    <s v="S I A"/>
    <s v="Brasília"/>
    <s v="CHIOLA/RUA PAU BRASIL/AVENIDA CENTRAL/MORADA DA SERRA/BR-070/AVENIDA MARGINAL SUL/RUA TOCANTINS/AVENIDA CONTORNO/RUA 14/AVENIDA GOIÁS/AVENIDA MARGINAL SUL/BR-070/PONTE DO RIO DESCOBERTO/BR-070/PISTÃO NORTE/EPTG/S I A"/>
  </r>
  <r>
    <x v="80"/>
    <x v="4"/>
    <x v="4"/>
    <x v="0"/>
    <n v="18"/>
    <s v="OCTOGONAL"/>
    <s v="Brasília"/>
    <s v="CHIOLA/RUA PAU BRASIL/AVENIDA CENTRAL/MORADA DA SERRA/BR-070/AVENIDA MARGINAL SUL/RUA TOCANTINS/AVENIDA CONTORNO/RUA 14/AVENIDA GOIÁS/AVENIDA MARGINAL SUL/BR-070/PONTE DO RIO DESCOBERTO/BR-070/PISTÃO NORTE/EPTG/S I A/OCTOGONAL"/>
  </r>
  <r>
    <x v="80"/>
    <x v="4"/>
    <x v="4"/>
    <x v="0"/>
    <n v="19"/>
    <s v="SETOR POLICIAL SUL"/>
    <s v="Brasília"/>
    <s v="CHIOLA/RUA PAU BRASIL/AVENIDA CENTRAL/MORADA DA SERRA/BR-070/AVENIDA MARGINAL SUL/RUA TOCANTINS/AVENIDA CONTORNO/RUA 14/AVENIDA GOIÁS/AVENIDA MARGINAL SUL/BR-070/PONTE DO RIO DESCOBERTO/BR-070/PISTÃO NORTE/EPTG/S I A/OCTOGONAL/SETOR POLICIAL SUL"/>
  </r>
  <r>
    <x v="80"/>
    <x v="4"/>
    <x v="4"/>
    <x v="0"/>
    <n v="20"/>
    <s v="EIXO"/>
    <s v="Brasília"/>
    <s v="CHIOLA/RUA PAU BRASIL/AVENIDA CENTRAL/MORADA DA SERRA/BR-070/AVENIDA MARGINAL SUL/RUA TOCANTINS/AVENIDA CONTORNO/RUA 14/AVENIDA GOIÁS/AVENIDA MARGINAL SUL/BR-070/PONTE DO RIO DESCOBERTO/BR-070/PISTÃO NORTE/EPTG/S I A/OCTOGONAL/SETOR POLICIAL SUL/EIXO"/>
  </r>
  <r>
    <x v="80"/>
    <x v="4"/>
    <x v="4"/>
    <x v="0"/>
    <n v="21"/>
    <s v="RODOVIÁRIA PLANO PILOTO"/>
    <s v="Brasília"/>
    <s v="CHIOLA/RUA PAU BRASIL/AVENIDA CENTRAL/MORADA DA SERRA/BR-070/AVENIDA MARGINAL SUL/RUA TOCANTINS/AVENIDA CONTORNO/RUA 14/AVENIDA GOIÁS/AVENIDA MARGINAL SUL/BR-070/PONTE DO RIO DESCOBERTO/BR-070/PISTÃO NORTE/EPTG/S I A/OCTOGONAL/SETOR POLICIAL SUL/EIXO/RODOVIÁRIA PLANO PILOTO"/>
  </r>
  <r>
    <x v="80"/>
    <x v="4"/>
    <x v="5"/>
    <x v="1"/>
    <n v="1"/>
    <s v="RODOVIÁRIA PLANO PILOTO"/>
    <s v="Brasília"/>
    <s v="RODOVIÁRIA PLANO PILOTO"/>
  </r>
  <r>
    <x v="80"/>
    <x v="4"/>
    <x v="5"/>
    <x v="1"/>
    <n v="2"/>
    <s v="EIXO"/>
    <s v="Brasília"/>
    <s v="RODOVIÁRIA PLANO PILOTO/EIXO"/>
  </r>
  <r>
    <x v="80"/>
    <x v="4"/>
    <x v="5"/>
    <x v="1"/>
    <n v="3"/>
    <s v="SETOR POLICIAL SUL"/>
    <s v="Brasília"/>
    <s v="RODOVIÁRIA PLANO PILOTO/EIXO/SETOR POLICIAL SUL"/>
  </r>
  <r>
    <x v="80"/>
    <x v="4"/>
    <x v="5"/>
    <x v="1"/>
    <n v="4"/>
    <s v="OCTOGONAL"/>
    <s v="Brasília"/>
    <s v="RODOVIÁRIA PLANO PILOTO/EIXO/SETOR POLICIAL SUL/OCTOGONAL"/>
  </r>
  <r>
    <x v="80"/>
    <x v="4"/>
    <x v="5"/>
    <x v="1"/>
    <n v="5"/>
    <s v="S I A"/>
    <s v="Brasília"/>
    <s v="RODOVIÁRIA PLANO PILOTO/EIXO/SETOR POLICIAL SUL/OCTOGONAL/S I A"/>
  </r>
  <r>
    <x v="80"/>
    <x v="4"/>
    <x v="5"/>
    <x v="1"/>
    <n v="6"/>
    <s v="EPTG"/>
    <s v="TAGUATINGA"/>
    <s v="RODOVIÁRIA PLANO PILOTO/EIXO/SETOR POLICIAL SUL/OCTOGONAL/S I A/EPTG"/>
  </r>
  <r>
    <x v="80"/>
    <x v="4"/>
    <x v="5"/>
    <x v="1"/>
    <n v="7"/>
    <s v="PISTÃO NORTE"/>
    <s v="TAGUATINGA"/>
    <s v="RODOVIÁRIA PLANO PILOTO/EIXO/SETOR POLICIAL SUL/OCTOGONAL/S I A/EPTG/PISTÃO NORTE"/>
  </r>
  <r>
    <x v="80"/>
    <x v="4"/>
    <x v="5"/>
    <x v="1"/>
    <n v="8"/>
    <s v="BR-070"/>
    <s v="TAGUATINGA"/>
    <s v="RODOVIÁRIA PLANO PILOTO/EIXO/SETOR POLICIAL SUL/OCTOGONAL/S I A/EPTG/PISTÃO NORTE/BR-070"/>
  </r>
  <r>
    <x v="80"/>
    <x v="4"/>
    <x v="5"/>
    <x v="1"/>
    <n v="9"/>
    <s v="PONTE DO RIO DESCOBERTO"/>
    <s v="ÁGUAS LINDAS DE GOIÁS"/>
    <s v="RODOVIÁRIA PLANO PILOTO/EIXO/SETOR POLICIAL SUL/OCTOGONAL/S I A/EPTG/PISTÃO NORTE/BR-070/PONTE DO RIO DESCOBERTO"/>
  </r>
  <r>
    <x v="80"/>
    <x v="4"/>
    <x v="5"/>
    <x v="1"/>
    <n v="10"/>
    <s v="BR-070"/>
    <s v="ÁGUAS LINDAS DE GOIÁS"/>
    <s v="RODOVIÁRIA PLANO PILOTO/EIXO/SETOR POLICIAL SUL/OCTOGONAL/S I A/EPTG/PISTÃO NORTE/BR-070/PONTE DO RIO DESCOBERTO/BR-070"/>
  </r>
  <r>
    <x v="80"/>
    <x v="4"/>
    <x v="5"/>
    <x v="1"/>
    <n v="11"/>
    <s v="AVENIDA MARGINAL SUL"/>
    <s v="ÁGUAS LINDAS DE GOIÁS"/>
    <s v="RODOVIÁRIA PLANO PILOTO/EIXO/SETOR POLICIAL SUL/OCTOGONAL/S I A/EPTG/PISTÃO NORTE/BR-070/PONTE DO RIO DESCOBERTO/BR-070/AVENIDA MARGINAL SUL"/>
  </r>
  <r>
    <x v="80"/>
    <x v="4"/>
    <x v="5"/>
    <x v="1"/>
    <n v="12"/>
    <s v="AVENIDA GOIÁS"/>
    <s v="ÁGUAS LINDAS DE GOIÁS"/>
    <s v="RODOVIÁRIA PLANO PILOTO/EIXO/SETOR POLICIAL SUL/OCTOGONAL/S I A/EPTG/PISTÃO NORTE/BR-070/PONTE DO RIO DESCOBERTO/BR-070/AVENIDA MARGINAL SUL/AVENIDA GOIÁS"/>
  </r>
  <r>
    <x v="80"/>
    <x v="4"/>
    <x v="5"/>
    <x v="1"/>
    <n v="13"/>
    <s v="RUA 14"/>
    <s v="ÁGUAS LINDAS DE GOIÁS"/>
    <s v="RODOVIÁRIA PLANO PILOTO/EIXO/SETOR POLICIAL SUL/OCTOGONAL/S I A/EPTG/PISTÃO NORTE/BR-070/PONTE DO RIO DESCOBERTO/BR-070/AVENIDA MARGINAL SUL/AVENIDA GOIÁS/RUA 14"/>
  </r>
  <r>
    <x v="80"/>
    <x v="4"/>
    <x v="5"/>
    <x v="1"/>
    <n v="14"/>
    <s v="AVENIDA CONTORNO"/>
    <s v="ÁGUAS LINDAS DE GOIÁS"/>
    <s v="RODOVIÁRIA PLANO PILOTO/EIXO/SETOR POLICIAL SUL/OCTOGONAL/S I A/EPTG/PISTÃO NORTE/BR-070/PONTE DO RIO DESCOBERTO/BR-070/AVENIDA MARGINAL SUL/AVENIDA GOIÁS/RUA 14/AVENIDA CONTORNO"/>
  </r>
  <r>
    <x v="80"/>
    <x v="4"/>
    <x v="5"/>
    <x v="1"/>
    <n v="15"/>
    <s v="RUA TOCANTINS"/>
    <s v="ÁGUAS LINDAS DE GOIÁS"/>
    <s v="RODOVIÁRIA PLANO PILOTO/EIXO/SETOR POLICIAL SUL/OCTOGONAL/S I A/EPTG/PISTÃO NORTE/BR-070/PONTE DO RIO DESCOBERTO/BR-070/AVENIDA MARGINAL SUL/AVENIDA GOIÁS/RUA 14/AVENIDA CONTORNO/RUA TOCANTINS"/>
  </r>
  <r>
    <x v="80"/>
    <x v="4"/>
    <x v="5"/>
    <x v="1"/>
    <n v="16"/>
    <s v="AVENIDA MARGINAL SUL"/>
    <s v="ÁGUAS LINDAS DE GOIÁS"/>
    <s v="RODOVIÁRIA PLANO PILOTO/EIXO/SETOR POLICIAL SUL/OCTOGONAL/S I A/EPTG/PISTÃO NORTE/BR-070/PONTE DO RIO DESCOBERTO/BR-070/AVENIDA MARGINAL SUL/AVENIDA GOIÁS/RUA 14/AVENIDA CONTORNO/RUA TOCANTINS/AVENIDA MARGINAL SUL"/>
  </r>
  <r>
    <x v="80"/>
    <x v="4"/>
    <x v="5"/>
    <x v="1"/>
    <n v="17"/>
    <s v="BR-070"/>
    <s v="ÁGUAS LINDAS DE GOIÁS"/>
    <s v="RODOVIÁRIA PLANO PILOTO/EIXO/SETOR POLICIAL SUL/OCTOGONAL/S I A/EPTG/PISTÃO NORTE/BR-070/PONTE DO RIO DESCOBERTO/BR-070/AVENIDA MARGINAL SUL/AVENIDA GOIÁS/RUA 14/AVENIDA CONTORNO/RUA TOCANTINS/AVENIDA MARGINAL SUL/BR-070"/>
  </r>
  <r>
    <x v="80"/>
    <x v="4"/>
    <x v="5"/>
    <x v="1"/>
    <n v="18"/>
    <s v="MORADA DA SERRA"/>
    <s v="ÁGUAS LINDAS DE GOIÁS"/>
    <s v="RODOVIÁRIA PLANO PILOTO/EIXO/SETOR POLICIAL SUL/OCTOGONAL/S I A/EPTG/PISTÃO NORTE/BR-070/PONTE DO RIO DESCOBERTO/BR-070/AVENIDA MARGINAL SUL/AVENIDA GOIÁS/RUA 14/AVENIDA CONTORNO/RUA TOCANTINS/AVENIDA MARGINAL SUL/BR-070/MORADA DA SERRA"/>
  </r>
  <r>
    <x v="80"/>
    <x v="4"/>
    <x v="5"/>
    <x v="1"/>
    <n v="19"/>
    <s v="AVENIDA CENTRAL"/>
    <s v="ÁGUAS LINDAS DE GOIÁS"/>
    <s v="RODOVIÁRIA PLANO PILOTO/EIXO/SETOR POLICIAL SUL/OCTOGONAL/S I A/EPTG/PISTÃO NORTE/BR-070/PONTE DO RIO DESCOBERTO/BR-070/AVENIDA MARGINAL SUL/AVENIDA GOIÁS/RUA 14/AVENIDA CONTORNO/RUA TOCANTINS/AVENIDA MARGINAL SUL/BR-070/MORADA DA SERRA/AVENIDA CENTRAL"/>
  </r>
  <r>
    <x v="80"/>
    <x v="4"/>
    <x v="5"/>
    <x v="1"/>
    <n v="20"/>
    <s v="RUA PAU BRASIL"/>
    <s v="ÁGUAS LINDAS DE GOIÁS"/>
    <s v="RODOVIÁRIA PLANO PILOTO/EIXO/SETOR POLICIAL SUL/OCTOGONAL/S I A/EPTG/PISTÃO NORTE/BR-070/PONTE DO RIO DESCOBERTO/BR-070/AVENIDA MARGINAL SUL/AVENIDA GOIÁS/RUA 14/AVENIDA CONTORNO/RUA TOCANTINS/AVENIDA MARGINAL SUL/BR-070/MORADA DA SERRA/AVENIDA CENTRAL/RUA PAU BRASIL"/>
  </r>
  <r>
    <x v="80"/>
    <x v="4"/>
    <x v="5"/>
    <x v="1"/>
    <n v="21"/>
    <s v="CHIOLA"/>
    <s v="ÁGUAS LINDAS DE GOIÁS"/>
    <s v="RODOVIÁRIA PLANO PILOTO/EIXO/SETOR POLICIAL SUL/OCTOGONAL/S I A/EPTG/PISTÃO NORTE/BR-070/PONTE DO RIO DESCOBERTO/BR-070/AVENIDA MARGINAL SUL/AVENIDA GOIÁS/RUA 14/AVENIDA CONTORNO/RUA TOCANTINS/AVENIDA MARGINAL SUL/BR-070/MORADA DA SERRA/AVENIDA CENTRAL/RUA PAU BRASIL/CHIOLA"/>
  </r>
  <r>
    <x v="81"/>
    <x v="4"/>
    <x v="4"/>
    <x v="0"/>
    <n v="1"/>
    <s v="JARDIM PARAÍSO"/>
    <s v="ÁGUAS LINDAS DE GOIÁS"/>
    <s v="JARDIM PARAÍSO"/>
  </r>
  <r>
    <x v="81"/>
    <x v="4"/>
    <x v="4"/>
    <x v="0"/>
    <n v="2"/>
    <s v="RUA DA AZALEIAS"/>
    <s v="ÁGUAS LINDAS DE GOIÁS"/>
    <s v="JARDIM PARAÍSO/RUA DA AZALEIAS"/>
  </r>
  <r>
    <x v="81"/>
    <x v="4"/>
    <x v="4"/>
    <x v="0"/>
    <n v="3"/>
    <s v="RUA DAS PALMAS "/>
    <s v="ÁGUAS LINDAS DE GOIÁS"/>
    <s v="JARDIM PARAÍSO/RUA DA AZALEIAS/RUA DAS PALMAS "/>
  </r>
  <r>
    <x v="81"/>
    <x v="4"/>
    <x v="4"/>
    <x v="0"/>
    <n v="4"/>
    <s v="RUA DAS ORQUÍDEAS"/>
    <s v="ÁGUAS LINDAS DE GOIÁS"/>
    <s v="JARDIM PARAÍSO/RUA DA AZALEIAS/RUA DAS PALMAS /RUA DAS ORQUÍDEAS"/>
  </r>
  <r>
    <x v="81"/>
    <x v="4"/>
    <x v="4"/>
    <x v="0"/>
    <n v="5"/>
    <s v="RUA DA CRAVOS"/>
    <s v="ÁGUAS LINDAS DE GOIÁS"/>
    <s v="JARDIM PARAÍSO/RUA DA AZALEIAS/RUA DAS PALMAS /RUA DAS ORQUÍDEAS/RUA DA CRAVOS"/>
  </r>
  <r>
    <x v="81"/>
    <x v="4"/>
    <x v="4"/>
    <x v="0"/>
    <n v="6"/>
    <s v="RUA DAS HORTÊNCIAS"/>
    <s v="ÁGUAS LINDAS DE GOIÁS"/>
    <s v="JARDIM PARAÍSO/RUA DA AZALEIAS/RUA DAS PALMAS /RUA DAS ORQUÍDEAS/RUA DA CRAVOS/RUA DAS HORTÊNCIAS"/>
  </r>
  <r>
    <x v="81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81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81"/>
    <x v="4"/>
    <x v="4"/>
    <x v="0"/>
    <n v="8"/>
    <s v="RODOVIÁRIA PLANO PILOTO"/>
    <s v="Brasília"/>
    <s v="JARDIM PARAÍSO/RUA DA AZALEIAS/RUA DAS PALMAS /RUA DAS ORQUÍDEAS/RUA DA CRAVOS/RUA DAS HORTÊNCIAS/RUA DAS AMARILIS/RUA 39/RODOVIÁRIA PLANO PILOTO"/>
  </r>
  <r>
    <x v="81"/>
    <x v="4"/>
    <x v="4"/>
    <x v="0"/>
    <n v="9"/>
    <s v="AVENIDA MARGINAL SUL"/>
    <s v="ÁGUAS LINDAS DE GOIÁS"/>
    <s v="JARDIM PARAÍSO/RUA DA AZALEIAS/RUA DAS PALMAS /RUA DAS ORQUÍDEAS/RUA DA CRAVOS/RUA DAS HORTÊNCIAS/RUA DAS AMARILIS/RUA 39/RODOVIÁRIA PLANO PILOTO/AVENIDA MARGINAL SUL"/>
  </r>
  <r>
    <x v="81"/>
    <x v="4"/>
    <x v="4"/>
    <x v="0"/>
    <n v="10"/>
    <s v="BR-070"/>
    <s v="ÁGUAS LINDAS DE GOIÁS"/>
    <s v="JARDIM PARAÍSO/RUA DA AZALEIAS/RUA DAS PALMAS /RUA DAS ORQUÍDEAS/RUA DA CRAVOS/RUA DAS HORTÊNCIAS/RUA DAS AMARILIS/RUA 39/RODOVIÁRIA PLANO PILOTO/AVENIDA MARGINAL SUL/BR-070"/>
  </r>
  <r>
    <x v="81"/>
    <x v="4"/>
    <x v="4"/>
    <x v="0"/>
    <n v="11"/>
    <s v="PONTE DO RIO DESCOBERTO"/>
    <s v="ÁGUAS LINDAS DE GOIÁS"/>
    <s v="JARDIM PARAÍSO/RUA DA AZALEIAS/RUA DAS PALMAS /RUA DAS ORQUÍDEAS/RUA DA CRAVOS/RUA DAS HORTÊNCIAS/RUA DAS AMARILIS/RUA 39/RODOVIÁRIA PLANO PILOTO/AVENIDA MARGINAL SUL/BR-070/PONTE DO RIO DESCOBERTO"/>
  </r>
  <r>
    <x v="81"/>
    <x v="4"/>
    <x v="4"/>
    <x v="0"/>
    <n v="12"/>
    <s v="BR-070"/>
    <s v="CEILÂNDIA"/>
    <s v="JARDIM PARAÍSO/RUA DA AZALEIAS/RUA DAS PALMAS /RUA DAS ORQUÍDEAS/RUA DA CRAVOS/RUA DAS HORTÊNCIAS/RUA DAS AMARILIS/RUA 39/RODOVIÁRIA PLANO PILOTO/AVENIDA MARGINAL SUL/BR-070/PONTE DO RIO DESCOBERTO/BR-070"/>
  </r>
  <r>
    <x v="81"/>
    <x v="4"/>
    <x v="4"/>
    <x v="0"/>
    <n v="13"/>
    <s v="PISTÃO NORTE"/>
    <s v="TAGUATINGA"/>
    <s v="JARDIM PARAÍSO/RUA DA AZALEIAS/RUA DAS PALMAS /RUA DAS ORQUÍDEAS/RUA DA CRAVOS/RUA DAS HORTÊNCIAS/RUA DAS AMARILIS/RUA 39/RODOVIÁRIA PLANO PILOTO/AVENIDA MARGINAL SUL/BR-070/PONTE DO RIO DESCOBERTO/BR-070/PISTÃO NORTE"/>
  </r>
  <r>
    <x v="81"/>
    <x v="4"/>
    <x v="4"/>
    <x v="0"/>
    <n v="14"/>
    <s v="EPTG"/>
    <s v="TAGUATINGA"/>
    <s v="JARDIM PARAÍSO/RUA DA AZALEIAS/RUA DAS PALMAS /RUA DAS ORQUÍDEAS/RUA DA CRAVOS/RUA DAS HORTÊNCIAS/RUA DAS AMARILIS/RUA 39/RODOVIÁRIA PLANO PILOTO/AVENIDA MARGINAL SUL/BR-070/PONTE DO RIO DESCOBERTO/BR-070/PISTÃO NORTE/EPTG"/>
  </r>
  <r>
    <x v="81"/>
    <x v="4"/>
    <x v="4"/>
    <x v="0"/>
    <n v="15"/>
    <s v="S I A"/>
    <s v="Brasília"/>
    <s v="JARDIM PARAÍSO/RUA DA AZALEIAS/RUA DAS PALMAS /RUA DAS ORQUÍDEAS/RUA DA CRAVOS/RUA DAS HORTÊNCIAS/RUA DAS AMARILIS/RUA 39/RODOVIÁRIA PLANO PILOTO/AVENIDA MARGINAL SUL/BR-070/PONTE DO RIO DESCOBERTO/BR-070/PISTÃO NORTE/EPTG/S I A"/>
  </r>
  <r>
    <x v="81"/>
    <x v="4"/>
    <x v="4"/>
    <x v="0"/>
    <n v="16"/>
    <s v="OCTOGONAL"/>
    <s v="Brasília"/>
    <s v="JARDIM PARAÍSO/RUA DA AZALEIAS/RUA DAS PALMAS /RUA DAS ORQUÍDEAS/RUA DA CRAVOS/RUA DAS HORTÊNCIAS/RUA DAS AMARILIS/RUA 39/RODOVIÁRIA PLANO PILOTO/AVENIDA MARGINAL SUL/BR-070/PONTE DO RIO DESCOBERTO/BR-070/PISTÃO NORTE/EPTG/S I A/OCTOGONAL"/>
  </r>
  <r>
    <x v="81"/>
    <x v="4"/>
    <x v="4"/>
    <x v="0"/>
    <n v="17"/>
    <s v="SETOR POLICIAL SUL"/>
    <s v="Brasília"/>
    <s v="JARDIM PARAÍSO/RUA DA AZALEIAS/RUA DAS PALMAS /RUA DAS ORQUÍDEAS/RUA DA CRAVOS/RUA DAS HORTÊNCIAS/RUA DAS AMARILIS/RUA 39/RODOVIÁRIA PLANO PILOTO/AVENIDA MARGINAL SUL/BR-070/PONTE DO RIO DESCOBERTO/BR-070/PISTÃO NORTE/EPTG/S I A/OCTOGONAL/SETOR POLICIAL SUL"/>
  </r>
  <r>
    <x v="81"/>
    <x v="4"/>
    <x v="4"/>
    <x v="0"/>
    <n v="18"/>
    <s v="EIXO"/>
    <s v="Brasília"/>
    <s v="JARDIM PARAÍSO/RUA DA AZALEIAS/RUA DAS PALMAS /RUA DAS ORQUÍDEAS/RUA DA CRAVOS/RUA DAS HORTÊNCIAS/RUA DAS AMARILIS/RUA 39/RODOVIÁRIA PLANO PILOTO/AVENIDA MARGINAL SUL/BR-070/PONTE DO RIO DESCOBERTO/BR-070/PISTÃO NORTE/EPTG/S I A/OCTOGONAL/SETOR POLICIAL SUL/EIXO"/>
  </r>
  <r>
    <x v="81"/>
    <x v="4"/>
    <x v="5"/>
    <x v="1"/>
    <n v="1"/>
    <s v="RODOVIÁRIA PLANO PILOTO"/>
    <s v="Brasília"/>
    <s v="RODOVIÁRIA PLANO PILOTO"/>
  </r>
  <r>
    <x v="81"/>
    <x v="4"/>
    <x v="5"/>
    <x v="1"/>
    <n v="2"/>
    <s v="EIXO"/>
    <s v="Brasília"/>
    <s v="RODOVIÁRIA PLANO PILOTO/EIXO"/>
  </r>
  <r>
    <x v="81"/>
    <x v="4"/>
    <x v="5"/>
    <x v="1"/>
    <n v="3"/>
    <s v="SETOR POLICIAL SUL"/>
    <s v="Brasília"/>
    <s v="RODOVIÁRIA PLANO PILOTO/EIXO/SETOR POLICIAL SUL"/>
  </r>
  <r>
    <x v="81"/>
    <x v="4"/>
    <x v="5"/>
    <x v="1"/>
    <n v="4"/>
    <s v="OCTOGONAL"/>
    <s v="Brasília"/>
    <s v="RODOVIÁRIA PLANO PILOTO/EIXO/SETOR POLICIAL SUL/OCTOGONAL"/>
  </r>
  <r>
    <x v="81"/>
    <x v="4"/>
    <x v="5"/>
    <x v="1"/>
    <n v="5"/>
    <s v="S I A"/>
    <s v="Brasília"/>
    <s v="RODOVIÁRIA PLANO PILOTO/EIXO/SETOR POLICIAL SUL/OCTOGONAL/S I A"/>
  </r>
  <r>
    <x v="81"/>
    <x v="4"/>
    <x v="5"/>
    <x v="1"/>
    <n v="6"/>
    <s v="EPTG"/>
    <s v="TAGUATINGA"/>
    <s v="RODOVIÁRIA PLANO PILOTO/EIXO/SETOR POLICIAL SUL/OCTOGONAL/S I A/EPTG"/>
  </r>
  <r>
    <x v="81"/>
    <x v="4"/>
    <x v="5"/>
    <x v="1"/>
    <n v="7"/>
    <s v="PISTÃO NORTE"/>
    <s v="TAGUATINGA"/>
    <s v="RODOVIÁRIA PLANO PILOTO/EIXO/SETOR POLICIAL SUL/OCTOGONAL/S I A/EPTG/PISTÃO NORTE"/>
  </r>
  <r>
    <x v="81"/>
    <x v="4"/>
    <x v="5"/>
    <x v="1"/>
    <n v="8"/>
    <s v="BR-070"/>
    <s v="CEILÂNDIA"/>
    <s v="RODOVIÁRIA PLANO PILOTO/EIXO/SETOR POLICIAL SUL/OCTOGONAL/S I A/EPTG/PISTÃO NORTE/BR-070"/>
  </r>
  <r>
    <x v="81"/>
    <x v="4"/>
    <x v="5"/>
    <x v="1"/>
    <n v="9"/>
    <s v="PONTE DO RIO DESCOBERTO"/>
    <s v="ÁGUAS LINDAS DE GOIÁS"/>
    <s v="RODOVIÁRIA PLANO PILOTO/EIXO/SETOR POLICIAL SUL/OCTOGONAL/S I A/EPTG/PISTÃO NORTE/BR-070/PONTE DO RIO DESCOBERTO"/>
  </r>
  <r>
    <x v="81"/>
    <x v="4"/>
    <x v="5"/>
    <x v="1"/>
    <n v="10"/>
    <s v="BR-070"/>
    <s v="ÁGUAS LINDAS DE GOIÁS"/>
    <s v="RODOVIÁRIA PLANO PILOTO/EIXO/SETOR POLICIAL SUL/OCTOGONAL/S I A/EPTG/PISTÃO NORTE/BR-070/PONTE DO RIO DESCOBERTO/BR-070"/>
  </r>
  <r>
    <x v="81"/>
    <x v="4"/>
    <x v="5"/>
    <x v="1"/>
    <n v="11"/>
    <s v="AVENIDA MARGINAL SUL"/>
    <s v="ÁGUAS LINDAS DE GOIÁS"/>
    <s v="RODOVIÁRIA PLANO PILOTO/EIXO/SETOR POLICIAL SUL/OCTOGONAL/S I A/EPTG/PISTÃO NORTE/BR-070/PONTE DO RIO DESCOBERTO/BR-070/AVENIDA MARGINAL SUL"/>
  </r>
  <r>
    <x v="81"/>
    <x v="4"/>
    <x v="5"/>
    <x v="1"/>
    <n v="12"/>
    <s v="RUA DA AZALEIAS"/>
    <s v="ÁGUAS LINDAS DE GOIÁS"/>
    <s v="RODOVIÁRIA PLANO PILOTO/EIXO/SETOR POLICIAL SUL/OCTOGONAL/S I A/EPTG/PISTÃO NORTE/BR-070/PONTE DO RIO DESCOBERTO/BR-070/AVENIDA MARGINAL SUL/RUA DA AZALEIAS"/>
  </r>
  <r>
    <x v="81"/>
    <x v="4"/>
    <x v="5"/>
    <x v="1"/>
    <n v="13"/>
    <s v="RUA DAS PALMAS "/>
    <s v="ÁGUAS LINDAS DE GOIÁS"/>
    <s v="RODOVIÁRIA PLANO PILOTO/EIXO/SETOR POLICIAL SUL/OCTOGONAL/S I A/EPTG/PISTÃO NORTE/BR-070/PONTE DO RIO DESCOBERTO/BR-070/AVENIDA MARGINAL SUL/RUA DA AZALEIAS/RUA DAS PALMAS "/>
  </r>
  <r>
    <x v="81"/>
    <x v="4"/>
    <x v="5"/>
    <x v="1"/>
    <n v="14"/>
    <s v="RUA DAS ORQUÍDEAS"/>
    <s v="ÁGUAS LINDAS DE GOIÁS"/>
    <s v="RODOVIÁRIA PLANO PILOTO/EIXO/SETOR POLICIAL SUL/OCTOGONAL/S I A/EPTG/PISTÃO NORTE/BR-070/PONTE DO RIO DESCOBERTO/BR-070/AVENIDA MARGINAL SUL/RUA DA AZALEIAS/RUA DAS PALMAS /RUA DAS ORQUÍDEAS"/>
  </r>
  <r>
    <x v="81"/>
    <x v="4"/>
    <x v="5"/>
    <x v="1"/>
    <n v="15"/>
    <s v="RUA DA CRAVOS"/>
    <s v="ÁGUAS LINDAS DE GOIÁS"/>
    <s v="RODOVIÁRIA PLANO PILOTO/EIXO/SETOR POLICIAL SUL/OCTOGONAL/S I A/EPTG/PISTÃO NORTE/BR-070/PONTE DO RIO DESCOBERTO/BR-070/AVENIDA MARGINAL SUL/RUA DA AZALEIAS/RUA DAS PALMAS /RUA DAS ORQUÍDEAS/RUA DA CRAVOS"/>
  </r>
  <r>
    <x v="81"/>
    <x v="4"/>
    <x v="5"/>
    <x v="1"/>
    <n v="16"/>
    <s v="RUA DAS HORTÊNCIAS"/>
    <s v="ÁGUAS LINDAS DE GOIÁS"/>
    <s v="RODOVIÁRIA PLANO PILOTO/EIXO/SETOR POLICIAL SUL/OCTOGONAL/S I A/EPTG/PISTÃO NORTE/BR-070/PONTE DO RIO DESCOBERTO/BR-070/AVENIDA MARGINAL SUL/RUA DA AZALEIAS/RUA DAS PALMAS /RUA DAS ORQUÍDEAS/RUA DA CRAVOS/RUA DAS HORTÊNCIAS"/>
  </r>
  <r>
    <x v="81"/>
    <x v="4"/>
    <x v="5"/>
    <x v="1"/>
    <n v="17"/>
    <s v="RUA DAS AMARILIS"/>
    <s v="ÁGUAS LINDAS DE GOIÁS"/>
    <s v="RODOVIÁRIA PLANO PILOTO/EIXO/SETOR POLICIAL SUL/OCTOGONAL/S I A/EPTG/PISTÃO NORTE/BR-070/PONTE DO RIO DESCOBERTO/BR-070/AVENIDA MARGINAL SUL/RUA DA AZALEIAS/RUA DAS PALMAS /RUA DAS ORQUÍDEAS/RUA DA CRAVOS/RUA DAS HORTÊNCIAS/RUA DAS AMARILIS"/>
  </r>
  <r>
    <x v="81"/>
    <x v="4"/>
    <x v="5"/>
    <x v="1"/>
    <n v="18"/>
    <s v="RUA 39"/>
    <s v="ÁGUAS LINDAS DE GOIÁS"/>
    <s v="RODOVIÁRIA PLANO PILOTO/EIXO/SETOR POLICIAL SUL/OCTOGONAL/S I A/EPTG/PISTÃO NORTE/BR-070/PONTE DO RIO DESCOBERTO/BR-070/AVENIDA MARGINAL SUL/RUA DA AZALEIAS/RUA DAS PALMAS /RUA DAS ORQUÍDEAS/RUA DA CRAVOS/RUA DAS HORTÊNCIAS/RUA DAS AMARILIS/RUA 39"/>
  </r>
  <r>
    <x v="81"/>
    <x v="4"/>
    <x v="5"/>
    <x v="1"/>
    <n v="19"/>
    <s v="JARDIM PARAÍSO"/>
    <s v="ÁGUAS LINDAS DE GOIÁS"/>
    <s v="RODOVIÁRIA PLANO PILOTO/EIXO/SETOR POLICIAL SUL/OCTOGONAL/S I A/EPTG/PISTÃO NORTE/BR-070/PONTE DO RIO DESCOBERTO/BR-070/AVENIDA MARGINAL SUL/RUA DA AZALEIAS/RUA DAS PALMAS /RUA DAS ORQUÍDEAS/RUA DA CRAVOS/RUA DAS HORTÊNCIAS/RUA DAS AMARILIS/RUA 39/JARDIM PARAÍSO"/>
  </r>
  <r>
    <x v="82"/>
    <x v="4"/>
    <x v="4"/>
    <x v="0"/>
    <n v="1"/>
    <s v="SANTA LÚCIA"/>
    <s v="ÁGUAS LINDAS DE GOIÁS"/>
    <s v="SANTA LÚCIA"/>
  </r>
  <r>
    <x v="82"/>
    <x v="4"/>
    <x v="4"/>
    <x v="0"/>
    <n v="2"/>
    <s v="GO-547"/>
    <s v="ÁGUAS LINDAS DE GOIÁS"/>
    <s v="SANTA LÚCIA/GO-547"/>
  </r>
  <r>
    <x v="82"/>
    <x v="4"/>
    <x v="4"/>
    <x v="0"/>
    <n v="3"/>
    <s v="AVENIDA LIBERDADE"/>
    <s v="ÁGUAS LINDAS DE GOIÁS"/>
    <s v="SANTA LÚCIA/GO-547/AVENIDA LIBERDADE"/>
  </r>
  <r>
    <x v="82"/>
    <x v="4"/>
    <x v="4"/>
    <x v="0"/>
    <n v="4"/>
    <s v="RUA 2 (FRENTE PREFEITURA)"/>
    <s v="ÁGUAS LINDAS DE GOIÁS"/>
    <s v="SANTA LÚCIA/GO-547/AVENIDA LIBERDADE/RUA 2 (FRENTE PREFEITURA)"/>
  </r>
  <r>
    <x v="82"/>
    <x v="4"/>
    <x v="4"/>
    <x v="0"/>
    <n v="5"/>
    <s v="BR-070"/>
    <s v="CEILÂNDIA"/>
    <s v="SANTA LÚCIA/GO-547/AVENIDA LIBERDADE/RUA 2 (FRENTE PREFEITURA)/BR-070"/>
  </r>
  <r>
    <x v="82"/>
    <x v="4"/>
    <x v="4"/>
    <x v="0"/>
    <n v="6"/>
    <s v="PISTÃO NORTE"/>
    <s v="TAGUATINGA"/>
    <s v="SANTA LÚCIA/GO-547/AVENIDA LIBERDADE/RUA 2 (FRENTE PREFEITURA)/BR-070/PISTÃO NORTE"/>
  </r>
  <r>
    <x v="82"/>
    <x v="4"/>
    <x v="4"/>
    <x v="0"/>
    <n v="7"/>
    <s v="EPTG"/>
    <s v="TAGUATINGA"/>
    <s v="SANTA LÚCIA/GO-547/AVENIDA LIBERDADE/RUA 2 (FRENTE PREFEITURA)/BR-070/PISTÃO NORTE/EPTG"/>
  </r>
  <r>
    <x v="82"/>
    <x v="4"/>
    <x v="4"/>
    <x v="0"/>
    <n v="8"/>
    <s v="S I A"/>
    <s v="Brasília"/>
    <s v="SANTA LÚCIA/GO-547/AVENIDA LIBERDADE/RUA 2 (FRENTE PREFEITURA)/BR-070/PISTÃO NORTE/EPTG/S I A"/>
  </r>
  <r>
    <x v="82"/>
    <x v="4"/>
    <x v="4"/>
    <x v="0"/>
    <n v="9"/>
    <s v="OCTOGONAL"/>
    <s v="Brasília"/>
    <s v="SANTA LÚCIA/GO-547/AVENIDA LIBERDADE/RUA 2 (FRENTE PREFEITURA)/BR-070/PISTÃO NORTE/EPTG/S I A/OCTOGONAL"/>
  </r>
  <r>
    <x v="82"/>
    <x v="4"/>
    <x v="4"/>
    <x v="0"/>
    <n v="10"/>
    <s v="SETOR POLICIAL SUL"/>
    <s v="Brasília"/>
    <s v="SANTA LÚCIA/GO-547/AVENIDA LIBERDADE/RUA 2 (FRENTE PREFEITURA)/BR-070/PISTÃO NORTE/EPTG/S I A/OCTOGONAL/SETOR POLICIAL SUL"/>
  </r>
  <r>
    <x v="82"/>
    <x v="4"/>
    <x v="4"/>
    <x v="0"/>
    <n v="11"/>
    <s v="EIXO"/>
    <s v="Brasília"/>
    <s v="SANTA LÚCIA/GO-547/AVENIDA LIBERDADE/RUA 2 (FRENTE PREFEITURA)/BR-070/PISTÃO NORTE/EPTG/S I A/OCTOGONAL/SETOR POLICIAL SUL/EIXO"/>
  </r>
  <r>
    <x v="82"/>
    <x v="4"/>
    <x v="4"/>
    <x v="0"/>
    <n v="12"/>
    <s v="RODOVIÁRIA PLANO PILOTO"/>
    <s v="Brasília"/>
    <s v="SANTA LÚCIA/GO-547/AVENIDA LIBERDADE/RUA 2 (FRENTE PREFEITURA)/BR-070/PISTÃO NORTE/EPTG/S I A/OCTOGONAL/SETOR POLICIAL SUL/EIXO/RODOVIÁRIA PLANO PILOTO"/>
  </r>
  <r>
    <x v="82"/>
    <x v="4"/>
    <x v="5"/>
    <x v="1"/>
    <n v="1"/>
    <s v="RODOVIÁRIA PLANO PILOTO"/>
    <s v="Brasília"/>
    <s v="RODOVIÁRIA PLANO PILOTO"/>
  </r>
  <r>
    <x v="82"/>
    <x v="4"/>
    <x v="5"/>
    <x v="1"/>
    <n v="2"/>
    <s v="EIXO"/>
    <s v="Brasília"/>
    <s v="RODOVIÁRIA PLANO PILOTO/EIXO"/>
  </r>
  <r>
    <x v="82"/>
    <x v="4"/>
    <x v="5"/>
    <x v="1"/>
    <n v="3"/>
    <s v="SETOR POLICIAL SUL"/>
    <s v="Brasília"/>
    <s v="RODOVIÁRIA PLANO PILOTO/EIXO/SETOR POLICIAL SUL"/>
  </r>
  <r>
    <x v="82"/>
    <x v="4"/>
    <x v="5"/>
    <x v="1"/>
    <n v="4"/>
    <s v="OCTOGONAL"/>
    <s v="Brasília"/>
    <s v="RODOVIÁRIA PLANO PILOTO/EIXO/SETOR POLICIAL SUL/OCTOGONAL"/>
  </r>
  <r>
    <x v="82"/>
    <x v="4"/>
    <x v="5"/>
    <x v="1"/>
    <n v="5"/>
    <s v="S I A"/>
    <s v="Brasília"/>
    <s v="RODOVIÁRIA PLANO PILOTO/EIXO/SETOR POLICIAL SUL/OCTOGONAL/S I A"/>
  </r>
  <r>
    <x v="82"/>
    <x v="4"/>
    <x v="5"/>
    <x v="1"/>
    <n v="6"/>
    <s v="EPTG"/>
    <s v="TAGUATINGA"/>
    <s v="RODOVIÁRIA PLANO PILOTO/EIXO/SETOR POLICIAL SUL/OCTOGONAL/S I A/EPTG"/>
  </r>
  <r>
    <x v="82"/>
    <x v="4"/>
    <x v="5"/>
    <x v="1"/>
    <n v="7"/>
    <s v="PISTÃO NORTE"/>
    <s v="TAGUATINGA"/>
    <s v="RODOVIÁRIA PLANO PILOTO/EIXO/SETOR POLICIAL SUL/OCTOGONAL/S I A/EPTG/PISTÃO NORTE"/>
  </r>
  <r>
    <x v="82"/>
    <x v="4"/>
    <x v="5"/>
    <x v="1"/>
    <n v="8"/>
    <s v="BR-070"/>
    <s v="CEILÂNDIA"/>
    <s v="RODOVIÁRIA PLANO PILOTO/EIXO/SETOR POLICIAL SUL/OCTOGONAL/S I A/EPTG/PISTÃO NORTE/BR-070"/>
  </r>
  <r>
    <x v="82"/>
    <x v="4"/>
    <x v="5"/>
    <x v="1"/>
    <n v="9"/>
    <s v="RUA 2 (FRENTE PREFEITURA)"/>
    <s v="ÁGUAS LINDAS DE GOIÁS"/>
    <s v="RODOVIÁRIA PLANO PILOTO/EIXO/SETOR POLICIAL SUL/OCTOGONAL/S I A/EPTG/PISTÃO NORTE/BR-070/RUA 2 (FRENTE PREFEITURA)"/>
  </r>
  <r>
    <x v="82"/>
    <x v="4"/>
    <x v="5"/>
    <x v="1"/>
    <n v="10"/>
    <s v="AVENIDA LIBERDADE"/>
    <s v="ÁGUAS LINDAS DE GOIÁS"/>
    <s v="RODOVIÁRIA PLANO PILOTO/EIXO/SETOR POLICIAL SUL/OCTOGONAL/S I A/EPTG/PISTÃO NORTE/BR-070/RUA 2 (FRENTE PREFEITURA)/AVENIDA LIBERDADE"/>
  </r>
  <r>
    <x v="82"/>
    <x v="4"/>
    <x v="5"/>
    <x v="1"/>
    <n v="11"/>
    <s v="GO-547"/>
    <s v="ÁGUAS LINDAS DE GOIÁS"/>
    <s v="RODOVIÁRIA PLANO PILOTO/EIXO/SETOR POLICIAL SUL/OCTOGONAL/S I A/EPTG/PISTÃO NORTE/BR-070/RUA 2 (FRENTE PREFEITURA)/AVENIDA LIBERDADE/GO-547"/>
  </r>
  <r>
    <x v="82"/>
    <x v="4"/>
    <x v="5"/>
    <x v="1"/>
    <n v="12"/>
    <s v="SANTA LÚCIA"/>
    <s v="ÁGUAS LINDAS DE GOIÁS"/>
    <s v="RODOVIÁRIA PLANO PILOTO/EIXO/SETOR POLICIAL SUL/OCTOGONAL/S I A/EPTG/PISTÃO NORTE/BR-070/RUA 2 (FRENTE PREFEITURA)/AVENIDA LIBERDADE/GO-547/SANTA LÚCIA"/>
  </r>
  <r>
    <x v="83"/>
    <x v="4"/>
    <x v="4"/>
    <x v="0"/>
    <n v="1"/>
    <s v="JARDIM GUAÍRA"/>
    <s v="ÁGUAS LINDAS DE GOIÁS"/>
    <s v="JARDIM GUAÍRA"/>
  </r>
  <r>
    <x v="83"/>
    <x v="4"/>
    <x v="4"/>
    <x v="0"/>
    <n v="2"/>
    <s v="BR-070"/>
    <s v="CEILÂNDIA"/>
    <s v="JARDIM GUAÍRA/BR-070"/>
  </r>
  <r>
    <x v="83"/>
    <x v="4"/>
    <x v="4"/>
    <x v="0"/>
    <n v="3"/>
    <s v="PISTÃO NORTE"/>
    <s v="TAGUATINGA"/>
    <s v="JARDIM GUAÍRA/BR-070/PISTÃO NORTE"/>
  </r>
  <r>
    <x v="83"/>
    <x v="4"/>
    <x v="4"/>
    <x v="0"/>
    <n v="4"/>
    <s v="EPTG"/>
    <s v="TAGUATINGA"/>
    <s v="JARDIM GUAÍRA/BR-070/PISTÃO NORTE/EPTG"/>
  </r>
  <r>
    <x v="83"/>
    <x v="4"/>
    <x v="4"/>
    <x v="0"/>
    <n v="5"/>
    <s v="S I A"/>
    <s v="Brasília"/>
    <s v="JARDIM GUAÍRA/BR-070/PISTÃO NORTE/EPTG/S I A"/>
  </r>
  <r>
    <x v="83"/>
    <x v="4"/>
    <x v="4"/>
    <x v="0"/>
    <n v="6"/>
    <s v="OCTOGONAL"/>
    <s v="Brasília"/>
    <s v="JARDIM GUAÍRA/BR-070/PISTÃO NORTE/EPTG/S I A/OCTOGONAL"/>
  </r>
  <r>
    <x v="83"/>
    <x v="4"/>
    <x v="4"/>
    <x v="0"/>
    <n v="7"/>
    <s v="SETOR POLICIAL SUL"/>
    <s v="Brasília"/>
    <s v="JARDIM GUAÍRA/BR-070/PISTÃO NORTE/EPTG/S I A/OCTOGONAL/SETOR POLICIAL SUL"/>
  </r>
  <r>
    <x v="83"/>
    <x v="4"/>
    <x v="4"/>
    <x v="0"/>
    <n v="8"/>
    <s v="EIXO"/>
    <s v="Brasília"/>
    <s v="JARDIM GUAÍRA/BR-070/PISTÃO NORTE/EPTG/S I A/OCTOGONAL/SETOR POLICIAL SUL/EIXO"/>
  </r>
  <r>
    <x v="83"/>
    <x v="4"/>
    <x v="4"/>
    <x v="0"/>
    <n v="9"/>
    <s v="RODOVIÁRIA PLANO PILOTO"/>
    <s v="Brasília"/>
    <s v="JARDIM GUAÍRA/BR-070/PISTÃO NORTE/EPTG/S I A/OCTOGONAL/SETOR POLICIAL SUL/EIXO/RODOVIÁRIA PLANO PILOTO"/>
  </r>
  <r>
    <x v="83"/>
    <x v="4"/>
    <x v="5"/>
    <x v="1"/>
    <n v="1"/>
    <s v="RODOVIÁRIA PLANO PILOTO"/>
    <s v="Brasília"/>
    <s v="RODOVIÁRIA PLANO PILOTO"/>
  </r>
  <r>
    <x v="83"/>
    <x v="4"/>
    <x v="5"/>
    <x v="1"/>
    <n v="2"/>
    <s v="EIXO"/>
    <s v="Brasília"/>
    <s v="RODOVIÁRIA PLANO PILOTO/EIXO"/>
  </r>
  <r>
    <x v="83"/>
    <x v="4"/>
    <x v="5"/>
    <x v="1"/>
    <n v="3"/>
    <s v="SETOR POLICIAL SUL"/>
    <s v="Brasília"/>
    <s v="RODOVIÁRIA PLANO PILOTO/EIXO/SETOR POLICIAL SUL"/>
  </r>
  <r>
    <x v="83"/>
    <x v="4"/>
    <x v="5"/>
    <x v="1"/>
    <n v="4"/>
    <s v="OCTOGONAL"/>
    <s v="Brasília"/>
    <s v="RODOVIÁRIA PLANO PILOTO/EIXO/SETOR POLICIAL SUL/OCTOGONAL"/>
  </r>
  <r>
    <x v="83"/>
    <x v="4"/>
    <x v="5"/>
    <x v="1"/>
    <n v="5"/>
    <s v="S I A"/>
    <s v="Brasília"/>
    <s v="RODOVIÁRIA PLANO PILOTO/EIXO/SETOR POLICIAL SUL/OCTOGONAL/S I A"/>
  </r>
  <r>
    <x v="83"/>
    <x v="4"/>
    <x v="5"/>
    <x v="1"/>
    <n v="6"/>
    <s v="EPTG"/>
    <s v="TAGUATINGA"/>
    <s v="RODOVIÁRIA PLANO PILOTO/EIXO/SETOR POLICIAL SUL/OCTOGONAL/S I A/EPTG"/>
  </r>
  <r>
    <x v="83"/>
    <x v="4"/>
    <x v="5"/>
    <x v="1"/>
    <n v="7"/>
    <s v="PISTÃO NORTE"/>
    <s v="TAGUATINGA"/>
    <s v="RODOVIÁRIA PLANO PILOTO/EIXO/SETOR POLICIAL SUL/OCTOGONAL/S I A/EPTG/PISTÃO NORTE"/>
  </r>
  <r>
    <x v="83"/>
    <x v="4"/>
    <x v="5"/>
    <x v="1"/>
    <n v="8"/>
    <s v="BR-070"/>
    <s v="CEILÂNDIA"/>
    <s v="RODOVIÁRIA PLANO PILOTO/EIXO/SETOR POLICIAL SUL/OCTOGONAL/S I A/EPTG/PISTÃO NORTE/BR-070"/>
  </r>
  <r>
    <x v="83"/>
    <x v="4"/>
    <x v="5"/>
    <x v="1"/>
    <n v="9"/>
    <s v="JARDIM GUAÍRA"/>
    <s v="ÁGUAS LINDAS DE GOIÁS"/>
    <s v="RODOVIÁRIA PLANO PILOTO/EIXO/SETOR POLICIAL SUL/OCTOGONAL/S I A/EPTG/PISTÃO NORTE/BR-070/JARDIM GUAÍRA"/>
  </r>
  <r>
    <x v="84"/>
    <x v="4"/>
    <x v="4"/>
    <x v="0"/>
    <n v="1"/>
    <s v="TERMINAL JARDIM BRASÍLIA"/>
    <s v="ÁGUAS LINDAS DE GOIÁS"/>
    <s v="TERMINAL JARDIM BRASÍLIA"/>
  </r>
  <r>
    <x v="84"/>
    <x v="4"/>
    <x v="4"/>
    <x v="0"/>
    <n v="2"/>
    <s v="PINHEIRO 4, 5 E 6"/>
    <s v="ÁGUAS LINDAS DE GOIÁS"/>
    <s v="TERMINAL JARDIM BRASÍLIA/PINHEIRO 4, 5 E 6"/>
  </r>
  <r>
    <x v="84"/>
    <x v="4"/>
    <x v="4"/>
    <x v="0"/>
    <n v="3"/>
    <s v="RUA 33"/>
    <s v="ÁGUAS LINDAS DE GOIÁS"/>
    <s v="TERMINAL JARDIM BRASÍLIA/PINHEIRO 4, 5 E 6/RUA 33"/>
  </r>
  <r>
    <x v="84"/>
    <x v="4"/>
    <x v="4"/>
    <x v="0"/>
    <n v="4"/>
    <s v="AVENIDA GOIÂNIA"/>
    <s v="ÁGUAS LINDAS DE GOIÁS"/>
    <s v="TERMINAL JARDIM BRASÍLIA/PINHEIRO 4, 5 E 6/RUA 33/AVENIDA GOIÂNIA"/>
  </r>
  <r>
    <x v="84"/>
    <x v="4"/>
    <x v="4"/>
    <x v="0"/>
    <n v="5"/>
    <s v="AVENIDA MANAUS"/>
    <s v="ÁGUAS LINDAS DE GOIÁS"/>
    <s v="TERMINAL JARDIM BRASÍLIA/PINHEIRO 4, 5 E 6/RUA 33/AVENIDA GOIÂNIA/AVENIDA MANAUS"/>
  </r>
  <r>
    <x v="84"/>
    <x v="4"/>
    <x v="4"/>
    <x v="0"/>
    <n v="6"/>
    <s v="AVENIDA MARGINAL NORTE"/>
    <s v="ÁGUAS LINDAS DE GOIÁS"/>
    <s v="TERMINAL JARDIM BRASÍLIA/PINHEIRO 4, 5 E 6/RUA 33/AVENIDA GOIÂNIA/AVENIDA MANAUS/AVENIDA MARGINAL NORTE"/>
  </r>
  <r>
    <x v="84"/>
    <x v="4"/>
    <x v="4"/>
    <x v="0"/>
    <n v="7"/>
    <s v="BR-070"/>
    <s v="ÁGUAS LINDAS DE GOIÁS"/>
    <s v="TERMINAL JARDIM BRASÍLIA/PINHEIRO 4, 5 E 6/RUA 33/AVENIDA GOIÂNIA/AVENIDA MANAUS/AVENIDA MARGINAL NORTE/BR-070"/>
  </r>
  <r>
    <x v="84"/>
    <x v="4"/>
    <x v="4"/>
    <x v="0"/>
    <n v="8"/>
    <s v="AVENIDA MARGINAL SUL"/>
    <s v="ÁGUAS LINDAS DE GOIÁS"/>
    <s v="TERMINAL JARDIM BRASÍLIA/PINHEIRO 4, 5 E 6/RUA 33/AVENIDA GOIÂNIA/AVENIDA MANAUS/AVENIDA MARGINAL NORTE/BR-070/AVENIDA MARGINAL SUL"/>
  </r>
  <r>
    <x v="84"/>
    <x v="4"/>
    <x v="4"/>
    <x v="0"/>
    <n v="9"/>
    <s v="BR-070"/>
    <s v="ÁGUAS LINDAS DE GOIÁS"/>
    <s v="TERMINAL JARDIM BRASÍLIA/PINHEIRO 4, 5 E 6/RUA 33/AVENIDA GOIÂNIA/AVENIDA MANAUS/AVENIDA MARGINAL NORTE/BR-070/AVENIDA MARGINAL SUL/BR-070"/>
  </r>
  <r>
    <x v="84"/>
    <x v="4"/>
    <x v="4"/>
    <x v="0"/>
    <n v="10"/>
    <s v="PONTE DO RIO DESCOBERTO"/>
    <s v="ÁGUAS LINDAS DE GOIÁS"/>
    <s v="TERMINAL JARDIM BRASÍLIA/PINHEIRO 4, 5 E 6/RUA 33/AVENIDA GOIÂNIA/AVENIDA MANAUS/AVENIDA MARGINAL NORTE/BR-070/AVENIDA MARGINAL SUL/BR-070/PONTE DO RIO DESCOBERTO"/>
  </r>
  <r>
    <x v="84"/>
    <x v="4"/>
    <x v="4"/>
    <x v="0"/>
    <n v="11"/>
    <s v="BR-070"/>
    <s v="CEILÂNDIA"/>
    <s v="TERMINAL JARDIM BRASÍLIA/PINHEIRO 4, 5 E 6/RUA 33/AVENIDA GOIÂNIA/AVENIDA MANAUS/AVENIDA MARGINAL NORTE/BR-070/AVENIDA MARGINAL SUL/BR-070/PONTE DO RIO DESCOBERTO/BR-070"/>
  </r>
  <r>
    <x v="84"/>
    <x v="4"/>
    <x v="4"/>
    <x v="0"/>
    <n v="12"/>
    <s v="PISTÃO NORTE"/>
    <s v="TAGUATINGA"/>
    <s v="TERMINAL JARDIM BRASÍLIA/PINHEIRO 4, 5 E 6/RUA 33/AVENIDA GOIÂNIA/AVENIDA MANAUS/AVENIDA MARGINAL NORTE/BR-070/AVENIDA MARGINAL SUL/BR-070/PONTE DO RIO DESCOBERTO/BR-070/PISTÃO NORTE"/>
  </r>
  <r>
    <x v="84"/>
    <x v="4"/>
    <x v="4"/>
    <x v="0"/>
    <n v="13"/>
    <s v="EPTG"/>
    <s v="TAGUATINGA"/>
    <s v="TERMINAL JARDIM BRASÍLIA/PINHEIRO 4, 5 E 6/RUA 33/AVENIDA GOIÂNIA/AVENIDA MANAUS/AVENIDA MARGINAL NORTE/BR-070/AVENIDA MARGINAL SUL/BR-070/PONTE DO RIO DESCOBERTO/BR-070/PISTÃO NORTE/EPTG"/>
  </r>
  <r>
    <x v="84"/>
    <x v="4"/>
    <x v="4"/>
    <x v="0"/>
    <n v="14"/>
    <s v="S I A"/>
    <s v="Brasília"/>
    <s v="TERMINAL JARDIM BRASÍLIA/PINHEIRO 4, 5 E 6/RUA 33/AVENIDA GOIÂNIA/AVENIDA MANAUS/AVENIDA MARGINAL NORTE/BR-070/AVENIDA MARGINAL SUL/BR-070/PONTE DO RIO DESCOBERTO/BR-070/PISTÃO NORTE/EPTG/S I A"/>
  </r>
  <r>
    <x v="84"/>
    <x v="4"/>
    <x v="4"/>
    <x v="0"/>
    <n v="15"/>
    <s v="SETOR POLICIAL SUL"/>
    <s v="Brasília"/>
    <s v="TERMINAL JARDIM BRASÍLIA/PINHEIRO 4, 5 E 6/RUA 33/AVENIDA GOIÂNIA/AVENIDA MANAUS/AVENIDA MARGINAL NORTE/BR-070/AVENIDA MARGINAL SUL/BR-070/PONTE DO RIO DESCOBERTO/BR-070/PISTÃO NORTE/EPTG/S I A/SETOR POLICIAL SUL"/>
  </r>
  <r>
    <x v="84"/>
    <x v="4"/>
    <x v="4"/>
    <x v="0"/>
    <n v="16"/>
    <s v="EIXO"/>
    <s v="Brasília"/>
    <s v="TERMINAL JARDIM BRASÍLIA/PINHEIRO 4, 5 E 6/RUA 33/AVENIDA GOIÂNIA/AVENIDA MANAUS/AVENIDA MARGINAL NORTE/BR-070/AVENIDA MARGINAL SUL/BR-070/PONTE DO RIO DESCOBERTO/BR-070/PISTÃO NORTE/EPTG/S I A/SETOR POLICIAL SUL/EIXO"/>
  </r>
  <r>
    <x v="84"/>
    <x v="4"/>
    <x v="4"/>
    <x v="0"/>
    <n v="17"/>
    <s v="RODOVIÁRIA PLANO PILOTO"/>
    <s v="Brasília"/>
    <s v="TERMINAL JARDIM BRASÍLIA/PINHEIRO 4, 5 E 6/RUA 33/AVENIDA GOIÂNIA/AVENIDA MANAUS/AVENIDA MARGINAL NORTE/BR-070/AVENIDA MARGINAL SUL/BR-070/PONTE DO RIO DESCOBERTO/BR-070/PISTÃO NORTE/EPTG/S I A/SETOR POLICIAL SUL/EIXO/RODOVIÁRIA PLANO PILOTO"/>
  </r>
  <r>
    <x v="84"/>
    <x v="4"/>
    <x v="5"/>
    <x v="1"/>
    <n v="1"/>
    <s v="RODOVIÁRIA PLANO PILOTO"/>
    <s v="Brasília"/>
    <s v="RODOVIÁRIA PLANO PILOTO"/>
  </r>
  <r>
    <x v="84"/>
    <x v="4"/>
    <x v="5"/>
    <x v="1"/>
    <n v="2"/>
    <s v="EIXO"/>
    <s v="Brasília"/>
    <s v="RODOVIÁRIA PLANO PILOTO/EIXO"/>
  </r>
  <r>
    <x v="84"/>
    <x v="4"/>
    <x v="5"/>
    <x v="1"/>
    <n v="3"/>
    <s v="SETOR POLICIAL SUL"/>
    <s v="Brasília"/>
    <s v="RODOVIÁRIA PLANO PILOTO/EIXO/SETOR POLICIAL SUL"/>
  </r>
  <r>
    <x v="84"/>
    <x v="4"/>
    <x v="5"/>
    <x v="1"/>
    <n v="4"/>
    <s v="OCTOGONAL"/>
    <s v="Brasília"/>
    <s v="RODOVIÁRIA PLANO PILOTO/EIXO/SETOR POLICIAL SUL/OCTOGONAL"/>
  </r>
  <r>
    <x v="84"/>
    <x v="4"/>
    <x v="5"/>
    <x v="1"/>
    <n v="5"/>
    <s v="S I A"/>
    <s v="Brasília"/>
    <s v="RODOVIÁRIA PLANO PILOTO/EIXO/SETOR POLICIAL SUL/OCTOGONAL/S I A"/>
  </r>
  <r>
    <x v="84"/>
    <x v="4"/>
    <x v="5"/>
    <x v="1"/>
    <n v="6"/>
    <s v="EPTG"/>
    <s v="TAGUATINGA"/>
    <s v="RODOVIÁRIA PLANO PILOTO/EIXO/SETOR POLICIAL SUL/OCTOGONAL/S I A/EPTG"/>
  </r>
  <r>
    <x v="84"/>
    <x v="4"/>
    <x v="5"/>
    <x v="1"/>
    <n v="7"/>
    <s v="PISTÃO NORTE"/>
    <s v="TAGUATINGA"/>
    <s v="RODOVIÁRIA PLANO PILOTO/EIXO/SETOR POLICIAL SUL/OCTOGONAL/S I A/EPTG/PISTÃO NORTE"/>
  </r>
  <r>
    <x v="84"/>
    <x v="4"/>
    <x v="5"/>
    <x v="1"/>
    <n v="8"/>
    <s v="BR-070"/>
    <s v="CEILÂNDIA"/>
    <s v="RODOVIÁRIA PLANO PILOTO/EIXO/SETOR POLICIAL SUL/OCTOGONAL/S I A/EPTG/PISTÃO NORTE/BR-070"/>
  </r>
  <r>
    <x v="84"/>
    <x v="4"/>
    <x v="5"/>
    <x v="1"/>
    <n v="9"/>
    <s v="PONTE DO RIO DESCOBERTO"/>
    <s v="ÁGUAS LINDAS DE GOIÁS"/>
    <s v="RODOVIÁRIA PLANO PILOTO/EIXO/SETOR POLICIAL SUL/OCTOGONAL/S I A/EPTG/PISTÃO NORTE/BR-070/PONTE DO RIO DESCOBERTO"/>
  </r>
  <r>
    <x v="84"/>
    <x v="4"/>
    <x v="5"/>
    <x v="1"/>
    <n v="10"/>
    <s v="BR-070"/>
    <s v="ÁGUAS LINDAS DE GOIÁS"/>
    <s v="RODOVIÁRIA PLANO PILOTO/EIXO/SETOR POLICIAL SUL/OCTOGONAL/S I A/EPTG/PISTÃO NORTE/BR-070/PONTE DO RIO DESCOBERTO/BR-070"/>
  </r>
  <r>
    <x v="84"/>
    <x v="4"/>
    <x v="5"/>
    <x v="1"/>
    <n v="11"/>
    <s v="AVENIDA MARGINAL SUL"/>
    <s v="ÁGUAS LINDAS DE GOIÁS"/>
    <s v="RODOVIÁRIA PLANO PILOTO/EIXO/SETOR POLICIAL SUL/OCTOGONAL/S I A/EPTG/PISTÃO NORTE/BR-070/PONTE DO RIO DESCOBERTO/BR-070/AVENIDA MARGINAL SUL"/>
  </r>
  <r>
    <x v="84"/>
    <x v="4"/>
    <x v="5"/>
    <x v="1"/>
    <n v="12"/>
    <s v="BR-070"/>
    <s v="ÁGUAS LINDAS DE GOIÁS"/>
    <s v="RODOVIÁRIA PLANO PILOTO/EIXO/SETOR POLICIAL SUL/OCTOGONAL/S I A/EPTG/PISTÃO NORTE/BR-070/PONTE DO RIO DESCOBERTO/BR-070/AVENIDA MARGINAL SUL/BR-070"/>
  </r>
  <r>
    <x v="84"/>
    <x v="4"/>
    <x v="5"/>
    <x v="1"/>
    <n v="13"/>
    <s v="AVENIDA MARGINAL NORTE"/>
    <s v="ÁGUAS LINDAS DE GOIÁS"/>
    <s v="RODOVIÁRIA PLANO PILOTO/EIXO/SETOR POLICIAL SUL/OCTOGONAL/S I A/EPTG/PISTÃO NORTE/BR-070/PONTE DO RIO DESCOBERTO/BR-070/AVENIDA MARGINAL SUL/BR-070/AVENIDA MARGINAL NORTE"/>
  </r>
  <r>
    <x v="84"/>
    <x v="4"/>
    <x v="5"/>
    <x v="1"/>
    <n v="14"/>
    <s v="AVENIDA MANAUS"/>
    <s v="ÁGUAS LINDAS DE GOIÁS"/>
    <s v="RODOVIÁRIA PLANO PILOTO/EIXO/SETOR POLICIAL SUL/OCTOGONAL/S I A/EPTG/PISTÃO NORTE/BR-070/PONTE DO RIO DESCOBERTO/BR-070/AVENIDA MARGINAL SUL/BR-070/AVENIDA MARGINAL NORTE/AVENIDA MANAUS"/>
  </r>
  <r>
    <x v="84"/>
    <x v="4"/>
    <x v="5"/>
    <x v="1"/>
    <n v="15"/>
    <s v="AVENIDA GOIÂNIA"/>
    <s v="ÁGUAS LINDAS DE GOIÁS"/>
    <s v="RODOVIÁRIA PLANO PILOTO/EIXO/SETOR POLICIAL SUL/OCTOGONAL/S I A/EPTG/PISTÃO NORTE/BR-070/PONTE DO RIO DESCOBERTO/BR-070/AVENIDA MARGINAL SUL/BR-070/AVENIDA MARGINAL NORTE/AVENIDA MANAUS/AVENIDA GOIÂNIA"/>
  </r>
  <r>
    <x v="84"/>
    <x v="4"/>
    <x v="5"/>
    <x v="1"/>
    <n v="16"/>
    <s v="RUA 33"/>
    <s v="ÁGUAS LINDAS DE GOIÁS"/>
    <s v="RODOVIÁRIA PLANO PILOTO/EIXO/SETOR POLICIAL SUL/OCTOGONAL/S I A/EPTG/PISTÃO NORTE/BR-070/PONTE DO RIO DESCOBERTO/BR-070/AVENIDA MARGINAL SUL/BR-070/AVENIDA MARGINAL NORTE/AVENIDA MANAUS/AVENIDA GOIÂNIA/RUA 33"/>
  </r>
  <r>
    <x v="84"/>
    <x v="4"/>
    <x v="5"/>
    <x v="1"/>
    <n v="17"/>
    <s v="PINHEIRO 4, 5 E 6"/>
    <s v="ÁGUAS LINDAS DE GOIÁS"/>
    <s v="RODOVIÁRIA PLANO PILOTO/EIXO/SETOR POLICIAL SUL/OCTOGONAL/S I A/EPTG/PISTÃO NORTE/BR-070/PONTE DO RIO DESCOBERTO/BR-070/AVENIDA MARGINAL SUL/BR-070/AVENIDA MARGINAL NORTE/AVENIDA MANAUS/AVENIDA GOIÂNIA/RUA 33/PINHEIRO 4, 5 E 6"/>
  </r>
  <r>
    <x v="84"/>
    <x v="4"/>
    <x v="5"/>
    <x v="1"/>
    <n v="18"/>
    <s v="TERMINAL JARDIM BRASÍLIA"/>
    <s v="ÁGUAS LINDAS DE GOIÁS"/>
    <s v="RODOVIÁRIA PLANO PILOTO/EIXO/SETOR POLICIAL SUL/OCTOGONAL/S I A/EPTG/PISTÃO NORTE/BR-070/PONTE DO RIO DESCOBERTO/BR-070/AVENIDA MARGINAL SUL/BR-070/AVENIDA MARGINAL NORTE/AVENIDA MANAUS/AVENIDA GOIÂNIA/RUA 33/PINHEIRO 4, 5 E 6/TERMINAL JARDIM BRASÍLIA"/>
  </r>
  <r>
    <x v="85"/>
    <x v="4"/>
    <x v="4"/>
    <x v="0"/>
    <n v="1"/>
    <s v="TERMINAL JARDIM BRASÍLIA"/>
    <s v="ÁGUAS LINDAS DE GOIÁS"/>
    <s v="TERMINAL JARDIM BRASÍLIA"/>
  </r>
  <r>
    <x v="85"/>
    <x v="4"/>
    <x v="4"/>
    <x v="0"/>
    <n v="2"/>
    <s v="PINHEIRO 2"/>
    <s v="ÁGUAS LINDAS DE GOIÁS"/>
    <s v="TERMINAL JARDIM BRASÍLIA/PINHEIRO 2"/>
  </r>
  <r>
    <x v="85"/>
    <x v="4"/>
    <x v="4"/>
    <x v="0"/>
    <n v="3"/>
    <s v="RUA 33"/>
    <s v="ÁGUAS LINDAS DE GOIÁS"/>
    <s v="TERMINAL JARDIM BRASÍLIA/PINHEIRO 2/RUA 33"/>
  </r>
  <r>
    <x v="85"/>
    <x v="4"/>
    <x v="4"/>
    <x v="0"/>
    <n v="4"/>
    <s v="AVENIDA PORTO VELHO"/>
    <s v="ÁGUAS LINDAS DE GOIÁS"/>
    <s v="TERMINAL JARDIM BRASÍLIA/PINHEIRO 2/RUA 33/AVENIDA PORTO VELHO"/>
  </r>
  <r>
    <x v="85"/>
    <x v="4"/>
    <x v="4"/>
    <x v="0"/>
    <n v="5"/>
    <s v="AVENIDA MARGINAL NORTE"/>
    <s v="ÁGUAS LINDAS DE GOIÁS"/>
    <s v="TERMINAL JARDIM BRASÍLIA/PINHEIRO 2/RUA 33/AVENIDA PORTO VELHO/AVENIDA MARGINAL NORTE"/>
  </r>
  <r>
    <x v="85"/>
    <x v="4"/>
    <x v="4"/>
    <x v="0"/>
    <n v="6"/>
    <s v="BR-070"/>
    <s v="ÁGUAS LINDAS DE GOIÁS"/>
    <s v="TERMINAL JARDIM BRASÍLIA/PINHEIRO 2/RUA 33/AVENIDA PORTO VELHO/AVENIDA MARGINAL NORTE/BR-070"/>
  </r>
  <r>
    <x v="85"/>
    <x v="4"/>
    <x v="4"/>
    <x v="0"/>
    <n v="7"/>
    <s v="AVENIDA MARGINAL SUL "/>
    <s v="ÁGUAS LINDAS DE GOIÁS"/>
    <s v="TERMINAL JARDIM BRASÍLIA/PINHEIRO 2/RUA 33/AVENIDA PORTO VELHO/AVENIDA MARGINAL NORTE/BR-070/AVENIDA MARGINAL SUL "/>
  </r>
  <r>
    <x v="85"/>
    <x v="4"/>
    <x v="4"/>
    <x v="0"/>
    <n v="8"/>
    <s v="BR-070"/>
    <s v="ÁGUAS LINDAS DE GOIÁS"/>
    <s v="TERMINAL JARDIM BRASÍLIA/PINHEIRO 2/RUA 33/AVENIDA PORTO VELHO/AVENIDA MARGINAL NORTE/BR-070/AVENIDA MARGINAL SUL /BR-070"/>
  </r>
  <r>
    <x v="85"/>
    <x v="4"/>
    <x v="4"/>
    <x v="0"/>
    <n v="9"/>
    <s v="PONTE DO RIO DESCOBERTO"/>
    <s v="ÁGUAS LINDAS DE GOIÁS"/>
    <s v="TERMINAL JARDIM BRASÍLIA/PINHEIRO 2/RUA 33/AVENIDA PORTO VELHO/AVENIDA MARGINAL NORTE/BR-070/AVENIDA MARGINAL SUL /BR-070/PONTE DO RIO DESCOBERTO"/>
  </r>
  <r>
    <x v="85"/>
    <x v="4"/>
    <x v="4"/>
    <x v="0"/>
    <n v="10"/>
    <s v="BR-070"/>
    <s v="CEILÂNDIA"/>
    <s v="TERMINAL JARDIM BRASÍLIA/PINHEIRO 2/RUA 33/AVENIDA PORTO VELHO/AVENIDA MARGINAL NORTE/BR-070/AVENIDA MARGINAL SUL /BR-070/PONTE DO RIO DESCOBERTO/BR-070"/>
  </r>
  <r>
    <x v="85"/>
    <x v="4"/>
    <x v="4"/>
    <x v="0"/>
    <n v="11"/>
    <s v="PISTÃO NORTE"/>
    <s v="TAGUATINGA"/>
    <s v="TERMINAL JARDIM BRASÍLIA/PINHEIRO 2/RUA 33/AVENIDA PORTO VELHO/AVENIDA MARGINAL NORTE/BR-070/AVENIDA MARGINAL SUL /BR-070/PONTE DO RIO DESCOBERTO/BR-070/PISTÃO NORTE"/>
  </r>
  <r>
    <x v="85"/>
    <x v="4"/>
    <x v="4"/>
    <x v="0"/>
    <n v="12"/>
    <s v="EPTG"/>
    <s v="TAGUATINGA"/>
    <s v="TERMINAL JARDIM BRASÍLIA/PINHEIRO 2/RUA 33/AVENIDA PORTO VELHO/AVENIDA MARGINAL NORTE/BR-070/AVENIDA MARGINAL SUL /BR-070/PONTE DO RIO DESCOBERTO/BR-070/PISTÃO NORTE/EPTG"/>
  </r>
  <r>
    <x v="85"/>
    <x v="4"/>
    <x v="4"/>
    <x v="0"/>
    <n v="13"/>
    <s v="S I A"/>
    <s v="Brasília"/>
    <s v="TERMINAL JARDIM BRASÍLIA/PINHEIRO 2/RUA 33/AVENIDA PORTO VELHO/AVENIDA MARGINAL NORTE/BR-070/AVENIDA MARGINAL SUL /BR-070/PONTE DO RIO DESCOBERTO/BR-070/PISTÃO NORTE/EPTG/S I A"/>
  </r>
  <r>
    <x v="85"/>
    <x v="4"/>
    <x v="4"/>
    <x v="0"/>
    <n v="14"/>
    <s v="SETOR POLICIAL SUL"/>
    <s v="Brasília"/>
    <s v="TERMINAL JARDIM BRASÍLIA/PINHEIRO 2/RUA 33/AVENIDA PORTO VELHO/AVENIDA MARGINAL NORTE/BR-070/AVENIDA MARGINAL SUL /BR-070/PONTE DO RIO DESCOBERTO/BR-070/PISTÃO NORTE/EPTG/S I A/SETOR POLICIAL SUL"/>
  </r>
  <r>
    <x v="85"/>
    <x v="4"/>
    <x v="4"/>
    <x v="0"/>
    <n v="15"/>
    <s v="EIXO"/>
    <s v="Brasília"/>
    <s v="TERMINAL JARDIM BRASÍLIA/PINHEIRO 2/RUA 33/AVENIDA PORTO VELHO/AVENIDA MARGINAL NORTE/BR-070/AVENIDA MARGINAL SUL /BR-070/PONTE DO RIO DESCOBERTO/BR-070/PISTÃO NORTE/EPTG/S I A/SETOR POLICIAL SUL/EIXO"/>
  </r>
  <r>
    <x v="85"/>
    <x v="4"/>
    <x v="4"/>
    <x v="0"/>
    <n v="16"/>
    <s v="RODOVIÁRIA PLANO PILOTO"/>
    <s v="Brasília"/>
    <s v="TERMINAL JARDIM BRASÍLIA/PINHEIRO 2/RUA 33/AVENIDA PORTO VELHO/AVENIDA MARGINAL NORTE/BR-070/AVENIDA MARGINAL SUL /BR-070/PONTE DO RIO DESCOBERTO/BR-070/PISTÃO NORTE/EPTG/S I A/SETOR POLICIAL SUL/EIXO/RODOVIÁRIA PLANO PILOTO"/>
  </r>
  <r>
    <x v="85"/>
    <x v="4"/>
    <x v="5"/>
    <x v="1"/>
    <n v="1"/>
    <s v="RODOVIÁRIA PLANO PILOTO"/>
    <s v="Brasília"/>
    <s v="RODOVIÁRIA PLANO PILOTO"/>
  </r>
  <r>
    <x v="85"/>
    <x v="4"/>
    <x v="5"/>
    <x v="1"/>
    <n v="2"/>
    <s v="EIXO"/>
    <s v="Brasília"/>
    <s v="RODOVIÁRIA PLANO PILOTO/EIXO"/>
  </r>
  <r>
    <x v="85"/>
    <x v="4"/>
    <x v="5"/>
    <x v="1"/>
    <n v="3"/>
    <s v="SETOR POLICIAL SUL"/>
    <s v="Brasília"/>
    <s v="RODOVIÁRIA PLANO PILOTO/EIXO/SETOR POLICIAL SUL"/>
  </r>
  <r>
    <x v="85"/>
    <x v="4"/>
    <x v="5"/>
    <x v="1"/>
    <n v="4"/>
    <s v="OCTOGONAL"/>
    <s v="Brasília"/>
    <s v="RODOVIÁRIA PLANO PILOTO/EIXO/SETOR POLICIAL SUL/OCTOGONAL"/>
  </r>
  <r>
    <x v="85"/>
    <x v="4"/>
    <x v="5"/>
    <x v="1"/>
    <n v="5"/>
    <s v="S I A"/>
    <s v="Brasília"/>
    <s v="RODOVIÁRIA PLANO PILOTO/EIXO/SETOR POLICIAL SUL/OCTOGONAL/S I A"/>
  </r>
  <r>
    <x v="85"/>
    <x v="4"/>
    <x v="5"/>
    <x v="1"/>
    <n v="6"/>
    <s v="EPTG"/>
    <s v="TAGUATINGA"/>
    <s v="RODOVIÁRIA PLANO PILOTO/EIXO/SETOR POLICIAL SUL/OCTOGONAL/S I A/EPTG"/>
  </r>
  <r>
    <x v="85"/>
    <x v="4"/>
    <x v="5"/>
    <x v="1"/>
    <n v="7"/>
    <s v="PISTÃO NORTE"/>
    <s v="TAGUATINGA"/>
    <s v="RODOVIÁRIA PLANO PILOTO/EIXO/SETOR POLICIAL SUL/OCTOGONAL/S I A/EPTG/PISTÃO NORTE"/>
  </r>
  <r>
    <x v="85"/>
    <x v="4"/>
    <x v="5"/>
    <x v="1"/>
    <n v="8"/>
    <s v="BR-070"/>
    <s v="CEILÂNDIA"/>
    <s v="RODOVIÁRIA PLANO PILOTO/EIXO/SETOR POLICIAL SUL/OCTOGONAL/S I A/EPTG/PISTÃO NORTE/BR-070"/>
  </r>
  <r>
    <x v="85"/>
    <x v="4"/>
    <x v="5"/>
    <x v="1"/>
    <n v="9"/>
    <s v="PONTE DO RIO DESCOBERTO"/>
    <s v="ÁGUAS LINDAS DE GOIÁS"/>
    <s v="RODOVIÁRIA PLANO PILOTO/EIXO/SETOR POLICIAL SUL/OCTOGONAL/S I A/EPTG/PISTÃO NORTE/BR-070/PONTE DO RIO DESCOBERTO"/>
  </r>
  <r>
    <x v="85"/>
    <x v="4"/>
    <x v="5"/>
    <x v="1"/>
    <n v="10"/>
    <s v="BR-070"/>
    <s v="ÁGUAS LINDAS DE GOIÁS"/>
    <s v="RODOVIÁRIA PLANO PILOTO/EIXO/SETOR POLICIAL SUL/OCTOGONAL/S I A/EPTG/PISTÃO NORTE/BR-070/PONTE DO RIO DESCOBERTO/BR-070"/>
  </r>
  <r>
    <x v="85"/>
    <x v="4"/>
    <x v="5"/>
    <x v="1"/>
    <n v="11"/>
    <s v="AVENIDA MARGINAL SUL "/>
    <s v="ÁGUAS LINDAS DE GOIÁS"/>
    <s v="RODOVIÁRIA PLANO PILOTO/EIXO/SETOR POLICIAL SUL/OCTOGONAL/S I A/EPTG/PISTÃO NORTE/BR-070/PONTE DO RIO DESCOBERTO/BR-070/AVENIDA MARGINAL SUL "/>
  </r>
  <r>
    <x v="85"/>
    <x v="4"/>
    <x v="5"/>
    <x v="1"/>
    <n v="12"/>
    <s v="BR-070"/>
    <s v="ÁGUAS LINDAS DE GOIÁS"/>
    <s v="RODOVIÁRIA PLANO PILOTO/EIXO/SETOR POLICIAL SUL/OCTOGONAL/S I A/EPTG/PISTÃO NORTE/BR-070/PONTE DO RIO DESCOBERTO/BR-070/AVENIDA MARGINAL SUL /BR-070"/>
  </r>
  <r>
    <x v="85"/>
    <x v="4"/>
    <x v="5"/>
    <x v="1"/>
    <n v="13"/>
    <s v="AVENIDA MARGINAL NORTE"/>
    <s v="ÁGUAS LINDAS DE GOIÁS"/>
    <s v="RODOVIÁRIA PLANO PILOTO/EIXO/SETOR POLICIAL SUL/OCTOGONAL/S I A/EPTG/PISTÃO NORTE/BR-070/PONTE DO RIO DESCOBERTO/BR-070/AVENIDA MARGINAL SUL /BR-070/AVENIDA MARGINAL NORTE"/>
  </r>
  <r>
    <x v="85"/>
    <x v="4"/>
    <x v="5"/>
    <x v="1"/>
    <n v="14"/>
    <s v="AVENIDA PORTO VELHO"/>
    <s v="ÁGUAS LINDAS DE GOIÁS"/>
    <s v="RODOVIÁRIA PLANO PILOTO/EIXO/SETOR POLICIAL SUL/OCTOGONAL/S I A/EPTG/PISTÃO NORTE/BR-070/PONTE DO RIO DESCOBERTO/BR-070/AVENIDA MARGINAL SUL /BR-070/AVENIDA MARGINAL NORTE/AVENIDA PORTO VELHO"/>
  </r>
  <r>
    <x v="85"/>
    <x v="4"/>
    <x v="5"/>
    <x v="1"/>
    <n v="15"/>
    <s v="RUA 33"/>
    <s v="ÁGUAS LINDAS DE GOIÁS"/>
    <s v="RODOVIÁRIA PLANO PILOTO/EIXO/SETOR POLICIAL SUL/OCTOGONAL/S I A/EPTG/PISTÃO NORTE/BR-070/PONTE DO RIO DESCOBERTO/BR-070/AVENIDA MARGINAL SUL /BR-070/AVENIDA MARGINAL NORTE/AVENIDA PORTO VELHO/RUA 33"/>
  </r>
  <r>
    <x v="85"/>
    <x v="4"/>
    <x v="5"/>
    <x v="1"/>
    <n v="16"/>
    <s v="PINHEIRO 2"/>
    <s v="ÁGUAS LINDAS DE GOIÁS"/>
    <s v="RODOVIÁRIA PLANO PILOTO/EIXO/SETOR POLICIAL SUL/OCTOGONAL/S I A/EPTG/PISTÃO NORTE/BR-070/PONTE DO RIO DESCOBERTO/BR-070/AVENIDA MARGINAL SUL /BR-070/AVENIDA MARGINAL NORTE/AVENIDA PORTO VELHO/RUA 33/PINHEIRO 2"/>
  </r>
  <r>
    <x v="85"/>
    <x v="4"/>
    <x v="5"/>
    <x v="1"/>
    <n v="17"/>
    <s v="TERMINAL JARDIM BRASÍLIA"/>
    <s v="ÁGUAS LINDAS DE GOIÁS"/>
    <s v="RODOVIÁRIA PLANO PILOTO/EIXO/SETOR POLICIAL SUL/OCTOGONAL/S I A/EPTG/PISTÃO NORTE/BR-070/PONTE DO RIO DESCOBERTO/BR-070/AVENIDA MARGINAL SUL /BR-070/AVENIDA MARGINAL NORTE/AVENIDA PORTO VELHO/RUA 33/PINHEIRO 2/TERMINAL JARDIM BRASÍLIA"/>
  </r>
  <r>
    <x v="86"/>
    <x v="4"/>
    <x v="4"/>
    <x v="0"/>
    <n v="1"/>
    <s v="CHIOLA"/>
    <s v="ÁGUAS LINDAS DE GOIÁS"/>
    <s v="CHIOLA"/>
  </r>
  <r>
    <x v="86"/>
    <x v="4"/>
    <x v="4"/>
    <x v="0"/>
    <n v="2"/>
    <s v="RUA PAU BRASIL"/>
    <s v="ÁGUAS LINDAS DE GOIÁS"/>
    <s v="CHIOLA/RUA PAU BRASIL"/>
  </r>
  <r>
    <x v="86"/>
    <x v="4"/>
    <x v="4"/>
    <x v="0"/>
    <n v="3"/>
    <s v="AVENIDA CENTRAL"/>
    <s v="ÁGUAS LINDAS DE GOIÁS"/>
    <s v="CHIOLA/RUA PAU BRASIL/AVENIDA CENTRAL"/>
  </r>
  <r>
    <x v="86"/>
    <x v="4"/>
    <x v="4"/>
    <x v="0"/>
    <n v="4"/>
    <s v="MORADA DA SERRA"/>
    <s v="ÁGUAS LINDAS DE GOIÁS"/>
    <s v="CHIOLA/RUA PAU BRASIL/AVENIDA CENTRAL/MORADA DA SERRA"/>
  </r>
  <r>
    <x v="86"/>
    <x v="4"/>
    <x v="4"/>
    <x v="0"/>
    <n v="5"/>
    <s v="BR-070"/>
    <s v="ÁGUAS LINDAS DE GOIÁS"/>
    <s v="CHIOLA/RUA PAU BRASIL/AVENIDA CENTRAL/MORADA DA SERRA/BR-070"/>
  </r>
  <r>
    <x v="86"/>
    <x v="4"/>
    <x v="4"/>
    <x v="0"/>
    <n v="6"/>
    <s v="AVENIDA MARGINAL SUL"/>
    <s v="ÁGUAS LINDAS DE GOIÁS"/>
    <s v="CHIOLA/RUA PAU BRASIL/AVENIDA CENTRAL/MORADA DA SERRA/BR-070/AVENIDA MARGINAL SUL"/>
  </r>
  <r>
    <x v="86"/>
    <x v="4"/>
    <x v="4"/>
    <x v="0"/>
    <n v="7"/>
    <s v="RUA TOCANTINS"/>
    <s v="ÁGUAS LINDAS DE GOIÁS"/>
    <s v="CHIOLA/RUA PAU BRASIL/AVENIDA CENTRAL/MORADA DA SERRA/BR-070/AVENIDA MARGINAL SUL/RUA TOCANTINS"/>
  </r>
  <r>
    <x v="86"/>
    <x v="4"/>
    <x v="4"/>
    <x v="0"/>
    <n v="8"/>
    <s v="AVENIDA CONTORNO"/>
    <s v="ÁGUAS LINDAS DE GOIÁS"/>
    <s v="CHIOLA/RUA PAU BRASIL/AVENIDA CENTRAL/MORADA DA SERRA/BR-070/AVENIDA MARGINAL SUL/RUA TOCANTINS/AVENIDA CONTORNO"/>
  </r>
  <r>
    <x v="86"/>
    <x v="4"/>
    <x v="4"/>
    <x v="0"/>
    <n v="9"/>
    <s v="RUA 14"/>
    <s v="ÁGUAS LINDAS DE GOIÁS"/>
    <s v="CHIOLA/RUA PAU BRASIL/AVENIDA CENTRAL/MORADA DA SERRA/BR-070/AVENIDA MARGINAL SUL/RUA TOCANTINS/AVENIDA CONTORNO/RUA 14"/>
  </r>
  <r>
    <x v="86"/>
    <x v="4"/>
    <x v="4"/>
    <x v="0"/>
    <n v="10"/>
    <s v="AVENIDA GOIÁS"/>
    <s v="ÁGUAS LINDAS DE GOIÁS"/>
    <s v="CHIOLA/RUA PAU BRASIL/AVENIDA CENTRAL/MORADA DA SERRA/BR-070/AVENIDA MARGINAL SUL/RUA TOCANTINS/AVENIDA CONTORNO/RUA 14/AVENIDA GOIÁS"/>
  </r>
  <r>
    <x v="86"/>
    <x v="4"/>
    <x v="4"/>
    <x v="0"/>
    <n v="11"/>
    <s v="AVENIDA MARGINAL SUL"/>
    <s v="ÁGUAS LINDAS DE GOIÁS"/>
    <s v="CHIOLA/RUA PAU BRASIL/AVENIDA CENTRAL/MORADA DA SERRA/BR-070/AVENIDA MARGINAL SUL/RUA TOCANTINS/AVENIDA CONTORNO/RUA 14/AVENIDA GOIÁS/AVENIDA MARGINAL SUL"/>
  </r>
  <r>
    <x v="86"/>
    <x v="4"/>
    <x v="4"/>
    <x v="0"/>
    <n v="12"/>
    <s v="BR-070"/>
    <s v="ÁGUAS LINDAS DE GOIÁS"/>
    <s v="CHIOLA/RUA PAU BRASIL/AVENIDA CENTRAL/MORADA DA SERRA/BR-070/AVENIDA MARGINAL SUL/RUA TOCANTINS/AVENIDA CONTORNO/RUA 14/AVENIDA GOIÁS/AVENIDA MARGINAL SUL/BR-070"/>
  </r>
  <r>
    <x v="86"/>
    <x v="4"/>
    <x v="4"/>
    <x v="0"/>
    <n v="13"/>
    <s v="PONTE DO RIO DESCOBERTO"/>
    <s v="ÁGUAS LINDAS DE GOIÁS"/>
    <s v="CHIOLA/RUA PAU BRASIL/AVENIDA CENTRAL/MORADA DA SERRA/BR-070/AVENIDA MARGINAL SUL/RUA TOCANTINS/AVENIDA CONTORNO/RUA 14/AVENIDA GOIÁS/AVENIDA MARGINAL SUL/BR-070/PONTE DO RIO DESCOBERTO"/>
  </r>
  <r>
    <x v="86"/>
    <x v="4"/>
    <x v="4"/>
    <x v="0"/>
    <n v="14"/>
    <s v="BR-070"/>
    <s v="CEILÂNDIA"/>
    <s v="CHIOLA/RUA PAU BRASIL/AVENIDA CENTRAL/MORADA DA SERRA/BR-070/AVENIDA MARGINAL SUL/RUA TOCANTINS/AVENIDA CONTORNO/RUA 14/AVENIDA GOIÁS/AVENIDA MARGINAL SUL/BR-070/PONTE DO RIO DESCOBERTO/BR-070"/>
  </r>
  <r>
    <x v="86"/>
    <x v="4"/>
    <x v="4"/>
    <x v="0"/>
    <n v="15"/>
    <s v="ESTRUTURAL"/>
    <s v="TAGUATINGA"/>
    <s v="CHIOLA/RUA PAU BRASIL/AVENIDA CENTRAL/MORADA DA SERRA/BR-070/AVENIDA MARGINAL SUL/RUA TOCANTINS/AVENIDA CONTORNO/RUA 14/AVENIDA GOIÁS/AVENIDA MARGINAL SUL/BR-070/PONTE DO RIO DESCOBERTO/BR-070/ESTRUTURAL"/>
  </r>
  <r>
    <x v="86"/>
    <x v="4"/>
    <x v="4"/>
    <x v="0"/>
    <n v="16"/>
    <s v="HFA"/>
    <s v="Brasília"/>
    <s v="CHIOLA/RUA PAU BRASIL/AVENIDA CENTRAL/MORADA DA SERRA/BR-070/AVENIDA MARGINAL SUL/RUA TOCANTINS/AVENIDA CONTORNO/RUA 14/AVENIDA GOIÁS/AVENIDA MARGINAL SUL/BR-070/PONTE DO RIO DESCOBERTO/BR-070/ESTRUTURAL/HFA"/>
  </r>
  <r>
    <x v="86"/>
    <x v="4"/>
    <x v="4"/>
    <x v="0"/>
    <n v="17"/>
    <s v="S I G"/>
    <s v="Brasília"/>
    <s v="CHIOLA/RUA PAU BRASIL/AVENIDA CENTRAL/MORADA DA SERRA/BR-070/AVENIDA MARGINAL SUL/RUA TOCANTINS/AVENIDA CONTORNO/RUA 14/AVENIDA GOIÁS/AVENIDA MARGINAL SUL/BR-070/PONTE DO RIO DESCOBERTO/BR-070/ESTRUTURAL/HFA/S I G"/>
  </r>
  <r>
    <x v="86"/>
    <x v="4"/>
    <x v="4"/>
    <x v="0"/>
    <n v="18"/>
    <s v="RODOVIÁRIA PLANO PILOTO"/>
    <s v="Brasília"/>
    <s v="CHIOLA/RUA PAU BRASIL/AVENIDA CENTRAL/MORADA DA SERRA/BR-070/AVENIDA MARGINAL SUL/RUA TOCANTINS/AVENIDA CONTORNO/RUA 14/AVENIDA GOIÁS/AVENIDA MARGINAL SUL/BR-070/PONTE DO RIO DESCOBERTO/BR-070/ESTRUTURAL/HFA/S I G/RODOVIÁRIA PLANO PILOTO"/>
  </r>
  <r>
    <x v="86"/>
    <x v="4"/>
    <x v="5"/>
    <x v="1"/>
    <n v="1"/>
    <s v="S I G"/>
    <s v="Brasília"/>
    <s v="S I G"/>
  </r>
  <r>
    <x v="86"/>
    <x v="4"/>
    <x v="5"/>
    <x v="1"/>
    <n v="2"/>
    <s v="HFA"/>
    <s v="Brasília"/>
    <s v="S I G/HFA"/>
  </r>
  <r>
    <x v="86"/>
    <x v="4"/>
    <x v="5"/>
    <x v="1"/>
    <n v="3"/>
    <s v="EIXO MONUMENTAL"/>
    <s v="Brasília"/>
    <s v="S I G/HFA/EIXO MONUMENTAL"/>
  </r>
  <r>
    <x v="86"/>
    <x v="4"/>
    <x v="5"/>
    <x v="1"/>
    <n v="4"/>
    <s v="ESTRUTURAL"/>
    <s v="TAGUATINGA"/>
    <s v="S I G/HFA/EIXO MONUMENTAL/ESTRUTURAL"/>
  </r>
  <r>
    <x v="86"/>
    <x v="4"/>
    <x v="5"/>
    <x v="1"/>
    <n v="5"/>
    <s v="BR-070"/>
    <s v="CEILÂNDIA"/>
    <s v="S I G/HFA/EIXO MONUMENTAL/ESTRUTURAL/BR-070"/>
  </r>
  <r>
    <x v="86"/>
    <x v="4"/>
    <x v="5"/>
    <x v="1"/>
    <n v="6"/>
    <s v="PONTE DO RIO DESCOBERTO"/>
    <s v="ÁGUAS LINDAS DE GOIÁS"/>
    <s v="S I G/HFA/EIXO MONUMENTAL/ESTRUTURAL/BR-070/PONTE DO RIO DESCOBERTO"/>
  </r>
  <r>
    <x v="86"/>
    <x v="4"/>
    <x v="5"/>
    <x v="1"/>
    <n v="7"/>
    <s v="BR-070"/>
    <s v="ÁGUAS LINDAS DE GOIÁS"/>
    <s v="S I G/HFA/EIXO MONUMENTAL/ESTRUTURAL/BR-070/PONTE DO RIO DESCOBERTO/BR-070"/>
  </r>
  <r>
    <x v="86"/>
    <x v="4"/>
    <x v="5"/>
    <x v="1"/>
    <n v="8"/>
    <s v="AVENIDA MARGINAL SUL"/>
    <s v="ÁGUAS LINDAS DE GOIÁS"/>
    <s v="S I G/HFA/EIXO MONUMENTAL/ESTRUTURAL/BR-070/PONTE DO RIO DESCOBERTO/BR-070/AVENIDA MARGINAL SUL"/>
  </r>
  <r>
    <x v="86"/>
    <x v="4"/>
    <x v="5"/>
    <x v="1"/>
    <n v="9"/>
    <s v="AVENIDA GOIÁS"/>
    <s v="ÁGUAS LINDAS DE GOIÁS"/>
    <s v="S I G/HFA/EIXO MONUMENTAL/ESTRUTURAL/BR-070/PONTE DO RIO DESCOBERTO/BR-070/AVENIDA MARGINAL SUL/AVENIDA GOIÁS"/>
  </r>
  <r>
    <x v="86"/>
    <x v="4"/>
    <x v="5"/>
    <x v="1"/>
    <n v="10"/>
    <s v="RUA 14"/>
    <s v="ÁGUAS LINDAS DE GOIÁS"/>
    <s v="S I G/HFA/EIXO MONUMENTAL/ESTRUTURAL/BR-070/PONTE DO RIO DESCOBERTO/BR-070/AVENIDA MARGINAL SUL/AVENIDA GOIÁS/RUA 14"/>
  </r>
  <r>
    <x v="86"/>
    <x v="4"/>
    <x v="5"/>
    <x v="1"/>
    <n v="11"/>
    <s v="AVENIDA CONTORNO"/>
    <s v="ÁGUAS LINDAS DE GOIÁS"/>
    <s v="S I G/HFA/EIXO MONUMENTAL/ESTRUTURAL/BR-070/PONTE DO RIO DESCOBERTO/BR-070/AVENIDA MARGINAL SUL/AVENIDA GOIÁS/RUA 14/AVENIDA CONTORNO"/>
  </r>
  <r>
    <x v="86"/>
    <x v="4"/>
    <x v="5"/>
    <x v="1"/>
    <n v="12"/>
    <s v="RUA TOCANTINS"/>
    <s v="ÁGUAS LINDAS DE GOIÁS"/>
    <s v="S I G/HFA/EIXO MONUMENTAL/ESTRUTURAL/BR-070/PONTE DO RIO DESCOBERTO/BR-070/AVENIDA MARGINAL SUL/AVENIDA GOIÁS/RUA 14/AVENIDA CONTORNO/RUA TOCANTINS"/>
  </r>
  <r>
    <x v="86"/>
    <x v="4"/>
    <x v="5"/>
    <x v="1"/>
    <n v="13"/>
    <s v="AVENIDA MARGINAL SUL"/>
    <s v="ÁGUAS LINDAS DE GOIÁS"/>
    <s v="S I G/HFA/EIXO MONUMENTAL/ESTRUTURAL/BR-070/PONTE DO RIO DESCOBERTO/BR-070/AVENIDA MARGINAL SUL/AVENIDA GOIÁS/RUA 14/AVENIDA CONTORNO/RUA TOCANTINS/AVENIDA MARGINAL SUL"/>
  </r>
  <r>
    <x v="86"/>
    <x v="4"/>
    <x v="5"/>
    <x v="1"/>
    <n v="14"/>
    <s v="BR-070"/>
    <s v="ÁGUAS LINDAS DE GOIÁS"/>
    <s v="S I G/HFA/EIXO MONUMENTAL/ESTRUTURAL/BR-070/PONTE DO RIO DESCOBERTO/BR-070/AVENIDA MARGINAL SUL/AVENIDA GOIÁS/RUA 14/AVENIDA CONTORNO/RUA TOCANTINS/AVENIDA MARGINAL SUL/BR-070"/>
  </r>
  <r>
    <x v="86"/>
    <x v="4"/>
    <x v="5"/>
    <x v="1"/>
    <n v="15"/>
    <s v="MORADA DA SERRA"/>
    <s v="ÁGUAS LINDAS DE GOIÁS"/>
    <s v="S I G/HFA/EIXO MONUMENTAL/ESTRUTURAL/BR-070/PONTE DO RIO DESCOBERTO/BR-070/AVENIDA MARGINAL SUL/AVENIDA GOIÁS/RUA 14/AVENIDA CONTORNO/RUA TOCANTINS/AVENIDA MARGINAL SUL/BR-070/MORADA DA SERRA"/>
  </r>
  <r>
    <x v="86"/>
    <x v="4"/>
    <x v="5"/>
    <x v="1"/>
    <n v="16"/>
    <s v="AVENIDA CENTRAL"/>
    <s v="ÁGUAS LINDAS DE GOIÁS"/>
    <s v="S I G/HFA/EIXO MONUMENTAL/ESTRUTURAL/BR-070/PONTE DO RIO DESCOBERTO/BR-070/AVENIDA MARGINAL SUL/AVENIDA GOIÁS/RUA 14/AVENIDA CONTORNO/RUA TOCANTINS/AVENIDA MARGINAL SUL/BR-070/MORADA DA SERRA/AVENIDA CENTRAL"/>
  </r>
  <r>
    <x v="86"/>
    <x v="4"/>
    <x v="5"/>
    <x v="1"/>
    <n v="17"/>
    <s v="RUA PAU BRASIL"/>
    <s v="ÁGUAS LINDAS DE GOIÁS"/>
    <s v="S I G/HFA/EIXO MONUMENTAL/ESTRUTURAL/BR-070/PONTE DO RIO DESCOBERTO/BR-070/AVENIDA MARGINAL SUL/AVENIDA GOIÁS/RUA 14/AVENIDA CONTORNO/RUA TOCANTINS/AVENIDA MARGINAL SUL/BR-070/MORADA DA SERRA/AVENIDA CENTRAL/RUA PAU BRASIL"/>
  </r>
  <r>
    <x v="86"/>
    <x v="4"/>
    <x v="5"/>
    <x v="1"/>
    <n v="18"/>
    <s v="CHIOLA"/>
    <s v="ÁGUAS LINDAS DE GOIÁS"/>
    <s v="S I G/HFA/EIXO MONUMENTAL/ESTRUTURAL/BR-070/PONTE DO RIO DESCOBERTO/BR-070/AVENIDA MARGINAL SUL/AVENIDA GOIÁS/RUA 14/AVENIDA CONTORNO/RUA TOCANTINS/AVENIDA MARGINAL SUL/BR-070/MORADA DA SERRA/AVENIDA CENTRAL/RUA PAU BRASIL/CHIOLA"/>
  </r>
  <r>
    <x v="87"/>
    <x v="4"/>
    <x v="4"/>
    <x v="0"/>
    <n v="1"/>
    <s v="CHIOLA"/>
    <s v="ÁGUAS LINDAS DE GOIÁS"/>
    <s v="CHIOLA"/>
  </r>
  <r>
    <x v="87"/>
    <x v="4"/>
    <x v="4"/>
    <x v="0"/>
    <n v="2"/>
    <s v="JARDIM AMÉRICA"/>
    <s v="ÁGUAS LINDAS DE GOIÁS"/>
    <s v="CHIOLA/JARDIM AMÉRICA"/>
  </r>
  <r>
    <x v="87"/>
    <x v="4"/>
    <x v="4"/>
    <x v="0"/>
    <n v="3"/>
    <s v="ÁGUAS BONITAS"/>
    <s v="ÁGUAS LINDAS DE GOIÁS"/>
    <s v="CHIOLA/JARDIM AMÉRICA/ÁGUAS BONITAS"/>
  </r>
  <r>
    <x v="87"/>
    <x v="4"/>
    <x v="4"/>
    <x v="0"/>
    <n v="4"/>
    <s v="AVENIDA BRASÍLIA"/>
    <s v="ÁGUAS LINDAS DE GOIÁS"/>
    <s v="CHIOLA/JARDIM AMÉRICA/ÁGUAS BONITAS/AVENIDA BRASÍLIA"/>
  </r>
  <r>
    <x v="87"/>
    <x v="4"/>
    <x v="4"/>
    <x v="0"/>
    <n v="5"/>
    <s v="AVENIDA SÃO PAULO"/>
    <s v="ÁGUAS LINDAS DE GOIÁS"/>
    <s v="CHIOLA/JARDIM AMÉRICA/ÁGUAS BONITAS/AVENIDA BRASÍLIA/AVENIDA SÃO PAULO"/>
  </r>
  <r>
    <x v="87"/>
    <x v="4"/>
    <x v="4"/>
    <x v="0"/>
    <n v="6"/>
    <s v="BR-070"/>
    <s v="CEILÂNDIA"/>
    <s v="CHIOLA/JARDIM AMÉRICA/ÁGUAS BONITAS/AVENIDA BRASÍLIA/AVENIDA SÃO PAULO/BR-070"/>
  </r>
  <r>
    <x v="87"/>
    <x v="4"/>
    <x v="4"/>
    <x v="0"/>
    <n v="7"/>
    <s v="PISTÃO NORTE"/>
    <s v="TAGUATINGA"/>
    <s v="CHIOLA/JARDIM AMÉRICA/ÁGUAS BONITAS/AVENIDA BRASÍLIA/AVENIDA SÃO PAULO/BR-070/PISTÃO NORTE"/>
  </r>
  <r>
    <x v="87"/>
    <x v="4"/>
    <x v="4"/>
    <x v="0"/>
    <n v="8"/>
    <s v="EPTG"/>
    <s v="TAGUATINGA"/>
    <s v="CHIOLA/JARDIM AMÉRICA/ÁGUAS BONITAS/AVENIDA BRASÍLIA/AVENIDA SÃO PAULO/BR-070/PISTÃO NORTE/EPTG"/>
  </r>
  <r>
    <x v="87"/>
    <x v="4"/>
    <x v="4"/>
    <x v="0"/>
    <n v="9"/>
    <s v="GUARÁ 1 (QI 1, QI 16, QI 20)"/>
    <s v="Guará"/>
    <s v="CHIOLA/JARDIM AMÉRICA/ÁGUAS BONITAS/AVENIDA BRASÍLIA/AVENIDA SÃO PAULO/BR-070/PISTÃO NORTE/EPTG/GUARÁ 1 (QI 1, QI 16, QI 20)"/>
  </r>
  <r>
    <x v="87"/>
    <x v="4"/>
    <x v="4"/>
    <x v="0"/>
    <n v="10"/>
    <s v="GUARÁ 2 (QI 23, QI 25, QI 27, QI 31, QE 36, QE 38)"/>
    <s v="Guará"/>
    <s v="CHIOLA/JARDIM AMÉRICA/ÁGUAS BONITAS/AVENIDA BRASÍLIA/AVENIDA SÃO PAULO/BR-070/PISTÃO NORTE/EPTG/GUARÁ 1 (QI 1, QI 16, QI 20)/GUARÁ 2 (QI 23, QI 25, QI 27, QI 31, QE 36, QE 38)"/>
  </r>
  <r>
    <x v="87"/>
    <x v="4"/>
    <x v="4"/>
    <x v="0"/>
    <n v="11"/>
    <s v="TJDFT"/>
    <s v="Brasília"/>
    <s v="CHIOLA/JARDIM AMÉRICA/ÁGUAS BONITAS/AVENIDA BRASÍLIA/AVENIDA SÃO PAULO/BR-070/PISTÃO NORTE/EPTG/GUARÁ 1 (QI 1, QI 16, QI 20)/GUARÁ 2 (QI 23, QI 25, QI 27, QI 31, QE 36, QE 38)/TJDFT"/>
  </r>
  <r>
    <x v="87"/>
    <x v="4"/>
    <x v="4"/>
    <x v="0"/>
    <n v="12"/>
    <s v="EPGU"/>
    <s v="Guará"/>
    <s v="CHIOLA/JARDIM AMÉRICA/ÁGUAS BONITAS/AVENIDA BRASÍLIA/AVENIDA SÃO PAULO/BR-070/PISTÃO NORTE/EPTG/GUARÁ 1 (QI 1, QI 16, QI 20)/GUARÁ 2 (QI 23, QI 25, QI 27, QI 31, QE 36, QE 38)/TJDFT/EPGU"/>
  </r>
  <r>
    <x v="87"/>
    <x v="4"/>
    <x v="4"/>
    <x v="0"/>
    <n v="13"/>
    <s v="EPIA"/>
    <s v="Brasília"/>
    <s v="CHIOLA/JARDIM AMÉRICA/ÁGUAS BONITAS/AVENIDA BRASÍLIA/AVENIDA SÃO PAULO/BR-070/PISTÃO NORTE/EPTG/GUARÁ 1 (QI 1, QI 16, QI 20)/GUARÁ 2 (QI 23, QI 25, QI 27, QI 31, QE 36, QE 38)/TJDFT/EPGU/EPIA"/>
  </r>
  <r>
    <x v="87"/>
    <x v="4"/>
    <x v="4"/>
    <x v="0"/>
    <n v="14"/>
    <s v="S I G"/>
    <s v="Brasília"/>
    <s v="CHIOLA/JARDIM AMÉRICA/ÁGUAS BONITAS/AVENIDA BRASÍLIA/AVENIDA SÃO PAULO/BR-070/PISTÃO NORTE/EPTG/GUARÁ 1 (QI 1, QI 16, QI 20)/GUARÁ 2 (QI 23, QI 25, QI 27, QI 31, QE 36, QE 38)/TJDFT/EPGU/EPIA/S I G"/>
  </r>
  <r>
    <x v="87"/>
    <x v="4"/>
    <x v="4"/>
    <x v="0"/>
    <n v="15"/>
    <s v="EIXO MONUMENTAL"/>
    <s v="Brasília"/>
    <s v="CHIOLA/JARDIM AMÉRICA/ÁGUAS BONITAS/AVENIDA BRASÍLIA/AVENIDA SÃO PAULO/BR-070/PISTÃO NORTE/EPTG/GUARÁ 1 (QI 1, QI 16, QI 20)/GUARÁ 2 (QI 23, QI 25, QI 27, QI 31, QE 36, QE 38)/TJDFT/EPGU/EPIA/S I G/EIXO MONUMENTAL"/>
  </r>
  <r>
    <x v="87"/>
    <x v="4"/>
    <x v="4"/>
    <x v="0"/>
    <n v="16"/>
    <s v="RODOVIÁRIA PLANO PILOTO"/>
    <s v="Brasília"/>
    <s v="CHIOLA/JARDIM AMÉRICA/ÁGUAS BONITAS/AVENIDA BRASÍLIA/AVENIDA SÃO PAULO/BR-070/PISTÃO NORTE/EPTG/GUARÁ 1 (QI 1, QI 16, QI 20)/GUARÁ 2 (QI 23, QI 25, QI 27, QI 31, QE 36, QE 38)/TJDFT/EPGU/EPIA/S I G/EIXO MONUMENTAL/RODOVIÁRIA PLANO PILOTO"/>
  </r>
  <r>
    <x v="87"/>
    <x v="4"/>
    <x v="5"/>
    <x v="1"/>
    <n v="1"/>
    <s v="GUARÁ"/>
    <s v="Guará"/>
    <s v="GUARÁ"/>
  </r>
  <r>
    <x v="87"/>
    <x v="4"/>
    <x v="5"/>
    <x v="1"/>
    <n v="2"/>
    <s v="GUARÁ 2 (QI 23, QI 25, QI 27, QI 31, QE 36, QE 38)"/>
    <s v="Guará"/>
    <s v="GUARÁ/GUARÁ 2 (QI 23, QI 25, QI 27, QI 31, QE 36, QE 38)"/>
  </r>
  <r>
    <x v="87"/>
    <x v="4"/>
    <x v="5"/>
    <x v="1"/>
    <n v="3"/>
    <s v="GUARÁ 1 (QI 1, QI 16, QI 20)"/>
    <s v="Guará"/>
    <s v="GUARÁ/GUARÁ 2 (QI 23, QI 25, QI 27, QI 31, QE 36, QE 38)/GUARÁ 1 (QI 1, QI 16, QI 20)"/>
  </r>
  <r>
    <x v="87"/>
    <x v="4"/>
    <x v="5"/>
    <x v="1"/>
    <n v="4"/>
    <s v="EPTG"/>
    <s v="TAGUATINGA"/>
    <s v="GUARÁ/GUARÁ 2 (QI 23, QI 25, QI 27, QI 31, QE 36, QE 38)/GUARÁ 1 (QI 1, QI 16, QI 20)/EPTG"/>
  </r>
  <r>
    <x v="87"/>
    <x v="4"/>
    <x v="5"/>
    <x v="1"/>
    <n v="5"/>
    <s v="PISTÃO NORTE"/>
    <s v="TAGUATINGA"/>
    <s v="GUARÁ/GUARÁ 2 (QI 23, QI 25, QI 27, QI 31, QE 36, QE 38)/GUARÁ 1 (QI 1, QI 16, QI 20)/EPTG/PISTÃO NORTE"/>
  </r>
  <r>
    <x v="87"/>
    <x v="4"/>
    <x v="5"/>
    <x v="1"/>
    <n v="6"/>
    <s v="BR-070"/>
    <s v="CEILÂNDIA"/>
    <s v="GUARÁ/GUARÁ 2 (QI 23, QI 25, QI 27, QI 31, QE 36, QE 38)/GUARÁ 1 (QI 1, QI 16, QI 20)/EPTG/PISTÃO NORTE/BR-070"/>
  </r>
  <r>
    <x v="87"/>
    <x v="4"/>
    <x v="5"/>
    <x v="1"/>
    <n v="7"/>
    <s v="AVENIDA CUIABÁ"/>
    <s v="ÁGUAS LINDAS DE GOIÁS"/>
    <s v="GUARÁ/GUARÁ 2 (QI 23, QI 25, QI 27, QI 31, QE 36, QE 38)/GUARÁ 1 (QI 1, QI 16, QI 20)/EPTG/PISTÃO NORTE/BR-070/AVENIDA CUIABÁ"/>
  </r>
  <r>
    <x v="87"/>
    <x v="4"/>
    <x v="5"/>
    <x v="1"/>
    <n v="8"/>
    <s v="JARDIM AMÉRICA"/>
    <s v="ÁGUAS LINDAS DE GOIÁS"/>
    <s v="GUARÁ/GUARÁ 2 (QI 23, QI 25, QI 27, QI 31, QE 36, QE 38)/GUARÁ 1 (QI 1, QI 16, QI 20)/EPTG/PISTÃO NORTE/BR-070/AVENIDA CUIABÁ/JARDIM AMÉRICA"/>
  </r>
  <r>
    <x v="87"/>
    <x v="4"/>
    <x v="5"/>
    <x v="1"/>
    <n v="9"/>
    <s v="MORADA DA SERRA"/>
    <s v="ÁGUAS LINDAS DE GOIÁS"/>
    <s v="GUARÁ/GUARÁ 2 (QI 23, QI 25, QI 27, QI 31, QE 36, QE 38)/GUARÁ 1 (QI 1, QI 16, QI 20)/EPTG/PISTÃO NORTE/BR-070/AVENIDA CUIABÁ/JARDIM AMÉRICA/MORADA DA SERRA"/>
  </r>
  <r>
    <x v="87"/>
    <x v="4"/>
    <x v="5"/>
    <x v="1"/>
    <n v="10"/>
    <s v="CHIOLA"/>
    <s v="ÁGUAS LINDAS DE GOIÁS"/>
    <s v="GUARÁ/GUARÁ 2 (QI 23, QI 25, QI 27, QI 31, QE 36, QE 38)/GUARÁ 1 (QI 1, QI 16, QI 20)/EPTG/PISTÃO NORTE/BR-070/AVENIDA CUIABÁ/JARDIM AMÉRICA/MORADA DA SERRA/CHIOLA"/>
  </r>
  <r>
    <x v="87"/>
    <x v="4"/>
    <x v="5"/>
    <x v="1"/>
    <n v="11"/>
    <s v="ÁGUAS BONITAS"/>
    <s v="ÁGUAS LINDAS DE GOIÁS"/>
    <s v="GUARÁ/GUARÁ 2 (QI 23, QI 25, QI 27, QI 31, QE 36, QE 38)/GUARÁ 1 (QI 1, QI 16, QI 20)/EPTG/PISTÃO NORTE/BR-070/AVENIDA CUIABÁ/JARDIM AMÉRICA/MORADA DA SERRA/CHIOLA/ÁGUAS BONITAS"/>
  </r>
  <r>
    <x v="88"/>
    <x v="4"/>
    <x v="4"/>
    <x v="0"/>
    <n v="1"/>
    <s v="SANTA LÚCIA"/>
    <s v="ÁGUAS LINDAS DE GOIÁS"/>
    <s v="SANTA LÚCIA"/>
  </r>
  <r>
    <x v="88"/>
    <x v="4"/>
    <x v="4"/>
    <x v="0"/>
    <n v="2"/>
    <s v="GO-547"/>
    <s v="ÁGUAS LINDAS DE GOIÁS"/>
    <s v="SANTA LÚCIA/GO-547"/>
  </r>
  <r>
    <x v="88"/>
    <x v="4"/>
    <x v="4"/>
    <x v="0"/>
    <n v="3"/>
    <s v="AVENIDA LIBERDADE"/>
    <s v="ÁGUAS LINDAS DE GOIÁS"/>
    <s v="SANTA LÚCIA/GO-547/AVENIDA LIBERDADE"/>
  </r>
  <r>
    <x v="88"/>
    <x v="4"/>
    <x v="4"/>
    <x v="0"/>
    <n v="4"/>
    <s v="RUA 2 (FRENTE PREFEITURA)"/>
    <s v="ÁGUAS LINDAS DE GOIÁS"/>
    <s v="SANTA LÚCIA/GO-547/AVENIDA LIBERDADE/RUA 2 (FRENTE PREFEITURA)"/>
  </r>
  <r>
    <x v="88"/>
    <x v="4"/>
    <x v="4"/>
    <x v="0"/>
    <n v="5"/>
    <s v="BR-070"/>
    <s v="CEILÂNDIA"/>
    <s v="SANTA LÚCIA/GO-547/AVENIDA LIBERDADE/RUA 2 (FRENTE PREFEITURA)/BR-070"/>
  </r>
  <r>
    <x v="88"/>
    <x v="4"/>
    <x v="4"/>
    <x v="0"/>
    <n v="6"/>
    <s v="EPTG"/>
    <s v="TAGUATINGA"/>
    <s v="SANTA LÚCIA/GO-547/AVENIDA LIBERDADE/RUA 2 (FRENTE PREFEITURA)/BR-070/EPTG"/>
  </r>
  <r>
    <x v="88"/>
    <x v="4"/>
    <x v="4"/>
    <x v="0"/>
    <n v="7"/>
    <s v="S I G"/>
    <s v="Brasília"/>
    <s v="SANTA LÚCIA/GO-547/AVENIDA LIBERDADE/RUA 2 (FRENTE PREFEITURA)/BR-070/EPTG/S I G"/>
  </r>
  <r>
    <x v="88"/>
    <x v="4"/>
    <x v="4"/>
    <x v="0"/>
    <n v="8"/>
    <s v="HFA"/>
    <s v="Brasília"/>
    <s v="SANTA LÚCIA/GO-547/AVENIDA LIBERDADE/RUA 2 (FRENTE PREFEITURA)/BR-070/EPTG/S I G/HFA"/>
  </r>
  <r>
    <x v="88"/>
    <x v="4"/>
    <x v="4"/>
    <x v="0"/>
    <n v="9"/>
    <s v="EIXO MONUMENTAL"/>
    <s v="Brasília"/>
    <s v="SANTA LÚCIA/GO-547/AVENIDA LIBERDADE/RUA 2 (FRENTE PREFEITURA)/BR-070/EPTG/S I G/HFA/EIXO MONUMENTAL"/>
  </r>
  <r>
    <x v="88"/>
    <x v="4"/>
    <x v="4"/>
    <x v="0"/>
    <n v="10"/>
    <s v="RODOVIÁRIA PLANO PILOTO"/>
    <s v="Brasília"/>
    <s v="SANTA LÚCIA/GO-547/AVENIDA LIBERDADE/RUA 2 (FRENTE PREFEITURA)/BR-070/EPTG/S I G/HFA/EIXO MONUMENTAL/RODOVIÁRIA PLANO PILOTO"/>
  </r>
  <r>
    <x v="88"/>
    <x v="4"/>
    <x v="5"/>
    <x v="1"/>
    <n v="1"/>
    <s v="S I G"/>
    <s v="Brasília"/>
    <s v="S I G"/>
  </r>
  <r>
    <x v="88"/>
    <x v="4"/>
    <x v="5"/>
    <x v="1"/>
    <n v="2"/>
    <s v="HFA"/>
    <s v="Brasília"/>
    <s v="S I G/HFA"/>
  </r>
  <r>
    <x v="88"/>
    <x v="4"/>
    <x v="5"/>
    <x v="1"/>
    <n v="3"/>
    <s v="EIXO MONUMENTAL"/>
    <s v="Brasília"/>
    <s v="S I G/HFA/EIXO MONUMENTAL"/>
  </r>
  <r>
    <x v="88"/>
    <x v="4"/>
    <x v="5"/>
    <x v="1"/>
    <n v="4"/>
    <s v="ESTRUTURAL"/>
    <s v="TAGUATINGA"/>
    <s v="S I G/HFA/EIXO MONUMENTAL/ESTRUTURAL"/>
  </r>
  <r>
    <x v="88"/>
    <x v="4"/>
    <x v="5"/>
    <x v="1"/>
    <n v="5"/>
    <s v="BR-070"/>
    <s v="CEILÂNDIA"/>
    <s v="S I G/HFA/EIXO MONUMENTAL/ESTRUTURAL/BR-070"/>
  </r>
  <r>
    <x v="88"/>
    <x v="4"/>
    <x v="5"/>
    <x v="1"/>
    <n v="6"/>
    <s v="RUA 2 (FRENTE PREFEITURA)"/>
    <s v="ÁGUAS LINDAS DE GOIÁS"/>
    <s v="S I G/HFA/EIXO MONUMENTAL/ESTRUTURAL/BR-070/RUA 2 (FRENTE PREFEITURA)"/>
  </r>
  <r>
    <x v="88"/>
    <x v="4"/>
    <x v="5"/>
    <x v="1"/>
    <n v="7"/>
    <s v="AVENIDA LIBERDADE"/>
    <s v="ÁGUAS LINDAS DE GOIÁS"/>
    <s v="S I G/HFA/EIXO MONUMENTAL/ESTRUTURAL/BR-070/RUA 2 (FRENTE PREFEITURA)/AVENIDA LIBERDADE"/>
  </r>
  <r>
    <x v="88"/>
    <x v="4"/>
    <x v="5"/>
    <x v="1"/>
    <n v="8"/>
    <s v="GO-547"/>
    <s v="ÁGUAS LINDAS DE GOIÁS"/>
    <s v="S I G/HFA/EIXO MONUMENTAL/ESTRUTURAL/BR-070/RUA 2 (FRENTE PREFEITURA)/AVENIDA LIBERDADE/GO-547"/>
  </r>
  <r>
    <x v="88"/>
    <x v="4"/>
    <x v="5"/>
    <x v="1"/>
    <n v="9"/>
    <s v="SANTA LÚCIA"/>
    <s v="ÁGUAS LINDAS DE GOIÁS"/>
    <s v="S I G/HFA/EIXO MONUMENTAL/ESTRUTURAL/BR-070/RUA 2 (FRENTE PREFEITURA)/AVENIDA LIBERDADE/GO-547/SANTA LÚCIA"/>
  </r>
  <r>
    <x v="89"/>
    <x v="6"/>
    <x v="4"/>
    <x v="0"/>
    <n v="1"/>
    <s v="PINHEIRO 2"/>
    <s v="ÁGUAS LINDAS DE GOIÁS"/>
    <s v="PINHEIRO 2"/>
  </r>
  <r>
    <x v="89"/>
    <x v="6"/>
    <x v="4"/>
    <x v="0"/>
    <n v="2"/>
    <s v="RUA 33"/>
    <s v="ÁGUAS LINDAS DE GOIÁS"/>
    <s v="PINHEIRO 2/RUA 33"/>
  </r>
  <r>
    <x v="89"/>
    <x v="6"/>
    <x v="4"/>
    <x v="0"/>
    <n v="3"/>
    <s v="AVENIDA PORTO VELHO (AVENIDA PRINCIPAL DO PINHEIRO 2)"/>
    <s v="ÁGUAS LINDAS DE GOIÁS"/>
    <s v="PINHEIRO 2/RUA 33/AVENIDA PORTO VELHO (AVENIDA PRINCIPAL DO PINHEIRO 2)"/>
  </r>
  <r>
    <x v="89"/>
    <x v="6"/>
    <x v="4"/>
    <x v="0"/>
    <n v="4"/>
    <s v="ENFRENTE SUP.CANDANGO"/>
    <s v="ÁGUAS LINDAS DE GOIÁS"/>
    <s v="PINHEIRO 2/RUA 33/AVENIDA PORTO VELHO (AVENIDA PRINCIPAL DO PINHEIRO 2)/ENFRENTE SUP.CANDANGO"/>
  </r>
  <r>
    <x v="89"/>
    <x v="6"/>
    <x v="4"/>
    <x v="0"/>
    <n v="5"/>
    <s v="AVENIDA CUIABÁ"/>
    <s v="ÁGUAS LINDAS DE GOIÁS"/>
    <s v="PINHEIRO 2/RUA 33/AVENIDA PORTO VELHO (AVENIDA PRINCIPAL DO PINHEIRO 2)/ENFRENTE SUP.CANDANGO/AVENIDA CUIABÁ"/>
  </r>
  <r>
    <x v="89"/>
    <x v="6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89"/>
    <x v="6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89"/>
    <x v="6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89"/>
    <x v="6"/>
    <x v="4"/>
    <x v="0"/>
    <n v="9"/>
    <s v="ESTRUTURAL"/>
    <s v="TAGUATINGA"/>
    <s v="PINHEIRO 2/RUA 33/AVENIDA PORTO VELHO (AVENIDA PRINCIPAL DO PINHEIRO 2)/ENFRENTE SUP.CANDANGO/AVENIDA CUIABÁ/AVENIDA BRASÍLIA/AVENIDA SÃO PAULO/BR-070/ESTRUTURAL"/>
  </r>
  <r>
    <x v="89"/>
    <x v="6"/>
    <x v="4"/>
    <x v="0"/>
    <n v="10"/>
    <s v="HFA"/>
    <s v="Brasília"/>
    <s v="PINHEIRO 2/RUA 33/AVENIDA PORTO VELHO (AVENIDA PRINCIPAL DO PINHEIRO 2)/ENFRENTE SUP.CANDANGO/AVENIDA CUIABÁ/AVENIDA BRASÍLIA/AVENIDA SÃO PAULO/BR-070/ESTRUTURAL/HFA"/>
  </r>
  <r>
    <x v="89"/>
    <x v="6"/>
    <x v="4"/>
    <x v="0"/>
    <n v="11"/>
    <s v="S I G"/>
    <s v="Brasília"/>
    <s v="PINHEIRO 2/RUA 33/AVENIDA PORTO VELHO (AVENIDA PRINCIPAL DO PINHEIRO 2)/ENFRENTE SUP.CANDANGO/AVENIDA CUIABÁ/AVENIDA BRASÍLIA/AVENIDA SÃO PAULO/BR-070/ESTRUTURAL/HFA/S I G"/>
  </r>
  <r>
    <x v="89"/>
    <x v="6"/>
    <x v="4"/>
    <x v="0"/>
    <n v="12"/>
    <s v="RODOVIÁRIA PLANO PILOTO"/>
    <s v="Brasília"/>
    <s v="PINHEIRO 2/RUA 33/AVENIDA PORTO VELHO (AVENIDA PRINCIPAL DO PINHEIRO 2)/ENFRENTE SUP.CANDANGO/AVENIDA CUIABÁ/AVENIDA BRASÍLIA/AVENIDA SÃO PAULO/BR-070/ESTRUTURAL/HFA/S I G/RODOVIÁRIA PLANO PILOTO"/>
  </r>
  <r>
    <x v="89"/>
    <x v="6"/>
    <x v="5"/>
    <x v="1"/>
    <n v="1"/>
    <s v="S I G"/>
    <s v="Brasília"/>
    <s v="S I G"/>
  </r>
  <r>
    <x v="89"/>
    <x v="6"/>
    <x v="5"/>
    <x v="1"/>
    <n v="2"/>
    <s v="HFA"/>
    <s v="Brasília"/>
    <s v="S I G/HFA"/>
  </r>
  <r>
    <x v="89"/>
    <x v="6"/>
    <x v="5"/>
    <x v="1"/>
    <n v="3"/>
    <s v="EIXO MONUMENTAL"/>
    <s v="Brasília"/>
    <s v="S I G/HFA/EIXO MONUMENTAL"/>
  </r>
  <r>
    <x v="89"/>
    <x v="6"/>
    <x v="5"/>
    <x v="1"/>
    <n v="4"/>
    <s v="ESTRUTURAL"/>
    <s v="TAGUATINGA"/>
    <s v="S I G/HFA/EIXO MONUMENTAL/ESTRUTURAL"/>
  </r>
  <r>
    <x v="89"/>
    <x v="6"/>
    <x v="5"/>
    <x v="1"/>
    <n v="5"/>
    <s v="BR-070"/>
    <s v="CEILÂNDIA"/>
    <s v="S I G/HFA/EIXO MONUMENTAL/ESTRUTURAL/BR-070"/>
  </r>
  <r>
    <x v="89"/>
    <x v="6"/>
    <x v="5"/>
    <x v="1"/>
    <n v="6"/>
    <s v="AVENIDA CUIABÁ"/>
    <s v="ÁGUAS LINDAS DE GOIÁS"/>
    <s v="S I G/HFA/EIXO MONUMENTAL/ESTRUTURAL/BR-070/AVENIDA CUIABÁ"/>
  </r>
  <r>
    <x v="89"/>
    <x v="6"/>
    <x v="5"/>
    <x v="1"/>
    <n v="7"/>
    <s v="AVENIDA MACEIÓ"/>
    <s v="ÁGUAS LINDAS DE GOIÁS"/>
    <s v="S I G/HFA/EIXO MONUMENTAL/ESTRUTURAL/BR-070/AVENIDA CUIABÁ/AVENIDA MACEIÓ"/>
  </r>
  <r>
    <x v="89"/>
    <x v="6"/>
    <x v="5"/>
    <x v="1"/>
    <n v="8"/>
    <s v="RUA 36"/>
    <s v="ÁGUAS LINDAS DE GOIÁS"/>
    <s v="S I G/HFA/EIXO MONUMENTAL/ESTRUTURAL/BR-070/AVENIDA CUIABÁ/AVENIDA MACEIÓ/RUA 36"/>
  </r>
  <r>
    <x v="89"/>
    <x v="6"/>
    <x v="5"/>
    <x v="1"/>
    <n v="9"/>
    <s v="TERMINAL JARDIM BRASÍLIA"/>
    <s v="ÁGUAS LINDAS DE GOIÁS"/>
    <s v="S I G/HFA/EIXO MONUMENTAL/ESTRUTURAL/BR-070/AVENIDA CUIABÁ/AVENIDA MACEIÓ/RUA 36/TERMINAL JARDIM BRASÍLIA"/>
  </r>
  <r>
    <x v="89"/>
    <x v="5"/>
    <x v="4"/>
    <x v="0"/>
    <n v="1"/>
    <s v="PINHEIRO 2"/>
    <s v="ÁGUAS LINDAS DE GOIÁS"/>
    <s v="PINHEIRO 2"/>
  </r>
  <r>
    <x v="89"/>
    <x v="5"/>
    <x v="4"/>
    <x v="0"/>
    <n v="2"/>
    <s v="RUA 33"/>
    <s v="ÁGUAS LINDAS DE GOIÁS"/>
    <s v="PINHEIRO 2/RUA 33"/>
  </r>
  <r>
    <x v="89"/>
    <x v="5"/>
    <x v="4"/>
    <x v="0"/>
    <n v="3"/>
    <s v="AVENIDA PORTO VELHO (AVENIDA PRINCIPAL DO PINHEIRO 2)"/>
    <s v="ÁGUAS LINDAS DE GOIÁS"/>
    <s v="PINHEIRO 2/RUA 33/AVENIDA PORTO VELHO (AVENIDA PRINCIPAL DO PINHEIRO 2)"/>
  </r>
  <r>
    <x v="89"/>
    <x v="5"/>
    <x v="4"/>
    <x v="0"/>
    <n v="4"/>
    <s v="ENFRENTE SUP.CANDANGO"/>
    <s v="ÁGUAS LINDAS DE GOIÁS"/>
    <s v="PINHEIRO 2/RUA 33/AVENIDA PORTO VELHO (AVENIDA PRINCIPAL DO PINHEIRO 2)/ENFRENTE SUP.CANDANGO"/>
  </r>
  <r>
    <x v="89"/>
    <x v="5"/>
    <x v="4"/>
    <x v="0"/>
    <n v="5"/>
    <s v="AVENIDA CUIABÁ"/>
    <s v="ÁGUAS LINDAS DE GOIÁS"/>
    <s v="PINHEIRO 2/RUA 33/AVENIDA PORTO VELHO (AVENIDA PRINCIPAL DO PINHEIRO 2)/ENFRENTE SUP.CANDANGO/AVENIDA CUIABÁ"/>
  </r>
  <r>
    <x v="89"/>
    <x v="5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89"/>
    <x v="5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89"/>
    <x v="5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89"/>
    <x v="5"/>
    <x v="4"/>
    <x v="0"/>
    <n v="9"/>
    <s v="ESTRUTURAL"/>
    <s v="TAGUATINGA"/>
    <s v="PINHEIRO 2/RUA 33/AVENIDA PORTO VELHO (AVENIDA PRINCIPAL DO PINHEIRO 2)/ENFRENTE SUP.CANDANGO/AVENIDA CUIABÁ/AVENIDA BRASÍLIA/AVENIDA SÃO PAULO/BR-070/ESTRUTURAL"/>
  </r>
  <r>
    <x v="89"/>
    <x v="5"/>
    <x v="4"/>
    <x v="0"/>
    <n v="10"/>
    <s v="HFA"/>
    <s v="Brasília"/>
    <s v="PINHEIRO 2/RUA 33/AVENIDA PORTO VELHO (AVENIDA PRINCIPAL DO PINHEIRO 2)/ENFRENTE SUP.CANDANGO/AVENIDA CUIABÁ/AVENIDA BRASÍLIA/AVENIDA SÃO PAULO/BR-070/ESTRUTURAL/HFA"/>
  </r>
  <r>
    <x v="89"/>
    <x v="5"/>
    <x v="4"/>
    <x v="0"/>
    <n v="11"/>
    <s v="S I G"/>
    <s v="Brasília"/>
    <s v="PINHEIRO 2/RUA 33/AVENIDA PORTO VELHO (AVENIDA PRINCIPAL DO PINHEIRO 2)/ENFRENTE SUP.CANDANGO/AVENIDA CUIABÁ/AVENIDA BRASÍLIA/AVENIDA SÃO PAULO/BR-070/ESTRUTURAL/HFA/S I G"/>
  </r>
  <r>
    <x v="89"/>
    <x v="5"/>
    <x v="4"/>
    <x v="0"/>
    <n v="12"/>
    <s v="RODOVIÁRIA PLANO PILOTO"/>
    <s v="Brasília"/>
    <s v="PINHEIRO 2/RUA 33/AVENIDA PORTO VELHO (AVENIDA PRINCIPAL DO PINHEIRO 2)/ENFRENTE SUP.CANDANGO/AVENIDA CUIABÁ/AVENIDA BRASÍLIA/AVENIDA SÃO PAULO/BR-070/ESTRUTURAL/HFA/S I G/RODOVIÁRIA PLANO PILOTO"/>
  </r>
  <r>
    <x v="89"/>
    <x v="5"/>
    <x v="5"/>
    <x v="1"/>
    <n v="1"/>
    <s v="S I G"/>
    <s v="Brasília"/>
    <s v="S I G"/>
  </r>
  <r>
    <x v="89"/>
    <x v="5"/>
    <x v="5"/>
    <x v="1"/>
    <n v="2"/>
    <s v="HFA"/>
    <s v="Brasília"/>
    <s v="S I G/HFA"/>
  </r>
  <r>
    <x v="89"/>
    <x v="5"/>
    <x v="5"/>
    <x v="1"/>
    <n v="3"/>
    <s v="EIXO MONUMENTAL"/>
    <s v="Brasília"/>
    <s v="S I G/HFA/EIXO MONUMENTAL"/>
  </r>
  <r>
    <x v="89"/>
    <x v="5"/>
    <x v="5"/>
    <x v="1"/>
    <n v="4"/>
    <s v="ESTRUTURAL"/>
    <s v="TAGUATINGA"/>
    <s v="S I G/HFA/EIXO MONUMENTAL/ESTRUTURAL"/>
  </r>
  <r>
    <x v="89"/>
    <x v="5"/>
    <x v="5"/>
    <x v="1"/>
    <n v="5"/>
    <s v="BR-070"/>
    <s v="CEILÂNDIA"/>
    <s v="S I G/HFA/EIXO MONUMENTAL/ESTRUTURAL/BR-070"/>
  </r>
  <r>
    <x v="89"/>
    <x v="5"/>
    <x v="5"/>
    <x v="1"/>
    <n v="6"/>
    <s v="AVENIDA CUIABÁ"/>
    <s v="ÁGUAS LINDAS DE GOIÁS"/>
    <s v="S I G/HFA/EIXO MONUMENTAL/ESTRUTURAL/BR-070/AVENIDA CUIABÁ"/>
  </r>
  <r>
    <x v="89"/>
    <x v="5"/>
    <x v="5"/>
    <x v="1"/>
    <n v="7"/>
    <s v="AVENIDA MACEIÓ"/>
    <s v="ÁGUAS LINDAS DE GOIÁS"/>
    <s v="S I G/HFA/EIXO MONUMENTAL/ESTRUTURAL/BR-070/AVENIDA CUIABÁ/AVENIDA MACEIÓ"/>
  </r>
  <r>
    <x v="89"/>
    <x v="5"/>
    <x v="5"/>
    <x v="1"/>
    <n v="8"/>
    <s v="RUA 36"/>
    <s v="ÁGUAS LINDAS DE GOIÁS"/>
    <s v="S I G/HFA/EIXO MONUMENTAL/ESTRUTURAL/BR-070/AVENIDA CUIABÁ/AVENIDA MACEIÓ/RUA 36"/>
  </r>
  <r>
    <x v="89"/>
    <x v="5"/>
    <x v="5"/>
    <x v="1"/>
    <n v="9"/>
    <s v="TERMINAL JARDIM BRASÍLIA"/>
    <s v="ÁGUAS LINDAS DE GOIÁS"/>
    <s v="S I G/HFA/EIXO MONUMENTAL/ESTRUTURAL/BR-070/AVENIDA CUIABÁ/AVENIDA MACEIÓ/RUA 36/TERMINAL JARDIM BRASÍLIA"/>
  </r>
  <r>
    <x v="90"/>
    <x v="5"/>
    <x v="4"/>
    <x v="0"/>
    <n v="1"/>
    <s v="PINHEIRO 2"/>
    <s v="ÁGUAS LINDAS DE GOIÁS"/>
    <s v="PINHEIRO 2"/>
  </r>
  <r>
    <x v="90"/>
    <x v="5"/>
    <x v="4"/>
    <x v="0"/>
    <n v="2"/>
    <s v="AVENIDA PORTO VELHO (AVENIDA PRINCIPAL DO PINHEIRO 2)"/>
    <s v="ÁGUAS LINDAS DE GOIÁS"/>
    <s v="PINHEIRO 2/AVENIDA PORTO VELHO (AVENIDA PRINCIPAL DO PINHEIRO 2)"/>
  </r>
  <r>
    <x v="90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90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90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90"/>
    <x v="5"/>
    <x v="4"/>
    <x v="0"/>
    <n v="6"/>
    <s v="ESTRUTURAL"/>
    <s v="TAGUATINGA"/>
    <s v="PINHEIRO 2/AVENIDA PORTO VELHO (AVENIDA PRINCIPAL DO PINHEIRO 2)/AVENIDA BRASÍLIA (VIA MARGINAL 2 DE ÁGUAS LINDAS DE GOIÁS)/PONTE DO RIO DESCOBERTO/BR-070/ESTRUTURAL"/>
  </r>
  <r>
    <x v="90"/>
    <x v="5"/>
    <x v="4"/>
    <x v="0"/>
    <n v="7"/>
    <s v="VIADUTO AYRTON SENNA"/>
    <s v="Brasília"/>
    <s v="PINHEIRO 2/AVENIDA PORTO VELHO (AVENIDA PRINCIPAL DO PINHEIRO 2)/AVENIDA BRASÍLIA (VIA MARGINAL 2 DE ÁGUAS LINDAS DE GOIÁS)/PONTE DO RIO DESCOBERTO/BR-070/ESTRUTURAL/VIADUTO AYRTON SENNA"/>
  </r>
  <r>
    <x v="90"/>
    <x v="5"/>
    <x v="4"/>
    <x v="0"/>
    <n v="8"/>
    <s v="EPIA"/>
    <s v="Brasília"/>
    <s v="PINHEIRO 2/AVENIDA PORTO VELHO (AVENIDA PRINCIPAL DO PINHEIRO 2)/AVENIDA BRASÍLIA (VIA MARGINAL 2 DE ÁGUAS LINDAS DE GOIÁS)/PONTE DO RIO DESCOBERTO/BR-070/ESTRUTURAL/VIADUTO AYRTON SENNA/EPIA"/>
  </r>
  <r>
    <x v="90"/>
    <x v="5"/>
    <x v="4"/>
    <x v="0"/>
    <n v="9"/>
    <s v="EIXO MONUMENTAL"/>
    <s v="Brasília"/>
    <s v="PINHEIRO 2/AVENIDA PORTO VELHO (AVENIDA PRINCIPAL DO PINHEIRO 2)/AVENIDA BRASÍLIA (VIA MARGINAL 2 DE ÁGUAS LINDAS DE GOIÁS)/PONTE DO RIO DESCOBERTO/BR-070/ESTRUTURAL/VIADUTO AYRTON SENNA/EPIA/EIXO MONUMENTAL"/>
  </r>
  <r>
    <x v="90"/>
    <x v="5"/>
    <x v="4"/>
    <x v="0"/>
    <n v="10"/>
    <s v="HFA"/>
    <s v="Brasília"/>
    <s v="PINHEIRO 2/AVENIDA PORTO VELHO (AVENIDA PRINCIPAL DO PINHEIRO 2)/AVENIDA BRASÍLIA (VIA MARGINAL 2 DE ÁGUAS LINDAS DE GOIÁS)/PONTE DO RIO DESCOBERTO/BR-070/ESTRUTURAL/VIADUTO AYRTON SENNA/EPIA/EIXO MONUMENTAL/HFA"/>
  </r>
  <r>
    <x v="90"/>
    <x v="5"/>
    <x v="4"/>
    <x v="0"/>
    <n v="11"/>
    <s v="S I G"/>
    <s v="Brasília"/>
    <s v="PINHEIRO 2/AVENIDA PORTO VELHO (AVENIDA PRINCIPAL DO PINHEIRO 2)/AVENIDA BRASÍLIA (VIA MARGINAL 2 DE ÁGUAS LINDAS DE GOIÁS)/PONTE DO RIO DESCOBERTO/BR-070/ESTRUTURAL/VIADUTO AYRTON SENNA/EPIA/EIXO MONUMENTAL/HFA/S I G"/>
  </r>
  <r>
    <x v="90"/>
    <x v="5"/>
    <x v="4"/>
    <x v="0"/>
    <n v="12"/>
    <s v="RODOVIÁRIA PLANO PILOTO"/>
    <s v="Brasília"/>
    <s v="PINHEIRO 2/AVENIDA PORTO VELHO (AVENIDA PRINCIPAL DO PINHEIRO 2)/AVENIDA BRASÍLIA (VIA MARGINAL 2 DE ÁGUAS LINDAS DE GOIÁS)/PONTE DO RIO DESCOBERTO/BR-070/ESTRUTURAL/VIADUTO AYRTON SENNA/EPIA/EIXO MONUMENTAL/HFA/S I G/RODOVIÁRIA PLANO PILOTO"/>
  </r>
  <r>
    <x v="90"/>
    <x v="5"/>
    <x v="5"/>
    <x v="1"/>
    <n v="1"/>
    <s v="RODOVIÁRIA PLANO PILOTO"/>
    <s v="Brasília"/>
    <s v="RODOVIÁRIA PLANO PILOTO"/>
  </r>
  <r>
    <x v="90"/>
    <x v="5"/>
    <x v="5"/>
    <x v="1"/>
    <n v="2"/>
    <s v="EIXO MONUMENTAL"/>
    <s v="Brasília"/>
    <s v="RODOVIÁRIA PLANO PILOTO/EIXO MONUMENTAL"/>
  </r>
  <r>
    <x v="90"/>
    <x v="5"/>
    <x v="5"/>
    <x v="1"/>
    <n v="3"/>
    <s v="S I G"/>
    <s v="Brasília"/>
    <s v="RODOVIÁRIA PLANO PILOTO/EIXO MONUMENTAL/S I G"/>
  </r>
  <r>
    <x v="90"/>
    <x v="5"/>
    <x v="5"/>
    <x v="1"/>
    <n v="4"/>
    <s v="OCTOGONAL"/>
    <s v="Brasília"/>
    <s v="RODOVIÁRIA PLANO PILOTO/EIXO MONUMENTAL/S I G/OCTOGONAL"/>
  </r>
  <r>
    <x v="90"/>
    <x v="5"/>
    <x v="5"/>
    <x v="1"/>
    <n v="5"/>
    <s v="EPTG"/>
    <s v="TAGUATINGA"/>
    <s v="RODOVIÁRIA PLANO PILOTO/EIXO MONUMENTAL/S I G/OCTOGONAL/EPTG"/>
  </r>
  <r>
    <x v="90"/>
    <x v="5"/>
    <x v="5"/>
    <x v="1"/>
    <n v="6"/>
    <s v="PISTÃO NORTE"/>
    <s v="TAGUATINGA"/>
    <s v="RODOVIÁRIA PLANO PILOTO/EIXO MONUMENTAL/S I G/OCTOGONAL/EPTG/PISTÃO NORTE"/>
  </r>
  <r>
    <x v="90"/>
    <x v="5"/>
    <x v="5"/>
    <x v="1"/>
    <n v="7"/>
    <s v="BR-070"/>
    <s v="CEILÂNDIA"/>
    <s v="RODOVIÁRIA PLANO PILOTO/EIXO MONUMENTAL/S I G/OCTOGONAL/EPTG/PISTÃO NORTE/BR-070"/>
  </r>
  <r>
    <x v="90"/>
    <x v="5"/>
    <x v="5"/>
    <x v="1"/>
    <n v="8"/>
    <s v="PONTE DO RIO DESCOBERTO"/>
    <s v="ÁGUAS LINDAS DE GOIÁS"/>
    <s v="RODOVIÁRIA PLANO PILOTO/EIXO MONUMENTAL/S I G/OCTOGONAL/EPTG/PISTÃO NORTE/BR-070/PONTE DO RIO DESCOBERTO"/>
  </r>
  <r>
    <x v="90"/>
    <x v="5"/>
    <x v="5"/>
    <x v="1"/>
    <n v="9"/>
    <s v="VIA MARGINAL"/>
    <s v="ÁGUAS LINDAS DE GOIÁS"/>
    <s v="RODOVIÁRIA PLANO PILOTO/EIXO MONUMENTAL/S I G/OCTOGONAL/EPTG/PISTÃO NORTE/BR-070/PONTE DO RIO DESCOBERTO/VIA MARGINAL"/>
  </r>
  <r>
    <x v="90"/>
    <x v="5"/>
    <x v="5"/>
    <x v="1"/>
    <n v="10"/>
    <s v="PINHEIRO 2"/>
    <s v="ÁGUAS LINDAS DE GOIÁS"/>
    <s v="RODOVIÁRIA PLANO PILOTO/EIXO MONUMENTAL/S I G/OCTOGONAL/EPTG/PISTÃO NORTE/BR-070/PONTE DO RIO DESCOBERTO/VIA MARGINAL/PINHEIRO 2"/>
  </r>
  <r>
    <x v="91"/>
    <x v="5"/>
    <x v="4"/>
    <x v="0"/>
    <n v="1"/>
    <s v="TERMINAL JARDIM BRASÍLIA"/>
    <s v="ÁGUAS LINDAS DE GOIÁS"/>
    <s v="TERMINAL JARDIM BRASÍLIA"/>
  </r>
  <r>
    <x v="91"/>
    <x v="5"/>
    <x v="4"/>
    <x v="0"/>
    <n v="2"/>
    <s v="PINHEIRO 4, 5 E 6"/>
    <s v="ÁGUAS LINDAS DE GOIÁS"/>
    <s v="TERMINAL JARDIM BRASÍLIA/PINHEIRO 4, 5 E 6"/>
  </r>
  <r>
    <x v="91"/>
    <x v="5"/>
    <x v="4"/>
    <x v="0"/>
    <n v="3"/>
    <s v="RUA 33"/>
    <s v="ÁGUAS LINDAS DE GOIÁS"/>
    <s v="TERMINAL JARDIM BRASÍLIA/PINHEIRO 4, 5 E 6/RUA 33"/>
  </r>
  <r>
    <x v="91"/>
    <x v="5"/>
    <x v="4"/>
    <x v="0"/>
    <n v="4"/>
    <s v="AVENIDA GOIÂNIA"/>
    <s v="ÁGUAS LINDAS DE GOIÁS"/>
    <s v="TERMINAL JARDIM BRASÍLIA/PINHEIRO 4, 5 E 6/RUA 33/AVENIDA GOIÂNIA"/>
  </r>
  <r>
    <x v="91"/>
    <x v="5"/>
    <x v="4"/>
    <x v="0"/>
    <n v="5"/>
    <s v="AVENIDA MANAUS"/>
    <s v="ÁGUAS LINDAS DE GOIÁS"/>
    <s v="TERMINAL JARDIM BRASÍLIA/PINHEIRO 4, 5 E 6/RUA 33/AVENIDA GOIÂNIA/AVENIDA MANAUS"/>
  </r>
  <r>
    <x v="91"/>
    <x v="5"/>
    <x v="4"/>
    <x v="0"/>
    <n v="6"/>
    <s v="AVENIDA MARGINAL NORTE"/>
    <s v="ÁGUAS LINDAS DE GOIÁS"/>
    <s v="TERMINAL JARDIM BRASÍLIA/PINHEIRO 4, 5 E 6/RUA 33/AVENIDA GOIÂNIA/AVENIDA MANAUS/AVENIDA MARGINAL NORTE"/>
  </r>
  <r>
    <x v="91"/>
    <x v="5"/>
    <x v="4"/>
    <x v="0"/>
    <n v="7"/>
    <s v="BR-070"/>
    <s v="ÁGUAS LINDAS DE GOIÁS"/>
    <s v="TERMINAL JARDIM BRASÍLIA/PINHEIRO 4, 5 E 6/RUA 33/AVENIDA GOIÂNIA/AVENIDA MANAUS/AVENIDA MARGINAL NORTE/BR-070"/>
  </r>
  <r>
    <x v="91"/>
    <x v="5"/>
    <x v="4"/>
    <x v="0"/>
    <n v="8"/>
    <s v="AVENIDA MARGINAL SUL"/>
    <s v="ÁGUAS LINDAS DE GOIÁS"/>
    <s v="TERMINAL JARDIM BRASÍLIA/PINHEIRO 4, 5 E 6/RUA 33/AVENIDA GOIÂNIA/AVENIDA MANAUS/AVENIDA MARGINAL NORTE/BR-070/AVENIDA MARGINAL SUL"/>
  </r>
  <r>
    <x v="91"/>
    <x v="5"/>
    <x v="4"/>
    <x v="0"/>
    <n v="9"/>
    <s v="BR-070"/>
    <s v="ÁGUAS LINDAS DE GOIÁS"/>
    <s v="TERMINAL JARDIM BRASÍLIA/PINHEIRO 4, 5 E 6/RUA 33/AVENIDA GOIÂNIA/AVENIDA MANAUS/AVENIDA MARGINAL NORTE/BR-070/AVENIDA MARGINAL SUL/BR-070"/>
  </r>
  <r>
    <x v="91"/>
    <x v="5"/>
    <x v="4"/>
    <x v="0"/>
    <n v="10"/>
    <s v="PONTE DO RIO DESCOBERTO"/>
    <s v="ÁGUAS LINDAS DE GOIÁS"/>
    <s v="TERMINAL JARDIM BRASÍLIA/PINHEIRO 4, 5 E 6/RUA 33/AVENIDA GOIÂNIA/AVENIDA MANAUS/AVENIDA MARGINAL NORTE/BR-070/AVENIDA MARGINAL SUL/BR-070/PONTE DO RIO DESCOBERTO"/>
  </r>
  <r>
    <x v="91"/>
    <x v="5"/>
    <x v="4"/>
    <x v="0"/>
    <n v="11"/>
    <s v="BR-070"/>
    <s v="CEILÂNDIA"/>
    <s v="TERMINAL JARDIM BRASÍLIA/PINHEIRO 4, 5 E 6/RUA 33/AVENIDA GOIÂNIA/AVENIDA MANAUS/AVENIDA MARGINAL NORTE/BR-070/AVENIDA MARGINAL SUL/BR-070/PONTE DO RIO DESCOBERTO/BR-070"/>
  </r>
  <r>
    <x v="91"/>
    <x v="5"/>
    <x v="4"/>
    <x v="0"/>
    <n v="12"/>
    <s v="ESTRUTURAL"/>
    <s v="TAGUATINGA"/>
    <s v="TERMINAL JARDIM BRASÍLIA/PINHEIRO 4, 5 E 6/RUA 33/AVENIDA GOIÂNIA/AVENIDA MANAUS/AVENIDA MARGINAL NORTE/BR-070/AVENIDA MARGINAL SUL/BR-070/PONTE DO RIO DESCOBERTO/BR-070/ESTRUTURAL"/>
  </r>
  <r>
    <x v="91"/>
    <x v="5"/>
    <x v="4"/>
    <x v="0"/>
    <n v="13"/>
    <s v="HFA"/>
    <s v="Brasília"/>
    <s v="TERMINAL JARDIM BRASÍLIA/PINHEIRO 4, 5 E 6/RUA 33/AVENIDA GOIÂNIA/AVENIDA MANAUS/AVENIDA MARGINAL NORTE/BR-070/AVENIDA MARGINAL SUL/BR-070/PONTE DO RIO DESCOBERTO/BR-070/ESTRUTURAL/HFA"/>
  </r>
  <r>
    <x v="91"/>
    <x v="5"/>
    <x v="4"/>
    <x v="0"/>
    <n v="14"/>
    <s v="S I G"/>
    <s v="Brasília"/>
    <s v="TERMINAL JARDIM BRASÍLIA/PINHEIRO 4, 5 E 6/RUA 33/AVENIDA GOIÂNIA/AVENIDA MANAUS/AVENIDA MARGINAL NORTE/BR-070/AVENIDA MARGINAL SUL/BR-070/PONTE DO RIO DESCOBERTO/BR-070/ESTRUTURAL/HFA/S I G"/>
  </r>
  <r>
    <x v="91"/>
    <x v="5"/>
    <x v="4"/>
    <x v="0"/>
    <n v="15"/>
    <s v="RODOVIÁRIA PLANO PILOTO"/>
    <s v="Brasília"/>
    <s v="TERMINAL JARDIM BRASÍLIA/PINHEIRO 4, 5 E 6/RUA 33/AVENIDA GOIÂNIA/AVENIDA MANAUS/AVENIDA MARGINAL NORTE/BR-070/AVENIDA MARGINAL SUL/BR-070/PONTE DO RIO DESCOBERTO/BR-070/ESTRUTURAL/HFA/S I G/RODOVIÁRIA PLANO PILOTO"/>
  </r>
  <r>
    <x v="91"/>
    <x v="5"/>
    <x v="5"/>
    <x v="1"/>
    <n v="1"/>
    <s v="S I G"/>
    <s v="Brasília"/>
    <s v="S I G"/>
  </r>
  <r>
    <x v="91"/>
    <x v="5"/>
    <x v="5"/>
    <x v="1"/>
    <n v="2"/>
    <s v="HFA"/>
    <s v="Brasília"/>
    <s v="S I G/HFA"/>
  </r>
  <r>
    <x v="91"/>
    <x v="5"/>
    <x v="5"/>
    <x v="1"/>
    <n v="3"/>
    <s v="EIXO MONUMENTAL"/>
    <s v="Brasília"/>
    <s v="S I G/HFA/EIXO MONUMENTAL"/>
  </r>
  <r>
    <x v="91"/>
    <x v="5"/>
    <x v="5"/>
    <x v="1"/>
    <n v="4"/>
    <s v="ESTRUTURAL"/>
    <s v="TAGUATINGA"/>
    <s v="S I G/HFA/EIXO MONUMENTAL/ESTRUTURAL"/>
  </r>
  <r>
    <x v="91"/>
    <x v="5"/>
    <x v="5"/>
    <x v="1"/>
    <n v="5"/>
    <s v="BR-070"/>
    <s v="CEILÂNDIA"/>
    <s v="S I G/HFA/EIXO MONUMENTAL/ESTRUTURAL/BR-070"/>
  </r>
  <r>
    <x v="91"/>
    <x v="5"/>
    <x v="5"/>
    <x v="1"/>
    <n v="6"/>
    <s v="AVENIDA MARGINAL NORTE"/>
    <s v="ÁGUAS LINDAS DE GOIÁS"/>
    <s v="S I G/HFA/EIXO MONUMENTAL/ESTRUTURAL/BR-070/AVENIDA MARGINAL NORTE"/>
  </r>
  <r>
    <x v="91"/>
    <x v="5"/>
    <x v="5"/>
    <x v="1"/>
    <n v="7"/>
    <s v="AVENIDA MANAUS"/>
    <s v="ÁGUAS LINDAS DE GOIÁS"/>
    <s v="S I G/HFA/EIXO MONUMENTAL/ESTRUTURAL/BR-070/AVENIDA MARGINAL NORTE/AVENIDA MANAUS"/>
  </r>
  <r>
    <x v="91"/>
    <x v="5"/>
    <x v="5"/>
    <x v="1"/>
    <n v="8"/>
    <s v="AVENIDA GOIÂNIA"/>
    <s v="ÁGUAS LINDAS DE GOIÁS"/>
    <s v="S I G/HFA/EIXO MONUMENTAL/ESTRUTURAL/BR-070/AVENIDA MARGINAL NORTE/AVENIDA MANAUS/AVENIDA GOIÂNIA"/>
  </r>
  <r>
    <x v="91"/>
    <x v="5"/>
    <x v="5"/>
    <x v="1"/>
    <n v="9"/>
    <s v="RUA 33"/>
    <s v="ÁGUAS LINDAS DE GOIÁS"/>
    <s v="S I G/HFA/EIXO MONUMENTAL/ESTRUTURAL/BR-070/AVENIDA MARGINAL NORTE/AVENIDA MANAUS/AVENIDA GOIÂNIA/RUA 33"/>
  </r>
  <r>
    <x v="91"/>
    <x v="5"/>
    <x v="5"/>
    <x v="1"/>
    <n v="10"/>
    <s v="PINHEIRO 4, 5 E 6"/>
    <s v="ÁGUAS LINDAS DE GOIÁS"/>
    <s v="S I G/HFA/EIXO MONUMENTAL/ESTRUTURAL/BR-070/AVENIDA MARGINAL NORTE/AVENIDA MANAUS/AVENIDA GOIÂNIA/RUA 33/PINHEIRO 4, 5 E 6"/>
  </r>
  <r>
    <x v="91"/>
    <x v="5"/>
    <x v="5"/>
    <x v="1"/>
    <n v="11"/>
    <s v="TERMINAL JARDIM BRASÍLIA"/>
    <s v="ÁGUAS LINDAS DE GOIÁS"/>
    <s v="S I G/HFA/EIXO MONUMENTAL/ESTRUTURAL/BR-070/AVENIDA MARGINAL NORTE/AVENIDA MANAUS/AVENIDA GOIÂNIA/RUA 33/PINHEIRO 4, 5 E 6/TERMINAL JARDIM BRASÍLIA"/>
  </r>
  <r>
    <x v="92"/>
    <x v="4"/>
    <x v="4"/>
    <x v="0"/>
    <n v="1"/>
    <s v="CHIOLA"/>
    <s v="ÁGUAS LINDAS DE GOIÁS"/>
    <s v="CHIOLA"/>
  </r>
  <r>
    <x v="92"/>
    <x v="4"/>
    <x v="4"/>
    <x v="0"/>
    <n v="2"/>
    <s v="RUA PAU BRASIL"/>
    <s v="ÁGUAS LINDAS DE GOIÁS"/>
    <s v="CHIOLA/RUA PAU BRASIL"/>
  </r>
  <r>
    <x v="92"/>
    <x v="4"/>
    <x v="4"/>
    <x v="0"/>
    <n v="3"/>
    <s v="AVENIDA CENTRAL"/>
    <s v="ÁGUAS LINDAS DE GOIÁS"/>
    <s v="CHIOLA/RUA PAU BRASIL/AVENIDA CENTRAL"/>
  </r>
  <r>
    <x v="92"/>
    <x v="4"/>
    <x v="4"/>
    <x v="0"/>
    <n v="4"/>
    <s v="MORADA DA SERRA"/>
    <s v="ÁGUAS LINDAS DE GOIÁS"/>
    <s v="CHIOLA/RUA PAU BRASIL/AVENIDA CENTRAL/MORADA DA SERRA"/>
  </r>
  <r>
    <x v="92"/>
    <x v="4"/>
    <x v="4"/>
    <x v="0"/>
    <n v="5"/>
    <s v="BR-070"/>
    <s v="ÁGUAS LINDAS DE GOIÁS"/>
    <s v="CHIOLA/RUA PAU BRASIL/AVENIDA CENTRAL/MORADA DA SERRA/BR-070"/>
  </r>
  <r>
    <x v="92"/>
    <x v="4"/>
    <x v="4"/>
    <x v="0"/>
    <n v="6"/>
    <s v="AVENIDA MARGINAL SUL"/>
    <s v="ÁGUAS LINDAS DE GOIÁS"/>
    <s v="CHIOLA/RUA PAU BRASIL/AVENIDA CENTRAL/MORADA DA SERRA/BR-070/AVENIDA MARGINAL SUL"/>
  </r>
  <r>
    <x v="92"/>
    <x v="4"/>
    <x v="4"/>
    <x v="0"/>
    <n v="7"/>
    <s v="RUA TOCANTINS"/>
    <s v="ÁGUAS LINDAS DE GOIÁS"/>
    <s v="CHIOLA/RUA PAU BRASIL/AVENIDA CENTRAL/MORADA DA SERRA/BR-070/AVENIDA MARGINAL SUL/RUA TOCANTINS"/>
  </r>
  <r>
    <x v="92"/>
    <x v="4"/>
    <x v="4"/>
    <x v="0"/>
    <n v="8"/>
    <s v="AVENIDA CONTORNO"/>
    <s v="ÁGUAS LINDAS DE GOIÁS"/>
    <s v="CHIOLA/RUA PAU BRASIL/AVENIDA CENTRAL/MORADA DA SERRA/BR-070/AVENIDA MARGINAL SUL/RUA TOCANTINS/AVENIDA CONTORNO"/>
  </r>
  <r>
    <x v="92"/>
    <x v="4"/>
    <x v="4"/>
    <x v="0"/>
    <n v="9"/>
    <s v="RUA 14"/>
    <s v="ÁGUAS LINDAS DE GOIÁS"/>
    <s v="CHIOLA/RUA PAU BRASIL/AVENIDA CENTRAL/MORADA DA SERRA/BR-070/AVENIDA MARGINAL SUL/RUA TOCANTINS/AVENIDA CONTORNO/RUA 14"/>
  </r>
  <r>
    <x v="92"/>
    <x v="4"/>
    <x v="4"/>
    <x v="0"/>
    <n v="10"/>
    <s v="AVENIDA GOIÁS"/>
    <s v="ÁGUAS LINDAS DE GOIÁS"/>
    <s v="CHIOLA/RUA PAU BRASIL/AVENIDA CENTRAL/MORADA DA SERRA/BR-070/AVENIDA MARGINAL SUL/RUA TOCANTINS/AVENIDA CONTORNO/RUA 14/AVENIDA GOIÁS"/>
  </r>
  <r>
    <x v="92"/>
    <x v="4"/>
    <x v="4"/>
    <x v="0"/>
    <n v="11"/>
    <s v="AVENIDA MARGINAL SUL"/>
    <s v="ÁGUAS LINDAS DE GOIÁS"/>
    <s v="CHIOLA/RUA PAU BRASIL/AVENIDA CENTRAL/MORADA DA SERRA/BR-070/AVENIDA MARGINAL SUL/RUA TOCANTINS/AVENIDA CONTORNO/RUA 14/AVENIDA GOIÁS/AVENIDA MARGINAL SUL"/>
  </r>
  <r>
    <x v="92"/>
    <x v="4"/>
    <x v="4"/>
    <x v="0"/>
    <n v="12"/>
    <s v="BR-070"/>
    <s v="ÁGUAS LINDAS DE GOIÁS"/>
    <s v="CHIOLA/RUA PAU BRASIL/AVENIDA CENTRAL/MORADA DA SERRA/BR-070/AVENIDA MARGINAL SUL/RUA TOCANTINS/AVENIDA CONTORNO/RUA 14/AVENIDA GOIÁS/AVENIDA MARGINAL SUL/BR-070"/>
  </r>
  <r>
    <x v="92"/>
    <x v="4"/>
    <x v="4"/>
    <x v="0"/>
    <n v="13"/>
    <s v="PONTE DO RIO DESCOBERTO"/>
    <s v="ÁGUAS LINDAS DE GOIÁS"/>
    <s v="CHIOLA/RUA PAU BRASIL/AVENIDA CENTRAL/MORADA DA SERRA/BR-070/AVENIDA MARGINAL SUL/RUA TOCANTINS/AVENIDA CONTORNO/RUA 14/AVENIDA GOIÁS/AVENIDA MARGINAL SUL/BR-070/PONTE DO RIO DESCOBERTO"/>
  </r>
  <r>
    <x v="92"/>
    <x v="4"/>
    <x v="4"/>
    <x v="0"/>
    <n v="14"/>
    <s v="BR-070"/>
    <s v="CEILÂNDIA"/>
    <s v="CHIOLA/RUA PAU BRASIL/AVENIDA CENTRAL/MORADA DA SERRA/BR-070/AVENIDA MARGINAL SUL/RUA TOCANTINS/AVENIDA CONTORNO/RUA 14/AVENIDA GOIÁS/AVENIDA MARGINAL SUL/BR-070/PONTE DO RIO DESCOBERTO/BR-070"/>
  </r>
  <r>
    <x v="92"/>
    <x v="4"/>
    <x v="4"/>
    <x v="0"/>
    <n v="15"/>
    <s v="ESTRUTURAL"/>
    <s v="TAGUATINGA"/>
    <s v="CHIOLA/RUA PAU BRASIL/AVENIDA CENTRAL/MORADA DA SERRA/BR-070/AVENIDA MARGINAL SUL/RUA TOCANTINS/AVENIDA CONTORNO/RUA 14/AVENIDA GOIÁS/AVENIDA MARGINAL SUL/BR-070/PONTE DO RIO DESCOBERTO/BR-070/ESTRUTURAL"/>
  </r>
  <r>
    <x v="92"/>
    <x v="4"/>
    <x v="4"/>
    <x v="0"/>
    <n v="16"/>
    <s v="EIXO MONUMENTAL"/>
    <s v="Brasília"/>
    <s v="CHIOLA/RUA PAU BRASIL/AVENIDA CENTRAL/MORADA DA SERRA/BR-070/AVENIDA MARGINAL SUL/RUA TOCANTINS/AVENIDA CONTORNO/RUA 14/AVENIDA GOIÁS/AVENIDA MARGINAL SUL/BR-070/PONTE DO RIO DESCOBERTO/BR-070/ESTRUTURAL/EIXO MONUMENTAL"/>
  </r>
  <r>
    <x v="92"/>
    <x v="4"/>
    <x v="4"/>
    <x v="0"/>
    <n v="17"/>
    <s v="EIXO W3 NORTE"/>
    <s v="Brasília"/>
    <s v="CHIOLA/RUA PAU BRASIL/AVENIDA CENTRAL/MORADA DA SERRA/BR-070/AVENIDA MARGINAL SUL/RUA TOCANTINS/AVENIDA CONTORNO/RUA 14/AVENIDA GOIÁS/AVENIDA MARGINAL SUL/BR-070/PONTE DO RIO DESCOBERTO/BR-070/ESTRUTURAL/EIXO MONUMENTAL/EIXO W3 NORTE"/>
  </r>
  <r>
    <x v="92"/>
    <x v="4"/>
    <x v="4"/>
    <x v="0"/>
    <n v="18"/>
    <s v="NOROESTE"/>
    <s v="Brasília"/>
    <s v="CHIOLA/RUA PAU BRASIL/AVENIDA CENTRAL/MORADA DA SERRA/BR-070/AVENIDA MARGINAL SUL/RUA TOCANTINS/AVENIDA CONTORNO/RUA 14/AVENIDA GOIÁS/AVENIDA MARGINAL SUL/BR-070/PONTE DO RIO DESCOBERTO/BR-070/ESTRUTURAL/EIXO MONUMENTAL/EIXO W3 NORTE/NOROESTE"/>
  </r>
  <r>
    <x v="92"/>
    <x v="4"/>
    <x v="5"/>
    <x v="1"/>
    <n v="1"/>
    <s v="NOROESTE"/>
    <s v="Brasília"/>
    <s v="NOROESTE"/>
  </r>
  <r>
    <x v="92"/>
    <x v="4"/>
    <x v="5"/>
    <x v="1"/>
    <n v="2"/>
    <s v="EIXO W3 NORTE"/>
    <s v="Brasília"/>
    <s v="NOROESTE/EIXO W3 NORTE"/>
  </r>
  <r>
    <x v="92"/>
    <x v="4"/>
    <x v="5"/>
    <x v="1"/>
    <n v="3"/>
    <s v="EIXO MONUMENTAL"/>
    <s v="Brasília"/>
    <s v="NOROESTE/EIXO W3 NORTE/EIXO MONUMENTAL"/>
  </r>
  <r>
    <x v="92"/>
    <x v="4"/>
    <x v="5"/>
    <x v="1"/>
    <n v="4"/>
    <s v="ESTRUTURAL"/>
    <s v="TAGUATINGA"/>
    <s v="NOROESTE/EIXO W3 NORTE/EIXO MONUMENTAL/ESTRUTURAL"/>
  </r>
  <r>
    <x v="92"/>
    <x v="4"/>
    <x v="5"/>
    <x v="1"/>
    <n v="5"/>
    <s v="BR-070"/>
    <s v="CEILÂNDIA"/>
    <s v="NOROESTE/EIXO W3 NORTE/EIXO MONUMENTAL/ESTRUTURAL/BR-070"/>
  </r>
  <r>
    <x v="92"/>
    <x v="4"/>
    <x v="5"/>
    <x v="1"/>
    <n v="6"/>
    <s v="PONTE DO RIO DESCOBERTO"/>
    <s v="ÁGUAS LINDAS DE GOIÁS"/>
    <s v="NOROESTE/EIXO W3 NORTE/EIXO MONUMENTAL/ESTRUTURAL/BR-070/PONTE DO RIO DESCOBERTO"/>
  </r>
  <r>
    <x v="92"/>
    <x v="4"/>
    <x v="5"/>
    <x v="1"/>
    <n v="7"/>
    <s v="BR-070"/>
    <s v="ÁGUAS LINDAS DE GOIÁS"/>
    <s v="NOROESTE/EIXO W3 NORTE/EIXO MONUMENTAL/ESTRUTURAL/BR-070/PONTE DO RIO DESCOBERTO/BR-070"/>
  </r>
  <r>
    <x v="92"/>
    <x v="4"/>
    <x v="5"/>
    <x v="1"/>
    <n v="8"/>
    <s v="AVENIDA MARGINAL SUL"/>
    <s v="ÁGUAS LINDAS DE GOIÁS"/>
    <s v="NOROESTE/EIXO W3 NORTE/EIXO MONUMENTAL/ESTRUTURAL/BR-070/PONTE DO RIO DESCOBERTO/BR-070/AVENIDA MARGINAL SUL"/>
  </r>
  <r>
    <x v="92"/>
    <x v="4"/>
    <x v="5"/>
    <x v="1"/>
    <n v="9"/>
    <s v="AVENIDA GOIÁS"/>
    <s v="ÁGUAS LINDAS DE GOIÁS"/>
    <s v="NOROESTE/EIXO W3 NORTE/EIXO MONUMENTAL/ESTRUTURAL/BR-070/PONTE DO RIO DESCOBERTO/BR-070/AVENIDA MARGINAL SUL/AVENIDA GOIÁS"/>
  </r>
  <r>
    <x v="92"/>
    <x v="4"/>
    <x v="5"/>
    <x v="1"/>
    <n v="10"/>
    <s v="RUA 14"/>
    <s v="ÁGUAS LINDAS DE GOIÁS"/>
    <s v="NOROESTE/EIXO W3 NORTE/EIXO MONUMENTAL/ESTRUTURAL/BR-070/PONTE DO RIO DESCOBERTO/BR-070/AVENIDA MARGINAL SUL/AVENIDA GOIÁS/RUA 14"/>
  </r>
  <r>
    <x v="92"/>
    <x v="4"/>
    <x v="5"/>
    <x v="1"/>
    <n v="11"/>
    <s v="AVENIDA CONTORNO"/>
    <s v="ÁGUAS LINDAS DE GOIÁS"/>
    <s v="NOROESTE/EIXO W3 NORTE/EIXO MONUMENTAL/ESTRUTURAL/BR-070/PONTE DO RIO DESCOBERTO/BR-070/AVENIDA MARGINAL SUL/AVENIDA GOIÁS/RUA 14/AVENIDA CONTORNO"/>
  </r>
  <r>
    <x v="92"/>
    <x v="4"/>
    <x v="5"/>
    <x v="1"/>
    <n v="12"/>
    <s v="RUA TOCANTINS"/>
    <s v="ÁGUAS LINDAS DE GOIÁS"/>
    <s v="NOROESTE/EIXO W3 NORTE/EIXO MONUMENTAL/ESTRUTURAL/BR-070/PONTE DO RIO DESCOBERTO/BR-070/AVENIDA MARGINAL SUL/AVENIDA GOIÁS/RUA 14/AVENIDA CONTORNO/RUA TOCANTINS"/>
  </r>
  <r>
    <x v="92"/>
    <x v="4"/>
    <x v="5"/>
    <x v="1"/>
    <n v="13"/>
    <s v="AVENIDA MARGINAL SUL"/>
    <s v="ÁGUAS LINDAS DE GOIÁS"/>
    <s v="NOROESTE/EIXO W3 NORTE/EIXO MONUMENTAL/ESTRUTURAL/BR-070/PONTE DO RIO DESCOBERTO/BR-070/AVENIDA MARGINAL SUL/AVENIDA GOIÁS/RUA 14/AVENIDA CONTORNO/RUA TOCANTINS/AVENIDA MARGINAL SUL"/>
  </r>
  <r>
    <x v="92"/>
    <x v="4"/>
    <x v="5"/>
    <x v="1"/>
    <n v="14"/>
    <s v="BR-070"/>
    <s v="ÁGUAS LINDAS DE GOIÁS"/>
    <s v="NOROESTE/EIXO W3 NORTE/EIXO MONUMENTAL/ESTRUTURAL/BR-070/PONTE DO RIO DESCOBERTO/BR-070/AVENIDA MARGINAL SUL/AVENIDA GOIÁS/RUA 14/AVENIDA CONTORNO/RUA TOCANTINS/AVENIDA MARGINAL SUL/BR-070"/>
  </r>
  <r>
    <x v="92"/>
    <x v="4"/>
    <x v="5"/>
    <x v="1"/>
    <n v="15"/>
    <s v="MORADA DA SERRA"/>
    <s v="ÁGUAS LINDAS DE GOIÁS"/>
    <s v="NOROESTE/EIXO W3 NORTE/EIXO MONUMENTAL/ESTRUTURAL/BR-070/PONTE DO RIO DESCOBERTO/BR-070/AVENIDA MARGINAL SUL/AVENIDA GOIÁS/RUA 14/AVENIDA CONTORNO/RUA TOCANTINS/AVENIDA MARGINAL SUL/BR-070/MORADA DA SERRA"/>
  </r>
  <r>
    <x v="92"/>
    <x v="4"/>
    <x v="5"/>
    <x v="1"/>
    <n v="16"/>
    <s v="AVENIDA CENTRAL"/>
    <s v="ÁGUAS LINDAS DE GOIÁS"/>
    <s v="NOROESTE/EIXO W3 NORTE/EIXO MONUMENTAL/ESTRUTURAL/BR-070/PONTE DO RIO DESCOBERTO/BR-070/AVENIDA MARGINAL SUL/AVENIDA GOIÁS/RUA 14/AVENIDA CONTORNO/RUA TOCANTINS/AVENIDA MARGINAL SUL/BR-070/MORADA DA SERRA/AVENIDA CENTRAL"/>
  </r>
  <r>
    <x v="92"/>
    <x v="4"/>
    <x v="5"/>
    <x v="1"/>
    <n v="17"/>
    <s v="RUA PAU BRASIL"/>
    <s v="ÁGUAS LINDAS DE GOIÁS"/>
    <s v="NOROESTE/EIXO W3 NORTE/EIXO MONUMENTAL/ESTRUTURAL/BR-070/PONTE DO RIO DESCOBERTO/BR-070/AVENIDA MARGINAL SUL/AVENIDA GOIÁS/RUA 14/AVENIDA CONTORNO/RUA TOCANTINS/AVENIDA MARGINAL SUL/BR-070/MORADA DA SERRA/AVENIDA CENTRAL/RUA PAU BRASIL"/>
  </r>
  <r>
    <x v="92"/>
    <x v="4"/>
    <x v="5"/>
    <x v="1"/>
    <n v="18"/>
    <s v="CHIOLA"/>
    <s v="ÁGUAS LINDAS DE GOIÁS"/>
    <s v="NOROESTE/EIXO W3 NORTE/EIXO MONUMENTAL/ESTRUTURAL/BR-070/PONTE DO RIO DESCOBERTO/BR-070/AVENIDA MARGINAL SUL/AVENIDA GOIÁS/RUA 14/AVENIDA CONTORNO/RUA TOCANTINS/AVENIDA MARGINAL SUL/BR-070/MORADA DA SERRA/AVENIDA CENTRAL/RUA PAU BRASIL/CHIOLA"/>
  </r>
  <r>
    <x v="93"/>
    <x v="4"/>
    <x v="4"/>
    <x v="0"/>
    <n v="1"/>
    <s v="TERMINAL JARDIM BRASÍLIA"/>
    <s v="ÁGUAS LINDAS DE GOIÁS"/>
    <s v="TERMINAL JARDIM BRASÍLIA"/>
  </r>
  <r>
    <x v="93"/>
    <x v="4"/>
    <x v="4"/>
    <x v="0"/>
    <n v="2"/>
    <s v="PINHEIRO 2"/>
    <s v="ÁGUAS LINDAS DE GOIÁS"/>
    <s v="TERMINAL JARDIM BRASÍLIA/PINHEIRO 2"/>
  </r>
  <r>
    <x v="93"/>
    <x v="4"/>
    <x v="4"/>
    <x v="0"/>
    <n v="3"/>
    <s v="RUA 33"/>
    <s v="ÁGUAS LINDAS DE GOIÁS"/>
    <s v="TERMINAL JARDIM BRASÍLIA/PINHEIRO 2/RUA 33"/>
  </r>
  <r>
    <x v="93"/>
    <x v="4"/>
    <x v="4"/>
    <x v="0"/>
    <n v="4"/>
    <s v="AVENIDA PORTO VELHO"/>
    <s v="ÁGUAS LINDAS DE GOIÁS"/>
    <s v="TERMINAL JARDIM BRASÍLIA/PINHEIRO 2/RUA 33/AVENIDA PORTO VELHO"/>
  </r>
  <r>
    <x v="93"/>
    <x v="4"/>
    <x v="4"/>
    <x v="0"/>
    <n v="4"/>
    <s v="PONTE DO RIO DESCOBERTO"/>
    <s v="ÁGUAS LINDAS DE GOIÁS"/>
    <s v="TERMINAL JARDIM BRASÍLIA/PINHEIRO 2/RUA 33/AVENIDA PORTO VELHO/PONTE DO RIO DESCOBERTO"/>
  </r>
  <r>
    <x v="93"/>
    <x v="4"/>
    <x v="4"/>
    <x v="0"/>
    <n v="5"/>
    <s v="AVENIDA MARGINAL NORTE"/>
    <s v="ÁGUAS LINDAS DE GOIÁS"/>
    <s v="TERMINAL JARDIM BRASÍLIA/PINHEIRO 2/RUA 33/AVENIDA PORTO VELHO/PONTE DO RIO DESCOBERTO/AVENIDA MARGINAL NORTE"/>
  </r>
  <r>
    <x v="93"/>
    <x v="4"/>
    <x v="4"/>
    <x v="0"/>
    <n v="5"/>
    <s v="BR-070"/>
    <s v="CEILÂNDIA"/>
    <s v="TERMINAL JARDIM BRASÍLIA/PINHEIRO 2/RUA 33/AVENIDA PORTO VELHO/PONTE DO RIO DESCOBERTO/AVENIDA MARGINAL NORTE/BR-070"/>
  </r>
  <r>
    <x v="93"/>
    <x v="4"/>
    <x v="4"/>
    <x v="0"/>
    <n v="6"/>
    <s v="BR-070"/>
    <s v="ÁGUAS LINDAS DE GOIÁS"/>
    <s v="TERMINAL JARDIM BRASÍLIA/PINHEIRO 2/RUA 33/AVENIDA PORTO VELHO/PONTE DO RIO DESCOBERTO/AVENIDA MARGINAL NORTE/BR-070/BR-070"/>
  </r>
  <r>
    <x v="93"/>
    <x v="4"/>
    <x v="4"/>
    <x v="0"/>
    <n v="6"/>
    <s v="ESTRUTURAL"/>
    <s v="TAGUATINGA"/>
    <s v="TERMINAL JARDIM BRASÍLIA/PINHEIRO 2/RUA 33/AVENIDA PORTO VELHO/PONTE DO RIO DESCOBERTO/AVENIDA MARGINAL NORTE/BR-070/BR-070/ESTRUTURAL"/>
  </r>
  <r>
    <x v="93"/>
    <x v="4"/>
    <x v="4"/>
    <x v="0"/>
    <n v="7"/>
    <s v="AVENIDA MARGINAL SUL "/>
    <s v="ÁGUAS LINDAS DE GOIÁS"/>
    <s v="TERMINAL JARDIM BRASÍLIA/PINHEIRO 2/RUA 33/AVENIDA PORTO VELHO/PONTE DO RIO DESCOBERTO/AVENIDA MARGINAL NORTE/BR-070/BR-070/ESTRUTURAL/AVENIDA MARGINAL SUL "/>
  </r>
  <r>
    <x v="93"/>
    <x v="4"/>
    <x v="4"/>
    <x v="0"/>
    <n v="7"/>
    <s v="EPIA"/>
    <s v="Brasília"/>
    <s v="TERMINAL JARDIM BRASÍLIA/PINHEIRO 2/RUA 33/AVENIDA PORTO VELHO/PONTE DO RIO DESCOBERTO/AVENIDA MARGINAL NORTE/BR-070/BR-070/ESTRUTURAL/AVENIDA MARGINAL SUL /EPIA"/>
  </r>
  <r>
    <x v="93"/>
    <x v="4"/>
    <x v="4"/>
    <x v="0"/>
    <n v="8"/>
    <s v="BR-070"/>
    <s v="ÁGUAS LINDAS DE GOIÁS"/>
    <s v="TERMINAL JARDIM BRASÍLIA/PINHEIRO 2/RUA 33/AVENIDA PORTO VELHO/PONTE DO RIO DESCOBERTO/AVENIDA MARGINAL NORTE/BR-070/BR-070/ESTRUTURAL/AVENIDA MARGINAL SUL /EPIA/BR-070"/>
  </r>
  <r>
    <x v="93"/>
    <x v="4"/>
    <x v="4"/>
    <x v="0"/>
    <n v="8"/>
    <s v="S A A N"/>
    <s v="Brasília"/>
    <s v="TERMINAL JARDIM BRASÍLIA/PINHEIRO 2/RUA 33/AVENIDA PORTO VELHO/PONTE DO RIO DESCOBERTO/AVENIDA MARGINAL NORTE/BR-070/BR-070/ESTRUTURAL/AVENIDA MARGINAL SUL /EPIA/BR-070/S A A N"/>
  </r>
  <r>
    <x v="93"/>
    <x v="4"/>
    <x v="4"/>
    <x v="0"/>
    <n v="9"/>
    <s v="NOROESTE"/>
    <s v="Brasília"/>
    <s v="TERMINAL JARDIM BRASÍLIA/PINHEIRO 2/RUA 33/AVENIDA PORTO VELHO/PONTE DO RIO DESCOBERTO/AVENIDA MARGINAL NORTE/BR-070/BR-070/ESTRUTURAL/AVENIDA MARGINAL SUL /EPIA/BR-070/S A A N/NOROESTE"/>
  </r>
  <r>
    <x v="93"/>
    <x v="4"/>
    <x v="4"/>
    <x v="0"/>
    <n v="10"/>
    <s v="EIXO L2 NORTE"/>
    <s v="Brasília"/>
    <s v="TERMINAL JARDIM BRASÍLIA/PINHEIRO 2/RUA 33/AVENIDA PORTO VELHO/PONTE DO RIO DESCOBERTO/AVENIDA MARGINAL NORTE/BR-070/BR-070/ESTRUTURAL/AVENIDA MARGINAL SUL /EPIA/BR-070/S A A N/NOROESTE/EIXO L2 NORTE"/>
  </r>
  <r>
    <x v="93"/>
    <x v="4"/>
    <x v="4"/>
    <x v="0"/>
    <n v="11"/>
    <s v="RODOVIÁRIA PLANO PILOTO"/>
    <s v="Brasília"/>
    <s v="TERMINAL JARDIM BRASÍLIA/PINHEIRO 2/RUA 33/AVENIDA PORTO VELHO/PONTE DO RIO DESCOBERTO/AVENIDA MARGINAL NORTE/BR-070/BR-070/ESTRUTURAL/AVENIDA MARGINAL SUL /EPIA/BR-070/S A A N/NOROESTE/EIXO L2 NORTE/RODOVIÁRIA PLANO PILOTO"/>
  </r>
  <r>
    <x v="93"/>
    <x v="4"/>
    <x v="5"/>
    <x v="1"/>
    <n v="1"/>
    <s v="RODOVIÁRIA PLANO PILOTO"/>
    <s v="Brasília"/>
    <s v="RODOVIÁRIA PLANO PILOTO"/>
  </r>
  <r>
    <x v="93"/>
    <x v="4"/>
    <x v="5"/>
    <x v="1"/>
    <n v="2"/>
    <s v="EIXO L2 NORTE"/>
    <s v="Brasília"/>
    <s v="RODOVIÁRIA PLANO PILOTO/EIXO L2 NORTE"/>
  </r>
  <r>
    <x v="93"/>
    <x v="4"/>
    <x v="5"/>
    <x v="1"/>
    <n v="3"/>
    <s v="NOROESTE"/>
    <s v="Brasília"/>
    <s v="RODOVIÁRIA PLANO PILOTO/EIXO L2 NORTE/NOROESTE"/>
  </r>
  <r>
    <x v="93"/>
    <x v="4"/>
    <x v="5"/>
    <x v="1"/>
    <n v="4"/>
    <s v="S A A N"/>
    <s v="Brasília"/>
    <s v="RODOVIÁRIA PLANO PILOTO/EIXO L2 NORTE/NOROESTE/S A A N"/>
  </r>
  <r>
    <x v="93"/>
    <x v="4"/>
    <x v="5"/>
    <x v="1"/>
    <n v="5"/>
    <s v="EPIA"/>
    <s v="Brasília"/>
    <s v="RODOVIÁRIA PLANO PILOTO/EIXO L2 NORTE/NOROESTE/S A A N/EPIA"/>
  </r>
  <r>
    <x v="93"/>
    <x v="4"/>
    <x v="5"/>
    <x v="1"/>
    <n v="6"/>
    <s v="ESTRUTURAL"/>
    <s v="TAGUATINGA"/>
    <s v="RODOVIÁRIA PLANO PILOTO/EIXO L2 NORTE/NOROESTE/S A A N/EPIA/ESTRUTURAL"/>
  </r>
  <r>
    <x v="93"/>
    <x v="4"/>
    <x v="5"/>
    <x v="1"/>
    <n v="7"/>
    <s v="BR-070"/>
    <s v="CEILÂNDIA"/>
    <s v="RODOVIÁRIA PLANO PILOTO/EIXO L2 NORTE/NOROESTE/S A A N/EPIA/ESTRUTURAL/BR-070"/>
  </r>
  <r>
    <x v="93"/>
    <x v="4"/>
    <x v="5"/>
    <x v="1"/>
    <n v="8"/>
    <s v="PONTE DO RIO DESCOBERTO"/>
    <s v="ÁGUAS LINDAS DE GOIÁS"/>
    <s v="RODOVIÁRIA PLANO PILOTO/EIXO L2 NORTE/NOROESTE/S A A N/EPIA/ESTRUTURAL/BR-070/PONTE DO RIO DESCOBERTO"/>
  </r>
  <r>
    <x v="93"/>
    <x v="4"/>
    <x v="5"/>
    <x v="1"/>
    <n v="9"/>
    <s v="BR-070"/>
    <s v="ÁGUAS LINDAS DE GOIÁS"/>
    <s v="RODOVIÁRIA PLANO PILOTO/EIXO L2 NORTE/NOROESTE/S A A N/EPIA/ESTRUTURAL/BR-070/PONTE DO RIO DESCOBERTO/BR-070"/>
  </r>
  <r>
    <x v="93"/>
    <x v="4"/>
    <x v="5"/>
    <x v="1"/>
    <n v="10"/>
    <s v="AVENIDA MARGINAL SUL "/>
    <s v="ÁGUAS LINDAS DE GOIÁS"/>
    <s v="RODOVIÁRIA PLANO PILOTO/EIXO L2 NORTE/NOROESTE/S A A N/EPIA/ESTRUTURAL/BR-070/PONTE DO RIO DESCOBERTO/BR-070/AVENIDA MARGINAL SUL "/>
  </r>
  <r>
    <x v="93"/>
    <x v="4"/>
    <x v="5"/>
    <x v="1"/>
    <n v="11"/>
    <s v="BR-070"/>
    <s v="ÁGUAS LINDAS DE GOIÁS"/>
    <s v="RODOVIÁRIA PLANO PILOTO/EIXO L2 NORTE/NOROESTE/S A A N/EPIA/ESTRUTURAL/BR-070/PONTE DO RIO DESCOBERTO/BR-070/AVENIDA MARGINAL SUL /BR-070"/>
  </r>
  <r>
    <x v="93"/>
    <x v="4"/>
    <x v="5"/>
    <x v="1"/>
    <n v="12"/>
    <s v="AVENIDA MARGINAL NORTE"/>
    <s v="ÁGUAS LINDAS DE GOIÁS"/>
    <s v="RODOVIÁRIA PLANO PILOTO/EIXO L2 NORTE/NOROESTE/S A A N/EPIA/ESTRUTURAL/BR-070/PONTE DO RIO DESCOBERTO/BR-070/AVENIDA MARGINAL SUL /BR-070/AVENIDA MARGINAL NORTE"/>
  </r>
  <r>
    <x v="93"/>
    <x v="4"/>
    <x v="5"/>
    <x v="1"/>
    <n v="13"/>
    <s v="AVENIDA PORTO VELHO"/>
    <s v="ÁGUAS LINDAS DE GOIÁS"/>
    <s v="RODOVIÁRIA PLANO PILOTO/EIXO L2 NORTE/NOROESTE/S A A N/EPIA/ESTRUTURAL/BR-070/PONTE DO RIO DESCOBERTO/BR-070/AVENIDA MARGINAL SUL /BR-070/AVENIDA MARGINAL NORTE/AVENIDA PORTO VELHO"/>
  </r>
  <r>
    <x v="93"/>
    <x v="4"/>
    <x v="5"/>
    <x v="1"/>
    <n v="14"/>
    <s v="RUA 33"/>
    <s v="ÁGUAS LINDAS DE GOIÁS"/>
    <s v="RODOVIÁRIA PLANO PILOTO/EIXO L2 NORTE/NOROESTE/S A A N/EPIA/ESTRUTURAL/BR-070/PONTE DO RIO DESCOBERTO/BR-070/AVENIDA MARGINAL SUL /BR-070/AVENIDA MARGINAL NORTE/AVENIDA PORTO VELHO/RUA 33"/>
  </r>
  <r>
    <x v="93"/>
    <x v="4"/>
    <x v="5"/>
    <x v="1"/>
    <n v="15"/>
    <s v="PINHEIRO 2"/>
    <s v="ÁGUAS LINDAS DE GOIÁS"/>
    <s v="RODOVIÁRIA PLANO PILOTO/EIXO L2 NORTE/NOROESTE/S A A N/EPIA/ESTRUTURAL/BR-070/PONTE DO RIO DESCOBERTO/BR-070/AVENIDA MARGINAL SUL /BR-070/AVENIDA MARGINAL NORTE/AVENIDA PORTO VELHO/RUA 33/PINHEIRO 2"/>
  </r>
  <r>
    <x v="93"/>
    <x v="4"/>
    <x v="5"/>
    <x v="1"/>
    <n v="16"/>
    <s v="TERMINAL JARDIM BRASÍLIA"/>
    <s v="ÁGUAS LINDAS DE GOIÁS"/>
    <s v="RODOVIÁRIA PLANO PILOTO/EIXO L2 NORTE/NOROESTE/S A A N/EPIA/ESTRUTURAL/BR-070/PONTE DO RIO DESCOBERTO/BR-070/AVENIDA MARGINAL SUL /BR-070/AVENIDA MARGINAL NORTE/AVENIDA PORTO VELHO/RUA 33/PINHEIRO 2/TERMINAL JARDIM BRASÍLIA"/>
  </r>
  <r>
    <x v="93"/>
    <x v="5"/>
    <x v="4"/>
    <x v="0"/>
    <n v="1"/>
    <s v="TERMINAL JARDIM BRASÍLIA"/>
    <s v="ÁGUAS LINDAS DE GOIÁS"/>
    <s v="TERMINAL JARDIM BRASÍLIA"/>
  </r>
  <r>
    <x v="93"/>
    <x v="5"/>
    <x v="4"/>
    <x v="0"/>
    <n v="2"/>
    <s v="PINHEIRO 2"/>
    <s v="ÁGUAS LINDAS DE GOIÁS"/>
    <s v="TERMINAL JARDIM BRASÍLIA/PINHEIRO 2"/>
  </r>
  <r>
    <x v="93"/>
    <x v="5"/>
    <x v="4"/>
    <x v="0"/>
    <n v="3"/>
    <s v="RUA 33"/>
    <s v="ÁGUAS LINDAS DE GOIÁS"/>
    <s v="TERMINAL JARDIM BRASÍLIA/PINHEIRO 2/RUA 33"/>
  </r>
  <r>
    <x v="93"/>
    <x v="5"/>
    <x v="4"/>
    <x v="0"/>
    <n v="4"/>
    <s v="AVENIDA PORTO VELHO"/>
    <s v="ÁGUAS LINDAS DE GOIÁS"/>
    <s v="TERMINAL JARDIM BRASÍLIA/PINHEIRO 2/RUA 33/AVENIDA PORTO VELHO"/>
  </r>
  <r>
    <x v="93"/>
    <x v="5"/>
    <x v="4"/>
    <x v="0"/>
    <n v="4"/>
    <s v="PONTE DO RIO DESCOBERTO"/>
    <s v="ÁGUAS LINDAS DE GOIÁS"/>
    <s v="TERMINAL JARDIM BRASÍLIA/PINHEIRO 2/RUA 33/AVENIDA PORTO VELHO/PONTE DO RIO DESCOBERTO"/>
  </r>
  <r>
    <x v="93"/>
    <x v="5"/>
    <x v="4"/>
    <x v="0"/>
    <n v="5"/>
    <s v="AVENIDA MARGINAL NORTE"/>
    <s v="ÁGUAS LINDAS DE GOIÁS"/>
    <s v="TERMINAL JARDIM BRASÍLIA/PINHEIRO 2/RUA 33/AVENIDA PORTO VELHO/PONTE DO RIO DESCOBERTO/AVENIDA MARGINAL NORTE"/>
  </r>
  <r>
    <x v="93"/>
    <x v="5"/>
    <x v="4"/>
    <x v="0"/>
    <n v="5"/>
    <s v="BR-070"/>
    <s v="CEILÂNDIA"/>
    <s v="TERMINAL JARDIM BRASÍLIA/PINHEIRO 2/RUA 33/AVENIDA PORTO VELHO/PONTE DO RIO DESCOBERTO/AVENIDA MARGINAL NORTE/BR-070"/>
  </r>
  <r>
    <x v="93"/>
    <x v="5"/>
    <x v="4"/>
    <x v="0"/>
    <n v="6"/>
    <s v="BR-070"/>
    <s v="ÁGUAS LINDAS DE GOIÁS"/>
    <s v="TERMINAL JARDIM BRASÍLIA/PINHEIRO 2/RUA 33/AVENIDA PORTO VELHO/PONTE DO RIO DESCOBERTO/AVENIDA MARGINAL NORTE/BR-070/BR-070"/>
  </r>
  <r>
    <x v="93"/>
    <x v="5"/>
    <x v="4"/>
    <x v="0"/>
    <n v="6"/>
    <s v="ESTRUTURAL"/>
    <s v="TAGUATINGA"/>
    <s v="TERMINAL JARDIM BRASÍLIA/PINHEIRO 2/RUA 33/AVENIDA PORTO VELHO/PONTE DO RIO DESCOBERTO/AVENIDA MARGINAL NORTE/BR-070/BR-070/ESTRUTURAL"/>
  </r>
  <r>
    <x v="93"/>
    <x v="5"/>
    <x v="4"/>
    <x v="0"/>
    <n v="7"/>
    <s v="AVENIDA MARGINAL SUL "/>
    <s v="ÁGUAS LINDAS DE GOIÁS"/>
    <s v="TERMINAL JARDIM BRASÍLIA/PINHEIRO 2/RUA 33/AVENIDA PORTO VELHO/PONTE DO RIO DESCOBERTO/AVENIDA MARGINAL NORTE/BR-070/BR-070/ESTRUTURAL/AVENIDA MARGINAL SUL "/>
  </r>
  <r>
    <x v="93"/>
    <x v="5"/>
    <x v="4"/>
    <x v="0"/>
    <n v="7"/>
    <s v="EPIA"/>
    <s v="Brasília"/>
    <s v="TERMINAL JARDIM BRASÍLIA/PINHEIRO 2/RUA 33/AVENIDA PORTO VELHO/PONTE DO RIO DESCOBERTO/AVENIDA MARGINAL NORTE/BR-070/BR-070/ESTRUTURAL/AVENIDA MARGINAL SUL /EPIA"/>
  </r>
  <r>
    <x v="93"/>
    <x v="5"/>
    <x v="4"/>
    <x v="0"/>
    <n v="8"/>
    <s v="BR-070"/>
    <s v="ÁGUAS LINDAS DE GOIÁS"/>
    <s v="TERMINAL JARDIM BRASÍLIA/PINHEIRO 2/RUA 33/AVENIDA PORTO VELHO/PONTE DO RIO DESCOBERTO/AVENIDA MARGINAL NORTE/BR-070/BR-070/ESTRUTURAL/AVENIDA MARGINAL SUL /EPIA/BR-070"/>
  </r>
  <r>
    <x v="93"/>
    <x v="5"/>
    <x v="4"/>
    <x v="0"/>
    <n v="8"/>
    <s v="S A A N"/>
    <s v="Brasília"/>
    <s v="TERMINAL JARDIM BRASÍLIA/PINHEIRO 2/RUA 33/AVENIDA PORTO VELHO/PONTE DO RIO DESCOBERTO/AVENIDA MARGINAL NORTE/BR-070/BR-070/ESTRUTURAL/AVENIDA MARGINAL SUL /EPIA/BR-070/S A A N"/>
  </r>
  <r>
    <x v="93"/>
    <x v="5"/>
    <x v="4"/>
    <x v="0"/>
    <n v="9"/>
    <s v="NOROESTE"/>
    <s v="Brasília"/>
    <s v="TERMINAL JARDIM BRASÍLIA/PINHEIRO 2/RUA 33/AVENIDA PORTO VELHO/PONTE DO RIO DESCOBERTO/AVENIDA MARGINAL NORTE/BR-070/BR-070/ESTRUTURAL/AVENIDA MARGINAL SUL /EPIA/BR-070/S A A N/NOROESTE"/>
  </r>
  <r>
    <x v="93"/>
    <x v="5"/>
    <x v="4"/>
    <x v="0"/>
    <n v="10"/>
    <s v="EIXO L2 NORTE"/>
    <s v="Brasília"/>
    <s v="TERMINAL JARDIM BRASÍLIA/PINHEIRO 2/RUA 33/AVENIDA PORTO VELHO/PONTE DO RIO DESCOBERTO/AVENIDA MARGINAL NORTE/BR-070/BR-070/ESTRUTURAL/AVENIDA MARGINAL SUL /EPIA/BR-070/S A A N/NOROESTE/EIXO L2 NORTE"/>
  </r>
  <r>
    <x v="93"/>
    <x v="5"/>
    <x v="4"/>
    <x v="0"/>
    <n v="11"/>
    <s v="RODOVIÁRIA PLANO PILOTO"/>
    <s v="Brasília"/>
    <s v="TERMINAL JARDIM BRASÍLIA/PINHEIRO 2/RUA 33/AVENIDA PORTO VELHO/PONTE DO RIO DESCOBERTO/AVENIDA MARGINAL NORTE/BR-070/BR-070/ESTRUTURAL/AVENIDA MARGINAL SUL /EPIA/BR-070/S A A N/NOROESTE/EIXO L2 NORTE/RODOVIÁRIA PLANO PILOTO"/>
  </r>
  <r>
    <x v="93"/>
    <x v="5"/>
    <x v="5"/>
    <x v="1"/>
    <n v="1"/>
    <s v="RODOVIÁRIA PLANO PILOTO"/>
    <s v="Brasília"/>
    <s v="RODOVIÁRIA PLANO PILOTO"/>
  </r>
  <r>
    <x v="93"/>
    <x v="5"/>
    <x v="5"/>
    <x v="1"/>
    <n v="2"/>
    <s v="EIXO L2 NORTE"/>
    <s v="Brasília"/>
    <s v="RODOVIÁRIA PLANO PILOTO/EIXO L2 NORTE"/>
  </r>
  <r>
    <x v="93"/>
    <x v="5"/>
    <x v="5"/>
    <x v="1"/>
    <n v="3"/>
    <s v="NOROESTE"/>
    <s v="Brasília"/>
    <s v="RODOVIÁRIA PLANO PILOTO/EIXO L2 NORTE/NOROESTE"/>
  </r>
  <r>
    <x v="93"/>
    <x v="5"/>
    <x v="5"/>
    <x v="1"/>
    <n v="4"/>
    <s v="S A A N"/>
    <s v="Brasília"/>
    <s v="RODOVIÁRIA PLANO PILOTO/EIXO L2 NORTE/NOROESTE/S A A N"/>
  </r>
  <r>
    <x v="93"/>
    <x v="5"/>
    <x v="5"/>
    <x v="1"/>
    <n v="5"/>
    <s v="EPIA"/>
    <s v="Brasília"/>
    <s v="RODOVIÁRIA PLANO PILOTO/EIXO L2 NORTE/NOROESTE/S A A N/EPIA"/>
  </r>
  <r>
    <x v="93"/>
    <x v="5"/>
    <x v="5"/>
    <x v="1"/>
    <n v="6"/>
    <s v="ESTRUTURAL"/>
    <s v="TAGUATINGA"/>
    <s v="RODOVIÁRIA PLANO PILOTO/EIXO L2 NORTE/NOROESTE/S A A N/EPIA/ESTRUTURAL"/>
  </r>
  <r>
    <x v="93"/>
    <x v="5"/>
    <x v="5"/>
    <x v="1"/>
    <n v="7"/>
    <s v="BR-070"/>
    <s v="CEILÂNDIA"/>
    <s v="RODOVIÁRIA PLANO PILOTO/EIXO L2 NORTE/NOROESTE/S A A N/EPIA/ESTRUTURAL/BR-070"/>
  </r>
  <r>
    <x v="93"/>
    <x v="5"/>
    <x v="5"/>
    <x v="1"/>
    <n v="8"/>
    <s v="PONTE DO RIO DESCOBERTO"/>
    <s v="ÁGUAS LINDAS DE GOIÁS"/>
    <s v="RODOVIÁRIA PLANO PILOTO/EIXO L2 NORTE/NOROESTE/S A A N/EPIA/ESTRUTURAL/BR-070/PONTE DO RIO DESCOBERTO"/>
  </r>
  <r>
    <x v="93"/>
    <x v="5"/>
    <x v="5"/>
    <x v="1"/>
    <n v="9"/>
    <s v="BR-070"/>
    <s v="ÁGUAS LINDAS DE GOIÁS"/>
    <s v="RODOVIÁRIA PLANO PILOTO/EIXO L2 NORTE/NOROESTE/S A A N/EPIA/ESTRUTURAL/BR-070/PONTE DO RIO DESCOBERTO/BR-070"/>
  </r>
  <r>
    <x v="93"/>
    <x v="5"/>
    <x v="5"/>
    <x v="1"/>
    <n v="10"/>
    <s v="AVENIDA MARGINAL SUL "/>
    <s v="ÁGUAS LINDAS DE GOIÁS"/>
    <s v="RODOVIÁRIA PLANO PILOTO/EIXO L2 NORTE/NOROESTE/S A A N/EPIA/ESTRUTURAL/BR-070/PONTE DO RIO DESCOBERTO/BR-070/AVENIDA MARGINAL SUL "/>
  </r>
  <r>
    <x v="93"/>
    <x v="5"/>
    <x v="5"/>
    <x v="1"/>
    <n v="11"/>
    <s v="BR-070"/>
    <s v="ÁGUAS LINDAS DE GOIÁS"/>
    <s v="RODOVIÁRIA PLANO PILOTO/EIXO L2 NORTE/NOROESTE/S A A N/EPIA/ESTRUTURAL/BR-070/PONTE DO RIO DESCOBERTO/BR-070/AVENIDA MARGINAL SUL /BR-070"/>
  </r>
  <r>
    <x v="93"/>
    <x v="5"/>
    <x v="5"/>
    <x v="1"/>
    <n v="12"/>
    <s v="AVENIDA MARGINAL NORTE"/>
    <s v="ÁGUAS LINDAS DE GOIÁS"/>
    <s v="RODOVIÁRIA PLANO PILOTO/EIXO L2 NORTE/NOROESTE/S A A N/EPIA/ESTRUTURAL/BR-070/PONTE DO RIO DESCOBERTO/BR-070/AVENIDA MARGINAL SUL /BR-070/AVENIDA MARGINAL NORTE"/>
  </r>
  <r>
    <x v="93"/>
    <x v="5"/>
    <x v="5"/>
    <x v="1"/>
    <n v="13"/>
    <s v="AVENIDA PORTO VELHO"/>
    <s v="ÁGUAS LINDAS DE GOIÁS"/>
    <s v="RODOVIÁRIA PLANO PILOTO/EIXO L2 NORTE/NOROESTE/S A A N/EPIA/ESTRUTURAL/BR-070/PONTE DO RIO DESCOBERTO/BR-070/AVENIDA MARGINAL SUL /BR-070/AVENIDA MARGINAL NORTE/AVENIDA PORTO VELHO"/>
  </r>
  <r>
    <x v="93"/>
    <x v="5"/>
    <x v="5"/>
    <x v="1"/>
    <n v="14"/>
    <s v="RUA 33"/>
    <s v="ÁGUAS LINDAS DE GOIÁS"/>
    <s v="RODOVIÁRIA PLANO PILOTO/EIXO L2 NORTE/NOROESTE/S A A N/EPIA/ESTRUTURAL/BR-070/PONTE DO RIO DESCOBERTO/BR-070/AVENIDA MARGINAL SUL /BR-070/AVENIDA MARGINAL NORTE/AVENIDA PORTO VELHO/RUA 33"/>
  </r>
  <r>
    <x v="93"/>
    <x v="5"/>
    <x v="5"/>
    <x v="1"/>
    <n v="15"/>
    <s v="PINHEIRO 2"/>
    <s v="ÁGUAS LINDAS DE GOIÁS"/>
    <s v="RODOVIÁRIA PLANO PILOTO/EIXO L2 NORTE/NOROESTE/S A A N/EPIA/ESTRUTURAL/BR-070/PONTE DO RIO DESCOBERTO/BR-070/AVENIDA MARGINAL SUL /BR-070/AVENIDA MARGINAL NORTE/AVENIDA PORTO VELHO/RUA 33/PINHEIRO 2"/>
  </r>
  <r>
    <x v="93"/>
    <x v="5"/>
    <x v="5"/>
    <x v="1"/>
    <n v="16"/>
    <s v="TERMINAL JARDIM BRASÍLIA"/>
    <s v="ÁGUAS LINDAS DE GOIÁS"/>
    <s v="RODOVIÁRIA PLANO PILOTO/EIXO L2 NORTE/NOROESTE/S A A N/EPIA/ESTRUTURAL/BR-070/PONTE DO RIO DESCOBERTO/BR-070/AVENIDA MARGINAL SUL /BR-070/AVENIDA MARGINAL NORTE/AVENIDA PORTO VELHO/RUA 33/PINHEIRO 2/TERMINAL JARDIM BRASÍLIA"/>
  </r>
  <r>
    <x v="94"/>
    <x v="4"/>
    <x v="4"/>
    <x v="0"/>
    <n v="1"/>
    <s v="SANTA LÚCIA"/>
    <s v="ÁGUAS LINDAS DE GOIÁS"/>
    <s v="SANTA LÚCIA"/>
  </r>
  <r>
    <x v="94"/>
    <x v="4"/>
    <x v="4"/>
    <x v="0"/>
    <n v="2"/>
    <s v="GO-547"/>
    <s v="ÁGUAS LINDAS DE GOIÁS"/>
    <s v="SANTA LÚCIA/GO-547"/>
  </r>
  <r>
    <x v="94"/>
    <x v="4"/>
    <x v="4"/>
    <x v="0"/>
    <n v="3"/>
    <s v="AVENIDA LIBERDADE"/>
    <s v="ÁGUAS LINDAS DE GOIÁS"/>
    <s v="SANTA LÚCIA/GO-547/AVENIDA LIBERDADE"/>
  </r>
  <r>
    <x v="94"/>
    <x v="4"/>
    <x v="4"/>
    <x v="0"/>
    <n v="4"/>
    <s v="RUA 2"/>
    <s v="ÁGUAS LINDAS DE GOIÁS"/>
    <s v="SANTA LÚCIA/GO-547/AVENIDA LIBERDADE/RUA 2"/>
  </r>
  <r>
    <x v="94"/>
    <x v="4"/>
    <x v="4"/>
    <x v="0"/>
    <n v="5"/>
    <s v="BR-070"/>
    <s v="ÁGUAS LINDAS DE GOIÁS"/>
    <s v="SANTA LÚCIA/GO-547/AVENIDA LIBERDADE/RUA 2/BR-070"/>
  </r>
  <r>
    <x v="94"/>
    <x v="4"/>
    <x v="4"/>
    <x v="0"/>
    <n v="6"/>
    <s v="ESTRUTURAL"/>
    <s v="TAGUATINGA"/>
    <s v="SANTA LÚCIA/GO-547/AVENIDA LIBERDADE/RUA 2/BR-070/ESTRUTURAL"/>
  </r>
  <r>
    <x v="94"/>
    <x v="4"/>
    <x v="4"/>
    <x v="0"/>
    <n v="7"/>
    <s v="EIXO MONUMENTAL"/>
    <s v="Brasília"/>
    <s v="SANTA LÚCIA/GO-547/AVENIDA LIBERDADE/RUA 2/BR-070/ESTRUTURAL/EIXO MONUMENTAL"/>
  </r>
  <r>
    <x v="94"/>
    <x v="4"/>
    <x v="4"/>
    <x v="0"/>
    <n v="8"/>
    <s v="W3 NORTE"/>
    <s v="Brasília"/>
    <s v="SANTA LÚCIA/GO-547/AVENIDA LIBERDADE/RUA 2/BR-070/ESTRUTURAL/EIXO MONUMENTAL/W3 NORTE"/>
  </r>
  <r>
    <x v="94"/>
    <x v="4"/>
    <x v="4"/>
    <x v="0"/>
    <n v="9"/>
    <s v="NOROESTE"/>
    <s v="Brasília"/>
    <s v="SANTA LÚCIA/GO-547/AVENIDA LIBERDADE/RUA 2/BR-070/ESTRUTURAL/EIXO MONUMENTAL/W3 NORTE/NOROESTE"/>
  </r>
  <r>
    <x v="94"/>
    <x v="4"/>
    <x v="5"/>
    <x v="1"/>
    <n v="1"/>
    <s v="NOROESTE"/>
    <s v="Brasília"/>
    <s v="NOROESTE"/>
  </r>
  <r>
    <x v="94"/>
    <x v="4"/>
    <x v="5"/>
    <x v="1"/>
    <n v="2"/>
    <s v="W3 NORTE"/>
    <s v="Brasília"/>
    <s v="NOROESTE/W3 NORTE"/>
  </r>
  <r>
    <x v="94"/>
    <x v="4"/>
    <x v="5"/>
    <x v="1"/>
    <n v="3"/>
    <s v="EIXO MONUMENTAL"/>
    <s v="Brasília"/>
    <s v="NOROESTE/W3 NORTE/EIXO MONUMENTAL"/>
  </r>
  <r>
    <x v="94"/>
    <x v="4"/>
    <x v="5"/>
    <x v="1"/>
    <n v="4"/>
    <s v="ESTRUTURAL"/>
    <s v="TAGUATINGA"/>
    <s v="NOROESTE/W3 NORTE/EIXO MONUMENTAL/ESTRUTURAL"/>
  </r>
  <r>
    <x v="94"/>
    <x v="4"/>
    <x v="5"/>
    <x v="1"/>
    <n v="5"/>
    <s v="BR-070"/>
    <s v="ÁGUAS LINDAS DE GOIÁS"/>
    <s v="NOROESTE/W3 NORTE/EIXO MONUMENTAL/ESTRUTURAL/BR-070"/>
  </r>
  <r>
    <x v="94"/>
    <x v="4"/>
    <x v="5"/>
    <x v="1"/>
    <n v="6"/>
    <s v="RUA 2"/>
    <s v="ÁGUAS LINDAS DE GOIÁS"/>
    <s v="NOROESTE/W3 NORTE/EIXO MONUMENTAL/ESTRUTURAL/BR-070/RUA 2"/>
  </r>
  <r>
    <x v="94"/>
    <x v="4"/>
    <x v="5"/>
    <x v="1"/>
    <n v="7"/>
    <s v="AVENIDA LIBERDADE"/>
    <s v="ÁGUAS LINDAS DE GOIÁS"/>
    <s v="NOROESTE/W3 NORTE/EIXO MONUMENTAL/ESTRUTURAL/BR-070/RUA 2/AVENIDA LIBERDADE"/>
  </r>
  <r>
    <x v="94"/>
    <x v="4"/>
    <x v="5"/>
    <x v="1"/>
    <n v="8"/>
    <s v="GO-547"/>
    <s v="ÁGUAS LINDAS DE GOIÁS"/>
    <s v="NOROESTE/W3 NORTE/EIXO MONUMENTAL/ESTRUTURAL/BR-070/RUA 2/AVENIDA LIBERDADE/GO-547"/>
  </r>
  <r>
    <x v="94"/>
    <x v="4"/>
    <x v="5"/>
    <x v="1"/>
    <n v="9"/>
    <s v="SANTA LÚCIA"/>
    <s v="ÁGUAS LINDAS DE GOIÁS"/>
    <s v="NOROESTE/W3 NORTE/EIXO MONUMENTAL/ESTRUTURAL/BR-070/RUA 2/AVENIDA LIBERDADE/GO-547/SANTA LÚCIA"/>
  </r>
  <r>
    <x v="95"/>
    <x v="4"/>
    <x v="4"/>
    <x v="0"/>
    <n v="1"/>
    <s v="CHIOLA"/>
    <s v="ÁGUAS LINDAS DE GOIÁS"/>
    <s v="CHIOLA"/>
  </r>
  <r>
    <x v="95"/>
    <x v="4"/>
    <x v="4"/>
    <x v="0"/>
    <n v="2"/>
    <s v="JARDIM AMÉRICA"/>
    <s v="ÁGUAS LINDAS DE GOIÁS"/>
    <s v="CHIOLA/JARDIM AMÉRICA"/>
  </r>
  <r>
    <x v="95"/>
    <x v="4"/>
    <x v="4"/>
    <x v="0"/>
    <n v="3"/>
    <s v="ÁGUAS BONITAS"/>
    <s v="ÁGUAS LINDAS DE GOIÁS"/>
    <s v="CHIOLA/JARDIM AMÉRICA/ÁGUAS BONITAS"/>
  </r>
  <r>
    <x v="95"/>
    <x v="4"/>
    <x v="4"/>
    <x v="0"/>
    <n v="4"/>
    <s v="AVENIDA BRASÍLIA"/>
    <s v="ÁGUAS LINDAS DE GOIÁS"/>
    <s v="CHIOLA/JARDIM AMÉRICA/ÁGUAS BONITAS/AVENIDA BRASÍLIA"/>
  </r>
  <r>
    <x v="95"/>
    <x v="4"/>
    <x v="4"/>
    <x v="0"/>
    <n v="5"/>
    <s v="AVENIDA SÃO PAULO"/>
    <s v="ÁGUAS LINDAS DE GOIÁS"/>
    <s v="CHIOLA/JARDIM AMÉRICA/ÁGUAS BONITAS/AVENIDA BRASÍLIA/AVENIDA SÃO PAULO"/>
  </r>
  <r>
    <x v="95"/>
    <x v="4"/>
    <x v="4"/>
    <x v="0"/>
    <n v="6"/>
    <s v="BR-070"/>
    <s v="CEILÂNDIA"/>
    <s v="CHIOLA/JARDIM AMÉRICA/ÁGUAS BONITAS/AVENIDA BRASÍLIA/AVENIDA SÃO PAULO/BR-070"/>
  </r>
  <r>
    <x v="95"/>
    <x v="4"/>
    <x v="4"/>
    <x v="0"/>
    <n v="7"/>
    <s v="SETOR O (FRENTE TERMINAL)"/>
    <s v="CEILÂNDIA"/>
    <s v="CHIOLA/JARDIM AMÉRICA/ÁGUAS BONITAS/AVENIDA BRASÍLIA/AVENIDA SÃO PAULO/BR-070/SETOR O (FRENTE TERMINAL)"/>
  </r>
  <r>
    <x v="95"/>
    <x v="4"/>
    <x v="4"/>
    <x v="0"/>
    <n v="8"/>
    <s v="CEILÂNDIA OESTE"/>
    <s v="CEILÂNDIA"/>
    <s v="CHIOLA/JARDIM AMÉRICA/ÁGUAS BONITAS/AVENIDA BRASÍLIA/AVENIDA SÃO PAULO/BR-070/SETOR O (FRENTE TERMINAL)/CEILÂNDIA OESTE"/>
  </r>
  <r>
    <x v="95"/>
    <x v="4"/>
    <x v="4"/>
    <x v="0"/>
    <n v="9"/>
    <s v="AVENIDA HÉLIO PRATES"/>
    <s v="TAGUATINGA"/>
    <s v="CHIOLA/JARDIM AMÉRICA/ÁGUAS BONITAS/AVENIDA BRASÍLIA/AVENIDA SÃO PAULO/BR-070/SETOR O (FRENTE TERMINAL)/CEILÂNDIA OESTE/AVENIDA HÉLIO PRATES"/>
  </r>
  <r>
    <x v="95"/>
    <x v="4"/>
    <x v="4"/>
    <x v="0"/>
    <n v="10"/>
    <s v="CEILÂNDIA CENTRO"/>
    <s v="CEILÂNDIA"/>
    <s v="CHIOLA/JARDIM AMÉRICA/ÁGUAS BONITAS/AVENIDA BRASÍLIA/AVENIDA SÃO PAULO/BR-070/SETOR O (FRENTE TERMINAL)/CEILÂNDIA OESTE/AVENIDA HÉLIO PRATES/CEILÂNDIA CENTRO"/>
  </r>
  <r>
    <x v="95"/>
    <x v="4"/>
    <x v="4"/>
    <x v="0"/>
    <n v="11"/>
    <s v="CEILÂNDIA"/>
    <s v="CEILÂNDIA"/>
    <s v="CHIOLA/JARDIM AMÉRICA/ÁGUAS BONITAS/AVENIDA BRASÍLIA/AVENIDA SÃO PAULO/BR-070/SETOR O (FRENTE TERMINAL)/CEILÂNDIA OESTE/AVENIDA HÉLIO PRATES/CEILÂNDIA CENTRO/CEILÂNDIA"/>
  </r>
  <r>
    <x v="95"/>
    <x v="4"/>
    <x v="5"/>
    <x v="1"/>
    <n v="1"/>
    <s v="CEILÂNDIA"/>
    <s v="CEILÂNDIA"/>
    <s v="CEILÂNDIA"/>
  </r>
  <r>
    <x v="95"/>
    <x v="4"/>
    <x v="5"/>
    <x v="1"/>
    <n v="2"/>
    <s v="CEILÂNDIA CENTRO"/>
    <s v="CEILÂNDIA"/>
    <s v="CEILÂNDIA/CEILÂNDIA CENTRO"/>
  </r>
  <r>
    <x v="95"/>
    <x v="4"/>
    <x v="5"/>
    <x v="1"/>
    <n v="3"/>
    <s v="AVENIDA HÉLIO PRATES"/>
    <s v="TAGUATINGA"/>
    <s v="CEILÂNDIA/CEILÂNDIA CENTRO/AVENIDA HÉLIO PRATES"/>
  </r>
  <r>
    <x v="95"/>
    <x v="4"/>
    <x v="5"/>
    <x v="1"/>
    <n v="4"/>
    <s v="CEILÂNDIA OESTE"/>
    <s v="CEILÂNDIA"/>
    <s v="CEILÂNDIA/CEILÂNDIA CENTRO/AVENIDA HÉLIO PRATES/CEILÂNDIA OESTE"/>
  </r>
  <r>
    <x v="95"/>
    <x v="4"/>
    <x v="5"/>
    <x v="1"/>
    <n v="5"/>
    <s v="SETOR O (FRENTE TERMINAL)"/>
    <s v="CEILÂNDIA"/>
    <s v="CEILÂNDIA/CEILÂNDIA CENTRO/AVENIDA HÉLIO PRATES/CEILÂNDIA OESTE/SETOR O (FRENTE TERMINAL)"/>
  </r>
  <r>
    <x v="95"/>
    <x v="4"/>
    <x v="5"/>
    <x v="1"/>
    <n v="6"/>
    <s v="BR-070"/>
    <s v="CEILÂNDIA"/>
    <s v="CEILÂNDIA/CEILÂNDIA CENTRO/AVENIDA HÉLIO PRATES/CEILÂNDIA OESTE/SETOR O (FRENTE TERMINAL)/BR-070"/>
  </r>
  <r>
    <x v="95"/>
    <x v="4"/>
    <x v="5"/>
    <x v="1"/>
    <n v="7"/>
    <s v="AVENIDA CUIABÁ"/>
    <s v="ÁGUAS LINDAS DE GOIÁS"/>
    <s v="CEILÂNDIA/CEILÂNDIA CENTRO/AVENIDA HÉLIO PRATES/CEILÂNDIA OESTE/SETOR O (FRENTE TERMINAL)/BR-070/AVENIDA CUIABÁ"/>
  </r>
  <r>
    <x v="95"/>
    <x v="4"/>
    <x v="5"/>
    <x v="1"/>
    <n v="8"/>
    <s v="JARDIM AMÉRICA"/>
    <s v="ÁGUAS LINDAS DE GOIÁS"/>
    <s v="CEILÂNDIA/CEILÂNDIA CENTRO/AVENIDA HÉLIO PRATES/CEILÂNDIA OESTE/SETOR O (FRENTE TERMINAL)/BR-070/AVENIDA CUIABÁ/JARDIM AMÉRICA"/>
  </r>
  <r>
    <x v="95"/>
    <x v="4"/>
    <x v="5"/>
    <x v="1"/>
    <n v="9"/>
    <s v="MORADA DA SERRA"/>
    <s v="ÁGUAS LINDAS DE GOIÁS"/>
    <s v="CEILÂNDIA/CEILÂNDIA CENTRO/AVENIDA HÉLIO PRATES/CEILÂNDIA OESTE/SETOR O (FRENTE TERMINAL)/BR-070/AVENIDA CUIABÁ/JARDIM AMÉRICA/MORADA DA SERRA"/>
  </r>
  <r>
    <x v="95"/>
    <x v="4"/>
    <x v="5"/>
    <x v="1"/>
    <n v="10"/>
    <s v="CHIOLA"/>
    <s v="ÁGUAS LINDAS DE GOIÁS"/>
    <s v="CEILÂNDIA/CEILÂNDIA CENTRO/AVENIDA HÉLIO PRATES/CEILÂNDIA OESTE/SETOR O (FRENTE TERMINAL)/BR-070/AVENIDA CUIABÁ/JARDIM AMÉRICA/MORADA DA SERRA/CHIOLA"/>
  </r>
  <r>
    <x v="96"/>
    <x v="4"/>
    <x v="4"/>
    <x v="0"/>
    <n v="1"/>
    <s v="SANTA LÚCIA"/>
    <s v="ÁGUAS LINDAS DE GOIÁS"/>
    <s v="SANTA LÚCIA"/>
  </r>
  <r>
    <x v="96"/>
    <x v="4"/>
    <x v="4"/>
    <x v="0"/>
    <n v="2"/>
    <s v="GO-547"/>
    <s v="ÁGUAS LINDAS DE GOIÁS"/>
    <s v="SANTA LÚCIA/GO-547"/>
  </r>
  <r>
    <x v="96"/>
    <x v="4"/>
    <x v="4"/>
    <x v="0"/>
    <n v="3"/>
    <s v="AVENIDA LIBERDADE"/>
    <s v="ÁGUAS LINDAS DE GOIÁS"/>
    <s v="SANTA LÚCIA/GO-547/AVENIDA LIBERDADE"/>
  </r>
  <r>
    <x v="96"/>
    <x v="4"/>
    <x v="4"/>
    <x v="0"/>
    <n v="4"/>
    <s v="RUA 2 (FRENTE PREFEITURA)"/>
    <s v="ÁGUAS LINDAS DE GOIÁS"/>
    <s v="SANTA LÚCIA/GO-547/AVENIDA LIBERDADE/RUA 2 (FRENTE PREFEITURA)"/>
  </r>
  <r>
    <x v="96"/>
    <x v="4"/>
    <x v="4"/>
    <x v="0"/>
    <n v="5"/>
    <s v="BR-070"/>
    <s v="CEILÂNDIA"/>
    <s v="SANTA LÚCIA/GO-547/AVENIDA LIBERDADE/RUA 2 (FRENTE PREFEITURA)/BR-070"/>
  </r>
  <r>
    <x v="96"/>
    <x v="4"/>
    <x v="4"/>
    <x v="0"/>
    <n v="6"/>
    <s v="SETOR O (FRENTE TERMINAL)"/>
    <s v="CEILÂNDIA"/>
    <s v="SANTA LÚCIA/GO-547/AVENIDA LIBERDADE/RUA 2 (FRENTE PREFEITURA)/BR-070/SETOR O (FRENTE TERMINAL)"/>
  </r>
  <r>
    <x v="96"/>
    <x v="4"/>
    <x v="4"/>
    <x v="0"/>
    <n v="7"/>
    <s v="CEILÂNDIA OESTE"/>
    <s v="CEILÂNDIA"/>
    <s v="SANTA LÚCIA/GO-547/AVENIDA LIBERDADE/RUA 2 (FRENTE PREFEITURA)/BR-070/SETOR O (FRENTE TERMINAL)/CEILÂNDIA OESTE"/>
  </r>
  <r>
    <x v="96"/>
    <x v="4"/>
    <x v="4"/>
    <x v="0"/>
    <n v="8"/>
    <s v="AVENIDA HÉLIO PRATES"/>
    <s v="TAGUATINGA"/>
    <s v="SANTA LÚCIA/GO-547/AVENIDA LIBERDADE/RUA 2 (FRENTE PREFEITURA)/BR-070/SETOR O (FRENTE TERMINAL)/CEILÂNDIA OESTE/AVENIDA HÉLIO PRATES"/>
  </r>
  <r>
    <x v="96"/>
    <x v="4"/>
    <x v="4"/>
    <x v="0"/>
    <n v="9"/>
    <s v="CEILÂNDIA CENTRO"/>
    <s v="CEILÂNDIA"/>
    <s v="SANTA LÚCIA/GO-547/AVENIDA LIBERDADE/RUA 2 (FRENTE PREFEITURA)/BR-070/SETOR O (FRENTE TERMINAL)/CEILÂNDIA OESTE/AVENIDA HÉLIO PRATES/CEILÂNDIA CENTRO"/>
  </r>
  <r>
    <x v="96"/>
    <x v="4"/>
    <x v="4"/>
    <x v="0"/>
    <n v="10"/>
    <s v="CEILÂNDIA"/>
    <s v="CEILÂNDIA"/>
    <s v="SANTA LÚCIA/GO-547/AVENIDA LIBERDADE/RUA 2 (FRENTE PREFEITURA)/BR-070/SETOR O (FRENTE TERMINAL)/CEILÂNDIA OESTE/AVENIDA HÉLIO PRATES/CEILÂNDIA CENTRO/CEILÂNDIA"/>
  </r>
  <r>
    <x v="96"/>
    <x v="4"/>
    <x v="5"/>
    <x v="1"/>
    <n v="1"/>
    <s v="CEILÂNDIA"/>
    <s v="CEILÂNDIA"/>
    <s v="CEILÂNDIA"/>
  </r>
  <r>
    <x v="96"/>
    <x v="4"/>
    <x v="5"/>
    <x v="1"/>
    <n v="2"/>
    <s v="CEILÂNDIA CENTRO"/>
    <s v="CEILÂNDIA"/>
    <s v="CEILÂNDIA/CEILÂNDIA CENTRO"/>
  </r>
  <r>
    <x v="96"/>
    <x v="4"/>
    <x v="5"/>
    <x v="1"/>
    <n v="3"/>
    <s v="AVENIDA HÉLIO PRATES"/>
    <s v="TAGUATINGA"/>
    <s v="CEILÂNDIA/CEILÂNDIA CENTRO/AVENIDA HÉLIO PRATES"/>
  </r>
  <r>
    <x v="96"/>
    <x v="4"/>
    <x v="5"/>
    <x v="1"/>
    <n v="4"/>
    <s v="CEILÂNDIA OESTE"/>
    <s v="CEILÂNDIA"/>
    <s v="CEILÂNDIA/CEILÂNDIA CENTRO/AVENIDA HÉLIO PRATES/CEILÂNDIA OESTE"/>
  </r>
  <r>
    <x v="96"/>
    <x v="4"/>
    <x v="5"/>
    <x v="1"/>
    <n v="5"/>
    <s v="SETOR O (FRENTE TERMINAL)"/>
    <s v="CEILÂNDIA"/>
    <s v="CEILÂNDIA/CEILÂNDIA CENTRO/AVENIDA HÉLIO PRATES/CEILÂNDIA OESTE/SETOR O (FRENTE TERMINAL)"/>
  </r>
  <r>
    <x v="96"/>
    <x v="4"/>
    <x v="5"/>
    <x v="1"/>
    <n v="6"/>
    <s v="BR-070"/>
    <s v="CEILÂNDIA"/>
    <s v="CEILÂNDIA/CEILÂNDIA CENTRO/AVENIDA HÉLIO PRATES/CEILÂNDIA OESTE/SETOR O (FRENTE TERMINAL)/BR-070"/>
  </r>
  <r>
    <x v="96"/>
    <x v="4"/>
    <x v="5"/>
    <x v="1"/>
    <n v="7"/>
    <s v="RUA 2 (FRENTE PREFEITURA)"/>
    <s v="ÁGUAS LINDAS DE GOIÁS"/>
    <s v="CEILÂNDIA/CEILÂNDIA CENTRO/AVENIDA HÉLIO PRATES/CEILÂNDIA OESTE/SETOR O (FRENTE TERMINAL)/BR-070/RUA 2 (FRENTE PREFEITURA)"/>
  </r>
  <r>
    <x v="96"/>
    <x v="4"/>
    <x v="5"/>
    <x v="1"/>
    <n v="8"/>
    <s v="AVENIDA LIBERDADE"/>
    <s v="ÁGUAS LINDAS DE GOIÁS"/>
    <s v="CEILÂNDIA/CEILÂNDIA CENTRO/AVENIDA HÉLIO PRATES/CEILÂNDIA OESTE/SETOR O (FRENTE TERMINAL)/BR-070/RUA 2 (FRENTE PREFEITURA)/AVENIDA LIBERDADE"/>
  </r>
  <r>
    <x v="96"/>
    <x v="4"/>
    <x v="5"/>
    <x v="1"/>
    <n v="9"/>
    <s v="GO-547"/>
    <s v="ÁGUAS LINDAS DE GOIÁS"/>
    <s v="CEILÂNDIA/CEILÂNDIA CENTRO/AVENIDA HÉLIO PRATES/CEILÂNDIA OESTE/SETOR O (FRENTE TERMINAL)/BR-070/RUA 2 (FRENTE PREFEITURA)/AVENIDA LIBERDADE/GO-547"/>
  </r>
  <r>
    <x v="96"/>
    <x v="4"/>
    <x v="5"/>
    <x v="1"/>
    <n v="10"/>
    <s v="SANTA LÚCIA"/>
    <s v="ÁGUAS LINDAS DE GOIÁS"/>
    <s v="CEILÂNDIA/CEILÂNDIA CENTRO/AVENIDA HÉLIO PRATES/CEILÂNDIA OESTE/SETOR O (FRENTE TERMINAL)/BR-070/RUA 2 (FRENTE PREFEITURA)/AVENIDA LIBERDADE/GO-547/SANTA LÚCIA"/>
  </r>
  <r>
    <x v="97"/>
    <x v="4"/>
    <x v="4"/>
    <x v="0"/>
    <n v="1"/>
    <s v="PINHEIRO 2"/>
    <s v="ÁGUAS LINDAS DE GOIÁS"/>
    <s v="PINHEIRO 2"/>
  </r>
  <r>
    <x v="97"/>
    <x v="4"/>
    <x v="4"/>
    <x v="0"/>
    <n v="2"/>
    <s v="RUA 33"/>
    <s v="ÁGUAS LINDAS DE GOIÁS"/>
    <s v="PINHEIRO 2/RUA 33"/>
  </r>
  <r>
    <x v="97"/>
    <x v="4"/>
    <x v="4"/>
    <x v="0"/>
    <n v="3"/>
    <s v="AVENIDA PORTO VELHO"/>
    <s v="ÁGUAS LINDAS DE GOIÁS"/>
    <s v="PINHEIRO 2/RUA 33/AVENIDA PORTO VELHO"/>
  </r>
  <r>
    <x v="97"/>
    <x v="4"/>
    <x v="4"/>
    <x v="0"/>
    <n v="4"/>
    <s v="ENFRENTE SUP.CANDANGO"/>
    <s v="ÁGUAS LINDAS DE GOIÁS"/>
    <s v="PINHEIRO 2/RUA 33/AVENIDA PORTO VELHO/ENFRENTE SUP.CANDANGO"/>
  </r>
  <r>
    <x v="97"/>
    <x v="4"/>
    <x v="4"/>
    <x v="0"/>
    <n v="5"/>
    <s v="AVENIDA CUIABÁ"/>
    <s v="ÁGUAS LINDAS DE GOIÁS"/>
    <s v="PINHEIRO 2/RUA 33/AVENIDA PORTO VELHO/ENFRENTE SUP.CANDANGO/AVENIDA CUIABÁ"/>
  </r>
  <r>
    <x v="97"/>
    <x v="4"/>
    <x v="4"/>
    <x v="0"/>
    <n v="6"/>
    <s v="AVENIDA BRASÍLIA"/>
    <s v="ÁGUAS LINDAS DE GOIÁS"/>
    <s v="PINHEIRO 2/RUA 33/AVENIDA PORTO VELHO/ENFRENTE SUP.CANDANGO/AVENIDA CUIABÁ/AVENIDA BRASÍLIA"/>
  </r>
  <r>
    <x v="97"/>
    <x v="4"/>
    <x v="4"/>
    <x v="0"/>
    <n v="7"/>
    <s v="RUA SÃO PAULO"/>
    <s v="ÁGUAS LINDAS DE GOIÁS"/>
    <s v="PINHEIRO 2/RUA 33/AVENIDA PORTO VELHO/ENFRENTE SUP.CANDANGO/AVENIDA CUIABÁ/AVENIDA BRASÍLIA/RUA SÃO PAULO"/>
  </r>
  <r>
    <x v="97"/>
    <x v="4"/>
    <x v="4"/>
    <x v="0"/>
    <n v="8"/>
    <s v="BR-070"/>
    <s v="TAGUATINGA"/>
    <s v="PINHEIRO 2/RUA 33/AVENIDA PORTO VELHO/ENFRENTE SUP.CANDANGO/AVENIDA CUIABÁ/AVENIDA BRASÍLIA/RUA SÃO PAULO/BR-070"/>
  </r>
  <r>
    <x v="97"/>
    <x v="4"/>
    <x v="4"/>
    <x v="0"/>
    <n v="9"/>
    <s v="SETOR O (FRENTE TERMINAL)"/>
    <s v="TAGUATINGA"/>
    <s v="PINHEIRO 2/RUA 33/AVENIDA PORTO VELHO/ENFRENTE SUP.CANDANGO/AVENIDA CUIABÁ/AVENIDA BRASÍLIA/RUA SÃO PAULO/BR-070/SETOR O (FRENTE TERMINAL)"/>
  </r>
  <r>
    <x v="97"/>
    <x v="4"/>
    <x v="4"/>
    <x v="0"/>
    <n v="10"/>
    <s v="CEILÂNDIA OESTE"/>
    <s v="CEILÂNDIA"/>
    <s v="PINHEIRO 2/RUA 33/AVENIDA PORTO VELHO/ENFRENTE SUP.CANDANGO/AVENIDA CUIABÁ/AVENIDA BRASÍLIA/RUA SÃO PAULO/BR-070/SETOR O (FRENTE TERMINAL)/CEILÂNDIA OESTE"/>
  </r>
  <r>
    <x v="97"/>
    <x v="4"/>
    <x v="4"/>
    <x v="0"/>
    <n v="11"/>
    <s v="AVENIDA HÉLIO PRATES"/>
    <s v="CEILÂNDIA"/>
    <s v="PINHEIRO 2/RUA 33/AVENIDA PORTO VELHO/ENFRENTE SUP.CANDANGO/AVENIDA CUIABÁ/AVENIDA BRASÍLIA/RUA SÃO PAULO/BR-070/SETOR O (FRENTE TERMINAL)/CEILÂNDIA OESTE/AVENIDA HÉLIO PRATES"/>
  </r>
  <r>
    <x v="97"/>
    <x v="4"/>
    <x v="4"/>
    <x v="0"/>
    <n v="12"/>
    <s v="CEILÂNDIA CENTRO"/>
    <s v="CEILÂNDIA"/>
    <s v="PINHEIRO 2/RUA 33/AVENIDA PORTO VELHO/ENFRENTE SUP.CANDANGO/AVENIDA CUIABÁ/AVENIDA BRASÍLIA/RUA SÃO PAULO/BR-070/SETOR O (FRENTE TERMINAL)/CEILÂNDIA OESTE/AVENIDA HÉLIO PRATES/CEILÂNDIA CENTRO"/>
  </r>
  <r>
    <x v="97"/>
    <x v="4"/>
    <x v="4"/>
    <x v="0"/>
    <n v="13"/>
    <s v="CEILÂNDIA"/>
    <s v="CEILÂNDIA"/>
    <s v="PINHEIRO 2/RUA 33/AVENIDA PORTO VELHO/ENFRENTE SUP.CANDANGO/AVENIDA CUIABÁ/AVENIDA BRASÍLIA/RUA SÃO PAULO/BR-070/SETOR O (FRENTE TERMINAL)/CEILÂNDIA OESTE/AVENIDA HÉLIO PRATES/CEILÂNDIA CENTRO/CEILÂNDIA"/>
  </r>
  <r>
    <x v="97"/>
    <x v="4"/>
    <x v="5"/>
    <x v="1"/>
    <n v="1"/>
    <s v="CEILÂNDIA"/>
    <s v="CEILÂNDIA"/>
    <s v="CEILÂNDIA"/>
  </r>
  <r>
    <x v="97"/>
    <x v="4"/>
    <x v="5"/>
    <x v="1"/>
    <n v="2"/>
    <s v="CEILÂNDIA CENTRO"/>
    <s v="CEILÂNDIA"/>
    <s v="CEILÂNDIA/CEILÂNDIA CENTRO"/>
  </r>
  <r>
    <x v="97"/>
    <x v="4"/>
    <x v="5"/>
    <x v="1"/>
    <n v="3"/>
    <s v="CEILÂNDIA OESTE"/>
    <s v="CEILÂNDIA"/>
    <s v="CEILÂNDIA/CEILÂNDIA CENTRO/CEILÂNDIA OESTE"/>
  </r>
  <r>
    <x v="97"/>
    <x v="4"/>
    <x v="5"/>
    <x v="1"/>
    <n v="4"/>
    <s v="SETOR O"/>
    <s v="TAGUATINGA"/>
    <s v="CEILÂNDIA/CEILÂNDIA CENTRO/CEILÂNDIA OESTE/SETOR O"/>
  </r>
  <r>
    <x v="97"/>
    <x v="4"/>
    <x v="5"/>
    <x v="1"/>
    <n v="5"/>
    <s v="BR-070"/>
    <s v="TAGUATINGA"/>
    <s v="CEILÂNDIA/CEILÂNDIA CENTRO/CEILÂNDIA OESTE/SETOR O/BR-070"/>
  </r>
  <r>
    <x v="97"/>
    <x v="4"/>
    <x v="5"/>
    <x v="1"/>
    <n v="6"/>
    <s v="AVENIDA CUIABÁ"/>
    <s v="ÁGUAS LINDAS DE GOIÁS"/>
    <s v="CEILÂNDIA/CEILÂNDIA CENTRO/CEILÂNDIA OESTE/SETOR O/BR-070/AVENIDA CUIABÁ"/>
  </r>
  <r>
    <x v="97"/>
    <x v="4"/>
    <x v="5"/>
    <x v="1"/>
    <n v="7"/>
    <s v="AVENIDA MACEIÓ"/>
    <s v="ÁGUAS LINDAS DE GOIÁS"/>
    <s v="CEILÂNDIA/CEILÂNDIA CENTRO/CEILÂNDIA OESTE/SETOR O/BR-070/AVENIDA CUIABÁ/AVENIDA MACEIÓ"/>
  </r>
  <r>
    <x v="97"/>
    <x v="4"/>
    <x v="5"/>
    <x v="1"/>
    <n v="8"/>
    <s v="RUA 36"/>
    <s v="ÁGUAS LINDAS DE GOIÁS"/>
    <s v="CEILÂNDIA/CEILÂNDIA CENTRO/CEILÂNDIA OESTE/SETOR O/BR-070/AVENIDA CUIABÁ/AVENIDA MACEIÓ/RUA 36"/>
  </r>
  <r>
    <x v="97"/>
    <x v="4"/>
    <x v="5"/>
    <x v="1"/>
    <n v="9"/>
    <s v="TERMINAL JARDIM BRASÍLIA"/>
    <s v="ÁGUAS LINDAS DE GOIÁS"/>
    <s v="CEILÂNDIA/CEILÂNDIA CENTRO/CEILÂNDIA OESTE/SETOR O/BR-070/AVENIDA CUIABÁ/AVENIDA MACEIÓ/RUA 36/TERMINAL JARDIM BRASÍLIA"/>
  </r>
  <r>
    <x v="98"/>
    <x v="5"/>
    <x v="4"/>
    <x v="0"/>
    <n v="1"/>
    <s v="MONTE ALTO"/>
    <s v="MONTE ALTO"/>
    <s v="MONTE ALTO"/>
  </r>
  <r>
    <x v="98"/>
    <x v="5"/>
    <x v="4"/>
    <x v="0"/>
    <n v="2"/>
    <s v="BR-080"/>
    <s v="BRAZLÂNDIA"/>
    <s v="MONTE ALTO/BR-080"/>
  </r>
  <r>
    <x v="98"/>
    <x v="5"/>
    <x v="4"/>
    <x v="0"/>
    <n v="3"/>
    <s v="BRAZLÂNDIA"/>
    <s v="BRAZLÂNDIA"/>
    <s v="MONTE ALTO/BR-080/BRAZLÂNDIA"/>
  </r>
  <r>
    <x v="98"/>
    <x v="5"/>
    <x v="5"/>
    <x v="1"/>
    <n v="1"/>
    <s v="BRAZLÂNDIA"/>
    <s v="BRAZLÂNDIA"/>
    <s v="BRAZLÂNDIA"/>
  </r>
  <r>
    <x v="98"/>
    <x v="5"/>
    <x v="5"/>
    <x v="1"/>
    <n v="2"/>
    <s v="BR-080"/>
    <s v="BRAZLÂNDIA"/>
    <s v="BRAZLÂNDIA/BR-080"/>
  </r>
  <r>
    <x v="98"/>
    <x v="5"/>
    <x v="5"/>
    <x v="1"/>
    <n v="3"/>
    <s v="MONTE ALTO"/>
    <s v="MONTE ALTO"/>
    <s v="BRAZLÂNDIA/BR-080/MONTE ALTO"/>
  </r>
  <r>
    <x v="99"/>
    <x v="4"/>
    <x v="4"/>
    <x v="0"/>
    <n v="1"/>
    <s v="JARDIM PARAÍSO"/>
    <s v="ÁGUAS LINDAS DE GOIÁS"/>
    <s v="JARDIM PARAÍSO"/>
  </r>
  <r>
    <x v="99"/>
    <x v="4"/>
    <x v="4"/>
    <x v="0"/>
    <n v="2"/>
    <s v="AVENIDA BRASÍLIA"/>
    <s v="ÁGUAS LINDAS DE GOIÁS"/>
    <s v="JARDIM PARAÍSO/AVENIDA BRASÍLIA"/>
  </r>
  <r>
    <x v="99"/>
    <x v="4"/>
    <x v="4"/>
    <x v="0"/>
    <n v="3"/>
    <s v="AVENIDA SÃO PAULO"/>
    <s v="ÁGUAS LINDAS DE GOIÁS"/>
    <s v="JARDIM PARAÍSO/AVENIDA BRASÍLIA/AVENIDA SÃO PAULO"/>
  </r>
  <r>
    <x v="99"/>
    <x v="4"/>
    <x v="4"/>
    <x v="0"/>
    <n v="4"/>
    <s v="BR-070"/>
    <s v="CEILÂNDIA"/>
    <s v="JARDIM PARAÍSO/AVENIDA BRASÍLIA/AVENIDA SÃO PAULO/BR-070"/>
  </r>
  <r>
    <x v="99"/>
    <x v="4"/>
    <x v="4"/>
    <x v="0"/>
    <n v="5"/>
    <s v="VIA LESTE"/>
    <s v="CEILÂNDIA"/>
    <s v="JARDIM PARAÍSO/AVENIDA BRASÍLIA/AVENIDA SÃO PAULO/BR-070/VIA LESTE"/>
  </r>
  <r>
    <x v="99"/>
    <x v="4"/>
    <x v="4"/>
    <x v="0"/>
    <n v="6"/>
    <s v="CEILÂNDIA NORTE"/>
    <s v="CEILÂNDIA"/>
    <s v="JARDIM PARAÍSO/AVENIDA BRASÍLIA/AVENIDA SÃO PAULO/BR-070/VIA LESTE/CEILÂNDIA NORTE"/>
  </r>
  <r>
    <x v="99"/>
    <x v="4"/>
    <x v="4"/>
    <x v="0"/>
    <n v="7"/>
    <s v="CEILÂNDIA CENTRO"/>
    <s v="CEILÂNDIA"/>
    <s v="JARDIM PARAÍSO/AVENIDA BRASÍLIA/AVENIDA SÃO PAULO/BR-070/VIA LESTE/CEILÂNDIA NORTE/CEILÂNDIA CENTRO"/>
  </r>
  <r>
    <x v="99"/>
    <x v="4"/>
    <x v="4"/>
    <x v="0"/>
    <n v="8"/>
    <s v="AVENIDA HÉLIO PRATES"/>
    <s v="TAGUATINGA"/>
    <s v="JARDIM PARAÍSO/AVENIDA BRASÍLIA/AVENIDA SÃO PAULO/BR-070/VIA LESTE/CEILÂNDIA NORTE/CEILÂNDIA CENTRO/AVENIDA HÉLIO PRATES"/>
  </r>
  <r>
    <x v="99"/>
    <x v="4"/>
    <x v="4"/>
    <x v="0"/>
    <n v="9"/>
    <s v="COMERCIAL NORTE-SUL"/>
    <s v="TAGUATINGA"/>
    <s v="JARDIM PARAÍSO/AVENIDA BRASÍLIA/AVENIDA SÃO PAULO/BR-070/VIA LESTE/CEILÂNDIA NORTE/CEILÂNDIA CENTRO/AVENIDA HÉLIO PRATES/COMERCIAL NORTE-SUL"/>
  </r>
  <r>
    <x v="99"/>
    <x v="4"/>
    <x v="4"/>
    <x v="0"/>
    <n v="10"/>
    <s v="PISTÃO SUL"/>
    <s v="TAGUATINGA"/>
    <s v="JARDIM PARAÍSO/AVENIDA BRASÍLIA/AVENIDA SÃO PAULO/BR-070/VIA LESTE/CEILÂNDIA NORTE/CEILÂNDIA CENTRO/AVENIDA HÉLIO PRATES/COMERCIAL NORTE-SUL/PISTÃO SUL"/>
  </r>
  <r>
    <x v="99"/>
    <x v="4"/>
    <x v="4"/>
    <x v="0"/>
    <n v="11"/>
    <s v="UNIVERSIDADE CATÓLICA"/>
    <s v="TAGUATINGA"/>
    <s v="JARDIM PARAÍSO/AVENIDA BRASÍLIA/AVENIDA SÃO PAULO/BR-070/VIA LESTE/CEILÂNDIA NORTE/CEILÂNDIA CENTRO/AVENIDA HÉLIO PRATES/COMERCIAL NORTE-SUL/PISTÃO SUL/UNIVERSIDADE CATÓLICA"/>
  </r>
  <r>
    <x v="99"/>
    <x v="4"/>
    <x v="4"/>
    <x v="0"/>
    <n v="12"/>
    <s v="EPNB"/>
    <s v="NÚCLEO BANDEIRANTE"/>
    <s v="JARDIM PARAÍSO/AVENIDA BRASÍLIA/AVENIDA SÃO PAULO/BR-070/VIA LESTE/CEILÂNDIA NORTE/CEILÂNDIA CENTRO/AVENIDA HÉLIO PRATES/COMERCIAL NORTE-SUL/PISTÃO SUL/UNIVERSIDADE CATÓLICA/EPNB"/>
  </r>
  <r>
    <x v="99"/>
    <x v="4"/>
    <x v="4"/>
    <x v="0"/>
    <n v="13"/>
    <s v="NÚCLEO BANDEIRANTE"/>
    <s v="NÚCLEO BANDEIRANTE"/>
    <s v="JARDIM PARAÍSO/AVENIDA BRASÍLIA/AVENIDA SÃO PAULO/BR-070/VIA LESTE/CEILÂNDIA NORTE/CEILÂNDIA CENTRO/AVENIDA HÉLIO PRATES/COMERCIAL NORTE-SUL/PISTÃO SUL/UNIVERSIDADE CATÓLICA/EPNB/NÚCLEO BANDEIRANTE"/>
  </r>
  <r>
    <x v="99"/>
    <x v="4"/>
    <x v="5"/>
    <x v="1"/>
    <n v="1"/>
    <s v="NÚCLEO BANDEIRANTE"/>
    <s v="NÚCLEO BANDEIRANTE"/>
    <s v="NÚCLEO BANDEIRANTE"/>
  </r>
  <r>
    <x v="99"/>
    <x v="4"/>
    <x v="5"/>
    <x v="1"/>
    <n v="2"/>
    <s v="EPNB"/>
    <s v="NÚCLEO BANDEIRANTE"/>
    <s v="NÚCLEO BANDEIRANTE/EPNB"/>
  </r>
  <r>
    <x v="99"/>
    <x v="4"/>
    <x v="5"/>
    <x v="1"/>
    <n v="3"/>
    <s v="UNIVERSIDADE CATÓLICA"/>
    <s v="TAGUATINGA"/>
    <s v="NÚCLEO BANDEIRANTE/EPNB/UNIVERSIDADE CATÓLICA"/>
  </r>
  <r>
    <x v="99"/>
    <x v="4"/>
    <x v="5"/>
    <x v="1"/>
    <n v="4"/>
    <s v="PISTÃO SUL-NORTE"/>
    <s v="TAGUATINGA"/>
    <s v="NÚCLEO BANDEIRANTE/EPNB/UNIVERSIDADE CATÓLICA/PISTÃO SUL-NORTE"/>
  </r>
  <r>
    <x v="99"/>
    <x v="4"/>
    <x v="5"/>
    <x v="1"/>
    <n v="5"/>
    <s v="BR-070"/>
    <s v="CEILÂNDIA"/>
    <s v="NÚCLEO BANDEIRANTE/EPNB/UNIVERSIDADE CATÓLICA/PISTÃO SUL-NORTE/BR-070"/>
  </r>
  <r>
    <x v="99"/>
    <x v="4"/>
    <x v="5"/>
    <x v="1"/>
    <n v="6"/>
    <s v="JARDIM PARAÍSO"/>
    <s v="ÁGUAS LINDAS DE GOIÁS"/>
    <s v="NÚCLEO BANDEIRANTE/EPNB/UNIVERSIDADE CATÓLICA/PISTÃO SUL-NORTE/BR-070/JARDIM PARAÍSO"/>
  </r>
  <r>
    <x v="100"/>
    <x v="4"/>
    <x v="4"/>
    <x v="0"/>
    <n v="1"/>
    <s v="ÁGUAS BONITAS"/>
    <s v="ÁGUAS LINDAS DE GOIÁS"/>
    <s v="ÁGUAS BONITAS"/>
  </r>
  <r>
    <x v="100"/>
    <x v="4"/>
    <x v="4"/>
    <x v="0"/>
    <n v="2"/>
    <s v="BR-070"/>
    <s v="CEILÂNDIA"/>
    <s v="ÁGUAS BONITAS/BR-070"/>
  </r>
  <r>
    <x v="100"/>
    <x v="4"/>
    <x v="4"/>
    <x v="0"/>
    <n v="3"/>
    <s v="VIA LESTE"/>
    <s v="CEILÂNDIA"/>
    <s v="ÁGUAS BONITAS/BR-070/VIA LESTE"/>
  </r>
  <r>
    <x v="100"/>
    <x v="4"/>
    <x v="4"/>
    <x v="0"/>
    <n v="4"/>
    <s v="CEILÂNDIA NORTE"/>
    <s v="CEILÂNDIA"/>
    <s v="ÁGUAS BONITAS/BR-070/VIA LESTE/CEILÂNDIA NORTE"/>
  </r>
  <r>
    <x v="100"/>
    <x v="4"/>
    <x v="4"/>
    <x v="0"/>
    <n v="5"/>
    <s v="CEILÂNDIA CENTRO"/>
    <s v="CEILÂNDIA"/>
    <s v="ÁGUAS BONITAS/BR-070/VIA LESTE/CEILÂNDIA NORTE/CEILÂNDIA CENTRO"/>
  </r>
  <r>
    <x v="100"/>
    <x v="4"/>
    <x v="4"/>
    <x v="0"/>
    <n v="6"/>
    <s v="AVENIDA HÉLIO PRATES"/>
    <s v="TAGUATINGA"/>
    <s v="ÁGUAS BONITAS/BR-070/VIA LESTE/CEILÂNDIA NORTE/CEILÂNDIA CENTRO/AVENIDA HÉLIO PRATES"/>
  </r>
  <r>
    <x v="100"/>
    <x v="4"/>
    <x v="4"/>
    <x v="0"/>
    <n v="7"/>
    <s v="COMERCIAL NORTE-SUL"/>
    <s v="TAGUATINGA"/>
    <s v="ÁGUAS BONITAS/BR-070/VIA LESTE/CEILÂNDIA NORTE/CEILÂNDIA CENTRO/AVENIDA HÉLIO PRATES/COMERCIAL NORTE-SUL"/>
  </r>
  <r>
    <x v="100"/>
    <x v="4"/>
    <x v="4"/>
    <x v="0"/>
    <n v="8"/>
    <s v="PISTÃO SUL"/>
    <s v="TAGUATINGA"/>
    <s v="ÁGUAS BONITAS/BR-070/VIA LESTE/CEILÂNDIA NORTE/CEILÂNDIA CENTRO/AVENIDA HÉLIO PRATES/COMERCIAL NORTE-SUL/PISTÃO SUL"/>
  </r>
  <r>
    <x v="100"/>
    <x v="4"/>
    <x v="4"/>
    <x v="0"/>
    <n v="9"/>
    <s v="UNIVERSIDADE CATÓLICA"/>
    <s v="TAGUATINGA"/>
    <s v="ÁGUAS BONITAS/BR-070/VIA LESTE/CEILÂNDIA NORTE/CEILÂNDIA CENTRO/AVENIDA HÉLIO PRATES/COMERCIAL NORTE-SUL/PISTÃO SUL/UNIVERSIDADE CATÓLICA"/>
  </r>
  <r>
    <x v="100"/>
    <x v="4"/>
    <x v="4"/>
    <x v="0"/>
    <n v="10"/>
    <s v="EPNB"/>
    <s v="NÚCLEO BANDEIRANTE"/>
    <s v="ÁGUAS BONITAS/BR-070/VIA LESTE/CEILÂNDIA NORTE/CEILÂNDIA CENTRO/AVENIDA HÉLIO PRATES/COMERCIAL NORTE-SUL/PISTÃO SUL/UNIVERSIDADE CATÓLICA/EPNB"/>
  </r>
  <r>
    <x v="100"/>
    <x v="4"/>
    <x v="4"/>
    <x v="0"/>
    <n v="11"/>
    <s v="NÚCLEO BANDEIRANTE"/>
    <s v="NÚCLEO BANDEIRANTE"/>
    <s v="ÁGUAS BONITAS/BR-070/VIA LESTE/CEILÂNDIA NORTE/CEILÂNDIA CENTRO/AVENIDA HÉLIO PRATES/COMERCIAL NORTE-SUL/PISTÃO SUL/UNIVERSIDADE CATÓLICA/EPNB/NÚCLEO BANDEIRANTE"/>
  </r>
  <r>
    <x v="100"/>
    <x v="4"/>
    <x v="5"/>
    <x v="1"/>
    <n v="1"/>
    <s v="NÚCLEO BANDEIRANTE"/>
    <s v="NÚCLEO BANDEIRANTE"/>
    <s v="NÚCLEO BANDEIRANTE"/>
  </r>
  <r>
    <x v="100"/>
    <x v="4"/>
    <x v="5"/>
    <x v="1"/>
    <n v="2"/>
    <s v="EPNB"/>
    <s v="NÚCLEO BANDEIRANTE"/>
    <s v="NÚCLEO BANDEIRANTE/EPNB"/>
  </r>
  <r>
    <x v="100"/>
    <x v="4"/>
    <x v="5"/>
    <x v="1"/>
    <n v="3"/>
    <s v="UNIVERSIDADE CATÓLICA"/>
    <s v="TAGUATINGA"/>
    <s v="NÚCLEO BANDEIRANTE/EPNB/UNIVERSIDADE CATÓLICA"/>
  </r>
  <r>
    <x v="100"/>
    <x v="4"/>
    <x v="5"/>
    <x v="1"/>
    <n v="4"/>
    <s v="PISTÃO SUL-NORTE"/>
    <s v="TAGUATINGA"/>
    <s v="NÚCLEO BANDEIRANTE/EPNB/UNIVERSIDADE CATÓLICA/PISTÃO SUL-NORTE"/>
  </r>
  <r>
    <x v="100"/>
    <x v="4"/>
    <x v="5"/>
    <x v="1"/>
    <n v="5"/>
    <s v="BR-070"/>
    <s v="CEILÂNDIA"/>
    <s v="NÚCLEO BANDEIRANTE/EPNB/UNIVERSIDADE CATÓLICA/PISTÃO SUL-NORTE/BR-070"/>
  </r>
  <r>
    <x v="100"/>
    <x v="4"/>
    <x v="5"/>
    <x v="1"/>
    <n v="6"/>
    <s v="AVENIDA CUIABÁ"/>
    <s v="ÁGUAS LINDAS DE GOIÁS"/>
    <s v="NÚCLEO BANDEIRANTE/EPNB/UNIVERSIDADE CATÓLICA/PISTÃO SUL-NORTE/BR-070/AVENIDA CUIABÁ"/>
  </r>
  <r>
    <x v="100"/>
    <x v="4"/>
    <x v="5"/>
    <x v="1"/>
    <n v="7"/>
    <s v="JARDIM AMÉRICA"/>
    <s v="ÁGUAS LINDAS DE GOIÁS"/>
    <s v="NÚCLEO BANDEIRANTE/EPNB/UNIVERSIDADE CATÓLICA/PISTÃO SUL-NORTE/BR-070/AVENIDA CUIABÁ/JARDIM AMÉRICA"/>
  </r>
  <r>
    <x v="100"/>
    <x v="4"/>
    <x v="5"/>
    <x v="1"/>
    <n v="8"/>
    <s v="MORADA DA SERRA"/>
    <s v="ÁGUAS LINDAS DE GOIÁS"/>
    <s v="NÚCLEO BANDEIRANTE/EPNB/UNIVERSIDADE CATÓLICA/PISTÃO SUL-NORTE/BR-070/AVENIDA CUIABÁ/JARDIM AMÉRICA/MORADA DA SERRA"/>
  </r>
  <r>
    <x v="100"/>
    <x v="4"/>
    <x v="5"/>
    <x v="1"/>
    <n v="9"/>
    <s v="ÁGUAS BONITAS"/>
    <s v="ÁGUAS LINDAS DE GOIÁS"/>
    <s v="NÚCLEO BANDEIRANTE/EPNB/UNIVERSIDADE CATÓLICA/PISTÃO SUL-NORTE/BR-070/AVENIDA CUIABÁ/JARDIM AMÉRICA/MORADA DA SERRA/ÁGUAS BONITAS"/>
  </r>
  <r>
    <x v="101"/>
    <x v="4"/>
    <x v="4"/>
    <x v="0"/>
    <n v="1"/>
    <s v="SANTA LÚCIA"/>
    <s v="ÁGUAS LINDAS DE GOIÁS"/>
    <s v="SANTA LÚCIA"/>
  </r>
  <r>
    <x v="101"/>
    <x v="4"/>
    <x v="4"/>
    <x v="0"/>
    <n v="2"/>
    <s v="GO-547"/>
    <s v="ÁGUAS LINDAS DE GOIÁS"/>
    <s v="SANTA LÚCIA/GO-547"/>
  </r>
  <r>
    <x v="101"/>
    <x v="4"/>
    <x v="4"/>
    <x v="0"/>
    <n v="3"/>
    <s v="AVENIDA LIBERDADE"/>
    <s v="ÁGUAS LINDAS DE GOIÁS"/>
    <s v="SANTA LÚCIA/GO-547/AVENIDA LIBERDADE"/>
  </r>
  <r>
    <x v="101"/>
    <x v="4"/>
    <x v="4"/>
    <x v="0"/>
    <n v="4"/>
    <s v="RUA 2 (FRENTE PREFEITURA)"/>
    <s v="ÁGUAS LINDAS DE GOIÁS"/>
    <s v="SANTA LÚCIA/GO-547/AVENIDA LIBERDADE/RUA 2 (FRENTE PREFEITURA)"/>
  </r>
  <r>
    <x v="101"/>
    <x v="4"/>
    <x v="4"/>
    <x v="0"/>
    <n v="5"/>
    <s v="BR-070"/>
    <s v="CEILÂNDIA"/>
    <s v="SANTA LÚCIA/GO-547/AVENIDA LIBERDADE/RUA 2 (FRENTE PREFEITURA)/BR-070"/>
  </r>
  <r>
    <x v="101"/>
    <x v="4"/>
    <x v="4"/>
    <x v="0"/>
    <n v="6"/>
    <s v="VIA LESTE"/>
    <s v="CEILÂNDIA"/>
    <s v="SANTA LÚCIA/GO-547/AVENIDA LIBERDADE/RUA 2 (FRENTE PREFEITURA)/BR-070/VIA LESTE"/>
  </r>
  <r>
    <x v="101"/>
    <x v="4"/>
    <x v="4"/>
    <x v="0"/>
    <n v="7"/>
    <s v="CEILÂNDIA NORTE"/>
    <s v="CEILÂNDIA"/>
    <s v="SANTA LÚCIA/GO-547/AVENIDA LIBERDADE/RUA 2 (FRENTE PREFEITURA)/BR-070/VIA LESTE/CEILÂNDIA NORTE"/>
  </r>
  <r>
    <x v="101"/>
    <x v="4"/>
    <x v="4"/>
    <x v="0"/>
    <n v="8"/>
    <s v="CEILÂNDIA CENTRO"/>
    <s v="CEILÂNDIA"/>
    <s v="SANTA LÚCIA/GO-547/AVENIDA LIBERDADE/RUA 2 (FRENTE PREFEITURA)/BR-070/VIA LESTE/CEILÂNDIA NORTE/CEILÂNDIA CENTRO"/>
  </r>
  <r>
    <x v="101"/>
    <x v="4"/>
    <x v="4"/>
    <x v="0"/>
    <n v="9"/>
    <s v="AVENIDA HÉLIO PRATES"/>
    <s v="TAGUATINGA"/>
    <s v="SANTA LÚCIA/GO-547/AVENIDA LIBERDADE/RUA 2 (FRENTE PREFEITURA)/BR-070/VIA LESTE/CEILÂNDIA NORTE/CEILÂNDIA CENTRO/AVENIDA HÉLIO PRATES"/>
  </r>
  <r>
    <x v="101"/>
    <x v="4"/>
    <x v="4"/>
    <x v="0"/>
    <n v="10"/>
    <s v="COMERCIAL NORTE-SUL"/>
    <s v="TAGUATINGA"/>
    <s v="SANTA LÚCIA/GO-547/AVENIDA LIBERDADE/RUA 2 (FRENTE PREFEITURA)/BR-070/VIA LESTE/CEILÂNDIA NORTE/CEILÂNDIA CENTRO/AVENIDA HÉLIO PRATES/COMERCIAL NORTE-SUL"/>
  </r>
  <r>
    <x v="101"/>
    <x v="4"/>
    <x v="4"/>
    <x v="0"/>
    <n v="11"/>
    <s v="PISTÃO SUL"/>
    <s v="TAGUATINGA"/>
    <s v="SANTA LÚCIA/GO-547/AVENIDA LIBERDADE/RUA 2 (FRENTE PREFEITURA)/BR-070/VIA LESTE/CEILÂNDIA NORTE/CEILÂNDIA CENTRO/AVENIDA HÉLIO PRATES/COMERCIAL NORTE-SUL/PISTÃO SUL"/>
  </r>
  <r>
    <x v="101"/>
    <x v="4"/>
    <x v="4"/>
    <x v="0"/>
    <n v="12"/>
    <s v="UNIVERSIDADE CATÓLICA"/>
    <s v="TAGUATINGA"/>
    <s v="SANTA LÚCIA/GO-547/AVENIDA LIBERDADE/RUA 2 (FRENTE PREFEITURA)/BR-070/VIA LESTE/CEILÂNDIA NORTE/CEILÂNDIA CENTRO/AVENIDA HÉLIO PRATES/COMERCIAL NORTE-SUL/PISTÃO SUL/UNIVERSIDADE CATÓLICA"/>
  </r>
  <r>
    <x v="101"/>
    <x v="4"/>
    <x v="4"/>
    <x v="0"/>
    <n v="13"/>
    <s v="EPNB"/>
    <s v="NÚCLEO BANDEIRANTE"/>
    <s v="SANTA LÚCIA/GO-547/AVENIDA LIBERDADE/RUA 2 (FRENTE PREFEITURA)/BR-070/VIA LESTE/CEILÂNDIA NORTE/CEILÂNDIA CENTRO/AVENIDA HÉLIO PRATES/COMERCIAL NORTE-SUL/PISTÃO SUL/UNIVERSIDADE CATÓLICA/EPNB"/>
  </r>
  <r>
    <x v="101"/>
    <x v="4"/>
    <x v="4"/>
    <x v="0"/>
    <n v="14"/>
    <s v="NÚCLEO BANDEIRANTE"/>
    <s v="NÚCLEO BANDEIRANTE"/>
    <s v="SANTA LÚCIA/GO-547/AVENIDA LIBERDADE/RUA 2 (FRENTE PREFEITURA)/BR-070/VIA LESTE/CEILÂNDIA NORTE/CEILÂNDIA CENTRO/AVENIDA HÉLIO PRATES/COMERCIAL NORTE-SUL/PISTÃO SUL/UNIVERSIDADE CATÓLICA/EPNB/NÚCLEO BANDEIRANTE"/>
  </r>
  <r>
    <x v="101"/>
    <x v="4"/>
    <x v="5"/>
    <x v="1"/>
    <n v="1"/>
    <s v="NÚCLEO BANDEIRANTE"/>
    <s v="NÚCLEO BANDEIRANTE"/>
    <s v="NÚCLEO BANDEIRANTE"/>
  </r>
  <r>
    <x v="101"/>
    <x v="4"/>
    <x v="5"/>
    <x v="1"/>
    <n v="2"/>
    <s v="EPNB"/>
    <s v="NÚCLEO BANDEIRANTE"/>
    <s v="NÚCLEO BANDEIRANTE/EPNB"/>
  </r>
  <r>
    <x v="101"/>
    <x v="4"/>
    <x v="5"/>
    <x v="1"/>
    <n v="3"/>
    <s v="UNIVERSIDADE CATÓLICA"/>
    <s v="TAGUATINGA"/>
    <s v="NÚCLEO BANDEIRANTE/EPNB/UNIVERSIDADE CATÓLICA"/>
  </r>
  <r>
    <x v="101"/>
    <x v="4"/>
    <x v="5"/>
    <x v="1"/>
    <n v="4"/>
    <s v="PISTÃO SUL-NORTE"/>
    <s v="TAGUATINGA"/>
    <s v="NÚCLEO BANDEIRANTE/EPNB/UNIVERSIDADE CATÓLICA/PISTÃO SUL-NORTE"/>
  </r>
  <r>
    <x v="101"/>
    <x v="4"/>
    <x v="5"/>
    <x v="1"/>
    <n v="5"/>
    <s v="BR-070"/>
    <s v="CEILÂNDIA"/>
    <s v="NÚCLEO BANDEIRANTE/EPNB/UNIVERSIDADE CATÓLICA/PISTÃO SUL-NORTE/BR-070"/>
  </r>
  <r>
    <x v="101"/>
    <x v="4"/>
    <x v="5"/>
    <x v="1"/>
    <n v="6"/>
    <s v="RUA 2 (FRENTE PREFEITURA)"/>
    <s v="ÁGUAS LINDAS DE GOIÁS"/>
    <s v="NÚCLEO BANDEIRANTE/EPNB/UNIVERSIDADE CATÓLICA/PISTÃO SUL-NORTE/BR-070/RUA 2 (FRENTE PREFEITURA)"/>
  </r>
  <r>
    <x v="101"/>
    <x v="4"/>
    <x v="5"/>
    <x v="1"/>
    <n v="7"/>
    <s v="AVENIDA LIBERDADE"/>
    <s v="ÁGUAS LINDAS DE GOIÁS"/>
    <s v="NÚCLEO BANDEIRANTE/EPNB/UNIVERSIDADE CATÓLICA/PISTÃO SUL-NORTE/BR-070/RUA 2 (FRENTE PREFEITURA)/AVENIDA LIBERDADE"/>
  </r>
  <r>
    <x v="101"/>
    <x v="4"/>
    <x v="5"/>
    <x v="1"/>
    <n v="8"/>
    <s v="GO-547"/>
    <s v="ÁGUAS LINDAS DE GOIÁS"/>
    <s v="NÚCLEO BANDEIRANTE/EPNB/UNIVERSIDADE CATÓLICA/PISTÃO SUL-NORTE/BR-070/RUA 2 (FRENTE PREFEITURA)/AVENIDA LIBERDADE/GO-547"/>
  </r>
  <r>
    <x v="101"/>
    <x v="4"/>
    <x v="5"/>
    <x v="1"/>
    <n v="9"/>
    <s v="SANTA LÚCIA"/>
    <s v="ÁGUAS LINDAS DE GOIÁS"/>
    <s v="NÚCLEO BANDEIRANTE/EPNB/UNIVERSIDADE CATÓLICA/PISTÃO SUL-NORTE/BR-070/RUA 2 (FRENTE PREFEITURA)/AVENIDA LIBERDADE/GO-547/SANTA LÚCIA"/>
  </r>
  <r>
    <x v="102"/>
    <x v="4"/>
    <x v="4"/>
    <x v="0"/>
    <n v="1"/>
    <s v="PINHEIRO 4"/>
    <s v="ÁGUAS LINDAS DE GOIÁS"/>
    <s v="PINHEIRO 4"/>
  </r>
  <r>
    <x v="102"/>
    <x v="4"/>
    <x v="4"/>
    <x v="0"/>
    <n v="2"/>
    <s v="TERMINAL JARDIM BRASÍLIA"/>
    <s v="ÁGUAS LINDAS DE GOIÁS"/>
    <s v="PINHEIRO 4/TERMINAL JARDIM BRASÍLIA"/>
  </r>
  <r>
    <x v="102"/>
    <x v="4"/>
    <x v="4"/>
    <x v="0"/>
    <n v="3"/>
    <s v="RUA 33"/>
    <s v="ÁGUAS LINDAS DE GOIÁS"/>
    <s v="PINHEIRO 4/TERMINAL JARDIM BRASÍLIA/RUA 33"/>
  </r>
  <r>
    <x v="102"/>
    <x v="4"/>
    <x v="4"/>
    <x v="0"/>
    <n v="4"/>
    <s v="AVENIDA MANAUS"/>
    <s v="ÁGUAS LINDAS DE GOIÁS"/>
    <s v="PINHEIRO 4/TERMINAL JARDIM BRASÍLIA/RUA 33/AVENIDA MANAUS"/>
  </r>
  <r>
    <x v="102"/>
    <x v="4"/>
    <x v="4"/>
    <x v="0"/>
    <n v="5"/>
    <s v="RUA 2 (FRENTE PREFEITURA)"/>
    <s v="ÁGUAS LINDAS DE GOIÁS"/>
    <s v="PINHEIRO 4/TERMINAL JARDIM BRASÍLIA/RUA 33/AVENIDA MANAUS/RUA 2 (FRENTE PREFEITURA)"/>
  </r>
  <r>
    <x v="102"/>
    <x v="4"/>
    <x v="4"/>
    <x v="0"/>
    <n v="6"/>
    <s v="AVENIDA BRASÍLIA"/>
    <s v="ÁGUAS LINDAS DE GOIÁS"/>
    <s v="PINHEIRO 4/TERMINAL JARDIM BRASÍLIA/RUA 33/AVENIDA MANAUS/RUA 2 (FRENTE PREFEITURA)/AVENIDA BRASÍLIA"/>
  </r>
  <r>
    <x v="102"/>
    <x v="4"/>
    <x v="4"/>
    <x v="0"/>
    <n v="7"/>
    <s v="AVENIDA SÃO PAULO"/>
    <s v="ÁGUAS LINDAS DE GOIÁS"/>
    <s v="PINHEIRO 4/TERMINAL JARDIM BRASÍLIA/RUA 33/AVENIDA MANAUS/RUA 2 (FRENTE PREFEITURA)/AVENIDA BRASÍLIA/AVENIDA SÃO PAULO"/>
  </r>
  <r>
    <x v="102"/>
    <x v="4"/>
    <x v="4"/>
    <x v="0"/>
    <n v="8"/>
    <s v="BR-070"/>
    <s v="CEILÂNDIA"/>
    <s v="PINHEIRO 4/TERMINAL JARDIM BRASÍLIA/RUA 33/AVENIDA MANAUS/RUA 2 (FRENTE PREFEITURA)/AVENIDA BRASÍLIA/AVENIDA SÃO PAULO/BR-070"/>
  </r>
  <r>
    <x v="102"/>
    <x v="4"/>
    <x v="4"/>
    <x v="0"/>
    <n v="9"/>
    <s v="VIA LESTE"/>
    <s v="CEILÂNDIA"/>
    <s v="PINHEIRO 4/TERMINAL JARDIM BRASÍLIA/RUA 33/AVENIDA MANAUS/RUA 2 (FRENTE PREFEITURA)/AVENIDA BRASÍLIA/AVENIDA SÃO PAULO/BR-070/VIA LESTE"/>
  </r>
  <r>
    <x v="102"/>
    <x v="4"/>
    <x v="4"/>
    <x v="0"/>
    <n v="10"/>
    <s v="CEILÂNDIA NORTE"/>
    <s v="CEILÂNDIA"/>
    <s v="PINHEIRO 4/TERMINAL JARDIM BRASÍLIA/RUA 33/AVENIDA MANAUS/RUA 2 (FRENTE PREFEITURA)/AVENIDA BRASÍLIA/AVENIDA SÃO PAULO/BR-070/VIA LESTE/CEILÂNDIA NORTE"/>
  </r>
  <r>
    <x v="102"/>
    <x v="4"/>
    <x v="4"/>
    <x v="0"/>
    <n v="11"/>
    <s v="CEILÂNDIA CENTRO"/>
    <s v="CEILÂNDIA"/>
    <s v="PINHEIRO 4/TERMINAL JARDIM BRASÍLIA/RUA 33/AVENIDA MANAUS/RUA 2 (FRENTE PREFEITURA)/AVENIDA BRASÍLIA/AVENIDA SÃO PAULO/BR-070/VIA LESTE/CEILÂNDIA NORTE/CEILÂNDIA CENTRO"/>
  </r>
  <r>
    <x v="102"/>
    <x v="4"/>
    <x v="4"/>
    <x v="0"/>
    <n v="12"/>
    <s v="AVENIDA HÉLIO PRATES"/>
    <s v="TAGUATINGA"/>
    <s v="PINHEIRO 4/TERMINAL JARDIM BRASÍLIA/RUA 33/AVENIDA MANAUS/RUA 2 (FRENTE PREFEITURA)/AVENIDA BRASÍLIA/AVENIDA SÃO PAULO/BR-070/VIA LESTE/CEILÂNDIA NORTE/CEILÂNDIA CENTRO/AVENIDA HÉLIO PRATES"/>
  </r>
  <r>
    <x v="102"/>
    <x v="4"/>
    <x v="4"/>
    <x v="0"/>
    <n v="13"/>
    <s v="COMERCIAL NORTE-SUL"/>
    <s v="TAGUATINGA"/>
    <s v="PINHEIRO 4/TERMINAL JARDIM BRASÍLIA/RUA 33/AVENIDA MANAUS/RUA 2 (FRENTE PREFEITURA)/AVENIDA BRASÍLIA/AVENIDA SÃO PAULO/BR-070/VIA LESTE/CEILÂNDIA NORTE/CEILÂNDIA CENTRO/AVENIDA HÉLIO PRATES/COMERCIAL NORTE-SUL"/>
  </r>
  <r>
    <x v="102"/>
    <x v="4"/>
    <x v="4"/>
    <x v="0"/>
    <n v="14"/>
    <s v="PISTÃO SUL"/>
    <s v="TAGUATINGA"/>
    <s v="PINHEIRO 4/TERMINAL JARDIM BRASÍLIA/RUA 33/AVENIDA MANAUS/RUA 2 (FRENTE PREFEITURA)/AVENIDA BRASÍLIA/AVENIDA SÃO PAULO/BR-070/VIA LESTE/CEILÂNDIA NORTE/CEILÂNDIA CENTRO/AVENIDA HÉLIO PRATES/COMERCIAL NORTE-SUL/PISTÃO SUL"/>
  </r>
  <r>
    <x v="102"/>
    <x v="4"/>
    <x v="4"/>
    <x v="0"/>
    <n v="15"/>
    <s v="UNIVERSIDADE CATÓLICA"/>
    <s v="TAGUATINGA"/>
    <s v="PINHEIRO 4/TERMINAL JARDIM BRASÍLIA/RUA 33/AVENIDA MANAUS/RUA 2 (FRENTE PREFEITURA)/AVENIDA BRASÍLIA/AVENIDA SÃO PAULO/BR-070/VIA LESTE/CEILÂNDIA NORTE/CEILÂNDIA CENTRO/AVENIDA HÉLIO PRATES/COMERCIAL NORTE-SUL/PISTÃO SUL/UNIVERSIDADE CATÓLICA"/>
  </r>
  <r>
    <x v="102"/>
    <x v="4"/>
    <x v="4"/>
    <x v="0"/>
    <n v="16"/>
    <s v="EPNB"/>
    <s v="NÚCLEO BANDEIRANTE"/>
    <s v="PINHEIRO 4/TERMINAL JARDIM BRASÍLIA/RUA 33/AVENIDA MANAUS/RUA 2 (FRENTE PREFEITURA)/AVENIDA BRASÍLIA/AVENIDA SÃO PAULO/BR-070/VIA LESTE/CEILÂNDIA NORTE/CEILÂNDIA CENTRO/AVENIDA HÉLIO PRATES/COMERCIAL NORTE-SUL/PISTÃO SUL/UNIVERSIDADE CATÓLICA/EPNB"/>
  </r>
  <r>
    <x v="102"/>
    <x v="4"/>
    <x v="4"/>
    <x v="0"/>
    <n v="17"/>
    <s v="NÚCLEO BANDEIRANTE"/>
    <s v="NÚCLEO BANDEIRANTE"/>
    <s v="PINHEIRO 4/TERMINAL JARDIM BRASÍLIA/RUA 33/AVENIDA MANAUS/RUA 2 (FRENTE PREFEITURA)/AVENIDA BRASÍLIA/AVENIDA SÃO PAULO/BR-070/VIA LESTE/CEILÂNDIA NORTE/CEILÂNDIA CENTRO/AVENIDA HÉLIO PRATES/COMERCIAL NORTE-SUL/PISTÃO SUL/UNIVERSIDADE CATÓLICA/EPNB/NÚCLEO BANDEIRANTE"/>
  </r>
  <r>
    <x v="102"/>
    <x v="4"/>
    <x v="5"/>
    <x v="1"/>
    <n v="1"/>
    <s v="NÚCLEO BANDEIRANTE"/>
    <s v="NÚCLEO BANDEIRANTE"/>
    <s v="NÚCLEO BANDEIRANTE"/>
  </r>
  <r>
    <x v="102"/>
    <x v="4"/>
    <x v="5"/>
    <x v="1"/>
    <n v="2"/>
    <s v="EPNB"/>
    <s v="NÚCLEO BANDEIRANTE"/>
    <s v="NÚCLEO BANDEIRANTE/EPNB"/>
  </r>
  <r>
    <x v="102"/>
    <x v="4"/>
    <x v="5"/>
    <x v="1"/>
    <n v="3"/>
    <s v="UNIVERSIDADE CATÓLICA"/>
    <s v="TAGUATINGA"/>
    <s v="NÚCLEO BANDEIRANTE/EPNB/UNIVERSIDADE CATÓLICA"/>
  </r>
  <r>
    <x v="102"/>
    <x v="4"/>
    <x v="5"/>
    <x v="1"/>
    <n v="4"/>
    <s v="PISTÃO SUL-NORTE"/>
    <s v="TAGUATINGA"/>
    <s v="NÚCLEO BANDEIRANTE/EPNB/UNIVERSIDADE CATÓLICA/PISTÃO SUL-NORTE"/>
  </r>
  <r>
    <x v="102"/>
    <x v="4"/>
    <x v="5"/>
    <x v="1"/>
    <n v="5"/>
    <s v="BR-070"/>
    <s v="CEILÂNDIA"/>
    <s v="NÚCLEO BANDEIRANTE/EPNB/UNIVERSIDADE CATÓLICA/PISTÃO SUL-NORTE/BR-070"/>
  </r>
  <r>
    <x v="102"/>
    <x v="4"/>
    <x v="5"/>
    <x v="1"/>
    <n v="6"/>
    <s v="AVENIDA CUIABÁ"/>
    <s v="ÁGUAS LINDAS DE GOIÁS"/>
    <s v="NÚCLEO BANDEIRANTE/EPNB/UNIVERSIDADE CATÓLICA/PISTÃO SUL-NORTE/BR-070/AVENIDA CUIABÁ"/>
  </r>
  <r>
    <x v="102"/>
    <x v="4"/>
    <x v="5"/>
    <x v="1"/>
    <n v="7"/>
    <s v="AVENIDA MACEIÓ"/>
    <s v="ÁGUAS LINDAS DE GOIÁS"/>
    <s v="NÚCLEO BANDEIRANTE/EPNB/UNIVERSIDADE CATÓLICA/PISTÃO SUL-NORTE/BR-070/AVENIDA CUIABÁ/AVENIDA MACEIÓ"/>
  </r>
  <r>
    <x v="102"/>
    <x v="4"/>
    <x v="5"/>
    <x v="1"/>
    <n v="8"/>
    <s v="RUA 36"/>
    <s v="ÁGUAS LINDAS DE GOIÁS"/>
    <s v="NÚCLEO BANDEIRANTE/EPNB/UNIVERSIDADE CATÓLICA/PISTÃO SUL-NORTE/BR-070/AVENIDA CUIABÁ/AVENIDA MACEIÓ/RUA 36"/>
  </r>
  <r>
    <x v="102"/>
    <x v="4"/>
    <x v="5"/>
    <x v="1"/>
    <n v="9"/>
    <s v="TERMINAL JARDIM BRASÍLIA"/>
    <s v="ÁGUAS LINDAS DE GOIÁS"/>
    <s v="NÚCLEO BANDEIRANTE/EPNB/UNIVERSIDADE CATÓLICA/PISTÃO SUL-NORTE/BR-070/AVENIDA CUIABÁ/AVENIDA MACEIÓ/RUA 36/TERMINAL JARDIM BRASÍLIA"/>
  </r>
  <r>
    <x v="103"/>
    <x v="4"/>
    <x v="4"/>
    <x v="0"/>
    <n v="1"/>
    <s v="JARDIM GUAÍRA"/>
    <s v="ÁGUAS LINDAS DE GOIÁS"/>
    <s v="JARDIM GUAÍRA"/>
  </r>
  <r>
    <x v="103"/>
    <x v="4"/>
    <x v="4"/>
    <x v="0"/>
    <n v="2"/>
    <s v="BR-070"/>
    <s v="CEILÂNDIA"/>
    <s v="JARDIM GUAÍRA/BR-070"/>
  </r>
  <r>
    <x v="103"/>
    <x v="4"/>
    <x v="4"/>
    <x v="0"/>
    <n v="3"/>
    <s v="VIA LESTE"/>
    <s v="CEILÂNDIA"/>
    <s v="JARDIM GUAÍRA/BR-070/VIA LESTE"/>
  </r>
  <r>
    <x v="103"/>
    <x v="4"/>
    <x v="4"/>
    <x v="0"/>
    <n v="4"/>
    <s v="CEILÂNDIA NORTE"/>
    <s v="CEILÂNDIA"/>
    <s v="JARDIM GUAÍRA/BR-070/VIA LESTE/CEILÂNDIA NORTE"/>
  </r>
  <r>
    <x v="103"/>
    <x v="4"/>
    <x v="4"/>
    <x v="0"/>
    <n v="5"/>
    <s v="CEILÂNDIA CENTRO"/>
    <s v="CEILÂNDIA"/>
    <s v="JARDIM GUAÍRA/BR-070/VIA LESTE/CEILÂNDIA NORTE/CEILÂNDIA CENTRO"/>
  </r>
  <r>
    <x v="103"/>
    <x v="4"/>
    <x v="4"/>
    <x v="0"/>
    <n v="6"/>
    <s v="AVENIDA HÉLIO PRATES"/>
    <s v="TAGUATINGA"/>
    <s v="JARDIM GUAÍRA/BR-070/VIA LESTE/CEILÂNDIA NORTE/CEILÂNDIA CENTRO/AVENIDA HÉLIO PRATES"/>
  </r>
  <r>
    <x v="103"/>
    <x v="4"/>
    <x v="4"/>
    <x v="0"/>
    <n v="7"/>
    <s v="COMERCIAL NORTE-SUL"/>
    <s v="TAGUATINGA"/>
    <s v="JARDIM GUAÍRA/BR-070/VIA LESTE/CEILÂNDIA NORTE/CEILÂNDIA CENTRO/AVENIDA HÉLIO PRATES/COMERCIAL NORTE-SUL"/>
  </r>
  <r>
    <x v="103"/>
    <x v="4"/>
    <x v="4"/>
    <x v="0"/>
    <n v="8"/>
    <s v="PISTÃO SUL"/>
    <s v="TAGUATINGA"/>
    <s v="JARDIM GUAÍRA/BR-070/VIA LESTE/CEILÂNDIA NORTE/CEILÂNDIA CENTRO/AVENIDA HÉLIO PRATES/COMERCIAL NORTE-SUL/PISTÃO SUL"/>
  </r>
  <r>
    <x v="103"/>
    <x v="4"/>
    <x v="4"/>
    <x v="0"/>
    <n v="9"/>
    <s v="UNIVERSIDADE CATÓLICA"/>
    <s v="TAGUATINGA"/>
    <s v="JARDIM GUAÍRA/BR-070/VIA LESTE/CEILÂNDIA NORTE/CEILÂNDIA CENTRO/AVENIDA HÉLIO PRATES/COMERCIAL NORTE-SUL/PISTÃO SUL/UNIVERSIDADE CATÓLICA"/>
  </r>
  <r>
    <x v="103"/>
    <x v="4"/>
    <x v="4"/>
    <x v="0"/>
    <n v="10"/>
    <s v="EPNB"/>
    <s v="NÚCLEO BANDEIRANTE"/>
    <s v="JARDIM GUAÍRA/BR-070/VIA LESTE/CEILÂNDIA NORTE/CEILÂNDIA CENTRO/AVENIDA HÉLIO PRATES/COMERCIAL NORTE-SUL/PISTÃO SUL/UNIVERSIDADE CATÓLICA/EPNB"/>
  </r>
  <r>
    <x v="103"/>
    <x v="4"/>
    <x v="4"/>
    <x v="0"/>
    <n v="11"/>
    <s v="NÚCLEO BANDEIRANTE"/>
    <s v="NÚCLEO BANDEIRANTE"/>
    <s v="JARDIM GUAÍRA/BR-070/VIA LESTE/CEILÂNDIA NORTE/CEILÂNDIA CENTRO/AVENIDA HÉLIO PRATES/COMERCIAL NORTE-SUL/PISTÃO SUL/UNIVERSIDADE CATÓLICA/EPNB/NÚCLEO BANDEIRANTE"/>
  </r>
  <r>
    <x v="103"/>
    <x v="4"/>
    <x v="5"/>
    <x v="1"/>
    <n v="1"/>
    <s v="NÚCLEO BANDEIRANTE"/>
    <s v="NÚCLEO BANDEIRANTE"/>
    <s v="NÚCLEO BANDEIRANTE"/>
  </r>
  <r>
    <x v="103"/>
    <x v="4"/>
    <x v="5"/>
    <x v="1"/>
    <n v="2"/>
    <s v="EPNB"/>
    <s v="NÚCLEO BANDEIRANTE"/>
    <s v="NÚCLEO BANDEIRANTE/EPNB"/>
  </r>
  <r>
    <x v="103"/>
    <x v="4"/>
    <x v="5"/>
    <x v="1"/>
    <n v="3"/>
    <s v="UNIVERSIDADE CATÓLICA"/>
    <s v="TAGUATINGA"/>
    <s v="NÚCLEO BANDEIRANTE/EPNB/UNIVERSIDADE CATÓLICA"/>
  </r>
  <r>
    <x v="103"/>
    <x v="4"/>
    <x v="5"/>
    <x v="1"/>
    <n v="4"/>
    <s v="PISTÃO SUL-NORTE"/>
    <s v="TAGUATINGA"/>
    <s v="NÚCLEO BANDEIRANTE/EPNB/UNIVERSIDADE CATÓLICA/PISTÃO SUL-NORTE"/>
  </r>
  <r>
    <x v="103"/>
    <x v="4"/>
    <x v="5"/>
    <x v="1"/>
    <n v="5"/>
    <s v="BR-070"/>
    <s v="CEILÂNDIA"/>
    <s v="NÚCLEO BANDEIRANTE/EPNB/UNIVERSIDADE CATÓLICA/PISTÃO SUL-NORTE/BR-070"/>
  </r>
  <r>
    <x v="103"/>
    <x v="4"/>
    <x v="5"/>
    <x v="1"/>
    <n v="6"/>
    <s v="JARDIM GUAÍRA"/>
    <s v="ÁGUAS LINDAS DE GOIÁS"/>
    <s v="NÚCLEO BANDEIRANTE/EPNB/UNIVERSIDADE CATÓLICA/PISTÃO SUL-NORTE/BR-070/JARDIM GUAÍRA"/>
  </r>
  <r>
    <x v="104"/>
    <x v="4"/>
    <x v="4"/>
    <x v="0"/>
    <n v="1"/>
    <s v="CHIOLA"/>
    <s v="ÁGUAS LINDAS DE GOIÁS"/>
    <s v="CHIOLA"/>
  </r>
  <r>
    <x v="104"/>
    <x v="4"/>
    <x v="4"/>
    <x v="0"/>
    <n v="3"/>
    <s v="JARDIM AMÉRICA"/>
    <s v="ÁGUAS LINDAS DE GOIÁS"/>
    <s v="CHIOLA/JARDIM AMÉRICA"/>
  </r>
  <r>
    <x v="104"/>
    <x v="4"/>
    <x v="4"/>
    <x v="0"/>
    <n v="4"/>
    <s v="BR-070"/>
    <s v="CEILÂNDIA"/>
    <s v="CHIOLA/JARDIM AMÉRICA/BR-070"/>
  </r>
  <r>
    <x v="104"/>
    <x v="4"/>
    <x v="4"/>
    <x v="0"/>
    <n v="5"/>
    <s v="AVENIDA BRASÍLIA"/>
    <s v="ÁGUAS LINDAS DE GOIÁS"/>
    <s v="CHIOLA/JARDIM AMÉRICA/BR-070/AVENIDA BRASÍLIA"/>
  </r>
  <r>
    <x v="104"/>
    <x v="4"/>
    <x v="4"/>
    <x v="0"/>
    <n v="6"/>
    <s v="BR-070"/>
    <s v="CEILÂNDIA"/>
    <s v="CHIOLA/JARDIM AMÉRICA/BR-070/AVENIDA BRASÍLIA/BR-070"/>
  </r>
  <r>
    <x v="104"/>
    <x v="4"/>
    <x v="4"/>
    <x v="0"/>
    <n v="7"/>
    <s v="VIA LESTE"/>
    <s v="CEILÂNDIA"/>
    <s v="CHIOLA/JARDIM AMÉRICA/BR-070/AVENIDA BRASÍLIA/BR-070/VIA LESTE"/>
  </r>
  <r>
    <x v="104"/>
    <x v="4"/>
    <x v="4"/>
    <x v="0"/>
    <n v="8"/>
    <s v="CEILÂNDIA NORTE"/>
    <s v="CEILÂNDIA"/>
    <s v="CHIOLA/JARDIM AMÉRICA/BR-070/AVENIDA BRASÍLIA/BR-070/VIA LESTE/CEILÂNDIA NORTE"/>
  </r>
  <r>
    <x v="104"/>
    <x v="4"/>
    <x v="4"/>
    <x v="0"/>
    <n v="9"/>
    <s v="CEILÂNDIA CENTRO"/>
    <s v="CEILÂNDIA"/>
    <s v="CHIOLA/JARDIM AMÉRICA/BR-070/AVENIDA BRASÍLIA/BR-070/VIA LESTE/CEILÂNDIA NORTE/CEILÂNDIA CENTRO"/>
  </r>
  <r>
    <x v="104"/>
    <x v="4"/>
    <x v="4"/>
    <x v="0"/>
    <n v="10"/>
    <s v="AVENIDA HÉLIO PRATES"/>
    <s v="TAGUATINGA"/>
    <s v="CHIOLA/JARDIM AMÉRICA/BR-070/AVENIDA BRASÍLIA/BR-070/VIA LESTE/CEILÂNDIA NORTE/CEILÂNDIA CENTRO/AVENIDA HÉLIO PRATES"/>
  </r>
  <r>
    <x v="104"/>
    <x v="4"/>
    <x v="4"/>
    <x v="0"/>
    <n v="11"/>
    <s v="COMERCIAL NORTE-SUL"/>
    <s v="TAGUATINGA"/>
    <s v="CHIOLA/JARDIM AMÉRICA/BR-070/AVENIDA BRASÍLIA/BR-070/VIA LESTE/CEILÂNDIA NORTE/CEILÂNDIA CENTRO/AVENIDA HÉLIO PRATES/COMERCIAL NORTE-SUL"/>
  </r>
  <r>
    <x v="104"/>
    <x v="4"/>
    <x v="4"/>
    <x v="0"/>
    <n v="12"/>
    <s v="PISTÃO SUL"/>
    <s v="TAGUATINGA"/>
    <s v="CHIOLA/JARDIM AMÉRICA/BR-070/AVENIDA BRASÍLIA/BR-070/VIA LESTE/CEILÂNDIA NORTE/CEILÂNDIA CENTRO/AVENIDA HÉLIO PRATES/COMERCIAL NORTE-SUL/PISTÃO SUL"/>
  </r>
  <r>
    <x v="104"/>
    <x v="4"/>
    <x v="4"/>
    <x v="0"/>
    <n v="13"/>
    <s v="UNIVERSIDADE CATÓLICA"/>
    <s v="TAGUATINGA"/>
    <s v="CHIOLA/JARDIM AMÉRICA/BR-070/AVENIDA BRASÍLIA/BR-070/VIA LESTE/CEILÂNDIA NORTE/CEILÂNDIA CENTRO/AVENIDA HÉLIO PRATES/COMERCIAL NORTE-SUL/PISTÃO SUL/UNIVERSIDADE CATÓLICA"/>
  </r>
  <r>
    <x v="104"/>
    <x v="4"/>
    <x v="4"/>
    <x v="0"/>
    <n v="14"/>
    <s v="EPNB"/>
    <s v="NÚCLEO BANDEIRANTE"/>
    <s v="CHIOLA/JARDIM AMÉRICA/BR-070/AVENIDA BRASÍLIA/BR-070/VIA LESTE/CEILÂNDIA NORTE/CEILÂNDIA CENTRO/AVENIDA HÉLIO PRATES/COMERCIAL NORTE-SUL/PISTÃO SUL/UNIVERSIDADE CATÓLICA/EPNB"/>
  </r>
  <r>
    <x v="104"/>
    <x v="4"/>
    <x v="4"/>
    <x v="0"/>
    <n v="15"/>
    <s v="NÚCLEO BANDEIRANTE"/>
    <s v="NÚCLEO BANDEIRANTE"/>
    <s v="CHIOLA/JARDIM AMÉRICA/BR-070/AVENIDA BRASÍLIA/BR-070/VIA LESTE/CEILÂNDIA NORTE/CEILÂNDIA CENTRO/AVENIDA HÉLIO PRATES/COMERCIAL NORTE-SUL/PISTÃO SUL/UNIVERSIDADE CATÓLICA/EPNB/NÚCLEO BANDEIRANTE"/>
  </r>
  <r>
    <x v="104"/>
    <x v="4"/>
    <x v="5"/>
    <x v="1"/>
    <n v="1"/>
    <s v="NÚCLEO BANDEIRANTE"/>
    <s v="NÚCLEO BANDEIRANTE"/>
    <s v="NÚCLEO BANDEIRANTE"/>
  </r>
  <r>
    <x v="104"/>
    <x v="4"/>
    <x v="5"/>
    <x v="1"/>
    <n v="2"/>
    <s v="EPNB"/>
    <s v="NÚCLEO BANDEIRANTE"/>
    <s v="NÚCLEO BANDEIRANTE/EPNB"/>
  </r>
  <r>
    <x v="104"/>
    <x v="4"/>
    <x v="5"/>
    <x v="1"/>
    <n v="3"/>
    <s v="UNIVERSIDADE CATÓLICA"/>
    <s v="TAGUATINGA"/>
    <s v="NÚCLEO BANDEIRANTE/EPNB/UNIVERSIDADE CATÓLICA"/>
  </r>
  <r>
    <x v="104"/>
    <x v="4"/>
    <x v="5"/>
    <x v="1"/>
    <n v="4"/>
    <s v="PISTÃO SUL-NORTE"/>
    <s v="TAGUATINGA"/>
    <s v="NÚCLEO BANDEIRANTE/EPNB/UNIVERSIDADE CATÓLICA/PISTÃO SUL-NORTE"/>
  </r>
  <r>
    <x v="104"/>
    <x v="4"/>
    <x v="5"/>
    <x v="1"/>
    <n v="5"/>
    <s v="BR-070"/>
    <s v="CEILÂNDIA"/>
    <s v="NÚCLEO BANDEIRANTE/EPNB/UNIVERSIDADE CATÓLICA/PISTÃO SUL-NORTE/BR-070"/>
  </r>
  <r>
    <x v="104"/>
    <x v="4"/>
    <x v="5"/>
    <x v="1"/>
    <n v="6"/>
    <s v="AVENIDA CUIABÁ"/>
    <s v="ÁGUAS LINDAS DE GOIÁS"/>
    <s v="NÚCLEO BANDEIRANTE/EPNB/UNIVERSIDADE CATÓLICA/PISTÃO SUL-NORTE/BR-070/AVENIDA CUIABÁ"/>
  </r>
  <r>
    <x v="104"/>
    <x v="4"/>
    <x v="5"/>
    <x v="1"/>
    <n v="7"/>
    <s v="JARDIM AMÉRICA"/>
    <s v="ÁGUAS LINDAS DE GOIÁS"/>
    <s v="NÚCLEO BANDEIRANTE/EPNB/UNIVERSIDADE CATÓLICA/PISTÃO SUL-NORTE/BR-070/AVENIDA CUIABÁ/JARDIM AMÉRICA"/>
  </r>
  <r>
    <x v="104"/>
    <x v="4"/>
    <x v="5"/>
    <x v="1"/>
    <n v="8"/>
    <s v="MORADA DA SERRA"/>
    <s v="ÁGUAS LINDAS DE GOIÁS"/>
    <s v="NÚCLEO BANDEIRANTE/EPNB/UNIVERSIDADE CATÓLICA/PISTÃO SUL-NORTE/BR-070/AVENIDA CUIABÁ/JARDIM AMÉRICA/MORADA DA SERRA"/>
  </r>
  <r>
    <x v="104"/>
    <x v="4"/>
    <x v="5"/>
    <x v="1"/>
    <n v="9"/>
    <s v="CHIOLA"/>
    <s v="ÁGUAS LINDAS DE GOIÁS"/>
    <s v="NÚCLEO BANDEIRANTE/EPNB/UNIVERSIDADE CATÓLICA/PISTÃO SUL-NORTE/BR-070/AVENIDA CUIABÁ/JARDIM AMÉRICA/MORADA DA SERRA/CHIOLA"/>
  </r>
  <r>
    <x v="105"/>
    <x v="4"/>
    <x v="4"/>
    <x v="0"/>
    <n v="1"/>
    <s v="ROYAL PARQUE"/>
    <s v="ÁGUAS LINDAS DE GOIÁS"/>
    <s v="ROYAL PARQUE"/>
  </r>
  <r>
    <x v="105"/>
    <x v="4"/>
    <x v="4"/>
    <x v="0"/>
    <n v="2"/>
    <s v="MANSÕES ODISSÉIA"/>
    <s v="ÁGUAS LINDAS DE GOIÁS"/>
    <s v="ROYAL PARQUE/MANSÕES ODISSÉIA"/>
  </r>
  <r>
    <x v="105"/>
    <x v="4"/>
    <x v="4"/>
    <x v="0"/>
    <n v="3"/>
    <s v="GO-547"/>
    <s v="ÁGUAS LINDAS DE GOIÁS"/>
    <s v="ROYAL PARQUE/MANSÕES ODISSÉIA/GO-547"/>
  </r>
  <r>
    <x v="105"/>
    <x v="4"/>
    <x v="4"/>
    <x v="0"/>
    <n v="4"/>
    <s v="AVENIDA LIBERDADE"/>
    <s v="ÁGUAS LINDAS DE GOIÁS"/>
    <s v="ROYAL PARQUE/MANSÕES ODISSÉIA/GO-547/AVENIDA LIBERDADE"/>
  </r>
  <r>
    <x v="105"/>
    <x v="4"/>
    <x v="4"/>
    <x v="0"/>
    <n v="5"/>
    <s v="SETOR 3"/>
    <s v="ÁGUAS LINDAS DE GOIÁS"/>
    <s v="ROYAL PARQUE/MANSÕES ODISSÉIA/GO-547/AVENIDA LIBERDADE/SETOR 3"/>
  </r>
  <r>
    <x v="105"/>
    <x v="4"/>
    <x v="4"/>
    <x v="0"/>
    <n v="6"/>
    <s v="VILA ESPERANÇA"/>
    <s v="ÁGUAS LINDAS DE GOIÁS"/>
    <s v="ROYAL PARQUE/MANSÕES ODISSÉIA/GO-547/AVENIDA LIBERDADE/SETOR 3/VILA ESPERANÇA"/>
  </r>
  <r>
    <x v="105"/>
    <x v="4"/>
    <x v="4"/>
    <x v="0"/>
    <n v="7"/>
    <s v="SETOR 9"/>
    <s v="ÁGUAS LINDAS DE GOIÁS"/>
    <s v="ROYAL PARQUE/MANSÕES ODISSÉIA/GO-547/AVENIDA LIBERDADE/SETOR 3/VILA ESPERANÇA/SETOR 9"/>
  </r>
  <r>
    <x v="105"/>
    <x v="4"/>
    <x v="4"/>
    <x v="0"/>
    <n v="8"/>
    <s v="BR-070"/>
    <s v="CEILÂNDIA"/>
    <s v="ROYAL PARQUE/MANSÕES ODISSÉIA/GO-547/AVENIDA LIBERDADE/SETOR 3/VILA ESPERANÇA/SETOR 9/BR-070"/>
  </r>
  <r>
    <x v="105"/>
    <x v="4"/>
    <x v="4"/>
    <x v="0"/>
    <n v="9"/>
    <s v="VIA LESTE"/>
    <s v="CEILÂNDIA"/>
    <s v="ROYAL PARQUE/MANSÕES ODISSÉIA/GO-547/AVENIDA LIBERDADE/SETOR 3/VILA ESPERANÇA/SETOR 9/BR-070/VIA LESTE"/>
  </r>
  <r>
    <x v="105"/>
    <x v="4"/>
    <x v="4"/>
    <x v="0"/>
    <n v="10"/>
    <s v="CEILÂNDIA NORTE"/>
    <s v="CEILÂNDIA"/>
    <s v="ROYAL PARQUE/MANSÕES ODISSÉIA/GO-547/AVENIDA LIBERDADE/SETOR 3/VILA ESPERANÇA/SETOR 9/BR-070/VIA LESTE/CEILÂNDIA NORTE"/>
  </r>
  <r>
    <x v="105"/>
    <x v="4"/>
    <x v="4"/>
    <x v="0"/>
    <n v="11"/>
    <s v="CEILÂNDIA CENTRO"/>
    <s v="CEILÂNDIA"/>
    <s v="ROYAL PARQUE/MANSÕES ODISSÉIA/GO-547/AVENIDA LIBERDADE/SETOR 3/VILA ESPERANÇA/SETOR 9/BR-070/VIA LESTE/CEILÂNDIA NORTE/CEILÂNDIA CENTRO"/>
  </r>
  <r>
    <x v="105"/>
    <x v="4"/>
    <x v="4"/>
    <x v="0"/>
    <n v="12"/>
    <s v="AVENIDA HÉLIO PRATES"/>
    <s v="TAGUATINGA"/>
    <s v="ROYAL PARQUE/MANSÕES ODISSÉIA/GO-547/AVENIDA LIBERDADE/SETOR 3/VILA ESPERANÇA/SETOR 9/BR-070/VIA LESTE/CEILÂNDIA NORTE/CEILÂNDIA CENTRO/AVENIDA HÉLIO PRATES"/>
  </r>
  <r>
    <x v="105"/>
    <x v="4"/>
    <x v="4"/>
    <x v="0"/>
    <n v="13"/>
    <s v="COMERCIAL NORTE-SUL"/>
    <s v="TAGUATINGA"/>
    <s v="ROYAL PARQUE/MANSÕES ODISSÉIA/GO-547/AVENIDA LIBERDADE/SETOR 3/VILA ESPERANÇA/SETOR 9/BR-070/VIA LESTE/CEILÂNDIA NORTE/CEILÂNDIA CENTRO/AVENIDA HÉLIO PRATES/COMERCIAL NORTE-SUL"/>
  </r>
  <r>
    <x v="105"/>
    <x v="4"/>
    <x v="4"/>
    <x v="0"/>
    <n v="14"/>
    <s v="PISTÃO SUL"/>
    <s v="TAGUATINGA"/>
    <s v="ROYAL PARQUE/MANSÕES ODISSÉIA/GO-547/AVENIDA LIBERDADE/SETOR 3/VILA ESPERANÇA/SETOR 9/BR-070/VIA LESTE/CEILÂNDIA NORTE/CEILÂNDIA CENTRO/AVENIDA HÉLIO PRATES/COMERCIAL NORTE-SUL/PISTÃO SUL"/>
  </r>
  <r>
    <x v="105"/>
    <x v="4"/>
    <x v="4"/>
    <x v="0"/>
    <n v="15"/>
    <s v="UNIVERSIDADE CATÓLICA"/>
    <s v="TAGUATINGA"/>
    <s v="ROYAL PARQUE/MANSÕES ODISSÉIA/GO-547/AVENIDA LIBERDADE/SETOR 3/VILA ESPERANÇA/SETOR 9/BR-070/VIA LESTE/CEILÂNDIA NORTE/CEILÂNDIA CENTRO/AVENIDA HÉLIO PRATES/COMERCIAL NORTE-SUL/PISTÃO SUL/UNIVERSIDADE CATÓLICA"/>
  </r>
  <r>
    <x v="105"/>
    <x v="4"/>
    <x v="4"/>
    <x v="0"/>
    <n v="16"/>
    <s v="EPNB"/>
    <s v="NÚCLEO BANDEIRANTE"/>
    <s v="ROYAL PARQUE/MANSÕES ODISSÉIA/GO-547/AVENIDA LIBERDADE/SETOR 3/VILA ESPERANÇA/SETOR 9/BR-070/VIA LESTE/CEILÂNDIA NORTE/CEILÂNDIA CENTRO/AVENIDA HÉLIO PRATES/COMERCIAL NORTE-SUL/PISTÃO SUL/UNIVERSIDADE CATÓLICA/EPNB"/>
  </r>
  <r>
    <x v="105"/>
    <x v="4"/>
    <x v="4"/>
    <x v="0"/>
    <n v="17"/>
    <s v="NÚCLEO BANDEIRANTE"/>
    <s v="NÚCLEO BANDEIRANTE"/>
    <s v="ROYAL PARQUE/MANSÕES ODISSÉIA/GO-547/AVENIDA LIBERDADE/SETOR 3/VILA ESPERANÇA/SETOR 9/BR-070/VIA LESTE/CEILÂNDIA NORTE/CEILÂNDIA CENTRO/AVENIDA HÉLIO PRATES/COMERCIAL NORTE-SUL/PISTÃO SUL/UNIVERSIDADE CATÓLICA/EPNB/NÚCLEO BANDEIRANTE"/>
  </r>
  <r>
    <x v="105"/>
    <x v="4"/>
    <x v="5"/>
    <x v="1"/>
    <n v="1"/>
    <s v="NÚCLEO BANDEIRANTE"/>
    <s v="NÚCLEO BANDEIRANTE"/>
    <s v="NÚCLEO BANDEIRANTE"/>
  </r>
  <r>
    <x v="105"/>
    <x v="4"/>
    <x v="5"/>
    <x v="1"/>
    <n v="2"/>
    <s v="EPNB"/>
    <s v="NÚCLEO BANDEIRANTE"/>
    <s v="NÚCLEO BANDEIRANTE/EPNB"/>
  </r>
  <r>
    <x v="105"/>
    <x v="4"/>
    <x v="5"/>
    <x v="1"/>
    <n v="3"/>
    <s v="UNIVERSIDADE CATÓLICA"/>
    <s v="TAGUATINGA"/>
    <s v="NÚCLEO BANDEIRANTE/EPNB/UNIVERSIDADE CATÓLICA"/>
  </r>
  <r>
    <x v="105"/>
    <x v="4"/>
    <x v="5"/>
    <x v="1"/>
    <n v="4"/>
    <s v="PISTÃO SUL-NORTE"/>
    <s v="TAGUATINGA"/>
    <s v="NÚCLEO BANDEIRANTE/EPNB/UNIVERSIDADE CATÓLICA/PISTÃO SUL-NORTE"/>
  </r>
  <r>
    <x v="105"/>
    <x v="4"/>
    <x v="5"/>
    <x v="1"/>
    <n v="5"/>
    <s v="BR-070"/>
    <s v="CEILÂNDIA"/>
    <s v="NÚCLEO BANDEIRANTE/EPNB/UNIVERSIDADE CATÓLICA/PISTÃO SUL-NORTE/BR-070"/>
  </r>
  <r>
    <x v="105"/>
    <x v="4"/>
    <x v="5"/>
    <x v="1"/>
    <n v="6"/>
    <s v="AVENIDA CUIABÁ"/>
    <s v="ÁGUAS LINDAS DE GOIÁS"/>
    <s v="NÚCLEO BANDEIRANTE/EPNB/UNIVERSIDADE CATÓLICA/PISTÃO SUL-NORTE/BR-070/AVENIDA CUIABÁ"/>
  </r>
  <r>
    <x v="105"/>
    <x v="4"/>
    <x v="5"/>
    <x v="1"/>
    <n v="7"/>
    <s v="SETOR 9"/>
    <s v="ÁGUAS LINDAS DE GOIÁS"/>
    <s v="NÚCLEO BANDEIRANTE/EPNB/UNIVERSIDADE CATÓLICA/PISTÃO SUL-NORTE/BR-070/AVENIDA CUIABÁ/SETOR 9"/>
  </r>
  <r>
    <x v="105"/>
    <x v="4"/>
    <x v="5"/>
    <x v="1"/>
    <n v="8"/>
    <s v="VILA ESPERANÇA"/>
    <s v="ÁGUAS LINDAS DE GOIÁS"/>
    <s v="NÚCLEO BANDEIRANTE/EPNB/UNIVERSIDADE CATÓLICA/PISTÃO SUL-NORTE/BR-070/AVENIDA CUIABÁ/SETOR 9/VILA ESPERANÇA"/>
  </r>
  <r>
    <x v="105"/>
    <x v="4"/>
    <x v="5"/>
    <x v="1"/>
    <n v="9"/>
    <s v="SETOR 3"/>
    <s v="ÁGUAS LINDAS DE GOIÁS"/>
    <s v="NÚCLEO BANDEIRANTE/EPNB/UNIVERSIDADE CATÓLICA/PISTÃO SUL-NORTE/BR-070/AVENIDA CUIABÁ/SETOR 9/VILA ESPERANÇA/SETOR 3"/>
  </r>
  <r>
    <x v="105"/>
    <x v="4"/>
    <x v="5"/>
    <x v="1"/>
    <n v="10"/>
    <s v="AVENIDA LIBERDADE"/>
    <s v="ÁGUAS LINDAS DE GOIÁS"/>
    <s v="NÚCLEO BANDEIRANTE/EPNB/UNIVERSIDADE CATÓLICA/PISTÃO SUL-NORTE/BR-070/AVENIDA CUIABÁ/SETOR 9/VILA ESPERANÇA/SETOR 3/AVENIDA LIBERDADE"/>
  </r>
  <r>
    <x v="105"/>
    <x v="4"/>
    <x v="5"/>
    <x v="1"/>
    <n v="11"/>
    <s v="GO-547"/>
    <s v="ÁGUAS LINDAS DE GOIÁS"/>
    <s v="NÚCLEO BANDEIRANTE/EPNB/UNIVERSIDADE CATÓLICA/PISTÃO SUL-NORTE/BR-070/AVENIDA CUIABÁ/SETOR 9/VILA ESPERANÇA/SETOR 3/AVENIDA LIBERDADE/GO-547"/>
  </r>
  <r>
    <x v="105"/>
    <x v="4"/>
    <x v="5"/>
    <x v="1"/>
    <n v="12"/>
    <s v="MANSÕES ODISSÉIA"/>
    <s v="ÁGUAS LINDAS DE GOIÁS"/>
    <s v="NÚCLEO BANDEIRANTE/EPNB/UNIVERSIDADE CATÓLICA/PISTÃO SUL-NORTE/BR-070/AVENIDA CUIABÁ/SETOR 9/VILA ESPERANÇA/SETOR 3/AVENIDA LIBERDADE/GO-547/MANSÕES ODISSÉIA"/>
  </r>
  <r>
    <x v="105"/>
    <x v="4"/>
    <x v="5"/>
    <x v="1"/>
    <n v="13"/>
    <s v="ROYAL PARQUE"/>
    <s v="ÁGUAS LINDAS DE GOIÁS"/>
    <s v="NÚCLEO BANDEIRANTE/EPNB/UNIVERSIDADE CATÓLICA/PISTÃO SUL-NORTE/BR-070/AVENIDA CUIABÁ/SETOR 9/VILA ESPERANÇA/SETOR 3/AVENIDA LIBERDADE/GO-547/MANSÕES ODISSÉIA/ROYAL PARQUE"/>
  </r>
  <r>
    <x v="106"/>
    <x v="4"/>
    <x v="4"/>
    <x v="0"/>
    <n v="1"/>
    <s v="GIRASSOL"/>
    <s v="GIRASSOL"/>
    <s v="GIRASSOL"/>
  </r>
  <r>
    <x v="106"/>
    <x v="4"/>
    <x v="4"/>
    <x v="0"/>
    <n v="2"/>
    <s v="BR-070"/>
    <s v="CEILÂNDIA"/>
    <s v="GIRASSOL/BR-070"/>
  </r>
  <r>
    <x v="106"/>
    <x v="4"/>
    <x v="4"/>
    <x v="0"/>
    <n v="3"/>
    <s v="VIA MARGINAL ÁGUAS LINDAS"/>
    <s v="ÁGUAS LINDAS DE GOIÁS"/>
    <s v="GIRASSOL/BR-070/VIA MARGINAL ÁGUAS LINDAS"/>
  </r>
  <r>
    <x v="106"/>
    <x v="4"/>
    <x v="4"/>
    <x v="0"/>
    <n v="4"/>
    <s v="PONTE DO RIO DESCOBERTO"/>
    <s v="ÁGUAS LINDAS DE GOIÁS"/>
    <s v="GIRASSOL/BR-070/VIA MARGINAL ÁGUAS LINDAS/PONTE DO RIO DESCOBERTO"/>
  </r>
  <r>
    <x v="106"/>
    <x v="4"/>
    <x v="4"/>
    <x v="0"/>
    <n v="5"/>
    <s v="BR-070"/>
    <s v="CEILÂNDIA"/>
    <s v="GIRASSOL/BR-070/VIA MARGINAL ÁGUAS LINDAS/PONTE DO RIO DESCOBERTO/BR-070"/>
  </r>
  <r>
    <x v="106"/>
    <x v="4"/>
    <x v="4"/>
    <x v="0"/>
    <n v="6"/>
    <s v="VIA LESTE"/>
    <s v="CEILÂNDIA"/>
    <s v="GIRASSOL/BR-070/VIA MARGINAL ÁGUAS LINDAS/PONTE DO RIO DESCOBERTO/BR-070/VIA LESTE"/>
  </r>
  <r>
    <x v="106"/>
    <x v="4"/>
    <x v="4"/>
    <x v="0"/>
    <n v="7"/>
    <s v="CEILÂNDIA NORTE"/>
    <s v="CEILÂNDIA"/>
    <s v="GIRASSOL/BR-070/VIA MARGINAL ÁGUAS LINDAS/PONTE DO RIO DESCOBERTO/BR-070/VIA LESTE/CEILÂNDIA NORTE"/>
  </r>
  <r>
    <x v="106"/>
    <x v="4"/>
    <x v="4"/>
    <x v="0"/>
    <n v="8"/>
    <s v="AVENIDA HÉLIO PRATES"/>
    <s v="TAGUATINGA"/>
    <s v="GIRASSOL/BR-070/VIA MARGINAL ÁGUAS LINDAS/PONTE DO RIO DESCOBERTO/BR-070/VIA LESTE/CEILÂNDIA NORTE/AVENIDA HÉLIO PRATES"/>
  </r>
  <r>
    <x v="106"/>
    <x v="4"/>
    <x v="4"/>
    <x v="0"/>
    <n v="9"/>
    <s v="COMERCIAL NORTE"/>
    <s v="TAGUATINGA"/>
    <s v="GIRASSOL/BR-070/VIA MARGINAL ÁGUAS LINDAS/PONTE DO RIO DESCOBERTO/BR-070/VIA LESTE/CEILÂNDIA NORTE/AVENIDA HÉLIO PRATES/COMERCIAL NORTE"/>
  </r>
  <r>
    <x v="106"/>
    <x v="4"/>
    <x v="4"/>
    <x v="0"/>
    <n v="10"/>
    <s v="COMERCIAL SUL"/>
    <s v="TAGUATINGA"/>
    <s v="GIRASSOL/BR-070/VIA MARGINAL ÁGUAS LINDAS/PONTE DO RIO DESCOBERTO/BR-070/VIA LESTE/CEILÂNDIA NORTE/AVENIDA HÉLIO PRATES/COMERCIAL NORTE/COMERCIAL SUL"/>
  </r>
  <r>
    <x v="106"/>
    <x v="4"/>
    <x v="4"/>
    <x v="0"/>
    <n v="11"/>
    <s v="TAGUATINGA SHOPPING"/>
    <s v="TAGUATINGA"/>
    <s v="GIRASSOL/BR-070/VIA MARGINAL ÁGUAS LINDAS/PONTE DO RIO DESCOBERTO/BR-070/VIA LESTE/CEILÂNDIA NORTE/AVENIDA HÉLIO PRATES/COMERCIAL NORTE/COMERCIAL SUL/TAGUATINGA SHOPPING"/>
  </r>
  <r>
    <x v="106"/>
    <x v="4"/>
    <x v="4"/>
    <x v="0"/>
    <n v="12"/>
    <s v="PISTÃO SUL"/>
    <s v="TAGUATINGA"/>
    <s v="GIRASSOL/BR-070/VIA MARGINAL ÁGUAS LINDAS/PONTE DO RIO DESCOBERTO/BR-070/VIA LESTE/CEILÂNDIA NORTE/AVENIDA HÉLIO PRATES/COMERCIAL NORTE/COMERCIAL SUL/TAGUATINGA SHOPPING/PISTÃO SUL"/>
  </r>
  <r>
    <x v="106"/>
    <x v="4"/>
    <x v="4"/>
    <x v="0"/>
    <n v="13"/>
    <s v="UNIVERSIDADE CATÓLICA"/>
    <s v="TAGUATINGA"/>
    <s v="GIRASSOL/BR-070/VIA MARGINAL ÁGUAS LINDAS/PONTE DO RIO DESCOBERTO/BR-070/VIA LESTE/CEILÂNDIA NORTE/AVENIDA HÉLIO PRATES/COMERCIAL NORTE/COMERCIAL SUL/TAGUATINGA SHOPPING/PISTÃO SUL/UNIVERSIDADE CATÓLICA"/>
  </r>
  <r>
    <x v="106"/>
    <x v="4"/>
    <x v="4"/>
    <x v="0"/>
    <n v="14"/>
    <s v="RIACHO FUNDO"/>
    <s v="BRASÍLIA"/>
    <s v="GIRASSOL/BR-070/VIA MARGINAL ÁGUAS LINDAS/PONTE DO RIO DESCOBERTO/BR-070/VIA LESTE/CEILÂNDIA NORTE/AVENIDA HÉLIO PRATES/COMERCIAL NORTE/COMERCIAL SUL/TAGUATINGA SHOPPING/PISTÃO SUL/UNIVERSIDADE CATÓLICA/RIACHO FUNDO"/>
  </r>
  <r>
    <x v="106"/>
    <x v="4"/>
    <x v="4"/>
    <x v="0"/>
    <n v="15"/>
    <s v="NÚCLEO BANDEIRANTE"/>
    <s v="NÚCLEO BANDEIRANTE"/>
    <s v="GIRASSOL/BR-070/VIA MARGINAL ÁGUAS LINDAS/PONTE DO RIO DESCOBERTO/BR-070/VIA LESTE/CEILÂNDIA NORTE/AVENIDA HÉLIO PRATES/COMERCIAL NORTE/COMERCIAL SUL/TAGUATINGA SHOPPING/PISTÃO SUL/UNIVERSIDADE CATÓLICA/RIACHO FUNDO/NÚCLEO BANDEIRANTE"/>
  </r>
  <r>
    <x v="106"/>
    <x v="4"/>
    <x v="5"/>
    <x v="1"/>
    <n v="1"/>
    <s v="NÚCLEO BANDEIRANTE"/>
    <s v="NÚCLEO BANDEIRANTE"/>
    <s v="NÚCLEO BANDEIRANTE"/>
  </r>
  <r>
    <x v="106"/>
    <x v="4"/>
    <x v="5"/>
    <x v="1"/>
    <n v="2"/>
    <s v="RIACHO FUNDO"/>
    <s v="BRASÍLIA"/>
    <s v="NÚCLEO BANDEIRANTE/RIACHO FUNDO"/>
  </r>
  <r>
    <x v="106"/>
    <x v="4"/>
    <x v="5"/>
    <x v="1"/>
    <n v="3"/>
    <s v="UNIVERSIDADE CATÓLICA"/>
    <s v="TAGUATINGA"/>
    <s v="NÚCLEO BANDEIRANTE/RIACHO FUNDO/UNIVERSIDADE CATÓLICA"/>
  </r>
  <r>
    <x v="106"/>
    <x v="4"/>
    <x v="5"/>
    <x v="1"/>
    <n v="4"/>
    <s v="PISTÃO SUL"/>
    <s v="TAGUATINGA"/>
    <s v="NÚCLEO BANDEIRANTE/RIACHO FUNDO/UNIVERSIDADE CATÓLICA/PISTÃO SUL"/>
  </r>
  <r>
    <x v="106"/>
    <x v="4"/>
    <x v="5"/>
    <x v="1"/>
    <n v="5"/>
    <s v="VIADUTO"/>
    <s v="TAGUATINGA"/>
    <s v="NÚCLEO BANDEIRANTE/RIACHO FUNDO/UNIVERSIDADE CATÓLICA/PISTÃO SUL/VIADUTO"/>
  </r>
  <r>
    <x v="106"/>
    <x v="4"/>
    <x v="5"/>
    <x v="1"/>
    <n v="6"/>
    <s v="TAGUATINGA CENTRO"/>
    <s v="TAGUATINGA"/>
    <s v="NÚCLEO BANDEIRANTE/RIACHO FUNDO/UNIVERSIDADE CATÓLICA/PISTÃO SUL/VIADUTO/TAGUATINGA CENTRO"/>
  </r>
  <r>
    <x v="106"/>
    <x v="4"/>
    <x v="5"/>
    <x v="1"/>
    <n v="7"/>
    <s v="SANDÚ NORTE"/>
    <s v="TAGUATINGA"/>
    <s v="NÚCLEO BANDEIRANTE/RIACHO FUNDO/UNIVERSIDADE CATÓLICA/PISTÃO SUL/VIADUTO/TAGUATINGA CENTRO/SANDÚ NORTE"/>
  </r>
  <r>
    <x v="106"/>
    <x v="4"/>
    <x v="5"/>
    <x v="1"/>
    <n v="8"/>
    <s v="AVENIDA HÉLIO PRATES"/>
    <s v="TAGUATINGA"/>
    <s v="NÚCLEO BANDEIRANTE/RIACHO FUNDO/UNIVERSIDADE CATÓLICA/PISTÃO SUL/VIADUTO/TAGUATINGA CENTRO/SANDÚ NORTE/AVENIDA HÉLIO PRATES"/>
  </r>
  <r>
    <x v="106"/>
    <x v="4"/>
    <x v="5"/>
    <x v="1"/>
    <n v="9"/>
    <s v="CEILÂNDIA NORTE"/>
    <s v="CEILÂNDIA"/>
    <s v="NÚCLEO BANDEIRANTE/RIACHO FUNDO/UNIVERSIDADE CATÓLICA/PISTÃO SUL/VIADUTO/TAGUATINGA CENTRO/SANDÚ NORTE/AVENIDA HÉLIO PRATES/CEILÂNDIA NORTE"/>
  </r>
  <r>
    <x v="106"/>
    <x v="4"/>
    <x v="5"/>
    <x v="1"/>
    <n v="10"/>
    <s v="VIA LESTE"/>
    <s v="CEILÂNDIA"/>
    <s v="NÚCLEO BANDEIRANTE/RIACHO FUNDO/UNIVERSIDADE CATÓLICA/PISTÃO SUL/VIADUTO/TAGUATINGA CENTRO/SANDÚ NORTE/AVENIDA HÉLIO PRATES/CEILÂNDIA NORTE/VIA LESTE"/>
  </r>
  <r>
    <x v="106"/>
    <x v="4"/>
    <x v="5"/>
    <x v="1"/>
    <n v="11"/>
    <s v="BR-070"/>
    <s v="CEILÂNDIA"/>
    <s v="NÚCLEO BANDEIRANTE/RIACHO FUNDO/UNIVERSIDADE CATÓLICA/PISTÃO SUL/VIADUTO/TAGUATINGA CENTRO/SANDÚ NORTE/AVENIDA HÉLIO PRATES/CEILÂNDIA NORTE/VIA LESTE/BR-070"/>
  </r>
  <r>
    <x v="106"/>
    <x v="4"/>
    <x v="5"/>
    <x v="1"/>
    <n v="12"/>
    <s v="PONTE DO RIO DESCOBERTO"/>
    <s v="ÁGUAS LINDAS DE GOIÁS"/>
    <s v="NÚCLEO BANDEIRANTE/RIACHO FUNDO/UNIVERSIDADE CATÓLICA/PISTÃO SUL/VIADUTO/TAGUATINGA CENTRO/SANDÚ NORTE/AVENIDA HÉLIO PRATES/CEILÂNDIA NORTE/VIA LESTE/BR-070/PONTE DO RIO DESCOBERTO"/>
  </r>
  <r>
    <x v="106"/>
    <x v="4"/>
    <x v="5"/>
    <x v="1"/>
    <n v="13"/>
    <s v="AVENIDA BRASÍLIA (VIA MARGINAL 2 DE ÁGUAS LINDAS DE GOIÁS)"/>
    <s v="ÁGUAS LINDAS DE GOIÁS"/>
    <s v="NÚCLEO BANDEIRANTE/RIACHO FUNDO/UNIVERSIDADE CATÓLICA/PISTÃO SUL/VIADUTO/TAGUATINGA CENTRO/SANDÚ NORTE/AVENIDA HÉLIO PRATES/CEILÂNDIA NORTE/VIA LESTE/BR-070/PONTE DO RIO DESCOBERTO/AVENIDA BRASÍLIA (VIA MARGINAL 2 DE ÁGUAS LINDAS DE GOIÁS)"/>
  </r>
  <r>
    <x v="106"/>
    <x v="4"/>
    <x v="5"/>
    <x v="1"/>
    <n v="14"/>
    <s v="BR-070"/>
    <s v="CEILÂNDIA"/>
    <s v="NÚCLEO BANDEIRANTE/RIACHO FUNDO/UNIVERSIDADE CATÓLICA/PISTÃO SUL/VIADUTO/TAGUATINGA CENTRO/SANDÚ NORTE/AVENIDA HÉLIO PRATES/CEILÂNDIA NORTE/VIA LESTE/BR-070/PONTE DO RIO DESCOBERTO/AVENIDA BRASÍLIA (VIA MARGINAL 2 DE ÁGUAS LINDAS DE GOIÁS)/BR-070"/>
  </r>
  <r>
    <x v="106"/>
    <x v="4"/>
    <x v="5"/>
    <x v="1"/>
    <n v="15"/>
    <s v="GIRASSOL"/>
    <s v="GIRASSOL"/>
    <s v="NÚCLEO BANDEIRANTE/RIACHO FUNDO/UNIVERSIDADE CATÓLICA/PISTÃO SUL/VIADUTO/TAGUATINGA CENTRO/SANDÚ NORTE/AVENIDA HÉLIO PRATES/CEILÂNDIA NORTE/VIA LESTE/BR-070/PONTE DO RIO DESCOBERTO/AVENIDA BRASÍLIA (VIA MARGINAL 2 DE ÁGUAS LINDAS DE GOIÁS)/BR-070/GIRASSOL"/>
  </r>
  <r>
    <x v="107"/>
    <x v="5"/>
    <x v="4"/>
    <x v="0"/>
    <n v="1"/>
    <s v="PINHEIRO 2"/>
    <s v="ÁGUAS LINDAS DE GOIÁS"/>
    <s v="PINHEIRO 2"/>
  </r>
  <r>
    <x v="107"/>
    <x v="5"/>
    <x v="4"/>
    <x v="0"/>
    <n v="2"/>
    <s v="AVENIDA PORTO VELHO (AVENIDA PRINCIPAL DO PINHEIRO 2)"/>
    <s v="ÁGUAS LINDAS DE GOIÁS"/>
    <s v="PINHEIRO 2/AVENIDA PORTO VELHO (AVENIDA PRINCIPAL DO PINHEIRO 2)"/>
  </r>
  <r>
    <x v="107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107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107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107"/>
    <x v="5"/>
    <x v="4"/>
    <x v="0"/>
    <n v="6"/>
    <s v="PISTÃO NORTE"/>
    <s v="TAGUATINGA"/>
    <s v="PINHEIRO 2/AVENIDA PORTO VELHO (AVENIDA PRINCIPAL DO PINHEIRO 2)/AVENIDA BRASÍLIA (VIA MARGINAL 2 DE ÁGUAS LINDAS DE GOIÁS)/PONTE DO RIO DESCOBERTO/BR-070/PISTÃO NORTE"/>
  </r>
  <r>
    <x v="107"/>
    <x v="5"/>
    <x v="4"/>
    <x v="0"/>
    <n v="7"/>
    <s v="EPTG"/>
    <s v="TAGUATINGA"/>
    <s v="PINHEIRO 2/AVENIDA PORTO VELHO (AVENIDA PRINCIPAL DO PINHEIRO 2)/AVENIDA BRASÍLIA (VIA MARGINAL 2 DE ÁGUAS LINDAS DE GOIÁS)/PONTE DO RIO DESCOBERTO/BR-070/PISTÃO NORTE/EPTG"/>
  </r>
  <r>
    <x v="107"/>
    <x v="5"/>
    <x v="4"/>
    <x v="0"/>
    <n v="8"/>
    <s v="GUARÁ 1"/>
    <s v="GUARÁ"/>
    <s v="PINHEIRO 2/AVENIDA PORTO VELHO (AVENIDA PRINCIPAL DO PINHEIRO 2)/AVENIDA BRASÍLIA (VIA MARGINAL 2 DE ÁGUAS LINDAS DE GOIÁS)/PONTE DO RIO DESCOBERTO/BR-070/PISTÃO NORTE/EPTG/GUARÁ 1"/>
  </r>
  <r>
    <x v="107"/>
    <x v="5"/>
    <x v="4"/>
    <x v="0"/>
    <n v="9"/>
    <s v="QI 20 - QI 16 - QI 01"/>
    <s v="GUARÁ"/>
    <s v="PINHEIRO 2/AVENIDA PORTO VELHO (AVENIDA PRINCIPAL DO PINHEIRO 2)/AVENIDA BRASÍLIA (VIA MARGINAL 2 DE ÁGUAS LINDAS DE GOIÁS)/PONTE DO RIO DESCOBERTO/BR-070/PISTÃO NORTE/EPTG/GUARÁ 1/QI 20 - QI 16 - QI 01"/>
  </r>
  <r>
    <x v="107"/>
    <x v="5"/>
    <x v="4"/>
    <x v="0"/>
    <n v="10"/>
    <s v="GUARÁ 2"/>
    <s v="GUARÁ"/>
    <s v="PINHEIRO 2/AVENIDA PORTO VELHO (AVENIDA PRINCIPAL DO PINHEIRO 2)/AVENIDA BRASÍLIA (VIA MARGINAL 2 DE ÁGUAS LINDAS DE GOIÁS)/PONTE DO RIO DESCOBERTO/BR-070/PISTÃO NORTE/EPTG/GUARÁ 1/QI 20 - QI 16 - QI 01/GUARÁ 2"/>
  </r>
  <r>
    <x v="107"/>
    <x v="5"/>
    <x v="4"/>
    <x v="0"/>
    <n v="11"/>
    <s v="QI 23 - QI 25 - QI 27 - QI 31 - QE 36 - QE 38"/>
    <s v="GUARÁ"/>
    <s v="PINHEIRO 2/AVENIDA PORTO VELHO (AVENIDA PRINCIPAL DO PINHEIRO 2)/AVENIDA BRASÍLIA (VIA MARGINAL 2 DE ÁGUAS LINDAS DE GOIÁS)/PONTE DO RIO DESCOBERTO/BR-070/PISTÃO NORTE/EPTG/GUARÁ 1/QI 20 - QI 16 - QI 01/GUARÁ 2/QI 23 - QI 25 - QI 27 - QI 31 - QE 36 - QE 38"/>
  </r>
  <r>
    <x v="107"/>
    <x v="5"/>
    <x v="4"/>
    <x v="0"/>
    <n v="12"/>
    <s v="EPGU"/>
    <s v="GUARÁ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"/>
  </r>
  <r>
    <x v="107"/>
    <x v="5"/>
    <x v="4"/>
    <x v="0"/>
    <n v="13"/>
    <s v="EPIA"/>
    <s v="BRASÍLIA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/EPIA"/>
  </r>
  <r>
    <x v="107"/>
    <x v="5"/>
    <x v="4"/>
    <x v="0"/>
    <n v="14"/>
    <s v="S I G"/>
    <s v="BRASÍLIA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/EPIA/S I G"/>
  </r>
  <r>
    <x v="107"/>
    <x v="5"/>
    <x v="4"/>
    <x v="0"/>
    <n v="15"/>
    <s v="EIXO MONUMENTAL"/>
    <s v="BRASÍLIA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"/>
  </r>
  <r>
    <x v="107"/>
    <x v="5"/>
    <x v="4"/>
    <x v="0"/>
    <n v="16"/>
    <s v="RODOVIÁRIA PLANO PILOTO"/>
    <s v="BRASÍLIA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"/>
  </r>
  <r>
    <x v="107"/>
    <x v="5"/>
    <x v="5"/>
    <x v="1"/>
    <n v="1"/>
    <s v="RODOVIÁRIA PLANO PILOTO"/>
    <s v="BRASÍLIA"/>
    <s v="RODOVIÁRIA PLANO PILOTO"/>
  </r>
  <r>
    <x v="107"/>
    <x v="5"/>
    <x v="5"/>
    <x v="1"/>
    <n v="2"/>
    <s v="EIXO SUL"/>
    <s v="BRASÍLIA"/>
    <s v="RODOVIÁRIA PLANO PILOTO/EIXO SUL"/>
  </r>
  <r>
    <x v="107"/>
    <x v="5"/>
    <x v="5"/>
    <x v="1"/>
    <n v="3"/>
    <s v="EPGU"/>
    <s v="GUARÁ"/>
    <s v="RODOVIÁRIA PLANO PILOTO/EIXO SUL/EPGU"/>
  </r>
  <r>
    <x v="107"/>
    <x v="5"/>
    <x v="5"/>
    <x v="1"/>
    <n v="4"/>
    <s v="GUARÁ 2"/>
    <s v="GUARÁ"/>
    <s v="RODOVIÁRIA PLANO PILOTO/EIXO SUL/EPGU/GUARÁ 2"/>
  </r>
  <r>
    <x v="107"/>
    <x v="5"/>
    <x v="5"/>
    <x v="1"/>
    <n v="5"/>
    <s v="QE 38 - QE 36"/>
    <s v="GUARÁ"/>
    <s v="RODOVIÁRIA PLANO PILOTO/EIXO SUL/EPGU/GUARÁ 2/QE 38 - QE 36"/>
  </r>
  <r>
    <x v="107"/>
    <x v="5"/>
    <x v="5"/>
    <x v="1"/>
    <n v="6"/>
    <s v="QI 31 - QI 27 - QI 25 - QI 23"/>
    <s v="GUARÁ"/>
    <s v="RODOVIÁRIA PLANO PILOTO/EIXO SUL/EPGU/GUARÁ 2/QE 38 - QE 36/QI 31 - QI 27 - QI 25 - QI 23"/>
  </r>
  <r>
    <x v="107"/>
    <x v="5"/>
    <x v="5"/>
    <x v="1"/>
    <n v="7"/>
    <s v="GUARÁ 1"/>
    <s v="GUARÁ"/>
    <s v="RODOVIÁRIA PLANO PILOTO/EIXO SUL/EPGU/GUARÁ 2/QE 38 - QE 36/QI 31 - QI 27 - QI 25 - QI 23/GUARÁ 1"/>
  </r>
  <r>
    <x v="107"/>
    <x v="5"/>
    <x v="5"/>
    <x v="1"/>
    <n v="8"/>
    <s v="QI 20 - QI 16 - QI 01"/>
    <s v="GUARÁ"/>
    <s v="RODOVIÁRIA PLANO PILOTO/EIXO SUL/EPGU/GUARÁ 2/QE 38 - QE 36/QI 31 - QI 27 - QI 25 - QI 23/GUARÁ 1/QI 20 - QI 16 - QI 01"/>
  </r>
  <r>
    <x v="107"/>
    <x v="5"/>
    <x v="5"/>
    <x v="1"/>
    <n v="9"/>
    <s v="EPTG"/>
    <s v="TAGUATINGA"/>
    <s v="RODOVIÁRIA PLANO PILOTO/EIXO SUL/EPGU/GUARÁ 2/QE 38 - QE 36/QI 31 - QI 27 - QI 25 - QI 23/GUARÁ 1/QI 20 - QI 16 - QI 01/EPTG"/>
  </r>
  <r>
    <x v="107"/>
    <x v="5"/>
    <x v="5"/>
    <x v="1"/>
    <n v="10"/>
    <s v="PISTÃO NORTE"/>
    <s v="TAGUATINGA"/>
    <s v="RODOVIÁRIA PLANO PILOTO/EIXO SUL/EPGU/GUARÁ 2/QE 38 - QE 36/QI 31 - QI 27 - QI 25 - QI 23/GUARÁ 1/QI 20 - QI 16 - QI 01/EPTG/PISTÃO NORTE"/>
  </r>
  <r>
    <x v="107"/>
    <x v="5"/>
    <x v="5"/>
    <x v="1"/>
    <n v="11"/>
    <s v="BR-070"/>
    <s v="CEILÂNDIA"/>
    <s v="RODOVIÁRIA PLANO PILOTO/EIXO SUL/EPGU/GUARÁ 2/QE 38 - QE 36/QI 31 - QI 27 - QI 25 - QI 23/GUARÁ 1/QI 20 - QI 16 - QI 01/EPTG/PISTÃO NORTE/BR-070"/>
  </r>
  <r>
    <x v="107"/>
    <x v="5"/>
    <x v="5"/>
    <x v="1"/>
    <n v="12"/>
    <s v="PONTE DO RIO DESCOBERTO"/>
    <s v="ÁGUAS LINDAS DE GOIÁS"/>
    <s v="RODOVIÁRIA PLANO PILOTO/EIXO SUL/EPGU/GUARÁ 2/QE 38 - QE 36/QI 31 - QI 27 - QI 25 - QI 23/GUARÁ 1/QI 20 - QI 16 - QI 01/EPTG/PISTÃO NORTE/BR-070/PONTE DO RIO DESCOBERTO"/>
  </r>
  <r>
    <x v="107"/>
    <x v="5"/>
    <x v="5"/>
    <x v="1"/>
    <n v="13"/>
    <s v="VIA MARGINAL"/>
    <s v="ÁGUAS LINDAS DE GOIÁS"/>
    <s v="RODOVIÁRIA PLANO PILOTO/EIXO SUL/EPGU/GUARÁ 2/QE 38 - QE 36/QI 31 - QI 27 - QI 25 - QI 23/GUARÁ 1/QI 20 - QI 16 - QI 01/EPTG/PISTÃO NORTE/BR-070/PONTE DO RIO DESCOBERTO/VIA MARGINAL"/>
  </r>
  <r>
    <x v="107"/>
    <x v="5"/>
    <x v="5"/>
    <x v="1"/>
    <n v="14"/>
    <s v="PINHEIRO 2"/>
    <s v="ÁGUAS LINDAS DE GOIÁS"/>
    <s v="RODOVIÁRIA PLANO PILOTO/EIXO SUL/EPGU/GUARÁ 2/QE 38 - QE 36/QI 31 - QI 27 - QI 25 - QI 23/GUARÁ 1/QI 20 - QI 16 - QI 01/EPTG/PISTÃO NORTE/BR-070/PONTE DO RIO DESCOBERTO/VIA MARGINAL/PINHEIRO 2"/>
  </r>
  <r>
    <x v="108"/>
    <x v="4"/>
    <x v="4"/>
    <x v="0"/>
    <n v="1"/>
    <s v="ÁGUAS BONITAS"/>
    <s v="ÁGUAS LINDAS DE GOIÁS"/>
    <s v="ÁGUAS BONITAS"/>
  </r>
  <r>
    <x v="108"/>
    <x v="4"/>
    <x v="4"/>
    <x v="0"/>
    <n v="2"/>
    <s v="AVENIDA BRASÍLIA"/>
    <s v="ÁGUAS LINDAS DE GOIÁS"/>
    <s v="ÁGUAS BONITAS/AVENIDA BRASÍLIA"/>
  </r>
  <r>
    <x v="108"/>
    <x v="4"/>
    <x v="4"/>
    <x v="0"/>
    <n v="3"/>
    <s v="AVENIDA SÃO PAULO"/>
    <s v="ÁGUAS LINDAS DE GOIÁS"/>
    <s v="ÁGUAS BONITAS/AVENIDA BRASÍLIA/AVENIDA SÃO PAULO"/>
  </r>
  <r>
    <x v="108"/>
    <x v="4"/>
    <x v="4"/>
    <x v="0"/>
    <n v="4"/>
    <s v="BR-070"/>
    <s v="CEILÂNDIA"/>
    <s v="ÁGUAS BONITAS/AVENIDA BRASÍLIA/AVENIDA SÃO PAULO/BR-070"/>
  </r>
  <r>
    <x v="108"/>
    <x v="4"/>
    <x v="4"/>
    <x v="0"/>
    <n v="5"/>
    <s v="VIA LESTE"/>
    <s v="CEILÂNDIA"/>
    <s v="ÁGUAS BONITAS/AVENIDA BRASÍLIA/AVENIDA SÃO PAULO/BR-070/VIA LESTE"/>
  </r>
  <r>
    <x v="108"/>
    <x v="4"/>
    <x v="4"/>
    <x v="0"/>
    <n v="6"/>
    <s v="CEILÂNDIA NORTE"/>
    <s v="CEILÂNDIA"/>
    <s v="ÁGUAS BONITAS/AVENIDA BRASÍLIA/AVENIDA SÃO PAULO/BR-070/VIA LESTE/CEILÂNDIA NORTE"/>
  </r>
  <r>
    <x v="108"/>
    <x v="4"/>
    <x v="4"/>
    <x v="0"/>
    <n v="7"/>
    <s v="CEILÂNDIA CENTRO"/>
    <s v="CEILÂNDIA"/>
    <s v="ÁGUAS BONITAS/AVENIDA BRASÍLIA/AVENIDA SÃO PAULO/BR-070/VIA LESTE/CEILÂNDIA NORTE/CEILÂNDIA CENTRO"/>
  </r>
  <r>
    <x v="108"/>
    <x v="4"/>
    <x v="4"/>
    <x v="0"/>
    <n v="8"/>
    <s v="AVENIDA HÉLIO PRATES"/>
    <s v="TAGUATINGA"/>
    <s v="ÁGUAS BONITAS/AVENIDA BRASÍLIA/AVENIDA SÃO PAULO/BR-070/VIA LESTE/CEILÂNDIA NORTE/CEILÂNDIA CENTRO/AVENIDA HÉLIO PRATES"/>
  </r>
  <r>
    <x v="108"/>
    <x v="4"/>
    <x v="4"/>
    <x v="0"/>
    <n v="9"/>
    <s v="AVENIDA SANDÚ NORTE"/>
    <s v="TAGUATINGA"/>
    <s v="ÁGUAS BONITAS/AVENIDA BRASÍLIA/AVENIDA SÃO PAULO/BR-070/VIA LESTE/CEILÂNDIA NORTE/CEILÂNDIA CENTRO/AVENIDA HÉLIO PRATES/AVENIDA SANDÚ NORTE"/>
  </r>
  <r>
    <x v="108"/>
    <x v="4"/>
    <x v="4"/>
    <x v="0"/>
    <n v="10"/>
    <s v="AVENIDA ELMO SEREJO"/>
    <s v="TAGUATINGA"/>
    <s v="ÁGUAS BONITAS/AVENIDA BRASÍLIA/AVENIDA SÃO PAULO/BR-070/VIA LESTE/CEILÂNDIA NORTE/CEILÂNDIA CENTRO/AVENIDA HÉLIO PRATES/AVENIDA SANDÚ NORTE/AVENIDA ELMO SEREJO"/>
  </r>
  <r>
    <x v="108"/>
    <x v="4"/>
    <x v="4"/>
    <x v="0"/>
    <n v="11"/>
    <s v="RODOVIÁRIA DE TAGUATINGA"/>
    <s v="TAGUATINGA"/>
    <s v="ÁGUAS BONITAS/AVENIDA BRASÍLIA/AVENIDA SÃO PAULO/BR-070/VIA LESTE/CEILÂNDIA NORTE/CEILÂNDIA CENTRO/AVENIDA HÉLIO PRATES/AVENIDA SANDÚ NORTE/AVENIDA ELMO SEREJO/RODOVIÁRIA DE TAGUATINGA"/>
  </r>
  <r>
    <x v="108"/>
    <x v="4"/>
    <x v="5"/>
    <x v="1"/>
    <n v="1"/>
    <s v="RODOVIÁRIA DE TAGUATINGA"/>
    <s v="TAGUATINGA"/>
    <s v="RODOVIÁRIA DE TAGUATINGA"/>
  </r>
  <r>
    <x v="108"/>
    <x v="4"/>
    <x v="5"/>
    <x v="1"/>
    <n v="2"/>
    <s v="AVENIDA ELMO SEREJO"/>
    <s v="TAGUATINGA"/>
    <s v="RODOVIÁRIA DE TAGUATINGA/AVENIDA ELMO SEREJO"/>
  </r>
  <r>
    <x v="108"/>
    <x v="4"/>
    <x v="5"/>
    <x v="1"/>
    <n v="3"/>
    <s v="TAGUATINGA CENTRO"/>
    <s v="TAGUATINGA"/>
    <s v="RODOVIÁRIA DE TAGUATINGA/AVENIDA ELMO SEREJO/TAGUATINGA CENTRO"/>
  </r>
  <r>
    <x v="108"/>
    <x v="4"/>
    <x v="5"/>
    <x v="1"/>
    <n v="4"/>
    <s v="AVENIDA SANDÚ NORTE"/>
    <s v="TAGUATINGA"/>
    <s v="RODOVIÁRIA DE TAGUATINGA/AVENIDA ELMO SEREJO/TAGUATINGA CENTRO/AVENIDA SANDÚ NORTE"/>
  </r>
  <r>
    <x v="108"/>
    <x v="4"/>
    <x v="5"/>
    <x v="1"/>
    <n v="5"/>
    <s v="AVENIDA HÉLIO PRATES"/>
    <s v="TAGUATINGA"/>
    <s v="RODOVIÁRIA DE TAGUATINGA/AVENIDA ELMO SEREJO/TAGUATINGA CENTRO/AVENIDA SANDÚ NORTE/AVENIDA HÉLIO PRATES"/>
  </r>
  <r>
    <x v="108"/>
    <x v="4"/>
    <x v="5"/>
    <x v="1"/>
    <n v="6"/>
    <s v="CEILÂNDIA CENTRO"/>
    <s v="CEILÂNDIA"/>
    <s v="RODOVIÁRIA DE TAGUATINGA/AVENIDA ELMO SEREJO/TAGUATINGA CENTRO/AVENIDA SANDÚ NORTE/AVENIDA HÉLIO PRATES/CEILÂNDIA CENTRO"/>
  </r>
  <r>
    <x v="108"/>
    <x v="4"/>
    <x v="5"/>
    <x v="1"/>
    <n v="7"/>
    <s v="CEILÂNDIA NORTE"/>
    <s v="CEILÂNDIA"/>
    <s v="RODOVIÁRIA DE TAGUATINGA/AVENIDA ELMO SEREJO/TAGUATINGA CENTRO/AVENIDA SANDÚ NORTE/AVENIDA HÉLIO PRATES/CEILÂNDIA CENTRO/CEILÂNDIA NORTE"/>
  </r>
  <r>
    <x v="108"/>
    <x v="4"/>
    <x v="5"/>
    <x v="1"/>
    <n v="8"/>
    <s v="VIA LESTE"/>
    <s v="CEILÂNDIA"/>
    <s v="RODOVIÁRIA DE TAGUATINGA/AVENIDA ELMO SEREJO/TAGUATINGA CENTRO/AVENIDA SANDÚ NORTE/AVENIDA HÉLIO PRATES/CEILÂNDIA CENTRO/CEILÂNDIA NORTE/VIA LESTE"/>
  </r>
  <r>
    <x v="108"/>
    <x v="4"/>
    <x v="5"/>
    <x v="1"/>
    <n v="9"/>
    <s v="BR-070"/>
    <s v="CEILÂNDIA"/>
    <s v="RODOVIÁRIA DE TAGUATINGA/AVENIDA ELMO SEREJO/TAGUATINGA CENTRO/AVENIDA SANDÚ NORTE/AVENIDA HÉLIO PRATES/CEILÂNDIA CENTRO/CEILÂNDIA NORTE/VIA LESTE/BR-070"/>
  </r>
  <r>
    <x v="108"/>
    <x v="4"/>
    <x v="5"/>
    <x v="1"/>
    <n v="10"/>
    <s v="AVENIDA CUIABÁ"/>
    <s v="ÁGUAS LINDAS DE GOIÁS"/>
    <s v="RODOVIÁRIA DE TAGUATINGA/AVENIDA ELMO SEREJO/TAGUATINGA CENTRO/AVENIDA SANDÚ NORTE/AVENIDA HÉLIO PRATES/CEILÂNDIA CENTRO/CEILÂNDIA NORTE/VIA LESTE/BR-070/AVENIDA CUIABÁ"/>
  </r>
  <r>
    <x v="108"/>
    <x v="4"/>
    <x v="5"/>
    <x v="1"/>
    <n v="11"/>
    <s v="JARDIM AMÉRICA"/>
    <s v="ÁGUAS LINDAS DE GOIÁS"/>
    <s v="RODOVIÁRIA DE TAGUATINGA/AVENIDA ELMO SEREJO/TAGUATINGA CENTRO/AVENIDA SANDÚ NORTE/AVENIDA HÉLIO PRATES/CEILÂNDIA CENTRO/CEILÂNDIA NORTE/VIA LESTE/BR-070/AVENIDA CUIABÁ/JARDIM AMÉRICA"/>
  </r>
  <r>
    <x v="108"/>
    <x v="4"/>
    <x v="5"/>
    <x v="1"/>
    <n v="12"/>
    <s v="MORADA DA SERRA"/>
    <s v="ÁGUAS LINDAS DE GOIÁS"/>
    <s v="RODOVIÁRIA DE TAGUATINGA/AVENIDA ELMO SEREJO/TAGUATINGA CENTRO/AVENIDA SANDÚ NORTE/AVENIDA HÉLIO PRATES/CEILÂNDIA CENTRO/CEILÂNDIA NORTE/VIA LESTE/BR-070/AVENIDA CUIABÁ/JARDIM AMÉRICA/MORADA DA SERRA"/>
  </r>
  <r>
    <x v="108"/>
    <x v="4"/>
    <x v="5"/>
    <x v="1"/>
    <n v="13"/>
    <s v="ÁGUAS BONITAS"/>
    <s v="ÁGUAS LINDAS DE GOIÁS"/>
    <s v="RODOVIÁRIA DE TAGUATINGA/AVENIDA ELMO SEREJO/TAGUATINGA CENTRO/AVENIDA SANDÚ NORTE/AVENIDA HÉLIO PRATES/CEILÂNDIA CENTRO/CEILÂNDIA NORTE/VIA LESTE/BR-070/AVENIDA CUIABÁ/JARDIM AMÉRICA/MORADA DA SERRA/ÁGUAS BONITAS"/>
  </r>
  <r>
    <x v="109"/>
    <x v="4"/>
    <x v="4"/>
    <x v="0"/>
    <n v="1"/>
    <s v="ÁGUAS BONITAS"/>
    <s v="ÁGUAS LINDAS DE GOIÁS"/>
    <s v="ÁGUAS BONITAS"/>
  </r>
  <r>
    <x v="109"/>
    <x v="4"/>
    <x v="4"/>
    <x v="0"/>
    <n v="2"/>
    <s v="AVENIDA BRASÍLIA"/>
    <s v="ÁGUAS LINDAS DE GOIÁS"/>
    <s v="ÁGUAS BONITAS/AVENIDA BRASÍLIA"/>
  </r>
  <r>
    <x v="109"/>
    <x v="4"/>
    <x v="4"/>
    <x v="0"/>
    <n v="3"/>
    <s v="AVENIDA SÃO PAULO"/>
    <s v="ÁGUAS LINDAS DE GOIÁS"/>
    <s v="ÁGUAS BONITAS/AVENIDA BRASÍLIA/AVENIDA SÃO PAULO"/>
  </r>
  <r>
    <x v="109"/>
    <x v="4"/>
    <x v="4"/>
    <x v="0"/>
    <n v="4"/>
    <s v="BR-070"/>
    <s v="CEILÂNDIA"/>
    <s v="ÁGUAS BONITAS/AVENIDA BRASÍLIA/AVENIDA SÃO PAULO/BR-070"/>
  </r>
  <r>
    <x v="109"/>
    <x v="4"/>
    <x v="4"/>
    <x v="0"/>
    <n v="5"/>
    <s v="VIA LESTE"/>
    <s v="CEILÂNDIA"/>
    <s v="ÁGUAS BONITAS/AVENIDA BRASÍLIA/AVENIDA SÃO PAULO/BR-070/VIA LESTE"/>
  </r>
  <r>
    <x v="109"/>
    <x v="4"/>
    <x v="4"/>
    <x v="0"/>
    <n v="6"/>
    <s v="CEILÂNDIA NORTE"/>
    <s v="CEILÂNDIA"/>
    <s v="ÁGUAS BONITAS/AVENIDA BRASÍLIA/AVENIDA SÃO PAULO/BR-070/VIA LESTE/CEILÂNDIA NORTE"/>
  </r>
  <r>
    <x v="109"/>
    <x v="4"/>
    <x v="4"/>
    <x v="0"/>
    <n v="7"/>
    <s v="CEILÂNDIA CENTRO"/>
    <s v="CEILÂNDIA"/>
    <s v="ÁGUAS BONITAS/AVENIDA BRASÍLIA/AVENIDA SÃO PAULO/BR-070/VIA LESTE/CEILÂNDIA NORTE/CEILÂNDIA CENTRO"/>
  </r>
  <r>
    <x v="109"/>
    <x v="4"/>
    <x v="4"/>
    <x v="0"/>
    <n v="8"/>
    <s v="AVENIDA HÉLIO PRATES"/>
    <s v="TAGUATINGA"/>
    <s v="ÁGUAS BONITAS/AVENIDA BRASÍLIA/AVENIDA SÃO PAULO/BR-070/VIA LESTE/CEILÂNDIA NORTE/CEILÂNDIA CENTRO/AVENIDA HÉLIO PRATES"/>
  </r>
  <r>
    <x v="109"/>
    <x v="4"/>
    <x v="4"/>
    <x v="0"/>
    <n v="9"/>
    <s v="AVENIDA SANDÚ NORTE"/>
    <s v="TAGUATINGA"/>
    <s v="ÁGUAS BONITAS/AVENIDA BRASÍLIA/AVENIDA SÃO PAULO/BR-070/VIA LESTE/CEILÂNDIA NORTE/CEILÂNDIA CENTRO/AVENIDA HÉLIO PRATES/AVENIDA SANDÚ NORTE"/>
  </r>
  <r>
    <x v="109"/>
    <x v="4"/>
    <x v="4"/>
    <x v="0"/>
    <n v="10"/>
    <s v="TAGUATINGA CENTRO"/>
    <s v="TAGUATINGA"/>
    <s v="ÁGUAS BONITAS/AVENIDA BRASÍLIA/AVENIDA SÃO PAULO/BR-070/VIA LESTE/CEILÂNDIA NORTE/CEILÂNDIA CENTRO/AVENIDA HÉLIO PRATES/AVENIDA SANDÚ NORTE/TAGUATINGA CENTRO"/>
  </r>
  <r>
    <x v="109"/>
    <x v="4"/>
    <x v="5"/>
    <x v="1"/>
    <n v="1"/>
    <s v="TAGUATINGA CENTRO"/>
    <s v="TAGUATINGA"/>
    <s v="TAGUATINGA CENTRO"/>
  </r>
  <r>
    <x v="109"/>
    <x v="4"/>
    <x v="5"/>
    <x v="1"/>
    <n v="2"/>
    <s v="AVENIDA SANDÚ NORTE"/>
    <s v="TAGUATINGA"/>
    <s v="TAGUATINGA CENTRO/AVENIDA SANDÚ NORTE"/>
  </r>
  <r>
    <x v="109"/>
    <x v="4"/>
    <x v="5"/>
    <x v="1"/>
    <n v="3"/>
    <s v="AVENIDA HÉLIO PRATES"/>
    <s v="TAGUATINGA"/>
    <s v="TAGUATINGA CENTRO/AVENIDA SANDÚ NORTE/AVENIDA HÉLIO PRATES"/>
  </r>
  <r>
    <x v="109"/>
    <x v="4"/>
    <x v="5"/>
    <x v="1"/>
    <n v="4"/>
    <s v="CEILÂNDIA CENTRO"/>
    <s v="CEILÂNDIA"/>
    <s v="TAGUATINGA CENTRO/AVENIDA SANDÚ NORTE/AVENIDA HÉLIO PRATES/CEILÂNDIA CENTRO"/>
  </r>
  <r>
    <x v="109"/>
    <x v="4"/>
    <x v="5"/>
    <x v="1"/>
    <n v="5"/>
    <s v="CEILÂNDIA NORTE"/>
    <s v="CEILÂNDIA"/>
    <s v="TAGUATINGA CENTRO/AVENIDA SANDÚ NORTE/AVENIDA HÉLIO PRATES/CEILÂNDIA CENTRO/CEILÂNDIA NORTE"/>
  </r>
  <r>
    <x v="109"/>
    <x v="4"/>
    <x v="5"/>
    <x v="1"/>
    <n v="6"/>
    <s v="VIA LESTE"/>
    <s v="CEILÂNDIA"/>
    <s v="TAGUATINGA CENTRO/AVENIDA SANDÚ NORTE/AVENIDA HÉLIO PRATES/CEILÂNDIA CENTRO/CEILÂNDIA NORTE/VIA LESTE"/>
  </r>
  <r>
    <x v="109"/>
    <x v="4"/>
    <x v="5"/>
    <x v="1"/>
    <n v="7"/>
    <s v="BR-070"/>
    <s v="CEILÂNDIA"/>
    <s v="TAGUATINGA CENTRO/AVENIDA SANDÚ NORTE/AVENIDA HÉLIO PRATES/CEILÂNDIA CENTRO/CEILÂNDIA NORTE/VIA LESTE/BR-070"/>
  </r>
  <r>
    <x v="109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09"/>
    <x v="4"/>
    <x v="5"/>
    <x v="1"/>
    <n v="9"/>
    <s v="JARDIM AMÉRICA"/>
    <s v="ÁGUAS LINDAS DE GOIÁS"/>
    <s v="TAGUATINGA CENTRO/AVENIDA SANDÚ NORTE/AVENIDA HÉLIO PRATES/CEILÂNDIA CENTRO/CEILÂNDIA NORTE/VIA LESTE/BR-070/AVENIDA CUIABÁ/JARDIM AMÉRICA"/>
  </r>
  <r>
    <x v="109"/>
    <x v="4"/>
    <x v="5"/>
    <x v="1"/>
    <n v="10"/>
    <s v="MORADA DA SERRA"/>
    <s v="ÁGUAS LINDAS DE GOIÁS"/>
    <s v="TAGUATINGA CENTRO/AVENIDA SANDÚ NORTE/AVENIDA HÉLIO PRATES/CEILÂNDIA CENTRO/CEILÂNDIA NORTE/VIA LESTE/BR-070/AVENIDA CUIABÁ/JARDIM AMÉRICA/MORADA DA SERRA"/>
  </r>
  <r>
    <x v="109"/>
    <x v="4"/>
    <x v="5"/>
    <x v="1"/>
    <n v="11"/>
    <s v="ÁGUAS BONITAS"/>
    <s v="ÁGUAS LINDAS DE GOIÁS"/>
    <s v="TAGUATINGA CENTRO/AVENIDA SANDÚ NORTE/AVENIDA HÉLIO PRATES/CEILÂNDIA CENTRO/CEILÂNDIA NORTE/VIA LESTE/BR-070/AVENIDA CUIABÁ/JARDIM AMÉRICA/MORADA DA SERRA/ÁGUAS BONITAS"/>
  </r>
  <r>
    <x v="110"/>
    <x v="4"/>
    <x v="4"/>
    <x v="0"/>
    <n v="1"/>
    <s v="ÁGUAS BONITAS"/>
    <s v="ÁGUAS LINDAS DE GOIÁS"/>
    <s v="ÁGUAS BONITAS"/>
  </r>
  <r>
    <x v="110"/>
    <x v="4"/>
    <x v="4"/>
    <x v="0"/>
    <n v="2"/>
    <s v="AVENIDA BRASÍLIA"/>
    <s v="ÁGUAS LINDAS DE GOIÁS"/>
    <s v="ÁGUAS BONITAS/AVENIDA BRASÍLIA"/>
  </r>
  <r>
    <x v="110"/>
    <x v="4"/>
    <x v="4"/>
    <x v="0"/>
    <n v="3"/>
    <s v="AVENIDA SÃO PAULO"/>
    <s v="ÁGUAS LINDAS DE GOIÁS"/>
    <s v="ÁGUAS BONITAS/AVENIDA BRASÍLIA/AVENIDA SÃO PAULO"/>
  </r>
  <r>
    <x v="110"/>
    <x v="4"/>
    <x v="4"/>
    <x v="0"/>
    <n v="4"/>
    <s v="BR-070"/>
    <s v="CEILÂNDIA"/>
    <s v="ÁGUAS BONITAS/AVENIDA BRASÍLIA/AVENIDA SÃO PAULO/BR-070"/>
  </r>
  <r>
    <x v="110"/>
    <x v="4"/>
    <x v="4"/>
    <x v="0"/>
    <n v="5"/>
    <s v="VIA LESTE"/>
    <s v="CEILÂNDIA"/>
    <s v="ÁGUAS BONITAS/AVENIDA BRASÍLIA/AVENIDA SÃO PAULO/BR-070/VIA LESTE"/>
  </r>
  <r>
    <x v="110"/>
    <x v="4"/>
    <x v="4"/>
    <x v="0"/>
    <n v="6"/>
    <s v="CEILÂNDIA NORTE"/>
    <s v="CEILÂNDIA"/>
    <s v="ÁGUAS BONITAS/AVENIDA BRASÍLIA/AVENIDA SÃO PAULO/BR-070/VIA LESTE/CEILÂNDIA NORTE"/>
  </r>
  <r>
    <x v="110"/>
    <x v="4"/>
    <x v="4"/>
    <x v="0"/>
    <n v="7"/>
    <s v="CEILÂNDIA CENTRO"/>
    <s v="CEILÂNDIA"/>
    <s v="ÁGUAS BONITAS/AVENIDA BRASÍLIA/AVENIDA SÃO PAULO/BR-070/VIA LESTE/CEILÂNDIA NORTE/CEILÂNDIA CENTRO"/>
  </r>
  <r>
    <x v="110"/>
    <x v="4"/>
    <x v="4"/>
    <x v="0"/>
    <n v="8"/>
    <s v="AVENIDA HÉLIO PRATES"/>
    <s v="TAGUATINGA"/>
    <s v="ÁGUAS BONITAS/AVENIDA BRASÍLIA/AVENIDA SÃO PAULO/BR-070/VIA LESTE/CEILÂNDIA NORTE/CEILÂNDIA CENTRO/AVENIDA HÉLIO PRATES"/>
  </r>
  <r>
    <x v="110"/>
    <x v="4"/>
    <x v="4"/>
    <x v="0"/>
    <n v="9"/>
    <s v="COMERCIAL NORTE-SUL"/>
    <s v="TAGUATINGA"/>
    <s v="ÁGUAS BONITAS/AVENIDA BRASÍLIA/AVENIDA SÃO PAULO/BR-070/VIA LESTE/CEILÂNDIA NORTE/CEILÂNDIA CENTRO/AVENIDA HÉLIO PRATES/COMERCIAL NORTE-SUL"/>
  </r>
  <r>
    <x v="110"/>
    <x v="4"/>
    <x v="4"/>
    <x v="0"/>
    <n v="10"/>
    <s v="PISTÃO SUL"/>
    <s v="TAGUATINGA"/>
    <s v="ÁGUAS BONITAS/AVENIDA BRASÍLIA/AVENIDA SÃO PAULO/BR-070/VIA LESTE/CEILÂNDIA NORTE/CEILÂNDIA CENTRO/AVENIDA HÉLIO PRATES/COMERCIAL NORTE-SUL/PISTÃO SUL"/>
  </r>
  <r>
    <x v="110"/>
    <x v="4"/>
    <x v="4"/>
    <x v="0"/>
    <n v="11"/>
    <s v="UNIVERSIDADE CATÓLICA"/>
    <s v="TAGUATINGA"/>
    <s v="ÁGUAS BONITAS/AVENIDA BRASÍLIA/AVENIDA SÃO PAULO/BR-070/VIA LESTE/CEILÂNDIA NORTE/CEILÂNDIA CENTRO/AVENIDA HÉLIO PRATES/COMERCIAL NORTE-SUL/PISTÃO SUL/UNIVERSIDADE CATÓLICA"/>
  </r>
  <r>
    <x v="110"/>
    <x v="4"/>
    <x v="5"/>
    <x v="1"/>
    <n v="1"/>
    <s v="UNIVERSIDADE CATÓLICA"/>
    <s v="TAGUATINGA"/>
    <s v="UNIVERSIDADE CATÓLICA"/>
  </r>
  <r>
    <x v="110"/>
    <x v="4"/>
    <x v="5"/>
    <x v="1"/>
    <n v="2"/>
    <s v="PISTÃO SUL-NORTE"/>
    <s v="TAGUATINGA"/>
    <s v="UNIVERSIDADE CATÓLICA/PISTÃO SUL-NORTE"/>
  </r>
  <r>
    <x v="110"/>
    <x v="4"/>
    <x v="5"/>
    <x v="1"/>
    <n v="3"/>
    <s v="BR-070"/>
    <s v="CEILÂNDIA"/>
    <s v="UNIVERSIDADE CATÓLICA/PISTÃO SUL-NORTE/BR-070"/>
  </r>
  <r>
    <x v="110"/>
    <x v="4"/>
    <x v="5"/>
    <x v="1"/>
    <n v="4"/>
    <s v="AVENIDA CUIABÁ"/>
    <s v="ÁGUAS LINDAS DE GOIÁS"/>
    <s v="UNIVERSIDADE CATÓLICA/PISTÃO SUL-NORTE/BR-070/AVENIDA CUIABÁ"/>
  </r>
  <r>
    <x v="110"/>
    <x v="4"/>
    <x v="5"/>
    <x v="1"/>
    <n v="5"/>
    <s v="JARDIM AMÉRICA"/>
    <s v="ÁGUAS LINDAS DE GOIÁS"/>
    <s v="UNIVERSIDADE CATÓLICA/PISTÃO SUL-NORTE/BR-070/AVENIDA CUIABÁ/JARDIM AMÉRICA"/>
  </r>
  <r>
    <x v="110"/>
    <x v="4"/>
    <x v="5"/>
    <x v="1"/>
    <n v="6"/>
    <s v="MORADA DA SERRA"/>
    <s v="ÁGUAS LINDAS DE GOIÁS"/>
    <s v="UNIVERSIDADE CATÓLICA/PISTÃO SUL-NORTE/BR-070/AVENIDA CUIABÁ/JARDIM AMÉRICA/MORADA DA SERRA"/>
  </r>
  <r>
    <x v="110"/>
    <x v="4"/>
    <x v="5"/>
    <x v="1"/>
    <n v="7"/>
    <s v="ÁGUAS BONITAS"/>
    <s v="ÁGUAS LINDAS DE GOIÁS"/>
    <s v="UNIVERSIDADE CATÓLICA/PISTÃO SUL-NORTE/BR-070/AVENIDA CUIABÁ/JARDIM AMÉRICA/MORADA DA SERRA/ÁGUAS BONITAS"/>
  </r>
  <r>
    <x v="111"/>
    <x v="4"/>
    <x v="4"/>
    <x v="0"/>
    <n v="1"/>
    <s v="CHIOLA"/>
    <s v="ÁGUAS LINDAS DE GOIÁS"/>
    <s v="CHIOLA"/>
  </r>
  <r>
    <x v="111"/>
    <x v="4"/>
    <x v="4"/>
    <x v="0"/>
    <n v="2"/>
    <s v="JARDIM AMÉRICA"/>
    <s v="ÁGUAS LINDAS DE GOIÁS"/>
    <s v="CHIOLA/JARDIM AMÉRICA"/>
  </r>
  <r>
    <x v="111"/>
    <x v="4"/>
    <x v="4"/>
    <x v="0"/>
    <n v="3"/>
    <s v="ÁGUAS BONITAS"/>
    <s v="ÁGUAS LINDAS DE GOIÁS"/>
    <s v="CHIOLA/JARDIM AMÉRICA/ÁGUAS BONITAS"/>
  </r>
  <r>
    <x v="111"/>
    <x v="4"/>
    <x v="4"/>
    <x v="0"/>
    <n v="4"/>
    <s v="AVENIDA BRASÍLIA"/>
    <s v="ÁGUAS LINDAS DE GOIÁS"/>
    <s v="CHIOLA/JARDIM AMÉRICA/ÁGUAS BONITAS/AVENIDA BRASÍLIA"/>
  </r>
  <r>
    <x v="111"/>
    <x v="4"/>
    <x v="4"/>
    <x v="0"/>
    <n v="5"/>
    <s v="AVENIDA SÃO PAULO"/>
    <s v="ÁGUAS LINDAS DE GOIÁS"/>
    <s v="CHIOLA/JARDIM AMÉRICA/ÁGUAS BONITAS/AVENIDA BRASÍLIA/AVENIDA SÃO PAULO"/>
  </r>
  <r>
    <x v="111"/>
    <x v="4"/>
    <x v="4"/>
    <x v="0"/>
    <n v="6"/>
    <s v="BR-070"/>
    <s v="CEILÂNDIA"/>
    <s v="CHIOLA/JARDIM AMÉRICA/ÁGUAS BONITAS/AVENIDA BRASÍLIA/AVENIDA SÃO PAULO/BR-070"/>
  </r>
  <r>
    <x v="111"/>
    <x v="4"/>
    <x v="4"/>
    <x v="0"/>
    <n v="7"/>
    <s v="VIA LESTE"/>
    <s v="CEILÂNDIA"/>
    <s v="CHIOLA/JARDIM AMÉRICA/ÁGUAS BONITAS/AVENIDA BRASÍLIA/AVENIDA SÃO PAULO/BR-070/VIA LESTE"/>
  </r>
  <r>
    <x v="111"/>
    <x v="4"/>
    <x v="4"/>
    <x v="0"/>
    <n v="8"/>
    <s v="CEILÂNDIA NORTE"/>
    <s v="CEILÂNDIA"/>
    <s v="CHIOLA/JARDIM AMÉRICA/ÁGUAS BONITAS/AVENIDA BRASÍLIA/AVENIDA SÃO PAULO/BR-070/VIA LESTE/CEILÂNDIA NORTE"/>
  </r>
  <r>
    <x v="111"/>
    <x v="4"/>
    <x v="4"/>
    <x v="0"/>
    <n v="9"/>
    <s v="CEILÂNDIA CENTRO"/>
    <s v="CEILÂNDIA"/>
    <s v="CHIOLA/JARDIM AMÉRICA/ÁGUAS BONITAS/AVENIDA BRASÍLIA/AVENIDA SÃO PAULO/BR-070/VIA LESTE/CEILÂNDIA NORTE/CEILÂNDIA CENTRO"/>
  </r>
  <r>
    <x v="111"/>
    <x v="4"/>
    <x v="4"/>
    <x v="0"/>
    <n v="10"/>
    <s v="AVENIDA HÉLIO PRATES"/>
    <s v="TAGUATINGA"/>
    <s v="CHIOLA/JARDIM AMÉRICA/ÁGUAS BONITAS/AVENIDA BRASÍLIA/AVENIDA SÃO PAULO/BR-070/VIA LESTE/CEILÂNDIA NORTE/CEILÂNDIA CENTRO/AVENIDA HÉLIO PRATES"/>
  </r>
  <r>
    <x v="111"/>
    <x v="4"/>
    <x v="4"/>
    <x v="0"/>
    <n v="11"/>
    <s v="AVENIDA SANDÚ NORTE"/>
    <s v="TAGUATINGA"/>
    <s v="CHIOLA/JARDIM AMÉRICA/ÁGUAS BONITAS/AVENIDA BRASÍLIA/AVENIDA SÃO PAULO/BR-070/VIA LESTE/CEILÂNDIA NORTE/CEILÂNDIA CENTRO/AVENIDA HÉLIO PRATES/AVENIDA SANDÚ NORTE"/>
  </r>
  <r>
    <x v="111"/>
    <x v="4"/>
    <x v="4"/>
    <x v="0"/>
    <n v="12"/>
    <s v="RODOVIÁRIA DE TAGUATINGA"/>
    <s v="TAGUATINGA"/>
    <s v="CHIOLA/JARDIM AMÉRICA/ÁGUAS BONITAS/AVENIDA BRASÍLIA/AVENIDA SÃO PAULO/BR-070/VIA LESTE/CEILÂNDIA NORTE/CEILÂNDIA CENTRO/AVENIDA HÉLIO PRATES/AVENIDA SANDÚ NORTE/RODOVIÁRIA DE TAGUATINGA"/>
  </r>
  <r>
    <x v="111"/>
    <x v="4"/>
    <x v="5"/>
    <x v="1"/>
    <n v="1"/>
    <s v="RODOVIÁRIA DE TAGUATINGA"/>
    <s v="TAGUATINGA"/>
    <s v="RODOVIÁRIA DE TAGUATINGA"/>
  </r>
  <r>
    <x v="111"/>
    <x v="4"/>
    <x v="5"/>
    <x v="1"/>
    <n v="2"/>
    <s v="AVENIDA SANDÚ NORTE"/>
    <s v="TAGUATINGA"/>
    <s v="RODOVIÁRIA DE TAGUATINGA/AVENIDA SANDÚ NORTE"/>
  </r>
  <r>
    <x v="111"/>
    <x v="4"/>
    <x v="5"/>
    <x v="1"/>
    <n v="3"/>
    <s v="AVENIDA HÉLIO PRATES"/>
    <s v="TAGUATINGA"/>
    <s v="RODOVIÁRIA DE TAGUATINGA/AVENIDA SANDÚ NORTE/AVENIDA HÉLIO PRATES"/>
  </r>
  <r>
    <x v="111"/>
    <x v="4"/>
    <x v="5"/>
    <x v="1"/>
    <n v="4"/>
    <s v="CEILÂNDIA CENTRO"/>
    <s v="CEILÂNDIA"/>
    <s v="RODOVIÁRIA DE TAGUATINGA/AVENIDA SANDÚ NORTE/AVENIDA HÉLIO PRATES/CEILÂNDIA CENTRO"/>
  </r>
  <r>
    <x v="111"/>
    <x v="4"/>
    <x v="5"/>
    <x v="1"/>
    <n v="5"/>
    <s v="CEILÂNDIA NORTE"/>
    <s v="CEILÂNDIA"/>
    <s v="RODOVIÁRIA DE TAGUATINGA/AVENIDA SANDÚ NORTE/AVENIDA HÉLIO PRATES/CEILÂNDIA CENTRO/CEILÂNDIA NORTE"/>
  </r>
  <r>
    <x v="111"/>
    <x v="4"/>
    <x v="5"/>
    <x v="1"/>
    <n v="6"/>
    <s v="VIA LESTE"/>
    <s v="CEILÂNDIA"/>
    <s v="RODOVIÁRIA DE TAGUATINGA/AVENIDA SANDÚ NORTE/AVENIDA HÉLIO PRATES/CEILÂNDIA CENTRO/CEILÂNDIA NORTE/VIA LESTE"/>
  </r>
  <r>
    <x v="111"/>
    <x v="4"/>
    <x v="5"/>
    <x v="1"/>
    <n v="7"/>
    <s v="AVENIDA CUIABÁ"/>
    <s v="ÁGUAS LINDAS DE GOIÁS"/>
    <s v="RODOVIÁRIA DE TAGUATINGA/AVENIDA SANDÚ NORTE/AVENIDA HÉLIO PRATES/CEILÂNDIA CENTRO/CEILÂNDIA NORTE/VIA LESTE/AVENIDA CUIABÁ"/>
  </r>
  <r>
    <x v="111"/>
    <x v="4"/>
    <x v="5"/>
    <x v="1"/>
    <n v="8"/>
    <s v="BR-070"/>
    <s v="CEILÂNDIA"/>
    <s v="RODOVIÁRIA DE TAGUATINGA/AVENIDA SANDÚ NORTE/AVENIDA HÉLIO PRATES/CEILÂNDIA CENTRO/CEILÂNDIA NORTE/VIA LESTE/AVENIDA CUIABÁ/BR-070"/>
  </r>
  <r>
    <x v="111"/>
    <x v="4"/>
    <x v="5"/>
    <x v="1"/>
    <n v="9"/>
    <s v="JARDIM AMÉRICA"/>
    <s v="ÁGUAS LINDAS DE GOIÁS"/>
    <s v="RODOVIÁRIA DE TAGUATINGA/AVENIDA SANDÚ NORTE/AVENIDA HÉLIO PRATES/CEILÂNDIA CENTRO/CEILÂNDIA NORTE/VIA LESTE/AVENIDA CUIABÁ/BR-070/JARDIM AMÉRICA"/>
  </r>
  <r>
    <x v="111"/>
    <x v="4"/>
    <x v="5"/>
    <x v="1"/>
    <n v="10"/>
    <s v="MORADA DA SERRA"/>
    <s v="ÁGUAS LINDAS DE GOIÁS"/>
    <s v="RODOVIÁRIA DE TAGUATINGA/AVENIDA SANDÚ NORTE/AVENIDA HÉLIO PRATES/CEILÂNDIA CENTRO/CEILÂNDIA NORTE/VIA LESTE/AVENIDA CUIABÁ/BR-070/JARDIM AMÉRICA/MORADA DA SERRA"/>
  </r>
  <r>
    <x v="111"/>
    <x v="4"/>
    <x v="5"/>
    <x v="1"/>
    <n v="11"/>
    <s v="CHIOLA"/>
    <s v="ÁGUAS LINDAS DE GOIÁS"/>
    <s v="RODOVIÁRIA DE TAGUATINGA/AVENIDA SANDÚ NORTE/AVENIDA HÉLIO PRATES/CEILÂNDIA CENTRO/CEILÂNDIA NORTE/VIA LESTE/AVENIDA CUIABÁ/BR-070/JARDIM AMÉRICA/MORADA DA SERRA/CHIOLA"/>
  </r>
  <r>
    <x v="112"/>
    <x v="4"/>
    <x v="4"/>
    <x v="0"/>
    <n v="1"/>
    <s v="CHIOLA"/>
    <s v="ÁGUAS LINDAS DE GOIÁS"/>
    <s v="CHIOLA"/>
  </r>
  <r>
    <x v="112"/>
    <x v="4"/>
    <x v="4"/>
    <x v="0"/>
    <n v="2"/>
    <s v="JARDIM AMÉRICA"/>
    <s v="ÁGUAS LINDAS DE GOIÁS"/>
    <s v="CHIOLA/JARDIM AMÉRICA"/>
  </r>
  <r>
    <x v="112"/>
    <x v="4"/>
    <x v="4"/>
    <x v="0"/>
    <n v="3"/>
    <s v="AVENIDA BRASÍLIA"/>
    <s v="ÁGUAS LINDAS DE GOIÁS"/>
    <s v="CHIOLA/JARDIM AMÉRICA/AVENIDA BRASÍLIA"/>
  </r>
  <r>
    <x v="112"/>
    <x v="4"/>
    <x v="4"/>
    <x v="0"/>
    <n v="4"/>
    <s v="AVENIDA SÃO PAULO"/>
    <s v="ÁGUAS LINDAS DE GOIÁS"/>
    <s v="CHIOLA/JARDIM AMÉRICA/AVENIDA BRASÍLIA/AVENIDA SÃO PAULO"/>
  </r>
  <r>
    <x v="112"/>
    <x v="4"/>
    <x v="4"/>
    <x v="0"/>
    <n v="5"/>
    <s v="BR-070"/>
    <s v="CEILÂNDIA"/>
    <s v="CHIOLA/JARDIM AMÉRICA/AVENIDA BRASÍLIA/AVENIDA SÃO PAULO/BR-070"/>
  </r>
  <r>
    <x v="112"/>
    <x v="4"/>
    <x v="4"/>
    <x v="0"/>
    <n v="6"/>
    <s v="VIA LESTE"/>
    <s v="CEILÂNDIA"/>
    <s v="CHIOLA/JARDIM AMÉRICA/AVENIDA BRASÍLIA/AVENIDA SÃO PAULO/BR-070/VIA LESTE"/>
  </r>
  <r>
    <x v="112"/>
    <x v="4"/>
    <x v="4"/>
    <x v="0"/>
    <n v="7"/>
    <s v="CEILÂNDIA NORTE"/>
    <s v="CEILÂNDIA"/>
    <s v="CHIOLA/JARDIM AMÉRICA/AVENIDA BRASÍLIA/AVENIDA SÃO PAULO/BR-070/VIA LESTE/CEILÂNDIA NORTE"/>
  </r>
  <r>
    <x v="112"/>
    <x v="4"/>
    <x v="4"/>
    <x v="0"/>
    <n v="8"/>
    <s v="CEILÂNDIA CENTRO"/>
    <s v="CEILÂNDIA"/>
    <s v="CHIOLA/JARDIM AMÉRICA/AVENIDA BRASÍLIA/AVENIDA SÃO PAULO/BR-070/VIA LESTE/CEILÂNDIA NORTE/CEILÂNDIA CENTRO"/>
  </r>
  <r>
    <x v="112"/>
    <x v="4"/>
    <x v="4"/>
    <x v="0"/>
    <n v="9"/>
    <s v="AVENIDA HÉLIO PRATES"/>
    <s v="TAGUATINGA"/>
    <s v="CHIOLA/JARDIM AMÉRICA/AVENIDA BRASÍLIA/AVENIDA SÃO PAULO/BR-070/VIA LESTE/CEILÂNDIA NORTE/CEILÂNDIA CENTRO/AVENIDA HÉLIO PRATES"/>
  </r>
  <r>
    <x v="112"/>
    <x v="4"/>
    <x v="4"/>
    <x v="0"/>
    <n v="10"/>
    <s v="AVENIDA SANDÚ NORTE"/>
    <s v="TAGUATINGA"/>
    <s v="CHIOLA/JARDIM AMÉRICA/AVENIDA BRASÍLIA/AVENIDA SÃO PAULO/BR-070/VIA LESTE/CEILÂNDIA NORTE/CEILÂNDIA CENTRO/AVENIDA HÉLIO PRATES/AVENIDA SANDÚ NORTE"/>
  </r>
  <r>
    <x v="112"/>
    <x v="4"/>
    <x v="4"/>
    <x v="0"/>
    <n v="11"/>
    <s v="TAGUATINGA CENTRO"/>
    <s v="TAGUATINGA"/>
    <s v="CHIOLA/JARDIM AMÉRICA/AVENIDA BRASÍLIA/AVENIDA SÃO PAULO/BR-070/VIA LESTE/CEILÂNDIA NORTE/CEILÂNDIA CENTRO/AVENIDA HÉLIO PRATES/AVENIDA SANDÚ NORTE/TAGUATINGA CENTRO"/>
  </r>
  <r>
    <x v="112"/>
    <x v="4"/>
    <x v="5"/>
    <x v="1"/>
    <n v="1"/>
    <s v="TAGUATINGA CENTRO"/>
    <s v="TAGUATINGA"/>
    <s v="TAGUATINGA CENTRO"/>
  </r>
  <r>
    <x v="112"/>
    <x v="4"/>
    <x v="5"/>
    <x v="1"/>
    <n v="2"/>
    <s v="AVENIDA SANDÚ NORTE"/>
    <s v="TAGUATINGA"/>
    <s v="TAGUATINGA CENTRO/AVENIDA SANDÚ NORTE"/>
  </r>
  <r>
    <x v="112"/>
    <x v="4"/>
    <x v="5"/>
    <x v="1"/>
    <n v="3"/>
    <s v="AVENIDA HÉLIO PRATES"/>
    <s v="TAGUATINGA"/>
    <s v="TAGUATINGA CENTRO/AVENIDA SANDÚ NORTE/AVENIDA HÉLIO PRATES"/>
  </r>
  <r>
    <x v="112"/>
    <x v="4"/>
    <x v="5"/>
    <x v="1"/>
    <n v="4"/>
    <s v="CEILÂNDIA CENTRO"/>
    <s v="CEILÂNDIA"/>
    <s v="TAGUATINGA CENTRO/AVENIDA SANDÚ NORTE/AVENIDA HÉLIO PRATES/CEILÂNDIA CENTRO"/>
  </r>
  <r>
    <x v="112"/>
    <x v="4"/>
    <x v="5"/>
    <x v="1"/>
    <n v="5"/>
    <s v="CEILÂNDIA NORTE"/>
    <s v="CEILÂNDIA"/>
    <s v="TAGUATINGA CENTRO/AVENIDA SANDÚ NORTE/AVENIDA HÉLIO PRATES/CEILÂNDIA CENTRO/CEILÂNDIA NORTE"/>
  </r>
  <r>
    <x v="112"/>
    <x v="4"/>
    <x v="5"/>
    <x v="1"/>
    <n v="6"/>
    <s v="VIA LESTE"/>
    <s v="CEILÂNDIA"/>
    <s v="TAGUATINGA CENTRO/AVENIDA SANDÚ NORTE/AVENIDA HÉLIO PRATES/CEILÂNDIA CENTRO/CEILÂNDIA NORTE/VIA LESTE"/>
  </r>
  <r>
    <x v="112"/>
    <x v="4"/>
    <x v="5"/>
    <x v="1"/>
    <n v="7"/>
    <s v="BR-070"/>
    <s v="CEILÂNDIA"/>
    <s v="TAGUATINGA CENTRO/AVENIDA SANDÚ NORTE/AVENIDA HÉLIO PRATES/CEILÂNDIA CENTRO/CEILÂNDIA NORTE/VIA LESTE/BR-070"/>
  </r>
  <r>
    <x v="112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12"/>
    <x v="4"/>
    <x v="5"/>
    <x v="1"/>
    <n v="9"/>
    <s v="JARDIM AMÉRICA"/>
    <s v="ÁGUAS LINDAS DE GOIÁS"/>
    <s v="TAGUATINGA CENTRO/AVENIDA SANDÚ NORTE/AVENIDA HÉLIO PRATES/CEILÂNDIA CENTRO/CEILÂNDIA NORTE/VIA LESTE/BR-070/AVENIDA CUIABÁ/JARDIM AMÉRICA"/>
  </r>
  <r>
    <x v="112"/>
    <x v="4"/>
    <x v="5"/>
    <x v="1"/>
    <n v="10"/>
    <s v="MORADA DA SERRA"/>
    <s v="ÁGUAS LINDAS DE GOIÁS"/>
    <s v="TAGUATINGA CENTRO/AVENIDA SANDÚ NORTE/AVENIDA HÉLIO PRATES/CEILÂNDIA CENTRO/CEILÂNDIA NORTE/VIA LESTE/BR-070/AVENIDA CUIABÁ/JARDIM AMÉRICA/MORADA DA SERRA"/>
  </r>
  <r>
    <x v="112"/>
    <x v="4"/>
    <x v="5"/>
    <x v="1"/>
    <n v="11"/>
    <s v="CHIOLA"/>
    <s v="ÁGUAS LINDAS DE GOIÁS"/>
    <s v="TAGUATINGA CENTRO/AVENIDA SANDÚ NORTE/AVENIDA HÉLIO PRATES/CEILÂNDIA CENTRO/CEILÂNDIA NORTE/VIA LESTE/BR-070/AVENIDA CUIABÁ/JARDIM AMÉRICA/MORADA DA SERRA/CHIOLA"/>
  </r>
  <r>
    <x v="113"/>
    <x v="4"/>
    <x v="4"/>
    <x v="0"/>
    <n v="1"/>
    <s v="CHIOLA"/>
    <s v="ÁGUAS LINDAS DE GOIÁS"/>
    <s v="CHIOLA"/>
  </r>
  <r>
    <x v="113"/>
    <x v="4"/>
    <x v="4"/>
    <x v="0"/>
    <n v="2"/>
    <s v="JARDIM AMÉRICA"/>
    <s v="ÁGUAS LINDAS DE GOIÁS"/>
    <s v="CHIOLA/JARDIM AMÉRICA"/>
  </r>
  <r>
    <x v="113"/>
    <x v="4"/>
    <x v="4"/>
    <x v="0"/>
    <n v="3"/>
    <s v="AVENIDA BRASÍLIA"/>
    <s v="ÁGUAS LINDAS DE GOIÁS"/>
    <s v="CHIOLA/JARDIM AMÉRICA/AVENIDA BRASÍLIA"/>
  </r>
  <r>
    <x v="113"/>
    <x v="4"/>
    <x v="4"/>
    <x v="0"/>
    <n v="4"/>
    <s v="AVENIDA SÃO PAULO"/>
    <s v="ÁGUAS LINDAS DE GOIÁS"/>
    <s v="CHIOLA/JARDIM AMÉRICA/AVENIDA BRASÍLIA/AVENIDA SÃO PAULO"/>
  </r>
  <r>
    <x v="113"/>
    <x v="4"/>
    <x v="4"/>
    <x v="0"/>
    <n v="5"/>
    <s v="BR-070"/>
    <s v="CEILÂNDIA"/>
    <s v="CHIOLA/JARDIM AMÉRICA/AVENIDA BRASÍLIA/AVENIDA SÃO PAULO/BR-070"/>
  </r>
  <r>
    <x v="113"/>
    <x v="4"/>
    <x v="4"/>
    <x v="0"/>
    <n v="6"/>
    <s v="AVENIDA BRASÍLIA"/>
    <s v="ÁGUAS LINDAS DE GOIÁS"/>
    <s v="CHIOLA/JARDIM AMÉRICA/AVENIDA BRASÍLIA/AVENIDA SÃO PAULO/BR-070/AVENIDA BRASÍLIA"/>
  </r>
  <r>
    <x v="113"/>
    <x v="4"/>
    <x v="4"/>
    <x v="0"/>
    <n v="7"/>
    <s v="BR-070"/>
    <s v="CEILÂNDIA"/>
    <s v="CHIOLA/JARDIM AMÉRICA/AVENIDA BRASÍLIA/AVENIDA SÃO PAULO/BR-070/AVENIDA BRASÍLIA/BR-070"/>
  </r>
  <r>
    <x v="113"/>
    <x v="4"/>
    <x v="4"/>
    <x v="0"/>
    <n v="8"/>
    <s v="VIA LESTE"/>
    <s v="CEILÂNDIA"/>
    <s v="CHIOLA/JARDIM AMÉRICA/AVENIDA BRASÍLIA/AVENIDA SÃO PAULO/BR-070/AVENIDA BRASÍLIA/BR-070/VIA LESTE"/>
  </r>
  <r>
    <x v="113"/>
    <x v="4"/>
    <x v="4"/>
    <x v="0"/>
    <n v="9"/>
    <s v="CEILÂNDIA NORTE"/>
    <s v="CEILÂNDIA"/>
    <s v="CHIOLA/JARDIM AMÉRICA/AVENIDA BRASÍLIA/AVENIDA SÃO PAULO/BR-070/AVENIDA BRASÍLIA/BR-070/VIA LESTE/CEILÂNDIA NORTE"/>
  </r>
  <r>
    <x v="113"/>
    <x v="4"/>
    <x v="4"/>
    <x v="0"/>
    <n v="10"/>
    <s v="CEILÂNDIA CENTRO"/>
    <s v="CEILÂNDIA"/>
    <s v="CHIOLA/JARDIM AMÉRICA/AVENIDA BRASÍLIA/AVENIDA SÃO PAULO/BR-070/AVENIDA BRASÍLIA/BR-070/VIA LESTE/CEILÂNDIA NORTE/CEILÂNDIA CENTRO"/>
  </r>
  <r>
    <x v="113"/>
    <x v="4"/>
    <x v="4"/>
    <x v="0"/>
    <n v="11"/>
    <s v="AVENIDA HÉLIO PRATES"/>
    <s v="TAGUATINGA"/>
    <s v="CHIOLA/JARDIM AMÉRICA/AVENIDA BRASÍLIA/AVENIDA SÃO PAULO/BR-070/AVENIDA BRASÍLIA/BR-070/VIA LESTE/CEILÂNDIA NORTE/CEILÂNDIA CENTRO/AVENIDA HÉLIO PRATES"/>
  </r>
  <r>
    <x v="113"/>
    <x v="4"/>
    <x v="4"/>
    <x v="0"/>
    <n v="12"/>
    <s v="COMERCIAL NORTE-SUL"/>
    <s v="TAGUATINGA"/>
    <s v="CHIOLA/JARDIM AMÉRICA/AVENIDA BRASÍLIA/AVENIDA SÃO PAULO/BR-070/AVENIDA BRASÍLIA/BR-070/VIA LESTE/CEILÂNDIA NORTE/CEILÂNDIA CENTRO/AVENIDA HÉLIO PRATES/COMERCIAL NORTE-SUL"/>
  </r>
  <r>
    <x v="113"/>
    <x v="4"/>
    <x v="4"/>
    <x v="0"/>
    <n v="13"/>
    <s v="PISTÃO SUL"/>
    <s v="TAGUATINGA"/>
    <s v="CHIOLA/JARDIM AMÉRICA/AVENIDA BRASÍLIA/AVENIDA SÃO PAULO/BR-070/AVENIDA BRASÍLIA/BR-070/VIA LESTE/CEILÂNDIA NORTE/CEILÂNDIA CENTRO/AVENIDA HÉLIO PRATES/COMERCIAL NORTE-SUL/PISTÃO SUL"/>
  </r>
  <r>
    <x v="113"/>
    <x v="4"/>
    <x v="4"/>
    <x v="0"/>
    <n v="14"/>
    <s v="UNIVERSIDADE CATÓLICA"/>
    <s v="TAGUATINGA"/>
    <s v="CHIOLA/JARDIM AMÉRICA/AVENIDA BRASÍLIA/AVENIDA SÃO PAULO/BR-070/AVENIDA BRASÍLIA/BR-070/VIA LESTE/CEILÂNDIA NORTE/CEILÂNDIA CENTRO/AVENIDA HÉLIO PRATES/COMERCIAL NORTE-SUL/PISTÃO SUL/UNIVERSIDADE CATÓLICA"/>
  </r>
  <r>
    <x v="113"/>
    <x v="4"/>
    <x v="5"/>
    <x v="1"/>
    <n v="1"/>
    <s v="UNIVERSIDADE CATÓLICA"/>
    <s v="TAGUATINGA"/>
    <s v="UNIVERSIDADE CATÓLICA"/>
  </r>
  <r>
    <x v="113"/>
    <x v="4"/>
    <x v="5"/>
    <x v="1"/>
    <n v="2"/>
    <s v="PISTÃO SUL-NORTE"/>
    <s v="TAGUATINGA"/>
    <s v="UNIVERSIDADE CATÓLICA/PISTÃO SUL-NORTE"/>
  </r>
  <r>
    <x v="113"/>
    <x v="4"/>
    <x v="5"/>
    <x v="1"/>
    <n v="3"/>
    <s v="BR-070"/>
    <s v="CEILÂNDIA"/>
    <s v="UNIVERSIDADE CATÓLICA/PISTÃO SUL-NORTE/BR-070"/>
  </r>
  <r>
    <x v="113"/>
    <x v="4"/>
    <x v="5"/>
    <x v="1"/>
    <n v="6"/>
    <s v="AVENIDA CUIABÁ"/>
    <s v="ÁGUAS LINDAS DE GOIÁS"/>
    <s v="UNIVERSIDADE CATÓLICA/PISTÃO SUL-NORTE/BR-070/AVENIDA CUIABÁ"/>
  </r>
  <r>
    <x v="113"/>
    <x v="4"/>
    <x v="5"/>
    <x v="1"/>
    <n v="7"/>
    <s v="JARDIM AMÉRICA"/>
    <s v="ÁGUAS LINDAS DE GOIÁS"/>
    <s v="UNIVERSIDADE CATÓLICA/PISTÃO SUL-NORTE/BR-070/AVENIDA CUIABÁ/JARDIM AMÉRICA"/>
  </r>
  <r>
    <x v="113"/>
    <x v="4"/>
    <x v="5"/>
    <x v="1"/>
    <n v="8"/>
    <s v="MORADA DA SERRA"/>
    <s v="ÁGUAS LINDAS DE GOIÁS"/>
    <s v="UNIVERSIDADE CATÓLICA/PISTÃO SUL-NORTE/BR-070/AVENIDA CUIABÁ/JARDIM AMÉRICA/MORADA DA SERRA"/>
  </r>
  <r>
    <x v="113"/>
    <x v="4"/>
    <x v="5"/>
    <x v="1"/>
    <n v="9"/>
    <s v="CHIOLA"/>
    <s v="ÁGUAS LINDAS DE GOIÁS"/>
    <s v="UNIVERSIDADE CATÓLICA/PISTÃO SUL-NORTE/BR-070/AVENIDA CUIABÁ/JARDIM AMÉRICA/MORADA DA SERRA/CHIOLA"/>
  </r>
  <r>
    <x v="114"/>
    <x v="4"/>
    <x v="4"/>
    <x v="0"/>
    <n v="1"/>
    <s v="SANTA LÚCIA"/>
    <s v="ÁGUAS LINDAS DE GOIÁS"/>
    <s v="SANTA LÚCIA"/>
  </r>
  <r>
    <x v="114"/>
    <x v="4"/>
    <x v="4"/>
    <x v="0"/>
    <n v="2"/>
    <s v="GO-547"/>
    <s v="ÁGUAS LINDAS DE GOIÁS"/>
    <s v="SANTA LÚCIA/GO-547"/>
  </r>
  <r>
    <x v="114"/>
    <x v="4"/>
    <x v="4"/>
    <x v="0"/>
    <n v="3"/>
    <s v="AVENIDA LIBERDADE"/>
    <s v="ÁGUAS LINDAS DE GOIÁS"/>
    <s v="SANTA LÚCIA/GO-547/AVENIDA LIBERDADE"/>
  </r>
  <r>
    <x v="114"/>
    <x v="4"/>
    <x v="4"/>
    <x v="0"/>
    <n v="4"/>
    <s v="RUA 2 (FRENTE PREFEITURA)"/>
    <s v="ÁGUAS LINDAS DE GOIÁS"/>
    <s v="SANTA LÚCIA/GO-547/AVENIDA LIBERDADE/RUA 2 (FRENTE PREFEITURA)"/>
  </r>
  <r>
    <x v="114"/>
    <x v="4"/>
    <x v="4"/>
    <x v="0"/>
    <n v="5"/>
    <s v="BR-070"/>
    <s v="CEILÂNDIA"/>
    <s v="SANTA LÚCIA/GO-547/AVENIDA LIBERDADE/RUA 2 (FRENTE PREFEITURA)/BR-070"/>
  </r>
  <r>
    <x v="114"/>
    <x v="4"/>
    <x v="4"/>
    <x v="0"/>
    <n v="6"/>
    <s v="VIA LESTE"/>
    <s v="CEILÂNDIA"/>
    <s v="SANTA LÚCIA/GO-547/AVENIDA LIBERDADE/RUA 2 (FRENTE PREFEITURA)/BR-070/VIA LESTE"/>
  </r>
  <r>
    <x v="114"/>
    <x v="4"/>
    <x v="4"/>
    <x v="0"/>
    <n v="7"/>
    <s v="CEILÂNDIA NORTE"/>
    <s v="CEILÂNDIA"/>
    <s v="SANTA LÚCIA/GO-547/AVENIDA LIBERDADE/RUA 2 (FRENTE PREFEITURA)/BR-070/VIA LESTE/CEILÂNDIA NORTE"/>
  </r>
  <r>
    <x v="114"/>
    <x v="4"/>
    <x v="4"/>
    <x v="0"/>
    <n v="8"/>
    <s v="CEILÂNDIA CENTRO"/>
    <s v="CEILÂNDIA"/>
    <s v="SANTA LÚCIA/GO-547/AVENIDA LIBERDADE/RUA 2 (FRENTE PREFEITURA)/BR-070/VIA LESTE/CEILÂNDIA NORTE/CEILÂNDIA CENTRO"/>
  </r>
  <r>
    <x v="114"/>
    <x v="4"/>
    <x v="4"/>
    <x v="0"/>
    <n v="9"/>
    <s v="AVENIDA HÉLIO PRATES"/>
    <s v="TAGUATINGA"/>
    <s v="SANTA LÚCIA/GO-547/AVENIDA LIBERDADE/RUA 2 (FRENTE PREFEITURA)/BR-070/VIA LESTE/CEILÂNDIA NORTE/CEILÂNDIA CENTRO/AVENIDA HÉLIO PRATES"/>
  </r>
  <r>
    <x v="114"/>
    <x v="4"/>
    <x v="4"/>
    <x v="0"/>
    <n v="10"/>
    <s v="AVENIDA SANDÚ NORTE"/>
    <s v="TAGUATINGA"/>
    <s v="SANTA LÚCIA/GO-547/AVENIDA LIBERDADE/RUA 2 (FRENTE PREFEITURA)/BR-070/VIA LESTE/CEILÂNDIA NORTE/CEILÂNDIA CENTRO/AVENIDA HÉLIO PRATES/AVENIDA SANDÚ NORTE"/>
  </r>
  <r>
    <x v="114"/>
    <x v="4"/>
    <x v="4"/>
    <x v="0"/>
    <n v="11"/>
    <s v="AVENIDA ELMO SEREJO"/>
    <s v="TAGUATINGA"/>
    <s v="SANTA LÚCIA/GO-547/AVENIDA LIBERDADE/RUA 2 (FRENTE PREFEITURA)/BR-070/VIA LESTE/CEILÂNDIA NORTE/CEILÂNDIA CENTRO/AVENIDA HÉLIO PRATES/AVENIDA SANDÚ NORTE/AVENIDA ELMO SEREJO"/>
  </r>
  <r>
    <x v="114"/>
    <x v="4"/>
    <x v="4"/>
    <x v="0"/>
    <n v="12"/>
    <s v="RODOVIÁRIA DE TAGUATINGA"/>
    <s v="TAGUATINGA"/>
    <s v="SANTA LÚCIA/GO-547/AVENIDA LIBERDADE/RUA 2 (FRENTE PREFEITURA)/BR-070/VIA LESTE/CEILÂNDIA NORTE/CEILÂNDIA CENTRO/AVENIDA HÉLIO PRATES/AVENIDA SANDÚ NORTE/AVENIDA ELMO SEREJO/RODOVIÁRIA DE TAGUATINGA"/>
  </r>
  <r>
    <x v="114"/>
    <x v="4"/>
    <x v="5"/>
    <x v="1"/>
    <n v="1"/>
    <s v="RODOVIÁRIA DE TAGUATINGA"/>
    <s v="TAGUATINGA"/>
    <s v="RODOVIÁRIA DE TAGUATINGA"/>
  </r>
  <r>
    <x v="114"/>
    <x v="4"/>
    <x v="5"/>
    <x v="1"/>
    <n v="2"/>
    <s v="AVENIDA ELMO SEREJO"/>
    <s v="TAGUATINGA"/>
    <s v="RODOVIÁRIA DE TAGUATINGA/AVENIDA ELMO SEREJO"/>
  </r>
  <r>
    <x v="114"/>
    <x v="4"/>
    <x v="5"/>
    <x v="1"/>
    <n v="3"/>
    <s v="TAGUATINGA CENTRO"/>
    <s v="TAGUATINGA"/>
    <s v="RODOVIÁRIA DE TAGUATINGA/AVENIDA ELMO SEREJO/TAGUATINGA CENTRO"/>
  </r>
  <r>
    <x v="114"/>
    <x v="4"/>
    <x v="5"/>
    <x v="1"/>
    <n v="4"/>
    <s v="AVENIDA SANDÚ NORTE"/>
    <s v="TAGUATINGA"/>
    <s v="RODOVIÁRIA DE TAGUATINGA/AVENIDA ELMO SEREJO/TAGUATINGA CENTRO/AVENIDA SANDÚ NORTE"/>
  </r>
  <r>
    <x v="114"/>
    <x v="4"/>
    <x v="5"/>
    <x v="1"/>
    <n v="5"/>
    <s v="AVENIDA HÉLIO PRATES"/>
    <s v="TAGUATINGA"/>
    <s v="RODOVIÁRIA DE TAGUATINGA/AVENIDA ELMO SEREJO/TAGUATINGA CENTRO/AVENIDA SANDÚ NORTE/AVENIDA HÉLIO PRATES"/>
  </r>
  <r>
    <x v="114"/>
    <x v="4"/>
    <x v="5"/>
    <x v="1"/>
    <n v="6"/>
    <s v="CEILÂNDIA CENTRO"/>
    <s v="CEILÂNDIA"/>
    <s v="RODOVIÁRIA DE TAGUATINGA/AVENIDA ELMO SEREJO/TAGUATINGA CENTRO/AVENIDA SANDÚ NORTE/AVENIDA HÉLIO PRATES/CEILÂNDIA CENTRO"/>
  </r>
  <r>
    <x v="114"/>
    <x v="4"/>
    <x v="5"/>
    <x v="1"/>
    <n v="7"/>
    <s v="CEILÂNDIA NORTE"/>
    <s v="CEILÂNDIA"/>
    <s v="RODOVIÁRIA DE TAGUATINGA/AVENIDA ELMO SEREJO/TAGUATINGA CENTRO/AVENIDA SANDÚ NORTE/AVENIDA HÉLIO PRATES/CEILÂNDIA CENTRO/CEILÂNDIA NORTE"/>
  </r>
  <r>
    <x v="114"/>
    <x v="4"/>
    <x v="5"/>
    <x v="1"/>
    <n v="8"/>
    <s v="VIA LESTE"/>
    <s v="CEILÂNDIA"/>
    <s v="RODOVIÁRIA DE TAGUATINGA/AVENIDA ELMO SEREJO/TAGUATINGA CENTRO/AVENIDA SANDÚ NORTE/AVENIDA HÉLIO PRATES/CEILÂNDIA CENTRO/CEILÂNDIA NORTE/VIA LESTE"/>
  </r>
  <r>
    <x v="114"/>
    <x v="4"/>
    <x v="5"/>
    <x v="1"/>
    <n v="9"/>
    <s v="BR-070"/>
    <s v="CEILÂNDIA"/>
    <s v="RODOVIÁRIA DE TAGUATINGA/AVENIDA ELMO SEREJO/TAGUATINGA CENTRO/AVENIDA SANDÚ NORTE/AVENIDA HÉLIO PRATES/CEILÂNDIA CENTRO/CEILÂNDIA NORTE/VIA LESTE/BR-070"/>
  </r>
  <r>
    <x v="114"/>
    <x v="4"/>
    <x v="5"/>
    <x v="1"/>
    <n v="10"/>
    <s v="RUA 2 (FRENTE PREFEITURA)"/>
    <s v="ÁGUAS LINDAS DE GOIÁS"/>
    <s v="RODOVIÁRIA DE TAGUATINGA/AVENIDA ELMO SEREJO/TAGUATINGA CENTRO/AVENIDA SANDÚ NORTE/AVENIDA HÉLIO PRATES/CEILÂNDIA CENTRO/CEILÂNDIA NORTE/VIA LESTE/BR-070/RUA 2 (FRENTE PREFEITURA)"/>
  </r>
  <r>
    <x v="114"/>
    <x v="4"/>
    <x v="5"/>
    <x v="1"/>
    <n v="11"/>
    <s v="AVENIDA LIBERDADE"/>
    <s v="ÁGUAS LINDAS DE GOIÁS"/>
    <s v="RODOVIÁRIA DE TAGUATINGA/AVENIDA ELMO SEREJO/TAGUATINGA CENTRO/AVENIDA SANDÚ NORTE/AVENIDA HÉLIO PRATES/CEILÂNDIA CENTRO/CEILÂNDIA NORTE/VIA LESTE/BR-070/RUA 2 (FRENTE PREFEITURA)/AVENIDA LIBERDADE"/>
  </r>
  <r>
    <x v="114"/>
    <x v="4"/>
    <x v="5"/>
    <x v="1"/>
    <n v="12"/>
    <s v="GO-547"/>
    <s v="ÁGUAS LINDAS DE GOIÁS"/>
    <s v="RODOVIÁRIA DE TAGUATINGA/AVENIDA ELMO SEREJO/TAGUATINGA CENTRO/AVENIDA SANDÚ NORTE/AVENIDA HÉLIO PRATES/CEILÂNDIA CENTRO/CEILÂNDIA NORTE/VIA LESTE/BR-070/RUA 2 (FRENTE PREFEITURA)/AVENIDA LIBERDADE/GO-547"/>
  </r>
  <r>
    <x v="114"/>
    <x v="4"/>
    <x v="5"/>
    <x v="1"/>
    <n v="13"/>
    <s v="SANTA LÚCIA"/>
    <s v="ÁGUAS LINDAS DE GOIÁS"/>
    <s v="RODOVIÁRIA DE TAGUATINGA/AVENIDA ELMO SEREJO/TAGUATINGA CENTRO/AVENIDA SANDÚ NORTE/AVENIDA HÉLIO PRATES/CEILÂNDIA CENTRO/CEILÂNDIA NORTE/VIA LESTE/BR-070/RUA 2 (FRENTE PREFEITURA)/AVENIDA LIBERDADE/GO-547/SANTA LÚCIA"/>
  </r>
  <r>
    <x v="115"/>
    <x v="4"/>
    <x v="4"/>
    <x v="0"/>
    <n v="1"/>
    <s v="SANTA LÚCIA"/>
    <s v="ÁGUAS LINDAS DE GOIÁS"/>
    <s v="SANTA LÚCIA"/>
  </r>
  <r>
    <x v="115"/>
    <x v="4"/>
    <x v="4"/>
    <x v="0"/>
    <n v="2"/>
    <s v="GO-547"/>
    <s v="ÁGUAS LINDAS DE GOIÁS"/>
    <s v="SANTA LÚCIA/GO-547"/>
  </r>
  <r>
    <x v="115"/>
    <x v="4"/>
    <x v="4"/>
    <x v="0"/>
    <n v="3"/>
    <s v="AVENIDA LIBERDADE"/>
    <s v="ÁGUAS LINDAS DE GOIÁS"/>
    <s v="SANTA LÚCIA/GO-547/AVENIDA LIBERDADE"/>
  </r>
  <r>
    <x v="115"/>
    <x v="4"/>
    <x v="4"/>
    <x v="0"/>
    <n v="4"/>
    <s v="RUA 2 (FRENTE PREFEITURA)"/>
    <s v="ÁGUAS LINDAS DE GOIÁS"/>
    <s v="SANTA LÚCIA/GO-547/AVENIDA LIBERDADE/RUA 2 (FRENTE PREFEITURA)"/>
  </r>
  <r>
    <x v="115"/>
    <x v="4"/>
    <x v="4"/>
    <x v="0"/>
    <n v="5"/>
    <s v="BR-070"/>
    <s v="CEILÂNDIA"/>
    <s v="SANTA LÚCIA/GO-547/AVENIDA LIBERDADE/RUA 2 (FRENTE PREFEITURA)/BR-070"/>
  </r>
  <r>
    <x v="115"/>
    <x v="4"/>
    <x v="4"/>
    <x v="0"/>
    <n v="6"/>
    <s v="VIA LESTE"/>
    <s v="CEILÂNDIA"/>
    <s v="SANTA LÚCIA/GO-547/AVENIDA LIBERDADE/RUA 2 (FRENTE PREFEITURA)/BR-070/VIA LESTE"/>
  </r>
  <r>
    <x v="115"/>
    <x v="4"/>
    <x v="4"/>
    <x v="0"/>
    <n v="7"/>
    <s v="CEILÂNDIA NORTE"/>
    <s v="CEILÂNDIA"/>
    <s v="SANTA LÚCIA/GO-547/AVENIDA LIBERDADE/RUA 2 (FRENTE PREFEITURA)/BR-070/VIA LESTE/CEILÂNDIA NORTE"/>
  </r>
  <r>
    <x v="115"/>
    <x v="4"/>
    <x v="4"/>
    <x v="0"/>
    <n v="8"/>
    <s v="CEILÂNDIA CENTRO"/>
    <s v="CEILÂNDIA"/>
    <s v="SANTA LÚCIA/GO-547/AVENIDA LIBERDADE/RUA 2 (FRENTE PREFEITURA)/BR-070/VIA LESTE/CEILÂNDIA NORTE/CEILÂNDIA CENTRO"/>
  </r>
  <r>
    <x v="115"/>
    <x v="4"/>
    <x v="4"/>
    <x v="0"/>
    <n v="9"/>
    <s v="AVENIDA HÉLIO PRATES"/>
    <s v="TAGUATINGA"/>
    <s v="SANTA LÚCIA/GO-547/AVENIDA LIBERDADE/RUA 2 (FRENTE PREFEITURA)/BR-070/VIA LESTE/CEILÂNDIA NORTE/CEILÂNDIA CENTRO/AVENIDA HÉLIO PRATES"/>
  </r>
  <r>
    <x v="115"/>
    <x v="4"/>
    <x v="4"/>
    <x v="0"/>
    <n v="10"/>
    <s v="AVENIDA SANDÚ NORTE"/>
    <s v="TAGUATINGA"/>
    <s v="SANTA LÚCIA/GO-547/AVENIDA LIBERDADE/RUA 2 (FRENTE PREFEITURA)/BR-070/VIA LESTE/CEILÂNDIA NORTE/CEILÂNDIA CENTRO/AVENIDA HÉLIO PRATES/AVENIDA SANDÚ NORTE"/>
  </r>
  <r>
    <x v="115"/>
    <x v="4"/>
    <x v="4"/>
    <x v="0"/>
    <n v="11"/>
    <s v="TAGUATINGA CENTRO"/>
    <s v="TAGUATINGA"/>
    <s v="SANTA LÚCIA/GO-547/AVENIDA LIBERDADE/RUA 2 (FRENTE PREFEITURA)/BR-070/VIA LESTE/CEILÂNDIA NORTE/CEILÂNDIA CENTRO/AVENIDA HÉLIO PRATES/AVENIDA SANDÚ NORTE/TAGUATINGA CENTRO"/>
  </r>
  <r>
    <x v="115"/>
    <x v="4"/>
    <x v="5"/>
    <x v="1"/>
    <n v="1"/>
    <s v="TAGUATINGA CENTRO"/>
    <s v="TAGUATINGA"/>
    <s v="TAGUATINGA CENTRO"/>
  </r>
  <r>
    <x v="115"/>
    <x v="4"/>
    <x v="5"/>
    <x v="1"/>
    <n v="2"/>
    <s v="AVENIDA SANDÚ NORTE"/>
    <s v="TAGUATINGA"/>
    <s v="TAGUATINGA CENTRO/AVENIDA SANDÚ NORTE"/>
  </r>
  <r>
    <x v="115"/>
    <x v="4"/>
    <x v="5"/>
    <x v="1"/>
    <n v="3"/>
    <s v="AVENIDA HÉLIO PRATES"/>
    <s v="TAGUATINGA"/>
    <s v="TAGUATINGA CENTRO/AVENIDA SANDÚ NORTE/AVENIDA HÉLIO PRATES"/>
  </r>
  <r>
    <x v="115"/>
    <x v="4"/>
    <x v="5"/>
    <x v="1"/>
    <n v="4"/>
    <s v="CEILÂNDIA CENTRO"/>
    <s v="CEILÂNDIA"/>
    <s v="TAGUATINGA CENTRO/AVENIDA SANDÚ NORTE/AVENIDA HÉLIO PRATES/CEILÂNDIA CENTRO"/>
  </r>
  <r>
    <x v="115"/>
    <x v="4"/>
    <x v="5"/>
    <x v="1"/>
    <n v="5"/>
    <s v="CEILÂNDIA NORTE"/>
    <s v="CEILÂNDIA"/>
    <s v="TAGUATINGA CENTRO/AVENIDA SANDÚ NORTE/AVENIDA HÉLIO PRATES/CEILÂNDIA CENTRO/CEILÂNDIA NORTE"/>
  </r>
  <r>
    <x v="115"/>
    <x v="4"/>
    <x v="5"/>
    <x v="1"/>
    <n v="6"/>
    <s v="VIA LESTE"/>
    <s v="CEILÂNDIA"/>
    <s v="TAGUATINGA CENTRO/AVENIDA SANDÚ NORTE/AVENIDA HÉLIO PRATES/CEILÂNDIA CENTRO/CEILÂNDIA NORTE/VIA LESTE"/>
  </r>
  <r>
    <x v="115"/>
    <x v="4"/>
    <x v="5"/>
    <x v="1"/>
    <n v="7"/>
    <s v="BR-070"/>
    <s v="CEILÂNDIA"/>
    <s v="TAGUATINGA CENTRO/AVENIDA SANDÚ NORTE/AVENIDA HÉLIO PRATES/CEILÂNDIA CENTRO/CEILÂNDIA NORTE/VIA LESTE/BR-070"/>
  </r>
  <r>
    <x v="115"/>
    <x v="4"/>
    <x v="5"/>
    <x v="1"/>
    <n v="8"/>
    <s v="RUA 2 (FRENTE PREFEITURA)"/>
    <s v="ÁGUAS LINDAS DE GOIÁS"/>
    <s v="TAGUATINGA CENTRO/AVENIDA SANDÚ NORTE/AVENIDA HÉLIO PRATES/CEILÂNDIA CENTRO/CEILÂNDIA NORTE/VIA LESTE/BR-070/RUA 2 (FRENTE PREFEITURA)"/>
  </r>
  <r>
    <x v="115"/>
    <x v="4"/>
    <x v="5"/>
    <x v="1"/>
    <n v="9"/>
    <s v="AVENIDA LIBERDADE"/>
    <s v="ÁGUAS LINDAS DE GOIÁS"/>
    <s v="TAGUATINGA CENTRO/AVENIDA SANDÚ NORTE/AVENIDA HÉLIO PRATES/CEILÂNDIA CENTRO/CEILÂNDIA NORTE/VIA LESTE/BR-070/RUA 2 (FRENTE PREFEITURA)/AVENIDA LIBERDADE"/>
  </r>
  <r>
    <x v="115"/>
    <x v="4"/>
    <x v="5"/>
    <x v="1"/>
    <n v="10"/>
    <s v="GO-547"/>
    <s v="ÁGUAS LINDAS DE GOIÁS"/>
    <s v="TAGUATINGA CENTRO/AVENIDA SANDÚ NORTE/AVENIDA HÉLIO PRATES/CEILÂNDIA CENTRO/CEILÂNDIA NORTE/VIA LESTE/BR-070/RUA 2 (FRENTE PREFEITURA)/AVENIDA LIBERDADE/GO-547"/>
  </r>
  <r>
    <x v="115"/>
    <x v="4"/>
    <x v="5"/>
    <x v="1"/>
    <n v="11"/>
    <s v="SANTA LÚCIA"/>
    <s v="ÁGUAS LINDAS DE GOIÁS"/>
    <s v="TAGUATINGA CENTRO/AVENIDA SANDÚ NORTE/AVENIDA HÉLIO PRATES/CEILÂNDIA CENTRO/CEILÂNDIA NORTE/VIA LESTE/BR-070/RUA 2 (FRENTE PREFEITURA)/AVENIDA LIBERDADE/GO-547/SANTA LÚCIA"/>
  </r>
  <r>
    <x v="116"/>
    <x v="4"/>
    <x v="4"/>
    <x v="0"/>
    <n v="1"/>
    <s v="SANTA LÚCIA"/>
    <s v="ÁGUAS LINDAS DE GOIÁS"/>
    <s v="SANTA LÚCIA"/>
  </r>
  <r>
    <x v="116"/>
    <x v="4"/>
    <x v="4"/>
    <x v="0"/>
    <n v="2"/>
    <s v="GO-547"/>
    <s v="ÁGUAS LINDAS DE GOIÁS"/>
    <s v="SANTA LÚCIA/GO-547"/>
  </r>
  <r>
    <x v="116"/>
    <x v="4"/>
    <x v="4"/>
    <x v="0"/>
    <n v="3"/>
    <s v="AVENIDA LIBERDADE"/>
    <s v="ÁGUAS LINDAS DE GOIÁS"/>
    <s v="SANTA LÚCIA/GO-547/AVENIDA LIBERDADE"/>
  </r>
  <r>
    <x v="116"/>
    <x v="4"/>
    <x v="4"/>
    <x v="0"/>
    <n v="4"/>
    <s v="RUA 2 (FRENTE PREFEITURA)"/>
    <s v="ÁGUAS LINDAS DE GOIÁS"/>
    <s v="SANTA LÚCIA/GO-547/AVENIDA LIBERDADE/RUA 2 (FRENTE PREFEITURA)"/>
  </r>
  <r>
    <x v="116"/>
    <x v="4"/>
    <x v="4"/>
    <x v="0"/>
    <n v="5"/>
    <s v="BR-070"/>
    <s v="CEILÂNDIA"/>
    <s v="SANTA LÚCIA/GO-547/AVENIDA LIBERDADE/RUA 2 (FRENTE PREFEITURA)/BR-070"/>
  </r>
  <r>
    <x v="116"/>
    <x v="4"/>
    <x v="4"/>
    <x v="0"/>
    <n v="6"/>
    <s v="VIA LESTE"/>
    <s v="CEILÂNDIA"/>
    <s v="SANTA LÚCIA/GO-547/AVENIDA LIBERDADE/RUA 2 (FRENTE PREFEITURA)/BR-070/VIA LESTE"/>
  </r>
  <r>
    <x v="116"/>
    <x v="4"/>
    <x v="4"/>
    <x v="0"/>
    <n v="7"/>
    <s v="CEILÂNDIA NORTE"/>
    <s v="CEILÂNDIA"/>
    <s v="SANTA LÚCIA/GO-547/AVENIDA LIBERDADE/RUA 2 (FRENTE PREFEITURA)/BR-070/VIA LESTE/CEILÂNDIA NORTE"/>
  </r>
  <r>
    <x v="116"/>
    <x v="4"/>
    <x v="4"/>
    <x v="0"/>
    <n v="8"/>
    <s v="CEILÂNDIA CENTRO"/>
    <s v="CEILÂNDIA"/>
    <s v="SANTA LÚCIA/GO-547/AVENIDA LIBERDADE/RUA 2 (FRENTE PREFEITURA)/BR-070/VIA LESTE/CEILÂNDIA NORTE/CEILÂNDIA CENTRO"/>
  </r>
  <r>
    <x v="116"/>
    <x v="4"/>
    <x v="4"/>
    <x v="0"/>
    <n v="9"/>
    <s v="AVENIDA HÉLIO PRATES"/>
    <s v="TAGUATINGA"/>
    <s v="SANTA LÚCIA/GO-547/AVENIDA LIBERDADE/RUA 2 (FRENTE PREFEITURA)/BR-070/VIA LESTE/CEILÂNDIA NORTE/CEILÂNDIA CENTRO/AVENIDA HÉLIO PRATES"/>
  </r>
  <r>
    <x v="116"/>
    <x v="4"/>
    <x v="4"/>
    <x v="0"/>
    <n v="10"/>
    <s v="COMERCIAL NORTE-SUL"/>
    <s v="TAGUATINGA"/>
    <s v="SANTA LÚCIA/GO-547/AVENIDA LIBERDADE/RUA 2 (FRENTE PREFEITURA)/BR-070/VIA LESTE/CEILÂNDIA NORTE/CEILÂNDIA CENTRO/AVENIDA HÉLIO PRATES/COMERCIAL NORTE-SUL"/>
  </r>
  <r>
    <x v="116"/>
    <x v="4"/>
    <x v="4"/>
    <x v="0"/>
    <n v="11"/>
    <s v="PISTÃO SUL"/>
    <s v="TAGUATINGA"/>
    <s v="SANTA LÚCIA/GO-547/AVENIDA LIBERDADE/RUA 2 (FRENTE PREFEITURA)/BR-070/VIA LESTE/CEILÂNDIA NORTE/CEILÂNDIA CENTRO/AVENIDA HÉLIO PRATES/COMERCIAL NORTE-SUL/PISTÃO SUL"/>
  </r>
  <r>
    <x v="116"/>
    <x v="4"/>
    <x v="4"/>
    <x v="0"/>
    <n v="12"/>
    <s v="UNIVERSIDADE CATÓLICA"/>
    <s v="TAGUATINGA"/>
    <s v="SANTA LÚCIA/GO-547/AVENIDA LIBERDADE/RUA 2 (FRENTE PREFEITURA)/BR-070/VIA LESTE/CEILÂNDIA NORTE/CEILÂNDIA CENTRO/AVENIDA HÉLIO PRATES/COMERCIAL NORTE-SUL/PISTÃO SUL/UNIVERSIDADE CATÓLICA"/>
  </r>
  <r>
    <x v="116"/>
    <x v="4"/>
    <x v="5"/>
    <x v="1"/>
    <n v="1"/>
    <s v="UNIVERSIDADE CATÓLICA"/>
    <s v="TAGUATINGA"/>
    <s v="UNIVERSIDADE CATÓLICA"/>
  </r>
  <r>
    <x v="116"/>
    <x v="4"/>
    <x v="5"/>
    <x v="1"/>
    <n v="2"/>
    <s v="PISTÃO SUL"/>
    <s v="TAGUATINGA"/>
    <s v="UNIVERSIDADE CATÓLICA/PISTÃO SUL"/>
  </r>
  <r>
    <x v="116"/>
    <x v="4"/>
    <x v="5"/>
    <x v="1"/>
    <n v="3"/>
    <s v="TAGUATINGA CENTRO"/>
    <s v="TAGUATINGA"/>
    <s v="UNIVERSIDADE CATÓLICA/PISTÃO SUL/TAGUATINGA CENTRO"/>
  </r>
  <r>
    <x v="116"/>
    <x v="4"/>
    <x v="5"/>
    <x v="1"/>
    <n v="4"/>
    <s v="AVENIDA SANDÚ NORTE"/>
    <s v="TAGUATINGA"/>
    <s v="UNIVERSIDADE CATÓLICA/PISTÃO SUL/TAGUATINGA CENTRO/AVENIDA SANDÚ NORTE"/>
  </r>
  <r>
    <x v="116"/>
    <x v="4"/>
    <x v="5"/>
    <x v="1"/>
    <n v="5"/>
    <s v="AVENIDA HÉLIO PRATES"/>
    <s v="TAGUATINGA"/>
    <s v="UNIVERSIDADE CATÓLICA/PISTÃO SUL/TAGUATINGA CENTRO/AVENIDA SANDÚ NORTE/AVENIDA HÉLIO PRATES"/>
  </r>
  <r>
    <x v="116"/>
    <x v="4"/>
    <x v="5"/>
    <x v="1"/>
    <n v="6"/>
    <s v="CEILÂNDIA CENTRO"/>
    <s v="CEILÂNDIA"/>
    <s v="UNIVERSIDADE CATÓLICA/PISTÃO SUL/TAGUATINGA CENTRO/AVENIDA SANDÚ NORTE/AVENIDA HÉLIO PRATES/CEILÂNDIA CENTRO"/>
  </r>
  <r>
    <x v="116"/>
    <x v="4"/>
    <x v="5"/>
    <x v="1"/>
    <n v="7"/>
    <s v="CEILÂNDIA NORTE"/>
    <s v="CEILÂNDIA"/>
    <s v="UNIVERSIDADE CATÓLICA/PISTÃO SUL/TAGUATINGA CENTRO/AVENIDA SANDÚ NORTE/AVENIDA HÉLIO PRATES/CEILÂNDIA CENTRO/CEILÂNDIA NORTE"/>
  </r>
  <r>
    <x v="116"/>
    <x v="4"/>
    <x v="5"/>
    <x v="1"/>
    <n v="8"/>
    <s v="VIA LESTE"/>
    <s v="CEILÂNDIA"/>
    <s v="UNIVERSIDADE CATÓLICA/PISTÃO SUL/TAGUATINGA CENTRO/AVENIDA SANDÚ NORTE/AVENIDA HÉLIO PRATES/CEILÂNDIA CENTRO/CEILÂNDIA NORTE/VIA LESTE"/>
  </r>
  <r>
    <x v="116"/>
    <x v="4"/>
    <x v="5"/>
    <x v="1"/>
    <n v="9"/>
    <s v="BR-070"/>
    <s v="CEILÂNDIA"/>
    <s v="UNIVERSIDADE CATÓLICA/PISTÃO SUL/TAGUATINGA CENTRO/AVENIDA SANDÚ NORTE/AVENIDA HÉLIO PRATES/CEILÂNDIA CENTRO/CEILÂNDIA NORTE/VIA LESTE/BR-070"/>
  </r>
  <r>
    <x v="116"/>
    <x v="4"/>
    <x v="5"/>
    <x v="1"/>
    <n v="10"/>
    <s v="RUA 2 (FRENTE PREFEITURA)"/>
    <s v="ÁGUAS LINDAS DE GOIÁS"/>
    <s v="UNIVERSIDADE CATÓLICA/PISTÃO SUL/TAGUATINGA CENTRO/AVENIDA SANDÚ NORTE/AVENIDA HÉLIO PRATES/CEILÂNDIA CENTRO/CEILÂNDIA NORTE/VIA LESTE/BR-070/RUA 2 (FRENTE PREFEITURA)"/>
  </r>
  <r>
    <x v="116"/>
    <x v="4"/>
    <x v="5"/>
    <x v="1"/>
    <n v="11"/>
    <s v="AVENIDA LIBERDADE"/>
    <s v="ÁGUAS LINDAS DE GOIÁS"/>
    <s v="UNIVERSIDADE CATÓLICA/PISTÃO SUL/TAGUATINGA CENTRO/AVENIDA SANDÚ NORTE/AVENIDA HÉLIO PRATES/CEILÂNDIA CENTRO/CEILÂNDIA NORTE/VIA LESTE/BR-070/RUA 2 (FRENTE PREFEITURA)/AVENIDA LIBERDADE"/>
  </r>
  <r>
    <x v="116"/>
    <x v="4"/>
    <x v="5"/>
    <x v="1"/>
    <n v="12"/>
    <s v="GO-547"/>
    <s v="ÁGUAS LINDAS DE GOIÁS"/>
    <s v="UNIVERSIDADE CATÓLICA/PISTÃO SUL/TAGUATINGA CENTRO/AVENIDA SANDÚ NORTE/AVENIDA HÉLIO PRATES/CEILÂNDIA CENTRO/CEILÂNDIA NORTE/VIA LESTE/BR-070/RUA 2 (FRENTE PREFEITURA)/AVENIDA LIBERDADE/GO-547"/>
  </r>
  <r>
    <x v="116"/>
    <x v="4"/>
    <x v="5"/>
    <x v="1"/>
    <n v="13"/>
    <s v="SANTA LÚCIA"/>
    <s v="ÁGUAS LINDAS DE GOIÁS"/>
    <s v="UNIVERSIDADE CATÓLICA/PISTÃO SUL/TAGUATINGA CENTRO/AVENIDA SANDÚ NORTE/AVENIDA HÉLIO PRATES/CEILÂNDIA CENTRO/CEILÂNDIA NORTE/VIA LESTE/BR-070/RUA 2 (FRENTE PREFEITURA)/AVENIDA LIBERDADE/GO-547/SANTA LÚCIA"/>
  </r>
  <r>
    <x v="117"/>
    <x v="4"/>
    <x v="4"/>
    <x v="0"/>
    <n v="1"/>
    <s v="PINHEIRO 4"/>
    <s v="ÁGUAS LINDAS DE GOIÁS"/>
    <s v="PINHEIRO 4"/>
  </r>
  <r>
    <x v="117"/>
    <x v="4"/>
    <x v="4"/>
    <x v="0"/>
    <n v="2"/>
    <s v="TERMINAL JARDIM BRASÍLIA"/>
    <s v="ÁGUAS LINDAS DE GOIÁS"/>
    <s v="PINHEIRO 4/TERMINAL JARDIM BRASÍLIA"/>
  </r>
  <r>
    <x v="117"/>
    <x v="4"/>
    <x v="4"/>
    <x v="0"/>
    <n v="3"/>
    <s v="RUA 33"/>
    <s v="ÁGUAS LINDAS DE GOIÁS"/>
    <s v="PINHEIRO 4/TERMINAL JARDIM BRASÍLIA/RUA 33"/>
  </r>
  <r>
    <x v="117"/>
    <x v="4"/>
    <x v="4"/>
    <x v="0"/>
    <n v="4"/>
    <s v="AVENIDA MANAUS"/>
    <s v="ÁGUAS LINDAS DE GOIÁS"/>
    <s v="PINHEIRO 4/TERMINAL JARDIM BRASÍLIA/RUA 33/AVENIDA MANAUS"/>
  </r>
  <r>
    <x v="117"/>
    <x v="4"/>
    <x v="4"/>
    <x v="0"/>
    <n v="5"/>
    <s v="AVENIDA CUIABÁ"/>
    <s v="ÁGUAS LINDAS DE GOIÁS"/>
    <s v="PINHEIRO 4/TERMINAL JARDIM BRASÍLIA/RUA 33/AVENIDA MANAUS/AVENIDA CUIABÁ"/>
  </r>
  <r>
    <x v="117"/>
    <x v="4"/>
    <x v="4"/>
    <x v="0"/>
    <n v="6"/>
    <s v="AVENIDA BRASÍLIA"/>
    <s v="ÁGUAS LINDAS DE GOIÁS"/>
    <s v="PINHEIRO 4/TERMINAL JARDIM BRASÍLIA/RUA 33/AVENIDA MANAUS/AVENIDA CUIABÁ/AVENIDA BRASÍLIA"/>
  </r>
  <r>
    <x v="117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117"/>
    <x v="4"/>
    <x v="4"/>
    <x v="0"/>
    <n v="8"/>
    <s v="BR-070"/>
    <s v="CEILÂNDIA"/>
    <s v="PINHEIRO 4/TERMINAL JARDIM BRASÍLIA/RUA 33/AVENIDA MANAUS/AVENIDA CUIABÁ/AVENIDA BRASÍLIA/AVENIDA SÃO PAULO/BR-070"/>
  </r>
  <r>
    <x v="117"/>
    <x v="4"/>
    <x v="4"/>
    <x v="0"/>
    <n v="9"/>
    <s v="VIA LESTE"/>
    <s v="CEILÂNDIA"/>
    <s v="PINHEIRO 4/TERMINAL JARDIM BRASÍLIA/RUA 33/AVENIDA MANAUS/AVENIDA CUIABÁ/AVENIDA BRASÍLIA/AVENIDA SÃO PAULO/BR-070/VIA LESTE"/>
  </r>
  <r>
    <x v="117"/>
    <x v="4"/>
    <x v="4"/>
    <x v="0"/>
    <n v="10"/>
    <s v="CEILÂNDIA NORTE"/>
    <s v="CEILÂNDIA"/>
    <s v="PINHEIRO 4/TERMINAL JARDIM BRASÍLIA/RUA 33/AVENIDA MANAUS/AVENIDA CUIABÁ/AVENIDA BRASÍLIA/AVENIDA SÃO PAULO/BR-070/VIA LESTE/CEILÂNDIA NORTE"/>
  </r>
  <r>
    <x v="117"/>
    <x v="4"/>
    <x v="4"/>
    <x v="0"/>
    <n v="11"/>
    <s v="CEILÂNDIA CENTRO"/>
    <s v="CEILÂNDIA"/>
    <s v="PINHEIRO 4/TERMINAL JARDIM BRASÍLIA/RUA 33/AVENIDA MANAUS/AVENIDA CUIABÁ/AVENIDA BRASÍLIA/AVENIDA SÃO PAULO/BR-070/VIA LESTE/CEILÂNDIA NORTE/CEILÂNDIA CENTRO"/>
  </r>
  <r>
    <x v="117"/>
    <x v="4"/>
    <x v="4"/>
    <x v="0"/>
    <n v="12"/>
    <s v="AVENIDA HÉLIO PRATES"/>
    <s v="TAGUATINGA"/>
    <s v="PINHEIRO 4/TERMINAL JARDIM BRASÍLIA/RUA 33/AVENIDA MANAUS/AVENIDA CUIABÁ/AVENIDA BRASÍLIA/AVENIDA SÃO PAULO/BR-070/VIA LESTE/CEILÂNDIA NORTE/CEILÂNDIA CENTRO/AVENIDA HÉLIO PRATES"/>
  </r>
  <r>
    <x v="117"/>
    <x v="4"/>
    <x v="4"/>
    <x v="0"/>
    <n v="13"/>
    <s v="AVENIDA SANDÚ NORTE"/>
    <s v="TAGUATINGA"/>
    <s v="PINHEIRO 4/TERMINAL JARDIM BRASÍLIA/RUA 33/AVENIDA MANAUS/AVENIDA CUIABÁ/AVENIDA BRASÍLIA/AVENIDA SÃO PAULO/BR-070/VIA LESTE/CEILÂNDIA NORTE/CEILÂNDIA CENTRO/AVENIDA HÉLIO PRATES/AVENIDA SANDÚ NORTE"/>
  </r>
  <r>
    <x v="117"/>
    <x v="4"/>
    <x v="4"/>
    <x v="0"/>
    <n v="14"/>
    <s v="TAGUATINGA CENTRO"/>
    <s v="TAGUATINGA"/>
    <s v="PINHEIRO 4/TERMINAL JARDIM BRASÍLIA/RUA 33/AVENIDA MANAUS/AVENIDA CUIABÁ/AVENIDA BRASÍLIA/AVENIDA SÃO PAULO/BR-070/VIA LESTE/CEILÂNDIA NORTE/CEILÂNDIA CENTRO/AVENIDA HÉLIO PRATES/AVENIDA SANDÚ NORTE/TAGUATINGA CENTRO"/>
  </r>
  <r>
    <x v="117"/>
    <x v="4"/>
    <x v="5"/>
    <x v="1"/>
    <n v="1"/>
    <s v="TAGUATINGA CENTRO"/>
    <s v="TAGUATINGA"/>
    <s v="TAGUATINGA CENTRO"/>
  </r>
  <r>
    <x v="117"/>
    <x v="4"/>
    <x v="5"/>
    <x v="1"/>
    <n v="2"/>
    <s v="AVENIDA SANDÚ NORTE"/>
    <s v="TAGUATINGA"/>
    <s v="TAGUATINGA CENTRO/AVENIDA SANDÚ NORTE"/>
  </r>
  <r>
    <x v="117"/>
    <x v="4"/>
    <x v="5"/>
    <x v="1"/>
    <n v="3"/>
    <s v="AVENIDA HÉLIO PRATES"/>
    <s v="TAGUATINGA"/>
    <s v="TAGUATINGA CENTRO/AVENIDA SANDÚ NORTE/AVENIDA HÉLIO PRATES"/>
  </r>
  <r>
    <x v="117"/>
    <x v="4"/>
    <x v="5"/>
    <x v="1"/>
    <n v="4"/>
    <s v="CEILÂNDIA CENTRO"/>
    <s v="CEILÂNDIA"/>
    <s v="TAGUATINGA CENTRO/AVENIDA SANDÚ NORTE/AVENIDA HÉLIO PRATES/CEILÂNDIA CENTRO"/>
  </r>
  <r>
    <x v="117"/>
    <x v="4"/>
    <x v="5"/>
    <x v="1"/>
    <n v="5"/>
    <s v="CEILÂNDIA NORTE"/>
    <s v="CEILÂNDIA"/>
    <s v="TAGUATINGA CENTRO/AVENIDA SANDÚ NORTE/AVENIDA HÉLIO PRATES/CEILÂNDIA CENTRO/CEILÂNDIA NORTE"/>
  </r>
  <r>
    <x v="117"/>
    <x v="4"/>
    <x v="5"/>
    <x v="1"/>
    <n v="6"/>
    <s v="VIA LESTE"/>
    <s v="CEILÂNDIA"/>
    <s v="TAGUATINGA CENTRO/AVENIDA SANDÚ NORTE/AVENIDA HÉLIO PRATES/CEILÂNDIA CENTRO/CEILÂNDIA NORTE/VIA LESTE"/>
  </r>
  <r>
    <x v="117"/>
    <x v="4"/>
    <x v="5"/>
    <x v="1"/>
    <n v="7"/>
    <s v="BR-070"/>
    <s v="CEILÂNDIA"/>
    <s v="TAGUATINGA CENTRO/AVENIDA SANDÚ NORTE/AVENIDA HÉLIO PRATES/CEILÂNDIA CENTRO/CEILÂNDIA NORTE/VIA LESTE/BR-070"/>
  </r>
  <r>
    <x v="117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17"/>
    <x v="4"/>
    <x v="5"/>
    <x v="1"/>
    <n v="9"/>
    <s v="AVENIDA MACEIÓ"/>
    <s v="ÁGUAS LINDAS DE GOIÁS"/>
    <s v="TAGUATINGA CENTRO/AVENIDA SANDÚ NORTE/AVENIDA HÉLIO PRATES/CEILÂNDIA CENTRO/CEILÂNDIA NORTE/VIA LESTE/BR-070/AVENIDA CUIABÁ/AVENIDA MACEIÓ"/>
  </r>
  <r>
    <x v="117"/>
    <x v="4"/>
    <x v="5"/>
    <x v="1"/>
    <n v="10"/>
    <s v="RUA 36"/>
    <s v="ÁGUAS LINDAS DE GOIÁS"/>
    <s v="TAGUATINGA CENTRO/AVENIDA SANDÚ NORTE/AVENIDA HÉLIO PRATES/CEILÂNDIA CENTRO/CEILÂNDIA NORTE/VIA LESTE/BR-070/AVENIDA CUIABÁ/AVENIDA MACEIÓ/RUA 36"/>
  </r>
  <r>
    <x v="117"/>
    <x v="4"/>
    <x v="5"/>
    <x v="1"/>
    <n v="11"/>
    <s v="TERMINAL JARDIM BRASÍLIA"/>
    <s v="ÁGUAS LINDAS DE GOIÁS"/>
    <s v="TAGUATINGA CENTRO/AVENIDA SANDÚ NORTE/AVENIDA HÉLIO PRATES/CEILÂNDIA CENTRO/CEILÂNDIA NORTE/VIA LESTE/BR-070/AVENIDA CUIABÁ/AVENIDA MACEIÓ/RUA 36/TERMINAL JARDIM BRASÍLIA"/>
  </r>
  <r>
    <x v="118"/>
    <x v="4"/>
    <x v="4"/>
    <x v="0"/>
    <n v="1"/>
    <s v="ROYAL PARQUE"/>
    <s v="ÁGUAS LINDAS DE GOIÁS"/>
    <s v="ROYAL PARQUE"/>
  </r>
  <r>
    <x v="118"/>
    <x v="4"/>
    <x v="4"/>
    <x v="0"/>
    <n v="2"/>
    <s v="MANSÕES ODISSÉIA"/>
    <s v="ÁGUAS LINDAS DE GOIÁS"/>
    <s v="ROYAL PARQUE/MANSÕES ODISSÉIA"/>
  </r>
  <r>
    <x v="118"/>
    <x v="4"/>
    <x v="4"/>
    <x v="0"/>
    <n v="3"/>
    <s v="GO-547"/>
    <s v="ÁGUAS LINDAS DE GOIÁS"/>
    <s v="ROYAL PARQUE/MANSÕES ODISSÉIA/GO-547"/>
  </r>
  <r>
    <x v="118"/>
    <x v="4"/>
    <x v="4"/>
    <x v="0"/>
    <n v="4"/>
    <s v="AVENIDA LIBERDADE"/>
    <s v="ÁGUAS LINDAS DE GOIÁS"/>
    <s v="ROYAL PARQUE/MANSÕES ODISSÉIA/GO-547/AVENIDA LIBERDADE"/>
  </r>
  <r>
    <x v="118"/>
    <x v="4"/>
    <x v="4"/>
    <x v="0"/>
    <n v="5"/>
    <s v="SETOR 3"/>
    <s v="ÁGUAS LINDAS DE GOIÁS"/>
    <s v="ROYAL PARQUE/MANSÕES ODISSÉIA/GO-547/AVENIDA LIBERDADE/SETOR 3"/>
  </r>
  <r>
    <x v="118"/>
    <x v="4"/>
    <x v="4"/>
    <x v="0"/>
    <n v="6"/>
    <s v="VILA ESPERANÇA"/>
    <s v="ÁGUAS LINDAS DE GOIÁS"/>
    <s v="ROYAL PARQUE/MANSÕES ODISSÉIA/GO-547/AVENIDA LIBERDADE/SETOR 3/VILA ESPERANÇA"/>
  </r>
  <r>
    <x v="118"/>
    <x v="4"/>
    <x v="4"/>
    <x v="0"/>
    <n v="7"/>
    <s v="SETOR 9"/>
    <s v="ÁGUAS LINDAS DE GOIÁS"/>
    <s v="ROYAL PARQUE/MANSÕES ODISSÉIA/GO-547/AVENIDA LIBERDADE/SETOR 3/VILA ESPERANÇA/SETOR 9"/>
  </r>
  <r>
    <x v="118"/>
    <x v="4"/>
    <x v="4"/>
    <x v="0"/>
    <n v="8"/>
    <s v="BR-070"/>
    <s v="CEILÂNDIA"/>
    <s v="ROYAL PARQUE/MANSÕES ODISSÉIA/GO-547/AVENIDA LIBERDADE/SETOR 3/VILA ESPERANÇA/SETOR 9/BR-070"/>
  </r>
  <r>
    <x v="118"/>
    <x v="4"/>
    <x v="4"/>
    <x v="0"/>
    <n v="9"/>
    <s v="VIA LESTE"/>
    <s v="CEILÂNDIA"/>
    <s v="ROYAL PARQUE/MANSÕES ODISSÉIA/GO-547/AVENIDA LIBERDADE/SETOR 3/VILA ESPERANÇA/SETOR 9/BR-070/VIA LESTE"/>
  </r>
  <r>
    <x v="118"/>
    <x v="4"/>
    <x v="4"/>
    <x v="0"/>
    <n v="10"/>
    <s v="CEILÂNDIA NORTE"/>
    <s v="CEILÂNDIA"/>
    <s v="ROYAL PARQUE/MANSÕES ODISSÉIA/GO-547/AVENIDA LIBERDADE/SETOR 3/VILA ESPERANÇA/SETOR 9/BR-070/VIA LESTE/CEILÂNDIA NORTE"/>
  </r>
  <r>
    <x v="118"/>
    <x v="4"/>
    <x v="4"/>
    <x v="0"/>
    <n v="11"/>
    <s v="CEILÂNDIA CENTRO"/>
    <s v="CEILÂNDIA"/>
    <s v="ROYAL PARQUE/MANSÕES ODISSÉIA/GO-547/AVENIDA LIBERDADE/SETOR 3/VILA ESPERANÇA/SETOR 9/BR-070/VIA LESTE/CEILÂNDIA NORTE/CEILÂNDIA CENTRO"/>
  </r>
  <r>
    <x v="118"/>
    <x v="4"/>
    <x v="4"/>
    <x v="0"/>
    <n v="12"/>
    <s v="AVENIDA HÉLIO PRATES"/>
    <s v="TAGUATINGA"/>
    <s v="ROYAL PARQUE/MANSÕES ODISSÉIA/GO-547/AVENIDA LIBERDADE/SETOR 3/VILA ESPERANÇA/SETOR 9/BR-070/VIA LESTE/CEILÂNDIA NORTE/CEILÂNDIA CENTRO/AVENIDA HÉLIO PRATES"/>
  </r>
  <r>
    <x v="118"/>
    <x v="4"/>
    <x v="4"/>
    <x v="0"/>
    <n v="13"/>
    <s v="AVENIDA SANDÚ NORTE"/>
    <s v="TAGUATINGA"/>
    <s v="ROYAL PARQUE/MANSÕES ODISSÉIA/GO-547/AVENIDA LIBERDADE/SETOR 3/VILA ESPERANÇA/SETOR 9/BR-070/VIA LESTE/CEILÂNDIA NORTE/CEILÂNDIA CENTRO/AVENIDA HÉLIO PRATES/AVENIDA SANDÚ NORTE"/>
  </r>
  <r>
    <x v="118"/>
    <x v="4"/>
    <x v="4"/>
    <x v="0"/>
    <n v="14"/>
    <s v="AVENIDA ELMO SEREJO"/>
    <s v="TAGUATINGA"/>
    <s v="ROYAL PARQUE/MANSÕES ODISSÉIA/GO-547/AVENIDA LIBERDADE/SETOR 3/VILA ESPERANÇA/SETOR 9/BR-070/VIA LESTE/CEILÂNDIA NORTE/CEILÂNDIA CENTRO/AVENIDA HÉLIO PRATES/AVENIDA SANDÚ NORTE/AVENIDA ELMO SEREJO"/>
  </r>
  <r>
    <x v="118"/>
    <x v="4"/>
    <x v="4"/>
    <x v="0"/>
    <n v="15"/>
    <s v="RODOVIÁRIA DE TAGUATINGA"/>
    <s v="TAGUATINGA"/>
    <s v="ROYAL PARQUE/MANSÕES ODISSÉIA/GO-547/AVENIDA LIBERDADE/SETOR 3/VILA ESPERANÇA/SETOR 9/BR-070/VIA LESTE/CEILÂNDIA NORTE/CEILÂNDIA CENTRO/AVENIDA HÉLIO PRATES/AVENIDA SANDÚ NORTE/AVENIDA ELMO SEREJO/RODOVIÁRIA DE TAGUATINGA"/>
  </r>
  <r>
    <x v="118"/>
    <x v="4"/>
    <x v="5"/>
    <x v="1"/>
    <n v="1"/>
    <s v="RODOVIÁRIA DE TAGUATINGA"/>
    <s v="TAGUATINGA"/>
    <s v="RODOVIÁRIA DE TAGUATINGA"/>
  </r>
  <r>
    <x v="118"/>
    <x v="4"/>
    <x v="5"/>
    <x v="1"/>
    <n v="2"/>
    <s v="AVENIDA ELMO SEREJO"/>
    <s v="TAGUATINGA"/>
    <s v="RODOVIÁRIA DE TAGUATINGA/AVENIDA ELMO SEREJO"/>
  </r>
  <r>
    <x v="118"/>
    <x v="4"/>
    <x v="5"/>
    <x v="1"/>
    <n v="3"/>
    <s v="TAGUATINGA CENTRO"/>
    <s v="TAGUATINGA"/>
    <s v="RODOVIÁRIA DE TAGUATINGA/AVENIDA ELMO SEREJO/TAGUATINGA CENTRO"/>
  </r>
  <r>
    <x v="118"/>
    <x v="4"/>
    <x v="5"/>
    <x v="1"/>
    <n v="4"/>
    <s v="AVENIDA SANDÚ NORTE"/>
    <s v="TAGUATINGA"/>
    <s v="RODOVIÁRIA DE TAGUATINGA/AVENIDA ELMO SEREJO/TAGUATINGA CENTRO/AVENIDA SANDÚ NORTE"/>
  </r>
  <r>
    <x v="118"/>
    <x v="4"/>
    <x v="5"/>
    <x v="1"/>
    <n v="5"/>
    <s v="AVENIDA HÉLIO PRATES"/>
    <s v="TAGUATINGA"/>
    <s v="RODOVIÁRIA DE TAGUATINGA/AVENIDA ELMO SEREJO/TAGUATINGA CENTRO/AVENIDA SANDÚ NORTE/AVENIDA HÉLIO PRATES"/>
  </r>
  <r>
    <x v="118"/>
    <x v="4"/>
    <x v="5"/>
    <x v="1"/>
    <n v="6"/>
    <s v="CEILÂNDIA CENTRO"/>
    <s v="CEILÂNDIA"/>
    <s v="RODOVIÁRIA DE TAGUATINGA/AVENIDA ELMO SEREJO/TAGUATINGA CENTRO/AVENIDA SANDÚ NORTE/AVENIDA HÉLIO PRATES/CEILÂNDIA CENTRO"/>
  </r>
  <r>
    <x v="118"/>
    <x v="4"/>
    <x v="5"/>
    <x v="1"/>
    <n v="7"/>
    <s v="CEILÂNDIA NORTE"/>
    <s v="CEILÂNDIA"/>
    <s v="RODOVIÁRIA DE TAGUATINGA/AVENIDA ELMO SEREJO/TAGUATINGA CENTRO/AVENIDA SANDÚ NORTE/AVENIDA HÉLIO PRATES/CEILÂNDIA CENTRO/CEILÂNDIA NORTE"/>
  </r>
  <r>
    <x v="118"/>
    <x v="4"/>
    <x v="5"/>
    <x v="1"/>
    <n v="8"/>
    <s v="VIA LESTE"/>
    <s v="CEILÂNDIA"/>
    <s v="RODOVIÁRIA DE TAGUATINGA/AVENIDA ELMO SEREJO/TAGUATINGA CENTRO/AVENIDA SANDÚ NORTE/AVENIDA HÉLIO PRATES/CEILÂNDIA CENTRO/CEILÂNDIA NORTE/VIA LESTE"/>
  </r>
  <r>
    <x v="118"/>
    <x v="4"/>
    <x v="5"/>
    <x v="1"/>
    <n v="9"/>
    <s v="BR-070"/>
    <s v="CEILÂNDIA"/>
    <s v="RODOVIÁRIA DE TAGUATINGA/AVENIDA ELMO SEREJO/TAGUATINGA CENTRO/AVENIDA SANDÚ NORTE/AVENIDA HÉLIO PRATES/CEILÂNDIA CENTRO/CEILÂNDIA NORTE/VIA LESTE/BR-070"/>
  </r>
  <r>
    <x v="118"/>
    <x v="4"/>
    <x v="5"/>
    <x v="1"/>
    <n v="10"/>
    <s v="AVENIDA CUIABÁ"/>
    <s v="ÁGUAS LINDAS DE GOIÁS"/>
    <s v="RODOVIÁRIA DE TAGUATINGA/AVENIDA ELMO SEREJO/TAGUATINGA CENTRO/AVENIDA SANDÚ NORTE/AVENIDA HÉLIO PRATES/CEILÂNDIA CENTRO/CEILÂNDIA NORTE/VIA LESTE/BR-070/AVENIDA CUIABÁ"/>
  </r>
  <r>
    <x v="118"/>
    <x v="4"/>
    <x v="5"/>
    <x v="1"/>
    <n v="11"/>
    <s v="SETOR 9"/>
    <s v="ÁGUAS LINDAS DE GOIÁS"/>
    <s v="RODOVIÁRIA DE TAGUATINGA/AVENIDA ELMO SEREJO/TAGUATINGA CENTRO/AVENIDA SANDÚ NORTE/AVENIDA HÉLIO PRATES/CEILÂNDIA CENTRO/CEILÂNDIA NORTE/VIA LESTE/BR-070/AVENIDA CUIABÁ/SETOR 9"/>
  </r>
  <r>
    <x v="118"/>
    <x v="4"/>
    <x v="5"/>
    <x v="1"/>
    <n v="12"/>
    <s v="VILA ESPERANÇA"/>
    <s v="ÁGUAS LINDAS DE GOIÁS"/>
    <s v="RODOVIÁRIA DE TAGUATINGA/AVENIDA ELMO SEREJO/TAGUATINGA CENTRO/AVENIDA SANDÚ NORTE/AVENIDA HÉLIO PRATES/CEILÂNDIA CENTRO/CEILÂNDIA NORTE/VIA LESTE/BR-070/AVENIDA CUIABÁ/SETOR 9/VILA ESPERANÇA"/>
  </r>
  <r>
    <x v="118"/>
    <x v="4"/>
    <x v="5"/>
    <x v="1"/>
    <n v="13"/>
    <s v="SETOR 3"/>
    <s v="ÁGUAS LINDAS DE GOIÁS"/>
    <s v="RODOVIÁRIA DE TAGUATINGA/AVENIDA ELMO SEREJO/TAGUATINGA CENTRO/AVENIDA SANDÚ NORTE/AVENIDA HÉLIO PRATES/CEILÂNDIA CENTRO/CEILÂNDIA NORTE/VIA LESTE/BR-070/AVENIDA CUIABÁ/SETOR 9/VILA ESPERANÇA/SETOR 3"/>
  </r>
  <r>
    <x v="118"/>
    <x v="4"/>
    <x v="5"/>
    <x v="1"/>
    <n v="14"/>
    <s v="AVENIDA LIBERDADE"/>
    <s v="ÁGUAS LINDAS DE GOIÁS"/>
    <s v="RODOVIÁRIA DE TAGUATINGA/AVENIDA ELMO SEREJO/TAGUATINGA CENTRO/AVENIDA SANDÚ NORTE/AVENIDA HÉLIO PRATES/CEILÂNDIA CENTRO/CEILÂNDIA NORTE/VIA LESTE/BR-070/AVENIDA CUIABÁ/SETOR 9/VILA ESPERANÇA/SETOR 3/AVENIDA LIBERDADE"/>
  </r>
  <r>
    <x v="118"/>
    <x v="4"/>
    <x v="5"/>
    <x v="1"/>
    <n v="15"/>
    <s v="GO-547"/>
    <s v="ÁGUAS LINDAS DE GOIÁS"/>
    <s v="RODOVIÁRIA DE TAGUATINGA/AVENIDA ELMO SEREJO/TAGUATINGA CENTRO/AVENIDA SANDÚ NORTE/AVENIDA HÉLIO PRATES/CEILÂNDIA CENTRO/CEILÂNDIA NORTE/VIA LESTE/BR-070/AVENIDA CUIABÁ/SETOR 9/VILA ESPERANÇA/SETOR 3/AVENIDA LIBERDADE/GO-547"/>
  </r>
  <r>
    <x v="118"/>
    <x v="4"/>
    <x v="5"/>
    <x v="1"/>
    <n v="16"/>
    <s v="MANSÕES ODISSÉIA"/>
    <s v="ÁGUAS LINDAS DE GOIÁS"/>
    <s v="RODOVIÁRIA DE TAGUATINGA/AVENIDA ELMO SEREJO/TAGUATINGA CENTRO/AVENIDA SANDÚ NORTE/AVENIDA HÉLIO PRATES/CEILÂNDIA CENTRO/CEILÂNDIA NORTE/VIA LESTE/BR-070/AVENIDA CUIABÁ/SETOR 9/VILA ESPERANÇA/SETOR 3/AVENIDA LIBERDADE/GO-547/MANSÕES ODISSÉIA"/>
  </r>
  <r>
    <x v="118"/>
    <x v="4"/>
    <x v="5"/>
    <x v="1"/>
    <n v="17"/>
    <s v="ROYAL PARQUE"/>
    <s v="ÁGUAS LINDAS DE GOIÁS"/>
    <s v="RODOVIÁRIA DE TAGUATINGA/AVENIDA ELMO SEREJO/TAGUATINGA CENTRO/AVENIDA SANDÚ NORTE/AVENIDA HÉLIO PRATES/CEILÂNDIA CENTRO/CEILÂNDIA NORTE/VIA LESTE/BR-070/AVENIDA CUIABÁ/SETOR 9/VILA ESPERANÇA/SETOR 3/AVENIDA LIBERDADE/GO-547/MANSÕES ODISSÉIA/ROYAL PARQUE"/>
  </r>
  <r>
    <x v="119"/>
    <x v="4"/>
    <x v="4"/>
    <x v="0"/>
    <n v="1"/>
    <s v="CIDADE ECLÉTICA"/>
    <s v="CIDADE ECLÉTICA"/>
    <s v="CIDADE ECLÉTICA"/>
  </r>
  <r>
    <x v="119"/>
    <x v="4"/>
    <x v="4"/>
    <x v="0"/>
    <n v="2"/>
    <s v="GO-547"/>
    <s v="ÁGUAS LINDAS DE GOIÁS"/>
    <s v="CIDADE ECLÉTICA/GO-547"/>
  </r>
  <r>
    <x v="119"/>
    <x v="4"/>
    <x v="4"/>
    <x v="0"/>
    <n v="3"/>
    <s v="AVENIDA LIBERDADE"/>
    <s v="ÁGUAS LINDAS DE GOIÁS"/>
    <s v="CIDADE ECLÉTICA/GO-547/AVENIDA LIBERDADE"/>
  </r>
  <r>
    <x v="119"/>
    <x v="4"/>
    <x v="4"/>
    <x v="0"/>
    <n v="4"/>
    <s v="RUA 2 (FRENTE PREFEITURA)"/>
    <s v="ÁGUAS LINDAS DE GOIÁS"/>
    <s v="CIDADE ECLÉTICA/GO-547/AVENIDA LIBERDADE/RUA 2 (FRENTE PREFEITURA)"/>
  </r>
  <r>
    <x v="119"/>
    <x v="4"/>
    <x v="4"/>
    <x v="0"/>
    <n v="5"/>
    <s v="BR-070"/>
    <s v="CEILÂNDIA"/>
    <s v="CIDADE ECLÉTICA/GO-547/AVENIDA LIBERDADE/RUA 2 (FRENTE PREFEITURA)/BR-070"/>
  </r>
  <r>
    <x v="119"/>
    <x v="4"/>
    <x v="4"/>
    <x v="0"/>
    <n v="6"/>
    <s v="VIA LESTE"/>
    <s v="CEILÂNDIA"/>
    <s v="CIDADE ECLÉTICA/GO-547/AVENIDA LIBERDADE/RUA 2 (FRENTE PREFEITURA)/BR-070/VIA LESTE"/>
  </r>
  <r>
    <x v="119"/>
    <x v="4"/>
    <x v="4"/>
    <x v="0"/>
    <n v="7"/>
    <s v="CEILÂNDIA NORTE"/>
    <s v="CEILÂNDIA"/>
    <s v="CIDADE ECLÉTICA/GO-547/AVENIDA LIBERDADE/RUA 2 (FRENTE PREFEITURA)/BR-070/VIA LESTE/CEILÂNDIA NORTE"/>
  </r>
  <r>
    <x v="119"/>
    <x v="4"/>
    <x v="4"/>
    <x v="0"/>
    <n v="8"/>
    <s v="CEILÂNDIA CENTRO"/>
    <s v="CEILÂNDIA"/>
    <s v="CIDADE ECLÉTICA/GO-547/AVENIDA LIBERDADE/RUA 2 (FRENTE PREFEITURA)/BR-070/VIA LESTE/CEILÂNDIA NORTE/CEILÂNDIA CENTRO"/>
  </r>
  <r>
    <x v="119"/>
    <x v="4"/>
    <x v="4"/>
    <x v="0"/>
    <n v="9"/>
    <s v="AVENIDA HÉLIO PRATES"/>
    <s v="TAGUATINGA"/>
    <s v="CIDADE ECLÉTICA/GO-547/AVENIDA LIBERDADE/RUA 2 (FRENTE PREFEITURA)/BR-070/VIA LESTE/CEILÂNDIA NORTE/CEILÂNDIA CENTRO/AVENIDA HÉLIO PRATES"/>
  </r>
  <r>
    <x v="119"/>
    <x v="4"/>
    <x v="4"/>
    <x v="0"/>
    <n v="10"/>
    <s v="SANDÚ NORTE"/>
    <s v="TAGUATINGA"/>
    <s v="CIDADE ECLÉTICA/GO-547/AVENIDA LIBERDADE/RUA 2 (FRENTE PREFEITURA)/BR-070/VIA LESTE/CEILÂNDIA NORTE/CEILÂNDIA CENTRO/AVENIDA HÉLIO PRATES/SANDÚ NORTE"/>
  </r>
  <r>
    <x v="119"/>
    <x v="4"/>
    <x v="4"/>
    <x v="0"/>
    <n v="11"/>
    <s v="AVENIDA ELMO SEREJO"/>
    <s v="TAGUATINGA"/>
    <s v="CIDADE ECLÉTICA/GO-547/AVENIDA LIBERDADE/RUA 2 (FRENTE PREFEITURA)/BR-070/VIA LESTE/CEILÂNDIA NORTE/CEILÂNDIA CENTRO/AVENIDA HÉLIO PRATES/SANDÚ NORTE/AVENIDA ELMO SEREJO"/>
  </r>
  <r>
    <x v="119"/>
    <x v="4"/>
    <x v="4"/>
    <x v="0"/>
    <n v="12"/>
    <s v="RODOVIÁRIA DE TAGUATINGA"/>
    <s v="TAGUATINGA"/>
    <s v="CIDADE ECLÉTICA/GO-547/AVENIDA LIBERDADE/RUA 2 (FRENTE PREFEITURA)/BR-070/VIA LESTE/CEILÂNDIA NORTE/CEILÂNDIA CENTRO/AVENIDA HÉLIO PRATES/SANDÚ NORTE/AVENIDA ELMO SEREJO/RODOVIÁRIA DE TAGUATINGA"/>
  </r>
  <r>
    <x v="119"/>
    <x v="4"/>
    <x v="5"/>
    <x v="1"/>
    <n v="1"/>
    <s v="RODOVIÁRIA DE TAGUATINGA"/>
    <s v="TAGUATINGA"/>
    <s v="RODOVIÁRIA DE TAGUATINGA"/>
  </r>
  <r>
    <x v="119"/>
    <x v="4"/>
    <x v="5"/>
    <x v="1"/>
    <n v="2"/>
    <s v="AVENIDA ELMO SEREJO"/>
    <s v="TAGUATINGA"/>
    <s v="RODOVIÁRIA DE TAGUATINGA/AVENIDA ELMO SEREJO"/>
  </r>
  <r>
    <x v="119"/>
    <x v="4"/>
    <x v="5"/>
    <x v="1"/>
    <n v="3"/>
    <s v="TAGUATINGA CENTRO"/>
    <s v="TAGUATINGA"/>
    <s v="RODOVIÁRIA DE TAGUATINGA/AVENIDA ELMO SEREJO/TAGUATINGA CENTRO"/>
  </r>
  <r>
    <x v="119"/>
    <x v="4"/>
    <x v="5"/>
    <x v="1"/>
    <n v="4"/>
    <s v="SANDÚ NORTE"/>
    <s v="TAGUATINGA"/>
    <s v="RODOVIÁRIA DE TAGUATINGA/AVENIDA ELMO SEREJO/TAGUATINGA CENTRO/SANDÚ NORTE"/>
  </r>
  <r>
    <x v="119"/>
    <x v="4"/>
    <x v="5"/>
    <x v="1"/>
    <n v="5"/>
    <s v="AVENIDA HÉLIO PRATES"/>
    <s v="TAGUATINGA"/>
    <s v="RODOVIÁRIA DE TAGUATINGA/AVENIDA ELMO SEREJO/TAGUATINGA CENTRO/SANDÚ NORTE/AVENIDA HÉLIO PRATES"/>
  </r>
  <r>
    <x v="119"/>
    <x v="4"/>
    <x v="5"/>
    <x v="1"/>
    <n v="6"/>
    <s v="CEILÂNDIA CENTRO"/>
    <s v="CEILÂNDIA"/>
    <s v="RODOVIÁRIA DE TAGUATINGA/AVENIDA ELMO SEREJO/TAGUATINGA CENTRO/SANDÚ NORTE/AVENIDA HÉLIO PRATES/CEILÂNDIA CENTRO"/>
  </r>
  <r>
    <x v="119"/>
    <x v="4"/>
    <x v="5"/>
    <x v="1"/>
    <n v="7"/>
    <s v="CEILÂNDIA NORTE"/>
    <s v="CEILÂNDIA"/>
    <s v="RODOVIÁRIA DE TAGUATINGA/AVENIDA ELMO SEREJO/TAGUATINGA CENTRO/SANDÚ NORTE/AVENIDA HÉLIO PRATES/CEILÂNDIA CENTRO/CEILÂNDIA NORTE"/>
  </r>
  <r>
    <x v="119"/>
    <x v="4"/>
    <x v="5"/>
    <x v="1"/>
    <n v="8"/>
    <s v="VIA LESTE"/>
    <s v="CEILÂNDIA"/>
    <s v="RODOVIÁRIA DE TAGUATINGA/AVENIDA ELMO SEREJO/TAGUATINGA CENTRO/SANDÚ NORTE/AVENIDA HÉLIO PRATES/CEILÂNDIA CENTRO/CEILÂNDIA NORTE/VIA LESTE"/>
  </r>
  <r>
    <x v="119"/>
    <x v="4"/>
    <x v="5"/>
    <x v="1"/>
    <n v="9"/>
    <s v="BR-070"/>
    <s v="CEILÂNDIA"/>
    <s v="RODOVIÁRIA DE TAGUATINGA/AVENIDA ELMO SEREJO/TAGUATINGA CENTRO/SANDÚ NORTE/AVENIDA HÉLIO PRATES/CEILÂNDIA CENTRO/CEILÂNDIA NORTE/VIA LESTE/BR-070"/>
  </r>
  <r>
    <x v="119"/>
    <x v="4"/>
    <x v="5"/>
    <x v="1"/>
    <n v="10"/>
    <s v="RUA 2 (FRENTE PREFEITURA)"/>
    <s v="ÁGUAS LINDAS DE GOIÁS"/>
    <s v="RODOVIÁRIA DE TAGUATINGA/AVENIDA ELMO SEREJO/TAGUATINGA CENTRO/SANDÚ NORTE/AVENIDA HÉLIO PRATES/CEILÂNDIA CENTRO/CEILÂNDIA NORTE/VIA LESTE/BR-070/RUA 2 (FRENTE PREFEITURA)"/>
  </r>
  <r>
    <x v="119"/>
    <x v="4"/>
    <x v="5"/>
    <x v="1"/>
    <n v="11"/>
    <s v="AVENIDA LIBERDADE"/>
    <s v="ÁGUAS LINDAS DE GOIÁS"/>
    <s v="RODOVIÁRIA DE TAGUATINGA/AVENIDA ELMO SEREJO/TAGUATINGA CENTRO/SANDÚ NORTE/AVENIDA HÉLIO PRATES/CEILÂNDIA CENTRO/CEILÂNDIA NORTE/VIA LESTE/BR-070/RUA 2 (FRENTE PREFEITURA)/AVENIDA LIBERDADE"/>
  </r>
  <r>
    <x v="119"/>
    <x v="4"/>
    <x v="5"/>
    <x v="1"/>
    <n v="12"/>
    <s v="GO-547"/>
    <s v="ÁGUAS LINDAS DE GOIÁS"/>
    <s v="RODOVIÁRIA DE TAGUATINGA/AVENIDA ELMO SEREJO/TAGUATINGA CENTRO/SANDÚ NORTE/AVENIDA HÉLIO PRATES/CEILÂNDIA CENTRO/CEILÂNDIA NORTE/VIA LESTE/BR-070/RUA 2 (FRENTE PREFEITURA)/AVENIDA LIBERDADE/GO-547"/>
  </r>
  <r>
    <x v="119"/>
    <x v="4"/>
    <x v="5"/>
    <x v="1"/>
    <n v="13"/>
    <s v="CIDADE ECLÉTICA"/>
    <s v="CIDADE ECLÉTICA"/>
    <s v="RODOVIÁRIA DE TAGUATINGA/AVENIDA ELMO SEREJO/TAGUATINGA CENTRO/SANDÚ NORTE/AVENIDA HÉLIO PRATES/CEILÂNDIA CENTRO/CEILÂNDIA NORTE/VIA LESTE/BR-070/RUA 2 (FRENTE PREFEITURA)/AVENIDA LIBERDADE/GO-547/CIDADE ECLÉTICA"/>
  </r>
  <r>
    <x v="120"/>
    <x v="4"/>
    <x v="4"/>
    <x v="0"/>
    <n v="1"/>
    <s v="PINHEIRO 4"/>
    <s v="ÁGUAS LINDAS DE GOIÁS"/>
    <s v="PINHEIRO 4"/>
  </r>
  <r>
    <x v="120"/>
    <x v="4"/>
    <x v="4"/>
    <x v="0"/>
    <n v="2"/>
    <s v="TERMINAL JARDIM BRASÍLIA"/>
    <s v="ÁGUAS LINDAS DE GOIÁS"/>
    <s v="PINHEIRO 4/TERMINAL JARDIM BRASÍLIA"/>
  </r>
  <r>
    <x v="120"/>
    <x v="4"/>
    <x v="4"/>
    <x v="0"/>
    <n v="3"/>
    <s v="RUA 33"/>
    <s v="ÁGUAS LINDAS DE GOIÁS"/>
    <s v="PINHEIRO 4/TERMINAL JARDIM BRASÍLIA/RUA 33"/>
  </r>
  <r>
    <x v="120"/>
    <x v="4"/>
    <x v="4"/>
    <x v="0"/>
    <n v="4"/>
    <s v="AVENIDA MANAUS"/>
    <s v="ÁGUAS LINDAS DE GOIÁS"/>
    <s v="PINHEIRO 4/TERMINAL JARDIM BRASÍLIA/RUA 33/AVENIDA MANAUS"/>
  </r>
  <r>
    <x v="120"/>
    <x v="4"/>
    <x v="4"/>
    <x v="0"/>
    <n v="5"/>
    <s v="AVENIDA CUIABÁ"/>
    <s v="ÁGUAS LINDAS DE GOIÁS"/>
    <s v="PINHEIRO 4/TERMINAL JARDIM BRASÍLIA/RUA 33/AVENIDA MANAUS/AVENIDA CUIABÁ"/>
  </r>
  <r>
    <x v="120"/>
    <x v="4"/>
    <x v="4"/>
    <x v="0"/>
    <n v="6"/>
    <s v="AVENIDA BRASÍLIA"/>
    <s v="ÁGUAS LINDAS DE GOIÁS"/>
    <s v="PINHEIRO 4/TERMINAL JARDIM BRASÍLIA/RUA 33/AVENIDA MANAUS/AVENIDA CUIABÁ/AVENIDA BRASÍLIA"/>
  </r>
  <r>
    <x v="120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120"/>
    <x v="4"/>
    <x v="4"/>
    <x v="0"/>
    <n v="8"/>
    <s v="BR-070"/>
    <s v="CEILÂNDIA"/>
    <s v="PINHEIRO 4/TERMINAL JARDIM BRASÍLIA/RUA 33/AVENIDA MANAUS/AVENIDA CUIABÁ/AVENIDA BRASÍLIA/AVENIDA SÃO PAULO/BR-070"/>
  </r>
  <r>
    <x v="120"/>
    <x v="4"/>
    <x v="4"/>
    <x v="0"/>
    <n v="9"/>
    <s v="VIA LESTE"/>
    <s v="CEILÂNDIA"/>
    <s v="PINHEIRO 4/TERMINAL JARDIM BRASÍLIA/RUA 33/AVENIDA MANAUS/AVENIDA CUIABÁ/AVENIDA BRASÍLIA/AVENIDA SÃO PAULO/BR-070/VIA LESTE"/>
  </r>
  <r>
    <x v="120"/>
    <x v="4"/>
    <x v="4"/>
    <x v="0"/>
    <n v="10"/>
    <s v="CEILÂNDIA NORTE"/>
    <s v="CEILÂNDIA"/>
    <s v="PINHEIRO 4/TERMINAL JARDIM BRASÍLIA/RUA 33/AVENIDA MANAUS/AVENIDA CUIABÁ/AVENIDA BRASÍLIA/AVENIDA SÃO PAULO/BR-070/VIA LESTE/CEILÂNDIA NORTE"/>
  </r>
  <r>
    <x v="120"/>
    <x v="4"/>
    <x v="4"/>
    <x v="0"/>
    <n v="11"/>
    <s v="CEILÂNDIA CENTRO"/>
    <s v="CEILÂNDIA"/>
    <s v="PINHEIRO 4/TERMINAL JARDIM BRASÍLIA/RUA 33/AVENIDA MANAUS/AVENIDA CUIABÁ/AVENIDA BRASÍLIA/AVENIDA SÃO PAULO/BR-070/VIA LESTE/CEILÂNDIA NORTE/CEILÂNDIA CENTRO"/>
  </r>
  <r>
    <x v="120"/>
    <x v="4"/>
    <x v="4"/>
    <x v="0"/>
    <n v="12"/>
    <s v="AVENIDA HÉLIO PRATES"/>
    <s v="TAGUATINGA"/>
    <s v="PINHEIRO 4/TERMINAL JARDIM BRASÍLIA/RUA 33/AVENIDA MANAUS/AVENIDA CUIABÁ/AVENIDA BRASÍLIA/AVENIDA SÃO PAULO/BR-070/VIA LESTE/CEILÂNDIA NORTE/CEILÂNDIA CENTRO/AVENIDA HÉLIO PRATES"/>
  </r>
  <r>
    <x v="120"/>
    <x v="4"/>
    <x v="4"/>
    <x v="0"/>
    <n v="13"/>
    <s v="COMERCIAL NORTE-SUL"/>
    <s v="TAGUATINGA"/>
    <s v="PINHEIRO 4/TERMINAL JARDIM BRASÍLIA/RUA 33/AVENIDA MANAUS/AVENIDA CUIABÁ/AVENIDA BRASÍLIA/AVENIDA SÃO PAULO/BR-070/VIA LESTE/CEILÂNDIA NORTE/CEILÂNDIA CENTRO/AVENIDA HÉLIO PRATES/COMERCIAL NORTE-SUL"/>
  </r>
  <r>
    <x v="120"/>
    <x v="4"/>
    <x v="4"/>
    <x v="0"/>
    <n v="14"/>
    <s v="PISTÃO SUL"/>
    <s v="TAGUATINGA"/>
    <s v="PINHEIRO 4/TERMINAL JARDIM BRASÍLIA/RUA 33/AVENIDA MANAUS/AVENIDA CUIABÁ/AVENIDA BRASÍLIA/AVENIDA SÃO PAULO/BR-070/VIA LESTE/CEILÂNDIA NORTE/CEILÂNDIA CENTRO/AVENIDA HÉLIO PRATES/COMERCIAL NORTE-SUL/PISTÃO SUL"/>
  </r>
  <r>
    <x v="120"/>
    <x v="4"/>
    <x v="4"/>
    <x v="0"/>
    <n v="15"/>
    <s v="UNIVERSIDADE CATÓLICA"/>
    <s v="TAGUATINGA"/>
    <s v="PINHEIRO 4/TERMINAL JARDIM BRASÍLIA/RUA 33/AVENIDA MANAUS/AVENIDA CUIABÁ/AVENIDA BRASÍLIA/AVENIDA SÃO PAULO/BR-070/VIA LESTE/CEILÂNDIA NORTE/CEILÂNDIA CENTRO/AVENIDA HÉLIO PRATES/COMERCIAL NORTE-SUL/PISTÃO SUL/UNIVERSIDADE CATÓLICA"/>
  </r>
  <r>
    <x v="120"/>
    <x v="4"/>
    <x v="5"/>
    <x v="1"/>
    <n v="1"/>
    <s v="UNIVERSIDADE CATÓLICA"/>
    <s v="TAGUATINGA"/>
    <s v="UNIVERSIDADE CATÓLICA"/>
  </r>
  <r>
    <x v="120"/>
    <x v="4"/>
    <x v="5"/>
    <x v="1"/>
    <n v="2"/>
    <s v="PISTÃO SUL-NORTE"/>
    <s v="TAGUATINGA"/>
    <s v="UNIVERSIDADE CATÓLICA/PISTÃO SUL-NORTE"/>
  </r>
  <r>
    <x v="120"/>
    <x v="4"/>
    <x v="5"/>
    <x v="1"/>
    <n v="3"/>
    <s v="BR-070"/>
    <s v="CEILÂNDIA"/>
    <s v="UNIVERSIDADE CATÓLICA/PISTÃO SUL-NORTE/BR-070"/>
  </r>
  <r>
    <x v="120"/>
    <x v="4"/>
    <x v="5"/>
    <x v="1"/>
    <n v="4"/>
    <s v="AVENIDA CUIABÁ"/>
    <s v="ÁGUAS LINDAS DE GOIÁS"/>
    <s v="UNIVERSIDADE CATÓLICA/PISTÃO SUL-NORTE/BR-070/AVENIDA CUIABÁ"/>
  </r>
  <r>
    <x v="120"/>
    <x v="4"/>
    <x v="5"/>
    <x v="1"/>
    <n v="5"/>
    <s v="AVENIDA MACEIÓ"/>
    <s v="ÁGUAS LINDAS DE GOIÁS"/>
    <s v="UNIVERSIDADE CATÓLICA/PISTÃO SUL-NORTE/BR-070/AVENIDA CUIABÁ/AVENIDA MACEIÓ"/>
  </r>
  <r>
    <x v="120"/>
    <x v="4"/>
    <x v="5"/>
    <x v="1"/>
    <n v="6"/>
    <s v="RUA 36"/>
    <s v="ÁGUAS LINDAS DE GOIÁS"/>
    <s v="UNIVERSIDADE CATÓLICA/PISTÃO SUL-NORTE/BR-070/AVENIDA CUIABÁ/AVENIDA MACEIÓ/RUA 36"/>
  </r>
  <r>
    <x v="120"/>
    <x v="4"/>
    <x v="5"/>
    <x v="1"/>
    <n v="7"/>
    <s v="TERMINAL JARDIM BRASÍLIA"/>
    <s v="ÁGUAS LINDAS DE GOIÁS"/>
    <s v="UNIVERSIDADE CATÓLICA/PISTÃO SUL-NORTE/BR-070/AVENIDA CUIABÁ/AVENIDA MACEIÓ/RUA 36/TERMINAL JARDIM BRASÍLIA"/>
  </r>
  <r>
    <x v="121"/>
    <x v="4"/>
    <x v="4"/>
    <x v="0"/>
    <n v="1"/>
    <s v="PINHEIRO 2"/>
    <s v="ÁGUAS LINDAS DE GOIÁS"/>
    <s v="PINHEIRO 2"/>
  </r>
  <r>
    <x v="121"/>
    <x v="4"/>
    <x v="4"/>
    <x v="0"/>
    <n v="2"/>
    <s v="RUA 33"/>
    <s v="ÁGUAS LINDAS DE GOIÁS"/>
    <s v="PINHEIRO 2/RUA 33"/>
  </r>
  <r>
    <x v="121"/>
    <x v="4"/>
    <x v="4"/>
    <x v="0"/>
    <n v="3"/>
    <s v="AVENIDA PORTO VELHO (AVENIDA PRINCIPAL DO PINHEIRO 2)"/>
    <s v="ÁGUAS LINDAS DE GOIÁS"/>
    <s v="PINHEIRO 2/RUA 33/AVENIDA PORTO VELHO (AVENIDA PRINCIPAL DO PINHEIRO 2)"/>
  </r>
  <r>
    <x v="121"/>
    <x v="4"/>
    <x v="4"/>
    <x v="0"/>
    <n v="4"/>
    <s v="ENFRENTE SUP.CANDANGO"/>
    <s v="ÁGUAS LINDAS DE GOIÁS"/>
    <s v="PINHEIRO 2/RUA 33/AVENIDA PORTO VELHO (AVENIDA PRINCIPAL DO PINHEIRO 2)/ENFRENTE SUP.CANDANGO"/>
  </r>
  <r>
    <x v="121"/>
    <x v="4"/>
    <x v="4"/>
    <x v="0"/>
    <n v="5"/>
    <s v="AVENIDA CUIABÁ"/>
    <s v="ÁGUAS LINDAS DE GOIÁS"/>
    <s v="PINHEIRO 2/RUA 33/AVENIDA PORTO VELHO (AVENIDA PRINCIPAL DO PINHEIRO 2)/ENFRENTE SUP.CANDANGO/AVENIDA CUIABÁ"/>
  </r>
  <r>
    <x v="121"/>
    <x v="4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121"/>
    <x v="4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121"/>
    <x v="4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121"/>
    <x v="4"/>
    <x v="4"/>
    <x v="0"/>
    <n v="9"/>
    <s v="VIA LESTE"/>
    <s v="CEILÂNDIA"/>
    <s v="PINHEIRO 2/RUA 33/AVENIDA PORTO VELHO (AVENIDA PRINCIPAL DO PINHEIRO 2)/ENFRENTE SUP.CANDANGO/AVENIDA CUIABÁ/AVENIDA BRASÍLIA/AVENIDA SÃO PAULO/BR-070/VIA LESTE"/>
  </r>
  <r>
    <x v="121"/>
    <x v="4"/>
    <x v="4"/>
    <x v="0"/>
    <n v="10"/>
    <s v="CEILÂNDIA NORTE"/>
    <s v="CEILÂNDIA"/>
    <s v="PINHEIRO 2/RUA 33/AVENIDA PORTO VELHO (AVENIDA PRINCIPAL DO PINHEIRO 2)/ENFRENTE SUP.CANDANGO/AVENIDA CUIABÁ/AVENIDA BRASÍLIA/AVENIDA SÃO PAULO/BR-070/VIA LESTE/CEILÂNDIA NORTE"/>
  </r>
  <r>
    <x v="121"/>
    <x v="4"/>
    <x v="4"/>
    <x v="0"/>
    <n v="11"/>
    <s v="CEILÂNDIA CENTRO"/>
    <s v="CEILÂNDIA"/>
    <s v="PINHEIRO 2/RUA 33/AVENIDA PORTO VELHO (AVENIDA PRINCIPAL DO PINHEIRO 2)/ENFRENTE SUP.CANDANGO/AVENIDA CUIABÁ/AVENIDA BRASÍLIA/AVENIDA SÃO PAULO/BR-070/VIA LESTE/CEILÂNDIA NORTE/CEILÂNDIA CENTRO"/>
  </r>
  <r>
    <x v="121"/>
    <x v="4"/>
    <x v="4"/>
    <x v="0"/>
    <n v="12"/>
    <s v="AVENIDA HÉLIO PRATES"/>
    <s v="TAGUATINGA"/>
    <s v="PINHEIRO 2/RUA 33/AVENIDA PORTO VELHO (AVENIDA PRINCIPAL DO PINHEIRO 2)/ENFRENTE SUP.CANDANGO/AVENIDA CUIABÁ/AVENIDA BRASÍLIA/AVENIDA SÃO PAULO/BR-070/VIA LESTE/CEILÂNDIA NORTE/CEILÂNDIA CENTRO/AVENIDA HÉLIO PRATES"/>
  </r>
  <r>
    <x v="121"/>
    <x v="4"/>
    <x v="4"/>
    <x v="0"/>
    <n v="13"/>
    <s v="COMERCIAL NORTE-SUL"/>
    <s v="TAGUATINGA"/>
    <s v="PINHEIRO 2/RUA 33/AVENIDA PORTO VELHO (AVENIDA PRINCIPAL DO PINHEIRO 2)/ENFRENTE SUP.CANDANGO/AVENIDA CUIABÁ/AVENIDA BRASÍLIA/AVENIDA SÃO PAULO/BR-070/VIA LESTE/CEILÂNDIA NORTE/CEILÂNDIA CENTRO/AVENIDA HÉLIO PRATES/COMERCIAL NORTE-SUL"/>
  </r>
  <r>
    <x v="121"/>
    <x v="4"/>
    <x v="4"/>
    <x v="0"/>
    <n v="14"/>
    <s v="PISTÃO SUL"/>
    <s v="TAGUATINGA"/>
    <s v="PINHEIRO 2/RUA 33/AVENIDA PORTO VELHO (AVENIDA PRINCIPAL DO PINHEIRO 2)/ENFRENTE SUP.CANDANGO/AVENIDA CUIABÁ/AVENIDA BRASÍLIA/AVENIDA SÃO PAULO/BR-070/VIA LESTE/CEILÂNDIA NORTE/CEILÂNDIA CENTRO/AVENIDA HÉLIO PRATES/COMERCIAL NORTE-SUL/PISTÃO SUL"/>
  </r>
  <r>
    <x v="121"/>
    <x v="4"/>
    <x v="4"/>
    <x v="0"/>
    <n v="15"/>
    <s v="UNIVERSIDADE CATÓLICA"/>
    <s v="TAGUATINGA"/>
    <s v="PINHEIRO 2/RUA 33/AVENIDA PORTO VELHO (AVENIDA PRINCIPAL DO PINHEIRO 2)/ENFRENTE SUP.CANDANGO/AVENIDA CUIABÁ/AVENIDA BRASÍLIA/AVENIDA SÃO PAULO/BR-070/VIA LESTE/CEILÂNDIA NORTE/CEILÂNDIA CENTRO/AVENIDA HÉLIO PRATES/COMERCIAL NORTE-SUL/PISTÃO SUL/UNIVERSIDADE CATÓLICA"/>
  </r>
  <r>
    <x v="121"/>
    <x v="4"/>
    <x v="5"/>
    <x v="1"/>
    <n v="1"/>
    <s v="UNIVERSIDADE CATÓLICA"/>
    <s v="TAGUATINGA"/>
    <s v="UNIVERSIDADE CATÓLICA"/>
  </r>
  <r>
    <x v="121"/>
    <x v="4"/>
    <x v="5"/>
    <x v="1"/>
    <n v="2"/>
    <s v="PISTÃO SUL-NORTE"/>
    <s v="TAGUATINGA"/>
    <s v="UNIVERSIDADE CATÓLICA/PISTÃO SUL-NORTE"/>
  </r>
  <r>
    <x v="121"/>
    <x v="4"/>
    <x v="5"/>
    <x v="1"/>
    <n v="3"/>
    <s v="BR-070"/>
    <s v="CEILÂNDIA"/>
    <s v="UNIVERSIDADE CATÓLICA/PISTÃO SUL-NORTE/BR-070"/>
  </r>
  <r>
    <x v="121"/>
    <x v="4"/>
    <x v="5"/>
    <x v="1"/>
    <n v="4"/>
    <s v="AVENIDA CUIABÁ"/>
    <s v="ÁGUAS LINDAS DE GOIÁS"/>
    <s v="UNIVERSIDADE CATÓLICA/PISTÃO SUL-NORTE/BR-070/AVENIDA CUIABÁ"/>
  </r>
  <r>
    <x v="121"/>
    <x v="4"/>
    <x v="5"/>
    <x v="1"/>
    <n v="5"/>
    <s v="AVENIDA MACEIÓ"/>
    <s v="ÁGUAS LINDAS DE GOIÁS"/>
    <s v="UNIVERSIDADE CATÓLICA/PISTÃO SUL-NORTE/BR-070/AVENIDA CUIABÁ/AVENIDA MACEIÓ"/>
  </r>
  <r>
    <x v="121"/>
    <x v="4"/>
    <x v="5"/>
    <x v="1"/>
    <n v="6"/>
    <s v="RUA 36"/>
    <s v="ÁGUAS LINDAS DE GOIÁS"/>
    <s v="UNIVERSIDADE CATÓLICA/PISTÃO SUL-NORTE/BR-070/AVENIDA CUIABÁ/AVENIDA MACEIÓ/RUA 36"/>
  </r>
  <r>
    <x v="121"/>
    <x v="4"/>
    <x v="5"/>
    <x v="1"/>
    <n v="7"/>
    <s v="TERMINAL JARDIM BRASÍLIA"/>
    <s v="ÁGUAS LINDAS DE GOIÁS"/>
    <s v="UNIVERSIDADE CATÓLICA/PISTÃO SUL-NORTE/BR-070/AVENIDA CUIABÁ/AVENIDA MACEIÓ/RUA 36/TERMINAL JARDIM BRASÍLIA"/>
  </r>
  <r>
    <x v="122"/>
    <x v="4"/>
    <x v="4"/>
    <x v="0"/>
    <n v="1"/>
    <s v="PINHEIRO 2"/>
    <s v="ÁGUAS LINDAS DE GOIÁS"/>
    <s v="PINHEIRO 2"/>
  </r>
  <r>
    <x v="122"/>
    <x v="4"/>
    <x v="4"/>
    <x v="0"/>
    <n v="2"/>
    <s v="RUA 33"/>
    <s v="ÁGUAS LINDAS DE GOIÁS"/>
    <s v="PINHEIRO 2/RUA 33"/>
  </r>
  <r>
    <x v="122"/>
    <x v="4"/>
    <x v="4"/>
    <x v="0"/>
    <n v="3"/>
    <s v="AVENIDA PORTO VELHO (AVENIDA PRINCIPAL DO PINHEIRO 2)"/>
    <s v="ÁGUAS LINDAS DE GOIÁS"/>
    <s v="PINHEIRO 2/RUA 33/AVENIDA PORTO VELHO (AVENIDA PRINCIPAL DO PINHEIRO 2)"/>
  </r>
  <r>
    <x v="122"/>
    <x v="4"/>
    <x v="4"/>
    <x v="0"/>
    <n v="4"/>
    <s v="ENFRENTE SUP.CANDANGO"/>
    <s v="ÁGUAS LINDAS DE GOIÁS"/>
    <s v="PINHEIRO 2/RUA 33/AVENIDA PORTO VELHO (AVENIDA PRINCIPAL DO PINHEIRO 2)/ENFRENTE SUP.CANDANGO"/>
  </r>
  <r>
    <x v="122"/>
    <x v="4"/>
    <x v="4"/>
    <x v="0"/>
    <n v="5"/>
    <s v="AVENIDA CUIABÁ"/>
    <s v="ÁGUAS LINDAS DE GOIÁS"/>
    <s v="PINHEIRO 2/RUA 33/AVENIDA PORTO VELHO (AVENIDA PRINCIPAL DO PINHEIRO 2)/ENFRENTE SUP.CANDANGO/AVENIDA CUIABÁ"/>
  </r>
  <r>
    <x v="122"/>
    <x v="4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122"/>
    <x v="4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122"/>
    <x v="4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122"/>
    <x v="4"/>
    <x v="4"/>
    <x v="0"/>
    <n v="9"/>
    <s v="VIA LESTE"/>
    <s v="CEILÂNDIA"/>
    <s v="PINHEIRO 2/RUA 33/AVENIDA PORTO VELHO (AVENIDA PRINCIPAL DO PINHEIRO 2)/ENFRENTE SUP.CANDANGO/AVENIDA CUIABÁ/AVENIDA BRASÍLIA/AVENIDA SÃO PAULO/BR-070/VIA LESTE"/>
  </r>
  <r>
    <x v="122"/>
    <x v="4"/>
    <x v="4"/>
    <x v="0"/>
    <n v="10"/>
    <s v="CEILÂNDIA NORTE"/>
    <s v="CEILÂNDIA"/>
    <s v="PINHEIRO 2/RUA 33/AVENIDA PORTO VELHO (AVENIDA PRINCIPAL DO PINHEIRO 2)/ENFRENTE SUP.CANDANGO/AVENIDA CUIABÁ/AVENIDA BRASÍLIA/AVENIDA SÃO PAULO/BR-070/VIA LESTE/CEILÂNDIA NORTE"/>
  </r>
  <r>
    <x v="122"/>
    <x v="4"/>
    <x v="4"/>
    <x v="0"/>
    <n v="11"/>
    <s v="CEILÂNDIA CENTRO"/>
    <s v="CEILÂNDIA"/>
    <s v="PINHEIRO 2/RUA 33/AVENIDA PORTO VELHO (AVENIDA PRINCIPAL DO PINHEIRO 2)/ENFRENTE SUP.CANDANGO/AVENIDA CUIABÁ/AVENIDA BRASÍLIA/AVENIDA SÃO PAULO/BR-070/VIA LESTE/CEILÂNDIA NORTE/CEILÂNDIA CENTRO"/>
  </r>
  <r>
    <x v="122"/>
    <x v="4"/>
    <x v="4"/>
    <x v="0"/>
    <n v="12"/>
    <s v="AVENIDA HÉLIO PRATES"/>
    <s v="TAGUATINGA"/>
    <s v="PINHEIRO 2/RUA 33/AVENIDA PORTO VELHO (AVENIDA PRINCIPAL DO PINHEIRO 2)/ENFRENTE SUP.CANDANGO/AVENIDA CUIABÁ/AVENIDA BRASÍLIA/AVENIDA SÃO PAULO/BR-070/VIA LESTE/CEILÂNDIA NORTE/CEILÂNDIA CENTRO/AVENIDA HÉLIO PRATES"/>
  </r>
  <r>
    <x v="122"/>
    <x v="4"/>
    <x v="4"/>
    <x v="0"/>
    <n v="13"/>
    <s v="AVENIDA SANDÚ NORTE"/>
    <s v="TAGUATINGA"/>
    <s v="PINHEIRO 2/RUA 33/AVENIDA PORTO VELHO (AVENIDA PRINCIPAL DO PINHEIRO 2)/ENFRENTE SUP.CANDANGO/AVENIDA CUIABÁ/AVENIDA BRASÍLIA/AVENIDA SÃO PAULO/BR-070/VIA LESTE/CEILÂNDIA NORTE/CEILÂNDIA CENTRO/AVENIDA HÉLIO PRATES/AVENIDA SANDÚ NORTE"/>
  </r>
  <r>
    <x v="122"/>
    <x v="4"/>
    <x v="4"/>
    <x v="0"/>
    <n v="14"/>
    <s v="TAGUATINGA CENTRO"/>
    <s v="TAGUATINGA"/>
    <s v="PINHEIRO 2/RUA 33/AVENIDA PORTO VELHO (AVENIDA PRINCIPAL DO PINHEIRO 2)/ENFRENTE SUP.CANDANGO/AVENIDA CUIABÁ/AVENIDA BRASÍLIA/AVENIDA SÃO PAULO/BR-070/VIA LESTE/CEILÂNDIA NORTE/CEILÂNDIA CENTRO/AVENIDA HÉLIO PRATES/AVENIDA SANDÚ NORTE/TAGUATINGA CENTRO"/>
  </r>
  <r>
    <x v="122"/>
    <x v="4"/>
    <x v="5"/>
    <x v="1"/>
    <n v="1"/>
    <s v="TAGUATINGA CENTRO"/>
    <s v="TAGUATINGA"/>
    <s v="TAGUATINGA CENTRO"/>
  </r>
  <r>
    <x v="122"/>
    <x v="4"/>
    <x v="5"/>
    <x v="1"/>
    <n v="2"/>
    <s v="AVENIDA SANDÚ NORTE"/>
    <s v="TAGUATINGA"/>
    <s v="TAGUATINGA CENTRO/AVENIDA SANDÚ NORTE"/>
  </r>
  <r>
    <x v="122"/>
    <x v="4"/>
    <x v="5"/>
    <x v="1"/>
    <n v="3"/>
    <s v="AVENIDA HÉLIO PRATES"/>
    <s v="TAGUATINGA"/>
    <s v="TAGUATINGA CENTRO/AVENIDA SANDÚ NORTE/AVENIDA HÉLIO PRATES"/>
  </r>
  <r>
    <x v="122"/>
    <x v="4"/>
    <x v="5"/>
    <x v="1"/>
    <n v="4"/>
    <s v="CEILÂNDIA CENTRO"/>
    <s v="CEILÂNDIA"/>
    <s v="TAGUATINGA CENTRO/AVENIDA SANDÚ NORTE/AVENIDA HÉLIO PRATES/CEILÂNDIA CENTRO"/>
  </r>
  <r>
    <x v="122"/>
    <x v="4"/>
    <x v="5"/>
    <x v="1"/>
    <n v="5"/>
    <s v="CEILÂNDIA NORTE"/>
    <s v="CEILÂNDIA"/>
    <s v="TAGUATINGA CENTRO/AVENIDA SANDÚ NORTE/AVENIDA HÉLIO PRATES/CEILÂNDIA CENTRO/CEILÂNDIA NORTE"/>
  </r>
  <r>
    <x v="122"/>
    <x v="4"/>
    <x v="5"/>
    <x v="1"/>
    <n v="6"/>
    <s v="VIA LESTE"/>
    <s v="CEILÂNDIA"/>
    <s v="TAGUATINGA CENTRO/AVENIDA SANDÚ NORTE/AVENIDA HÉLIO PRATES/CEILÂNDIA CENTRO/CEILÂNDIA NORTE/VIA LESTE"/>
  </r>
  <r>
    <x v="122"/>
    <x v="4"/>
    <x v="5"/>
    <x v="1"/>
    <n v="7"/>
    <s v="BR-070"/>
    <s v="CEILÂNDIA"/>
    <s v="TAGUATINGA CENTRO/AVENIDA SANDÚ NORTE/AVENIDA HÉLIO PRATES/CEILÂNDIA CENTRO/CEILÂNDIA NORTE/VIA LESTE/BR-070"/>
  </r>
  <r>
    <x v="122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22"/>
    <x v="4"/>
    <x v="5"/>
    <x v="1"/>
    <n v="9"/>
    <s v="AVENIDA MACEIÓ"/>
    <s v="ÁGUAS LINDAS DE GOIÁS"/>
    <s v="TAGUATINGA CENTRO/AVENIDA SANDÚ NORTE/AVENIDA HÉLIO PRATES/CEILÂNDIA CENTRO/CEILÂNDIA NORTE/VIA LESTE/BR-070/AVENIDA CUIABÁ/AVENIDA MACEIÓ"/>
  </r>
  <r>
    <x v="122"/>
    <x v="4"/>
    <x v="5"/>
    <x v="1"/>
    <n v="10"/>
    <s v="RUA 36"/>
    <s v="ÁGUAS LINDAS DE GOIÁS"/>
    <s v="TAGUATINGA CENTRO/AVENIDA SANDÚ NORTE/AVENIDA HÉLIO PRATES/CEILÂNDIA CENTRO/CEILÂNDIA NORTE/VIA LESTE/BR-070/AVENIDA CUIABÁ/AVENIDA MACEIÓ/RUA 36"/>
  </r>
  <r>
    <x v="122"/>
    <x v="4"/>
    <x v="5"/>
    <x v="1"/>
    <n v="11"/>
    <s v="TERMINAL JARDIM BRASÍLIA"/>
    <s v="ÁGUAS LINDAS DE GOIÁS"/>
    <s v="TAGUATINGA CENTRO/AVENIDA SANDÚ NORTE/AVENIDA HÉLIO PRATES/CEILÂNDIA CENTRO/CEILÂNDIA NORTE/VIA LESTE/BR-070/AVENIDA CUIABÁ/AVENIDA MACEIÓ/RUA 36/TERMINAL JARDIM BRASÍLIA"/>
  </r>
  <r>
    <x v="122"/>
    <x v="5"/>
    <x v="4"/>
    <x v="0"/>
    <n v="1"/>
    <s v="PINHEIRO 2"/>
    <s v="ÁGUAS LINDAS DE GOIÁS"/>
    <s v="PINHEIRO 2"/>
  </r>
  <r>
    <x v="122"/>
    <x v="5"/>
    <x v="4"/>
    <x v="0"/>
    <n v="2"/>
    <s v="RUA 33"/>
    <s v="ÁGUAS LINDAS DE GOIÁS"/>
    <s v="PINHEIRO 2/RUA 33"/>
  </r>
  <r>
    <x v="122"/>
    <x v="5"/>
    <x v="4"/>
    <x v="0"/>
    <n v="3"/>
    <s v="AVENIDA PORTO VELHO (AVENIDA PRINCIPAL DO PINHEIRO 2)"/>
    <s v="ÁGUAS LINDAS DE GOIÁS"/>
    <s v="PINHEIRO 2/RUA 33/AVENIDA PORTO VELHO (AVENIDA PRINCIPAL DO PINHEIRO 2)"/>
  </r>
  <r>
    <x v="122"/>
    <x v="5"/>
    <x v="4"/>
    <x v="0"/>
    <n v="4"/>
    <s v="ENFRENTE SUP.CANDANGO"/>
    <s v="ÁGUAS LINDAS DE GOIÁS"/>
    <s v="PINHEIRO 2/RUA 33/AVENIDA PORTO VELHO (AVENIDA PRINCIPAL DO PINHEIRO 2)/ENFRENTE SUP.CANDANGO"/>
  </r>
  <r>
    <x v="122"/>
    <x v="5"/>
    <x v="4"/>
    <x v="0"/>
    <n v="5"/>
    <s v="AVENIDA CUIABÁ"/>
    <s v="ÁGUAS LINDAS DE GOIÁS"/>
    <s v="PINHEIRO 2/RUA 33/AVENIDA PORTO VELHO (AVENIDA PRINCIPAL DO PINHEIRO 2)/ENFRENTE SUP.CANDANGO/AVENIDA CUIABÁ"/>
  </r>
  <r>
    <x v="122"/>
    <x v="5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122"/>
    <x v="5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122"/>
    <x v="5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122"/>
    <x v="5"/>
    <x v="4"/>
    <x v="0"/>
    <n v="9"/>
    <s v="VIA LESTE"/>
    <s v="CEILÂNDIA"/>
    <s v="PINHEIRO 2/RUA 33/AVENIDA PORTO VELHO (AVENIDA PRINCIPAL DO PINHEIRO 2)/ENFRENTE SUP.CANDANGO/AVENIDA CUIABÁ/AVENIDA BRASÍLIA/AVENIDA SÃO PAULO/BR-070/VIA LESTE"/>
  </r>
  <r>
    <x v="122"/>
    <x v="5"/>
    <x v="4"/>
    <x v="0"/>
    <n v="10"/>
    <s v="CEILÂNDIA NORTE"/>
    <s v="CEILÂNDIA"/>
    <s v="PINHEIRO 2/RUA 33/AVENIDA PORTO VELHO (AVENIDA PRINCIPAL DO PINHEIRO 2)/ENFRENTE SUP.CANDANGO/AVENIDA CUIABÁ/AVENIDA BRASÍLIA/AVENIDA SÃO PAULO/BR-070/VIA LESTE/CEILÂNDIA NORTE"/>
  </r>
  <r>
    <x v="122"/>
    <x v="5"/>
    <x v="4"/>
    <x v="0"/>
    <n v="11"/>
    <s v="CEILÂNDIA CENTRO"/>
    <s v="CEILÂNDIA"/>
    <s v="PINHEIRO 2/RUA 33/AVENIDA PORTO VELHO (AVENIDA PRINCIPAL DO PINHEIRO 2)/ENFRENTE SUP.CANDANGO/AVENIDA CUIABÁ/AVENIDA BRASÍLIA/AVENIDA SÃO PAULO/BR-070/VIA LESTE/CEILÂNDIA NORTE/CEILÂNDIA CENTRO"/>
  </r>
  <r>
    <x v="122"/>
    <x v="5"/>
    <x v="4"/>
    <x v="0"/>
    <n v="12"/>
    <s v="AVENIDA HÉLIO PRATES"/>
    <s v="TAGUATINGA"/>
    <s v="PINHEIRO 2/RUA 33/AVENIDA PORTO VELHO (AVENIDA PRINCIPAL DO PINHEIRO 2)/ENFRENTE SUP.CANDANGO/AVENIDA CUIABÁ/AVENIDA BRASÍLIA/AVENIDA SÃO PAULO/BR-070/VIA LESTE/CEILÂNDIA NORTE/CEILÂNDIA CENTRO/AVENIDA HÉLIO PRATES"/>
  </r>
  <r>
    <x v="122"/>
    <x v="5"/>
    <x v="4"/>
    <x v="0"/>
    <n v="13"/>
    <s v="AVENIDA SANDÚ NORTE"/>
    <s v="TAGUATINGA"/>
    <s v="PINHEIRO 2/RUA 33/AVENIDA PORTO VELHO (AVENIDA PRINCIPAL DO PINHEIRO 2)/ENFRENTE SUP.CANDANGO/AVENIDA CUIABÁ/AVENIDA BRASÍLIA/AVENIDA SÃO PAULO/BR-070/VIA LESTE/CEILÂNDIA NORTE/CEILÂNDIA CENTRO/AVENIDA HÉLIO PRATES/AVENIDA SANDÚ NORTE"/>
  </r>
  <r>
    <x v="122"/>
    <x v="5"/>
    <x v="4"/>
    <x v="0"/>
    <n v="14"/>
    <s v="TAGUATINGA CENTRO"/>
    <s v="TAGUATINGA"/>
    <s v="PINHEIRO 2/RUA 33/AVENIDA PORTO VELHO (AVENIDA PRINCIPAL DO PINHEIRO 2)/ENFRENTE SUP.CANDANGO/AVENIDA CUIABÁ/AVENIDA BRASÍLIA/AVENIDA SÃO PAULO/BR-070/VIA LESTE/CEILÂNDIA NORTE/CEILÂNDIA CENTRO/AVENIDA HÉLIO PRATES/AVENIDA SANDÚ NORTE/TAGUATINGA CENTRO"/>
  </r>
  <r>
    <x v="122"/>
    <x v="5"/>
    <x v="5"/>
    <x v="1"/>
    <n v="1"/>
    <s v="TAGUATINGA CENTRO"/>
    <s v="TAGUATINGA"/>
    <s v="TAGUATINGA CENTRO"/>
  </r>
  <r>
    <x v="122"/>
    <x v="5"/>
    <x v="5"/>
    <x v="1"/>
    <n v="2"/>
    <s v="AVENIDA SANDÚ NORTE"/>
    <s v="TAGUATINGA"/>
    <s v="TAGUATINGA CENTRO/AVENIDA SANDÚ NORTE"/>
  </r>
  <r>
    <x v="122"/>
    <x v="5"/>
    <x v="5"/>
    <x v="1"/>
    <n v="3"/>
    <s v="AVENIDA HÉLIO PRATES"/>
    <s v="TAGUATINGA"/>
    <s v="TAGUATINGA CENTRO/AVENIDA SANDÚ NORTE/AVENIDA HÉLIO PRATES"/>
  </r>
  <r>
    <x v="122"/>
    <x v="5"/>
    <x v="5"/>
    <x v="1"/>
    <n v="4"/>
    <s v="CEILÂNDIA CENTRO"/>
    <s v="CEILÂNDIA"/>
    <s v="TAGUATINGA CENTRO/AVENIDA SANDÚ NORTE/AVENIDA HÉLIO PRATES/CEILÂNDIA CENTRO"/>
  </r>
  <r>
    <x v="122"/>
    <x v="5"/>
    <x v="5"/>
    <x v="1"/>
    <n v="5"/>
    <s v="CEILÂNDIA NORTE"/>
    <s v="CEILÂNDIA"/>
    <s v="TAGUATINGA CENTRO/AVENIDA SANDÚ NORTE/AVENIDA HÉLIO PRATES/CEILÂNDIA CENTRO/CEILÂNDIA NORTE"/>
  </r>
  <r>
    <x v="122"/>
    <x v="5"/>
    <x v="5"/>
    <x v="1"/>
    <n v="6"/>
    <s v="VIA LESTE"/>
    <s v="CEILÂNDIA"/>
    <s v="TAGUATINGA CENTRO/AVENIDA SANDÚ NORTE/AVENIDA HÉLIO PRATES/CEILÂNDIA CENTRO/CEILÂNDIA NORTE/VIA LESTE"/>
  </r>
  <r>
    <x v="122"/>
    <x v="5"/>
    <x v="5"/>
    <x v="1"/>
    <n v="7"/>
    <s v="BR-070"/>
    <s v="CEILÂNDIA"/>
    <s v="TAGUATINGA CENTRO/AVENIDA SANDÚ NORTE/AVENIDA HÉLIO PRATES/CEILÂNDIA CENTRO/CEILÂNDIA NORTE/VIA LESTE/BR-070"/>
  </r>
  <r>
    <x v="122"/>
    <x v="5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22"/>
    <x v="5"/>
    <x v="5"/>
    <x v="1"/>
    <n v="9"/>
    <s v="AVENIDA MACEIÓ"/>
    <s v="ÁGUAS LINDAS DE GOIÁS"/>
    <s v="TAGUATINGA CENTRO/AVENIDA SANDÚ NORTE/AVENIDA HÉLIO PRATES/CEILÂNDIA CENTRO/CEILÂNDIA NORTE/VIA LESTE/BR-070/AVENIDA CUIABÁ/AVENIDA MACEIÓ"/>
  </r>
  <r>
    <x v="122"/>
    <x v="5"/>
    <x v="5"/>
    <x v="1"/>
    <n v="10"/>
    <s v="RUA 36"/>
    <s v="ÁGUAS LINDAS DE GOIÁS"/>
    <s v="TAGUATINGA CENTRO/AVENIDA SANDÚ NORTE/AVENIDA HÉLIO PRATES/CEILÂNDIA CENTRO/CEILÂNDIA NORTE/VIA LESTE/BR-070/AVENIDA CUIABÁ/AVENIDA MACEIÓ/RUA 36"/>
  </r>
  <r>
    <x v="122"/>
    <x v="5"/>
    <x v="5"/>
    <x v="1"/>
    <n v="11"/>
    <s v="TERMINAL JARDIM BRASÍLIA"/>
    <s v="ÁGUAS LINDAS DE GOIÁS"/>
    <s v="TAGUATINGA CENTRO/AVENIDA SANDÚ NORTE/AVENIDA HÉLIO PRATES/CEILÂNDIA CENTRO/CEILÂNDIA NORTE/VIA LESTE/BR-070/AVENIDA CUIABÁ/AVENIDA MACEIÓ/RUA 36/TERMINAL JARDIM BRASÍLIA"/>
  </r>
  <r>
    <x v="123"/>
    <x v="4"/>
    <x v="4"/>
    <x v="0"/>
    <n v="1"/>
    <s v="JARDIM LARANJEIRAS"/>
    <s v="ÁGUAS LINDAS DE GOIÁS"/>
    <s v="JARDIM LARANJEIRAS"/>
  </r>
  <r>
    <x v="123"/>
    <x v="4"/>
    <x v="4"/>
    <x v="0"/>
    <n v="2"/>
    <s v="AVENIDA PERIMETRAL"/>
    <s v="ÁGUAS LINDAS DE GOIÁS"/>
    <s v="JARDIM LARANJEIRAS/AVENIDA PERIMETRAL"/>
  </r>
  <r>
    <x v="123"/>
    <x v="4"/>
    <x v="4"/>
    <x v="0"/>
    <n v="3"/>
    <s v="AVENIDA TANCREDO NEVES"/>
    <s v="ÁGUAS LINDAS DE GOIÁS"/>
    <s v="JARDIM LARANJEIRAS/AVENIDA PERIMETRAL/AVENIDA TANCREDO NEVES"/>
  </r>
  <r>
    <x v="123"/>
    <x v="4"/>
    <x v="4"/>
    <x v="0"/>
    <n v="4"/>
    <s v="AVENIDA RIO GRANDE DO SUL"/>
    <s v="ÁGUAS LINDAS DE GOIÁS"/>
    <s v="JARDIM LARANJEIRAS/AVENIDA PERIMETRAL/AVENIDA TANCREDO NEVES/AVENIDA RIO GRANDE DO SUL"/>
  </r>
  <r>
    <x v="123"/>
    <x v="4"/>
    <x v="4"/>
    <x v="0"/>
    <n v="5"/>
    <s v="AVENIDA BRAZLÂNDIA"/>
    <s v="ÁGUAS LINDAS DE GOIÁS"/>
    <s v="JARDIM LARANJEIRAS/AVENIDA PERIMETRAL/AVENIDA TANCREDO NEVES/AVENIDA RIO GRANDE DO SUL/AVENIDA BRAZLÂNDIA"/>
  </r>
  <r>
    <x v="123"/>
    <x v="4"/>
    <x v="4"/>
    <x v="0"/>
    <n v="6"/>
    <s v="AVENIDA SÃO PAULO"/>
    <s v="ÁGUAS LINDAS DE GOIÁS"/>
    <s v="JARDIM LARANJEIRAS/AVENIDA PERIMETRAL/AVENIDA TANCREDO NEVES/AVENIDA RIO GRANDE DO SUL/AVENIDA BRAZLÂNDIA/AVENIDA SÃO PAULO"/>
  </r>
  <r>
    <x v="123"/>
    <x v="4"/>
    <x v="4"/>
    <x v="0"/>
    <n v="7"/>
    <s v="BR-070"/>
    <s v="CEILÂNDIA"/>
    <s v="JARDIM LARANJEIRAS/AVENIDA PERIMETRAL/AVENIDA TANCREDO NEVES/AVENIDA RIO GRANDE DO SUL/AVENIDA BRAZLÂNDIA/AVENIDA SÃO PAULO/BR-070"/>
  </r>
  <r>
    <x v="123"/>
    <x v="4"/>
    <x v="4"/>
    <x v="0"/>
    <n v="8"/>
    <s v="VIA LESTE"/>
    <s v="CEILÂNDIA"/>
    <s v="JARDIM LARANJEIRAS/AVENIDA PERIMETRAL/AVENIDA TANCREDO NEVES/AVENIDA RIO GRANDE DO SUL/AVENIDA BRAZLÂNDIA/AVENIDA SÃO PAULO/BR-070/VIA LESTE"/>
  </r>
  <r>
    <x v="123"/>
    <x v="4"/>
    <x v="4"/>
    <x v="0"/>
    <n v="9"/>
    <s v="CEILÂNDIA NORTE"/>
    <s v="CEILÂNDIA"/>
    <s v="JARDIM LARANJEIRAS/AVENIDA PERIMETRAL/AVENIDA TANCREDO NEVES/AVENIDA RIO GRANDE DO SUL/AVENIDA BRAZLÂNDIA/AVENIDA SÃO PAULO/BR-070/VIA LESTE/CEILÂNDIA NORTE"/>
  </r>
  <r>
    <x v="123"/>
    <x v="4"/>
    <x v="4"/>
    <x v="0"/>
    <n v="10"/>
    <s v="CEILÂNDIA CENTRO"/>
    <s v="CEILÂNDIA"/>
    <s v="JARDIM LARANJEIRAS/AVENIDA PERIMETRAL/AVENIDA TANCREDO NEVES/AVENIDA RIO GRANDE DO SUL/AVENIDA BRAZLÂNDIA/AVENIDA SÃO PAULO/BR-070/VIA LESTE/CEILÂNDIA NORTE/CEILÂNDIA CENTRO"/>
  </r>
  <r>
    <x v="123"/>
    <x v="4"/>
    <x v="4"/>
    <x v="0"/>
    <n v="11"/>
    <s v="AVENIDA HÉLIO PRATES"/>
    <s v="TAGUATINGA"/>
    <s v="JARDIM LARANJEIRAS/AVENIDA PERIMETRAL/AVENIDA TANCREDO NEVES/AVENIDA RIO GRANDE DO SUL/AVENIDA BRAZLÂNDIA/AVENIDA SÃO PAULO/BR-070/VIA LESTE/CEILÂNDIA NORTE/CEILÂNDIA CENTRO/AVENIDA HÉLIO PRATES"/>
  </r>
  <r>
    <x v="123"/>
    <x v="4"/>
    <x v="4"/>
    <x v="0"/>
    <n v="12"/>
    <s v="COMERCIAL NORTE-SUL"/>
    <s v="TAGUATINGA"/>
    <s v="JARDIM LARANJEIRAS/AVENIDA PERIMETRAL/AVENIDA TANCREDO NEVES/AVENIDA RIO GRANDE DO SUL/AVENIDA BRAZLÂNDIA/AVENIDA SÃO PAULO/BR-070/VIA LESTE/CEILÂNDIA NORTE/CEILÂNDIA CENTRO/AVENIDA HÉLIO PRATES/COMERCIAL NORTE-SUL"/>
  </r>
  <r>
    <x v="123"/>
    <x v="4"/>
    <x v="4"/>
    <x v="0"/>
    <n v="13"/>
    <s v="PISTÃO SUL"/>
    <s v="TAGUATINGA"/>
    <s v="JARDIM LARANJEIRAS/AVENIDA PERIMETRAL/AVENIDA TANCREDO NEVES/AVENIDA RIO GRANDE DO SUL/AVENIDA BRAZLÂNDIA/AVENIDA SÃO PAULO/BR-070/VIA LESTE/CEILÂNDIA NORTE/CEILÂNDIA CENTRO/AVENIDA HÉLIO PRATES/COMERCIAL NORTE-SUL/PISTÃO SUL"/>
  </r>
  <r>
    <x v="123"/>
    <x v="4"/>
    <x v="4"/>
    <x v="0"/>
    <n v="14"/>
    <s v="UNIVERSIDADE CATÓLICA"/>
    <s v="TAGUATINGA"/>
    <s v="JARDIM LARANJEIRAS/AVENIDA PERIMETRAL/AVENIDA TANCREDO NEVES/AVENIDA RIO GRANDE DO SUL/AVENIDA BRAZLÂNDIA/AVENIDA SÃO PAULO/BR-070/VIA LESTE/CEILÂNDIA NORTE/CEILÂNDIA CENTRO/AVENIDA HÉLIO PRATES/COMERCIAL NORTE-SUL/PISTÃO SUL/UNIVERSIDADE CATÓLICA"/>
  </r>
  <r>
    <x v="123"/>
    <x v="4"/>
    <x v="5"/>
    <x v="1"/>
    <n v="1"/>
    <s v="UNIVERSIDADE CATÓLICA"/>
    <s v="TAGUATINGA"/>
    <s v="UNIVERSIDADE CATÓLICA"/>
  </r>
  <r>
    <x v="123"/>
    <x v="4"/>
    <x v="5"/>
    <x v="1"/>
    <n v="2"/>
    <s v="PISTÃO SUL-NORTE"/>
    <s v="TAGUATINGA"/>
    <s v="UNIVERSIDADE CATÓLICA/PISTÃO SUL-NORTE"/>
  </r>
  <r>
    <x v="123"/>
    <x v="4"/>
    <x v="5"/>
    <x v="1"/>
    <n v="3"/>
    <s v="BR-070"/>
    <s v="CEILÂNDIA"/>
    <s v="UNIVERSIDADE CATÓLICA/PISTÃO SUL-NORTE/BR-070"/>
  </r>
  <r>
    <x v="123"/>
    <x v="4"/>
    <x v="5"/>
    <x v="1"/>
    <n v="4"/>
    <s v="AVENIDA BRAZLÂNDIA"/>
    <s v="ÁGUAS LINDAS DE GOIÁS"/>
    <s v="UNIVERSIDADE CATÓLICA/PISTÃO SUL-NORTE/BR-070/AVENIDA BRAZLÂNDIA"/>
  </r>
  <r>
    <x v="123"/>
    <x v="4"/>
    <x v="5"/>
    <x v="1"/>
    <n v="5"/>
    <s v="AVENIDA RIO GRANDE DO SUL"/>
    <s v="ÁGUAS LINDAS DE GOIÁS"/>
    <s v="UNIVERSIDADE CATÓLICA/PISTÃO SUL-NORTE/BR-070/AVENIDA BRAZLÂNDIA/AVENIDA RIO GRANDE DO SUL"/>
  </r>
  <r>
    <x v="123"/>
    <x v="4"/>
    <x v="5"/>
    <x v="1"/>
    <n v="6"/>
    <s v="AVENIDA TANCREDO NEVES"/>
    <s v="ÁGUAS LINDAS DE GOIÁS"/>
    <s v="UNIVERSIDADE CATÓLICA/PISTÃO SUL-NORTE/BR-070/AVENIDA BRAZLÂNDIA/AVENIDA RIO GRANDE DO SUL/AVENIDA TANCREDO NEVES"/>
  </r>
  <r>
    <x v="123"/>
    <x v="4"/>
    <x v="5"/>
    <x v="1"/>
    <n v="7"/>
    <s v="AVENIDA PERIMETRAL"/>
    <s v="ÁGUAS LINDAS DE GOIÁS"/>
    <s v="UNIVERSIDADE CATÓLICA/PISTÃO SUL-NORTE/BR-070/AVENIDA BRAZLÂNDIA/AVENIDA RIO GRANDE DO SUL/AVENIDA TANCREDO NEVES/AVENIDA PERIMETRAL"/>
  </r>
  <r>
    <x v="123"/>
    <x v="4"/>
    <x v="5"/>
    <x v="1"/>
    <n v="8"/>
    <s v="JARDIM LARANJEIRAS"/>
    <s v="ÁGUAS LINDAS DE GOIÁS"/>
    <s v="UNIVERSIDADE CATÓLICA/PISTÃO SUL-NORTE/BR-070/AVENIDA BRAZLÂNDIA/AVENIDA RIO GRANDE DO SUL/AVENIDA TANCREDO NEVES/AVENIDA PERIMETRAL/JARDIM LARANJEIRAS"/>
  </r>
  <r>
    <x v="124"/>
    <x v="4"/>
    <x v="4"/>
    <x v="0"/>
    <n v="1"/>
    <s v="PINHEIRO 1"/>
    <s v="ÁGUAS LINDAS DE GOIÁS"/>
    <s v="PINHEIRO 1"/>
  </r>
  <r>
    <x v="124"/>
    <x v="4"/>
    <x v="4"/>
    <x v="0"/>
    <n v="2"/>
    <s v="AVENIDA COMERCIAL"/>
    <s v="ÁGUAS LINDAS DE GOIÁS"/>
    <s v="PINHEIRO 1/AVENIDA COMERCIAL"/>
  </r>
  <r>
    <x v="124"/>
    <x v="4"/>
    <x v="4"/>
    <x v="0"/>
    <n v="3"/>
    <s v="AVENIDA MINAS GERAIS"/>
    <s v="ÁGUAS LINDAS DE GOIÁS"/>
    <s v="PINHEIRO 1/AVENIDA COMERCIAL/AVENIDA MINAS GERAIS"/>
  </r>
  <r>
    <x v="124"/>
    <x v="4"/>
    <x v="4"/>
    <x v="0"/>
    <n v="4"/>
    <s v="AVENIDA SÃO PAULO"/>
    <s v="ÁGUAS LINDAS DE GOIÁS"/>
    <s v="PINHEIRO 1/AVENIDA COMERCIAL/AVENIDA MINAS GERAIS/AVENIDA SÃO PAULO"/>
  </r>
  <r>
    <x v="124"/>
    <x v="4"/>
    <x v="4"/>
    <x v="0"/>
    <n v="5"/>
    <s v="QUARTA AVENIDA"/>
    <s v="ÁGUAS LINDAS DE GOIÁS"/>
    <s v="PINHEIRO 1/AVENIDA COMERCIAL/AVENIDA MINAS GERAIS/AVENIDA SÃO PAULO/QUARTA AVENIDA"/>
  </r>
  <r>
    <x v="124"/>
    <x v="4"/>
    <x v="4"/>
    <x v="0"/>
    <n v="6"/>
    <s v="AVENIDA RIO GRANDE DO SUL"/>
    <s v="ÁGUAS LINDAS DE GOIÁS"/>
    <s v="PINHEIRO 1/AVENIDA COMERCIAL/AVENIDA MINAS GERAIS/AVENIDA SÃO PAULO/QUARTA AVENIDA/AVENIDA RIO GRANDE DO SUL"/>
  </r>
  <r>
    <x v="124"/>
    <x v="4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124"/>
    <x v="4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124"/>
    <x v="4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124"/>
    <x v="4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124"/>
    <x v="4"/>
    <x v="4"/>
    <x v="0"/>
    <n v="11"/>
    <s v="VIA LESTE"/>
    <s v="CEILÂNDIA"/>
    <s v="PINHEIRO 1/AVENIDA COMERCIAL/AVENIDA MINAS GERAIS/AVENIDA SÃO PAULO/QUARTA AVENIDA/AVENIDA RIO GRANDE DO SUL/AVENIDA TANCREDO NEVES/AVENIDA BRASÍLIA/AVENIDA SÃO PAULO/BR-070/VIA LESTE"/>
  </r>
  <r>
    <x v="124"/>
    <x v="4"/>
    <x v="4"/>
    <x v="0"/>
    <n v="12"/>
    <s v="CEILÂNDIA NORTE"/>
    <s v="CEILÂNDIA"/>
    <s v="PINHEIRO 1/AVENIDA COMERCIAL/AVENIDA MINAS GERAIS/AVENIDA SÃO PAULO/QUARTA AVENIDA/AVENIDA RIO GRANDE DO SUL/AVENIDA TANCREDO NEVES/AVENIDA BRASÍLIA/AVENIDA SÃO PAULO/BR-070/VIA LESTE/CEILÂNDIA NORTE"/>
  </r>
  <r>
    <x v="124"/>
    <x v="4"/>
    <x v="4"/>
    <x v="0"/>
    <n v="13"/>
    <s v="CEILÂNDIA CENTRO"/>
    <s v="CEILÂNDIA"/>
    <s v="PINHEIRO 1/AVENIDA COMERCIAL/AVENIDA MINAS GERAIS/AVENIDA SÃO PAULO/QUARTA AVENIDA/AVENIDA RIO GRANDE DO SUL/AVENIDA TANCREDO NEVES/AVENIDA BRASÍLIA/AVENIDA SÃO PAULO/BR-070/VIA LESTE/CEILÂNDIA NORTE/CEILÂNDIA CENTRO"/>
  </r>
  <r>
    <x v="124"/>
    <x v="4"/>
    <x v="4"/>
    <x v="0"/>
    <n v="14"/>
    <s v="AVENIDA HÉLIO PRATES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"/>
  </r>
  <r>
    <x v="124"/>
    <x v="4"/>
    <x v="4"/>
    <x v="0"/>
    <n v="15"/>
    <s v="COMERCIAL NORTE-SUL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COMERCIAL NORTE-SUL"/>
  </r>
  <r>
    <x v="124"/>
    <x v="4"/>
    <x v="4"/>
    <x v="0"/>
    <n v="16"/>
    <s v="PISTÃO SUL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COMERCIAL NORTE-SUL/PISTÃO SUL"/>
  </r>
  <r>
    <x v="124"/>
    <x v="4"/>
    <x v="4"/>
    <x v="0"/>
    <n v="17"/>
    <s v="UNIVERSIDADE CATÓLICA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COMERCIAL NORTE-SUL/PISTÃO SUL/UNIVERSIDADE CATÓLICA"/>
  </r>
  <r>
    <x v="124"/>
    <x v="4"/>
    <x v="5"/>
    <x v="1"/>
    <n v="1"/>
    <s v="UNIVERSIDADE CATÓLICA"/>
    <s v="TAGUATINGA"/>
    <s v="UNIVERSIDADE CATÓLICA"/>
  </r>
  <r>
    <x v="124"/>
    <x v="4"/>
    <x v="5"/>
    <x v="1"/>
    <n v="2"/>
    <s v="PISTÃO SUL-NORTE"/>
    <s v="TAGUATINGA"/>
    <s v="UNIVERSIDADE CATÓLICA/PISTÃO SUL-NORTE"/>
  </r>
  <r>
    <x v="124"/>
    <x v="4"/>
    <x v="5"/>
    <x v="1"/>
    <n v="3"/>
    <s v="BR-070"/>
    <s v="CEILÂNDIA"/>
    <s v="UNIVERSIDADE CATÓLICA/PISTÃO SUL-NORTE/BR-070"/>
  </r>
  <r>
    <x v="124"/>
    <x v="4"/>
    <x v="5"/>
    <x v="1"/>
    <n v="4"/>
    <s v="AVENIDA CUIABÁ"/>
    <s v="ÁGUAS LINDAS DE GOIÁS"/>
    <s v="UNIVERSIDADE CATÓLICA/PISTÃO SUL-NORTE/BR-070/AVENIDA CUIABÁ"/>
  </r>
  <r>
    <x v="124"/>
    <x v="4"/>
    <x v="5"/>
    <x v="1"/>
    <n v="5"/>
    <s v="AVENIDA TANCREDO NEVES"/>
    <s v="ÁGUAS LINDAS DE GOIÁS"/>
    <s v="UNIVERSIDADE CATÓLICA/PISTÃO SUL-NORTE/BR-070/AVENIDA CUIABÁ/AVENIDA TANCREDO NEVES"/>
  </r>
  <r>
    <x v="124"/>
    <x v="4"/>
    <x v="5"/>
    <x v="1"/>
    <n v="6"/>
    <s v="AVENIDA RIO GRANDE DO SUL"/>
    <s v="ÁGUAS LINDAS DE GOIÁS"/>
    <s v="UNIVERSIDADE CATÓLICA/PISTÃO SUL-NORTE/BR-070/AVENIDA CUIABÁ/AVENIDA TANCREDO NEVES/AVENIDA RIO GRANDE DO SUL"/>
  </r>
  <r>
    <x v="124"/>
    <x v="4"/>
    <x v="5"/>
    <x v="1"/>
    <n v="7"/>
    <s v="QUARTA AVENIDA"/>
    <s v="ÁGUAS LINDAS DE GOIÁS"/>
    <s v="UNIVERSIDADE CATÓLICA/PISTÃO SUL-NORTE/BR-070/AVENIDA CUIABÁ/AVENIDA TANCREDO NEVES/AVENIDA RIO GRANDE DO SUL/QUARTA AVENIDA"/>
  </r>
  <r>
    <x v="124"/>
    <x v="4"/>
    <x v="5"/>
    <x v="1"/>
    <n v="8"/>
    <s v="AVENIDA SÃO PAULO"/>
    <s v="ÁGUAS LINDAS DE GOIÁS"/>
    <s v="UNIVERSIDADE CATÓLICA/PISTÃO SUL-NORTE/BR-070/AVENIDA CUIABÁ/AVENIDA TANCREDO NEVES/AVENIDA RIO GRANDE DO SUL/QUARTA AVENIDA/AVENIDA SÃO PAULO"/>
  </r>
  <r>
    <x v="124"/>
    <x v="4"/>
    <x v="5"/>
    <x v="1"/>
    <n v="9"/>
    <s v="AVENIDA MINAS GERAIS"/>
    <s v="ÁGUAS LINDAS DE GOIÁS"/>
    <s v="UNIVERSIDADE CATÓLICA/PISTÃO SUL-NORTE/BR-070/AVENIDA CUIABÁ/AVENIDA TANCREDO NEVES/AVENIDA RIO GRANDE DO SUL/QUARTA AVENIDA/AVENIDA SÃO PAULO/AVENIDA MINAS GERAIS"/>
  </r>
  <r>
    <x v="124"/>
    <x v="4"/>
    <x v="5"/>
    <x v="1"/>
    <n v="10"/>
    <s v="AVENIDA COMERCIAL"/>
    <s v="ÁGUAS LINDAS DE GOIÁS"/>
    <s v="UNIVERSIDADE CATÓLICA/PISTÃO SUL-NORTE/BR-070/AVENIDA CUIABÁ/AVENIDA TANCREDO NEVES/AVENIDA RIO GRANDE DO SUL/QUARTA AVENIDA/AVENIDA SÃO PAULO/AVENIDA MINAS GERAIS/AVENIDA COMERCIAL"/>
  </r>
  <r>
    <x v="124"/>
    <x v="4"/>
    <x v="5"/>
    <x v="1"/>
    <n v="11"/>
    <s v="PINHEIRO 1"/>
    <s v="ÁGUAS LINDAS DE GOIÁS"/>
    <s v="UNIVERSIDADE CATÓLICA/PISTÃO SUL-NORTE/BR-070/AVENIDA CUIABÁ/AVENIDA TANCREDO NEVES/AVENIDA RIO GRANDE DO SUL/QUARTA AVENIDA/AVENIDA SÃO PAULO/AVENIDA MINAS GERAIS/AVENIDA COMERCIAL/PINHEIRO 1"/>
  </r>
  <r>
    <x v="125"/>
    <x v="4"/>
    <x v="4"/>
    <x v="0"/>
    <n v="1"/>
    <s v="PINHEIRO 1"/>
    <s v="ÁGUAS LINDAS DE GOIÁS"/>
    <s v="PINHEIRO 1"/>
  </r>
  <r>
    <x v="125"/>
    <x v="4"/>
    <x v="4"/>
    <x v="0"/>
    <n v="2"/>
    <s v="AVENIDA COMERCIAL"/>
    <s v="ÁGUAS LINDAS DE GOIÁS"/>
    <s v="PINHEIRO 1/AVENIDA COMERCIAL"/>
  </r>
  <r>
    <x v="125"/>
    <x v="4"/>
    <x v="4"/>
    <x v="0"/>
    <n v="3"/>
    <s v="AVENIDA MINAS GERAIS"/>
    <s v="ÁGUAS LINDAS DE GOIÁS"/>
    <s v="PINHEIRO 1/AVENIDA COMERCIAL/AVENIDA MINAS GERAIS"/>
  </r>
  <r>
    <x v="125"/>
    <x v="4"/>
    <x v="4"/>
    <x v="0"/>
    <n v="4"/>
    <s v="AVENIDA SÃO PAULO"/>
    <s v="ÁGUAS LINDAS DE GOIÁS"/>
    <s v="PINHEIRO 1/AVENIDA COMERCIAL/AVENIDA MINAS GERAIS/AVENIDA SÃO PAULO"/>
  </r>
  <r>
    <x v="125"/>
    <x v="4"/>
    <x v="4"/>
    <x v="0"/>
    <n v="5"/>
    <s v="QUARTA AVENIDA"/>
    <s v="ÁGUAS LINDAS DE GOIÁS"/>
    <s v="PINHEIRO 1/AVENIDA COMERCIAL/AVENIDA MINAS GERAIS/AVENIDA SÃO PAULO/QUARTA AVENIDA"/>
  </r>
  <r>
    <x v="125"/>
    <x v="4"/>
    <x v="4"/>
    <x v="0"/>
    <n v="6"/>
    <s v="AVENIDA RIO GRANDE DO SUL"/>
    <s v="ÁGUAS LINDAS DE GOIÁS"/>
    <s v="PINHEIRO 1/AVENIDA COMERCIAL/AVENIDA MINAS GERAIS/AVENIDA SÃO PAULO/QUARTA AVENIDA/AVENIDA RIO GRANDE DO SUL"/>
  </r>
  <r>
    <x v="125"/>
    <x v="4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125"/>
    <x v="4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125"/>
    <x v="4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125"/>
    <x v="4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125"/>
    <x v="4"/>
    <x v="4"/>
    <x v="0"/>
    <n v="11"/>
    <s v="VIA LESTE"/>
    <s v="CEILÂNDIA"/>
    <s v="PINHEIRO 1/AVENIDA COMERCIAL/AVENIDA MINAS GERAIS/AVENIDA SÃO PAULO/QUARTA AVENIDA/AVENIDA RIO GRANDE DO SUL/AVENIDA TANCREDO NEVES/AVENIDA BRASÍLIA/AVENIDA SÃO PAULO/BR-070/VIA LESTE"/>
  </r>
  <r>
    <x v="125"/>
    <x v="4"/>
    <x v="4"/>
    <x v="0"/>
    <n v="12"/>
    <s v="CEILÂNDIA NORTE"/>
    <s v="CEILÂNDIA"/>
    <s v="PINHEIRO 1/AVENIDA COMERCIAL/AVENIDA MINAS GERAIS/AVENIDA SÃO PAULO/QUARTA AVENIDA/AVENIDA RIO GRANDE DO SUL/AVENIDA TANCREDO NEVES/AVENIDA BRASÍLIA/AVENIDA SÃO PAULO/BR-070/VIA LESTE/CEILÂNDIA NORTE"/>
  </r>
  <r>
    <x v="125"/>
    <x v="4"/>
    <x v="4"/>
    <x v="0"/>
    <n v="13"/>
    <s v="CEILÂNDIA CENTRO"/>
    <s v="CEILÂNDIA"/>
    <s v="PINHEIRO 1/AVENIDA COMERCIAL/AVENIDA MINAS GERAIS/AVENIDA SÃO PAULO/QUARTA AVENIDA/AVENIDA RIO GRANDE DO SUL/AVENIDA TANCREDO NEVES/AVENIDA BRASÍLIA/AVENIDA SÃO PAULO/BR-070/VIA LESTE/CEILÂNDIA NORTE/CEILÂNDIA CENTRO"/>
  </r>
  <r>
    <x v="125"/>
    <x v="4"/>
    <x v="4"/>
    <x v="0"/>
    <n v="14"/>
    <s v="AVENIDA HÉLIO PRATES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"/>
  </r>
  <r>
    <x v="125"/>
    <x v="4"/>
    <x v="4"/>
    <x v="0"/>
    <n v="15"/>
    <s v="AVENIDA SANDÚ NORTE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AVENIDA SANDÚ NORTE"/>
  </r>
  <r>
    <x v="125"/>
    <x v="4"/>
    <x v="4"/>
    <x v="0"/>
    <n v="16"/>
    <s v="TAGUATINGA CENTRO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AVENIDA SANDÚ NORTE/TAGUATINGA CENTRO"/>
  </r>
  <r>
    <x v="125"/>
    <x v="4"/>
    <x v="5"/>
    <x v="1"/>
    <n v="1"/>
    <s v="TAGUATINGA CENTRO"/>
    <s v="TAGUATINGA"/>
    <s v="TAGUATINGA CENTRO"/>
  </r>
  <r>
    <x v="125"/>
    <x v="4"/>
    <x v="5"/>
    <x v="1"/>
    <n v="2"/>
    <s v="AVENIDA SANDÚ NORTE"/>
    <s v="TAGUATINGA"/>
    <s v="TAGUATINGA CENTRO/AVENIDA SANDÚ NORTE"/>
  </r>
  <r>
    <x v="125"/>
    <x v="4"/>
    <x v="5"/>
    <x v="1"/>
    <n v="3"/>
    <s v="AVENIDA HÉLIO PRATES"/>
    <s v="TAGUATINGA"/>
    <s v="TAGUATINGA CENTRO/AVENIDA SANDÚ NORTE/AVENIDA HÉLIO PRATES"/>
  </r>
  <r>
    <x v="125"/>
    <x v="4"/>
    <x v="5"/>
    <x v="1"/>
    <n v="4"/>
    <s v="CEILÂNDIA CENTRO"/>
    <s v="CEILÂNDIA"/>
    <s v="TAGUATINGA CENTRO/AVENIDA SANDÚ NORTE/AVENIDA HÉLIO PRATES/CEILÂNDIA CENTRO"/>
  </r>
  <r>
    <x v="125"/>
    <x v="4"/>
    <x v="5"/>
    <x v="1"/>
    <n v="5"/>
    <s v="CEILÂNDIA NORTE"/>
    <s v="CEILÂNDIA"/>
    <s v="TAGUATINGA CENTRO/AVENIDA SANDÚ NORTE/AVENIDA HÉLIO PRATES/CEILÂNDIA CENTRO/CEILÂNDIA NORTE"/>
  </r>
  <r>
    <x v="125"/>
    <x v="4"/>
    <x v="5"/>
    <x v="1"/>
    <n v="6"/>
    <s v="VIA LESTE"/>
    <s v="CEILÂNDIA"/>
    <s v="TAGUATINGA CENTRO/AVENIDA SANDÚ NORTE/AVENIDA HÉLIO PRATES/CEILÂNDIA CENTRO/CEILÂNDIA NORTE/VIA LESTE"/>
  </r>
  <r>
    <x v="125"/>
    <x v="4"/>
    <x v="5"/>
    <x v="1"/>
    <n v="7"/>
    <s v="BR-070"/>
    <s v="CEILÂNDIA"/>
    <s v="TAGUATINGA CENTRO/AVENIDA SANDÚ NORTE/AVENIDA HÉLIO PRATES/CEILÂNDIA CENTRO/CEILÂNDIA NORTE/VIA LESTE/BR-070"/>
  </r>
  <r>
    <x v="125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25"/>
    <x v="4"/>
    <x v="5"/>
    <x v="1"/>
    <n v="9"/>
    <s v="AVENIDA TANCREDO NEVES"/>
    <s v="ÁGUAS LINDAS DE GOIÁS"/>
    <s v="TAGUATINGA CENTRO/AVENIDA SANDÚ NORTE/AVENIDA HÉLIO PRATES/CEILÂNDIA CENTRO/CEILÂNDIA NORTE/VIA LESTE/BR-070/AVENIDA CUIABÁ/AVENIDA TANCREDO NEVES"/>
  </r>
  <r>
    <x v="125"/>
    <x v="4"/>
    <x v="5"/>
    <x v="1"/>
    <n v="10"/>
    <s v="AVENIDA RIO GRANDE DO SUL"/>
    <s v="ÁGUAS LINDAS DE GOIÁS"/>
    <s v="TAGUATINGA CENTRO/AVENIDA SANDÚ NORTE/AVENIDA HÉLIO PRATES/CEILÂNDIA CENTRO/CEILÂNDIA NORTE/VIA LESTE/BR-070/AVENIDA CUIABÁ/AVENIDA TANCREDO NEVES/AVENIDA RIO GRANDE DO SUL"/>
  </r>
  <r>
    <x v="125"/>
    <x v="4"/>
    <x v="5"/>
    <x v="1"/>
    <n v="11"/>
    <s v="QUARTA AVENIDA"/>
    <s v="ÁGUAS LINDAS DE GOIÁS"/>
    <s v="TAGUATINGA CENTRO/AVENIDA SANDÚ NORTE/AVENIDA HÉLIO PRATES/CEILÂNDIA CENTRO/CEILÂNDIA NORTE/VIA LESTE/BR-070/AVENIDA CUIABÁ/AVENIDA TANCREDO NEVES/AVENIDA RIO GRANDE DO SUL/QUARTA AVENIDA"/>
  </r>
  <r>
    <x v="125"/>
    <x v="4"/>
    <x v="5"/>
    <x v="1"/>
    <n v="12"/>
    <s v="AVENIDA SÃO PAULO"/>
    <s v="ÁGUAS LINDAS DE GOIÁS"/>
    <s v="TAGUATINGA CENTRO/AVENIDA SANDÚ NORTE/AVENIDA HÉLIO PRATES/CEILÂNDIA CENTRO/CEILÂNDIA NORTE/VIA LESTE/BR-070/AVENIDA CUIABÁ/AVENIDA TANCREDO NEVES/AVENIDA RIO GRANDE DO SUL/QUARTA AVENIDA/AVENIDA SÃO PAULO"/>
  </r>
  <r>
    <x v="125"/>
    <x v="4"/>
    <x v="5"/>
    <x v="1"/>
    <n v="13"/>
    <s v="AVENIDA MINAS GERAIS"/>
    <s v="ÁGUAS LINDAS DE GOIÁS"/>
    <s v="TAGUATINGA CENTRO/AVENIDA SANDÚ NORTE/AVENIDA HÉLIO PRATES/CEILÂNDIA CENTRO/CEILÂNDIA NORTE/VIA LESTE/BR-070/AVENIDA CUIABÁ/AVENIDA TANCREDO NEVES/AVENIDA RIO GRANDE DO SUL/QUARTA AVENIDA/AVENIDA SÃO PAULO/AVENIDA MINAS GERAIS"/>
  </r>
  <r>
    <x v="125"/>
    <x v="4"/>
    <x v="5"/>
    <x v="1"/>
    <n v="14"/>
    <s v="AVENIDA COMERCIAL"/>
    <s v="ÁGUAS LINDAS DE GOIÁS"/>
    <s v="TAGUATINGA CENTRO/AVENIDA SANDÚ NORTE/AVENIDA HÉLIO PRATES/CEILÂNDIA CENTRO/CEILÂNDIA NORTE/VIA LESTE/BR-070/AVENIDA CUIABÁ/AVENIDA TANCREDO NEVES/AVENIDA RIO GRANDE DO SUL/QUARTA AVENIDA/AVENIDA SÃO PAULO/AVENIDA MINAS GERAIS/AVENIDA COMERCIAL"/>
  </r>
  <r>
    <x v="125"/>
    <x v="4"/>
    <x v="5"/>
    <x v="1"/>
    <n v="15"/>
    <s v="PINHEIRO 1"/>
    <s v="ÁGUAS LINDAS DE GOIÁS"/>
    <s v="TAGUATINGA CENTRO/AVENIDA SANDÚ NORTE/AVENIDA HÉLIO PRATES/CEILÂNDIA CENTRO/CEILÂNDIA NORTE/VIA LESTE/BR-070/AVENIDA CUIABÁ/AVENIDA TANCREDO NEVES/AVENIDA RIO GRANDE DO SUL/QUARTA AVENIDA/AVENIDA SÃO PAULO/AVENIDA MINAS GERAIS/AVENIDA COMERCIAL/PINHEIRO 1"/>
  </r>
  <r>
    <x v="126"/>
    <x v="4"/>
    <x v="4"/>
    <x v="0"/>
    <n v="1"/>
    <s v="ÁGUAS BONITAS"/>
    <s v="ÁGUAS LINDAS DE GOIÁS"/>
    <s v="ÁGUAS BONITAS"/>
  </r>
  <r>
    <x v="126"/>
    <x v="4"/>
    <x v="4"/>
    <x v="0"/>
    <n v="2"/>
    <s v="BR-070"/>
    <s v="CEILÂNDIA"/>
    <s v="ÁGUAS BONITAS/BR-070"/>
  </r>
  <r>
    <x v="126"/>
    <x v="4"/>
    <x v="4"/>
    <x v="0"/>
    <n v="3"/>
    <s v="PISTÃO NORTE"/>
    <s v="TAGUATINGA"/>
    <s v="ÁGUAS BONITAS/BR-070/PISTÃO NORTE"/>
  </r>
  <r>
    <x v="126"/>
    <x v="4"/>
    <x v="4"/>
    <x v="0"/>
    <n v="4"/>
    <s v="AVENIDA ARAUCÁRIAS"/>
    <s v="ÁGUAS CLARAS"/>
    <s v="ÁGUAS BONITAS/BR-070/PISTÃO NORTE/AVENIDA ARAUCÁRIAS"/>
  </r>
  <r>
    <x v="126"/>
    <x v="4"/>
    <x v="4"/>
    <x v="0"/>
    <n v="5"/>
    <s v="RUA PAU BRASIL"/>
    <s v="ÁGUAS LINDAS DE GOIÁS"/>
    <s v="ÁGUAS BONITAS/BR-070/PISTÃO NORTE/AVENIDA ARAUCÁRIAS/RUA PAU BRASIL"/>
  </r>
  <r>
    <x v="126"/>
    <x v="4"/>
    <x v="4"/>
    <x v="0"/>
    <n v="6"/>
    <s v="AVENIDA IPÊ AMARELO"/>
    <s v="ÁGUAS CLARAS"/>
    <s v="ÁGUAS BONITAS/BR-070/PISTÃO NORTE/AVENIDA ARAUCÁRIAS/RUA PAU BRASIL/AVENIDA IPÊ AMARELO"/>
  </r>
  <r>
    <x v="126"/>
    <x v="4"/>
    <x v="4"/>
    <x v="0"/>
    <n v="7"/>
    <s v="AVENIDA ARAUCÁRIAS"/>
    <s v="ÁGUAS CLARAS"/>
    <s v="ÁGUAS BONITAS/BR-070/PISTÃO NORTE/AVENIDA ARAUCÁRIAS/RUA PAU BRASIL/AVENIDA IPÊ AMARELO/AVENIDA ARAUCÁRIAS"/>
  </r>
  <r>
    <x v="126"/>
    <x v="4"/>
    <x v="4"/>
    <x v="0"/>
    <n v="8"/>
    <s v="AVENIDA DAS CASTANHEIRAS"/>
    <s v="ÁGUAS CLARAS"/>
    <s v="ÁGUAS BONITAS/BR-070/PISTÃO NORTE/AVENIDA ARAUCÁRIAS/RUA PAU BRASIL/AVENIDA IPÊ AMARELO/AVENIDA ARAUCÁRIAS/AVENIDA DAS CASTANHEIRAS"/>
  </r>
  <r>
    <x v="126"/>
    <x v="4"/>
    <x v="4"/>
    <x v="0"/>
    <n v="9"/>
    <s v="AVENIDA PARQUE ÁGUAS CLARAS"/>
    <s v="ÁGUAS CLARAS"/>
    <s v="ÁGUAS BONITAS/BR-070/PISTÃO NORTE/AVENIDA ARAUCÁRIAS/RUA PAU BRASIL/AVENIDA IPÊ AMARELO/AVENIDA ARAUCÁRIAS/AVENIDA DAS CASTANHEIRAS/AVENIDA PARQUE ÁGUAS CLARAS"/>
  </r>
  <r>
    <x v="126"/>
    <x v="4"/>
    <x v="4"/>
    <x v="0"/>
    <n v="10"/>
    <s v="AVENIDA PAU BRASIL"/>
    <s v="ÁGUAS CLARAS"/>
    <s v="ÁGUAS BONITAS/BR-070/PISTÃO NORTE/AVENIDA ARAUCÁRIAS/RUA PAU BRASIL/AVENIDA IPÊ AMARELO/AVENIDA ARAUCÁRIAS/AVENIDA DAS CASTANHEIRAS/AVENIDA PARQUE ÁGUAS CLARAS/AVENIDA PAU BRASIL"/>
  </r>
  <r>
    <x v="126"/>
    <x v="4"/>
    <x v="4"/>
    <x v="0"/>
    <n v="11"/>
    <s v="UNIEURO"/>
    <s v="ÁGUAS CLARAS"/>
    <s v="ÁGUAS BONITAS/BR-070/PISTÃO NORTE/AVENIDA ARAUCÁRIAS/RUA PAU BRASIL/AVENIDA IPÊ AMARELO/AVENIDA ARAUCÁRIAS/AVENIDA DAS CASTANHEIRAS/AVENIDA PARQUE ÁGUAS CLARAS/AVENIDA PAU BRASIL/UNIEURO"/>
  </r>
  <r>
    <x v="126"/>
    <x v="4"/>
    <x v="4"/>
    <x v="0"/>
    <n v="12"/>
    <s v="ÁGUAS CLARAS"/>
    <s v="ÁGUAS CLARAS"/>
    <s v="ÁGUAS BONITAS/BR-070/PISTÃO NORTE/AVENIDA ARAUCÁRIAS/RUA PAU BRASIL/AVENIDA IPÊ AMARELO/AVENIDA ARAUCÁRIAS/AVENIDA DAS CASTANHEIRAS/AVENIDA PARQUE ÁGUAS CLARAS/AVENIDA PAU BRASIL/UNIEURO/ÁGUAS CLARAS"/>
  </r>
  <r>
    <x v="126"/>
    <x v="4"/>
    <x v="5"/>
    <x v="1"/>
    <n v="1"/>
    <s v="ÁGUAS CLARAS"/>
    <s v="ÁGUAS CLARAS"/>
    <s v="ÁGUAS CLARAS"/>
  </r>
  <r>
    <x v="126"/>
    <x v="4"/>
    <x v="5"/>
    <x v="1"/>
    <n v="2"/>
    <s v="AVENIDA ARAUCÁRIAS"/>
    <s v="ÁGUAS CLARAS"/>
    <s v="ÁGUAS CLARAS/AVENIDA ARAUCÁRIAS"/>
  </r>
  <r>
    <x v="126"/>
    <x v="4"/>
    <x v="5"/>
    <x v="1"/>
    <n v="3"/>
    <s v="RUA PAU BRASIL"/>
    <s v="ÁGUAS LINDAS DE GOIÁS"/>
    <s v="ÁGUAS CLARAS/AVENIDA ARAUCÁRIAS/RUA PAU BRASIL"/>
  </r>
  <r>
    <x v="126"/>
    <x v="4"/>
    <x v="5"/>
    <x v="1"/>
    <n v="4"/>
    <s v="AVENIDA IPÊ AMARELO"/>
    <s v="ÁGUAS CLARAS"/>
    <s v="ÁGUAS CLARAS/AVENIDA ARAUCÁRIAS/RUA PAU BRASIL/AVENIDA IPÊ AMARELO"/>
  </r>
  <r>
    <x v="126"/>
    <x v="4"/>
    <x v="5"/>
    <x v="1"/>
    <n v="5"/>
    <s v="AVENIDA ARAUCÁRIAS"/>
    <s v="ÁGUAS CLARAS"/>
    <s v="ÁGUAS CLARAS/AVENIDA ARAUCÁRIAS/RUA PAU BRASIL/AVENIDA IPÊ AMARELO/AVENIDA ARAUCÁRIAS"/>
  </r>
  <r>
    <x v="126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26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26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26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26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26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26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26"/>
    <x v="4"/>
    <x v="5"/>
    <x v="1"/>
    <n v="13"/>
    <s v="JARDIM AMÉRICA"/>
    <s v="ÁGUAS LINDAS DE GOIÁS"/>
    <s v="ÁGUAS CLARAS/AVENIDA ARAUCÁRIAS/RUA PAU BRASIL/AVENIDA IPÊ AMARELO/AVENIDA ARAUCÁRIAS/AVENIDA DAS CASTANHEIRAS/AVENIDA PARQUE ÁGUAS CLARAS/AVENIDA PAU BRASIL/UNIEURO/PISTÃO NORTE/BR-070/AVENIDA CUIABÁ/JARDIM AMÉRICA"/>
  </r>
  <r>
    <x v="126"/>
    <x v="4"/>
    <x v="5"/>
    <x v="1"/>
    <n v="14"/>
    <s v="MORADA DA SERRA"/>
    <s v="ÁGUAS LINDAS DE GOIÁS"/>
    <s v="ÁGUAS CLARAS/AVENIDA ARAUCÁRIAS/RUA PAU BRASIL/AVENIDA IPÊ AMARELO/AVENIDA ARAUCÁRIAS/AVENIDA DAS CASTANHEIRAS/AVENIDA PARQUE ÁGUAS CLARAS/AVENIDA PAU BRASIL/UNIEURO/PISTÃO NORTE/BR-070/AVENIDA CUIABÁ/JARDIM AMÉRICA/MORADA DA SERRA"/>
  </r>
  <r>
    <x v="126"/>
    <x v="4"/>
    <x v="5"/>
    <x v="1"/>
    <n v="15"/>
    <s v="ÁGUAS BONITAS"/>
    <s v="ÁGUAS LINDAS DE GOIÁS"/>
    <s v="ÁGUAS CLARAS/AVENIDA ARAUCÁRIAS/RUA PAU BRASIL/AVENIDA IPÊ AMARELO/AVENIDA ARAUCÁRIAS/AVENIDA DAS CASTANHEIRAS/AVENIDA PARQUE ÁGUAS CLARAS/AVENIDA PAU BRASIL/UNIEURO/PISTÃO NORTE/BR-070/AVENIDA CUIABÁ/JARDIM AMÉRICA/MORADA DA SERRA/ÁGUAS BONITAS"/>
  </r>
  <r>
    <x v="127"/>
    <x v="4"/>
    <x v="4"/>
    <x v="0"/>
    <n v="1"/>
    <s v="CHIOLA"/>
    <s v="ÁGUAS LINDAS DE GOIÁS"/>
    <s v="CHIOLA"/>
  </r>
  <r>
    <x v="127"/>
    <x v="4"/>
    <x v="4"/>
    <x v="0"/>
    <n v="2"/>
    <s v="JARDIM AMÉRICA"/>
    <s v="ÁGUAS LINDAS DE GOIÁS"/>
    <s v="CHIOLA/JARDIM AMÉRICA"/>
  </r>
  <r>
    <x v="127"/>
    <x v="4"/>
    <x v="4"/>
    <x v="0"/>
    <n v="3"/>
    <s v="AVENIDA BRASÍLIA"/>
    <s v="ÁGUAS LINDAS DE GOIÁS"/>
    <s v="CHIOLA/JARDIM AMÉRICA/AVENIDA BRASÍLIA"/>
  </r>
  <r>
    <x v="127"/>
    <x v="4"/>
    <x v="4"/>
    <x v="0"/>
    <n v="4"/>
    <s v="AVENIDA SÃO PAULO"/>
    <s v="ÁGUAS LINDAS DE GOIÁS"/>
    <s v="CHIOLA/JARDIM AMÉRICA/AVENIDA BRASÍLIA/AVENIDA SÃO PAULO"/>
  </r>
  <r>
    <x v="127"/>
    <x v="4"/>
    <x v="4"/>
    <x v="0"/>
    <n v="5"/>
    <s v="BR-070"/>
    <s v="CEILÂNDIA"/>
    <s v="CHIOLA/JARDIM AMÉRICA/AVENIDA BRASÍLIA/AVENIDA SÃO PAULO/BR-070"/>
  </r>
  <r>
    <x v="127"/>
    <x v="4"/>
    <x v="4"/>
    <x v="0"/>
    <n v="6"/>
    <s v="PISTÃO NORTE"/>
    <s v="TAGUATINGA"/>
    <s v="CHIOLA/JARDIM AMÉRICA/AVENIDA BRASÍLIA/AVENIDA SÃO PAULO/BR-070/PISTÃO NORTE"/>
  </r>
  <r>
    <x v="127"/>
    <x v="4"/>
    <x v="4"/>
    <x v="0"/>
    <n v="7"/>
    <s v="AVENIDA ARAUCÁRIAS"/>
    <s v="ÁGUAS CLARAS"/>
    <s v="CHIOLA/JARDIM AMÉRICA/AVENIDA BRASÍLIA/AVENIDA SÃO PAULO/BR-070/PISTÃO NORTE/AVENIDA ARAUCÁRIAS"/>
  </r>
  <r>
    <x v="127"/>
    <x v="4"/>
    <x v="4"/>
    <x v="0"/>
    <n v="8"/>
    <s v="RUA PAU BRASIL"/>
    <s v="ÁGUAS LINDAS DE GOIÁS"/>
    <s v="CHIOLA/JARDIM AMÉRICA/AVENIDA BRASÍLIA/AVENIDA SÃO PAULO/BR-070/PISTÃO NORTE/AVENIDA ARAUCÁRIAS/RUA PAU BRASIL"/>
  </r>
  <r>
    <x v="127"/>
    <x v="4"/>
    <x v="4"/>
    <x v="0"/>
    <n v="9"/>
    <s v="AVENIDA IPÊ AMARELO"/>
    <s v="ÁGUAS CLARAS"/>
    <s v="CHIOLA/JARDIM AMÉRICA/AVENIDA BRASÍLIA/AVENIDA SÃO PAULO/BR-070/PISTÃO NORTE/AVENIDA ARAUCÁRIAS/RUA PAU BRASIL/AVENIDA IPÊ AMARELO"/>
  </r>
  <r>
    <x v="127"/>
    <x v="4"/>
    <x v="4"/>
    <x v="0"/>
    <n v="10"/>
    <s v="AVENIDA ARAUCÁRIAS"/>
    <s v="ÁGUAS CLARAS"/>
    <s v="CHIOLA/JARDIM AMÉRICA/AVENIDA BRASÍLIA/AVENIDA SÃO PAULO/BR-070/PISTÃO NORTE/AVENIDA ARAUCÁRIAS/RUA PAU BRASIL/AVENIDA IPÊ AMARELO/AVENIDA ARAUCÁRIAS"/>
  </r>
  <r>
    <x v="127"/>
    <x v="4"/>
    <x v="4"/>
    <x v="0"/>
    <n v="11"/>
    <s v="AVENIDA DAS CASTANHEIRAS"/>
    <s v="ÁGUAS CLARAS"/>
    <s v="CHIOLA/JARDIM AMÉRICA/AVENIDA BRASÍLIA/AVENIDA SÃO PAULO/BR-070/PISTÃO NORTE/AVENIDA ARAUCÁRIAS/RUA PAU BRASIL/AVENIDA IPÊ AMARELO/AVENIDA ARAUCÁRIAS/AVENIDA DAS CASTANHEIRAS"/>
  </r>
  <r>
    <x v="127"/>
    <x v="4"/>
    <x v="4"/>
    <x v="0"/>
    <n v="12"/>
    <s v="AVENIDA PARQUE ÁGUAS CLARAS"/>
    <s v="ÁGUAS CLARAS"/>
    <s v="CHIOLA/JARDIM AMÉRICA/AVENIDA BRASÍLIA/AVENIDA SÃO PAULO/BR-070/PISTÃO NORTE/AVENIDA ARAUCÁRIAS/RUA PAU BRASIL/AVENIDA IPÊ AMARELO/AVENIDA ARAUCÁRIAS/AVENIDA DAS CASTANHEIRAS/AVENIDA PARQUE ÁGUAS CLARAS"/>
  </r>
  <r>
    <x v="127"/>
    <x v="4"/>
    <x v="4"/>
    <x v="0"/>
    <n v="13"/>
    <s v="AVENIDA PAU BRASIL"/>
    <s v="ÁGUAS CLARAS"/>
    <s v="CHIOLA/JARDIM AMÉRICA/AVENIDA BRASÍLIA/AVENIDA SÃO PAULO/BR-070/PISTÃO NORTE/AVENIDA ARAUCÁRIAS/RUA PAU BRASIL/AVENIDA IPÊ AMARELO/AVENIDA ARAUCÁRIAS/AVENIDA DAS CASTANHEIRAS/AVENIDA PARQUE ÁGUAS CLARAS/AVENIDA PAU BRASIL"/>
  </r>
  <r>
    <x v="127"/>
    <x v="4"/>
    <x v="4"/>
    <x v="0"/>
    <n v="14"/>
    <s v="UNIEURO"/>
    <s v="ÁGUAS CLARAS"/>
    <s v="CHIOLA/JARDIM AMÉRICA/AVENIDA BRASÍLIA/AVENIDA SÃO PAULO/BR-070/PISTÃO NORTE/AVENIDA ARAUCÁRIAS/RUA PAU BRASIL/AVENIDA IPÊ AMARELO/AVENIDA ARAUCÁRIAS/AVENIDA DAS CASTANHEIRAS/AVENIDA PARQUE ÁGUAS CLARAS/AVENIDA PAU BRASIL/UNIEURO"/>
  </r>
  <r>
    <x v="127"/>
    <x v="4"/>
    <x v="4"/>
    <x v="0"/>
    <n v="15"/>
    <s v="ÁGUAS CLARAS"/>
    <s v="ÁGUAS CLARAS"/>
    <s v="CHIOLA/JARDIM AMÉRICA/AVENIDA BRASÍLIA/AVENIDA SÃO PAULO/BR-070/PISTÃO NORTE/AVENIDA ARAUCÁRIAS/RUA PAU BRASIL/AVENIDA IPÊ AMARELO/AVENIDA ARAUCÁRIAS/AVENIDA DAS CASTANHEIRAS/AVENIDA PARQUE ÁGUAS CLARAS/AVENIDA PAU BRASIL/UNIEURO/ÁGUAS CLARAS"/>
  </r>
  <r>
    <x v="127"/>
    <x v="4"/>
    <x v="5"/>
    <x v="1"/>
    <n v="1"/>
    <s v="ÁGUAS CLARAS"/>
    <s v="ÁGUAS CLARAS"/>
    <s v="ÁGUAS CLARAS"/>
  </r>
  <r>
    <x v="127"/>
    <x v="4"/>
    <x v="5"/>
    <x v="1"/>
    <n v="2"/>
    <s v="AVENIDA ARAUCÁRIAS"/>
    <s v="ÁGUAS CLARAS"/>
    <s v="ÁGUAS CLARAS/AVENIDA ARAUCÁRIAS"/>
  </r>
  <r>
    <x v="127"/>
    <x v="4"/>
    <x v="5"/>
    <x v="1"/>
    <n v="3"/>
    <s v="RUA PAU BRASIL"/>
    <s v="ÁGUAS LINDAS DE GOIÁS"/>
    <s v="ÁGUAS CLARAS/AVENIDA ARAUCÁRIAS/RUA PAU BRASIL"/>
  </r>
  <r>
    <x v="127"/>
    <x v="4"/>
    <x v="5"/>
    <x v="1"/>
    <n v="4"/>
    <s v="AVENIDA IPÊ AMARELO"/>
    <s v="ÁGUAS CLARAS"/>
    <s v="ÁGUAS CLARAS/AVENIDA ARAUCÁRIAS/RUA PAU BRASIL/AVENIDA IPÊ AMARELO"/>
  </r>
  <r>
    <x v="127"/>
    <x v="4"/>
    <x v="5"/>
    <x v="1"/>
    <n v="5"/>
    <s v="AVENIDA ARAUCÁRIAS"/>
    <s v="ÁGUAS CLARAS"/>
    <s v="ÁGUAS CLARAS/AVENIDA ARAUCÁRIAS/RUA PAU BRASIL/AVENIDA IPÊ AMARELO/AVENIDA ARAUCÁRIAS"/>
  </r>
  <r>
    <x v="127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27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27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27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27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27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27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27"/>
    <x v="4"/>
    <x v="5"/>
    <x v="1"/>
    <n v="13"/>
    <s v="JARDIM AMÉRICA"/>
    <s v="ÁGUAS LINDAS DE GOIÁS"/>
    <s v="ÁGUAS CLARAS/AVENIDA ARAUCÁRIAS/RUA PAU BRASIL/AVENIDA IPÊ AMARELO/AVENIDA ARAUCÁRIAS/AVENIDA DAS CASTANHEIRAS/AVENIDA PARQUE ÁGUAS CLARAS/AVENIDA PAU BRASIL/UNIEURO/PISTÃO NORTE/BR-070/AVENIDA CUIABÁ/JARDIM AMÉRICA"/>
  </r>
  <r>
    <x v="127"/>
    <x v="4"/>
    <x v="5"/>
    <x v="1"/>
    <n v="14"/>
    <s v="MORADA DA SERRA"/>
    <s v="ÁGUAS LINDAS DE GOIÁS"/>
    <s v="ÁGUAS CLARAS/AVENIDA ARAUCÁRIAS/RUA PAU BRASIL/AVENIDA IPÊ AMARELO/AVENIDA ARAUCÁRIAS/AVENIDA DAS CASTANHEIRAS/AVENIDA PARQUE ÁGUAS CLARAS/AVENIDA PAU BRASIL/UNIEURO/PISTÃO NORTE/BR-070/AVENIDA CUIABÁ/JARDIM AMÉRICA/MORADA DA SERRA"/>
  </r>
  <r>
    <x v="127"/>
    <x v="4"/>
    <x v="5"/>
    <x v="1"/>
    <n v="15"/>
    <s v="CHIOLA"/>
    <s v="ÁGUAS LINDAS DE GOIÁS"/>
    <s v="ÁGUAS CLARAS/AVENIDA ARAUCÁRIAS/RUA PAU BRASIL/AVENIDA IPÊ AMARELO/AVENIDA ARAUCÁRIAS/AVENIDA DAS CASTANHEIRAS/AVENIDA PARQUE ÁGUAS CLARAS/AVENIDA PAU BRASIL/UNIEURO/PISTÃO NORTE/BR-070/AVENIDA CUIABÁ/JARDIM AMÉRICA/MORADA DA SERRA/CHIOLA"/>
  </r>
  <r>
    <x v="128"/>
    <x v="4"/>
    <x v="4"/>
    <x v="0"/>
    <n v="1"/>
    <s v="SANTA LÚCIA"/>
    <s v="ÁGUAS LINDAS DE GOIÁS"/>
    <s v="SANTA LÚCIA"/>
  </r>
  <r>
    <x v="128"/>
    <x v="4"/>
    <x v="4"/>
    <x v="0"/>
    <n v="2"/>
    <s v="GO-547"/>
    <s v="ÁGUAS LINDAS DE GOIÁS"/>
    <s v="SANTA LÚCIA/GO-547"/>
  </r>
  <r>
    <x v="128"/>
    <x v="4"/>
    <x v="4"/>
    <x v="0"/>
    <n v="3"/>
    <s v="AVENIDA LIBERDADE"/>
    <s v="ÁGUAS LINDAS DE GOIÁS"/>
    <s v="SANTA LÚCIA/GO-547/AVENIDA LIBERDADE"/>
  </r>
  <r>
    <x v="128"/>
    <x v="4"/>
    <x v="4"/>
    <x v="0"/>
    <n v="4"/>
    <s v="RUA 2 (FRENTE PREFEITURA)"/>
    <s v="ÁGUAS LINDAS DE GOIÁS"/>
    <s v="SANTA LÚCIA/GO-547/AVENIDA LIBERDADE/RUA 2 (FRENTE PREFEITURA)"/>
  </r>
  <r>
    <x v="128"/>
    <x v="4"/>
    <x v="4"/>
    <x v="0"/>
    <n v="5"/>
    <s v="BR-070"/>
    <s v="CEILÂNDIA"/>
    <s v="SANTA LÚCIA/GO-547/AVENIDA LIBERDADE/RUA 2 (FRENTE PREFEITURA)/BR-070"/>
  </r>
  <r>
    <x v="128"/>
    <x v="4"/>
    <x v="4"/>
    <x v="0"/>
    <n v="6"/>
    <s v="PISTÃO NORTE"/>
    <s v="TAGUATINGA"/>
    <s v="SANTA LÚCIA/GO-547/AVENIDA LIBERDADE/RUA 2 (FRENTE PREFEITURA)/BR-070/PISTÃO NORTE"/>
  </r>
  <r>
    <x v="128"/>
    <x v="4"/>
    <x v="4"/>
    <x v="0"/>
    <n v="7"/>
    <s v="AVENIDA ARAUCÁRIAS"/>
    <s v="ÁGUAS CLARAS"/>
    <s v="SANTA LÚCIA/GO-547/AVENIDA LIBERDADE/RUA 2 (FRENTE PREFEITURA)/BR-070/PISTÃO NORTE/AVENIDA ARAUCÁRIAS"/>
  </r>
  <r>
    <x v="128"/>
    <x v="4"/>
    <x v="4"/>
    <x v="0"/>
    <n v="8"/>
    <s v="RUA PAU BRASIL"/>
    <s v="ÁGUAS LINDAS DE GOIÁS"/>
    <s v="SANTA LÚCIA/GO-547/AVENIDA LIBERDADE/RUA 2 (FRENTE PREFEITURA)/BR-070/PISTÃO NORTE/AVENIDA ARAUCÁRIAS/RUA PAU BRASIL"/>
  </r>
  <r>
    <x v="128"/>
    <x v="4"/>
    <x v="4"/>
    <x v="0"/>
    <n v="9"/>
    <s v="AVENIDA IPÊ AMARELO"/>
    <s v="ÁGUAS CLARAS"/>
    <s v="SANTA LÚCIA/GO-547/AVENIDA LIBERDADE/RUA 2 (FRENTE PREFEITURA)/BR-070/PISTÃO NORTE/AVENIDA ARAUCÁRIAS/RUA PAU BRASIL/AVENIDA IPÊ AMARELO"/>
  </r>
  <r>
    <x v="128"/>
    <x v="4"/>
    <x v="4"/>
    <x v="0"/>
    <n v="10"/>
    <s v="AVENIDA ARAUCÁRIAS"/>
    <s v="ÁGUAS CLARAS"/>
    <s v="SANTA LÚCIA/GO-547/AVENIDA LIBERDADE/RUA 2 (FRENTE PREFEITURA)/BR-070/PISTÃO NORTE/AVENIDA ARAUCÁRIAS/RUA PAU BRASIL/AVENIDA IPÊ AMARELO/AVENIDA ARAUCÁRIAS"/>
  </r>
  <r>
    <x v="128"/>
    <x v="4"/>
    <x v="4"/>
    <x v="0"/>
    <n v="11"/>
    <s v="AVENIDA DAS CASTANHEIRAS"/>
    <s v="ÁGUAS CLARAS"/>
    <s v="SANTA LÚCIA/GO-547/AVENIDA LIBERDADE/RUA 2 (FRENTE PREFEITURA)/BR-070/PISTÃO NORTE/AVENIDA ARAUCÁRIAS/RUA PAU BRASIL/AVENIDA IPÊ AMARELO/AVENIDA ARAUCÁRIAS/AVENIDA DAS CASTANHEIRAS"/>
  </r>
  <r>
    <x v="128"/>
    <x v="4"/>
    <x v="4"/>
    <x v="0"/>
    <n v="12"/>
    <s v="AVENIDA PARQUE ÁGUAS CLARAS"/>
    <s v="ÁGUAS CLARAS"/>
    <s v="SANTA LÚCIA/GO-547/AVENIDA LIBERDADE/RUA 2 (FRENTE PREFEITURA)/BR-070/PISTÃO NORTE/AVENIDA ARAUCÁRIAS/RUA PAU BRASIL/AVENIDA IPÊ AMARELO/AVENIDA ARAUCÁRIAS/AVENIDA DAS CASTANHEIRAS/AVENIDA PARQUE ÁGUAS CLARAS"/>
  </r>
  <r>
    <x v="128"/>
    <x v="4"/>
    <x v="4"/>
    <x v="0"/>
    <n v="13"/>
    <s v="AVENIDA PAU BRASIL"/>
    <s v="ÁGUAS CLARAS"/>
    <s v="SANTA LÚCIA/GO-547/AVENIDA LIBERDADE/RUA 2 (FRENTE PREFEITURA)/BR-070/PISTÃO NORTE/AVENIDA ARAUCÁRIAS/RUA PAU BRASIL/AVENIDA IPÊ AMARELO/AVENIDA ARAUCÁRIAS/AVENIDA DAS CASTANHEIRAS/AVENIDA PARQUE ÁGUAS CLARAS/AVENIDA PAU BRASIL"/>
  </r>
  <r>
    <x v="128"/>
    <x v="4"/>
    <x v="4"/>
    <x v="0"/>
    <n v="14"/>
    <s v="UNIEURO"/>
    <s v="ÁGUAS CLARAS"/>
    <s v="SANTA LÚCIA/GO-547/AVENIDA LIBERDADE/RUA 2 (FRENTE PREFEITURA)/BR-070/PISTÃO NORTE/AVENIDA ARAUCÁRIAS/RUA PAU BRASIL/AVENIDA IPÊ AMARELO/AVENIDA ARAUCÁRIAS/AVENIDA DAS CASTANHEIRAS/AVENIDA PARQUE ÁGUAS CLARAS/AVENIDA PAU BRASIL/UNIEURO"/>
  </r>
  <r>
    <x v="128"/>
    <x v="4"/>
    <x v="4"/>
    <x v="0"/>
    <n v="15"/>
    <s v="ÁGUAS CLARAS"/>
    <s v="ÁGUAS CLARAS"/>
    <s v="SANTA LÚCIA/GO-547/AVENIDA LIBERDADE/RUA 2 (FRENTE PREFEITURA)/BR-070/PISTÃO NORTE/AVENIDA ARAUCÁRIAS/RUA PAU BRASIL/AVENIDA IPÊ AMARELO/AVENIDA ARAUCÁRIAS/AVENIDA DAS CASTANHEIRAS/AVENIDA PARQUE ÁGUAS CLARAS/AVENIDA PAU BRASIL/UNIEURO/ÁGUAS CLARAS"/>
  </r>
  <r>
    <x v="128"/>
    <x v="4"/>
    <x v="5"/>
    <x v="1"/>
    <n v="1"/>
    <s v="ÁGUAS CLARAS"/>
    <s v="ÁGUAS CLARAS"/>
    <s v="ÁGUAS CLARAS"/>
  </r>
  <r>
    <x v="128"/>
    <x v="4"/>
    <x v="5"/>
    <x v="1"/>
    <n v="2"/>
    <s v="AVENIDA ARAUCÁRIAS"/>
    <s v="ÁGUAS CLARAS"/>
    <s v="ÁGUAS CLARAS/AVENIDA ARAUCÁRIAS"/>
  </r>
  <r>
    <x v="128"/>
    <x v="4"/>
    <x v="5"/>
    <x v="1"/>
    <n v="3"/>
    <s v="RUA PAU BRASIL"/>
    <s v="ÁGUAS LINDAS DE GOIÁS"/>
    <s v="ÁGUAS CLARAS/AVENIDA ARAUCÁRIAS/RUA PAU BRASIL"/>
  </r>
  <r>
    <x v="128"/>
    <x v="4"/>
    <x v="5"/>
    <x v="1"/>
    <n v="4"/>
    <s v="AVENIDA IPÊ AMARELO"/>
    <s v="ÁGUAS CLARAS"/>
    <s v="ÁGUAS CLARAS/AVENIDA ARAUCÁRIAS/RUA PAU BRASIL/AVENIDA IPÊ AMARELO"/>
  </r>
  <r>
    <x v="128"/>
    <x v="4"/>
    <x v="5"/>
    <x v="1"/>
    <n v="5"/>
    <s v="AVENIDA ARAUCÁRIAS"/>
    <s v="ÁGUAS CLARAS"/>
    <s v="ÁGUAS CLARAS/AVENIDA ARAUCÁRIAS/RUA PAU BRASIL/AVENIDA IPÊ AMARELO/AVENIDA ARAUCÁRIAS"/>
  </r>
  <r>
    <x v="128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28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28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28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28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28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28"/>
    <x v="4"/>
    <x v="5"/>
    <x v="1"/>
    <n v="12"/>
    <s v="RUA 2 (FRENTE PREFEITURA)"/>
    <s v="ÁGUAS LINDAS DE GOIÁS"/>
    <s v="ÁGUAS CLARAS/AVENIDA ARAUCÁRIAS/RUA PAU BRASIL/AVENIDA IPÊ AMARELO/AVENIDA ARAUCÁRIAS/AVENIDA DAS CASTANHEIRAS/AVENIDA PARQUE ÁGUAS CLARAS/AVENIDA PAU BRASIL/UNIEURO/PISTÃO NORTE/BR-070/RUA 2 (FRENTE PREFEITURA)"/>
  </r>
  <r>
    <x v="128"/>
    <x v="4"/>
    <x v="5"/>
    <x v="1"/>
    <n v="13"/>
    <s v="AVENIDA LIBERDADE"/>
    <s v="ÁGUAS LINDAS DE GOIÁS"/>
    <s v="ÁGUAS CLARAS/AVENIDA ARAUCÁRIAS/RUA PAU BRASIL/AVENIDA IPÊ AMARELO/AVENIDA ARAUCÁRIAS/AVENIDA DAS CASTANHEIRAS/AVENIDA PARQUE ÁGUAS CLARAS/AVENIDA PAU BRASIL/UNIEURO/PISTÃO NORTE/BR-070/RUA 2 (FRENTE PREFEITURA)/AVENIDA LIBERDADE"/>
  </r>
  <r>
    <x v="128"/>
    <x v="4"/>
    <x v="5"/>
    <x v="1"/>
    <n v="14"/>
    <s v="GO-547"/>
    <s v="ÁGUAS LINDAS DE GOIÁS"/>
    <s v="ÁGUAS CLARAS/AVENIDA ARAUCÁRIAS/RUA PAU BRASIL/AVENIDA IPÊ AMARELO/AVENIDA ARAUCÁRIAS/AVENIDA DAS CASTANHEIRAS/AVENIDA PARQUE ÁGUAS CLARAS/AVENIDA PAU BRASIL/UNIEURO/PISTÃO NORTE/BR-070/RUA 2 (FRENTE PREFEITURA)/AVENIDA LIBERDADE/GO-547"/>
  </r>
  <r>
    <x v="128"/>
    <x v="4"/>
    <x v="5"/>
    <x v="1"/>
    <n v="15"/>
    <s v="SANTA LÚCIA"/>
    <s v="ÁGUAS LINDAS DE GOIÁS"/>
    <s v="ÁGUAS CLARAS/AVENIDA ARAUCÁRIAS/RUA PAU BRASIL/AVENIDA IPÊ AMARELO/AVENIDA ARAUCÁRIAS/AVENIDA DAS CASTANHEIRAS/AVENIDA PARQUE ÁGUAS CLARAS/AVENIDA PAU BRASIL/UNIEURO/PISTÃO NORTE/BR-070/RUA 2 (FRENTE PREFEITURA)/AVENIDA LIBERDADE/GO-547/SANTA LÚCIA"/>
  </r>
  <r>
    <x v="129"/>
    <x v="4"/>
    <x v="4"/>
    <x v="0"/>
    <n v="1"/>
    <s v="PINHEIRO 4"/>
    <s v="ÁGUAS LINDAS DE GOIÁS"/>
    <s v="PINHEIRO 4"/>
  </r>
  <r>
    <x v="129"/>
    <x v="4"/>
    <x v="4"/>
    <x v="0"/>
    <n v="2"/>
    <s v="TERMINAL JARDIM BRASÍLIA"/>
    <s v="ÁGUAS LINDAS DE GOIÁS"/>
    <s v="PINHEIRO 4/TERMINAL JARDIM BRASÍLIA"/>
  </r>
  <r>
    <x v="129"/>
    <x v="4"/>
    <x v="4"/>
    <x v="0"/>
    <n v="3"/>
    <s v="RUA 33"/>
    <s v="ÁGUAS LINDAS DE GOIÁS"/>
    <s v="PINHEIRO 4/TERMINAL JARDIM BRASÍLIA/RUA 33"/>
  </r>
  <r>
    <x v="129"/>
    <x v="4"/>
    <x v="4"/>
    <x v="0"/>
    <n v="4"/>
    <s v="AVENIDA MANAUS"/>
    <s v="ÁGUAS LINDAS DE GOIÁS"/>
    <s v="PINHEIRO 4/TERMINAL JARDIM BRASÍLIA/RUA 33/AVENIDA MANAUS"/>
  </r>
  <r>
    <x v="129"/>
    <x v="4"/>
    <x v="4"/>
    <x v="0"/>
    <n v="5"/>
    <s v="AVENIDA CUIABÁ"/>
    <s v="ÁGUAS LINDAS DE GOIÁS"/>
    <s v="PINHEIRO 4/TERMINAL JARDIM BRASÍLIA/RUA 33/AVENIDA MANAUS/AVENIDA CUIABÁ"/>
  </r>
  <r>
    <x v="129"/>
    <x v="4"/>
    <x v="4"/>
    <x v="0"/>
    <n v="6"/>
    <s v="AVENIDA BRASÍLIA"/>
    <s v="ÁGUAS LINDAS DE GOIÁS"/>
    <s v="PINHEIRO 4/TERMINAL JARDIM BRASÍLIA/RUA 33/AVENIDA MANAUS/AVENIDA CUIABÁ/AVENIDA BRASÍLIA"/>
  </r>
  <r>
    <x v="129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129"/>
    <x v="4"/>
    <x v="4"/>
    <x v="0"/>
    <n v="8"/>
    <s v="BR-070"/>
    <s v="CEILÂNDIA"/>
    <s v="PINHEIRO 4/TERMINAL JARDIM BRASÍLIA/RUA 33/AVENIDA MANAUS/AVENIDA CUIABÁ/AVENIDA BRASÍLIA/AVENIDA SÃO PAULO/BR-070"/>
  </r>
  <r>
    <x v="129"/>
    <x v="4"/>
    <x v="4"/>
    <x v="0"/>
    <n v="9"/>
    <s v="PISTÃO NORTE"/>
    <s v="TAGUATINGA"/>
    <s v="PINHEIRO 4/TERMINAL JARDIM BRASÍLIA/RUA 33/AVENIDA MANAUS/AVENIDA CUIABÁ/AVENIDA BRASÍLIA/AVENIDA SÃO PAULO/BR-070/PISTÃO NORTE"/>
  </r>
  <r>
    <x v="129"/>
    <x v="4"/>
    <x v="4"/>
    <x v="0"/>
    <n v="10"/>
    <s v="AVENIDA ARAUCÁRIAS"/>
    <s v="ÁGUAS CLARAS"/>
    <s v="PINHEIRO 4/TERMINAL JARDIM BRASÍLIA/RUA 33/AVENIDA MANAUS/AVENIDA CUIABÁ/AVENIDA BRASÍLIA/AVENIDA SÃO PAULO/BR-070/PISTÃO NORTE/AVENIDA ARAUCÁRIAS"/>
  </r>
  <r>
    <x v="129"/>
    <x v="4"/>
    <x v="4"/>
    <x v="0"/>
    <n v="11"/>
    <s v="RUA PAU BRASIL"/>
    <s v="ÁGUAS LINDAS DE GOIÁS"/>
    <s v="PINHEIRO 4/TERMINAL JARDIM BRASÍLIA/RUA 33/AVENIDA MANAUS/AVENIDA CUIABÁ/AVENIDA BRASÍLIA/AVENIDA SÃO PAULO/BR-070/PISTÃO NORTE/AVENIDA ARAUCÁRIAS/RUA PAU BRASIL"/>
  </r>
  <r>
    <x v="129"/>
    <x v="4"/>
    <x v="4"/>
    <x v="0"/>
    <n v="12"/>
    <s v="AVENIDA IPÊ AMARELO"/>
    <s v="ÁGUAS CLARAS"/>
    <s v="PINHEIRO 4/TERMINAL JARDIM BRASÍLIA/RUA 33/AVENIDA MANAUS/AVENIDA CUIABÁ/AVENIDA BRASÍLIA/AVENIDA SÃO PAULO/BR-070/PISTÃO NORTE/AVENIDA ARAUCÁRIAS/RUA PAU BRASIL/AVENIDA IPÊ AMARELO"/>
  </r>
  <r>
    <x v="129"/>
    <x v="4"/>
    <x v="4"/>
    <x v="0"/>
    <n v="13"/>
    <s v="AVENIDA ARAUCÁRIAS"/>
    <s v="ÁGUAS CLARAS"/>
    <s v="PINHEIRO 4/TERMINAL JARDIM BRASÍLIA/RUA 33/AVENIDA MANAUS/AVENIDA CUIABÁ/AVENIDA BRASÍLIA/AVENIDA SÃO PAULO/BR-070/PISTÃO NORTE/AVENIDA ARAUCÁRIAS/RUA PAU BRASIL/AVENIDA IPÊ AMARELO/AVENIDA ARAUCÁRIAS"/>
  </r>
  <r>
    <x v="129"/>
    <x v="4"/>
    <x v="4"/>
    <x v="0"/>
    <n v="14"/>
    <s v="AVENIDA DAS CASTANHEIRAS"/>
    <s v="ÁGUAS CLARAS"/>
    <s v="PINHEIRO 4/TERMINAL JARDIM BRASÍLIA/RUA 33/AVENIDA MANAUS/AVENIDA CUIABÁ/AVENIDA BRASÍLIA/AVENIDA SÃO PAULO/BR-070/PISTÃO NORTE/AVENIDA ARAUCÁRIAS/RUA PAU BRASIL/AVENIDA IPÊ AMARELO/AVENIDA ARAUCÁRIAS/AVENIDA DAS CASTANHEIRAS"/>
  </r>
  <r>
    <x v="129"/>
    <x v="4"/>
    <x v="4"/>
    <x v="0"/>
    <n v="15"/>
    <s v="AVENIDA PARQUE ÁGUAS CLARAS"/>
    <s v="ÁGUAS CLARAS"/>
    <s v="PINHEIRO 4/TERMINAL JARDIM BRASÍLIA/RUA 33/AVENIDA MANAUS/AVENIDA CUIABÁ/AVENIDA BRASÍLIA/AVENIDA SÃO PAULO/BR-070/PISTÃO NORTE/AVENIDA ARAUCÁRIAS/RUA PAU BRASIL/AVENIDA IPÊ AMARELO/AVENIDA ARAUCÁRIAS/AVENIDA DAS CASTANHEIRAS/AVENIDA PARQUE ÁGUAS CLARAS"/>
  </r>
  <r>
    <x v="129"/>
    <x v="4"/>
    <x v="4"/>
    <x v="0"/>
    <n v="16"/>
    <s v="AVENIDA PAU BRASIL"/>
    <s v="ÁGUAS CLARAS"/>
    <s v="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"/>
  </r>
  <r>
    <x v="129"/>
    <x v="4"/>
    <x v="4"/>
    <x v="0"/>
    <n v="17"/>
    <s v="UNIEURO"/>
    <s v="ÁGUAS CLARAS"/>
    <s v="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"/>
  </r>
  <r>
    <x v="129"/>
    <x v="4"/>
    <x v="4"/>
    <x v="0"/>
    <n v="18"/>
    <s v="ÁGUAS CLARAS"/>
    <s v="ÁGUAS CLARAS"/>
    <s v="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/ÁGUAS CLARAS"/>
  </r>
  <r>
    <x v="129"/>
    <x v="4"/>
    <x v="5"/>
    <x v="1"/>
    <n v="1"/>
    <s v="ÁGUAS CLARAS"/>
    <s v="ÁGUAS CLARAS"/>
    <s v="ÁGUAS CLARAS"/>
  </r>
  <r>
    <x v="129"/>
    <x v="4"/>
    <x v="5"/>
    <x v="1"/>
    <n v="2"/>
    <s v="AVENIDA ARAUCÁRIAS"/>
    <s v="ÁGUAS CLARAS"/>
    <s v="ÁGUAS CLARAS/AVENIDA ARAUCÁRIAS"/>
  </r>
  <r>
    <x v="129"/>
    <x v="4"/>
    <x v="5"/>
    <x v="1"/>
    <n v="3"/>
    <s v="RUA PAU BRASIL"/>
    <s v="ÁGUAS LINDAS DE GOIÁS"/>
    <s v="ÁGUAS CLARAS/AVENIDA ARAUCÁRIAS/RUA PAU BRASIL"/>
  </r>
  <r>
    <x v="129"/>
    <x v="4"/>
    <x v="5"/>
    <x v="1"/>
    <n v="4"/>
    <s v="AVENIDA IPÊ AMARELO"/>
    <s v="ÁGUAS CLARAS"/>
    <s v="ÁGUAS CLARAS/AVENIDA ARAUCÁRIAS/RUA PAU BRASIL/AVENIDA IPÊ AMARELO"/>
  </r>
  <r>
    <x v="129"/>
    <x v="4"/>
    <x v="5"/>
    <x v="1"/>
    <n v="5"/>
    <s v="AVENIDA ARAUCÁRIAS"/>
    <s v="ÁGUAS CLARAS"/>
    <s v="ÁGUAS CLARAS/AVENIDA ARAUCÁRIAS/RUA PAU BRASIL/AVENIDA IPÊ AMARELO/AVENIDA ARAUCÁRIAS"/>
  </r>
  <r>
    <x v="129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29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29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29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29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29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29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29"/>
    <x v="4"/>
    <x v="5"/>
    <x v="1"/>
    <n v="13"/>
    <s v="AVENIDA MACEIÓ"/>
    <s v="ÁGUAS LINDAS DE GOIÁS"/>
    <s v="ÁGUAS CLARAS/AVENIDA ARAUCÁRIAS/RUA PAU BRASIL/AVENIDA IPÊ AMARELO/AVENIDA ARAUCÁRIAS/AVENIDA DAS CASTANHEIRAS/AVENIDA PARQUE ÁGUAS CLARAS/AVENIDA PAU BRASIL/UNIEURO/PISTÃO NORTE/BR-070/AVENIDA CUIABÁ/AVENIDA MACEIÓ"/>
  </r>
  <r>
    <x v="129"/>
    <x v="4"/>
    <x v="5"/>
    <x v="1"/>
    <n v="14"/>
    <s v="RUA 36"/>
    <s v="ÁGUAS LINDAS DE GOIÁS"/>
    <s v="ÁGUAS CLARAS/AVENIDA ARAUCÁRIAS/RUA PAU BRASIL/AVENIDA IPÊ AMARELO/AVENIDA ARAUCÁRIAS/AVENIDA DAS CASTANHEIRAS/AVENIDA PARQUE ÁGUAS CLARAS/AVENIDA PAU BRASIL/UNIEURO/PISTÃO NORTE/BR-070/AVENIDA CUIABÁ/AVENIDA MACEIÓ/RUA 36"/>
  </r>
  <r>
    <x v="129"/>
    <x v="4"/>
    <x v="5"/>
    <x v="1"/>
    <n v="15"/>
    <s v="TERMINAL JARDIM BRASÍLIA"/>
    <s v="ÁGUAS LINDAS DE GOIÁS"/>
    <s v="ÁGUAS CLARAS/AVENIDA ARAUCÁRIAS/RUA PAU BRASIL/AVENIDA IPÊ AMARELO/AVENIDA ARAUCÁRIAS/AVENIDA DAS CASTANHEIRAS/AVENIDA PARQUE ÁGUAS CLARAS/AVENIDA PAU BRASIL/UNIEURO/PISTÃO NORTE/BR-070/AVENIDA CUIABÁ/AVENIDA MACEIÓ/RUA 36/TERMINAL JARDIM BRASÍLIA"/>
  </r>
  <r>
    <x v="130"/>
    <x v="4"/>
    <x v="4"/>
    <x v="0"/>
    <n v="1"/>
    <s v="JARDIM PARAÍSO"/>
    <s v="ÁGUAS LINDAS DE GOIÁS"/>
    <s v="JARDIM PARAÍSO"/>
  </r>
  <r>
    <x v="130"/>
    <x v="4"/>
    <x v="4"/>
    <x v="0"/>
    <n v="2"/>
    <s v="RUA DA AZALEIAS"/>
    <s v="ÁGUAS LINDAS DE GOIÁS"/>
    <s v="JARDIM PARAÍSO/RUA DA AZALEIAS"/>
  </r>
  <r>
    <x v="130"/>
    <x v="4"/>
    <x v="4"/>
    <x v="0"/>
    <n v="3"/>
    <s v="RUA DAS PALMAS "/>
    <s v="ÁGUAS LINDAS DE GOIÁS"/>
    <s v="JARDIM PARAÍSO/RUA DA AZALEIAS/RUA DAS PALMAS "/>
  </r>
  <r>
    <x v="130"/>
    <x v="4"/>
    <x v="4"/>
    <x v="0"/>
    <n v="4"/>
    <s v="RUA DAS ORQUÍDEAS"/>
    <s v="ÁGUAS LINDAS DE GOIÁS"/>
    <s v="JARDIM PARAÍSO/RUA DA AZALEIAS/RUA DAS PALMAS /RUA DAS ORQUÍDEAS"/>
  </r>
  <r>
    <x v="130"/>
    <x v="4"/>
    <x v="4"/>
    <x v="0"/>
    <n v="5"/>
    <s v="RUA DA CRAVOS"/>
    <s v="ÁGUAS LINDAS DE GOIÁS"/>
    <s v="JARDIM PARAÍSO/RUA DA AZALEIAS/RUA DAS PALMAS /RUA DAS ORQUÍDEAS/RUA DA CRAVOS"/>
  </r>
  <r>
    <x v="130"/>
    <x v="4"/>
    <x v="4"/>
    <x v="0"/>
    <n v="6"/>
    <s v="RUA DAS HORTÊNCIAS"/>
    <s v="ÁGUAS LINDAS DE GOIÁS"/>
    <s v="JARDIM PARAÍSO/RUA DA AZALEIAS/RUA DAS PALMAS /RUA DAS ORQUÍDEAS/RUA DA CRAVOS/RUA DAS HORTÊNCIAS"/>
  </r>
  <r>
    <x v="130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130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130"/>
    <x v="4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130"/>
    <x v="4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130"/>
    <x v="4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130"/>
    <x v="4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130"/>
    <x v="4"/>
    <x v="4"/>
    <x v="0"/>
    <n v="13"/>
    <s v="PISTÃO NORTE"/>
    <s v="TAGUATINGA"/>
    <s v="JARDIM PARAÍSO/RUA DA AZALEIAS/RUA DAS PALMAS /RUA DAS ORQUÍDEAS/RUA DA CRAVOS/RUA DAS HORTÊNCIAS/RUA DAS AMARILIS/RUA 39/AVENIDA MARGINAL SUL/BR-070/PONTE DO RIO DESCOBERTO/BR-070/PISTÃO NORTE"/>
  </r>
  <r>
    <x v="130"/>
    <x v="4"/>
    <x v="4"/>
    <x v="0"/>
    <n v="14"/>
    <s v="AVENIDA ARAUCÁRIAS"/>
    <s v="ÁGUAS CLARAS"/>
    <s v="JARDIM PARAÍSO/RUA DA AZALEIAS/RUA DAS PALMAS /RUA DAS ORQUÍDEAS/RUA DA CRAVOS/RUA DAS HORTÊNCIAS/RUA DAS AMARILIS/RUA 39/AVENIDA MARGINAL SUL/BR-070/PONTE DO RIO DESCOBERTO/BR-070/PISTÃO NORTE/AVENIDA ARAUCÁRIAS"/>
  </r>
  <r>
    <x v="130"/>
    <x v="4"/>
    <x v="4"/>
    <x v="0"/>
    <n v="15"/>
    <s v="AVENIDA PAU BRASIL"/>
    <s v="ÁGUAS CLARAS"/>
    <s v="JARDIM PARAÍSO/RUA DA AZALEIAS/RUA DAS PALMAS /RUA DAS ORQUÍDEAS/RUA DA CRAVOS/RUA DAS HORTÊNCIAS/RUA DAS AMARILIS/RUA 39/AVENIDA MARGINAL SUL/BR-070/PONTE DO RIO DESCOBERTO/BR-070/PISTÃO NORTE/AVENIDA ARAUCÁRIAS/AVENIDA PAU BRASIL"/>
  </r>
  <r>
    <x v="130"/>
    <x v="4"/>
    <x v="4"/>
    <x v="0"/>
    <n v="16"/>
    <s v="AVENIDA IPÊ AMARELO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"/>
  </r>
  <r>
    <x v="130"/>
    <x v="4"/>
    <x v="4"/>
    <x v="0"/>
    <n v="17"/>
    <s v="AVENIDA ARAUCÁRIAS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"/>
  </r>
  <r>
    <x v="130"/>
    <x v="4"/>
    <x v="4"/>
    <x v="0"/>
    <n v="18"/>
    <s v="AVENIDA DAS CASTANHEIRAS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"/>
  </r>
  <r>
    <x v="130"/>
    <x v="4"/>
    <x v="4"/>
    <x v="0"/>
    <n v="19"/>
    <s v="AVENIDA PARQUE ÁGUAS CLARAS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"/>
  </r>
  <r>
    <x v="130"/>
    <x v="4"/>
    <x v="4"/>
    <x v="0"/>
    <n v="20"/>
    <s v="AVENIDA PAU BRASIL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"/>
  </r>
  <r>
    <x v="130"/>
    <x v="4"/>
    <x v="4"/>
    <x v="0"/>
    <n v="21"/>
    <s v="UNIEURO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"/>
  </r>
  <r>
    <x v="130"/>
    <x v="4"/>
    <x v="4"/>
    <x v="0"/>
    <n v="22"/>
    <s v="ÁGUAS CLARAS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"/>
  </r>
  <r>
    <x v="130"/>
    <x v="4"/>
    <x v="5"/>
    <x v="1"/>
    <n v="1"/>
    <s v="ÁGUAS CLARAS"/>
    <s v="ÁGUAS CLARAS"/>
    <s v="ÁGUAS CLARAS"/>
  </r>
  <r>
    <x v="130"/>
    <x v="4"/>
    <x v="5"/>
    <x v="1"/>
    <n v="2"/>
    <s v="AVENIDA ARAUCÁRIAS"/>
    <s v="ÁGUAS CLARAS"/>
    <s v="ÁGUAS CLARAS/AVENIDA ARAUCÁRIAS"/>
  </r>
  <r>
    <x v="130"/>
    <x v="4"/>
    <x v="5"/>
    <x v="1"/>
    <n v="3"/>
    <s v="AVENIDA PAU BRASIL"/>
    <s v="ÁGUAS CLARAS"/>
    <s v="ÁGUAS CLARAS/AVENIDA ARAUCÁRIAS/AVENIDA PAU BRASIL"/>
  </r>
  <r>
    <x v="130"/>
    <x v="4"/>
    <x v="5"/>
    <x v="1"/>
    <n v="4"/>
    <s v="AVENIDA IPÊ AMARELO"/>
    <s v="ÁGUAS CLARAS"/>
    <s v="ÁGUAS CLARAS/AVENIDA ARAUCÁRIAS/AVENIDA PAU BRASIL/AVENIDA IPÊ AMARELO"/>
  </r>
  <r>
    <x v="130"/>
    <x v="4"/>
    <x v="5"/>
    <x v="1"/>
    <n v="5"/>
    <s v="AVENIDA ARAUCÁRIAS"/>
    <s v="ÁGUAS CLARAS"/>
    <s v="ÁGUAS CLARAS/AVENIDA ARAUCÁRIAS/AVENIDA PAU BRASIL/AVENIDA IPÊ AMARELO/AVENIDA ARAUCÁRIAS"/>
  </r>
  <r>
    <x v="130"/>
    <x v="4"/>
    <x v="5"/>
    <x v="1"/>
    <n v="6"/>
    <s v="AVENIDA DAS CASTANHEIRAS"/>
    <s v="ÁGUAS CLARAS"/>
    <s v="ÁGUAS CLARAS/AVENIDA ARAUCÁRIAS/AVENIDA PAU BRASIL/AVENIDA IPÊ AMARELO/AVENIDA ARAUCÁRIAS/AVENIDA DAS CASTANHEIRAS"/>
  </r>
  <r>
    <x v="130"/>
    <x v="4"/>
    <x v="5"/>
    <x v="1"/>
    <n v="7"/>
    <s v="AVENIDA PARQUE ÁGUAS CLARAS"/>
    <s v="ÁGUAS CLARAS"/>
    <s v="ÁGUAS CLARAS/AVENIDA ARAUCÁRIAS/AVENIDA PAU BRASIL/AVENIDA IPÊ AMARELO/AVENIDA ARAUCÁRIAS/AVENIDA DAS CASTANHEIRAS/AVENIDA PARQUE ÁGUAS CLARAS"/>
  </r>
  <r>
    <x v="130"/>
    <x v="4"/>
    <x v="5"/>
    <x v="1"/>
    <n v="8"/>
    <s v="AVENIDA PAU BRASIL"/>
    <s v="ÁGUAS CLARAS"/>
    <s v="ÁGUAS CLARAS/AVENIDA ARAUCÁRIAS/AVENIDA PAU BRASIL/AVENIDA IPÊ AMARELO/AVENIDA ARAUCÁRIAS/AVENIDA DAS CASTANHEIRAS/AVENIDA PARQUE ÁGUAS CLARAS/AVENIDA PAU BRASIL"/>
  </r>
  <r>
    <x v="130"/>
    <x v="4"/>
    <x v="5"/>
    <x v="1"/>
    <n v="9"/>
    <s v="UNIEURO"/>
    <s v="ÁGUAS CLARAS"/>
    <s v="ÁGUAS CLARAS/AVENIDA ARAUCÁRIAS/AVENIDA PAU BRASIL/AVENIDA IPÊ AMARELO/AVENIDA ARAUCÁRIAS/AVENIDA DAS CASTANHEIRAS/AVENIDA PARQUE ÁGUAS CLARAS/AVENIDA PAU BRASIL/UNIEURO"/>
  </r>
  <r>
    <x v="130"/>
    <x v="4"/>
    <x v="5"/>
    <x v="1"/>
    <n v="10"/>
    <s v="PISTÃO NORTE"/>
    <s v="TAGUATINGA"/>
    <s v="ÁGUAS CLARAS/AVENIDA ARAUCÁRIAS/AVENIDA PAU BRASIL/AVENIDA IPÊ AMARELO/AVENIDA ARAUCÁRIAS/AVENIDA DAS CASTANHEIRAS/AVENIDA PARQUE ÁGUAS CLARAS/AVENIDA PAU BRASIL/UNIEURO/PISTÃO NORTE"/>
  </r>
  <r>
    <x v="130"/>
    <x v="4"/>
    <x v="5"/>
    <x v="1"/>
    <n v="11"/>
    <s v="BR-070"/>
    <s v="CEILÂNDIA"/>
    <s v="ÁGUAS CLARAS/AVENIDA ARAUCÁRIAS/AVENIDA PAU BRASIL/AVENIDA IPÊ AMARELO/AVENIDA ARAUCÁRIAS/AVENIDA DAS CASTANHEIRAS/AVENIDA PARQUE ÁGUAS CLARAS/AVENIDA PAU BRASIL/UNIEURO/PISTÃO NORTE/BR-070"/>
  </r>
  <r>
    <x v="130"/>
    <x v="4"/>
    <x v="5"/>
    <x v="1"/>
    <n v="12"/>
    <s v="PONTE DO RIO DESCOBERTO"/>
    <s v="ÁGUAS LINDAS DE GOIÁS"/>
    <s v="ÁGUAS CLARAS/AVENIDA ARAUCÁRIAS/AVENIDA PAU BRASIL/AVENIDA IPÊ AMARELO/AVENIDA ARAUCÁRIAS/AVENIDA DAS CASTANHEIRAS/AVENIDA PARQUE ÁGUAS CLARAS/AVENIDA PAU BRASIL/UNIEURO/PISTÃO NORTE/BR-070/PONTE DO RIO DESCOBERTO"/>
  </r>
  <r>
    <x v="130"/>
    <x v="4"/>
    <x v="5"/>
    <x v="1"/>
    <n v="13"/>
    <s v="BR-070"/>
    <s v="ÁGUAS LINDAS DE GOIÁS"/>
    <s v="ÁGUAS CLARAS/AVENIDA ARAUCÁRIAS/AVENIDA PAU BRASIL/AVENIDA IPÊ AMARELO/AVENIDA ARAUCÁRIAS/AVENIDA DAS CASTANHEIRAS/AVENIDA PARQUE ÁGUAS CLARAS/AVENIDA PAU BRASIL/UNIEURO/PISTÃO NORTE/BR-070/PONTE DO RIO DESCOBERTO/BR-070"/>
  </r>
  <r>
    <x v="130"/>
    <x v="4"/>
    <x v="5"/>
    <x v="1"/>
    <n v="14"/>
    <s v="AVENIDA MARGINAL SUL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"/>
  </r>
  <r>
    <x v="130"/>
    <x v="4"/>
    <x v="5"/>
    <x v="1"/>
    <n v="15"/>
    <s v="RUA DA AZALEI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"/>
  </r>
  <r>
    <x v="130"/>
    <x v="4"/>
    <x v="5"/>
    <x v="1"/>
    <n v="16"/>
    <s v="RUA DAS PALMAS 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"/>
  </r>
  <r>
    <x v="130"/>
    <x v="4"/>
    <x v="5"/>
    <x v="1"/>
    <n v="17"/>
    <s v="RUA DAS ORQUÍDE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"/>
  </r>
  <r>
    <x v="130"/>
    <x v="4"/>
    <x v="5"/>
    <x v="1"/>
    <n v="18"/>
    <s v="RUA DA CRAVO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"/>
  </r>
  <r>
    <x v="130"/>
    <x v="4"/>
    <x v="5"/>
    <x v="1"/>
    <n v="19"/>
    <s v="RUA DAS HORTÊNCI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"/>
  </r>
  <r>
    <x v="130"/>
    <x v="4"/>
    <x v="5"/>
    <x v="1"/>
    <n v="20"/>
    <s v="RUA DAS AMARILI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"/>
  </r>
  <r>
    <x v="130"/>
    <x v="4"/>
    <x v="5"/>
    <x v="1"/>
    <n v="21"/>
    <s v="RUA 39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"/>
  </r>
  <r>
    <x v="130"/>
    <x v="4"/>
    <x v="5"/>
    <x v="1"/>
    <n v="22"/>
    <s v="JARDIM PARAÍSO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"/>
  </r>
  <r>
    <x v="131"/>
    <x v="4"/>
    <x v="4"/>
    <x v="0"/>
    <n v="1"/>
    <s v="JARDIM GUAÍRA"/>
    <s v="ÁGUAS LINDAS DE GOIÁS"/>
    <s v="JARDIM GUAÍRA"/>
  </r>
  <r>
    <x v="131"/>
    <x v="4"/>
    <x v="4"/>
    <x v="0"/>
    <n v="2"/>
    <s v="BR-070"/>
    <s v="CEILÂNDIA"/>
    <s v="JARDIM GUAÍRA/BR-070"/>
  </r>
  <r>
    <x v="131"/>
    <x v="4"/>
    <x v="4"/>
    <x v="0"/>
    <n v="3"/>
    <s v="PISTÃO NORTE"/>
    <s v="TAGUATINGA"/>
    <s v="JARDIM GUAÍRA/BR-070/PISTÃO NORTE"/>
  </r>
  <r>
    <x v="131"/>
    <x v="4"/>
    <x v="4"/>
    <x v="0"/>
    <n v="4"/>
    <s v="AVENIDA ARAUCÁRIAS"/>
    <s v="ÁGUAS CLARAS"/>
    <s v="JARDIM GUAÍRA/BR-070/PISTÃO NORTE/AVENIDA ARAUCÁRIAS"/>
  </r>
  <r>
    <x v="131"/>
    <x v="4"/>
    <x v="4"/>
    <x v="0"/>
    <n v="5"/>
    <s v="RUA PAU BRASIL"/>
    <s v="ÁGUAS LINDAS DE GOIÁS"/>
    <s v="JARDIM GUAÍRA/BR-070/PISTÃO NORTE/AVENIDA ARAUCÁRIAS/RUA PAU BRASIL"/>
  </r>
  <r>
    <x v="131"/>
    <x v="4"/>
    <x v="4"/>
    <x v="0"/>
    <n v="6"/>
    <s v="AVENIDA IPÊ AMARELO"/>
    <s v="ÁGUAS CLARAS"/>
    <s v="JARDIM GUAÍRA/BR-070/PISTÃO NORTE/AVENIDA ARAUCÁRIAS/RUA PAU BRASIL/AVENIDA IPÊ AMARELO"/>
  </r>
  <r>
    <x v="131"/>
    <x v="4"/>
    <x v="4"/>
    <x v="0"/>
    <n v="7"/>
    <s v="AVENIDA ARAUCÁRIAS"/>
    <s v="ÁGUAS CLARAS"/>
    <s v="JARDIM GUAÍRA/BR-070/PISTÃO NORTE/AVENIDA ARAUCÁRIAS/RUA PAU BRASIL/AVENIDA IPÊ AMARELO/AVENIDA ARAUCÁRIAS"/>
  </r>
  <r>
    <x v="131"/>
    <x v="4"/>
    <x v="4"/>
    <x v="0"/>
    <n v="8"/>
    <s v="AVENIDA DAS CASTANHEIRAS"/>
    <s v="ÁGUAS CLARAS"/>
    <s v="JARDIM GUAÍRA/BR-070/PISTÃO NORTE/AVENIDA ARAUCÁRIAS/RUA PAU BRASIL/AVENIDA IPÊ AMARELO/AVENIDA ARAUCÁRIAS/AVENIDA DAS CASTANHEIRAS"/>
  </r>
  <r>
    <x v="131"/>
    <x v="4"/>
    <x v="4"/>
    <x v="0"/>
    <n v="9"/>
    <s v="AVENIDA PARQUE ÁGUAS CLARAS"/>
    <s v="ÁGUAS CLARAS"/>
    <s v="JARDIM GUAÍRA/BR-070/PISTÃO NORTE/AVENIDA ARAUCÁRIAS/RUA PAU BRASIL/AVENIDA IPÊ AMARELO/AVENIDA ARAUCÁRIAS/AVENIDA DAS CASTANHEIRAS/AVENIDA PARQUE ÁGUAS CLARAS"/>
  </r>
  <r>
    <x v="131"/>
    <x v="4"/>
    <x v="4"/>
    <x v="0"/>
    <n v="10"/>
    <s v="AVENIDA PAU BRASIL"/>
    <s v="ÁGUAS CLARAS"/>
    <s v="JARDIM GUAÍRA/BR-070/PISTÃO NORTE/AVENIDA ARAUCÁRIAS/RUA PAU BRASIL/AVENIDA IPÊ AMARELO/AVENIDA ARAUCÁRIAS/AVENIDA DAS CASTANHEIRAS/AVENIDA PARQUE ÁGUAS CLARAS/AVENIDA PAU BRASIL"/>
  </r>
  <r>
    <x v="131"/>
    <x v="4"/>
    <x v="4"/>
    <x v="0"/>
    <n v="11"/>
    <s v="UNIEURO"/>
    <s v="ÁGUAS CLARAS"/>
    <s v="JARDIM GUAÍRA/BR-070/PISTÃO NORTE/AVENIDA ARAUCÁRIAS/RUA PAU BRASIL/AVENIDA IPÊ AMARELO/AVENIDA ARAUCÁRIAS/AVENIDA DAS CASTANHEIRAS/AVENIDA PARQUE ÁGUAS CLARAS/AVENIDA PAU BRASIL/UNIEURO"/>
  </r>
  <r>
    <x v="131"/>
    <x v="4"/>
    <x v="4"/>
    <x v="0"/>
    <n v="12"/>
    <s v="ÁGUAS CLARAS"/>
    <s v="ÁGUAS CLARAS"/>
    <s v="JARDIM GUAÍRA/BR-070/PISTÃO NORTE/AVENIDA ARAUCÁRIAS/RUA PAU BRASIL/AVENIDA IPÊ AMARELO/AVENIDA ARAUCÁRIAS/AVENIDA DAS CASTANHEIRAS/AVENIDA PARQUE ÁGUAS CLARAS/AVENIDA PAU BRASIL/UNIEURO/ÁGUAS CLARAS"/>
  </r>
  <r>
    <x v="131"/>
    <x v="4"/>
    <x v="5"/>
    <x v="1"/>
    <n v="1"/>
    <s v="ÁGUAS CLARAS"/>
    <s v="ÁGUAS CLARAS"/>
    <s v="ÁGUAS CLARAS"/>
  </r>
  <r>
    <x v="131"/>
    <x v="4"/>
    <x v="5"/>
    <x v="1"/>
    <n v="2"/>
    <s v="AVENIDA ARAUCÁRIAS"/>
    <s v="ÁGUAS CLARAS"/>
    <s v="ÁGUAS CLARAS/AVENIDA ARAUCÁRIAS"/>
  </r>
  <r>
    <x v="131"/>
    <x v="4"/>
    <x v="5"/>
    <x v="1"/>
    <n v="3"/>
    <s v="RUA PAU BRASIL"/>
    <s v="ÁGUAS LINDAS DE GOIÁS"/>
    <s v="ÁGUAS CLARAS/AVENIDA ARAUCÁRIAS/RUA PAU BRASIL"/>
  </r>
  <r>
    <x v="131"/>
    <x v="4"/>
    <x v="5"/>
    <x v="1"/>
    <n v="4"/>
    <s v="AVENIDA IPÊ AMARELO"/>
    <s v="ÁGUAS CLARAS"/>
    <s v="ÁGUAS CLARAS/AVENIDA ARAUCÁRIAS/RUA PAU BRASIL/AVENIDA IPÊ AMARELO"/>
  </r>
  <r>
    <x v="131"/>
    <x v="4"/>
    <x v="5"/>
    <x v="1"/>
    <n v="5"/>
    <s v="AVENIDA ARAUCÁRIAS"/>
    <s v="ÁGUAS CLARAS"/>
    <s v="ÁGUAS CLARAS/AVENIDA ARAUCÁRIAS/RUA PAU BRASIL/AVENIDA IPÊ AMARELO/AVENIDA ARAUCÁRIAS"/>
  </r>
  <r>
    <x v="131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1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1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1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1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1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1"/>
    <x v="4"/>
    <x v="5"/>
    <x v="1"/>
    <n v="12"/>
    <s v="JARDIM GUAÍRA"/>
    <s v="ÁGUAS LINDAS DE GOIÁS"/>
    <s v="ÁGUAS CLARAS/AVENIDA ARAUCÁRIAS/RUA PAU BRASIL/AVENIDA IPÊ AMARELO/AVENIDA ARAUCÁRIAS/AVENIDA DAS CASTANHEIRAS/AVENIDA PARQUE ÁGUAS CLARAS/AVENIDA PAU BRASIL/UNIEURO/PISTÃO NORTE/BR-070/JARDIM GUAÍRA"/>
  </r>
  <r>
    <x v="132"/>
    <x v="4"/>
    <x v="4"/>
    <x v="0"/>
    <n v="1"/>
    <s v="ROYAL PARQUE"/>
    <s v="ÁGUAS LINDAS DE GOIÁS"/>
    <s v="ROYAL PARQUE"/>
  </r>
  <r>
    <x v="132"/>
    <x v="4"/>
    <x v="4"/>
    <x v="0"/>
    <n v="2"/>
    <s v="MANSÕES ODISSÉIA"/>
    <s v="ÁGUAS LINDAS DE GOIÁS"/>
    <s v="ROYAL PARQUE/MANSÕES ODISSÉIA"/>
  </r>
  <r>
    <x v="132"/>
    <x v="4"/>
    <x v="4"/>
    <x v="0"/>
    <n v="3"/>
    <s v="GO-547"/>
    <s v="ÁGUAS LINDAS DE GOIÁS"/>
    <s v="ROYAL PARQUE/MANSÕES ODISSÉIA/GO-547"/>
  </r>
  <r>
    <x v="132"/>
    <x v="4"/>
    <x v="4"/>
    <x v="0"/>
    <n v="4"/>
    <s v="AVENIDA LIBERDADE"/>
    <s v="ÁGUAS LINDAS DE GOIÁS"/>
    <s v="ROYAL PARQUE/MANSÕES ODISSÉIA/GO-547/AVENIDA LIBERDADE"/>
  </r>
  <r>
    <x v="132"/>
    <x v="4"/>
    <x v="4"/>
    <x v="0"/>
    <n v="5"/>
    <s v="SETOR 3"/>
    <s v="ÁGUAS LINDAS DE GOIÁS"/>
    <s v="ROYAL PARQUE/MANSÕES ODISSÉIA/GO-547/AVENIDA LIBERDADE/SETOR 3"/>
  </r>
  <r>
    <x v="132"/>
    <x v="4"/>
    <x v="4"/>
    <x v="0"/>
    <n v="6"/>
    <s v="VILA ESPERANÇA"/>
    <s v="ÁGUAS LINDAS DE GOIÁS"/>
    <s v="ROYAL PARQUE/MANSÕES ODISSÉIA/GO-547/AVENIDA LIBERDADE/SETOR 3/VILA ESPERANÇA"/>
  </r>
  <r>
    <x v="132"/>
    <x v="4"/>
    <x v="4"/>
    <x v="0"/>
    <n v="7"/>
    <s v="SETOR 9"/>
    <s v="ÁGUAS LINDAS DE GOIÁS"/>
    <s v="ROYAL PARQUE/MANSÕES ODISSÉIA/GO-547/AVENIDA LIBERDADE/SETOR 3/VILA ESPERANÇA/SETOR 9"/>
  </r>
  <r>
    <x v="132"/>
    <x v="4"/>
    <x v="4"/>
    <x v="0"/>
    <n v="8"/>
    <s v="BR-070"/>
    <s v="CEILÂNDIA"/>
    <s v="ROYAL PARQUE/MANSÕES ODISSÉIA/GO-547/AVENIDA LIBERDADE/SETOR 3/VILA ESPERANÇA/SETOR 9/BR-070"/>
  </r>
  <r>
    <x v="132"/>
    <x v="4"/>
    <x v="4"/>
    <x v="0"/>
    <n v="9"/>
    <s v="PISTÃO NORTE"/>
    <s v="TAGUATINGA"/>
    <s v="ROYAL PARQUE/MANSÕES ODISSÉIA/GO-547/AVENIDA LIBERDADE/SETOR 3/VILA ESPERANÇA/SETOR 9/BR-070/PISTÃO NORTE"/>
  </r>
  <r>
    <x v="132"/>
    <x v="4"/>
    <x v="4"/>
    <x v="0"/>
    <n v="10"/>
    <s v="AVENIDA ARAUCÁRIAS"/>
    <s v="ÁGUAS CLARAS"/>
    <s v="ROYAL PARQUE/MANSÕES ODISSÉIA/GO-547/AVENIDA LIBERDADE/SETOR 3/VILA ESPERANÇA/SETOR 9/BR-070/PISTÃO NORTE/AVENIDA ARAUCÁRIAS"/>
  </r>
  <r>
    <x v="132"/>
    <x v="4"/>
    <x v="4"/>
    <x v="0"/>
    <n v="11"/>
    <s v="RUA PAU BRASIL"/>
    <s v="ÁGUAS LINDAS DE GOIÁS"/>
    <s v="ROYAL PARQUE/MANSÕES ODISSÉIA/GO-547/AVENIDA LIBERDADE/SETOR 3/VILA ESPERANÇA/SETOR 9/BR-070/PISTÃO NORTE/AVENIDA ARAUCÁRIAS/RUA PAU BRASIL"/>
  </r>
  <r>
    <x v="132"/>
    <x v="4"/>
    <x v="4"/>
    <x v="0"/>
    <n v="12"/>
    <s v="AVENIDA IPÊ AMARELO"/>
    <s v="ÁGUAS CLARAS"/>
    <s v="ROYAL PARQUE/MANSÕES ODISSÉIA/GO-547/AVENIDA LIBERDADE/SETOR 3/VILA ESPERANÇA/SETOR 9/BR-070/PISTÃO NORTE/AVENIDA ARAUCÁRIAS/RUA PAU BRASIL/AVENIDA IPÊ AMARELO"/>
  </r>
  <r>
    <x v="132"/>
    <x v="4"/>
    <x v="4"/>
    <x v="0"/>
    <n v="13"/>
    <s v="AVENIDA ARAUCÁRIAS"/>
    <s v="ÁGUAS CLARAS"/>
    <s v="ROYAL PARQUE/MANSÕES ODISSÉIA/GO-547/AVENIDA LIBERDADE/SETOR 3/VILA ESPERANÇA/SETOR 9/BR-070/PISTÃO NORTE/AVENIDA ARAUCÁRIAS/RUA PAU BRASIL/AVENIDA IPÊ AMARELO/AVENIDA ARAUCÁRIAS"/>
  </r>
  <r>
    <x v="132"/>
    <x v="4"/>
    <x v="4"/>
    <x v="0"/>
    <n v="14"/>
    <s v="AVENIDA DAS CASTANHEIRAS"/>
    <s v="ÁGUAS CLARAS"/>
    <s v="ROYAL PARQUE/MANSÕES ODISSÉIA/GO-547/AVENIDA LIBERDADE/SETOR 3/VILA ESPERANÇA/SETOR 9/BR-070/PISTÃO NORTE/AVENIDA ARAUCÁRIAS/RUA PAU BRASIL/AVENIDA IPÊ AMARELO/AVENIDA ARAUCÁRIAS/AVENIDA DAS CASTANHEIRAS"/>
  </r>
  <r>
    <x v="132"/>
    <x v="4"/>
    <x v="4"/>
    <x v="0"/>
    <n v="15"/>
    <s v="AVENIDA PARQUE ÁGUAS CLARAS"/>
    <s v="ÁGUAS CLARAS"/>
    <s v="ROYAL PARQUE/MANSÕES ODISSÉIA/GO-547/AVENIDA LIBERDADE/SETOR 3/VILA ESPERANÇA/SETOR 9/BR-070/PISTÃO NORTE/AVENIDA ARAUCÁRIAS/RUA PAU BRASIL/AVENIDA IPÊ AMARELO/AVENIDA ARAUCÁRIAS/AVENIDA DAS CASTANHEIRAS/AVENIDA PARQUE ÁGUAS CLARAS"/>
  </r>
  <r>
    <x v="132"/>
    <x v="4"/>
    <x v="4"/>
    <x v="0"/>
    <n v="16"/>
    <s v="AVENIDA PAU BRASIL"/>
    <s v="ÁGUAS CLARAS"/>
    <s v="ROYAL PARQUE/MANSÕES ODISSÉIA/GO-547/AVENIDA LIBERDADE/SETOR 3/VILA ESPERANÇA/SETOR 9/BR-070/PISTÃO NORTE/AVENIDA ARAUCÁRIAS/RUA PAU BRASIL/AVENIDA IPÊ AMARELO/AVENIDA ARAUCÁRIAS/AVENIDA DAS CASTANHEIRAS/AVENIDA PARQUE ÁGUAS CLARAS/AVENIDA PAU BRASIL"/>
  </r>
  <r>
    <x v="132"/>
    <x v="4"/>
    <x v="4"/>
    <x v="0"/>
    <n v="17"/>
    <s v="UNIEURO"/>
    <s v="ÁGUAS CLARAS"/>
    <s v="ROYAL PARQUE/MANSÕES ODISSÉIA/GO-547/AVENIDA LIBERDADE/SETOR 3/VILA ESPERANÇA/SETOR 9/BR-070/PISTÃO NORTE/AVENIDA ARAUCÁRIAS/RUA PAU BRASIL/AVENIDA IPÊ AMARELO/AVENIDA ARAUCÁRIAS/AVENIDA DAS CASTANHEIRAS/AVENIDA PARQUE ÁGUAS CLARAS/AVENIDA PAU BRASIL/UNIEURO"/>
  </r>
  <r>
    <x v="132"/>
    <x v="4"/>
    <x v="4"/>
    <x v="0"/>
    <n v="18"/>
    <s v="ÁGUAS CLARAS"/>
    <s v="ÁGUAS CLARAS"/>
    <s v="ROYAL PARQUE/MANSÕES ODISSÉIA/GO-547/AVENIDA LIBERDADE/SETOR 3/VILA ESPERANÇA/SETOR 9/BR-070/PISTÃO NORTE/AVENIDA ARAUCÁRIAS/RUA PAU BRASIL/AVENIDA IPÊ AMARELO/AVENIDA ARAUCÁRIAS/AVENIDA DAS CASTANHEIRAS/AVENIDA PARQUE ÁGUAS CLARAS/AVENIDA PAU BRASIL/UNIEURO/ÁGUAS CLARAS"/>
  </r>
  <r>
    <x v="132"/>
    <x v="4"/>
    <x v="5"/>
    <x v="1"/>
    <n v="1"/>
    <s v="ÁGUAS CLARAS"/>
    <s v="ÁGUAS CLARAS"/>
    <s v="ÁGUAS CLARAS"/>
  </r>
  <r>
    <x v="132"/>
    <x v="4"/>
    <x v="5"/>
    <x v="1"/>
    <n v="2"/>
    <s v="AVENIDA ARAUCÁRIAS"/>
    <s v="ÁGUAS CLARAS"/>
    <s v="ÁGUAS CLARAS/AVENIDA ARAUCÁRIAS"/>
  </r>
  <r>
    <x v="132"/>
    <x v="4"/>
    <x v="5"/>
    <x v="1"/>
    <n v="3"/>
    <s v="RUA PAU BRASIL"/>
    <s v="ÁGUAS LINDAS DE GOIÁS"/>
    <s v="ÁGUAS CLARAS/AVENIDA ARAUCÁRIAS/RUA PAU BRASIL"/>
  </r>
  <r>
    <x v="132"/>
    <x v="4"/>
    <x v="5"/>
    <x v="1"/>
    <n v="4"/>
    <s v="AVENIDA IPÊ AMARELO"/>
    <s v="ÁGUAS CLARAS"/>
    <s v="ÁGUAS CLARAS/AVENIDA ARAUCÁRIAS/RUA PAU BRASIL/AVENIDA IPÊ AMARELO"/>
  </r>
  <r>
    <x v="132"/>
    <x v="4"/>
    <x v="5"/>
    <x v="1"/>
    <n v="5"/>
    <s v="AVENIDA ARAUCÁRIAS"/>
    <s v="ÁGUAS CLARAS"/>
    <s v="ÁGUAS CLARAS/AVENIDA ARAUCÁRIAS/RUA PAU BRASIL/AVENIDA IPÊ AMARELO/AVENIDA ARAUCÁRIAS"/>
  </r>
  <r>
    <x v="132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2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2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2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2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2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2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32"/>
    <x v="4"/>
    <x v="5"/>
    <x v="1"/>
    <n v="13"/>
    <s v="SETOR 9"/>
    <s v="ÁGUAS LINDAS DE GOIÁS"/>
    <s v="ÁGUAS CLARAS/AVENIDA ARAUCÁRIAS/RUA PAU BRASIL/AVENIDA IPÊ AMARELO/AVENIDA ARAUCÁRIAS/AVENIDA DAS CASTANHEIRAS/AVENIDA PARQUE ÁGUAS CLARAS/AVENIDA PAU BRASIL/UNIEURO/PISTÃO NORTE/BR-070/AVENIDA CUIABÁ/SETOR 9"/>
  </r>
  <r>
    <x v="132"/>
    <x v="4"/>
    <x v="5"/>
    <x v="1"/>
    <n v="14"/>
    <s v="VILA ESPERANÇA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"/>
  </r>
  <r>
    <x v="132"/>
    <x v="4"/>
    <x v="5"/>
    <x v="1"/>
    <n v="15"/>
    <s v="SETOR 3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"/>
  </r>
  <r>
    <x v="132"/>
    <x v="4"/>
    <x v="5"/>
    <x v="1"/>
    <n v="16"/>
    <s v="AVENIDA LIBERDADE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/AVENIDA LIBERDADE"/>
  </r>
  <r>
    <x v="132"/>
    <x v="4"/>
    <x v="5"/>
    <x v="1"/>
    <n v="17"/>
    <s v="GO-547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/AVENIDA LIBERDADE/GO-547"/>
  </r>
  <r>
    <x v="132"/>
    <x v="4"/>
    <x v="5"/>
    <x v="1"/>
    <n v="18"/>
    <s v="MANSÕES ODISSÉIA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"/>
  </r>
  <r>
    <x v="132"/>
    <x v="4"/>
    <x v="5"/>
    <x v="1"/>
    <n v="19"/>
    <s v="ROYAL PARQUE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/ROYAL PARQUE"/>
  </r>
  <r>
    <x v="133"/>
    <x v="4"/>
    <x v="4"/>
    <x v="0"/>
    <n v="1"/>
    <s v="PINHEIRO 1"/>
    <s v="ÁGUAS LINDAS DE GOIÁS"/>
    <s v="PINHEIRO 1"/>
  </r>
  <r>
    <x v="133"/>
    <x v="4"/>
    <x v="4"/>
    <x v="0"/>
    <n v="2"/>
    <s v="AVENIDA COMERCIAL"/>
    <s v="ÁGUAS LINDAS DE GOIÁS"/>
    <s v="PINHEIRO 1/AVENIDA COMERCIAL"/>
  </r>
  <r>
    <x v="133"/>
    <x v="4"/>
    <x v="4"/>
    <x v="0"/>
    <n v="3"/>
    <s v="AVENIDA MINAS GERAIS"/>
    <s v="ÁGUAS LINDAS DE GOIÁS"/>
    <s v="PINHEIRO 1/AVENIDA COMERCIAL/AVENIDA MINAS GERAIS"/>
  </r>
  <r>
    <x v="133"/>
    <x v="4"/>
    <x v="4"/>
    <x v="0"/>
    <n v="4"/>
    <s v="AVENIDA SÃO PAULO"/>
    <s v="ÁGUAS LINDAS DE GOIÁS"/>
    <s v="PINHEIRO 1/AVENIDA COMERCIAL/AVENIDA MINAS GERAIS/AVENIDA SÃO PAULO"/>
  </r>
  <r>
    <x v="133"/>
    <x v="4"/>
    <x v="4"/>
    <x v="0"/>
    <n v="5"/>
    <s v="QUARTA AVENIDA"/>
    <s v="ÁGUAS LINDAS DE GOIÁS"/>
    <s v="PINHEIRO 1/AVENIDA COMERCIAL/AVENIDA MINAS GERAIS/AVENIDA SÃO PAULO/QUARTA AVENIDA"/>
  </r>
  <r>
    <x v="133"/>
    <x v="4"/>
    <x v="4"/>
    <x v="0"/>
    <n v="6"/>
    <s v="AVENIDA RIO GRANDE DO SUL"/>
    <s v="ÁGUAS LINDAS DE GOIÁS"/>
    <s v="PINHEIRO 1/AVENIDA COMERCIAL/AVENIDA MINAS GERAIS/AVENIDA SÃO PAULO/QUARTA AVENIDA/AVENIDA RIO GRANDE DO SUL"/>
  </r>
  <r>
    <x v="133"/>
    <x v="4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133"/>
    <x v="4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133"/>
    <x v="4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133"/>
    <x v="4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133"/>
    <x v="4"/>
    <x v="4"/>
    <x v="0"/>
    <n v="11"/>
    <s v="PISTÃO NORTE"/>
    <s v="TAGUATINGA"/>
    <s v="PINHEIRO 1/AVENIDA COMERCIAL/AVENIDA MINAS GERAIS/AVENIDA SÃO PAULO/QUARTA AVENIDA/AVENIDA RIO GRANDE DO SUL/AVENIDA TANCREDO NEVES/AVENIDA BRASÍLIA/AVENIDA SÃO PAULO/BR-070/PISTÃO NORTE"/>
  </r>
  <r>
    <x v="133"/>
    <x v="4"/>
    <x v="4"/>
    <x v="0"/>
    <n v="12"/>
    <s v="AVENIDA ARAUCÁRIAS"/>
    <s v="ÁGUAS CLARAS"/>
    <s v="PINHEIRO 1/AVENIDA COMERCIAL/AVENIDA MINAS GERAIS/AVENIDA SÃO PAULO/QUARTA AVENIDA/AVENIDA RIO GRANDE DO SUL/AVENIDA TANCREDO NEVES/AVENIDA BRASÍLIA/AVENIDA SÃO PAULO/BR-070/PISTÃO NORTE/AVENIDA ARAUCÁRIAS"/>
  </r>
  <r>
    <x v="133"/>
    <x v="4"/>
    <x v="4"/>
    <x v="0"/>
    <n v="13"/>
    <s v="RUA PAU BRASIL"/>
    <s v="ÁGUAS LINDAS DE GOIÁS"/>
    <s v="PINHEIRO 1/AVENIDA COMERCIAL/AVENIDA MINAS GERAIS/AVENIDA SÃO PAULO/QUARTA AVENIDA/AVENIDA RIO GRANDE DO SUL/AVENIDA TANCREDO NEVES/AVENIDA BRASÍLIA/AVENIDA SÃO PAULO/BR-070/PISTÃO NORTE/AVENIDA ARAUCÁRIAS/RUA PAU BRASIL"/>
  </r>
  <r>
    <x v="133"/>
    <x v="4"/>
    <x v="4"/>
    <x v="0"/>
    <n v="14"/>
    <s v="AVENIDA IPÊ AMARELO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"/>
  </r>
  <r>
    <x v="133"/>
    <x v="4"/>
    <x v="4"/>
    <x v="0"/>
    <n v="15"/>
    <s v="AVENIDA ARAUCÁRI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"/>
  </r>
  <r>
    <x v="133"/>
    <x v="4"/>
    <x v="4"/>
    <x v="0"/>
    <n v="16"/>
    <s v="AVENIDA DAS CASTANHEI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"/>
  </r>
  <r>
    <x v="133"/>
    <x v="4"/>
    <x v="4"/>
    <x v="0"/>
    <n v="17"/>
    <s v="AVENIDA PARQUE ÁGUAS CLA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"/>
  </r>
  <r>
    <x v="133"/>
    <x v="4"/>
    <x v="4"/>
    <x v="0"/>
    <n v="18"/>
    <s v="AVENIDA PAU BRASIL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"/>
  </r>
  <r>
    <x v="133"/>
    <x v="4"/>
    <x v="4"/>
    <x v="0"/>
    <n v="19"/>
    <s v="UNIEURO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"/>
  </r>
  <r>
    <x v="133"/>
    <x v="4"/>
    <x v="4"/>
    <x v="0"/>
    <n v="20"/>
    <s v="ÁGUAS CLA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"/>
  </r>
  <r>
    <x v="133"/>
    <x v="4"/>
    <x v="5"/>
    <x v="1"/>
    <n v="1"/>
    <s v="ÁGUAS CLARAS"/>
    <s v="ÁGUAS CLARAS"/>
    <s v="ÁGUAS CLARAS"/>
  </r>
  <r>
    <x v="133"/>
    <x v="4"/>
    <x v="5"/>
    <x v="1"/>
    <n v="2"/>
    <s v="AVENIDA ARAUCÁRIAS"/>
    <s v="ÁGUAS CLARAS"/>
    <s v="ÁGUAS CLARAS/AVENIDA ARAUCÁRIAS"/>
  </r>
  <r>
    <x v="133"/>
    <x v="4"/>
    <x v="5"/>
    <x v="1"/>
    <n v="3"/>
    <s v="RUA PAU BRASIL"/>
    <s v="ÁGUAS LINDAS DE GOIÁS"/>
    <s v="ÁGUAS CLARAS/AVENIDA ARAUCÁRIAS/RUA PAU BRASIL"/>
  </r>
  <r>
    <x v="133"/>
    <x v="4"/>
    <x v="5"/>
    <x v="1"/>
    <n v="4"/>
    <s v="AVENIDA IPÊ AMARELO"/>
    <s v="ÁGUAS CLARAS"/>
    <s v="ÁGUAS CLARAS/AVENIDA ARAUCÁRIAS/RUA PAU BRASIL/AVENIDA IPÊ AMARELO"/>
  </r>
  <r>
    <x v="133"/>
    <x v="4"/>
    <x v="5"/>
    <x v="1"/>
    <n v="5"/>
    <s v="AVENIDA ARAUCÁRIAS"/>
    <s v="ÁGUAS CLARAS"/>
    <s v="ÁGUAS CLARAS/AVENIDA ARAUCÁRIAS/RUA PAU BRASIL/AVENIDA IPÊ AMARELO/AVENIDA ARAUCÁRIAS"/>
  </r>
  <r>
    <x v="133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3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3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3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3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3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3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33"/>
    <x v="4"/>
    <x v="5"/>
    <x v="1"/>
    <n v="13"/>
    <s v="AVENIDA TANCREDO NEVES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"/>
  </r>
  <r>
    <x v="133"/>
    <x v="4"/>
    <x v="5"/>
    <x v="1"/>
    <n v="14"/>
    <s v="AVENIDA RIO GRANDE DO SUL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"/>
  </r>
  <r>
    <x v="133"/>
    <x v="4"/>
    <x v="5"/>
    <x v="1"/>
    <n v="15"/>
    <s v="QUARTA AVENIDA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"/>
  </r>
  <r>
    <x v="133"/>
    <x v="4"/>
    <x v="5"/>
    <x v="1"/>
    <n v="16"/>
    <s v="AVENIDA SÃO PAULO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"/>
  </r>
  <r>
    <x v="133"/>
    <x v="4"/>
    <x v="5"/>
    <x v="1"/>
    <n v="17"/>
    <s v="AVENIDA MINAS GERAIS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"/>
  </r>
  <r>
    <x v="133"/>
    <x v="4"/>
    <x v="5"/>
    <x v="1"/>
    <n v="18"/>
    <s v="AVENIDA COMERCIAL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"/>
  </r>
  <r>
    <x v="133"/>
    <x v="4"/>
    <x v="5"/>
    <x v="1"/>
    <n v="19"/>
    <s v="PINHEIRO 1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"/>
  </r>
  <r>
    <x v="133"/>
    <x v="5"/>
    <x v="4"/>
    <x v="0"/>
    <n v="1"/>
    <s v="PINHEIRO 1"/>
    <s v="ÁGUAS LINDAS DE GOIÁS"/>
    <s v="PINHEIRO 1"/>
  </r>
  <r>
    <x v="133"/>
    <x v="5"/>
    <x v="4"/>
    <x v="0"/>
    <n v="2"/>
    <s v="AVENIDA COMERCIAL"/>
    <s v="ÁGUAS LINDAS DE GOIÁS"/>
    <s v="PINHEIRO 1/AVENIDA COMERCIAL"/>
  </r>
  <r>
    <x v="133"/>
    <x v="5"/>
    <x v="4"/>
    <x v="0"/>
    <n v="3"/>
    <s v="AVENIDA MINAS GERAIS"/>
    <s v="ÁGUAS LINDAS DE GOIÁS"/>
    <s v="PINHEIRO 1/AVENIDA COMERCIAL/AVENIDA MINAS GERAIS"/>
  </r>
  <r>
    <x v="133"/>
    <x v="5"/>
    <x v="4"/>
    <x v="0"/>
    <n v="4"/>
    <s v="AVENIDA SÃO PAULO"/>
    <s v="ÁGUAS LINDAS DE GOIÁS"/>
    <s v="PINHEIRO 1/AVENIDA COMERCIAL/AVENIDA MINAS GERAIS/AVENIDA SÃO PAULO"/>
  </r>
  <r>
    <x v="133"/>
    <x v="5"/>
    <x v="4"/>
    <x v="0"/>
    <n v="5"/>
    <s v="QUARTA AVENIDA"/>
    <s v="ÁGUAS LINDAS DE GOIÁS"/>
    <s v="PINHEIRO 1/AVENIDA COMERCIAL/AVENIDA MINAS GERAIS/AVENIDA SÃO PAULO/QUARTA AVENIDA"/>
  </r>
  <r>
    <x v="133"/>
    <x v="5"/>
    <x v="4"/>
    <x v="0"/>
    <n v="6"/>
    <s v="AVENIDA RIO GRANDE DO SUL"/>
    <s v="ÁGUAS LINDAS DE GOIÁS"/>
    <s v="PINHEIRO 1/AVENIDA COMERCIAL/AVENIDA MINAS GERAIS/AVENIDA SÃO PAULO/QUARTA AVENIDA/AVENIDA RIO GRANDE DO SUL"/>
  </r>
  <r>
    <x v="133"/>
    <x v="5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133"/>
    <x v="5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133"/>
    <x v="5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133"/>
    <x v="5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133"/>
    <x v="5"/>
    <x v="4"/>
    <x v="0"/>
    <n v="11"/>
    <s v="PISTÃO NORTE"/>
    <s v="TAGUATINGA"/>
    <s v="PINHEIRO 1/AVENIDA COMERCIAL/AVENIDA MINAS GERAIS/AVENIDA SÃO PAULO/QUARTA AVENIDA/AVENIDA RIO GRANDE DO SUL/AVENIDA TANCREDO NEVES/AVENIDA BRASÍLIA/AVENIDA SÃO PAULO/BR-070/PISTÃO NORTE"/>
  </r>
  <r>
    <x v="133"/>
    <x v="5"/>
    <x v="4"/>
    <x v="0"/>
    <n v="12"/>
    <s v="AVENIDA ARAUCÁRIAS"/>
    <s v="ÁGUAS CLARAS"/>
    <s v="PINHEIRO 1/AVENIDA COMERCIAL/AVENIDA MINAS GERAIS/AVENIDA SÃO PAULO/QUARTA AVENIDA/AVENIDA RIO GRANDE DO SUL/AVENIDA TANCREDO NEVES/AVENIDA BRASÍLIA/AVENIDA SÃO PAULO/BR-070/PISTÃO NORTE/AVENIDA ARAUCÁRIAS"/>
  </r>
  <r>
    <x v="133"/>
    <x v="5"/>
    <x v="4"/>
    <x v="0"/>
    <n v="13"/>
    <s v="RUA PAU BRASIL"/>
    <s v="ÁGUAS LINDAS DE GOIÁS"/>
    <s v="PINHEIRO 1/AVENIDA COMERCIAL/AVENIDA MINAS GERAIS/AVENIDA SÃO PAULO/QUARTA AVENIDA/AVENIDA RIO GRANDE DO SUL/AVENIDA TANCREDO NEVES/AVENIDA BRASÍLIA/AVENIDA SÃO PAULO/BR-070/PISTÃO NORTE/AVENIDA ARAUCÁRIAS/RUA PAU BRASIL"/>
  </r>
  <r>
    <x v="133"/>
    <x v="5"/>
    <x v="4"/>
    <x v="0"/>
    <n v="14"/>
    <s v="AVENIDA IPÊ AMARELO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"/>
  </r>
  <r>
    <x v="133"/>
    <x v="5"/>
    <x v="4"/>
    <x v="0"/>
    <n v="15"/>
    <s v="AVENIDA ARAUCÁRI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"/>
  </r>
  <r>
    <x v="133"/>
    <x v="5"/>
    <x v="4"/>
    <x v="0"/>
    <n v="16"/>
    <s v="AVENIDA DAS CASTANHEI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"/>
  </r>
  <r>
    <x v="133"/>
    <x v="5"/>
    <x v="4"/>
    <x v="0"/>
    <n v="17"/>
    <s v="AVENIDA PARQUE ÁGUAS CLA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"/>
  </r>
  <r>
    <x v="133"/>
    <x v="5"/>
    <x v="4"/>
    <x v="0"/>
    <n v="18"/>
    <s v="AVENIDA PAU BRASIL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"/>
  </r>
  <r>
    <x v="133"/>
    <x v="5"/>
    <x v="4"/>
    <x v="0"/>
    <n v="19"/>
    <s v="UNIEURO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"/>
  </r>
  <r>
    <x v="133"/>
    <x v="5"/>
    <x v="4"/>
    <x v="0"/>
    <n v="20"/>
    <s v="ÁGUAS CLA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"/>
  </r>
  <r>
    <x v="133"/>
    <x v="5"/>
    <x v="5"/>
    <x v="1"/>
    <n v="1"/>
    <s v="ÁGUAS CLARAS"/>
    <s v="ÁGUAS CLARAS"/>
    <s v="ÁGUAS CLARAS"/>
  </r>
  <r>
    <x v="133"/>
    <x v="5"/>
    <x v="5"/>
    <x v="1"/>
    <n v="2"/>
    <s v="AVENIDA ARAUCÁRIAS"/>
    <s v="ÁGUAS CLARAS"/>
    <s v="ÁGUAS CLARAS/AVENIDA ARAUCÁRIAS"/>
  </r>
  <r>
    <x v="133"/>
    <x v="5"/>
    <x v="5"/>
    <x v="1"/>
    <n v="3"/>
    <s v="RUA PAU BRASIL"/>
    <s v="ÁGUAS LINDAS DE GOIÁS"/>
    <s v="ÁGUAS CLARAS/AVENIDA ARAUCÁRIAS/RUA PAU BRASIL"/>
  </r>
  <r>
    <x v="133"/>
    <x v="5"/>
    <x v="5"/>
    <x v="1"/>
    <n v="4"/>
    <s v="AVENIDA IPÊ AMARELO"/>
    <s v="ÁGUAS CLARAS"/>
    <s v="ÁGUAS CLARAS/AVENIDA ARAUCÁRIAS/RUA PAU BRASIL/AVENIDA IPÊ AMARELO"/>
  </r>
  <r>
    <x v="133"/>
    <x v="5"/>
    <x v="5"/>
    <x v="1"/>
    <n v="5"/>
    <s v="AVENIDA ARAUCÁRIAS"/>
    <s v="ÁGUAS CLARAS"/>
    <s v="ÁGUAS CLARAS/AVENIDA ARAUCÁRIAS/RUA PAU BRASIL/AVENIDA IPÊ AMARELO/AVENIDA ARAUCÁRIAS"/>
  </r>
  <r>
    <x v="133"/>
    <x v="5"/>
    <x v="5"/>
    <x v="1"/>
    <n v="6"/>
    <s v="AVENIDA DAS CASTANHEIRAS"/>
    <s v="ÁGUAS CLARAS"/>
    <s v="ÁGUAS CLARAS/AVENIDA ARAUCÁRIAS/RUA PAU BRASIL/AVENIDA IPÊ AMARELO/AVENIDA ARAUCÁRIAS/AVENIDA DAS CASTANHEIRAS"/>
  </r>
  <r>
    <x v="133"/>
    <x v="5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3"/>
    <x v="5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3"/>
    <x v="5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3"/>
    <x v="5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3"/>
    <x v="5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3"/>
    <x v="5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33"/>
    <x v="5"/>
    <x v="5"/>
    <x v="1"/>
    <n v="13"/>
    <s v="AVENIDA TANCREDO NEVES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"/>
  </r>
  <r>
    <x v="133"/>
    <x v="5"/>
    <x v="5"/>
    <x v="1"/>
    <n v="14"/>
    <s v="AVENIDA RIO GRANDE DO SUL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"/>
  </r>
  <r>
    <x v="133"/>
    <x v="5"/>
    <x v="5"/>
    <x v="1"/>
    <n v="15"/>
    <s v="QUARTA AVENIDA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"/>
  </r>
  <r>
    <x v="133"/>
    <x v="5"/>
    <x v="5"/>
    <x v="1"/>
    <n v="16"/>
    <s v="AVENIDA SÃO PAULO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"/>
  </r>
  <r>
    <x v="133"/>
    <x v="5"/>
    <x v="5"/>
    <x v="1"/>
    <n v="17"/>
    <s v="AVENIDA MINAS GERAIS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"/>
  </r>
  <r>
    <x v="133"/>
    <x v="5"/>
    <x v="5"/>
    <x v="1"/>
    <n v="18"/>
    <s v="AVENIDA COMERCIAL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"/>
  </r>
  <r>
    <x v="133"/>
    <x v="5"/>
    <x v="5"/>
    <x v="1"/>
    <n v="19"/>
    <s v="PINHEIRO 1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"/>
  </r>
  <r>
    <x v="134"/>
    <x v="4"/>
    <x v="4"/>
    <x v="0"/>
    <n v="1"/>
    <s v="TERMINAL JARDIM BRASÍLIA"/>
    <s v="ÁGUAS LINDAS DE GOIÁS"/>
    <s v="TERMINAL JARDIM BRASÍLIA"/>
  </r>
  <r>
    <x v="134"/>
    <x v="4"/>
    <x v="4"/>
    <x v="0"/>
    <n v="2"/>
    <s v="PINHEIRO 4, 5 E 6"/>
    <s v="ÁGUAS LINDAS DE GOIÁS"/>
    <s v="TERMINAL JARDIM BRASÍLIA/PINHEIRO 4, 5 E 6"/>
  </r>
  <r>
    <x v="134"/>
    <x v="4"/>
    <x v="4"/>
    <x v="0"/>
    <n v="3"/>
    <s v="RUA 33"/>
    <s v="ÁGUAS LINDAS DE GOIÁS"/>
    <s v="TERMINAL JARDIM BRASÍLIA/PINHEIRO 4, 5 E 6/RUA 33"/>
  </r>
  <r>
    <x v="134"/>
    <x v="4"/>
    <x v="4"/>
    <x v="0"/>
    <n v="4"/>
    <s v="AVENIDA GOIÂNIA"/>
    <s v="ÁGUAS LINDAS DE GOIÁS"/>
    <s v="TERMINAL JARDIM BRASÍLIA/PINHEIRO 4, 5 E 6/RUA 33/AVENIDA GOIÂNIA"/>
  </r>
  <r>
    <x v="134"/>
    <x v="4"/>
    <x v="4"/>
    <x v="0"/>
    <n v="5"/>
    <s v="AVENIDA MANAUS"/>
    <s v="ÁGUAS LINDAS DE GOIÁS"/>
    <s v="TERMINAL JARDIM BRASÍLIA/PINHEIRO 4, 5 E 6/RUA 33/AVENIDA GOIÂNIA/AVENIDA MANAUS"/>
  </r>
  <r>
    <x v="134"/>
    <x v="4"/>
    <x v="4"/>
    <x v="0"/>
    <n v="6"/>
    <s v="AVENIDA MARGINAL NORTE"/>
    <s v="ÁGUAS LINDAS DE GOIÁS"/>
    <s v="TERMINAL JARDIM BRASÍLIA/PINHEIRO 4, 5 E 6/RUA 33/AVENIDA GOIÂNIA/AVENIDA MANAUS/AVENIDA MARGINAL NORTE"/>
  </r>
  <r>
    <x v="134"/>
    <x v="4"/>
    <x v="4"/>
    <x v="0"/>
    <n v="7"/>
    <s v="BR-070"/>
    <s v="ÁGUAS LINDAS DE GOIÁS"/>
    <s v="TERMINAL JARDIM BRASÍLIA/PINHEIRO 4, 5 E 6/RUA 33/AVENIDA GOIÂNIA/AVENIDA MANAUS/AVENIDA MARGINAL NORTE/BR-070"/>
  </r>
  <r>
    <x v="134"/>
    <x v="4"/>
    <x v="4"/>
    <x v="0"/>
    <n v="8"/>
    <s v="AVENIDA MAGINAL SUL"/>
    <s v="ÁGUAS LINDAS DE GOIÁS"/>
    <s v="TERMINAL JARDIM BRASÍLIA/PINHEIRO 4, 5 E 6/RUA 33/AVENIDA GOIÂNIA/AVENIDA MANAUS/AVENIDA MARGINAL NORTE/BR-070/AVENIDA MAGINAL SUL"/>
  </r>
  <r>
    <x v="134"/>
    <x v="4"/>
    <x v="4"/>
    <x v="0"/>
    <n v="9"/>
    <s v="BR-070"/>
    <s v="ÁGUAS LINDAS DE GOIÁS"/>
    <s v="TERMINAL JARDIM BRASÍLIA/PINHEIRO 4, 5 E 6/RUA 33/AVENIDA GOIÂNIA/AVENIDA MANAUS/AVENIDA MARGINAL NORTE/BR-070/AVENIDA MAGINAL SUL/BR-070"/>
  </r>
  <r>
    <x v="134"/>
    <x v="4"/>
    <x v="4"/>
    <x v="0"/>
    <n v="10"/>
    <s v="PONTE DO RIO DESCOBERTO"/>
    <s v="ÁGUAS LINDAS DE GOIÁS"/>
    <s v="TERMINAL JARDIM BRASÍLIA/PINHEIRO 4, 5 E 6/RUA 33/AVENIDA GOIÂNIA/AVENIDA MANAUS/AVENIDA MARGINAL NORTE/BR-070/AVENIDA MAGINAL SUL/BR-070/PONTE DO RIO DESCOBERTO"/>
  </r>
  <r>
    <x v="134"/>
    <x v="4"/>
    <x v="4"/>
    <x v="0"/>
    <n v="11"/>
    <s v="BR-070"/>
    <s v="TAGUATINGA"/>
    <s v="TERMINAL JARDIM BRASÍLIA/PINHEIRO 4, 5 E 6/RUA 33/AVENIDA GOIÂNIA/AVENIDA MANAUS/AVENIDA MARGINAL NORTE/BR-070/AVENIDA MAGINAL SUL/BR-070/PONTE DO RIO DESCOBERTO/BR-070"/>
  </r>
  <r>
    <x v="134"/>
    <x v="4"/>
    <x v="4"/>
    <x v="0"/>
    <n v="12"/>
    <s v="PISTÃO NORTE"/>
    <s v="TAGUATINGA"/>
    <s v="TERMINAL JARDIM BRASÍLIA/PINHEIRO 4, 5 E 6/RUA 33/AVENIDA GOIÂNIA/AVENIDA MANAUS/AVENIDA MARGINAL NORTE/BR-070/AVENIDA MAGINAL SUL/BR-070/PONTE DO RIO DESCOBERTO/BR-070/PISTÃO NORTE"/>
  </r>
  <r>
    <x v="134"/>
    <x v="4"/>
    <x v="4"/>
    <x v="0"/>
    <n v="13"/>
    <s v="VIADUTO EPTG"/>
    <s v="TAGUATINGA"/>
    <s v="TERMINAL JARDIM BRASÍLIA/PINHEIRO 4, 5 E 6/RUA 33/AVENIDA GOIÂNIA/AVENIDA MANAUS/AVENIDA MARGINAL NORTE/BR-070/AVENIDA MAGINAL SUL/BR-070/PONTE DO RIO DESCOBERTO/BR-070/PISTÃO NORTE/VIADUTO EPTG"/>
  </r>
  <r>
    <x v="134"/>
    <x v="4"/>
    <x v="4"/>
    <x v="0"/>
    <n v="14"/>
    <s v="TAGUATINGA SHOPPING"/>
    <s v="TAGUATINGA"/>
    <s v="TERMINAL JARDIM BRASÍLIA/PINHEIRO 4, 5 E 6/RUA 33/AVENIDA GOIÂNIA/AVENIDA MANAUS/AVENIDA MARGINAL NORTE/BR-070/AVENIDA MAGINAL SUL/BR-070/PONTE DO RIO DESCOBERTO/BR-070/PISTÃO NORTE/VIADUTO EPTG/TAGUATINGA SHOPPING"/>
  </r>
  <r>
    <x v="134"/>
    <x v="4"/>
    <x v="4"/>
    <x v="0"/>
    <n v="15"/>
    <s v="ÁGUAS CLARAS"/>
    <s v="ÁGUAS CLARAS"/>
    <s v="TERMINAL JARDIM BRASÍLIA/PINHEIRO 4, 5 E 6/RUA 33/AVENIDA GOIÂNIA/AVENIDA MANAUS/AVENIDA MARGINAL NORTE/BR-070/AVENIDA MAGINAL SUL/BR-070/PONTE DO RIO DESCOBERTO/BR-070/PISTÃO NORTE/VIADUTO EPTG/TAGUATINGA SHOPPING/ÁGUAS CLARAS"/>
  </r>
  <r>
    <x v="134"/>
    <x v="4"/>
    <x v="4"/>
    <x v="0"/>
    <n v="16"/>
    <s v="AVENIDA ARAUCÁRIAS"/>
    <s v="ÁGUAS CLARAS"/>
    <s v="TERMINAL JARDIM BRASÍLIA/PINHEIRO 4, 5 E 6/RUA 33/AVENIDA GOIÂNIA/AVENIDA MANAUS/AVENIDA MARGINAL NORTE/BR-070/AVENIDA MAGINAL SUL/BR-070/PONTE DO RIO DESCOBERTO/BR-070/PISTÃO NORTE/VIADUTO EPTG/TAGUATINGA SHOPPING/ÁGUAS CLARAS/AVENIDA ARAUCÁRIAS"/>
  </r>
  <r>
    <x v="134"/>
    <x v="4"/>
    <x v="4"/>
    <x v="0"/>
    <n v="17"/>
    <s v="AVENIDA DAS CASTANHEIRAS"/>
    <s v="ÁGUAS CLARAS"/>
    <s v="TERMINAL JARDIM BRASÍLIA/PINHEIRO 4, 5 E 6/RUA 33/AVENIDA GOIÂNIA/AVENIDA MANAUS/AVENIDA MARGINAL NORTE/BR-070/AVENIDA MAGINAL SUL/BR-070/PONTE DO RIO DESCOBERTO/BR-070/PISTÃO NORTE/VIADUTO EPTG/TAGUATINGA SHOPPING/ÁGUAS CLARAS/AVENIDA ARAUCÁRIAS/AVENIDA DAS CASTANHEIRAS"/>
  </r>
  <r>
    <x v="134"/>
    <x v="4"/>
    <x v="5"/>
    <x v="1"/>
    <n v="1"/>
    <s v="AVENIDA DAS CASTANHEIRAS"/>
    <s v="ÁGUAS CLARAS"/>
    <s v="AVENIDA DAS CASTANHEIRAS"/>
  </r>
  <r>
    <x v="134"/>
    <x v="4"/>
    <x v="5"/>
    <x v="1"/>
    <n v="2"/>
    <s v="AVENIDA ARAUCÁRIAS"/>
    <s v="ÁGUAS CLARAS"/>
    <s v="AVENIDA DAS CASTANHEIRAS/AVENIDA ARAUCÁRIAS"/>
  </r>
  <r>
    <x v="134"/>
    <x v="4"/>
    <x v="5"/>
    <x v="1"/>
    <n v="3"/>
    <s v="SHOPPING ÁGUAS CLARAS"/>
    <s v="ÁGUAS CLARAS"/>
    <s v="AVENIDA DAS CASTANHEIRAS/AVENIDA ARAUCÁRIAS/SHOPPING ÁGUAS CLARAS"/>
  </r>
  <r>
    <x v="134"/>
    <x v="4"/>
    <x v="5"/>
    <x v="1"/>
    <n v="4"/>
    <s v="ÁGUAS CLARAS"/>
    <s v="ÁGUAS CLARAS"/>
    <s v="AVENIDA DAS CASTANHEIRAS/AVENIDA ARAUCÁRIAS/SHOPPING ÁGUAS CLARAS/ÁGUAS CLARAS"/>
  </r>
  <r>
    <x v="134"/>
    <x v="4"/>
    <x v="5"/>
    <x v="1"/>
    <n v="5"/>
    <s v="EPTG"/>
    <s v="TAGUATINGA"/>
    <s v="AVENIDA DAS CASTANHEIRAS/AVENIDA ARAUCÁRIAS/SHOPPING ÁGUAS CLARAS/ÁGUAS CLARAS/EPTG"/>
  </r>
  <r>
    <x v="134"/>
    <x v="4"/>
    <x v="5"/>
    <x v="1"/>
    <n v="6"/>
    <s v="VIADUTO EPTG"/>
    <s v="TAGUATINGA"/>
    <s v="AVENIDA DAS CASTANHEIRAS/AVENIDA ARAUCÁRIAS/SHOPPING ÁGUAS CLARAS/ÁGUAS CLARAS/EPTG/VIADUTO EPTG"/>
  </r>
  <r>
    <x v="134"/>
    <x v="4"/>
    <x v="5"/>
    <x v="1"/>
    <n v="7"/>
    <s v="PISTÃO NORTE"/>
    <s v="TAGUATINGA"/>
    <s v="AVENIDA DAS CASTANHEIRAS/AVENIDA ARAUCÁRIAS/SHOPPING ÁGUAS CLARAS/ÁGUAS CLARAS/EPTG/VIADUTO EPTG/PISTÃO NORTE"/>
  </r>
  <r>
    <x v="134"/>
    <x v="4"/>
    <x v="5"/>
    <x v="1"/>
    <n v="8"/>
    <s v="BR-070"/>
    <s v="TAGUATINGA"/>
    <s v="AVENIDA DAS CASTANHEIRAS/AVENIDA ARAUCÁRIAS/SHOPPING ÁGUAS CLARAS/ÁGUAS CLARAS/EPTG/VIADUTO EPTG/PISTÃO NORTE/BR-070"/>
  </r>
  <r>
    <x v="134"/>
    <x v="4"/>
    <x v="5"/>
    <x v="1"/>
    <n v="9"/>
    <s v="PONTE DO RIO DESCOBERTO"/>
    <s v="ÁGUAS LINDAS DE GOIÁS"/>
    <s v="AVENIDA DAS CASTANHEIRAS/AVENIDA ARAUCÁRIAS/SHOPPING ÁGUAS CLARAS/ÁGUAS CLARAS/EPTG/VIADUTO EPTG/PISTÃO NORTE/BR-070/PONTE DO RIO DESCOBERTO"/>
  </r>
  <r>
    <x v="134"/>
    <x v="4"/>
    <x v="5"/>
    <x v="1"/>
    <n v="10"/>
    <s v="BR-070"/>
    <s v="ÁGUAS LINDAS DE GOIÁS"/>
    <s v="AVENIDA DAS CASTANHEIRAS/AVENIDA ARAUCÁRIAS/SHOPPING ÁGUAS CLARAS/ÁGUAS CLARAS/EPTG/VIADUTO EPTG/PISTÃO NORTE/BR-070/PONTE DO RIO DESCOBERTO/BR-070"/>
  </r>
  <r>
    <x v="134"/>
    <x v="4"/>
    <x v="5"/>
    <x v="1"/>
    <n v="11"/>
    <s v="AVENIDA MAGINAL SUL"/>
    <s v="ÁGUAS LINDAS DE GOIÁS"/>
    <s v="AVENIDA DAS CASTANHEIRAS/AVENIDA ARAUCÁRIAS/SHOPPING ÁGUAS CLARAS/ÁGUAS CLARAS/EPTG/VIADUTO EPTG/PISTÃO NORTE/BR-070/PONTE DO RIO DESCOBERTO/BR-070/AVENIDA MAGINAL SUL"/>
  </r>
  <r>
    <x v="134"/>
    <x v="4"/>
    <x v="5"/>
    <x v="1"/>
    <n v="12"/>
    <s v="BR-070"/>
    <s v="ÁGUAS LINDAS DE GOIÁS"/>
    <s v="AVENIDA DAS CASTANHEIRAS/AVENIDA ARAUCÁRIAS/SHOPPING ÁGUAS CLARAS/ÁGUAS CLARAS/EPTG/VIADUTO EPTG/PISTÃO NORTE/BR-070/PONTE DO RIO DESCOBERTO/BR-070/AVENIDA MAGINAL SUL/BR-070"/>
  </r>
  <r>
    <x v="134"/>
    <x v="4"/>
    <x v="5"/>
    <x v="1"/>
    <n v="13"/>
    <s v="AVENIDA MARGINAL NORTE"/>
    <s v="ÁGUAS LINDAS DE GOIÁS"/>
    <s v="AVENIDA DAS CASTANHEIRAS/AVENIDA ARAUCÁRIAS/SHOPPING ÁGUAS CLARAS/ÁGUAS CLARAS/EPTG/VIADUTO EPTG/PISTÃO NORTE/BR-070/PONTE DO RIO DESCOBERTO/BR-070/AVENIDA MAGINAL SUL/BR-070/AVENIDA MARGINAL NORTE"/>
  </r>
  <r>
    <x v="134"/>
    <x v="4"/>
    <x v="5"/>
    <x v="1"/>
    <n v="14"/>
    <s v="AVENIDA MANAUS"/>
    <s v="ÁGUAS LINDAS DE GOIÁS"/>
    <s v="AVENIDA DAS CASTANHEIRAS/AVENIDA ARAUCÁRIAS/SHOPPING ÁGUAS CLARAS/ÁGUAS CLARAS/EPTG/VIADUTO EPTG/PISTÃO NORTE/BR-070/PONTE DO RIO DESCOBERTO/BR-070/AVENIDA MAGINAL SUL/BR-070/AVENIDA MARGINAL NORTE/AVENIDA MANAUS"/>
  </r>
  <r>
    <x v="134"/>
    <x v="4"/>
    <x v="5"/>
    <x v="1"/>
    <n v="15"/>
    <s v="AVENIDA GOIÂNIA"/>
    <s v="ÁGUAS LINDAS DE GOIÁS"/>
    <s v="AVENIDA DAS CASTANHEIRAS/AVENIDA ARAUCÁRIAS/SHOPPING ÁGUAS CLARAS/ÁGUAS CLARAS/EPTG/VIADUTO EPTG/PISTÃO NORTE/BR-070/PONTE DO RIO DESCOBERTO/BR-070/AVENIDA MAGINAL SUL/BR-070/AVENIDA MARGINAL NORTE/AVENIDA MANAUS/AVENIDA GOIÂNIA"/>
  </r>
  <r>
    <x v="134"/>
    <x v="4"/>
    <x v="5"/>
    <x v="1"/>
    <n v="16"/>
    <s v="RUA 33"/>
    <s v="ÁGUAS LINDAS DE GOIÁS"/>
    <s v="AVENIDA DAS CASTANHEIRAS/AVENIDA ARAUCÁRIAS/SHOPPING ÁGUAS CLARAS/ÁGUAS CLARAS/EPTG/VIADUTO EPTG/PISTÃO NORTE/BR-070/PONTE DO RIO DESCOBERTO/BR-070/AVENIDA MAGINAL SUL/BR-070/AVENIDA MARGINAL NORTE/AVENIDA MANAUS/AVENIDA GOIÂNIA/RUA 33"/>
  </r>
  <r>
    <x v="134"/>
    <x v="4"/>
    <x v="5"/>
    <x v="1"/>
    <n v="17"/>
    <s v="PINHEIRO 4, 5 E 6"/>
    <s v="ÁGUAS LINDAS DE GOIÁS"/>
    <s v="AVENIDA DAS CASTANHEIRAS/AVENIDA ARAUCÁRIAS/SHOPPING ÁGUAS CLARAS/ÁGUAS CLARAS/EPTG/VIADUTO EPTG/PISTÃO NORTE/BR-070/PONTE DO RIO DESCOBERTO/BR-070/AVENIDA MAGINAL SUL/BR-070/AVENIDA MARGINAL NORTE/AVENIDA MANAUS/AVENIDA GOIÂNIA/RUA 33/PINHEIRO 4, 5 E 6"/>
  </r>
  <r>
    <x v="134"/>
    <x v="4"/>
    <x v="5"/>
    <x v="1"/>
    <n v="18"/>
    <s v="TERMINAL JARDIM BRASÍLIA"/>
    <s v="ÁGUAS LINDAS DE GOIÁS"/>
    <s v="AVENIDA DAS CASTANHEIRAS/AVENIDA ARAUCÁRIAS/SHOPPING ÁGUAS CLARAS/ÁGUAS CLARAS/EPTG/VIADUTO EPTG/PISTÃO NORTE/BR-070/PONTE DO RIO DESCOBERTO/BR-070/AVENIDA MAGINAL SUL/BR-070/AVENIDA MARGINAL NORTE/AVENIDA MANAUS/AVENIDA GOIÂNIA/RUA 33/PINHEIRO 4, 5 E 6/TERMINAL JARDIM BRASÍLIA"/>
  </r>
  <r>
    <x v="135"/>
    <x v="4"/>
    <x v="4"/>
    <x v="0"/>
    <n v="1"/>
    <s v="PINHEIRO 2"/>
    <s v="ÁGUAS LINDAS DE GOIÁS"/>
    <s v="PINHEIRO 2"/>
  </r>
  <r>
    <x v="135"/>
    <x v="4"/>
    <x v="4"/>
    <x v="0"/>
    <n v="2"/>
    <s v="RUA 33"/>
    <s v="ÁGUAS LINDAS DE GOIÁS"/>
    <s v="PINHEIRO 2/RUA 33"/>
  </r>
  <r>
    <x v="135"/>
    <x v="4"/>
    <x v="4"/>
    <x v="0"/>
    <n v="3"/>
    <s v="AVENIDA PORTO VELHO (AVENIDA PRINCIPAL DO PINHEIRO 2)"/>
    <s v="ÁGUAS LINDAS DE GOIÁS"/>
    <s v="PINHEIRO 2/RUA 33/AVENIDA PORTO VELHO (AVENIDA PRINCIPAL DO PINHEIRO 2)"/>
  </r>
  <r>
    <x v="135"/>
    <x v="4"/>
    <x v="4"/>
    <x v="0"/>
    <n v="4"/>
    <s v="ENFRENTE SUP.CANDANGO"/>
    <s v="ÁGUAS LINDAS DE GOIÁS"/>
    <s v="PINHEIRO 2/RUA 33/AVENIDA PORTO VELHO (AVENIDA PRINCIPAL DO PINHEIRO 2)/ENFRENTE SUP.CANDANGO"/>
  </r>
  <r>
    <x v="135"/>
    <x v="4"/>
    <x v="4"/>
    <x v="0"/>
    <n v="5"/>
    <s v="AVENIDA CUIABÁ"/>
    <s v="ÁGUAS LINDAS DE GOIÁS"/>
    <s v="PINHEIRO 2/RUA 33/AVENIDA PORTO VELHO (AVENIDA PRINCIPAL DO PINHEIRO 2)/ENFRENTE SUP.CANDANGO/AVENIDA CUIABÁ"/>
  </r>
  <r>
    <x v="135"/>
    <x v="4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135"/>
    <x v="4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135"/>
    <x v="4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135"/>
    <x v="4"/>
    <x v="4"/>
    <x v="0"/>
    <n v="9"/>
    <s v="PISTÃO NORTE"/>
    <s v="TAGUATINGA"/>
    <s v="PINHEIRO 2/RUA 33/AVENIDA PORTO VELHO (AVENIDA PRINCIPAL DO PINHEIRO 2)/ENFRENTE SUP.CANDANGO/AVENIDA CUIABÁ/AVENIDA BRASÍLIA/AVENIDA SÃO PAULO/BR-070/PISTÃO NORTE"/>
  </r>
  <r>
    <x v="135"/>
    <x v="4"/>
    <x v="4"/>
    <x v="0"/>
    <n v="10"/>
    <s v="AVENIDA ARAUCÁRIAS"/>
    <s v="ÁGUAS CLARAS"/>
    <s v="PINHEIRO 2/RUA 33/AVENIDA PORTO VELHO (AVENIDA PRINCIPAL DO PINHEIRO 2)/ENFRENTE SUP.CANDANGO/AVENIDA CUIABÁ/AVENIDA BRASÍLIA/AVENIDA SÃO PAULO/BR-070/PISTÃO NORTE/AVENIDA ARAUCÁRIAS"/>
  </r>
  <r>
    <x v="135"/>
    <x v="4"/>
    <x v="4"/>
    <x v="0"/>
    <n v="11"/>
    <s v="RUA PAU BRASIL"/>
    <s v="ÁGUAS LINDAS DE GOIÁS"/>
    <s v="PINHEIRO 2/RUA 33/AVENIDA PORTO VELHO (AVENIDA PRINCIPAL DO PINHEIRO 2)/ENFRENTE SUP.CANDANGO/AVENIDA CUIABÁ/AVENIDA BRASÍLIA/AVENIDA SÃO PAULO/BR-070/PISTÃO NORTE/AVENIDA ARAUCÁRIAS/RUA PAU BRASIL"/>
  </r>
  <r>
    <x v="135"/>
    <x v="4"/>
    <x v="4"/>
    <x v="0"/>
    <n v="12"/>
    <s v="AVENIDA IPÊ AMARELO"/>
    <s v="ÁGUAS CLARAS"/>
    <s v="PINHEIRO 2/RUA 33/AVENIDA PORTO VELHO (AVENIDA PRINCIPAL DO PINHEIRO 2)/ENFRENTE SUP.CANDANGO/AVENIDA CUIABÁ/AVENIDA BRASÍLIA/AVENIDA SÃO PAULO/BR-070/PISTÃO NORTE/AVENIDA ARAUCÁRIAS/RUA PAU BRASIL/AVENIDA IPÊ AMARELO"/>
  </r>
  <r>
    <x v="135"/>
    <x v="4"/>
    <x v="4"/>
    <x v="0"/>
    <n v="13"/>
    <s v="AVENIDA ARAUCÁRIAS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"/>
  </r>
  <r>
    <x v="135"/>
    <x v="4"/>
    <x v="4"/>
    <x v="0"/>
    <n v="14"/>
    <s v="AVENIDA DAS CASTANHEIRAS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"/>
  </r>
  <r>
    <x v="135"/>
    <x v="4"/>
    <x v="4"/>
    <x v="0"/>
    <n v="15"/>
    <s v="AVENIDA PARQUE ÁGUAS CLARAS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"/>
  </r>
  <r>
    <x v="135"/>
    <x v="4"/>
    <x v="4"/>
    <x v="0"/>
    <n v="16"/>
    <s v="AVENIDA PAU BRASIL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"/>
  </r>
  <r>
    <x v="135"/>
    <x v="4"/>
    <x v="4"/>
    <x v="0"/>
    <n v="17"/>
    <s v="UNIEURO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"/>
  </r>
  <r>
    <x v="135"/>
    <x v="4"/>
    <x v="4"/>
    <x v="0"/>
    <n v="18"/>
    <s v="ÁGUAS CLARAS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"/>
  </r>
  <r>
    <x v="135"/>
    <x v="4"/>
    <x v="5"/>
    <x v="1"/>
    <n v="1"/>
    <s v="ÁGUAS CLARAS"/>
    <s v="ÁGUAS CLARAS"/>
    <s v="ÁGUAS CLARAS"/>
  </r>
  <r>
    <x v="135"/>
    <x v="4"/>
    <x v="5"/>
    <x v="1"/>
    <n v="2"/>
    <s v="AVENIDA ARAUCÁRIAS"/>
    <s v="ÁGUAS CLARAS"/>
    <s v="ÁGUAS CLARAS/AVENIDA ARAUCÁRIAS"/>
  </r>
  <r>
    <x v="135"/>
    <x v="4"/>
    <x v="5"/>
    <x v="1"/>
    <n v="3"/>
    <s v="RUA PAU BRASIL"/>
    <s v="ÁGUAS LINDAS DE GOIÁS"/>
    <s v="ÁGUAS CLARAS/AVENIDA ARAUCÁRIAS/RUA PAU BRASIL"/>
  </r>
  <r>
    <x v="135"/>
    <x v="4"/>
    <x v="5"/>
    <x v="1"/>
    <n v="4"/>
    <s v="AVENIDA IPÊ AMARELO"/>
    <s v="ÁGUAS CLARAS"/>
    <s v="ÁGUAS CLARAS/AVENIDA ARAUCÁRIAS/RUA PAU BRASIL/AVENIDA IPÊ AMARELO"/>
  </r>
  <r>
    <x v="135"/>
    <x v="4"/>
    <x v="5"/>
    <x v="1"/>
    <n v="5"/>
    <s v="AVENIDA ARAUCÁRIAS"/>
    <s v="ÁGUAS CLARAS"/>
    <s v="ÁGUAS CLARAS/AVENIDA ARAUCÁRIAS/RUA PAU BRASIL/AVENIDA IPÊ AMARELO/AVENIDA ARAUCÁRIAS"/>
  </r>
  <r>
    <x v="135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5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5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5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5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5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5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35"/>
    <x v="4"/>
    <x v="5"/>
    <x v="1"/>
    <n v="13"/>
    <s v="AVENIDA MACEIÓ"/>
    <s v="ÁGUAS LINDAS DE GOIÁS"/>
    <s v="ÁGUAS CLARAS/AVENIDA ARAUCÁRIAS/RUA PAU BRASIL/AVENIDA IPÊ AMARELO/AVENIDA ARAUCÁRIAS/AVENIDA DAS CASTANHEIRAS/AVENIDA PARQUE ÁGUAS CLARAS/AVENIDA PAU BRASIL/UNIEURO/PISTÃO NORTE/BR-070/AVENIDA CUIABÁ/AVENIDA MACEIÓ"/>
  </r>
  <r>
    <x v="135"/>
    <x v="4"/>
    <x v="5"/>
    <x v="1"/>
    <n v="14"/>
    <s v="RUA 36"/>
    <s v="ÁGUAS LINDAS DE GOIÁS"/>
    <s v="ÁGUAS CLARAS/AVENIDA ARAUCÁRIAS/RUA PAU BRASIL/AVENIDA IPÊ AMARELO/AVENIDA ARAUCÁRIAS/AVENIDA DAS CASTANHEIRAS/AVENIDA PARQUE ÁGUAS CLARAS/AVENIDA PAU BRASIL/UNIEURO/PISTÃO NORTE/BR-070/AVENIDA CUIABÁ/AVENIDA MACEIÓ/RUA 36"/>
  </r>
  <r>
    <x v="135"/>
    <x v="4"/>
    <x v="5"/>
    <x v="1"/>
    <n v="15"/>
    <s v="TERMINAL JARDIM BRASÍLIA"/>
    <s v="ÁGUAS LINDAS DE GOIÁS"/>
    <s v="ÁGUAS CLARAS/AVENIDA ARAUCÁRIAS/RUA PAU BRASIL/AVENIDA IPÊ AMARELO/AVENIDA ARAUCÁRIAS/AVENIDA DAS CASTANHEIRAS/AVENIDA PARQUE ÁGUAS CLARAS/AVENIDA PAU BRASIL/UNIEURO/PISTÃO NORTE/BR-070/AVENIDA CUIABÁ/AVENIDA MACEIÓ/RUA 36/TERMINAL JARDIM BRASÍLIA"/>
  </r>
  <r>
    <x v="136"/>
    <x v="5"/>
    <x v="4"/>
    <x v="0"/>
    <n v="1"/>
    <s v="PINHEIRO 2"/>
    <s v="ÁGUAS LINDAS DE GOIÁS"/>
    <s v="PINHEIRO 2"/>
  </r>
  <r>
    <x v="136"/>
    <x v="5"/>
    <x v="4"/>
    <x v="0"/>
    <n v="2"/>
    <s v="AVENIDA MACEIÓ"/>
    <s v="ÁGUAS LINDAS DE GOIÁS"/>
    <s v="PINHEIRO 2/AVENIDA MACEIÓ"/>
  </r>
  <r>
    <x v="136"/>
    <x v="5"/>
    <x v="4"/>
    <x v="0"/>
    <n v="3"/>
    <s v="RUA 28"/>
    <s v="ÁGUAS LINDAS DE GOIÁS"/>
    <s v="PINHEIRO 2/AVENIDA MACEIÓ/RUA 28"/>
  </r>
  <r>
    <x v="136"/>
    <x v="5"/>
    <x v="4"/>
    <x v="0"/>
    <n v="4"/>
    <s v="RUA 36"/>
    <s v="ÁGUAS LINDAS DE GOIÁS"/>
    <s v="PINHEIRO 2/AVENIDA MACEIÓ/RUA 28/RUA 36"/>
  </r>
  <r>
    <x v="136"/>
    <x v="5"/>
    <x v="4"/>
    <x v="0"/>
    <n v="5"/>
    <s v="RUA 33"/>
    <s v="ÁGUAS LINDAS DE GOIÁS"/>
    <s v="PINHEIRO 2/AVENIDA MACEIÓ/RUA 28/RUA 36/RUA 33"/>
  </r>
  <r>
    <x v="136"/>
    <x v="5"/>
    <x v="4"/>
    <x v="0"/>
    <n v="6"/>
    <s v="AVENIDA CUIABÁ"/>
    <s v="ÁGUAS LINDAS DE GOIÁS"/>
    <s v="PINHEIRO 2/AVENIDA MACEIÓ/RUA 28/RUA 36/RUA 33/AVENIDA CUIABÁ"/>
  </r>
  <r>
    <x v="136"/>
    <x v="5"/>
    <x v="4"/>
    <x v="0"/>
    <n v="7"/>
    <s v="RUA 2"/>
    <s v="ÁGUAS LINDAS DE GOIÁS"/>
    <s v="PINHEIRO 2/AVENIDA MACEIÓ/RUA 28/RUA 36/RUA 33/AVENIDA CUIABÁ/RUA 2"/>
  </r>
  <r>
    <x v="136"/>
    <x v="5"/>
    <x v="4"/>
    <x v="0"/>
    <n v="8"/>
    <s v="BR-070"/>
    <s v="ÁGUAS LINDAS DE GOIÁS"/>
    <s v="PINHEIRO 2/AVENIDA MACEIÓ/RUA 28/RUA 36/RUA 33/AVENIDA CUIABÁ/RUA 2/BR-070"/>
  </r>
  <r>
    <x v="136"/>
    <x v="5"/>
    <x v="4"/>
    <x v="0"/>
    <n v="9"/>
    <s v="AVENIDA BRASÍLIA"/>
    <s v="ÁGUAS LINDAS DE GOIÁS"/>
    <s v="PINHEIRO 2/AVENIDA MACEIÓ/RUA 28/RUA 36/RUA 33/AVENIDA CUIABÁ/RUA 2/BR-070/AVENIDA BRASÍLIA"/>
  </r>
  <r>
    <x v="136"/>
    <x v="5"/>
    <x v="4"/>
    <x v="0"/>
    <n v="10"/>
    <s v="BR-070"/>
    <s v="CEILÂNDIA"/>
    <s v="PINHEIRO 2/AVENIDA MACEIÓ/RUA 28/RUA 36/RUA 33/AVENIDA CUIABÁ/RUA 2/BR-070/AVENIDA BRASÍLIA/BR-070"/>
  </r>
  <r>
    <x v="136"/>
    <x v="5"/>
    <x v="4"/>
    <x v="0"/>
    <n v="11"/>
    <s v="PISTÃO NORTE"/>
    <s v="TAGUATINGA"/>
    <s v="PINHEIRO 2/AVENIDA MACEIÓ/RUA 28/RUA 36/RUA 33/AVENIDA CUIABÁ/RUA 2/BR-070/AVENIDA BRASÍLIA/BR-070/PISTÃO NORTE"/>
  </r>
  <r>
    <x v="136"/>
    <x v="5"/>
    <x v="4"/>
    <x v="0"/>
    <n v="12"/>
    <s v="AVENIDA ARAUCÁRIAS"/>
    <s v="ÁGUAS CLARAS"/>
    <s v="PINHEIRO 2/AVENIDA MACEIÓ/RUA 28/RUA 36/RUA 33/AVENIDA CUIABÁ/RUA 2/BR-070/AVENIDA BRASÍLIA/BR-070/PISTÃO NORTE/AVENIDA ARAUCÁRIAS"/>
  </r>
  <r>
    <x v="136"/>
    <x v="5"/>
    <x v="4"/>
    <x v="0"/>
    <n v="13"/>
    <s v="AVENIDA PAU BRASIL"/>
    <s v="ÁGUAS CLARAS"/>
    <s v="PINHEIRO 2/AVENIDA MACEIÓ/RUA 28/RUA 36/RUA 33/AVENIDA CUIABÁ/RUA 2/BR-070/AVENIDA BRASÍLIA/BR-070/PISTÃO NORTE/AVENIDA ARAUCÁRIAS/AVENIDA PAU BRASIL"/>
  </r>
  <r>
    <x v="136"/>
    <x v="5"/>
    <x v="4"/>
    <x v="0"/>
    <n v="14"/>
    <s v="AVENIDA IPÊ AMARELO"/>
    <s v="ÁGUAS CLARAS"/>
    <s v="PINHEIRO 2/AVENIDA MACEIÓ/RUA 28/RUA 36/RUA 33/AVENIDA CUIABÁ/RUA 2/BR-070/AVENIDA BRASÍLIA/BR-070/PISTÃO NORTE/AVENIDA ARAUCÁRIAS/AVENIDA PAU BRASIL/AVENIDA IPÊ AMARELO"/>
  </r>
  <r>
    <x v="136"/>
    <x v="5"/>
    <x v="4"/>
    <x v="0"/>
    <n v="15"/>
    <s v="AVENIDA IPÊ AMARELO"/>
    <s v="ÁGUAS CLARAS"/>
    <s v="PINHEIRO 2/AVENIDA MACEIÓ/RUA 28/RUA 36/RUA 33/AVENIDA CUIABÁ/RUA 2/BR-070/AVENIDA BRASÍLIA/BR-070/PISTÃO NORTE/AVENIDA ARAUCÁRIAS/AVENIDA PAU BRASIL/AVENIDA IPÊ AMARELO/AVENIDA IPÊ AMARELO"/>
  </r>
  <r>
    <x v="136"/>
    <x v="5"/>
    <x v="4"/>
    <x v="0"/>
    <n v="16"/>
    <s v="AVENIDA DAS CASTANHEIRAS"/>
    <s v="ÁGUAS CLARAS"/>
    <s v="PINHEIRO 2/AVENIDA MACEIÓ/RUA 28/RUA 36/RUA 33/AVENIDA CUIABÁ/RUA 2/BR-070/AVENIDA BRASÍLIA/BR-070/PISTÃO NORTE/AVENIDA ARAUCÁRIAS/AVENIDA PAU BRASIL/AVENIDA IPÊ AMARELO/AVENIDA IPÊ AMARELO/AVENIDA DAS CASTANHEIRAS"/>
  </r>
  <r>
    <x v="136"/>
    <x v="5"/>
    <x v="4"/>
    <x v="0"/>
    <n v="17"/>
    <s v="AVENIDA PARQUE ÁGUAS CLARAS"/>
    <s v="ÁGUAS CLARAS"/>
    <s v="PINHEIRO 2/AVENIDA MACEIÓ/RUA 28/RUA 36/RUA 33/AVENIDA CUIABÁ/RUA 2/BR-070/AVENIDA BRASÍLIA/BR-070/PISTÃO NORTE/AVENIDA ARAUCÁRIAS/AVENIDA PAU BRASIL/AVENIDA IPÊ AMARELO/AVENIDA IPÊ AMARELO/AVENIDA DAS CASTANHEIRAS/AVENIDA PARQUE ÁGUAS CLARAS"/>
  </r>
  <r>
    <x v="136"/>
    <x v="5"/>
    <x v="4"/>
    <x v="0"/>
    <n v="18"/>
    <s v="AVENIDA PAU BRASIL"/>
    <s v="ÁGUAS CLARAS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"/>
  </r>
  <r>
    <x v="136"/>
    <x v="5"/>
    <x v="4"/>
    <x v="0"/>
    <n v="19"/>
    <s v="ROTATORIA FACULDADE UNIEURO"/>
    <s v="ÁGUAS CLARAS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"/>
  </r>
  <r>
    <x v="136"/>
    <x v="5"/>
    <x v="4"/>
    <x v="0"/>
    <n v="20"/>
    <s v="EPTG"/>
    <s v="TAGUATINGA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"/>
  </r>
  <r>
    <x v="136"/>
    <x v="5"/>
    <x v="4"/>
    <x v="0"/>
    <n v="21"/>
    <s v="AVENIDA ELMO SEREJO"/>
    <s v="TAGUATINGA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"/>
  </r>
  <r>
    <x v="136"/>
    <x v="5"/>
    <x v="4"/>
    <x v="0"/>
    <n v="22"/>
    <s v="RODOVIARIA TAGUATINGA NORTE"/>
    <s v="TAGUATINGA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"/>
  </r>
  <r>
    <x v="136"/>
    <x v="5"/>
    <x v="5"/>
    <x v="1"/>
    <n v="1"/>
    <s v="RODOVIARIA TAGUATINGA NORTE"/>
    <s v="TAGUATINGA"/>
    <s v="RODOVIARIA TAGUATINGA NORTE"/>
  </r>
  <r>
    <x v="136"/>
    <x v="5"/>
    <x v="5"/>
    <x v="1"/>
    <n v="2"/>
    <s v="AVENIDA ELMO SEREJO"/>
    <s v="TAGUATINGA"/>
    <s v="RODOVIARIA TAGUATINGA NORTE/AVENIDA ELMO SEREJO"/>
  </r>
  <r>
    <x v="136"/>
    <x v="5"/>
    <x v="5"/>
    <x v="1"/>
    <n v="3"/>
    <s v="EPTG"/>
    <s v="TAGUATINGA"/>
    <s v="RODOVIARIA TAGUATINGA NORTE/AVENIDA ELMO SEREJO/EPTG"/>
  </r>
  <r>
    <x v="136"/>
    <x v="5"/>
    <x v="5"/>
    <x v="1"/>
    <n v="4"/>
    <s v="ROTATORIA FACULDADE UNIEURO"/>
    <s v="ÁGUAS CLARAS"/>
    <s v="RODOVIARIA TAGUATINGA NORTE/AVENIDA ELMO SEREJO/EPTG/ROTATORIA FACULDADE UNIEURO"/>
  </r>
  <r>
    <x v="136"/>
    <x v="5"/>
    <x v="5"/>
    <x v="1"/>
    <n v="5"/>
    <s v="AVENIDA PAU BRASIL"/>
    <s v="ÁGUAS CLARAS"/>
    <s v="RODOVIARIA TAGUATINGA NORTE/AVENIDA ELMO SEREJO/EPTG/ROTATORIA FACULDADE UNIEURO/AVENIDA PAU BRASIL"/>
  </r>
  <r>
    <x v="136"/>
    <x v="5"/>
    <x v="5"/>
    <x v="1"/>
    <n v="6"/>
    <s v="AVENIDA PARQUE ÁGUAS CLARAS"/>
    <s v="ÁGUAS CLARAS"/>
    <s v="RODOVIARIA TAGUATINGA NORTE/AVENIDA ELMO SEREJO/EPTG/ROTATORIA FACULDADE UNIEURO/AVENIDA PAU BRASIL/AVENIDA PARQUE ÁGUAS CLARAS"/>
  </r>
  <r>
    <x v="136"/>
    <x v="5"/>
    <x v="5"/>
    <x v="1"/>
    <n v="7"/>
    <s v="AVENIDA DAS CASTANHEIRAS"/>
    <s v="ÁGUAS CLARAS"/>
    <s v="RODOVIARIA TAGUATINGA NORTE/AVENIDA ELMO SEREJO/EPTG/ROTATORIA FACULDADE UNIEURO/AVENIDA PAU BRASIL/AVENIDA PARQUE ÁGUAS CLARAS/AVENIDA DAS CASTANHEIRAS"/>
  </r>
  <r>
    <x v="136"/>
    <x v="5"/>
    <x v="5"/>
    <x v="1"/>
    <n v="8"/>
    <s v="AVENIDA IPÊ AMARELO"/>
    <s v="ÁGUAS CLARAS"/>
    <s v="RODOVIARIA TAGUATINGA NORTE/AVENIDA ELMO SEREJO/EPTG/ROTATORIA FACULDADE UNIEURO/AVENIDA PAU BRASIL/AVENIDA PARQUE ÁGUAS CLARAS/AVENIDA DAS CASTANHEIRAS/AVENIDA IPÊ AMARELO"/>
  </r>
  <r>
    <x v="136"/>
    <x v="5"/>
    <x v="5"/>
    <x v="1"/>
    <n v="9"/>
    <s v="AVENIDA IPÊ AMARELO"/>
    <s v="ÁGUAS CLARAS"/>
    <s v="RODOVIARIA TAGUATINGA NORTE/AVENIDA ELMO SEREJO/EPTG/ROTATORIA FACULDADE UNIEURO/AVENIDA PAU BRASIL/AVENIDA PARQUE ÁGUAS CLARAS/AVENIDA DAS CASTANHEIRAS/AVENIDA IPÊ AMARELO/AVENIDA IPÊ AMARELO"/>
  </r>
  <r>
    <x v="136"/>
    <x v="5"/>
    <x v="5"/>
    <x v="1"/>
    <n v="10"/>
    <s v="AVENIDA PAU BRASIL"/>
    <s v="ÁGUAS CLARAS"/>
    <s v="RODOVIARIA TAGUATINGA NORTE/AVENIDA ELMO SEREJO/EPTG/ROTATORIA FACULDADE UNIEURO/AVENIDA PAU BRASIL/AVENIDA PARQUE ÁGUAS CLARAS/AVENIDA DAS CASTANHEIRAS/AVENIDA IPÊ AMARELO/AVENIDA IPÊ AMARELO/AVENIDA PAU BRASIL"/>
  </r>
  <r>
    <x v="136"/>
    <x v="5"/>
    <x v="5"/>
    <x v="1"/>
    <n v="11"/>
    <s v="AVENIDA ARAUCÁRIAS"/>
    <s v="ÁGUAS CLARAS"/>
    <s v="RODOVIARIA TAGUATINGA NORTE/AVENIDA ELMO SEREJO/EPTG/ROTATORIA FACULDADE UNIEURO/AVENIDA PAU BRASIL/AVENIDA PARQUE ÁGUAS CLARAS/AVENIDA DAS CASTANHEIRAS/AVENIDA IPÊ AMARELO/AVENIDA IPÊ AMARELO/AVENIDA PAU BRASIL/AVENIDA ARAUCÁRIAS"/>
  </r>
  <r>
    <x v="136"/>
    <x v="5"/>
    <x v="5"/>
    <x v="1"/>
    <n v="12"/>
    <s v="PISTÃO NORTE"/>
    <s v="TAGUATINGA"/>
    <s v="RODOVIARIA TAGUATINGA NORTE/AVENIDA ELMO SEREJO/EPTG/ROTATORIA FACULDADE UNIEURO/AVENIDA PAU BRASIL/AVENIDA PARQUE ÁGUAS CLARAS/AVENIDA DAS CASTANHEIRAS/AVENIDA IPÊ AMARELO/AVENIDA IPÊ AMARELO/AVENIDA PAU BRASIL/AVENIDA ARAUCÁRIAS/PISTÃO NORTE"/>
  </r>
  <r>
    <x v="136"/>
    <x v="5"/>
    <x v="5"/>
    <x v="1"/>
    <n v="13"/>
    <s v="BR-070"/>
    <s v="CEILÂNDIA"/>
    <s v="RODOVIARIA TAGUATINGA NORTE/AVENIDA ELMO SEREJO/EPTG/ROTATORIA FACULDADE UNIEURO/AVENIDA PAU BRASIL/AVENIDA PARQUE ÁGUAS CLARAS/AVENIDA DAS CASTANHEIRAS/AVENIDA IPÊ AMARELO/AVENIDA IPÊ AMARELO/AVENIDA PAU BRASIL/AVENIDA ARAUCÁRIAS/PISTÃO NORTE/BR-070"/>
  </r>
  <r>
    <x v="136"/>
    <x v="5"/>
    <x v="5"/>
    <x v="1"/>
    <n v="14"/>
    <s v="AVENIDA BRASÍLIA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"/>
  </r>
  <r>
    <x v="136"/>
    <x v="5"/>
    <x v="5"/>
    <x v="1"/>
    <n v="15"/>
    <s v="BR-070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"/>
  </r>
  <r>
    <x v="136"/>
    <x v="5"/>
    <x v="5"/>
    <x v="1"/>
    <n v="16"/>
    <s v="RUA 2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"/>
  </r>
  <r>
    <x v="136"/>
    <x v="5"/>
    <x v="5"/>
    <x v="1"/>
    <n v="17"/>
    <s v="AVENIDA CUIABÁ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"/>
  </r>
  <r>
    <x v="136"/>
    <x v="5"/>
    <x v="5"/>
    <x v="1"/>
    <n v="18"/>
    <s v="RUA 33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"/>
  </r>
  <r>
    <x v="136"/>
    <x v="5"/>
    <x v="5"/>
    <x v="1"/>
    <n v="19"/>
    <s v="RUA 36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"/>
  </r>
  <r>
    <x v="136"/>
    <x v="5"/>
    <x v="5"/>
    <x v="1"/>
    <n v="20"/>
    <s v="RUA 28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"/>
  </r>
  <r>
    <x v="136"/>
    <x v="5"/>
    <x v="5"/>
    <x v="1"/>
    <n v="21"/>
    <s v="AVENIDA MACEIÓ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"/>
  </r>
  <r>
    <x v="136"/>
    <x v="5"/>
    <x v="5"/>
    <x v="1"/>
    <n v="22"/>
    <s v="PINHEIRO 2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/PINHEIRO 2"/>
  </r>
  <r>
    <x v="137"/>
    <x v="4"/>
    <x v="4"/>
    <x v="0"/>
    <n v="1"/>
    <s v="JARDIM LARANJEIRAS"/>
    <s v="ÁGUAS LINDAS DE GOIÁS"/>
    <s v="JARDIM LARANJEIRAS"/>
  </r>
  <r>
    <x v="137"/>
    <x v="4"/>
    <x v="4"/>
    <x v="0"/>
    <n v="2"/>
    <s v="AVENIDA PERIMETRAL"/>
    <s v="ÁGUAS LINDAS DE GOIÁS"/>
    <s v="JARDIM LARANJEIRAS/AVENIDA PERIMETRAL"/>
  </r>
  <r>
    <x v="137"/>
    <x v="4"/>
    <x v="4"/>
    <x v="0"/>
    <n v="3"/>
    <s v="AVENIDA TANCREDO NEVES"/>
    <s v="ÁGUAS LINDAS DE GOIÁS"/>
    <s v="JARDIM LARANJEIRAS/AVENIDA PERIMETRAL/AVENIDA TANCREDO NEVES"/>
  </r>
  <r>
    <x v="137"/>
    <x v="4"/>
    <x v="4"/>
    <x v="0"/>
    <n v="4"/>
    <s v="AVENIDA RIO GRANDE DO SUL"/>
    <s v="ÁGUAS LINDAS DE GOIÁS"/>
    <s v="JARDIM LARANJEIRAS/AVENIDA PERIMETRAL/AVENIDA TANCREDO NEVES/AVENIDA RIO GRANDE DO SUL"/>
  </r>
  <r>
    <x v="137"/>
    <x v="4"/>
    <x v="4"/>
    <x v="0"/>
    <n v="5"/>
    <s v="AVENIDA BRAZLÂNDIA"/>
    <s v="ÁGUAS LINDAS DE GOIÁS"/>
    <s v="JARDIM LARANJEIRAS/AVENIDA PERIMETRAL/AVENIDA TANCREDO NEVES/AVENIDA RIO GRANDE DO SUL/AVENIDA BRAZLÂNDIA"/>
  </r>
  <r>
    <x v="137"/>
    <x v="4"/>
    <x v="4"/>
    <x v="0"/>
    <n v="6"/>
    <s v="AVENIDA SÃO PAULO"/>
    <s v="ÁGUAS LINDAS DE GOIÁS"/>
    <s v="JARDIM LARANJEIRAS/AVENIDA PERIMETRAL/AVENIDA TANCREDO NEVES/AVENIDA RIO GRANDE DO SUL/AVENIDA BRAZLÂNDIA/AVENIDA SÃO PAULO"/>
  </r>
  <r>
    <x v="137"/>
    <x v="4"/>
    <x v="4"/>
    <x v="0"/>
    <n v="7"/>
    <s v="BR-070"/>
    <s v="CEILÂNDIA"/>
    <s v="JARDIM LARANJEIRAS/AVENIDA PERIMETRAL/AVENIDA TANCREDO NEVES/AVENIDA RIO GRANDE DO SUL/AVENIDA BRAZLÂNDIA/AVENIDA SÃO PAULO/BR-070"/>
  </r>
  <r>
    <x v="137"/>
    <x v="4"/>
    <x v="4"/>
    <x v="0"/>
    <n v="8"/>
    <s v="PISTÃO NORTE"/>
    <s v="TAGUATINGA"/>
    <s v="JARDIM LARANJEIRAS/AVENIDA PERIMETRAL/AVENIDA TANCREDO NEVES/AVENIDA RIO GRANDE DO SUL/AVENIDA BRAZLÂNDIA/AVENIDA SÃO PAULO/BR-070/PISTÃO NORTE"/>
  </r>
  <r>
    <x v="137"/>
    <x v="4"/>
    <x v="4"/>
    <x v="0"/>
    <n v="9"/>
    <s v="AVENIDA ARAUCÁRIAS"/>
    <s v="ÁGUAS CLARAS"/>
    <s v="JARDIM LARANJEIRAS/AVENIDA PERIMETRAL/AVENIDA TANCREDO NEVES/AVENIDA RIO GRANDE DO SUL/AVENIDA BRAZLÂNDIA/AVENIDA SÃO PAULO/BR-070/PISTÃO NORTE/AVENIDA ARAUCÁRIAS"/>
  </r>
  <r>
    <x v="137"/>
    <x v="4"/>
    <x v="4"/>
    <x v="0"/>
    <n v="10"/>
    <s v="RUA PAU BRASIL"/>
    <s v="ÁGUAS LINDAS DE GOIÁS"/>
    <s v="JARDIM LARANJEIRAS/AVENIDA PERIMETRAL/AVENIDA TANCREDO NEVES/AVENIDA RIO GRANDE DO SUL/AVENIDA BRAZLÂNDIA/AVENIDA SÃO PAULO/BR-070/PISTÃO NORTE/AVENIDA ARAUCÁRIAS/RUA PAU BRASIL"/>
  </r>
  <r>
    <x v="137"/>
    <x v="4"/>
    <x v="4"/>
    <x v="0"/>
    <n v="11"/>
    <s v="AVENIDA IPÊ AMARELO"/>
    <s v="ÁGUAS CLARAS"/>
    <s v="JARDIM LARANJEIRAS/AVENIDA PERIMETRAL/AVENIDA TANCREDO NEVES/AVENIDA RIO GRANDE DO SUL/AVENIDA BRAZLÂNDIA/AVENIDA SÃO PAULO/BR-070/PISTÃO NORTE/AVENIDA ARAUCÁRIAS/RUA PAU BRASIL/AVENIDA IPÊ AMARELO"/>
  </r>
  <r>
    <x v="137"/>
    <x v="4"/>
    <x v="4"/>
    <x v="0"/>
    <n v="12"/>
    <s v="AVENIDA ARAUCÁRIAS"/>
    <s v="ÁGUAS CLARAS"/>
    <s v="JARDIM LARANJEIRAS/AVENIDA PERIMETRAL/AVENIDA TANCREDO NEVES/AVENIDA RIO GRANDE DO SUL/AVENIDA BRAZLÂNDIA/AVENIDA SÃO PAULO/BR-070/PISTÃO NORTE/AVENIDA ARAUCÁRIAS/RUA PAU BRASIL/AVENIDA IPÊ AMARELO/AVENIDA ARAUCÁRIAS"/>
  </r>
  <r>
    <x v="137"/>
    <x v="4"/>
    <x v="4"/>
    <x v="0"/>
    <n v="13"/>
    <s v="AVENIDA DAS CASTANHEIRAS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"/>
  </r>
  <r>
    <x v="137"/>
    <x v="4"/>
    <x v="4"/>
    <x v="0"/>
    <n v="14"/>
    <s v="AVENIDA PARQUE ÁGUAS CLARAS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/AVENIDA PARQUE ÁGUAS CLARAS"/>
  </r>
  <r>
    <x v="137"/>
    <x v="4"/>
    <x v="4"/>
    <x v="0"/>
    <n v="15"/>
    <s v="AVENIDA PAU BRASIL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"/>
  </r>
  <r>
    <x v="137"/>
    <x v="4"/>
    <x v="4"/>
    <x v="0"/>
    <n v="16"/>
    <s v="UNIEURO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"/>
  </r>
  <r>
    <x v="137"/>
    <x v="4"/>
    <x v="4"/>
    <x v="0"/>
    <n v="17"/>
    <s v="ÁGUAS CLARAS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"/>
  </r>
  <r>
    <x v="137"/>
    <x v="4"/>
    <x v="5"/>
    <x v="1"/>
    <n v="1"/>
    <s v="ÁGUAS CLARAS"/>
    <s v="ÁGUAS CLARAS"/>
    <s v="ÁGUAS CLARAS"/>
  </r>
  <r>
    <x v="137"/>
    <x v="4"/>
    <x v="5"/>
    <x v="1"/>
    <n v="2"/>
    <s v="AVENIDA ARAUCÁRIAS"/>
    <s v="ÁGUAS CLARAS"/>
    <s v="ÁGUAS CLARAS/AVENIDA ARAUCÁRIAS"/>
  </r>
  <r>
    <x v="137"/>
    <x v="4"/>
    <x v="5"/>
    <x v="1"/>
    <n v="3"/>
    <s v="RUA PAU BRASIL"/>
    <s v="ÁGUAS LINDAS DE GOIÁS"/>
    <s v="ÁGUAS CLARAS/AVENIDA ARAUCÁRIAS/RUA PAU BRASIL"/>
  </r>
  <r>
    <x v="137"/>
    <x v="4"/>
    <x v="5"/>
    <x v="1"/>
    <n v="4"/>
    <s v="AVENIDA IPÊ AMARELO"/>
    <s v="ÁGUAS CLARAS"/>
    <s v="ÁGUAS CLARAS/AVENIDA ARAUCÁRIAS/RUA PAU BRASIL/AVENIDA IPÊ AMARELO"/>
  </r>
  <r>
    <x v="137"/>
    <x v="4"/>
    <x v="5"/>
    <x v="1"/>
    <n v="5"/>
    <s v="AVENIDA ARAUCÁRIAS"/>
    <s v="ÁGUAS CLARAS"/>
    <s v="ÁGUAS CLARAS/AVENIDA ARAUCÁRIAS/RUA PAU BRASIL/AVENIDA IPÊ AMARELO/AVENIDA ARAUCÁRIAS"/>
  </r>
  <r>
    <x v="137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7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7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7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7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7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7"/>
    <x v="4"/>
    <x v="5"/>
    <x v="1"/>
    <n v="12"/>
    <s v="AVENIDA BRAZLÂNDIA"/>
    <s v="ÁGUAS LINDAS DE GOIÁS"/>
    <s v="ÁGUAS CLARAS/AVENIDA ARAUCÁRIAS/RUA PAU BRASIL/AVENIDA IPÊ AMARELO/AVENIDA ARAUCÁRIAS/AVENIDA DAS CASTANHEIRAS/AVENIDA PARQUE ÁGUAS CLARAS/AVENIDA PAU BRASIL/UNIEURO/PISTÃO NORTE/BR-070/AVENIDA BRAZLÂNDIA"/>
  </r>
  <r>
    <x v="137"/>
    <x v="4"/>
    <x v="5"/>
    <x v="1"/>
    <n v="13"/>
    <s v="AVENIDA RIO GRANDE DO SUL"/>
    <s v="ÁGUAS LINDAS DE GOIÁS"/>
    <s v="ÁGUAS CLARAS/AVENIDA ARAUCÁRIAS/RUA PAU BRASIL/AVENIDA IPÊ AMARELO/AVENIDA ARAUCÁRIAS/AVENIDA DAS CASTANHEIRAS/AVENIDA PARQUE ÁGUAS CLARAS/AVENIDA PAU BRASIL/UNIEURO/PISTÃO NORTE/BR-070/AVENIDA BRAZLÂNDIA/AVENIDA RIO GRANDE DO SUL"/>
  </r>
  <r>
    <x v="137"/>
    <x v="4"/>
    <x v="5"/>
    <x v="1"/>
    <n v="14"/>
    <s v="AVENIDA TANCREDO NEVES"/>
    <s v="ÁGUAS LINDAS DE GOIÁS"/>
    <s v="ÁGUAS CLARAS/AVENIDA ARAUCÁRIAS/RUA PAU BRASIL/AVENIDA IPÊ AMARELO/AVENIDA ARAUCÁRIAS/AVENIDA DAS CASTANHEIRAS/AVENIDA PARQUE ÁGUAS CLARAS/AVENIDA PAU BRASIL/UNIEURO/PISTÃO NORTE/BR-070/AVENIDA BRAZLÂNDIA/AVENIDA RIO GRANDE DO SUL/AVENIDA TANCREDO NEVES"/>
  </r>
  <r>
    <x v="137"/>
    <x v="4"/>
    <x v="5"/>
    <x v="1"/>
    <n v="15"/>
    <s v="AVENIDA PERIMETRAL"/>
    <s v="ÁGUAS LINDAS DE GOIÁS"/>
    <s v="ÁGUAS CLARAS/AVENIDA ARAUCÁRIAS/RUA PAU BRASIL/AVENIDA IPÊ AMARELO/AVENIDA ARAUCÁRIAS/AVENIDA DAS CASTANHEIRAS/AVENIDA PARQUE ÁGUAS CLARAS/AVENIDA PAU BRASIL/UNIEURO/PISTÃO NORTE/BR-070/AVENIDA BRAZLÂNDIA/AVENIDA RIO GRANDE DO SUL/AVENIDA TANCREDO NEVES/AVENIDA PERIMETRAL"/>
  </r>
  <r>
    <x v="137"/>
    <x v="4"/>
    <x v="5"/>
    <x v="1"/>
    <n v="16"/>
    <s v="JARDIM LARANJEIRAS"/>
    <s v="ÁGUAS LINDAS DE GOIÁS"/>
    <s v="ÁGUAS CLARAS/AVENIDA ARAUCÁRIAS/RUA PAU BRASIL/AVENIDA IPÊ AMARELO/AVENIDA ARAUCÁRIAS/AVENIDA DAS CASTANHEIRAS/AVENIDA PARQUE ÁGUAS CLARAS/AVENIDA PAU BRASIL/UNIEURO/PISTÃO NORTE/BR-070/AVENIDA BRAZLÂNDIA/AVENIDA RIO GRANDE DO SUL/AVENIDA TANCREDO NEVES/AVENIDA PERIMETRAL/JARDIM LARANJEIRAS"/>
  </r>
  <r>
    <x v="138"/>
    <x v="4"/>
    <x v="4"/>
    <x v="0"/>
    <n v="1"/>
    <s v="JARDIM PARAÍSO"/>
    <s v="ÁGUAS LINDAS DE GOIÁS"/>
    <s v="JARDIM PARAÍSO"/>
  </r>
  <r>
    <x v="138"/>
    <x v="4"/>
    <x v="4"/>
    <x v="0"/>
    <n v="2"/>
    <s v="RUA DA AZALEIAS"/>
    <s v="ÁGUAS LINDAS DE GOIÁS"/>
    <s v="JARDIM PARAÍSO/RUA DA AZALEIAS"/>
  </r>
  <r>
    <x v="138"/>
    <x v="4"/>
    <x v="4"/>
    <x v="0"/>
    <n v="3"/>
    <s v="RUA DAS PALMAS "/>
    <s v="ÁGUAS LINDAS DE GOIÁS"/>
    <s v="JARDIM PARAÍSO/RUA DA AZALEIAS/RUA DAS PALMAS "/>
  </r>
  <r>
    <x v="138"/>
    <x v="4"/>
    <x v="4"/>
    <x v="0"/>
    <n v="4"/>
    <s v="RUA DAS ORQUÍDEAS"/>
    <s v="ÁGUAS LINDAS DE GOIÁS"/>
    <s v="JARDIM PARAÍSO/RUA DA AZALEIAS/RUA DAS PALMAS /RUA DAS ORQUÍDEAS"/>
  </r>
  <r>
    <x v="138"/>
    <x v="4"/>
    <x v="4"/>
    <x v="0"/>
    <n v="5"/>
    <s v="RUA DA CRAVOS"/>
    <s v="ÁGUAS LINDAS DE GOIÁS"/>
    <s v="JARDIM PARAÍSO/RUA DA AZALEIAS/RUA DAS PALMAS /RUA DAS ORQUÍDEAS/RUA DA CRAVOS"/>
  </r>
  <r>
    <x v="138"/>
    <x v="4"/>
    <x v="4"/>
    <x v="0"/>
    <n v="6"/>
    <s v="RUA DAS HORTÊNCIAS"/>
    <s v="ÁGUAS LINDAS DE GOIÁS"/>
    <s v="JARDIM PARAÍSO/RUA DA AZALEIAS/RUA DAS PALMAS /RUA DAS ORQUÍDEAS/RUA DA CRAVOS/RUA DAS HORTÊNCIAS"/>
  </r>
  <r>
    <x v="138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138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138"/>
    <x v="4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138"/>
    <x v="4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138"/>
    <x v="4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138"/>
    <x v="4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138"/>
    <x v="4"/>
    <x v="4"/>
    <x v="0"/>
    <n v="13"/>
    <s v="VIA LESTE"/>
    <s v="CEILÂNDIA"/>
    <s v="JARDIM PARAÍSO/RUA DA AZALEIAS/RUA DAS PALMAS /RUA DAS ORQUÍDEAS/RUA DA CRAVOS/RUA DAS HORTÊNCIAS/RUA DAS AMARILIS/RUA 39/AVENIDA MARGINAL SUL/BR-070/PONTE DO RIO DESCOBERTO/BR-070/VIA LESTE"/>
  </r>
  <r>
    <x v="138"/>
    <x v="4"/>
    <x v="4"/>
    <x v="0"/>
    <n v="14"/>
    <s v="CEILÂNDIA NORTE"/>
    <s v="CEILÂNDIA"/>
    <s v="JARDIM PARAÍSO/RUA DA AZALEIAS/RUA DAS PALMAS /RUA DAS ORQUÍDEAS/RUA DA CRAVOS/RUA DAS HORTÊNCIAS/RUA DAS AMARILIS/RUA 39/AVENIDA MARGINAL SUL/BR-070/PONTE DO RIO DESCOBERTO/BR-070/VIA LESTE/CEILÂNDIA NORTE"/>
  </r>
  <r>
    <x v="138"/>
    <x v="4"/>
    <x v="4"/>
    <x v="0"/>
    <n v="15"/>
    <s v="CEILÂNDIA CENTRO"/>
    <s v="CEILÂNDIA"/>
    <s v="JARDIM PARAÍSO/RUA DA AZALEIAS/RUA DAS PALMAS /RUA DAS ORQUÍDEAS/RUA DA CRAVOS/RUA DAS HORTÊNCIAS/RUA DAS AMARILIS/RUA 39/AVENIDA MARGINAL SUL/BR-070/PONTE DO RIO DESCOBERTO/BR-070/VIA LESTE/CEILÂNDIA NORTE/CEILÂNDIA CENTRO"/>
  </r>
  <r>
    <x v="138"/>
    <x v="4"/>
    <x v="4"/>
    <x v="0"/>
    <n v="16"/>
    <s v="AVENIDA HÉLIO PRATES"/>
    <s v="TAGUATINGA"/>
    <s v="JARDIM PARAÍSO/RUA DA AZALEIAS/RUA DAS PALMAS /RUA DAS ORQUÍDEAS/RUA DA CRAVOS/RUA DAS HORTÊNCIAS/RUA DAS AMARILIS/RUA 39/AVENIDA MARGINAL SUL/BR-070/PONTE DO RIO DESCOBERTO/BR-070/VIA LESTE/CEILÂNDIA NORTE/CEILÂNDIA CENTRO/AVENIDA HÉLIO PRATES"/>
  </r>
  <r>
    <x v="138"/>
    <x v="4"/>
    <x v="4"/>
    <x v="0"/>
    <n v="17"/>
    <s v="COMERCIAL NORTE"/>
    <s v="TAGUATINGA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"/>
  </r>
  <r>
    <x v="138"/>
    <x v="4"/>
    <x v="4"/>
    <x v="0"/>
    <n v="18"/>
    <s v="TAGUATINGA CENTRO"/>
    <s v="TAGUATINGA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"/>
  </r>
  <r>
    <x v="138"/>
    <x v="4"/>
    <x v="4"/>
    <x v="0"/>
    <n v="19"/>
    <s v="ÁGUAS CLAR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"/>
  </r>
  <r>
    <x v="138"/>
    <x v="4"/>
    <x v="4"/>
    <x v="0"/>
    <n v="20"/>
    <s v="AVENIDA ARAUCÁRI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"/>
  </r>
  <r>
    <x v="138"/>
    <x v="4"/>
    <x v="4"/>
    <x v="0"/>
    <n v="21"/>
    <s v="AVENIDA PAU BRASIL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"/>
  </r>
  <r>
    <x v="138"/>
    <x v="4"/>
    <x v="4"/>
    <x v="0"/>
    <n v="22"/>
    <s v="AVENIDA IPÊ AMARELO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"/>
  </r>
  <r>
    <x v="138"/>
    <x v="4"/>
    <x v="4"/>
    <x v="0"/>
    <n v="23"/>
    <s v="AVENIDA ARAUCÁRI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"/>
  </r>
  <r>
    <x v="138"/>
    <x v="4"/>
    <x v="4"/>
    <x v="0"/>
    <n v="24"/>
    <s v="AVENIDA DAS CASTANHEIR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"/>
  </r>
  <r>
    <x v="138"/>
    <x v="4"/>
    <x v="4"/>
    <x v="0"/>
    <n v="25"/>
    <s v="AVENIDA PARQUE ÁGUAS CLAR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"/>
  </r>
  <r>
    <x v="138"/>
    <x v="4"/>
    <x v="4"/>
    <x v="0"/>
    <n v="26"/>
    <s v="AVENIDA PAU BRASIL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"/>
  </r>
  <r>
    <x v="138"/>
    <x v="4"/>
    <x v="4"/>
    <x v="0"/>
    <n v="27"/>
    <s v="UNIEURO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"/>
  </r>
  <r>
    <x v="138"/>
    <x v="4"/>
    <x v="4"/>
    <x v="0"/>
    <n v="28"/>
    <s v="ÁGUAS CLAR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"/>
  </r>
  <r>
    <x v="138"/>
    <x v="4"/>
    <x v="5"/>
    <x v="1"/>
    <n v="1"/>
    <s v="ÁGUAS CLARAS"/>
    <s v="ÁGUAS CLARAS"/>
    <s v="ÁGUAS CLARAS"/>
  </r>
  <r>
    <x v="138"/>
    <x v="4"/>
    <x v="5"/>
    <x v="1"/>
    <n v="2"/>
    <s v="AVENIDA ARAUCÁRIAS"/>
    <s v="ÁGUAS CLARAS"/>
    <s v="ÁGUAS CLARAS/AVENIDA ARAUCÁRIAS"/>
  </r>
  <r>
    <x v="138"/>
    <x v="4"/>
    <x v="5"/>
    <x v="1"/>
    <n v="3"/>
    <s v="AVENIDA PAU BRASIL"/>
    <s v="ÁGUAS CLARAS"/>
    <s v="ÁGUAS CLARAS/AVENIDA ARAUCÁRIAS/AVENIDA PAU BRASIL"/>
  </r>
  <r>
    <x v="138"/>
    <x v="4"/>
    <x v="5"/>
    <x v="1"/>
    <n v="4"/>
    <s v="AVENIDA IPÊ AMARELO"/>
    <s v="ÁGUAS CLARAS"/>
    <s v="ÁGUAS CLARAS/AVENIDA ARAUCÁRIAS/AVENIDA PAU BRASIL/AVENIDA IPÊ AMARELO"/>
  </r>
  <r>
    <x v="138"/>
    <x v="4"/>
    <x v="5"/>
    <x v="1"/>
    <n v="5"/>
    <s v="AVENIDA ARAUCÁRIAS"/>
    <s v="ÁGUAS CLARAS"/>
    <s v="ÁGUAS CLARAS/AVENIDA ARAUCÁRIAS/AVENIDA PAU BRASIL/AVENIDA IPÊ AMARELO/AVENIDA ARAUCÁRIAS"/>
  </r>
  <r>
    <x v="138"/>
    <x v="4"/>
    <x v="5"/>
    <x v="1"/>
    <n v="6"/>
    <s v="AVENIDA DAS CASTANHEIRAS"/>
    <s v="ÁGUAS CLARAS"/>
    <s v="ÁGUAS CLARAS/AVENIDA ARAUCÁRIAS/AVENIDA PAU BRASIL/AVENIDA IPÊ AMARELO/AVENIDA ARAUCÁRIAS/AVENIDA DAS CASTANHEIRAS"/>
  </r>
  <r>
    <x v="138"/>
    <x v="4"/>
    <x v="5"/>
    <x v="1"/>
    <n v="7"/>
    <s v="AVENIDA PARQUE ÁGUAS CLARAS"/>
    <s v="ÁGUAS CLARAS"/>
    <s v="ÁGUAS CLARAS/AVENIDA ARAUCÁRIAS/AVENIDA PAU BRASIL/AVENIDA IPÊ AMARELO/AVENIDA ARAUCÁRIAS/AVENIDA DAS CASTANHEIRAS/AVENIDA PARQUE ÁGUAS CLARAS"/>
  </r>
  <r>
    <x v="138"/>
    <x v="4"/>
    <x v="5"/>
    <x v="1"/>
    <n v="8"/>
    <s v="AVENIDA PAU BRASIL"/>
    <s v="ÁGUAS CLARAS"/>
    <s v="ÁGUAS CLARAS/AVENIDA ARAUCÁRIAS/AVENIDA PAU BRASIL/AVENIDA IPÊ AMARELO/AVENIDA ARAUCÁRIAS/AVENIDA DAS CASTANHEIRAS/AVENIDA PARQUE ÁGUAS CLARAS/AVENIDA PAU BRASIL"/>
  </r>
  <r>
    <x v="138"/>
    <x v="4"/>
    <x v="5"/>
    <x v="1"/>
    <n v="9"/>
    <s v="UNIEURO"/>
    <s v="ÁGUAS CLARAS"/>
    <s v="ÁGUAS CLARAS/AVENIDA ARAUCÁRIAS/AVENIDA PAU BRASIL/AVENIDA IPÊ AMARELO/AVENIDA ARAUCÁRIAS/AVENIDA DAS CASTANHEIRAS/AVENIDA PARQUE ÁGUAS CLARAS/AVENIDA PAU BRASIL/UNIEURO"/>
  </r>
  <r>
    <x v="138"/>
    <x v="4"/>
    <x v="5"/>
    <x v="1"/>
    <n v="10"/>
    <s v="PISTÃO NORTE"/>
    <s v="TAGUATINGA"/>
    <s v="ÁGUAS CLARAS/AVENIDA ARAUCÁRIAS/AVENIDA PAU BRASIL/AVENIDA IPÊ AMARELO/AVENIDA ARAUCÁRIAS/AVENIDA DAS CASTANHEIRAS/AVENIDA PARQUE ÁGUAS CLARAS/AVENIDA PAU BRASIL/UNIEURO/PISTÃO NORTE"/>
  </r>
  <r>
    <x v="138"/>
    <x v="4"/>
    <x v="5"/>
    <x v="1"/>
    <n v="11"/>
    <s v="BR-070"/>
    <s v="CEILÂNDIA"/>
    <s v="ÁGUAS CLARAS/AVENIDA ARAUCÁRIAS/AVENIDA PAU BRASIL/AVENIDA IPÊ AMARELO/AVENIDA ARAUCÁRIAS/AVENIDA DAS CASTANHEIRAS/AVENIDA PARQUE ÁGUAS CLARAS/AVENIDA PAU BRASIL/UNIEURO/PISTÃO NORTE/BR-070"/>
  </r>
  <r>
    <x v="138"/>
    <x v="4"/>
    <x v="5"/>
    <x v="1"/>
    <n v="12"/>
    <s v="PONTE DO RIO DESCOBERTO"/>
    <s v="ÁGUAS LINDAS DE GOIÁS"/>
    <s v="ÁGUAS CLARAS/AVENIDA ARAUCÁRIAS/AVENIDA PAU BRASIL/AVENIDA IPÊ AMARELO/AVENIDA ARAUCÁRIAS/AVENIDA DAS CASTANHEIRAS/AVENIDA PARQUE ÁGUAS CLARAS/AVENIDA PAU BRASIL/UNIEURO/PISTÃO NORTE/BR-070/PONTE DO RIO DESCOBERTO"/>
  </r>
  <r>
    <x v="138"/>
    <x v="4"/>
    <x v="5"/>
    <x v="1"/>
    <n v="13"/>
    <s v="BR-070"/>
    <s v="ÁGUAS LINDAS DE GOIÁS"/>
    <s v="ÁGUAS CLARAS/AVENIDA ARAUCÁRIAS/AVENIDA PAU BRASIL/AVENIDA IPÊ AMARELO/AVENIDA ARAUCÁRIAS/AVENIDA DAS CASTANHEIRAS/AVENIDA PARQUE ÁGUAS CLARAS/AVENIDA PAU BRASIL/UNIEURO/PISTÃO NORTE/BR-070/PONTE DO RIO DESCOBERTO/BR-070"/>
  </r>
  <r>
    <x v="138"/>
    <x v="4"/>
    <x v="5"/>
    <x v="1"/>
    <n v="14"/>
    <s v="AVENIDA MARGINAL SUL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"/>
  </r>
  <r>
    <x v="138"/>
    <x v="4"/>
    <x v="5"/>
    <x v="1"/>
    <n v="15"/>
    <s v="RUA DA AZALEI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"/>
  </r>
  <r>
    <x v="138"/>
    <x v="4"/>
    <x v="5"/>
    <x v="1"/>
    <n v="16"/>
    <s v="RUA DAS PALMAS 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"/>
  </r>
  <r>
    <x v="138"/>
    <x v="4"/>
    <x v="5"/>
    <x v="1"/>
    <n v="17"/>
    <s v="RUA DAS ORQUÍDE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"/>
  </r>
  <r>
    <x v="138"/>
    <x v="4"/>
    <x v="5"/>
    <x v="1"/>
    <n v="18"/>
    <s v="RUA DA CRAVO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"/>
  </r>
  <r>
    <x v="138"/>
    <x v="4"/>
    <x v="5"/>
    <x v="1"/>
    <n v="19"/>
    <s v="RUA DAS HORTÊNCI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"/>
  </r>
  <r>
    <x v="138"/>
    <x v="4"/>
    <x v="5"/>
    <x v="1"/>
    <n v="20"/>
    <s v="RUA DAS AMARILI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"/>
  </r>
  <r>
    <x v="138"/>
    <x v="4"/>
    <x v="5"/>
    <x v="1"/>
    <n v="21"/>
    <s v="RUA 39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"/>
  </r>
  <r>
    <x v="138"/>
    <x v="4"/>
    <x v="5"/>
    <x v="1"/>
    <n v="22"/>
    <s v="JARDIM PARAÍSO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"/>
  </r>
  <r>
    <x v="139"/>
    <x v="4"/>
    <x v="4"/>
    <x v="0"/>
    <n v="1"/>
    <s v="GIRASSOL"/>
    <s v="GIRASSOL"/>
    <s v="GIRASSOL"/>
  </r>
  <r>
    <x v="139"/>
    <x v="4"/>
    <x v="4"/>
    <x v="0"/>
    <n v="2"/>
    <s v="BR-070"/>
    <s v="ÁGUAS LINDAS DE GOIÁS"/>
    <s v="GIRASSOL/BR-070"/>
  </r>
  <r>
    <x v="139"/>
    <x v="4"/>
    <x v="4"/>
    <x v="0"/>
    <n v="3"/>
    <s v="VIA MARGINAL ÁGUAS LINDAS"/>
    <s v="ÁGUAS LINDAS DE GOIÁS"/>
    <s v="GIRASSOL/BR-070/VIA MARGINAL ÁGUAS LINDAS"/>
  </r>
  <r>
    <x v="139"/>
    <x v="4"/>
    <x v="4"/>
    <x v="0"/>
    <n v="4"/>
    <s v="PONTE DO RIO DESCOBERTO"/>
    <s v="ÁGUAS LINDAS DE GOIÁS"/>
    <s v="GIRASSOL/BR-070/VIA MARGINAL ÁGUAS LINDAS/PONTE DO RIO DESCOBERTO"/>
  </r>
  <r>
    <x v="139"/>
    <x v="4"/>
    <x v="4"/>
    <x v="0"/>
    <n v="5"/>
    <s v="BR-070"/>
    <s v="CEILÂNDIA"/>
    <s v="GIRASSOL/BR-070/VIA MARGINAL ÁGUAS LINDAS/PONTE DO RIO DESCOBERTO/BR-070"/>
  </r>
  <r>
    <x v="139"/>
    <x v="4"/>
    <x v="4"/>
    <x v="0"/>
    <n v="6"/>
    <s v="VIA LESTE"/>
    <s v="CEILÂNDIA"/>
    <s v="GIRASSOL/BR-070/VIA MARGINAL ÁGUAS LINDAS/PONTE DO RIO DESCOBERTO/BR-070/VIA LESTE"/>
  </r>
  <r>
    <x v="139"/>
    <x v="4"/>
    <x v="4"/>
    <x v="0"/>
    <n v="7"/>
    <s v="CEILÂNDIA NORTE"/>
    <s v="CEILÂNDIA"/>
    <s v="GIRASSOL/BR-070/VIA MARGINAL ÁGUAS LINDAS/PONTE DO RIO DESCOBERTO/BR-070/VIA LESTE/CEILÂNDIA NORTE"/>
  </r>
  <r>
    <x v="139"/>
    <x v="4"/>
    <x v="4"/>
    <x v="0"/>
    <n v="8"/>
    <s v="AVENIDA HÉLIO PRATES"/>
    <s v="TAGUATINGA"/>
    <s v="GIRASSOL/BR-070/VIA MARGINAL ÁGUAS LINDAS/PONTE DO RIO DESCOBERTO/BR-070/VIA LESTE/CEILÂNDIA NORTE/AVENIDA HÉLIO PRATES"/>
  </r>
  <r>
    <x v="139"/>
    <x v="4"/>
    <x v="4"/>
    <x v="0"/>
    <n v="9"/>
    <s v="SANDÚ NORTE"/>
    <s v="TAGUATINGA"/>
    <s v="GIRASSOL/BR-070/VIA MARGINAL ÁGUAS LINDAS/PONTE DO RIO DESCOBERTO/BR-070/VIA LESTE/CEILÂNDIA NORTE/AVENIDA HÉLIO PRATES/SANDÚ NORTE"/>
  </r>
  <r>
    <x v="139"/>
    <x v="4"/>
    <x v="4"/>
    <x v="0"/>
    <n v="10"/>
    <s v="TAGUATINGA CENTRO"/>
    <s v="TAGUATINGA"/>
    <s v="GIRASSOL/BR-070/VIA MARGINAL ÁGUAS LINDAS/PONTE DO RIO DESCOBERTO/BR-070/VIA LESTE/CEILÂNDIA NORTE/AVENIDA HÉLIO PRATES/SANDÚ NORTE/TAGUATINGA CENTRO"/>
  </r>
  <r>
    <x v="139"/>
    <x v="4"/>
    <x v="5"/>
    <x v="1"/>
    <n v="1"/>
    <s v="TAGUATINGA CENTRO"/>
    <s v="TAGUATINGA"/>
    <s v="TAGUATINGA CENTRO"/>
  </r>
  <r>
    <x v="139"/>
    <x v="4"/>
    <x v="5"/>
    <x v="1"/>
    <n v="2"/>
    <s v="SANDÚ NORTE"/>
    <s v="TAGUATINGA"/>
    <s v="TAGUATINGA CENTRO/SANDÚ NORTE"/>
  </r>
  <r>
    <x v="139"/>
    <x v="4"/>
    <x v="5"/>
    <x v="1"/>
    <n v="3"/>
    <s v="AVENIDA HÉLIO PRATES"/>
    <s v="TAGUATINGA"/>
    <s v="TAGUATINGA CENTRO/SANDÚ NORTE/AVENIDA HÉLIO PRATES"/>
  </r>
  <r>
    <x v="139"/>
    <x v="4"/>
    <x v="5"/>
    <x v="1"/>
    <n v="4"/>
    <s v="CEILÂNDIA NORTE"/>
    <s v="CEILÂNDIA"/>
    <s v="TAGUATINGA CENTRO/SANDÚ NORTE/AVENIDA HÉLIO PRATES/CEILÂNDIA NORTE"/>
  </r>
  <r>
    <x v="139"/>
    <x v="4"/>
    <x v="5"/>
    <x v="1"/>
    <n v="5"/>
    <s v="VIA LESTE"/>
    <s v="CEILÂNDIA"/>
    <s v="TAGUATINGA CENTRO/SANDÚ NORTE/AVENIDA HÉLIO PRATES/CEILÂNDIA NORTE/VIA LESTE"/>
  </r>
  <r>
    <x v="139"/>
    <x v="4"/>
    <x v="5"/>
    <x v="1"/>
    <n v="6"/>
    <s v="BR-070"/>
    <s v="CEILÂNDIA"/>
    <s v="TAGUATINGA CENTRO/SANDÚ NORTE/AVENIDA HÉLIO PRATES/CEILÂNDIA NORTE/VIA LESTE/BR-070"/>
  </r>
  <r>
    <x v="139"/>
    <x v="4"/>
    <x v="5"/>
    <x v="1"/>
    <n v="7"/>
    <s v="PONTE DO RIO DESCOBERTO"/>
    <s v="ÁGUAS LINDAS DE GOIÁS"/>
    <s v="TAGUATINGA CENTRO/SANDÚ NORTE/AVENIDA HÉLIO PRATES/CEILÂNDIA NORTE/VIA LESTE/BR-070/PONTE DO RIO DESCOBERTO"/>
  </r>
  <r>
    <x v="139"/>
    <x v="4"/>
    <x v="5"/>
    <x v="1"/>
    <n v="8"/>
    <s v="VIA MARGINAL ÁGUAS LINDAS"/>
    <s v="ÁGUAS LINDAS DE GOIÁS"/>
    <s v="TAGUATINGA CENTRO/SANDÚ NORTE/AVENIDA HÉLIO PRATES/CEILÂNDIA NORTE/VIA LESTE/BR-070/PONTE DO RIO DESCOBERTO/VIA MARGINAL ÁGUAS LINDAS"/>
  </r>
  <r>
    <x v="139"/>
    <x v="4"/>
    <x v="5"/>
    <x v="1"/>
    <n v="9"/>
    <s v="BR-070"/>
    <s v="ÁGUAS LINDAS DE GOIÁS"/>
    <s v="TAGUATINGA CENTRO/SANDÚ NORTE/AVENIDA HÉLIO PRATES/CEILÂNDIA NORTE/VIA LESTE/BR-070/PONTE DO RIO DESCOBERTO/VIA MARGINAL ÁGUAS LINDAS/BR-070"/>
  </r>
  <r>
    <x v="139"/>
    <x v="4"/>
    <x v="5"/>
    <x v="1"/>
    <n v="10"/>
    <s v="GIRASSOL"/>
    <s v="GIRASSOL"/>
    <s v="TAGUATINGA CENTRO/SANDÚ NORTE/AVENIDA HÉLIO PRATES/CEILÂNDIA NORTE/VIA LESTE/BR-070/PONTE DO RIO DESCOBERTO/VIA MARGINAL ÁGUAS LINDAS/BR-070/GIRASSOL"/>
  </r>
  <r>
    <x v="140"/>
    <x v="4"/>
    <x v="4"/>
    <x v="0"/>
    <n v="1"/>
    <s v="GIRASSOL"/>
    <s v="GIRASSOL"/>
    <s v="GIRASSOL"/>
  </r>
  <r>
    <x v="140"/>
    <x v="4"/>
    <x v="4"/>
    <x v="0"/>
    <n v="2"/>
    <s v="BR-070"/>
    <s v="ÁGUAS LINDAS DE GOIÁS"/>
    <s v="GIRASSOL/BR-070"/>
  </r>
  <r>
    <x v="140"/>
    <x v="4"/>
    <x v="4"/>
    <x v="0"/>
    <n v="3"/>
    <s v="VIA MARGINAL ÁGUAS LINDAS"/>
    <s v="ÁGUAS LINDAS DE GOIÁS"/>
    <s v="GIRASSOL/BR-070/VIA MARGINAL ÁGUAS LINDAS"/>
  </r>
  <r>
    <x v="140"/>
    <x v="4"/>
    <x v="4"/>
    <x v="0"/>
    <n v="4"/>
    <s v="PONTE DO RIO DESCOBERTO"/>
    <s v="ÁGUAS LINDAS DE GOIÁS"/>
    <s v="GIRASSOL/BR-070/VIA MARGINAL ÁGUAS LINDAS/PONTE DO RIO DESCOBERTO"/>
  </r>
  <r>
    <x v="140"/>
    <x v="4"/>
    <x v="4"/>
    <x v="0"/>
    <n v="5"/>
    <s v="BR-070"/>
    <s v="CEILÂNDIA"/>
    <s v="GIRASSOL/BR-070/VIA MARGINAL ÁGUAS LINDAS/PONTE DO RIO DESCOBERTO/BR-070"/>
  </r>
  <r>
    <x v="140"/>
    <x v="4"/>
    <x v="4"/>
    <x v="0"/>
    <n v="6"/>
    <s v="VIA LESTE"/>
    <s v="CEILÂNDIA"/>
    <s v="GIRASSOL/BR-070/VIA MARGINAL ÁGUAS LINDAS/PONTE DO RIO DESCOBERTO/BR-070/VIA LESTE"/>
  </r>
  <r>
    <x v="140"/>
    <x v="4"/>
    <x v="4"/>
    <x v="0"/>
    <n v="7"/>
    <s v="CEILÂNDIA NORTE"/>
    <s v="CEILÂNDIA"/>
    <s v="GIRASSOL/BR-070/VIA MARGINAL ÁGUAS LINDAS/PONTE DO RIO DESCOBERTO/BR-070/VIA LESTE/CEILÂNDIA NORTE"/>
  </r>
  <r>
    <x v="140"/>
    <x v="4"/>
    <x v="4"/>
    <x v="0"/>
    <n v="8"/>
    <s v="AVENIDA HÉLIO PRATES"/>
    <s v="TAGUATINGA"/>
    <s v="GIRASSOL/BR-070/VIA MARGINAL ÁGUAS LINDAS/PONTE DO RIO DESCOBERTO/BR-070/VIA LESTE/CEILÂNDIA NORTE/AVENIDA HÉLIO PRATES"/>
  </r>
  <r>
    <x v="140"/>
    <x v="4"/>
    <x v="4"/>
    <x v="0"/>
    <n v="9"/>
    <s v="COMERCIAL NORTE"/>
    <s v="TAGUATINGA"/>
    <s v="GIRASSOL/BR-070/VIA MARGINAL ÁGUAS LINDAS/PONTE DO RIO DESCOBERTO/BR-070/VIA LESTE/CEILÂNDIA NORTE/AVENIDA HÉLIO PRATES/COMERCIAL NORTE"/>
  </r>
  <r>
    <x v="140"/>
    <x v="4"/>
    <x v="4"/>
    <x v="0"/>
    <n v="10"/>
    <s v="COMERCIAL SUL"/>
    <s v="TAGUATINGA"/>
    <s v="GIRASSOL/BR-070/VIA MARGINAL ÁGUAS LINDAS/PONTE DO RIO DESCOBERTO/BR-070/VIA LESTE/CEILÂNDIA NORTE/AVENIDA HÉLIO PRATES/COMERCIAL NORTE/COMERCIAL SUL"/>
  </r>
  <r>
    <x v="140"/>
    <x v="4"/>
    <x v="4"/>
    <x v="0"/>
    <n v="11"/>
    <s v="TAGUATINGA SHOPPING"/>
    <s v="TAGUATINGA"/>
    <s v="GIRASSOL/BR-070/VIA MARGINAL ÁGUAS LINDAS/PONTE DO RIO DESCOBERTO/BR-070/VIA LESTE/CEILÂNDIA NORTE/AVENIDA HÉLIO PRATES/COMERCIAL NORTE/COMERCIAL SUL/TAGUATINGA SHOPPING"/>
  </r>
  <r>
    <x v="140"/>
    <x v="4"/>
    <x v="4"/>
    <x v="0"/>
    <n v="12"/>
    <s v="PISTÃO SUL"/>
    <s v="TAGUATINGA"/>
    <s v="GIRASSOL/BR-070/VIA MARGINAL ÁGUAS LINDAS/PONTE DO RIO DESCOBERTO/BR-070/VIA LESTE/CEILÂNDIA NORTE/AVENIDA HÉLIO PRATES/COMERCIAL NORTE/COMERCIAL SUL/TAGUATINGA SHOPPING/PISTÃO SUL"/>
  </r>
  <r>
    <x v="140"/>
    <x v="4"/>
    <x v="4"/>
    <x v="0"/>
    <n v="13"/>
    <s v="UNIVERSIDADE CATÓLICA"/>
    <s v="TAGUATINGA"/>
    <s v="GIRASSOL/BR-070/VIA MARGINAL ÁGUAS LINDAS/PONTE DO RIO DESCOBERTO/BR-070/VIA LESTE/CEILÂNDIA NORTE/AVENIDA HÉLIO PRATES/COMERCIAL NORTE/COMERCIAL SUL/TAGUATINGA SHOPPING/PISTÃO SUL/UNIVERSIDADE CATÓLICA"/>
  </r>
  <r>
    <x v="140"/>
    <x v="4"/>
    <x v="5"/>
    <x v="1"/>
    <n v="1"/>
    <s v="UNIVERSIDADE CATÓLICA"/>
    <s v="TAGUATINGA"/>
    <s v="UNIVERSIDADE CATÓLICA"/>
  </r>
  <r>
    <x v="140"/>
    <x v="4"/>
    <x v="5"/>
    <x v="1"/>
    <n v="2"/>
    <s v="PISTÃO SUL"/>
    <s v="TAGUATINGA"/>
    <s v="UNIVERSIDADE CATÓLICA/PISTÃO SUL"/>
  </r>
  <r>
    <x v="140"/>
    <x v="4"/>
    <x v="5"/>
    <x v="1"/>
    <n v="3"/>
    <s v="VIADUTO"/>
    <s v="GIRASSOL"/>
    <s v="UNIVERSIDADE CATÓLICA/PISTÃO SUL/VIADUTO"/>
  </r>
  <r>
    <x v="140"/>
    <x v="4"/>
    <x v="5"/>
    <x v="1"/>
    <n v="4"/>
    <s v="TAGUATINGA CENTRO"/>
    <s v="TAGUATINGA"/>
    <s v="UNIVERSIDADE CATÓLICA/PISTÃO SUL/VIADUTO/TAGUATINGA CENTRO"/>
  </r>
  <r>
    <x v="140"/>
    <x v="4"/>
    <x v="5"/>
    <x v="1"/>
    <n v="5"/>
    <s v="SANDÚ NORTE"/>
    <s v="TAGUATINGA"/>
    <s v="UNIVERSIDADE CATÓLICA/PISTÃO SUL/VIADUTO/TAGUATINGA CENTRO/SANDÚ NORTE"/>
  </r>
  <r>
    <x v="140"/>
    <x v="4"/>
    <x v="5"/>
    <x v="1"/>
    <n v="6"/>
    <s v="AVENIDA HÉLIO PRATES"/>
    <s v="TAGUATINGA"/>
    <s v="UNIVERSIDADE CATÓLICA/PISTÃO SUL/VIADUTO/TAGUATINGA CENTRO/SANDÚ NORTE/AVENIDA HÉLIO PRATES"/>
  </r>
  <r>
    <x v="140"/>
    <x v="4"/>
    <x v="5"/>
    <x v="1"/>
    <n v="7"/>
    <s v="CEILÂNDIA NORTE"/>
    <s v="CEILÂNDIA"/>
    <s v="UNIVERSIDADE CATÓLICA/PISTÃO SUL/VIADUTO/TAGUATINGA CENTRO/SANDÚ NORTE/AVENIDA HÉLIO PRATES/CEILÂNDIA NORTE"/>
  </r>
  <r>
    <x v="140"/>
    <x v="4"/>
    <x v="5"/>
    <x v="1"/>
    <n v="8"/>
    <s v="VIA LESTE"/>
    <s v="CEILÂNDIA"/>
    <s v="UNIVERSIDADE CATÓLICA/PISTÃO SUL/VIADUTO/TAGUATINGA CENTRO/SANDÚ NORTE/AVENIDA HÉLIO PRATES/CEILÂNDIA NORTE/VIA LESTE"/>
  </r>
  <r>
    <x v="140"/>
    <x v="4"/>
    <x v="5"/>
    <x v="1"/>
    <n v="9"/>
    <s v="BR-070"/>
    <s v="CEILÂNDIA"/>
    <s v="UNIVERSIDADE CATÓLICA/PISTÃO SUL/VIADUTO/TAGUATINGA CENTRO/SANDÚ NORTE/AVENIDA HÉLIO PRATES/CEILÂNDIA NORTE/VIA LESTE/BR-070"/>
  </r>
  <r>
    <x v="140"/>
    <x v="4"/>
    <x v="5"/>
    <x v="1"/>
    <n v="10"/>
    <s v="PONTE DO RIO DESCOBERTO"/>
    <s v="ÁGUAS LINDAS DE GOIÁS"/>
    <s v="UNIVERSIDADE CATÓLICA/PISTÃO SUL/VIADUTO/TAGUATINGA CENTRO/SANDÚ NORTE/AVENIDA HÉLIO PRATES/CEILÂNDIA NORTE/VIA LESTE/BR-070/PONTE DO RIO DESCOBERTO"/>
  </r>
  <r>
    <x v="140"/>
    <x v="4"/>
    <x v="5"/>
    <x v="1"/>
    <n v="11"/>
    <s v="AVENIDA BRASÍLIA (VIA MARGINAL 2 DE ÁGUAS LINDAS DE GOIÁS)"/>
    <s v="ÁGUAS LINDAS DE GOIÁS"/>
    <s v="UNIVERSIDADE CATÓLICA/PISTÃO SUL/VIADUTO/TAGUATINGA CENTRO/SANDÚ NORTE/AVENIDA HÉLIO PRATES/CEILÂNDIA NORTE/VIA LESTE/BR-070/PONTE DO RIO DESCOBERTO/AVENIDA BRASÍLIA (VIA MARGINAL 2 DE ÁGUAS LINDAS DE GOIÁS)"/>
  </r>
  <r>
    <x v="140"/>
    <x v="4"/>
    <x v="5"/>
    <x v="1"/>
    <n v="12"/>
    <s v="BR-070"/>
    <s v="ÁGUAS LINDAS DE GOIÁS"/>
    <s v="UNIVERSIDADE CATÓLICA/PISTÃO SUL/VIADUTO/TAGUATINGA CENTRO/SANDÚ NORTE/AVENIDA HÉLIO PRATES/CEILÂNDIA NORTE/VIA LESTE/BR-070/PONTE DO RIO DESCOBERTO/AVENIDA BRASÍLIA (VIA MARGINAL 2 DE ÁGUAS LINDAS DE GOIÁS)/BR-070"/>
  </r>
  <r>
    <x v="140"/>
    <x v="4"/>
    <x v="5"/>
    <x v="1"/>
    <n v="13"/>
    <s v="GIRASSOL"/>
    <s v="GIRASSOL"/>
    <s v="UNIVERSIDADE CATÓLICA/PISTÃO SUL/VIADUTO/TAGUATINGA CENTRO/SANDÚ NORTE/AVENIDA HÉLIO PRATES/CEILÂNDIA NORTE/VIA LESTE/BR-070/PONTE DO RIO DESCOBERTO/AVENIDA BRASÍLIA (VIA MARGINAL 2 DE ÁGUAS LINDAS DE GOIÁS)/BR-070/GIRASSOL"/>
  </r>
  <r>
    <x v="141"/>
    <x v="4"/>
    <x v="4"/>
    <x v="0"/>
    <n v="1"/>
    <s v="GIRASSOL"/>
    <s v="GIRASSOL"/>
    <s v="GIRASSOL"/>
  </r>
  <r>
    <x v="141"/>
    <x v="4"/>
    <x v="4"/>
    <x v="0"/>
    <n v="2"/>
    <s v="BR-070"/>
    <s v="ÁGUAS LINDAS DE GOIÁS"/>
    <s v="GIRASSOL/BR-070"/>
  </r>
  <r>
    <x v="141"/>
    <x v="4"/>
    <x v="4"/>
    <x v="0"/>
    <n v="3"/>
    <s v="VIA MARGINAL ÁGUAS LINDAS"/>
    <s v="ÁGUAS LINDAS DE GOIÁS"/>
    <s v="GIRASSOL/BR-070/VIA MARGINAL ÁGUAS LINDAS"/>
  </r>
  <r>
    <x v="141"/>
    <x v="4"/>
    <x v="4"/>
    <x v="0"/>
    <n v="4"/>
    <s v="PONTE DO RIO DESCOBERTO"/>
    <s v="ÁGUAS LINDAS DE GOIÁS"/>
    <s v="GIRASSOL/BR-070/VIA MARGINAL ÁGUAS LINDAS/PONTE DO RIO DESCOBERTO"/>
  </r>
  <r>
    <x v="141"/>
    <x v="4"/>
    <x v="4"/>
    <x v="0"/>
    <n v="5"/>
    <s v="BR-070"/>
    <s v="CEILÂNDIA"/>
    <s v="GIRASSOL/BR-070/VIA MARGINAL ÁGUAS LINDAS/PONTE DO RIO DESCOBERTO/BR-070"/>
  </r>
  <r>
    <x v="141"/>
    <x v="4"/>
    <x v="4"/>
    <x v="0"/>
    <n v="6"/>
    <s v="PISTÃO NORTE"/>
    <s v="TAGUATINGA"/>
    <s v="GIRASSOL/BR-070/VIA MARGINAL ÁGUAS LINDAS/PONTE DO RIO DESCOBERTO/BR-070/PISTÃO NORTE"/>
  </r>
  <r>
    <x v="141"/>
    <x v="4"/>
    <x v="4"/>
    <x v="0"/>
    <n v="7"/>
    <s v="VIADUTO"/>
    <s v="GIRASSOL"/>
    <s v="GIRASSOL/BR-070/VIA MARGINAL ÁGUAS LINDAS/PONTE DO RIO DESCOBERTO/BR-070/PISTÃO NORTE/VIADUTO"/>
  </r>
  <r>
    <x v="141"/>
    <x v="4"/>
    <x v="4"/>
    <x v="0"/>
    <n v="8"/>
    <s v="EPTG"/>
    <s v="TAGUATINGA"/>
    <s v="GIRASSOL/BR-070/VIA MARGINAL ÁGUAS LINDAS/PONTE DO RIO DESCOBERTO/BR-070/PISTÃO NORTE/VIADUTO/EPTG"/>
  </r>
  <r>
    <x v="141"/>
    <x v="4"/>
    <x v="4"/>
    <x v="0"/>
    <n v="9"/>
    <s v="SHOPPING ÁGUAS CLARAS"/>
    <s v="ÁGUAS CLARAS"/>
    <s v="GIRASSOL/BR-070/VIA MARGINAL ÁGUAS LINDAS/PONTE DO RIO DESCOBERTO/BR-070/PISTÃO NORTE/VIADUTO/EPTG/SHOPPING ÁGUAS CLARAS"/>
  </r>
  <r>
    <x v="141"/>
    <x v="4"/>
    <x v="4"/>
    <x v="0"/>
    <n v="10"/>
    <s v="AVENIDA ARAUCÁRIAS"/>
    <s v="ÁGUAS CLARAS"/>
    <s v="GIRASSOL/BR-070/VIA MARGINAL ÁGUAS LINDAS/PONTE DO RIO DESCOBERTO/BR-070/PISTÃO NORTE/VIADUTO/EPTG/SHOPPING ÁGUAS CLARAS/AVENIDA ARAUCÁRIAS"/>
  </r>
  <r>
    <x v="141"/>
    <x v="4"/>
    <x v="4"/>
    <x v="0"/>
    <n v="11"/>
    <s v="AVENIDA DAS CASTANHEIRAS"/>
    <s v="ÁGUAS CLARAS"/>
    <s v="GIRASSOL/BR-070/VIA MARGINAL ÁGUAS LINDAS/PONTE DO RIO DESCOBERTO/BR-070/PISTÃO NORTE/VIADUTO/EPTG/SHOPPING ÁGUAS CLARAS/AVENIDA ARAUCÁRIAS/AVENIDA DAS CASTANHEIRAS"/>
  </r>
  <r>
    <x v="141"/>
    <x v="4"/>
    <x v="5"/>
    <x v="1"/>
    <n v="1"/>
    <s v="AVENIDA DAS CASTANHEIRAS"/>
    <s v="ÁGUAS CLARAS"/>
    <s v="AVENIDA DAS CASTANHEIRAS"/>
  </r>
  <r>
    <x v="141"/>
    <x v="4"/>
    <x v="5"/>
    <x v="1"/>
    <n v="2"/>
    <s v="AVENIDA ARAUCÁRIAS"/>
    <s v="ÁGUAS CLARAS"/>
    <s v="AVENIDA DAS CASTANHEIRAS/AVENIDA ARAUCÁRIAS"/>
  </r>
  <r>
    <x v="141"/>
    <x v="4"/>
    <x v="5"/>
    <x v="1"/>
    <n v="3"/>
    <s v="SHOPPING ÁGUAS CLARAS"/>
    <s v="ÁGUAS CLARAS"/>
    <s v="AVENIDA DAS CASTANHEIRAS/AVENIDA ARAUCÁRIAS/SHOPPING ÁGUAS CLARAS"/>
  </r>
  <r>
    <x v="141"/>
    <x v="4"/>
    <x v="5"/>
    <x v="1"/>
    <n v="4"/>
    <s v="EPTG"/>
    <s v="TAGUATINGA"/>
    <s v="AVENIDA DAS CASTANHEIRAS/AVENIDA ARAUCÁRIAS/SHOPPING ÁGUAS CLARAS/EPTG"/>
  </r>
  <r>
    <x v="141"/>
    <x v="4"/>
    <x v="5"/>
    <x v="1"/>
    <n v="5"/>
    <s v="VIADUTO"/>
    <s v="TAGUATINGA"/>
    <s v="AVENIDA DAS CASTANHEIRAS/AVENIDA ARAUCÁRIAS/SHOPPING ÁGUAS CLARAS/EPTG/VIADUTO"/>
  </r>
  <r>
    <x v="141"/>
    <x v="4"/>
    <x v="5"/>
    <x v="1"/>
    <n v="6"/>
    <s v="PISTÃO NORTE"/>
    <s v="TAGUATINGA"/>
    <s v="AVENIDA DAS CASTANHEIRAS/AVENIDA ARAUCÁRIAS/SHOPPING ÁGUAS CLARAS/EPTG/VIADUTO/PISTÃO NORTE"/>
  </r>
  <r>
    <x v="141"/>
    <x v="4"/>
    <x v="5"/>
    <x v="1"/>
    <n v="7"/>
    <s v="BR-070"/>
    <s v="CEILÂNDIA"/>
    <s v="AVENIDA DAS CASTANHEIRAS/AVENIDA ARAUCÁRIAS/SHOPPING ÁGUAS CLARAS/EPTG/VIADUTO/PISTÃO NORTE/BR-070"/>
  </r>
  <r>
    <x v="141"/>
    <x v="4"/>
    <x v="5"/>
    <x v="1"/>
    <n v="8"/>
    <s v="PONTE DO RIO DESCOBERTO"/>
    <s v="ÁGUAS LINDAS DE GOIÁS"/>
    <s v="AVENIDA DAS CASTANHEIRAS/AVENIDA ARAUCÁRIAS/SHOPPING ÁGUAS CLARAS/EPTG/VIADUTO/PISTÃO NORTE/BR-070/PONTE DO RIO DESCOBERTO"/>
  </r>
  <r>
    <x v="141"/>
    <x v="4"/>
    <x v="5"/>
    <x v="1"/>
    <n v="9"/>
    <s v="VIA MARGINAL ÁGUAS LINDAS"/>
    <s v="ÁGUAS LINDAS DE GOIÁS"/>
    <s v="AVENIDA DAS CASTANHEIRAS/AVENIDA ARAUCÁRIAS/SHOPPING ÁGUAS CLARAS/EPTG/VIADUTO/PISTÃO NORTE/BR-070/PONTE DO RIO DESCOBERTO/VIA MARGINAL ÁGUAS LINDAS"/>
  </r>
  <r>
    <x v="141"/>
    <x v="4"/>
    <x v="5"/>
    <x v="1"/>
    <n v="10"/>
    <s v="BR-070"/>
    <s v="ÁGUAS LINDAS DE GOIÁS"/>
    <s v="AVENIDA DAS CASTANHEIRAS/AVENIDA ARAUCÁRIAS/SHOPPING ÁGUAS CLARAS/EPTG/VIADUTO/PISTÃO NORTE/BR-070/PONTE DO RIO DESCOBERTO/VIA MARGINAL ÁGUAS LINDAS/BR-070"/>
  </r>
  <r>
    <x v="141"/>
    <x v="4"/>
    <x v="5"/>
    <x v="1"/>
    <n v="11"/>
    <s v="GIRASSOL"/>
    <s v="GIRASSOL"/>
    <s v="AVENIDA DAS CASTANHEIRAS/AVENIDA ARAUCÁRIAS/SHOPPING ÁGUAS CLARAS/EPTG/VIADUTO/PISTÃO NORTE/BR-070/PONTE DO RIO DESCOBERTO/VIA MARGINAL ÁGUAS LINDAS/BR-070/GIRASSOL"/>
  </r>
  <r>
    <x v="142"/>
    <x v="5"/>
    <x v="4"/>
    <x v="0"/>
    <n v="1"/>
    <s v="MONTE ALTO"/>
    <s v="MONTE ALTO"/>
    <s v="MONTE ALTO"/>
  </r>
  <r>
    <x v="142"/>
    <x v="5"/>
    <x v="4"/>
    <x v="0"/>
    <n v="2"/>
    <s v="BRAZLÂNDIA"/>
    <s v="BRAZLÂNDIA"/>
    <s v="MONTE ALTO/BRAZLÂNDIA"/>
  </r>
  <r>
    <x v="142"/>
    <x v="5"/>
    <x v="4"/>
    <x v="0"/>
    <n v="3"/>
    <s v="INCRA 08"/>
    <s v="BRAZLÂNDIA"/>
    <s v="MONTE ALTO/BRAZLÂNDIA/INCRA 08"/>
  </r>
  <r>
    <x v="142"/>
    <x v="5"/>
    <x v="4"/>
    <x v="0"/>
    <n v="4"/>
    <s v="AVENIDA HÉLIO PRATES"/>
    <s v="TAGUATINGA"/>
    <s v="MONTE ALTO/BRAZLÂNDIA/INCRA 08/AVENIDA HÉLIO PRATES"/>
  </r>
  <r>
    <x v="142"/>
    <x v="5"/>
    <x v="4"/>
    <x v="0"/>
    <n v="5"/>
    <s v="COMERCIAL NORTE"/>
    <s v="TAGUATINGA"/>
    <s v="MONTE ALTO/BRAZLÂNDIA/INCRA 08/AVENIDA HÉLIO PRATES/COMERCIAL NORTE"/>
  </r>
  <r>
    <x v="142"/>
    <x v="5"/>
    <x v="4"/>
    <x v="0"/>
    <n v="6"/>
    <s v="ÁGUAS CLARAS"/>
    <s v="ÁGUAS CLARAS"/>
    <s v="MONTE ALTO/BRAZLÂNDIA/INCRA 08/AVENIDA HÉLIO PRATES/COMERCIAL NORTE/ÁGUAS CLARAS"/>
  </r>
  <r>
    <x v="142"/>
    <x v="5"/>
    <x v="5"/>
    <x v="1"/>
    <n v="1"/>
    <s v="ÁGUAS CLARAS"/>
    <s v="ÁGUAS CLARAS"/>
    <s v="ÁGUAS CLARAS"/>
  </r>
  <r>
    <x v="142"/>
    <x v="5"/>
    <x v="5"/>
    <x v="1"/>
    <n v="2"/>
    <s v="COMERCIAL NORTE"/>
    <s v="TAGUATINGA"/>
    <s v="ÁGUAS CLARAS/COMERCIAL NORTE"/>
  </r>
  <r>
    <x v="142"/>
    <x v="5"/>
    <x v="5"/>
    <x v="1"/>
    <n v="3"/>
    <s v="AVENIDA HÉLIO PRATES"/>
    <s v="TAGUATINGA"/>
    <s v="ÁGUAS CLARAS/COMERCIAL NORTE/AVENIDA HÉLIO PRATES"/>
  </r>
  <r>
    <x v="142"/>
    <x v="5"/>
    <x v="5"/>
    <x v="1"/>
    <n v="4"/>
    <s v="INCRA 08"/>
    <s v="BRAZLÂNDIA"/>
    <s v="ÁGUAS CLARAS/COMERCIAL NORTE/AVENIDA HÉLIO PRATES/INCRA 08"/>
  </r>
  <r>
    <x v="142"/>
    <x v="5"/>
    <x v="5"/>
    <x v="1"/>
    <n v="5"/>
    <s v="BRAZLÂNDIA"/>
    <s v="BRAZLÂNDIA"/>
    <s v="ÁGUAS CLARAS/COMERCIAL NORTE/AVENIDA HÉLIO PRATES/INCRA 08/BRAZLÂNDIA"/>
  </r>
  <r>
    <x v="142"/>
    <x v="5"/>
    <x v="5"/>
    <x v="1"/>
    <n v="6"/>
    <s v="MONTE ALTO"/>
    <s v="MONTE ALTO"/>
    <s v="ÁGUAS CLARAS/COMERCIAL NORTE/AVENIDA HÉLIO PRATES/INCRA 08/BRAZLÂNDIA/MONTE ALTO"/>
  </r>
  <r>
    <x v="143"/>
    <x v="5"/>
    <x v="4"/>
    <x v="0"/>
    <n v="1"/>
    <s v="MONTE ALTO"/>
    <s v="MONTE ALTO"/>
    <s v="MONTE ALTO"/>
  </r>
  <r>
    <x v="143"/>
    <x v="5"/>
    <x v="4"/>
    <x v="0"/>
    <n v="2"/>
    <s v="BR-080"/>
    <s v="BRAZLÂNDIA"/>
    <s v="MONTE ALTO/BR-080"/>
  </r>
  <r>
    <x v="143"/>
    <x v="5"/>
    <x v="4"/>
    <x v="0"/>
    <n v="3"/>
    <s v="PERIMETRO URBANO (BRAZLÂNDIA DF)"/>
    <s v="BRAZLÂNDIA"/>
    <s v="MONTE ALTO/BR-080/PERIMETRO URBANO (BRAZLÂNDIA DF)"/>
  </r>
  <r>
    <x v="143"/>
    <x v="5"/>
    <x v="4"/>
    <x v="0"/>
    <n v="4"/>
    <s v="INCRA 08"/>
    <s v="BRAZLÂNDIA"/>
    <s v="MONTE ALTO/BR-080/PERIMETRO URBANO (BRAZLÂNDIA DF)/INCRA 08"/>
  </r>
  <r>
    <x v="143"/>
    <x v="5"/>
    <x v="4"/>
    <x v="0"/>
    <n v="5"/>
    <s v="BR-070"/>
    <s v="CEILÂNDIA"/>
    <s v="MONTE ALTO/BR-080/PERIMETRO URBANO (BRAZLÂNDIA DF)/INCRA 08/BR-070"/>
  </r>
  <r>
    <x v="143"/>
    <x v="5"/>
    <x v="4"/>
    <x v="0"/>
    <n v="6"/>
    <s v="AVENIDA HÉLIO PRATES"/>
    <s v="TAGUATINGA"/>
    <s v="MONTE ALTO/BR-080/PERIMETRO URBANO (BRAZLÂNDIA DF)/INCRA 08/BR-070/AVENIDA HÉLIO PRATES"/>
  </r>
  <r>
    <x v="143"/>
    <x v="5"/>
    <x v="4"/>
    <x v="0"/>
    <n v="7"/>
    <s v="COMERCIAL NORTE"/>
    <s v="TAGUATINGA"/>
    <s v="MONTE ALTO/BR-080/PERIMETRO URBANO (BRAZLÂNDIA DF)/INCRA 08/BR-070/AVENIDA HÉLIO PRATES/COMERCIAL NORTE"/>
  </r>
  <r>
    <x v="143"/>
    <x v="5"/>
    <x v="4"/>
    <x v="0"/>
    <n v="8"/>
    <s v="TAGUATINGA"/>
    <s v="TAGUATINGA"/>
    <s v="MONTE ALTO/BR-080/PERIMETRO URBANO (BRAZLÂNDIA DF)/INCRA 08/BR-070/AVENIDA HÉLIO PRATES/COMERCIAL NORTE/TAGUATINGA"/>
  </r>
  <r>
    <x v="143"/>
    <x v="5"/>
    <x v="5"/>
    <x v="1"/>
    <n v="1"/>
    <s v="TAGUATINGA"/>
    <s v="TAGUATINGA"/>
    <s v="TAGUATINGA"/>
  </r>
  <r>
    <x v="143"/>
    <x v="5"/>
    <x v="5"/>
    <x v="1"/>
    <n v="2"/>
    <s v="COMERCIAL NORTE"/>
    <s v="TAGUATINGA"/>
    <s v="TAGUATINGA/COMERCIAL NORTE"/>
  </r>
  <r>
    <x v="143"/>
    <x v="5"/>
    <x v="5"/>
    <x v="1"/>
    <n v="3"/>
    <s v="AVENIDA HÉLIO PRATES"/>
    <s v="TAGUATINGA"/>
    <s v="TAGUATINGA/COMERCIAL NORTE/AVENIDA HÉLIO PRATES"/>
  </r>
  <r>
    <x v="143"/>
    <x v="5"/>
    <x v="5"/>
    <x v="1"/>
    <n v="4"/>
    <s v="BR-070"/>
    <s v="CEILÂNDIA"/>
    <s v="TAGUATINGA/COMERCIAL NORTE/AVENIDA HÉLIO PRATES/BR-070"/>
  </r>
  <r>
    <x v="143"/>
    <x v="5"/>
    <x v="5"/>
    <x v="1"/>
    <n v="5"/>
    <s v="INCRA 08"/>
    <s v="BRAZLÂNDIA"/>
    <s v="TAGUATINGA/COMERCIAL NORTE/AVENIDA HÉLIO PRATES/BR-070/INCRA 08"/>
  </r>
  <r>
    <x v="143"/>
    <x v="5"/>
    <x v="5"/>
    <x v="1"/>
    <n v="6"/>
    <s v="PERIMETRO URBANO (BRAZLÂNDIA DF)"/>
    <s v="BRAZLÂNDIA"/>
    <s v="TAGUATINGA/COMERCIAL NORTE/AVENIDA HÉLIO PRATES/BR-070/INCRA 08/PERIMETRO URBANO (BRAZLÂNDIA DF)"/>
  </r>
  <r>
    <x v="143"/>
    <x v="5"/>
    <x v="5"/>
    <x v="1"/>
    <n v="7"/>
    <s v="BR-080"/>
    <s v="BRAZLÂNDIA"/>
    <s v="TAGUATINGA/COMERCIAL NORTE/AVENIDA HÉLIO PRATES/BR-070/INCRA 08/PERIMETRO URBANO (BRAZLÂNDIA DF)/BR-080"/>
  </r>
  <r>
    <x v="143"/>
    <x v="5"/>
    <x v="5"/>
    <x v="1"/>
    <n v="8"/>
    <s v="MONTE ALTO"/>
    <s v="MONTE ALTO"/>
    <s v="TAGUATINGA/COMERCIAL NORTE/AVENIDA HÉLIO PRATES/BR-070/INCRA 08/PERIMETRO URBANO (BRAZLÂNDIA DF)/BR-080/MONTE ALTO"/>
  </r>
  <r>
    <x v="144"/>
    <x v="5"/>
    <x v="4"/>
    <x v="0"/>
    <n v="1"/>
    <s v="MONTE ALTO"/>
    <s v="MONTE ALTO"/>
    <s v="MONTE ALTO"/>
  </r>
  <r>
    <x v="144"/>
    <x v="5"/>
    <x v="4"/>
    <x v="0"/>
    <n v="2"/>
    <s v="BR-080"/>
    <s v="BRAZLÂNDIA"/>
    <s v="MONTE ALTO/BR-080"/>
  </r>
  <r>
    <x v="144"/>
    <x v="5"/>
    <x v="4"/>
    <x v="0"/>
    <n v="3"/>
    <s v="PERIMETRO URBANO (BRAZLÂNDIA DF)"/>
    <s v="BRAZLÂNDIA"/>
    <s v="MONTE ALTO/BR-080/PERIMETRO URBANO (BRAZLÂNDIA DF)"/>
  </r>
  <r>
    <x v="144"/>
    <x v="5"/>
    <x v="4"/>
    <x v="0"/>
    <n v="4"/>
    <s v="FASSINCRA"/>
    <s v="BRAZLÂNDIA"/>
    <s v="MONTE ALTO/BR-080/PERIMETRO URBANO (BRAZLÂNDIA DF)/FASSINCRA"/>
  </r>
  <r>
    <x v="144"/>
    <x v="5"/>
    <x v="4"/>
    <x v="0"/>
    <n v="5"/>
    <s v="PISTÃO NORTE"/>
    <s v="TAGUATINGA"/>
    <s v="MONTE ALTO/BR-080/PERIMETRO URBANO (BRAZLÂNDIA DF)/FASSINCRA/PISTÃO NORTE"/>
  </r>
  <r>
    <x v="144"/>
    <x v="5"/>
    <x v="4"/>
    <x v="0"/>
    <n v="6"/>
    <s v="ÁGUAS CLARAS"/>
    <s v="ÁGUAS CLARAS"/>
    <s v="MONTE ALTO/BR-080/PERIMETRO URBANO (BRAZLÂNDIA DF)/FASSINCRA/PISTÃO NORTE/ÁGUAS CLARAS"/>
  </r>
  <r>
    <x v="144"/>
    <x v="5"/>
    <x v="5"/>
    <x v="1"/>
    <n v="1"/>
    <s v="ÁGUAS CLARAS"/>
    <s v="ÁGUAS CLARAS"/>
    <s v="ÁGUAS CLARAS"/>
  </r>
  <r>
    <x v="144"/>
    <x v="5"/>
    <x v="5"/>
    <x v="1"/>
    <n v="2"/>
    <s v="PISTÃO NORTE"/>
    <s v="TAGUATINGA"/>
    <s v="ÁGUAS CLARAS/PISTÃO NORTE"/>
  </r>
  <r>
    <x v="144"/>
    <x v="5"/>
    <x v="5"/>
    <x v="1"/>
    <n v="3"/>
    <s v="FASSINCRA"/>
    <s v="BRAZLÂNDIA"/>
    <s v="ÁGUAS CLARAS/PISTÃO NORTE/FASSINCRA"/>
  </r>
  <r>
    <x v="144"/>
    <x v="5"/>
    <x v="5"/>
    <x v="1"/>
    <n v="4"/>
    <s v="PERIMETRO URBANO (BRAZLÂNDIA DF)"/>
    <s v="BRAZLÂNDIA"/>
    <s v="ÁGUAS CLARAS/PISTÃO NORTE/FASSINCRA/PERIMETRO URBANO (BRAZLÂNDIA DF)"/>
  </r>
  <r>
    <x v="144"/>
    <x v="5"/>
    <x v="5"/>
    <x v="1"/>
    <n v="5"/>
    <s v="BR-080"/>
    <s v="BRAZLÂNDIA"/>
    <s v="ÁGUAS CLARAS/PISTÃO NORTE/FASSINCRA/PERIMETRO URBANO (BRAZLÂNDIA DF)/BR-080"/>
  </r>
  <r>
    <x v="144"/>
    <x v="5"/>
    <x v="5"/>
    <x v="1"/>
    <n v="6"/>
    <s v="MONTE ALTO"/>
    <s v="MONTE ALTO"/>
    <s v="ÁGUAS CLARAS/PISTÃO NORTE/FASSINCRA/PERIMETRO URBANO (BRAZLÂNDIA DF)/BR-080/MONTE ALTO"/>
  </r>
  <r>
    <x v="145"/>
    <x v="5"/>
    <x v="4"/>
    <x v="0"/>
    <n v="1"/>
    <s v="MONTE ALTO"/>
    <s v="MONTE ALTO"/>
    <s v="MONTE ALTO"/>
  </r>
  <r>
    <x v="145"/>
    <x v="5"/>
    <x v="4"/>
    <x v="0"/>
    <n v="2"/>
    <s v="BR-080"/>
    <s v="BRAZLÂNDIA"/>
    <s v="MONTE ALTO/BR-080"/>
  </r>
  <r>
    <x v="145"/>
    <x v="5"/>
    <x v="4"/>
    <x v="0"/>
    <n v="3"/>
    <s v="PERIMETRO URBANO (BRAZLÂNDIA DF)"/>
    <s v="BRAZLÂNDIA"/>
    <s v="MONTE ALTO/BR-080/PERIMETRO URBANO (BRAZLÂNDIA DF)"/>
  </r>
  <r>
    <x v="145"/>
    <x v="5"/>
    <x v="4"/>
    <x v="0"/>
    <n v="4"/>
    <s v="FASSINCRA"/>
    <s v="BRAZLÂNDIA"/>
    <s v="MONTE ALTO/BR-080/PERIMETRO URBANO (BRAZLÂNDIA DF)/FASSINCRA"/>
  </r>
  <r>
    <x v="145"/>
    <x v="5"/>
    <x v="4"/>
    <x v="0"/>
    <n v="5"/>
    <s v="COMERCIAL NORTE-SUL"/>
    <s v="TAGUATINGA"/>
    <s v="MONTE ALTO/BR-080/PERIMETRO URBANO (BRAZLÂNDIA DF)/FASSINCRA/COMERCIAL NORTE-SUL"/>
  </r>
  <r>
    <x v="145"/>
    <x v="5"/>
    <x v="4"/>
    <x v="0"/>
    <n v="6"/>
    <s v="NÚCLEO BANDEIRANTE"/>
    <s v="NÚCLEO BANDEIRANTE"/>
    <s v="MONTE ALTO/BR-080/PERIMETRO URBANO (BRAZLÂNDIA DF)/FASSINCRA/COMERCIAL NORTE-SUL/NÚCLEO BANDEIRANTE"/>
  </r>
  <r>
    <x v="145"/>
    <x v="5"/>
    <x v="5"/>
    <x v="1"/>
    <n v="1"/>
    <s v="NÚCLEO BANDEIRANTE"/>
    <s v="NÚCLEO BANDEIRANTE"/>
    <s v="NÚCLEO BANDEIRANTE"/>
  </r>
  <r>
    <x v="145"/>
    <x v="5"/>
    <x v="5"/>
    <x v="1"/>
    <n v="2"/>
    <s v="COMERCIAL NORTE-SUL"/>
    <s v="TAGUATINGA"/>
    <s v="NÚCLEO BANDEIRANTE/COMERCIAL NORTE-SUL"/>
  </r>
  <r>
    <x v="145"/>
    <x v="5"/>
    <x v="5"/>
    <x v="1"/>
    <n v="3"/>
    <s v="FASSINCRA"/>
    <s v="BRAZLÂNDIA"/>
    <s v="NÚCLEO BANDEIRANTE/COMERCIAL NORTE-SUL/FASSINCRA"/>
  </r>
  <r>
    <x v="145"/>
    <x v="5"/>
    <x v="5"/>
    <x v="1"/>
    <n v="4"/>
    <s v="PERIMETRO URBANO (BRAZLÂNDIA DF)"/>
    <s v="BRAZLÂNDIA"/>
    <s v="NÚCLEO BANDEIRANTE/COMERCIAL NORTE-SUL/FASSINCRA/PERIMETRO URBANO (BRAZLÂNDIA DF)"/>
  </r>
  <r>
    <x v="145"/>
    <x v="5"/>
    <x v="5"/>
    <x v="1"/>
    <n v="5"/>
    <s v="BR-080"/>
    <s v="BRAZLÂNDIA"/>
    <s v="NÚCLEO BANDEIRANTE/COMERCIAL NORTE-SUL/FASSINCRA/PERIMETRO URBANO (BRAZLÂNDIA DF)/BR-080"/>
  </r>
  <r>
    <x v="145"/>
    <x v="5"/>
    <x v="5"/>
    <x v="1"/>
    <n v="6"/>
    <s v="MONTE ALTO"/>
    <s v="MONTE ALTO"/>
    <s v="NÚCLEO BANDEIRANTE/COMERCIAL NORTE-SUL/FASSINCRA/PERIMETRO URBANO (BRAZLÂNDIA DF)/BR-080/MONTE ALTO"/>
  </r>
  <r>
    <x v="146"/>
    <x v="5"/>
    <x v="4"/>
    <x v="0"/>
    <n v="1"/>
    <s v="MONTE ALTO"/>
    <s v="MONTE ALTO"/>
    <s v="MONTE ALTO"/>
  </r>
  <r>
    <x v="146"/>
    <x v="5"/>
    <x v="4"/>
    <x v="0"/>
    <n v="2"/>
    <s v="BRAZLÂNDIA"/>
    <s v="BRAZLÂNDIA"/>
    <s v="MONTE ALTO/BRAZLÂNDIA"/>
  </r>
  <r>
    <x v="146"/>
    <x v="5"/>
    <x v="4"/>
    <x v="0"/>
    <n v="3"/>
    <s v="FASSINCRA"/>
    <s v="BRAZLÂNDIA"/>
    <s v="MONTE ALTO/BRAZLÂNDIA/FASSINCRA"/>
  </r>
  <r>
    <x v="146"/>
    <x v="5"/>
    <x v="4"/>
    <x v="0"/>
    <n v="4"/>
    <s v="COMERCIAL NORTE"/>
    <s v="TAGUATINGA"/>
    <s v="MONTE ALTO/BRAZLÂNDIA/FASSINCRA/COMERCIAL NORTE"/>
  </r>
  <r>
    <x v="146"/>
    <x v="5"/>
    <x v="4"/>
    <x v="0"/>
    <n v="5"/>
    <s v="COMERCIAL SUL"/>
    <s v="TAGUATINGA"/>
    <s v="MONTE ALTO/BRAZLÂNDIA/FASSINCRA/COMERCIAL NORTE/COMERCIAL SUL"/>
  </r>
  <r>
    <x v="146"/>
    <x v="5"/>
    <x v="4"/>
    <x v="0"/>
    <n v="6"/>
    <s v="UNIVERSIDADE CATÓLICA"/>
    <s v="TAGUATINGA"/>
    <s v="MONTE ALTO/BRAZLÂNDIA/FASSINCRA/COMERCIAL NORTE/COMERCIAL SUL/UNIVERSIDADE CATÓLICA"/>
  </r>
  <r>
    <x v="146"/>
    <x v="5"/>
    <x v="4"/>
    <x v="0"/>
    <n v="7"/>
    <s v="NÚCLEO BANDEIRANTE"/>
    <s v="NÚCLEO BANDEIRANTE"/>
    <s v="MONTE ALTO/BRAZLÂNDIA/FASSINCRA/COMERCIAL NORTE/COMERCIAL SUL/UNIVERSIDADE CATÓLICA/NÚCLEO BANDEIRANTE"/>
  </r>
  <r>
    <x v="146"/>
    <x v="5"/>
    <x v="4"/>
    <x v="0"/>
    <n v="8"/>
    <s v="CANDANGOLÂNDIA"/>
    <s v="CANDANGOLÂNDIA"/>
    <s v="MONTE ALTO/BRAZLÂNDIA/FASSINCRA/COMERCIAL NORTE/COMERCIAL SUL/UNIVERSIDADE CATÓLICA/NÚCLEO BANDEIRANTE/CANDANGOLÂNDIA"/>
  </r>
  <r>
    <x v="146"/>
    <x v="5"/>
    <x v="5"/>
    <x v="1"/>
    <n v="1"/>
    <s v="CANDANGOLÂNDIA"/>
    <s v="CANDANGOLÂNDIA"/>
    <s v="CANDANGOLÂNDIA"/>
  </r>
  <r>
    <x v="146"/>
    <x v="5"/>
    <x v="5"/>
    <x v="1"/>
    <n v="2"/>
    <s v="NÚCLEO BANDEIRANTE"/>
    <s v="NÚCLEO BANDEIRANTE"/>
    <s v="CANDANGOLÂNDIA/NÚCLEO BANDEIRANTE"/>
  </r>
  <r>
    <x v="146"/>
    <x v="5"/>
    <x v="5"/>
    <x v="1"/>
    <n v="3"/>
    <s v="UNIVERSIDADE CATÓLICA"/>
    <s v="TAGUATINGA"/>
    <s v="CANDANGOLÂNDIA/NÚCLEO BANDEIRANTE/UNIVERSIDADE CATÓLICA"/>
  </r>
  <r>
    <x v="146"/>
    <x v="5"/>
    <x v="5"/>
    <x v="1"/>
    <n v="4"/>
    <s v="COMERCIAL SUL"/>
    <s v="TAGUATINGA"/>
    <s v="CANDANGOLÂNDIA/NÚCLEO BANDEIRANTE/UNIVERSIDADE CATÓLICA/COMERCIAL SUL"/>
  </r>
  <r>
    <x v="146"/>
    <x v="5"/>
    <x v="5"/>
    <x v="1"/>
    <n v="5"/>
    <s v="COMERCIAL NORTE"/>
    <s v="TAGUATINGA"/>
    <s v="CANDANGOLÂNDIA/NÚCLEO BANDEIRANTE/UNIVERSIDADE CATÓLICA/COMERCIAL SUL/COMERCIAL NORTE"/>
  </r>
  <r>
    <x v="146"/>
    <x v="5"/>
    <x v="5"/>
    <x v="1"/>
    <n v="6"/>
    <s v="FASSINCRA"/>
    <s v="BRAZLÂNDIA"/>
    <s v="CANDANGOLÂNDIA/NÚCLEO BANDEIRANTE/UNIVERSIDADE CATÓLICA/COMERCIAL SUL/COMERCIAL NORTE/FASSINCRA"/>
  </r>
  <r>
    <x v="146"/>
    <x v="5"/>
    <x v="5"/>
    <x v="1"/>
    <n v="7"/>
    <s v="BRAZLÂNDIA"/>
    <s v="BRAZLÂNDIA"/>
    <s v="CANDANGOLÂNDIA/NÚCLEO BANDEIRANTE/UNIVERSIDADE CATÓLICA/COMERCIAL SUL/COMERCIAL NORTE/FASSINCRA/BRAZLÂNDIA"/>
  </r>
  <r>
    <x v="146"/>
    <x v="5"/>
    <x v="5"/>
    <x v="1"/>
    <n v="8"/>
    <s v="MONTE ALTO"/>
    <s v="MONTE ALTO"/>
    <s v="CANDANGOLÂNDIA/NÚCLEO BANDEIRANTE/UNIVERSIDADE CATÓLICA/COMERCIAL SUL/COMERCIAL NORTE/FASSINCRA/BRAZLÂNDIA/MONTE ALTO"/>
  </r>
  <r>
    <x v="147"/>
    <x v="4"/>
    <x v="6"/>
    <x v="0"/>
    <n v="1"/>
    <s v="AVENIDA PRINCIPAL DO PARQUE SANTO ANTONIO"/>
    <s v="SANTO ANTÔNIO DO DESCOBERTO"/>
    <s v="AVENIDA PRINCIPAL DO PARQUE SANTO ANTONIO"/>
  </r>
  <r>
    <x v="147"/>
    <x v="4"/>
    <x v="6"/>
    <x v="0"/>
    <n v="2"/>
    <s v="RESIDENCIAL MORADA NOBRE"/>
    <s v="SANTO ANTÔNIO DO DESCOBERTO"/>
    <s v="AVENIDA PRINCIPAL DO PARQUE SANTO ANTONIO/RESIDENCIAL MORADA NOBRE"/>
  </r>
  <r>
    <x v="147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47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47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47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47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47"/>
    <x v="4"/>
    <x v="6"/>
    <x v="0"/>
    <n v="8"/>
    <s v="AVENIDA: RIO GRANDE DO NORTE"/>
    <s v="SANTO ANTÔNIO DO DESCOBERTO"/>
    <s v="AVENIDA PRINCIPAL DO PARQUE SANTO ANTONIO/RESIDENCIAL MORADA NOBRE/AVENIDA PRINCIPAL DO PARQUE BEATRIZ I E II/TERMINAL QUEIROZ/COLÉGIO CASTRO ALVES/AVENIDA PRINCIPAL DO PARQUE ESTRELA DALVA XII/CAIC/AVENIDA: RIO GRANDE DO NORTE"/>
  </r>
  <r>
    <x v="147"/>
    <x v="4"/>
    <x v="6"/>
    <x v="0"/>
    <n v="9"/>
    <s v="QUADRAS 72 / 73"/>
    <s v="SANTO ANTÔNIO DO DESCOBERTO"/>
    <s v="AVENIDA PRINCIPAL DO PARQUE SANTO ANTONIO/RESIDENCIAL MORADA NOBRE/AVENIDA PRINCIPAL DO PARQUE BEATRIZ I E II/TERMINAL QUEIROZ/COLÉGIO CASTRO ALVES/AVENIDA PRINCIPAL DO PARQUE ESTRELA DALVA XII/CAIC/AVENIDA: RIO GRANDE DO NORTE/QUADRAS 72 / 73"/>
  </r>
  <r>
    <x v="147"/>
    <x v="4"/>
    <x v="6"/>
    <x v="0"/>
    <n v="10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"/>
  </r>
  <r>
    <x v="147"/>
    <x v="4"/>
    <x v="6"/>
    <x v="0"/>
    <n v="11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"/>
  </r>
  <r>
    <x v="147"/>
    <x v="4"/>
    <x v="6"/>
    <x v="0"/>
    <n v="12"/>
    <s v="BR – 060"/>
    <s v="SAMAMBA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"/>
  </r>
  <r>
    <x v="147"/>
    <x v="4"/>
    <x v="6"/>
    <x v="0"/>
    <n v="13"/>
    <s v="PISTÃO SUL"/>
    <s v="TAGUATING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"/>
  </r>
  <r>
    <x v="147"/>
    <x v="4"/>
    <x v="6"/>
    <x v="0"/>
    <n v="14"/>
    <s v="AV. PARQUE ÁGUAS CLARAS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"/>
  </r>
  <r>
    <x v="147"/>
    <x v="4"/>
    <x v="6"/>
    <x v="0"/>
    <n v="15"/>
    <s v="AVENIDA DAS ARAUCÁRIAS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"/>
  </r>
  <r>
    <x v="147"/>
    <x v="4"/>
    <x v="6"/>
    <x v="0"/>
    <n v="16"/>
    <s v="AVENIDA PAU BRASIL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"/>
  </r>
  <r>
    <x v="147"/>
    <x v="4"/>
    <x v="6"/>
    <x v="0"/>
    <n v="17"/>
    <s v="AVENIDA IPÊ AMARELO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"/>
  </r>
  <r>
    <x v="147"/>
    <x v="4"/>
    <x v="6"/>
    <x v="0"/>
    <n v="18"/>
    <s v="AVENIDA DAS CASTANHEIRAS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"/>
  </r>
  <r>
    <x v="147"/>
    <x v="4"/>
    <x v="6"/>
    <x v="0"/>
    <n v="19"/>
    <s v="EPTG"/>
    <s v="VICENTE PIRE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"/>
  </r>
  <r>
    <x v="147"/>
    <x v="4"/>
    <x v="6"/>
    <x v="0"/>
    <n v="20"/>
    <s v="EPVL"/>
    <s v="JOCKEY CLUB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"/>
  </r>
  <r>
    <x v="147"/>
    <x v="4"/>
    <x v="6"/>
    <x v="0"/>
    <n v="21"/>
    <s v="ESTRUTURAL"/>
    <s v="CIDADE ESTRUTURAL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"/>
  </r>
  <r>
    <x v="147"/>
    <x v="4"/>
    <x v="6"/>
    <x v="0"/>
    <n v="22"/>
    <s v="ESTRUTURAL"/>
    <s v="CIDADE DO AUTOMÓVEL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"/>
  </r>
  <r>
    <x v="147"/>
    <x v="4"/>
    <x v="6"/>
    <x v="0"/>
    <n v="23"/>
    <s v="ESTRUTURAL"/>
    <s v="S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"/>
  </r>
  <r>
    <x v="147"/>
    <x v="4"/>
    <x v="6"/>
    <x v="0"/>
    <n v="24"/>
    <s v="VIADUTO AIRTON SENNA"/>
    <s v="BRASÍL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"/>
  </r>
  <r>
    <x v="147"/>
    <x v="4"/>
    <x v="6"/>
    <x v="0"/>
    <n v="25"/>
    <s v="RODOFERROVIÁRIA"/>
    <s v="BRASÍL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"/>
  </r>
  <r>
    <x v="147"/>
    <x v="4"/>
    <x v="6"/>
    <x v="0"/>
    <n v="26"/>
    <s v="EIXO MONUMENTAL"/>
    <s v="BRASÍL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"/>
  </r>
  <r>
    <x v="147"/>
    <x v="4"/>
    <x v="6"/>
    <x v="0"/>
    <n v="27"/>
    <s v="RODOVIÁRIA PLANO PILOTO"/>
    <s v="BRASÍL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"/>
  </r>
  <r>
    <x v="148"/>
    <x v="4"/>
    <x v="6"/>
    <x v="0"/>
    <n v="1"/>
    <s v="TERMINAL QUEIROZ"/>
    <s v="SANTO ANTÔNIO DO DESCOBERTO"/>
    <s v="TERMINAL QUEIROZ"/>
  </r>
  <r>
    <x v="148"/>
    <x v="4"/>
    <x v="6"/>
    <x v="0"/>
    <n v="2"/>
    <s v="COLÉGIO CASTRO ALVES"/>
    <s v="SANTO ANTÔNIO DO DESCOBERTO"/>
    <s v="TERMINAL QUEIROZ/COLÉGIO CASTRO ALVES"/>
  </r>
  <r>
    <x v="148"/>
    <x v="4"/>
    <x v="6"/>
    <x v="0"/>
    <n v="3"/>
    <s v="AVENIDA PRINCIPAL DO PARQUE ESTRELA DALVA XII"/>
    <s v="SANTO ANTÔNIO DO DESCOBERTO"/>
    <s v="TERMINAL QUEIROZ/COLÉGIO CASTRO ALVES/AVENIDA PRINCIPAL DO PARQUE ESTRELA DALVA XII"/>
  </r>
  <r>
    <x v="148"/>
    <x v="4"/>
    <x v="6"/>
    <x v="0"/>
    <n v="4"/>
    <s v="CAIC"/>
    <s v="SANTO ANTÔNIO DO DESCOBERTO"/>
    <s v="TERMINAL QUEIROZ/COLÉGIO CASTRO ALVES/AVENIDA PRINCIPAL DO PARQUE ESTRELA DALVA XII/CAIC"/>
  </r>
  <r>
    <x v="148"/>
    <x v="4"/>
    <x v="6"/>
    <x v="0"/>
    <n v="5"/>
    <s v="AVENIDA RIO GRANDE DO NORTE"/>
    <s v="SANTO ANTÔNIO DO DESCOBERTO"/>
    <s v="TERMINAL QUEIROZ/COLÉGIO CASTRO ALVES/AVENIDA PRINCIPAL DO PARQUE ESTRELA DALVA XII/CAIC/AVENIDA RIO GRANDE DO NORTE"/>
  </r>
  <r>
    <x v="148"/>
    <x v="4"/>
    <x v="6"/>
    <x v="0"/>
    <n v="6"/>
    <s v="QUADRAS: 72 / 73"/>
    <s v="SANTO ANTÔNIO DO DESCOBERTO"/>
    <s v="TERMINAL QUEIROZ/COLÉGIO CASTRO ALVES/AVENIDA PRINCIPAL DO PARQUE ESTRELA DALVA XII/CAIC/AVENIDA RIO GRANDE DO NORTE/QUADRAS: 72 / 73"/>
  </r>
  <r>
    <x v="148"/>
    <x v="4"/>
    <x v="6"/>
    <x v="0"/>
    <n v="7"/>
    <s v="AVENIDA GOIÁS ATÉ A PONTE"/>
    <s v="SANTO ANTÔNIO DO DESCOBERTO"/>
    <s v="TERMINAL QUEIROZ/COLÉGIO CASTRO ALVES/AVENIDA PRINCIPAL DO PARQUE ESTRELA DALVA XII/CAIC/AVENIDA RIO GRANDE DO NORTE/QUADRAS: 72 / 73/AVENIDA GOIÁS ATÉ A PONTE"/>
  </r>
  <r>
    <x v="148"/>
    <x v="4"/>
    <x v="6"/>
    <x v="0"/>
    <n v="8"/>
    <s v="DF – 280"/>
    <s v="SANTO ANTÔNIO DO DESCOBERTO"/>
    <s v="TERMINAL QUEIROZ/COLÉGIO CASTRO ALVES/AVENIDA PRINCIPAL DO PARQUE ESTRELA DALVA XII/CAIC/AVENIDA RIO GRANDE DO NORTE/QUADRAS: 72 / 73/AVENIDA GOIÁS ATÉ A PONTE/DF – 280"/>
  </r>
  <r>
    <x v="148"/>
    <x v="4"/>
    <x v="6"/>
    <x v="0"/>
    <n v="9"/>
    <s v="BR – 060"/>
    <s v="SAMAMBAIA"/>
    <s v="TERMINAL QUEIROZ/COLÉGIO CASTRO ALVES/AVENIDA PRINCIPAL DO PARQUE ESTRELA DALVA XII/CAIC/AVENIDA RIO GRANDE DO NORTE/QUADRAS: 72 / 73/AVENIDA GOIÁS ATÉ A PONTE/DF – 280/BR – 060"/>
  </r>
  <r>
    <x v="148"/>
    <x v="4"/>
    <x v="6"/>
    <x v="0"/>
    <n v="10"/>
    <s v="EPNB"/>
    <s v="RIACHO FUNDO I"/>
    <s v="TERMINAL QUEIROZ/COLÉGIO CASTRO ALVES/AVENIDA PRINCIPAL DO PARQUE ESTRELA DALVA XII/CAIC/AVENIDA RIO GRANDE DO NORTE/QUADRAS: 72 / 73/AVENIDA GOIÁS ATÉ A PONTE/DF – 280/BR – 060/EPNB"/>
  </r>
  <r>
    <x v="148"/>
    <x v="4"/>
    <x v="6"/>
    <x v="0"/>
    <n v="11"/>
    <s v="EPNB"/>
    <s v="NÚCLEO BANDEIRANTE"/>
    <s v="TERMINAL QUEIROZ/COLÉGIO CASTRO ALVES/AVENIDA PRINCIPAL DO PARQUE ESTRELA DALVA XII/CAIC/AVENIDA RIO GRANDE DO NORTE/QUADRAS: 72 / 73/AVENIDA GOIÁS ATÉ A PONTE/DF – 280/BR – 060/EPNB/EPNB"/>
  </r>
  <r>
    <x v="148"/>
    <x v="4"/>
    <x v="6"/>
    <x v="0"/>
    <n v="12"/>
    <s v="EPIA"/>
    <s v="CANDANGOLÂNDIA"/>
    <s v="TERMINAL QUEIROZ/COLÉGIO CASTRO ALVES/AVENIDA PRINCIPAL DO PARQUE ESTRELA DALVA XII/CAIC/AVENIDA RIO GRANDE DO NORTE/QUADRAS: 72 / 73/AVENIDA GOIÁS ATÉ A PONTE/DF – 280/BR – 060/EPNB/EPNB/EPIA"/>
  </r>
  <r>
    <x v="148"/>
    <x v="4"/>
    <x v="6"/>
    <x v="0"/>
    <n v="13"/>
    <s v="EPGU - ZOOLÓGICO"/>
    <s v="GUARÁ"/>
    <s v="TERMINAL QUEIROZ/COLÉGIO CASTRO ALVES/AVENIDA PRINCIPAL DO PARQUE ESTRELA DALVA XII/CAIC/AVENIDA RIO GRANDE DO NORTE/QUADRAS: 72 / 73/AVENIDA GOIÁS ATÉ A PONTE/DF – 280/BR – 060/EPNB/EPNB/EPIA/EPGU - ZOOLÓGICO"/>
  </r>
  <r>
    <x v="148"/>
    <x v="4"/>
    <x v="6"/>
    <x v="0"/>
    <n v="14"/>
    <s v="AVENIDA DAS NAÇÕES"/>
    <s v="VILA TELEBRASÍLIA"/>
    <s v="TERMINAL QUEIROZ/COLÉGIO CASTRO ALVES/AVENIDA PRINCIPAL DO PARQUE ESTRELA DALVA XII/CAIC/AVENIDA RIO GRANDE DO NORTE/QUADRAS: 72 / 73/AVENIDA GOIÁS ATÉ A PONTE/DF – 280/BR – 060/EPNB/EPNB/EPIA/EPGU - ZOOLÓGICO/AVENIDA DAS NAÇÕES"/>
  </r>
  <r>
    <x v="148"/>
    <x v="4"/>
    <x v="6"/>
    <x v="0"/>
    <n v="15"/>
    <s v="AV. L4 SUL"/>
    <s v="BRASÍLIA"/>
    <s v="TERMINAL QUEIROZ/COLÉGIO CASTRO ALVES/AVENIDA PRINCIPAL DO PARQUE ESTRELA DALVA XII/CAIC/AVENIDA RIO GRANDE DO NORTE/QUADRAS: 72 / 73/AVENIDA GOIÁS ATÉ A PONTE/DF – 280/BR – 060/EPNB/EPNB/EPIA/EPGU - ZOOLÓGICO/AVENIDA DAS NAÇÕES/AV. L4 SUL"/>
  </r>
  <r>
    <x v="148"/>
    <x v="4"/>
    <x v="6"/>
    <x v="0"/>
    <n v="16"/>
    <s v="EIXO W SUL"/>
    <s v="BRASÍLIA"/>
    <s v="TERMINAL QUEIROZ/COLÉGIO CASTRO ALVES/AVENIDA PRINCIPAL DO PARQUE ESTRELA DALVA XII/CAIC/AVENIDA RIO GRANDE DO NORTE/QUADRAS: 72 / 73/AVENIDA GOIÁS ATÉ A PONTE/DF – 280/BR – 060/EPNB/EPNB/EPIA/EPGU - ZOOLÓGICO/AVENIDA DAS NAÇÕES/AV. L4 SUL/EIXO W SUL"/>
  </r>
  <r>
    <x v="148"/>
    <x v="4"/>
    <x v="6"/>
    <x v="0"/>
    <n v="17"/>
    <s v="RODOVIÁRIA PLANO PILOTO"/>
    <s v="BRASÍLIA"/>
    <s v="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"/>
  </r>
  <r>
    <x v="149"/>
    <x v="4"/>
    <x v="6"/>
    <x v="0"/>
    <n v="1"/>
    <s v="TERMINAL ROD. DO CENTRO"/>
    <s v="SANTO ANTÔNIO DO DESCOBERTO"/>
    <s v="TERMINAL ROD. DO CENTRO"/>
  </r>
  <r>
    <x v="149"/>
    <x v="4"/>
    <x v="6"/>
    <x v="0"/>
    <n v="2"/>
    <s v="VILA SÃO LUIZ"/>
    <s v="SANTO ANTÔNIO DO DESCOBERTO"/>
    <s v="TERMINAL ROD. DO CENTRO/VILA SÃO LUIZ"/>
  </r>
  <r>
    <x v="149"/>
    <x v="4"/>
    <x v="6"/>
    <x v="0"/>
    <n v="3"/>
    <s v="AVENIDA RIO GRANDE DO NORTE"/>
    <s v="SANTO ANTÔNIO DO DESCOBERTO"/>
    <s v="TERMINAL ROD. DO CENTRO/VILA SÃO LUIZ/AVENIDA RIO GRANDE DO NORTE"/>
  </r>
  <r>
    <x v="149"/>
    <x v="4"/>
    <x v="6"/>
    <x v="0"/>
    <n v="4"/>
    <s v="QUADRAS: 72 / 73"/>
    <s v="SANTO ANTÔNIO DO DESCOBERTO"/>
    <s v="TERMINAL ROD. DO CENTRO/VILA SÃO LUIZ/AVENIDA RIO GRANDE DO NORTE/QUADRAS: 72 / 73"/>
  </r>
  <r>
    <x v="149"/>
    <x v="4"/>
    <x v="6"/>
    <x v="0"/>
    <n v="5"/>
    <s v="AVENIDA GOIÁS ATÉ A PONTE"/>
    <s v="SANTO ANTÔNIO DO DESCOBERTO"/>
    <s v="TERMINAL ROD. DO CENTRO/VILA SÃO LUIZ/AVENIDA RIO GRANDE DO NORTE/QUADRAS: 72 / 73/AVENIDA GOIÁS ATÉ A PONTE"/>
  </r>
  <r>
    <x v="149"/>
    <x v="4"/>
    <x v="6"/>
    <x v="0"/>
    <n v="6"/>
    <s v="DF – 280"/>
    <s v="SANTO ANTÔNIO DO DESCOBERTO"/>
    <s v="TERMINAL ROD. DO CENTRO/VILA SÃO LUIZ/AVENIDA RIO GRANDE DO NORTE/QUADRAS: 72 / 73/AVENIDA GOIÁS ATÉ A PONTE/DF – 280"/>
  </r>
  <r>
    <x v="149"/>
    <x v="4"/>
    <x v="6"/>
    <x v="0"/>
    <n v="7"/>
    <s v="BR – 060"/>
    <s v="SAMAMBAIA"/>
    <s v="TERMINAL ROD. DO CENTRO/VILA SÃO LUIZ/AVENIDA RIO GRANDE DO NORTE/QUADRAS: 72 / 73/AVENIDA GOIÁS ATÉ A PONTE/DF – 280/BR – 060"/>
  </r>
  <r>
    <x v="149"/>
    <x v="4"/>
    <x v="6"/>
    <x v="0"/>
    <n v="8"/>
    <s v="EPNB"/>
    <s v="RIACHO FUNDO I"/>
    <s v="TERMINAL ROD. DO CENTRO/VILA SÃO LUIZ/AVENIDA RIO GRANDE DO NORTE/QUADRAS: 72 / 73/AVENIDA GOIÁS ATÉ A PONTE/DF – 280/BR – 060/EPNB"/>
  </r>
  <r>
    <x v="149"/>
    <x v="4"/>
    <x v="6"/>
    <x v="0"/>
    <n v="9"/>
    <s v="EPNB"/>
    <s v="NÚCLEO BANDEIRANTE"/>
    <s v="TERMINAL ROD. DO CENTRO/VILA SÃO LUIZ/AVENIDA RIO GRANDE DO NORTE/QUADRAS: 72 / 73/AVENIDA GOIÁS ATÉ A PONTE/DF – 280/BR – 060/EPNB/EPNB"/>
  </r>
  <r>
    <x v="149"/>
    <x v="4"/>
    <x v="6"/>
    <x v="0"/>
    <n v="10"/>
    <s v="EPIA"/>
    <s v="CANDANGOLÂNDIA"/>
    <s v="TERMINAL ROD. DO CENTRO/VILA SÃO LUIZ/AVENIDA RIO GRANDE DO NORTE/QUADRAS: 72 / 73/AVENIDA GOIÁS ATÉ A PONTE/DF – 280/BR – 060/EPNB/EPNB/EPIA"/>
  </r>
  <r>
    <x v="149"/>
    <x v="4"/>
    <x v="6"/>
    <x v="0"/>
    <n v="11"/>
    <s v="EPGU - ZOOLÓGICO"/>
    <s v="GUARÁ"/>
    <s v="TERMINAL ROD. DO CENTRO/VILA SÃO LUIZ/AVENIDA RIO GRANDE DO NORTE/QUADRAS: 72 / 73/AVENIDA GOIÁS ATÉ A PONTE/DF – 280/BR – 060/EPNB/EPNB/EPIA/EPGU - ZOOLÓGICO"/>
  </r>
  <r>
    <x v="149"/>
    <x v="4"/>
    <x v="6"/>
    <x v="0"/>
    <n v="12"/>
    <s v="AVENIDA DAS NAÇÕES"/>
    <s v="VILA TELEBRASÍLIA"/>
    <s v="TERMINAL ROD. DO CENTRO/VILA SÃO LUIZ/AVENIDA RIO GRANDE DO NORTE/QUADRAS: 72 / 73/AVENIDA GOIÁS ATÉ A PONTE/DF – 280/BR – 060/EPNB/EPNB/EPIA/EPGU - ZOOLÓGICO/AVENIDA DAS NAÇÕES"/>
  </r>
  <r>
    <x v="149"/>
    <x v="4"/>
    <x v="6"/>
    <x v="0"/>
    <n v="13"/>
    <s v="AV. L4 SUL"/>
    <s v="BRASÍLIA"/>
    <s v="TERMINAL ROD. DO CENTRO/VILA SÃO LUIZ/AVENIDA RIO GRANDE DO NORTE/QUADRAS: 72 / 73/AVENIDA GOIÁS ATÉ A PONTE/DF – 280/BR – 060/EPNB/EPNB/EPIA/EPGU - ZOOLÓGICO/AVENIDA DAS NAÇÕES/AV. L4 SUL"/>
  </r>
  <r>
    <x v="149"/>
    <x v="4"/>
    <x v="6"/>
    <x v="0"/>
    <n v="14"/>
    <s v="EIXO SUL"/>
    <s v="BRASÍLIA"/>
    <s v="TERMINAL ROD. DO CENTRO/VILA SÃO LUIZ/AVENIDA RIO GRANDE DO NORTE/QUADRAS: 72 / 73/AVENIDA GOIÁS ATÉ A PONTE/DF – 280/BR – 060/EPNB/EPNB/EPIA/EPGU - ZOOLÓGICO/AVENIDA DAS NAÇÕES/AV. L4 SUL/EIXO SUL"/>
  </r>
  <r>
    <x v="149"/>
    <x v="4"/>
    <x v="6"/>
    <x v="0"/>
    <n v="15"/>
    <s v="RODOVIÁRIA PLANO PILOTO"/>
    <s v="BRASÍLIA"/>
    <s v="TERMINAL ROD. DO CENTRO/VILA SÃO LUIZ/AVENIDA RIO GRANDE DO NORTE/QUADRAS: 72 / 73/AVENIDA GOIÁS ATÉ A PONTE/DF – 280/BR – 060/EPNB/EPNB/EPIA/EPGU - ZOOLÓGICO/AVENIDA DAS NAÇÕES/AV. L4 SUL/EIXO SUL/RODOVIÁRIA PLANO PILOTO"/>
  </r>
  <r>
    <x v="150"/>
    <x v="4"/>
    <x v="7"/>
    <x v="0"/>
    <n v="1"/>
    <s v="TERMINAL ROD. DO CENTRO"/>
    <s v="SANTO ANTÔNIO DO DESCOBERTO"/>
    <s v="TERMINAL ROD. DO CENTRO"/>
  </r>
  <r>
    <x v="150"/>
    <x v="4"/>
    <x v="7"/>
    <x v="0"/>
    <n v="2"/>
    <s v="VILA SÃO LUIZ"/>
    <s v="SANTO ANTÔNIO DO DESCOBERTO"/>
    <s v="TERMINAL ROD. DO CENTRO/VILA SÃO LUIZ"/>
  </r>
  <r>
    <x v="150"/>
    <x v="4"/>
    <x v="7"/>
    <x v="0"/>
    <n v="3"/>
    <s v="AVENIDA RIO GRANDE DO NORTE - QUADRAS 72 / 73"/>
    <s v="SANTO ANTÔNIO DO DESCOBERTO"/>
    <s v="TERMINAL ROD. DO CENTRO/VILA SÃO LUIZ/AVENIDA RIO GRANDE DO NORTE - QUADRAS 72 / 73"/>
  </r>
  <r>
    <x v="150"/>
    <x v="4"/>
    <x v="7"/>
    <x v="0"/>
    <n v="4"/>
    <s v="AVENIDA GOIÁS – ATÉ A PONTE"/>
    <s v="SANTO ANTÔNIO DO DESCOBERTO"/>
    <s v="TERMINAL ROD. DO CENTRO/VILA SÃO LUIZ/AVENIDA RIO GRANDE DO NORTE - QUADRAS 72 / 73/AVENIDA GOIÁS – ATÉ A PONTE"/>
  </r>
  <r>
    <x v="150"/>
    <x v="4"/>
    <x v="7"/>
    <x v="0"/>
    <n v="5"/>
    <s v="DF – 280"/>
    <s v="SANTO ANTÔNIO DO DESCOBERTO"/>
    <s v="TERMINAL ROD. DO CENTRO/VILA SÃO LUIZ/AVENIDA RIO GRANDE DO NORTE - QUADRAS 72 / 73/AVENIDA GOIÁS – ATÉ A PONTE/DF – 280"/>
  </r>
  <r>
    <x v="150"/>
    <x v="4"/>
    <x v="7"/>
    <x v="0"/>
    <n v="6"/>
    <s v="BR – 060"/>
    <s v="SAMAMBAIA"/>
    <s v="TERMINAL ROD. DO CENTRO/VILA SÃO LUIZ/AVENIDA RIO GRANDE DO NORTE - QUADRAS 72 / 73/AVENIDA GOIÁS – ATÉ A PONTE/DF – 280/BR – 060"/>
  </r>
  <r>
    <x v="150"/>
    <x v="4"/>
    <x v="7"/>
    <x v="0"/>
    <n v="7"/>
    <s v="PISTÃO SUL"/>
    <s v="TAGUATINGA"/>
    <s v="TERMINAL ROD. DO CENTRO/VILA SÃO LUIZ/AVENIDA RIO GRANDE DO NORTE - QUADRAS 72 / 73/AVENIDA GOIÁS – ATÉ A PONTE/DF – 280/BR – 060/PISTÃO SUL"/>
  </r>
  <r>
    <x v="150"/>
    <x v="4"/>
    <x v="7"/>
    <x v="0"/>
    <n v="8"/>
    <s v="EPTG"/>
    <s v="VICENTE PIRES"/>
    <s v="TERMINAL ROD. DO CENTRO/VILA SÃO LUIZ/AVENIDA RIO GRANDE DO NORTE - QUADRAS 72 / 73/AVENIDA GOIÁS – ATÉ A PONTE/DF – 280/BR – 060/PISTÃO SUL/EPTG"/>
  </r>
  <r>
    <x v="150"/>
    <x v="4"/>
    <x v="7"/>
    <x v="0"/>
    <n v="9"/>
    <s v="EPTG"/>
    <s v="LÚCIO COSTA"/>
    <s v="TERMINAL ROD. DO CENTRO/VILA SÃO LUIZ/AVENIDA RIO GRANDE DO NORTE - QUADRAS 72 / 73/AVENIDA GOIÁS – ATÉ A PONTE/DF – 280/BR – 060/PISTÃO SUL/EPTG/EPTG"/>
  </r>
  <r>
    <x v="150"/>
    <x v="4"/>
    <x v="7"/>
    <x v="0"/>
    <n v="10"/>
    <s v="EPTG"/>
    <s v="GUARÁ"/>
    <s v="TERMINAL ROD. DO CENTRO/VILA SÃO LUIZ/AVENIDA RIO GRANDE DO NORTE - QUADRAS 72 / 73/AVENIDA GOIÁS – ATÉ A PONTE/DF – 280/BR – 060/PISTÃO SUL/EPTG/EPTG/EPTG"/>
  </r>
  <r>
    <x v="150"/>
    <x v="4"/>
    <x v="7"/>
    <x v="0"/>
    <n v="11"/>
    <s v="QI: 01 / QI: 23 -GUARÁ I"/>
    <s v="GUARÁ"/>
    <s v="TERMINAL ROD. DO CENTRO/VILA SÃO LUIZ/AVENIDA RIO GRANDE DO NORTE - QUADRAS 72 / 73/AVENIDA GOIÁS – ATÉ A PONTE/DF – 280/BR – 060/PISTÃO SUL/EPTG/EPTG/EPTG/QI: 01 / QI: 23 -GUARÁ I"/>
  </r>
  <r>
    <x v="150"/>
    <x v="4"/>
    <x v="7"/>
    <x v="0"/>
    <n v="12"/>
    <s v="QE: 28 / QE: 36 GUARÁ II"/>
    <s v="GUARÁ"/>
    <s v="TERMINAL ROD. DO CENTRO/VILA SÃO LUIZ/AVENIDA RIO GRANDE DO NORTE - QUADRAS 72 / 73/AVENIDA GOIÁS – ATÉ A PONTE/DF – 280/BR – 060/PISTÃO SUL/EPTG/EPTG/EPTG/QI: 01 / QI: 23 -GUARÁ I/QE: 28 / QE: 36 GUARÁ II"/>
  </r>
  <r>
    <x v="150"/>
    <x v="4"/>
    <x v="7"/>
    <x v="0"/>
    <n v="13"/>
    <s v="EPGU - ZOOLÓGICO"/>
    <s v="GUARÁ"/>
    <s v="TERMINAL ROD. DO CENTRO/VILA SÃO LUIZ/AVENIDA RIO GRANDE DO NORTE - QUADRAS 72 / 73/AVENIDA GOIÁS – ATÉ A PONTE/DF – 280/BR – 060/PISTÃO SUL/EPTG/EPTG/EPTG/QI: 01 / QI: 23 -GUARÁ I/QE: 28 / QE: 36 GUARÁ II/EPGU - ZOOLÓGICO"/>
  </r>
  <r>
    <x v="150"/>
    <x v="4"/>
    <x v="7"/>
    <x v="0"/>
    <n v="14"/>
    <s v="AVENIDA DAS NAÇÕES"/>
    <s v="VILA TELEBRASÍLIA"/>
    <s v="TERMINAL ROD. DO CENTRO/VILA SÃO LUIZ/AVENIDA RIO GRANDE DO NORTE - QUADRAS 72 / 73/AVENIDA GOIÁS – ATÉ A PONTE/DF – 280/BR – 060/PISTÃO SUL/EPTG/EPTG/EPTG/QI: 01 / QI: 23 -GUARÁ I/QE: 28 / QE: 36 GUARÁ II/EPGU - ZOOLÓGICO/AVENIDA DAS NAÇÕES"/>
  </r>
  <r>
    <x v="150"/>
    <x v="4"/>
    <x v="7"/>
    <x v="0"/>
    <n v="15"/>
    <s v="AV. L4 SUL"/>
    <s v="BRASÍLIA"/>
    <s v="TERMINAL ROD. DO CENTRO/VILA SÃO LUIZ/AVENIDA RIO GRANDE DO NORTE - QUADRAS 72 / 73/AVENIDA GOIÁS – ATÉ A PONTE/DF – 280/BR – 060/PISTÃO SUL/EPTG/EPTG/EPTG/QI: 01 / QI: 23 -GUARÁ I/QE: 28 / QE: 36 GUARÁ II/EPGU - ZOOLÓGICO/AVENIDA DAS NAÇÕES/AV. L4 SUL"/>
  </r>
  <r>
    <x v="150"/>
    <x v="4"/>
    <x v="7"/>
    <x v="0"/>
    <n v="16"/>
    <s v="EIXO W SUL"/>
    <s v="BRASÍLIA"/>
    <s v="TERMINAL ROD. DO CENTRO/VILA SÃO LUIZ/AVENIDA RIO GRANDE DO NORTE - QUADRAS 72 / 73/AVENIDA GOIÁS – ATÉ A PONTE/DF – 280/BR – 060/PISTÃO SUL/EPTG/EPTG/EPTG/QI: 01 / QI: 23 -GUARÁ I/QE: 28 / QE: 36 GUARÁ II/EPGU - ZOOLÓGICO/AVENIDA DAS NAÇÕES/AV. L4 SUL/EIXO W SUL"/>
  </r>
  <r>
    <x v="150"/>
    <x v="4"/>
    <x v="7"/>
    <x v="0"/>
    <n v="17"/>
    <s v="RODOVIÁRIA PLANO PILOTO"/>
    <s v="BRASÍLIA"/>
    <s v="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"/>
  </r>
  <r>
    <x v="151"/>
    <x v="4"/>
    <x v="7"/>
    <x v="0"/>
    <n v="1"/>
    <s v="TERMINAL ROD. DO CENTRO"/>
    <s v="SANTO ANTÔNIO DO DESCOBERTO"/>
    <s v="TERMINAL ROD. DO CENTRO"/>
  </r>
  <r>
    <x v="151"/>
    <x v="4"/>
    <x v="7"/>
    <x v="0"/>
    <n v="2"/>
    <s v="VILA SÃO LUIZ"/>
    <s v="SANTO ANTÔNIO DO DESCOBERTO"/>
    <s v="TERMINAL ROD. DO CENTRO/VILA SÃO LUIZ"/>
  </r>
  <r>
    <x v="151"/>
    <x v="4"/>
    <x v="7"/>
    <x v="0"/>
    <n v="3"/>
    <s v="AVENIDA RIO GRANDE DO NORTE"/>
    <s v="SANTO ANTÔNIO DO DESCOBERTO"/>
    <s v="TERMINAL ROD. DO CENTRO/VILA SÃO LUIZ/AVENIDA RIO GRANDE DO NORTE"/>
  </r>
  <r>
    <x v="151"/>
    <x v="4"/>
    <x v="7"/>
    <x v="0"/>
    <n v="4"/>
    <s v="QUADRAS: 72 / 73"/>
    <s v="SANTO ANTÔNIO DO DESCOBERTO"/>
    <s v="TERMINAL ROD. DO CENTRO/VILA SÃO LUIZ/AVENIDA RIO GRANDE DO NORTE/QUADRAS: 72 / 73"/>
  </r>
  <r>
    <x v="151"/>
    <x v="4"/>
    <x v="7"/>
    <x v="0"/>
    <n v="5"/>
    <s v="AVENIDA GOIÁS – ATÉ A PONTE"/>
    <s v="SANTO ANTÔNIO DO DESCOBERTO"/>
    <s v="TERMINAL ROD. DO CENTRO/VILA SÃO LUIZ/AVENIDA RIO GRANDE DO NORTE/QUADRAS: 72 / 73/AVENIDA GOIÁS – ATÉ A PONTE"/>
  </r>
  <r>
    <x v="151"/>
    <x v="4"/>
    <x v="7"/>
    <x v="0"/>
    <n v="6"/>
    <s v="DF – 280"/>
    <s v="SANTO ANTÔNIO DO DESCOBERTO"/>
    <s v="TERMINAL ROD. DO CENTRO/VILA SÃO LUIZ/AVENIDA RIO GRANDE DO NORTE/QUADRAS: 72 / 73/AVENIDA GOIÁS – ATÉ A PONTE/DF – 280"/>
  </r>
  <r>
    <x v="151"/>
    <x v="4"/>
    <x v="7"/>
    <x v="0"/>
    <n v="7"/>
    <s v="BR – 060"/>
    <s v="SAMAMBAIA"/>
    <s v="TERMINAL ROD. DO CENTRO/VILA SÃO LUIZ/AVENIDA RIO GRANDE DO NORTE/QUADRAS: 72 / 73/AVENIDA GOIÁS – ATÉ A PONTE/DF – 280/BR – 060"/>
  </r>
  <r>
    <x v="151"/>
    <x v="4"/>
    <x v="7"/>
    <x v="0"/>
    <n v="8"/>
    <s v="PISTÃO SUL"/>
    <s v="TAGUATINGA"/>
    <s v="TERMINAL ROD. DO CENTRO/VILA SÃO LUIZ/AVENIDA RIO GRANDE DO NORTE/QUADRAS: 72 / 73/AVENIDA GOIÁS – ATÉ A PONTE/DF – 280/BR – 060/PISTÃO SUL"/>
  </r>
  <r>
    <x v="151"/>
    <x v="4"/>
    <x v="7"/>
    <x v="0"/>
    <n v="9"/>
    <s v="VIADUTO TAGUATINGA CENTRO"/>
    <s v="TAGUATINGA"/>
    <s v="TERMINAL ROD. DO CENTRO/VILA SÃO LUIZ/AVENIDA RIO GRANDE DO NORTE/QUADRAS: 72 / 73/AVENIDA GOIÁS – ATÉ A PONTE/DF – 280/BR – 060/PISTÃO SUL/VIADUTO TAGUATINGA CENTRO"/>
  </r>
  <r>
    <x v="151"/>
    <x v="4"/>
    <x v="7"/>
    <x v="0"/>
    <n v="10"/>
    <s v="EPTG"/>
    <s v="VICENTE PIRES"/>
    <s v="TERMINAL ROD. DO CENTRO/VILA SÃO LUIZ/AVENIDA RIO GRANDE DO NORTE/QUADRAS: 72 / 73/AVENIDA GOIÁS – ATÉ A PONTE/DF – 280/BR – 060/PISTÃO SUL/VIADUTO TAGUATINGA CENTRO/EPTG"/>
  </r>
  <r>
    <x v="151"/>
    <x v="4"/>
    <x v="7"/>
    <x v="0"/>
    <n v="11"/>
    <s v="EPTG"/>
    <s v="LÚCIO COSTA"/>
    <s v="TERMINAL ROD. DO CENTRO/VILA SÃO LUIZ/AVENIDA RIO GRANDE DO NORTE/QUADRAS: 72 / 73/AVENIDA GOIÁS – ATÉ A PONTE/DF – 280/BR – 060/PISTÃO SUL/VIADUTO TAGUATINGA CENTRO/EPTG/EPTG"/>
  </r>
  <r>
    <x v="151"/>
    <x v="4"/>
    <x v="7"/>
    <x v="0"/>
    <n v="12"/>
    <s v="EPTG"/>
    <s v="GUARÁ"/>
    <s v="TERMINAL ROD. DO CENTRO/VILA SÃO LUIZ/AVENIDA RIO GRANDE DO NORTE/QUADRAS: 72 / 73/AVENIDA GOIÁS – ATÉ A PONTE/DF – 280/BR – 060/PISTÃO SUL/VIADUTO TAGUATINGA CENTRO/EPTG/EPTG/EPTG"/>
  </r>
  <r>
    <x v="151"/>
    <x v="4"/>
    <x v="7"/>
    <x v="0"/>
    <n v="13"/>
    <s v="EPTG"/>
    <s v="SIA"/>
    <s v="TERMINAL ROD. DO CENTRO/VILA SÃO LUIZ/AVENIDA RIO GRANDE DO NORTE/QUADRAS: 72 / 73/AVENIDA GOIÁS – ATÉ A PONTE/DF – 280/BR – 060/PISTÃO SUL/VIADUTO TAGUATINGA CENTRO/EPTG/EPTG/EPTG/EPTG"/>
  </r>
  <r>
    <x v="151"/>
    <x v="4"/>
    <x v="7"/>
    <x v="0"/>
    <n v="14"/>
    <s v="EPTG"/>
    <s v="OCTOGONAL"/>
    <s v="TERMINAL ROD. DO CENTRO/VILA SÃO LUIZ/AVENIDA RIO GRANDE DO NORTE/QUADRAS: 72 / 73/AVENIDA GOIÁS – ATÉ A PONTE/DF – 280/BR – 060/PISTÃO SUL/VIADUTO TAGUATINGA CENTRO/EPTG/EPTG/EPTG/EPTG/EPTG"/>
  </r>
  <r>
    <x v="151"/>
    <x v="4"/>
    <x v="7"/>
    <x v="0"/>
    <n v="15"/>
    <s v="SETOR POLICIAL SUL"/>
    <s v="BRASÍLIA"/>
    <s v="TERMINAL ROD. DO CENTRO/VILA SÃO LUIZ/AVENIDA RIO GRANDE DO NORTE/QUADRAS: 72 / 73/AVENIDA GOIÁS – ATÉ A PONTE/DF – 280/BR – 060/PISTÃO SUL/VIADUTO TAGUATINGA CENTRO/EPTG/EPTG/EPTG/EPTG/EPTG/SETOR POLICIAL SUL"/>
  </r>
  <r>
    <x v="151"/>
    <x v="4"/>
    <x v="7"/>
    <x v="0"/>
    <n v="16"/>
    <s v="EIXO W SUL"/>
    <s v="BRASÍLIA"/>
    <s v="TERMINAL ROD. DO CENTRO/VILA SÃO LUIZ/AVENIDA RIO GRANDE DO NORTE/QUADRAS: 72 / 73/AVENIDA GOIÁS – ATÉ A PONTE/DF – 280/BR – 060/PISTÃO SUL/VIADUTO TAGUATINGA CENTRO/EPTG/EPTG/EPTG/EPTG/EPTG/SETOR POLICIAL SUL/EIXO W SUL"/>
  </r>
  <r>
    <x v="151"/>
    <x v="4"/>
    <x v="7"/>
    <x v="0"/>
    <n v="17"/>
    <s v="RODOVIÁRIA PLANO PILOTO"/>
    <s v="BRASÍLIA"/>
    <s v="TERMINAL ROD. DO CENTRO/VILA SÃO LUIZ/AVENIDA RIO GRANDE DO NORTE/QUADRAS: 72 / 73/AVENIDA GOIÁS – ATÉ A PONTE/DF – 280/BR – 060/PISTÃO SUL/VIADUTO TAGUATINGA CENTRO/EPTG/EPTG/EPTG/EPTG/EPTG/SETOR POLICIAL SUL/EIXO W SUL/RODOVIÁRIA PLANO PILOTO"/>
  </r>
  <r>
    <x v="152"/>
    <x v="4"/>
    <x v="7"/>
    <x v="0"/>
    <n v="1"/>
    <s v="AVENIDA PRINCIPAL DO JARDIM ALÁ"/>
    <s v="SANTO ANTÔNIO DO DESCOBERTO"/>
    <s v="AVENIDA PRINCIPAL DO JARDIM ALÁ"/>
  </r>
  <r>
    <x v="152"/>
    <x v="4"/>
    <x v="7"/>
    <x v="0"/>
    <n v="2"/>
    <s v="AVENIDA PRINCIPAL DO PARQUE ESTRELA DALVA XI"/>
    <s v="SANTO ANTÔNIO DO DESCOBERTO"/>
    <s v="AVENIDA PRINCIPAL DO JARDIM ALÁ/AVENIDA PRINCIPAL DO PARQUE ESTRELA DALVA XI"/>
  </r>
  <r>
    <x v="152"/>
    <x v="4"/>
    <x v="7"/>
    <x v="0"/>
    <n v="3"/>
    <s v="CAIC"/>
    <s v="SANTO ANTÔNIO DO DESCOBERTO"/>
    <s v="AVENIDA PRINCIPAL DO JARDIM ALÁ/AVENIDA PRINCIPAL DO PARQUE ESTRELA DALVA XI/CAIC"/>
  </r>
  <r>
    <x v="152"/>
    <x v="4"/>
    <x v="7"/>
    <x v="0"/>
    <n v="4"/>
    <s v="QUADRAS: 72 / 73"/>
    <s v="SANTO ANTÔNIO DO DESCOBERTO"/>
    <s v="AVENIDA PRINCIPAL DO JARDIM ALÁ/AVENIDA PRINCIPAL DO PARQUE ESTRELA DALVA XI/CAIC/QUADRAS: 72 / 73"/>
  </r>
  <r>
    <x v="152"/>
    <x v="4"/>
    <x v="7"/>
    <x v="0"/>
    <n v="5"/>
    <s v="AVENIDA GOIÁS – ATÉ A PONTE"/>
    <s v="SANTO ANTÔNIO DO DESCOBERTO"/>
    <s v="AVENIDA PRINCIPAL DO JARDIM ALÁ/AVENIDA PRINCIPAL DO PARQUE ESTRELA DALVA XI/CAIC/QUADRAS: 72 / 73/AVENIDA GOIÁS – ATÉ A PONTE"/>
  </r>
  <r>
    <x v="152"/>
    <x v="4"/>
    <x v="7"/>
    <x v="0"/>
    <n v="6"/>
    <s v="DF – 280"/>
    <s v="SANTO ANTÔNIO DO DESCOBERTO"/>
    <s v="AVENIDA PRINCIPAL DO JARDIM ALÁ/AVENIDA PRINCIPAL DO PARQUE ESTRELA DALVA XI/CAIC/QUADRAS: 72 / 73/AVENIDA GOIÁS – ATÉ A PONTE/DF – 280"/>
  </r>
  <r>
    <x v="152"/>
    <x v="4"/>
    <x v="7"/>
    <x v="0"/>
    <n v="7"/>
    <s v="BR - 060"/>
    <s v="SAMAMBAIA"/>
    <s v="AVENIDA PRINCIPAL DO JARDIM ALÁ/AVENIDA PRINCIPAL DO PARQUE ESTRELA DALVA XI/CAIC/QUADRAS: 72 / 73/AVENIDA GOIÁS – ATÉ A PONTE/DF – 280/BR - 060"/>
  </r>
  <r>
    <x v="152"/>
    <x v="4"/>
    <x v="7"/>
    <x v="0"/>
    <n v="8"/>
    <s v="EPNB"/>
    <s v="RIACHO FUNDO I"/>
    <s v="AVENIDA PRINCIPAL DO JARDIM ALÁ/AVENIDA PRINCIPAL DO PARQUE ESTRELA DALVA XI/CAIC/QUADRAS: 72 / 73/AVENIDA GOIÁS – ATÉ A PONTE/DF – 280/BR - 060/EPNB"/>
  </r>
  <r>
    <x v="152"/>
    <x v="4"/>
    <x v="7"/>
    <x v="0"/>
    <n v="9"/>
    <s v="EPNB"/>
    <s v="NÚCLEO BANDEIRANTE"/>
    <s v="AVENIDA PRINCIPAL DO JARDIM ALÁ/AVENIDA PRINCIPAL DO PARQUE ESTRELA DALVA XI/CAIC/QUADRAS: 72 / 73/AVENIDA GOIÁS – ATÉ A PONTE/DF – 280/BR - 060/EPNB/EPNB"/>
  </r>
  <r>
    <x v="152"/>
    <x v="4"/>
    <x v="7"/>
    <x v="0"/>
    <n v="10"/>
    <s v="EPIA"/>
    <s v="CANDANGOLÂNDIA"/>
    <s v="AVENIDA PRINCIPAL DO JARDIM ALÁ/AVENIDA PRINCIPAL DO PARQUE ESTRELA DALVA XI/CAIC/QUADRAS: 72 / 73/AVENIDA GOIÁS – ATÉ A PONTE/DF – 280/BR - 060/EPNB/EPNB/EPIA"/>
  </r>
  <r>
    <x v="152"/>
    <x v="4"/>
    <x v="7"/>
    <x v="0"/>
    <n v="11"/>
    <s v="EPGU - ZOOLÓGICO"/>
    <s v="GUARÁ"/>
    <s v="AVENIDA PRINCIPAL DO JARDIM ALÁ/AVENIDA PRINCIPAL DO PARQUE ESTRELA DALVA XI/CAIC/QUADRAS: 72 / 73/AVENIDA GOIÁS – ATÉ A PONTE/DF – 280/BR - 060/EPNB/EPNB/EPIA/EPGU - ZOOLÓGICO"/>
  </r>
  <r>
    <x v="152"/>
    <x v="4"/>
    <x v="7"/>
    <x v="0"/>
    <n v="12"/>
    <s v="AVENIDA DAS NAÇÕES"/>
    <s v="VILA TELEBRASÍLIA"/>
    <s v="AVENIDA PRINCIPAL DO JARDIM ALÁ/AVENIDA PRINCIPAL DO PARQUE ESTRELA DALVA XI/CAIC/QUADRAS: 72 / 73/AVENIDA GOIÁS – ATÉ A PONTE/DF – 280/BR - 060/EPNB/EPNB/EPIA/EPGU - ZOOLÓGICO/AVENIDA DAS NAÇÕES"/>
  </r>
  <r>
    <x v="152"/>
    <x v="4"/>
    <x v="7"/>
    <x v="0"/>
    <n v="13"/>
    <s v="AV. L4 SUL"/>
    <s v="BRASÍLIA"/>
    <s v="AVENIDA PRINCIPAL DO JARDIM ALÁ/AVENIDA PRINCIPAL DO PARQUE ESTRELA DALVA XI/CAIC/QUADRAS: 72 / 73/AVENIDA GOIÁS – ATÉ A PONTE/DF – 280/BR - 060/EPNB/EPNB/EPIA/EPGU - ZOOLÓGICO/AVENIDA DAS NAÇÕES/AV. L4 SUL"/>
  </r>
  <r>
    <x v="152"/>
    <x v="4"/>
    <x v="7"/>
    <x v="0"/>
    <n v="14"/>
    <s v="W3 SUL"/>
    <s v="BRASÍLIA"/>
    <s v="AVENIDA PRINCIPAL DO JARDIM ALÁ/AVENIDA PRINCIPAL DO PARQUE ESTRELA DALVA XI/CAIC/QUADRAS: 72 / 73/AVENIDA GOIÁS – ATÉ A PONTE/DF – 280/BR - 060/EPNB/EPNB/EPIA/EPGU - ZOOLÓGICO/AVENIDA DAS NAÇÕES/AV. L4 SUL/W3 SUL"/>
  </r>
  <r>
    <x v="152"/>
    <x v="4"/>
    <x v="7"/>
    <x v="0"/>
    <n v="15"/>
    <s v="W3 NORTE"/>
    <s v="BRASÍLIA"/>
    <s v="AVENIDA PRINCIPAL DO JARDIM ALÁ/AVENIDA PRINCIPAL DO PARQUE ESTRELA DALVA XI/CAIC/QUADRAS: 72 / 73/AVENIDA GOIÁS – ATÉ A PONTE/DF – 280/BR - 060/EPNB/EPNB/EPIA/EPGU - ZOOLÓGICO/AVENIDA DAS NAÇÕES/AV. L4 SUL/W3 SUL/W3 NORTE"/>
  </r>
  <r>
    <x v="152"/>
    <x v="4"/>
    <x v="7"/>
    <x v="0"/>
    <n v="16"/>
    <s v="EIXO NORTE"/>
    <s v="BRASÍLIA"/>
    <s v="AVENIDA PRINCIPAL DO JARDIM ALÁ/AVENIDA PRINCIPAL DO PARQUE ESTRELA DALVA XI/CAIC/QUADRAS: 72 / 73/AVENIDA GOIÁS – ATÉ A PONTE/DF – 280/BR - 060/EPNB/EPNB/EPIA/EPGU - ZOOLÓGICO/AVENIDA DAS NAÇÕES/AV. L4 SUL/W3 SUL/W3 NORTE/EIXO NORTE"/>
  </r>
  <r>
    <x v="152"/>
    <x v="4"/>
    <x v="7"/>
    <x v="0"/>
    <n v="17"/>
    <s v="RODOVIÁRIA PLANO PILOTO"/>
    <s v="BRASÍLIA"/>
    <s v="AVENIDA PRINCIPAL DO JARDIM ALÁ/AVENIDA PRINCIPAL DO PARQUE ESTRELA DALVA XI/CAIC/QUADRAS: 72 / 73/AVENIDA GOIÁS – ATÉ A PONTE/DF – 280/BR - 060/EPNB/EPNB/EPIA/EPGU - ZOOLÓGICO/AVENIDA DAS NAÇÕES/AV. L4 SUL/W3 SUL/W3 NORTE/EIXO NORTE/RODOVIÁRIA PLANO PILOTO"/>
  </r>
  <r>
    <x v="152"/>
    <x v="4"/>
    <x v="6"/>
    <x v="0"/>
    <n v="1"/>
    <s v="AVENIDA PRINCIPAL DO JARDIM ALÁ"/>
    <s v="SANTO ANTÔNIO DO DESCOBERTO"/>
    <s v="AVENIDA PRINCIPAL DO JARDIM ALÁ"/>
  </r>
  <r>
    <x v="152"/>
    <x v="4"/>
    <x v="6"/>
    <x v="0"/>
    <n v="2"/>
    <s v="AVENIDA PRINCIPAL DO PARQUE ESTRELA DALVA XI"/>
    <s v="SANTO ANTÔNIO DO DESCOBERTO"/>
    <s v="AVENIDA PRINCIPAL DO JARDIM ALÁ/AVENIDA PRINCIPAL DO PARQUE ESTRELA DALVA XI"/>
  </r>
  <r>
    <x v="152"/>
    <x v="4"/>
    <x v="6"/>
    <x v="0"/>
    <n v="3"/>
    <s v="QUADRAS: 72 / 73"/>
    <s v="SANTO ANTÔNIO DO DESCOBERTO"/>
    <s v="AVENIDA PRINCIPAL DO JARDIM ALÁ/AVENIDA PRINCIPAL DO PARQUE ESTRELA DALVA XI/QUADRAS: 72 / 73"/>
  </r>
  <r>
    <x v="152"/>
    <x v="4"/>
    <x v="6"/>
    <x v="0"/>
    <n v="4"/>
    <s v="AVENIDA GOIÁS ATÉ A PONTE"/>
    <s v="SANTO ANTÔNIO DO DESCOBERTO"/>
    <s v="AVENIDA PRINCIPAL DO JARDIM ALÁ/AVENIDA PRINCIPAL DO PARQUE ESTRELA DALVA XI/QUADRAS: 72 / 73/AVENIDA GOIÁS ATÉ A PONTE"/>
  </r>
  <r>
    <x v="152"/>
    <x v="4"/>
    <x v="6"/>
    <x v="0"/>
    <n v="5"/>
    <s v="DF – 280"/>
    <s v="SANTO ANTÔNIO DO DESCOBERTO"/>
    <s v="AVENIDA PRINCIPAL DO JARDIM ALÁ/AVENIDA PRINCIPAL DO PARQUE ESTRELA DALVA XI/QUADRAS: 72 / 73/AVENIDA GOIÁS ATÉ A PONTE/DF – 280"/>
  </r>
  <r>
    <x v="152"/>
    <x v="4"/>
    <x v="6"/>
    <x v="0"/>
    <n v="6"/>
    <s v="BR – 060"/>
    <s v="SAMAMBAIA"/>
    <s v="AVENIDA PRINCIPAL DO JARDIM ALÁ/AVENIDA PRINCIPAL DO PARQUE ESTRELA DALVA XI/QUADRAS: 72 / 73/AVENIDA GOIÁS ATÉ A PONTE/DF – 280/BR – 060"/>
  </r>
  <r>
    <x v="152"/>
    <x v="4"/>
    <x v="6"/>
    <x v="0"/>
    <n v="7"/>
    <s v="EPNB"/>
    <s v="RIACHO FUNDO I"/>
    <s v="AVENIDA PRINCIPAL DO JARDIM ALÁ/AVENIDA PRINCIPAL DO PARQUE ESTRELA DALVA XI/QUADRAS: 72 / 73/AVENIDA GOIÁS ATÉ A PONTE/DF – 280/BR – 060/EPNB"/>
  </r>
  <r>
    <x v="152"/>
    <x v="4"/>
    <x v="6"/>
    <x v="0"/>
    <n v="8"/>
    <s v="EPNB"/>
    <s v="NÚCLEO BANDEIRANTE"/>
    <s v="AVENIDA PRINCIPAL DO JARDIM ALÁ/AVENIDA PRINCIPAL DO PARQUE ESTRELA DALVA XI/QUADRAS: 72 / 73/AVENIDA GOIÁS ATÉ A PONTE/DF – 280/BR – 060/EPNB/EPNB"/>
  </r>
  <r>
    <x v="152"/>
    <x v="4"/>
    <x v="6"/>
    <x v="0"/>
    <n v="9"/>
    <s v="EPIA"/>
    <s v="CANDANGOLÂNDIA"/>
    <s v="AVENIDA PRINCIPAL DO JARDIM ALÁ/AVENIDA PRINCIPAL DO PARQUE ESTRELA DALVA XI/QUADRAS: 72 / 73/AVENIDA GOIÁS ATÉ A PONTE/DF – 280/BR – 060/EPNB/EPNB/EPIA"/>
  </r>
  <r>
    <x v="152"/>
    <x v="4"/>
    <x v="6"/>
    <x v="0"/>
    <n v="10"/>
    <s v="EPGU - ZOOLÓGICO"/>
    <s v="GUARÁ"/>
    <s v="AVENIDA PRINCIPAL DO JARDIM ALÁ/AVENIDA PRINCIPAL DO PARQUE ESTRELA DALVA XI/QUADRAS: 72 / 73/AVENIDA GOIÁS ATÉ A PONTE/DF – 280/BR – 060/EPNB/EPNB/EPIA/EPGU - ZOOLÓGICO"/>
  </r>
  <r>
    <x v="152"/>
    <x v="4"/>
    <x v="6"/>
    <x v="0"/>
    <n v="11"/>
    <s v="AVENIDA DAS NAÇÕES"/>
    <s v="VILA TELEBRASÍLIA"/>
    <s v="AVENIDA PRINCIPAL DO JARDIM ALÁ/AVENIDA PRINCIPAL DO PARQUE ESTRELA DALVA XI/QUADRAS: 72 / 73/AVENIDA GOIÁS ATÉ A PONTE/DF – 280/BR – 060/EPNB/EPNB/EPIA/EPGU - ZOOLÓGICO/AVENIDA DAS NAÇÕES"/>
  </r>
  <r>
    <x v="152"/>
    <x v="4"/>
    <x v="6"/>
    <x v="0"/>
    <n v="12"/>
    <s v="W3 SUL"/>
    <s v="BRASÍLIA"/>
    <s v="AVENIDA PRINCIPAL DO JARDIM ALÁ/AVENIDA PRINCIPAL DO PARQUE ESTRELA DALVA XI/QUADRAS: 72 / 73/AVENIDA GOIÁS ATÉ A PONTE/DF – 280/BR – 060/EPNB/EPNB/EPIA/EPGU - ZOOLÓGICO/AVENIDA DAS NAÇÕES/W3 SUL"/>
  </r>
  <r>
    <x v="152"/>
    <x v="4"/>
    <x v="6"/>
    <x v="0"/>
    <n v="13"/>
    <s v="W3 NORTE"/>
    <s v="BRASÍLIA"/>
    <s v="AVENIDA PRINCIPAL DO JARDIM ALÁ/AVENIDA PRINCIPAL DO PARQUE ESTRELA DALVA XI/QUADRAS: 72 / 73/AVENIDA GOIÁS ATÉ A PONTE/DF – 280/BR – 060/EPNB/EPNB/EPIA/EPGU - ZOOLÓGICO/AVENIDA DAS NAÇÕES/W3 SUL/W3 NORTE"/>
  </r>
  <r>
    <x v="152"/>
    <x v="4"/>
    <x v="6"/>
    <x v="0"/>
    <n v="14"/>
    <s v="EIXO NORTE"/>
    <s v="BRASÍLIA"/>
    <s v="AVENIDA PRINCIPAL DO JARDIM ALÁ/AVENIDA PRINCIPAL DO PARQUE ESTRELA DALVA XI/QUADRAS: 72 / 73/AVENIDA GOIÁS ATÉ A PONTE/DF – 280/BR – 060/EPNB/EPNB/EPIA/EPGU - ZOOLÓGICO/AVENIDA DAS NAÇÕES/W3 SUL/W3 NORTE/EIXO NORTE"/>
  </r>
  <r>
    <x v="152"/>
    <x v="4"/>
    <x v="6"/>
    <x v="0"/>
    <n v="15"/>
    <s v="RODOVIÁRIA PLANO PILOTO"/>
    <s v="BRASÍLIA"/>
    <s v="AVENIDA PRINCIPAL DO JARDIM ALÁ/AVENIDA PRINCIPAL DO PARQUE ESTRELA DALVA XI/QUADRAS: 72 / 73/AVENIDA GOIÁS ATÉ A PONTE/DF – 280/BR – 060/EPNB/EPNB/EPIA/EPGU - ZOOLÓGICO/AVENIDA DAS NAÇÕES/W3 SUL/W3 NORTE/EIXO NORTE/RODOVIÁRIA PLANO PILOTO"/>
  </r>
  <r>
    <x v="153"/>
    <x v="4"/>
    <x v="6"/>
    <x v="0"/>
    <n v="1"/>
    <s v="TERMINAL QUEIROZ"/>
    <s v="SANTO ANTÔNIO DO DESCOBERTO"/>
    <s v="TERMINAL QUEIROZ"/>
  </r>
  <r>
    <x v="153"/>
    <x v="4"/>
    <x v="6"/>
    <x v="0"/>
    <n v="2"/>
    <s v="AVENIDA PRINCIPAL DO PARQUE BEATRIZ I E II"/>
    <s v="SANTO ANTÔNIO DO DESCOBERTO"/>
    <s v="TERMINAL QUEIROZ/AVENIDA PRINCIPAL DO PARQUE BEATRIZ I E II"/>
  </r>
  <r>
    <x v="153"/>
    <x v="4"/>
    <x v="6"/>
    <x v="0"/>
    <n v="3"/>
    <s v="RESIDENCIAL MORADA NOBRE"/>
    <s v="SANTO ANTÔNIO DO DESCOBERTO"/>
    <s v="TERMINAL QUEIROZ/AVENIDA PRINCIPAL DO PARQUE BEATRIZ I E II/RESIDENCIAL MORADA NOBRE"/>
  </r>
  <r>
    <x v="153"/>
    <x v="4"/>
    <x v="6"/>
    <x v="0"/>
    <n v="4"/>
    <s v="AVENIDA PRINCIPAL DO PARQUE SANTO ANTONIO"/>
    <s v="SANTO ANTÔNIO DO DESCOBERTO"/>
    <s v="TERMINAL QUEIROZ/AVENIDA PRINCIPAL DO PARQUE BEATRIZ I E II/RESIDENCIAL MORADA NOBRE/AVENIDA PRINCIPAL DO PARQUE SANTO ANTONIO"/>
  </r>
  <r>
    <x v="153"/>
    <x v="4"/>
    <x v="6"/>
    <x v="0"/>
    <n v="5"/>
    <s v="GO - 540"/>
    <s v="SANTO ANTÔNIO DO DESCOBERTO"/>
    <s v="TERMINAL QUEIROZ/AVENIDA PRINCIPAL DO PARQUE BEATRIZ I E II/RESIDENCIAL MORADA NOBRE/AVENIDA PRINCIPAL DO PARQUE SANTO ANTONIO/GO - 540"/>
  </r>
  <r>
    <x v="153"/>
    <x v="4"/>
    <x v="6"/>
    <x v="0"/>
    <n v="6"/>
    <s v="AVENIDA GOIÁS – ATÉ A PONTE"/>
    <s v="SANTO ANTÔNIO DO DESCOBERTO"/>
    <s v="TERMINAL QUEIROZ/AVENIDA PRINCIPAL DO PARQUE BEATRIZ I E II/RESIDENCIAL MORADA NOBRE/AVENIDA PRINCIPAL DO PARQUE SANTO ANTONIO/GO - 540/AVENIDA GOIÁS – ATÉ A PONTE"/>
  </r>
  <r>
    <x v="153"/>
    <x v="4"/>
    <x v="6"/>
    <x v="0"/>
    <n v="7"/>
    <s v="DF – 280"/>
    <s v="SANTO ANTÔNIO DO DESCOBERTO"/>
    <s v="TERMINAL QUEIROZ/AVENIDA PRINCIPAL DO PARQUE BEATRIZ I E II/RESIDENCIAL MORADA NOBRE/AVENIDA PRINCIPAL DO PARQUE SANTO ANTONIO/GO - 540/AVENIDA GOIÁS – ATÉ A PONTE/DF – 280"/>
  </r>
  <r>
    <x v="153"/>
    <x v="4"/>
    <x v="6"/>
    <x v="0"/>
    <n v="8"/>
    <s v="BR – 060"/>
    <s v="SAMAMBAIA"/>
    <s v="TERMINAL QUEIROZ/AVENIDA PRINCIPAL DO PARQUE BEATRIZ I E II/RESIDENCIAL MORADA NOBRE/AVENIDA PRINCIPAL DO PARQUE SANTO ANTONIO/GO - 540/AVENIDA GOIÁS – ATÉ A PONTE/DF – 280/BR – 060"/>
  </r>
  <r>
    <x v="153"/>
    <x v="4"/>
    <x v="6"/>
    <x v="0"/>
    <n v="9"/>
    <s v="EPNB"/>
    <s v="RIACHO FUNDO I"/>
    <s v="TERMINAL QUEIROZ/AVENIDA PRINCIPAL DO PARQUE BEATRIZ I E II/RESIDENCIAL MORADA NOBRE/AVENIDA PRINCIPAL DO PARQUE SANTO ANTONIO/GO - 540/AVENIDA GOIÁS – ATÉ A PONTE/DF – 280/BR – 060/EPNB"/>
  </r>
  <r>
    <x v="153"/>
    <x v="4"/>
    <x v="6"/>
    <x v="0"/>
    <n v="10"/>
    <s v="EPNB"/>
    <s v="NÚCLEO BANDEIRANTE"/>
    <s v="TERMINAL QUEIROZ/AVENIDA PRINCIPAL DO PARQUE BEATRIZ I E II/RESIDENCIAL MORADA NOBRE/AVENIDA PRINCIPAL DO PARQUE SANTO ANTONIO/GO - 540/AVENIDA GOIÁS – ATÉ A PONTE/DF – 280/BR – 060/EPNB/EPNB"/>
  </r>
  <r>
    <x v="153"/>
    <x v="4"/>
    <x v="6"/>
    <x v="0"/>
    <n v="11"/>
    <s v="EPIA"/>
    <s v="CANDANGOLÂNDIA"/>
    <s v="TERMINAL QUEIROZ/AVENIDA PRINCIPAL DO PARQUE BEATRIZ I E II/RESIDENCIAL MORADA NOBRE/AVENIDA PRINCIPAL DO PARQUE SANTO ANTONIO/GO - 540/AVENIDA GOIÁS – ATÉ A PONTE/DF – 280/BR – 060/EPNB/EPNB/EPIA"/>
  </r>
  <r>
    <x v="153"/>
    <x v="4"/>
    <x v="6"/>
    <x v="0"/>
    <n v="12"/>
    <s v="EPGU - ZOOLÓGICO"/>
    <s v="GUARÁ"/>
    <s v="TERMINAL QUEIROZ/AVENIDA PRINCIPAL DO PARQUE BEATRIZ I E II/RESIDENCIAL MORADA NOBRE/AVENIDA PRINCIPAL DO PARQUE SANTO ANTONIO/GO - 540/AVENIDA GOIÁS – ATÉ A PONTE/DF – 280/BR – 060/EPNB/EPNB/EPIA/EPGU - ZOOLÓGICO"/>
  </r>
  <r>
    <x v="153"/>
    <x v="4"/>
    <x v="6"/>
    <x v="0"/>
    <n v="13"/>
    <s v="AVENIDA DAS NAÇÕES"/>
    <s v="VILA TELEBRASÍLIA"/>
    <s v="TERMINAL QUEIROZ/AVENIDA PRINCIPAL DO PARQUE BEATRIZ I E II/RESIDENCIAL MORADA NOBRE/AVENIDA PRINCIPAL DO PARQUE SANTO ANTONIO/GO - 540/AVENIDA GOIÁS – ATÉ A PONTE/DF – 280/BR – 060/EPNB/EPNB/EPIA/EPGU - ZOOLÓGICO/AVENIDA DAS NAÇÕES"/>
  </r>
  <r>
    <x v="153"/>
    <x v="4"/>
    <x v="6"/>
    <x v="0"/>
    <n v="14"/>
    <s v="AV. L4 SUL"/>
    <s v="BRASÍLIA"/>
    <s v="TERMINAL QUEIROZ/AVENIDA PRINCIPAL DO PARQUE BEATRIZ I E II/RESIDENCIAL MORADA NOBRE/AVENIDA PRINCIPAL DO PARQUE SANTO ANTONIO/GO - 540/AVENIDA GOIÁS – ATÉ A PONTE/DF – 280/BR – 060/EPNB/EPNB/EPIA/EPGU - ZOOLÓGICO/AVENIDA DAS NAÇÕES/AV. L4 SUL"/>
  </r>
  <r>
    <x v="153"/>
    <x v="4"/>
    <x v="6"/>
    <x v="0"/>
    <n v="15"/>
    <s v="EIXO W SUL"/>
    <s v="BRASÍLIA"/>
    <s v="TERMINAL QUEIROZ/AVENIDA PRINCIPAL DO PARQUE BEATRIZ I E II/RESIDENCIAL MORADA NOBRE/AVENIDA PRINCIPAL DO PARQUE SANTO ANTONIO/GO - 540/AVENIDA GOIÁS – ATÉ A PONTE/DF – 280/BR – 060/EPNB/EPNB/EPIA/EPGU - ZOOLÓGICO/AVENIDA DAS NAÇÕES/AV. L4 SUL/EIXO W SUL"/>
  </r>
  <r>
    <x v="153"/>
    <x v="4"/>
    <x v="6"/>
    <x v="0"/>
    <n v="16"/>
    <s v="RODOVIÁRIA PLANO PILOTO"/>
    <s v="BRASÍLIA"/>
    <s v="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"/>
  </r>
  <r>
    <x v="154"/>
    <x v="4"/>
    <x v="8"/>
    <x v="1"/>
    <n v="1"/>
    <s v="RODOVIÁRIA PLANO PILOTO"/>
    <s v="BRASÍLIA"/>
    <s v="RODOVIÁRIA PLANO PILOTO"/>
  </r>
  <r>
    <x v="154"/>
    <x v="4"/>
    <x v="8"/>
    <x v="1"/>
    <n v="2"/>
    <s v="EIXO W SUL"/>
    <s v="BRASÍLIA"/>
    <s v="RODOVIÁRIA PLANO PILOTO/EIXO W SUL"/>
  </r>
  <r>
    <x v="154"/>
    <x v="4"/>
    <x v="8"/>
    <x v="1"/>
    <n v="3"/>
    <s v="AV. L4 SUL"/>
    <s v="BRASÍLIA"/>
    <s v="RODOVIÁRIA PLANO PILOTO/EIXO W SUL/AV. L4 SUL"/>
  </r>
  <r>
    <x v="154"/>
    <x v="4"/>
    <x v="8"/>
    <x v="1"/>
    <n v="4"/>
    <s v="AVENIDA DAS NAÇÕES"/>
    <s v="VILA TELEBRASÍLIA"/>
    <s v="RODOVIÁRIA PLANO PILOTO/EIXO W SUL/AV. L4 SUL/AVENIDA DAS NAÇÕES"/>
  </r>
  <r>
    <x v="154"/>
    <x v="4"/>
    <x v="8"/>
    <x v="1"/>
    <n v="5"/>
    <s v="EPGU - ZOOLÓGICO"/>
    <s v="GUARÁ"/>
    <s v="RODOVIÁRIA PLANO PILOTO/EIXO W SUL/AV. L4 SUL/AVENIDA DAS NAÇÕES/EPGU - ZOOLÓGICO"/>
  </r>
  <r>
    <x v="154"/>
    <x v="4"/>
    <x v="8"/>
    <x v="1"/>
    <n v="6"/>
    <s v="EPIA"/>
    <s v="CANDANGOLÂNDIA"/>
    <s v="RODOVIÁRIA PLANO PILOTO/EIXO W SUL/AV. L4 SUL/AVENIDA DAS NAÇÕES/EPGU - ZOOLÓGICO/EPIA"/>
  </r>
  <r>
    <x v="154"/>
    <x v="4"/>
    <x v="8"/>
    <x v="1"/>
    <n v="7"/>
    <s v="EPNB"/>
    <s v="NÚCLEO BANDEIRANTE"/>
    <s v="RODOVIÁRIA PLANO PILOTO/EIXO W SUL/AV. L4 SUL/AVENIDA DAS NAÇÕES/EPGU - ZOOLÓGICO/EPIA/EPNB"/>
  </r>
  <r>
    <x v="154"/>
    <x v="4"/>
    <x v="8"/>
    <x v="1"/>
    <n v="8"/>
    <s v="EPNB"/>
    <s v="RIACHO FUNDO I"/>
    <s v="RODOVIÁRIA PLANO PILOTO/EIXO W SUL/AV. L4 SUL/AVENIDA DAS NAÇÕES/EPGU - ZOOLÓGICO/EPIA/EPNB/EPNB"/>
  </r>
  <r>
    <x v="154"/>
    <x v="4"/>
    <x v="8"/>
    <x v="1"/>
    <n v="9"/>
    <s v="BR – 060"/>
    <s v="SAMAMBAIA"/>
    <s v="RODOVIÁRIA PLANO PILOTO/EIXO W SUL/AV. L4 SUL/AVENIDA DAS NAÇÕES/EPGU - ZOOLÓGICO/EPIA/EPNB/EPNB/BR – 060"/>
  </r>
  <r>
    <x v="154"/>
    <x v="4"/>
    <x v="8"/>
    <x v="1"/>
    <n v="10"/>
    <s v="DF – 280"/>
    <s v="SANTO ANTÔNIO DO DESCOBERTO"/>
    <s v="RODOVIÁRIA PLANO PILOTO/EIXO W SUL/AV. L4 SUL/AVENIDA DAS NAÇÕES/EPGU - ZOOLÓGICO/EPIA/EPNB/EPNB/BR – 060/DF – 280"/>
  </r>
  <r>
    <x v="154"/>
    <x v="4"/>
    <x v="8"/>
    <x v="1"/>
    <n v="11"/>
    <s v="AVENIDA GOIÁS"/>
    <s v="SANTO ANTÔNIO DO DESCOBERTO"/>
    <s v="RODOVIÁRIA PLANO PILOTO/EIXO W SUL/AV. L4 SUL/AVENIDA DAS NAÇÕES/EPGU - ZOOLÓGICO/EPIA/EPNB/EPNB/BR – 060/DF – 280/AVENIDA GOIÁS"/>
  </r>
  <r>
    <x v="154"/>
    <x v="4"/>
    <x v="8"/>
    <x v="1"/>
    <n v="12"/>
    <s v="QUADRA: 54 – CENTRO"/>
    <s v="SANTO ANTÔNIO DO DESCOBERTO"/>
    <s v="RODOVIÁRIA PLANO PILOTO/EIXO W SUL/AV. L4 SUL/AVENIDA DAS NAÇÕES/EPGU - ZOOLÓGICO/EPIA/EPNB/EPNB/BR – 060/DF – 280/AVENIDA GOIÁS/QUADRA: 54 – CENTRO"/>
  </r>
  <r>
    <x v="154"/>
    <x v="4"/>
    <x v="8"/>
    <x v="1"/>
    <n v="13"/>
    <s v="QUADRA: 61 – CENTRO."/>
    <s v="SANTO ANTÔNIO DO DESCOBERTO"/>
    <s v="RODOVIÁRIA PLANO PILOTO/EIXO W SUL/AV. L4 SUL/AVENIDA DAS NAÇÕES/EPGU - ZOOLÓGICO/EPIA/EPNB/EPNB/BR – 060/DF – 280/AVENIDA GOIÁS/QUADRA: 54 – CENTRO/QUADRA: 61 – CENTRO."/>
  </r>
  <r>
    <x v="154"/>
    <x v="4"/>
    <x v="8"/>
    <x v="1"/>
    <n v="14"/>
    <s v="VILA SÃO LUIZ"/>
    <s v="SANTO ANTÔNIO DO DESCOBERTO"/>
    <s v="RODOVIÁRIA PLANO PILOTO/EIXO W SUL/AV. L4 SUL/AVENIDA DAS NAÇÕES/EPGU - ZOOLÓGICO/EPIA/EPNB/EPNB/BR – 060/DF – 280/AVENIDA GOIÁS/QUADRA: 54 – CENTRO/QUADRA: 61 – CENTRO./VILA SÃO LUIZ"/>
  </r>
  <r>
    <x v="154"/>
    <x v="4"/>
    <x v="8"/>
    <x v="1"/>
    <n v="15"/>
    <s v="AVENIDA RIO GRANDE DO NORTE – QUADRAS: 72 / 73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"/>
  </r>
  <r>
    <x v="154"/>
    <x v="4"/>
    <x v="8"/>
    <x v="1"/>
    <n v="16"/>
    <s v="CAIC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"/>
  </r>
  <r>
    <x v="154"/>
    <x v="4"/>
    <x v="8"/>
    <x v="1"/>
    <n v="17"/>
    <s v="AVENIDA PRINCIPAL DO PARQUE ESTRELA DALVA X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"/>
  </r>
  <r>
    <x v="154"/>
    <x v="4"/>
    <x v="8"/>
    <x v="1"/>
    <n v="18"/>
    <s v="COLÉGIO CASTRO ALVES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"/>
  </r>
  <r>
    <x v="154"/>
    <x v="4"/>
    <x v="8"/>
    <x v="1"/>
    <n v="19"/>
    <s v="TERMINAL QUEIROZ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"/>
  </r>
  <r>
    <x v="154"/>
    <x v="4"/>
    <x v="8"/>
    <x v="1"/>
    <n v="20"/>
    <s v="AVENIDA PRINCIPAL DO PARQUE BEATRIZ I E 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"/>
  </r>
  <r>
    <x v="154"/>
    <x v="4"/>
    <x v="8"/>
    <x v="1"/>
    <n v="21"/>
    <s v="AVENIDA PRINCIPAL DO PARQUE SANTO ANTONIO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"/>
  </r>
  <r>
    <x v="155"/>
    <x v="4"/>
    <x v="7"/>
    <x v="0"/>
    <n v="1"/>
    <s v="AVENIDA PRINCIPAL DO JARDIM ALÁ"/>
    <s v="SANTO ANTÔNIO DO DESCOBERTO"/>
    <s v="AVENIDA PRINCIPAL DO JARDIM ALÁ"/>
  </r>
  <r>
    <x v="155"/>
    <x v="4"/>
    <x v="7"/>
    <x v="0"/>
    <n v="2"/>
    <s v="AVENIDA PRINCIPAL DO PARQUE ESTRELA DALVA XI"/>
    <s v="SANTO ANTÔNIO DO DESCOBERTO"/>
    <s v="AVENIDA PRINCIPAL DO JARDIM ALÁ/AVENIDA PRINCIPAL DO PARQUE ESTRELA DALVA XI"/>
  </r>
  <r>
    <x v="155"/>
    <x v="4"/>
    <x v="7"/>
    <x v="0"/>
    <n v="3"/>
    <s v="AVENIDA GOIÁS ATÉ A PONTE"/>
    <s v="SANTO ANTÔNIO DO DESCOBERTO"/>
    <s v="AVENIDA PRINCIPAL DO JARDIM ALÁ/AVENIDA PRINCIPAL DO PARQUE ESTRELA DALVA XI/AVENIDA GOIÁS ATÉ A PONTE"/>
  </r>
  <r>
    <x v="155"/>
    <x v="4"/>
    <x v="7"/>
    <x v="0"/>
    <n v="4"/>
    <s v="DF – 280"/>
    <s v="SANTO ANTÔNIO DO DESCOBERTO"/>
    <s v="AVENIDA PRINCIPAL DO JARDIM ALÁ/AVENIDA PRINCIPAL DO PARQUE ESTRELA DALVA XI/AVENIDA GOIÁS ATÉ A PONTE/DF – 280"/>
  </r>
  <r>
    <x v="155"/>
    <x v="4"/>
    <x v="7"/>
    <x v="0"/>
    <n v="5"/>
    <s v="BR – 060"/>
    <s v="SAMAMBAIA"/>
    <s v="AVENIDA PRINCIPAL DO JARDIM ALÁ/AVENIDA PRINCIPAL DO PARQUE ESTRELA DALVA XI/AVENIDA GOIÁS ATÉ A PONTE/DF – 280/BR – 060"/>
  </r>
  <r>
    <x v="155"/>
    <x v="4"/>
    <x v="7"/>
    <x v="0"/>
    <n v="6"/>
    <s v="PISTÃO SUL"/>
    <s v="TAGUATINGA"/>
    <s v="AVENIDA PRINCIPAL DO JARDIM ALÁ/AVENIDA PRINCIPAL DO PARQUE ESTRELA DALVA XI/AVENIDA GOIÁS ATÉ A PONTE/DF – 280/BR – 060/PISTÃO SUL"/>
  </r>
  <r>
    <x v="155"/>
    <x v="4"/>
    <x v="7"/>
    <x v="0"/>
    <n v="7"/>
    <s v="EPTG"/>
    <s v="VICENTE PIRES"/>
    <s v="AVENIDA PRINCIPAL DO JARDIM ALÁ/AVENIDA PRINCIPAL DO PARQUE ESTRELA DALVA XI/AVENIDA GOIÁS ATÉ A PONTE/DF – 280/BR – 060/PISTÃO SUL/EPTG"/>
  </r>
  <r>
    <x v="155"/>
    <x v="4"/>
    <x v="7"/>
    <x v="0"/>
    <n v="8"/>
    <s v="EPTG"/>
    <s v="LÚCIO COSTA"/>
    <s v="AVENIDA PRINCIPAL DO JARDIM ALÁ/AVENIDA PRINCIPAL DO PARQUE ESTRELA DALVA XI/AVENIDA GOIÁS ATÉ A PONTE/DF – 280/BR – 060/PISTÃO SUL/EPTG/EPTG"/>
  </r>
  <r>
    <x v="155"/>
    <x v="4"/>
    <x v="7"/>
    <x v="0"/>
    <n v="9"/>
    <s v="EPTG"/>
    <s v="GUARÁ"/>
    <s v="AVENIDA PRINCIPAL DO JARDIM ALÁ/AVENIDA PRINCIPAL DO PARQUE ESTRELA DALVA XI/AVENIDA GOIÁS ATÉ A PONTE/DF – 280/BR – 060/PISTÃO SUL/EPTG/EPTG/EPTG"/>
  </r>
  <r>
    <x v="155"/>
    <x v="4"/>
    <x v="7"/>
    <x v="0"/>
    <n v="10"/>
    <s v="QI: 01 / QI: 23"/>
    <s v="GUARÁ I"/>
    <s v="AVENIDA PRINCIPAL DO JARDIM ALÁ/AVENIDA PRINCIPAL DO PARQUE ESTRELA DALVA XI/AVENIDA GOIÁS ATÉ A PONTE/DF – 280/BR – 060/PISTÃO SUL/EPTG/EPTG/EPTG/QI: 01 / QI: 23"/>
  </r>
  <r>
    <x v="155"/>
    <x v="4"/>
    <x v="7"/>
    <x v="0"/>
    <n v="11"/>
    <s v="QE: 28 / QE: 36 – CENTRO"/>
    <s v="GUARÁ II"/>
    <s v="AVENIDA PRINCIPAL DO JARDIM ALÁ/AVENIDA PRINCIPAL DO PARQUE ESTRELA DALVA XI/AVENIDA GOIÁS ATÉ A PONTE/DF – 280/BR – 060/PISTÃO SUL/EPTG/EPTG/EPTG/QI: 01 / QI: 23/QE: 28 / QE: 36 – CENTRO"/>
  </r>
  <r>
    <x v="155"/>
    <x v="4"/>
    <x v="7"/>
    <x v="0"/>
    <n v="12"/>
    <s v="EPGU - ZOOLÓGICO"/>
    <s v="GUARÁ"/>
    <s v="AVENIDA PRINCIPAL DO JARDIM ALÁ/AVENIDA PRINCIPAL DO PARQUE ESTRELA DALVA XI/AVENIDA GOIÁS ATÉ A PONTE/DF – 280/BR – 060/PISTÃO SUL/EPTG/EPTG/EPTG/QI: 01 / QI: 23/QE: 28 / QE: 36 – CENTRO/EPGU - ZOOLÓGICO"/>
  </r>
  <r>
    <x v="155"/>
    <x v="4"/>
    <x v="7"/>
    <x v="0"/>
    <n v="13"/>
    <s v="AVENIDA DAS NAÇÕES"/>
    <s v="VILA TELEBRASÍLIA"/>
    <s v="AVENIDA PRINCIPAL DO JARDIM ALÁ/AVENIDA PRINCIPAL DO PARQUE ESTRELA DALVA XI/AVENIDA GOIÁS ATÉ A PONTE/DF – 280/BR – 060/PISTÃO SUL/EPTG/EPTG/EPTG/QI: 01 / QI: 23/QE: 28 / QE: 36 – CENTRO/EPGU - ZOOLÓGICO/AVENIDA DAS NAÇÕES"/>
  </r>
  <r>
    <x v="155"/>
    <x v="4"/>
    <x v="7"/>
    <x v="0"/>
    <n v="14"/>
    <s v="AVENIDA L4 SUL"/>
    <s v="BRASÍLIA"/>
    <s v="AVENIDA PRINCIPAL DO JARDIM ALÁ/AVENIDA PRINCIPAL DO PARQUE ESTRELA DALVA XI/AVENIDA GOIÁS ATÉ A PONTE/DF – 280/BR – 060/PISTÃO SUL/EPTG/EPTG/EPTG/QI: 01 / QI: 23/QE: 28 / QE: 36 – CENTRO/EPGU - ZOOLÓGICO/AVENIDA DAS NAÇÕES/AVENIDA L4 SUL"/>
  </r>
  <r>
    <x v="155"/>
    <x v="4"/>
    <x v="7"/>
    <x v="0"/>
    <n v="15"/>
    <s v="EIXO W SUL"/>
    <s v="BRASÍLIA"/>
    <s v="AVENIDA PRINCIPAL DO JARDIM ALÁ/AVENIDA PRINCIPAL DO PARQUE ESTRELA DALVA XI/AVENIDA GOIÁS ATÉ A PONTE/DF – 280/BR – 060/PISTÃO SUL/EPTG/EPTG/EPTG/QI: 01 / QI: 23/QE: 28 / QE: 36 – CENTRO/EPGU - ZOOLÓGICO/AVENIDA DAS NAÇÕES/AVENIDA L4 SUL/EIXO W SUL"/>
  </r>
  <r>
    <x v="155"/>
    <x v="4"/>
    <x v="7"/>
    <x v="0"/>
    <n v="16"/>
    <s v="RODOVIÁRIA PLANO PILOTO"/>
    <s v="BRASÍLIA"/>
    <s v="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"/>
  </r>
  <r>
    <x v="156"/>
    <x v="4"/>
    <x v="6"/>
    <x v="0"/>
    <n v="1"/>
    <s v="AVENIDA PRINCIPAL DO PARQUE ESTRELA DALVA XI"/>
    <s v="SANTO ANTÔNIO DO DESCOBERTO"/>
    <s v="AVENIDA PRINCIPAL DO PARQUE ESTRELA DALVA XI"/>
  </r>
  <r>
    <x v="156"/>
    <x v="4"/>
    <x v="6"/>
    <x v="0"/>
    <n v="2"/>
    <s v="AVENIDA PRINCIPAL DO JARDIM ALÁ"/>
    <s v="SANTO ANTÔNIO DO DESCOBERTO"/>
    <s v="AVENIDA PRINCIPAL DO PARQUE ESTRELA DALVA XI/AVENIDA PRINCIPAL DO JARDIM ALÁ"/>
  </r>
  <r>
    <x v="156"/>
    <x v="4"/>
    <x v="6"/>
    <x v="0"/>
    <n v="3"/>
    <s v="CAIC"/>
    <s v="SANTO ANTÔNIO DO DESCOBERTO"/>
    <s v="AVENIDA PRINCIPAL DO PARQUE ESTRELA DALVA XI/AVENIDA PRINCIPAL DO JARDIM ALÁ/CAIC"/>
  </r>
  <r>
    <x v="156"/>
    <x v="4"/>
    <x v="6"/>
    <x v="0"/>
    <n v="4"/>
    <s v="AVENIDA RIO GRANDE DO NORTE"/>
    <s v="SANTO ANTÔNIO DO DESCOBERTO"/>
    <s v="AVENIDA PRINCIPAL DO PARQUE ESTRELA DALVA XI/AVENIDA PRINCIPAL DO JARDIM ALÁ/CAIC/AVENIDA RIO GRANDE DO NORTE"/>
  </r>
  <r>
    <x v="156"/>
    <x v="4"/>
    <x v="6"/>
    <x v="0"/>
    <n v="5"/>
    <s v="QUADRAS: 72 / 73"/>
    <s v="SANTO ANTÔNIO DO DESCOBERTO"/>
    <s v="AVENIDA PRINCIPAL DO PARQUE ESTRELA DALVA XI/AVENIDA PRINCIPAL DO JARDIM ALÁ/CAIC/AVENIDA RIO GRANDE DO NORTE/QUADRAS: 72 / 73"/>
  </r>
  <r>
    <x v="156"/>
    <x v="4"/>
    <x v="6"/>
    <x v="0"/>
    <n v="6"/>
    <s v="AVENIDA GOIÁS – ATÉ A PONTE"/>
    <s v="SANTO ANTÔNIO DO DESCOBERTO"/>
    <s v="AVENIDA PRINCIPAL DO PARQUE ESTRELA DALVA XI/AVENIDA PRINCIPAL DO JARDIM ALÁ/CAIC/AVENIDA RIO GRANDE DO NORTE/QUADRAS: 72 / 73/AVENIDA GOIÁS – ATÉ A PONTE"/>
  </r>
  <r>
    <x v="156"/>
    <x v="4"/>
    <x v="6"/>
    <x v="0"/>
    <n v="7"/>
    <s v="DF - 280"/>
    <s v="SANTO ANTÔNIO DO DESCOBERTO"/>
    <s v="AVENIDA PRINCIPAL DO PARQUE ESTRELA DALVA XI/AVENIDA PRINCIPAL DO JARDIM ALÁ/CAIC/AVENIDA RIO GRANDE DO NORTE/QUADRAS: 72 / 73/AVENIDA GOIÁS – ATÉ A PONTE/DF - 280"/>
  </r>
  <r>
    <x v="156"/>
    <x v="4"/>
    <x v="6"/>
    <x v="0"/>
    <n v="8"/>
    <s v="BR – 060"/>
    <s v="SAMAMBAIA"/>
    <s v="AVENIDA PRINCIPAL DO PARQUE ESTRELA DALVA XI/AVENIDA PRINCIPAL DO JARDIM ALÁ/CAIC/AVENIDA RIO GRANDE DO NORTE/QUADRAS: 72 / 73/AVENIDA GOIÁS – ATÉ A PONTE/DF - 280/BR – 060"/>
  </r>
  <r>
    <x v="156"/>
    <x v="4"/>
    <x v="6"/>
    <x v="0"/>
    <n v="9"/>
    <s v="EPNB"/>
    <s v="RIACHO FUNDO I"/>
    <s v="AVENIDA PRINCIPAL DO PARQUE ESTRELA DALVA XI/AVENIDA PRINCIPAL DO JARDIM ALÁ/CAIC/AVENIDA RIO GRANDE DO NORTE/QUADRAS: 72 / 73/AVENIDA GOIÁS – ATÉ A PONTE/DF - 280/BR – 060/EPNB"/>
  </r>
  <r>
    <x v="156"/>
    <x v="4"/>
    <x v="6"/>
    <x v="0"/>
    <n v="10"/>
    <s v="EPNB"/>
    <s v="NÚCLEO BANDEIRANTE"/>
    <s v="AVENIDA PRINCIPAL DO PARQUE ESTRELA DALVA XI/AVENIDA PRINCIPAL DO JARDIM ALÁ/CAIC/AVENIDA RIO GRANDE DO NORTE/QUADRAS: 72 / 73/AVENIDA GOIÁS – ATÉ A PONTE/DF - 280/BR – 060/EPNB/EPNB"/>
  </r>
  <r>
    <x v="156"/>
    <x v="4"/>
    <x v="6"/>
    <x v="0"/>
    <n v="11"/>
    <s v="EPIA"/>
    <s v="CANDANGOLÂNDIA"/>
    <s v="AVENIDA PRINCIPAL DO PARQUE ESTRELA DALVA XI/AVENIDA PRINCIPAL DO JARDIM ALÁ/CAIC/AVENIDA RIO GRANDE DO NORTE/QUADRAS: 72 / 73/AVENIDA GOIÁS – ATÉ A PONTE/DF - 280/BR – 060/EPNB/EPNB/EPIA"/>
  </r>
  <r>
    <x v="156"/>
    <x v="4"/>
    <x v="6"/>
    <x v="0"/>
    <n v="12"/>
    <s v="EPGU - ZOOLÓGICO"/>
    <s v="GUARÁ"/>
    <s v="AVENIDA PRINCIPAL DO PARQUE ESTRELA DALVA XI/AVENIDA PRINCIPAL DO JARDIM ALÁ/CAIC/AVENIDA RIO GRANDE DO NORTE/QUADRAS: 72 / 73/AVENIDA GOIÁS – ATÉ A PONTE/DF - 280/BR – 060/EPNB/EPNB/EPIA/EPGU - ZOOLÓGICO"/>
  </r>
  <r>
    <x v="156"/>
    <x v="4"/>
    <x v="6"/>
    <x v="0"/>
    <n v="13"/>
    <s v="AVENIDA DAS NAÇÕES"/>
    <s v="VILA TELEBRASÍLIA"/>
    <s v="AVENIDA PRINCIPAL DO PARQUE ESTRELA DALVA XI/AVENIDA PRINCIPAL DO JARDIM ALÁ/CAIC/AVENIDA RIO GRANDE DO NORTE/QUADRAS: 72 / 73/AVENIDA GOIÁS – ATÉ A PONTE/DF - 280/BR – 060/EPNB/EPNB/EPIA/EPGU - ZOOLÓGICO/AVENIDA DAS NAÇÕES"/>
  </r>
  <r>
    <x v="156"/>
    <x v="4"/>
    <x v="6"/>
    <x v="0"/>
    <n v="14"/>
    <s v="AV. L4 SUL"/>
    <s v="BRASÍLIA"/>
    <s v="AVENIDA PRINCIPAL DO PARQUE ESTRELA DALVA XI/AVENIDA PRINCIPAL DO JARDIM ALÁ/CAIC/AVENIDA RIO GRANDE DO NORTE/QUADRAS: 72 / 73/AVENIDA GOIÁS – ATÉ A PONTE/DF - 280/BR – 060/EPNB/EPNB/EPIA/EPGU - ZOOLÓGICO/AVENIDA DAS NAÇÕES/AV. L4 SUL"/>
  </r>
  <r>
    <x v="156"/>
    <x v="4"/>
    <x v="6"/>
    <x v="0"/>
    <n v="15"/>
    <s v="EIXO W SUL"/>
    <s v="BRASÍLIA"/>
    <s v="AVENIDA PRINCIPAL DO PARQUE ESTRELA DALVA XI/AVENIDA PRINCIPAL DO JARDIM ALÁ/CAIC/AVENIDA RIO GRANDE DO NORTE/QUADRAS: 72 / 73/AVENIDA GOIÁS – ATÉ A PONTE/DF - 280/BR – 060/EPNB/EPNB/EPIA/EPGU - ZOOLÓGICO/AVENIDA DAS NAÇÕES/AV. L4 SUL/EIXO W SUL"/>
  </r>
  <r>
    <x v="156"/>
    <x v="4"/>
    <x v="6"/>
    <x v="0"/>
    <n v="16"/>
    <s v="RODOVIÁRIA PLANO PILOTO"/>
    <s v="BRASÍLIA"/>
    <s v="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"/>
  </r>
  <r>
    <x v="157"/>
    <x v="4"/>
    <x v="7"/>
    <x v="0"/>
    <n v="1"/>
    <s v="TERMINAL QUEIROZ"/>
    <s v="SANTO ANTÔNIO DO DESCOBERTO"/>
    <s v="TERMINAL QUEIROZ"/>
  </r>
  <r>
    <x v="157"/>
    <x v="4"/>
    <x v="7"/>
    <x v="0"/>
    <n v="2"/>
    <s v="AVENIDA PRINCIPAL DO PARQUE BEATRIZ I E II"/>
    <s v="SANTO ANTÔNIO DO DESCOBERTO"/>
    <s v="TERMINAL QUEIROZ/AVENIDA PRINCIPAL DO PARQUE BEATRIZ I E II"/>
  </r>
  <r>
    <x v="157"/>
    <x v="4"/>
    <x v="7"/>
    <x v="0"/>
    <n v="3"/>
    <s v="RESIDENCIAL MORADA NOBRE"/>
    <s v="SANTO ANTÔNIO DO DESCOBERTO"/>
    <s v="TERMINAL QUEIROZ/AVENIDA PRINCIPAL DO PARQUE BEATRIZ I E II/RESIDENCIAL MORADA NOBRE"/>
  </r>
  <r>
    <x v="157"/>
    <x v="4"/>
    <x v="7"/>
    <x v="0"/>
    <n v="4"/>
    <s v="AVENIDA PRINCIPAL DO PARQUE SANTO ANTONIO"/>
    <s v="SANTO ANTÔNIO DO DESCOBERTO"/>
    <s v="TERMINAL QUEIROZ/AVENIDA PRINCIPAL DO PARQUE BEATRIZ I E II/RESIDENCIAL MORADA NOBRE/AVENIDA PRINCIPAL DO PARQUE SANTO ANTONIO"/>
  </r>
  <r>
    <x v="157"/>
    <x v="4"/>
    <x v="7"/>
    <x v="0"/>
    <n v="5"/>
    <s v="GO - 540"/>
    <s v="SANTO ANTÔNIO DO DESCOBERTO"/>
    <s v="TERMINAL QUEIROZ/AVENIDA PRINCIPAL DO PARQUE BEATRIZ I E II/RESIDENCIAL MORADA NOBRE/AVENIDA PRINCIPAL DO PARQUE SANTO ANTONIO/GO - 540"/>
  </r>
  <r>
    <x v="157"/>
    <x v="4"/>
    <x v="7"/>
    <x v="0"/>
    <n v="6"/>
    <s v="AVENIDA GOIÁS – ATÉ A PONTE"/>
    <s v="SANTO ANTÔNIO DO DESCOBERTO"/>
    <s v="TERMINAL QUEIROZ/AVENIDA PRINCIPAL DO PARQUE BEATRIZ I E II/RESIDENCIAL MORADA NOBRE/AVENIDA PRINCIPAL DO PARQUE SANTO ANTONIO/GO - 540/AVENIDA GOIÁS – ATÉ A PONTE"/>
  </r>
  <r>
    <x v="157"/>
    <x v="4"/>
    <x v="7"/>
    <x v="0"/>
    <n v="7"/>
    <s v="DF – 280"/>
    <s v="SANTO ANTÔNIO DO DESCOBERTO"/>
    <s v="TERMINAL QUEIROZ/AVENIDA PRINCIPAL DO PARQUE BEATRIZ I E II/RESIDENCIAL MORADA NOBRE/AVENIDA PRINCIPAL DO PARQUE SANTO ANTONIO/GO - 540/AVENIDA GOIÁS – ATÉ A PONTE/DF – 280"/>
  </r>
  <r>
    <x v="157"/>
    <x v="4"/>
    <x v="7"/>
    <x v="0"/>
    <n v="8"/>
    <s v="BR – 060"/>
    <s v="SAMAMBAIA"/>
    <s v="TERMINAL QUEIROZ/AVENIDA PRINCIPAL DO PARQUE BEATRIZ I E II/RESIDENCIAL MORADA NOBRE/AVENIDA PRINCIPAL DO PARQUE SANTO ANTONIO/GO - 540/AVENIDA GOIÁS – ATÉ A PONTE/DF – 280/BR – 060"/>
  </r>
  <r>
    <x v="157"/>
    <x v="4"/>
    <x v="7"/>
    <x v="0"/>
    <n v="9"/>
    <s v="PISTÃO SUL"/>
    <s v="TAGUATINGA"/>
    <s v="TERMINAL QUEIROZ/AVENIDA PRINCIPAL DO PARQUE BEATRIZ I E II/RESIDENCIAL MORADA NOBRE/AVENIDA PRINCIPAL DO PARQUE SANTO ANTONIO/GO - 540/AVENIDA GOIÁS – ATÉ A PONTE/DF – 280/BR – 060/PISTÃO SUL"/>
  </r>
  <r>
    <x v="157"/>
    <x v="4"/>
    <x v="7"/>
    <x v="0"/>
    <n v="10"/>
    <s v="EPTG"/>
    <s v="VICENTE PIRES"/>
    <s v="TERMINAL QUEIROZ/AVENIDA PRINCIPAL DO PARQUE BEATRIZ I E II/RESIDENCIAL MORADA NOBRE/AVENIDA PRINCIPAL DO PARQUE SANTO ANTONIO/GO - 540/AVENIDA GOIÁS – ATÉ A PONTE/DF – 280/BR – 060/PISTÃO SUL/EPTG"/>
  </r>
  <r>
    <x v="157"/>
    <x v="4"/>
    <x v="7"/>
    <x v="0"/>
    <n v="11"/>
    <s v="EPTG"/>
    <s v="LÚCIO COSTA"/>
    <s v="TERMINAL QUEIROZ/AVENIDA PRINCIPAL DO PARQUE BEATRIZ I E II/RESIDENCIAL MORADA NOBRE/AVENIDA PRINCIPAL DO PARQUE SANTO ANTONIO/GO - 540/AVENIDA GOIÁS – ATÉ A PONTE/DF – 280/BR – 060/PISTÃO SUL/EPTG/EPTG"/>
  </r>
  <r>
    <x v="157"/>
    <x v="4"/>
    <x v="7"/>
    <x v="0"/>
    <n v="12"/>
    <s v="EPTG"/>
    <s v="GUARÁ"/>
    <s v="TERMINAL QUEIROZ/AVENIDA PRINCIPAL DO PARQUE BEATRIZ I E II/RESIDENCIAL MORADA NOBRE/AVENIDA PRINCIPAL DO PARQUE SANTO ANTONIO/GO - 540/AVENIDA GOIÁS – ATÉ A PONTE/DF – 280/BR – 060/PISTÃO SUL/EPTG/EPTG/EPTG"/>
  </r>
  <r>
    <x v="157"/>
    <x v="4"/>
    <x v="7"/>
    <x v="0"/>
    <n v="13"/>
    <s v="EPTG"/>
    <s v="SIA"/>
    <s v="TERMINAL QUEIROZ/AVENIDA PRINCIPAL DO PARQUE BEATRIZ I E II/RESIDENCIAL MORADA NOBRE/AVENIDA PRINCIPAL DO PARQUE SANTO ANTONIO/GO - 540/AVENIDA GOIÁS – ATÉ A PONTE/DF – 280/BR – 060/PISTÃO SUL/EPTG/EPTG/EPTG/EPTG"/>
  </r>
  <r>
    <x v="157"/>
    <x v="4"/>
    <x v="7"/>
    <x v="0"/>
    <n v="14"/>
    <s v="EPIG"/>
    <s v="OCTOGONAL"/>
    <s v="TERMINAL QUEIROZ/AVENIDA PRINCIPAL DO PARQUE BEATRIZ I E II/RESIDENCIAL MORADA NOBRE/AVENIDA PRINCIPAL DO PARQUE SANTO ANTONIO/GO - 540/AVENIDA GOIÁS – ATÉ A PONTE/DF – 280/BR – 060/PISTÃO SUL/EPTG/EPTG/EPTG/EPTG/EPIG"/>
  </r>
  <r>
    <x v="157"/>
    <x v="4"/>
    <x v="7"/>
    <x v="0"/>
    <n v="15"/>
    <s v="SETOR POLICIAL SUL"/>
    <s v="BRASÍLIA"/>
    <s v="TERMINAL QUEIROZ/AVENIDA PRINCIPAL DO PARQUE BEATRIZ I E II/RESIDENCIAL MORADA NOBRE/AVENIDA PRINCIPAL DO PARQUE SANTO ANTONIO/GO - 540/AVENIDA GOIÁS – ATÉ A PONTE/DF – 280/BR – 060/PISTÃO SUL/EPTG/EPTG/EPTG/EPTG/EPIG/SETOR POLICIAL SUL"/>
  </r>
  <r>
    <x v="157"/>
    <x v="4"/>
    <x v="7"/>
    <x v="0"/>
    <n v="16"/>
    <s v="EIXO W SUL"/>
    <s v="BRASÍLIA"/>
    <s v="TERMINAL QUEIROZ/AVENIDA PRINCIPAL DO PARQUE BEATRIZ I E II/RESIDENCIAL MORADA NOBRE/AVENIDA PRINCIPAL DO PARQUE SANTO ANTONIO/GO - 540/AVENIDA GOIÁS – ATÉ A PONTE/DF – 280/BR – 060/PISTÃO SUL/EPTG/EPTG/EPTG/EPTG/EPIG/SETOR POLICIAL SUL/EIXO W SUL"/>
  </r>
  <r>
    <x v="157"/>
    <x v="4"/>
    <x v="7"/>
    <x v="0"/>
    <n v="17"/>
    <s v="RODOVIÁRIA PLANO PILOTO"/>
    <s v="BRASÍLIA"/>
    <s v="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"/>
  </r>
  <r>
    <x v="158"/>
    <x v="4"/>
    <x v="6"/>
    <x v="0"/>
    <n v="1"/>
    <s v="AVENIDA PRINCIPAL DO PARQUE SANTO ANTONIO"/>
    <s v="SANTO ANTÔNIO DO DESCOBERTO"/>
    <s v="AVENIDA PRINCIPAL DO PARQUE SANTO ANTONIO"/>
  </r>
  <r>
    <x v="158"/>
    <x v="4"/>
    <x v="6"/>
    <x v="0"/>
    <n v="2"/>
    <s v="RESIDENCIAL MORADA NOBRE"/>
    <s v="SANTO ANTÔNIO DO DESCOBERTO"/>
    <s v="AVENIDA PRINCIPAL DO PARQUE SANTO ANTONIO/RESIDENCIAL MORADA NOBRE"/>
  </r>
  <r>
    <x v="158"/>
    <x v="4"/>
    <x v="6"/>
    <x v="0"/>
    <n v="3"/>
    <s v="AVENIDA PRINCIPAL PARQUE BEATRIZ I E II"/>
    <s v="SANTO ANTÔNIO DO DESCOBERTO"/>
    <s v="AVENIDA PRINCIPAL DO PARQUE SANTO ANTONIO/RESIDENCIAL MORADA NOBRE/AVENIDA PRINCIPAL PARQUE BEATRIZ I E II"/>
  </r>
  <r>
    <x v="158"/>
    <x v="4"/>
    <x v="6"/>
    <x v="0"/>
    <n v="4"/>
    <s v="TERMINAL QUEIROZ"/>
    <s v="SANTO ANTÔNIO DO DESCOBERTO"/>
    <s v="AVENIDA PRINCIPAL DO PARQUE SANTO ANTONIO/RESIDENCIAL MORADA NOBRE/AVENIDA PRINCIPAL PARQUE BEATRIZ I E II/TERMINAL QUEIROZ"/>
  </r>
  <r>
    <x v="158"/>
    <x v="4"/>
    <x v="6"/>
    <x v="0"/>
    <n v="5"/>
    <s v="COLÉGIO CASTRO ALVES"/>
    <s v="SANTO ANTÔNIO DO DESCOBERTO"/>
    <s v="AVENIDA PRINCIPAL DO PARQUE SANTO ANTONIO/RESIDENCIAL MORADA NOBRE/AVENIDA PRINCIPAL PARQUE BEATRIZ I E II/TERMINAL QUEIROZ/COLÉGIO CASTRO ALVES"/>
  </r>
  <r>
    <x v="158"/>
    <x v="4"/>
    <x v="6"/>
    <x v="0"/>
    <n v="6"/>
    <s v="AVENIDA PRINCIPAL DO PARQUE ESTRELA DALVA XII"/>
    <s v="SANTO ANTÔNIO DO DESCOBERTO"/>
    <s v="AVENIDA PRINCIPAL DO PARQUE SANTO ANTONIO/RESIDENCIAL MORADA NOBRE/AVENIDA PRINCIPAL PARQUE BEATRIZ I E II/TERMINAL QUEIROZ/COLÉGIO CASTRO ALVES/AVENIDA PRINCIPAL DO PARQUE ESTRELA DALVA XII"/>
  </r>
  <r>
    <x v="158"/>
    <x v="4"/>
    <x v="6"/>
    <x v="0"/>
    <n v="7"/>
    <s v="CAIC"/>
    <s v="SANTO ANTÔNIO DO DESCOBERTO"/>
    <s v="AVENIDA PRINCIPAL DO PARQUE SANTO ANTONIO/RESIDENCIAL MORADA NOBRE/AVENIDA PRINCIPAL PARQUE BEATRIZ I E II/TERMINAL QUEIROZ/COLÉGIO CASTRO ALVES/AVENIDA PRINCIPAL DO PARQUE ESTRELA DALVA XII/CAIC"/>
  </r>
  <r>
    <x v="158"/>
    <x v="4"/>
    <x v="6"/>
    <x v="0"/>
    <n v="8"/>
    <s v="QUADRAS: 72 / 73"/>
    <s v="SANTO ANTÔNIO DO DESCOBERTO"/>
    <s v="AVENIDA PRINCIPAL DO PARQUE SANTO ANTONIO/RESIDENCIAL MORADA NOBRE/AVENIDA PRINCIPAL PARQUE BEATRIZ I E II/TERMINAL QUEIROZ/COLÉGIO CASTRO ALVES/AVENIDA PRINCIPAL DO PARQUE ESTRELA DALVA XII/CAIC/QUADRAS: 72 / 73"/>
  </r>
  <r>
    <x v="158"/>
    <x v="4"/>
    <x v="6"/>
    <x v="0"/>
    <n v="9"/>
    <s v="AVENIDA GOIÁS ATÉ A PONTE"/>
    <s v="SANTO ANTÔNIO DO DESCOBERTO"/>
    <s v="AVENIDA PRINCIPAL DO PARQUE SANTO ANTONIO/RESIDENCIAL MORADA NOBRE/AVENIDA PRINCIPAL PARQUE BEATRIZ I E II/TERMINAL QUEIROZ/COLÉGIO CASTRO ALVES/AVENIDA PRINCIPAL DO PARQUE ESTRELA DALVA XII/CAIC/QUADRAS: 72 / 73/AVENIDA GOIÁS ATÉ A PONTE"/>
  </r>
  <r>
    <x v="158"/>
    <x v="4"/>
    <x v="6"/>
    <x v="0"/>
    <n v="10"/>
    <s v="DF – 280"/>
    <s v="SANTO ANTÔNIO DO DESCOBERTO"/>
    <s v="AVENIDA PRINCIPAL DO PARQUE SANTO ANTONIO/RESIDENCIAL MORADA NOBRE/AVENIDA PRINCIPAL PARQUE BEATRIZ I E II/TERMINAL QUEIROZ/COLÉGIO CASTRO ALVES/AVENIDA PRINCIPAL DO PARQUE ESTRELA DALVA XII/CAIC/QUADRAS: 72 / 73/AVENIDA GOIÁS ATÉ A PONTE/DF – 280"/>
  </r>
  <r>
    <x v="158"/>
    <x v="4"/>
    <x v="6"/>
    <x v="0"/>
    <n v="11"/>
    <s v="BR – 060"/>
    <s v="SAMAMBAIA"/>
    <s v="AVENIDA PRINCIPAL DO PARQUE SANTO ANTONIO/RESIDENCIAL MORADA NOBRE/AVENIDA PRINCIPAL PARQUE BEATRIZ I E II/TERMINAL QUEIROZ/COLÉGIO CASTRO ALVES/AVENIDA PRINCIPAL DO PARQUE ESTRELA DALVA XII/CAIC/QUADRAS: 72 / 73/AVENIDA GOIÁS ATÉ A PONTE/DF – 280/BR – 060"/>
  </r>
  <r>
    <x v="158"/>
    <x v="4"/>
    <x v="6"/>
    <x v="0"/>
    <n v="12"/>
    <s v="PISTÃO SUL"/>
    <s v="TAGUATING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"/>
  </r>
  <r>
    <x v="158"/>
    <x v="4"/>
    <x v="6"/>
    <x v="0"/>
    <n v="13"/>
    <s v="AV. PARQUE ÁGUAS CLARAS"/>
    <s v="ÁGUAS CLAR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"/>
  </r>
  <r>
    <x v="158"/>
    <x v="4"/>
    <x v="6"/>
    <x v="0"/>
    <n v="14"/>
    <s v="AVENIDA DAS ARAUCÁRIAS"/>
    <s v="ÁGUAS CLARA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"/>
  </r>
  <r>
    <x v="158"/>
    <x v="4"/>
    <x v="6"/>
    <x v="0"/>
    <n v="15"/>
    <s v="AVENIDA PAU BRASIL"/>
    <s v="ÁGUAS CLARA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"/>
  </r>
  <r>
    <x v="158"/>
    <x v="4"/>
    <x v="6"/>
    <x v="0"/>
    <n v="16"/>
    <s v="AVENIDA IPÊ AMARELO"/>
    <s v="ÁGUAS CLARA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"/>
  </r>
  <r>
    <x v="158"/>
    <x v="4"/>
    <x v="6"/>
    <x v="0"/>
    <n v="17"/>
    <s v="AVENIDA DAS CASTANHEIRAS"/>
    <s v="ÁGUAS CLARA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"/>
  </r>
  <r>
    <x v="158"/>
    <x v="4"/>
    <x v="6"/>
    <x v="0"/>
    <n v="18"/>
    <s v="EPTG"/>
    <s v="VICENTE PIRE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"/>
  </r>
  <r>
    <x v="158"/>
    <x v="4"/>
    <x v="6"/>
    <x v="0"/>
    <n v="19"/>
    <s v="QI: 01 / QI: 23"/>
    <s v="GUARÁ I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"/>
  </r>
  <r>
    <x v="158"/>
    <x v="4"/>
    <x v="6"/>
    <x v="0"/>
    <n v="20"/>
    <s v="QE: 28 / QE: 36 – CENTRO"/>
    <s v="GUARÁ II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"/>
  </r>
  <r>
    <x v="158"/>
    <x v="4"/>
    <x v="6"/>
    <x v="0"/>
    <n v="21"/>
    <s v="EPGU - ZOOLÓGICO"/>
    <s v="GUARÁ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"/>
  </r>
  <r>
    <x v="158"/>
    <x v="4"/>
    <x v="6"/>
    <x v="0"/>
    <n v="22"/>
    <s v="AVENIDA DAS NAÇÕES"/>
    <s v="VILA TELEBRASÍLI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"/>
  </r>
  <r>
    <x v="158"/>
    <x v="4"/>
    <x v="6"/>
    <x v="0"/>
    <n v="23"/>
    <s v="AV. L4 SUL"/>
    <s v="BRASÍLI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"/>
  </r>
  <r>
    <x v="158"/>
    <x v="4"/>
    <x v="6"/>
    <x v="0"/>
    <n v="24"/>
    <s v="EIXO W SUL"/>
    <s v="BRASÍLI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"/>
  </r>
  <r>
    <x v="158"/>
    <x v="4"/>
    <x v="6"/>
    <x v="0"/>
    <n v="25"/>
    <s v="RODOVIÁRIA PLANO PILOTO"/>
    <s v="BRASÍLI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"/>
  </r>
  <r>
    <x v="159"/>
    <x v="4"/>
    <x v="7"/>
    <x v="0"/>
    <n v="1"/>
    <s v="TERMINAL ROD. DO CENTRO"/>
    <s v="SANTO ANTÔNIO DO DESCOBERTO"/>
    <s v="TERMINAL ROD. DO CENTRO"/>
  </r>
  <r>
    <x v="159"/>
    <x v="4"/>
    <x v="7"/>
    <x v="0"/>
    <n v="2"/>
    <s v="VILA SÃO LUIZ"/>
    <s v="SANTO ANTÔNIO DO DESCOBERTO"/>
    <s v="TERMINAL ROD. DO CENTRO/VILA SÃO LUIZ"/>
  </r>
  <r>
    <x v="159"/>
    <x v="4"/>
    <x v="7"/>
    <x v="0"/>
    <n v="3"/>
    <s v="AVENIDA RIO GRANDE DO NORTE"/>
    <s v="SANTO ANTÔNIO DO DESCOBERTO"/>
    <s v="TERMINAL ROD. DO CENTRO/VILA SÃO LUIZ/AVENIDA RIO GRANDE DO NORTE"/>
  </r>
  <r>
    <x v="159"/>
    <x v="4"/>
    <x v="7"/>
    <x v="0"/>
    <n v="4"/>
    <s v="QUADRAS: 72 / 73"/>
    <s v="SANTO ANTÔNIO DO DESCOBERTO"/>
    <s v="TERMINAL ROD. DO CENTRO/VILA SÃO LUIZ/AVENIDA RIO GRANDE DO NORTE/QUADRAS: 72 / 73"/>
  </r>
  <r>
    <x v="159"/>
    <x v="4"/>
    <x v="7"/>
    <x v="0"/>
    <n v="5"/>
    <s v="AVENIDA GOIÁS – ATÉ A PONTE"/>
    <s v="SANTO ANTÔNIO DO DESCOBERTO"/>
    <s v="TERMINAL ROD. DO CENTRO/VILA SÃO LUIZ/AVENIDA RIO GRANDE DO NORTE/QUADRAS: 72 / 73/AVENIDA GOIÁS – ATÉ A PONTE"/>
  </r>
  <r>
    <x v="159"/>
    <x v="4"/>
    <x v="7"/>
    <x v="0"/>
    <n v="6"/>
    <s v="DF – 280"/>
    <s v="SANTO ANTÔNIO DO DESCOBERTO"/>
    <s v="TERMINAL ROD. DO CENTRO/VILA SÃO LUIZ/AVENIDA RIO GRANDE DO NORTE/QUADRAS: 72 / 73/AVENIDA GOIÁS – ATÉ A PONTE/DF – 280"/>
  </r>
  <r>
    <x v="159"/>
    <x v="4"/>
    <x v="7"/>
    <x v="0"/>
    <n v="7"/>
    <s v="BR – 060"/>
    <s v="SAMAMBAIA"/>
    <s v="TERMINAL ROD. DO CENTRO/VILA SÃO LUIZ/AVENIDA RIO GRANDE DO NORTE/QUADRAS: 72 / 73/AVENIDA GOIÁS – ATÉ A PONTE/DF – 280/BR – 060"/>
  </r>
  <r>
    <x v="159"/>
    <x v="4"/>
    <x v="7"/>
    <x v="0"/>
    <n v="8"/>
    <s v="PISTÃO SUL"/>
    <s v="TAGUATINGA"/>
    <s v="TERMINAL ROD. DO CENTRO/VILA SÃO LUIZ/AVENIDA RIO GRANDE DO NORTE/QUADRAS: 72 / 73/AVENIDA GOIÁS – ATÉ A PONTE/DF – 280/BR – 060/PISTÃO SUL"/>
  </r>
  <r>
    <x v="159"/>
    <x v="4"/>
    <x v="7"/>
    <x v="0"/>
    <n v="9"/>
    <s v="AVENIDA PARQUE ÁGUAS CLARAS"/>
    <s v="ÁGUAS CLARAS"/>
    <s v="TERMINAL ROD. DO CENTRO/VILA SÃO LUIZ/AVENIDA RIO GRANDE DO NORTE/QUADRAS: 72 / 73/AVENIDA GOIÁS – ATÉ A PONTE/DF – 280/BR – 060/PISTÃO SUL/AVENIDA PARQUE ÁGUAS CLARAS"/>
  </r>
  <r>
    <x v="159"/>
    <x v="4"/>
    <x v="7"/>
    <x v="0"/>
    <n v="10"/>
    <s v="AVENIDA DAS ARAUCÁRIAS"/>
    <s v="ÁGUAS CLARAS"/>
    <s v="TERMINAL ROD. DO CENTRO/VILA SÃO LUIZ/AVENIDA RIO GRANDE DO NORTE/QUADRAS: 72 / 73/AVENIDA GOIÁS – ATÉ A PONTE/DF – 280/BR – 060/PISTÃO SUL/AVENIDA PARQUE ÁGUAS CLARAS/AVENIDA DAS ARAUCÁRIAS"/>
  </r>
  <r>
    <x v="159"/>
    <x v="4"/>
    <x v="7"/>
    <x v="0"/>
    <n v="11"/>
    <s v="AVENIDA PAU BRASIL"/>
    <s v="ÁGUAS CLARAS"/>
    <s v="TERMINAL ROD. DO CENTRO/VILA SÃO LUIZ/AVENIDA RIO GRANDE DO NORTE/QUADRAS: 72 / 73/AVENIDA GOIÁS – ATÉ A PONTE/DF – 280/BR – 060/PISTÃO SUL/AVENIDA PARQUE ÁGUAS CLARAS/AVENIDA DAS ARAUCÁRIAS/AVENIDA PAU BRASIL"/>
  </r>
  <r>
    <x v="159"/>
    <x v="4"/>
    <x v="7"/>
    <x v="0"/>
    <n v="12"/>
    <s v="AVENIDA IPÊ AMARELO"/>
    <s v="ÁGUAS CLARAS"/>
    <s v="TERMINAL ROD. DO CENTRO/VILA SÃO LUIZ/AVENIDA RIO GRANDE DO NORTE/QUADRAS: 72 / 73/AVENIDA GOIÁS – ATÉ A PONTE/DF – 280/BR – 060/PISTÃO SUL/AVENIDA PARQUE ÁGUAS CLARAS/AVENIDA DAS ARAUCÁRIAS/AVENIDA PAU BRASIL/AVENIDA IPÊ AMARELO"/>
  </r>
  <r>
    <x v="159"/>
    <x v="4"/>
    <x v="7"/>
    <x v="0"/>
    <n v="13"/>
    <s v="AVENIDA DAS CASTANHEIRAS"/>
    <s v="ÁGUAS CLARAS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"/>
  </r>
  <r>
    <x v="159"/>
    <x v="4"/>
    <x v="7"/>
    <x v="0"/>
    <n v="14"/>
    <s v="EPTG"/>
    <s v="VICENTE PIRES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"/>
  </r>
  <r>
    <x v="159"/>
    <x v="4"/>
    <x v="7"/>
    <x v="0"/>
    <n v="15"/>
    <s v="EPVL"/>
    <s v="JOCKEY CLUB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"/>
  </r>
  <r>
    <x v="159"/>
    <x v="4"/>
    <x v="7"/>
    <x v="0"/>
    <n v="16"/>
    <s v="ESTRUTURAL"/>
    <s v="CIDADE ESTRUTURAL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"/>
  </r>
  <r>
    <x v="159"/>
    <x v="4"/>
    <x v="7"/>
    <x v="0"/>
    <n v="17"/>
    <s v="ESTRUTURAL"/>
    <s v="CIDADE DO AUTOMÓVEL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"/>
  </r>
  <r>
    <x v="159"/>
    <x v="4"/>
    <x v="7"/>
    <x v="0"/>
    <n v="18"/>
    <s v="ESTRUTURAL"/>
    <s v="S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"/>
  </r>
  <r>
    <x v="159"/>
    <x v="4"/>
    <x v="7"/>
    <x v="0"/>
    <n v="19"/>
    <s v="VIADUTO AIRTON SENNA"/>
    <s v="BRASÍL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"/>
  </r>
  <r>
    <x v="159"/>
    <x v="4"/>
    <x v="7"/>
    <x v="0"/>
    <n v="20"/>
    <s v="RODOFERROVIÁRIA"/>
    <s v="BRASÍL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"/>
  </r>
  <r>
    <x v="159"/>
    <x v="4"/>
    <x v="7"/>
    <x v="0"/>
    <n v="21"/>
    <s v="EIXO MONUMENTAL"/>
    <s v="BRASÍL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"/>
  </r>
  <r>
    <x v="159"/>
    <x v="4"/>
    <x v="7"/>
    <x v="0"/>
    <n v="22"/>
    <s v="RODOVIÁRIA PLANO PILOTO"/>
    <s v="BRASÍL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"/>
  </r>
  <r>
    <x v="160"/>
    <x v="4"/>
    <x v="6"/>
    <x v="0"/>
    <n v="1"/>
    <s v="AVENIDA PRINCIPAL DO JARDIM ALÁ"/>
    <s v="SANTO ANTÔNIO DO DESCOBERTO"/>
    <s v="AVENIDA PRINCIPAL DO JARDIM ALÁ"/>
  </r>
  <r>
    <x v="160"/>
    <x v="4"/>
    <x v="6"/>
    <x v="0"/>
    <n v="2"/>
    <s v="AVENIDA PRINCIPAL DO PARQUE ESTRELA DALVA XI"/>
    <s v="SANTO ANTÔNIO DO DESCOBERTO"/>
    <s v="AVENIDA PRINCIPAL DO JARDIM ALÁ/AVENIDA PRINCIPAL DO PARQUE ESTRELA DALVA XI"/>
  </r>
  <r>
    <x v="160"/>
    <x v="4"/>
    <x v="6"/>
    <x v="0"/>
    <n v="3"/>
    <s v="CAIC"/>
    <s v="SANTO ANTÔNIO DO DESCOBERTO"/>
    <s v="AVENIDA PRINCIPAL DO JARDIM ALÁ/AVENIDA PRINCIPAL DO PARQUE ESTRELA DALVA XI/CAIC"/>
  </r>
  <r>
    <x v="160"/>
    <x v="4"/>
    <x v="6"/>
    <x v="0"/>
    <n v="4"/>
    <s v="QUADRAS: 72 / 73"/>
    <s v="SANTO ANTÔNIO DO DESCOBERTO"/>
    <s v="AVENIDA PRINCIPAL DO JARDIM ALÁ/AVENIDA PRINCIPAL DO PARQUE ESTRELA DALVA XI/CAIC/QUADRAS: 72 / 73"/>
  </r>
  <r>
    <x v="160"/>
    <x v="4"/>
    <x v="6"/>
    <x v="0"/>
    <n v="5"/>
    <s v="AVENIDA GOIÁS – ATÉ A PONTE"/>
    <s v="SANTO ANTÔNIO DO DESCOBERTO"/>
    <s v="AVENIDA PRINCIPAL DO JARDIM ALÁ/AVENIDA PRINCIPAL DO PARQUE ESTRELA DALVA XI/CAIC/QUADRAS: 72 / 73/AVENIDA GOIÁS – ATÉ A PONTE"/>
  </r>
  <r>
    <x v="160"/>
    <x v="4"/>
    <x v="6"/>
    <x v="0"/>
    <n v="6"/>
    <s v="DF – 280"/>
    <s v="SANTO ANTÔNIO DO DESCOBERTO"/>
    <s v="AVENIDA PRINCIPAL DO JARDIM ALÁ/AVENIDA PRINCIPAL DO PARQUE ESTRELA DALVA XI/CAIC/QUADRAS: 72 / 73/AVENIDA GOIÁS – ATÉ A PONTE/DF – 280"/>
  </r>
  <r>
    <x v="160"/>
    <x v="4"/>
    <x v="6"/>
    <x v="0"/>
    <n v="7"/>
    <s v="BR – 060"/>
    <s v="SAMAMBAIA"/>
    <s v="AVENIDA PRINCIPAL DO JARDIM ALÁ/AVENIDA PRINCIPAL DO PARQUE ESTRELA DALVA XI/CAIC/QUADRAS: 72 / 73/AVENIDA GOIÁS – ATÉ A PONTE/DF – 280/BR – 060"/>
  </r>
  <r>
    <x v="160"/>
    <x v="4"/>
    <x v="6"/>
    <x v="0"/>
    <n v="8"/>
    <s v="PISTÃO SUL"/>
    <s v="TAGUATINGA"/>
    <s v="AVENIDA PRINCIPAL DO JARDIM ALÁ/AVENIDA PRINCIPAL DO PARQUE ESTRELA DALVA XI/CAIC/QUADRAS: 72 / 73/AVENIDA GOIÁS – ATÉ A PONTE/DF – 280/BR – 060/PISTÃO SUL"/>
  </r>
  <r>
    <x v="160"/>
    <x v="4"/>
    <x v="6"/>
    <x v="0"/>
    <n v="9"/>
    <s v="AVENIDA PARQUE ÁGUAS CLARAS"/>
    <s v="ÁGUAS CLARAS"/>
    <s v="AVENIDA PRINCIPAL DO JARDIM ALÁ/AVENIDA PRINCIPAL DO PARQUE ESTRELA DALVA XI/CAIC/QUADRAS: 72 / 73/AVENIDA GOIÁS – ATÉ A PONTE/DF – 280/BR – 060/PISTÃO SUL/AVENIDA PARQUE ÁGUAS CLARAS"/>
  </r>
  <r>
    <x v="160"/>
    <x v="4"/>
    <x v="6"/>
    <x v="0"/>
    <n v="10"/>
    <s v="AVENIDA DAS ARAUCÁRIAS"/>
    <s v="ÁGUAS CLARAS"/>
    <s v="AVENIDA PRINCIPAL DO JARDIM ALÁ/AVENIDA PRINCIPAL DO PARQUE ESTRELA DALVA XI/CAIC/QUADRAS: 72 / 73/AVENIDA GOIÁS – ATÉ A PONTE/DF – 280/BR – 060/PISTÃO SUL/AVENIDA PARQUE ÁGUAS CLARAS/AVENIDA DAS ARAUCÁRIAS"/>
  </r>
  <r>
    <x v="160"/>
    <x v="4"/>
    <x v="6"/>
    <x v="0"/>
    <n v="11"/>
    <s v="AVENIDA PAU BRASIL"/>
    <s v="ÁGUAS CLARAS"/>
    <s v="AVENIDA PRINCIPAL DO JARDIM ALÁ/AVENIDA PRINCIPAL DO PARQUE ESTRELA DALVA XI/CAIC/QUADRAS: 72 / 73/AVENIDA GOIÁS – ATÉ A PONTE/DF – 280/BR – 060/PISTÃO SUL/AVENIDA PARQUE ÁGUAS CLARAS/AVENIDA DAS ARAUCÁRIAS/AVENIDA PAU BRASIL"/>
  </r>
  <r>
    <x v="160"/>
    <x v="4"/>
    <x v="6"/>
    <x v="0"/>
    <n v="12"/>
    <s v="AVENIDA IPÊ AMARELO"/>
    <s v="ÁGUAS CLARAS"/>
    <s v="AVENIDA PRINCIPAL DO JARDIM ALÁ/AVENIDA PRINCIPAL DO PARQUE ESTRELA DALVA XI/CAIC/QUADRAS: 72 / 73/AVENIDA GOIÁS – ATÉ A PONTE/DF – 280/BR – 060/PISTÃO SUL/AVENIDA PARQUE ÁGUAS CLARAS/AVENIDA DAS ARAUCÁRIAS/AVENIDA PAU BRASIL/AVENIDA IPÊ AMARELO"/>
  </r>
  <r>
    <x v="160"/>
    <x v="4"/>
    <x v="6"/>
    <x v="0"/>
    <n v="13"/>
    <s v="AVENIDA DAS CASTANHEIRAS"/>
    <s v="ÁGUAS CLARAS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"/>
  </r>
  <r>
    <x v="160"/>
    <x v="4"/>
    <x v="6"/>
    <x v="0"/>
    <n v="14"/>
    <s v="EPTG"/>
    <s v="VICENTE PIRES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"/>
  </r>
  <r>
    <x v="160"/>
    <x v="4"/>
    <x v="6"/>
    <x v="0"/>
    <n v="15"/>
    <s v="EPVL"/>
    <s v="JOCKEY CLUB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"/>
  </r>
  <r>
    <x v="160"/>
    <x v="4"/>
    <x v="6"/>
    <x v="0"/>
    <n v="16"/>
    <s v="ESTRUTURAL"/>
    <s v="CIDADE ESTRUTURAL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"/>
  </r>
  <r>
    <x v="160"/>
    <x v="4"/>
    <x v="6"/>
    <x v="0"/>
    <n v="17"/>
    <s v="ESTRUTURAL"/>
    <s v="CIDADE DO AUTOMÓVEL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"/>
  </r>
  <r>
    <x v="160"/>
    <x v="4"/>
    <x v="6"/>
    <x v="0"/>
    <n v="18"/>
    <s v="ESTRUTURAL"/>
    <s v="S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"/>
  </r>
  <r>
    <x v="160"/>
    <x v="4"/>
    <x v="6"/>
    <x v="0"/>
    <n v="19"/>
    <s v="VIADUTO AIRTON SENNA"/>
    <s v="BRASÍL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"/>
  </r>
  <r>
    <x v="160"/>
    <x v="4"/>
    <x v="6"/>
    <x v="0"/>
    <n v="20"/>
    <s v="RODOFERROVIÁRIA"/>
    <s v="BRASÍL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"/>
  </r>
  <r>
    <x v="160"/>
    <x v="4"/>
    <x v="6"/>
    <x v="0"/>
    <n v="21"/>
    <s v="EIXO MONUMENTAL"/>
    <s v="BRASÍL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"/>
  </r>
  <r>
    <x v="160"/>
    <x v="4"/>
    <x v="6"/>
    <x v="0"/>
    <n v="22"/>
    <s v="RODOVIÁRIA PLANO PILOTO"/>
    <s v="BRASÍL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"/>
  </r>
  <r>
    <x v="161"/>
    <x v="4"/>
    <x v="6"/>
    <x v="0"/>
    <n v="1"/>
    <s v="AVENIDA PRINCIPAL DO PARQUE SANTO ANTONIO"/>
    <s v="SANTO ANTÔNIO DO DESCOBERTO"/>
    <s v="AVENIDA PRINCIPAL DO PARQUE SANTO ANTONIO"/>
  </r>
  <r>
    <x v="161"/>
    <x v="4"/>
    <x v="6"/>
    <x v="0"/>
    <n v="2"/>
    <s v="AVENIDA PRINCIPAL DO PARQUE ESTRELA DALVA XIII"/>
    <s v="SANTO ANTÔNIO DO DESCOBERTO"/>
    <s v="AVENIDA PRINCIPAL DO PARQUE SANTO ANTONIO/AVENIDA PRINCIPAL DO PARQUE ESTRELA DALVA XIII"/>
  </r>
  <r>
    <x v="161"/>
    <x v="4"/>
    <x v="6"/>
    <x v="0"/>
    <n v="3"/>
    <s v="RESIDENCIAL MORADA NOBRE"/>
    <s v="SANTO ANTÔNIO DO DESCOBERTO"/>
    <s v="AVENIDA PRINCIPAL DO PARQUE SANTO ANTONIO/AVENIDA PRINCIPAL DO PARQUE ESTRELA DALVA XIII/RESIDENCIAL MORADA NOBRE"/>
  </r>
  <r>
    <x v="161"/>
    <x v="4"/>
    <x v="6"/>
    <x v="0"/>
    <n v="4"/>
    <s v="AVENIDA PRINCIPAL DO PARQUE BEATRIZ I E II"/>
    <s v="SANTO ANTÔNIO DO DESCOBERTO"/>
    <s v="AVENIDA PRINCIPAL DO PARQUE SANTO ANTONIO/AVENIDA PRINCIPAL DO PARQUE ESTRELA DALVA XIII/RESIDENCIAL MORADA NOBRE/AVENIDA PRINCIPAL DO PARQUE BEATRIZ I E II"/>
  </r>
  <r>
    <x v="161"/>
    <x v="4"/>
    <x v="6"/>
    <x v="0"/>
    <n v="5"/>
    <s v="TERMINAL ROD. DA QUEIROZ"/>
    <s v="SANTO ANTÔNIO DO DESCOBERTO"/>
    <s v="AVENIDA PRINCIPAL DO PARQUE SANTO ANTONIO/AVENIDA PRINCIPAL DO PARQUE ESTRELA DALVA XIII/RESIDENCIAL MORADA NOBRE/AVENIDA PRINCIPAL DO PARQUE BEATRIZ I E II/TERMINAL ROD. DA QUEIROZ"/>
  </r>
  <r>
    <x v="161"/>
    <x v="4"/>
    <x v="6"/>
    <x v="0"/>
    <n v="6"/>
    <s v="COLÉGIO CASTRO ALVES"/>
    <s v="SANTO ANTÔNIO DO DESCOBERTO"/>
    <s v="AVENIDA PRINCIPAL DO PARQUE SANTO ANTONIO/AVENIDA PRINCIPAL DO PARQUE ESTRELA DALVA XIII/RESIDENCIAL MORADA NOBRE/AVENIDA PRINCIPAL DO PARQUE BEATRIZ I E II/TERMINAL ROD. DA QUEIROZ/COLÉGIO CASTRO ALVES"/>
  </r>
  <r>
    <x v="161"/>
    <x v="4"/>
    <x v="6"/>
    <x v="0"/>
    <n v="7"/>
    <s v="AVENIDA PRINCIPAL DO PARQUE ESTRELA DALVA XII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"/>
  </r>
  <r>
    <x v="161"/>
    <x v="4"/>
    <x v="6"/>
    <x v="0"/>
    <n v="8"/>
    <s v="CAIC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/CAIC"/>
  </r>
  <r>
    <x v="161"/>
    <x v="4"/>
    <x v="6"/>
    <x v="0"/>
    <n v="9"/>
    <s v="AVENIDA RIO GRANDE DO NORTE - QUADRAS 72 / 73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"/>
  </r>
  <r>
    <x v="161"/>
    <x v="4"/>
    <x v="6"/>
    <x v="0"/>
    <n v="10"/>
    <s v="AVENIDA GOIÁS ATÉ A PONTE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"/>
  </r>
  <r>
    <x v="161"/>
    <x v="4"/>
    <x v="6"/>
    <x v="0"/>
    <n v="11"/>
    <s v="DF – 280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"/>
  </r>
  <r>
    <x v="161"/>
    <x v="4"/>
    <x v="6"/>
    <x v="0"/>
    <n v="12"/>
    <s v="BR – 060"/>
    <s v="SAMAMBA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"/>
  </r>
  <r>
    <x v="161"/>
    <x v="4"/>
    <x v="6"/>
    <x v="0"/>
    <n v="13"/>
    <s v="PISTÃO SUL"/>
    <s v="TAGUATING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"/>
  </r>
  <r>
    <x v="161"/>
    <x v="4"/>
    <x v="6"/>
    <x v="0"/>
    <n v="14"/>
    <s v="EPTG"/>
    <s v="VICENTE PIRES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"/>
  </r>
  <r>
    <x v="161"/>
    <x v="4"/>
    <x v="6"/>
    <x v="0"/>
    <n v="15"/>
    <s v="EPTG"/>
    <s v="LÚCIO COST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"/>
  </r>
  <r>
    <x v="161"/>
    <x v="4"/>
    <x v="6"/>
    <x v="0"/>
    <n v="16"/>
    <s v="EPTG"/>
    <s v="GUARÁ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"/>
  </r>
  <r>
    <x v="161"/>
    <x v="4"/>
    <x v="6"/>
    <x v="0"/>
    <n v="17"/>
    <s v="QI: 01 / QI: 23"/>
    <s v="GUARÁ I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"/>
  </r>
  <r>
    <x v="161"/>
    <x v="4"/>
    <x v="6"/>
    <x v="0"/>
    <n v="18"/>
    <s v="QE: 28 / QE: 36 – CENTRO"/>
    <s v="GUARÁ II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"/>
  </r>
  <r>
    <x v="161"/>
    <x v="4"/>
    <x v="6"/>
    <x v="0"/>
    <n v="19"/>
    <s v="EPGU - ZOOLÓGICO"/>
    <s v="GUARÁ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"/>
  </r>
  <r>
    <x v="161"/>
    <x v="4"/>
    <x v="6"/>
    <x v="0"/>
    <n v="20"/>
    <s v="AVENIDA DAS NAÇÕES"/>
    <s v="VILA TELEBRASÍL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"/>
  </r>
  <r>
    <x v="161"/>
    <x v="4"/>
    <x v="6"/>
    <x v="0"/>
    <n v="21"/>
    <s v="AV. L4 SUL"/>
    <s v="BRASÍL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"/>
  </r>
  <r>
    <x v="161"/>
    <x v="4"/>
    <x v="6"/>
    <x v="0"/>
    <n v="22"/>
    <s v="EIXO W SUL"/>
    <s v="BRASÍL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"/>
  </r>
  <r>
    <x v="161"/>
    <x v="4"/>
    <x v="6"/>
    <x v="0"/>
    <n v="23"/>
    <s v="RODOVIÁRIA PLANO PILOTO"/>
    <s v="BRASÍL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"/>
  </r>
  <r>
    <x v="162"/>
    <x v="4"/>
    <x v="6"/>
    <x v="0"/>
    <n v="1"/>
    <s v="AVENIDA PRINCIPAL DO PARQUE SANTO ANTONIO"/>
    <s v="SANTO ANTÔNIO DO DESCOBERTO"/>
    <s v="AVENIDA PRINCIPAL DO PARQUE SANTO ANTONIO"/>
  </r>
  <r>
    <x v="162"/>
    <x v="4"/>
    <x v="6"/>
    <x v="0"/>
    <n v="2"/>
    <s v="RESIDENCIAL MORADA NOBRE"/>
    <s v="SANTO ANTÔNIO DO DESCOBERTO"/>
    <s v="AVENIDA PRINCIPAL DO PARQUE SANTO ANTONIO/RESIDENCIAL MORADA NOBRE"/>
  </r>
  <r>
    <x v="162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62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62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62"/>
    <x v="4"/>
    <x v="6"/>
    <x v="0"/>
    <n v="6"/>
    <s v="CAIC"/>
    <s v="SANTO ANTÔNIO DO DESCOBERTO"/>
    <s v="AVENIDA PRINCIPAL DO PARQUE SANTO ANTONIO/RESIDENCIAL MORADA NOBRE/AVENIDA PRINCIPAL DO PARQUE BEATRIZ I E II/TERMINAL QUEIROZ/COLÉGIO CASTRO ALVES/CAIC"/>
  </r>
  <r>
    <x v="162"/>
    <x v="4"/>
    <x v="6"/>
    <x v="0"/>
    <n v="7"/>
    <s v="QUADRAS: 72 / 73"/>
    <s v="SANTO ANTÔNIO DO DESCOBERTO"/>
    <s v="AVENIDA PRINCIPAL DO PARQUE SANTO ANTONIO/RESIDENCIAL MORADA NOBRE/AVENIDA PRINCIPAL DO PARQUE BEATRIZ I E II/TERMINAL QUEIROZ/COLÉGIO CASTRO ALVES/CAIC/QUADRAS: 72 / 73"/>
  </r>
  <r>
    <x v="162"/>
    <x v="4"/>
    <x v="6"/>
    <x v="0"/>
    <n v="8"/>
    <s v="AVENIDA GOIÁS ATÉ A PONTE"/>
    <s v="SANTO ANTÔNIO DO DESCOBERTO"/>
    <s v="AVENIDA PRINCIPAL DO PARQUE SANTO ANTONIO/RESIDENCIAL MORADA NOBRE/AVENIDA PRINCIPAL DO PARQUE BEATRIZ I E II/TERMINAL QUEIROZ/COLÉGIO CASTRO ALVES/CAIC/QUADRAS: 72 / 73/AVENIDA GOIÁS ATÉ A PONTE"/>
  </r>
  <r>
    <x v="162"/>
    <x v="4"/>
    <x v="6"/>
    <x v="0"/>
    <n v="9"/>
    <s v="DF – 280"/>
    <s v="SANTO ANTÔNIO DO DESCOBERTO"/>
    <s v="AVENIDA PRINCIPAL DO PARQUE SANTO ANTONIO/RESIDENCIAL MORADA NOBRE/AVENIDA PRINCIPAL DO PARQUE BEATRIZ I E II/TERMINAL QUEIROZ/COLÉGIO CASTRO ALVES/CAIC/QUADRAS: 72 / 73/AVENIDA GOIÁS ATÉ A PONTE/DF – 280"/>
  </r>
  <r>
    <x v="162"/>
    <x v="4"/>
    <x v="6"/>
    <x v="0"/>
    <n v="10"/>
    <s v="BR – 060"/>
    <s v="SAMAMBAIA"/>
    <s v="AVENIDA PRINCIPAL DO PARQUE SANTO ANTONIO/RESIDENCIAL MORADA NOBRE/AVENIDA PRINCIPAL DO PARQUE BEATRIZ I E II/TERMINAL QUEIROZ/COLÉGIO CASTRO ALVES/CAIC/QUADRAS: 72 / 73/AVENIDA GOIÁS ATÉ A PONTE/DF – 280/BR – 060"/>
  </r>
  <r>
    <x v="162"/>
    <x v="4"/>
    <x v="6"/>
    <x v="0"/>
    <n v="11"/>
    <s v="PISTÃO SUL"/>
    <s v="TAGUATINGA"/>
    <s v="AVENIDA PRINCIPAL DO PARQUE SANTO ANTONIO/RESIDENCIAL MORADA NOBRE/AVENIDA PRINCIPAL DO PARQUE BEATRIZ I E II/TERMINAL QUEIROZ/COLÉGIO CASTRO ALVES/CAIC/QUADRAS: 72 / 73/AVENIDA GOIÁS ATÉ A PONTE/DF – 280/BR – 060/PISTÃO SUL"/>
  </r>
  <r>
    <x v="162"/>
    <x v="4"/>
    <x v="6"/>
    <x v="0"/>
    <n v="12"/>
    <s v="EPTG"/>
    <s v="VICENTE PIRES"/>
    <s v="AVENIDA PRINCIPAL DO PARQUE SANTO ANTONIO/RESIDENCIAL MORADA NOBRE/AVENIDA PRINCIPAL DO PARQUE BEATRIZ I E II/TERMINAL QUEIROZ/COLÉGIO CASTRO ALVES/CAIC/QUADRAS: 72 / 73/AVENIDA GOIÁS ATÉ A PONTE/DF – 280/BR – 060/PISTÃO SUL/EPTG"/>
  </r>
  <r>
    <x v="162"/>
    <x v="4"/>
    <x v="6"/>
    <x v="0"/>
    <n v="13"/>
    <s v="EPTG"/>
    <s v="LÚCIO COSTA"/>
    <s v="AVENIDA PRINCIPAL DO PARQUE SANTO ANTONIO/RESIDENCIAL MORADA NOBRE/AVENIDA PRINCIPAL DO PARQUE BEATRIZ I E II/TERMINAL QUEIROZ/COLÉGIO CASTRO ALVES/CAIC/QUADRAS: 72 / 73/AVENIDA GOIÁS ATÉ A PONTE/DF – 280/BR – 060/PISTÃO SUL/EPTG/EPTG"/>
  </r>
  <r>
    <x v="162"/>
    <x v="4"/>
    <x v="6"/>
    <x v="0"/>
    <n v="14"/>
    <s v="EPTG"/>
    <s v="GUARÁ"/>
    <s v="AVENIDA PRINCIPAL DO PARQUE SANTO ANTONIO/RESIDENCIAL MORADA NOBRE/AVENIDA PRINCIPAL DO PARQUE BEATRIZ I E II/TERMINAL QUEIROZ/COLÉGIO CASTRO ALVES/CAIC/QUADRAS: 72 / 73/AVENIDA GOIÁS ATÉ A PONTE/DF – 280/BR – 060/PISTÃO SUL/EPTG/EPTG/EPTG"/>
  </r>
  <r>
    <x v="162"/>
    <x v="4"/>
    <x v="6"/>
    <x v="0"/>
    <n v="15"/>
    <s v="EPTG"/>
    <s v="SIA"/>
    <s v="AVENIDA PRINCIPAL DO PARQUE SANTO ANTONIO/RESIDENCIAL MORADA NOBRE/AVENIDA PRINCIPAL DO PARQUE BEATRIZ I E II/TERMINAL QUEIROZ/COLÉGIO CASTRO ALVES/CAIC/QUADRAS: 72 / 73/AVENIDA GOIÁS ATÉ A PONTE/DF – 280/BR – 060/PISTÃO SUL/EPTG/EPTG/EPTG/EPTG"/>
  </r>
  <r>
    <x v="162"/>
    <x v="4"/>
    <x v="6"/>
    <x v="0"/>
    <n v="16"/>
    <s v="EPIG"/>
    <s v="OCTOGONAL"/>
    <s v="AVENIDA PRINCIPAL DO PARQUE SANTO ANTONIO/RESIDENCIAL MORADA NOBRE/AVENIDA PRINCIPAL DO PARQUE BEATRIZ I E II/TERMINAL QUEIROZ/COLÉGIO CASTRO ALVES/CAIC/QUADRAS: 72 / 73/AVENIDA GOIÁS ATÉ A PONTE/DF – 280/BR – 060/PISTÃO SUL/EPTG/EPTG/EPTG/EPTG/EPIG"/>
  </r>
  <r>
    <x v="162"/>
    <x v="4"/>
    <x v="6"/>
    <x v="0"/>
    <n v="17"/>
    <s v="SETOR POLICIAL SUL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"/>
  </r>
  <r>
    <x v="162"/>
    <x v="4"/>
    <x v="6"/>
    <x v="0"/>
    <n v="18"/>
    <s v="AVENIDA L4 SUL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"/>
  </r>
  <r>
    <x v="162"/>
    <x v="4"/>
    <x v="6"/>
    <x v="0"/>
    <n v="19"/>
    <s v="EIXO W SUL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"/>
  </r>
  <r>
    <x v="162"/>
    <x v="4"/>
    <x v="6"/>
    <x v="0"/>
    <n v="20"/>
    <s v="EIXO MONUMENTAL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"/>
  </r>
  <r>
    <x v="162"/>
    <x v="4"/>
    <x v="6"/>
    <x v="0"/>
    <n v="21"/>
    <s v="RODOVIÁRIA PLANO PILOTO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"/>
  </r>
  <r>
    <x v="163"/>
    <x v="4"/>
    <x v="6"/>
    <x v="0"/>
    <n v="1"/>
    <s v="AVENIDA PRINCIPAL DO PARQUE SANTO ANTONIO"/>
    <s v="SANTO ANTÔNIO DO DESCOBERTO"/>
    <s v="AVENIDA PRINCIPAL DO PARQUE SANTO ANTONIO"/>
  </r>
  <r>
    <x v="163"/>
    <x v="4"/>
    <x v="6"/>
    <x v="0"/>
    <n v="2"/>
    <s v="RESIDENCIAL MORADA NOBRE"/>
    <s v="SANTO ANTÔNIO DO DESCOBERTO"/>
    <s v="AVENIDA PRINCIPAL DO PARQUE SANTO ANTONIO/RESIDENCIAL MORADA NOBRE"/>
  </r>
  <r>
    <x v="163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63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63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63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63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63"/>
    <x v="4"/>
    <x v="6"/>
    <x v="0"/>
    <n v="8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"/>
  </r>
  <r>
    <x v="163"/>
    <x v="4"/>
    <x v="6"/>
    <x v="0"/>
    <n v="9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/DF – 280"/>
  </r>
  <r>
    <x v="163"/>
    <x v="4"/>
    <x v="6"/>
    <x v="0"/>
    <n v="10"/>
    <s v="BR – 060"/>
    <s v="SAMAMBAIA"/>
    <s v="AVENIDA PRINCIPAL DO PARQUE SANTO ANTONIO/RESIDENCIAL MORADA NOBRE/AVENIDA PRINCIPAL DO PARQUE BEATRIZ I E II/TERMINAL QUEIROZ/COLÉGIO CASTRO ALVES/AVENIDA PRINCIPAL DO PARQUE ESTRELA DALVA XII/CAIC/AVENIDA GOIÁS ATÉ A PONTE/DF – 280/BR – 060"/>
  </r>
  <r>
    <x v="163"/>
    <x v="4"/>
    <x v="6"/>
    <x v="0"/>
    <n v="11"/>
    <s v="EPNB"/>
    <s v="RIACHO FUNDO I"/>
    <s v="AVENIDA PRINCIPAL DO PARQUE SANTO ANTONIO/RESIDENCIAL MORADA NOBRE/AVENIDA PRINCIPAL DO PARQUE BEATRIZ I E II/TERMINAL QUEIROZ/COLÉGIO CASTRO ALVES/AVENIDA PRINCIPAL DO PARQUE ESTRELA DALVA XII/CAIC/AVENIDA GOIÁS ATÉ A PONTE/DF – 280/BR – 060/EPNB"/>
  </r>
  <r>
    <x v="163"/>
    <x v="4"/>
    <x v="6"/>
    <x v="0"/>
    <n v="12"/>
    <s v="EPNB"/>
    <s v="NÚCLEO BANDEIRANTE"/>
    <s v="AVENIDA PRINCIPAL DO PARQUE SANTO ANTONIO/RESIDENCIAL MORADA NOBRE/AVENIDA PRINCIPAL DO PARQUE BEATRIZ I E II/TERMINAL QUEIROZ/COLÉGIO CASTRO ALVES/AVENIDA PRINCIPAL DO PARQUE ESTRELA DALVA XII/CAIC/AVENIDA GOIÁS ATÉ A PONTE/DF – 280/BR – 060/EPNB/EPNB"/>
  </r>
  <r>
    <x v="163"/>
    <x v="4"/>
    <x v="6"/>
    <x v="0"/>
    <n v="13"/>
    <s v="EPIA"/>
    <s v="CANDANGOLÂND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"/>
  </r>
  <r>
    <x v="163"/>
    <x v="4"/>
    <x v="6"/>
    <x v="0"/>
    <n v="14"/>
    <s v="EPGU - ZOOLÓGICO"/>
    <s v="GUARÁ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"/>
  </r>
  <r>
    <x v="163"/>
    <x v="4"/>
    <x v="6"/>
    <x v="0"/>
    <n v="15"/>
    <s v="AVENIDA DAS NAÇÕES"/>
    <s v="VILA TELE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"/>
  </r>
  <r>
    <x v="163"/>
    <x v="4"/>
    <x v="6"/>
    <x v="0"/>
    <n v="16"/>
    <s v="AV. L4 SUL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"/>
  </r>
  <r>
    <x v="163"/>
    <x v="4"/>
    <x v="6"/>
    <x v="0"/>
    <n v="17"/>
    <s v="EIXO W SUL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"/>
  </r>
  <r>
    <x v="163"/>
    <x v="4"/>
    <x v="6"/>
    <x v="0"/>
    <n v="18"/>
    <s v="RODOVIÁRIA PLANO PILOTO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"/>
  </r>
  <r>
    <x v="164"/>
    <x v="4"/>
    <x v="8"/>
    <x v="1"/>
    <n v="1"/>
    <s v="RODOVIÁRIA PLANO PILOTO"/>
    <s v="BRASÍLIA"/>
    <s v="RODOVIÁRIA PLANO PILOTO"/>
  </r>
  <r>
    <x v="164"/>
    <x v="4"/>
    <x v="8"/>
    <x v="1"/>
    <n v="2"/>
    <s v="EIXO W SUL"/>
    <s v="BRASÍLIA"/>
    <s v="RODOVIÁRIA PLANO PILOTO/EIXO W SUL"/>
  </r>
  <r>
    <x v="164"/>
    <x v="4"/>
    <x v="8"/>
    <x v="1"/>
    <n v="3"/>
    <s v="AV. L4 SUL"/>
    <s v="BRASÍLIA"/>
    <s v="RODOVIÁRIA PLANO PILOTO/EIXO W SUL/AV. L4 SUL"/>
  </r>
  <r>
    <x v="164"/>
    <x v="4"/>
    <x v="8"/>
    <x v="1"/>
    <n v="4"/>
    <s v="AVENIDA DAS NAÇÕES"/>
    <s v="VILA TELEBRASÍLIA"/>
    <s v="RODOVIÁRIA PLANO PILOTO/EIXO W SUL/AV. L4 SUL/AVENIDA DAS NAÇÕES"/>
  </r>
  <r>
    <x v="164"/>
    <x v="4"/>
    <x v="8"/>
    <x v="1"/>
    <n v="5"/>
    <s v="EPGU - ZOOLÓGICO"/>
    <s v="GUARÁ"/>
    <s v="RODOVIÁRIA PLANO PILOTO/EIXO W SUL/AV. L4 SUL/AVENIDA DAS NAÇÕES/EPGU - ZOOLÓGICO"/>
  </r>
  <r>
    <x v="164"/>
    <x v="4"/>
    <x v="8"/>
    <x v="1"/>
    <n v="6"/>
    <s v="EPIA"/>
    <s v="CANDANGOLÂNDIA"/>
    <s v="RODOVIÁRIA PLANO PILOTO/EIXO W SUL/AV. L4 SUL/AVENIDA DAS NAÇÕES/EPGU - ZOOLÓGICO/EPIA"/>
  </r>
  <r>
    <x v="164"/>
    <x v="4"/>
    <x v="8"/>
    <x v="1"/>
    <n v="7"/>
    <s v="EPNB"/>
    <s v="NÚCLEO BANDEIRANTE"/>
    <s v="RODOVIÁRIA PLANO PILOTO/EIXO W SUL/AV. L4 SUL/AVENIDA DAS NAÇÕES/EPGU - ZOOLÓGICO/EPIA/EPNB"/>
  </r>
  <r>
    <x v="164"/>
    <x v="4"/>
    <x v="8"/>
    <x v="1"/>
    <n v="8"/>
    <s v="EPNB"/>
    <s v="RIACHO FUNDO I"/>
    <s v="RODOVIÁRIA PLANO PILOTO/EIXO W SUL/AV. L4 SUL/AVENIDA DAS NAÇÕES/EPGU - ZOOLÓGICO/EPIA/EPNB/EPNB"/>
  </r>
  <r>
    <x v="164"/>
    <x v="4"/>
    <x v="8"/>
    <x v="1"/>
    <n v="9"/>
    <s v="BR – 060"/>
    <s v="SAMAMBAIA"/>
    <s v="RODOVIÁRIA PLANO PILOTO/EIXO W SUL/AV. L4 SUL/AVENIDA DAS NAÇÕES/EPGU - ZOOLÓGICO/EPIA/EPNB/EPNB/BR – 060"/>
  </r>
  <r>
    <x v="164"/>
    <x v="4"/>
    <x v="8"/>
    <x v="1"/>
    <n v="10"/>
    <s v="DF – 280"/>
    <s v="SANTO ANTÔNIO DO DESCOBERTO"/>
    <s v="RODOVIÁRIA PLANO PILOTO/EIXO W SUL/AV. L4 SUL/AVENIDA DAS NAÇÕES/EPGU - ZOOLÓGICO/EPIA/EPNB/EPNB/BR – 060/DF – 280"/>
  </r>
  <r>
    <x v="164"/>
    <x v="4"/>
    <x v="8"/>
    <x v="1"/>
    <n v="11"/>
    <s v="AVENIDA GOIÁS"/>
    <s v="SANTO ANTÔNIO DO DESCOBERTO"/>
    <s v="RODOVIÁRIA PLANO PILOTO/EIXO W SUL/AV. L4 SUL/AVENIDA DAS NAÇÕES/EPGU - ZOOLÓGICO/EPIA/EPNB/EPNB/BR – 060/DF – 280/AVENIDA GOIÁS"/>
  </r>
  <r>
    <x v="164"/>
    <x v="4"/>
    <x v="8"/>
    <x v="1"/>
    <n v="12"/>
    <s v="QUADRA: 54 – CENTRO"/>
    <s v="SANTO ANTÔNIO DO DESCOBERTO"/>
    <s v="RODOVIÁRIA PLANO PILOTO/EIXO W SUL/AV. L4 SUL/AVENIDA DAS NAÇÕES/EPGU - ZOOLÓGICO/EPIA/EPNB/EPNB/BR – 060/DF – 280/AVENIDA GOIÁS/QUADRA: 54 – CENTRO"/>
  </r>
  <r>
    <x v="164"/>
    <x v="4"/>
    <x v="8"/>
    <x v="1"/>
    <n v="13"/>
    <s v="QUADRA: 61 – CENTRO."/>
    <s v="SANTO ANTÔNIO DO DESCOBERTO"/>
    <s v="RODOVIÁRIA PLANO PILOTO/EIXO W SUL/AV. L4 SUL/AVENIDA DAS NAÇÕES/EPGU - ZOOLÓGICO/EPIA/EPNB/EPNB/BR – 060/DF – 280/AVENIDA GOIÁS/QUADRA: 54 – CENTRO/QUADRA: 61 – CENTRO."/>
  </r>
  <r>
    <x v="164"/>
    <x v="4"/>
    <x v="8"/>
    <x v="1"/>
    <n v="14"/>
    <s v="VILA SÃO LUIZ"/>
    <s v="SANTO ANTÔNIO DO DESCOBERTO"/>
    <s v="RODOVIÁRIA PLANO PILOTO/EIXO W SUL/AV. L4 SUL/AVENIDA DAS NAÇÕES/EPGU - ZOOLÓGICO/EPIA/EPNB/EPNB/BR – 060/DF – 280/AVENIDA GOIÁS/QUADRA: 54 – CENTRO/QUADRA: 61 – CENTRO./VILA SÃO LUIZ"/>
  </r>
  <r>
    <x v="164"/>
    <x v="4"/>
    <x v="8"/>
    <x v="1"/>
    <n v="15"/>
    <s v="AVENIDA RIO GRANDE DO NORTE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"/>
  </r>
  <r>
    <x v="164"/>
    <x v="4"/>
    <x v="8"/>
    <x v="1"/>
    <n v="16"/>
    <s v="QUADRAS: 72 / 73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"/>
  </r>
  <r>
    <x v="164"/>
    <x v="4"/>
    <x v="8"/>
    <x v="1"/>
    <n v="17"/>
    <s v="CAIC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"/>
  </r>
  <r>
    <x v="164"/>
    <x v="4"/>
    <x v="8"/>
    <x v="1"/>
    <n v="18"/>
    <s v="AVENIDA PRINCIPAL DO PARQUE ESTRELA DALVA X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"/>
  </r>
  <r>
    <x v="164"/>
    <x v="4"/>
    <x v="8"/>
    <x v="1"/>
    <n v="19"/>
    <s v="COLÉGIO CASTRO ALVES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"/>
  </r>
  <r>
    <x v="164"/>
    <x v="4"/>
    <x v="8"/>
    <x v="1"/>
    <n v="20"/>
    <s v="TERMINAL QUEIROZ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"/>
  </r>
  <r>
    <x v="164"/>
    <x v="4"/>
    <x v="8"/>
    <x v="1"/>
    <n v="21"/>
    <s v="AVENIDA PRINCIPAL DO PARQUE BEATRIZ I E 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"/>
  </r>
  <r>
    <x v="164"/>
    <x v="4"/>
    <x v="8"/>
    <x v="1"/>
    <n v="22"/>
    <s v="RESIDENCIAL MORADA NOBRE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"/>
  </r>
  <r>
    <x v="164"/>
    <x v="4"/>
    <x v="8"/>
    <x v="1"/>
    <n v="23"/>
    <s v="AVENIDA PRINCIPAL DO ESTRELA DALVA X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"/>
  </r>
  <r>
    <x v="164"/>
    <x v="4"/>
    <x v="8"/>
    <x v="1"/>
    <n v="24"/>
    <s v="AVENIDA PRINCIPAL DO PARQUE SANTO ANTONIO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"/>
  </r>
  <r>
    <x v="165"/>
    <x v="4"/>
    <x v="6"/>
    <x v="0"/>
    <n v="1"/>
    <s v="AVENIDA PRINCIPAL DO PARQUE ESTRELA DALVA XIII"/>
    <s v="SANTO ANTÔNIO DO DESCOBERTO"/>
    <s v="AVENIDA PRINCIPAL DO PARQUE ESTRELA DALVA XIII"/>
  </r>
  <r>
    <x v="165"/>
    <x v="4"/>
    <x v="6"/>
    <x v="0"/>
    <n v="2"/>
    <s v="AVENIDA PRINCIPAL DO PARQUE SANTO ANTONIO"/>
    <s v="SANTO ANTÔNIO DO DESCOBERTO"/>
    <s v="AVENIDA PRINCIPAL DO PARQUE ESTRELA DALVA XIII/AVENIDA PRINCIPAL DO PARQUE SANTO ANTONIO"/>
  </r>
  <r>
    <x v="165"/>
    <x v="4"/>
    <x v="6"/>
    <x v="0"/>
    <n v="3"/>
    <s v="AVENIDA GOIÁS ATÉ A PONTE"/>
    <s v="SANTO ANTÔNIO DO DESCOBERTO"/>
    <s v="AVENIDA PRINCIPAL DO PARQUE ESTRELA DALVA XIII/AVENIDA PRINCIPAL DO PARQUE SANTO ANTONIO/AVENIDA GOIÁS ATÉ A PONTE"/>
  </r>
  <r>
    <x v="165"/>
    <x v="4"/>
    <x v="6"/>
    <x v="0"/>
    <n v="4"/>
    <s v="DF – 280."/>
    <s v="SANTO ANTÔNIO DO DESCOBERTO"/>
    <s v="AVENIDA PRINCIPAL DO PARQUE ESTRELA DALVA XIII/AVENIDA PRINCIPAL DO PARQUE SANTO ANTONIO/AVENIDA GOIÁS ATÉ A PONTE/DF – 280."/>
  </r>
  <r>
    <x v="165"/>
    <x v="4"/>
    <x v="6"/>
    <x v="0"/>
    <n v="5"/>
    <s v="AVENIDA PRINCIPAL DO CONDOMÍNIO BURITI I E II"/>
    <s v="SANTO ANTÔNIO DO DESCOBERTO"/>
    <s v="AVENIDA PRINCIPAL DO PARQUE ESTRELA DALVA XIII/AVENIDA PRINCIPAL DO PARQUE SANTO ANTONIO/AVENIDA GOIÁS ATÉ A PONTE/DF – 280./AVENIDA PRINCIPAL DO CONDOMÍNIO BURITI I E II"/>
  </r>
  <r>
    <x v="165"/>
    <x v="4"/>
    <x v="6"/>
    <x v="0"/>
    <n v="6"/>
    <s v="DF – 280"/>
    <s v="SANTO ANTÔNIO DO DESCOBERTO"/>
    <s v="AVENIDA PRINCIPAL DO PARQUE ESTRELA DALVA XIII/AVENIDA PRINCIPAL DO PARQUE SANTO ANTONIO/AVENIDA GOIÁS ATÉ A PONTE/DF – 280./AVENIDA PRINCIPAL DO CONDOMÍNIO BURITI I E II/DF – 280"/>
  </r>
  <r>
    <x v="165"/>
    <x v="4"/>
    <x v="6"/>
    <x v="0"/>
    <n v="7"/>
    <s v="BR – 060"/>
    <s v="SAMAMBAIA"/>
    <s v="AVENIDA PRINCIPAL DO PARQUE ESTRELA DALVA XIII/AVENIDA PRINCIPAL DO PARQUE SANTO ANTONIO/AVENIDA GOIÁS ATÉ A PONTE/DF – 280./AVENIDA PRINCIPAL DO CONDOMÍNIO BURITI I E II/DF – 280/BR – 060"/>
  </r>
  <r>
    <x v="165"/>
    <x v="4"/>
    <x v="6"/>
    <x v="0"/>
    <n v="8"/>
    <s v="PISTÃO SUL"/>
    <s v="TAGUATINGA"/>
    <s v="AVENIDA PRINCIPAL DO PARQUE ESTRELA DALVA XIII/AVENIDA PRINCIPAL DO PARQUE SANTO ANTONIO/AVENIDA GOIÁS ATÉ A PONTE/DF – 280./AVENIDA PRINCIPAL DO CONDOMÍNIO BURITI I E II/DF – 280/BR – 060/PISTÃO SUL"/>
  </r>
  <r>
    <x v="165"/>
    <x v="4"/>
    <x v="6"/>
    <x v="0"/>
    <n v="9"/>
    <s v="AVENIDA ÁGUAS CLARAS"/>
    <s v="ÁGUAS CLARAS"/>
    <s v="AVENIDA PRINCIPAL DO PARQUE ESTRELA DALVA XIII/AVENIDA PRINCIPAL DO PARQUE SANTO ANTONIO/AVENIDA GOIÁS ATÉ A PONTE/DF – 280./AVENIDA PRINCIPAL DO CONDOMÍNIO BURITI I E II/DF – 280/BR – 060/PISTÃO SUL/AVENIDA ÁGUAS CLARAS"/>
  </r>
  <r>
    <x v="165"/>
    <x v="4"/>
    <x v="6"/>
    <x v="0"/>
    <n v="10"/>
    <s v="AVENIDA DAS ARAUCÁRIAS"/>
    <s v="ÁGUAS CLARAS"/>
    <s v="AVENIDA PRINCIPAL DO PARQUE ESTRELA DALVA XIII/AVENIDA PRINCIPAL DO PARQUE SANTO ANTONIO/AVENIDA GOIÁS ATÉ A PONTE/DF – 280./AVENIDA PRINCIPAL DO CONDOMÍNIO BURITI I E II/DF – 280/BR – 060/PISTÃO SUL/AVENIDA ÁGUAS CLARAS/AVENIDA DAS ARAUCÁRIAS"/>
  </r>
  <r>
    <x v="165"/>
    <x v="4"/>
    <x v="6"/>
    <x v="0"/>
    <n v="11"/>
    <s v="AVENIDA PAU BRASIL"/>
    <s v="ÁGUAS CLARAS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"/>
  </r>
  <r>
    <x v="165"/>
    <x v="4"/>
    <x v="6"/>
    <x v="0"/>
    <n v="12"/>
    <s v="AVENIDA DAS CASTANHEIRAS"/>
    <s v="ÁGUAS CLARAS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"/>
  </r>
  <r>
    <x v="165"/>
    <x v="4"/>
    <x v="6"/>
    <x v="0"/>
    <n v="13"/>
    <s v="AVENIDA IPÊ AMARELO"/>
    <s v="ÁGUAS CLARAS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"/>
  </r>
  <r>
    <x v="165"/>
    <x v="4"/>
    <x v="6"/>
    <x v="0"/>
    <n v="14"/>
    <s v="EPTG"/>
    <s v="VICENTE PIRES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"/>
  </r>
  <r>
    <x v="165"/>
    <x v="4"/>
    <x v="6"/>
    <x v="0"/>
    <n v="15"/>
    <s v="EPTG"/>
    <s v="LÚCIO COST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"/>
  </r>
  <r>
    <x v="165"/>
    <x v="4"/>
    <x v="6"/>
    <x v="0"/>
    <n v="16"/>
    <s v="EPTG"/>
    <s v="GUARÁ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"/>
  </r>
  <r>
    <x v="165"/>
    <x v="4"/>
    <x v="6"/>
    <x v="0"/>
    <n v="17"/>
    <s v="EPTG"/>
    <s v="SI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"/>
  </r>
  <r>
    <x v="165"/>
    <x v="4"/>
    <x v="6"/>
    <x v="0"/>
    <n v="18"/>
    <s v="EPIG"/>
    <s v="OCTOGONAL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"/>
  </r>
  <r>
    <x v="165"/>
    <x v="4"/>
    <x v="6"/>
    <x v="0"/>
    <n v="19"/>
    <s v="EPIG"/>
    <s v="SUDOESTE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"/>
  </r>
  <r>
    <x v="165"/>
    <x v="4"/>
    <x v="6"/>
    <x v="0"/>
    <n v="20"/>
    <s v="SETOR GRÁFICO"/>
    <s v="SETOR GRÁFICO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"/>
  </r>
  <r>
    <x v="165"/>
    <x v="4"/>
    <x v="6"/>
    <x v="0"/>
    <n v="21"/>
    <s v="PALÁCIO DO BURITI"/>
    <s v="BRASÍLI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"/>
  </r>
  <r>
    <x v="165"/>
    <x v="4"/>
    <x v="6"/>
    <x v="0"/>
    <n v="22"/>
    <s v="EIXO MONUMENTAL"/>
    <s v="BRASÍLI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"/>
  </r>
  <r>
    <x v="165"/>
    <x v="4"/>
    <x v="6"/>
    <x v="0"/>
    <n v="23"/>
    <s v="RODOVIÁRIA PLANO PILOTO"/>
    <s v="BRASÍLI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"/>
  </r>
  <r>
    <x v="166"/>
    <x v="4"/>
    <x v="8"/>
    <x v="1"/>
    <n v="1"/>
    <s v="RODOVIÁRIA PLANO PILOTO"/>
    <s v="BRASÍLIA"/>
    <s v="RODOVIÁRIA PLANO PILOTO"/>
  </r>
  <r>
    <x v="166"/>
    <x v="4"/>
    <x v="8"/>
    <x v="1"/>
    <n v="2"/>
    <s v="EIXO MONUMENTAL"/>
    <s v="BRASÍLIA"/>
    <s v="RODOVIÁRIA PLANO PILOTO/EIXO MONUMENTAL"/>
  </r>
  <r>
    <x v="166"/>
    <x v="4"/>
    <x v="8"/>
    <x v="1"/>
    <n v="3"/>
    <s v="W3 SUL"/>
    <s v="BRASÍLIA"/>
    <s v="RODOVIÁRIA PLANO PILOTO/EIXO MONUMENTAL/W3 SUL"/>
  </r>
  <r>
    <x v="166"/>
    <x v="4"/>
    <x v="8"/>
    <x v="1"/>
    <n v="4"/>
    <s v="QE: 28 / QE: 36 – CENTRO"/>
    <s v="GUARÁ II"/>
    <s v="RODOVIÁRIA PLANO PILOTO/EIXO MONUMENTAL/W3 SUL/QE: 28 / QE: 36 – CENTRO"/>
  </r>
  <r>
    <x v="166"/>
    <x v="4"/>
    <x v="8"/>
    <x v="1"/>
    <n v="5"/>
    <s v="QI: 01 / QI: 23"/>
    <s v="GUARÁ I"/>
    <s v="RODOVIÁRIA PLANO PILOTO/EIXO MONUMENTAL/W3 SUL/QE: 28 / QE: 36 – CENTRO/QI: 01 / QI: 23"/>
  </r>
  <r>
    <x v="166"/>
    <x v="4"/>
    <x v="8"/>
    <x v="1"/>
    <n v="6"/>
    <s v="EPTG"/>
    <s v="GUARÁ"/>
    <s v="RODOVIÁRIA PLANO PILOTO/EIXO MONUMENTAL/W3 SUL/QE: 28 / QE: 36 – CENTRO/QI: 01 / QI: 23/EPTG"/>
  </r>
  <r>
    <x v="166"/>
    <x v="4"/>
    <x v="8"/>
    <x v="1"/>
    <n v="7"/>
    <s v="EPTG"/>
    <s v="LÚCIO COSTA"/>
    <s v="RODOVIÁRIA PLANO PILOTO/EIXO MONUMENTAL/W3 SUL/QE: 28 / QE: 36 – CENTRO/QI: 01 / QI: 23/EPTG/EPTG"/>
  </r>
  <r>
    <x v="166"/>
    <x v="4"/>
    <x v="8"/>
    <x v="1"/>
    <n v="8"/>
    <s v="EPTG"/>
    <s v="VICENTE PIRES"/>
    <s v="RODOVIÁRIA PLANO PILOTO/EIXO MONUMENTAL/W3 SUL/QE: 28 / QE: 36 – CENTRO/QI: 01 / QI: 23/EPTG/EPTG/EPTG"/>
  </r>
  <r>
    <x v="166"/>
    <x v="4"/>
    <x v="8"/>
    <x v="1"/>
    <n v="9"/>
    <s v="VIADUTO TAGUATINGA CENTRO"/>
    <s v="TAGUATINGA"/>
    <s v="RODOVIÁRIA PLANO PILOTO/EIXO MONUMENTAL/W3 SUL/QE: 28 / QE: 36 – CENTRO/QI: 01 / QI: 23/EPTG/EPTG/EPTG/VIADUTO TAGUATINGA CENTRO"/>
  </r>
  <r>
    <x v="166"/>
    <x v="4"/>
    <x v="8"/>
    <x v="1"/>
    <n v="10"/>
    <s v="PISTÃO SUL"/>
    <s v="TAGUATINGA"/>
    <s v="RODOVIÁRIA PLANO PILOTO/EIXO MONUMENTAL/W3 SUL/QE: 28 / QE: 36 – CENTRO/QI: 01 / QI: 23/EPTG/EPTG/EPTG/VIADUTO TAGUATINGA CENTRO/PISTÃO SUL"/>
  </r>
  <r>
    <x v="166"/>
    <x v="4"/>
    <x v="8"/>
    <x v="1"/>
    <n v="11"/>
    <s v="BR – 060"/>
    <s v="SAMAMBAIA"/>
    <s v="RODOVIÁRIA PLANO PILOTO/EIXO MONUMENTAL/W3 SUL/QE: 28 / QE: 36 – CENTRO/QI: 01 / QI: 23/EPTG/EPTG/EPTG/VIADUTO TAGUATINGA CENTRO/PISTÃO SUL/BR – 060"/>
  </r>
  <r>
    <x v="166"/>
    <x v="4"/>
    <x v="8"/>
    <x v="1"/>
    <n v="12"/>
    <s v="DF – 280"/>
    <s v="SANTO ANTÔNIO DO DESCOBERTO"/>
    <s v="RODOVIÁRIA PLANO PILOTO/EIXO MONUMENTAL/W3 SUL/QE: 28 / QE: 36 – CENTRO/QI: 01 / QI: 23/EPTG/EPTG/EPTG/VIADUTO TAGUATINGA CENTRO/PISTÃO SUL/BR – 060/DF – 280"/>
  </r>
  <r>
    <x v="166"/>
    <x v="4"/>
    <x v="8"/>
    <x v="1"/>
    <n v="13"/>
    <s v="AVENIDA GOIÁS"/>
    <s v="SANTO ANTÔNIO DO DESCOBERTO"/>
    <s v="RODOVIÁRIA PLANO PILOTO/EIXO MONUMENTAL/W3 SUL/QE: 28 / QE: 36 – CENTRO/QI: 01 / QI: 23/EPTG/EPTG/EPTG/VIADUTO TAGUATINGA CENTRO/PISTÃO SUL/BR – 060/DF – 280/AVENIDA GOIÁS"/>
  </r>
  <r>
    <x v="166"/>
    <x v="4"/>
    <x v="8"/>
    <x v="1"/>
    <n v="14"/>
    <s v="GO – 540"/>
    <s v="SANTO ANTÔNIO DO DESCOBERTO"/>
    <s v="RODOVIÁRIA PLANO PILOTO/EIXO MONUMENTAL/W3 SUL/QE: 28 / QE: 36 – CENTRO/QI: 01 / QI: 23/EPTG/EPTG/EPTG/VIADUTO TAGUATINGA CENTRO/PISTÃO SUL/BR – 060/DF – 280/AVENIDA GOIÁS/GO – 540"/>
  </r>
  <r>
    <x v="166"/>
    <x v="4"/>
    <x v="8"/>
    <x v="1"/>
    <n v="15"/>
    <s v="AVENIDA PRINCIPAL DO PARQUE SANTO ANTONIO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"/>
  </r>
  <r>
    <x v="166"/>
    <x v="4"/>
    <x v="8"/>
    <x v="1"/>
    <n v="16"/>
    <s v="AVENIDA PRINCIPAL PARQUE ESTRELA DALVA XIII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/AVENIDA PRINCIPAL PARQUE ESTRELA DALVA XIII"/>
  </r>
  <r>
    <x v="166"/>
    <x v="4"/>
    <x v="8"/>
    <x v="1"/>
    <n v="17"/>
    <s v="RESIDENCIAL MORADA NOBRE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"/>
  </r>
  <r>
    <x v="166"/>
    <x v="4"/>
    <x v="8"/>
    <x v="1"/>
    <n v="18"/>
    <s v="AVENIDA PRINCIPAL DO PARQUE BEATRIZ I E II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"/>
  </r>
  <r>
    <x v="166"/>
    <x v="4"/>
    <x v="8"/>
    <x v="1"/>
    <n v="19"/>
    <s v="TERMINAL QUEIROZ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"/>
  </r>
  <r>
    <x v="167"/>
    <x v="4"/>
    <x v="8"/>
    <x v="1"/>
    <n v="1"/>
    <s v="RODOVIÁRIA PLANO PILOTO"/>
    <s v="BRASÍLIA"/>
    <s v="RODOVIÁRIA PLANO PILOTO"/>
  </r>
  <r>
    <x v="167"/>
    <x v="4"/>
    <x v="8"/>
    <x v="1"/>
    <n v="2"/>
    <s v="EIXO W SUL"/>
    <s v="BRASÍLIA"/>
    <s v="RODOVIÁRIA PLANO PILOTO/EIXO W SUL"/>
  </r>
  <r>
    <x v="167"/>
    <x v="4"/>
    <x v="8"/>
    <x v="1"/>
    <n v="3"/>
    <s v="AVENIDA DAS NAÇÕES"/>
    <s v="VILA TELEBRASÍLIA"/>
    <s v="RODOVIÁRIA PLANO PILOTO/EIXO W SUL/AVENIDA DAS NAÇÕES"/>
  </r>
  <r>
    <x v="167"/>
    <x v="4"/>
    <x v="8"/>
    <x v="1"/>
    <n v="4"/>
    <s v="EPGU - ZOOLÓGICO"/>
    <s v="GUARÁ"/>
    <s v="RODOVIÁRIA PLANO PILOTO/EIXO W SUL/AVENIDA DAS NAÇÕES/EPGU - ZOOLÓGICO"/>
  </r>
  <r>
    <x v="167"/>
    <x v="4"/>
    <x v="8"/>
    <x v="1"/>
    <n v="5"/>
    <s v="EPIA"/>
    <s v="CANDANGOLÂNDIA"/>
    <s v="RODOVIÁRIA PLANO PILOTO/EIXO W SUL/AVENIDA DAS NAÇÕES/EPGU - ZOOLÓGICO/EPIA"/>
  </r>
  <r>
    <x v="167"/>
    <x v="4"/>
    <x v="8"/>
    <x v="1"/>
    <n v="6"/>
    <s v="EPNB"/>
    <s v="NÚCLEO BANDEIRANTE"/>
    <s v="RODOVIÁRIA PLANO PILOTO/EIXO W SUL/AVENIDA DAS NAÇÕES/EPGU - ZOOLÓGICO/EPIA/EPNB"/>
  </r>
  <r>
    <x v="167"/>
    <x v="4"/>
    <x v="8"/>
    <x v="1"/>
    <n v="7"/>
    <s v="EPNB"/>
    <s v="RIACHO FUNDO I"/>
    <s v="RODOVIÁRIA PLANO PILOTO/EIXO W SUL/AVENIDA DAS NAÇÕES/EPGU - ZOOLÓGICO/EPIA/EPNB/EPNB"/>
  </r>
  <r>
    <x v="167"/>
    <x v="4"/>
    <x v="8"/>
    <x v="1"/>
    <n v="8"/>
    <s v="BR – 060"/>
    <s v="SAMAMBAIA"/>
    <s v="RODOVIÁRIA PLANO PILOTO/EIXO W SUL/AVENIDA DAS NAÇÕES/EPGU - ZOOLÓGICO/EPIA/EPNB/EPNB/BR – 060"/>
  </r>
  <r>
    <x v="167"/>
    <x v="4"/>
    <x v="8"/>
    <x v="1"/>
    <n v="9"/>
    <s v="DF – 280"/>
    <s v="SANTO ANTÔNIO DO DESCOBERTO"/>
    <s v="RODOVIÁRIA PLANO PILOTO/EIXO W SUL/AVENIDA DAS NAÇÕES/EPGU - ZOOLÓGICO/EPIA/EPNB/EPNB/BR – 060/DF – 280"/>
  </r>
  <r>
    <x v="167"/>
    <x v="4"/>
    <x v="8"/>
    <x v="1"/>
    <n v="10"/>
    <s v="AVENIDA GOIÁS"/>
    <s v="SANTO ANTÔNIO DO DESCOBERTO"/>
    <s v="RODOVIÁRIA PLANO PILOTO/EIXO W SUL/AVENIDA DAS NAÇÕES/EPGU - ZOOLÓGICO/EPIA/EPNB/EPNB/BR – 060/DF – 280/AVENIDA GOIÁS"/>
  </r>
  <r>
    <x v="167"/>
    <x v="4"/>
    <x v="8"/>
    <x v="1"/>
    <n v="11"/>
    <s v="QUADRA: 54 – CENTRO"/>
    <s v="SANTO ANTÔNIO DO DESCOBERTO"/>
    <s v="RODOVIÁRIA PLANO PILOTO/EIXO W SUL/AVENIDA DAS NAÇÕES/EPGU - ZOOLÓGICO/EPIA/EPNB/EPNB/BR – 060/DF – 280/AVENIDA GOIÁS/QUADRA: 54 – CENTRO"/>
  </r>
  <r>
    <x v="167"/>
    <x v="4"/>
    <x v="8"/>
    <x v="1"/>
    <n v="12"/>
    <s v="QUADRA: 61 – CENTRO"/>
    <s v="SANTO ANTÔNIO DO DESCOBERTO"/>
    <s v="RODOVIÁRIA PLANO PILOTO/EIXO W SUL/AVENIDA DAS NAÇÕES/EPGU - ZOOLÓGICO/EPIA/EPNB/EPNB/BR – 060/DF – 280/AVENIDA GOIÁS/QUADRA: 54 – CENTRO/QUADRA: 61 – CENTRO"/>
  </r>
  <r>
    <x v="167"/>
    <x v="4"/>
    <x v="8"/>
    <x v="1"/>
    <n v="13"/>
    <s v="AVENIDA RIO GRANDE DO NORTE – QUADRAS: 72 / 73"/>
    <s v="SANTO ANTÔNIO DO DESCOBERTO"/>
    <s v="RODOVIÁRIA PLANO PILOTO/EIXO W SUL/AVENIDA DAS NAÇÕES/EPGU - ZOOLÓGICO/EPIA/EPNB/EPNB/BR – 060/DF – 280/AVENIDA GOIÁS/QUADRA: 54 – CENTRO/QUADRA: 61 – CENTRO/AVENIDA RIO GRANDE DO NORTE – QUADRAS: 72 / 73"/>
  </r>
  <r>
    <x v="167"/>
    <x v="4"/>
    <x v="8"/>
    <x v="1"/>
    <n v="14"/>
    <s v="CAIC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"/>
  </r>
  <r>
    <x v="167"/>
    <x v="4"/>
    <x v="8"/>
    <x v="1"/>
    <n v="15"/>
    <s v="AVENIDA PRINCIPAL DO PARQUE ESTRELA DALVA XII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/AVENIDA PRINCIPAL DO PARQUE ESTRELA DALVA XII"/>
  </r>
  <r>
    <x v="167"/>
    <x v="4"/>
    <x v="8"/>
    <x v="1"/>
    <n v="16"/>
    <s v="COLÉGIO CASTRO ALVES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"/>
  </r>
  <r>
    <x v="167"/>
    <x v="4"/>
    <x v="8"/>
    <x v="1"/>
    <n v="17"/>
    <s v="TERMINAL QUEIROZ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"/>
  </r>
  <r>
    <x v="167"/>
    <x v="4"/>
    <x v="8"/>
    <x v="1"/>
    <n v="18"/>
    <s v="AVENIDA PRINCIPAL DO PARQUE BEATRIZ I E II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"/>
  </r>
  <r>
    <x v="168"/>
    <x v="4"/>
    <x v="6"/>
    <x v="0"/>
    <n v="1"/>
    <s v="CIDADE ECLÉTICA"/>
    <s v="CIDADE ECLÉTICA"/>
    <s v="CIDADE ECLÉTICA"/>
  </r>
  <r>
    <x v="168"/>
    <x v="4"/>
    <x v="6"/>
    <x v="0"/>
    <n v="2"/>
    <s v="GO – 540"/>
    <s v="ÁGUAS LINDAS DE GOIÁS"/>
    <s v="CIDADE ECLÉTICA/GO – 540"/>
  </r>
  <r>
    <x v="168"/>
    <x v="4"/>
    <x v="6"/>
    <x v="0"/>
    <n v="3"/>
    <s v="AVENIDA GOIÁS ATÉ A PONTE"/>
    <s v="SANTO ANTÔNIO DO DESCOBERTO"/>
    <s v="CIDADE ECLÉTICA/GO – 540/AVENIDA GOIÁS ATÉ A PONTE"/>
  </r>
  <r>
    <x v="168"/>
    <x v="4"/>
    <x v="6"/>
    <x v="0"/>
    <n v="4"/>
    <s v="DF – 280"/>
    <s v="SANTO ANTÔNIO DO DESCOBERTO"/>
    <s v="CIDADE ECLÉTICA/GO – 540/AVENIDA GOIÁS ATÉ A PONTE/DF – 280"/>
  </r>
  <r>
    <x v="168"/>
    <x v="4"/>
    <x v="6"/>
    <x v="0"/>
    <n v="5"/>
    <s v="BR – 060"/>
    <s v="SAMAMBAIA"/>
    <s v="CIDADE ECLÉTICA/GO – 540/AVENIDA GOIÁS ATÉ A PONTE/DF – 280/BR – 060"/>
  </r>
  <r>
    <x v="168"/>
    <x v="4"/>
    <x v="6"/>
    <x v="0"/>
    <n v="6"/>
    <s v="PISTÃO SUL"/>
    <s v="TAGUATINGA"/>
    <s v="CIDADE ECLÉTICA/GO – 540/AVENIDA GOIÁS ATÉ A PONTE/DF – 280/BR – 060/PISTÃO SUL"/>
  </r>
  <r>
    <x v="168"/>
    <x v="4"/>
    <x v="6"/>
    <x v="0"/>
    <n v="7"/>
    <s v="VIADUTO TAGUATINGA CENTRO"/>
    <s v="TAGUATINGA"/>
    <s v="CIDADE ECLÉTICA/GO – 540/AVENIDA GOIÁS ATÉ A PONTE/DF – 280/BR – 060/PISTÃO SUL/VIADUTO TAGUATINGA CENTRO"/>
  </r>
  <r>
    <x v="168"/>
    <x v="4"/>
    <x v="6"/>
    <x v="0"/>
    <n v="8"/>
    <s v="TAGUATINGA CENTRO"/>
    <s v="TAGUATINGA"/>
    <s v="CIDADE ECLÉTICA/GO – 540/AVENIDA GOIÁS ATÉ A PONTE/DF – 280/BR – 060/PISTÃO SUL/VIADUTO TAGUATINGA CENTRO/TAGUATINGA CENTRO"/>
  </r>
  <r>
    <x v="168"/>
    <x v="4"/>
    <x v="6"/>
    <x v="0"/>
    <n v="9"/>
    <s v="AVENIDA ELMO SEREJO"/>
    <s v="TAGUATINGA"/>
    <s v="CIDADE ECLÉTICA/GO – 540/AVENIDA GOIÁS ATÉ A PONTE/DF – 280/BR – 060/PISTÃO SUL/VIADUTO TAGUATINGA CENTRO/TAGUATINGA CENTRO/AVENIDA ELMO SEREJO"/>
  </r>
  <r>
    <x v="168"/>
    <x v="4"/>
    <x v="6"/>
    <x v="0"/>
    <n v="10"/>
    <s v="TERMINAL TAGUATINGA NORTE"/>
    <s v="TAGUATINGA"/>
    <s v="CIDADE ECLÉTICA/GO – 540/AVENIDA GOIÁS ATÉ A PONTE/DF – 280/BR – 060/PISTÃO SUL/VIADUTO TAGUATINGA CENTRO/TAGUATINGA CENTRO/AVENIDA ELMO SEREJO/TERMINAL TAGUATINGA NORTE"/>
  </r>
  <r>
    <x v="168"/>
    <x v="4"/>
    <x v="6"/>
    <x v="0"/>
    <n v="11"/>
    <s v="AVENIDA ELMO SEREJO"/>
    <s v="TAGUATINGA"/>
    <s v="CIDADE ECLÉTICA/GO – 540/AVENIDA GOIÁS ATÉ A PONTE/DF – 280/BR – 060/PISTÃO SUL/VIADUTO TAGUATINGA CENTRO/TAGUATINGA CENTRO/AVENIDA ELMO SEREJO/TERMINAL TAGUATINGA NORTE/AVENIDA ELMO SEREJO"/>
  </r>
  <r>
    <x v="168"/>
    <x v="4"/>
    <x v="6"/>
    <x v="0"/>
    <n v="12"/>
    <s v="TAGUATINGA CENTRO"/>
    <s v="TAGUATINGA"/>
    <s v="CIDADE ECLÉTICA/GO – 540/AVENIDA GOIÁS ATÉ A PONTE/DF – 280/BR – 060/PISTÃO SUL/VIADUTO TAGUATINGA CENTRO/TAGUATINGA CENTRO/AVENIDA ELMO SEREJO/TERMINAL TAGUATINGA NORTE/AVENIDA ELMO SEREJO/TAGUATINGA CENTRO"/>
  </r>
  <r>
    <x v="168"/>
    <x v="4"/>
    <x v="6"/>
    <x v="0"/>
    <n v="13"/>
    <s v="PISTÃO SUL"/>
    <s v="TAGUATINGA"/>
    <s v="CIDADE ECLÉTICA/GO – 540/AVENIDA GOIÁS ATÉ A PONTE/DF – 280/BR – 060/PISTÃO SUL/VIADUTO TAGUATINGA CENTRO/TAGUATINGA CENTRO/AVENIDA ELMO SEREJO/TERMINAL TAGUATINGA NORTE/AVENIDA ELMO SEREJO/TAGUATINGA CENTRO/PISTÃO SUL"/>
  </r>
  <r>
    <x v="168"/>
    <x v="4"/>
    <x v="6"/>
    <x v="0"/>
    <n v="14"/>
    <s v="EPNB"/>
    <s v="RIACHO FUNDO I"/>
    <s v="CIDADE ECLÉTICA/GO – 540/AVENIDA GOIÁS ATÉ A PONTE/DF – 280/BR – 060/PISTÃO SUL/VIADUTO TAGUATINGA CENTRO/TAGUATINGA CENTRO/AVENIDA ELMO SEREJO/TERMINAL TAGUATINGA NORTE/AVENIDA ELMO SEREJO/TAGUATINGA CENTRO/PISTÃO SUL/EPNB"/>
  </r>
  <r>
    <x v="168"/>
    <x v="4"/>
    <x v="6"/>
    <x v="0"/>
    <n v="15"/>
    <s v="EPNB"/>
    <s v="NÚCLEO BANDEIRANTE"/>
    <s v="CIDADE ECLÉTICA/GO – 540/AVENIDA GOIÁS ATÉ A PONTE/DF – 280/BR – 060/PISTÃO SUL/VIADUTO TAGUATINGA CENTRO/TAGUATINGA CENTRO/AVENIDA ELMO SEREJO/TERMINAL TAGUATINGA NORTE/AVENIDA ELMO SEREJO/TAGUATINGA CENTRO/PISTÃO SUL/EPNB/EPNB"/>
  </r>
  <r>
    <x v="168"/>
    <x v="4"/>
    <x v="6"/>
    <x v="0"/>
    <n v="16"/>
    <s v="EPIA"/>
    <s v="CANDANGOLÂNDIA"/>
    <s v="CIDADE ECLÉTICA/GO – 540/AVENIDA GOIÁS ATÉ A PONTE/DF – 280/BR – 060/PISTÃO SUL/VIADUTO TAGUATINGA CENTRO/TAGUATINGA CENTRO/AVENIDA ELMO SEREJO/TERMINAL TAGUATINGA NORTE/AVENIDA ELMO SEREJO/TAGUATINGA CENTRO/PISTÃO SUL/EPNB/EPNB/EPIA"/>
  </r>
  <r>
    <x v="168"/>
    <x v="4"/>
    <x v="6"/>
    <x v="0"/>
    <n v="17"/>
    <s v="EPGU - ZOOLÓGICO"/>
    <s v="GUARÁ"/>
    <s v="CIDADE ECLÉTICA/GO – 540/AVENIDA GOIÁS ATÉ A PONTE/DF – 280/BR – 060/PISTÃO SUL/VIADUTO TAGUATINGA CENTRO/TAGUATINGA CENTRO/AVENIDA ELMO SEREJO/TERMINAL TAGUATINGA NORTE/AVENIDA ELMO SEREJO/TAGUATINGA CENTRO/PISTÃO SUL/EPNB/EPNB/EPIA/EPGU - ZOOLÓGICO"/>
  </r>
  <r>
    <x v="168"/>
    <x v="4"/>
    <x v="6"/>
    <x v="0"/>
    <n v="18"/>
    <s v="AVENIDA DAS NAÇÕES"/>
    <s v="VILA TELEBRASÍLIA"/>
    <s v="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"/>
  </r>
  <r>
    <x v="168"/>
    <x v="4"/>
    <x v="6"/>
    <x v="0"/>
    <n v="19"/>
    <s v="AV. L4 SUL"/>
    <s v="BRASÍLIA"/>
    <s v="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"/>
  </r>
  <r>
    <x v="168"/>
    <x v="4"/>
    <x v="6"/>
    <x v="0"/>
    <n v="20"/>
    <s v="EIXO W SUL"/>
    <s v="BRASÍLIA"/>
    <s v="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"/>
  </r>
  <r>
    <x v="168"/>
    <x v="4"/>
    <x v="6"/>
    <x v="0"/>
    <n v="21"/>
    <s v="RODOVIÁRIA PLANO PILOTO"/>
    <s v="BRASÍLIA"/>
    <s v="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"/>
  </r>
  <r>
    <x v="169"/>
    <x v="4"/>
    <x v="7"/>
    <x v="0"/>
    <n v="1"/>
    <s v="TERMINAL ROD. DO CENTRO"/>
    <s v="SANTO ANTÔNIO DO DESCOBERTO"/>
    <s v="TERMINAL ROD. DO CENTRO"/>
  </r>
  <r>
    <x v="169"/>
    <x v="4"/>
    <x v="7"/>
    <x v="0"/>
    <n v="2"/>
    <s v="VILA SÃO LUIZ"/>
    <s v="SANTO ANTÔNIO DO DESCOBERTO"/>
    <s v="TERMINAL ROD. DO CENTRO/VILA SÃO LUIZ"/>
  </r>
  <r>
    <x v="169"/>
    <x v="4"/>
    <x v="7"/>
    <x v="0"/>
    <n v="3"/>
    <s v="AVENIDA RIO GRANDE DO NORTE"/>
    <s v="SANTO ANTÔNIO DO DESCOBERTO"/>
    <s v="TERMINAL ROD. DO CENTRO/VILA SÃO LUIZ/AVENIDA RIO GRANDE DO NORTE"/>
  </r>
  <r>
    <x v="169"/>
    <x v="4"/>
    <x v="7"/>
    <x v="0"/>
    <n v="4"/>
    <s v="QUADRAS: 72 / 73"/>
    <s v="SANTO ANTÔNIO DO DESCOBERTO"/>
    <s v="TERMINAL ROD. DO CENTRO/VILA SÃO LUIZ/AVENIDA RIO GRANDE DO NORTE/QUADRAS: 72 / 73"/>
  </r>
  <r>
    <x v="169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69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69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69"/>
    <x v="4"/>
    <x v="7"/>
    <x v="0"/>
    <n v="8"/>
    <s v="EPNB"/>
    <s v="RIACHO FUNDO I"/>
    <s v="TERMINAL ROD. DO CENTRO/VILA SÃO LUIZ/AVENIDA RIO GRANDE DO NORTE/QUADRAS: 72 / 73/AVENIDA GOIÁS ATÉ A PONTE/DF – 280/BR – 060/EPNB"/>
  </r>
  <r>
    <x v="169"/>
    <x v="4"/>
    <x v="7"/>
    <x v="0"/>
    <n v="9"/>
    <s v="EPNB"/>
    <s v="NÚCLEO BANDEIRANTE"/>
    <s v="TERMINAL ROD. DO CENTRO/VILA SÃO LUIZ/AVENIDA RIO GRANDE DO NORTE/QUADRAS: 72 / 73/AVENIDA GOIÁS ATÉ A PONTE/DF – 280/BR – 060/EPNB/EPNB"/>
  </r>
  <r>
    <x v="169"/>
    <x v="4"/>
    <x v="7"/>
    <x v="0"/>
    <n v="10"/>
    <s v="EPIA"/>
    <s v="CANDANGOLÂNDIA"/>
    <s v="TERMINAL ROD. DO CENTRO/VILA SÃO LUIZ/AVENIDA RIO GRANDE DO NORTE/QUADRAS: 72 / 73/AVENIDA GOIÁS ATÉ A PONTE/DF – 280/BR – 060/EPNB/EPNB/EPIA"/>
  </r>
  <r>
    <x v="169"/>
    <x v="4"/>
    <x v="7"/>
    <x v="0"/>
    <n v="11"/>
    <s v="EPGU - ZOOLÓGICO"/>
    <s v="GUARÁ"/>
    <s v="TERMINAL ROD. DO CENTRO/VILA SÃO LUIZ/AVENIDA RIO GRANDE DO NORTE/QUADRAS: 72 / 73/AVENIDA GOIÁS ATÉ A PONTE/DF – 280/BR – 060/EPNB/EPNB/EPIA/EPGU - ZOOLÓGICO"/>
  </r>
  <r>
    <x v="169"/>
    <x v="4"/>
    <x v="7"/>
    <x v="0"/>
    <n v="12"/>
    <s v="AVENIDA DAS NAÇÕES"/>
    <s v="VILA TELEBRASÍLIA"/>
    <s v="TERMINAL ROD. DO CENTRO/VILA SÃO LUIZ/AVENIDA RIO GRANDE DO NORTE/QUADRAS: 72 / 73/AVENIDA GOIÁS ATÉ A PONTE/DF – 280/BR – 060/EPNB/EPNB/EPIA/EPGU - ZOOLÓGICO/AVENIDA DAS NAÇÕES"/>
  </r>
  <r>
    <x v="169"/>
    <x v="4"/>
    <x v="7"/>
    <x v="0"/>
    <n v="13"/>
    <s v="AVENIDA L4 SUL"/>
    <s v="BRASÍLIA"/>
    <s v="TERMINAL ROD. DO CENTRO/VILA SÃO LUIZ/AVENIDA RIO GRANDE DO NORTE/QUADRAS: 72 / 73/AVENIDA GOIÁS ATÉ A PONTE/DF – 280/BR – 060/EPNB/EPNB/EPIA/EPGU - ZOOLÓGICO/AVENIDA DAS NAÇÕES/AVENIDA L4 SUL"/>
  </r>
  <r>
    <x v="169"/>
    <x v="4"/>
    <x v="7"/>
    <x v="0"/>
    <n v="14"/>
    <s v="AVENIDA L2 SUL"/>
    <s v="BRASÍLIA"/>
    <s v="TERMINAL ROD. DO CENTRO/VILA SÃO LUIZ/AVENIDA RIO GRANDE DO NORTE/QUADRAS: 72 / 73/AVENIDA GOIÁS ATÉ A PONTE/DF – 280/BR – 060/EPNB/EPNB/EPIA/EPGU - ZOOLÓGICO/AVENIDA DAS NAÇÕES/AVENIDA L4 SUL/AVENIDA L2 SUL"/>
  </r>
  <r>
    <x v="169"/>
    <x v="4"/>
    <x v="7"/>
    <x v="0"/>
    <n v="15"/>
    <s v="EIXO MONUMENTAL"/>
    <s v="BRASÍLIA"/>
    <s v="TERMINAL ROD. DO CENTRO/VILA SÃO LUIZ/AVENIDA RIO GRANDE DO NORTE/QUADRAS: 72 / 73/AVENIDA GOIÁS ATÉ A PONTE/DF – 280/BR – 060/EPNB/EPNB/EPIA/EPGU - ZOOLÓGICO/AVENIDA DAS NAÇÕES/AVENIDA L4 SUL/AVENIDA L2 SUL/EIXO MONUMENTAL"/>
  </r>
  <r>
    <x v="169"/>
    <x v="4"/>
    <x v="7"/>
    <x v="0"/>
    <n v="16"/>
    <s v="ESPLANADA"/>
    <s v="BRASÍLIA"/>
    <s v="TERMINAL ROD. DO CENTRO/VILA SÃO LUIZ/AVENIDA RIO GRANDE DO NORTE/QUADRAS: 72 / 73/AVENIDA GOIÁS ATÉ A PONTE/DF – 280/BR – 060/EPNB/EPNB/EPIA/EPGU - ZOOLÓGICO/AVENIDA DAS NAÇÕES/AVENIDA L4 SUL/AVENIDA L2 SUL/EIXO MONUMENTAL/ESPLANADA"/>
  </r>
  <r>
    <x v="169"/>
    <x v="4"/>
    <x v="7"/>
    <x v="0"/>
    <n v="17"/>
    <s v="RODOVIÁRIA PLANO PILOTO"/>
    <s v="BRASÍLIA"/>
    <s v="TERMINAL ROD. DO CENTRO/VILA SÃO LUIZ/AVENIDA RIO GRANDE DO NORTE/QUADRAS: 72 / 73/AVENIDA GOIÁS ATÉ A PONTE/DF – 280/BR – 060/EPNB/EPNB/EPIA/EPGU - ZOOLÓGICO/AVENIDA DAS NAÇÕES/AVENIDA L4 SUL/AVENIDA L2 SUL/EIXO MONUMENTAL/ESPLANADA/RODOVIÁRIA PLANO PILOTO"/>
  </r>
  <r>
    <x v="170"/>
    <x v="4"/>
    <x v="6"/>
    <x v="0"/>
    <n v="1"/>
    <s v="AVENIDA PRINCIPAL DO PARQUE SANTO ANTONIO"/>
    <s v="SANTO ANTÔNIO DO DESCOBERTO"/>
    <s v="AVENIDA PRINCIPAL DO PARQUE SANTO ANTONIO"/>
  </r>
  <r>
    <x v="170"/>
    <x v="4"/>
    <x v="6"/>
    <x v="0"/>
    <n v="2"/>
    <s v="RESIDENCIAL MORADA NOBRE"/>
    <s v="SANTO ANTÔNIO DO DESCOBERTO"/>
    <s v="AVENIDA PRINCIPAL DO PARQUE SANTO ANTONIO/RESIDENCIAL MORADA NOBRE"/>
  </r>
  <r>
    <x v="170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70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70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70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70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70"/>
    <x v="4"/>
    <x v="6"/>
    <x v="0"/>
    <n v="8"/>
    <s v="QUADRAS: 72 / 73"/>
    <s v="SANTO ANTÔNIO DO DESCOBERTO"/>
    <s v="AVENIDA PRINCIPAL DO PARQUE SANTO ANTONIO/RESIDENCIAL MORADA NOBRE/AVENIDA PRINCIPAL DO PARQUE BEATRIZ I E II/TERMINAL QUEIROZ/COLÉGIO CASTRO ALVES/AVENIDA PRINCIPAL DO PARQUE ESTRELA DALVA XII/CAIC/QUADRAS: 72 / 73"/>
  </r>
  <r>
    <x v="170"/>
    <x v="4"/>
    <x v="6"/>
    <x v="0"/>
    <n v="9"/>
    <s v="AVENIDA RIO GRANDE DO NORTE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"/>
  </r>
  <r>
    <x v="170"/>
    <x v="4"/>
    <x v="6"/>
    <x v="0"/>
    <n v="10"/>
    <s v="VILA SÃO LUIZ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"/>
  </r>
  <r>
    <x v="170"/>
    <x v="4"/>
    <x v="6"/>
    <x v="0"/>
    <n v="11"/>
    <s v="QUADRA: 61 – CENTRO.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"/>
  </r>
  <r>
    <x v="170"/>
    <x v="4"/>
    <x v="6"/>
    <x v="0"/>
    <n v="12"/>
    <s v="QUADRA: 54 – CENTRO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"/>
  </r>
  <r>
    <x v="170"/>
    <x v="4"/>
    <x v="6"/>
    <x v="0"/>
    <n v="13"/>
    <s v="AVENIDA GOIÁS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"/>
  </r>
  <r>
    <x v="170"/>
    <x v="4"/>
    <x v="6"/>
    <x v="0"/>
    <n v="14"/>
    <s v="DF - 280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"/>
  </r>
  <r>
    <x v="170"/>
    <x v="4"/>
    <x v="6"/>
    <x v="0"/>
    <n v="15"/>
    <s v="BR- 060"/>
    <s v="SAMAMBA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"/>
  </r>
  <r>
    <x v="170"/>
    <x v="4"/>
    <x v="6"/>
    <x v="0"/>
    <n v="16"/>
    <s v="EPNB"/>
    <s v="RIACHO FUNDO I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"/>
  </r>
  <r>
    <x v="170"/>
    <x v="4"/>
    <x v="6"/>
    <x v="0"/>
    <n v="17"/>
    <s v="EPNB"/>
    <s v="NÚCLEO BANDEIRANTE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"/>
  </r>
  <r>
    <x v="170"/>
    <x v="4"/>
    <x v="6"/>
    <x v="0"/>
    <n v="18"/>
    <s v="EPIA"/>
    <s v="CANDANGOLÂND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"/>
  </r>
  <r>
    <x v="170"/>
    <x v="4"/>
    <x v="6"/>
    <x v="0"/>
    <n v="19"/>
    <s v="EPGU - ZOOLÓGICO"/>
    <s v="GUARÁ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"/>
  </r>
  <r>
    <x v="170"/>
    <x v="4"/>
    <x v="6"/>
    <x v="0"/>
    <n v="20"/>
    <s v="AVENIDA DAS NAÇÕES"/>
    <s v="VILA TELEBRASÍL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"/>
  </r>
  <r>
    <x v="170"/>
    <x v="4"/>
    <x v="6"/>
    <x v="0"/>
    <n v="21"/>
    <s v="AVENIDA L2 SUL"/>
    <s v="BRASÍL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"/>
  </r>
  <r>
    <x v="170"/>
    <x v="4"/>
    <x v="6"/>
    <x v="0"/>
    <n v="22"/>
    <s v="ESPLANADA"/>
    <s v="BRASÍL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"/>
  </r>
  <r>
    <x v="170"/>
    <x v="4"/>
    <x v="6"/>
    <x v="0"/>
    <n v="23"/>
    <s v="RODOVIÁRIA PLANO PILOTO"/>
    <s v="BRASÍL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"/>
  </r>
  <r>
    <x v="171"/>
    <x v="4"/>
    <x v="6"/>
    <x v="0"/>
    <n v="1"/>
    <s v="TERMINAL ROD. DO CENTRO"/>
    <s v="SANTO ANTÔNIO DO DESCOBERTO"/>
    <s v="TERMINAL ROD. DO CENTRO"/>
  </r>
  <r>
    <x v="171"/>
    <x v="4"/>
    <x v="6"/>
    <x v="0"/>
    <n v="2"/>
    <s v="VILA SÃO LUIZ"/>
    <s v="SANTO ANTÔNIO DO DESCOBERTO"/>
    <s v="TERMINAL ROD. DO CENTRO/VILA SÃO LUIZ"/>
  </r>
  <r>
    <x v="171"/>
    <x v="4"/>
    <x v="6"/>
    <x v="0"/>
    <n v="3"/>
    <s v="AVENIDA RIO GRANDE DO NORTE - QUADRAS 72 / 73"/>
    <s v="SANTO ANTÔNIO DO DESCOBERTO"/>
    <s v="TERMINAL ROD. DO CENTRO/VILA SÃO LUIZ/AVENIDA RIO GRANDE DO NORTE - QUADRAS 72 / 73"/>
  </r>
  <r>
    <x v="171"/>
    <x v="4"/>
    <x v="6"/>
    <x v="0"/>
    <n v="4"/>
    <s v="AVENIDA GOIÁS ATÉ A PONTE"/>
    <s v="SANTO ANTÔNIO DO DESCOBERTO"/>
    <s v="TERMINAL ROD. DO CENTRO/VILA SÃO LUIZ/AVENIDA RIO GRANDE DO NORTE - QUADRAS 72 / 73/AVENIDA GOIÁS ATÉ A PONTE"/>
  </r>
  <r>
    <x v="171"/>
    <x v="4"/>
    <x v="6"/>
    <x v="0"/>
    <n v="5"/>
    <s v="DF – 280"/>
    <s v="SANTO ANTÔNIO DO DESCOBERTO"/>
    <s v="TERMINAL ROD. DO CENTRO/VILA SÃO LUIZ/AVENIDA RIO GRANDE DO NORTE - QUADRAS 72 / 73/AVENIDA GOIÁS ATÉ A PONTE/DF – 280"/>
  </r>
  <r>
    <x v="171"/>
    <x v="4"/>
    <x v="6"/>
    <x v="0"/>
    <n v="6"/>
    <s v="BR – 060"/>
    <s v="SAMAMBAIA"/>
    <s v="TERMINAL ROD. DO CENTRO/VILA SÃO LUIZ/AVENIDA RIO GRANDE DO NORTE - QUADRAS 72 / 73/AVENIDA GOIÁS ATÉ A PONTE/DF – 280/BR – 060"/>
  </r>
  <r>
    <x v="171"/>
    <x v="4"/>
    <x v="6"/>
    <x v="0"/>
    <n v="7"/>
    <s v="EPNB"/>
    <s v="RIACHO FUNDO I"/>
    <s v="TERMINAL ROD. DO CENTRO/VILA SÃO LUIZ/AVENIDA RIO GRANDE DO NORTE - QUADRAS 72 / 73/AVENIDA GOIÁS ATÉ A PONTE/DF – 280/BR – 060/EPNB"/>
  </r>
  <r>
    <x v="171"/>
    <x v="4"/>
    <x v="6"/>
    <x v="0"/>
    <n v="8"/>
    <s v="EPNB"/>
    <s v="NÚCLEO BANDEIRANTE"/>
    <s v="TERMINAL ROD. DO CENTRO/VILA SÃO LUIZ/AVENIDA RIO GRANDE DO NORTE - QUADRAS 72 / 73/AVENIDA GOIÁS ATÉ A PONTE/DF – 280/BR – 060/EPNB/EPNB"/>
  </r>
  <r>
    <x v="171"/>
    <x v="4"/>
    <x v="6"/>
    <x v="0"/>
    <n v="9"/>
    <s v="EPIA"/>
    <s v="CANDANGOLÂNDIA"/>
    <s v="TERMINAL ROD. DO CENTRO/VILA SÃO LUIZ/AVENIDA RIO GRANDE DO NORTE - QUADRAS 72 / 73/AVENIDA GOIÁS ATÉ A PONTE/DF – 280/BR – 060/EPNB/EPNB/EPIA"/>
  </r>
  <r>
    <x v="171"/>
    <x v="4"/>
    <x v="6"/>
    <x v="0"/>
    <n v="10"/>
    <s v="EPGU - ZOOLÓGICO"/>
    <s v="GUARÁ"/>
    <s v="TERMINAL ROD. DO CENTRO/VILA SÃO LUIZ/AVENIDA RIO GRANDE DO NORTE - QUADRAS 72 / 73/AVENIDA GOIÁS ATÉ A PONTE/DF – 280/BR – 060/EPNB/EPNB/EPIA/EPGU - ZOOLÓGICO"/>
  </r>
  <r>
    <x v="171"/>
    <x v="4"/>
    <x v="6"/>
    <x v="0"/>
    <n v="11"/>
    <s v="AVENIDA DAS NAÇÕES"/>
    <s v="VILA TELEBRASÍLIA"/>
    <s v="TERMINAL ROD. DO CENTRO/VILA SÃO LUIZ/AVENIDA RIO GRANDE DO NORTE - QUADRAS 72 / 73/AVENIDA GOIÁS ATÉ A PONTE/DF – 280/BR – 060/EPNB/EPNB/EPIA/EPGU - ZOOLÓGICO/AVENIDA DAS NAÇÕES"/>
  </r>
  <r>
    <x v="171"/>
    <x v="4"/>
    <x v="6"/>
    <x v="0"/>
    <n v="12"/>
    <s v="AVENIDA L4 SUL"/>
    <s v="BRASÍLIA"/>
    <s v="TERMINAL ROD. DO CENTRO/VILA SÃO LUIZ/AVENIDA RIO GRANDE DO NORTE - QUADRAS 72 / 73/AVENIDA GOIÁS ATÉ A PONTE/DF – 280/BR – 060/EPNB/EPNB/EPIA/EPGU - ZOOLÓGICO/AVENIDA DAS NAÇÕES/AVENIDA L4 SUL"/>
  </r>
  <r>
    <x v="171"/>
    <x v="4"/>
    <x v="6"/>
    <x v="0"/>
    <n v="13"/>
    <s v="W3 SUL"/>
    <s v="BRASÍLIA"/>
    <s v="TERMINAL ROD. DO CENTRO/VILA SÃO LUIZ/AVENIDA RIO GRANDE DO NORTE - QUADRAS 72 / 73/AVENIDA GOIÁS ATÉ A PONTE/DF – 280/BR – 060/EPNB/EPNB/EPIA/EPGU - ZOOLÓGICO/AVENIDA DAS NAÇÕES/AVENIDA L4 SUL/W3 SUL"/>
  </r>
  <r>
    <x v="171"/>
    <x v="4"/>
    <x v="6"/>
    <x v="0"/>
    <n v="14"/>
    <s v="W3 NORTE"/>
    <s v="BRASÍLIA"/>
    <s v="TERMINAL ROD. DO CENTRO/VILA SÃO LUIZ/AVENIDA RIO GRANDE DO NORTE - QUADRAS 72 / 73/AVENIDA GOIÁS ATÉ A PONTE/DF – 280/BR – 060/EPNB/EPNB/EPIA/EPGU - ZOOLÓGICO/AVENIDA DAS NAÇÕES/AVENIDA L4 SUL/W3 SUL/W3 NORTE"/>
  </r>
  <r>
    <x v="171"/>
    <x v="4"/>
    <x v="6"/>
    <x v="0"/>
    <n v="15"/>
    <s v="EIXO NORTE"/>
    <s v="BRASÍLIA"/>
    <s v="TERMINAL ROD. DO CENTRO/VILA SÃO LUIZ/AVENIDA RIO GRANDE DO NORTE - QUADRAS 72 / 73/AVENIDA GOIÁS ATÉ A PONTE/DF – 280/BR – 060/EPNB/EPNB/EPIA/EPGU - ZOOLÓGICO/AVENIDA DAS NAÇÕES/AVENIDA L4 SUL/W3 SUL/W3 NORTE/EIXO NORTE"/>
  </r>
  <r>
    <x v="171"/>
    <x v="4"/>
    <x v="6"/>
    <x v="0"/>
    <n v="16"/>
    <s v="RODOVIÁRIA PLANO PILOTO"/>
    <s v="BRASÍLIA"/>
    <s v="TERMINAL ROD. DO CENTRO/VILA SÃO LUIZ/AVENIDA RIO GRANDE DO NORTE - QUADRAS 72 / 73/AVENIDA GOIÁS ATÉ A PONTE/DF – 280/BR – 060/EPNB/EPNB/EPIA/EPGU - ZOOLÓGICO/AVENIDA DAS NAÇÕES/AVENIDA L4 SUL/W3 SUL/W3 NORTE/EIXO NORTE/RODOVIÁRIA PLANO PILOTO"/>
  </r>
  <r>
    <x v="172"/>
    <x v="4"/>
    <x v="6"/>
    <x v="0"/>
    <n v="1"/>
    <s v="AVENIDA PRINCIPAL DO PARQUE SANTO ANTONIO"/>
    <s v="SANTO ANTÔNIO DO DESCOBERTO"/>
    <s v="AVENIDA PRINCIPAL DO PARQUE SANTO ANTONIO"/>
  </r>
  <r>
    <x v="172"/>
    <x v="4"/>
    <x v="6"/>
    <x v="0"/>
    <n v="2"/>
    <s v="RESIDENCIAL MORADA NOBRE"/>
    <s v="SANTO ANTÔNIO DO DESCOBERTO"/>
    <s v="AVENIDA PRINCIPAL DO PARQUE SANTO ANTONIO/RESIDENCIAL MORADA NOBRE"/>
  </r>
  <r>
    <x v="172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72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72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72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72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72"/>
    <x v="4"/>
    <x v="6"/>
    <x v="0"/>
    <n v="8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"/>
  </r>
  <r>
    <x v="172"/>
    <x v="4"/>
    <x v="6"/>
    <x v="0"/>
    <n v="9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/DF – 280"/>
  </r>
  <r>
    <x v="172"/>
    <x v="4"/>
    <x v="6"/>
    <x v="0"/>
    <n v="10"/>
    <s v="BR – 060"/>
    <s v="SAMAMBAIA"/>
    <s v="AVENIDA PRINCIPAL DO PARQUE SANTO ANTONIO/RESIDENCIAL MORADA NOBRE/AVENIDA PRINCIPAL DO PARQUE BEATRIZ I E II/TERMINAL QUEIROZ/COLÉGIO CASTRO ALVES/AVENIDA PRINCIPAL DO PARQUE ESTRELA DALVA XII/CAIC/AVENIDA GOIÁS ATÉ A PONTE/DF – 280/BR – 060"/>
  </r>
  <r>
    <x v="172"/>
    <x v="4"/>
    <x v="6"/>
    <x v="0"/>
    <n v="11"/>
    <s v="EPNB"/>
    <s v="RIACHO FUNDO I"/>
    <s v="AVENIDA PRINCIPAL DO PARQUE SANTO ANTONIO/RESIDENCIAL MORADA NOBRE/AVENIDA PRINCIPAL DO PARQUE BEATRIZ I E II/TERMINAL QUEIROZ/COLÉGIO CASTRO ALVES/AVENIDA PRINCIPAL DO PARQUE ESTRELA DALVA XII/CAIC/AVENIDA GOIÁS ATÉ A PONTE/DF – 280/BR – 060/EPNB"/>
  </r>
  <r>
    <x v="172"/>
    <x v="4"/>
    <x v="6"/>
    <x v="0"/>
    <n v="12"/>
    <s v="EPNB"/>
    <s v="NÚCLEO BANDEIRANTE"/>
    <s v="AVENIDA PRINCIPAL DO PARQUE SANTO ANTONIO/RESIDENCIAL MORADA NOBRE/AVENIDA PRINCIPAL DO PARQUE BEATRIZ I E II/TERMINAL QUEIROZ/COLÉGIO CASTRO ALVES/AVENIDA PRINCIPAL DO PARQUE ESTRELA DALVA XII/CAIC/AVENIDA GOIÁS ATÉ A PONTE/DF – 280/BR – 060/EPNB/EPNB"/>
  </r>
  <r>
    <x v="172"/>
    <x v="4"/>
    <x v="6"/>
    <x v="0"/>
    <n v="13"/>
    <s v="EPIA"/>
    <s v="CANDANGOLÂND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"/>
  </r>
  <r>
    <x v="172"/>
    <x v="4"/>
    <x v="6"/>
    <x v="0"/>
    <n v="14"/>
    <s v="EPGU - ZOOLÓGICO"/>
    <s v="GUARÁ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"/>
  </r>
  <r>
    <x v="172"/>
    <x v="4"/>
    <x v="6"/>
    <x v="0"/>
    <n v="15"/>
    <s v="AVENIDA DAS NAÇÕES"/>
    <s v="VILA TELE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"/>
  </r>
  <r>
    <x v="172"/>
    <x v="4"/>
    <x v="6"/>
    <x v="0"/>
    <n v="16"/>
    <s v="AVENIDA L4 SUL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"/>
  </r>
  <r>
    <x v="172"/>
    <x v="4"/>
    <x v="6"/>
    <x v="0"/>
    <n v="17"/>
    <s v="W3 SUL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"/>
  </r>
  <r>
    <x v="172"/>
    <x v="4"/>
    <x v="6"/>
    <x v="0"/>
    <n v="18"/>
    <s v="W3 NORTE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"/>
  </r>
  <r>
    <x v="172"/>
    <x v="4"/>
    <x v="6"/>
    <x v="0"/>
    <n v="19"/>
    <s v="EIXO NORTE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"/>
  </r>
  <r>
    <x v="172"/>
    <x v="4"/>
    <x v="6"/>
    <x v="0"/>
    <n v="20"/>
    <s v="RODOVIÁRIA PLANO PILOTO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"/>
  </r>
  <r>
    <x v="173"/>
    <x v="4"/>
    <x v="7"/>
    <x v="0"/>
    <n v="1"/>
    <s v="TERMINAL QUEIROZ"/>
    <s v="SANTO ANTÔNIO DO DESCOBERTO"/>
    <s v="TERMINAL QUEIROZ"/>
  </r>
  <r>
    <x v="173"/>
    <x v="4"/>
    <x v="7"/>
    <x v="0"/>
    <n v="2"/>
    <s v="AVENIDA PRINCIPAL DO PARQUE BEATRIZ I E II"/>
    <s v="SANTO ANTÔNIO DO DESCOBERTO"/>
    <s v="TERMINAL QUEIROZ/AVENIDA PRINCIPAL DO PARQUE BEATRIZ I E II"/>
  </r>
  <r>
    <x v="173"/>
    <x v="4"/>
    <x v="7"/>
    <x v="0"/>
    <n v="3"/>
    <s v="RESIDENCIAL MORADA NOBRE"/>
    <s v="SANTO ANTÔNIO DO DESCOBERTO"/>
    <s v="TERMINAL QUEIROZ/AVENIDA PRINCIPAL DO PARQUE BEATRIZ I E II/RESIDENCIAL MORADA NOBRE"/>
  </r>
  <r>
    <x v="173"/>
    <x v="4"/>
    <x v="7"/>
    <x v="0"/>
    <n v="4"/>
    <s v="AVENIDA PRINCIPAL DO PARQUE ESTRELA DALVA XVII"/>
    <s v="SANTO ANTÔNIO DO DESCOBERTO"/>
    <s v="TERMINAL QUEIROZ/AVENIDA PRINCIPAL DO PARQUE BEATRIZ I E II/RESIDENCIAL MORADA NOBRE/AVENIDA PRINCIPAL DO PARQUE ESTRELA DALVA XVII"/>
  </r>
  <r>
    <x v="173"/>
    <x v="4"/>
    <x v="7"/>
    <x v="0"/>
    <n v="5"/>
    <s v="AVENIDA PRINCIPAL DO PARQUE ESTRELA DALVA XIII"/>
    <s v="SANTO ANTÔNIO DO DESCOBERTO"/>
    <s v="TERMINAL QUEIROZ/AVENIDA PRINCIPAL DO PARQUE BEATRIZ I E II/RESIDENCIAL MORADA NOBRE/AVENIDA PRINCIPAL DO PARQUE ESTRELA DALVA XVII/AVENIDA PRINCIPAL DO PARQUE ESTRELA DALVA XIII"/>
  </r>
  <r>
    <x v="173"/>
    <x v="4"/>
    <x v="7"/>
    <x v="0"/>
    <n v="6"/>
    <s v="AVENIDA PRINCIPAL DO PARQUE SANTO ANTONIO"/>
    <s v="SANTO ANTÔNIO DO DESCOBERTO"/>
    <s v="TERMINAL QUEIROZ/AVENIDA PRINCIPAL DO PARQUE BEATRIZ I E II/RESIDENCIAL MORADA NOBRE/AVENIDA PRINCIPAL DO PARQUE ESTRELA DALVA XVII/AVENIDA PRINCIPAL DO PARQUE ESTRELA DALVA XIII/AVENIDA PRINCIPAL DO PARQUE SANTO ANTONIO"/>
  </r>
  <r>
    <x v="173"/>
    <x v="4"/>
    <x v="7"/>
    <x v="0"/>
    <n v="7"/>
    <s v="GO – 540"/>
    <s v="SANTO ANTÔNIO DO DESCOBERTO"/>
    <s v="TERMINAL QUEIROZ/AVENIDA PRINCIPAL DO PARQUE BEATRIZ I E II/RESIDENCIAL MORADA NOBRE/AVENIDA PRINCIPAL DO PARQUE ESTRELA DALVA XVII/AVENIDA PRINCIPAL DO PARQUE ESTRELA DALVA XIII/AVENIDA PRINCIPAL DO PARQUE SANTO ANTONIO/GO – 540"/>
  </r>
  <r>
    <x v="173"/>
    <x v="4"/>
    <x v="7"/>
    <x v="0"/>
    <n v="8"/>
    <s v="AVENIDA GOIÁS ATÉ A PONTE"/>
    <s v="SANTO ANTÔNIO DO DESCOBERTO"/>
    <s v="TERMINAL QUEIROZ/AVENIDA PRINCIPAL DO PARQUE BEATRIZ I E II/RESIDENCIAL MORADA NOBRE/AVENIDA PRINCIPAL DO PARQUE ESTRELA DALVA XVII/AVENIDA PRINCIPAL DO PARQUE ESTRELA DALVA XIII/AVENIDA PRINCIPAL DO PARQUE SANTO ANTONIO/GO – 540/AVENIDA GOIÁS ATÉ A PONTE"/>
  </r>
  <r>
    <x v="173"/>
    <x v="4"/>
    <x v="7"/>
    <x v="0"/>
    <n v="9"/>
    <s v="DF – 280"/>
    <s v="SANTO ANTÔNIO DO DESCOBERTO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"/>
  </r>
  <r>
    <x v="173"/>
    <x v="4"/>
    <x v="7"/>
    <x v="0"/>
    <n v="10"/>
    <s v="BR – 060"/>
    <s v="SAMAMBA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"/>
  </r>
  <r>
    <x v="173"/>
    <x v="4"/>
    <x v="7"/>
    <x v="0"/>
    <n v="11"/>
    <s v="PISTÃO SUL"/>
    <s v="TAGUATING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"/>
  </r>
  <r>
    <x v="173"/>
    <x v="4"/>
    <x v="7"/>
    <x v="0"/>
    <n v="12"/>
    <s v="EPTG"/>
    <s v="VICENTE PIRES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"/>
  </r>
  <r>
    <x v="173"/>
    <x v="4"/>
    <x v="7"/>
    <x v="0"/>
    <n v="13"/>
    <s v="EPTG"/>
    <s v="LÚCIO COST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"/>
  </r>
  <r>
    <x v="173"/>
    <x v="4"/>
    <x v="7"/>
    <x v="0"/>
    <n v="14"/>
    <s v="EPTG"/>
    <s v="GUARÁ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"/>
  </r>
  <r>
    <x v="173"/>
    <x v="4"/>
    <x v="7"/>
    <x v="0"/>
    <n v="15"/>
    <s v="EPTG"/>
    <s v="S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"/>
  </r>
  <r>
    <x v="173"/>
    <x v="4"/>
    <x v="7"/>
    <x v="0"/>
    <n v="16"/>
    <s v="EPIG"/>
    <s v="OCTOGONAL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"/>
  </r>
  <r>
    <x v="173"/>
    <x v="4"/>
    <x v="7"/>
    <x v="0"/>
    <n v="17"/>
    <s v="SETOR POLICIAL SUL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"/>
  </r>
  <r>
    <x v="173"/>
    <x v="4"/>
    <x v="7"/>
    <x v="0"/>
    <n v="18"/>
    <s v="W3 SUL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"/>
  </r>
  <r>
    <x v="173"/>
    <x v="4"/>
    <x v="7"/>
    <x v="0"/>
    <n v="19"/>
    <s v="W3 NORTE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"/>
  </r>
  <r>
    <x v="173"/>
    <x v="4"/>
    <x v="7"/>
    <x v="0"/>
    <n v="20"/>
    <s v="EIXO NORTE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"/>
  </r>
  <r>
    <x v="173"/>
    <x v="4"/>
    <x v="7"/>
    <x v="0"/>
    <n v="21"/>
    <s v="RODOVIÁRIA PLANO PILOTO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"/>
  </r>
  <r>
    <x v="174"/>
    <x v="4"/>
    <x v="7"/>
    <x v="0"/>
    <n v="1"/>
    <s v="TERMINAL ROD. DO CENTRO"/>
    <s v="SANTO ANTÔNIO DO DESCOBERTO"/>
    <s v="TERMINAL ROD. DO CENTRO"/>
  </r>
  <r>
    <x v="174"/>
    <x v="4"/>
    <x v="7"/>
    <x v="0"/>
    <n v="2"/>
    <s v="VILA SÃO LUIZ"/>
    <s v="SANTO ANTÔNIO DO DESCOBERTO"/>
    <s v="TERMINAL ROD. DO CENTRO/VILA SÃO LUIZ"/>
  </r>
  <r>
    <x v="174"/>
    <x v="4"/>
    <x v="7"/>
    <x v="0"/>
    <n v="3"/>
    <s v="AVENIDA RIO GRANDE DO NORTE"/>
    <s v="SANTO ANTÔNIO DO DESCOBERTO"/>
    <s v="TERMINAL ROD. DO CENTRO/VILA SÃO LUIZ/AVENIDA RIO GRANDE DO NORTE"/>
  </r>
  <r>
    <x v="174"/>
    <x v="4"/>
    <x v="7"/>
    <x v="0"/>
    <n v="4"/>
    <s v="QUADRAS: 72 / 73"/>
    <s v="SANTO ANTÔNIO DO DESCOBERTO"/>
    <s v="TERMINAL ROD. DO CENTRO/VILA SÃO LUIZ/AVENIDA RIO GRANDE DO NORTE/QUADRAS: 72 / 73"/>
  </r>
  <r>
    <x v="174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74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74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74"/>
    <x v="4"/>
    <x v="7"/>
    <x v="0"/>
    <n v="8"/>
    <s v="EPNB"/>
    <s v="RIACHO FUNDO I"/>
    <s v="TERMINAL ROD. DO CENTRO/VILA SÃO LUIZ/AVENIDA RIO GRANDE DO NORTE/QUADRAS: 72 / 73/AVENIDA GOIÁS ATÉ A PONTE/DF – 280/BR – 060/EPNB"/>
  </r>
  <r>
    <x v="174"/>
    <x v="4"/>
    <x v="7"/>
    <x v="0"/>
    <n v="9"/>
    <s v="EPNB"/>
    <s v="NÚCLEO BANDEIRANTE"/>
    <s v="TERMINAL ROD. DO CENTRO/VILA SÃO LUIZ/AVENIDA RIO GRANDE DO NORTE/QUADRAS: 72 / 73/AVENIDA GOIÁS ATÉ A PONTE/DF – 280/BR – 060/EPNB/EPNB"/>
  </r>
  <r>
    <x v="174"/>
    <x v="4"/>
    <x v="7"/>
    <x v="0"/>
    <n v="10"/>
    <s v="EPIA"/>
    <s v="CANDANGOLÂNDIA"/>
    <s v="TERMINAL ROD. DO CENTRO/VILA SÃO LUIZ/AVENIDA RIO GRANDE DO NORTE/QUADRAS: 72 / 73/AVENIDA GOIÁS ATÉ A PONTE/DF – 280/BR – 060/EPNB/EPNB/EPIA"/>
  </r>
  <r>
    <x v="174"/>
    <x v="4"/>
    <x v="7"/>
    <x v="0"/>
    <n v="11"/>
    <s v="EPGU - ZOOLÓGICO"/>
    <s v="GUARÁ"/>
    <s v="TERMINAL ROD. DO CENTRO/VILA SÃO LUIZ/AVENIDA RIO GRANDE DO NORTE/QUADRAS: 72 / 73/AVENIDA GOIÁS ATÉ A PONTE/DF – 280/BR – 060/EPNB/EPNB/EPIA/EPGU - ZOOLÓGICO"/>
  </r>
  <r>
    <x v="174"/>
    <x v="4"/>
    <x v="7"/>
    <x v="0"/>
    <n v="12"/>
    <s v="AVENIDA DAS NAÇÕES"/>
    <s v="VILA TELEBRASÍLIA"/>
    <s v="TERMINAL ROD. DO CENTRO/VILA SÃO LUIZ/AVENIDA RIO GRANDE DO NORTE/QUADRAS: 72 / 73/AVENIDA GOIÁS ATÉ A PONTE/DF – 280/BR – 060/EPNB/EPNB/EPIA/EPGU - ZOOLÓGICO/AVENIDA DAS NAÇÕES"/>
  </r>
  <r>
    <x v="174"/>
    <x v="4"/>
    <x v="7"/>
    <x v="0"/>
    <n v="13"/>
    <s v="AVENIDA L4 SUL"/>
    <s v="BRASÍLIA"/>
    <s v="TERMINAL ROD. DO CENTRO/VILA SÃO LUIZ/AVENIDA RIO GRANDE DO NORTE/QUADRAS: 72 / 73/AVENIDA GOIÁS ATÉ A PONTE/DF – 280/BR – 060/EPNB/EPNB/EPIA/EPGU - ZOOLÓGICO/AVENIDA DAS NAÇÕES/AVENIDA L4 SUL"/>
  </r>
  <r>
    <x v="174"/>
    <x v="4"/>
    <x v="7"/>
    <x v="0"/>
    <n v="14"/>
    <s v="W3 SUL"/>
    <s v="BRASÍLIA"/>
    <s v="TERMINAL ROD. DO CENTRO/VILA SÃO LUIZ/AVENIDA RIO GRANDE DO NORTE/QUADRAS: 72 / 73/AVENIDA GOIÁS ATÉ A PONTE/DF – 280/BR – 060/EPNB/EPNB/EPIA/EPGU - ZOOLÓGICO/AVENIDA DAS NAÇÕES/AVENIDA L4 SUL/W3 SUL"/>
  </r>
  <r>
    <x v="174"/>
    <x v="4"/>
    <x v="7"/>
    <x v="0"/>
    <n v="15"/>
    <s v="W3 NORTE"/>
    <s v="BRASÍLIA"/>
    <s v="TERMINAL ROD. DO CENTRO/VILA SÃO LUIZ/AVENIDA RIO GRANDE DO NORTE/QUADRAS: 72 / 73/AVENIDA GOIÁS ATÉ A PONTE/DF – 280/BR – 060/EPNB/EPNB/EPIA/EPGU - ZOOLÓGICO/AVENIDA DAS NAÇÕES/AVENIDA L4 SUL/W3 SUL/W3 NORTE"/>
  </r>
  <r>
    <x v="174"/>
    <x v="4"/>
    <x v="7"/>
    <x v="0"/>
    <n v="16"/>
    <s v="EIXO NORTE"/>
    <s v="BRASÍLIA"/>
    <s v="TERMINAL ROD. DO CENTRO/VILA SÃO LUIZ/AVENIDA RIO GRANDE DO NORTE/QUADRAS: 72 / 73/AVENIDA GOIÁS ATÉ A PONTE/DF – 280/BR – 060/EPNB/EPNB/EPIA/EPGU - ZOOLÓGICO/AVENIDA DAS NAÇÕES/AVENIDA L4 SUL/W3 SUL/W3 NORTE/EIXO NORTE"/>
  </r>
  <r>
    <x v="174"/>
    <x v="4"/>
    <x v="7"/>
    <x v="0"/>
    <n v="17"/>
    <s v="RODOVIÁRIA PLANO PILOTO"/>
    <s v="BRASÍLIA"/>
    <s v="TERMINAL ROD. DO CENTRO/VILA SÃO LUIZ/AVENIDA RIO GRANDE DO NORTE/QUADRAS: 72 / 73/AVENIDA GOIÁS ATÉ A PONTE/DF – 280/BR – 060/EPNB/EPNB/EPIA/EPGU - ZOOLÓGICO/AVENIDA DAS NAÇÕES/AVENIDA L4 SUL/W3 SUL/W3 NORTE/EIXO NORTE/RODOVIÁRIA PLANO PILOTO"/>
  </r>
  <r>
    <x v="175"/>
    <x v="4"/>
    <x v="6"/>
    <x v="0"/>
    <n v="1"/>
    <s v="AVENIDA PRINCIPAL DO PARQUE SANTO ANTONIO"/>
    <s v="SANTO ANTÔNIO DO DESCOBERTO"/>
    <s v="AVENIDA PRINCIPAL DO PARQUE SANTO ANTONIO"/>
  </r>
  <r>
    <x v="175"/>
    <x v="4"/>
    <x v="6"/>
    <x v="0"/>
    <n v="2"/>
    <s v="AVENIDA PRINCIPAL DO PARQUE ESTRELA DALVA XIII"/>
    <s v="SANTO ANTÔNIO DO DESCOBERTO"/>
    <s v="AVENIDA PRINCIPAL DO PARQUE SANTO ANTONIO/AVENIDA PRINCIPAL DO PARQUE ESTRELA DALVA XIII"/>
  </r>
  <r>
    <x v="175"/>
    <x v="4"/>
    <x v="6"/>
    <x v="0"/>
    <n v="3"/>
    <s v="AVENIDA PRINCIPAL DO PARQUE ESTRELA DALVA XVII"/>
    <s v="SANTO ANTÔNIO DO DESCOBERTO"/>
    <s v="AVENIDA PRINCIPAL DO PARQUE SANTO ANTONIO/AVENIDA PRINCIPAL DO PARQUE ESTRELA DALVA XIII/AVENIDA PRINCIPAL DO PARQUE ESTRELA DALVA XVII"/>
  </r>
  <r>
    <x v="175"/>
    <x v="4"/>
    <x v="6"/>
    <x v="0"/>
    <n v="4"/>
    <s v="RESIDENCIAL MORADA NOBRE"/>
    <s v="SANTO ANTÔNIO DO DESCOBERTO"/>
    <s v="AVENIDA PRINCIPAL DO PARQUE SANTO ANTONIO/AVENIDA PRINCIPAL DO PARQUE ESTRELA DALVA XIII/AVENIDA PRINCIPAL DO PARQUE ESTRELA DALVA XVII/RESIDENCIAL MORADA NOBRE"/>
  </r>
  <r>
    <x v="175"/>
    <x v="4"/>
    <x v="6"/>
    <x v="0"/>
    <n v="5"/>
    <s v="AVENIDA PRINCIPAL DO PARQUE BEATRIZ I E II"/>
    <s v="SANTO ANTÔNIO DO DESCOBERTO"/>
    <s v="AVENIDA PRINCIPAL DO PARQUE SANTO ANTONIO/AVENIDA PRINCIPAL DO PARQUE ESTRELA DALVA XIII/AVENIDA PRINCIPAL DO PARQUE ESTRELA DALVA XVII/RESIDENCIAL MORADA NOBRE/AVENIDA PRINCIPAL DO PARQUE BEATRIZ I E II"/>
  </r>
  <r>
    <x v="175"/>
    <x v="4"/>
    <x v="6"/>
    <x v="0"/>
    <n v="6"/>
    <s v="AVENIDA PRINCIPAL DO PARQUE ESTRELA DALVA XII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"/>
  </r>
  <r>
    <x v="175"/>
    <x v="4"/>
    <x v="6"/>
    <x v="0"/>
    <n v="7"/>
    <s v="CAIC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"/>
  </r>
  <r>
    <x v="175"/>
    <x v="4"/>
    <x v="6"/>
    <x v="0"/>
    <n v="8"/>
    <s v="AVENIDA RIO GRANDE DO NORTE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"/>
  </r>
  <r>
    <x v="175"/>
    <x v="4"/>
    <x v="6"/>
    <x v="0"/>
    <n v="9"/>
    <s v="QUADRAS: 72 / 73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"/>
  </r>
  <r>
    <x v="175"/>
    <x v="4"/>
    <x v="6"/>
    <x v="0"/>
    <n v="10"/>
    <s v="AVENIDA GOIÁS ATÉ A PONTE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"/>
  </r>
  <r>
    <x v="175"/>
    <x v="4"/>
    <x v="6"/>
    <x v="0"/>
    <n v="11"/>
    <s v="DF – 280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"/>
  </r>
  <r>
    <x v="175"/>
    <x v="4"/>
    <x v="6"/>
    <x v="0"/>
    <n v="12"/>
    <s v="BR - 060"/>
    <s v="SAMAMBA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"/>
  </r>
  <r>
    <x v="175"/>
    <x v="4"/>
    <x v="6"/>
    <x v="0"/>
    <n v="13"/>
    <s v="EPTG"/>
    <s v="VICENTE PIRES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"/>
  </r>
  <r>
    <x v="175"/>
    <x v="4"/>
    <x v="6"/>
    <x v="0"/>
    <n v="14"/>
    <s v="EPTG"/>
    <s v="LÚCIO COST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"/>
  </r>
  <r>
    <x v="175"/>
    <x v="4"/>
    <x v="6"/>
    <x v="0"/>
    <n v="15"/>
    <s v="EPTG"/>
    <s v="GUARÁ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"/>
  </r>
  <r>
    <x v="175"/>
    <x v="4"/>
    <x v="6"/>
    <x v="0"/>
    <n v="16"/>
    <s v="EPTG"/>
    <s v="S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"/>
  </r>
  <r>
    <x v="175"/>
    <x v="4"/>
    <x v="6"/>
    <x v="0"/>
    <n v="17"/>
    <s v="W3 SUL"/>
    <s v="BRASÍL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"/>
  </r>
  <r>
    <x v="175"/>
    <x v="4"/>
    <x v="6"/>
    <x v="0"/>
    <n v="18"/>
    <s v="W3 NORTE"/>
    <s v="BRASÍL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"/>
  </r>
  <r>
    <x v="175"/>
    <x v="4"/>
    <x v="6"/>
    <x v="0"/>
    <n v="19"/>
    <s v="EIXO NORTE"/>
    <s v="BRASÍL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"/>
  </r>
  <r>
    <x v="175"/>
    <x v="4"/>
    <x v="6"/>
    <x v="0"/>
    <n v="20"/>
    <s v="RODOVIÁRIA PLANO PILOTO"/>
    <s v="BRASÍL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"/>
  </r>
  <r>
    <x v="176"/>
    <x v="4"/>
    <x v="6"/>
    <x v="0"/>
    <n v="1"/>
    <s v="AVENIDA PRINCIPAL DO PARQUE SANTO ANTÔNIO"/>
    <s v="SANTO ANTÔNIO DO DESCOBERTO"/>
    <s v="AVENIDA PRINCIPAL DO PARQUE SANTO ANTÔNIO"/>
  </r>
  <r>
    <x v="176"/>
    <x v="4"/>
    <x v="6"/>
    <x v="0"/>
    <n v="2"/>
    <s v="RESIDENCIAL MORADA NOBRE"/>
    <s v="SANTO ANTÔNIO DO DESCOBERTO"/>
    <s v="AVENIDA PRINCIPAL DO PARQUE SANTO ANTÔNIO/RESIDENCIAL MORADA NOBRE"/>
  </r>
  <r>
    <x v="176"/>
    <x v="4"/>
    <x v="6"/>
    <x v="0"/>
    <n v="3"/>
    <s v="AVENIDA PRINCIPAL DO PARQUE ESTRELA DALVA XVII"/>
    <s v="SANTO ANTÔNIO DO DESCOBERTO"/>
    <s v="AVENIDA PRINCIPAL DO PARQUE SANTO ANTÔNIO/RESIDENCIAL MORADA NOBRE/AVENIDA PRINCIPAL DO PARQUE ESTRELA DALVA XVII"/>
  </r>
  <r>
    <x v="176"/>
    <x v="4"/>
    <x v="6"/>
    <x v="0"/>
    <n v="4"/>
    <s v="AVENIDA PRINCIPAL DO PARQUE BEATRIZ I E II"/>
    <s v="SANTO ANTÔNIO DO DESCOBERTO"/>
    <s v="AVENIDA PRINCIPAL DO PARQUE SANTO ANTÔNIO/RESIDENCIAL MORADA NOBRE/AVENIDA PRINCIPAL DO PARQUE ESTRELA DALVA XVII/AVENIDA PRINCIPAL DO PARQUE BEATRIZ I E II"/>
  </r>
  <r>
    <x v="176"/>
    <x v="4"/>
    <x v="6"/>
    <x v="0"/>
    <n v="5"/>
    <s v="TERMINAL QUEIROZ"/>
    <s v="SANTO ANTÔNIO DO DESCOBERTO"/>
    <s v="AVENIDA PRINCIPAL DO PARQUE SANTO ANTÔNIO/RESIDENCIAL MORADA NOBRE/AVENIDA PRINCIPAL DO PARQUE ESTRELA DALVA XVII/AVENIDA PRINCIPAL DO PARQUE BEATRIZ I E II/TERMINAL QUEIROZ"/>
  </r>
  <r>
    <x v="176"/>
    <x v="4"/>
    <x v="6"/>
    <x v="0"/>
    <n v="6"/>
    <s v="COLÉGIO CASTRO ALVES"/>
    <s v="SANTO ANTÔNIO DO DESCOBERTO"/>
    <s v="AVENIDA PRINCIPAL DO PARQUE SANTO ANTÔNIO/RESIDENCIAL MORADA NOBRE/AVENIDA PRINCIPAL DO PARQUE ESTRELA DALVA XVII/AVENIDA PRINCIPAL DO PARQUE BEATRIZ I E II/TERMINAL QUEIROZ/COLÉGIO CASTRO ALVES"/>
  </r>
  <r>
    <x v="176"/>
    <x v="4"/>
    <x v="6"/>
    <x v="0"/>
    <n v="7"/>
    <s v="AVENIDA PRINCIPAL DO PARQUE ESTRELA DALVA XII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"/>
  </r>
  <r>
    <x v="176"/>
    <x v="4"/>
    <x v="6"/>
    <x v="0"/>
    <n v="8"/>
    <s v="CAIC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"/>
  </r>
  <r>
    <x v="176"/>
    <x v="4"/>
    <x v="6"/>
    <x v="0"/>
    <n v="9"/>
    <s v="AVENIDA RIO GRANDE DO NORTE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"/>
  </r>
  <r>
    <x v="176"/>
    <x v="4"/>
    <x v="6"/>
    <x v="0"/>
    <n v="10"/>
    <s v="QUADRAS: 72 / 73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"/>
  </r>
  <r>
    <x v="176"/>
    <x v="4"/>
    <x v="6"/>
    <x v="0"/>
    <n v="11"/>
    <s v="AVENIDA GOIÁS ATÉ A PONTE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"/>
  </r>
  <r>
    <x v="176"/>
    <x v="4"/>
    <x v="6"/>
    <x v="0"/>
    <n v="12"/>
    <s v="DF – 280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"/>
  </r>
  <r>
    <x v="176"/>
    <x v="4"/>
    <x v="6"/>
    <x v="0"/>
    <n v="13"/>
    <s v="BR – 060"/>
    <s v="SAMAMBA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"/>
  </r>
  <r>
    <x v="176"/>
    <x v="4"/>
    <x v="6"/>
    <x v="0"/>
    <n v="14"/>
    <s v="PISTÃO SUL"/>
    <s v="TAGUATING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"/>
  </r>
  <r>
    <x v="176"/>
    <x v="4"/>
    <x v="6"/>
    <x v="0"/>
    <n v="15"/>
    <s v="EPTG"/>
    <s v="VICENTE PIRES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"/>
  </r>
  <r>
    <x v="176"/>
    <x v="4"/>
    <x v="6"/>
    <x v="0"/>
    <n v="16"/>
    <s v="EPTG"/>
    <s v="LÚCIO COST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"/>
  </r>
  <r>
    <x v="176"/>
    <x v="4"/>
    <x v="6"/>
    <x v="0"/>
    <n v="17"/>
    <s v="EPTG"/>
    <s v="GUARÁ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"/>
  </r>
  <r>
    <x v="176"/>
    <x v="4"/>
    <x v="6"/>
    <x v="0"/>
    <n v="18"/>
    <s v="EPTG"/>
    <s v="S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"/>
  </r>
  <r>
    <x v="176"/>
    <x v="4"/>
    <x v="6"/>
    <x v="0"/>
    <n v="19"/>
    <s v="EPIG"/>
    <s v="OCTOGONAL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"/>
  </r>
  <r>
    <x v="176"/>
    <x v="4"/>
    <x v="6"/>
    <x v="0"/>
    <n v="20"/>
    <s v="SETOR POLICIAL SUL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"/>
  </r>
  <r>
    <x v="176"/>
    <x v="4"/>
    <x v="6"/>
    <x v="0"/>
    <n v="21"/>
    <s v="W3 SUL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"/>
  </r>
  <r>
    <x v="176"/>
    <x v="4"/>
    <x v="6"/>
    <x v="0"/>
    <n v="22"/>
    <s v="W3 NORTE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"/>
  </r>
  <r>
    <x v="176"/>
    <x v="4"/>
    <x v="6"/>
    <x v="0"/>
    <n v="23"/>
    <s v="EIXO NORTE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"/>
  </r>
  <r>
    <x v="176"/>
    <x v="4"/>
    <x v="6"/>
    <x v="0"/>
    <n v="24"/>
    <s v="RODOVIÁRIA PLANO PILOTO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"/>
  </r>
  <r>
    <x v="177"/>
    <x v="4"/>
    <x v="7"/>
    <x v="0"/>
    <n v="1"/>
    <s v="AVENIDA PRINCIPAL DO PARQUE SANTO ANTONIO"/>
    <s v="SANTO ANTÔNIO DO DESCOBERTO"/>
    <s v="AVENIDA PRINCIPAL DO PARQUE SANTO ANTONIO"/>
  </r>
  <r>
    <x v="177"/>
    <x v="4"/>
    <x v="7"/>
    <x v="0"/>
    <n v="2"/>
    <s v="AVENIDA PRINCIPAL DO PARQUE BEATRIZ I E II"/>
    <s v="SANTO ANTÔNIO DO DESCOBERTO"/>
    <s v="AVENIDA PRINCIPAL DO PARQUE SANTO ANTONIO/AVENIDA PRINCIPAL DO PARQUE BEATRIZ I E II"/>
  </r>
  <r>
    <x v="177"/>
    <x v="4"/>
    <x v="7"/>
    <x v="0"/>
    <n v="3"/>
    <s v="RESIDENCIAL MORADA NOBRE"/>
    <s v="SANTO ANTÔNIO DO DESCOBERTO"/>
    <s v="AVENIDA PRINCIPAL DO PARQUE SANTO ANTONIO/AVENIDA PRINCIPAL DO PARQUE BEATRIZ I E II/RESIDENCIAL MORADA NOBRE"/>
  </r>
  <r>
    <x v="177"/>
    <x v="4"/>
    <x v="7"/>
    <x v="0"/>
    <n v="4"/>
    <s v="TERMINAL QUEIROZ"/>
    <s v="SANTO ANTÔNIO DO DESCOBERTO"/>
    <s v="AVENIDA PRINCIPAL DO PARQUE SANTO ANTONIO/AVENIDA PRINCIPAL DO PARQUE BEATRIZ I E II/RESIDENCIAL MORADA NOBRE/TERMINAL QUEIROZ"/>
  </r>
  <r>
    <x v="177"/>
    <x v="4"/>
    <x v="7"/>
    <x v="0"/>
    <n v="5"/>
    <s v="COLÉGIO CASTRO ALVES"/>
    <s v="SANTO ANTÔNIO DO DESCOBERTO"/>
    <s v="AVENIDA PRINCIPAL DO PARQUE SANTO ANTONIO/AVENIDA PRINCIPAL DO PARQUE BEATRIZ I E II/RESIDENCIAL MORADA NOBRE/TERMINAL QUEIROZ/COLÉGIO CASTRO ALVES"/>
  </r>
  <r>
    <x v="177"/>
    <x v="4"/>
    <x v="7"/>
    <x v="0"/>
    <n v="6"/>
    <s v="AVENIDA PRINCIPAL DO PARQUE ESTRELA DALVA XII"/>
    <s v="SANTO ANTÔNIO DO DESCOBERTO"/>
    <s v="AVENIDA PRINCIPAL DO PARQUE SANTO ANTONIO/AVENIDA PRINCIPAL DO PARQUE BEATRIZ I E II/RESIDENCIAL MORADA NOBRE/TERMINAL QUEIROZ/COLÉGIO CASTRO ALVES/AVENIDA PRINCIPAL DO PARQUE ESTRELA DALVA XII"/>
  </r>
  <r>
    <x v="177"/>
    <x v="4"/>
    <x v="7"/>
    <x v="0"/>
    <n v="7"/>
    <s v="CAIC"/>
    <s v="SANTO ANTÔNIO DO DESCOBERTO"/>
    <s v="AVENIDA PRINCIPAL DO PARQUE SANTO ANTONIO/AVENIDA PRINCIPAL DO PARQUE BEATRIZ I E II/RESIDENCIAL MORADA NOBRE/TERMINAL QUEIROZ/COLÉGIO CASTRO ALVES/AVENIDA PRINCIPAL DO PARQUE ESTRELA DALVA XII/CAIC"/>
  </r>
  <r>
    <x v="177"/>
    <x v="4"/>
    <x v="7"/>
    <x v="0"/>
    <n v="8"/>
    <s v="AVENIDA RIO GRANDE DO NORTE"/>
    <s v="SANTO ANTÔNIO DO DESCOBERTO"/>
    <s v="AVENIDA PRINCIPAL DO PARQUE SANTO ANTONIO/AVENIDA PRINCIPAL DO PARQUE BEATRIZ I E II/RESIDENCIAL MORADA NOBRE/TERMINAL QUEIROZ/COLÉGIO CASTRO ALVES/AVENIDA PRINCIPAL DO PARQUE ESTRELA DALVA XII/CAIC/AVENIDA RIO GRANDE DO NORTE"/>
  </r>
  <r>
    <x v="177"/>
    <x v="4"/>
    <x v="7"/>
    <x v="0"/>
    <n v="9"/>
    <s v="QUADRAS 72 / 73"/>
    <s v="SANTO ANTÔNIO DO DESCOBERTO"/>
    <s v="AVENIDA PRINCIPAL DO PARQUE SANTO ANTONIO/AVENIDA PRINCIPAL DO PARQUE BEATRIZ I E II/RESIDENCIAL MORADA NOBRE/TERMINAL QUEIROZ/COLÉGIO CASTRO ALVES/AVENIDA PRINCIPAL DO PARQUE ESTRELA DALVA XII/CAIC/AVENIDA RIO GRANDE DO NORTE/QUADRAS 72 / 73"/>
  </r>
  <r>
    <x v="177"/>
    <x v="4"/>
    <x v="7"/>
    <x v="0"/>
    <n v="10"/>
    <s v="AVENIDA GOIÁS ATÉ A PONTE"/>
    <s v="SANTO ANTÔNIO DO DESCOBERTO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"/>
  </r>
  <r>
    <x v="177"/>
    <x v="4"/>
    <x v="7"/>
    <x v="0"/>
    <n v="11"/>
    <s v="DF – 280"/>
    <s v="SANTO ANTÔNIO DO DESCOBERTO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"/>
  </r>
  <r>
    <x v="177"/>
    <x v="4"/>
    <x v="7"/>
    <x v="0"/>
    <n v="12"/>
    <s v="BR – 060"/>
    <s v="SAMAMBA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"/>
  </r>
  <r>
    <x v="177"/>
    <x v="4"/>
    <x v="7"/>
    <x v="0"/>
    <n v="13"/>
    <s v="PISTÃO SUL"/>
    <s v="TAGUATING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"/>
  </r>
  <r>
    <x v="177"/>
    <x v="4"/>
    <x v="7"/>
    <x v="0"/>
    <n v="14"/>
    <s v="EPTG"/>
    <s v="VICENTE PIRES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"/>
  </r>
  <r>
    <x v="177"/>
    <x v="4"/>
    <x v="7"/>
    <x v="0"/>
    <n v="15"/>
    <s v="EPTG"/>
    <s v="LÚCIO COST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"/>
  </r>
  <r>
    <x v="177"/>
    <x v="4"/>
    <x v="7"/>
    <x v="0"/>
    <n v="16"/>
    <s v="EPTG"/>
    <s v="GUARÁ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"/>
  </r>
  <r>
    <x v="177"/>
    <x v="4"/>
    <x v="7"/>
    <x v="0"/>
    <n v="17"/>
    <s v="EPTG"/>
    <s v="S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"/>
  </r>
  <r>
    <x v="177"/>
    <x v="4"/>
    <x v="7"/>
    <x v="0"/>
    <n v="18"/>
    <s v="EPIG"/>
    <s v="OCTOGONAL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"/>
  </r>
  <r>
    <x v="177"/>
    <x v="4"/>
    <x v="7"/>
    <x v="0"/>
    <n v="19"/>
    <s v="SETOR POLICIAL SUL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"/>
  </r>
  <r>
    <x v="177"/>
    <x v="4"/>
    <x v="7"/>
    <x v="0"/>
    <n v="20"/>
    <s v="W3 SUL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"/>
  </r>
  <r>
    <x v="177"/>
    <x v="4"/>
    <x v="7"/>
    <x v="0"/>
    <n v="21"/>
    <s v="W3 NORTE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"/>
  </r>
  <r>
    <x v="177"/>
    <x v="4"/>
    <x v="7"/>
    <x v="0"/>
    <n v="22"/>
    <s v="EIXO NORTE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"/>
  </r>
  <r>
    <x v="177"/>
    <x v="4"/>
    <x v="7"/>
    <x v="0"/>
    <n v="23"/>
    <s v="RODOVIÁRIA PLANO PILOTO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"/>
  </r>
  <r>
    <x v="178"/>
    <x v="4"/>
    <x v="7"/>
    <x v="0"/>
    <n v="1"/>
    <s v="TERMINAL ROD. DO CENTRO"/>
    <s v="SANTO ANTÔNIO DO DESCOBERTO"/>
    <s v="TERMINAL ROD. DO CENTRO"/>
  </r>
  <r>
    <x v="178"/>
    <x v="4"/>
    <x v="7"/>
    <x v="0"/>
    <n v="2"/>
    <s v="VILA SÃO LUIZ"/>
    <s v="SANTO ANTÔNIO DO DESCOBERTO"/>
    <s v="TERMINAL ROD. DO CENTRO/VILA SÃO LUIZ"/>
  </r>
  <r>
    <x v="178"/>
    <x v="4"/>
    <x v="7"/>
    <x v="0"/>
    <n v="3"/>
    <s v="AVENIDA RIO GRANDE DO NORTE"/>
    <s v="SANTO ANTÔNIO DO DESCOBERTO"/>
    <s v="TERMINAL ROD. DO CENTRO/VILA SÃO LUIZ/AVENIDA RIO GRANDE DO NORTE"/>
  </r>
  <r>
    <x v="178"/>
    <x v="4"/>
    <x v="7"/>
    <x v="0"/>
    <n v="4"/>
    <s v="QUADRAS: 72 / 73"/>
    <s v="SANTO ANTÔNIO DO DESCOBERTO"/>
    <s v="TERMINAL ROD. DO CENTRO/VILA SÃO LUIZ/AVENIDA RIO GRANDE DO NORTE/QUADRAS: 72 / 73"/>
  </r>
  <r>
    <x v="178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78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78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78"/>
    <x v="4"/>
    <x v="7"/>
    <x v="0"/>
    <n v="8"/>
    <s v="PISTÃO SUL"/>
    <s v="TAGUATINGA"/>
    <s v="TERMINAL ROD. DO CENTRO/VILA SÃO LUIZ/AVENIDA RIO GRANDE DO NORTE/QUADRAS: 72 / 73/AVENIDA GOIÁS ATÉ A PONTE/DF – 280/BR – 060/PISTÃO SUL"/>
  </r>
  <r>
    <x v="178"/>
    <x v="4"/>
    <x v="7"/>
    <x v="0"/>
    <n v="9"/>
    <s v="EPTG"/>
    <s v="VICENTE PIRES"/>
    <s v="TERMINAL ROD. DO CENTRO/VILA SÃO LUIZ/AVENIDA RIO GRANDE DO NORTE/QUADRAS: 72 / 73/AVENIDA GOIÁS ATÉ A PONTE/DF – 280/BR – 060/PISTÃO SUL/EPTG"/>
  </r>
  <r>
    <x v="178"/>
    <x v="4"/>
    <x v="7"/>
    <x v="0"/>
    <n v="10"/>
    <s v="EPTG"/>
    <s v="LÚCIO COSTA"/>
    <s v="TERMINAL ROD. DO CENTRO/VILA SÃO LUIZ/AVENIDA RIO GRANDE DO NORTE/QUADRAS: 72 / 73/AVENIDA GOIÁS ATÉ A PONTE/DF – 280/BR – 060/PISTÃO SUL/EPTG/EPTG"/>
  </r>
  <r>
    <x v="178"/>
    <x v="4"/>
    <x v="7"/>
    <x v="0"/>
    <n v="11"/>
    <s v="EPTG"/>
    <s v="GUARÁ"/>
    <s v="TERMINAL ROD. DO CENTRO/VILA SÃO LUIZ/AVENIDA RIO GRANDE DO NORTE/QUADRAS: 72 / 73/AVENIDA GOIÁS ATÉ A PONTE/DF – 280/BR – 060/PISTÃO SUL/EPTG/EPTG/EPTG"/>
  </r>
  <r>
    <x v="178"/>
    <x v="4"/>
    <x v="7"/>
    <x v="0"/>
    <n v="12"/>
    <s v="EPTG"/>
    <s v="SIA"/>
    <s v="TERMINAL ROD. DO CENTRO/VILA SÃO LUIZ/AVENIDA RIO GRANDE DO NORTE/QUADRAS: 72 / 73/AVENIDA GOIÁS ATÉ A PONTE/DF – 280/BR – 060/PISTÃO SUL/EPTG/EPTG/EPTG/EPTG"/>
  </r>
  <r>
    <x v="178"/>
    <x v="4"/>
    <x v="7"/>
    <x v="0"/>
    <n v="13"/>
    <s v="EPIG"/>
    <s v="OCTOGONAL"/>
    <s v="TERMINAL ROD. DO CENTRO/VILA SÃO LUIZ/AVENIDA RIO GRANDE DO NORTE/QUADRAS: 72 / 73/AVENIDA GOIÁS ATÉ A PONTE/DF – 280/BR – 060/PISTÃO SUL/EPTG/EPTG/EPTG/EPTG/EPIG"/>
  </r>
  <r>
    <x v="178"/>
    <x v="4"/>
    <x v="7"/>
    <x v="0"/>
    <n v="14"/>
    <s v="EPIG"/>
    <s v="SUDOESTE"/>
    <s v="TERMINAL ROD. DO CENTRO/VILA SÃO LUIZ/AVENIDA RIO GRANDE DO NORTE/QUADRAS: 72 / 73/AVENIDA GOIÁS ATÉ A PONTE/DF – 280/BR – 060/PISTÃO SUL/EPTG/EPTG/EPTG/EPTG/EPIG/EPIG"/>
  </r>
  <r>
    <x v="178"/>
    <x v="4"/>
    <x v="7"/>
    <x v="0"/>
    <n v="15"/>
    <s v="SETOR GRÁFICO"/>
    <s v="SETOR GRÁFICO"/>
    <s v="TERMINAL ROD. DO CENTRO/VILA SÃO LUIZ/AVENIDA RIO GRANDE DO NORTE/QUADRAS: 72 / 73/AVENIDA GOIÁS ATÉ A PONTE/DF – 280/BR – 060/PISTÃO SUL/EPTG/EPTG/EPTG/EPTG/EPIG/EPIG/SETOR GRÁFICO"/>
  </r>
  <r>
    <x v="178"/>
    <x v="4"/>
    <x v="7"/>
    <x v="0"/>
    <n v="16"/>
    <s v="PALÁCIO DO BURITI"/>
    <s v="BRASÍLIA"/>
    <s v="TERMINAL ROD. DO CENTRO/VILA SÃO LUIZ/AVENIDA RIO GRANDE DO NORTE/QUADRAS: 72 / 73/AVENIDA GOIÁS ATÉ A PONTE/DF – 280/BR – 060/PISTÃO SUL/EPTG/EPTG/EPTG/EPTG/EPIG/EPIG/SETOR GRÁFICO/PALÁCIO DO BURITI"/>
  </r>
  <r>
    <x v="178"/>
    <x v="4"/>
    <x v="7"/>
    <x v="0"/>
    <n v="17"/>
    <s v="EIXO MONUMENTAL"/>
    <s v="BRASÍLIA"/>
    <s v="TERMINAL ROD. DO CENTRO/VILA SÃO LUIZ/AVENIDA RIO GRANDE DO NORTE/QUADRAS: 72 / 73/AVENIDA GOIÁS ATÉ A PONTE/DF – 280/BR – 060/PISTÃO SUL/EPTG/EPTG/EPTG/EPTG/EPIG/EPIG/SETOR GRÁFICO/PALÁCIO DO BURITI/EIXO MONUMENTAL"/>
  </r>
  <r>
    <x v="178"/>
    <x v="4"/>
    <x v="7"/>
    <x v="0"/>
    <n v="18"/>
    <s v="RODOVIÁRIA PLANO PILOTO"/>
    <s v="BRASÍLIA"/>
    <s v="TERMINAL ROD. DO CENTRO/VILA SÃO LUIZ/AVENIDA RIO GRANDE DO NORTE/QUADRAS: 72 / 73/AVENIDA GOIÁS ATÉ A PONTE/DF – 280/BR – 060/PISTÃO SUL/EPTG/EPTG/EPTG/EPTG/EPIG/EPIG/SETOR GRÁFICO/PALÁCIO DO BURITI/EIXO MONUMENTAL/RODOVIÁRIA PLANO PILOTO"/>
  </r>
  <r>
    <x v="179"/>
    <x v="4"/>
    <x v="6"/>
    <x v="0"/>
    <n v="1"/>
    <s v="AVENIDA PRINCIPAL DO PARQUE SANTO ANTONIO"/>
    <s v="SANTO ANTÔNIO DO DESCOBERTO"/>
    <s v="AVENIDA PRINCIPAL DO PARQUE SANTO ANTONIO"/>
  </r>
  <r>
    <x v="179"/>
    <x v="4"/>
    <x v="6"/>
    <x v="0"/>
    <n v="2"/>
    <s v="AVENIDA PRINCIPAL DO PARQUE ESTRELA DALVA XIII"/>
    <s v="SANTO ANTÔNIO DO DESCOBERTO"/>
    <s v="AVENIDA PRINCIPAL DO PARQUE SANTO ANTONIO/AVENIDA PRINCIPAL DO PARQUE ESTRELA DALVA XIII"/>
  </r>
  <r>
    <x v="179"/>
    <x v="4"/>
    <x v="6"/>
    <x v="0"/>
    <n v="3"/>
    <s v="RESIDENCIAL MORADA NOBRE"/>
    <s v="SANTO ANTÔNIO DO DESCOBERTO"/>
    <s v="AVENIDA PRINCIPAL DO PARQUE SANTO ANTONIO/AVENIDA PRINCIPAL DO PARQUE ESTRELA DALVA XIII/RESIDENCIAL MORADA NOBRE"/>
  </r>
  <r>
    <x v="179"/>
    <x v="4"/>
    <x v="6"/>
    <x v="0"/>
    <n v="4"/>
    <s v="AVENIDA PRINCIPAL DO PARQUE BEATRIZ I E II"/>
    <s v="SANTO ANTÔNIO DO DESCOBERTO"/>
    <s v="AVENIDA PRINCIPAL DO PARQUE SANTO ANTONIO/AVENIDA PRINCIPAL DO PARQUE ESTRELA DALVA XIII/RESIDENCIAL MORADA NOBRE/AVENIDA PRINCIPAL DO PARQUE BEATRIZ I E II"/>
  </r>
  <r>
    <x v="179"/>
    <x v="4"/>
    <x v="6"/>
    <x v="0"/>
    <n v="5"/>
    <s v="TERMINAL QUEIROZ"/>
    <s v="SANTO ANTÔNIO DO DESCOBERTO"/>
    <s v="AVENIDA PRINCIPAL DO PARQUE SANTO ANTONIO/AVENIDA PRINCIPAL DO PARQUE ESTRELA DALVA XIII/RESIDENCIAL MORADA NOBRE/AVENIDA PRINCIPAL DO PARQUE BEATRIZ I E II/TERMINAL QUEIROZ"/>
  </r>
  <r>
    <x v="179"/>
    <x v="4"/>
    <x v="6"/>
    <x v="0"/>
    <n v="6"/>
    <s v="COLÉGIO CASTRO ALVES"/>
    <s v="SANTO ANTÔNIO DO DESCOBERTO"/>
    <s v="AVENIDA PRINCIPAL DO PARQUE SANTO ANTONIO/AVENIDA PRINCIPAL DO PARQUE ESTRELA DALVA XIII/RESIDENCIAL MORADA NOBRE/AVENIDA PRINCIPAL DO PARQUE BEATRIZ I E II/TERMINAL QUEIROZ/COLÉGIO CASTRO ALVES"/>
  </r>
  <r>
    <x v="179"/>
    <x v="4"/>
    <x v="6"/>
    <x v="0"/>
    <n v="7"/>
    <s v="AVENIDA PRINCIPAL DO PARQUE ESTRELA DALVA XII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"/>
  </r>
  <r>
    <x v="179"/>
    <x v="4"/>
    <x v="6"/>
    <x v="0"/>
    <n v="8"/>
    <s v="CAIC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/CAIC"/>
  </r>
  <r>
    <x v="179"/>
    <x v="4"/>
    <x v="6"/>
    <x v="0"/>
    <n v="9"/>
    <s v="QUADRAS: 72 / 73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/CAIC/QUADRAS: 72 / 73"/>
  </r>
  <r>
    <x v="179"/>
    <x v="4"/>
    <x v="6"/>
    <x v="0"/>
    <n v="10"/>
    <s v="AVENIDA GOIÁS ATÉ A PONTE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"/>
  </r>
  <r>
    <x v="179"/>
    <x v="4"/>
    <x v="6"/>
    <x v="0"/>
    <n v="11"/>
    <s v="DF – 280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"/>
  </r>
  <r>
    <x v="179"/>
    <x v="4"/>
    <x v="6"/>
    <x v="0"/>
    <n v="12"/>
    <s v="BR – 060"/>
    <s v="SAMAMBA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"/>
  </r>
  <r>
    <x v="179"/>
    <x v="4"/>
    <x v="6"/>
    <x v="0"/>
    <n v="13"/>
    <s v="PISTÃO SUL"/>
    <s v="TAGUATING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"/>
  </r>
  <r>
    <x v="179"/>
    <x v="4"/>
    <x v="6"/>
    <x v="0"/>
    <n v="14"/>
    <s v="EPTG"/>
    <s v="VICENTE PIRES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"/>
  </r>
  <r>
    <x v="179"/>
    <x v="4"/>
    <x v="6"/>
    <x v="0"/>
    <n v="15"/>
    <s v="EPTG"/>
    <s v="LÚCIO COST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"/>
  </r>
  <r>
    <x v="179"/>
    <x v="4"/>
    <x v="6"/>
    <x v="0"/>
    <n v="16"/>
    <s v="EPTG"/>
    <s v="GUARÁ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"/>
  </r>
  <r>
    <x v="179"/>
    <x v="4"/>
    <x v="6"/>
    <x v="0"/>
    <n v="17"/>
    <s v="EPTG"/>
    <s v="S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"/>
  </r>
  <r>
    <x v="179"/>
    <x v="4"/>
    <x v="6"/>
    <x v="0"/>
    <n v="18"/>
    <s v="EPIG"/>
    <s v="OCTOGONAL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"/>
  </r>
  <r>
    <x v="179"/>
    <x v="4"/>
    <x v="6"/>
    <x v="0"/>
    <n v="19"/>
    <s v="EPIG"/>
    <s v="SUDOESTE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"/>
  </r>
  <r>
    <x v="179"/>
    <x v="4"/>
    <x v="6"/>
    <x v="0"/>
    <n v="20"/>
    <s v="SETOR GRÁFICO"/>
    <s v="SETOR GRÁFICO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"/>
  </r>
  <r>
    <x v="179"/>
    <x v="4"/>
    <x v="6"/>
    <x v="0"/>
    <n v="21"/>
    <s v="PALÁCIO DO BURITI"/>
    <s v="BRASÍL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"/>
  </r>
  <r>
    <x v="179"/>
    <x v="4"/>
    <x v="6"/>
    <x v="0"/>
    <n v="22"/>
    <s v="EIXO MONUMENTAL"/>
    <s v="BRASÍL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"/>
  </r>
  <r>
    <x v="179"/>
    <x v="4"/>
    <x v="6"/>
    <x v="0"/>
    <n v="23"/>
    <s v="RODOVIÁRIA PLANO PILOTO"/>
    <s v="BRASÍL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"/>
  </r>
  <r>
    <x v="180"/>
    <x v="4"/>
    <x v="7"/>
    <x v="0"/>
    <n v="1"/>
    <s v="AVENIDA PRINCIPAL DO JARDIM ALÁ"/>
    <s v="SANTO ANTÔNIO DO DESCOBERTO"/>
    <s v="AVENIDA PRINCIPAL DO JARDIM ALÁ"/>
  </r>
  <r>
    <x v="180"/>
    <x v="4"/>
    <x v="7"/>
    <x v="0"/>
    <n v="2"/>
    <s v="AVENIDA PRINCIPAL DO PARQUE ESTRELA DALVA XI"/>
    <s v="SANTO ANTÔNIO DO DESCOBERTO"/>
    <s v="AVENIDA PRINCIPAL DO JARDIM ALÁ/AVENIDA PRINCIPAL DO PARQUE ESTRELA DALVA XI"/>
  </r>
  <r>
    <x v="180"/>
    <x v="4"/>
    <x v="7"/>
    <x v="0"/>
    <n v="3"/>
    <s v="AVENIDA RIO GRANDE DO NORTE"/>
    <s v="SANTO ANTÔNIO DO DESCOBERTO"/>
    <s v="AVENIDA PRINCIPAL DO JARDIM ALÁ/AVENIDA PRINCIPAL DO PARQUE ESTRELA DALVA XI/AVENIDA RIO GRANDE DO NORTE"/>
  </r>
  <r>
    <x v="180"/>
    <x v="4"/>
    <x v="7"/>
    <x v="0"/>
    <n v="4"/>
    <s v="QUADRAS: 72 / 73"/>
    <s v="SANTO ANTÔNIO DO DESCOBERTO"/>
    <s v="AVENIDA PRINCIPAL DO JARDIM ALÁ/AVENIDA PRINCIPAL DO PARQUE ESTRELA DALVA XI/AVENIDA RIO GRANDE DO NORTE/QUADRAS: 72 / 73"/>
  </r>
  <r>
    <x v="180"/>
    <x v="4"/>
    <x v="7"/>
    <x v="0"/>
    <n v="5"/>
    <s v="AVENIDA GOIÁS ATÉ A PONTE"/>
    <s v="SANTO ANTÔNIO DO DESCOBERTO"/>
    <s v="AVENIDA PRINCIPAL DO JARDIM ALÁ/AVENIDA PRINCIPAL DO PARQUE ESTRELA DALVA XI/AVENIDA RIO GRANDE DO NORTE/QUADRAS: 72 / 73/AVENIDA GOIÁS ATÉ A PONTE"/>
  </r>
  <r>
    <x v="180"/>
    <x v="4"/>
    <x v="7"/>
    <x v="0"/>
    <n v="6"/>
    <s v="DF – 280"/>
    <s v="SANTO ANTÔNIO DO DESCOBERTO"/>
    <s v="AVENIDA PRINCIPAL DO JARDIM ALÁ/AVENIDA PRINCIPAL DO PARQUE ESTRELA DALVA XI/AVENIDA RIO GRANDE DO NORTE/QUADRAS: 72 / 73/AVENIDA GOIÁS ATÉ A PONTE/DF – 280"/>
  </r>
  <r>
    <x v="180"/>
    <x v="4"/>
    <x v="7"/>
    <x v="0"/>
    <n v="7"/>
    <s v="BR – 060"/>
    <s v="SAMAMBAIA"/>
    <s v="AVENIDA PRINCIPAL DO JARDIM ALÁ/AVENIDA PRINCIPAL DO PARQUE ESTRELA DALVA XI/AVENIDA RIO GRANDE DO NORTE/QUADRAS: 72 / 73/AVENIDA GOIÁS ATÉ A PONTE/DF – 280/BR – 060"/>
  </r>
  <r>
    <x v="180"/>
    <x v="4"/>
    <x v="7"/>
    <x v="0"/>
    <n v="8"/>
    <s v="PISTÃO SUL"/>
    <s v="TAGUATINGA"/>
    <s v="AVENIDA PRINCIPAL DO JARDIM ALÁ/AVENIDA PRINCIPAL DO PARQUE ESTRELA DALVA XI/AVENIDA RIO GRANDE DO NORTE/QUADRAS: 72 / 73/AVENIDA GOIÁS ATÉ A PONTE/DF – 280/BR – 060/PISTÃO SUL"/>
  </r>
  <r>
    <x v="180"/>
    <x v="4"/>
    <x v="7"/>
    <x v="0"/>
    <n v="9"/>
    <s v="EPTG"/>
    <s v="VICENTE PIRES"/>
    <s v="AVENIDA PRINCIPAL DO JARDIM ALÁ/AVENIDA PRINCIPAL DO PARQUE ESTRELA DALVA XI/AVENIDA RIO GRANDE DO NORTE/QUADRAS: 72 / 73/AVENIDA GOIÁS ATÉ A PONTE/DF – 280/BR – 060/PISTÃO SUL/EPTG"/>
  </r>
  <r>
    <x v="180"/>
    <x v="4"/>
    <x v="7"/>
    <x v="0"/>
    <n v="10"/>
    <s v="EPTG"/>
    <s v="LÚCIO COSTA"/>
    <s v="AVENIDA PRINCIPAL DO JARDIM ALÁ/AVENIDA PRINCIPAL DO PARQUE ESTRELA DALVA XI/AVENIDA RIO GRANDE DO NORTE/QUADRAS: 72 / 73/AVENIDA GOIÁS ATÉ A PONTE/DF – 280/BR – 060/PISTÃO SUL/EPTG/EPTG"/>
  </r>
  <r>
    <x v="180"/>
    <x v="4"/>
    <x v="7"/>
    <x v="0"/>
    <n v="11"/>
    <s v="EPTG"/>
    <s v="GUARÁ"/>
    <s v="AVENIDA PRINCIPAL DO JARDIM ALÁ/AVENIDA PRINCIPAL DO PARQUE ESTRELA DALVA XI/AVENIDA RIO GRANDE DO NORTE/QUADRAS: 72 / 73/AVENIDA GOIÁS ATÉ A PONTE/DF – 280/BR – 060/PISTÃO SUL/EPTG/EPTG/EPTG"/>
  </r>
  <r>
    <x v="180"/>
    <x v="4"/>
    <x v="7"/>
    <x v="0"/>
    <n v="12"/>
    <s v="EPTG"/>
    <s v="SIA"/>
    <s v="AVENIDA PRINCIPAL DO JARDIM ALÁ/AVENIDA PRINCIPAL DO PARQUE ESTRELA DALVA XI/AVENIDA RIO GRANDE DO NORTE/QUADRAS: 72 / 73/AVENIDA GOIÁS ATÉ A PONTE/DF – 280/BR – 060/PISTÃO SUL/EPTG/EPTG/EPTG/EPTG"/>
  </r>
  <r>
    <x v="180"/>
    <x v="4"/>
    <x v="7"/>
    <x v="0"/>
    <n v="13"/>
    <s v="EPIG"/>
    <s v="OCTOGONAL"/>
    <s v="AVENIDA PRINCIPAL DO JARDIM ALÁ/AVENIDA PRINCIPAL DO PARQUE ESTRELA DALVA XI/AVENIDA RIO GRANDE DO NORTE/QUADRAS: 72 / 73/AVENIDA GOIÁS ATÉ A PONTE/DF – 280/BR – 060/PISTÃO SUL/EPTG/EPTG/EPTG/EPTG/EPIG"/>
  </r>
  <r>
    <x v="180"/>
    <x v="4"/>
    <x v="7"/>
    <x v="0"/>
    <n v="14"/>
    <s v="EPIG"/>
    <s v="SUDOESTE"/>
    <s v="AVENIDA PRINCIPAL DO JARDIM ALÁ/AVENIDA PRINCIPAL DO PARQUE ESTRELA DALVA XI/AVENIDA RIO GRANDE DO NORTE/QUADRAS: 72 / 73/AVENIDA GOIÁS ATÉ A PONTE/DF – 280/BR – 060/PISTÃO SUL/EPTG/EPTG/EPTG/EPTG/EPIG/EPIG"/>
  </r>
  <r>
    <x v="180"/>
    <x v="4"/>
    <x v="7"/>
    <x v="0"/>
    <n v="15"/>
    <s v="SETOR GRÁFICO"/>
    <s v="SETOR GRÁFICO"/>
    <s v="AVENIDA PRINCIPAL DO JARDIM ALÁ/AVENIDA PRINCIPAL DO PARQUE ESTRELA DALVA XI/AVENIDA RIO GRANDE DO NORTE/QUADRAS: 72 / 73/AVENIDA GOIÁS ATÉ A PONTE/DF – 280/BR – 060/PISTÃO SUL/EPTG/EPTG/EPTG/EPTG/EPIG/EPIG/SETOR GRÁFICO"/>
  </r>
  <r>
    <x v="180"/>
    <x v="4"/>
    <x v="7"/>
    <x v="0"/>
    <n v="16"/>
    <s v="PALÁCIO DO BURITI"/>
    <s v="BRASÍLIA"/>
    <s v="AVENIDA PRINCIPAL DO JARDIM ALÁ/AVENIDA PRINCIPAL DO PARQUE ESTRELA DALVA XI/AVENIDA RIO GRANDE DO NORTE/QUADRAS: 72 / 73/AVENIDA GOIÁS ATÉ A PONTE/DF – 280/BR – 060/PISTÃO SUL/EPTG/EPTG/EPTG/EPTG/EPIG/EPIG/SETOR GRÁFICO/PALÁCIO DO BURITI"/>
  </r>
  <r>
    <x v="180"/>
    <x v="4"/>
    <x v="7"/>
    <x v="0"/>
    <n v="17"/>
    <s v="EIXO MONUMENTAL"/>
    <s v="BRASÍLIA"/>
    <s v="AVENIDA PRINCIPAL DO JARDIM ALÁ/AVENIDA PRINCIPAL DO PARQUE ESTRELA DALVA XI/AVENIDA RIO GRANDE DO NORTE/QUADRAS: 72 / 73/AVENIDA GOIÁS ATÉ A PONTE/DF – 280/BR – 060/PISTÃO SUL/EPTG/EPTG/EPTG/EPTG/EPIG/EPIG/SETOR GRÁFICO/PALÁCIO DO BURITI/EIXO MONUMENTAL"/>
  </r>
  <r>
    <x v="180"/>
    <x v="4"/>
    <x v="7"/>
    <x v="0"/>
    <n v="18"/>
    <s v="RODOVIÁRIA PLANO PILOTO"/>
    <s v="BRASÍLIA"/>
    <s v="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"/>
  </r>
  <r>
    <x v="181"/>
    <x v="4"/>
    <x v="7"/>
    <x v="0"/>
    <n v="1"/>
    <s v="GO 225"/>
    <s v="SANTO ANTÔNIO DO DESCOBERTO"/>
    <s v="GO 225"/>
  </r>
  <r>
    <x v="181"/>
    <x v="4"/>
    <x v="7"/>
    <x v="0"/>
    <n v="2"/>
    <s v="AVENIDA PRINCIPAL SMB"/>
    <s v="SANTO ANTÔNIO DO DESCOBERTO"/>
    <s v="GO 225/AVENIDA PRINCIPAL SMB"/>
  </r>
  <r>
    <x v="181"/>
    <x v="4"/>
    <x v="7"/>
    <x v="0"/>
    <n v="3"/>
    <s v="AVENIDA PRINCIPAL DO PARQUE ESTRELA DALVA XII"/>
    <s v="SANTO ANTÔNIO DO DESCOBERTO"/>
    <s v="GO 225/AVENIDA PRINCIPAL SMB/AVENIDA PRINCIPAL DO PARQUE ESTRELA DALVA XII"/>
  </r>
  <r>
    <x v="181"/>
    <x v="4"/>
    <x v="7"/>
    <x v="0"/>
    <n v="4"/>
    <s v="TERMINAL QUEIROZ"/>
    <s v="SANTO ANTÔNIO DO DESCOBERTO"/>
    <s v="GO 225/AVENIDA PRINCIPAL SMB/AVENIDA PRINCIPAL DO PARQUE ESTRELA DALVA XII/TERMINAL QUEIROZ"/>
  </r>
  <r>
    <x v="181"/>
    <x v="4"/>
    <x v="7"/>
    <x v="0"/>
    <n v="5"/>
    <s v="AVENIDA PRINCIPAL DO PARQUE BEATRIZ I E II"/>
    <s v="SANTO ANTÔNIO DO DESCOBERTO"/>
    <s v="GO 225/AVENIDA PRINCIPAL SMB/AVENIDA PRINCIPAL DO PARQUE ESTRELA DALVA XII/TERMINAL QUEIROZ/AVENIDA PRINCIPAL DO PARQUE BEATRIZ I E II"/>
  </r>
  <r>
    <x v="181"/>
    <x v="4"/>
    <x v="7"/>
    <x v="0"/>
    <n v="6"/>
    <s v="RESIDENCIAL MORADA NOBRE"/>
    <s v="SANTO ANTÔNIO DO DESCOBERTO"/>
    <s v="GO 225/AVENIDA PRINCIPAL SMB/AVENIDA PRINCIPAL DO PARQUE ESTRELA DALVA XII/TERMINAL QUEIROZ/AVENIDA PRINCIPAL DO PARQUE BEATRIZ I E II/RESIDENCIAL MORADA NOBRE"/>
  </r>
  <r>
    <x v="181"/>
    <x v="4"/>
    <x v="7"/>
    <x v="0"/>
    <n v="7"/>
    <s v="AVENIDA PRINCIPAL DO PARQUE SANTO ANTONIO"/>
    <s v="SANTO ANTÔNIO DO DESCOBERTO"/>
    <s v="GO 225/AVENIDA PRINCIPAL SMB/AVENIDA PRINCIPAL DO PARQUE ESTRELA DALVA XII/TERMINAL QUEIROZ/AVENIDA PRINCIPAL DO PARQUE BEATRIZ I E II/RESIDENCIAL MORADA NOBRE/AVENIDA PRINCIPAL DO PARQUE SANTO ANTONIO"/>
  </r>
  <r>
    <x v="181"/>
    <x v="4"/>
    <x v="7"/>
    <x v="0"/>
    <n v="8"/>
    <s v="GO 225"/>
    <s v="SANTO ANTÔNIO DO DESCOBERTO"/>
    <s v="GO 225/AVENIDA PRINCIPAL SMB/AVENIDA PRINCIPAL DO PARQUE ESTRELA DALVA XII/TERMINAL QUEIROZ/AVENIDA PRINCIPAL DO PARQUE BEATRIZ I E II/RESIDENCIAL MORADA NOBRE/AVENIDA PRINCIPAL DO PARQUE SANTO ANTONIO/GO 225"/>
  </r>
  <r>
    <x v="181"/>
    <x v="4"/>
    <x v="7"/>
    <x v="0"/>
    <n v="9"/>
    <s v="AVENIDA GOIÁS "/>
    <s v="SANTO ANTÔNIO DO DESCOBERTO"/>
    <s v="GO 225/AVENIDA PRINCIPAL SMB/AVENIDA PRINCIPAL DO PARQUE ESTRELA DALVA XII/TERMINAL QUEIROZ/AVENIDA PRINCIPAL DO PARQUE BEATRIZ I E II/RESIDENCIAL MORADA NOBRE/AVENIDA PRINCIPAL DO PARQUE SANTO ANTONIO/GO 225/AVENIDA GOIÁS "/>
  </r>
  <r>
    <x v="181"/>
    <x v="4"/>
    <x v="7"/>
    <x v="0"/>
    <n v="10"/>
    <s v="DF – 280"/>
    <s v="SANTO ANTÔNIO DO DESCOBERTO"/>
    <s v="GO 225/AVENIDA PRINCIPAL SMB/AVENIDA PRINCIPAL DO PARQUE ESTRELA DALVA XII/TERMINAL QUEIROZ/AVENIDA PRINCIPAL DO PARQUE BEATRIZ I E II/RESIDENCIAL MORADA NOBRE/AVENIDA PRINCIPAL DO PARQUE SANTO ANTONIO/GO 225/AVENIDA GOIÁS /DF – 280"/>
  </r>
  <r>
    <x v="181"/>
    <x v="4"/>
    <x v="7"/>
    <x v="0"/>
    <n v="11"/>
    <s v="BR – 060"/>
    <s v="SANTO ANTÔNIO DO DESCOBERTO"/>
    <s v="GO 225/AVENIDA PRINCIPAL SMB/AVENIDA PRINCIPAL DO PARQUE ESTRELA DALVA XII/TERMINAL QUEIROZ/AVENIDA PRINCIPAL DO PARQUE BEATRIZ I E II/RESIDENCIAL MORADA NOBRE/AVENIDA PRINCIPAL DO PARQUE SANTO ANTONIO/GO 225/AVENIDA GOIÁS /DF – 280/BR – 060"/>
  </r>
  <r>
    <x v="181"/>
    <x v="4"/>
    <x v="7"/>
    <x v="0"/>
    <n v="12"/>
    <s v="PISTÃO SUL"/>
    <s v="SANTO ANTÔNIO DO DESCOBERTO"/>
    <s v="GO 225/AVENIDA PRINCIPAL SMB/AVENIDA PRINCIPAL DO PARQUE ESTRELA DALVA XII/TERMINAL QUEIROZ/AVENIDA PRINCIPAL DO PARQUE BEATRIZ I E II/RESIDENCIAL MORADA NOBRE/AVENIDA PRINCIPAL DO PARQUE SANTO ANTONIO/GO 225/AVENIDA GOIÁS /DF – 280/BR – 060/PISTÃO SUL"/>
  </r>
  <r>
    <x v="181"/>
    <x v="4"/>
    <x v="7"/>
    <x v="0"/>
    <n v="13"/>
    <s v="EPTG"/>
    <s v="SAMAMBAIA"/>
    <s v="GO 225/AVENIDA PRINCIPAL SMB/AVENIDA PRINCIPAL DO PARQUE ESTRELA DALVA XII/TERMINAL QUEIROZ/AVENIDA PRINCIPAL DO PARQUE BEATRIZ I E II/RESIDENCIAL MORADA NOBRE/AVENIDA PRINCIPAL DO PARQUE SANTO ANTONIO/GO 225/AVENIDA GOIÁS /DF – 280/BR – 060/PISTÃO SUL/EPTG"/>
  </r>
  <r>
    <x v="181"/>
    <x v="4"/>
    <x v="7"/>
    <x v="0"/>
    <n v="14"/>
    <s v="SETOR GRÁFICO"/>
    <s v="TAGUATINGA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"/>
  </r>
  <r>
    <x v="181"/>
    <x v="4"/>
    <x v="7"/>
    <x v="0"/>
    <n v="15"/>
    <s v="PALÁCIO DO BURITI"/>
    <s v="VICENTE PIRES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"/>
  </r>
  <r>
    <x v="181"/>
    <x v="4"/>
    <x v="7"/>
    <x v="0"/>
    <n v="16"/>
    <s v="EIXO MONUMENTAL"/>
    <s v="LÚCIO COSTA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"/>
  </r>
  <r>
    <x v="181"/>
    <x v="4"/>
    <x v="7"/>
    <x v="0"/>
    <n v="17"/>
    <s v="W3 NORTE"/>
    <s v="GUARÁ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"/>
  </r>
  <r>
    <x v="181"/>
    <x v="4"/>
    <x v="7"/>
    <x v="0"/>
    <n v="18"/>
    <s v="EIXO W NORTE"/>
    <s v="SIA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"/>
  </r>
  <r>
    <x v="181"/>
    <x v="4"/>
    <x v="7"/>
    <x v="0"/>
    <n v="19"/>
    <s v="RODOVIÁRIA PLANO PILOTO"/>
    <s v="OCTOGONAL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"/>
  </r>
  <r>
    <x v="181"/>
    <x v="4"/>
    <x v="8"/>
    <x v="1"/>
    <n v="1"/>
    <s v="RODOVIÁRIA PLANO PILOTO"/>
    <s v="SANTO ANTÔNIO DO DESCOBERTO"/>
    <s v="RODOVIÁRIA PLANO PILOTO"/>
  </r>
  <r>
    <x v="181"/>
    <x v="4"/>
    <x v="8"/>
    <x v="1"/>
    <n v="2"/>
    <s v="EIXO L NORTE"/>
    <s v="SANTO ANTÔNIO DO DESCOBERTO"/>
    <s v="RODOVIÁRIA PLANO PILOTO/EIXO L NORTE"/>
  </r>
  <r>
    <x v="181"/>
    <x v="4"/>
    <x v="8"/>
    <x v="1"/>
    <n v="3"/>
    <s v="W3 NORTE"/>
    <s v="SANTO ANTÔNIO DO DESCOBERTO"/>
    <s v="RODOVIÁRIA PLANO PILOTO/EIXO L NORTE/W3 NORTE"/>
  </r>
  <r>
    <x v="181"/>
    <x v="4"/>
    <x v="8"/>
    <x v="1"/>
    <n v="4"/>
    <s v="EIXO MONUMENTAL"/>
    <s v="SANTO ANTÔNIO DO DESCOBERTO"/>
    <s v="RODOVIÁRIA PLANO PILOTO/EIXO L NORTE/W3 NORTE/EIXO MONUMENTAL"/>
  </r>
  <r>
    <x v="181"/>
    <x v="4"/>
    <x v="8"/>
    <x v="1"/>
    <n v="5"/>
    <s v="PALÁCIO DO BURITI"/>
    <s v="SANTO ANTÔNIO DO DESCOBERTO"/>
    <s v="RODOVIÁRIA PLANO PILOTO/EIXO L NORTE/W3 NORTE/EIXO MONUMENTAL/PALÁCIO DO BURITI"/>
  </r>
  <r>
    <x v="181"/>
    <x v="4"/>
    <x v="8"/>
    <x v="1"/>
    <n v="6"/>
    <s v="SETOR GRÁFICO"/>
    <s v="SANTO ANTÔNIO DO DESCOBERTO"/>
    <s v="RODOVIÁRIA PLANO PILOTO/EIXO L NORTE/W3 NORTE/EIXO MONUMENTAL/PALÁCIO DO BURITI/SETOR GRÁFICO"/>
  </r>
  <r>
    <x v="181"/>
    <x v="4"/>
    <x v="8"/>
    <x v="1"/>
    <n v="7"/>
    <s v="EPTG"/>
    <s v="SANTO ANTÔNIO DO DESCOBERTO"/>
    <s v="RODOVIÁRIA PLANO PILOTO/EIXO L NORTE/W3 NORTE/EIXO MONUMENTAL/PALÁCIO DO BURITI/SETOR GRÁFICO/EPTG"/>
  </r>
  <r>
    <x v="181"/>
    <x v="4"/>
    <x v="8"/>
    <x v="1"/>
    <n v="8"/>
    <s v="PISTÃO SUL"/>
    <s v="SANTO ANTÔNIO DO DESCOBERTO"/>
    <s v="RODOVIÁRIA PLANO PILOTO/EIXO L NORTE/W3 NORTE/EIXO MONUMENTAL/PALÁCIO DO BURITI/SETOR GRÁFICO/EPTG/PISTÃO SUL"/>
  </r>
  <r>
    <x v="181"/>
    <x v="4"/>
    <x v="8"/>
    <x v="1"/>
    <n v="9"/>
    <s v="BR – 060"/>
    <s v="SANTO ANTÔNIO DO DESCOBERTO"/>
    <s v="RODOVIÁRIA PLANO PILOTO/EIXO L NORTE/W3 NORTE/EIXO MONUMENTAL/PALÁCIO DO BURITI/SETOR GRÁFICO/EPTG/PISTÃO SUL/BR – 060"/>
  </r>
  <r>
    <x v="181"/>
    <x v="4"/>
    <x v="8"/>
    <x v="1"/>
    <n v="10"/>
    <s v="DF – 280"/>
    <s v="SANTO ANTÔNIO DO DESCOBERTO"/>
    <s v="RODOVIÁRIA PLANO PILOTO/EIXO L NORTE/W3 NORTE/EIXO MONUMENTAL/PALÁCIO DO BURITI/SETOR GRÁFICO/EPTG/PISTÃO SUL/BR – 060/DF – 280"/>
  </r>
  <r>
    <x v="181"/>
    <x v="4"/>
    <x v="8"/>
    <x v="1"/>
    <n v="11"/>
    <s v="AVENIDA GOIÁS "/>
    <s v="SANTO ANTÔNIO DO DESCOBERTO"/>
    <s v="RODOVIÁRIA PLANO PILOTO/EIXO L NORTE/W3 NORTE/EIXO MONUMENTAL/PALÁCIO DO BURITI/SETOR GRÁFICO/EPTG/PISTÃO SUL/BR – 060/DF – 280/AVENIDA GOIÁS "/>
  </r>
  <r>
    <x v="181"/>
    <x v="4"/>
    <x v="8"/>
    <x v="1"/>
    <n v="12"/>
    <s v="GO 225"/>
    <s v="SANTO ANTÔNIO DO DESCOBERTO"/>
    <s v="RODOVIÁRIA PLANO PILOTO/EIXO L NORTE/W3 NORTE/EIXO MONUMENTAL/PALÁCIO DO BURITI/SETOR GRÁFICO/EPTG/PISTÃO SUL/BR – 060/DF – 280/AVENIDA GOIÁS /GO 225"/>
  </r>
  <r>
    <x v="181"/>
    <x v="4"/>
    <x v="8"/>
    <x v="1"/>
    <n v="13"/>
    <s v="AVENIDA PRINCIPAL DO PARQUE SANTO ANTONIO"/>
    <s v="SAMAMBAIA"/>
    <s v="RODOVIÁRIA PLANO PILOTO/EIXO L NORTE/W3 NORTE/EIXO MONUMENTAL/PALÁCIO DO BURITI/SETOR GRÁFICO/EPTG/PISTÃO SUL/BR – 060/DF – 280/AVENIDA GOIÁS /GO 225/AVENIDA PRINCIPAL DO PARQUE SANTO ANTONIO"/>
  </r>
  <r>
    <x v="181"/>
    <x v="4"/>
    <x v="8"/>
    <x v="1"/>
    <n v="14"/>
    <s v="RESIDENCIAL MORADA NOBRE"/>
    <s v="TAGUATINGA"/>
    <s v="RODOVIÁRIA PLANO PILOTO/EIXO L NORTE/W3 NORTE/EIXO MONUMENTAL/PALÁCIO DO BURITI/SETOR GRÁFICO/EPTG/PISTÃO SUL/BR – 060/DF – 280/AVENIDA GOIÁS /GO 225/AVENIDA PRINCIPAL DO PARQUE SANTO ANTONIO/RESIDENCIAL MORADA NOBRE"/>
  </r>
  <r>
    <x v="181"/>
    <x v="4"/>
    <x v="8"/>
    <x v="1"/>
    <n v="15"/>
    <s v="AVENIDA PRINCIPAL DO PARQUE BEATRIZ I E II"/>
    <s v="VICENTE PIRES"/>
    <s v="RODOVIÁRIA PLANO PILOTO/EIXO L NORTE/W3 NORTE/EIXO MONUMENTAL/PALÁCIO DO BURITI/SETOR GRÁFICO/EPTG/PISTÃO SUL/BR – 060/DF – 280/AVENIDA GOIÁS /GO 225/AVENIDA PRINCIPAL DO PARQUE SANTO ANTONIO/RESIDENCIAL MORADA NOBRE/AVENIDA PRINCIPAL DO PARQUE BEATRIZ I E II"/>
  </r>
  <r>
    <x v="181"/>
    <x v="4"/>
    <x v="8"/>
    <x v="1"/>
    <n v="16"/>
    <s v="TERMINAL QUEIROZ"/>
    <s v="LÚCIO COSTA"/>
    <s v="RODOVIÁRIA PLANO PILOTO/EIXO L NORTE/W3 NORTE/EIXO MONUMENTAL/PALÁCIO DO BURITI/SETOR GRÁFICO/EPTG/PISTÃO SUL/BR – 060/DF – 280/AVENIDA GOIÁS /GO 225/AVENIDA PRINCIPAL DO PARQUE SANTO ANTONIO/RESIDENCIAL MORADA NOBRE/AVENIDA PRINCIPAL DO PARQUE BEATRIZ I E II/TERMINAL QUEIROZ"/>
  </r>
  <r>
    <x v="182"/>
    <x v="4"/>
    <x v="8"/>
    <x v="1"/>
    <n v="1"/>
    <s v="RODOVIÁRIA PLANO PILOTO"/>
    <s v="BRASÍLIA"/>
    <s v="RODOVIÁRIA PLANO PILOTO"/>
  </r>
  <r>
    <x v="182"/>
    <x v="4"/>
    <x v="8"/>
    <x v="1"/>
    <n v="2"/>
    <s v="EIXO MONUMENTAL"/>
    <s v="BRASÍLIA"/>
    <s v="RODOVIÁRIA PLANO PILOTO/EIXO MONUMENTAL"/>
  </r>
  <r>
    <x v="182"/>
    <x v="4"/>
    <x v="8"/>
    <x v="1"/>
    <n v="3"/>
    <s v="PALÁCIO DO BURITI"/>
    <s v="BRASÍLIA"/>
    <s v="RODOVIÁRIA PLANO PILOTO/EIXO MONUMENTAL/PALÁCIO DO BURITI"/>
  </r>
  <r>
    <x v="182"/>
    <x v="4"/>
    <x v="8"/>
    <x v="1"/>
    <n v="4"/>
    <s v="SETOR GRÁFICO"/>
    <s v="SETOR GRÁFICO"/>
    <s v="RODOVIÁRIA PLANO PILOTO/EIXO MONUMENTAL/PALÁCIO DO BURITI/SETOR GRÁFICO"/>
  </r>
  <r>
    <x v="182"/>
    <x v="4"/>
    <x v="8"/>
    <x v="1"/>
    <n v="5"/>
    <s v="EPIG"/>
    <s v="SUDOESTE"/>
    <s v="RODOVIÁRIA PLANO PILOTO/EIXO MONUMENTAL/PALÁCIO DO BURITI/SETOR GRÁFICO/EPIG"/>
  </r>
  <r>
    <x v="182"/>
    <x v="4"/>
    <x v="8"/>
    <x v="1"/>
    <n v="6"/>
    <s v="EPIG"/>
    <s v="OCTOGONAL"/>
    <s v="RODOVIÁRIA PLANO PILOTO/EIXO MONUMENTAL/PALÁCIO DO BURITI/SETOR GRÁFICO/EPIG/EPIG"/>
  </r>
  <r>
    <x v="182"/>
    <x v="4"/>
    <x v="8"/>
    <x v="1"/>
    <n v="7"/>
    <s v="EPTG"/>
    <s v="SIA"/>
    <s v="RODOVIÁRIA PLANO PILOTO/EIXO MONUMENTAL/PALÁCIO DO BURITI/SETOR GRÁFICO/EPIG/EPIG/EPTG"/>
  </r>
  <r>
    <x v="182"/>
    <x v="4"/>
    <x v="8"/>
    <x v="1"/>
    <n v="8"/>
    <s v="EPTG"/>
    <s v="GUARÁ"/>
    <s v="RODOVIÁRIA PLANO PILOTO/EIXO MONUMENTAL/PALÁCIO DO BURITI/SETOR GRÁFICO/EPIG/EPIG/EPTG/EPTG"/>
  </r>
  <r>
    <x v="182"/>
    <x v="4"/>
    <x v="8"/>
    <x v="1"/>
    <n v="9"/>
    <s v="EPTG"/>
    <s v="LÚCIO COSTA"/>
    <s v="RODOVIÁRIA PLANO PILOTO/EIXO MONUMENTAL/PALÁCIO DO BURITI/SETOR GRÁFICO/EPIG/EPIG/EPTG/EPTG/EPTG"/>
  </r>
  <r>
    <x v="182"/>
    <x v="4"/>
    <x v="8"/>
    <x v="1"/>
    <n v="10"/>
    <s v="EPTG"/>
    <s v="VICENTE PIRES"/>
    <s v="RODOVIÁRIA PLANO PILOTO/EIXO MONUMENTAL/PALÁCIO DO BURITI/SETOR GRÁFICO/EPIG/EPIG/EPTG/EPTG/EPTG/EPTG"/>
  </r>
  <r>
    <x v="182"/>
    <x v="4"/>
    <x v="8"/>
    <x v="1"/>
    <n v="11"/>
    <s v="VIADUTO DE TAGUATINGA CENTRA"/>
    <s v="TAGUATINGA"/>
    <s v="RODOVIÁRIA PLANO PILOTO/EIXO MONUMENTAL/PALÁCIO DO BURITI/SETOR GRÁFICO/EPIG/EPIG/EPTG/EPTG/EPTG/EPTG/VIADUTO DE TAGUATINGA CENTRA"/>
  </r>
  <r>
    <x v="182"/>
    <x v="4"/>
    <x v="8"/>
    <x v="1"/>
    <n v="12"/>
    <s v="PISTÃO SUL"/>
    <s v="TAGUATINGA"/>
    <s v="RODOVIÁRIA PLANO PILOTO/EIXO MONUMENTAL/PALÁCIO DO BURITI/SETOR GRÁFICO/EPIG/EPIG/EPTG/EPTG/EPTG/EPTG/VIADUTO DE TAGUATINGA CENTRA/PISTÃO SUL"/>
  </r>
  <r>
    <x v="182"/>
    <x v="4"/>
    <x v="8"/>
    <x v="1"/>
    <n v="13"/>
    <s v="BR – 060"/>
    <s v="SAMAMBAIA"/>
    <s v="RODOVIÁRIA PLANO PILOTO/EIXO MONUMENTAL/PALÁCIO DO BURITI/SETOR GRÁFICO/EPIG/EPIG/EPTG/EPTG/EPTG/EPTG/VIADUTO DE TAGUATINGA CENTRA/PISTÃO SUL/BR – 060"/>
  </r>
  <r>
    <x v="182"/>
    <x v="4"/>
    <x v="8"/>
    <x v="1"/>
    <n v="14"/>
    <s v="DF – 280"/>
    <s v="SANTO ANTÔNIO DO DESCOBERTO"/>
    <s v="RODOVIÁRIA PLANO PILOTO/EIXO MONUMENTAL/PALÁCIO DO BURITI/SETOR GRÁFICO/EPIG/EPIG/EPTG/EPTG/EPTG/EPTG/VIADUTO DE TAGUATINGA CENTRA/PISTÃO SUL/BR – 060/DF – 280"/>
  </r>
  <r>
    <x v="182"/>
    <x v="4"/>
    <x v="8"/>
    <x v="1"/>
    <n v="15"/>
    <s v="AVENIDA GOIÁS"/>
    <s v="SANTO ANTÔNIO DO DESCOBERTO"/>
    <s v="RODOVIÁRIA PLANO PILOTO/EIXO MONUMENTAL/PALÁCIO DO BURITI/SETOR GRÁFICO/EPIG/EPIG/EPTG/EPTG/EPTG/EPTG/VIADUTO DE TAGUATINGA CENTRA/PISTÃO SUL/BR – 060/DF – 280/AVENIDA GOIÁS"/>
  </r>
  <r>
    <x v="182"/>
    <x v="4"/>
    <x v="8"/>
    <x v="1"/>
    <n v="16"/>
    <s v="QUADRA: 54 – CENTRO"/>
    <s v="SANTO ANTÔNIO DO DESCOBERTO"/>
    <s v="RODOVIÁRIA PLANO PILOTO/EIXO MONUMENTAL/PALÁCIO DO BURITI/SETOR GRÁFICO/EPIG/EPIG/EPTG/EPTG/EPTG/EPTG/VIADUTO DE TAGUATINGA CENTRA/PISTÃO SUL/BR – 060/DF – 280/AVENIDA GOIÁS/QUADRA: 54 – CENTRO"/>
  </r>
  <r>
    <x v="182"/>
    <x v="4"/>
    <x v="8"/>
    <x v="1"/>
    <n v="17"/>
    <s v="QUADRA: 61 – CENTRO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"/>
  </r>
  <r>
    <x v="182"/>
    <x v="4"/>
    <x v="8"/>
    <x v="1"/>
    <n v="18"/>
    <s v="VILA SÃO LUIZ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"/>
  </r>
  <r>
    <x v="182"/>
    <x v="4"/>
    <x v="8"/>
    <x v="1"/>
    <n v="19"/>
    <s v="AVENIDA RIO GRANDE DO NORTE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"/>
  </r>
  <r>
    <x v="182"/>
    <x v="4"/>
    <x v="8"/>
    <x v="1"/>
    <n v="20"/>
    <s v="QUADRAS: 72 / 73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"/>
  </r>
  <r>
    <x v="182"/>
    <x v="4"/>
    <x v="8"/>
    <x v="1"/>
    <n v="21"/>
    <s v="CAIC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"/>
  </r>
  <r>
    <x v="182"/>
    <x v="4"/>
    <x v="8"/>
    <x v="1"/>
    <n v="22"/>
    <s v="AVENIDA PRINCIPAL DO PARQUE ESTRELA DALVA XII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"/>
  </r>
  <r>
    <x v="182"/>
    <x v="4"/>
    <x v="8"/>
    <x v="1"/>
    <n v="23"/>
    <s v="COLÉGIO CASTRO ALVES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"/>
  </r>
  <r>
    <x v="182"/>
    <x v="4"/>
    <x v="8"/>
    <x v="1"/>
    <n v="24"/>
    <s v="TERMINAL QUEIROZ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"/>
  </r>
  <r>
    <x v="182"/>
    <x v="4"/>
    <x v="8"/>
    <x v="1"/>
    <n v="25"/>
    <s v="AVENIDA PRINCIPAL DO PARQUE BEATRIZ I E II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"/>
  </r>
  <r>
    <x v="182"/>
    <x v="4"/>
    <x v="8"/>
    <x v="1"/>
    <n v="26"/>
    <s v="RESIDENCIAL MORADA NOBRE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"/>
  </r>
  <r>
    <x v="182"/>
    <x v="4"/>
    <x v="8"/>
    <x v="1"/>
    <n v="27"/>
    <s v="AVENIDA PRINCIPAL DO PARQUE ESTRELA DALVA XIII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"/>
  </r>
  <r>
    <x v="182"/>
    <x v="4"/>
    <x v="8"/>
    <x v="1"/>
    <n v="28"/>
    <s v="AVENIDA PRINCIPAL DO PARQUE SANTO ANTONIO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"/>
  </r>
  <r>
    <x v="183"/>
    <x v="4"/>
    <x v="7"/>
    <x v="0"/>
    <n v="1"/>
    <s v="TERMINAL ROD. DO CENTRO"/>
    <s v="SANTO ANTÔNIO DO DESCOBERTO"/>
    <s v="TERMINAL ROD. DO CENTRO"/>
  </r>
  <r>
    <x v="183"/>
    <x v="4"/>
    <x v="7"/>
    <x v="0"/>
    <n v="2"/>
    <s v="VILA SÃO LUIZ"/>
    <s v="SANTO ANTÔNIO DO DESCOBERTO"/>
    <s v="TERMINAL ROD. DO CENTRO/VILA SÃO LUIZ"/>
  </r>
  <r>
    <x v="183"/>
    <x v="4"/>
    <x v="7"/>
    <x v="0"/>
    <n v="3"/>
    <s v="AVENIDA RIO GRANDE DO NORTE"/>
    <s v="SANTO ANTÔNIO DO DESCOBERTO"/>
    <s v="TERMINAL ROD. DO CENTRO/VILA SÃO LUIZ/AVENIDA RIO GRANDE DO NORTE"/>
  </r>
  <r>
    <x v="183"/>
    <x v="4"/>
    <x v="7"/>
    <x v="0"/>
    <n v="4"/>
    <s v="QUADRAS: 72 / 73"/>
    <s v="SANTO ANTÔNIO DO DESCOBERTO"/>
    <s v="TERMINAL ROD. DO CENTRO/VILA SÃO LUIZ/AVENIDA RIO GRANDE DO NORTE/QUADRAS: 72 / 73"/>
  </r>
  <r>
    <x v="183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83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83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83"/>
    <x v="4"/>
    <x v="7"/>
    <x v="0"/>
    <n v="8"/>
    <s v="EPNB"/>
    <s v="RIACHO FUNDO I"/>
    <s v="TERMINAL ROD. DO CENTRO/VILA SÃO LUIZ/AVENIDA RIO GRANDE DO NORTE/QUADRAS: 72 / 73/AVENIDA GOIÁS ATÉ A PONTE/DF – 280/BR – 060/EPNB"/>
  </r>
  <r>
    <x v="183"/>
    <x v="4"/>
    <x v="7"/>
    <x v="0"/>
    <n v="9"/>
    <s v="EPNB"/>
    <s v="NÚCLEO BANDEIRANTE"/>
    <s v="TERMINAL ROD. DO CENTRO/VILA SÃO LUIZ/AVENIDA RIO GRANDE DO NORTE/QUADRAS: 72 / 73/AVENIDA GOIÁS ATÉ A PONTE/DF – 280/BR – 060/EPNB/EPNB"/>
  </r>
  <r>
    <x v="183"/>
    <x v="4"/>
    <x v="7"/>
    <x v="0"/>
    <n v="10"/>
    <s v="EPIA"/>
    <s v="CANDANGOLÂNDIA"/>
    <s v="TERMINAL ROD. DO CENTRO/VILA SÃO LUIZ/AVENIDA RIO GRANDE DO NORTE/QUADRAS: 72 / 73/AVENIDA GOIÁS ATÉ A PONTE/DF – 280/BR – 060/EPNB/EPNB/EPIA"/>
  </r>
  <r>
    <x v="183"/>
    <x v="4"/>
    <x v="7"/>
    <x v="0"/>
    <n v="11"/>
    <s v="EPIA"/>
    <s v="GUARÁ"/>
    <s v="TERMINAL ROD. DO CENTRO/VILA SÃO LUIZ/AVENIDA RIO GRANDE DO NORTE/QUADRAS: 72 / 73/AVENIDA GOIÁS ATÉ A PONTE/DF – 280/BR – 060/EPNB/EPNB/EPIA/EPIA"/>
  </r>
  <r>
    <x v="183"/>
    <x v="4"/>
    <x v="7"/>
    <x v="0"/>
    <n v="12"/>
    <s v="PARK SHOPPING"/>
    <s v="GUARÁ"/>
    <s v="TERMINAL ROD. DO CENTRO/VILA SÃO LUIZ/AVENIDA RIO GRANDE DO NORTE/QUADRAS: 72 / 73/AVENIDA GOIÁS ATÉ A PONTE/DF – 280/BR – 060/EPNB/EPNB/EPIA/EPIA/PARK SHOPPING"/>
  </r>
  <r>
    <x v="183"/>
    <x v="4"/>
    <x v="7"/>
    <x v="0"/>
    <n v="13"/>
    <s v="EPIA"/>
    <s v="SIA"/>
    <s v="TERMINAL ROD. DO CENTRO/VILA SÃO LUIZ/AVENIDA RIO GRANDE DO NORTE/QUADRAS: 72 / 73/AVENIDA GOIÁS ATÉ A PONTE/DF – 280/BR – 060/EPNB/EPNB/EPIA/EPIA/PARK SHOPPING/EPIA"/>
  </r>
  <r>
    <x v="183"/>
    <x v="4"/>
    <x v="7"/>
    <x v="0"/>
    <n v="14"/>
    <s v="EPIA"/>
    <s v="CRUZEIRO"/>
    <s v="TERMINAL ROD. DO CENTRO/VILA SÃO LUIZ/AVENIDA RIO GRANDE DO NORTE/QUADRAS: 72 / 73/AVENIDA GOIÁS ATÉ A PONTE/DF – 280/BR – 060/EPNB/EPNB/EPIA/EPIA/PARK SHOPPING/EPIA/EPIA"/>
  </r>
  <r>
    <x v="183"/>
    <x v="4"/>
    <x v="7"/>
    <x v="0"/>
    <n v="15"/>
    <s v="RODOFERROVIÁRIA"/>
    <s v="BRASÍLIA"/>
    <s v="TERMINAL ROD. DO CENTRO/VILA SÃO LUIZ/AVENIDA RIO GRANDE DO NORTE/QUADRAS: 72 / 73/AVENIDA GOIÁS ATÉ A PONTE/DF – 280/BR – 060/EPNB/EPNB/EPIA/EPIA/PARK SHOPPING/EPIA/EPIA/RODOFERROVIÁRIA"/>
  </r>
  <r>
    <x v="183"/>
    <x v="4"/>
    <x v="7"/>
    <x v="0"/>
    <n v="16"/>
    <s v="SETOR MILITAR URBANO"/>
    <s v="BRASÍLIA"/>
    <s v="TERMINAL ROD. DO CENTRO/VILA SÃO LUIZ/AVENIDA RIO GRANDE DO NORTE/QUADRAS: 72 / 73/AVENIDA GOIÁS ATÉ A PONTE/DF – 280/BR – 060/EPNB/EPNB/EPIA/EPIA/PARK SHOPPING/EPIA/EPIA/RODOFERROVIÁRIA/SETOR MILITAR URBANO"/>
  </r>
  <r>
    <x v="183"/>
    <x v="4"/>
    <x v="7"/>
    <x v="0"/>
    <n v="17"/>
    <s v="EIXO MONUMENTAL"/>
    <s v="BRASÍLIA"/>
    <s v="TERMINAL ROD. DO CENTRO/VILA SÃO LUIZ/AVENIDA RIO GRANDE DO NORTE/QUADRAS: 72 / 73/AVENIDA GOIÁS ATÉ A PONTE/DF – 280/BR – 060/EPNB/EPNB/EPIA/EPIA/PARK SHOPPING/EPIA/EPIA/RODOFERROVIÁRIA/SETOR MILITAR URBANO/EIXO MONUMENTAL"/>
  </r>
  <r>
    <x v="183"/>
    <x v="4"/>
    <x v="7"/>
    <x v="0"/>
    <n v="18"/>
    <s v="RODOVIÁRIA PLANO PILOTO"/>
    <s v="BRASÍLIA"/>
    <s v="TERMINAL ROD. DO CENTRO/VILA SÃO LUIZ/AVENIDA RIO GRANDE DO NORTE/QUADRAS: 72 / 73/AVENIDA GOIÁS ATÉ A PONTE/DF – 280/BR – 060/EPNB/EPNB/EPIA/EPIA/PARK SHOPPING/EPIA/EPIA/RODOFERROVIÁRIA/SETOR MILITAR URBANO/EIXO MONUMENTAL/RODOVIÁRIA PLANO PILOTO"/>
  </r>
  <r>
    <x v="184"/>
    <x v="4"/>
    <x v="6"/>
    <x v="0"/>
    <n v="1"/>
    <s v="TERMINAL ROD. DO CENTRO"/>
    <s v="SANTO ANTÔNIO DO DESCOBERTO"/>
    <s v="TERMINAL ROD. DO CENTRO"/>
  </r>
  <r>
    <x v="184"/>
    <x v="4"/>
    <x v="6"/>
    <x v="0"/>
    <n v="2"/>
    <s v="VILA SÃO LUIZ"/>
    <s v="SANTO ANTÔNIO DO DESCOBERTO"/>
    <s v="TERMINAL ROD. DO CENTRO/VILA SÃO LUIZ"/>
  </r>
  <r>
    <x v="184"/>
    <x v="4"/>
    <x v="6"/>
    <x v="0"/>
    <n v="3"/>
    <s v="AVENIDA RIO GRANDE DO NORTE"/>
    <s v="SANTO ANTÔNIO DO DESCOBERTO"/>
    <s v="TERMINAL ROD. DO CENTRO/VILA SÃO LUIZ/AVENIDA RIO GRANDE DO NORTE"/>
  </r>
  <r>
    <x v="184"/>
    <x v="4"/>
    <x v="6"/>
    <x v="0"/>
    <n v="4"/>
    <s v="QUADRAS: 72 / 73"/>
    <s v="SANTO ANTÔNIO DO DESCOBERTO"/>
    <s v="TERMINAL ROD. DO CENTRO/VILA SÃO LUIZ/AVENIDA RIO GRANDE DO NORTE/QUADRAS: 72 / 73"/>
  </r>
  <r>
    <x v="184"/>
    <x v="4"/>
    <x v="6"/>
    <x v="0"/>
    <n v="5"/>
    <s v="AVENIDA GOIÁS ATÉ A PONTE"/>
    <s v="SANTO ANTÔNIO DO DESCOBERTO"/>
    <s v="TERMINAL ROD. DO CENTRO/VILA SÃO LUIZ/AVENIDA RIO GRANDE DO NORTE/QUADRAS: 72 / 73/AVENIDA GOIÁS ATÉ A PONTE"/>
  </r>
  <r>
    <x v="184"/>
    <x v="4"/>
    <x v="6"/>
    <x v="0"/>
    <n v="6"/>
    <s v="DF – 280"/>
    <s v="SANTO ANTÔNIO DO DESCOBERTO"/>
    <s v="TERMINAL ROD. DO CENTRO/VILA SÃO LUIZ/AVENIDA RIO GRANDE DO NORTE/QUADRAS: 72 / 73/AVENIDA GOIÁS ATÉ A PONTE/DF – 280"/>
  </r>
  <r>
    <x v="184"/>
    <x v="4"/>
    <x v="6"/>
    <x v="0"/>
    <n v="7"/>
    <s v="BR – 060"/>
    <s v="SAMAMBAIA"/>
    <s v="TERMINAL ROD. DO CENTRO/VILA SÃO LUIZ/AVENIDA RIO GRANDE DO NORTE/QUADRAS: 72 / 73/AVENIDA GOIÁS ATÉ A PONTE/DF – 280/BR – 060"/>
  </r>
  <r>
    <x v="184"/>
    <x v="4"/>
    <x v="6"/>
    <x v="0"/>
    <n v="8"/>
    <s v="PISTÃO SUL"/>
    <s v="TAGUATINGA"/>
    <s v="TERMINAL ROD. DO CENTRO/VILA SÃO LUIZ/AVENIDA RIO GRANDE DO NORTE/QUADRAS: 72 / 73/AVENIDA GOIÁS ATÉ A PONTE/DF – 280/BR – 060/PISTÃO SUL"/>
  </r>
  <r>
    <x v="184"/>
    <x v="4"/>
    <x v="6"/>
    <x v="0"/>
    <n v="9"/>
    <s v="EPTG"/>
    <s v="VICENTE PIRES"/>
    <s v="TERMINAL ROD. DO CENTRO/VILA SÃO LUIZ/AVENIDA RIO GRANDE DO NORTE/QUADRAS: 72 / 73/AVENIDA GOIÁS ATÉ A PONTE/DF – 280/BR – 060/PISTÃO SUL/EPTG"/>
  </r>
  <r>
    <x v="184"/>
    <x v="4"/>
    <x v="6"/>
    <x v="0"/>
    <n v="10"/>
    <s v="EPTG"/>
    <s v="LÚCIO COSTA"/>
    <s v="TERMINAL ROD. DO CENTRO/VILA SÃO LUIZ/AVENIDA RIO GRANDE DO NORTE/QUADRAS: 72 / 73/AVENIDA GOIÁS ATÉ A PONTE/DF – 280/BR – 060/PISTÃO SUL/EPTG/EPTG"/>
  </r>
  <r>
    <x v="184"/>
    <x v="4"/>
    <x v="6"/>
    <x v="0"/>
    <n v="11"/>
    <s v="EPTG"/>
    <s v="GUARÁ"/>
    <s v="TERMINAL ROD. DO CENTRO/VILA SÃO LUIZ/AVENIDA RIO GRANDE DO NORTE/QUADRAS: 72 / 73/AVENIDA GOIÁS ATÉ A PONTE/DF – 280/BR – 060/PISTÃO SUL/EPTG/EPTG/EPTG"/>
  </r>
  <r>
    <x v="184"/>
    <x v="4"/>
    <x v="6"/>
    <x v="0"/>
    <n v="12"/>
    <s v="EPTG"/>
    <s v="SIA"/>
    <s v="TERMINAL ROD. DO CENTRO/VILA SÃO LUIZ/AVENIDA RIO GRANDE DO NORTE/QUADRAS: 72 / 73/AVENIDA GOIÁS ATÉ A PONTE/DF – 280/BR – 060/PISTÃO SUL/EPTG/EPTG/EPTG/EPTG"/>
  </r>
  <r>
    <x v="184"/>
    <x v="4"/>
    <x v="6"/>
    <x v="0"/>
    <n v="13"/>
    <s v="SIA - TRECHO I"/>
    <s v="SIA"/>
    <s v="TERMINAL ROD. DO CENTRO/VILA SÃO LUIZ/AVENIDA RIO GRANDE DO NORTE/QUADRAS: 72 / 73/AVENIDA GOIÁS ATÉ A PONTE/DF – 280/BR – 060/PISTÃO SUL/EPTG/EPTG/EPTG/EPTG/SIA - TRECHO I"/>
  </r>
  <r>
    <x v="184"/>
    <x v="4"/>
    <x v="6"/>
    <x v="0"/>
    <n v="14"/>
    <s v="SIA - TRECHO II"/>
    <s v="SIA"/>
    <s v="TERMINAL ROD. DO CENTRO/VILA SÃO LUIZ/AVENIDA RIO GRANDE DO NORTE/QUADRAS: 72 / 73/AVENIDA GOIÁS ATÉ A PONTE/DF – 280/BR – 060/PISTÃO SUL/EPTG/EPTG/EPTG/EPTG/SIA - TRECHO I/SIA - TRECHO II"/>
  </r>
  <r>
    <x v="184"/>
    <x v="4"/>
    <x v="6"/>
    <x v="0"/>
    <n v="15"/>
    <s v="EPIA"/>
    <s v="SIA"/>
    <s v="TERMINAL ROD. DO CENTRO/VILA SÃO LUIZ/AVENIDA RIO GRANDE DO NORTE/QUADRAS: 72 / 73/AVENIDA GOIÁS ATÉ A PONTE/DF – 280/BR – 060/PISTÃO SUL/EPTG/EPTG/EPTG/EPTG/SIA - TRECHO I/SIA - TRECHO II/EPIA"/>
  </r>
  <r>
    <x v="184"/>
    <x v="4"/>
    <x v="6"/>
    <x v="0"/>
    <n v="16"/>
    <s v="EPIA"/>
    <s v="CRUZEIRO"/>
    <s v="TERMINAL ROD. DO CENTRO/VILA SÃO LUIZ/AVENIDA RIO GRANDE DO NORTE/QUADRAS: 72 / 73/AVENIDA GOIÁS ATÉ A PONTE/DF – 280/BR – 060/PISTÃO SUL/EPTG/EPTG/EPTG/EPTG/SIA - TRECHO I/SIA - TRECHO II/EPIA/EPIA"/>
  </r>
  <r>
    <x v="184"/>
    <x v="4"/>
    <x v="6"/>
    <x v="0"/>
    <n v="17"/>
    <s v="RODOFERROVIÁRIA"/>
    <s v="BRASÍLIA"/>
    <s v="TERMINAL ROD. DO CENTRO/VILA SÃO LUIZ/AVENIDA RIO GRANDE DO NORTE/QUADRAS: 72 / 73/AVENIDA GOIÁS ATÉ A PONTE/DF – 280/BR – 060/PISTÃO SUL/EPTG/EPTG/EPTG/EPTG/SIA - TRECHO I/SIA - TRECHO II/EPIA/EPIA/RODOFERROVIÁRIA"/>
  </r>
  <r>
    <x v="184"/>
    <x v="4"/>
    <x v="6"/>
    <x v="0"/>
    <n v="18"/>
    <s v="SETOR MILITAR URBANO"/>
    <s v="BRASÍLIA"/>
    <s v="TERMINAL ROD. DO CENTRO/VILA SÃO LUIZ/AVENIDA RIO GRANDE DO NORTE/QUADRAS: 72 / 73/AVENIDA GOIÁS ATÉ A PONTE/DF – 280/BR – 060/PISTÃO SUL/EPTG/EPTG/EPTG/EPTG/SIA - TRECHO I/SIA - TRECHO II/EPIA/EPIA/RODOFERROVIÁRIA/SETOR MILITAR URBANO"/>
  </r>
  <r>
    <x v="184"/>
    <x v="4"/>
    <x v="6"/>
    <x v="0"/>
    <n v="19"/>
    <s v="PALÁCIO DO BURITI"/>
    <s v="BRASÍLIA"/>
    <s v="TERMINAL ROD. DO CENTRO/VILA SÃO LUIZ/AVENIDA RIO GRANDE DO NORTE/QUADRAS: 72 / 73/AVENIDA GOIÁS ATÉ A PONTE/DF – 280/BR – 060/PISTÃO SUL/EPTG/EPTG/EPTG/EPTG/SIA - TRECHO I/SIA - TRECHO II/EPIA/EPIA/RODOFERROVIÁRIA/SETOR MILITAR URBANO/PALÁCIO DO BURITI"/>
  </r>
  <r>
    <x v="184"/>
    <x v="4"/>
    <x v="6"/>
    <x v="0"/>
    <n v="20"/>
    <s v="EIXO MONUMENTAL"/>
    <s v="BRASÍLIA"/>
    <s v="TERMINAL ROD. DO CENTRO/VILA SÃO LUIZ/AVENIDA RIO GRANDE DO NORTE/QUADRAS: 72 / 73/AVENIDA GOIÁS ATÉ A PONTE/DF – 280/BR – 060/PISTÃO SUL/EPTG/EPTG/EPTG/EPTG/SIA - TRECHO I/SIA - TRECHO II/EPIA/EPIA/RODOFERROVIÁRIA/SETOR MILITAR URBANO/PALÁCIO DO BURITI/EIXO MONUMENTAL"/>
  </r>
  <r>
    <x v="184"/>
    <x v="4"/>
    <x v="6"/>
    <x v="0"/>
    <n v="21"/>
    <s v="RODOVIÁRIA PLANO PILOTO"/>
    <s v="BRASÍLIA"/>
    <s v="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"/>
  </r>
  <r>
    <x v="185"/>
    <x v="4"/>
    <x v="6"/>
    <x v="0"/>
    <n v="1"/>
    <s v="AVENIDA PRINCIPAL DO PARQUE SANTO ANTONIO"/>
    <s v="SANTO ANTÔNIO DO DESCOBERTO"/>
    <s v="AVENIDA PRINCIPAL DO PARQUE SANTO ANTONIO"/>
  </r>
  <r>
    <x v="185"/>
    <x v="4"/>
    <x v="6"/>
    <x v="0"/>
    <n v="2"/>
    <s v="RESIDENCIAL MORADA NOBRE"/>
    <s v="SANTO ANTÔNIO DO DESCOBERTO"/>
    <s v="AVENIDA PRINCIPAL DO PARQUE SANTO ANTONIO/RESIDENCIAL MORADA NOBRE"/>
  </r>
  <r>
    <x v="185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85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85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85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85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85"/>
    <x v="4"/>
    <x v="6"/>
    <x v="0"/>
    <n v="8"/>
    <s v="AVENIDA RIO GRANDE DO NORTE – QUADRAS: 72 / 73"/>
    <s v="SANTO ANTÔNIO DO DESCOBERTO"/>
    <s v="AVENIDA PRINCIPAL DO PARQUE SANTO ANTONIO/RESIDENCIAL MORADA NOBRE/AVENIDA PRINCIPAL DO PARQUE BEATRIZ I E II/TERMINAL QUEIROZ/COLÉGIO CASTRO ALVES/AVENIDA PRINCIPAL DO PARQUE ESTRELA DALVA XII/CAIC/AVENIDA RIO GRANDE DO NORTE – QUADRAS: 72 / 73"/>
  </r>
  <r>
    <x v="185"/>
    <x v="4"/>
    <x v="6"/>
    <x v="0"/>
    <n v="9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"/>
  </r>
  <r>
    <x v="185"/>
    <x v="4"/>
    <x v="6"/>
    <x v="0"/>
    <n v="10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"/>
  </r>
  <r>
    <x v="185"/>
    <x v="4"/>
    <x v="6"/>
    <x v="0"/>
    <n v="11"/>
    <s v="BR – 060"/>
    <s v="SAMAMBA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"/>
  </r>
  <r>
    <x v="185"/>
    <x v="4"/>
    <x v="6"/>
    <x v="0"/>
    <n v="12"/>
    <s v="EPNB"/>
    <s v="RIACHO FUNDO I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"/>
  </r>
  <r>
    <x v="185"/>
    <x v="4"/>
    <x v="6"/>
    <x v="0"/>
    <n v="13"/>
    <s v="EPNB"/>
    <s v="NÚCLEO BANDEIRANTE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"/>
  </r>
  <r>
    <x v="185"/>
    <x v="4"/>
    <x v="6"/>
    <x v="0"/>
    <n v="14"/>
    <s v="EPIA"/>
    <s v="CANDANGOLÂND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"/>
  </r>
  <r>
    <x v="185"/>
    <x v="4"/>
    <x v="6"/>
    <x v="0"/>
    <n v="15"/>
    <s v="EPIA"/>
    <s v="GUARÁ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"/>
  </r>
  <r>
    <x v="185"/>
    <x v="4"/>
    <x v="6"/>
    <x v="0"/>
    <n v="16"/>
    <s v="PARK SHOPPING"/>
    <s v="GUARÁ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"/>
  </r>
  <r>
    <x v="185"/>
    <x v="4"/>
    <x v="6"/>
    <x v="0"/>
    <n v="17"/>
    <s v="EPIA"/>
    <s v="S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"/>
  </r>
  <r>
    <x v="185"/>
    <x v="4"/>
    <x v="6"/>
    <x v="0"/>
    <n v="18"/>
    <s v="EPIA"/>
    <s v="CRUZEIRO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"/>
  </r>
  <r>
    <x v="185"/>
    <x v="4"/>
    <x v="6"/>
    <x v="0"/>
    <n v="19"/>
    <s v="RODOFERROVIÁRIA"/>
    <s v="BRASÍL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"/>
  </r>
  <r>
    <x v="185"/>
    <x v="4"/>
    <x v="6"/>
    <x v="0"/>
    <n v="20"/>
    <s v="SETOR MILITAR URBANO"/>
    <s v="BRASÍL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"/>
  </r>
  <r>
    <x v="185"/>
    <x v="4"/>
    <x v="6"/>
    <x v="0"/>
    <n v="21"/>
    <s v="EIXO MONUMENTAL"/>
    <s v="BRASÍL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"/>
  </r>
  <r>
    <x v="185"/>
    <x v="4"/>
    <x v="6"/>
    <x v="0"/>
    <n v="22"/>
    <s v="RODOVIÁRIA PLANO PILOTO"/>
    <s v="BRASÍL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"/>
  </r>
  <r>
    <x v="186"/>
    <x v="4"/>
    <x v="7"/>
    <x v="0"/>
    <n v="1"/>
    <s v="AVENIDA PRINCIPAL DO JARDIM ALÁ"/>
    <s v="SANTO ANTÔNIO DO DESCOBERTO"/>
    <s v="AVENIDA PRINCIPAL DO JARDIM ALÁ"/>
  </r>
  <r>
    <x v="186"/>
    <x v="4"/>
    <x v="7"/>
    <x v="0"/>
    <n v="2"/>
    <s v="AVENIDA PRINCIPAL DO PARQUE ESTRELA DALVA XI"/>
    <s v="SANTO ANTÔNIO DO DESCOBERTO"/>
    <s v="AVENIDA PRINCIPAL DO JARDIM ALÁ/AVENIDA PRINCIPAL DO PARQUE ESTRELA DALVA XI"/>
  </r>
  <r>
    <x v="186"/>
    <x v="4"/>
    <x v="7"/>
    <x v="0"/>
    <n v="3"/>
    <s v="CAIC"/>
    <s v="SANTO ANTÔNIO DO DESCOBERTO"/>
    <s v="AVENIDA PRINCIPAL DO JARDIM ALÁ/AVENIDA PRINCIPAL DO PARQUE ESTRELA DALVA XI/CAIC"/>
  </r>
  <r>
    <x v="186"/>
    <x v="4"/>
    <x v="7"/>
    <x v="0"/>
    <n v="4"/>
    <s v="AVENIDA RIO GRANDE DO NORTE - QUADRAS 72 / 73"/>
    <s v="SANTO ANTÔNIO DO DESCOBERTO"/>
    <s v="AVENIDA PRINCIPAL DO JARDIM ALÁ/AVENIDA PRINCIPAL DO PARQUE ESTRELA DALVA XI/CAIC/AVENIDA RIO GRANDE DO NORTE - QUADRAS 72 / 73"/>
  </r>
  <r>
    <x v="186"/>
    <x v="4"/>
    <x v="7"/>
    <x v="0"/>
    <n v="5"/>
    <s v="AVENIDA GOIÁS ATÉ A PONTE"/>
    <s v="SANTO ANTÔNIO DO DESCOBERTO"/>
    <s v="AVENIDA PRINCIPAL DO JARDIM ALÁ/AVENIDA PRINCIPAL DO PARQUE ESTRELA DALVA XI/CAIC/AVENIDA RIO GRANDE DO NORTE - QUADRAS 72 / 73/AVENIDA GOIÁS ATÉ A PONTE"/>
  </r>
  <r>
    <x v="186"/>
    <x v="4"/>
    <x v="7"/>
    <x v="0"/>
    <n v="6"/>
    <s v="DF – 280"/>
    <s v="SANTO ANTÔNIO DO DESCOBERTO"/>
    <s v="AVENIDA PRINCIPAL DO JARDIM ALÁ/AVENIDA PRINCIPAL DO PARQUE ESTRELA DALVA XI/CAIC/AVENIDA RIO GRANDE DO NORTE - QUADRAS 72 / 73/AVENIDA GOIÁS ATÉ A PONTE/DF – 280"/>
  </r>
  <r>
    <x v="186"/>
    <x v="4"/>
    <x v="7"/>
    <x v="0"/>
    <n v="7"/>
    <s v="BR – 060"/>
    <s v="SAMAMBAIA"/>
    <s v="AVENIDA PRINCIPAL DO JARDIM ALÁ/AVENIDA PRINCIPAL DO PARQUE ESTRELA DALVA XI/CAIC/AVENIDA RIO GRANDE DO NORTE - QUADRAS 72 / 73/AVENIDA GOIÁS ATÉ A PONTE/DF – 280/BR – 060"/>
  </r>
  <r>
    <x v="186"/>
    <x v="4"/>
    <x v="7"/>
    <x v="0"/>
    <n v="8"/>
    <s v="PISTÃO SUL"/>
    <s v="TAGUATINGA"/>
    <s v="AVENIDA PRINCIPAL DO JARDIM ALÁ/AVENIDA PRINCIPAL DO PARQUE ESTRELA DALVA XI/CAIC/AVENIDA RIO GRANDE DO NORTE - QUADRAS 72 / 73/AVENIDA GOIÁS ATÉ A PONTE/DF – 280/BR – 060/PISTÃO SUL"/>
  </r>
  <r>
    <x v="186"/>
    <x v="4"/>
    <x v="7"/>
    <x v="0"/>
    <n v="9"/>
    <s v="EPTG"/>
    <s v="VICENTE PIRES"/>
    <s v="AVENIDA PRINCIPAL DO JARDIM ALÁ/AVENIDA PRINCIPAL DO PARQUE ESTRELA DALVA XI/CAIC/AVENIDA RIO GRANDE DO NORTE - QUADRAS 72 / 73/AVENIDA GOIÁS ATÉ A PONTE/DF – 280/BR – 060/PISTÃO SUL/EPTG"/>
  </r>
  <r>
    <x v="186"/>
    <x v="4"/>
    <x v="7"/>
    <x v="0"/>
    <n v="10"/>
    <s v="EPTG"/>
    <s v="LÚCIO COSTA"/>
    <s v="AVENIDA PRINCIPAL DO JARDIM ALÁ/AVENIDA PRINCIPAL DO PARQUE ESTRELA DALVA XI/CAIC/AVENIDA RIO GRANDE DO NORTE - QUADRAS 72 / 73/AVENIDA GOIÁS ATÉ A PONTE/DF – 280/BR – 060/PISTÃO SUL/EPTG/EPTG"/>
  </r>
  <r>
    <x v="186"/>
    <x v="4"/>
    <x v="7"/>
    <x v="0"/>
    <n v="11"/>
    <s v="EPTG"/>
    <s v="GUARÁ"/>
    <s v="AVENIDA PRINCIPAL DO JARDIM ALÁ/AVENIDA PRINCIPAL DO PARQUE ESTRELA DALVA XI/CAIC/AVENIDA RIO GRANDE DO NORTE - QUADRAS 72 / 73/AVENIDA GOIÁS ATÉ A PONTE/DF – 280/BR – 060/PISTÃO SUL/EPTG/EPTG/EPTG"/>
  </r>
  <r>
    <x v="186"/>
    <x v="4"/>
    <x v="7"/>
    <x v="0"/>
    <n v="12"/>
    <s v="EPTG"/>
    <s v="SIA"/>
    <s v="AVENIDA PRINCIPAL DO JARDIM ALÁ/AVENIDA PRINCIPAL DO PARQUE ESTRELA DALVA XI/CAIC/AVENIDA RIO GRANDE DO NORTE - QUADRAS 72 / 73/AVENIDA GOIÁS ATÉ A PONTE/DF – 280/BR – 060/PISTÃO SUL/EPTG/EPTG/EPTG/EPTG"/>
  </r>
  <r>
    <x v="186"/>
    <x v="4"/>
    <x v="7"/>
    <x v="0"/>
    <n v="13"/>
    <s v="EPIG"/>
    <s v="OCTOGONAL"/>
    <s v="AVENIDA PRINCIPAL DO JARDIM ALÁ/AVENIDA PRINCIPAL DO PARQUE ESTRELA DALVA XI/CAIC/AVENIDA RIO GRANDE DO NORTE - QUADRAS 72 / 73/AVENIDA GOIÁS ATÉ A PONTE/DF – 280/BR – 060/PISTÃO SUL/EPTG/EPTG/EPTG/EPTG/EPIG"/>
  </r>
  <r>
    <x v="186"/>
    <x v="4"/>
    <x v="7"/>
    <x v="0"/>
    <n v="14"/>
    <s v="SETOR POLICIAL SUL"/>
    <s v="BRASÍLIA"/>
    <s v="AVENIDA PRINCIPAL DO JARDIM ALÁ/AVENIDA PRINCIPAL DO PARQUE ESTRELA DALVA XI/CAIC/AVENIDA RIO GRANDE DO NORTE - QUADRAS 72 / 73/AVENIDA GOIÁS ATÉ A PONTE/DF – 280/BR – 060/PISTÃO SUL/EPTG/EPTG/EPTG/EPTG/EPIG/SETOR POLICIAL SUL"/>
  </r>
  <r>
    <x v="186"/>
    <x v="4"/>
    <x v="7"/>
    <x v="0"/>
    <n v="15"/>
    <s v="EIXO W SUL"/>
    <s v="BRASÍLIA"/>
    <s v="AVENIDA PRINCIPAL DO JARDIM ALÁ/AVENIDA PRINCIPAL DO PARQUE ESTRELA DALVA XI/CAIC/AVENIDA RIO GRANDE DO NORTE - QUADRAS 72 / 73/AVENIDA GOIÁS ATÉ A PONTE/DF – 280/BR – 060/PISTÃO SUL/EPTG/EPTG/EPTG/EPTG/EPIG/SETOR POLICIAL SUL/EIXO W SUL"/>
  </r>
  <r>
    <x v="186"/>
    <x v="4"/>
    <x v="7"/>
    <x v="0"/>
    <n v="16"/>
    <s v="RODOVIÁRIA PLANO PILOTO"/>
    <s v="BRASÍLIA"/>
    <s v="AVENIDA PRINCIPAL DO JARDIM ALÁ/AVENIDA PRINCIPAL DO PARQUE ESTRELA DALVA XI/CAIC/AVENIDA RIO GRANDE DO NORTE - QUADRAS 72 / 73/AVENIDA GOIÁS ATÉ A PONTE/DF – 280/BR – 060/PISTÃO SUL/EPTG/EPTG/EPTG/EPTG/EPIG/SETOR POLICIAL SUL/EIXO W SUL/RODOVIÁRIA PLANO PILOTO"/>
  </r>
  <r>
    <x v="187"/>
    <x v="4"/>
    <x v="7"/>
    <x v="0"/>
    <n v="1"/>
    <s v="AVENIDA PRINCIPAL DO PARQUE SANTO ANTONIO"/>
    <s v="SANTO ANTÔNIO DO DESCOBERTO"/>
    <s v="AVENIDA PRINCIPAL DO PARQUE SANTO ANTONIO"/>
  </r>
  <r>
    <x v="187"/>
    <x v="4"/>
    <x v="7"/>
    <x v="0"/>
    <n v="2"/>
    <s v="AVENIDA PRINCIPAL DO PARQUE ESTRELA DALVA XVII"/>
    <s v="SANTO ANTÔNIO DO DESCOBERTO"/>
    <s v="AVENIDA PRINCIPAL DO PARQUE SANTO ANTONIO/AVENIDA PRINCIPAL DO PARQUE ESTRELA DALVA XVII"/>
  </r>
  <r>
    <x v="187"/>
    <x v="4"/>
    <x v="7"/>
    <x v="0"/>
    <n v="3"/>
    <s v="RESIDENCIAL MORADA NOBRE"/>
    <s v="SANTO ANTÔNIO DO DESCOBERTO"/>
    <s v="AVENIDA PRINCIPAL DO PARQUE SANTO ANTONIO/AVENIDA PRINCIPAL DO PARQUE ESTRELA DALVA XVII/RESIDENCIAL MORADA NOBRE"/>
  </r>
  <r>
    <x v="187"/>
    <x v="4"/>
    <x v="7"/>
    <x v="0"/>
    <n v="4"/>
    <s v="AVENIDA PRINCIPAL DO PARQUE BEATRIZ I E II"/>
    <s v="SANTO ANTÔNIO DO DESCOBERTO"/>
    <s v="AVENIDA PRINCIPAL DO PARQUE SANTO ANTONIO/AVENIDA PRINCIPAL DO PARQUE ESTRELA DALVA XVII/RESIDENCIAL MORADA NOBRE/AVENIDA PRINCIPAL DO PARQUE BEATRIZ I E II"/>
  </r>
  <r>
    <x v="187"/>
    <x v="4"/>
    <x v="7"/>
    <x v="0"/>
    <n v="5"/>
    <s v="TERMINAL QUEIROZ"/>
    <s v="SANTO ANTÔNIO DO DESCOBERTO"/>
    <s v="AVENIDA PRINCIPAL DO PARQUE SANTO ANTONIO/AVENIDA PRINCIPAL DO PARQUE ESTRELA DALVA XVII/RESIDENCIAL MORADA NOBRE/AVENIDA PRINCIPAL DO PARQUE BEATRIZ I E II/TERMINAL QUEIROZ"/>
  </r>
  <r>
    <x v="187"/>
    <x v="4"/>
    <x v="7"/>
    <x v="0"/>
    <n v="6"/>
    <s v="COLÉGIO CASTRO ALVES"/>
    <s v="SANTO ANTÔNIO DO DESCOBERTO"/>
    <s v="AVENIDA PRINCIPAL DO PARQUE SANTO ANTONIO/AVENIDA PRINCIPAL DO PARQUE ESTRELA DALVA XVII/RESIDENCIAL MORADA NOBRE/AVENIDA PRINCIPAL DO PARQUE BEATRIZ I E II/TERMINAL QUEIROZ/COLÉGIO CASTRO ALVES"/>
  </r>
  <r>
    <x v="187"/>
    <x v="4"/>
    <x v="7"/>
    <x v="0"/>
    <n v="7"/>
    <s v="AVENIDA PRINCIPAL DO PARQUE ESTRELA DALVA XII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"/>
  </r>
  <r>
    <x v="187"/>
    <x v="4"/>
    <x v="7"/>
    <x v="0"/>
    <n v="8"/>
    <s v="CAIC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/CAIC"/>
  </r>
  <r>
    <x v="187"/>
    <x v="4"/>
    <x v="7"/>
    <x v="0"/>
    <n v="9"/>
    <s v="AVENIDA RIO GRANDE DO NORTE – QUADRAS: 72 / 73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"/>
  </r>
  <r>
    <x v="187"/>
    <x v="4"/>
    <x v="7"/>
    <x v="0"/>
    <n v="10"/>
    <s v="AVENIDA GOIÁS ATÉ A PONTE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"/>
  </r>
  <r>
    <x v="187"/>
    <x v="4"/>
    <x v="7"/>
    <x v="0"/>
    <n v="11"/>
    <s v="DF – 280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"/>
  </r>
  <r>
    <x v="187"/>
    <x v="4"/>
    <x v="7"/>
    <x v="0"/>
    <n v="12"/>
    <s v="BR – 060."/>
    <s v="SAMAMBAI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"/>
  </r>
  <r>
    <x v="187"/>
    <x v="4"/>
    <x v="7"/>
    <x v="0"/>
    <n v="13"/>
    <s v="PISTÃO SUL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"/>
  </r>
  <r>
    <x v="187"/>
    <x v="4"/>
    <x v="7"/>
    <x v="0"/>
    <n v="14"/>
    <s v="VIADUTO TAGUATINGA CENTRO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"/>
  </r>
  <r>
    <x v="187"/>
    <x v="4"/>
    <x v="7"/>
    <x v="0"/>
    <n v="15"/>
    <s v="TAGUATINGA CENTRO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"/>
  </r>
  <r>
    <x v="187"/>
    <x v="4"/>
    <x v="7"/>
    <x v="0"/>
    <n v="16"/>
    <s v="COMERCIAL NORTE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"/>
  </r>
  <r>
    <x v="187"/>
    <x v="4"/>
    <x v="7"/>
    <x v="0"/>
    <n v="17"/>
    <s v="AVENIDA HÉLIO PRATES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"/>
  </r>
  <r>
    <x v="187"/>
    <x v="4"/>
    <x v="7"/>
    <x v="0"/>
    <n v="18"/>
    <s v="QNL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"/>
  </r>
  <r>
    <x v="187"/>
    <x v="4"/>
    <x v="7"/>
    <x v="0"/>
    <n v="19"/>
    <s v="TERMINAL TAGUATINGA NORTE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"/>
  </r>
  <r>
    <x v="188"/>
    <x v="4"/>
    <x v="6"/>
    <x v="0"/>
    <n v="1"/>
    <s v="AVENIDA PRINCIPAL DO PARQUE SANTO ANTONIO"/>
    <s v="SANTO ANTÔNIO DO DESCOBERTO"/>
    <s v="AVENIDA PRINCIPAL DO PARQUE SANTO ANTONIO"/>
  </r>
  <r>
    <x v="188"/>
    <x v="4"/>
    <x v="6"/>
    <x v="0"/>
    <n v="2"/>
    <s v="AVENIDA PRINCIPAL DO PARQUE BEATRIZ I E II"/>
    <s v="SANTO ANTÔNIO DO DESCOBERTO"/>
    <s v="AVENIDA PRINCIPAL DO PARQUE SANTO ANTONIO/AVENIDA PRINCIPAL DO PARQUE BEATRIZ I E II"/>
  </r>
  <r>
    <x v="188"/>
    <x v="4"/>
    <x v="6"/>
    <x v="0"/>
    <n v="3"/>
    <s v="TERMINAL QUEIROZ"/>
    <s v="SANTO ANTÔNIO DO DESCOBERTO"/>
    <s v="AVENIDA PRINCIPAL DO PARQUE SANTO ANTONIO/AVENIDA PRINCIPAL DO PARQUE BEATRIZ I E II/TERMINAL QUEIROZ"/>
  </r>
  <r>
    <x v="188"/>
    <x v="4"/>
    <x v="6"/>
    <x v="0"/>
    <n v="4"/>
    <s v="COLÉGIO CASTRO ALVES"/>
    <s v="SANTO ANTÔNIO DO DESCOBERTO"/>
    <s v="AVENIDA PRINCIPAL DO PARQUE SANTO ANTONIO/AVENIDA PRINCIPAL DO PARQUE BEATRIZ I E II/TERMINAL QUEIROZ/COLÉGIO CASTRO ALVES"/>
  </r>
  <r>
    <x v="188"/>
    <x v="4"/>
    <x v="6"/>
    <x v="0"/>
    <n v="5"/>
    <s v="AVENIDA PRINCIPAL DO PARQUE ESTRELA DALVA XII"/>
    <s v="SANTO ANTÔNIO DO DESCOBERTO"/>
    <s v="AVENIDA PRINCIPAL DO PARQUE SANTO ANTONIO/AVENIDA PRINCIPAL DO PARQUE BEATRIZ I E II/TERMINAL QUEIROZ/COLÉGIO CASTRO ALVES/AVENIDA PRINCIPAL DO PARQUE ESTRELA DALVA XII"/>
  </r>
  <r>
    <x v="188"/>
    <x v="4"/>
    <x v="6"/>
    <x v="0"/>
    <n v="6"/>
    <s v="CAIC"/>
    <s v="SANTO ANTÔNIO DO DESCOBERTO"/>
    <s v="AVENIDA PRINCIPAL DO PARQUE SANTO ANTONIO/AVENIDA PRINCIPAL DO PARQUE BEATRIZ I E II/TERMINAL QUEIROZ/COLÉGIO CASTRO ALVES/AVENIDA PRINCIPAL DO PARQUE ESTRELA DALVA XII/CAIC"/>
  </r>
  <r>
    <x v="188"/>
    <x v="4"/>
    <x v="6"/>
    <x v="0"/>
    <n v="7"/>
    <s v="AVENIDA RIO GRANDE DO NORTE – QUADRAS: 72 / 73"/>
    <s v="SANTO ANTÔNIO DO DESCOBERTO"/>
    <s v="AVENIDA PRINCIPAL DO PARQUE SANTO ANTONIO/AVENIDA PRINCIPAL DO PARQUE BEATRIZ I E II/TERMINAL QUEIROZ/COLÉGIO CASTRO ALVES/AVENIDA PRINCIPAL DO PARQUE ESTRELA DALVA XII/CAIC/AVENIDA RIO GRANDE DO NORTE – QUADRAS: 72 / 73"/>
  </r>
  <r>
    <x v="188"/>
    <x v="4"/>
    <x v="6"/>
    <x v="0"/>
    <n v="8"/>
    <s v="AVENIDA GOIÁS ATÉ A PONTE"/>
    <s v="SANTO ANTÔNIO DO DESCOBERTO"/>
    <s v="AVENIDA PRINCIPAL DO PARQUE SANTO ANTONIO/AVENIDA PRINCIPAL DO PARQUE BEATRIZ I E II/TERMINAL QUEIROZ/COLÉGIO CASTRO ALVES/AVENIDA PRINCIPAL DO PARQUE ESTRELA DALVA XII/CAIC/AVENIDA RIO GRANDE DO NORTE – QUADRAS: 72 / 73/AVENIDA GOIÁS ATÉ A PONTE"/>
  </r>
  <r>
    <x v="188"/>
    <x v="4"/>
    <x v="6"/>
    <x v="0"/>
    <n v="9"/>
    <s v="DF – 280."/>
    <s v="SANTO ANTÔNIO DO DESCOBERTO"/>
    <s v="AVENIDA PRINCIPAL DO PARQUE SANTO ANTONIO/AVENIDA PRINCIPAL DO PARQUE BEATRIZ I E II/TERMINAL QUEIROZ/COLÉGIO CASTRO ALVES/AVENIDA PRINCIPAL DO PARQUE ESTRELA DALVA XII/CAIC/AVENIDA RIO GRANDE DO NORTE – QUADRAS: 72 / 73/AVENIDA GOIÁS ATÉ A PONTE/DF – 280."/>
  </r>
  <r>
    <x v="188"/>
    <x v="4"/>
    <x v="6"/>
    <x v="0"/>
    <n v="10"/>
    <s v="BR – 060."/>
    <s v="SAMAMBAI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"/>
  </r>
  <r>
    <x v="188"/>
    <x v="4"/>
    <x v="6"/>
    <x v="0"/>
    <n v="11"/>
    <s v="PISTÃO SUL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"/>
  </r>
  <r>
    <x v="188"/>
    <x v="4"/>
    <x v="6"/>
    <x v="0"/>
    <n v="12"/>
    <s v="VIADUTO TAGUATINGA CENTRO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"/>
  </r>
  <r>
    <x v="188"/>
    <x v="4"/>
    <x v="6"/>
    <x v="0"/>
    <n v="13"/>
    <s v="TAGUATINGA CENTRO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"/>
  </r>
  <r>
    <x v="188"/>
    <x v="4"/>
    <x v="6"/>
    <x v="0"/>
    <n v="14"/>
    <s v="AVENIDA SANDU NORTE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"/>
  </r>
  <r>
    <x v="188"/>
    <x v="4"/>
    <x v="6"/>
    <x v="0"/>
    <n v="15"/>
    <s v="AVENIDA HÉLIO PRATES"/>
    <s v="CEILÂNDI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"/>
  </r>
  <r>
    <x v="188"/>
    <x v="4"/>
    <x v="6"/>
    <x v="0"/>
    <n v="16"/>
    <s v="CEILÂNDIA CENTRO"/>
    <s v="CEILÂNDI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"/>
  </r>
  <r>
    <x v="188"/>
    <x v="4"/>
    <x v="6"/>
    <x v="0"/>
    <n v="17"/>
    <s v="CEILÂNDIA SUL"/>
    <s v="CEILÂNDI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"/>
  </r>
  <r>
    <x v="188"/>
    <x v="4"/>
    <x v="6"/>
    <x v="0"/>
    <n v="18"/>
    <s v="TERMINAL TAGUATINGA NORTE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"/>
  </r>
  <r>
    <x v="189"/>
    <x v="4"/>
    <x v="7"/>
    <x v="0"/>
    <n v="1"/>
    <s v="AVENIDA PRINCIPAL DO PARQUE ESTRELA DALVA XIII"/>
    <s v="SANTO ANTÔNIO DO DESCOBERTO"/>
    <s v="AVENIDA PRINCIPAL DO PARQUE ESTRELA DALVA XIII"/>
  </r>
  <r>
    <x v="189"/>
    <x v="4"/>
    <x v="7"/>
    <x v="0"/>
    <n v="2"/>
    <s v="RESIDÊNCIAL MORADA NOBRE"/>
    <s v="SANTO ANTÔNIO DO DESCOBERTO"/>
    <s v="AVENIDA PRINCIPAL DO PARQUE ESTRELA DALVA XIII/RESIDÊNCIAL MORADA NOBRE"/>
  </r>
  <r>
    <x v="189"/>
    <x v="4"/>
    <x v="7"/>
    <x v="0"/>
    <n v="3"/>
    <s v="AVENIDA PRINCIPAL DO PARQUE BEATRIZ I E II"/>
    <s v="SANTO ANTÔNIO DO DESCOBERTO"/>
    <s v="AVENIDA PRINCIPAL DO PARQUE ESTRELA DALVA XIII/RESIDÊNCIAL MORADA NOBRE/AVENIDA PRINCIPAL DO PARQUE BEATRIZ I E II"/>
  </r>
  <r>
    <x v="189"/>
    <x v="4"/>
    <x v="7"/>
    <x v="0"/>
    <n v="4"/>
    <s v="TERMINAL QUEIROZ"/>
    <s v="SANTO ANTÔNIO DO DESCOBERTO"/>
    <s v="AVENIDA PRINCIPAL DO PARQUE ESTRELA DALVA XIII/RESIDÊNCIAL MORADA NOBRE/AVENIDA PRINCIPAL DO PARQUE BEATRIZ I E II/TERMINAL QUEIROZ"/>
  </r>
  <r>
    <x v="189"/>
    <x v="4"/>
    <x v="7"/>
    <x v="0"/>
    <n v="5"/>
    <s v="COLÉGIO CASTRO ALVES"/>
    <s v="SANTO ANTÔNIO DO DESCOBERTO"/>
    <s v="AVENIDA PRINCIPAL DO PARQUE ESTRELA DALVA XIII/RESIDÊNCIAL MORADA NOBRE/AVENIDA PRINCIPAL DO PARQUE BEATRIZ I E II/TERMINAL QUEIROZ/COLÉGIO CASTRO ALVES"/>
  </r>
  <r>
    <x v="189"/>
    <x v="4"/>
    <x v="7"/>
    <x v="0"/>
    <n v="6"/>
    <s v="AVENIDA PRINCIPAL DO PARQUE ESTRELA DALVA XII"/>
    <s v="SANTO ANTÔNIO DO DESCOBERTO"/>
    <s v="AVENIDA PRINCIPAL DO PARQUE ESTRELA DALVA XIII/RESIDÊNCIAL MORADA NOBRE/AVENIDA PRINCIPAL DO PARQUE BEATRIZ I E II/TERMINAL QUEIROZ/COLÉGIO CASTRO ALVES/AVENIDA PRINCIPAL DO PARQUE ESTRELA DALVA XII"/>
  </r>
  <r>
    <x v="189"/>
    <x v="4"/>
    <x v="7"/>
    <x v="0"/>
    <n v="7"/>
    <s v="CAIC"/>
    <s v="SANTO ANTÔNIO DO DESCOBERTO"/>
    <s v="AVENIDA PRINCIPAL DO PARQUE ESTRELA DALVA XIII/RESIDÊNCIAL MORADA NOBRE/AVENIDA PRINCIPAL DO PARQUE BEATRIZ I E II/TERMINAL QUEIROZ/COLÉGIO CASTRO ALVES/AVENIDA PRINCIPAL DO PARQUE ESTRELA DALVA XII/CAIC"/>
  </r>
  <r>
    <x v="189"/>
    <x v="4"/>
    <x v="7"/>
    <x v="0"/>
    <n v="8"/>
    <s v="AVENIDA RIO GRANDE DO NORTE – QUADRAS: 72 / 73"/>
    <s v="SANTO ANTÔNIO DO DESCOBERTO"/>
    <s v="AVENIDA PRINCIPAL DO PARQUE ESTRELA DALVA XIII/RESIDÊNCIAL MORADA NOBRE/AVENIDA PRINCIPAL DO PARQUE BEATRIZ I E II/TERMINAL QUEIROZ/COLÉGIO CASTRO ALVES/AVENIDA PRINCIPAL DO PARQUE ESTRELA DALVA XII/CAIC/AVENIDA RIO GRANDE DO NORTE – QUADRAS: 72 / 73"/>
  </r>
  <r>
    <x v="189"/>
    <x v="4"/>
    <x v="7"/>
    <x v="0"/>
    <n v="9"/>
    <s v="AVENIDA GOIÁS ATÉ A PONTE"/>
    <s v="SANTO ANTÔNIO DO DESCOBERTO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"/>
  </r>
  <r>
    <x v="189"/>
    <x v="4"/>
    <x v="7"/>
    <x v="0"/>
    <n v="10"/>
    <s v="DF – 280"/>
    <s v="SANTO ANTÔNIO DO DESCOBERTO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"/>
  </r>
  <r>
    <x v="189"/>
    <x v="4"/>
    <x v="7"/>
    <x v="0"/>
    <n v="11"/>
    <s v="BR – 060"/>
    <s v="SAMAMBAI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"/>
  </r>
  <r>
    <x v="189"/>
    <x v="4"/>
    <x v="7"/>
    <x v="0"/>
    <n v="12"/>
    <s v="PISTÃO SUL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"/>
  </r>
  <r>
    <x v="189"/>
    <x v="4"/>
    <x v="7"/>
    <x v="0"/>
    <n v="13"/>
    <s v="VIADUTO TAGUATINGA CENTRO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"/>
  </r>
  <r>
    <x v="189"/>
    <x v="4"/>
    <x v="7"/>
    <x v="0"/>
    <n v="14"/>
    <s v="TAGUATINGA CENTRO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"/>
  </r>
  <r>
    <x v="189"/>
    <x v="4"/>
    <x v="7"/>
    <x v="0"/>
    <n v="15"/>
    <s v="AVENIDA ELMO SEREJO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"/>
  </r>
  <r>
    <x v="189"/>
    <x v="4"/>
    <x v="7"/>
    <x v="0"/>
    <n v="16"/>
    <s v="TERMINAL TAGUATINGA NORTE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"/>
  </r>
  <r>
    <x v="190"/>
    <x v="4"/>
    <x v="6"/>
    <x v="0"/>
    <n v="1"/>
    <s v="TERMINAL ROD. DO CENTRO"/>
    <s v="SANTO ANTÔNIO DO DESCOBERTO"/>
    <s v="TERMINAL ROD. DO CENTRO"/>
  </r>
  <r>
    <x v="190"/>
    <x v="4"/>
    <x v="6"/>
    <x v="0"/>
    <n v="2"/>
    <s v="VILA SÃO LUIZ"/>
    <s v="SANTO ANTÔNIO DO DESCOBERTO"/>
    <s v="TERMINAL ROD. DO CENTRO/VILA SÃO LUIZ"/>
  </r>
  <r>
    <x v="190"/>
    <x v="4"/>
    <x v="6"/>
    <x v="0"/>
    <n v="3"/>
    <s v="AVENIDA RIO GRANDE DO NORTE"/>
    <s v="SANTO ANTÔNIO DO DESCOBERTO"/>
    <s v="TERMINAL ROD. DO CENTRO/VILA SÃO LUIZ/AVENIDA RIO GRANDE DO NORTE"/>
  </r>
  <r>
    <x v="190"/>
    <x v="4"/>
    <x v="6"/>
    <x v="0"/>
    <n v="4"/>
    <s v="QUADRAS: 72 / 73"/>
    <s v="SANTO ANTÔNIO DO DESCOBERTO"/>
    <s v="TERMINAL ROD. DO CENTRO/VILA SÃO LUIZ/AVENIDA RIO GRANDE DO NORTE/QUADRAS: 72 / 73"/>
  </r>
  <r>
    <x v="190"/>
    <x v="4"/>
    <x v="6"/>
    <x v="0"/>
    <n v="5"/>
    <s v="AVENIDA GOIÁS ATÉ A PONTE"/>
    <s v="SANTO ANTÔNIO DO DESCOBERTO"/>
    <s v="TERMINAL ROD. DO CENTRO/VILA SÃO LUIZ/AVENIDA RIO GRANDE DO NORTE/QUADRAS: 72 / 73/AVENIDA GOIÁS ATÉ A PONTE"/>
  </r>
  <r>
    <x v="190"/>
    <x v="4"/>
    <x v="6"/>
    <x v="0"/>
    <n v="6"/>
    <s v="DF – 280"/>
    <s v="SANTO ANTÔNIO DO DESCOBERTO"/>
    <s v="TERMINAL ROD. DO CENTRO/VILA SÃO LUIZ/AVENIDA RIO GRANDE DO NORTE/QUADRAS: 72 / 73/AVENIDA GOIÁS ATÉ A PONTE/DF – 280"/>
  </r>
  <r>
    <x v="190"/>
    <x v="4"/>
    <x v="6"/>
    <x v="0"/>
    <n v="7"/>
    <s v="BR – 060"/>
    <s v="SAMAMBAIA"/>
    <s v="TERMINAL ROD. DO CENTRO/VILA SÃO LUIZ/AVENIDA RIO GRANDE DO NORTE/QUADRAS: 72 / 73/AVENIDA GOIÁS ATÉ A PONTE/DF – 280/BR – 060"/>
  </r>
  <r>
    <x v="190"/>
    <x v="4"/>
    <x v="6"/>
    <x v="0"/>
    <n v="8"/>
    <s v="PISTÃO SUL"/>
    <s v="TAGUATINGA"/>
    <s v="TERMINAL ROD. DO CENTRO/VILA SÃO LUIZ/AVENIDA RIO GRANDE DO NORTE/QUADRAS: 72 / 73/AVENIDA GOIÁS ATÉ A PONTE/DF – 280/BR – 060/PISTÃO SUL"/>
  </r>
  <r>
    <x v="190"/>
    <x v="4"/>
    <x v="6"/>
    <x v="0"/>
    <n v="9"/>
    <s v="VIADUTO TAGUATINGA CENTRO"/>
    <s v="TAGUATINGA"/>
    <s v="TERMINAL ROD. DO CENTRO/VILA SÃO LUIZ/AVENIDA RIO GRANDE DO NORTE/QUADRAS: 72 / 73/AVENIDA GOIÁS ATÉ A PONTE/DF – 280/BR – 060/PISTÃO SUL/VIADUTO TAGUATINGA CENTRO"/>
  </r>
  <r>
    <x v="190"/>
    <x v="4"/>
    <x v="6"/>
    <x v="0"/>
    <n v="10"/>
    <s v="TAGUATINGA CENTRO"/>
    <s v="TAGUATINGA"/>
    <s v="TERMINAL ROD. DO CENTRO/VILA SÃO LUIZ/AVENIDA RIO GRANDE DO NORTE/QUADRAS: 72 / 73/AVENIDA GOIÁS ATÉ A PONTE/DF – 280/BR – 060/PISTÃO SUL/VIADUTO TAGUATINGA CENTRO/TAGUATINGA CENTRO"/>
  </r>
  <r>
    <x v="190"/>
    <x v="4"/>
    <x v="6"/>
    <x v="0"/>
    <n v="11"/>
    <s v="AVENIDA ELMO SEREJO"/>
    <s v="TAGUATINGA"/>
    <s v="TERMINAL ROD. DO CENTRO/VILA SÃO LUIZ/AVENIDA RIO GRANDE DO NORTE/QUADRAS: 72 / 73/AVENIDA GOIÁS ATÉ A PONTE/DF – 280/BR – 060/PISTÃO SUL/VIADUTO TAGUATINGA CENTRO/TAGUATINGA CENTRO/AVENIDA ELMO SEREJO"/>
  </r>
  <r>
    <x v="190"/>
    <x v="4"/>
    <x v="6"/>
    <x v="0"/>
    <n v="12"/>
    <s v="TERMINAL TAGUATINGA NORTE"/>
    <s v="TAGUATINGA"/>
    <s v="TERMINAL ROD. DO CENTRO/VILA SÃO LUIZ/AVENIDA RIO GRANDE DO NORTE/QUADRAS: 72 / 73/AVENIDA GOIÁS ATÉ A PONTE/DF – 280/BR – 060/PISTÃO SUL/VIADUTO TAGUATINGA CENTRO/TAGUATINGA CENTRO/AVENIDA ELMO SEREJO/TERMINAL TAGUATINGA NORTE"/>
  </r>
  <r>
    <x v="191"/>
    <x v="4"/>
    <x v="7"/>
    <x v="0"/>
    <n v="1"/>
    <s v="TERMINAL ROD. DO CENTRO"/>
    <s v="SANTO ANTÔNIO DO DESCOBERTO"/>
    <s v="TERMINAL ROD. DO CENTRO"/>
  </r>
  <r>
    <x v="191"/>
    <x v="4"/>
    <x v="7"/>
    <x v="0"/>
    <n v="2"/>
    <s v="VILA SÃO LUIZ"/>
    <s v="SANTO ANTÔNIO DO DESCOBERTO"/>
    <s v="TERMINAL ROD. DO CENTRO/VILA SÃO LUIZ"/>
  </r>
  <r>
    <x v="191"/>
    <x v="4"/>
    <x v="7"/>
    <x v="0"/>
    <n v="3"/>
    <s v="AVENIDA RIO GRANDE DO NORTE"/>
    <s v="SANTO ANTÔNIO DO DESCOBERTO"/>
    <s v="TERMINAL ROD. DO CENTRO/VILA SÃO LUIZ/AVENIDA RIO GRANDE DO NORTE"/>
  </r>
  <r>
    <x v="191"/>
    <x v="4"/>
    <x v="7"/>
    <x v="0"/>
    <n v="4"/>
    <s v="QUADRAS: 72 / 73"/>
    <s v="SANTO ANTÔNIO DO DESCOBERTO"/>
    <s v="TERMINAL ROD. DO CENTRO/VILA SÃO LUIZ/AVENIDA RIO GRANDE DO NORTE/QUADRAS: 72 / 73"/>
  </r>
  <r>
    <x v="191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91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91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91"/>
    <x v="4"/>
    <x v="7"/>
    <x v="0"/>
    <n v="8"/>
    <s v="PISTÃO SUL"/>
    <s v="TAGUATINGA"/>
    <s v="TERMINAL ROD. DO CENTRO/VILA SÃO LUIZ/AVENIDA RIO GRANDE DO NORTE/QUADRAS: 72 / 73/AVENIDA GOIÁS ATÉ A PONTE/DF – 280/BR – 060/PISTÃO SUL"/>
  </r>
  <r>
    <x v="191"/>
    <x v="4"/>
    <x v="7"/>
    <x v="0"/>
    <n v="9"/>
    <s v="VIADUTO TAGUATINGA CENTRO"/>
    <s v="TAGUATINGA"/>
    <s v="TERMINAL ROD. DO CENTRO/VILA SÃO LUIZ/AVENIDA RIO GRANDE DO NORTE/QUADRAS: 72 / 73/AVENIDA GOIÁS ATÉ A PONTE/DF – 280/BR – 060/PISTÃO SUL/VIADUTO TAGUATINGA CENTRO"/>
  </r>
  <r>
    <x v="191"/>
    <x v="4"/>
    <x v="7"/>
    <x v="0"/>
    <n v="10"/>
    <s v="TAGUATINGA CENTRO"/>
    <s v="TAGUATINGA"/>
    <s v="TERMINAL ROD. DO CENTRO/VILA SÃO LUIZ/AVENIDA RIO GRANDE DO NORTE/QUADRAS: 72 / 73/AVENIDA GOIÁS ATÉ A PONTE/DF – 280/BR – 060/PISTÃO SUL/VIADUTO TAGUATINGA CENTRO/TAGUATINGA CENTRO"/>
  </r>
  <r>
    <x v="191"/>
    <x v="4"/>
    <x v="7"/>
    <x v="0"/>
    <n v="11"/>
    <s v="COMERCIAL NORTE"/>
    <s v="TAGUATINGA"/>
    <s v="TERMINAL ROD. DO CENTRO/VILA SÃO LUIZ/AVENIDA RIO GRANDE DO NORTE/QUADRAS: 72 / 73/AVENIDA GOIÁS ATÉ A PONTE/DF – 280/BR – 060/PISTÃO SUL/VIADUTO TAGUATINGA CENTRO/TAGUATINGA CENTRO/COMERCIAL NORTE"/>
  </r>
  <r>
    <x v="191"/>
    <x v="4"/>
    <x v="7"/>
    <x v="0"/>
    <n v="12"/>
    <s v="AVENIDA HÉLIO PRATES"/>
    <s v="TAGUATINGA"/>
    <s v="TERMINAL ROD. DO CENTRO/VILA SÃO LUIZ/AVENIDA RIO GRANDE DO NORTE/QUADRAS: 72 / 73/AVENIDA GOIÁS ATÉ A PONTE/DF – 280/BR – 060/PISTÃO SUL/VIADUTO TAGUATINGA CENTRO/TAGUATINGA CENTRO/COMERCIAL NORTE/AVENIDA HÉLIO PRATES"/>
  </r>
  <r>
    <x v="191"/>
    <x v="4"/>
    <x v="7"/>
    <x v="0"/>
    <n v="13"/>
    <s v="QNL"/>
    <s v="TAGUATINGA"/>
    <s v="TERMINAL ROD. DO CENTRO/VILA SÃO LUIZ/AVENIDA RIO GRANDE DO NORTE/QUADRAS: 72 / 73/AVENIDA GOIÁS ATÉ A PONTE/DF – 280/BR – 060/PISTÃO SUL/VIADUTO TAGUATINGA CENTRO/TAGUATINGA CENTRO/COMERCIAL NORTE/AVENIDA HÉLIO PRATES/QNL"/>
  </r>
  <r>
    <x v="191"/>
    <x v="4"/>
    <x v="7"/>
    <x v="0"/>
    <n v="14"/>
    <s v="TERMINAL TAGUATINGA NORTE"/>
    <s v="TAGUATINGA"/>
    <s v="TERMINAL ROD. DO CENTRO/VILA SÃO LUIZ/AVENIDA RIO GRANDE DO NORTE/QUADRAS: 72 / 73/AVENIDA GOIÁS ATÉ A PONTE/DF – 280/BR – 060/PISTÃO SUL/VIADUTO TAGUATINGA CENTRO/TAGUATINGA CENTRO/COMERCIAL NORTE/AVENIDA HÉLIO PRATES/QNL/TERMINAL TAGUATINGA NORTE"/>
  </r>
  <r>
    <x v="192"/>
    <x v="4"/>
    <x v="6"/>
    <x v="0"/>
    <n v="1"/>
    <s v="GO – 540"/>
    <s v="SANTO ANTÔNIO DO DESCOBERTO"/>
    <s v="GO – 540"/>
  </r>
  <r>
    <x v="192"/>
    <x v="4"/>
    <x v="6"/>
    <x v="0"/>
    <n v="2"/>
    <s v="AVENIDA GOIÁS ATÉ A PONTE"/>
    <s v="SANTO ANTÔNIO DO DESCOBERTO"/>
    <s v="GO – 540/AVENIDA GOIÁS ATÉ A PONTE"/>
  </r>
  <r>
    <x v="192"/>
    <x v="4"/>
    <x v="6"/>
    <x v="0"/>
    <n v="3"/>
    <s v="DF – 280"/>
    <s v="SANTO ANTÔNIO DO DESCOBERTO"/>
    <s v="GO – 540/AVENIDA GOIÁS ATÉ A PONTE/DF – 280"/>
  </r>
  <r>
    <x v="192"/>
    <x v="4"/>
    <x v="6"/>
    <x v="0"/>
    <n v="4"/>
    <s v="AVENIDA PRINCIPAL DO CONDOMÍNIO BURITI"/>
    <s v="SANTO ANTÔNIO DO DESCOBERTO"/>
    <s v="GO – 540/AVENIDA GOIÁS ATÉ A PONTE/DF – 280/AVENIDA PRINCIPAL DO CONDOMÍNIO BURITI"/>
  </r>
  <r>
    <x v="192"/>
    <x v="4"/>
    <x v="6"/>
    <x v="0"/>
    <n v="5"/>
    <s v="DF – 280"/>
    <s v="SANTO ANTÔNIO DO DESCOBERTO"/>
    <s v="GO – 540/AVENIDA GOIÁS ATÉ A PONTE/DF – 280/AVENIDA PRINCIPAL DO CONDOMÍNIO BURITI/DF – 280"/>
  </r>
  <r>
    <x v="192"/>
    <x v="4"/>
    <x v="6"/>
    <x v="0"/>
    <n v="6"/>
    <s v="BR – 060"/>
    <s v="SAMAMBAIA"/>
    <s v="GO – 540/AVENIDA GOIÁS ATÉ A PONTE/DF – 280/AVENIDA PRINCIPAL DO CONDOMÍNIO BURITI/DF – 280/BR – 060"/>
  </r>
  <r>
    <x v="192"/>
    <x v="4"/>
    <x v="6"/>
    <x v="0"/>
    <n v="7"/>
    <s v="PISTÃO SUL"/>
    <s v="TAGUATINGA"/>
    <s v="GO – 540/AVENIDA GOIÁS ATÉ A PONTE/DF – 280/AVENIDA PRINCIPAL DO CONDOMÍNIO BURITI/DF – 280/BR – 060/PISTÃO SUL"/>
  </r>
  <r>
    <x v="192"/>
    <x v="4"/>
    <x v="6"/>
    <x v="0"/>
    <n v="8"/>
    <s v="VIADUTO TAGUATINGA CENTRO"/>
    <s v="TAGUATINGA"/>
    <s v="GO – 540/AVENIDA GOIÁS ATÉ A PONTE/DF – 280/AVENIDA PRINCIPAL DO CONDOMÍNIO BURITI/DF – 280/BR – 060/PISTÃO SUL/VIADUTO TAGUATINGA CENTRO"/>
  </r>
  <r>
    <x v="192"/>
    <x v="4"/>
    <x v="6"/>
    <x v="0"/>
    <n v="9"/>
    <s v="TAGUATINGA CENTRO"/>
    <s v="TAGUATINGA"/>
    <s v="GO – 540/AVENIDA GOIÁS ATÉ A PONTE/DF – 280/AVENIDA PRINCIPAL DO CONDOMÍNIO BURITI/DF – 280/BR – 060/PISTÃO SUL/VIADUTO TAGUATINGA CENTRO/TAGUATINGA CENTRO"/>
  </r>
  <r>
    <x v="192"/>
    <x v="4"/>
    <x v="6"/>
    <x v="0"/>
    <n v="10"/>
    <s v="AVENIDA SANDU NORTE"/>
    <s v="TAGUATINGA"/>
    <s v="GO – 540/AVENIDA GOIÁS ATÉ A PONTE/DF – 280/AVENIDA PRINCIPAL DO CONDOMÍNIO BURITI/DF – 280/BR – 060/PISTÃO SUL/VIADUTO TAGUATINGA CENTRO/TAGUATINGA CENTRO/AVENIDA SANDU NORTE"/>
  </r>
  <r>
    <x v="192"/>
    <x v="4"/>
    <x v="6"/>
    <x v="0"/>
    <n v="11"/>
    <s v="AVENIDA HÉLIO PRATES"/>
    <s v="TAGUATINGA"/>
    <s v="GO – 540/AVENIDA GOIÁS ATÉ A PONTE/DF – 280/AVENIDA PRINCIPAL DO CONDOMÍNIO BURITI/DF – 280/BR – 060/PISTÃO SUL/VIADUTO TAGUATINGA CENTRO/TAGUATINGA CENTRO/AVENIDA SANDU NORTE/AVENIDA HÉLIO PRATES"/>
  </r>
  <r>
    <x v="192"/>
    <x v="4"/>
    <x v="6"/>
    <x v="0"/>
    <n v="12"/>
    <s v="CEILÂNDIA CENTRO"/>
    <s v="TAGUATINGA"/>
    <s v="GO – 540/AVENIDA GOIÁS ATÉ A PONTE/DF – 280/AVENIDA PRINCIPAL DO CONDOMÍNIO BURITI/DF – 280/BR – 060/PISTÃO SUL/VIADUTO TAGUATINGA CENTRO/TAGUATINGA CENTRO/AVENIDA SANDU NORTE/AVENIDA HÉLIO PRATES/CEILÂNDIA CENTRO"/>
  </r>
  <r>
    <x v="192"/>
    <x v="4"/>
    <x v="6"/>
    <x v="0"/>
    <n v="13"/>
    <s v="CEILÂNDIA SUL"/>
    <s v="TAGUATINGA"/>
    <s v="GO – 540/AVENIDA GOIÁS ATÉ A PONTE/DF – 280/AVENIDA PRINCIPAL DO CONDOMÍNIO BURITI/DF – 280/BR – 060/PISTÃO SUL/VIADUTO TAGUATINGA CENTRO/TAGUATINGA CENTRO/AVENIDA SANDU NORTE/AVENIDA HÉLIO PRATES/CEILÂNDIA CENTRO/CEILÂNDIA SUL"/>
  </r>
  <r>
    <x v="192"/>
    <x v="4"/>
    <x v="6"/>
    <x v="0"/>
    <n v="14"/>
    <s v="TERMINAL TAGUATINGA NORTE"/>
    <s v="TAGUATINGA"/>
    <s v="GO – 540/AVENIDA GOIÁS ATÉ A PONTE/DF – 280/AVENIDA PRINCIPAL DO CONDOMÍNIO BURITI/DF – 280/BR – 060/PISTÃO SUL/VIADUTO TAGUATINGA CENTRO/TAGUATINGA CENTRO/AVENIDA SANDU NORTE/AVENIDA HÉLIO PRATES/CEILÂNDIA CENTRO/CEILÂNDIA SUL/TERMINAL TAGUATINGA NORTE"/>
  </r>
  <r>
    <x v="193"/>
    <x v="4"/>
    <x v="6"/>
    <x v="0"/>
    <n v="1"/>
    <s v="AVENIDA PRINCIPAL DO PARQUE ESTRELA DALVA XIII"/>
    <s v="SANTO ANTÔNIO DO DESCOBERTO"/>
    <s v="AVENIDA PRINCIPAL DO PARQUE ESTRELA DALVA XIII"/>
  </r>
  <r>
    <x v="193"/>
    <x v="4"/>
    <x v="6"/>
    <x v="0"/>
    <n v="2"/>
    <s v="RESIDENCIAL MORADA NOBRE"/>
    <s v="SANTO ANTÔNIO DO DESCOBERTO"/>
    <s v="AVENIDA PRINCIPAL DO PARQUE ESTRELA DALVA XIII/RESIDENCIAL MORADA NOBRE"/>
  </r>
  <r>
    <x v="193"/>
    <x v="4"/>
    <x v="6"/>
    <x v="0"/>
    <n v="3"/>
    <s v="AVENIDA PRINCIPAL DO PARQUE BEATRIZ I E II"/>
    <s v="SANTO ANTÔNIO DO DESCOBERTO"/>
    <s v="AVENIDA PRINCIPAL DO PARQUE ESTRELA DALVA XIII/RESIDENCIAL MORADA NOBRE/AVENIDA PRINCIPAL DO PARQUE BEATRIZ I E II"/>
  </r>
  <r>
    <x v="193"/>
    <x v="4"/>
    <x v="6"/>
    <x v="0"/>
    <n v="4"/>
    <s v="TERMINAL QUEIROZ"/>
    <s v="SANTO ANTÔNIO DO DESCOBERTO"/>
    <s v="AVENIDA PRINCIPAL DO PARQUE ESTRELA DALVA XIII/RESIDENCIAL MORADA NOBRE/AVENIDA PRINCIPAL DO PARQUE BEATRIZ I E II/TERMINAL QUEIROZ"/>
  </r>
  <r>
    <x v="193"/>
    <x v="4"/>
    <x v="6"/>
    <x v="0"/>
    <n v="5"/>
    <s v="COLÉGIO CASTRO ALVES"/>
    <s v="SANTO ANTÔNIO DO DESCOBERTO"/>
    <s v="AVENIDA PRINCIPAL DO PARQUE ESTRELA DALVA XIII/RESIDENCIAL MORADA NOBRE/AVENIDA PRINCIPAL DO PARQUE BEATRIZ I E II/TERMINAL QUEIROZ/COLÉGIO CASTRO ALVES"/>
  </r>
  <r>
    <x v="193"/>
    <x v="4"/>
    <x v="6"/>
    <x v="0"/>
    <n v="6"/>
    <s v="AVENIDA PRINCIPAL DO PARQUE ESTRELA DALVA XII"/>
    <s v="SANTO ANTÔNIO DO DESCOBERTO"/>
    <s v="AVENIDA PRINCIPAL DO PARQUE ESTRELA DALVA XIII/RESIDENCIAL MORADA NOBRE/AVENIDA PRINCIPAL DO PARQUE BEATRIZ I E II/TERMINAL QUEIROZ/COLÉGIO CASTRO ALVES/AVENIDA PRINCIPAL DO PARQUE ESTRELA DALVA XII"/>
  </r>
  <r>
    <x v="193"/>
    <x v="4"/>
    <x v="6"/>
    <x v="0"/>
    <n v="7"/>
    <s v="CAIC"/>
    <s v="SANTO ANTÔNIO DO DESCOBERTO"/>
    <s v="AVENIDA PRINCIPAL DO PARQUE ESTRELA DALVA XIII/RESIDENCIAL MORADA NOBRE/AVENIDA PRINCIPAL DO PARQUE BEATRIZ I E II/TERMINAL QUEIROZ/COLÉGIO CASTRO ALVES/AVENIDA PRINCIPAL DO PARQUE ESTRELA DALVA XII/CAIC"/>
  </r>
  <r>
    <x v="193"/>
    <x v="4"/>
    <x v="6"/>
    <x v="0"/>
    <n v="8"/>
    <s v="VILA SÃO LUIZ"/>
    <s v="SANTO ANTÔNIO DO DESCOBERTO"/>
    <s v="AVENIDA PRINCIPAL DO PARQUE ESTRELA DALVA XIII/RESIDENCIAL MORADA NOBRE/AVENIDA PRINCIPAL DO PARQUE BEATRIZ I E II/TERMINAL QUEIROZ/COLÉGIO CASTRO ALVES/AVENIDA PRINCIPAL DO PARQUE ESTRELA DALVA XII/CAIC/VILA SÃO LUIZ"/>
  </r>
  <r>
    <x v="193"/>
    <x v="4"/>
    <x v="6"/>
    <x v="0"/>
    <n v="9"/>
    <s v="AVENIDA RIO GRANDE DO NORTE - QUADRAS 72 / 73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"/>
  </r>
  <r>
    <x v="193"/>
    <x v="4"/>
    <x v="6"/>
    <x v="0"/>
    <n v="10"/>
    <s v="AVENIDA GOIÁS ATÉ A PONTE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"/>
  </r>
  <r>
    <x v="193"/>
    <x v="4"/>
    <x v="6"/>
    <x v="0"/>
    <n v="11"/>
    <s v="DF – 280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"/>
  </r>
  <r>
    <x v="193"/>
    <x v="4"/>
    <x v="6"/>
    <x v="0"/>
    <n v="12"/>
    <s v="BR – 060"/>
    <s v="SAMAMBAI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"/>
  </r>
  <r>
    <x v="193"/>
    <x v="4"/>
    <x v="6"/>
    <x v="0"/>
    <n v="13"/>
    <s v="PISTÃO SUL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"/>
  </r>
  <r>
    <x v="193"/>
    <x v="4"/>
    <x v="6"/>
    <x v="0"/>
    <n v="14"/>
    <s v="VIADUTO TAGUATINGA CENTR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"/>
  </r>
  <r>
    <x v="193"/>
    <x v="4"/>
    <x v="6"/>
    <x v="0"/>
    <n v="15"/>
    <s v="TAGUATINGA CENTR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"/>
  </r>
  <r>
    <x v="193"/>
    <x v="4"/>
    <x v="6"/>
    <x v="0"/>
    <n v="16"/>
    <s v="AVENIDA ELMO SEREJ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"/>
  </r>
  <r>
    <x v="193"/>
    <x v="4"/>
    <x v="6"/>
    <x v="0"/>
    <n v="17"/>
    <s v="TERMINAL TAGUATINGA NORTE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"/>
  </r>
  <r>
    <x v="194"/>
    <x v="4"/>
    <x v="7"/>
    <x v="0"/>
    <n v="1"/>
    <s v="AVENIDA PRINCIPAL DO JARDIM ALÁ"/>
    <s v="SANTO ANTÔNIO DO DESCOBERTO"/>
    <s v="AVENIDA PRINCIPAL DO JARDIM ALÁ"/>
  </r>
  <r>
    <x v="194"/>
    <x v="4"/>
    <x v="7"/>
    <x v="0"/>
    <n v="2"/>
    <s v="AVENIDA PRINCIPAL DO PARQUE ESTRELA DALVA XI"/>
    <s v="SANTO ANTÔNIO DO DESCOBERTO"/>
    <s v="AVENIDA PRINCIPAL DO JARDIM ALÁ/AVENIDA PRINCIPAL DO PARQUE ESTRELA DALVA XI"/>
  </r>
  <r>
    <x v="194"/>
    <x v="4"/>
    <x v="7"/>
    <x v="0"/>
    <n v="3"/>
    <s v="AVENIDA RIO GRANDE DO NORTE – QUADRAS: 72 / 73"/>
    <s v="SANTO ANTÔNIO DO DESCOBERTO"/>
    <s v="AVENIDA PRINCIPAL DO JARDIM ALÁ/AVENIDA PRINCIPAL DO PARQUE ESTRELA DALVA XI/AVENIDA RIO GRANDE DO NORTE – QUADRAS: 72 / 73"/>
  </r>
  <r>
    <x v="194"/>
    <x v="4"/>
    <x v="7"/>
    <x v="0"/>
    <n v="4"/>
    <s v="AVENIDA GOIÁS ATÉ A PONTE"/>
    <s v="SANTO ANTÔNIO DO DESCOBERTO"/>
    <s v="AVENIDA PRINCIPAL DO JARDIM ALÁ/AVENIDA PRINCIPAL DO PARQUE ESTRELA DALVA XI/AVENIDA RIO GRANDE DO NORTE – QUADRAS: 72 / 73/AVENIDA GOIÁS ATÉ A PONTE"/>
  </r>
  <r>
    <x v="194"/>
    <x v="4"/>
    <x v="7"/>
    <x v="0"/>
    <n v="5"/>
    <s v="DF – 280"/>
    <s v="SANTO ANTÔNIO DO DESCOBERTO"/>
    <s v="AVENIDA PRINCIPAL DO JARDIM ALÁ/AVENIDA PRINCIPAL DO PARQUE ESTRELA DALVA XI/AVENIDA RIO GRANDE DO NORTE – QUADRAS: 72 / 73/AVENIDA GOIÁS ATÉ A PONTE/DF – 280"/>
  </r>
  <r>
    <x v="194"/>
    <x v="4"/>
    <x v="7"/>
    <x v="0"/>
    <n v="6"/>
    <s v="BR – 060"/>
    <s v="SAMAMBAIA"/>
    <s v="AVENIDA PRINCIPAL DO JARDIM ALÁ/AVENIDA PRINCIPAL DO PARQUE ESTRELA DALVA XI/AVENIDA RIO GRANDE DO NORTE – QUADRAS: 72 / 73/AVENIDA GOIÁS ATÉ A PONTE/DF – 280/BR – 060"/>
  </r>
  <r>
    <x v="194"/>
    <x v="4"/>
    <x v="7"/>
    <x v="0"/>
    <n v="7"/>
    <s v="PISTÃO SUL"/>
    <s v="TAGUATINGA"/>
    <s v="AVENIDA PRINCIPAL DO JARDIM ALÁ/AVENIDA PRINCIPAL DO PARQUE ESTRELA DALVA XI/AVENIDA RIO GRANDE DO NORTE – QUADRAS: 72 / 73/AVENIDA GOIÁS ATÉ A PONTE/DF – 280/BR – 060/PISTÃO SUL"/>
  </r>
  <r>
    <x v="194"/>
    <x v="4"/>
    <x v="7"/>
    <x v="0"/>
    <n v="8"/>
    <s v="VIADUTO TAGUATINGA CENTRO"/>
    <s v="TAGUATINGA"/>
    <s v="AVENIDA PRINCIPAL DO JARDIM ALÁ/AVENIDA PRINCIPAL DO PARQUE ESTRELA DALVA XI/AVENIDA RIO GRANDE DO NORTE – QUADRAS: 72 / 73/AVENIDA GOIÁS ATÉ A PONTE/DF – 280/BR – 060/PISTÃO SUL/VIADUTO TAGUATINGA CENTRO"/>
  </r>
  <r>
    <x v="194"/>
    <x v="4"/>
    <x v="7"/>
    <x v="0"/>
    <n v="9"/>
    <s v="TAGUATINGA CENTRO"/>
    <s v="TAGUATINGA"/>
    <s v="AVENIDA PRINCIPAL DO JARDIM ALÁ/AVENIDA PRINCIPAL DO PARQUE ESTRELA DALVA XI/AVENIDA RIO GRANDE DO NORTE – QUADRAS: 72 / 73/AVENIDA GOIÁS ATÉ A PONTE/DF – 280/BR – 060/PISTÃO SUL/VIADUTO TAGUATINGA CENTRO/TAGUATINGA CENTRO"/>
  </r>
  <r>
    <x v="194"/>
    <x v="4"/>
    <x v="7"/>
    <x v="0"/>
    <n v="10"/>
    <s v="AVENIDA SANDU NORTE"/>
    <s v="TAGUATINGA"/>
    <s v="AVENIDA PRINCIPAL DO JARDIM ALÁ/AVENIDA PRINCIPAL DO PARQUE ESTRELA DALVA XI/AVENIDA RIO GRANDE DO NORTE – QUADRAS: 72 / 73/AVENIDA GOIÁS ATÉ A PONTE/DF – 280/BR – 060/PISTÃO SUL/VIADUTO TAGUATINGA CENTRO/TAGUATINGA CENTRO/AVENIDA SANDU NORTE"/>
  </r>
  <r>
    <x v="194"/>
    <x v="4"/>
    <x v="7"/>
    <x v="0"/>
    <n v="11"/>
    <s v="AVENIDA HÉLIO PRATES"/>
    <s v="CEILÂNDIA"/>
    <s v="AVENIDA PRINCIPAL DO JARDIM ALÁ/AVENIDA PRINCIPAL DO PARQUE ESTRELA DALVA XI/AVENIDA RIO GRANDE DO NORTE – QUADRAS: 72 / 73/AVENIDA GOIÁS ATÉ A PONTE/DF – 280/BR – 060/PISTÃO SUL/VIADUTO TAGUATINGA CENTRO/TAGUATINGA CENTRO/AVENIDA SANDU NORTE/AVENIDA HÉLIO PRATES"/>
  </r>
  <r>
    <x v="194"/>
    <x v="4"/>
    <x v="7"/>
    <x v="0"/>
    <n v="12"/>
    <s v="CEILÂNDIA CENTRO"/>
    <s v="CEILÂNDIA"/>
    <s v="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"/>
  </r>
  <r>
    <x v="194"/>
    <x v="4"/>
    <x v="7"/>
    <x v="0"/>
    <n v="13"/>
    <s v="CEILÂNDIA SUL"/>
    <s v="CEILÂNDIA"/>
    <s v="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"/>
  </r>
  <r>
    <x v="194"/>
    <x v="4"/>
    <x v="7"/>
    <x v="0"/>
    <n v="14"/>
    <s v="TERMINAL TAGUATINGA NORTE"/>
    <s v="TAGUATINGA"/>
    <s v="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"/>
  </r>
  <r>
    <x v="195"/>
    <x v="4"/>
    <x v="7"/>
    <x v="0"/>
    <n v="1"/>
    <s v="TERMINAL ROD. DO CENTRO"/>
    <s v="SANTO ANTÔNIO DO DESCOBERTO"/>
    <s v="TERMINAL ROD. DO CENTRO"/>
  </r>
  <r>
    <x v="195"/>
    <x v="4"/>
    <x v="7"/>
    <x v="0"/>
    <n v="2"/>
    <s v="VILA SÃO LUIZ"/>
    <s v="SANTO ANTÔNIO DO DESCOBERTO"/>
    <s v="TERMINAL ROD. DO CENTRO/VILA SÃO LUIZ"/>
  </r>
  <r>
    <x v="195"/>
    <x v="4"/>
    <x v="7"/>
    <x v="0"/>
    <n v="3"/>
    <s v="AVENIDA RIO GRANDE DO NORTE"/>
    <s v="SANTO ANTÔNIO DO DESCOBERTO"/>
    <s v="TERMINAL ROD. DO CENTRO/VILA SÃO LUIZ/AVENIDA RIO GRANDE DO NORTE"/>
  </r>
  <r>
    <x v="195"/>
    <x v="4"/>
    <x v="7"/>
    <x v="0"/>
    <n v="4"/>
    <s v="QUADRAS: 72 / 73"/>
    <s v="SANTO ANTÔNIO DO DESCOBERTO"/>
    <s v="TERMINAL ROD. DO CENTRO/VILA SÃO LUIZ/AVENIDA RIO GRANDE DO NORTE/QUADRAS: 72 / 73"/>
  </r>
  <r>
    <x v="195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95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95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95"/>
    <x v="4"/>
    <x v="7"/>
    <x v="0"/>
    <n v="8"/>
    <s v="PISTÃO SUL"/>
    <s v="TAGUATINGA"/>
    <s v="TERMINAL ROD. DO CENTRO/VILA SÃO LUIZ/AVENIDA RIO GRANDE DO NORTE/QUADRAS: 72 / 73/AVENIDA GOIÁS ATÉ A PONTE/DF – 280/BR – 060/PISTÃO SUL"/>
  </r>
  <r>
    <x v="195"/>
    <x v="4"/>
    <x v="7"/>
    <x v="0"/>
    <n v="9"/>
    <s v="VIADUTO TAGUATINGA CENTRO"/>
    <s v="TAGUATINGA"/>
    <s v="TERMINAL ROD. DO CENTRO/VILA SÃO LUIZ/AVENIDA RIO GRANDE DO NORTE/QUADRAS: 72 / 73/AVENIDA GOIÁS ATÉ A PONTE/DF – 280/BR – 060/PISTÃO SUL/VIADUTO TAGUATINGA CENTRO"/>
  </r>
  <r>
    <x v="195"/>
    <x v="4"/>
    <x v="7"/>
    <x v="0"/>
    <n v="10"/>
    <s v="TAGUATINGA CENTRO"/>
    <s v="TAGUATINGA"/>
    <s v="TERMINAL ROD. DO CENTRO/VILA SÃO LUIZ/AVENIDA RIO GRANDE DO NORTE/QUADRAS: 72 / 73/AVENIDA GOIÁS ATÉ A PONTE/DF – 280/BR – 060/PISTÃO SUL/VIADUTO TAGUATINGA CENTRO/TAGUATINGA CENTRO"/>
  </r>
  <r>
    <x v="195"/>
    <x v="4"/>
    <x v="7"/>
    <x v="0"/>
    <n v="11"/>
    <s v="AVENIDA SANDU NORTE"/>
    <s v="TAGUATINGA"/>
    <s v="TERMINAL ROD. DO CENTRO/VILA SÃO LUIZ/AVENIDA RIO GRANDE DO NORTE/QUADRAS: 72 / 73/AVENIDA GOIÁS ATÉ A PONTE/DF – 280/BR – 060/PISTÃO SUL/VIADUTO TAGUATINGA CENTRO/TAGUATINGA CENTRO/AVENIDA SANDU NORTE"/>
  </r>
  <r>
    <x v="195"/>
    <x v="4"/>
    <x v="7"/>
    <x v="0"/>
    <n v="12"/>
    <s v="AVENIDA HÉLIO PRATES"/>
    <s v="CEILÂNDIA"/>
    <s v="TERMINAL ROD. DO CENTRO/VILA SÃO LUIZ/AVENIDA RIO GRANDE DO NORTE/QUADRAS: 72 / 73/AVENIDA GOIÁS ATÉ A PONTE/DF – 280/BR – 060/PISTÃO SUL/VIADUTO TAGUATINGA CENTRO/TAGUATINGA CENTRO/AVENIDA SANDU NORTE/AVENIDA HÉLIO PRATES"/>
  </r>
  <r>
    <x v="195"/>
    <x v="4"/>
    <x v="7"/>
    <x v="0"/>
    <n v="13"/>
    <s v="CEILÂNDIA CENTRO"/>
    <s v="CEILÂNDIA"/>
    <s v="TERMINAL ROD. DO CENTRO/VILA SÃO LUIZ/AVENIDA RIO GRANDE DO NORTE/QUADRAS: 72 / 73/AVENIDA GOIÁS ATÉ A PONTE/DF – 280/BR – 060/PISTÃO SUL/VIADUTO TAGUATINGA CENTRO/TAGUATINGA CENTRO/AVENIDA SANDU NORTE/AVENIDA HÉLIO PRATES/CEILÂNDIA CENTRO"/>
  </r>
  <r>
    <x v="195"/>
    <x v="4"/>
    <x v="7"/>
    <x v="0"/>
    <n v="14"/>
    <s v="CEILÂNDIA SUL"/>
    <s v="CEILÂNDIA"/>
    <s v="TERMINAL ROD. DO CENTRO/VILA SÃO LUIZ/AVENIDA RIO GRANDE DO NORTE/QUADRAS: 72 / 73/AVENIDA GOIÁS ATÉ A PONTE/DF – 280/BR – 060/PISTÃO SUL/VIADUTO TAGUATINGA CENTRO/TAGUATINGA CENTRO/AVENIDA SANDU NORTE/AVENIDA HÉLIO PRATES/CEILÂNDIA CENTRO/CEILÂNDIA SUL"/>
  </r>
  <r>
    <x v="195"/>
    <x v="4"/>
    <x v="7"/>
    <x v="0"/>
    <n v="15"/>
    <s v="TERMINAL TAGUATINGA NORTE"/>
    <s v="TAGUATINGA"/>
    <s v="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"/>
  </r>
  <r>
    <x v="196"/>
    <x v="4"/>
    <x v="8"/>
    <x v="1"/>
    <n v="1"/>
    <s v="TERMINAL TAGUATINGA NORTE"/>
    <s v="TAGUATINGA"/>
    <s v="TERMINAL TAGUATINGA NORTE"/>
  </r>
  <r>
    <x v="196"/>
    <x v="4"/>
    <x v="8"/>
    <x v="1"/>
    <n v="2"/>
    <s v="AVENIDA ELMO SEREJO"/>
    <s v="TAGUATINGA"/>
    <s v="TERMINAL TAGUATINGA NORTE/AVENIDA ELMO SEREJO"/>
  </r>
  <r>
    <x v="196"/>
    <x v="4"/>
    <x v="8"/>
    <x v="1"/>
    <n v="3"/>
    <s v="TAGUATINGA CENTRO"/>
    <s v="TAGUATINGA"/>
    <s v="TERMINAL TAGUATINGA NORTE/AVENIDA ELMO SEREJO/TAGUATINGA CENTRO"/>
  </r>
  <r>
    <x v="196"/>
    <x v="4"/>
    <x v="8"/>
    <x v="1"/>
    <n v="4"/>
    <s v="VIADUTO TAGUATINGA CENTRO"/>
    <s v="TAGUATINGA"/>
    <s v="TERMINAL TAGUATINGA NORTE/AVENIDA ELMO SEREJO/TAGUATINGA CENTRO/VIADUTO TAGUATINGA CENTRO"/>
  </r>
  <r>
    <x v="196"/>
    <x v="4"/>
    <x v="8"/>
    <x v="1"/>
    <n v="5"/>
    <s v="PISTÃO SUL"/>
    <s v="TAGUATINGA"/>
    <s v="TERMINAL TAGUATINGA NORTE/AVENIDA ELMO SEREJO/TAGUATINGA CENTRO/VIADUTO TAGUATINGA CENTRO/PISTÃO SUL"/>
  </r>
  <r>
    <x v="196"/>
    <x v="4"/>
    <x v="8"/>
    <x v="1"/>
    <n v="6"/>
    <s v="BR – 060"/>
    <s v="SAMAMBAIA"/>
    <s v="TERMINAL TAGUATINGA NORTE/AVENIDA ELMO SEREJO/TAGUATINGA CENTRO/VIADUTO TAGUATINGA CENTRO/PISTÃO SUL/BR – 060"/>
  </r>
  <r>
    <x v="196"/>
    <x v="4"/>
    <x v="8"/>
    <x v="1"/>
    <n v="7"/>
    <s v="DF – 280"/>
    <s v="SANTO ANTÔNIO DO DESCOBERTO"/>
    <s v="TERMINAL TAGUATINGA NORTE/AVENIDA ELMO SEREJO/TAGUATINGA CENTRO/VIADUTO TAGUATINGA CENTRO/PISTÃO SUL/BR – 060/DF – 280"/>
  </r>
  <r>
    <x v="196"/>
    <x v="4"/>
    <x v="8"/>
    <x v="1"/>
    <n v="8"/>
    <s v="AVENIDA GOIÁS ATÉ A PONTE"/>
    <s v="SANTO ANTÔNIO DO DESCOBERTO"/>
    <s v="TERMINAL TAGUATINGA NORTE/AVENIDA ELMO SEREJO/TAGUATINGA CENTRO/VIADUTO TAGUATINGA CENTRO/PISTÃO SUL/BR – 060/DF – 280/AVENIDA GOIÁS ATÉ A PONTE"/>
  </r>
  <r>
    <x v="196"/>
    <x v="4"/>
    <x v="8"/>
    <x v="1"/>
    <n v="9"/>
    <s v="AVENIDA RIO GRANDE DO NORTE - QUADRAS 72 / 73"/>
    <s v="SANTO ANTÔNIO DO DESCOBERTO"/>
    <s v="TERMINAL TAGUATINGA NORTE/AVENIDA ELMO SEREJO/TAGUATINGA CENTRO/VIADUTO TAGUATINGA CENTRO/PISTÃO SUL/BR – 060/DF – 280/AVENIDA GOIÁS ATÉ A PONTE/AVENIDA RIO GRANDE DO NORTE - QUADRAS 72 / 73"/>
  </r>
  <r>
    <x v="196"/>
    <x v="4"/>
    <x v="8"/>
    <x v="1"/>
    <n v="10"/>
    <s v="VILA SÃO LUIZ"/>
    <s v="SANTO ANTÔNIO DO DESCOBERTO"/>
    <s v="TERMINAL TAGUATINGA NORTE/AVENIDA ELMO SEREJO/TAGUATINGA CENTRO/VIADUTO TAGUATINGA CENTRO/PISTÃO SUL/BR – 060/DF – 280/AVENIDA GOIÁS ATÉ A PONTE/AVENIDA RIO GRANDE DO NORTE - QUADRAS 72 / 73/VILA SÃO LUIZ"/>
  </r>
  <r>
    <x v="196"/>
    <x v="4"/>
    <x v="8"/>
    <x v="1"/>
    <n v="11"/>
    <s v="CAIC"/>
    <s v="SANTO ANTÔNIO DO DESCOBERTO"/>
    <s v="TERMINAL TAGUATINGA NORTE/AVENIDA ELMO SEREJO/TAGUATINGA CENTRO/VIADUTO TAGUATINGA CENTRO/PISTÃO SUL/BR – 060/DF – 280/AVENIDA GOIÁS ATÉ A PONTE/AVENIDA RIO GRANDE DO NORTE - QUADRAS 72 / 73/VILA SÃO LUIZ/CAIC"/>
  </r>
  <r>
    <x v="196"/>
    <x v="4"/>
    <x v="8"/>
    <x v="1"/>
    <n v="12"/>
    <s v="AVENIDA PRINCIPAL DO PARQUE ESTRELA DALVA XII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"/>
  </r>
  <r>
    <x v="196"/>
    <x v="4"/>
    <x v="8"/>
    <x v="1"/>
    <n v="13"/>
    <s v="COLÉGIO CASTRO ALVES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"/>
  </r>
  <r>
    <x v="196"/>
    <x v="4"/>
    <x v="8"/>
    <x v="1"/>
    <n v="14"/>
    <s v="TERMINAL QUEIROZ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"/>
  </r>
  <r>
    <x v="196"/>
    <x v="4"/>
    <x v="8"/>
    <x v="1"/>
    <n v="15"/>
    <s v="AVENIDA PRINCIPAL DO PARQUE BEATRIZ I E II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"/>
  </r>
  <r>
    <x v="196"/>
    <x v="4"/>
    <x v="8"/>
    <x v="1"/>
    <n v="16"/>
    <s v="AVENIDA PRINCIPAL DO PARQUE ESTRELA DALVA XIII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"/>
  </r>
  <r>
    <x v="197"/>
    <x v="4"/>
    <x v="8"/>
    <x v="1"/>
    <n v="1"/>
    <s v="GO – 540"/>
    <s v="SANTO ANTÔNIO DO DESCOBERTO"/>
    <s v="GO – 540"/>
  </r>
  <r>
    <x v="197"/>
    <x v="4"/>
    <x v="8"/>
    <x v="1"/>
    <n v="2"/>
    <s v="AVENIDA PRINCIPAL DO PARQUE SANTO ANTONIO"/>
    <s v="SANTO ANTÔNIO DO DESCOBERTO"/>
    <s v="GO – 540/AVENIDA PRINCIPAL DO PARQUE SANTO ANTONIO"/>
  </r>
  <r>
    <x v="197"/>
    <x v="4"/>
    <x v="8"/>
    <x v="1"/>
    <n v="3"/>
    <s v="AVENIDA PRINCIPAL DO PARQUE ESTRELA DALVA XIII"/>
    <s v="SANTO ANTÔNIO DO DESCOBERTO"/>
    <s v="GO – 540/AVENIDA PRINCIPAL DO PARQUE SANTO ANTONIO/AVENIDA PRINCIPAL DO PARQUE ESTRELA DALVA XIII"/>
  </r>
  <r>
    <x v="197"/>
    <x v="4"/>
    <x v="8"/>
    <x v="1"/>
    <n v="4"/>
    <s v="AVENIDA PRINCIPAL DO PARQUE BEATRIZ I E II"/>
    <s v="SANTO ANTÔNIO DO DESCOBERTO"/>
    <s v="GO – 540/AVENIDA PRINCIPAL DO PARQUE SANTO ANTONIO/AVENIDA PRINCIPAL DO PARQUE ESTRELA DALVA XIII/AVENIDA PRINCIPAL DO PARQUE BEATRIZ I E II"/>
  </r>
  <r>
    <x v="197"/>
    <x v="4"/>
    <x v="8"/>
    <x v="1"/>
    <n v="5"/>
    <s v="TERMINAL QUEIROZ"/>
    <s v="SANTO ANTÔNIO DO DESCOBERTO"/>
    <s v="GO – 540/AVENIDA PRINCIPAL DO PARQUE SANTO ANTONIO/AVENIDA PRINCIPAL DO PARQUE ESTRELA DALVA XIII/AVENIDA PRINCIPAL DO PARQUE BEATRIZ I E II/TERMINAL QUEIROZ"/>
  </r>
  <r>
    <x v="197"/>
    <x v="4"/>
    <x v="8"/>
    <x v="1"/>
    <n v="6"/>
    <s v="COLÉGIO CASTRO ALVES"/>
    <s v="SANTO ANTÔNIO DO DESCOBERTO"/>
    <s v="GO – 540/AVENIDA PRINCIPAL DO PARQUE SANTO ANTONIO/AVENIDA PRINCIPAL DO PARQUE ESTRELA DALVA XIII/AVENIDA PRINCIPAL DO PARQUE BEATRIZ I E II/TERMINAL QUEIROZ/COLÉGIO CASTRO ALVES"/>
  </r>
  <r>
    <x v="197"/>
    <x v="4"/>
    <x v="8"/>
    <x v="1"/>
    <n v="7"/>
    <s v="AVENIDA PRINCIPAL DO PARQUE ESTRELA DALVA XII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"/>
  </r>
  <r>
    <x v="197"/>
    <x v="4"/>
    <x v="8"/>
    <x v="1"/>
    <n v="8"/>
    <s v="CAIC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"/>
  </r>
  <r>
    <x v="197"/>
    <x v="4"/>
    <x v="8"/>
    <x v="1"/>
    <n v="9"/>
    <s v="VILA SÃO LUIZ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/VILA SÃO LUIZ"/>
  </r>
  <r>
    <x v="197"/>
    <x v="4"/>
    <x v="8"/>
    <x v="1"/>
    <n v="10"/>
    <s v="AVENIDA RIO GRANDE DO NORTE - QUADRAS 72 / 73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"/>
  </r>
  <r>
    <x v="197"/>
    <x v="4"/>
    <x v="8"/>
    <x v="1"/>
    <n v="11"/>
    <s v="AVENIDA GOIÁS ATÉ A PONTE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"/>
  </r>
  <r>
    <x v="197"/>
    <x v="4"/>
    <x v="8"/>
    <x v="1"/>
    <n v="12"/>
    <s v="DF – 280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"/>
  </r>
  <r>
    <x v="197"/>
    <x v="4"/>
    <x v="8"/>
    <x v="1"/>
    <n v="13"/>
    <s v="BR – 060"/>
    <s v="SAMAMBAI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"/>
  </r>
  <r>
    <x v="197"/>
    <x v="4"/>
    <x v="8"/>
    <x v="1"/>
    <n v="14"/>
    <s v="PISTÃO SUL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"/>
  </r>
  <r>
    <x v="197"/>
    <x v="4"/>
    <x v="8"/>
    <x v="1"/>
    <n v="15"/>
    <s v="VIADUTO TAGUATINGA CENTRO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"/>
  </r>
  <r>
    <x v="197"/>
    <x v="4"/>
    <x v="8"/>
    <x v="1"/>
    <n v="16"/>
    <s v="TAGUATINGA CENTRO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"/>
  </r>
  <r>
    <x v="197"/>
    <x v="4"/>
    <x v="8"/>
    <x v="1"/>
    <n v="17"/>
    <s v="AVENIDA HÉLIO PRATES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"/>
  </r>
  <r>
    <x v="197"/>
    <x v="4"/>
    <x v="8"/>
    <x v="1"/>
    <n v="18"/>
    <s v="COMERCIAL NORTE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"/>
  </r>
  <r>
    <x v="197"/>
    <x v="4"/>
    <x v="8"/>
    <x v="1"/>
    <n v="19"/>
    <s v="QNL"/>
    <m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"/>
  </r>
  <r>
    <x v="197"/>
    <x v="4"/>
    <x v="8"/>
    <x v="1"/>
    <n v="20"/>
    <s v="TERMINAL TAGUATINGA NORTE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"/>
  </r>
  <r>
    <x v="198"/>
    <x v="4"/>
    <x v="7"/>
    <x v="0"/>
    <n v="1"/>
    <s v="AVENIDA PRINCIPAL DO JARDIM ALÁ"/>
    <s v="SANTO ANTÔNIO DO DESCOBERTO"/>
    <s v="AVENIDA PRINCIPAL DO JARDIM ALÁ"/>
  </r>
  <r>
    <x v="198"/>
    <x v="4"/>
    <x v="7"/>
    <x v="0"/>
    <n v="2"/>
    <s v="AVENIDA PRINCIPAL DO PARQUE ESTRELA DALVA XI"/>
    <s v="SANTO ANTÔNIO DO DESCOBERTO"/>
    <s v="AVENIDA PRINCIPAL DO JARDIM ALÁ/AVENIDA PRINCIPAL DO PARQUE ESTRELA DALVA XI"/>
  </r>
  <r>
    <x v="198"/>
    <x v="4"/>
    <x v="7"/>
    <x v="0"/>
    <n v="3"/>
    <s v="AVENIDA RIO GRANDE DO NORTE – QUADRAS: 72 / 73"/>
    <s v="SANTO ANTÔNIO DO DESCOBERTO"/>
    <s v="AVENIDA PRINCIPAL DO JARDIM ALÁ/AVENIDA PRINCIPAL DO PARQUE ESTRELA DALVA XI/AVENIDA RIO GRANDE DO NORTE – QUADRAS: 72 / 73"/>
  </r>
  <r>
    <x v="198"/>
    <x v="4"/>
    <x v="7"/>
    <x v="0"/>
    <n v="4"/>
    <s v="AVENIDA GOIÁS ATÉ A PONTE"/>
    <s v="SANTO ANTÔNIO DO DESCOBERTO"/>
    <s v="AVENIDA PRINCIPAL DO JARDIM ALÁ/AVENIDA PRINCIPAL DO PARQUE ESTRELA DALVA XI/AVENIDA RIO GRANDE DO NORTE – QUADRAS: 72 / 73/AVENIDA GOIÁS ATÉ A PONTE"/>
  </r>
  <r>
    <x v="198"/>
    <x v="4"/>
    <x v="7"/>
    <x v="0"/>
    <n v="5"/>
    <s v="DF – 280."/>
    <s v="SANTO ANTÔNIO DO DESCOBERTO"/>
    <s v="AVENIDA PRINCIPAL DO JARDIM ALÁ/AVENIDA PRINCIPAL DO PARQUE ESTRELA DALVA XI/AVENIDA RIO GRANDE DO NORTE – QUADRAS: 72 / 73/AVENIDA GOIÁS ATÉ A PONTE/DF – 280."/>
  </r>
  <r>
    <x v="198"/>
    <x v="4"/>
    <x v="7"/>
    <x v="0"/>
    <n v="6"/>
    <s v="BR – 060."/>
    <s v="SAMAMBAIA"/>
    <s v="AVENIDA PRINCIPAL DO JARDIM ALÁ/AVENIDA PRINCIPAL DO PARQUE ESTRELA DALVA XI/AVENIDA RIO GRANDE DO NORTE – QUADRAS: 72 / 73/AVENIDA GOIÁS ATÉ A PONTE/DF – 280./BR – 060."/>
  </r>
  <r>
    <x v="198"/>
    <x v="4"/>
    <x v="7"/>
    <x v="0"/>
    <n v="7"/>
    <s v="PISTÃO SUL"/>
    <s v="TAGUATINGA"/>
    <s v="AVENIDA PRINCIPAL DO JARDIM ALÁ/AVENIDA PRINCIPAL DO PARQUE ESTRELA DALVA XI/AVENIDA RIO GRANDE DO NORTE – QUADRAS: 72 / 73/AVENIDA GOIÁS ATÉ A PONTE/DF – 280./BR – 060./PISTÃO SUL"/>
  </r>
  <r>
    <x v="198"/>
    <x v="4"/>
    <x v="7"/>
    <x v="0"/>
    <n v="8"/>
    <s v="VIADUTO TAGUATINGA CENTRO"/>
    <s v="TAGUATINGA"/>
    <s v="AVENIDA PRINCIPAL DO JARDIM ALÁ/AVENIDA PRINCIPAL DO PARQUE ESTRELA DALVA XI/AVENIDA RIO GRANDE DO NORTE – QUADRAS: 72 / 73/AVENIDA GOIÁS ATÉ A PONTE/DF – 280./BR – 060./PISTÃO SUL/VIADUTO TAGUATINGA CENTRO"/>
  </r>
  <r>
    <x v="198"/>
    <x v="4"/>
    <x v="7"/>
    <x v="0"/>
    <n v="9"/>
    <s v="TAGUATINGA CENTRO"/>
    <s v="TAGUATINGA"/>
    <s v="AVENIDA PRINCIPAL DO JARDIM ALÁ/AVENIDA PRINCIPAL DO PARQUE ESTRELA DALVA XI/AVENIDA RIO GRANDE DO NORTE – QUADRAS: 72 / 73/AVENIDA GOIÁS ATÉ A PONTE/DF – 280./BR – 060./PISTÃO SUL/VIADUTO TAGUATINGA CENTRO/TAGUATINGA CENTRO"/>
  </r>
  <r>
    <x v="198"/>
    <x v="4"/>
    <x v="7"/>
    <x v="0"/>
    <n v="10"/>
    <s v="COMERCIAL NORTE"/>
    <s v="TAGUATINGA"/>
    <s v="AVENIDA PRINCIPAL DO JARDIM ALÁ/AVENIDA PRINCIPAL DO PARQUE ESTRELA DALVA XI/AVENIDA RIO GRANDE DO NORTE – QUADRAS: 72 / 73/AVENIDA GOIÁS ATÉ A PONTE/DF – 280./BR – 060./PISTÃO SUL/VIADUTO TAGUATINGA CENTRO/TAGUATINGA CENTRO/COMERCIAL NORTE"/>
  </r>
  <r>
    <x v="198"/>
    <x v="4"/>
    <x v="7"/>
    <x v="0"/>
    <n v="11"/>
    <s v="AVENIDA HÉLIO PRATES"/>
    <s v="TAGUATINGA"/>
    <s v="AVENIDA PRINCIPAL DO JARDIM ALÁ/AVENIDA PRINCIPAL DO PARQUE ESTRELA DALVA XI/AVENIDA RIO GRANDE DO NORTE – QUADRAS: 72 / 73/AVENIDA GOIÁS ATÉ A PONTE/DF – 280./BR – 060./PISTÃO SUL/VIADUTO TAGUATINGA CENTRO/TAGUATINGA CENTRO/COMERCIAL NORTE/AVENIDA HÉLIO PRATES"/>
  </r>
  <r>
    <x v="198"/>
    <x v="4"/>
    <x v="7"/>
    <x v="0"/>
    <n v="12"/>
    <s v="QNL"/>
    <s v="TAGUATINGA"/>
    <s v="AVENIDA PRINCIPAL DO JARDIM ALÁ/AVENIDA PRINCIPAL DO PARQUE ESTRELA DALVA XI/AVENIDA RIO GRANDE DO NORTE – QUADRAS: 72 / 73/AVENIDA GOIÁS ATÉ A PONTE/DF – 280./BR – 060./PISTÃO SUL/VIADUTO TAGUATINGA CENTRO/TAGUATINGA CENTRO/COMERCIAL NORTE/AVENIDA HÉLIO PRATES/QNL"/>
  </r>
  <r>
    <x v="198"/>
    <x v="4"/>
    <x v="7"/>
    <x v="0"/>
    <n v="13"/>
    <s v="TERMINAL TAGUATINGA NORTE"/>
    <s v="TAGUATINGA"/>
    <s v="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"/>
  </r>
  <r>
    <x v="199"/>
    <x v="4"/>
    <x v="7"/>
    <x v="0"/>
    <n v="1"/>
    <s v="AVENIDA PRINCIPAL DO PARQUE SANTO ANTONIO"/>
    <s v="SANTO ANTÔNIO DO DESCOBERTO"/>
    <s v="AVENIDA PRINCIPAL DO PARQUE SANTO ANTONIO"/>
  </r>
  <r>
    <x v="199"/>
    <x v="4"/>
    <x v="7"/>
    <x v="0"/>
    <n v="2"/>
    <s v="RESIDENCIAL MORADA NOBRE"/>
    <s v="SANTO ANTÔNIO DO DESCOBERTO"/>
    <s v="AVENIDA PRINCIPAL DO PARQUE SANTO ANTONIO/RESIDENCIAL MORADA NOBRE"/>
  </r>
  <r>
    <x v="199"/>
    <x v="4"/>
    <x v="7"/>
    <x v="0"/>
    <n v="3"/>
    <s v="AVENIDA PRINCIPAL DO PARQUE BEATRIZ I E II"/>
    <s v="SANTO ANTÔNIO DO DESCOBERTO"/>
    <s v="AVENIDA PRINCIPAL DO PARQUE SANTO ANTONIO/RESIDENCIAL MORADA NOBRE/AVENIDA PRINCIPAL DO PARQUE BEATRIZ I E II"/>
  </r>
  <r>
    <x v="199"/>
    <x v="4"/>
    <x v="7"/>
    <x v="0"/>
    <n v="4"/>
    <s v="TERMINAL QUEIROZ"/>
    <s v="SANTO ANTÔNIO DO DESCOBERTO"/>
    <s v="AVENIDA PRINCIPAL DO PARQUE SANTO ANTONIO/RESIDENCIAL MORADA NOBRE/AVENIDA PRINCIPAL DO PARQUE BEATRIZ I E II/TERMINAL QUEIROZ"/>
  </r>
  <r>
    <x v="199"/>
    <x v="4"/>
    <x v="7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99"/>
    <x v="4"/>
    <x v="7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99"/>
    <x v="4"/>
    <x v="7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99"/>
    <x v="4"/>
    <x v="7"/>
    <x v="0"/>
    <n v="8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"/>
  </r>
  <r>
    <x v="199"/>
    <x v="4"/>
    <x v="7"/>
    <x v="0"/>
    <n v="9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/DF – 280"/>
  </r>
  <r>
    <x v="199"/>
    <x v="4"/>
    <x v="7"/>
    <x v="0"/>
    <n v="10"/>
    <s v="BR – 060"/>
    <s v="SAMAMBAIA"/>
    <s v="AVENIDA PRINCIPAL DO PARQUE SANTO ANTONIO/RESIDENCIAL MORADA NOBRE/AVENIDA PRINCIPAL DO PARQUE BEATRIZ I E II/TERMINAL QUEIROZ/COLÉGIO CASTRO ALVES/AVENIDA PRINCIPAL DO PARQUE ESTRELA DALVA XII/CAIC/AVENIDA GOIÁS ATÉ A PONTE/DF – 280/BR – 060"/>
  </r>
  <r>
    <x v="199"/>
    <x v="4"/>
    <x v="7"/>
    <x v="0"/>
    <n v="11"/>
    <s v="PISTÃO SUL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"/>
  </r>
  <r>
    <x v="199"/>
    <x v="4"/>
    <x v="7"/>
    <x v="0"/>
    <n v="12"/>
    <s v="VIADUTO TAGUATINGA CENTRO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"/>
  </r>
  <r>
    <x v="199"/>
    <x v="4"/>
    <x v="7"/>
    <x v="0"/>
    <n v="13"/>
    <s v="TAGUATINGA CENTRO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"/>
  </r>
  <r>
    <x v="199"/>
    <x v="4"/>
    <x v="7"/>
    <x v="0"/>
    <n v="14"/>
    <s v="COMERCIAL NORTE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"/>
  </r>
  <r>
    <x v="199"/>
    <x v="4"/>
    <x v="7"/>
    <x v="0"/>
    <n v="15"/>
    <s v="AVENIDA HÉLIO PRATES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"/>
  </r>
  <r>
    <x v="199"/>
    <x v="4"/>
    <x v="7"/>
    <x v="0"/>
    <n v="16"/>
    <s v="QNL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"/>
  </r>
  <r>
    <x v="199"/>
    <x v="4"/>
    <x v="7"/>
    <x v="0"/>
    <n v="17"/>
    <s v="TERMINAL TAGUATINGA NORTE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"/>
  </r>
  <r>
    <x v="200"/>
    <x v="4"/>
    <x v="7"/>
    <x v="0"/>
    <n v="1"/>
    <s v="AVENIDA PRINCIPAL DO PARQUE ESTRELA DALVA XIII"/>
    <s v="SANTO ANTÔNIO DO DESCOBERTO"/>
    <s v="AVENIDA PRINCIPAL DO PARQUE ESTRELA DALVA XIII"/>
  </r>
  <r>
    <x v="200"/>
    <x v="4"/>
    <x v="7"/>
    <x v="0"/>
    <n v="2"/>
    <s v="RESIDENCIAL MORADA NOBRE"/>
    <s v="SANTO ANTÔNIO DO DESCOBERTO"/>
    <s v="AVENIDA PRINCIPAL DO PARQUE ESTRELA DALVA XIII/RESIDENCIAL MORADA NOBRE"/>
  </r>
  <r>
    <x v="200"/>
    <x v="4"/>
    <x v="7"/>
    <x v="0"/>
    <n v="3"/>
    <s v="AVENIDA PRINCIPAL DO PARQUE BEATRIZ I E II"/>
    <s v="SANTO ANTÔNIO DO DESCOBERTO"/>
    <s v="AVENIDA PRINCIPAL DO PARQUE ESTRELA DALVA XIII/RESIDENCIAL MORADA NOBRE/AVENIDA PRINCIPAL DO PARQUE BEATRIZ I E II"/>
  </r>
  <r>
    <x v="200"/>
    <x v="4"/>
    <x v="7"/>
    <x v="0"/>
    <n v="4"/>
    <s v="TERMINAL QUEIROZ"/>
    <s v="SANTO ANTÔNIO DO DESCOBERTO"/>
    <s v="AVENIDA PRINCIPAL DO PARQUE ESTRELA DALVA XIII/RESIDENCIAL MORADA NOBRE/AVENIDA PRINCIPAL DO PARQUE BEATRIZ I E II/TERMINAL QUEIROZ"/>
  </r>
  <r>
    <x v="200"/>
    <x v="4"/>
    <x v="7"/>
    <x v="0"/>
    <n v="5"/>
    <s v="COLÉGIO CASTRO ALVES"/>
    <s v="SANTO ANTÔNIO DO DESCOBERTO"/>
    <s v="AVENIDA PRINCIPAL DO PARQUE ESTRELA DALVA XIII/RESIDENCIAL MORADA NOBRE/AVENIDA PRINCIPAL DO PARQUE BEATRIZ I E II/TERMINAL QUEIROZ/COLÉGIO CASTRO ALVES"/>
  </r>
  <r>
    <x v="200"/>
    <x v="4"/>
    <x v="7"/>
    <x v="0"/>
    <n v="6"/>
    <s v="AVENIDA PRINCIPAL DO PARQUE ESTRELA DALVA XII"/>
    <s v="SANTO ANTÔNIO DO DESCOBERTO"/>
    <s v="AVENIDA PRINCIPAL DO PARQUE ESTRELA DALVA XIII/RESIDENCIAL MORADA NOBRE/AVENIDA PRINCIPAL DO PARQUE BEATRIZ I E II/TERMINAL QUEIROZ/COLÉGIO CASTRO ALVES/AVENIDA PRINCIPAL DO PARQUE ESTRELA DALVA XII"/>
  </r>
  <r>
    <x v="200"/>
    <x v="4"/>
    <x v="7"/>
    <x v="0"/>
    <n v="7"/>
    <s v="CAIC"/>
    <s v="SANTO ANTÔNIO DO DESCOBERTO"/>
    <s v="AVENIDA PRINCIPAL DO PARQUE ESTRELA DALVA XIII/RESIDENCIAL MORADA NOBRE/AVENIDA PRINCIPAL DO PARQUE BEATRIZ I E II/TERMINAL QUEIROZ/COLÉGIO CASTRO ALVES/AVENIDA PRINCIPAL DO PARQUE ESTRELA DALVA XII/CAIC"/>
  </r>
  <r>
    <x v="200"/>
    <x v="4"/>
    <x v="7"/>
    <x v="0"/>
    <n v="8"/>
    <s v="VILA SÃO LUIZ"/>
    <s v="SANTO ANTÔNIO DO DESCOBERTO"/>
    <s v="AVENIDA PRINCIPAL DO PARQUE ESTRELA DALVA XIII/RESIDENCIAL MORADA NOBRE/AVENIDA PRINCIPAL DO PARQUE BEATRIZ I E II/TERMINAL QUEIROZ/COLÉGIO CASTRO ALVES/AVENIDA PRINCIPAL DO PARQUE ESTRELA DALVA XII/CAIC/VILA SÃO LUIZ"/>
  </r>
  <r>
    <x v="200"/>
    <x v="4"/>
    <x v="7"/>
    <x v="0"/>
    <n v="9"/>
    <s v="AVENIDA RIO GRANDE DO NORTE - QUADRAS 72 / 73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"/>
  </r>
  <r>
    <x v="200"/>
    <x v="4"/>
    <x v="7"/>
    <x v="0"/>
    <n v="10"/>
    <s v="AVENIDA GOIÁS ATÉ A PONTE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"/>
  </r>
  <r>
    <x v="200"/>
    <x v="4"/>
    <x v="7"/>
    <x v="0"/>
    <n v="11"/>
    <s v="DF – 280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"/>
  </r>
  <r>
    <x v="200"/>
    <x v="4"/>
    <x v="7"/>
    <x v="0"/>
    <n v="12"/>
    <s v="BR – 060"/>
    <s v="SAMAMBAI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"/>
  </r>
  <r>
    <x v="200"/>
    <x v="4"/>
    <x v="7"/>
    <x v="0"/>
    <n v="13"/>
    <s v="PISTÃO SUL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"/>
  </r>
  <r>
    <x v="200"/>
    <x v="4"/>
    <x v="7"/>
    <x v="0"/>
    <n v="14"/>
    <s v="VIADUTO TAGUATINGA CENTR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"/>
  </r>
  <r>
    <x v="200"/>
    <x v="4"/>
    <x v="7"/>
    <x v="0"/>
    <n v="15"/>
    <s v="TAGUATINGA CENTR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"/>
  </r>
  <r>
    <x v="200"/>
    <x v="4"/>
    <x v="7"/>
    <x v="0"/>
    <n v="16"/>
    <s v="AVENIDA ELMO SEREJ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"/>
  </r>
  <r>
    <x v="200"/>
    <x v="4"/>
    <x v="7"/>
    <x v="0"/>
    <n v="17"/>
    <s v="TERMINAL TAGUATINGA NORTE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"/>
  </r>
  <r>
    <x v="201"/>
    <x v="4"/>
    <x v="8"/>
    <x v="1"/>
    <n v="1"/>
    <s v="TERMINAL TAGUATINGA NORTE"/>
    <s v="SANTO ANTÔNIO DO DESCOBERTO"/>
    <s v="TERMINAL TAGUATINGA NORTE"/>
  </r>
  <r>
    <x v="201"/>
    <x v="4"/>
    <x v="8"/>
    <x v="1"/>
    <n v="2"/>
    <s v="QNL"/>
    <s v="SANTO ANTÔNIO DO DESCOBERTO"/>
    <s v="TERMINAL TAGUATINGA NORTE/QNL"/>
  </r>
  <r>
    <x v="201"/>
    <x v="4"/>
    <x v="8"/>
    <x v="1"/>
    <n v="3"/>
    <s v="CEILÂNDIA SUL"/>
    <s v="SANTO ANTÔNIO DO DESCOBERTO"/>
    <s v="TERMINAL TAGUATINGA NORTE/QNL/CEILÂNDIA SUL"/>
  </r>
  <r>
    <x v="201"/>
    <x v="4"/>
    <x v="8"/>
    <x v="1"/>
    <n v="4"/>
    <s v="CEILÂNDIA CENTRO"/>
    <s v="SANTO ANTÔNIO DO DESCOBERTO"/>
    <s v="TERMINAL TAGUATINGA NORTE/QNL/CEILÂNDIA SUL/CEILÂNDIA CENTRO"/>
  </r>
  <r>
    <x v="201"/>
    <x v="4"/>
    <x v="8"/>
    <x v="1"/>
    <n v="5"/>
    <s v="AVENIDA HÉLIO PRATES"/>
    <s v="SANTO ANTÔNIO DO DESCOBERTO"/>
    <s v="TERMINAL TAGUATINGA NORTE/QNL/CEILÂNDIA SUL/CEILÂNDIA CENTRO/AVENIDA HÉLIO PRATES"/>
  </r>
  <r>
    <x v="201"/>
    <x v="4"/>
    <x v="8"/>
    <x v="1"/>
    <n v="6"/>
    <s v="COMERCIAL NORTE"/>
    <s v="SANTO ANTÔNIO DO DESCOBERTO"/>
    <s v="TERMINAL TAGUATINGA NORTE/QNL/CEILÂNDIA SUL/CEILÂNDIA CENTRO/AVENIDA HÉLIO PRATES/COMERCIAL NORTE"/>
  </r>
  <r>
    <x v="201"/>
    <x v="4"/>
    <x v="8"/>
    <x v="1"/>
    <n v="7"/>
    <s v="TAGUATINGA CENTRO"/>
    <s v="SANTO ANTÔNIO DO DESCOBERTO"/>
    <s v="TERMINAL TAGUATINGA NORTE/QNL/CEILÂNDIA SUL/CEILÂNDIA CENTRO/AVENIDA HÉLIO PRATES/COMERCIAL NORTE/TAGUATINGA CENTRO"/>
  </r>
  <r>
    <x v="201"/>
    <x v="4"/>
    <x v="8"/>
    <x v="1"/>
    <n v="8"/>
    <s v="PISTÃO SUL"/>
    <s v="SANTO ANTÔNIO DO DESCOBERTO"/>
    <s v="TERMINAL TAGUATINGA NORTE/QNL/CEILÂNDIA SUL/CEILÂNDIA CENTRO/AVENIDA HÉLIO PRATES/COMERCIAL NORTE/TAGUATINGA CENTRO/PISTÃO SUL"/>
  </r>
  <r>
    <x v="201"/>
    <x v="4"/>
    <x v="8"/>
    <x v="1"/>
    <n v="9"/>
    <s v="BR – 060"/>
    <s v="SANTO ANTÔNIO DO DESCOBERTO"/>
    <s v="TERMINAL TAGUATINGA NORTE/QNL/CEILÂNDIA SUL/CEILÂNDIA CENTRO/AVENIDA HÉLIO PRATES/COMERCIAL NORTE/TAGUATINGA CENTRO/PISTÃO SUL/BR – 060"/>
  </r>
  <r>
    <x v="201"/>
    <x v="4"/>
    <x v="8"/>
    <x v="1"/>
    <n v="10"/>
    <s v="DF – 280"/>
    <s v="SAMAMBAIA"/>
    <s v="TERMINAL TAGUATINGA NORTE/QNL/CEILÂNDIA SUL/CEILÂNDIA CENTRO/AVENIDA HÉLIO PRATES/COMERCIAL NORTE/TAGUATINGA CENTRO/PISTÃO SUL/BR – 060/DF – 280"/>
  </r>
  <r>
    <x v="201"/>
    <x v="4"/>
    <x v="8"/>
    <x v="1"/>
    <n v="11"/>
    <s v="AVENIDA GOIÁS"/>
    <s v="TAGUATINGA"/>
    <s v="TERMINAL TAGUATINGA NORTE/QNL/CEILÂNDIA SUL/CEILÂNDIA CENTRO/AVENIDA HÉLIO PRATES/COMERCIAL NORTE/TAGUATINGA CENTRO/PISTÃO SUL/BR – 060/DF – 280/AVENIDA GOIÁS"/>
  </r>
  <r>
    <x v="201"/>
    <x v="4"/>
    <x v="8"/>
    <x v="1"/>
    <n v="12"/>
    <s v="VILA SÃO LUIZ"/>
    <s v="TAGUATINGA"/>
    <s v="TERMINAL TAGUATINGA NORTE/QNL/CEILÂNDIA SUL/CEILÂNDIA CENTRO/AVENIDA HÉLIO PRATES/COMERCIAL NORTE/TAGUATINGA CENTRO/PISTÃO SUL/BR – 060/DF – 280/AVENIDA GOIÁS/VILA SÃO LUIZ"/>
  </r>
  <r>
    <x v="201"/>
    <x v="4"/>
    <x v="8"/>
    <x v="1"/>
    <n v="13"/>
    <s v="AVENIDA RIO GRANDE DO NORTE - QUADRAS 72 / 73"/>
    <s v="TAGUATINGA"/>
    <s v="TERMINAL TAGUATINGA NORTE/QNL/CEILÂNDIA SUL/CEILÂNDIA CENTRO/AVENIDA HÉLIO PRATES/COMERCIAL NORTE/TAGUATINGA CENTRO/PISTÃO SUL/BR – 060/DF – 280/AVENIDA GOIÁS/VILA SÃO LUIZ/AVENIDA RIO GRANDE DO NORTE - QUADRAS 72 / 73"/>
  </r>
  <r>
    <x v="201"/>
    <x v="4"/>
    <x v="8"/>
    <x v="1"/>
    <n v="14"/>
    <s v="CAIC"/>
    <s v="TAGUATINGA"/>
    <s v="TERMINAL TAGUATINGA NORTE/QNL/CEILÂNDIA SUL/CEILÂNDIA CENTRO/AVENIDA HÉLIO PRATES/COMERCIAL NORTE/TAGUATINGA CENTRO/PISTÃO SUL/BR – 060/DF – 280/AVENIDA GOIÁS/VILA SÃO LUIZ/AVENIDA RIO GRANDE DO NORTE - QUADRAS 72 / 73/CAIC"/>
  </r>
  <r>
    <x v="201"/>
    <x v="4"/>
    <x v="8"/>
    <x v="1"/>
    <n v="15"/>
    <s v="AVENIDA PRINCIPAL DO PARQUE ESTRELA DALVA XII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"/>
  </r>
  <r>
    <x v="201"/>
    <x v="4"/>
    <x v="8"/>
    <x v="1"/>
    <n v="16"/>
    <s v="COLÉGIO CASTRO ALVES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"/>
  </r>
  <r>
    <x v="201"/>
    <x v="4"/>
    <x v="8"/>
    <x v="1"/>
    <n v="16"/>
    <s v="AVENIDA PRINCIPAL DO PARQUE BEATRIZ I E II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"/>
  </r>
  <r>
    <x v="201"/>
    <x v="4"/>
    <x v="8"/>
    <x v="1"/>
    <n v="17"/>
    <s v="TERMINAL QUEIROZ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"/>
  </r>
  <r>
    <x v="201"/>
    <x v="4"/>
    <x v="8"/>
    <x v="1"/>
    <n v="17"/>
    <s v="RESIDENCIAL MORADA NOBRE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"/>
  </r>
  <r>
    <x v="201"/>
    <x v="4"/>
    <x v="8"/>
    <x v="1"/>
    <n v="18"/>
    <s v="AVENIDA PRINCIPAL DO PARQUE ESTRELA DALVA XII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"/>
  </r>
  <r>
    <x v="201"/>
    <x v="4"/>
    <x v="8"/>
    <x v="1"/>
    <n v="19"/>
    <s v="GARAGEM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"/>
  </r>
  <r>
    <x v="202"/>
    <x v="4"/>
    <x v="8"/>
    <x v="1"/>
    <n v="1"/>
    <s v="TERMINAL TAGUATINGA NORTE"/>
    <s v="TAGUATINGA"/>
    <s v="TERMINAL TAGUATINGA NORTE"/>
  </r>
  <r>
    <x v="202"/>
    <x v="4"/>
    <x v="8"/>
    <x v="1"/>
    <n v="2"/>
    <s v="CEILÂNDIA SUL"/>
    <s v="CEILÂNDIA"/>
    <s v="TERMINAL TAGUATINGA NORTE/CEILÂNDIA SUL"/>
  </r>
  <r>
    <x v="202"/>
    <x v="4"/>
    <x v="8"/>
    <x v="1"/>
    <n v="3"/>
    <s v="CEILÂNDIA CENTRO"/>
    <s v="CEILÂNDIA"/>
    <s v="TERMINAL TAGUATINGA NORTE/CEILÂNDIA SUL/CEILÂNDIA CENTRO"/>
  </r>
  <r>
    <x v="202"/>
    <x v="4"/>
    <x v="8"/>
    <x v="1"/>
    <n v="4"/>
    <s v="AVENIDA HÉLIO PRATES"/>
    <s v="CEILÂNDIA"/>
    <s v="TERMINAL TAGUATINGA NORTE/CEILÂNDIA SUL/CEILÂNDIA CENTRO/AVENIDA HÉLIO PRATES"/>
  </r>
  <r>
    <x v="202"/>
    <x v="4"/>
    <x v="8"/>
    <x v="1"/>
    <n v="5"/>
    <s v="AVENIDA SANDU NORTE"/>
    <s v="TAGUATINGA"/>
    <s v="TERMINAL TAGUATINGA NORTE/CEILÂNDIA SUL/CEILÂNDIA CENTRO/AVENIDA HÉLIO PRATES/AVENIDA SANDU NORTE"/>
  </r>
  <r>
    <x v="202"/>
    <x v="4"/>
    <x v="8"/>
    <x v="1"/>
    <n v="6"/>
    <s v="TAGUATINGA CENTRO"/>
    <s v="TAGUATINGA"/>
    <s v="TERMINAL TAGUATINGA NORTE/CEILÂNDIA SUL/CEILÂNDIA CENTRO/AVENIDA HÉLIO PRATES/AVENIDA SANDU NORTE/TAGUATINGA CENTRO"/>
  </r>
  <r>
    <x v="202"/>
    <x v="4"/>
    <x v="8"/>
    <x v="1"/>
    <n v="7"/>
    <s v="AVENIDA GOIÁS ATÉ A PONTE"/>
    <s v="SANTO ANTÔNIO DO DESCOBERTO"/>
    <s v="TERMINAL TAGUATINGA NORTE/CEILÂNDIA SUL/CEILÂNDIA CENTRO/AVENIDA HÉLIO PRATES/AVENIDA SANDU NORTE/TAGUATINGA CENTRO/AVENIDA GOIÁS ATÉ A PONTE"/>
  </r>
  <r>
    <x v="202"/>
    <x v="4"/>
    <x v="8"/>
    <x v="1"/>
    <n v="8"/>
    <s v="DF-280"/>
    <s v="SANTO ANTÔNIO DO DESCOBERTO"/>
    <s v="TERMINAL TAGUATINGA NORTE/CEILÂNDIA SUL/CEILÂNDIA CENTRO/AVENIDA HÉLIO PRATES/AVENIDA SANDU NORTE/TAGUATINGA CENTRO/AVENIDA GOIÁS ATÉ A PONTE/DF-280"/>
  </r>
  <r>
    <x v="202"/>
    <x v="4"/>
    <x v="8"/>
    <x v="1"/>
    <n v="9"/>
    <s v="BR-060"/>
    <s v="SAMAMBAIA"/>
    <s v="TERMINAL TAGUATINGA NORTE/CEILÂNDIA SUL/CEILÂNDIA CENTRO/AVENIDA HÉLIO PRATES/AVENIDA SANDU NORTE/TAGUATINGA CENTRO/AVENIDA GOIÁS ATÉ A PONTE/DF-280/BR-060"/>
  </r>
  <r>
    <x v="202"/>
    <x v="4"/>
    <x v="8"/>
    <x v="1"/>
    <n v="10"/>
    <s v="PISTÃO SUL"/>
    <s v="TAGUATINGA"/>
    <s v="TERMINAL TAGUATINGA NORTE/CEILÂNDIA SUL/CEILÂNDIA CENTRO/AVENIDA HÉLIO PRATES/AVENIDA SANDU NORTE/TAGUATINGA CENTRO/AVENIDA GOIÁS ATÉ A PONTE/DF-280/BR-060/PISTÃO SUL"/>
  </r>
  <r>
    <x v="202"/>
    <x v="4"/>
    <x v="8"/>
    <x v="1"/>
    <n v="11"/>
    <s v="VIADUTO TAGUATINGA CENTRO"/>
    <s v="TAGUATINGA"/>
    <s v="TERMINAL TAGUATINGA NORTE/CEILÂNDIA SUL/CEILÂNDIA CENTRO/AVENIDA HÉLIO PRATES/AVENIDA SANDU NORTE/TAGUATINGA CENTRO/AVENIDA GOIÁS ATÉ A PONTE/DF-280/BR-060/PISTÃO SUL/VIADUTO TAGUATINGA CENTRO"/>
  </r>
  <r>
    <x v="202"/>
    <x v="4"/>
    <x v="8"/>
    <x v="1"/>
    <n v="12"/>
    <s v="AVENIDA PRINCIPAL DO PARQUE ESTRELA DALVA XVII"/>
    <s v="SANTO ANTÔNIO DO DESCOBERTO"/>
    <s v="TERMINAL TAGUATINGA NORTE/CEILÂNDIA SUL/CEILÂNDIA CENTRO/AVENIDA HÉLIO PRATES/AVENIDA SANDU NORTE/TAGUATINGA CENTRO/AVENIDA GOIÁS ATÉ A PONTE/DF-280/BR-060/PISTÃO SUL/VIADUTO TAGUATINGA CENTRO/AVENIDA PRINCIPAL DO PARQUE ESTRELA DALVA XVII"/>
  </r>
  <r>
    <x v="202"/>
    <x v="4"/>
    <x v="8"/>
    <x v="1"/>
    <n v="13"/>
    <s v="AVENIDA PRINCIPAL DO PARQUE ESTRELA DALVA XII"/>
    <s v="SANTO ANTÔNIO DO DESCOBERTO"/>
    <s v="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"/>
  </r>
  <r>
    <x v="202"/>
    <x v="4"/>
    <x v="8"/>
    <x v="1"/>
    <n v="14"/>
    <s v="AVENIDA PRINCIPAL PARQUE SANTO ANTONIO"/>
    <s v="SANTO ANTÔNIO DO DESCOBERTO"/>
    <s v="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"/>
  </r>
  <r>
    <x v="203"/>
    <x v="7"/>
    <x v="4"/>
    <x v="0"/>
    <n v="1"/>
    <s v="RUA MAL EURICO GASPAR DUTRA, QUADRA 06, CASA 07"/>
    <s v="NOVO GAMA"/>
    <s v="RUA MAL EURICO GASPAR DUTRA, QUADRA 06, CASA 07"/>
  </r>
  <r>
    <x v="203"/>
    <x v="7"/>
    <x v="4"/>
    <x v="0"/>
    <n v="2"/>
    <s v="RUA 11 HC"/>
    <s v="NOVO GAMA"/>
    <s v="RUA MAL EURICO GASPAR DUTRA, QUADRA 06, CASA 07/RUA 11 HC"/>
  </r>
  <r>
    <x v="203"/>
    <x v="7"/>
    <x v="4"/>
    <x v="0"/>
    <n v="3"/>
    <s v="RUA 12HC"/>
    <s v="NOVO GAMA"/>
    <s v="RUA MAL EURICO GASPAR DUTRA, QUADRA 06, CASA 07/RUA 11 HC/RUA 12HC"/>
  </r>
  <r>
    <x v="203"/>
    <x v="7"/>
    <x v="4"/>
    <x v="0"/>
    <n v="4"/>
    <s v="RODOVIÁRIA NOVO GAMA"/>
    <s v="NOVO GAMA"/>
    <s v="RUA MAL EURICO GASPAR DUTRA, QUADRA 06, CASA 07/RUA 11 HC/RUA 12HC/RODOVIÁRIA NOVO GAMA"/>
  </r>
  <r>
    <x v="203"/>
    <x v="7"/>
    <x v="4"/>
    <x v="0"/>
    <n v="5"/>
    <s v="AVENIDA PERIMETRAL"/>
    <s v="NOVO GAMA"/>
    <s v="RUA MAL EURICO GASPAR DUTRA, QUADRA 06, CASA 07/RUA 11 HC/RUA 12HC/RODOVIÁRIA NOVO GAMA/AVENIDA PERIMETRAL"/>
  </r>
  <r>
    <x v="203"/>
    <x v="7"/>
    <x v="4"/>
    <x v="0"/>
    <n v="6"/>
    <s v="DF-290"/>
    <s v="NOVO GAMA"/>
    <s v="RUA MAL EURICO GASPAR DUTRA, QUADRA 06, CASA 07/RUA 11 HC/RUA 12HC/RODOVIÁRIA NOVO GAMA/AVENIDA PERIMETRAL/DF-290"/>
  </r>
  <r>
    <x v="203"/>
    <x v="7"/>
    <x v="4"/>
    <x v="0"/>
    <n v="7"/>
    <s v="BR-040"/>
    <s v="SANTA MARIA"/>
    <s v="RUA MAL EURICO GASPAR DUTRA, QUADRA 06, CASA 07/RUA 11 HC/RUA 12HC/RODOVIÁRIA NOVO GAMA/AVENIDA PERIMETRAL/DF-290/BR-040"/>
  </r>
  <r>
    <x v="203"/>
    <x v="7"/>
    <x v="4"/>
    <x v="0"/>
    <n v="8"/>
    <s v="EPIA"/>
    <s v="PARKWAY"/>
    <s v="RUA MAL EURICO GASPAR DUTRA, QUADRA 06, CASA 07/RUA 11 HC/RUA 12HC/RODOVIÁRIA NOVO GAMA/AVENIDA PERIMETRAL/DF-290/BR-040/EPIA"/>
  </r>
  <r>
    <x v="203"/>
    <x v="7"/>
    <x v="4"/>
    <x v="0"/>
    <n v="9"/>
    <s v="EPDB"/>
    <s v="LAGO SUL"/>
    <s v="RUA MAL EURICO GASPAR DUTRA, QUADRA 06, CASA 07/RUA 11 HC/RUA 12HC/RODOVIÁRIA NOVO GAMA/AVENIDA PERIMETRAL/DF-290/BR-040/EPIA/EPDB"/>
  </r>
  <r>
    <x v="203"/>
    <x v="7"/>
    <x v="4"/>
    <x v="0"/>
    <n v="10"/>
    <s v="AEROPORTO"/>
    <s v="BRASÍLIA"/>
    <s v="RUA MAL EURICO GASPAR DUTRA, QUADRA 06, CASA 07/RUA 11 HC/RUA 12HC/RODOVIÁRIA NOVO GAMA/AVENIDA PERIMETRAL/DF-290/BR-040/EPIA/EPDB/AEROPORTO"/>
  </r>
  <r>
    <x v="203"/>
    <x v="7"/>
    <x v="4"/>
    <x v="0"/>
    <n v="11"/>
    <s v="EPAR"/>
    <s v="LAGO SUL"/>
    <s v="RUA MAL EURICO GASPAR DUTRA, QUADRA 06, CASA 07/RUA 11 HC/RUA 12HC/RODOVIÁRIA NOVO GAMA/AVENIDA PERIMETRAL/DF-290/BR-040/EPIA/EPDB/AEROPORTO/EPAR"/>
  </r>
  <r>
    <x v="203"/>
    <x v="7"/>
    <x v="4"/>
    <x v="0"/>
    <n v="12"/>
    <s v="EIXO"/>
    <s v="BRASÍLIA"/>
    <s v="RUA MAL EURICO GASPAR DUTRA, QUADRA 06, CASA 07/RUA 11 HC/RUA 12HC/RODOVIÁRIA NOVO GAMA/AVENIDA PERIMETRAL/DF-290/BR-040/EPIA/EPDB/AEROPORTO/EPAR/EIXO"/>
  </r>
  <r>
    <x v="203"/>
    <x v="7"/>
    <x v="4"/>
    <x v="0"/>
    <n v="13"/>
    <s v="RODOVIÁRIA PLANO PILOTO"/>
    <s v="BRASÍLIA"/>
    <s v="RUA MAL EURICO GASPAR DUTRA, QUADRA 06, CASA 07/RUA 11 HC/RUA 12HC/RODOVIÁRIA NOVO GAMA/AVENIDA PERIMETRAL/DF-290/BR-040/EPIA/EPDB/AEROPORTO/EPAR/EIXO/RODOVIÁRIA PLANO PILOTO"/>
  </r>
  <r>
    <x v="203"/>
    <x v="7"/>
    <x v="5"/>
    <x v="1"/>
    <n v="1"/>
    <s v="RODOVIÁRIA PLANO PILOTO"/>
    <s v="BRASÍLIA"/>
    <s v="RODOVIÁRIA PLANO PILOTO"/>
  </r>
  <r>
    <x v="203"/>
    <x v="7"/>
    <x v="5"/>
    <x v="1"/>
    <n v="2"/>
    <s v="EIXO"/>
    <s v="BRASÍLIA"/>
    <s v="RODOVIÁRIA PLANO PILOTO/EIXO"/>
  </r>
  <r>
    <x v="203"/>
    <x v="7"/>
    <x v="5"/>
    <x v="1"/>
    <n v="3"/>
    <s v="EPAR"/>
    <s v="LAGO SUL"/>
    <s v="RODOVIÁRIA PLANO PILOTO/EIXO/EPAR"/>
  </r>
  <r>
    <x v="203"/>
    <x v="7"/>
    <x v="5"/>
    <x v="1"/>
    <n v="4"/>
    <s v="AEROPORTO"/>
    <s v="BRASÍLIA"/>
    <s v="RODOVIÁRIA PLANO PILOTO/EIXO/EPAR/AEROPORTO"/>
  </r>
  <r>
    <x v="203"/>
    <x v="7"/>
    <x v="5"/>
    <x v="1"/>
    <n v="5"/>
    <s v="EPDB"/>
    <s v="LAGO SUL"/>
    <s v="RODOVIÁRIA PLANO PILOTO/EIXO/EPAR/AEROPORTO/EPDB"/>
  </r>
  <r>
    <x v="203"/>
    <x v="7"/>
    <x v="5"/>
    <x v="1"/>
    <n v="6"/>
    <s v="EPIA"/>
    <s v="PARKWAY"/>
    <s v="RODOVIÁRIA PLANO PILOTO/EIXO/EPAR/AEROPORTO/EPDB/EPIA"/>
  </r>
  <r>
    <x v="203"/>
    <x v="7"/>
    <x v="5"/>
    <x v="1"/>
    <n v="7"/>
    <s v="BR-040"/>
    <s v="SANTA MARIA"/>
    <s v="RODOVIÁRIA PLANO PILOTO/EIXO/EPAR/AEROPORTO/EPDB/EPIA/BR-040"/>
  </r>
  <r>
    <x v="203"/>
    <x v="7"/>
    <x v="5"/>
    <x v="1"/>
    <n v="8"/>
    <s v="DF-290"/>
    <s v="NOVO GAMA"/>
    <s v="RODOVIÁRIA PLANO PILOTO/EIXO/EPAR/AEROPORTO/EPDB/EPIA/BR-040/DF-290"/>
  </r>
  <r>
    <x v="203"/>
    <x v="7"/>
    <x v="5"/>
    <x v="1"/>
    <n v="9"/>
    <s v="AVENIDA PERIMETRAL"/>
    <s v="NOVO GAMA"/>
    <s v="RODOVIÁRIA PLANO PILOTO/EIXO/EPAR/AEROPORTO/EPDB/EPIA/BR-040/DF-290/AVENIDA PERIMETRAL"/>
  </r>
  <r>
    <x v="203"/>
    <x v="7"/>
    <x v="5"/>
    <x v="1"/>
    <n v="10"/>
    <s v="RODOVIÁRIA NOVO GAMA"/>
    <s v="NOVO GAMA"/>
    <s v="RODOVIÁRIA PLANO PILOTO/EIXO/EPAR/AEROPORTO/EPDB/EPIA/BR-040/DF-290/AVENIDA PERIMETRAL/RODOVIÁRIA NOVO GAMA"/>
  </r>
  <r>
    <x v="203"/>
    <x v="7"/>
    <x v="5"/>
    <x v="1"/>
    <n v="11"/>
    <s v="RUA 12HC"/>
    <s v="NOVO GAMA"/>
    <s v="RODOVIÁRIA PLANO PILOTO/EIXO/EPAR/AEROPORTO/EPDB/EPIA/BR-040/DF-290/AVENIDA PERIMETRAL/RODOVIÁRIA NOVO GAMA/RUA 12HC"/>
  </r>
  <r>
    <x v="203"/>
    <x v="7"/>
    <x v="5"/>
    <x v="1"/>
    <n v="12"/>
    <s v="RUA 11 HC"/>
    <s v="NOVO GAMA"/>
    <s v="RODOVIÁRIA PLANO PILOTO/EIXO/EPAR/AEROPORTO/EPDB/EPIA/BR-040/DF-290/AVENIDA PERIMETRAL/RODOVIÁRIA NOVO GAMA/RUA 12HC/RUA 11 HC"/>
  </r>
  <r>
    <x v="203"/>
    <x v="7"/>
    <x v="5"/>
    <x v="1"/>
    <n v="13"/>
    <s v="RUA MAL EURICO GASPAR DUTRA, QUADRA 06, CASA 07"/>
    <s v="NOVO GAMA"/>
    <s v="RODOVIÁRIA PLANO PILOTO/EIXO/EPAR/AEROPORTO/EPDB/EPIA/BR-040/DF-290/AVENIDA PERIMETRAL/RODOVIÁRIA NOVO GAMA/RUA 12HC/RUA 11 HC/RUA MAL EURICO GASPAR DUTRA, QUADRA 06, CASA 07"/>
  </r>
  <r>
    <x v="204"/>
    <x v="7"/>
    <x v="4"/>
    <x v="0"/>
    <n v="1"/>
    <s v="RUA MAL EURICO GASPAR DUTRA, QUADRA 06, CASA 07"/>
    <s v="NOVO GAMA"/>
    <s v="RUA MAL EURICO GASPAR DUTRA, QUADRA 06, CASA 07"/>
  </r>
  <r>
    <x v="204"/>
    <x v="7"/>
    <x v="4"/>
    <x v="0"/>
    <n v="2"/>
    <s v="RUA 11 HC"/>
    <s v="NOVO GAMA"/>
    <s v="RUA MAL EURICO GASPAR DUTRA, QUADRA 06, CASA 07/RUA 11 HC"/>
  </r>
  <r>
    <x v="204"/>
    <x v="7"/>
    <x v="4"/>
    <x v="0"/>
    <n v="3"/>
    <s v="RUA 12HC"/>
    <s v="NOVO GAMA"/>
    <s v="RUA MAL EURICO GASPAR DUTRA, QUADRA 06, CASA 07/RUA 11 HC/RUA 12HC"/>
  </r>
  <r>
    <x v="204"/>
    <x v="7"/>
    <x v="4"/>
    <x v="0"/>
    <n v="4"/>
    <s v="RODOVIÁRIA NOVO GAMA"/>
    <s v="NOVO GAMA"/>
    <s v="RUA MAL EURICO GASPAR DUTRA, QUADRA 06, CASA 07/RUA 11 HC/RUA 12HC/RODOVIÁRIA NOVO GAMA"/>
  </r>
  <r>
    <x v="204"/>
    <x v="7"/>
    <x v="4"/>
    <x v="0"/>
    <n v="5"/>
    <s v="AVENIDA PERIMETRAL"/>
    <s v="NOVO GAMA"/>
    <s v="RUA MAL EURICO GASPAR DUTRA, QUADRA 06, CASA 07/RUA 11 HC/RUA 12HC/RODOVIÁRIA NOVO GAMA/AVENIDA PERIMETRAL"/>
  </r>
  <r>
    <x v="204"/>
    <x v="7"/>
    <x v="4"/>
    <x v="0"/>
    <n v="6"/>
    <s v="DF-290"/>
    <s v="NOVO GAMA"/>
    <s v="RUA MAL EURICO GASPAR DUTRA, QUADRA 06, CASA 07/RUA 11 HC/RUA 12HC/RODOVIÁRIA NOVO GAMA/AVENIDA PERIMETRAL/DF-290"/>
  </r>
  <r>
    <x v="204"/>
    <x v="7"/>
    <x v="4"/>
    <x v="0"/>
    <n v="7"/>
    <s v="BR-040"/>
    <s v="SANTA MARIA"/>
    <s v="RUA MAL EURICO GASPAR DUTRA, QUADRA 06, CASA 07/RUA 11 HC/RUA 12HC/RODOVIÁRIA NOVO GAMA/AVENIDA PERIMETRAL/DF-290/BR-040"/>
  </r>
  <r>
    <x v="204"/>
    <x v="7"/>
    <x v="4"/>
    <x v="0"/>
    <n v="8"/>
    <s v="EPIA"/>
    <s v="PARKWAY"/>
    <s v="RUA MAL EURICO GASPAR DUTRA, QUADRA 06, CASA 07/RUA 11 HC/RUA 12HC/RODOVIÁRIA NOVO GAMA/AVENIDA PERIMETRAL/DF-290/BR-040/EPIA"/>
  </r>
  <r>
    <x v="204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04"/>
    <x v="7"/>
    <x v="4"/>
    <x v="0"/>
    <n v="10"/>
    <s v="EPGU - ZOOLÓGICO"/>
    <s v="GUARÁ"/>
    <s v="RUA MAL EURICO GASPAR DUTRA, QUADRA 06, CASA 07/RUA 11 HC/RUA 12HC/RODOVIÁRIA NOVO GAMA/AVENIDA PERIMETRAL/DF-290/BR-040/EPIA/EPIA/EPGU - ZOOLÓGICO"/>
  </r>
  <r>
    <x v="204"/>
    <x v="7"/>
    <x v="4"/>
    <x v="0"/>
    <n v="11"/>
    <s v="AVENIDA DAS NAÇÕES (VILA TELEBRASÍLIA)"/>
    <s v="BRASÍLIA"/>
    <s v="RUA MAL EURICO GASPAR DUTRA, QUADRA 06, CASA 07/RUA 11 HC/RUA 12HC/RODOVIÁRIA NOVO GAMA/AVENIDA PERIMETRAL/DF-290/BR-040/EPIA/EPIA/EPGU - ZOOLÓGICO/AVENIDA DAS NAÇÕES (VILA TELEBRASÍLIA)"/>
  </r>
  <r>
    <x v="204"/>
    <x v="7"/>
    <x v="4"/>
    <x v="0"/>
    <n v="12"/>
    <s v="EIXO L SUL"/>
    <s v="BRASÍLIA"/>
    <s v="RUA MAL EURICO GASPAR DUTRA, QUADRA 06, CASA 07/RUA 11 HC/RUA 12HC/RODOVIÁRIA NOVO GAMA/AVENIDA PERIMETRAL/DF-290/BR-040/EPIA/EPIA/EPGU - ZOOLÓGICO/AVENIDA DAS NAÇÕES (VILA TELEBRASÍLIA)/EIXO L SUL"/>
  </r>
  <r>
    <x v="204"/>
    <x v="7"/>
    <x v="4"/>
    <x v="0"/>
    <n v="13"/>
    <s v="RODOVIÁRIA PLANO PILOTO"/>
    <s v="BRASÍLIA"/>
    <s v="RUA MAL EURICO GASPAR DUTRA, QUADRA 06, CASA 07/RUA 11 HC/RUA 12HC/RODOVIÁRIA NOVO GAMA/AVENIDA PERIMETRAL/DF-290/BR-040/EPIA/EPIA/EPGU - ZOOLÓGICO/AVENIDA DAS NAÇÕES (VILA TELEBRASÍLIA)/EIXO L SUL/RODOVIÁRIA PLANO PILOTO"/>
  </r>
  <r>
    <x v="204"/>
    <x v="7"/>
    <x v="5"/>
    <x v="1"/>
    <n v="1"/>
    <s v="RODOVIÁRIA PLANO PILOTO"/>
    <s v="BRASÍLIA"/>
    <s v="RODOVIÁRIA PLANO PILOTO"/>
  </r>
  <r>
    <x v="204"/>
    <x v="7"/>
    <x v="5"/>
    <x v="1"/>
    <n v="2"/>
    <s v="EIXO L SUL"/>
    <s v="BRASÍLIA"/>
    <s v="RODOVIÁRIA PLANO PILOTO/EIXO L SUL"/>
  </r>
  <r>
    <x v="204"/>
    <x v="7"/>
    <x v="5"/>
    <x v="1"/>
    <n v="3"/>
    <s v="AVENIDA DAS NAÇÕES (VILA TELEBRASÍLIA)"/>
    <s v="BRASÍLIA"/>
    <s v="RODOVIÁRIA PLANO PILOTO/EIXO L SUL/AVENIDA DAS NAÇÕES (VILA TELEBRASÍLIA)"/>
  </r>
  <r>
    <x v="204"/>
    <x v="7"/>
    <x v="5"/>
    <x v="1"/>
    <n v="4"/>
    <s v="EPGU - ZOOLÓGICO"/>
    <s v="GUARÁ"/>
    <s v="RODOVIÁRIA PLANO PILOTO/EIXO L SUL/AVENIDA DAS NAÇÕES (VILA TELEBRASÍLIA)/EPGU - ZOOLÓGICO"/>
  </r>
  <r>
    <x v="204"/>
    <x v="7"/>
    <x v="5"/>
    <x v="1"/>
    <n v="5"/>
    <s v="EPIA"/>
    <s v="CANDANGOLÂNDIA"/>
    <s v="RODOVIÁRIA PLANO PILOTO/EIXO L SUL/AVENIDA DAS NAÇÕES (VILA TELEBRASÍLIA)/EPGU - ZOOLÓGICO/EPIA"/>
  </r>
  <r>
    <x v="204"/>
    <x v="7"/>
    <x v="5"/>
    <x v="1"/>
    <n v="6"/>
    <s v="EPIA"/>
    <s v="PARKWAY"/>
    <s v="RODOVIÁRIA PLANO PILOTO/EIXO L SUL/AVENIDA DAS NAÇÕES (VILA TELEBRASÍLIA)/EPGU - ZOOLÓGICO/EPIA/EPIA"/>
  </r>
  <r>
    <x v="204"/>
    <x v="7"/>
    <x v="5"/>
    <x v="1"/>
    <n v="7"/>
    <s v="BR-040"/>
    <s v="SANTA MARIA"/>
    <s v="RODOVIÁRIA PLANO PILOTO/EIXO L SUL/AVENIDA DAS NAÇÕES (VILA TELEBRASÍLIA)/EPGU - ZOOLÓGICO/EPIA/EPIA/BR-040"/>
  </r>
  <r>
    <x v="204"/>
    <x v="7"/>
    <x v="5"/>
    <x v="1"/>
    <n v="8"/>
    <s v="DF-290"/>
    <s v="NOVO GAMA"/>
    <s v="RODOVIÁRIA PLANO PILOTO/EIXO L SUL/AVENIDA DAS NAÇÕES (VILA TELEBRASÍLIA)/EPGU - ZOOLÓGICO/EPIA/EPIA/BR-040/DF-290"/>
  </r>
  <r>
    <x v="204"/>
    <x v="7"/>
    <x v="5"/>
    <x v="1"/>
    <n v="9"/>
    <s v="AVENIDA PERIMETRAL"/>
    <s v="NOVO GAMA"/>
    <s v="RODOVIÁRIA PLANO PILOTO/EIXO L SUL/AVENIDA DAS NAÇÕES (VILA TELEBRASÍLIA)/EPGU - ZOOLÓGICO/EPIA/EPIA/BR-040/DF-290/AVENIDA PERIMETRAL"/>
  </r>
  <r>
    <x v="204"/>
    <x v="7"/>
    <x v="5"/>
    <x v="1"/>
    <n v="10"/>
    <s v="RODOVIÁRIA NOVO GAMA"/>
    <s v="NOVO GAMA"/>
    <s v="RODOVIÁRIA PLANO PILOTO/EIXO L SUL/AVENIDA DAS NAÇÕES (VILA TELEBRASÍLIA)/EPGU - ZOOLÓGICO/EPIA/EPIA/BR-040/DF-290/AVENIDA PERIMETRAL/RODOVIÁRIA NOVO GAMA"/>
  </r>
  <r>
    <x v="204"/>
    <x v="7"/>
    <x v="5"/>
    <x v="1"/>
    <n v="11"/>
    <s v="RUA 12HC"/>
    <s v="NOVO GAMA"/>
    <s v="RODOVIÁRIA PLANO PILOTO/EIXO L SUL/AVENIDA DAS NAÇÕES (VILA TELEBRASÍLIA)/EPGU - ZOOLÓGICO/EPIA/EPIA/BR-040/DF-290/AVENIDA PERIMETRAL/RODOVIÁRIA NOVO GAMA/RUA 12HC"/>
  </r>
  <r>
    <x v="204"/>
    <x v="7"/>
    <x v="5"/>
    <x v="1"/>
    <n v="12"/>
    <s v="RUA 11 HC"/>
    <s v="NOVO GAMA"/>
    <s v="RODOVIÁRIA PLANO PILOTO/EIXO L SUL/AVENIDA DAS NAÇÕES (VILA TELEBRASÍLIA)/EPGU - ZOOLÓGICO/EPIA/EPIA/BR-040/DF-290/AVENIDA PERIMETRAL/RODOVIÁRIA NOVO GAMA/RUA 12HC/RUA 11 HC"/>
  </r>
  <r>
    <x v="204"/>
    <x v="7"/>
    <x v="5"/>
    <x v="1"/>
    <n v="13"/>
    <s v="RUA MAL EURICO GASPAR DUTRA, QUADRA 06, CASA 07"/>
    <s v="NOVO GAMA"/>
    <s v="RODOVIÁRIA PLANO PILOTO/EIXO L SUL/AVENIDA DAS NAÇÕES (VILA TELEBRASÍLIA)/EPGU - ZOOLÓGICO/EPIA/EPIA/BR-040/DF-290/AVENIDA PERIMETRAL/RODOVIÁRIA NOVO GAMA/RUA 12HC/RUA 11 HC/RUA MAL EURICO GASPAR DUTRA, QUADRA 06, CASA 07"/>
  </r>
  <r>
    <x v="205"/>
    <x v="7"/>
    <x v="4"/>
    <x v="0"/>
    <n v="1"/>
    <s v="RUA MAL EURICO GASPAR DUTRA, QUADRA 06, CASA 07"/>
    <s v="NOVO GAMA"/>
    <s v="RUA MAL EURICO GASPAR DUTRA, QUADRA 06, CASA 07"/>
  </r>
  <r>
    <x v="205"/>
    <x v="7"/>
    <x v="4"/>
    <x v="0"/>
    <n v="2"/>
    <s v="RUA 11 HC"/>
    <s v="NOVO GAMA"/>
    <s v="RUA MAL EURICO GASPAR DUTRA, QUADRA 06, CASA 07/RUA 11 HC"/>
  </r>
  <r>
    <x v="205"/>
    <x v="7"/>
    <x v="4"/>
    <x v="0"/>
    <n v="3"/>
    <s v="RUA 12HC"/>
    <s v="NOVO GAMA"/>
    <s v="RUA MAL EURICO GASPAR DUTRA, QUADRA 06, CASA 07/RUA 11 HC/RUA 12HC"/>
  </r>
  <r>
    <x v="205"/>
    <x v="7"/>
    <x v="4"/>
    <x v="0"/>
    <n v="4"/>
    <s v="RODOVIÁRIA NOVO GAMA"/>
    <s v="NOVO GAMA"/>
    <s v="RUA MAL EURICO GASPAR DUTRA, QUADRA 06, CASA 07/RUA 11 HC/RUA 12HC/RODOVIÁRIA NOVO GAMA"/>
  </r>
  <r>
    <x v="205"/>
    <x v="7"/>
    <x v="4"/>
    <x v="0"/>
    <n v="5"/>
    <s v="AVENIDA PERIMETRAL"/>
    <s v="NOVO GAMA"/>
    <s v="RUA MAL EURICO GASPAR DUTRA, QUADRA 06, CASA 07/RUA 11 HC/RUA 12HC/RODOVIÁRIA NOVO GAMA/AVENIDA PERIMETRAL"/>
  </r>
  <r>
    <x v="205"/>
    <x v="7"/>
    <x v="4"/>
    <x v="0"/>
    <n v="6"/>
    <s v="DF-290"/>
    <s v="NOVO GAMA"/>
    <s v="RUA MAL EURICO GASPAR DUTRA, QUADRA 06, CASA 07/RUA 11 HC/RUA 12HC/RODOVIÁRIA NOVO GAMA/AVENIDA PERIMETRAL/DF-290"/>
  </r>
  <r>
    <x v="205"/>
    <x v="7"/>
    <x v="4"/>
    <x v="0"/>
    <n v="7"/>
    <s v="BR-040"/>
    <s v="SANTA MARIA"/>
    <s v="RUA MAL EURICO GASPAR DUTRA, QUADRA 06, CASA 07/RUA 11 HC/RUA 12HC/RODOVIÁRIA NOVO GAMA/AVENIDA PERIMETRAL/DF-290/BR-040"/>
  </r>
  <r>
    <x v="205"/>
    <x v="7"/>
    <x v="4"/>
    <x v="0"/>
    <n v="8"/>
    <s v="EPIA"/>
    <s v="PARKWAY"/>
    <s v="RUA MAL EURICO GASPAR DUTRA, QUADRA 06, CASA 07/RUA 11 HC/RUA 12HC/RODOVIÁRIA NOVO GAMA/AVENIDA PERIMETRAL/DF-290/BR-040/EPIA"/>
  </r>
  <r>
    <x v="205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05"/>
    <x v="7"/>
    <x v="4"/>
    <x v="0"/>
    <n v="10"/>
    <s v="EPGU - ZOOLÓGICO"/>
    <s v="GUARÁ"/>
    <s v="RUA MAL EURICO GASPAR DUTRA, QUADRA 06, CASA 07/RUA 11 HC/RUA 12HC/RODOVIÁRIA NOVO GAMA/AVENIDA PERIMETRAL/DF-290/BR-040/EPIA/EPIA/EPGU - ZOOLÓGICO"/>
  </r>
  <r>
    <x v="205"/>
    <x v="7"/>
    <x v="4"/>
    <x v="0"/>
    <n v="11"/>
    <s v="AVENIDA DAS NAÇÕES (VILA TELEBRASÍLIA)"/>
    <s v="BRASÍLIA"/>
    <s v="RUA MAL EURICO GASPAR DUTRA, QUADRA 06, CASA 07/RUA 11 HC/RUA 12HC/RODOVIÁRIA NOVO GAMA/AVENIDA PERIMETRAL/DF-290/BR-040/EPIA/EPIA/EPGU - ZOOLÓGICO/AVENIDA DAS NAÇÕES (VILA TELEBRASÍLIA)"/>
  </r>
  <r>
    <x v="205"/>
    <x v="7"/>
    <x v="4"/>
    <x v="0"/>
    <n v="12"/>
    <s v="EIXO L SUL"/>
    <s v="BRASÍLIA"/>
    <s v="RUA MAL EURICO GASPAR DUTRA, QUADRA 06, CASA 07/RUA 11 HC/RUA 12HC/RODOVIÁRIA NOVO GAMA/AVENIDA PERIMETRAL/DF-290/BR-040/EPIA/EPIA/EPGU - ZOOLÓGICO/AVENIDA DAS NAÇÕES (VILA TELEBRASÍLIA)/EIXO L SUL"/>
  </r>
  <r>
    <x v="205"/>
    <x v="7"/>
    <x v="4"/>
    <x v="0"/>
    <n v="13"/>
    <s v="RODOVIÁRIA PLANO PILOTO"/>
    <s v="BRASÍLIA"/>
    <s v="RUA MAL EURICO GASPAR DUTRA, QUADRA 06, CASA 07/RUA 11 HC/RUA 12HC/RODOVIÁRIA NOVO GAMA/AVENIDA PERIMETRAL/DF-290/BR-040/EPIA/EPIA/EPGU - ZOOLÓGICO/AVENIDA DAS NAÇÕES (VILA TELEBRASÍLIA)/EIXO L SUL/RODOVIÁRIA PLANO PILOTO"/>
  </r>
  <r>
    <x v="205"/>
    <x v="7"/>
    <x v="5"/>
    <x v="1"/>
    <n v="1"/>
    <s v="RODOVIÁRIA PLANO PILOTO"/>
    <s v="BRASÍLIA"/>
    <s v="RODOVIÁRIA PLANO PILOTO"/>
  </r>
  <r>
    <x v="205"/>
    <x v="7"/>
    <x v="5"/>
    <x v="1"/>
    <n v="2"/>
    <s v="EIXO L SUL"/>
    <s v="BRASÍLIA"/>
    <s v="RODOVIÁRIA PLANO PILOTO/EIXO L SUL"/>
  </r>
  <r>
    <x v="205"/>
    <x v="7"/>
    <x v="5"/>
    <x v="1"/>
    <n v="3"/>
    <s v="AVENIDA DAS NAÇÕES (VILA TELEBRASÍLIA)"/>
    <s v="BRASÍLIA"/>
    <s v="RODOVIÁRIA PLANO PILOTO/EIXO L SUL/AVENIDA DAS NAÇÕES (VILA TELEBRASÍLIA)"/>
  </r>
  <r>
    <x v="205"/>
    <x v="7"/>
    <x v="5"/>
    <x v="1"/>
    <n v="4"/>
    <s v="EPGU - ZOOLÓGICO"/>
    <s v="GUARÁ"/>
    <s v="RODOVIÁRIA PLANO PILOTO/EIXO L SUL/AVENIDA DAS NAÇÕES (VILA TELEBRASÍLIA)/EPGU - ZOOLÓGICO"/>
  </r>
  <r>
    <x v="205"/>
    <x v="7"/>
    <x v="5"/>
    <x v="1"/>
    <n v="5"/>
    <s v="EPIA"/>
    <s v="CANDANGOLÂNDIA"/>
    <s v="RODOVIÁRIA PLANO PILOTO/EIXO L SUL/AVENIDA DAS NAÇÕES (VILA TELEBRASÍLIA)/EPGU - ZOOLÓGICO/EPIA"/>
  </r>
  <r>
    <x v="205"/>
    <x v="7"/>
    <x v="5"/>
    <x v="1"/>
    <n v="6"/>
    <s v="EPIA"/>
    <s v="PARKWAY"/>
    <s v="RODOVIÁRIA PLANO PILOTO/EIXO L SUL/AVENIDA DAS NAÇÕES (VILA TELEBRASÍLIA)/EPGU - ZOOLÓGICO/EPIA/EPIA"/>
  </r>
  <r>
    <x v="205"/>
    <x v="7"/>
    <x v="5"/>
    <x v="1"/>
    <n v="7"/>
    <s v="BR-040"/>
    <s v="SANTA MARIA"/>
    <s v="RODOVIÁRIA PLANO PILOTO/EIXO L SUL/AVENIDA DAS NAÇÕES (VILA TELEBRASÍLIA)/EPGU - ZOOLÓGICO/EPIA/EPIA/BR-040"/>
  </r>
  <r>
    <x v="205"/>
    <x v="7"/>
    <x v="5"/>
    <x v="1"/>
    <n v="8"/>
    <s v="DF-290"/>
    <s v="NOVO GAMA"/>
    <s v="RODOVIÁRIA PLANO PILOTO/EIXO L SUL/AVENIDA DAS NAÇÕES (VILA TELEBRASÍLIA)/EPGU - ZOOLÓGICO/EPIA/EPIA/BR-040/DF-290"/>
  </r>
  <r>
    <x v="205"/>
    <x v="7"/>
    <x v="5"/>
    <x v="1"/>
    <n v="9"/>
    <s v="AVENIDA PERIMETRAL"/>
    <s v="NOVO GAMA"/>
    <s v="RODOVIÁRIA PLANO PILOTO/EIXO L SUL/AVENIDA DAS NAÇÕES (VILA TELEBRASÍLIA)/EPGU - ZOOLÓGICO/EPIA/EPIA/BR-040/DF-290/AVENIDA PERIMETRAL"/>
  </r>
  <r>
    <x v="205"/>
    <x v="7"/>
    <x v="5"/>
    <x v="1"/>
    <n v="10"/>
    <s v="RODOVIÁRIA NOVO GAMA"/>
    <s v="NOVO GAMA"/>
    <s v="RODOVIÁRIA PLANO PILOTO/EIXO L SUL/AVENIDA DAS NAÇÕES (VILA TELEBRASÍLIA)/EPGU - ZOOLÓGICO/EPIA/EPIA/BR-040/DF-290/AVENIDA PERIMETRAL/RODOVIÁRIA NOVO GAMA"/>
  </r>
  <r>
    <x v="205"/>
    <x v="7"/>
    <x v="5"/>
    <x v="1"/>
    <n v="11"/>
    <s v="RUA 12HC"/>
    <s v="NOVO GAMA"/>
    <s v="RODOVIÁRIA PLANO PILOTO/EIXO L SUL/AVENIDA DAS NAÇÕES (VILA TELEBRASÍLIA)/EPGU - ZOOLÓGICO/EPIA/EPIA/BR-040/DF-290/AVENIDA PERIMETRAL/RODOVIÁRIA NOVO GAMA/RUA 12HC"/>
  </r>
  <r>
    <x v="205"/>
    <x v="7"/>
    <x v="5"/>
    <x v="1"/>
    <n v="12"/>
    <s v="RUA 11 HC"/>
    <s v="NOVO GAMA"/>
    <s v="RODOVIÁRIA PLANO PILOTO/EIXO L SUL/AVENIDA DAS NAÇÕES (VILA TELEBRASÍLIA)/EPGU - ZOOLÓGICO/EPIA/EPIA/BR-040/DF-290/AVENIDA PERIMETRAL/RODOVIÁRIA NOVO GAMA/RUA 12HC/RUA 11 HC"/>
  </r>
  <r>
    <x v="205"/>
    <x v="7"/>
    <x v="5"/>
    <x v="1"/>
    <n v="13"/>
    <s v="RUA MAL EURICO GASPAR DUTRA, QUADRA 06, CASA 07"/>
    <s v="NOVO GAMA"/>
    <s v="RODOVIÁRIA PLANO PILOTO/EIXO L SUL/AVENIDA DAS NAÇÕES (VILA TELEBRASÍLIA)/EPGU - ZOOLÓGICO/EPIA/EPIA/BR-040/DF-290/AVENIDA PERIMETRAL/RODOVIÁRIA NOVO GAMA/RUA 12HC/RUA 11 HC/RUA MAL EURICO GASPAR DUTRA, QUADRA 06, CASA 07"/>
  </r>
  <r>
    <x v="206"/>
    <x v="8"/>
    <x v="4"/>
    <x v="0"/>
    <n v="1"/>
    <s v="CH PARAÍSO Nº 49"/>
    <s v="LAGO AZUL"/>
    <s v="CH PARAÍSO Nº 49"/>
  </r>
  <r>
    <x v="206"/>
    <x v="8"/>
    <x v="4"/>
    <x v="0"/>
    <n v="2"/>
    <s v="DF-290"/>
    <s v="NOVO GAMA"/>
    <s v="CH PARAÍSO Nº 49/DF-290"/>
  </r>
  <r>
    <x v="206"/>
    <x v="8"/>
    <x v="4"/>
    <x v="0"/>
    <n v="3"/>
    <s v="BR-040"/>
    <s v="SANTA MARIA"/>
    <s v="CH PARAÍSO Nº 49/DF-290/BR-040"/>
  </r>
  <r>
    <x v="206"/>
    <x v="8"/>
    <x v="4"/>
    <x v="0"/>
    <n v="4"/>
    <s v="EPIA"/>
    <s v="PARKWAY"/>
    <s v="CH PARAÍSO Nº 49/DF-290/BR-040/EPIA"/>
  </r>
  <r>
    <x v="206"/>
    <x v="8"/>
    <x v="4"/>
    <x v="0"/>
    <n v="5"/>
    <s v="EPIA"/>
    <s v="CANDANGOLÂNDIA"/>
    <s v="CH PARAÍSO Nº 49/DF-290/BR-040/EPIA/EPIA"/>
  </r>
  <r>
    <x v="206"/>
    <x v="8"/>
    <x v="4"/>
    <x v="0"/>
    <n v="6"/>
    <s v="PARKSHOPPING"/>
    <s v="GUARÁ"/>
    <s v="CH PARAÍSO Nº 49/DF-290/BR-040/EPIA/EPIA/PARKSHOPPING"/>
  </r>
  <r>
    <x v="206"/>
    <x v="8"/>
    <x v="4"/>
    <x v="0"/>
    <n v="7"/>
    <s v="EPGU - ZOOLÓGICO"/>
    <s v="GUARÁ"/>
    <s v="CH PARAÍSO Nº 49/DF-290/BR-040/EPIA/EPIA/PARKSHOPPING/EPGU - ZOOLÓGICO"/>
  </r>
  <r>
    <x v="206"/>
    <x v="8"/>
    <x v="4"/>
    <x v="0"/>
    <n v="8"/>
    <s v="AVENIDA DAS NAÇÕES (VILA TELEBRASÍLIA)"/>
    <s v="BRASÍLIA"/>
    <s v="CH PARAÍSO Nº 49/DF-290/BR-040/EPIA/EPIA/PARKSHOPPING/EPGU - ZOOLÓGICO/AVENIDA DAS NAÇÕES (VILA TELEBRASÍLIA)"/>
  </r>
  <r>
    <x v="206"/>
    <x v="8"/>
    <x v="4"/>
    <x v="0"/>
    <n v="9"/>
    <s v="EIXO W SUL"/>
    <s v="BRASÍLIA"/>
    <s v="CH PARAÍSO Nº 49/DF-290/BR-040/EPIA/EPIA/PARKSHOPPING/EPGU - ZOOLÓGICO/AVENIDA DAS NAÇÕES (VILA TELEBRASÍLIA)/EIXO W SUL"/>
  </r>
  <r>
    <x v="206"/>
    <x v="8"/>
    <x v="4"/>
    <x v="0"/>
    <n v="10"/>
    <s v="RODOVIÁRIA PLANO PILOTO"/>
    <s v="BRASÍLIA"/>
    <s v="CH PARAÍSO Nº 49/DF-290/BR-040/EPIA/EPIA/PARKSHOPPING/EPGU - ZOOLÓGICO/AVENIDA DAS NAÇÕES (VILA TELEBRASÍLIA)/EIXO W SUL/RODOVIÁRIA PLANO PILOTO"/>
  </r>
  <r>
    <x v="206"/>
    <x v="8"/>
    <x v="5"/>
    <x v="1"/>
    <n v="1"/>
    <s v="RODOVIÁRIA PLANO PILOTO"/>
    <s v="BRASÍLIA"/>
    <s v="RODOVIÁRIA PLANO PILOTO"/>
  </r>
  <r>
    <x v="206"/>
    <x v="8"/>
    <x v="5"/>
    <x v="1"/>
    <n v="2"/>
    <s v="EIXO W SUL"/>
    <s v="BRASÍLIA"/>
    <s v="RODOVIÁRIA PLANO PILOTO/EIXO W SUL"/>
  </r>
  <r>
    <x v="206"/>
    <x v="8"/>
    <x v="5"/>
    <x v="1"/>
    <n v="3"/>
    <s v="AVENIDA DAS NAÇÕES (VILA TELEBRASÍLIA)"/>
    <s v="BRASÍLIA"/>
    <s v="RODOVIÁRIA PLANO PILOTO/EIXO W SUL/AVENIDA DAS NAÇÕES (VILA TELEBRASÍLIA)"/>
  </r>
  <r>
    <x v="206"/>
    <x v="8"/>
    <x v="5"/>
    <x v="1"/>
    <n v="4"/>
    <s v="EPGU - ZOOLÓGICO"/>
    <s v="GUARÁ"/>
    <s v="RODOVIÁRIA PLANO PILOTO/EIXO W SUL/AVENIDA DAS NAÇÕES (VILA TELEBRASÍLIA)/EPGU - ZOOLÓGICO"/>
  </r>
  <r>
    <x v="206"/>
    <x v="8"/>
    <x v="5"/>
    <x v="1"/>
    <n v="5"/>
    <s v="PARKSHOPPING"/>
    <s v="GUARÁ"/>
    <s v="RODOVIÁRIA PLANO PILOTO/EIXO W SUL/AVENIDA DAS NAÇÕES (VILA TELEBRASÍLIA)/EPGU - ZOOLÓGICO/PARKSHOPPING"/>
  </r>
  <r>
    <x v="206"/>
    <x v="8"/>
    <x v="5"/>
    <x v="1"/>
    <n v="6"/>
    <s v="EPIA"/>
    <s v="CANDANGOLÂNDIA"/>
    <s v="RODOVIÁRIA PLANO PILOTO/EIXO W SUL/AVENIDA DAS NAÇÕES (VILA TELEBRASÍLIA)/EPGU - ZOOLÓGICO/PARKSHOPPING/EPIA"/>
  </r>
  <r>
    <x v="206"/>
    <x v="8"/>
    <x v="5"/>
    <x v="1"/>
    <n v="7"/>
    <s v="EPIA"/>
    <s v="PARKWAY"/>
    <s v="RODOVIÁRIA PLANO PILOTO/EIXO W SUL/AVENIDA DAS NAÇÕES (VILA TELEBRASÍLIA)/EPGU - ZOOLÓGICO/PARKSHOPPING/EPIA/EPIA"/>
  </r>
  <r>
    <x v="206"/>
    <x v="8"/>
    <x v="5"/>
    <x v="1"/>
    <n v="8"/>
    <s v="BR-040"/>
    <s v="SANTA MARIA"/>
    <s v="RODOVIÁRIA PLANO PILOTO/EIXO W SUL/AVENIDA DAS NAÇÕES (VILA TELEBRASÍLIA)/EPGU - ZOOLÓGICO/PARKSHOPPING/EPIA/EPIA/BR-040"/>
  </r>
  <r>
    <x v="206"/>
    <x v="8"/>
    <x v="5"/>
    <x v="1"/>
    <n v="9"/>
    <s v="DF-290"/>
    <s v="NOVO GAMA"/>
    <s v="RODOVIÁRIA PLANO PILOTO/EIXO W SUL/AVENIDA DAS NAÇÕES (VILA TELEBRASÍLIA)/EPGU - ZOOLÓGICO/PARKSHOPPING/EPIA/EPIA/BR-040/DF-290"/>
  </r>
  <r>
    <x v="206"/>
    <x v="8"/>
    <x v="5"/>
    <x v="1"/>
    <n v="10"/>
    <s v="CH PARAÍSO Nº 49"/>
    <s v="LAGO AZUL"/>
    <s v="RODOVIÁRIA PLANO PILOTO/EIXO W SUL/AVENIDA DAS NAÇÕES (VILA TELEBRASÍLIA)/EPGU - ZOOLÓGICO/PARKSHOPPING/EPIA/EPIA/BR-040/DF-290/CH PARAÍSO Nº 49"/>
  </r>
  <r>
    <x v="207"/>
    <x v="8"/>
    <x v="4"/>
    <x v="0"/>
    <n v="1"/>
    <s v="CH PARAÍSO Nº 49"/>
    <s v="LAGO AZUL"/>
    <s v="CH PARAÍSO Nº 49"/>
  </r>
  <r>
    <x v="207"/>
    <x v="8"/>
    <x v="4"/>
    <x v="0"/>
    <n v="2"/>
    <s v="RUA 51"/>
    <s v="LAGO AZUL"/>
    <s v="CH PARAÍSO Nº 49/RUA 51"/>
  </r>
  <r>
    <x v="207"/>
    <x v="8"/>
    <x v="4"/>
    <x v="0"/>
    <n v="3"/>
    <s v="RUA 6"/>
    <s v="LAGO AZUL"/>
    <s v="CH PARAÍSO Nº 49/RUA 51/RUA 6"/>
  </r>
  <r>
    <x v="207"/>
    <x v="8"/>
    <x v="4"/>
    <x v="0"/>
    <n v="4"/>
    <s v="RUA 7"/>
    <s v="LAGO AZUL"/>
    <s v="CH PARAÍSO Nº 49/RUA 51/RUA 6/RUA 7"/>
  </r>
  <r>
    <x v="207"/>
    <x v="8"/>
    <x v="4"/>
    <x v="0"/>
    <n v="5"/>
    <s v="AVENIDA LAGO AZUL"/>
    <s v="NOVO GAMA"/>
    <s v="CH PARAÍSO Nº 49/RUA 51/RUA 6/RUA 7/AVENIDA LAGO AZUL"/>
  </r>
  <r>
    <x v="207"/>
    <x v="8"/>
    <x v="4"/>
    <x v="0"/>
    <n v="6"/>
    <s v="AVENIDA CONTORNO"/>
    <s v="LUZIÂNIA"/>
    <s v="CH PARAÍSO Nº 49/RUA 51/RUA 6/RUA 7/AVENIDA LAGO AZUL/AVENIDA CONTORNO"/>
  </r>
  <r>
    <x v="207"/>
    <x v="8"/>
    <x v="4"/>
    <x v="0"/>
    <n v="7"/>
    <s v="RUA DALIAS"/>
    <s v="NOVO GAMA"/>
    <s v="CH PARAÍSO Nº 49/RUA 51/RUA 6/RUA 7/AVENIDA LAGO AZUL/AVENIDA CONTORNO/RUA DALIAS"/>
  </r>
  <r>
    <x v="207"/>
    <x v="8"/>
    <x v="4"/>
    <x v="0"/>
    <n v="8"/>
    <s v="AVENIDA DVO"/>
    <s v="NOVO GAMA"/>
    <s v="CH PARAÍSO Nº 49/RUA 51/RUA 6/RUA 7/AVENIDA LAGO AZUL/AVENIDA CONTORNO/RUA DALIAS/AVENIDA DVO"/>
  </r>
  <r>
    <x v="207"/>
    <x v="8"/>
    <x v="4"/>
    <x v="0"/>
    <n v="9"/>
    <s v="DF-290"/>
    <s v="NOVO GAMA"/>
    <s v="CH PARAÍSO Nº 49/RUA 51/RUA 6/RUA 7/AVENIDA LAGO AZUL/AVENIDA CONTORNO/RUA DALIAS/AVENIDA DVO/DF-290"/>
  </r>
  <r>
    <x v="207"/>
    <x v="8"/>
    <x v="4"/>
    <x v="0"/>
    <n v="10"/>
    <s v="BR-040"/>
    <s v="SANTA MARIA"/>
    <s v="CH PARAÍSO Nº 49/RUA 51/RUA 6/RUA 7/AVENIDA LAGO AZUL/AVENIDA CONTORNO/RUA DALIAS/AVENIDA DVO/DF-290/BR-040"/>
  </r>
  <r>
    <x v="207"/>
    <x v="8"/>
    <x v="4"/>
    <x v="0"/>
    <n v="11"/>
    <s v="EPIA"/>
    <s v="PARKWAY"/>
    <s v="CH PARAÍSO Nº 49/RUA 51/RUA 6/RUA 7/AVENIDA LAGO AZUL/AVENIDA CONTORNO/RUA DALIAS/AVENIDA DVO/DF-290/BR-040/EPIA"/>
  </r>
  <r>
    <x v="207"/>
    <x v="8"/>
    <x v="4"/>
    <x v="0"/>
    <n v="12"/>
    <s v="EPIA"/>
    <s v="CANDANGOLÂNDIA"/>
    <s v="CH PARAÍSO Nº 49/RUA 51/RUA 6/RUA 7/AVENIDA LAGO AZUL/AVENIDA CONTORNO/RUA DALIAS/AVENIDA DVO/DF-290/BR-040/EPIA/EPIA"/>
  </r>
  <r>
    <x v="207"/>
    <x v="8"/>
    <x v="4"/>
    <x v="0"/>
    <n v="13"/>
    <s v="EPGU - ZOOLÓGICO"/>
    <s v="GUARÁ"/>
    <s v="CH PARAÍSO Nº 49/RUA 51/RUA 6/RUA 7/AVENIDA LAGO AZUL/AVENIDA CONTORNO/RUA DALIAS/AVENIDA DVO/DF-290/BR-040/EPIA/EPIA/EPGU - ZOOLÓGICO"/>
  </r>
  <r>
    <x v="207"/>
    <x v="8"/>
    <x v="4"/>
    <x v="0"/>
    <n v="14"/>
    <s v="AVENIDA DAS NAÇÕES (VILA TELEBRASÍLIA)"/>
    <s v="BRASÍLIA"/>
    <s v="CH PARAÍSO Nº 49/RUA 51/RUA 6/RUA 7/AVENIDA LAGO AZUL/AVENIDA CONTORNO/RUA DALIAS/AVENIDA DVO/DF-290/BR-040/EPIA/EPIA/EPGU - ZOOLÓGICO/AVENIDA DAS NAÇÕES (VILA TELEBRASÍLIA)"/>
  </r>
  <r>
    <x v="207"/>
    <x v="8"/>
    <x v="4"/>
    <x v="0"/>
    <n v="15"/>
    <s v="EIXO W SUL"/>
    <s v="BRASÍLIA"/>
    <s v="CH PARAÍSO Nº 49/RUA 51/RUA 6/RUA 7/AVENIDA LAGO AZUL/AVENIDA CONTORNO/RUA DALIAS/AVENIDA DVO/DF-290/BR-040/EPIA/EPIA/EPGU - ZOOLÓGICO/AVENIDA DAS NAÇÕES (VILA TELEBRASÍLIA)/EIXO W SUL"/>
  </r>
  <r>
    <x v="207"/>
    <x v="8"/>
    <x v="4"/>
    <x v="0"/>
    <n v="16"/>
    <s v="RODOVIÁRIA PLANO PILOTO"/>
    <s v="BRASÍLIA"/>
    <s v="CH PARAÍSO Nº 49/RUA 51/RUA 6/RUA 7/AVENIDA LAGO AZUL/AVENIDA CONTORNO/RUA DALIAS/AVENIDA DVO/DF-290/BR-040/EPIA/EPIA/EPGU - ZOOLÓGICO/AVENIDA DAS NAÇÕES (VILA TELEBRASÍLIA)/EIXO W SUL/RODOVIÁRIA PLANO PILOTO"/>
  </r>
  <r>
    <x v="207"/>
    <x v="8"/>
    <x v="5"/>
    <x v="1"/>
    <n v="1"/>
    <s v="RODOVIÁRIA PLANO PILOTO"/>
    <s v="BRASÍLIA"/>
    <s v="RODOVIÁRIA PLANO PILOTO"/>
  </r>
  <r>
    <x v="207"/>
    <x v="8"/>
    <x v="5"/>
    <x v="1"/>
    <n v="2"/>
    <s v="EIXO W SUL"/>
    <s v="BRASÍLIA"/>
    <s v="RODOVIÁRIA PLANO PILOTO/EIXO W SUL"/>
  </r>
  <r>
    <x v="207"/>
    <x v="8"/>
    <x v="5"/>
    <x v="1"/>
    <n v="3"/>
    <s v="AVENIDA DAS NAÇÕES (VILA TELEBRASÍLIA)"/>
    <s v="BRASÍLIA"/>
    <s v="RODOVIÁRIA PLANO PILOTO/EIXO W SUL/AVENIDA DAS NAÇÕES (VILA TELEBRASÍLIA)"/>
  </r>
  <r>
    <x v="207"/>
    <x v="8"/>
    <x v="5"/>
    <x v="1"/>
    <n v="4"/>
    <s v="EPGU - ZOOLÓGICO"/>
    <s v="GUARÁ"/>
    <s v="RODOVIÁRIA PLANO PILOTO/EIXO W SUL/AVENIDA DAS NAÇÕES (VILA TELEBRASÍLIA)/EPGU - ZOOLÓGICO"/>
  </r>
  <r>
    <x v="207"/>
    <x v="8"/>
    <x v="5"/>
    <x v="1"/>
    <n v="5"/>
    <s v="EPIA"/>
    <s v="CANDANGOLÂNDIA"/>
    <s v="RODOVIÁRIA PLANO PILOTO/EIXO W SUL/AVENIDA DAS NAÇÕES (VILA TELEBRASÍLIA)/EPGU - ZOOLÓGICO/EPIA"/>
  </r>
  <r>
    <x v="207"/>
    <x v="8"/>
    <x v="5"/>
    <x v="1"/>
    <n v="6"/>
    <s v="EPIA"/>
    <s v="PARKWAY"/>
    <s v="RODOVIÁRIA PLANO PILOTO/EIXO W SUL/AVENIDA DAS NAÇÕES (VILA TELEBRASÍLIA)/EPGU - ZOOLÓGICO/EPIA/EPIA"/>
  </r>
  <r>
    <x v="207"/>
    <x v="8"/>
    <x v="5"/>
    <x v="1"/>
    <n v="7"/>
    <s v="BR-040"/>
    <s v="SANTA MARIA"/>
    <s v="RODOVIÁRIA PLANO PILOTO/EIXO W SUL/AVENIDA DAS NAÇÕES (VILA TELEBRASÍLIA)/EPGU - ZOOLÓGICO/EPIA/EPIA/BR-040"/>
  </r>
  <r>
    <x v="207"/>
    <x v="8"/>
    <x v="5"/>
    <x v="1"/>
    <n v="8"/>
    <s v="DF-290"/>
    <s v="NOVO GAMA"/>
    <s v="RODOVIÁRIA PLANO PILOTO/EIXO W SUL/AVENIDA DAS NAÇÕES (VILA TELEBRASÍLIA)/EPGU - ZOOLÓGICO/EPIA/EPIA/BR-040/DF-290"/>
  </r>
  <r>
    <x v="207"/>
    <x v="8"/>
    <x v="5"/>
    <x v="1"/>
    <n v="9"/>
    <s v="AVENIDA DVO"/>
    <s v="NOVO GAMA"/>
    <s v="RODOVIÁRIA PLANO PILOTO/EIXO W SUL/AVENIDA DAS NAÇÕES (VILA TELEBRASÍLIA)/EPGU - ZOOLÓGICO/EPIA/EPIA/BR-040/DF-290/AVENIDA DVO"/>
  </r>
  <r>
    <x v="207"/>
    <x v="8"/>
    <x v="5"/>
    <x v="1"/>
    <n v="10"/>
    <s v="RUA DALIAS"/>
    <s v="NOVO GAMA"/>
    <s v="RODOVIÁRIA PLANO PILOTO/EIXO W SUL/AVENIDA DAS NAÇÕES (VILA TELEBRASÍLIA)/EPGU - ZOOLÓGICO/EPIA/EPIA/BR-040/DF-290/AVENIDA DVO/RUA DALIAS"/>
  </r>
  <r>
    <x v="207"/>
    <x v="8"/>
    <x v="5"/>
    <x v="1"/>
    <n v="11"/>
    <s v="AVENIDA CONTORNO"/>
    <s v="LUZIÂNIA"/>
    <s v="RODOVIÁRIA PLANO PILOTO/EIXO W SUL/AVENIDA DAS NAÇÕES (VILA TELEBRASÍLIA)/EPGU - ZOOLÓGICO/EPIA/EPIA/BR-040/DF-290/AVENIDA DVO/RUA DALIAS/AVENIDA CONTORNO"/>
  </r>
  <r>
    <x v="207"/>
    <x v="8"/>
    <x v="5"/>
    <x v="1"/>
    <n v="12"/>
    <s v="AVENIDA LAGO AZUL"/>
    <s v="NOVO GAMA"/>
    <s v="RODOVIÁRIA PLANO PILOTO/EIXO W SUL/AVENIDA DAS NAÇÕES (VILA TELEBRASÍLIA)/EPGU - ZOOLÓGICO/EPIA/EPIA/BR-040/DF-290/AVENIDA DVO/RUA DALIAS/AVENIDA CONTORNO/AVENIDA LAGO AZUL"/>
  </r>
  <r>
    <x v="207"/>
    <x v="8"/>
    <x v="5"/>
    <x v="1"/>
    <n v="13"/>
    <s v="CH PARAÍSO Nº 49"/>
    <s v="LAGO AZUL"/>
    <s v="RODOVIÁRIA PLANO PILOTO/EIXO W SUL/AVENIDA DAS NAÇÕES (VILA TELEBRASÍLIA)/EPGU - ZOOLÓGICO/EPIA/EPIA/BR-040/DF-290/AVENIDA DVO/RUA DALIAS/AVENIDA CONTORNO/AVENIDA LAGO AZUL/CH PARAÍSO Nº 49"/>
  </r>
  <r>
    <x v="207"/>
    <x v="8"/>
    <x v="5"/>
    <x v="1"/>
    <n v="14"/>
    <s v="CH PARAÍSO Nº 49"/>
    <s v="LAGO AZUL"/>
    <s v="RODOVIÁRIA PLANO PILOTO/EIXO W SUL/AVENIDA DAS NAÇÕES (VILA TELEBRASÍLIA)/EPGU - ZOOLÓGICO/EPIA/EPIA/BR-040/DF-290/AVENIDA DVO/RUA DALIAS/AVENIDA CONTORNO/AVENIDA LAGO AZUL/CH PARAÍSO Nº 49/CH PARAÍSO Nº 49"/>
  </r>
  <r>
    <x v="207"/>
    <x v="8"/>
    <x v="5"/>
    <x v="1"/>
    <n v="15"/>
    <s v="CH PARAÍSO Nº 49"/>
    <s v="LAGO AZUL"/>
    <s v="RODOVIÁRIA PLANO PILOTO/EIXO W SUL/AVENIDA DAS NAÇÕES (VILA TELEBRASÍLIA)/EPGU - ZOOLÓGICO/EPIA/EPIA/BR-040/DF-290/AVENIDA DVO/RUA DALIAS/AVENIDA CONTORNO/AVENIDA LAGO AZUL/CH PARAÍSO Nº 49/CH PARAÍSO Nº 49/CH PARAÍSO Nº 49"/>
  </r>
  <r>
    <x v="208"/>
    <x v="8"/>
    <x v="4"/>
    <x v="0"/>
    <n v="1"/>
    <s v="CH PARAÍSO Nº 49"/>
    <s v="LAGO AZUL"/>
    <s v="CH PARAÍSO Nº 49"/>
  </r>
  <r>
    <x v="208"/>
    <x v="8"/>
    <x v="4"/>
    <x v="0"/>
    <n v="2"/>
    <s v="AVENIDA DVO"/>
    <s v="NOVO GAMA"/>
    <s v="CH PARAÍSO Nº 49/AVENIDA DVO"/>
  </r>
  <r>
    <x v="208"/>
    <x v="8"/>
    <x v="4"/>
    <x v="0"/>
    <n v="3"/>
    <s v="DF-290"/>
    <s v="NOVO GAMA"/>
    <s v="CH PARAÍSO Nº 49/AVENIDA DVO/DF-290"/>
  </r>
  <r>
    <x v="208"/>
    <x v="8"/>
    <x v="4"/>
    <x v="0"/>
    <n v="4"/>
    <s v="BR-040"/>
    <s v="SANTA MARIA"/>
    <s v="CH PARAÍSO Nº 49/AVENIDA DVO/DF-290/BR-040"/>
  </r>
  <r>
    <x v="208"/>
    <x v="8"/>
    <x v="4"/>
    <x v="0"/>
    <n v="5"/>
    <s v="EPIA"/>
    <s v="PARKWAY"/>
    <s v="CH PARAÍSO Nº 49/AVENIDA DVO/DF-290/BR-040/EPIA"/>
  </r>
  <r>
    <x v="208"/>
    <x v="8"/>
    <x v="4"/>
    <x v="0"/>
    <n v="6"/>
    <s v="EPDB"/>
    <s v="LAGO SUL"/>
    <s v="CH PARAÍSO Nº 49/AVENIDA DVO/DF-290/BR-040/EPIA/EPDB"/>
  </r>
  <r>
    <x v="208"/>
    <x v="8"/>
    <x v="4"/>
    <x v="0"/>
    <n v="7"/>
    <s v="EPAR"/>
    <s v="LAGO SUL"/>
    <s v="CH PARAÍSO Nº 49/AVENIDA DVO/DF-290/BR-040/EPIA/EPDB/EPAR"/>
  </r>
  <r>
    <x v="208"/>
    <x v="8"/>
    <x v="4"/>
    <x v="0"/>
    <n v="8"/>
    <s v="EIXO L SUL"/>
    <s v="BRASÍLIA"/>
    <s v="CH PARAÍSO Nº 49/AVENIDA DVO/DF-290/BR-040/EPIA/EPDB/EPAR/EIXO L SUL"/>
  </r>
  <r>
    <x v="208"/>
    <x v="8"/>
    <x v="4"/>
    <x v="0"/>
    <n v="9"/>
    <s v="RODOVIÁRIA PLANO PILOTO"/>
    <s v="BRASÍLIA"/>
    <s v="CH PARAÍSO Nº 49/AVENIDA DVO/DF-290/BR-040/EPIA/EPDB/EPAR/EIXO L SUL/RODOVIÁRIA PLANO PILOTO"/>
  </r>
  <r>
    <x v="208"/>
    <x v="8"/>
    <x v="4"/>
    <x v="0"/>
    <n v="10"/>
    <s v="ESPLANADA"/>
    <s v="BRASÍLIA"/>
    <s v="CH PARAÍSO Nº 49/AVENIDA DVO/DF-290/BR-040/EPIA/EPDB/EPAR/EIXO L SUL/RODOVIÁRIA PLANO PILOTO/ESPLANADA"/>
  </r>
  <r>
    <x v="208"/>
    <x v="8"/>
    <x v="4"/>
    <x v="0"/>
    <n v="11"/>
    <s v="EIXO MONUMENTAL"/>
    <s v="BRASÍLIA"/>
    <s v="CH PARAÍSO Nº 49/AVENIDA DVO/DF-290/BR-040/EPIA/EPDB/EPAR/EIXO L SUL/RODOVIÁRIA PLANO PILOTO/ESPLANADA/EIXO MONUMENTAL"/>
  </r>
  <r>
    <x v="208"/>
    <x v="8"/>
    <x v="4"/>
    <x v="0"/>
    <n v="12"/>
    <s v="RODOVIÁRIA PLANO PILOTO"/>
    <s v="BRASÍLIA"/>
    <s v="CH PARAÍSO Nº 49/AVENIDA DVO/DF-290/BR-040/EPIA/EPDB/EPAR/EIXO L SUL/RODOVIÁRIA PLANO PILOTO/ESPLANADA/EIXO MONUMENTAL/RODOVIÁRIA PLANO PILOTO"/>
  </r>
  <r>
    <x v="208"/>
    <x v="8"/>
    <x v="5"/>
    <x v="1"/>
    <n v="1"/>
    <s v="RODOVIÁRIA PLANO PILOTO"/>
    <s v="BRASÍLIA"/>
    <s v="RODOVIÁRIA PLANO PILOTO"/>
  </r>
  <r>
    <x v="208"/>
    <x v="8"/>
    <x v="5"/>
    <x v="1"/>
    <n v="2"/>
    <s v="EIXO MONUMENTAL"/>
    <s v="BRASÍLIA"/>
    <s v="RODOVIÁRIA PLANO PILOTO/EIXO MONUMENTAL"/>
  </r>
  <r>
    <x v="208"/>
    <x v="8"/>
    <x v="5"/>
    <x v="1"/>
    <n v="3"/>
    <s v="ESPLANADA"/>
    <s v="BRASÍLIA"/>
    <s v="RODOVIÁRIA PLANO PILOTO/EIXO MONUMENTAL/ESPLANADA"/>
  </r>
  <r>
    <x v="208"/>
    <x v="8"/>
    <x v="5"/>
    <x v="1"/>
    <n v="4"/>
    <s v="RODOVIÁRIA PLANO PILOTO"/>
    <s v="BRASÍLIA"/>
    <s v="RODOVIÁRIA PLANO PILOTO/EIXO MONUMENTAL/ESPLANADA/RODOVIÁRIA PLANO PILOTO"/>
  </r>
  <r>
    <x v="208"/>
    <x v="8"/>
    <x v="5"/>
    <x v="1"/>
    <n v="5"/>
    <s v="EIXO L SUL"/>
    <s v="BRASÍLIA"/>
    <s v="RODOVIÁRIA PLANO PILOTO/EIXO MONUMENTAL/ESPLANADA/RODOVIÁRIA PLANO PILOTO/EIXO L SUL"/>
  </r>
  <r>
    <x v="208"/>
    <x v="8"/>
    <x v="5"/>
    <x v="1"/>
    <n v="6"/>
    <s v="EPAR"/>
    <s v="LAGO SUL"/>
    <s v="RODOVIÁRIA PLANO PILOTO/EIXO MONUMENTAL/ESPLANADA/RODOVIÁRIA PLANO PILOTO/EIXO L SUL/EPAR"/>
  </r>
  <r>
    <x v="208"/>
    <x v="8"/>
    <x v="5"/>
    <x v="1"/>
    <n v="7"/>
    <s v="EPDB"/>
    <s v="LAGO SUL"/>
    <s v="RODOVIÁRIA PLANO PILOTO/EIXO MONUMENTAL/ESPLANADA/RODOVIÁRIA PLANO PILOTO/EIXO L SUL/EPAR/EPDB"/>
  </r>
  <r>
    <x v="208"/>
    <x v="8"/>
    <x v="5"/>
    <x v="1"/>
    <n v="8"/>
    <s v="EPIA"/>
    <s v="PARKWAY"/>
    <s v="RODOVIÁRIA PLANO PILOTO/EIXO MONUMENTAL/ESPLANADA/RODOVIÁRIA PLANO PILOTO/EIXO L SUL/EPAR/EPDB/EPIA"/>
  </r>
  <r>
    <x v="208"/>
    <x v="8"/>
    <x v="5"/>
    <x v="1"/>
    <n v="9"/>
    <s v="BR-040"/>
    <s v="SANTA MARIA"/>
    <s v="RODOVIÁRIA PLANO PILOTO/EIXO MONUMENTAL/ESPLANADA/RODOVIÁRIA PLANO PILOTO/EIXO L SUL/EPAR/EPDB/EPIA/BR-040"/>
  </r>
  <r>
    <x v="208"/>
    <x v="8"/>
    <x v="5"/>
    <x v="1"/>
    <n v="10"/>
    <s v="DF-290"/>
    <s v="NOVO GAMA"/>
    <s v="RODOVIÁRIA PLANO PILOTO/EIXO MONUMENTAL/ESPLANADA/RODOVIÁRIA PLANO PILOTO/EIXO L SUL/EPAR/EPDB/EPIA/BR-040/DF-290"/>
  </r>
  <r>
    <x v="208"/>
    <x v="8"/>
    <x v="5"/>
    <x v="1"/>
    <n v="11"/>
    <s v="AVENIDA DVO"/>
    <s v="NOVO GAMA"/>
    <s v="RODOVIÁRIA PLANO PILOTO/EIXO MONUMENTAL/ESPLANADA/RODOVIÁRIA PLANO PILOTO/EIXO L SUL/EPAR/EPDB/EPIA/BR-040/DF-290/AVENIDA DVO"/>
  </r>
  <r>
    <x v="208"/>
    <x v="8"/>
    <x v="5"/>
    <x v="1"/>
    <n v="12"/>
    <s v="CH PARAÍSO Nº 49"/>
    <s v="LAGO AZUL"/>
    <s v="RODOVIÁRIA PLANO PILOTO/EIXO MONUMENTAL/ESPLANADA/RODOVIÁRIA PLANO PILOTO/EIXO L SUL/EPAR/EPDB/EPIA/BR-040/DF-290/AVENIDA DVO/CH PARAÍSO Nº 49"/>
  </r>
  <r>
    <x v="209"/>
    <x v="8"/>
    <x v="4"/>
    <x v="0"/>
    <n v="1"/>
    <s v="CH PARAÍSO Nº 49"/>
    <s v="LAGO AZUL"/>
    <s v="CH PARAÍSO Nº 49"/>
  </r>
  <r>
    <x v="209"/>
    <x v="8"/>
    <x v="4"/>
    <x v="0"/>
    <n v="2"/>
    <s v="LUNABEL"/>
    <s v="LAGO AZUL"/>
    <s v="CH PARAÍSO Nº 49/LUNABEL"/>
  </r>
  <r>
    <x v="209"/>
    <x v="8"/>
    <x v="4"/>
    <x v="0"/>
    <n v="3"/>
    <s v="AVENIDA DVO"/>
    <s v="NOVO GAMA"/>
    <s v="CH PARAÍSO Nº 49/LUNABEL/AVENIDA DVO"/>
  </r>
  <r>
    <x v="209"/>
    <x v="8"/>
    <x v="4"/>
    <x v="0"/>
    <n v="4"/>
    <s v="DF-290"/>
    <s v="NOVO GAMA"/>
    <s v="CH PARAÍSO Nº 49/LUNABEL/AVENIDA DVO/DF-290"/>
  </r>
  <r>
    <x v="209"/>
    <x v="8"/>
    <x v="4"/>
    <x v="0"/>
    <n v="5"/>
    <s v="BR-040"/>
    <s v="SANTA MARIA"/>
    <s v="CH PARAÍSO Nº 49/LUNABEL/AVENIDA DVO/DF-290/BR-040"/>
  </r>
  <r>
    <x v="209"/>
    <x v="8"/>
    <x v="4"/>
    <x v="0"/>
    <n v="6"/>
    <s v="EPIA"/>
    <s v="PARKWAY"/>
    <s v="CH PARAÍSO Nº 49/LUNABEL/AVENIDA DVO/DF-290/BR-040/EPIA"/>
  </r>
  <r>
    <x v="209"/>
    <x v="8"/>
    <x v="4"/>
    <x v="0"/>
    <n v="7"/>
    <s v="EPIA"/>
    <s v="CANDANGOLÂNDIA"/>
    <s v="CH PARAÍSO Nº 49/LUNABEL/AVENIDA DVO/DF-290/BR-040/EPIA/EPIA"/>
  </r>
  <r>
    <x v="209"/>
    <x v="8"/>
    <x v="4"/>
    <x v="0"/>
    <n v="8"/>
    <s v="EPGU - ZOOLÓGICO"/>
    <s v="GUARÁ"/>
    <s v="CH PARAÍSO Nº 49/LUNABEL/AVENIDA DVO/DF-290/BR-040/EPIA/EPIA/EPGU - ZOOLÓGICO"/>
  </r>
  <r>
    <x v="209"/>
    <x v="8"/>
    <x v="4"/>
    <x v="0"/>
    <n v="9"/>
    <s v="AVENIDA DAS NAÇÕES (VILA TELEBRASÍLIA)"/>
    <s v="BRASÍLIA"/>
    <s v="CH PARAÍSO Nº 49/LUNABEL/AVENIDA DVO/DF-290/BR-040/EPIA/EPIA/EPGU - ZOOLÓGICO/AVENIDA DAS NAÇÕES (VILA TELEBRASÍLIA)"/>
  </r>
  <r>
    <x v="209"/>
    <x v="8"/>
    <x v="4"/>
    <x v="0"/>
    <n v="10"/>
    <s v="EIXO L SUL"/>
    <s v="BRASÍLIA"/>
    <s v="CH PARAÍSO Nº 49/LUNABEL/AVENIDA DVO/DF-290/BR-040/EPIA/EPIA/EPGU - ZOOLÓGICO/AVENIDA DAS NAÇÕES (VILA TELEBRASÍLIA)/EIXO L SUL"/>
  </r>
  <r>
    <x v="209"/>
    <x v="8"/>
    <x v="4"/>
    <x v="0"/>
    <n v="11"/>
    <s v="RODOVIÁRIA PLANO PILOTO"/>
    <s v="BRASÍLIA"/>
    <s v="CH PARAÍSO Nº 49/LUNABEL/AVENIDA DVO/DF-290/BR-040/EPIA/EPIA/EPGU - ZOOLÓGICO/AVENIDA DAS NAÇÕES (VILA TELEBRASÍLIA)/EIXO L SUL/RODOVIÁRIA PLANO PILOTO"/>
  </r>
  <r>
    <x v="209"/>
    <x v="8"/>
    <x v="5"/>
    <x v="1"/>
    <n v="1"/>
    <s v="RODOVIÁRIA PLANO PILOTO"/>
    <s v="BRASÍLIA"/>
    <s v="RODOVIÁRIA PLANO PILOTO"/>
  </r>
  <r>
    <x v="209"/>
    <x v="8"/>
    <x v="5"/>
    <x v="1"/>
    <n v="2"/>
    <s v="EIXO L SUL"/>
    <s v="BRASÍLIA"/>
    <s v="RODOVIÁRIA PLANO PILOTO/EIXO L SUL"/>
  </r>
  <r>
    <x v="209"/>
    <x v="8"/>
    <x v="5"/>
    <x v="1"/>
    <n v="3"/>
    <s v="AVENIDA DAS NAÇÕES (VILA TELEBRASÍLIA)"/>
    <s v="BRASÍLIA"/>
    <s v="RODOVIÁRIA PLANO PILOTO/EIXO L SUL/AVENIDA DAS NAÇÕES (VILA TELEBRASÍLIA)"/>
  </r>
  <r>
    <x v="209"/>
    <x v="8"/>
    <x v="5"/>
    <x v="1"/>
    <n v="4"/>
    <s v="EPGU - ZOOLÓGICO"/>
    <s v="GUARÁ"/>
    <s v="RODOVIÁRIA PLANO PILOTO/EIXO L SUL/AVENIDA DAS NAÇÕES (VILA TELEBRASÍLIA)/EPGU - ZOOLÓGICO"/>
  </r>
  <r>
    <x v="209"/>
    <x v="8"/>
    <x v="5"/>
    <x v="1"/>
    <n v="5"/>
    <s v="EPIA"/>
    <s v="CANDANGOLÂNDIA"/>
    <s v="RODOVIÁRIA PLANO PILOTO/EIXO L SUL/AVENIDA DAS NAÇÕES (VILA TELEBRASÍLIA)/EPGU - ZOOLÓGICO/EPIA"/>
  </r>
  <r>
    <x v="209"/>
    <x v="8"/>
    <x v="5"/>
    <x v="1"/>
    <n v="6"/>
    <s v="EPIA"/>
    <s v="PARKWAY"/>
    <s v="RODOVIÁRIA PLANO PILOTO/EIXO L SUL/AVENIDA DAS NAÇÕES (VILA TELEBRASÍLIA)/EPGU - ZOOLÓGICO/EPIA/EPIA"/>
  </r>
  <r>
    <x v="209"/>
    <x v="8"/>
    <x v="5"/>
    <x v="1"/>
    <n v="7"/>
    <s v="BR-040"/>
    <s v="SANTA MARIA"/>
    <s v="RODOVIÁRIA PLANO PILOTO/EIXO L SUL/AVENIDA DAS NAÇÕES (VILA TELEBRASÍLIA)/EPGU - ZOOLÓGICO/EPIA/EPIA/BR-040"/>
  </r>
  <r>
    <x v="209"/>
    <x v="8"/>
    <x v="5"/>
    <x v="1"/>
    <n v="8"/>
    <s v="DF-290"/>
    <s v="NOVO GAMA"/>
    <s v="RODOVIÁRIA PLANO PILOTO/EIXO L SUL/AVENIDA DAS NAÇÕES (VILA TELEBRASÍLIA)/EPGU - ZOOLÓGICO/EPIA/EPIA/BR-040/DF-290"/>
  </r>
  <r>
    <x v="209"/>
    <x v="8"/>
    <x v="5"/>
    <x v="1"/>
    <n v="9"/>
    <s v="AVENIDA DVO"/>
    <s v="NOVO GAMA"/>
    <s v="RODOVIÁRIA PLANO PILOTO/EIXO L SUL/AVENIDA DAS NAÇÕES (VILA TELEBRASÍLIA)/EPGU - ZOOLÓGICO/EPIA/EPIA/BR-040/DF-290/AVENIDA DVO"/>
  </r>
  <r>
    <x v="209"/>
    <x v="8"/>
    <x v="5"/>
    <x v="1"/>
    <n v="10"/>
    <s v="LUNABEL"/>
    <s v="LAGO AZUL"/>
    <s v="RODOVIÁRIA PLANO PILOTO/EIXO L SUL/AVENIDA DAS NAÇÕES (VILA TELEBRASÍLIA)/EPGU - ZOOLÓGICO/EPIA/EPIA/BR-040/DF-290/AVENIDA DVO/LUNABEL"/>
  </r>
  <r>
    <x v="209"/>
    <x v="8"/>
    <x v="5"/>
    <x v="1"/>
    <n v="11"/>
    <s v="QUADRA 179"/>
    <s v="LAGO AZUL"/>
    <s v="RODOVIÁRIA PLANO PILOTO/EIXO L SUL/AVENIDA DAS NAÇÕES (VILA TELEBRASÍLIA)/EPGU - ZOOLÓGICO/EPIA/EPIA/BR-040/DF-290/AVENIDA DVO/LUNABEL/QUADRA 179"/>
  </r>
  <r>
    <x v="210"/>
    <x v="8"/>
    <x v="4"/>
    <x v="0"/>
    <n v="1"/>
    <s v="RESIDENCIAL BRASÍLIA"/>
    <s v="LAGO AZUL"/>
    <s v="RESIDENCIAL BRASÍLIA"/>
  </r>
  <r>
    <x v="210"/>
    <x v="8"/>
    <x v="4"/>
    <x v="0"/>
    <n v="2"/>
    <s v="QUADRA 64"/>
    <s v="LAGO AZUL"/>
    <s v="RESIDENCIAL BRASÍLIA/QUADRA 64"/>
  </r>
  <r>
    <x v="210"/>
    <x v="8"/>
    <x v="4"/>
    <x v="0"/>
    <n v="3"/>
    <s v="DF-290"/>
    <s v="NOVO GAMA"/>
    <s v="RESIDENCIAL BRASÍLIA/QUADRA 64/DF-290"/>
  </r>
  <r>
    <x v="210"/>
    <x v="8"/>
    <x v="4"/>
    <x v="0"/>
    <n v="4"/>
    <s v="BR-040"/>
    <s v="SANTA MARIA"/>
    <s v="RESIDENCIAL BRASÍLIA/QUADRA 64/DF-290/BR-040"/>
  </r>
  <r>
    <x v="210"/>
    <x v="8"/>
    <x v="4"/>
    <x v="0"/>
    <n v="5"/>
    <s v="EPIA"/>
    <s v="PARKWAY"/>
    <s v="RESIDENCIAL BRASÍLIA/QUADRA 64/DF-290/BR-040/EPIA"/>
  </r>
  <r>
    <x v="210"/>
    <x v="8"/>
    <x v="4"/>
    <x v="0"/>
    <n v="6"/>
    <s v="EPIA"/>
    <s v="CANDANGOLÂNDIA"/>
    <s v="RESIDENCIAL BRASÍLIA/QUADRA 64/DF-290/BR-040/EPIA/EPIA"/>
  </r>
  <r>
    <x v="210"/>
    <x v="8"/>
    <x v="4"/>
    <x v="0"/>
    <n v="7"/>
    <s v="PARKSHOPPING"/>
    <s v="GUARÁ"/>
    <s v="RESIDENCIAL BRASÍLIA/QUADRA 64/DF-290/BR-040/EPIA/EPIA/PARKSHOPPING"/>
  </r>
  <r>
    <x v="210"/>
    <x v="8"/>
    <x v="4"/>
    <x v="0"/>
    <n v="8"/>
    <s v="EPGU - ZOOLÓGICO"/>
    <s v="GUARÁ"/>
    <s v="RESIDENCIAL BRASÍLIA/QUADRA 64/DF-290/BR-040/EPIA/EPIA/PARKSHOPPING/EPGU - ZOOLÓGICO"/>
  </r>
  <r>
    <x v="210"/>
    <x v="8"/>
    <x v="4"/>
    <x v="0"/>
    <n v="9"/>
    <s v="AVENIDA DAS NAÇÕES (VILA TELEBRASÍLIA)"/>
    <s v="BRASÍLIA"/>
    <s v="RESIDENCIAL BRASÍLIA/QUADRA 64/DF-290/BR-040/EPIA/EPIA/PARKSHOPPING/EPGU - ZOOLÓGICO/AVENIDA DAS NAÇÕES (VILA TELEBRASÍLIA)"/>
  </r>
  <r>
    <x v="210"/>
    <x v="8"/>
    <x v="4"/>
    <x v="0"/>
    <n v="10"/>
    <s v="EIXO W SUL"/>
    <s v="BRASÍLIA"/>
    <s v="RESIDENCIAL BRASÍLIA/QUADRA 64/DF-290/BR-040/EPIA/EPIA/PARKSHOPPING/EPGU - ZOOLÓGICO/AVENIDA DAS NAÇÕES (VILA TELEBRASÍLIA)/EIXO W SUL"/>
  </r>
  <r>
    <x v="210"/>
    <x v="8"/>
    <x v="4"/>
    <x v="0"/>
    <n v="11"/>
    <s v="RODOVIÁRIA PLANO PILOTO"/>
    <s v="BRASÍLIA"/>
    <s v="RESIDENCIAL BRASÍLIA/QUADRA 64/DF-290/BR-040/EPIA/EPIA/PARKSHOPPING/EPGU - ZOOLÓGICO/AVENIDA DAS NAÇÕES (VILA TELEBRASÍLIA)/EIXO W SUL/RODOVIÁRIA PLANO PILOTO"/>
  </r>
  <r>
    <x v="210"/>
    <x v="8"/>
    <x v="5"/>
    <x v="1"/>
    <n v="1"/>
    <s v="RODOVIÁRIA PLANO PILOTO"/>
    <s v="BRASÍLIA"/>
    <s v="RODOVIÁRIA PLANO PILOTO"/>
  </r>
  <r>
    <x v="210"/>
    <x v="8"/>
    <x v="5"/>
    <x v="1"/>
    <n v="2"/>
    <s v="EIXO W SUL"/>
    <s v="BRASÍLIA"/>
    <s v="RODOVIÁRIA PLANO PILOTO/EIXO W SUL"/>
  </r>
  <r>
    <x v="210"/>
    <x v="8"/>
    <x v="5"/>
    <x v="1"/>
    <n v="3"/>
    <s v="AVENIDA DAS NAÇÕES (VILA TELEBRASÍLIA)"/>
    <s v="BRASÍLIA"/>
    <s v="RODOVIÁRIA PLANO PILOTO/EIXO W SUL/AVENIDA DAS NAÇÕES (VILA TELEBRASÍLIA)"/>
  </r>
  <r>
    <x v="210"/>
    <x v="8"/>
    <x v="5"/>
    <x v="1"/>
    <n v="4"/>
    <s v="EPGU - ZOOLÓGICO"/>
    <s v="GUARÁ"/>
    <s v="RODOVIÁRIA PLANO PILOTO/EIXO W SUL/AVENIDA DAS NAÇÕES (VILA TELEBRASÍLIA)/EPGU - ZOOLÓGICO"/>
  </r>
  <r>
    <x v="210"/>
    <x v="8"/>
    <x v="5"/>
    <x v="1"/>
    <n v="5"/>
    <s v="PARKSHOPPING"/>
    <s v="GUARÁ"/>
    <s v="RODOVIÁRIA PLANO PILOTO/EIXO W SUL/AVENIDA DAS NAÇÕES (VILA TELEBRASÍLIA)/EPGU - ZOOLÓGICO/PARKSHOPPING"/>
  </r>
  <r>
    <x v="210"/>
    <x v="8"/>
    <x v="5"/>
    <x v="1"/>
    <n v="6"/>
    <s v="EPIA"/>
    <s v="CANDANGOLÂNDIA"/>
    <s v="RODOVIÁRIA PLANO PILOTO/EIXO W SUL/AVENIDA DAS NAÇÕES (VILA TELEBRASÍLIA)/EPGU - ZOOLÓGICO/PARKSHOPPING/EPIA"/>
  </r>
  <r>
    <x v="210"/>
    <x v="8"/>
    <x v="5"/>
    <x v="1"/>
    <n v="7"/>
    <s v="EPIA"/>
    <s v="PARKWAY"/>
    <s v="RODOVIÁRIA PLANO PILOTO/EIXO W SUL/AVENIDA DAS NAÇÕES (VILA TELEBRASÍLIA)/EPGU - ZOOLÓGICO/PARKSHOPPING/EPIA/EPIA"/>
  </r>
  <r>
    <x v="210"/>
    <x v="8"/>
    <x v="5"/>
    <x v="1"/>
    <n v="8"/>
    <s v="BR-040"/>
    <s v="SANTA MARIA"/>
    <s v="RODOVIÁRIA PLANO PILOTO/EIXO W SUL/AVENIDA DAS NAÇÕES (VILA TELEBRASÍLIA)/EPGU - ZOOLÓGICO/PARKSHOPPING/EPIA/EPIA/BR-040"/>
  </r>
  <r>
    <x v="210"/>
    <x v="8"/>
    <x v="5"/>
    <x v="1"/>
    <n v="9"/>
    <s v="DF-290"/>
    <s v="NOVO GAMA"/>
    <s v="RODOVIÁRIA PLANO PILOTO/EIXO W SUL/AVENIDA DAS NAÇÕES (VILA TELEBRASÍLIA)/EPGU - ZOOLÓGICO/PARKSHOPPING/EPIA/EPIA/BR-040/DF-290"/>
  </r>
  <r>
    <x v="210"/>
    <x v="8"/>
    <x v="5"/>
    <x v="1"/>
    <n v="10"/>
    <s v="QUADRA 64"/>
    <s v="LAGO AZUL"/>
    <s v="RODOVIÁRIA PLANO PILOTO/EIXO W SUL/AVENIDA DAS NAÇÕES (VILA TELEBRASÍLIA)/EPGU - ZOOLÓGICO/PARKSHOPPING/EPIA/EPIA/BR-040/DF-290/QUADRA 64"/>
  </r>
  <r>
    <x v="210"/>
    <x v="8"/>
    <x v="5"/>
    <x v="1"/>
    <n v="11"/>
    <s v="RESIDENCIAL BRASÍLIA"/>
    <s v="LAGO AZUL"/>
    <s v="RODOVIÁRIA PLANO PILOTO/EIXO W SUL/AVENIDA DAS NAÇÕES (VILA TELEBRASÍLIA)/EPGU - ZOOLÓGICO/PARKSHOPPING/EPIA/EPIA/BR-040/DF-290/QUADRA 64/RESIDENCIAL BRASÍLIA"/>
  </r>
  <r>
    <x v="211"/>
    <x v="8"/>
    <x v="4"/>
    <x v="0"/>
    <n v="1"/>
    <s v="RESIDENCIAL ALVORADA, QUADRA 222"/>
    <s v="LAGO AZUL"/>
    <s v="RESIDENCIAL ALVORADA, QUADRA 222"/>
  </r>
  <r>
    <x v="211"/>
    <x v="8"/>
    <x v="4"/>
    <x v="0"/>
    <n v="2"/>
    <s v="JARDIM AMÉRICA DO SUL"/>
    <s v="LAGO AZUL"/>
    <s v="RESIDENCIAL ALVORADA, QUADRA 222/JARDIM AMÉRICA DO SUL"/>
  </r>
  <r>
    <x v="211"/>
    <x v="8"/>
    <x v="4"/>
    <x v="0"/>
    <n v="3"/>
    <s v="AVENIDA DVO"/>
    <s v="NOVO GAMA"/>
    <s v="RESIDENCIAL ALVORADA, QUADRA 222/JARDIM AMÉRICA DO SUL/AVENIDA DVO"/>
  </r>
  <r>
    <x v="211"/>
    <x v="8"/>
    <x v="4"/>
    <x v="0"/>
    <n v="4"/>
    <s v="DF-290"/>
    <s v="NOVO GAMA"/>
    <s v="RESIDENCIAL ALVORADA, QUADRA 222/JARDIM AMÉRICA DO SUL/AVENIDA DVO/DF-290"/>
  </r>
  <r>
    <x v="211"/>
    <x v="8"/>
    <x v="4"/>
    <x v="0"/>
    <n v="5"/>
    <s v="BR-040"/>
    <s v="SANTA MARIA"/>
    <s v="RESIDENCIAL ALVORADA, QUADRA 222/JARDIM AMÉRICA DO SUL/AVENIDA DVO/DF-290/BR-040"/>
  </r>
  <r>
    <x v="211"/>
    <x v="8"/>
    <x v="4"/>
    <x v="0"/>
    <n v="6"/>
    <s v="EPIA"/>
    <s v="PARKWAY"/>
    <s v="RESIDENCIAL ALVORADA, QUADRA 222/JARDIM AMÉRICA DO SUL/AVENIDA DVO/DF-290/BR-040/EPIA"/>
  </r>
  <r>
    <x v="211"/>
    <x v="8"/>
    <x v="4"/>
    <x v="0"/>
    <n v="7"/>
    <s v="EPIA"/>
    <s v="CANDANGOLÂNDIA"/>
    <s v="RESIDENCIAL ALVORADA, QUADRA 222/JARDIM AMÉRICA DO SUL/AVENIDA DVO/DF-290/BR-040/EPIA/EPIA"/>
  </r>
  <r>
    <x v="211"/>
    <x v="8"/>
    <x v="4"/>
    <x v="0"/>
    <n v="8"/>
    <s v="EPGU - ZOOLÓGICO"/>
    <s v="GUARÁ"/>
    <s v="RESIDENCIAL ALVORADA, QUADRA 222/JARDIM AMÉRICA DO SUL/AVENIDA DVO/DF-290/BR-040/EPIA/EPIA/EPGU - ZOOLÓGICO"/>
  </r>
  <r>
    <x v="211"/>
    <x v="8"/>
    <x v="4"/>
    <x v="0"/>
    <n v="9"/>
    <s v="AVENIDA DAS NAÇÕES (VILA TELEBRASÍLIA)"/>
    <s v="BRASÍLIA"/>
    <s v="RESIDENCIAL ALVORADA, QUADRA 222/JARDIM AMÉRICA DO SUL/AVENIDA DVO/DF-290/BR-040/EPIA/EPIA/EPGU - ZOOLÓGICO/AVENIDA DAS NAÇÕES (VILA TELEBRASÍLIA)"/>
  </r>
  <r>
    <x v="211"/>
    <x v="8"/>
    <x v="4"/>
    <x v="0"/>
    <n v="10"/>
    <s v="EIXO L SUL"/>
    <s v="BRASÍLIA"/>
    <s v="RESIDENCIAL ALVORADA, QUADRA 222/JARDIM AMÉRICA DO SUL/AVENIDA DVO/DF-290/BR-040/EPIA/EPIA/EPGU - ZOOLÓGICO/AVENIDA DAS NAÇÕES (VILA TELEBRASÍLIA)/EIXO L SUL"/>
  </r>
  <r>
    <x v="211"/>
    <x v="8"/>
    <x v="4"/>
    <x v="0"/>
    <n v="11"/>
    <s v="RODOVIÁRIA PLANO PILOTO"/>
    <s v="BRASÍLIA"/>
    <s v="RESIDENCIAL ALVORADA, QUADRA 222/JARDIM AMÉRICA DO SUL/AVENIDA DVO/DF-290/BR-040/EPIA/EPIA/EPGU - ZOOLÓGICO/AVENIDA DAS NAÇÕES (VILA TELEBRASÍLIA)/EIXO L SUL/RODOVIÁRIA PLANO PILOTO"/>
  </r>
  <r>
    <x v="211"/>
    <x v="8"/>
    <x v="5"/>
    <x v="1"/>
    <n v="1"/>
    <s v="RODOVIÁRIA PLANO PILOTO"/>
    <s v="BRASÍLIA"/>
    <s v="RODOVIÁRIA PLANO PILOTO"/>
  </r>
  <r>
    <x v="211"/>
    <x v="8"/>
    <x v="5"/>
    <x v="1"/>
    <n v="2"/>
    <s v="EIXO L SUL"/>
    <s v="BRASÍLIA"/>
    <s v="RODOVIÁRIA PLANO PILOTO/EIXO L SUL"/>
  </r>
  <r>
    <x v="211"/>
    <x v="8"/>
    <x v="5"/>
    <x v="1"/>
    <n v="3"/>
    <s v="AVENIDA DAS NAÇÕES (VILA TELEBRASÍLIA)"/>
    <s v="BRASÍLIA"/>
    <s v="RODOVIÁRIA PLANO PILOTO/EIXO L SUL/AVENIDA DAS NAÇÕES (VILA TELEBRASÍLIA)"/>
  </r>
  <r>
    <x v="211"/>
    <x v="8"/>
    <x v="5"/>
    <x v="1"/>
    <n v="4"/>
    <s v="EPGU - ZOOLÓGICO"/>
    <s v="GUARÁ"/>
    <s v="RODOVIÁRIA PLANO PILOTO/EIXO L SUL/AVENIDA DAS NAÇÕES (VILA TELEBRASÍLIA)/EPGU - ZOOLÓGICO"/>
  </r>
  <r>
    <x v="211"/>
    <x v="8"/>
    <x v="5"/>
    <x v="1"/>
    <n v="5"/>
    <s v="EPIA"/>
    <s v="CANDANGOLÂNDIA"/>
    <s v="RODOVIÁRIA PLANO PILOTO/EIXO L SUL/AVENIDA DAS NAÇÕES (VILA TELEBRASÍLIA)/EPGU - ZOOLÓGICO/EPIA"/>
  </r>
  <r>
    <x v="211"/>
    <x v="8"/>
    <x v="5"/>
    <x v="1"/>
    <n v="6"/>
    <s v="EPIA"/>
    <s v="PARKWAY"/>
    <s v="RODOVIÁRIA PLANO PILOTO/EIXO L SUL/AVENIDA DAS NAÇÕES (VILA TELEBRASÍLIA)/EPGU - ZOOLÓGICO/EPIA/EPIA"/>
  </r>
  <r>
    <x v="211"/>
    <x v="8"/>
    <x v="5"/>
    <x v="1"/>
    <n v="7"/>
    <s v="BR-040"/>
    <s v="SANTA MARIA"/>
    <s v="RODOVIÁRIA PLANO PILOTO/EIXO L SUL/AVENIDA DAS NAÇÕES (VILA TELEBRASÍLIA)/EPGU - ZOOLÓGICO/EPIA/EPIA/BR-040"/>
  </r>
  <r>
    <x v="211"/>
    <x v="8"/>
    <x v="5"/>
    <x v="1"/>
    <n v="8"/>
    <s v="DF-290"/>
    <s v="NOVO GAMA"/>
    <s v="RODOVIÁRIA PLANO PILOTO/EIXO L SUL/AVENIDA DAS NAÇÕES (VILA TELEBRASÍLIA)/EPGU - ZOOLÓGICO/EPIA/EPIA/BR-040/DF-290"/>
  </r>
  <r>
    <x v="211"/>
    <x v="8"/>
    <x v="5"/>
    <x v="1"/>
    <n v="9"/>
    <s v="AVENIDA DVO"/>
    <s v="NOVO GAMA"/>
    <s v="RODOVIÁRIA PLANO PILOTO/EIXO L SUL/AVENIDA DAS NAÇÕES (VILA TELEBRASÍLIA)/EPGU - ZOOLÓGICO/EPIA/EPIA/BR-040/DF-290/AVENIDA DVO"/>
  </r>
  <r>
    <x v="211"/>
    <x v="8"/>
    <x v="5"/>
    <x v="1"/>
    <n v="10"/>
    <s v="JARDIM AMÉRICA DO SUL"/>
    <s v="LAGO AZUL"/>
    <s v="RODOVIÁRIA PLANO PILOTO/EIXO L SUL/AVENIDA DAS NAÇÕES (VILA TELEBRASÍLIA)/EPGU - ZOOLÓGICO/EPIA/EPIA/BR-040/DF-290/AVENIDA DVO/JARDIM AMÉRICA DO SUL"/>
  </r>
  <r>
    <x v="211"/>
    <x v="8"/>
    <x v="5"/>
    <x v="1"/>
    <n v="11"/>
    <s v="RESIDENCIAL ALVORADA, QUADRA 222"/>
    <s v="LAGO AZUL"/>
    <s v="RODOVIÁRIA PLANO PILOTO/EIXO L SUL/AVENIDA DAS NAÇÕES (VILA TELEBRASÍLIA)/EPGU - ZOOLÓGICO/EPIA/EPIA/BR-040/DF-290/AVENIDA DVO/JARDIM AMÉRICA DO SUL/RESIDENCIAL ALVORADA, QUADRA 222"/>
  </r>
  <r>
    <x v="212"/>
    <x v="8"/>
    <x v="4"/>
    <x v="0"/>
    <n v="1"/>
    <s v="RESIDENCIAL BRASÍLIA"/>
    <s v="LAGO AZUL"/>
    <s v="RESIDENCIAL BRASÍLIA"/>
  </r>
  <r>
    <x v="212"/>
    <x v="8"/>
    <x v="4"/>
    <x v="0"/>
    <n v="2"/>
    <s v="LAGO AZUL"/>
    <s v="LAGO AZUL"/>
    <s v="RESIDENCIAL BRASÍLIA/LAGO AZUL"/>
  </r>
  <r>
    <x v="212"/>
    <x v="8"/>
    <x v="4"/>
    <x v="0"/>
    <n v="3"/>
    <s v="AVENIDA DVO"/>
    <s v="NOVO GAMA"/>
    <s v="RESIDENCIAL BRASÍLIA/LAGO AZUL/AVENIDA DVO"/>
  </r>
  <r>
    <x v="212"/>
    <x v="8"/>
    <x v="4"/>
    <x v="0"/>
    <n v="4"/>
    <s v="DF-290"/>
    <s v="NOVO GAMA"/>
    <s v="RESIDENCIAL BRASÍLIA/LAGO AZUL/AVENIDA DVO/DF-290"/>
  </r>
  <r>
    <x v="212"/>
    <x v="8"/>
    <x v="4"/>
    <x v="0"/>
    <n v="5"/>
    <s v="BR-040"/>
    <s v="SANTA MARIA"/>
    <s v="RESIDENCIAL BRASÍLIA/LAGO AZUL/AVENIDA DVO/DF-290/BR-040"/>
  </r>
  <r>
    <x v="212"/>
    <x v="8"/>
    <x v="4"/>
    <x v="0"/>
    <n v="6"/>
    <s v="EPIA"/>
    <s v="PARKWAY"/>
    <s v="RESIDENCIAL BRASÍLIA/LAGO AZUL/AVENIDA DVO/DF-290/BR-040/EPIA"/>
  </r>
  <r>
    <x v="212"/>
    <x v="8"/>
    <x v="4"/>
    <x v="0"/>
    <n v="7"/>
    <s v="EPIA"/>
    <s v="CANDANGOLÂNDIA"/>
    <s v="RESIDENCIAL BRASÍLIA/LAGO AZUL/AVENIDA DVO/DF-290/BR-040/EPIA/EPIA"/>
  </r>
  <r>
    <x v="212"/>
    <x v="8"/>
    <x v="4"/>
    <x v="0"/>
    <n v="8"/>
    <s v="EPGU - ZOOLÓGICO"/>
    <s v="GUARÁ"/>
    <s v="RESIDENCIAL BRASÍLIA/LAGO AZUL/AVENIDA DVO/DF-290/BR-040/EPIA/EPIA/EPGU - ZOOLÓGICO"/>
  </r>
  <r>
    <x v="212"/>
    <x v="8"/>
    <x v="4"/>
    <x v="0"/>
    <n v="9"/>
    <s v="AVENIDA DAS NAÇÕES (VILA TELEBRASÍLIA)"/>
    <s v="BRASÍLIA"/>
    <s v="RESIDENCIAL BRASÍLIA/LAGO AZUL/AVENIDA DVO/DF-290/BR-040/EPIA/EPIA/EPGU - ZOOLÓGICO/AVENIDA DAS NAÇÕES (VILA TELEBRASÍLIA)"/>
  </r>
  <r>
    <x v="212"/>
    <x v="8"/>
    <x v="4"/>
    <x v="0"/>
    <n v="10"/>
    <s v="EIXO W SUL"/>
    <s v="BRASÍLIA"/>
    <s v="RESIDENCIAL BRASÍLIA/LAGO AZUL/AVENIDA DVO/DF-290/BR-040/EPIA/EPIA/EPGU - ZOOLÓGICO/AVENIDA DAS NAÇÕES (VILA TELEBRASÍLIA)/EIXO W SUL"/>
  </r>
  <r>
    <x v="212"/>
    <x v="8"/>
    <x v="4"/>
    <x v="0"/>
    <n v="11"/>
    <s v="ESPLANADA"/>
    <s v="BRASÍLIA"/>
    <s v="RESIDENCIAL BRASÍLIA/LAGO AZUL/AVENIDA DVO/DF-290/BR-040/EPIA/EPIA/EPGU - ZOOLÓGICO/AVENIDA DAS NAÇÕES (VILA TELEBRASÍLIA)/EIXO W SUL/ESPLANADA"/>
  </r>
  <r>
    <x v="212"/>
    <x v="8"/>
    <x v="5"/>
    <x v="1"/>
    <n v="1"/>
    <s v="ESPLANADA"/>
    <s v="BRASÍLIA"/>
    <s v="ESPLANADA"/>
  </r>
  <r>
    <x v="212"/>
    <x v="8"/>
    <x v="5"/>
    <x v="1"/>
    <n v="2"/>
    <s v="EIXO W SUL"/>
    <s v="BRASÍLIA"/>
    <s v="ESPLANADA/EIXO W SUL"/>
  </r>
  <r>
    <x v="212"/>
    <x v="8"/>
    <x v="5"/>
    <x v="1"/>
    <n v="3"/>
    <s v="AVENIDA DAS NAÇÕES (VILA TELEBRASÍLIA)"/>
    <s v="BRASÍLIA"/>
    <s v="ESPLANADA/EIXO W SUL/AVENIDA DAS NAÇÕES (VILA TELEBRASÍLIA)"/>
  </r>
  <r>
    <x v="212"/>
    <x v="8"/>
    <x v="5"/>
    <x v="1"/>
    <n v="4"/>
    <s v="EPGU - ZOOLÓGICO"/>
    <s v="GUARÁ"/>
    <s v="ESPLANADA/EIXO W SUL/AVENIDA DAS NAÇÕES (VILA TELEBRASÍLIA)/EPGU - ZOOLÓGICO"/>
  </r>
  <r>
    <x v="212"/>
    <x v="8"/>
    <x v="5"/>
    <x v="1"/>
    <n v="5"/>
    <s v="EPIA"/>
    <s v="CANDANGOLÂNDIA"/>
    <s v="ESPLANADA/EIXO W SUL/AVENIDA DAS NAÇÕES (VILA TELEBRASÍLIA)/EPGU - ZOOLÓGICO/EPIA"/>
  </r>
  <r>
    <x v="212"/>
    <x v="8"/>
    <x v="5"/>
    <x v="1"/>
    <n v="6"/>
    <s v="EPIA"/>
    <s v="PARKWAY"/>
    <s v="ESPLANADA/EIXO W SUL/AVENIDA DAS NAÇÕES (VILA TELEBRASÍLIA)/EPGU - ZOOLÓGICO/EPIA/EPIA"/>
  </r>
  <r>
    <x v="212"/>
    <x v="8"/>
    <x v="5"/>
    <x v="1"/>
    <n v="7"/>
    <s v="BR-040"/>
    <s v="SANTA MARIA"/>
    <s v="ESPLANADA/EIXO W SUL/AVENIDA DAS NAÇÕES (VILA TELEBRASÍLIA)/EPGU - ZOOLÓGICO/EPIA/EPIA/BR-040"/>
  </r>
  <r>
    <x v="212"/>
    <x v="8"/>
    <x v="5"/>
    <x v="1"/>
    <n v="8"/>
    <s v="DF-290"/>
    <s v="NOVO GAMA"/>
    <s v="ESPLANADA/EIXO W SUL/AVENIDA DAS NAÇÕES (VILA TELEBRASÍLIA)/EPGU - ZOOLÓGICO/EPIA/EPIA/BR-040/DF-290"/>
  </r>
  <r>
    <x v="212"/>
    <x v="8"/>
    <x v="5"/>
    <x v="1"/>
    <n v="9"/>
    <s v="AVENIDA DVO"/>
    <s v="NOVO GAMA"/>
    <s v="ESPLANADA/EIXO W SUL/AVENIDA DAS NAÇÕES (VILA TELEBRASÍLIA)/EPGU - ZOOLÓGICO/EPIA/EPIA/BR-040/DF-290/AVENIDA DVO"/>
  </r>
  <r>
    <x v="212"/>
    <x v="8"/>
    <x v="5"/>
    <x v="1"/>
    <n v="10"/>
    <s v="JARDIM AMÉRICA DO SUL"/>
    <s v="LAGO AZUL"/>
    <s v="ESPLANADA/EIXO W SUL/AVENIDA DAS NAÇÕES (VILA TELEBRASÍLIA)/EPGU - ZOOLÓGICO/EPIA/EPIA/BR-040/DF-290/AVENIDA DVO/JARDIM AMÉRICA DO SUL"/>
  </r>
  <r>
    <x v="212"/>
    <x v="8"/>
    <x v="5"/>
    <x v="1"/>
    <n v="11"/>
    <s v="RESIDENCIAL BRASÍLIA"/>
    <s v="LAGO AZUL"/>
    <s v="ESPLANADA/EIXO W SUL/AVENIDA DAS NAÇÕES (VILA TELEBRASÍLIA)/EPGU - ZOOLÓGICO/EPIA/EPIA/BR-040/DF-290/AVENIDA DVO/JARDIM AMÉRICA DO SUL/RESIDENCIAL BRASÍLIA"/>
  </r>
  <r>
    <x v="213"/>
    <x v="8"/>
    <x v="4"/>
    <x v="0"/>
    <n v="1"/>
    <s v="RESIDENCIAL BRASÍLIA"/>
    <s v="LAGO AZUL"/>
    <s v="RESIDENCIAL BRASÍLIA"/>
  </r>
  <r>
    <x v="213"/>
    <x v="8"/>
    <x v="4"/>
    <x v="0"/>
    <n v="2"/>
    <s v="QUADRA 64"/>
    <s v="LAGO AZUL"/>
    <s v="RESIDENCIAL BRASÍLIA/QUADRA 64"/>
  </r>
  <r>
    <x v="213"/>
    <x v="8"/>
    <x v="4"/>
    <x v="0"/>
    <n v="3"/>
    <s v="DF-290"/>
    <s v="NOVO GAMA"/>
    <s v="RESIDENCIAL BRASÍLIA/QUADRA 64/DF-290"/>
  </r>
  <r>
    <x v="213"/>
    <x v="8"/>
    <x v="4"/>
    <x v="0"/>
    <n v="4"/>
    <s v="BR-040"/>
    <s v="SANTA MARIA"/>
    <s v="RESIDENCIAL BRASÍLIA/QUADRA 64/DF-290/BR-040"/>
  </r>
  <r>
    <x v="213"/>
    <x v="8"/>
    <x v="4"/>
    <x v="0"/>
    <n v="5"/>
    <s v="EPIA"/>
    <s v="PARKWAY"/>
    <s v="RESIDENCIAL BRASÍLIA/QUADRA 64/DF-290/BR-040/EPIA"/>
  </r>
  <r>
    <x v="213"/>
    <x v="8"/>
    <x v="4"/>
    <x v="0"/>
    <n v="6"/>
    <s v="EPIA"/>
    <s v="CANDANGOLÂNDIA"/>
    <s v="RESIDENCIAL BRASÍLIA/QUADRA 64/DF-290/BR-040/EPIA/EPIA"/>
  </r>
  <r>
    <x v="213"/>
    <x v="8"/>
    <x v="4"/>
    <x v="0"/>
    <n v="7"/>
    <s v="PARKSHOPPING"/>
    <s v="GUARÁ"/>
    <s v="RESIDENCIAL BRASÍLIA/QUADRA 64/DF-290/BR-040/EPIA/EPIA/PARKSHOPPING"/>
  </r>
  <r>
    <x v="213"/>
    <x v="8"/>
    <x v="4"/>
    <x v="0"/>
    <n v="8"/>
    <s v="EPGU - ZOOLÓGICO"/>
    <s v="GUARÁ"/>
    <s v="RESIDENCIAL BRASÍLIA/QUADRA 64/DF-290/BR-040/EPIA/EPIA/PARKSHOPPING/EPGU - ZOOLÓGICO"/>
  </r>
  <r>
    <x v="213"/>
    <x v="8"/>
    <x v="4"/>
    <x v="0"/>
    <n v="9"/>
    <s v="AVENIDA DAS NAÇÕES (VILA TELEBRASÍLIA)"/>
    <s v="BRASÍLIA"/>
    <s v="RESIDENCIAL BRASÍLIA/QUADRA 64/DF-290/BR-040/EPIA/EPIA/PARKSHOPPING/EPGU - ZOOLÓGICO/AVENIDA DAS NAÇÕES (VILA TELEBRASÍLIA)"/>
  </r>
  <r>
    <x v="213"/>
    <x v="8"/>
    <x v="4"/>
    <x v="0"/>
    <n v="10"/>
    <s v="EIXO W SUL"/>
    <s v="BRASÍLIA"/>
    <s v="RESIDENCIAL BRASÍLIA/QUADRA 64/DF-290/BR-040/EPIA/EPIA/PARKSHOPPING/EPGU - ZOOLÓGICO/AVENIDA DAS NAÇÕES (VILA TELEBRASÍLIA)/EIXO W SUL"/>
  </r>
  <r>
    <x v="213"/>
    <x v="8"/>
    <x v="4"/>
    <x v="0"/>
    <n v="11"/>
    <s v="RODOVIÁRIA PLANO PILOTO"/>
    <s v="BRASÍLIA"/>
    <s v="RESIDENCIAL BRASÍLIA/QUADRA 64/DF-290/BR-040/EPIA/EPIA/PARKSHOPPING/EPGU - ZOOLÓGICO/AVENIDA DAS NAÇÕES (VILA TELEBRASÍLIA)/EIXO W SUL/RODOVIÁRIA PLANO PILOTO"/>
  </r>
  <r>
    <x v="213"/>
    <x v="8"/>
    <x v="5"/>
    <x v="1"/>
    <n v="1"/>
    <s v="RODOVIÁRIA PLANO PILOTO"/>
    <s v="BRASÍLIA"/>
    <s v="RODOVIÁRIA PLANO PILOTO"/>
  </r>
  <r>
    <x v="213"/>
    <x v="8"/>
    <x v="5"/>
    <x v="1"/>
    <n v="2"/>
    <s v="EIXO W SUL"/>
    <s v="BRASÍLIA"/>
    <s v="RODOVIÁRIA PLANO PILOTO/EIXO W SUL"/>
  </r>
  <r>
    <x v="213"/>
    <x v="8"/>
    <x v="5"/>
    <x v="1"/>
    <n v="3"/>
    <s v="AVENIDA DAS NAÇÕES (VILA TELEBRASÍLIA)"/>
    <s v="BRASÍLIA"/>
    <s v="RODOVIÁRIA PLANO PILOTO/EIXO W SUL/AVENIDA DAS NAÇÕES (VILA TELEBRASÍLIA)"/>
  </r>
  <r>
    <x v="213"/>
    <x v="8"/>
    <x v="5"/>
    <x v="1"/>
    <n v="4"/>
    <s v="EPGU - ZOOLÓGICO"/>
    <s v="GUARÁ"/>
    <s v="RODOVIÁRIA PLANO PILOTO/EIXO W SUL/AVENIDA DAS NAÇÕES (VILA TELEBRASÍLIA)/EPGU - ZOOLÓGICO"/>
  </r>
  <r>
    <x v="213"/>
    <x v="8"/>
    <x v="5"/>
    <x v="1"/>
    <n v="5"/>
    <s v="PARKSHOPPING"/>
    <s v="GUARÁ"/>
    <s v="RODOVIÁRIA PLANO PILOTO/EIXO W SUL/AVENIDA DAS NAÇÕES (VILA TELEBRASÍLIA)/EPGU - ZOOLÓGICO/PARKSHOPPING"/>
  </r>
  <r>
    <x v="213"/>
    <x v="8"/>
    <x v="5"/>
    <x v="1"/>
    <n v="6"/>
    <s v="EPIA"/>
    <s v="CANDANGOLÂNDIA"/>
    <s v="RODOVIÁRIA PLANO PILOTO/EIXO W SUL/AVENIDA DAS NAÇÕES (VILA TELEBRASÍLIA)/EPGU - ZOOLÓGICO/PARKSHOPPING/EPIA"/>
  </r>
  <r>
    <x v="213"/>
    <x v="8"/>
    <x v="5"/>
    <x v="1"/>
    <n v="7"/>
    <s v="EPIA"/>
    <s v="PARKWAY"/>
    <s v="RODOVIÁRIA PLANO PILOTO/EIXO W SUL/AVENIDA DAS NAÇÕES (VILA TELEBRASÍLIA)/EPGU - ZOOLÓGICO/PARKSHOPPING/EPIA/EPIA"/>
  </r>
  <r>
    <x v="213"/>
    <x v="8"/>
    <x v="5"/>
    <x v="1"/>
    <n v="8"/>
    <s v="BR-040"/>
    <s v="SANTA MARIA"/>
    <s v="RODOVIÁRIA PLANO PILOTO/EIXO W SUL/AVENIDA DAS NAÇÕES (VILA TELEBRASÍLIA)/EPGU - ZOOLÓGICO/PARKSHOPPING/EPIA/EPIA/BR-040"/>
  </r>
  <r>
    <x v="213"/>
    <x v="8"/>
    <x v="5"/>
    <x v="1"/>
    <n v="9"/>
    <s v="DF-290"/>
    <s v="NOVO GAMA"/>
    <s v="RODOVIÁRIA PLANO PILOTO/EIXO W SUL/AVENIDA DAS NAÇÕES (VILA TELEBRASÍLIA)/EPGU - ZOOLÓGICO/PARKSHOPPING/EPIA/EPIA/BR-040/DF-290"/>
  </r>
  <r>
    <x v="213"/>
    <x v="8"/>
    <x v="5"/>
    <x v="1"/>
    <n v="10"/>
    <s v="QUADRA 64"/>
    <s v="LAGO AZUL"/>
    <s v="RODOVIÁRIA PLANO PILOTO/EIXO W SUL/AVENIDA DAS NAÇÕES (VILA TELEBRASÍLIA)/EPGU - ZOOLÓGICO/PARKSHOPPING/EPIA/EPIA/BR-040/DF-290/QUADRA 64"/>
  </r>
  <r>
    <x v="213"/>
    <x v="8"/>
    <x v="5"/>
    <x v="1"/>
    <n v="11"/>
    <s v="RESIDENCIAL BRASÍLIA"/>
    <s v="LAGO AZUL"/>
    <s v="RODOVIÁRIA PLANO PILOTO/EIXO W SUL/AVENIDA DAS NAÇÕES (VILA TELEBRASÍLIA)/EPGU - ZOOLÓGICO/PARKSHOPPING/EPIA/EPIA/BR-040/DF-290/QUADRA 64/RESIDENCIAL BRASÍLIA"/>
  </r>
  <r>
    <x v="214"/>
    <x v="7"/>
    <x v="4"/>
    <x v="0"/>
    <n v="1"/>
    <s v="RUA MAL EURICO GASPAR DUTRA, QUADRA 06, CASA 07"/>
    <s v="NOVO GAMA"/>
    <s v="RUA MAL EURICO GASPAR DUTRA, QUADRA 06, CASA 07"/>
  </r>
  <r>
    <x v="214"/>
    <x v="7"/>
    <x v="4"/>
    <x v="0"/>
    <n v="2"/>
    <s v="RUA 11 HC"/>
    <s v="NOVO GAMA"/>
    <s v="RUA MAL EURICO GASPAR DUTRA, QUADRA 06, CASA 07/RUA 11 HC"/>
  </r>
  <r>
    <x v="214"/>
    <x v="7"/>
    <x v="4"/>
    <x v="0"/>
    <n v="3"/>
    <s v="RUA 12HC"/>
    <s v="NOVO GAMA"/>
    <s v="RUA MAL EURICO GASPAR DUTRA, QUADRA 06, CASA 07/RUA 11 HC/RUA 12HC"/>
  </r>
  <r>
    <x v="214"/>
    <x v="7"/>
    <x v="4"/>
    <x v="0"/>
    <n v="4"/>
    <s v="RODOVIÁRIA NOVO GAMA"/>
    <s v="NOVO GAMA"/>
    <s v="RUA MAL EURICO GASPAR DUTRA, QUADRA 06, CASA 07/RUA 11 HC/RUA 12HC/RODOVIÁRIA NOVO GAMA"/>
  </r>
  <r>
    <x v="214"/>
    <x v="7"/>
    <x v="4"/>
    <x v="0"/>
    <n v="5"/>
    <s v="AVENIDA PERIMETRAL"/>
    <s v="NOVO GAMA"/>
    <s v="RUA MAL EURICO GASPAR DUTRA, QUADRA 06, CASA 07/RUA 11 HC/RUA 12HC/RODOVIÁRIA NOVO GAMA/AVENIDA PERIMETRAL"/>
  </r>
  <r>
    <x v="214"/>
    <x v="7"/>
    <x v="4"/>
    <x v="0"/>
    <n v="6"/>
    <s v="DF-290"/>
    <s v="NOVO GAMA"/>
    <s v="RUA MAL EURICO GASPAR DUTRA, QUADRA 06, CASA 07/RUA 11 HC/RUA 12HC/RODOVIÁRIA NOVO GAMA/AVENIDA PERIMETRAL/DF-290"/>
  </r>
  <r>
    <x v="214"/>
    <x v="7"/>
    <x v="4"/>
    <x v="0"/>
    <n v="7"/>
    <s v="BR-040"/>
    <s v="SANTA MARIA"/>
    <s v="RUA MAL EURICO GASPAR DUTRA, QUADRA 06, CASA 07/RUA 11 HC/RUA 12HC/RODOVIÁRIA NOVO GAMA/AVENIDA PERIMETRAL/DF-290/BR-040"/>
  </r>
  <r>
    <x v="214"/>
    <x v="7"/>
    <x v="4"/>
    <x v="0"/>
    <n v="8"/>
    <s v="EPIA"/>
    <s v="PARKWAY"/>
    <s v="RUA MAL EURICO GASPAR DUTRA, QUADRA 06, CASA 07/RUA 11 HC/RUA 12HC/RODOVIÁRIA NOVO GAMA/AVENIDA PERIMETRAL/DF-290/BR-040/EPIA"/>
  </r>
  <r>
    <x v="214"/>
    <x v="7"/>
    <x v="4"/>
    <x v="0"/>
    <n v="9"/>
    <s v="EPDB"/>
    <s v="LAGO SUL"/>
    <s v="RUA MAL EURICO GASPAR DUTRA, QUADRA 06, CASA 07/RUA 11 HC/RUA 12HC/RODOVIÁRIA NOVO GAMA/AVENIDA PERIMETRAL/DF-290/BR-040/EPIA/EPDB"/>
  </r>
  <r>
    <x v="214"/>
    <x v="7"/>
    <x v="4"/>
    <x v="0"/>
    <n v="10"/>
    <s v="EPAR"/>
    <s v="LAGO SUL"/>
    <s v="RUA MAL EURICO GASPAR DUTRA, QUADRA 06, CASA 07/RUA 11 HC/RUA 12HC/RODOVIÁRIA NOVO GAMA/AVENIDA PERIMETRAL/DF-290/BR-040/EPIA/EPDB/EPAR"/>
  </r>
  <r>
    <x v="214"/>
    <x v="7"/>
    <x v="4"/>
    <x v="0"/>
    <n v="11"/>
    <s v="AVENIDA DAS NAÇÕES (VILA TELEBRASÍLIA)"/>
    <s v="BRASÍLIA"/>
    <s v="RUA MAL EURICO GASPAR DUTRA, QUADRA 06, CASA 07/RUA 11 HC/RUA 12HC/RODOVIÁRIA NOVO GAMA/AVENIDA PERIMETRAL/DF-290/BR-040/EPIA/EPDB/EPAR/AVENIDA DAS NAÇÕES (VILA TELEBRASÍLIA)"/>
  </r>
  <r>
    <x v="214"/>
    <x v="7"/>
    <x v="4"/>
    <x v="0"/>
    <n v="12"/>
    <s v="EIXO L SUL"/>
    <s v="BRASÍLIA"/>
    <s v="RUA MAL EURICO GASPAR DUTRA, QUADRA 06, CASA 07/RUA 11 HC/RUA 12HC/RODOVIÁRIA NOVO GAMA/AVENIDA PERIMETRAL/DF-290/BR-040/EPIA/EPDB/EPAR/AVENIDA DAS NAÇÕES (VILA TELEBRASÍLIA)/EIXO L SUL"/>
  </r>
  <r>
    <x v="214"/>
    <x v="7"/>
    <x v="4"/>
    <x v="0"/>
    <n v="13"/>
    <s v="ESPLANADA"/>
    <s v="BRASÍLIA"/>
    <s v="RUA MAL EURICO GASPAR DUTRA, QUADRA 06, CASA 07/RUA 11 HC/RUA 12HC/RODOVIÁRIA NOVO GAMA/AVENIDA PERIMETRAL/DF-290/BR-040/EPIA/EPDB/EPAR/AVENIDA DAS NAÇÕES (VILA TELEBRASÍLIA)/EIXO L SUL/ESPLANADA"/>
  </r>
  <r>
    <x v="214"/>
    <x v="7"/>
    <x v="4"/>
    <x v="0"/>
    <n v="14"/>
    <s v="EIXO MONUMENTAL"/>
    <s v="BRASÍLIA"/>
    <s v="RUA MAL EURICO GASPAR DUTRA, QUADRA 06, CASA 07/RUA 11 HC/RUA 12HC/RODOVIÁRIA NOVO GAMA/AVENIDA PERIMETRAL/DF-290/BR-040/EPIA/EPDB/EPAR/AVENIDA DAS NAÇÕES (VILA TELEBRASÍLIA)/EIXO L SUL/ESPLANADA/EIXO MONUMENTAL"/>
  </r>
  <r>
    <x v="214"/>
    <x v="7"/>
    <x v="4"/>
    <x v="0"/>
    <n v="15"/>
    <s v="RODOVIÁRIA PLANO PILOTO"/>
    <s v="BRASÍLIA"/>
    <s v="RUA MAL EURICO GASPAR DUTRA, QUADRA 06, CASA 07/RUA 11 HC/RUA 12HC/RODOVIÁRIA NOVO GAMA/AVENIDA PERIMETRAL/DF-290/BR-040/EPIA/EPDB/EPAR/AVENIDA DAS NAÇÕES (VILA TELEBRASÍLIA)/EIXO L SUL/ESPLANADA/EIXO MONUMENTAL/RODOVIÁRIA PLANO PILOTO"/>
  </r>
  <r>
    <x v="214"/>
    <x v="7"/>
    <x v="5"/>
    <x v="1"/>
    <n v="1"/>
    <s v="RODOVIÁRIA PLANO PILOTO"/>
    <s v="BRASÍLIA"/>
    <s v="RODOVIÁRIA PLANO PILOTO"/>
  </r>
  <r>
    <x v="214"/>
    <x v="7"/>
    <x v="5"/>
    <x v="1"/>
    <n v="2"/>
    <s v="EIXO MONUMENTAL"/>
    <s v="BRASÍLIA"/>
    <s v="RODOVIÁRIA PLANO PILOTO/EIXO MONUMENTAL"/>
  </r>
  <r>
    <x v="214"/>
    <x v="7"/>
    <x v="5"/>
    <x v="1"/>
    <n v="3"/>
    <s v="ESPLANADA"/>
    <s v="BRASÍLIA"/>
    <s v="RODOVIÁRIA PLANO PILOTO/EIXO MONUMENTAL/ESPLANADA"/>
  </r>
  <r>
    <x v="214"/>
    <x v="7"/>
    <x v="5"/>
    <x v="1"/>
    <n v="4"/>
    <s v="EIXO L SUL"/>
    <s v="BRASÍLIA"/>
    <s v="RODOVIÁRIA PLANO PILOTO/EIXO MONUMENTAL/ESPLANADA/EIXO L SUL"/>
  </r>
  <r>
    <x v="214"/>
    <x v="7"/>
    <x v="5"/>
    <x v="1"/>
    <n v="5"/>
    <s v="AVENIDA DAS NAÇÕES (VILA TELEBRASÍLIA)"/>
    <s v="BRASÍLIA"/>
    <s v="RODOVIÁRIA PLANO PILOTO/EIXO MONUMENTAL/ESPLANADA/EIXO L SUL/AVENIDA DAS NAÇÕES (VILA TELEBRASÍLIA)"/>
  </r>
  <r>
    <x v="214"/>
    <x v="7"/>
    <x v="5"/>
    <x v="1"/>
    <n v="6"/>
    <s v="EPAR"/>
    <s v="LAGO SUL"/>
    <s v="RODOVIÁRIA PLANO PILOTO/EIXO MONUMENTAL/ESPLANADA/EIXO L SUL/AVENIDA DAS NAÇÕES (VILA TELEBRASÍLIA)/EPAR"/>
  </r>
  <r>
    <x v="214"/>
    <x v="7"/>
    <x v="5"/>
    <x v="1"/>
    <n v="7"/>
    <s v="EPDB"/>
    <s v="LAGO SUL"/>
    <s v="RODOVIÁRIA PLANO PILOTO/EIXO MONUMENTAL/ESPLANADA/EIXO L SUL/AVENIDA DAS NAÇÕES (VILA TELEBRASÍLIA)/EPAR/EPDB"/>
  </r>
  <r>
    <x v="214"/>
    <x v="7"/>
    <x v="5"/>
    <x v="1"/>
    <n v="8"/>
    <s v="EPIA"/>
    <s v="PARKWAY"/>
    <s v="RODOVIÁRIA PLANO PILOTO/EIXO MONUMENTAL/ESPLANADA/EIXO L SUL/AVENIDA DAS NAÇÕES (VILA TELEBRASÍLIA)/EPAR/EPDB/EPIA"/>
  </r>
  <r>
    <x v="214"/>
    <x v="7"/>
    <x v="5"/>
    <x v="1"/>
    <n v="9"/>
    <s v="BR-040"/>
    <s v="SANTA MARIA"/>
    <s v="RODOVIÁRIA PLANO PILOTO/EIXO MONUMENTAL/ESPLANADA/EIXO L SUL/AVENIDA DAS NAÇÕES (VILA TELEBRASÍLIA)/EPAR/EPDB/EPIA/BR-040"/>
  </r>
  <r>
    <x v="214"/>
    <x v="7"/>
    <x v="5"/>
    <x v="1"/>
    <n v="10"/>
    <s v="DF-290"/>
    <s v="NOVO GAMA"/>
    <s v="RODOVIÁRIA PLANO PILOTO/EIXO MONUMENTAL/ESPLANADA/EIXO L SUL/AVENIDA DAS NAÇÕES (VILA TELEBRASÍLIA)/EPAR/EPDB/EPIA/BR-040/DF-290"/>
  </r>
  <r>
    <x v="214"/>
    <x v="7"/>
    <x v="5"/>
    <x v="1"/>
    <n v="11"/>
    <s v="AVENIDA PERIMETRAL"/>
    <s v="NOVO GAMA"/>
    <s v="RODOVIÁRIA PLANO PILOTO/EIXO MONUMENTAL/ESPLANADA/EIXO L SUL/AVENIDA DAS NAÇÕES (VILA TELEBRASÍLIA)/EPAR/EPDB/EPIA/BR-040/DF-290/AVENIDA PERIMETRAL"/>
  </r>
  <r>
    <x v="214"/>
    <x v="7"/>
    <x v="5"/>
    <x v="1"/>
    <n v="12"/>
    <s v="RODOVIÁRIA NOVO GAMA"/>
    <s v="NOVO GAMA"/>
    <s v="RODOVIÁRIA PLANO PILOTO/EIXO MONUMENTAL/ESPLANADA/EIXO L SUL/AVENIDA DAS NAÇÕES (VILA TELEBRASÍLIA)/EPAR/EPDB/EPIA/BR-040/DF-290/AVENIDA PERIMETRAL/RODOVIÁRIA NOVO GAMA"/>
  </r>
  <r>
    <x v="214"/>
    <x v="7"/>
    <x v="5"/>
    <x v="1"/>
    <n v="13"/>
    <s v="RUA 12HC"/>
    <s v="NOVO GAMA"/>
    <s v="RODOVIÁRIA PLANO PILOTO/EIXO MONUMENTAL/ESPLANADA/EIXO L SUL/AVENIDA DAS NAÇÕES (VILA TELEBRASÍLIA)/EPAR/EPDB/EPIA/BR-040/DF-290/AVENIDA PERIMETRAL/RODOVIÁRIA NOVO GAMA/RUA 12HC"/>
  </r>
  <r>
    <x v="214"/>
    <x v="7"/>
    <x v="5"/>
    <x v="1"/>
    <n v="14"/>
    <s v="RUA 11 HC"/>
    <s v="NOVO GAMA"/>
    <s v="RODOVIÁRIA PLANO PILOTO/EIXO MONUMENTAL/ESPLANADA/EIXO L SUL/AVENIDA DAS NAÇÕES (VILA TELEBRASÍLIA)/EPAR/EPDB/EPIA/BR-040/DF-290/AVENIDA PERIMETRAL/RODOVIÁRIA NOVO GAMA/RUA 12HC/RUA 11 HC"/>
  </r>
  <r>
    <x v="214"/>
    <x v="7"/>
    <x v="5"/>
    <x v="1"/>
    <n v="15"/>
    <s v="RUA MAL EURICO GASPAR DUTRA, QUADRA 06, CASA 07"/>
    <s v="NOVO GAMA"/>
    <s v="RODOVIÁRIA PLANO PILOTO/EIXO MONUMENTAL/ESPLANADA/EIXO L SUL/AVENIDA DAS NAÇÕES (VILA TELEBRASÍLIA)/EPAR/EPDB/EPIA/BR-040/DF-290/AVENIDA PERIMETRAL/RODOVIÁRIA NOVO GAMA/RUA 12HC/RUA 11 HC/RUA MAL EURICO GASPAR DUTRA, QUADRA 06, CASA 07"/>
  </r>
  <r>
    <x v="215"/>
    <x v="7"/>
    <x v="4"/>
    <x v="0"/>
    <n v="1"/>
    <s v="AVENIDA PERIMETRAL 2"/>
    <s v="PEDREGAL"/>
    <s v="AVENIDA PERIMETRAL 2"/>
  </r>
  <r>
    <x v="215"/>
    <x v="7"/>
    <x v="4"/>
    <x v="0"/>
    <n v="2"/>
    <s v="DF-290"/>
    <s v="NOVO GAMA"/>
    <s v="AVENIDA PERIMETRAL 2/DF-290"/>
  </r>
  <r>
    <x v="215"/>
    <x v="7"/>
    <x v="4"/>
    <x v="0"/>
    <n v="3"/>
    <s v="BR-040"/>
    <s v="SANTA MARIA"/>
    <s v="AVENIDA PERIMETRAL 2/DF-290/BR-040"/>
  </r>
  <r>
    <x v="215"/>
    <x v="7"/>
    <x v="4"/>
    <x v="0"/>
    <n v="4"/>
    <s v="EPIA"/>
    <s v="PARKWAY"/>
    <s v="AVENIDA PERIMETRAL 2/DF-290/BR-040/EPIA"/>
  </r>
  <r>
    <x v="215"/>
    <x v="7"/>
    <x v="4"/>
    <x v="0"/>
    <n v="5"/>
    <s v="EPDB"/>
    <s v="LAGO SUL"/>
    <s v="AVENIDA PERIMETRAL 2/DF-290/BR-040/EPIA/EPDB"/>
  </r>
  <r>
    <x v="215"/>
    <x v="7"/>
    <x v="4"/>
    <x v="0"/>
    <n v="6"/>
    <s v="EPAR"/>
    <s v="LAGO SUL"/>
    <s v="AVENIDA PERIMETRAL 2/DF-290/BR-040/EPIA/EPDB/EPAR"/>
  </r>
  <r>
    <x v="215"/>
    <x v="7"/>
    <x v="4"/>
    <x v="0"/>
    <n v="7"/>
    <s v="AVENIDA DAS NAÇÕES (VILA TELEBRASÍLIA)"/>
    <s v="BRASÍLIA"/>
    <s v="AVENIDA PERIMETRAL 2/DF-290/BR-040/EPIA/EPDB/EPAR/AVENIDA DAS NAÇÕES (VILA TELEBRASÍLIA)"/>
  </r>
  <r>
    <x v="215"/>
    <x v="7"/>
    <x v="4"/>
    <x v="0"/>
    <n v="8"/>
    <s v="EIXO W SUL"/>
    <s v="BRASÍLIA"/>
    <s v="AVENIDA PERIMETRAL 2/DF-290/BR-040/EPIA/EPDB/EPAR/AVENIDA DAS NAÇÕES (VILA TELEBRASÍLIA)/EIXO W SUL"/>
  </r>
  <r>
    <x v="215"/>
    <x v="7"/>
    <x v="4"/>
    <x v="0"/>
    <n v="9"/>
    <s v="ESPLANADA"/>
    <s v="BRASÍLIA"/>
    <s v="AVENIDA PERIMETRAL 2/DF-290/BR-040/EPIA/EPDB/EPAR/AVENIDA DAS NAÇÕES (VILA TELEBRASÍLIA)/EIXO W SUL/ESPLANADA"/>
  </r>
  <r>
    <x v="215"/>
    <x v="7"/>
    <x v="4"/>
    <x v="0"/>
    <n v="10"/>
    <s v="EIXO MONUMENTAL"/>
    <s v="BRASÍLIA"/>
    <s v="AVENIDA PERIMETRAL 2/DF-290/BR-040/EPIA/EPDB/EPAR/AVENIDA DAS NAÇÕES (VILA TELEBRASÍLIA)/EIXO W SUL/ESPLANADA/EIXO MONUMENTAL"/>
  </r>
  <r>
    <x v="215"/>
    <x v="7"/>
    <x v="4"/>
    <x v="0"/>
    <n v="11"/>
    <s v="RODOVIÁRIA PLANO PILOTO"/>
    <s v="BRASÍLIA"/>
    <s v="AVENIDA PERIMETRAL 2/DF-290/BR-040/EPIA/EPDB/EPAR/AVENIDA DAS NAÇÕES (VILA TELEBRASÍLIA)/EIXO W SUL/ESPLANADA/EIXO MONUMENTAL/RODOVIÁRIA PLANO PILOTO"/>
  </r>
  <r>
    <x v="215"/>
    <x v="7"/>
    <x v="5"/>
    <x v="1"/>
    <n v="1"/>
    <s v="RODOVIÁRIA PLANO PILOTO"/>
    <s v="BRASÍLIA"/>
    <s v="RODOVIÁRIA PLANO PILOTO"/>
  </r>
  <r>
    <x v="215"/>
    <x v="7"/>
    <x v="5"/>
    <x v="1"/>
    <n v="2"/>
    <s v="EIXO MONUMENTAL"/>
    <s v="BRASÍLIA"/>
    <s v="RODOVIÁRIA PLANO PILOTO/EIXO MONUMENTAL"/>
  </r>
  <r>
    <x v="215"/>
    <x v="7"/>
    <x v="5"/>
    <x v="1"/>
    <n v="3"/>
    <s v="ESPLANADA"/>
    <s v="BRASÍLIA"/>
    <s v="RODOVIÁRIA PLANO PILOTO/EIXO MONUMENTAL/ESPLANADA"/>
  </r>
  <r>
    <x v="215"/>
    <x v="7"/>
    <x v="5"/>
    <x v="1"/>
    <n v="4"/>
    <s v="EIXO W SUL"/>
    <s v="BRASÍLIA"/>
    <s v="RODOVIÁRIA PLANO PILOTO/EIXO MONUMENTAL/ESPLANADA/EIXO W SUL"/>
  </r>
  <r>
    <x v="215"/>
    <x v="7"/>
    <x v="5"/>
    <x v="1"/>
    <n v="5"/>
    <s v="AVENIDA DAS NAÇÕES (VILA TELEBRASÍLIA)"/>
    <s v="BRASÍLIA"/>
    <s v="RODOVIÁRIA PLANO PILOTO/EIXO MONUMENTAL/ESPLANADA/EIXO W SUL/AVENIDA DAS NAÇÕES (VILA TELEBRASÍLIA)"/>
  </r>
  <r>
    <x v="215"/>
    <x v="7"/>
    <x v="5"/>
    <x v="1"/>
    <n v="6"/>
    <s v="EPAR"/>
    <s v="LAGO SUL"/>
    <s v="RODOVIÁRIA PLANO PILOTO/EIXO MONUMENTAL/ESPLANADA/EIXO W SUL/AVENIDA DAS NAÇÕES (VILA TELEBRASÍLIA)/EPAR"/>
  </r>
  <r>
    <x v="215"/>
    <x v="7"/>
    <x v="5"/>
    <x v="1"/>
    <n v="7"/>
    <s v="EPDB"/>
    <s v="LAGO SUL"/>
    <s v="RODOVIÁRIA PLANO PILOTO/EIXO MONUMENTAL/ESPLANADA/EIXO W SUL/AVENIDA DAS NAÇÕES (VILA TELEBRASÍLIA)/EPAR/EPDB"/>
  </r>
  <r>
    <x v="215"/>
    <x v="7"/>
    <x v="5"/>
    <x v="1"/>
    <n v="8"/>
    <s v="EPIA"/>
    <s v="PARKWAY"/>
    <s v="RODOVIÁRIA PLANO PILOTO/EIXO MONUMENTAL/ESPLANADA/EIXO W SUL/AVENIDA DAS NAÇÕES (VILA TELEBRASÍLIA)/EPAR/EPDB/EPIA"/>
  </r>
  <r>
    <x v="215"/>
    <x v="7"/>
    <x v="5"/>
    <x v="1"/>
    <n v="9"/>
    <s v="BR-040"/>
    <s v="SANTA MARIA"/>
    <s v="RODOVIÁRIA PLANO PILOTO/EIXO MONUMENTAL/ESPLANADA/EIXO W SUL/AVENIDA DAS NAÇÕES (VILA TELEBRASÍLIA)/EPAR/EPDB/EPIA/BR-040"/>
  </r>
  <r>
    <x v="215"/>
    <x v="7"/>
    <x v="5"/>
    <x v="1"/>
    <n v="10"/>
    <s v="DF-290"/>
    <s v="NOVO GAMA"/>
    <s v="RODOVIÁRIA PLANO PILOTO/EIXO MONUMENTAL/ESPLANADA/EIXO W SUL/AVENIDA DAS NAÇÕES (VILA TELEBRASÍLIA)/EPAR/EPDB/EPIA/BR-040/DF-290"/>
  </r>
  <r>
    <x v="215"/>
    <x v="7"/>
    <x v="5"/>
    <x v="1"/>
    <n v="11"/>
    <s v="AVENIDA PERIMETRAL 2"/>
    <s v="PEDREGAL"/>
    <s v="RODOVIÁRIA PLANO PILOTO/EIXO MONUMENTAL/ESPLANADA/EIXO W SUL/AVENIDA DAS NAÇÕES (VILA TELEBRASÍLIA)/EPAR/EPDB/EPIA/BR-040/DF-290/AVENIDA PERIMETRAL 2"/>
  </r>
  <r>
    <x v="216"/>
    <x v="8"/>
    <x v="4"/>
    <x v="0"/>
    <n v="1"/>
    <s v="RESIDENCIAL BRASÍLIA"/>
    <s v="LAGO AZUL"/>
    <s v="RESIDENCIAL BRASÍLIA"/>
  </r>
  <r>
    <x v="216"/>
    <x v="8"/>
    <x v="4"/>
    <x v="0"/>
    <n v="1"/>
    <s v="TERMINAL W3 NORTE"/>
    <s v="LAGO AZUL"/>
    <s v="TERMINAL W3 NORTE"/>
  </r>
  <r>
    <x v="216"/>
    <x v="8"/>
    <x v="4"/>
    <x v="0"/>
    <n v="2"/>
    <s v="QUADRA 64"/>
    <s v="LAGO AZUL"/>
    <s v="TERMINAL W3 NORTE/QUADRA 64"/>
  </r>
  <r>
    <x v="216"/>
    <x v="8"/>
    <x v="4"/>
    <x v="0"/>
    <n v="2"/>
    <s v="EIXO W3 NORTE"/>
    <s v="LAGO AZUL"/>
    <s v="TERMINAL W3 NORTE/QUADRA 64/EIXO W3 NORTE"/>
  </r>
  <r>
    <x v="216"/>
    <x v="8"/>
    <x v="4"/>
    <x v="0"/>
    <n v="3"/>
    <s v="LUNABEL"/>
    <s v="LAGO AZUL"/>
    <s v="TERMINAL W3 NORTE/QUADRA 64/EIXO W3 NORTE/LUNABEL"/>
  </r>
  <r>
    <x v="216"/>
    <x v="8"/>
    <x v="4"/>
    <x v="0"/>
    <n v="3"/>
    <s v="EIXO W3 SUL"/>
    <s v="BRASÍLIA"/>
    <s v="TERMINAL W3 NORTE/QUADRA 64/EIXO W3 NORTE/LUNABEL/EIXO W3 SUL"/>
  </r>
  <r>
    <x v="216"/>
    <x v="8"/>
    <x v="4"/>
    <x v="0"/>
    <n v="4"/>
    <s v="DF-290"/>
    <s v="NOVO GAMA"/>
    <s v="TERMINAL W3 NORTE/QUADRA 64/EIXO W3 NORTE/LUNABEL/EIXO W3 SUL/DF-290"/>
  </r>
  <r>
    <x v="216"/>
    <x v="8"/>
    <x v="4"/>
    <x v="0"/>
    <n v="4"/>
    <s v="EPAR"/>
    <s v="LAGO SUL"/>
    <s v="TERMINAL W3 NORTE/QUADRA 64/EIXO W3 NORTE/LUNABEL/EIXO W3 SUL/DF-290/EPAR"/>
  </r>
  <r>
    <x v="216"/>
    <x v="8"/>
    <x v="4"/>
    <x v="0"/>
    <n v="5"/>
    <s v="BR-040"/>
    <s v="PARKWAY"/>
    <s v="TERMINAL W3 NORTE/QUADRA 64/EIXO W3 NORTE/LUNABEL/EIXO W3 SUL/DF-290/EPAR/BR-040"/>
  </r>
  <r>
    <x v="216"/>
    <x v="8"/>
    <x v="4"/>
    <x v="0"/>
    <n v="6"/>
    <s v="EPIA"/>
    <s v="LAGO SUL"/>
    <s v="TERMINAL W3 NORTE/QUADRA 64/EIXO W3 NORTE/LUNABEL/EIXO W3 SUL/DF-290/EPAR/BR-040/EPIA"/>
  </r>
  <r>
    <x v="216"/>
    <x v="8"/>
    <x v="4"/>
    <x v="0"/>
    <n v="7"/>
    <s v="EPDB"/>
    <s v="LAGO SUL"/>
    <s v="TERMINAL W3 NORTE/QUADRA 64/EIXO W3 NORTE/LUNABEL/EIXO W3 SUL/DF-290/EPAR/BR-040/EPIA/EPDB"/>
  </r>
  <r>
    <x v="216"/>
    <x v="8"/>
    <x v="4"/>
    <x v="0"/>
    <n v="8"/>
    <s v="EPAR"/>
    <s v="LAGO SUL"/>
    <s v="TERMINAL W3 NORTE/QUADRA 64/EIXO W3 NORTE/LUNABEL/EIXO W3 SUL/DF-290/EPAR/BR-040/EPIA/EPDB/EPAR"/>
  </r>
  <r>
    <x v="216"/>
    <x v="8"/>
    <x v="4"/>
    <x v="0"/>
    <n v="9"/>
    <s v="EIXO W3 SUL"/>
    <s v="BRASÍLIA"/>
    <s v="TERMINAL W3 NORTE/QUADRA 64/EIXO W3 NORTE/LUNABEL/EIXO W3 SUL/DF-290/EPAR/BR-040/EPIA/EPDB/EPAR/EIXO W3 SUL"/>
  </r>
  <r>
    <x v="216"/>
    <x v="8"/>
    <x v="4"/>
    <x v="0"/>
    <n v="10"/>
    <s v="EIXO W3 NORTE"/>
    <s v="BRASÍLIA"/>
    <s v="TERMINAL W3 NORTE/QUADRA 64/EIXO W3 NORTE/LUNABEL/EIXO W3 SUL/DF-290/EPAR/BR-040/EPIA/EPDB/EPAR/EIXO W3 SUL/EIXO W3 NORTE"/>
  </r>
  <r>
    <x v="216"/>
    <x v="8"/>
    <x v="4"/>
    <x v="0"/>
    <n v="11"/>
    <s v="TERMINAL W3 NORTE"/>
    <s v="BRASÍLIA"/>
    <s v="TERMINAL W3 NORTE/QUADRA 64/EIXO W3 NORTE/LUNABEL/EIXO W3 SUL/DF-290/EPAR/BR-040/EPIA/EPDB/EPAR/EIXO W3 SUL/EIXO W3 NORTE/TERMINAL W3 NORTE"/>
  </r>
  <r>
    <x v="216"/>
    <x v="8"/>
    <x v="5"/>
    <x v="1"/>
    <n v="5"/>
    <s v="EPDB"/>
    <s v="LAGO SUL"/>
    <s v="TERMINAL W3 NORTE/QUADRA 64/EIXO W3 NORTE/LUNABEL/EIXO W3 SUL/DF-290/EPAR/BR-040/EPIA/EPDB/EPAR/EIXO W3 SUL/EIXO W3 NORTE/TERMINAL W3 NORTE/EPDB"/>
  </r>
  <r>
    <x v="216"/>
    <x v="8"/>
    <x v="5"/>
    <x v="1"/>
    <n v="6"/>
    <s v="EPIA"/>
    <s v="LAGO SUL"/>
    <s v="TERMINAL W3 NORTE/QUADRA 64/EIXO W3 NORTE/LUNABEL/EIXO W3 SUL/DF-290/EPAR/BR-040/EPIA/EPDB/EPAR/EIXO W3 SUL/EIXO W3 NORTE/TERMINAL W3 NORTE/EPDB/EPIA"/>
  </r>
  <r>
    <x v="216"/>
    <x v="8"/>
    <x v="5"/>
    <x v="1"/>
    <n v="7"/>
    <s v="BR-040"/>
    <s v="LAGO SUL"/>
    <s v="TERMINAL W3 NORTE/QUADRA 64/EIXO W3 NORTE/LUNABEL/EIXO W3 SUL/DF-290/EPAR/BR-040/EPIA/EPDB/EPAR/EIXO W3 SUL/EIXO W3 NORTE/TERMINAL W3 NORTE/EPDB/EPIA/BR-040"/>
  </r>
  <r>
    <x v="216"/>
    <x v="8"/>
    <x v="5"/>
    <x v="1"/>
    <n v="8"/>
    <s v="DF-290"/>
    <s v="NOVO GAMA"/>
    <s v="TERMINAL W3 NORTE/QUADRA 64/EIXO W3 NORTE/LUNABEL/EIXO W3 SUL/DF-290/EPAR/BR-040/EPIA/EPDB/EPAR/EIXO W3 SUL/EIXO W3 NORTE/TERMINAL W3 NORTE/EPDB/EPIA/BR-040/DF-290"/>
  </r>
  <r>
    <x v="216"/>
    <x v="8"/>
    <x v="5"/>
    <x v="1"/>
    <n v="9"/>
    <s v="LUNABEL"/>
    <s v="LAGO AZUL"/>
    <s v="TERMINAL W3 NORTE/QUADRA 64/EIXO W3 NORTE/LUNABEL/EIXO W3 SUL/DF-290/EPAR/BR-040/EPIA/EPDB/EPAR/EIXO W3 SUL/EIXO W3 NORTE/TERMINAL W3 NORTE/EPDB/EPIA/BR-040/DF-290/LUNABEL"/>
  </r>
  <r>
    <x v="216"/>
    <x v="8"/>
    <x v="5"/>
    <x v="1"/>
    <n v="10"/>
    <s v="QUADRA 64"/>
    <s v="LAGO AZUL"/>
    <s v="TERMINAL W3 NORTE/QUADRA 64/EIXO W3 NORTE/LUNABEL/EIXO W3 SUL/DF-290/EPAR/BR-040/EPIA/EPDB/EPAR/EIXO W3 SUL/EIXO W3 NORTE/TERMINAL W3 NORTE/EPDB/EPIA/BR-040/DF-290/LUNABEL/QUADRA 64"/>
  </r>
  <r>
    <x v="216"/>
    <x v="8"/>
    <x v="5"/>
    <x v="1"/>
    <n v="11"/>
    <s v="RESIDENCIAL BRASÍLIA"/>
    <s v="LAGO AZUL"/>
    <s v="TERMINAL W3 NORTE/QUADRA 64/EIXO W3 NORTE/LUNABEL/EIXO W3 SUL/DF-290/EPAR/BR-040/EPIA/EPDB/EPAR/EIXO W3 SUL/EIXO W3 NORTE/TERMINAL W3 NORTE/EPDB/EPIA/BR-040/DF-290/LUNABEL/QUADRA 64/RESIDENCIAL BRASÍLIA"/>
  </r>
  <r>
    <x v="217"/>
    <x v="7"/>
    <x v="4"/>
    <x v="0"/>
    <n v="1"/>
    <s v="RUA MAL EURICO GASPAR DUTRA, QUADRA 06, CASA 07"/>
    <s v="NOVO GAMA"/>
    <s v="RUA MAL EURICO GASPAR DUTRA, QUADRA 06, CASA 07"/>
  </r>
  <r>
    <x v="217"/>
    <x v="7"/>
    <x v="4"/>
    <x v="0"/>
    <n v="2"/>
    <s v="RUA 11 HC"/>
    <s v="NOVO GAMA"/>
    <s v="RUA MAL EURICO GASPAR DUTRA, QUADRA 06, CASA 07/RUA 11 HC"/>
  </r>
  <r>
    <x v="217"/>
    <x v="7"/>
    <x v="4"/>
    <x v="0"/>
    <n v="3"/>
    <s v="RUA 12HC"/>
    <s v="NOVO GAMA"/>
    <s v="RUA MAL EURICO GASPAR DUTRA, QUADRA 06, CASA 07/RUA 11 HC/RUA 12HC"/>
  </r>
  <r>
    <x v="217"/>
    <x v="7"/>
    <x v="4"/>
    <x v="0"/>
    <n v="4"/>
    <s v="RODOVIÁRIA NOVO GAMA"/>
    <s v="NOVO GAMA"/>
    <s v="RUA MAL EURICO GASPAR DUTRA, QUADRA 06, CASA 07/RUA 11 HC/RUA 12HC/RODOVIÁRIA NOVO GAMA"/>
  </r>
  <r>
    <x v="217"/>
    <x v="7"/>
    <x v="4"/>
    <x v="0"/>
    <n v="5"/>
    <s v="AVENIDA PERIMETRAL"/>
    <s v="NOVO GAMA"/>
    <s v="RUA MAL EURICO GASPAR DUTRA, QUADRA 06, CASA 07/RUA 11 HC/RUA 12HC/RODOVIÁRIA NOVO GAMA/AVENIDA PERIMETRAL"/>
  </r>
  <r>
    <x v="217"/>
    <x v="7"/>
    <x v="4"/>
    <x v="0"/>
    <n v="6"/>
    <s v="DF-290"/>
    <s v="NOVO GAMA"/>
    <s v="RUA MAL EURICO GASPAR DUTRA, QUADRA 06, CASA 07/RUA 11 HC/RUA 12HC/RODOVIÁRIA NOVO GAMA/AVENIDA PERIMETRAL/DF-290"/>
  </r>
  <r>
    <x v="217"/>
    <x v="7"/>
    <x v="4"/>
    <x v="0"/>
    <n v="7"/>
    <s v="BR-040"/>
    <s v="SANTA MARIA"/>
    <s v="RUA MAL EURICO GASPAR DUTRA, QUADRA 06, CASA 07/RUA 11 HC/RUA 12HC/RODOVIÁRIA NOVO GAMA/AVENIDA PERIMETRAL/DF-290/BR-040"/>
  </r>
  <r>
    <x v="217"/>
    <x v="7"/>
    <x v="4"/>
    <x v="0"/>
    <n v="8"/>
    <s v="EPIA"/>
    <s v="PARKWAY"/>
    <s v="RUA MAL EURICO GASPAR DUTRA, QUADRA 06, CASA 07/RUA 11 HC/RUA 12HC/RODOVIÁRIA NOVO GAMA/AVENIDA PERIMETRAL/DF-290/BR-040/EPIA"/>
  </r>
  <r>
    <x v="217"/>
    <x v="7"/>
    <x v="4"/>
    <x v="0"/>
    <n v="9"/>
    <s v="EPDB"/>
    <s v="LAGO SUL"/>
    <s v="RUA MAL EURICO GASPAR DUTRA, QUADRA 06, CASA 07/RUA 11 HC/RUA 12HC/RODOVIÁRIA NOVO GAMA/AVENIDA PERIMETRAL/DF-290/BR-040/EPIA/EPDB"/>
  </r>
  <r>
    <x v="217"/>
    <x v="7"/>
    <x v="4"/>
    <x v="0"/>
    <n v="10"/>
    <s v="EPAR"/>
    <s v="LAGO SUL"/>
    <s v="RUA MAL EURICO GASPAR DUTRA, QUADRA 06, CASA 07/RUA 11 HC/RUA 12HC/RODOVIÁRIA NOVO GAMA/AVENIDA PERIMETRAL/DF-290/BR-040/EPIA/EPDB/EPAR"/>
  </r>
  <r>
    <x v="217"/>
    <x v="7"/>
    <x v="4"/>
    <x v="0"/>
    <n v="11"/>
    <s v="EIXO L SUL"/>
    <s v="BRASÍLIA"/>
    <s v="RUA MAL EURICO GASPAR DUTRA, QUADRA 06, CASA 07/RUA 11 HC/RUA 12HC/RODOVIÁRIA NOVO GAMA/AVENIDA PERIMETRAL/DF-290/BR-040/EPIA/EPDB/EPAR/EIXO L SUL"/>
  </r>
  <r>
    <x v="217"/>
    <x v="7"/>
    <x v="4"/>
    <x v="0"/>
    <n v="12"/>
    <s v="EIXO L NORTE"/>
    <s v="BRASÍLIA"/>
    <s v="RUA MAL EURICO GASPAR DUTRA, QUADRA 06, CASA 07/RUA 11 HC/RUA 12HC/RODOVIÁRIA NOVO GAMA/AVENIDA PERIMETRAL/DF-290/BR-040/EPIA/EPDB/EPAR/EIXO L SUL/EIXO L NORTE"/>
  </r>
  <r>
    <x v="217"/>
    <x v="7"/>
    <x v="4"/>
    <x v="0"/>
    <n v="13"/>
    <s v="TERMINAL W3 NORTE"/>
    <s v="BRASÍLIA"/>
    <s v="RUA MAL EURICO GASPAR DUTRA, QUADRA 06, CASA 07/RUA 11 HC/RUA 12HC/RODOVIÁRIA NOVO GAMA/AVENIDA PERIMETRAL/DF-290/BR-040/EPIA/EPDB/EPAR/EIXO L SUL/EIXO L NORTE/TERMINAL W3 NORTE"/>
  </r>
  <r>
    <x v="217"/>
    <x v="7"/>
    <x v="5"/>
    <x v="1"/>
    <n v="1"/>
    <s v="TERMINAL W3 NORTE"/>
    <s v="BRASÍLIA"/>
    <s v="TERMINAL W3 NORTE"/>
  </r>
  <r>
    <x v="217"/>
    <x v="7"/>
    <x v="5"/>
    <x v="1"/>
    <n v="2"/>
    <s v="EIXO L NORTE"/>
    <s v="BRASÍLIA"/>
    <s v="TERMINAL W3 NORTE/EIXO L NORTE"/>
  </r>
  <r>
    <x v="217"/>
    <x v="7"/>
    <x v="5"/>
    <x v="1"/>
    <n v="3"/>
    <s v="EIXO L SUL"/>
    <s v="BRASÍLIA"/>
    <s v="TERMINAL W3 NORTE/EIXO L NORTE/EIXO L SUL"/>
  </r>
  <r>
    <x v="217"/>
    <x v="7"/>
    <x v="5"/>
    <x v="1"/>
    <n v="4"/>
    <s v="EPAR"/>
    <s v="LAGO SUL"/>
    <s v="TERMINAL W3 NORTE/EIXO L NORTE/EIXO L SUL/EPAR"/>
  </r>
  <r>
    <x v="217"/>
    <x v="7"/>
    <x v="5"/>
    <x v="1"/>
    <n v="5"/>
    <s v="EPDB"/>
    <s v="LAGO SUL"/>
    <s v="TERMINAL W3 NORTE/EIXO L NORTE/EIXO L SUL/EPAR/EPDB"/>
  </r>
  <r>
    <x v="217"/>
    <x v="7"/>
    <x v="5"/>
    <x v="1"/>
    <n v="6"/>
    <s v="EPIA"/>
    <s v="PARKWAY"/>
    <s v="TERMINAL W3 NORTE/EIXO L NORTE/EIXO L SUL/EPAR/EPDB/EPIA"/>
  </r>
  <r>
    <x v="217"/>
    <x v="7"/>
    <x v="5"/>
    <x v="1"/>
    <n v="7"/>
    <s v="BR-040"/>
    <s v="SANTA MARIA"/>
    <s v="TERMINAL W3 NORTE/EIXO L NORTE/EIXO L SUL/EPAR/EPDB/EPIA/BR-040"/>
  </r>
  <r>
    <x v="217"/>
    <x v="7"/>
    <x v="5"/>
    <x v="1"/>
    <n v="8"/>
    <s v="DF-290"/>
    <s v="NOVO GAMA"/>
    <s v="TERMINAL W3 NORTE/EIXO L NORTE/EIXO L SUL/EPAR/EPDB/EPIA/BR-040/DF-290"/>
  </r>
  <r>
    <x v="217"/>
    <x v="7"/>
    <x v="5"/>
    <x v="1"/>
    <n v="9"/>
    <s v="AVENIDA PERIMETRAL"/>
    <s v="NOVO GAMA"/>
    <s v="TERMINAL W3 NORTE/EIXO L NORTE/EIXO L SUL/EPAR/EPDB/EPIA/BR-040/DF-290/AVENIDA PERIMETRAL"/>
  </r>
  <r>
    <x v="217"/>
    <x v="7"/>
    <x v="5"/>
    <x v="1"/>
    <n v="10"/>
    <s v="RODOVIÁRIA NOVO GAMA"/>
    <s v="NOVO GAMA"/>
    <s v="TERMINAL W3 NORTE/EIXO L NORTE/EIXO L SUL/EPAR/EPDB/EPIA/BR-040/DF-290/AVENIDA PERIMETRAL/RODOVIÁRIA NOVO GAMA"/>
  </r>
  <r>
    <x v="217"/>
    <x v="7"/>
    <x v="5"/>
    <x v="1"/>
    <n v="11"/>
    <s v="RUA 12HC"/>
    <s v="NOVO GAMA"/>
    <s v="TERMINAL W3 NORTE/EIXO L NORTE/EIXO L SUL/EPAR/EPDB/EPIA/BR-040/DF-290/AVENIDA PERIMETRAL/RODOVIÁRIA NOVO GAMA/RUA 12HC"/>
  </r>
  <r>
    <x v="217"/>
    <x v="7"/>
    <x v="5"/>
    <x v="1"/>
    <n v="12"/>
    <s v="RUA 11 HC"/>
    <s v="NOVO GAMA"/>
    <s v="TERMINAL W3 NORTE/EIXO L NORTE/EIXO L SUL/EPAR/EPDB/EPIA/BR-040/DF-290/AVENIDA PERIMETRAL/RODOVIÁRIA NOVO GAMA/RUA 12HC/RUA 11 HC"/>
  </r>
  <r>
    <x v="217"/>
    <x v="7"/>
    <x v="5"/>
    <x v="1"/>
    <n v="13"/>
    <s v="RUA MAL EURICO GASPAR DUTRA, QUADRA 06, CASA 07"/>
    <s v="NOVO GAMA"/>
    <s v="TERMINAL W3 NORTE/EIXO L NORTE/EIXO L SUL/EPAR/EPDB/EPIA/BR-040/DF-290/AVENIDA PERIMETRAL/RODOVIÁRIA NOVO GAMA/RUA 12HC/RUA 11 HC/RUA MAL EURICO GASPAR DUTRA, QUADRA 06, CASA 07"/>
  </r>
  <r>
    <x v="218"/>
    <x v="7"/>
    <x v="4"/>
    <x v="0"/>
    <n v="1"/>
    <s v="PARADA 13"/>
    <s v="PEDREGAL"/>
    <s v="PARADA 13"/>
  </r>
  <r>
    <x v="218"/>
    <x v="7"/>
    <x v="4"/>
    <x v="0"/>
    <n v="2"/>
    <s v="DF-290"/>
    <s v="NOVO GAMA"/>
    <s v="PARADA 13/DF-290"/>
  </r>
  <r>
    <x v="218"/>
    <x v="7"/>
    <x v="4"/>
    <x v="0"/>
    <n v="3"/>
    <s v="BR-040"/>
    <s v="SANTA MARIA"/>
    <s v="PARADA 13/DF-290/BR-040"/>
  </r>
  <r>
    <x v="218"/>
    <x v="7"/>
    <x v="4"/>
    <x v="0"/>
    <n v="4"/>
    <s v="EPIA"/>
    <s v="PARKWAY"/>
    <s v="PARADA 13/DF-290/BR-040/EPIA"/>
  </r>
  <r>
    <x v="218"/>
    <x v="7"/>
    <x v="4"/>
    <x v="0"/>
    <n v="5"/>
    <s v="EPDB"/>
    <s v="LAGO SUL"/>
    <s v="PARADA 13/DF-290/BR-040/EPIA/EPDB"/>
  </r>
  <r>
    <x v="218"/>
    <x v="7"/>
    <x v="4"/>
    <x v="0"/>
    <n v="6"/>
    <s v="EPAR"/>
    <s v="LAGO SUL"/>
    <s v="PARADA 13/DF-290/BR-040/EPIA/EPDB/EPAR"/>
  </r>
  <r>
    <x v="218"/>
    <x v="7"/>
    <x v="4"/>
    <x v="0"/>
    <n v="7"/>
    <s v="EIXO W3 SUL"/>
    <s v="BRASÍLIA"/>
    <s v="PARADA 13/DF-290/BR-040/EPIA/EPDB/EPAR/EIXO W3 SUL"/>
  </r>
  <r>
    <x v="218"/>
    <x v="7"/>
    <x v="4"/>
    <x v="0"/>
    <n v="8"/>
    <s v="EIXO W3 NORTE"/>
    <s v="BRASÍLIA"/>
    <s v="PARADA 13/DF-290/BR-040/EPIA/EPDB/EPAR/EIXO W3 SUL/EIXO W3 NORTE"/>
  </r>
  <r>
    <x v="218"/>
    <x v="7"/>
    <x v="4"/>
    <x v="0"/>
    <n v="9"/>
    <s v="TERMINAL W3 NORTE"/>
    <s v="BRASÍLIA"/>
    <s v="PARADA 13/DF-290/BR-040/EPIA/EPDB/EPAR/EIXO W3 SUL/EIXO W3 NORTE/TERMINAL W3 NORTE"/>
  </r>
  <r>
    <x v="218"/>
    <x v="7"/>
    <x v="5"/>
    <x v="1"/>
    <n v="1"/>
    <s v="TERMINAL W3 NORTE"/>
    <s v="BRASÍLIA"/>
    <s v="TERMINAL W3 NORTE"/>
  </r>
  <r>
    <x v="218"/>
    <x v="7"/>
    <x v="5"/>
    <x v="1"/>
    <n v="2"/>
    <s v="EIXO W3 NORTE"/>
    <s v="BRASÍLIA"/>
    <s v="TERMINAL W3 NORTE/EIXO W3 NORTE"/>
  </r>
  <r>
    <x v="218"/>
    <x v="7"/>
    <x v="5"/>
    <x v="1"/>
    <n v="3"/>
    <s v="EIXO W3 SUL"/>
    <s v="BRASÍLIA"/>
    <s v="TERMINAL W3 NORTE/EIXO W3 NORTE/EIXO W3 SUL"/>
  </r>
  <r>
    <x v="218"/>
    <x v="7"/>
    <x v="5"/>
    <x v="1"/>
    <n v="4"/>
    <s v="EPAR"/>
    <s v="LAGO SUL"/>
    <s v="TERMINAL W3 NORTE/EIXO W3 NORTE/EIXO W3 SUL/EPAR"/>
  </r>
  <r>
    <x v="218"/>
    <x v="7"/>
    <x v="5"/>
    <x v="1"/>
    <n v="5"/>
    <s v="EPDB"/>
    <s v="LAGO SUL"/>
    <s v="TERMINAL W3 NORTE/EIXO W3 NORTE/EIXO W3 SUL/EPAR/EPDB"/>
  </r>
  <r>
    <x v="218"/>
    <x v="7"/>
    <x v="5"/>
    <x v="1"/>
    <n v="6"/>
    <s v="EPIA"/>
    <s v="PARKWAY"/>
    <s v="TERMINAL W3 NORTE/EIXO W3 NORTE/EIXO W3 SUL/EPAR/EPDB/EPIA"/>
  </r>
  <r>
    <x v="218"/>
    <x v="7"/>
    <x v="5"/>
    <x v="1"/>
    <n v="7"/>
    <s v="BR-040"/>
    <s v="SANTA MARIA"/>
    <s v="TERMINAL W3 NORTE/EIXO W3 NORTE/EIXO W3 SUL/EPAR/EPDB/EPIA/BR-040"/>
  </r>
  <r>
    <x v="218"/>
    <x v="7"/>
    <x v="5"/>
    <x v="1"/>
    <n v="8"/>
    <s v="DF-290"/>
    <s v="NOVO GAMA"/>
    <s v="TERMINAL W3 NORTE/EIXO W3 NORTE/EIXO W3 SUL/EPAR/EPDB/EPIA/BR-040/DF-290"/>
  </r>
  <r>
    <x v="218"/>
    <x v="7"/>
    <x v="5"/>
    <x v="1"/>
    <n v="9"/>
    <s v="PARADA 13"/>
    <s v="PEDREGAL"/>
    <s v="TERMINAL W3 NORTE/EIXO W3 NORTE/EIXO W3 SUL/EPAR/EPDB/EPIA/BR-040/DF-290/PARADA 13"/>
  </r>
  <r>
    <x v="219"/>
    <x v="7"/>
    <x v="4"/>
    <x v="0"/>
    <n v="1"/>
    <s v="RUA MAL EURICO GASPAR DUTRA, QUADRA 06, CASA 07"/>
    <s v="NOVO GAMA"/>
    <s v="RUA MAL EURICO GASPAR DUTRA, QUADRA 06, CASA 07"/>
  </r>
  <r>
    <x v="219"/>
    <x v="7"/>
    <x v="4"/>
    <x v="0"/>
    <n v="2"/>
    <s v="RUA 11 HC"/>
    <s v="NOVO GAMA"/>
    <s v="RUA MAL EURICO GASPAR DUTRA, QUADRA 06, CASA 07/RUA 11 HC"/>
  </r>
  <r>
    <x v="219"/>
    <x v="7"/>
    <x v="4"/>
    <x v="0"/>
    <n v="3"/>
    <s v="RUA 12HC"/>
    <s v="NOVO GAMA"/>
    <s v="RUA MAL EURICO GASPAR DUTRA, QUADRA 06, CASA 07/RUA 11 HC/RUA 12HC"/>
  </r>
  <r>
    <x v="219"/>
    <x v="7"/>
    <x v="4"/>
    <x v="0"/>
    <n v="4"/>
    <s v="RODOVIÁRIA NOVO GAMA"/>
    <s v="NOVO GAMA"/>
    <s v="RUA MAL EURICO GASPAR DUTRA, QUADRA 06, CASA 07/RUA 11 HC/RUA 12HC/RODOVIÁRIA NOVO GAMA"/>
  </r>
  <r>
    <x v="219"/>
    <x v="7"/>
    <x v="4"/>
    <x v="0"/>
    <n v="5"/>
    <s v="AVENIDA PERIMETRAL"/>
    <s v="NOVO GAMA"/>
    <s v="RUA MAL EURICO GASPAR DUTRA, QUADRA 06, CASA 07/RUA 11 HC/RUA 12HC/RODOVIÁRIA NOVO GAMA/AVENIDA PERIMETRAL"/>
  </r>
  <r>
    <x v="219"/>
    <x v="7"/>
    <x v="4"/>
    <x v="0"/>
    <n v="6"/>
    <s v="DF-290"/>
    <s v="NOVO GAMA"/>
    <s v="RUA MAL EURICO GASPAR DUTRA, QUADRA 06, CASA 07/RUA 11 HC/RUA 12HC/RODOVIÁRIA NOVO GAMA/AVENIDA PERIMETRAL/DF-290"/>
  </r>
  <r>
    <x v="219"/>
    <x v="7"/>
    <x v="4"/>
    <x v="0"/>
    <n v="7"/>
    <s v="BR-040"/>
    <s v="SANTA MARIA"/>
    <s v="RUA MAL EURICO GASPAR DUTRA, QUADRA 06, CASA 07/RUA 11 HC/RUA 12HC/RODOVIÁRIA NOVO GAMA/AVENIDA PERIMETRAL/DF-290/BR-040"/>
  </r>
  <r>
    <x v="219"/>
    <x v="7"/>
    <x v="4"/>
    <x v="0"/>
    <n v="8"/>
    <s v="EPIA"/>
    <s v="PARKWAY"/>
    <s v="RUA MAL EURICO GASPAR DUTRA, QUADRA 06, CASA 07/RUA 11 HC/RUA 12HC/RODOVIÁRIA NOVO GAMA/AVENIDA PERIMETRAL/DF-290/BR-040/EPIA"/>
  </r>
  <r>
    <x v="219"/>
    <x v="7"/>
    <x v="4"/>
    <x v="0"/>
    <n v="9"/>
    <s v="EPDB"/>
    <s v="LAGO SUL"/>
    <s v="RUA MAL EURICO GASPAR DUTRA, QUADRA 06, CASA 07/RUA 11 HC/RUA 12HC/RODOVIÁRIA NOVO GAMA/AVENIDA PERIMETRAL/DF-290/BR-040/EPIA/EPDB"/>
  </r>
  <r>
    <x v="219"/>
    <x v="7"/>
    <x v="4"/>
    <x v="0"/>
    <n v="10"/>
    <s v="EPAR"/>
    <s v="LAGO SUL"/>
    <s v="RUA MAL EURICO GASPAR DUTRA, QUADRA 06, CASA 07/RUA 11 HC/RUA 12HC/RODOVIÁRIA NOVO GAMA/AVENIDA PERIMETRAL/DF-290/BR-040/EPIA/EPDB/EPAR"/>
  </r>
  <r>
    <x v="219"/>
    <x v="7"/>
    <x v="4"/>
    <x v="0"/>
    <n v="11"/>
    <s v="EIXO W3 SUL"/>
    <s v="BRASÍLIA"/>
    <s v="RUA MAL EURICO GASPAR DUTRA, QUADRA 06, CASA 07/RUA 11 HC/RUA 12HC/RODOVIÁRIA NOVO GAMA/AVENIDA PERIMETRAL/DF-290/BR-040/EPIA/EPDB/EPAR/EIXO W3 SUL"/>
  </r>
  <r>
    <x v="219"/>
    <x v="7"/>
    <x v="4"/>
    <x v="0"/>
    <n v="12"/>
    <s v="EIXO W3 NORTE"/>
    <s v="BRASÍLIA"/>
    <s v="RUA MAL EURICO GASPAR DUTRA, QUADRA 06, CASA 07/RUA 11 HC/RUA 12HC/RODOVIÁRIA NOVO GAMA/AVENIDA PERIMETRAL/DF-290/BR-040/EPIA/EPDB/EPAR/EIXO W3 SUL/EIXO W3 NORTE"/>
  </r>
  <r>
    <x v="219"/>
    <x v="7"/>
    <x v="4"/>
    <x v="0"/>
    <n v="13"/>
    <s v="TERMINAL W3 NORTE"/>
    <s v="BRASÍLIA"/>
    <s v="RUA MAL EURICO GASPAR DUTRA, QUADRA 06, CASA 07/RUA 11 HC/RUA 12HC/RODOVIÁRIA NOVO GAMA/AVENIDA PERIMETRAL/DF-290/BR-040/EPIA/EPDB/EPAR/EIXO W3 SUL/EIXO W3 NORTE/TERMINAL W3 NORTE"/>
  </r>
  <r>
    <x v="219"/>
    <x v="7"/>
    <x v="5"/>
    <x v="1"/>
    <n v="1"/>
    <s v="TERMINAL W3 NORTE"/>
    <s v="BRASÍLIA"/>
    <s v="TERMINAL W3 NORTE"/>
  </r>
  <r>
    <x v="219"/>
    <x v="7"/>
    <x v="5"/>
    <x v="1"/>
    <n v="2"/>
    <s v="EIXO W3 NORTE"/>
    <s v="BRASÍLIA"/>
    <s v="TERMINAL W3 NORTE/EIXO W3 NORTE"/>
  </r>
  <r>
    <x v="219"/>
    <x v="7"/>
    <x v="5"/>
    <x v="1"/>
    <n v="3"/>
    <s v="EIXO W3 SUL"/>
    <s v="BRASÍLIA"/>
    <s v="TERMINAL W3 NORTE/EIXO W3 NORTE/EIXO W3 SUL"/>
  </r>
  <r>
    <x v="219"/>
    <x v="7"/>
    <x v="5"/>
    <x v="1"/>
    <n v="4"/>
    <s v="EPAR"/>
    <s v="LAGO SUL"/>
    <s v="TERMINAL W3 NORTE/EIXO W3 NORTE/EIXO W3 SUL/EPAR"/>
  </r>
  <r>
    <x v="219"/>
    <x v="7"/>
    <x v="5"/>
    <x v="1"/>
    <n v="5"/>
    <s v="EPDB"/>
    <s v="LAGO SUL"/>
    <s v="TERMINAL W3 NORTE/EIXO W3 NORTE/EIXO W3 SUL/EPAR/EPDB"/>
  </r>
  <r>
    <x v="219"/>
    <x v="7"/>
    <x v="5"/>
    <x v="1"/>
    <n v="6"/>
    <s v="EPIA"/>
    <s v="PARKWAY"/>
    <s v="TERMINAL W3 NORTE/EIXO W3 NORTE/EIXO W3 SUL/EPAR/EPDB/EPIA"/>
  </r>
  <r>
    <x v="219"/>
    <x v="7"/>
    <x v="5"/>
    <x v="1"/>
    <n v="7"/>
    <s v="BR-040"/>
    <s v="SANTA MARIA"/>
    <s v="TERMINAL W3 NORTE/EIXO W3 NORTE/EIXO W3 SUL/EPAR/EPDB/EPIA/BR-040"/>
  </r>
  <r>
    <x v="219"/>
    <x v="7"/>
    <x v="5"/>
    <x v="1"/>
    <n v="8"/>
    <s v="DF-290"/>
    <s v="NOVO GAMA"/>
    <s v="TERMINAL W3 NORTE/EIXO W3 NORTE/EIXO W3 SUL/EPAR/EPDB/EPIA/BR-040/DF-290"/>
  </r>
  <r>
    <x v="219"/>
    <x v="7"/>
    <x v="5"/>
    <x v="1"/>
    <n v="9"/>
    <s v="AVENIDA PERIMETRAL"/>
    <s v="NOVO GAMA"/>
    <s v="TERMINAL W3 NORTE/EIXO W3 NORTE/EIXO W3 SUL/EPAR/EPDB/EPIA/BR-040/DF-290/AVENIDA PERIMETRAL"/>
  </r>
  <r>
    <x v="219"/>
    <x v="7"/>
    <x v="5"/>
    <x v="1"/>
    <n v="10"/>
    <s v="RODOVIÁRIA NOVO GAMA"/>
    <s v="NOVO GAMA"/>
    <s v="TERMINAL W3 NORTE/EIXO W3 NORTE/EIXO W3 SUL/EPAR/EPDB/EPIA/BR-040/DF-290/AVENIDA PERIMETRAL/RODOVIÁRIA NOVO GAMA"/>
  </r>
  <r>
    <x v="219"/>
    <x v="7"/>
    <x v="5"/>
    <x v="1"/>
    <n v="11"/>
    <s v="RUA 12HC"/>
    <s v="NOVO GAMA"/>
    <s v="TERMINAL W3 NORTE/EIXO W3 NORTE/EIXO W3 SUL/EPAR/EPDB/EPIA/BR-040/DF-290/AVENIDA PERIMETRAL/RODOVIÁRIA NOVO GAMA/RUA 12HC"/>
  </r>
  <r>
    <x v="219"/>
    <x v="7"/>
    <x v="5"/>
    <x v="1"/>
    <n v="12"/>
    <s v="RUA 11 HC"/>
    <s v="NOVO GAMA"/>
    <s v="TERMINAL W3 NORTE/EIXO W3 NORTE/EIXO W3 SUL/EPAR/EPDB/EPIA/BR-040/DF-290/AVENIDA PERIMETRAL/RODOVIÁRIA NOVO GAMA/RUA 12HC/RUA 11 HC"/>
  </r>
  <r>
    <x v="219"/>
    <x v="7"/>
    <x v="5"/>
    <x v="1"/>
    <n v="13"/>
    <s v="RUA MAL EURICO GASPAR DUTRA, QUADRA 06, CASA 07"/>
    <s v="NOVO GAMA"/>
    <s v="TERMINAL W3 NORTE/EIXO W3 NORTE/EIXO W3 SUL/EPAR/EPDB/EPIA/BR-040/DF-290/AVENIDA PERIMETRAL/RODOVIÁRIA NOVO GAMA/RUA 12HC/RUA 11 HC/RUA MAL EURICO GASPAR DUTRA, QUADRA 06, CASA 07"/>
  </r>
  <r>
    <x v="220"/>
    <x v="7"/>
    <x v="4"/>
    <x v="0"/>
    <n v="1"/>
    <s v="RUA MAL EURICO GASPAR DUTRA, QUADRA 06, CASA 07"/>
    <s v="NOVO GAMA"/>
    <s v="RUA MAL EURICO GASPAR DUTRA, QUADRA 06, CASA 07"/>
  </r>
  <r>
    <x v="220"/>
    <x v="7"/>
    <x v="4"/>
    <x v="0"/>
    <n v="2"/>
    <s v="DF-290"/>
    <s v="NOVO GAMA"/>
    <s v="RUA MAL EURICO GASPAR DUTRA, QUADRA 06, CASA 07/DF-290"/>
  </r>
  <r>
    <x v="220"/>
    <x v="7"/>
    <x v="4"/>
    <x v="0"/>
    <n v="3"/>
    <s v="BR-040"/>
    <s v="SANTA MARIA"/>
    <s v="RUA MAL EURICO GASPAR DUTRA, QUADRA 06, CASA 07/DF-290/BR-040"/>
  </r>
  <r>
    <x v="220"/>
    <x v="7"/>
    <x v="4"/>
    <x v="0"/>
    <n v="4"/>
    <s v="EPIA"/>
    <s v="PARKWAY"/>
    <s v="RUA MAL EURICO GASPAR DUTRA, QUADRA 06, CASA 07/DF-290/BR-040/EPIA"/>
  </r>
  <r>
    <x v="220"/>
    <x v="7"/>
    <x v="4"/>
    <x v="0"/>
    <n v="5"/>
    <s v="EPDB"/>
    <s v="LAGO SUL"/>
    <s v="RUA MAL EURICO GASPAR DUTRA, QUADRA 06, CASA 07/DF-290/BR-040/EPIA/EPDB"/>
  </r>
  <r>
    <x v="220"/>
    <x v="7"/>
    <x v="4"/>
    <x v="0"/>
    <n v="6"/>
    <s v="EPAR"/>
    <s v="LAGO SUL"/>
    <s v="RUA MAL EURICO GASPAR DUTRA, QUADRA 06, CASA 07/DF-290/BR-040/EPIA/EPDB/EPAR"/>
  </r>
  <r>
    <x v="220"/>
    <x v="7"/>
    <x v="4"/>
    <x v="0"/>
    <n v="7"/>
    <s v="EIXO W3 SUL"/>
    <s v="BRASÍLIA"/>
    <s v="RUA MAL EURICO GASPAR DUTRA, QUADRA 06, CASA 07/DF-290/BR-040/EPIA/EPDB/EPAR/EIXO W3 SUL"/>
  </r>
  <r>
    <x v="220"/>
    <x v="7"/>
    <x v="4"/>
    <x v="0"/>
    <n v="8"/>
    <s v="EIXO W3 NORTE"/>
    <s v="BRASÍLIA"/>
    <s v="RUA MAL EURICO GASPAR DUTRA, QUADRA 06, CASA 07/DF-290/BR-040/EPIA/EPDB/EPAR/EIXO W3 SUL/EIXO W3 NORTE"/>
  </r>
  <r>
    <x v="220"/>
    <x v="7"/>
    <x v="4"/>
    <x v="0"/>
    <n v="9"/>
    <s v="TERMINAL W3 NORTE"/>
    <s v="BRASÍLIA"/>
    <s v="RUA MAL EURICO GASPAR DUTRA, QUADRA 06, CASA 07/DF-290/BR-040/EPIA/EPDB/EPAR/EIXO W3 SUL/EIXO W3 NORTE/TERMINAL W3 NORTE"/>
  </r>
  <r>
    <x v="220"/>
    <x v="7"/>
    <x v="5"/>
    <x v="1"/>
    <n v="1"/>
    <s v="TERMINAL W3 NORTE"/>
    <s v="BRASÍLIA"/>
    <s v="TERMINAL W3 NORTE"/>
  </r>
  <r>
    <x v="220"/>
    <x v="7"/>
    <x v="5"/>
    <x v="1"/>
    <n v="2"/>
    <s v="EIXO W3 NORTE"/>
    <s v="BRASÍLIA"/>
    <s v="TERMINAL W3 NORTE/EIXO W3 NORTE"/>
  </r>
  <r>
    <x v="220"/>
    <x v="7"/>
    <x v="5"/>
    <x v="1"/>
    <n v="3"/>
    <s v="EIXO W3 SUL"/>
    <s v="BRASÍLIA"/>
    <s v="TERMINAL W3 NORTE/EIXO W3 NORTE/EIXO W3 SUL"/>
  </r>
  <r>
    <x v="220"/>
    <x v="7"/>
    <x v="5"/>
    <x v="1"/>
    <n v="4"/>
    <s v="EPAR"/>
    <s v="LAGO SUL"/>
    <s v="TERMINAL W3 NORTE/EIXO W3 NORTE/EIXO W3 SUL/EPAR"/>
  </r>
  <r>
    <x v="220"/>
    <x v="7"/>
    <x v="5"/>
    <x v="1"/>
    <n v="5"/>
    <s v="EPDB"/>
    <s v="LAGO SUL"/>
    <s v="TERMINAL W3 NORTE/EIXO W3 NORTE/EIXO W3 SUL/EPAR/EPDB"/>
  </r>
  <r>
    <x v="220"/>
    <x v="7"/>
    <x v="5"/>
    <x v="1"/>
    <n v="6"/>
    <s v="EPIA"/>
    <s v="PARKWAY"/>
    <s v="TERMINAL W3 NORTE/EIXO W3 NORTE/EIXO W3 SUL/EPAR/EPDB/EPIA"/>
  </r>
  <r>
    <x v="220"/>
    <x v="7"/>
    <x v="5"/>
    <x v="1"/>
    <n v="7"/>
    <s v="BR-040"/>
    <s v="SANTA MARIA"/>
    <s v="TERMINAL W3 NORTE/EIXO W3 NORTE/EIXO W3 SUL/EPAR/EPDB/EPIA/BR-040"/>
  </r>
  <r>
    <x v="220"/>
    <x v="7"/>
    <x v="5"/>
    <x v="1"/>
    <n v="8"/>
    <s v="DF-290"/>
    <s v="NOVO GAMA"/>
    <s v="TERMINAL W3 NORTE/EIXO W3 NORTE/EIXO W3 SUL/EPAR/EPDB/EPIA/BR-040/DF-290"/>
  </r>
  <r>
    <x v="220"/>
    <x v="7"/>
    <x v="5"/>
    <x v="1"/>
    <n v="9"/>
    <s v="RUA MAL EURICO GASPAR DUTRA, QUADRA 06, CASA 07"/>
    <s v="NOVO GAMA"/>
    <s v="TERMINAL W3 NORTE/EIXO W3 NORTE/EIXO W3 SUL/EPAR/EPDB/EPIA/BR-040/DF-290/RUA MAL EURICO GASPAR DUTRA, QUADRA 06, CASA 07"/>
  </r>
  <r>
    <x v="221"/>
    <x v="8"/>
    <x v="4"/>
    <x v="0"/>
    <n v="1"/>
    <s v="CH PARAÍSO Nº 49"/>
    <s v="LAGO AZUL"/>
    <s v="CH PARAÍSO Nº 49"/>
  </r>
  <r>
    <x v="221"/>
    <x v="8"/>
    <x v="4"/>
    <x v="0"/>
    <n v="2"/>
    <s v="DF-290"/>
    <s v="NOVO GAMA"/>
    <s v="CH PARAÍSO Nº 49/DF-290"/>
  </r>
  <r>
    <x v="221"/>
    <x v="8"/>
    <x v="4"/>
    <x v="0"/>
    <n v="3"/>
    <s v="BR-040"/>
    <s v="SANTA MARIA"/>
    <s v="CH PARAÍSO Nº 49/DF-290/BR-040"/>
  </r>
  <r>
    <x v="221"/>
    <x v="8"/>
    <x v="4"/>
    <x v="0"/>
    <n v="4"/>
    <s v="EPIA"/>
    <s v="PARKWAY"/>
    <s v="CH PARAÍSO Nº 49/DF-290/BR-040/EPIA"/>
  </r>
  <r>
    <x v="221"/>
    <x v="8"/>
    <x v="4"/>
    <x v="0"/>
    <n v="5"/>
    <s v="EPDB"/>
    <s v="LAGO SUL"/>
    <s v="CH PARAÍSO Nº 49/DF-290/BR-040/EPIA/EPDB"/>
  </r>
  <r>
    <x v="221"/>
    <x v="8"/>
    <x v="4"/>
    <x v="0"/>
    <n v="6"/>
    <s v="EPAR"/>
    <s v="LAGO SUL"/>
    <s v="CH PARAÍSO Nº 49/DF-290/BR-040/EPIA/EPDB/EPAR"/>
  </r>
  <r>
    <x v="221"/>
    <x v="8"/>
    <x v="4"/>
    <x v="0"/>
    <n v="7"/>
    <s v="EIXO W3 SUL"/>
    <s v="BRASÍLIA"/>
    <s v="CH PARAÍSO Nº 49/DF-290/BR-040/EPIA/EPDB/EPAR/EIXO W3 SUL"/>
  </r>
  <r>
    <x v="221"/>
    <x v="8"/>
    <x v="4"/>
    <x v="0"/>
    <n v="8"/>
    <s v="EIXO W3 NORTE"/>
    <s v="BRASÍLIA"/>
    <s v="CH PARAÍSO Nº 49/DF-290/BR-040/EPIA/EPDB/EPAR/EIXO W3 SUL/EIXO W3 NORTE"/>
  </r>
  <r>
    <x v="221"/>
    <x v="8"/>
    <x v="4"/>
    <x v="0"/>
    <n v="9"/>
    <s v="TERMINAL W3 NORTE"/>
    <s v="BRASÍLIA"/>
    <s v="CH PARAÍSO Nº 49/DF-290/BR-040/EPIA/EPDB/EPAR/EIXO W3 SUL/EIXO W3 NORTE/TERMINAL W3 NORTE"/>
  </r>
  <r>
    <x v="221"/>
    <x v="8"/>
    <x v="5"/>
    <x v="1"/>
    <n v="1"/>
    <s v="TERMINAL W3 NORTE"/>
    <s v="BRASÍLIA"/>
    <s v="TERMINAL W3 NORTE"/>
  </r>
  <r>
    <x v="221"/>
    <x v="8"/>
    <x v="5"/>
    <x v="1"/>
    <n v="2"/>
    <s v="EIXO W3 NORTE"/>
    <s v="BRASÍLIA"/>
    <s v="TERMINAL W3 NORTE/EIXO W3 NORTE"/>
  </r>
  <r>
    <x v="221"/>
    <x v="8"/>
    <x v="5"/>
    <x v="1"/>
    <n v="3"/>
    <s v="EIXO W3 SUL"/>
    <s v="BRASÍLIA"/>
    <s v="TERMINAL W3 NORTE/EIXO W3 NORTE/EIXO W3 SUL"/>
  </r>
  <r>
    <x v="221"/>
    <x v="8"/>
    <x v="5"/>
    <x v="1"/>
    <n v="4"/>
    <s v="EPAR"/>
    <s v="LAGO SUL"/>
    <s v="TERMINAL W3 NORTE/EIXO W3 NORTE/EIXO W3 SUL/EPAR"/>
  </r>
  <r>
    <x v="221"/>
    <x v="8"/>
    <x v="5"/>
    <x v="1"/>
    <n v="5"/>
    <s v="EPDB"/>
    <s v="LAGO SUL"/>
    <s v="TERMINAL W3 NORTE/EIXO W3 NORTE/EIXO W3 SUL/EPAR/EPDB"/>
  </r>
  <r>
    <x v="221"/>
    <x v="8"/>
    <x v="5"/>
    <x v="1"/>
    <n v="6"/>
    <s v="EPIA"/>
    <s v="PARKWAY"/>
    <s v="TERMINAL W3 NORTE/EIXO W3 NORTE/EIXO W3 SUL/EPAR/EPDB/EPIA"/>
  </r>
  <r>
    <x v="221"/>
    <x v="8"/>
    <x v="5"/>
    <x v="1"/>
    <n v="7"/>
    <s v="BR-040"/>
    <s v="SANTA MARIA"/>
    <s v="TERMINAL W3 NORTE/EIXO W3 NORTE/EIXO W3 SUL/EPAR/EPDB/EPIA/BR-040"/>
  </r>
  <r>
    <x v="221"/>
    <x v="8"/>
    <x v="5"/>
    <x v="1"/>
    <n v="8"/>
    <s v="DF-290"/>
    <s v="NOVO GAMA"/>
    <s v="TERMINAL W3 NORTE/EIXO W3 NORTE/EIXO W3 SUL/EPAR/EPDB/EPIA/BR-040/DF-290"/>
  </r>
  <r>
    <x v="221"/>
    <x v="8"/>
    <x v="5"/>
    <x v="1"/>
    <n v="9"/>
    <s v="CH PARAÍSO Nº 49"/>
    <s v="LAGO AZUL"/>
    <s v="TERMINAL W3 NORTE/EIXO W3 NORTE/EIXO W3 SUL/EPAR/EPDB/EPIA/BR-040/DF-290/CH PARAÍSO Nº 49"/>
  </r>
  <r>
    <x v="222"/>
    <x v="8"/>
    <x v="4"/>
    <x v="0"/>
    <n v="1"/>
    <s v="RESIDENCIAL ALVORADA, QUADRA 222"/>
    <s v="LAGO AZUL"/>
    <s v="RESIDENCIAL ALVORADA, QUADRA 222"/>
  </r>
  <r>
    <x v="222"/>
    <x v="8"/>
    <x v="4"/>
    <x v="0"/>
    <n v="2"/>
    <s v="JARDIM AMÉRICA DO SUL"/>
    <s v="LAGO AZUL"/>
    <s v="RESIDENCIAL ALVORADA, QUADRA 222/JARDIM AMÉRICA DO SUL"/>
  </r>
  <r>
    <x v="222"/>
    <x v="8"/>
    <x v="4"/>
    <x v="0"/>
    <n v="3"/>
    <s v="AVENIDA DVO"/>
    <s v="NOVO GAMA"/>
    <s v="RESIDENCIAL ALVORADA, QUADRA 222/JARDIM AMÉRICA DO SUL/AVENIDA DVO"/>
  </r>
  <r>
    <x v="222"/>
    <x v="8"/>
    <x v="4"/>
    <x v="0"/>
    <n v="4"/>
    <s v="DF-290"/>
    <s v="NOVO GAMA"/>
    <s v="RESIDENCIAL ALVORADA, QUADRA 222/JARDIM AMÉRICA DO SUL/AVENIDA DVO/DF-290"/>
  </r>
  <r>
    <x v="222"/>
    <x v="8"/>
    <x v="4"/>
    <x v="0"/>
    <n v="6"/>
    <s v="BR-040"/>
    <s v="SANTA MARIA"/>
    <s v="RESIDENCIAL ALVORADA, QUADRA 222/JARDIM AMÉRICA DO SUL/AVENIDA DVO/DF-290/BR-040"/>
  </r>
  <r>
    <x v="222"/>
    <x v="8"/>
    <x v="4"/>
    <x v="0"/>
    <n v="7"/>
    <s v="EPIA"/>
    <s v="PARKWAY"/>
    <s v="RESIDENCIAL ALVORADA, QUADRA 222/JARDIM AMÉRICA DO SUL/AVENIDA DVO/DF-290/BR-040/EPIA"/>
  </r>
  <r>
    <x v="222"/>
    <x v="8"/>
    <x v="4"/>
    <x v="0"/>
    <n v="8"/>
    <s v="EPDB"/>
    <s v="LAGO SUL"/>
    <s v="RESIDENCIAL ALVORADA, QUADRA 222/JARDIM AMÉRICA DO SUL/AVENIDA DVO/DF-290/BR-040/EPIA/EPDB"/>
  </r>
  <r>
    <x v="222"/>
    <x v="8"/>
    <x v="4"/>
    <x v="0"/>
    <n v="9"/>
    <s v="EPAR"/>
    <s v="LAGO SUL"/>
    <s v="RESIDENCIAL ALVORADA, QUADRA 222/JARDIM AMÉRICA DO SUL/AVENIDA DVO/DF-290/BR-040/EPIA/EPDB/EPAR"/>
  </r>
  <r>
    <x v="222"/>
    <x v="8"/>
    <x v="4"/>
    <x v="0"/>
    <n v="10"/>
    <s v="EIXO W3 SUL"/>
    <s v="BRASÍLIA"/>
    <s v="RESIDENCIAL ALVORADA, QUADRA 222/JARDIM AMÉRICA DO SUL/AVENIDA DVO/DF-290/BR-040/EPIA/EPDB/EPAR/EIXO W3 SUL"/>
  </r>
  <r>
    <x v="222"/>
    <x v="8"/>
    <x v="4"/>
    <x v="0"/>
    <n v="11"/>
    <s v="EIXO W3 NORTE"/>
    <s v="BRASÍLIA"/>
    <s v="RESIDENCIAL ALVORADA, QUADRA 222/JARDIM AMÉRICA DO SUL/AVENIDA DVO/DF-290/BR-040/EPIA/EPDB/EPAR/EIXO W3 SUL/EIXO W3 NORTE"/>
  </r>
  <r>
    <x v="222"/>
    <x v="8"/>
    <x v="4"/>
    <x v="0"/>
    <n v="12"/>
    <s v="TERMINAL W3 NORTE"/>
    <s v="BRASÍLIA"/>
    <s v="RESIDENCIAL ALVORADA, QUADRA 222/JARDIM AMÉRICA DO SUL/AVENIDA DVO/DF-290/BR-040/EPIA/EPDB/EPAR/EIXO W3 SUL/EIXO W3 NORTE/TERMINAL W3 NORTE"/>
  </r>
  <r>
    <x v="222"/>
    <x v="8"/>
    <x v="5"/>
    <x v="1"/>
    <n v="1"/>
    <s v="TERMINAL W3 NORTE"/>
    <s v="BRASÍLIA"/>
    <s v="TERMINAL W3 NORTE"/>
  </r>
  <r>
    <x v="222"/>
    <x v="8"/>
    <x v="5"/>
    <x v="1"/>
    <n v="2"/>
    <s v="EIXO W3 NORTE"/>
    <s v="BRASÍLIA"/>
    <s v="TERMINAL W3 NORTE/EIXO W3 NORTE"/>
  </r>
  <r>
    <x v="222"/>
    <x v="8"/>
    <x v="5"/>
    <x v="1"/>
    <n v="3"/>
    <s v="EIXO W3 SUL"/>
    <s v="BRASÍLIA"/>
    <s v="TERMINAL W3 NORTE/EIXO W3 NORTE/EIXO W3 SUL"/>
  </r>
  <r>
    <x v="222"/>
    <x v="8"/>
    <x v="5"/>
    <x v="1"/>
    <n v="4"/>
    <s v="EPAR"/>
    <s v="LAGO SUL"/>
    <s v="TERMINAL W3 NORTE/EIXO W3 NORTE/EIXO W3 SUL/EPAR"/>
  </r>
  <r>
    <x v="222"/>
    <x v="8"/>
    <x v="5"/>
    <x v="1"/>
    <n v="6"/>
    <s v="EPDB"/>
    <s v="LAGO SUL"/>
    <s v="TERMINAL W3 NORTE/EIXO W3 NORTE/EIXO W3 SUL/EPAR/EPDB"/>
  </r>
  <r>
    <x v="222"/>
    <x v="8"/>
    <x v="5"/>
    <x v="1"/>
    <n v="7"/>
    <s v="EPIA"/>
    <s v="PARKWAY"/>
    <s v="TERMINAL W3 NORTE/EIXO W3 NORTE/EIXO W3 SUL/EPAR/EPDB/EPIA"/>
  </r>
  <r>
    <x v="222"/>
    <x v="8"/>
    <x v="5"/>
    <x v="1"/>
    <n v="8"/>
    <s v="BR-040"/>
    <s v="SANTA MARIA"/>
    <s v="TERMINAL W3 NORTE/EIXO W3 NORTE/EIXO W3 SUL/EPAR/EPDB/EPIA/BR-040"/>
  </r>
  <r>
    <x v="222"/>
    <x v="8"/>
    <x v="5"/>
    <x v="1"/>
    <n v="9"/>
    <s v="DF-290"/>
    <s v="NOVO GAMA"/>
    <s v="TERMINAL W3 NORTE/EIXO W3 NORTE/EIXO W3 SUL/EPAR/EPDB/EPIA/BR-040/DF-290"/>
  </r>
  <r>
    <x v="222"/>
    <x v="8"/>
    <x v="5"/>
    <x v="1"/>
    <n v="10"/>
    <s v="AVENIDA DVO"/>
    <s v="NOVO GAMA"/>
    <s v="TERMINAL W3 NORTE/EIXO W3 NORTE/EIXO W3 SUL/EPAR/EPDB/EPIA/BR-040/DF-290/AVENIDA DVO"/>
  </r>
  <r>
    <x v="222"/>
    <x v="8"/>
    <x v="5"/>
    <x v="1"/>
    <n v="11"/>
    <s v="JARDIM AMÉRICA DO SUL"/>
    <s v="LAGO AZUL"/>
    <s v="TERMINAL W3 NORTE/EIXO W3 NORTE/EIXO W3 SUL/EPAR/EPDB/EPIA/BR-040/DF-290/AVENIDA DVO/JARDIM AMÉRICA DO SUL"/>
  </r>
  <r>
    <x v="222"/>
    <x v="8"/>
    <x v="5"/>
    <x v="1"/>
    <n v="12"/>
    <s v="RESIDENCIAL ALVORADA, QUADRA 222"/>
    <s v="LAGO AZUL"/>
    <s v="TERMINAL W3 NORTE/EIXO W3 NORTE/EIXO W3 SUL/EPAR/EPDB/EPIA/BR-040/DF-290/AVENIDA DVO/JARDIM AMÉRICA DO SUL/RESIDENCIAL ALVORADA, QUADRA 222"/>
  </r>
  <r>
    <x v="223"/>
    <x v="7"/>
    <x v="4"/>
    <x v="0"/>
    <n v="1"/>
    <s v="RUA MAL EURICO GASPAR DUTRA, QUADRA 06, CASA 07"/>
    <s v="NOVO GAMA"/>
    <s v="RUA MAL EURICO GASPAR DUTRA, QUADRA 06, CASA 07"/>
  </r>
  <r>
    <x v="223"/>
    <x v="7"/>
    <x v="4"/>
    <x v="0"/>
    <n v="2"/>
    <s v="RUA 11 HC"/>
    <s v="NOVO GAMA"/>
    <s v="RUA MAL EURICO GASPAR DUTRA, QUADRA 06, CASA 07/RUA 11 HC"/>
  </r>
  <r>
    <x v="223"/>
    <x v="7"/>
    <x v="4"/>
    <x v="0"/>
    <n v="3"/>
    <s v="RUA 12HC"/>
    <s v="NOVO GAMA"/>
    <s v="RUA MAL EURICO GASPAR DUTRA, QUADRA 06, CASA 07/RUA 11 HC/RUA 12HC"/>
  </r>
  <r>
    <x v="223"/>
    <x v="7"/>
    <x v="4"/>
    <x v="0"/>
    <n v="4"/>
    <s v="RODOVIÁRIA NOVO GAMA"/>
    <s v="NOVO GAMA"/>
    <s v="RUA MAL EURICO GASPAR DUTRA, QUADRA 06, CASA 07/RUA 11 HC/RUA 12HC/RODOVIÁRIA NOVO GAMA"/>
  </r>
  <r>
    <x v="223"/>
    <x v="7"/>
    <x v="4"/>
    <x v="0"/>
    <n v="5"/>
    <s v="AVENIDA PERIMETRAL"/>
    <s v="NOVO GAMA"/>
    <s v="RUA MAL EURICO GASPAR DUTRA, QUADRA 06, CASA 07/RUA 11 HC/RUA 12HC/RODOVIÁRIA NOVO GAMA/AVENIDA PERIMETRAL"/>
  </r>
  <r>
    <x v="223"/>
    <x v="7"/>
    <x v="4"/>
    <x v="0"/>
    <n v="6"/>
    <s v="DF-290"/>
    <s v="NOVO GAMA"/>
    <s v="RUA MAL EURICO GASPAR DUTRA, QUADRA 06, CASA 07/RUA 11 HC/RUA 12HC/RODOVIÁRIA NOVO GAMA/AVENIDA PERIMETRAL/DF-290"/>
  </r>
  <r>
    <x v="223"/>
    <x v="7"/>
    <x v="4"/>
    <x v="0"/>
    <n v="7"/>
    <s v="BR-040"/>
    <s v="SANTA MARIA"/>
    <s v="RUA MAL EURICO GASPAR DUTRA, QUADRA 06, CASA 07/RUA 11 HC/RUA 12HC/RODOVIÁRIA NOVO GAMA/AVENIDA PERIMETRAL/DF-290/BR-040"/>
  </r>
  <r>
    <x v="223"/>
    <x v="7"/>
    <x v="4"/>
    <x v="0"/>
    <n v="8"/>
    <s v="EPIA"/>
    <s v="PARKWAY"/>
    <s v="RUA MAL EURICO GASPAR DUTRA, QUADRA 06, CASA 07/RUA 11 HC/RUA 12HC/RODOVIÁRIA NOVO GAMA/AVENIDA PERIMETRAL/DF-290/BR-040/EPIA"/>
  </r>
  <r>
    <x v="223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23"/>
    <x v="7"/>
    <x v="4"/>
    <x v="0"/>
    <n v="10"/>
    <s v="PARKSHOPPING"/>
    <s v="GUARÁ"/>
    <s v="RUA MAL EURICO GASPAR DUTRA, QUADRA 06, CASA 07/RUA 11 HC/RUA 12HC/RODOVIÁRIA NOVO GAMA/AVENIDA PERIMETRAL/DF-290/BR-040/EPIA/EPIA/PARKSHOPPING"/>
  </r>
  <r>
    <x v="223"/>
    <x v="7"/>
    <x v="4"/>
    <x v="0"/>
    <n v="11"/>
    <s v="EPIG"/>
    <s v="OCTOGONAL"/>
    <s v="RUA MAL EURICO GASPAR DUTRA, QUADRA 06, CASA 07/RUA 11 HC/RUA 12HC/RODOVIÁRIA NOVO GAMA/AVENIDA PERIMETRAL/DF-290/BR-040/EPIA/EPIA/PARKSHOPPING/EPIG"/>
  </r>
  <r>
    <x v="223"/>
    <x v="7"/>
    <x v="4"/>
    <x v="0"/>
    <n v="12"/>
    <s v="EPIG"/>
    <s v="SUDOESTE"/>
    <s v="RUA MAL EURICO GASPAR DUTRA, QUADRA 06, CASA 07/RUA 11 HC/RUA 12HC/RODOVIÁRIA NOVO GAMA/AVENIDA PERIMETRAL/DF-290/BR-040/EPIA/EPIA/PARKSHOPPING/EPIG/EPIG"/>
  </r>
  <r>
    <x v="223"/>
    <x v="7"/>
    <x v="4"/>
    <x v="0"/>
    <n v="13"/>
    <s v="S I G"/>
    <s v="BRASÍLIA"/>
    <s v="RUA MAL EURICO GASPAR DUTRA, QUADRA 06, CASA 07/RUA 11 HC/RUA 12HC/RODOVIÁRIA NOVO GAMA/AVENIDA PERIMETRAL/DF-290/BR-040/EPIA/EPIA/PARKSHOPPING/EPIG/EPIG/S I G"/>
  </r>
  <r>
    <x v="223"/>
    <x v="7"/>
    <x v="4"/>
    <x v="0"/>
    <n v="14"/>
    <s v="PALÁCIO DO BURITI"/>
    <s v="BRASÍLIA"/>
    <s v="RUA MAL EURICO GASPAR DUTRA, QUADRA 06, CASA 07/RUA 11 HC/RUA 12HC/RODOVIÁRIA NOVO GAMA/AVENIDA PERIMETRAL/DF-290/BR-040/EPIA/EPIA/PARKSHOPPING/EPIG/EPIG/S I G/PALÁCIO DO BURITI"/>
  </r>
  <r>
    <x v="223"/>
    <x v="7"/>
    <x v="4"/>
    <x v="0"/>
    <n v="15"/>
    <s v="EIXO MONUMENTAL"/>
    <s v="BRASÍLIA"/>
    <s v="RUA MAL EURICO GASPAR DUTRA, QUADRA 06, CASA 07/RUA 11 HC/RUA 12HC/RODOVIÁRIA NOVO GAMA/AVENIDA PERIMETRAL/DF-290/BR-040/EPIA/EPIA/PARKSHOPPING/EPIG/EPIG/S I G/PALÁCIO DO BURITI/EIXO MONUMENTAL"/>
  </r>
  <r>
    <x v="223"/>
    <x v="7"/>
    <x v="4"/>
    <x v="0"/>
    <n v="16"/>
    <s v="TORRE DE TV"/>
    <s v="BRASÍLIA"/>
    <s v="RUA MAL EURICO GASPAR DUTRA, QUADRA 06, CASA 07/RUA 11 HC/RUA 12HC/RODOVIÁRIA NOVO GAMA/AVENIDA PERIMETRAL/DF-290/BR-040/EPIA/EPIA/PARKSHOPPING/EPIG/EPIG/S I G/PALÁCIO DO BURITI/EIXO MONUMENTAL/TORRE DE TV"/>
  </r>
  <r>
    <x v="223"/>
    <x v="7"/>
    <x v="5"/>
    <x v="1"/>
    <n v="1"/>
    <s v="TORRE DE TV"/>
    <s v="BRASÍLIA"/>
    <s v="TORRE DE TV"/>
  </r>
  <r>
    <x v="223"/>
    <x v="7"/>
    <x v="5"/>
    <x v="1"/>
    <n v="2"/>
    <s v="EIXO MONUMENTAL"/>
    <s v="BRASÍLIA"/>
    <s v="TORRE DE TV/EIXO MONUMENTAL"/>
  </r>
  <r>
    <x v="223"/>
    <x v="7"/>
    <x v="5"/>
    <x v="1"/>
    <n v="3"/>
    <s v="PALÁCIO DO BURITI"/>
    <s v="BRASÍLIA"/>
    <s v="TORRE DE TV/EIXO MONUMENTAL/PALÁCIO DO BURITI"/>
  </r>
  <r>
    <x v="223"/>
    <x v="7"/>
    <x v="5"/>
    <x v="1"/>
    <n v="4"/>
    <s v="S I G"/>
    <s v="BRASÍLIA"/>
    <s v="TORRE DE TV/EIXO MONUMENTAL/PALÁCIO DO BURITI/S I G"/>
  </r>
  <r>
    <x v="223"/>
    <x v="7"/>
    <x v="5"/>
    <x v="1"/>
    <n v="5"/>
    <s v="EPIG"/>
    <s v="SUDOESTE"/>
    <s v="TORRE DE TV/EIXO MONUMENTAL/PALÁCIO DO BURITI/S I G/EPIG"/>
  </r>
  <r>
    <x v="223"/>
    <x v="7"/>
    <x v="5"/>
    <x v="1"/>
    <n v="6"/>
    <s v="EPIG"/>
    <s v="OCTOGONAL"/>
    <s v="TORRE DE TV/EIXO MONUMENTAL/PALÁCIO DO BURITI/S I G/EPIG/EPIG"/>
  </r>
  <r>
    <x v="223"/>
    <x v="7"/>
    <x v="5"/>
    <x v="1"/>
    <n v="7"/>
    <s v="PARKSHOPPING"/>
    <s v="GUARÁ"/>
    <s v="TORRE DE TV/EIXO MONUMENTAL/PALÁCIO DO BURITI/S I G/EPIG/EPIG/PARKSHOPPING"/>
  </r>
  <r>
    <x v="223"/>
    <x v="7"/>
    <x v="5"/>
    <x v="1"/>
    <n v="8"/>
    <s v="EPIA"/>
    <s v="CANDANGOLÂNDIA"/>
    <s v="TORRE DE TV/EIXO MONUMENTAL/PALÁCIO DO BURITI/S I G/EPIG/EPIG/PARKSHOPPING/EPIA"/>
  </r>
  <r>
    <x v="223"/>
    <x v="7"/>
    <x v="5"/>
    <x v="1"/>
    <n v="9"/>
    <s v="EPIA"/>
    <s v="PARKWAY"/>
    <s v="TORRE DE TV/EIXO MONUMENTAL/PALÁCIO DO BURITI/S I G/EPIG/EPIG/PARKSHOPPING/EPIA/EPIA"/>
  </r>
  <r>
    <x v="223"/>
    <x v="7"/>
    <x v="5"/>
    <x v="1"/>
    <n v="10"/>
    <s v="BR-040"/>
    <s v="SANTA MARIA"/>
    <s v="TORRE DE TV/EIXO MONUMENTAL/PALÁCIO DO BURITI/S I G/EPIG/EPIG/PARKSHOPPING/EPIA/EPIA/BR-040"/>
  </r>
  <r>
    <x v="223"/>
    <x v="7"/>
    <x v="5"/>
    <x v="1"/>
    <n v="11"/>
    <s v="DF-290"/>
    <s v="NOVO GAMA"/>
    <s v="TORRE DE TV/EIXO MONUMENTAL/PALÁCIO DO BURITI/S I G/EPIG/EPIG/PARKSHOPPING/EPIA/EPIA/BR-040/DF-290"/>
  </r>
  <r>
    <x v="223"/>
    <x v="7"/>
    <x v="5"/>
    <x v="1"/>
    <n v="12"/>
    <s v="AVENIDA PERIMETRAL"/>
    <s v="NOVO GAMA"/>
    <s v="TORRE DE TV/EIXO MONUMENTAL/PALÁCIO DO BURITI/S I G/EPIG/EPIG/PARKSHOPPING/EPIA/EPIA/BR-040/DF-290/AVENIDA PERIMETRAL"/>
  </r>
  <r>
    <x v="223"/>
    <x v="7"/>
    <x v="5"/>
    <x v="1"/>
    <n v="13"/>
    <s v="RODOVIÁRIA NOVO GAMA"/>
    <s v="NOVO GAMA"/>
    <s v="TORRE DE TV/EIXO MONUMENTAL/PALÁCIO DO BURITI/S I G/EPIG/EPIG/PARKSHOPPING/EPIA/EPIA/BR-040/DF-290/AVENIDA PERIMETRAL/RODOVIÁRIA NOVO GAMA"/>
  </r>
  <r>
    <x v="223"/>
    <x v="7"/>
    <x v="5"/>
    <x v="1"/>
    <n v="14"/>
    <s v="RUA 12HC"/>
    <s v="NOVO GAMA"/>
    <s v="TORRE DE TV/EIXO MONUMENTAL/PALÁCIO DO BURITI/S I G/EPIG/EPIG/PARKSHOPPING/EPIA/EPIA/BR-040/DF-290/AVENIDA PERIMETRAL/RODOVIÁRIA NOVO GAMA/RUA 12HC"/>
  </r>
  <r>
    <x v="223"/>
    <x v="7"/>
    <x v="5"/>
    <x v="1"/>
    <n v="15"/>
    <s v="RUA 11 HC"/>
    <s v="NOVO GAMA"/>
    <s v="TORRE DE TV/EIXO MONUMENTAL/PALÁCIO DO BURITI/S I G/EPIG/EPIG/PARKSHOPPING/EPIA/EPIA/BR-040/DF-290/AVENIDA PERIMETRAL/RODOVIÁRIA NOVO GAMA/RUA 12HC/RUA 11 HC"/>
  </r>
  <r>
    <x v="223"/>
    <x v="7"/>
    <x v="5"/>
    <x v="1"/>
    <n v="16"/>
    <s v="RUA MAL EURICO GASPAR DUTRA, QUADRA 06, CASA 07"/>
    <s v="NOVO GAMA"/>
    <s v="TORRE DE TV/EIXO MONUMENTAL/PALÁCIO DO BURITI/S I G/EPIG/EPIG/PARKSHOPPING/EPIA/EPIA/BR-040/DF-290/AVENIDA PERIMETRAL/RODOVIÁRIA NOVO GAMA/RUA 12HC/RUA 11 HC/RUA MAL EURICO GASPAR DUTRA, QUADRA 06, CASA 07"/>
  </r>
  <r>
    <x v="224"/>
    <x v="7"/>
    <x v="4"/>
    <x v="0"/>
    <n v="1"/>
    <s v="RUA MAL EURICO GASPAR DUTRA, QUADRA 06, CASA 07"/>
    <s v="NOVO GAMA"/>
    <s v="RUA MAL EURICO GASPAR DUTRA, QUADRA 06, CASA 07"/>
  </r>
  <r>
    <x v="224"/>
    <x v="7"/>
    <x v="4"/>
    <x v="0"/>
    <n v="2"/>
    <s v="RUA 11 HC"/>
    <s v="NOVO GAMA"/>
    <s v="RUA MAL EURICO GASPAR DUTRA, QUADRA 06, CASA 07/RUA 11 HC"/>
  </r>
  <r>
    <x v="224"/>
    <x v="7"/>
    <x v="4"/>
    <x v="0"/>
    <n v="3"/>
    <s v="RUA 12HC"/>
    <s v="NOVO GAMA"/>
    <s v="RUA MAL EURICO GASPAR DUTRA, QUADRA 06, CASA 07/RUA 11 HC/RUA 12HC"/>
  </r>
  <r>
    <x v="224"/>
    <x v="7"/>
    <x v="4"/>
    <x v="0"/>
    <n v="4"/>
    <s v="RODOVIÁRIA NOVO GAMA"/>
    <s v="NOVO GAMA"/>
    <s v="RUA MAL EURICO GASPAR DUTRA, QUADRA 06, CASA 07/RUA 11 HC/RUA 12HC/RODOVIÁRIA NOVO GAMA"/>
  </r>
  <r>
    <x v="224"/>
    <x v="7"/>
    <x v="4"/>
    <x v="0"/>
    <n v="5"/>
    <s v="AVENIDA PERIMETRAL"/>
    <s v="NOVO GAMA"/>
    <s v="RUA MAL EURICO GASPAR DUTRA, QUADRA 06, CASA 07/RUA 11 HC/RUA 12HC/RODOVIÁRIA NOVO GAMA/AVENIDA PERIMETRAL"/>
  </r>
  <r>
    <x v="224"/>
    <x v="7"/>
    <x v="4"/>
    <x v="0"/>
    <n v="6"/>
    <s v="DF-290"/>
    <s v="NOVO GAMA"/>
    <s v="RUA MAL EURICO GASPAR DUTRA, QUADRA 06, CASA 07/RUA 11 HC/RUA 12HC/RODOVIÁRIA NOVO GAMA/AVENIDA PERIMETRAL/DF-290"/>
  </r>
  <r>
    <x v="224"/>
    <x v="7"/>
    <x v="4"/>
    <x v="0"/>
    <n v="7"/>
    <s v="BR-040"/>
    <s v="SANTA MARIA"/>
    <s v="RUA MAL EURICO GASPAR DUTRA, QUADRA 06, CASA 07/RUA 11 HC/RUA 12HC/RODOVIÁRIA NOVO GAMA/AVENIDA PERIMETRAL/DF-290/BR-040"/>
  </r>
  <r>
    <x v="224"/>
    <x v="7"/>
    <x v="4"/>
    <x v="0"/>
    <n v="8"/>
    <s v="EPIA"/>
    <s v="PARKWAY"/>
    <s v="RUA MAL EURICO GASPAR DUTRA, QUADRA 06, CASA 07/RUA 11 HC/RUA 12HC/RODOVIÁRIA NOVO GAMA/AVENIDA PERIMETRAL/DF-290/BR-040/EPIA"/>
  </r>
  <r>
    <x v="224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24"/>
    <x v="7"/>
    <x v="4"/>
    <x v="0"/>
    <n v="10"/>
    <s v="PARKSHOPPING"/>
    <s v="GUARÁ"/>
    <s v="RUA MAL EURICO GASPAR DUTRA, QUADRA 06, CASA 07/RUA 11 HC/RUA 12HC/RODOVIÁRIA NOVO GAMA/AVENIDA PERIMETRAL/DF-290/BR-040/EPIA/EPIA/PARKSHOPPING"/>
  </r>
  <r>
    <x v="224"/>
    <x v="7"/>
    <x v="4"/>
    <x v="0"/>
    <n v="11"/>
    <s v="EPIG"/>
    <s v="OCTOGONAL"/>
    <s v="RUA MAL EURICO GASPAR DUTRA, QUADRA 06, CASA 07/RUA 11 HC/RUA 12HC/RODOVIÁRIA NOVO GAMA/AVENIDA PERIMETRAL/DF-290/BR-040/EPIA/EPIA/PARKSHOPPING/EPIG"/>
  </r>
  <r>
    <x v="224"/>
    <x v="7"/>
    <x v="4"/>
    <x v="0"/>
    <n v="12"/>
    <s v="EPIG"/>
    <s v="SUDOESTE"/>
    <s v="RUA MAL EURICO GASPAR DUTRA, QUADRA 06, CASA 07/RUA 11 HC/RUA 12HC/RODOVIÁRIA NOVO GAMA/AVENIDA PERIMETRAL/DF-290/BR-040/EPIA/EPIA/PARKSHOPPING/EPIG/EPIG"/>
  </r>
  <r>
    <x v="224"/>
    <x v="7"/>
    <x v="4"/>
    <x v="0"/>
    <n v="13"/>
    <s v="S I G"/>
    <s v="BRASÍLIA"/>
    <s v="RUA MAL EURICO GASPAR DUTRA, QUADRA 06, CASA 07/RUA 11 HC/RUA 12HC/RODOVIÁRIA NOVO GAMA/AVENIDA PERIMETRAL/DF-290/BR-040/EPIA/EPIA/PARKSHOPPING/EPIG/EPIG/S I G"/>
  </r>
  <r>
    <x v="224"/>
    <x v="7"/>
    <x v="4"/>
    <x v="0"/>
    <n v="14"/>
    <s v="PALÁCIO DO BURITI"/>
    <s v="BRASÍLIA"/>
    <s v="RUA MAL EURICO GASPAR DUTRA, QUADRA 06, CASA 07/RUA 11 HC/RUA 12HC/RODOVIÁRIA NOVO GAMA/AVENIDA PERIMETRAL/DF-290/BR-040/EPIA/EPIA/PARKSHOPPING/EPIG/EPIG/S I G/PALÁCIO DO BURITI"/>
  </r>
  <r>
    <x v="224"/>
    <x v="7"/>
    <x v="4"/>
    <x v="0"/>
    <n v="15"/>
    <s v="EIXO MONUMENTAL"/>
    <s v="BRASÍLIA"/>
    <s v="RUA MAL EURICO GASPAR DUTRA, QUADRA 06, CASA 07/RUA 11 HC/RUA 12HC/RODOVIÁRIA NOVO GAMA/AVENIDA PERIMETRAL/DF-290/BR-040/EPIA/EPIA/PARKSHOPPING/EPIG/EPIG/S I G/PALÁCIO DO BURITI/EIXO MONUMENTAL"/>
  </r>
  <r>
    <x v="224"/>
    <x v="7"/>
    <x v="4"/>
    <x v="0"/>
    <n v="16"/>
    <s v="TORRE DE TV"/>
    <s v="BRASÍLIA"/>
    <s v="RUA MAL EURICO GASPAR DUTRA, QUADRA 06, CASA 07/RUA 11 HC/RUA 12HC/RODOVIÁRIA NOVO GAMA/AVENIDA PERIMETRAL/DF-290/BR-040/EPIA/EPIA/PARKSHOPPING/EPIG/EPIG/S I G/PALÁCIO DO BURITI/EIXO MONUMENTAL/TORRE DE TV"/>
  </r>
  <r>
    <x v="224"/>
    <x v="7"/>
    <x v="5"/>
    <x v="1"/>
    <n v="1"/>
    <s v="TORRE DE TV"/>
    <s v="BRASÍLIA"/>
    <s v="TORRE DE TV"/>
  </r>
  <r>
    <x v="224"/>
    <x v="7"/>
    <x v="5"/>
    <x v="1"/>
    <n v="2"/>
    <s v="EIXO MONUMENTAL"/>
    <s v="BRASÍLIA"/>
    <s v="TORRE DE TV/EIXO MONUMENTAL"/>
  </r>
  <r>
    <x v="224"/>
    <x v="7"/>
    <x v="5"/>
    <x v="1"/>
    <n v="3"/>
    <s v="PALÁCIO DO BURITI"/>
    <s v="BRASÍLIA"/>
    <s v="TORRE DE TV/EIXO MONUMENTAL/PALÁCIO DO BURITI"/>
  </r>
  <r>
    <x v="224"/>
    <x v="7"/>
    <x v="5"/>
    <x v="1"/>
    <n v="4"/>
    <s v="S I G"/>
    <s v="BRASÍLIA"/>
    <s v="TORRE DE TV/EIXO MONUMENTAL/PALÁCIO DO BURITI/S I G"/>
  </r>
  <r>
    <x v="224"/>
    <x v="7"/>
    <x v="5"/>
    <x v="1"/>
    <n v="5"/>
    <s v="EPIG"/>
    <s v="SUDOESTE"/>
    <s v="TORRE DE TV/EIXO MONUMENTAL/PALÁCIO DO BURITI/S I G/EPIG"/>
  </r>
  <r>
    <x v="224"/>
    <x v="7"/>
    <x v="5"/>
    <x v="1"/>
    <n v="6"/>
    <s v="EPIG"/>
    <s v="OCTOGONAL"/>
    <s v="TORRE DE TV/EIXO MONUMENTAL/PALÁCIO DO BURITI/S I G/EPIG/EPIG"/>
  </r>
  <r>
    <x v="224"/>
    <x v="7"/>
    <x v="5"/>
    <x v="1"/>
    <n v="7"/>
    <s v="PARKSHOPPING"/>
    <s v="GUARÁ"/>
    <s v="TORRE DE TV/EIXO MONUMENTAL/PALÁCIO DO BURITI/S I G/EPIG/EPIG/PARKSHOPPING"/>
  </r>
  <r>
    <x v="224"/>
    <x v="7"/>
    <x v="5"/>
    <x v="1"/>
    <n v="8"/>
    <s v="EPIA"/>
    <s v="CANDANGOLÂNDIA"/>
    <s v="TORRE DE TV/EIXO MONUMENTAL/PALÁCIO DO BURITI/S I G/EPIG/EPIG/PARKSHOPPING/EPIA"/>
  </r>
  <r>
    <x v="224"/>
    <x v="7"/>
    <x v="5"/>
    <x v="1"/>
    <n v="9"/>
    <s v="EPIA"/>
    <s v="PARKWAY"/>
    <s v="TORRE DE TV/EIXO MONUMENTAL/PALÁCIO DO BURITI/S I G/EPIG/EPIG/PARKSHOPPING/EPIA/EPIA"/>
  </r>
  <r>
    <x v="224"/>
    <x v="7"/>
    <x v="5"/>
    <x v="1"/>
    <n v="10"/>
    <s v="BR-040"/>
    <s v="SANTA MARIA"/>
    <s v="TORRE DE TV/EIXO MONUMENTAL/PALÁCIO DO BURITI/S I G/EPIG/EPIG/PARKSHOPPING/EPIA/EPIA/BR-040"/>
  </r>
  <r>
    <x v="224"/>
    <x v="7"/>
    <x v="5"/>
    <x v="1"/>
    <n v="11"/>
    <s v="DF-290"/>
    <s v="NOVO GAMA"/>
    <s v="TORRE DE TV/EIXO MONUMENTAL/PALÁCIO DO BURITI/S I G/EPIG/EPIG/PARKSHOPPING/EPIA/EPIA/BR-040/DF-290"/>
  </r>
  <r>
    <x v="224"/>
    <x v="7"/>
    <x v="5"/>
    <x v="1"/>
    <n v="12"/>
    <s v="AVENIDA PERIMETRAL"/>
    <s v="NOVO GAMA"/>
    <s v="TORRE DE TV/EIXO MONUMENTAL/PALÁCIO DO BURITI/S I G/EPIG/EPIG/PARKSHOPPING/EPIA/EPIA/BR-040/DF-290/AVENIDA PERIMETRAL"/>
  </r>
  <r>
    <x v="224"/>
    <x v="7"/>
    <x v="5"/>
    <x v="1"/>
    <n v="13"/>
    <s v="RODOVIÁRIA NOVO GAMA"/>
    <s v="NOVO GAMA"/>
    <s v="TORRE DE TV/EIXO MONUMENTAL/PALÁCIO DO BURITI/S I G/EPIG/EPIG/PARKSHOPPING/EPIA/EPIA/BR-040/DF-290/AVENIDA PERIMETRAL/RODOVIÁRIA NOVO GAMA"/>
  </r>
  <r>
    <x v="224"/>
    <x v="7"/>
    <x v="5"/>
    <x v="1"/>
    <n v="14"/>
    <s v="RUA 12HC"/>
    <s v="NOVO GAMA"/>
    <s v="TORRE DE TV/EIXO MONUMENTAL/PALÁCIO DO BURITI/S I G/EPIG/EPIG/PARKSHOPPING/EPIA/EPIA/BR-040/DF-290/AVENIDA PERIMETRAL/RODOVIÁRIA NOVO GAMA/RUA 12HC"/>
  </r>
  <r>
    <x v="224"/>
    <x v="7"/>
    <x v="5"/>
    <x v="1"/>
    <n v="15"/>
    <s v="RUA 11 HC"/>
    <s v="NOVO GAMA"/>
    <s v="TORRE DE TV/EIXO MONUMENTAL/PALÁCIO DO BURITI/S I G/EPIG/EPIG/PARKSHOPPING/EPIA/EPIA/BR-040/DF-290/AVENIDA PERIMETRAL/RODOVIÁRIA NOVO GAMA/RUA 12HC/RUA 11 HC"/>
  </r>
  <r>
    <x v="224"/>
    <x v="7"/>
    <x v="5"/>
    <x v="1"/>
    <n v="16"/>
    <s v="RUA MAL EURICO GASPAR DUTRA, QUADRA 06, CASA 07"/>
    <s v="NOVO GAMA"/>
    <s v="TORRE DE TV/EIXO MONUMENTAL/PALÁCIO DO BURITI/S I G/EPIG/EPIG/PARKSHOPPING/EPIA/EPIA/BR-040/DF-290/AVENIDA PERIMETRAL/RODOVIÁRIA NOVO GAMA/RUA 12HC/RUA 11 HC/RUA MAL EURICO GASPAR DUTRA, QUADRA 06, CASA 07"/>
  </r>
  <r>
    <x v="225"/>
    <x v="7"/>
    <x v="4"/>
    <x v="0"/>
    <n v="1"/>
    <s v="RUA MAL EURICO GASPAR DUTRA, QUADRA 06, CASA 07"/>
    <s v="NOVO GAMA"/>
    <s v="RUA MAL EURICO GASPAR DUTRA, QUADRA 06, CASA 07"/>
  </r>
  <r>
    <x v="225"/>
    <x v="7"/>
    <x v="4"/>
    <x v="0"/>
    <n v="2"/>
    <s v="RUA 11 HC"/>
    <s v="NOVO GAMA"/>
    <s v="RUA MAL EURICO GASPAR DUTRA, QUADRA 06, CASA 07/RUA 11 HC"/>
  </r>
  <r>
    <x v="225"/>
    <x v="7"/>
    <x v="4"/>
    <x v="0"/>
    <n v="3"/>
    <s v="RUA 12HC"/>
    <s v="NOVO GAMA"/>
    <s v="RUA MAL EURICO GASPAR DUTRA, QUADRA 06, CASA 07/RUA 11 HC/RUA 12HC"/>
  </r>
  <r>
    <x v="225"/>
    <x v="7"/>
    <x v="4"/>
    <x v="0"/>
    <n v="4"/>
    <s v="RODOVIÁRIA NOVO GAMA"/>
    <s v="NOVO GAMA"/>
    <s v="RUA MAL EURICO GASPAR DUTRA, QUADRA 06, CASA 07/RUA 11 HC/RUA 12HC/RODOVIÁRIA NOVO GAMA"/>
  </r>
  <r>
    <x v="225"/>
    <x v="7"/>
    <x v="4"/>
    <x v="0"/>
    <n v="5"/>
    <s v="AVENIDA PERIMETRAL"/>
    <s v="NOVO GAMA"/>
    <s v="RUA MAL EURICO GASPAR DUTRA, QUADRA 06, CASA 07/RUA 11 HC/RUA 12HC/RODOVIÁRIA NOVO GAMA/AVENIDA PERIMETRAL"/>
  </r>
  <r>
    <x v="225"/>
    <x v="7"/>
    <x v="4"/>
    <x v="0"/>
    <n v="6"/>
    <s v="DF-290"/>
    <s v="NOVO GAMA"/>
    <s v="RUA MAL EURICO GASPAR DUTRA, QUADRA 06, CASA 07/RUA 11 HC/RUA 12HC/RODOVIÁRIA NOVO GAMA/AVENIDA PERIMETRAL/DF-290"/>
  </r>
  <r>
    <x v="225"/>
    <x v="7"/>
    <x v="4"/>
    <x v="0"/>
    <n v="7"/>
    <s v="BR-040"/>
    <s v="SANTA MARIA"/>
    <s v="RUA MAL EURICO GASPAR DUTRA, QUADRA 06, CASA 07/RUA 11 HC/RUA 12HC/RODOVIÁRIA NOVO GAMA/AVENIDA PERIMETRAL/DF-290/BR-040"/>
  </r>
  <r>
    <x v="225"/>
    <x v="7"/>
    <x v="4"/>
    <x v="0"/>
    <n v="8"/>
    <s v="EPIA"/>
    <s v="PARKWAY"/>
    <s v="RUA MAL EURICO GASPAR DUTRA, QUADRA 06, CASA 07/RUA 11 HC/RUA 12HC/RODOVIÁRIA NOVO GAMA/AVENIDA PERIMETRAL/DF-290/BR-040/EPIA"/>
  </r>
  <r>
    <x v="225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25"/>
    <x v="7"/>
    <x v="4"/>
    <x v="0"/>
    <n v="10"/>
    <s v="PARKSHOPPING"/>
    <s v="GUARÁ"/>
    <s v="RUA MAL EURICO GASPAR DUTRA, QUADRA 06, CASA 07/RUA 11 HC/RUA 12HC/RODOVIÁRIA NOVO GAMA/AVENIDA PERIMETRAL/DF-290/BR-040/EPIA/EPIA/PARKSHOPPING"/>
  </r>
  <r>
    <x v="225"/>
    <x v="7"/>
    <x v="4"/>
    <x v="0"/>
    <n v="11"/>
    <s v="EPIA"/>
    <s v="SIA"/>
    <s v="RUA MAL EURICO GASPAR DUTRA, QUADRA 06, CASA 07/RUA 11 HC/RUA 12HC/RODOVIÁRIA NOVO GAMA/AVENIDA PERIMETRAL/DF-290/BR-040/EPIA/EPIA/PARKSHOPPING/EPIA"/>
  </r>
  <r>
    <x v="225"/>
    <x v="7"/>
    <x v="4"/>
    <x v="0"/>
    <n v="12"/>
    <s v="S I A - TRECHO 3"/>
    <s v="BRASÍLIA"/>
    <s v="RUA MAL EURICO GASPAR DUTRA, QUADRA 06, CASA 07/RUA 11 HC/RUA 12HC/RODOVIÁRIA NOVO GAMA/AVENIDA PERIMETRAL/DF-290/BR-040/EPIA/EPIA/PARKSHOPPING/EPIA/S I A - TRECHO 3"/>
  </r>
  <r>
    <x v="225"/>
    <x v="7"/>
    <x v="4"/>
    <x v="0"/>
    <n v="13"/>
    <s v="S I A - TRECHO 2"/>
    <s v="BRASÍLIA"/>
    <s v="RUA MAL EURICO GASPAR DUTRA, QUADRA 06, CASA 07/RUA 11 HC/RUA 12HC/RODOVIÁRIA NOVO GAMA/AVENIDA PERIMETRAL/DF-290/BR-040/EPIA/EPIA/PARKSHOPPING/EPIA/S I A - TRECHO 3/S I A - TRECHO 2"/>
  </r>
  <r>
    <x v="225"/>
    <x v="7"/>
    <x v="4"/>
    <x v="0"/>
    <n v="14"/>
    <s v="EPIA"/>
    <s v="CRUZEIRO"/>
    <s v="RUA MAL EURICO GASPAR DUTRA, QUADRA 06, CASA 07/RUA 11 HC/RUA 12HC/RODOVIÁRIA NOVO GAMA/AVENIDA PERIMETRAL/DF-290/BR-040/EPIA/EPIA/PARKSHOPPING/EPIA/S I A - TRECHO 3/S I A - TRECHO 2/EPIA"/>
  </r>
  <r>
    <x v="225"/>
    <x v="7"/>
    <x v="4"/>
    <x v="0"/>
    <n v="15"/>
    <s v="RODOFERROVIÁRIA"/>
    <s v="BRASÍLIA"/>
    <s v="RUA MAL EURICO GASPAR DUTRA, QUADRA 06, CASA 07/RUA 11 HC/RUA 12HC/RODOVIÁRIA NOVO GAMA/AVENIDA PERIMETRAL/DF-290/BR-040/EPIA/EPIA/PARKSHOPPING/EPIA/S I A - TRECHO 3/S I A - TRECHO 2/EPIA/RODOFERROVIÁRIA"/>
  </r>
  <r>
    <x v="225"/>
    <x v="7"/>
    <x v="4"/>
    <x v="0"/>
    <n v="16"/>
    <s v="S A A N"/>
    <s v="BRASÍLIA"/>
    <s v="RUA MAL EURICO GASPAR DUTRA, QUADRA 06, CASA 07/RUA 11 HC/RUA 12HC/RODOVIÁRIA NOVO GAMA/AVENIDA PERIMETRAL/DF-290/BR-040/EPIA/EPIA/PARKSHOPPING/EPIA/S I A - TRECHO 3/S I A - TRECHO 2/EPIA/RODOFERROVIÁRIA/S A A N"/>
  </r>
  <r>
    <x v="225"/>
    <x v="7"/>
    <x v="4"/>
    <x v="0"/>
    <n v="17"/>
    <s v="EPIA"/>
    <s v="SOF NORTE"/>
    <s v="RUA MAL EURICO GASPAR DUTRA, QUADRA 06, CASA 07/RUA 11 HC/RUA 12HC/RODOVIÁRIA NOVO GAMA/AVENIDA PERIMETRAL/DF-290/BR-040/EPIA/EPIA/PARKSHOPPING/EPIA/S I A - TRECHO 3/S I A - TRECHO 2/EPIA/RODOFERROVIÁRIA/S A A N/EPIA"/>
  </r>
  <r>
    <x v="225"/>
    <x v="7"/>
    <x v="5"/>
    <x v="1"/>
    <n v="1"/>
    <s v="EPIA"/>
    <s v="SOF NORTE"/>
    <s v="EPIA"/>
  </r>
  <r>
    <x v="225"/>
    <x v="7"/>
    <x v="5"/>
    <x v="1"/>
    <n v="2"/>
    <s v="S A A N"/>
    <s v="BRASÍLIA"/>
    <s v="EPIA/S A A N"/>
  </r>
  <r>
    <x v="225"/>
    <x v="7"/>
    <x v="5"/>
    <x v="1"/>
    <n v="3"/>
    <s v="RODOFERROVIÁRIA"/>
    <s v="BRASÍLIA"/>
    <s v="EPIA/S A A N/RODOFERROVIÁRIA"/>
  </r>
  <r>
    <x v="225"/>
    <x v="7"/>
    <x v="5"/>
    <x v="1"/>
    <n v="4"/>
    <s v="EPIA"/>
    <s v="CRUZEIRO"/>
    <s v="EPIA/S A A N/RODOFERROVIÁRIA/EPIA"/>
  </r>
  <r>
    <x v="225"/>
    <x v="7"/>
    <x v="5"/>
    <x v="1"/>
    <n v="5"/>
    <s v="S I A - TRECHO 2"/>
    <s v="BRASÍLIA"/>
    <s v="EPIA/S A A N/RODOFERROVIÁRIA/EPIA/S I A - TRECHO 2"/>
  </r>
  <r>
    <x v="225"/>
    <x v="7"/>
    <x v="5"/>
    <x v="1"/>
    <n v="6"/>
    <s v="S I A - TRECHO 3"/>
    <s v="BRASÍLIA"/>
    <s v="EPIA/S A A N/RODOFERROVIÁRIA/EPIA/S I A - TRECHO 2/S I A - TRECHO 3"/>
  </r>
  <r>
    <x v="225"/>
    <x v="7"/>
    <x v="5"/>
    <x v="1"/>
    <n v="7"/>
    <s v="EPIA"/>
    <s v="SIA"/>
    <s v="EPIA/S A A N/RODOFERROVIÁRIA/EPIA/S I A - TRECHO 2/S I A - TRECHO 3/EPIA"/>
  </r>
  <r>
    <x v="225"/>
    <x v="7"/>
    <x v="5"/>
    <x v="1"/>
    <n v="8"/>
    <s v="PARKSHOPPING"/>
    <s v="GUARÁ"/>
    <s v="EPIA/S A A N/RODOFERROVIÁRIA/EPIA/S I A - TRECHO 2/S I A - TRECHO 3/EPIA/PARKSHOPPING"/>
  </r>
  <r>
    <x v="225"/>
    <x v="7"/>
    <x v="5"/>
    <x v="1"/>
    <n v="9"/>
    <s v="EPIA"/>
    <s v="CANDANGOLÂNDIA"/>
    <s v="EPIA/S A A N/RODOFERROVIÁRIA/EPIA/S I A - TRECHO 2/S I A - TRECHO 3/EPIA/PARKSHOPPING/EPIA"/>
  </r>
  <r>
    <x v="225"/>
    <x v="7"/>
    <x v="5"/>
    <x v="1"/>
    <n v="10"/>
    <s v="EPIA"/>
    <s v="PARKWAY"/>
    <s v="EPIA/S A A N/RODOFERROVIÁRIA/EPIA/S I A - TRECHO 2/S I A - TRECHO 3/EPIA/PARKSHOPPING/EPIA/EPIA"/>
  </r>
  <r>
    <x v="225"/>
    <x v="7"/>
    <x v="5"/>
    <x v="1"/>
    <n v="11"/>
    <s v="BR-040"/>
    <s v="SANTA MARIA"/>
    <s v="EPIA/S A A N/RODOFERROVIÁRIA/EPIA/S I A - TRECHO 2/S I A - TRECHO 3/EPIA/PARKSHOPPING/EPIA/EPIA/BR-040"/>
  </r>
  <r>
    <x v="225"/>
    <x v="7"/>
    <x v="5"/>
    <x v="1"/>
    <n v="12"/>
    <s v="DF-290"/>
    <s v="NOVO GAMA"/>
    <s v="EPIA/S A A N/RODOFERROVIÁRIA/EPIA/S I A - TRECHO 2/S I A - TRECHO 3/EPIA/PARKSHOPPING/EPIA/EPIA/BR-040/DF-290"/>
  </r>
  <r>
    <x v="225"/>
    <x v="7"/>
    <x v="5"/>
    <x v="1"/>
    <n v="13"/>
    <s v="AVENIDA PERIMETRAL"/>
    <s v="NOVO GAMA"/>
    <s v="EPIA/S A A N/RODOFERROVIÁRIA/EPIA/S I A - TRECHO 2/S I A - TRECHO 3/EPIA/PARKSHOPPING/EPIA/EPIA/BR-040/DF-290/AVENIDA PERIMETRAL"/>
  </r>
  <r>
    <x v="225"/>
    <x v="7"/>
    <x v="5"/>
    <x v="1"/>
    <n v="14"/>
    <s v="RODOVIÁRIA NOVO GAMA"/>
    <s v="NOVO GAMA"/>
    <s v="EPIA/S A A N/RODOFERROVIÁRIA/EPIA/S I A - TRECHO 2/S I A - TRECHO 3/EPIA/PARKSHOPPING/EPIA/EPIA/BR-040/DF-290/AVENIDA PERIMETRAL/RODOVIÁRIA NOVO GAMA"/>
  </r>
  <r>
    <x v="225"/>
    <x v="7"/>
    <x v="5"/>
    <x v="1"/>
    <n v="15"/>
    <s v="RUA 12HC"/>
    <s v="NOVO GAMA"/>
    <s v="EPIA/S A A N/RODOFERROVIÁRIA/EPIA/S I A - TRECHO 2/S I A - TRECHO 3/EPIA/PARKSHOPPING/EPIA/EPIA/BR-040/DF-290/AVENIDA PERIMETRAL/RODOVIÁRIA NOVO GAMA/RUA 12HC"/>
  </r>
  <r>
    <x v="225"/>
    <x v="7"/>
    <x v="5"/>
    <x v="1"/>
    <n v="16"/>
    <s v="RUA 11 HC"/>
    <s v="NOVO GAMA"/>
    <s v="EPIA/S A A N/RODOFERROVIÁRIA/EPIA/S I A - TRECHO 2/S I A - TRECHO 3/EPIA/PARKSHOPPING/EPIA/EPIA/BR-040/DF-290/AVENIDA PERIMETRAL/RODOVIÁRIA NOVO GAMA/RUA 12HC/RUA 11 HC"/>
  </r>
  <r>
    <x v="225"/>
    <x v="7"/>
    <x v="5"/>
    <x v="1"/>
    <n v="17"/>
    <s v="RUA MAL EURICO GASPAR DUTRA, QUADRA 06, CASA 07"/>
    <s v="NOVO GAMA"/>
    <s v="EPIA/S A A N/RODOFERROVIÁRIA/EPIA/S I A - TRECHO 2/S I A - TRECHO 3/EPIA/PARKSHOPPING/EPIA/EPIA/BR-040/DF-290/AVENIDA PERIMETRAL/RODOVIÁRIA NOVO GAMA/RUA 12HC/RUA 11 HC/RUA MAL EURICO GASPAR DUTRA, QUADRA 06, CASA 07"/>
  </r>
  <r>
    <x v="226"/>
    <x v="8"/>
    <x v="4"/>
    <x v="0"/>
    <n v="1"/>
    <s v="CH PARAÍSO Nº 49"/>
    <s v="LAGO AZUL"/>
    <s v="CH PARAÍSO Nº 49"/>
  </r>
  <r>
    <x v="226"/>
    <x v="8"/>
    <x v="4"/>
    <x v="0"/>
    <n v="2"/>
    <s v="AVENIDA DVO"/>
    <s v="NOVO GAMA"/>
    <s v="CH PARAÍSO Nº 49/AVENIDA DVO"/>
  </r>
  <r>
    <x v="226"/>
    <x v="8"/>
    <x v="4"/>
    <x v="0"/>
    <n v="3"/>
    <s v="BR-040"/>
    <s v="SANTA MARIA"/>
    <s v="CH PARAÍSO Nº 49/AVENIDA DVO/BR-040"/>
  </r>
  <r>
    <x v="226"/>
    <x v="8"/>
    <x v="4"/>
    <x v="0"/>
    <n v="4"/>
    <s v="EPIA"/>
    <s v="PARKWAY"/>
    <s v="CH PARAÍSO Nº 49/AVENIDA DVO/BR-040/EPIA"/>
  </r>
  <r>
    <x v="226"/>
    <x v="8"/>
    <x v="4"/>
    <x v="0"/>
    <n v="5"/>
    <s v="EPIA"/>
    <s v="CANDANGOLÂNDIA"/>
    <s v="CH PARAÍSO Nº 49/AVENIDA DVO/BR-040/EPIA/EPIA"/>
  </r>
  <r>
    <x v="226"/>
    <x v="8"/>
    <x v="4"/>
    <x v="0"/>
    <n v="6"/>
    <s v="PARKSHOPPING"/>
    <s v="GUARÁ"/>
    <s v="CH PARAÍSO Nº 49/AVENIDA DVO/BR-040/EPIA/EPIA/PARKSHOPPING"/>
  </r>
  <r>
    <x v="226"/>
    <x v="8"/>
    <x v="4"/>
    <x v="0"/>
    <n v="7"/>
    <s v="EPIG"/>
    <s v="OCTOGONAL"/>
    <s v="CH PARAÍSO Nº 49/AVENIDA DVO/BR-040/EPIA/EPIA/PARKSHOPPING/EPIG"/>
  </r>
  <r>
    <x v="226"/>
    <x v="8"/>
    <x v="4"/>
    <x v="0"/>
    <n v="8"/>
    <s v="EPIG"/>
    <s v="SUDOESTE"/>
    <s v="CH PARAÍSO Nº 49/AVENIDA DVO/BR-040/EPIA/EPIA/PARKSHOPPING/EPIG/EPIG"/>
  </r>
  <r>
    <x v="226"/>
    <x v="8"/>
    <x v="4"/>
    <x v="0"/>
    <n v="9"/>
    <s v="S I G"/>
    <s v="BRASÍLIA"/>
    <s v="CH PARAÍSO Nº 49/AVENIDA DVO/BR-040/EPIA/EPIA/PARKSHOPPING/EPIG/EPIG/S I G"/>
  </r>
  <r>
    <x v="226"/>
    <x v="8"/>
    <x v="4"/>
    <x v="0"/>
    <n v="10"/>
    <s v="PALÁCIO DO BURITI"/>
    <s v="BRASÍLIA"/>
    <s v="CH PARAÍSO Nº 49/AVENIDA DVO/BR-040/EPIA/EPIA/PARKSHOPPING/EPIG/EPIG/S I G/PALÁCIO DO BURITI"/>
  </r>
  <r>
    <x v="226"/>
    <x v="8"/>
    <x v="4"/>
    <x v="0"/>
    <n v="11"/>
    <s v="EIXO MONUMENTAL"/>
    <s v="BRASÍLIA"/>
    <s v="CH PARAÍSO Nº 49/AVENIDA DVO/BR-040/EPIA/EPIA/PARKSHOPPING/EPIG/EPIG/S I G/PALÁCIO DO BURITI/EIXO MONUMENTAL"/>
  </r>
  <r>
    <x v="226"/>
    <x v="8"/>
    <x v="4"/>
    <x v="0"/>
    <n v="12"/>
    <s v="TORRE DE TV"/>
    <s v="BRASÍLIA"/>
    <s v="CH PARAÍSO Nº 49/AVENIDA DVO/BR-040/EPIA/EPIA/PARKSHOPPING/EPIG/EPIG/S I G/PALÁCIO DO BURITI/EIXO MONUMENTAL/TORRE DE TV"/>
  </r>
  <r>
    <x v="226"/>
    <x v="8"/>
    <x v="5"/>
    <x v="1"/>
    <n v="1"/>
    <s v="TORRE DE TV"/>
    <s v="BRASÍLIA"/>
    <s v="TORRE DE TV"/>
  </r>
  <r>
    <x v="226"/>
    <x v="8"/>
    <x v="5"/>
    <x v="1"/>
    <n v="2"/>
    <s v="EIXO MONUMENTAL"/>
    <s v="BRASÍLIA"/>
    <s v="TORRE DE TV/EIXO MONUMENTAL"/>
  </r>
  <r>
    <x v="226"/>
    <x v="8"/>
    <x v="5"/>
    <x v="1"/>
    <n v="3"/>
    <s v="PALÁCIO DO BURITI"/>
    <s v="BRASÍLIA"/>
    <s v="TORRE DE TV/EIXO MONUMENTAL/PALÁCIO DO BURITI"/>
  </r>
  <r>
    <x v="226"/>
    <x v="8"/>
    <x v="5"/>
    <x v="1"/>
    <n v="4"/>
    <s v="S I G"/>
    <s v="BRASÍLIA"/>
    <s v="TORRE DE TV/EIXO MONUMENTAL/PALÁCIO DO BURITI/S I G"/>
  </r>
  <r>
    <x v="226"/>
    <x v="8"/>
    <x v="5"/>
    <x v="1"/>
    <n v="5"/>
    <s v="EPIG"/>
    <s v="SUDOESTE"/>
    <s v="TORRE DE TV/EIXO MONUMENTAL/PALÁCIO DO BURITI/S I G/EPIG"/>
  </r>
  <r>
    <x v="226"/>
    <x v="8"/>
    <x v="5"/>
    <x v="1"/>
    <n v="6"/>
    <s v="EPIG"/>
    <s v="OCTOGONAL"/>
    <s v="TORRE DE TV/EIXO MONUMENTAL/PALÁCIO DO BURITI/S I G/EPIG/EPIG"/>
  </r>
  <r>
    <x v="226"/>
    <x v="8"/>
    <x v="5"/>
    <x v="1"/>
    <n v="7"/>
    <s v="PARKSHOPPING"/>
    <s v="GUARÁ"/>
    <s v="TORRE DE TV/EIXO MONUMENTAL/PALÁCIO DO BURITI/S I G/EPIG/EPIG/PARKSHOPPING"/>
  </r>
  <r>
    <x v="226"/>
    <x v="8"/>
    <x v="5"/>
    <x v="1"/>
    <n v="8"/>
    <s v="EPIA"/>
    <s v="CANDANGOLÂNDIA"/>
    <s v="TORRE DE TV/EIXO MONUMENTAL/PALÁCIO DO BURITI/S I G/EPIG/EPIG/PARKSHOPPING/EPIA"/>
  </r>
  <r>
    <x v="226"/>
    <x v="8"/>
    <x v="5"/>
    <x v="1"/>
    <n v="9"/>
    <s v="EPIA"/>
    <s v="PARKWAY"/>
    <s v="TORRE DE TV/EIXO MONUMENTAL/PALÁCIO DO BURITI/S I G/EPIG/EPIG/PARKSHOPPING/EPIA/EPIA"/>
  </r>
  <r>
    <x v="226"/>
    <x v="8"/>
    <x v="5"/>
    <x v="1"/>
    <n v="10"/>
    <s v="BR-040"/>
    <s v="SANTA MARIA"/>
    <s v="TORRE DE TV/EIXO MONUMENTAL/PALÁCIO DO BURITI/S I G/EPIG/EPIG/PARKSHOPPING/EPIA/EPIA/BR-040"/>
  </r>
  <r>
    <x v="226"/>
    <x v="8"/>
    <x v="5"/>
    <x v="1"/>
    <n v="11"/>
    <s v="AVENIDA DVO"/>
    <s v="NOVO GAMA"/>
    <s v="TORRE DE TV/EIXO MONUMENTAL/PALÁCIO DO BURITI/S I G/EPIG/EPIG/PARKSHOPPING/EPIA/EPIA/BR-040/AVENIDA DVO"/>
  </r>
  <r>
    <x v="226"/>
    <x v="8"/>
    <x v="5"/>
    <x v="1"/>
    <n v="12"/>
    <s v="CH PARAÍSO Nº 49"/>
    <s v="LAGO AZUL"/>
    <s v="TORRE DE TV/EIXO MONUMENTAL/PALÁCIO DO BURITI/S I G/EPIG/EPIG/PARKSHOPPING/EPIA/EPIA/BR-040/AVENIDA DVO/CH PARAÍSO Nº 49"/>
  </r>
  <r>
    <x v="227"/>
    <x v="8"/>
    <x v="4"/>
    <x v="0"/>
    <n v="1"/>
    <s v="CH PARAÍSO Nº 49"/>
    <s v="LAGO AZUL"/>
    <s v="CH PARAÍSO Nº 49"/>
  </r>
  <r>
    <x v="227"/>
    <x v="8"/>
    <x v="4"/>
    <x v="0"/>
    <n v="2"/>
    <s v="AVENIDA DVO"/>
    <s v="NOVO GAMA"/>
    <s v="CH PARAÍSO Nº 49/AVENIDA DVO"/>
  </r>
  <r>
    <x v="227"/>
    <x v="8"/>
    <x v="4"/>
    <x v="0"/>
    <n v="3"/>
    <s v="BR-040"/>
    <s v="SANTA MARIA"/>
    <s v="CH PARAÍSO Nº 49/AVENIDA DVO/BR-040"/>
  </r>
  <r>
    <x v="227"/>
    <x v="8"/>
    <x v="4"/>
    <x v="0"/>
    <n v="4"/>
    <s v="EPIA"/>
    <s v="PARKWAY"/>
    <s v="CH PARAÍSO Nº 49/AVENIDA DVO/BR-040/EPIA"/>
  </r>
  <r>
    <x v="227"/>
    <x v="8"/>
    <x v="4"/>
    <x v="0"/>
    <n v="5"/>
    <s v="EPIA"/>
    <s v="CANDANGOLÂNDIA"/>
    <s v="CH PARAÍSO Nº 49/AVENIDA DVO/BR-040/EPIA/EPIA"/>
  </r>
  <r>
    <x v="227"/>
    <x v="8"/>
    <x v="4"/>
    <x v="0"/>
    <n v="6"/>
    <s v="PARKSHOPPING"/>
    <s v="GUARÁ"/>
    <s v="CH PARAÍSO Nº 49/AVENIDA DVO/BR-040/EPIA/EPIA/PARKSHOPPING"/>
  </r>
  <r>
    <x v="227"/>
    <x v="8"/>
    <x v="4"/>
    <x v="0"/>
    <n v="7"/>
    <s v="EPIA"/>
    <s v="SIA"/>
    <s v="CH PARAÍSO Nº 49/AVENIDA DVO/BR-040/EPIA/EPIA/PARKSHOPPING/EPIA"/>
  </r>
  <r>
    <x v="227"/>
    <x v="8"/>
    <x v="4"/>
    <x v="0"/>
    <n v="8"/>
    <s v="S I A - TRECHO 3"/>
    <s v="BRASÍLIA"/>
    <s v="CH PARAÍSO Nº 49/AVENIDA DVO/BR-040/EPIA/EPIA/PARKSHOPPING/EPIA/S I A - TRECHO 3"/>
  </r>
  <r>
    <x v="227"/>
    <x v="8"/>
    <x v="4"/>
    <x v="0"/>
    <n v="9"/>
    <s v="S I A - TRECHO 2"/>
    <s v="BRASÍLIA"/>
    <s v="CH PARAÍSO Nº 49/AVENIDA DVO/BR-040/EPIA/EPIA/PARKSHOPPING/EPIA/S I A - TRECHO 3/S I A - TRECHO 2"/>
  </r>
  <r>
    <x v="227"/>
    <x v="8"/>
    <x v="4"/>
    <x v="0"/>
    <n v="10"/>
    <s v="EPIA"/>
    <s v="CRUZEIRO"/>
    <s v="CH PARAÍSO Nº 49/AVENIDA DVO/BR-040/EPIA/EPIA/PARKSHOPPING/EPIA/S I A - TRECHO 3/S I A - TRECHO 2/EPIA"/>
  </r>
  <r>
    <x v="227"/>
    <x v="8"/>
    <x v="4"/>
    <x v="0"/>
    <n v="11"/>
    <s v="RODOFERROVIÁRIA"/>
    <s v="BRASÍLIA"/>
    <s v="CH PARAÍSO Nº 49/AVENIDA DVO/BR-040/EPIA/EPIA/PARKSHOPPING/EPIA/S I A - TRECHO 3/S I A - TRECHO 2/EPIA/RODOFERROVIÁRIA"/>
  </r>
  <r>
    <x v="227"/>
    <x v="8"/>
    <x v="4"/>
    <x v="0"/>
    <n v="12"/>
    <s v="S A A N"/>
    <s v="BRASÍLIA"/>
    <s v="CH PARAÍSO Nº 49/AVENIDA DVO/BR-040/EPIA/EPIA/PARKSHOPPING/EPIA/S I A - TRECHO 3/S I A - TRECHO 2/EPIA/RODOFERROVIÁRIA/S A A N"/>
  </r>
  <r>
    <x v="227"/>
    <x v="8"/>
    <x v="4"/>
    <x v="0"/>
    <n v="13"/>
    <s v="EPIA"/>
    <s v="SOF NORTE"/>
    <s v="CH PARAÍSO Nº 49/AVENIDA DVO/BR-040/EPIA/EPIA/PARKSHOPPING/EPIA/S I A - TRECHO 3/S I A - TRECHO 2/EPIA/RODOFERROVIÁRIA/S A A N/EPIA"/>
  </r>
  <r>
    <x v="227"/>
    <x v="8"/>
    <x v="5"/>
    <x v="1"/>
    <n v="1"/>
    <s v="EPIA"/>
    <s v="SOF NORTE"/>
    <s v="EPIA"/>
  </r>
  <r>
    <x v="227"/>
    <x v="8"/>
    <x v="5"/>
    <x v="1"/>
    <n v="2"/>
    <s v="S A A N"/>
    <s v="BRASÍLIA"/>
    <s v="EPIA/S A A N"/>
  </r>
  <r>
    <x v="227"/>
    <x v="8"/>
    <x v="5"/>
    <x v="1"/>
    <n v="3"/>
    <s v="RODOFERROVIÁRIA"/>
    <s v="BRASÍLIA"/>
    <s v="EPIA/S A A N/RODOFERROVIÁRIA"/>
  </r>
  <r>
    <x v="227"/>
    <x v="8"/>
    <x v="5"/>
    <x v="1"/>
    <n v="4"/>
    <s v="EPIA"/>
    <s v="CRUZEIRO"/>
    <s v="EPIA/S A A N/RODOFERROVIÁRIA/EPIA"/>
  </r>
  <r>
    <x v="227"/>
    <x v="8"/>
    <x v="5"/>
    <x v="1"/>
    <n v="5"/>
    <s v="S I A - TRECHO 2"/>
    <s v="BRASÍLIA"/>
    <s v="EPIA/S A A N/RODOFERROVIÁRIA/EPIA/S I A - TRECHO 2"/>
  </r>
  <r>
    <x v="227"/>
    <x v="8"/>
    <x v="5"/>
    <x v="1"/>
    <n v="6"/>
    <s v="S I A - TRECHO 3"/>
    <s v="BRASÍLIA"/>
    <s v="EPIA/S A A N/RODOFERROVIÁRIA/EPIA/S I A - TRECHO 2/S I A - TRECHO 3"/>
  </r>
  <r>
    <x v="227"/>
    <x v="8"/>
    <x v="5"/>
    <x v="1"/>
    <n v="7"/>
    <s v="EPIA"/>
    <s v="SIA"/>
    <s v="EPIA/S A A N/RODOFERROVIÁRIA/EPIA/S I A - TRECHO 2/S I A - TRECHO 3/EPIA"/>
  </r>
  <r>
    <x v="227"/>
    <x v="8"/>
    <x v="5"/>
    <x v="1"/>
    <n v="8"/>
    <s v="PARKSHOPPING"/>
    <s v="GUARÁ"/>
    <s v="EPIA/S A A N/RODOFERROVIÁRIA/EPIA/S I A - TRECHO 2/S I A - TRECHO 3/EPIA/PARKSHOPPING"/>
  </r>
  <r>
    <x v="227"/>
    <x v="8"/>
    <x v="5"/>
    <x v="1"/>
    <n v="9"/>
    <s v="EPIA"/>
    <s v="CANDANGOLÂNDIA"/>
    <s v="EPIA/S A A N/RODOFERROVIÁRIA/EPIA/S I A - TRECHO 2/S I A - TRECHO 3/EPIA/PARKSHOPPING/EPIA"/>
  </r>
  <r>
    <x v="227"/>
    <x v="8"/>
    <x v="5"/>
    <x v="1"/>
    <n v="10"/>
    <s v="EPIA"/>
    <s v="PARKWAY"/>
    <s v="EPIA/S A A N/RODOFERROVIÁRIA/EPIA/S I A - TRECHO 2/S I A - TRECHO 3/EPIA/PARKSHOPPING/EPIA/EPIA"/>
  </r>
  <r>
    <x v="227"/>
    <x v="8"/>
    <x v="5"/>
    <x v="1"/>
    <n v="11"/>
    <s v="BR-040"/>
    <s v="SANTA MARIA"/>
    <s v="EPIA/S A A N/RODOFERROVIÁRIA/EPIA/S I A - TRECHO 2/S I A - TRECHO 3/EPIA/PARKSHOPPING/EPIA/EPIA/BR-040"/>
  </r>
  <r>
    <x v="227"/>
    <x v="8"/>
    <x v="5"/>
    <x v="1"/>
    <n v="12"/>
    <s v="AVENIDA DVO"/>
    <s v="NOVO GAMA"/>
    <s v="EPIA/S A A N/RODOFERROVIÁRIA/EPIA/S I A - TRECHO 2/S I A - TRECHO 3/EPIA/PARKSHOPPING/EPIA/EPIA/BR-040/AVENIDA DVO"/>
  </r>
  <r>
    <x v="227"/>
    <x v="8"/>
    <x v="5"/>
    <x v="1"/>
    <n v="13"/>
    <s v="CH PARAÍSO Nº 49"/>
    <s v="LAGO AZUL"/>
    <s v="EPIA/S A A N/RODOFERROVIÁRIA/EPIA/S I A - TRECHO 2/S I A - TRECHO 3/EPIA/PARKSHOPPING/EPIA/EPIA/BR-040/AVENIDA DVO/CH PARAÍSO Nº 49"/>
  </r>
  <r>
    <x v="228"/>
    <x v="8"/>
    <x v="4"/>
    <x v="0"/>
    <n v="1"/>
    <s v="RESIDENCIAL BRASÍLIA"/>
    <s v="LAGO AZUL"/>
    <s v="RESIDENCIAL BRASÍLIA"/>
  </r>
  <r>
    <x v="228"/>
    <x v="8"/>
    <x v="4"/>
    <x v="0"/>
    <n v="2"/>
    <s v="LUNABEL"/>
    <s v="LAGO AZUL"/>
    <s v="RESIDENCIAL BRASÍLIA/LUNABEL"/>
  </r>
  <r>
    <x v="228"/>
    <x v="8"/>
    <x v="4"/>
    <x v="0"/>
    <n v="3"/>
    <s v="AVENIDA DVO"/>
    <s v="NOVO GAMA"/>
    <s v="RESIDENCIAL BRASÍLIA/LUNABEL/AVENIDA DVO"/>
  </r>
  <r>
    <x v="228"/>
    <x v="8"/>
    <x v="4"/>
    <x v="0"/>
    <n v="4"/>
    <s v="BR-040"/>
    <s v="SANTA MARIA"/>
    <s v="RESIDENCIAL BRASÍLIA/LUNABEL/AVENIDA DVO/BR-040"/>
  </r>
  <r>
    <x v="228"/>
    <x v="8"/>
    <x v="4"/>
    <x v="0"/>
    <n v="5"/>
    <s v="EPIA"/>
    <s v="PARKWAY"/>
    <s v="RESIDENCIAL BRASÍLIA/LUNABEL/AVENIDA DVO/BR-040/EPIA"/>
  </r>
  <r>
    <x v="228"/>
    <x v="8"/>
    <x v="4"/>
    <x v="0"/>
    <n v="6"/>
    <s v="EPIA"/>
    <s v="CANDANGOLÂNDIA"/>
    <s v="RESIDENCIAL BRASÍLIA/LUNABEL/AVENIDA DVO/BR-040/EPIA/EPIA"/>
  </r>
  <r>
    <x v="228"/>
    <x v="8"/>
    <x v="4"/>
    <x v="0"/>
    <n v="7"/>
    <s v="PARKSHOPPING"/>
    <s v="GUARÁ"/>
    <s v="RESIDENCIAL BRASÍLIA/LUNABEL/AVENIDA DVO/BR-040/EPIA/EPIA/PARKSHOPPING"/>
  </r>
  <r>
    <x v="228"/>
    <x v="8"/>
    <x v="4"/>
    <x v="0"/>
    <n v="8"/>
    <s v="EPIA"/>
    <s v="SIA"/>
    <s v="RESIDENCIAL BRASÍLIA/LUNABEL/AVENIDA DVO/BR-040/EPIA/EPIA/PARKSHOPPING/EPIA"/>
  </r>
  <r>
    <x v="228"/>
    <x v="8"/>
    <x v="4"/>
    <x v="0"/>
    <n v="9"/>
    <s v="S I A - TRECHO 3"/>
    <s v="BRASÍLIA"/>
    <s v="RESIDENCIAL BRASÍLIA/LUNABEL/AVENIDA DVO/BR-040/EPIA/EPIA/PARKSHOPPING/EPIA/S I A - TRECHO 3"/>
  </r>
  <r>
    <x v="228"/>
    <x v="8"/>
    <x v="4"/>
    <x v="0"/>
    <n v="10"/>
    <s v="S I A - TRECHO 2"/>
    <s v="BRASÍLIA"/>
    <s v="RESIDENCIAL BRASÍLIA/LUNABEL/AVENIDA DVO/BR-040/EPIA/EPIA/PARKSHOPPING/EPIA/S I A - TRECHO 3/S I A - TRECHO 2"/>
  </r>
  <r>
    <x v="228"/>
    <x v="8"/>
    <x v="4"/>
    <x v="0"/>
    <n v="11"/>
    <s v="EPIA"/>
    <s v="CRUZEIRO"/>
    <s v="RESIDENCIAL BRASÍLIA/LUNABEL/AVENIDA DVO/BR-040/EPIA/EPIA/PARKSHOPPING/EPIA/S I A - TRECHO 3/S I A - TRECHO 2/EPIA"/>
  </r>
  <r>
    <x v="228"/>
    <x v="8"/>
    <x v="4"/>
    <x v="0"/>
    <n v="12"/>
    <s v="RODOFERROVIÁRIA"/>
    <s v="BRASÍLIA"/>
    <s v="RESIDENCIAL BRASÍLIA/LUNABEL/AVENIDA DVO/BR-040/EPIA/EPIA/PARKSHOPPING/EPIA/S I A - TRECHO 3/S I A - TRECHO 2/EPIA/RODOFERROVIÁRIA"/>
  </r>
  <r>
    <x v="228"/>
    <x v="8"/>
    <x v="4"/>
    <x v="0"/>
    <n v="13"/>
    <s v="S A A N"/>
    <s v="BRASÍLIA"/>
    <s v="RESIDENCIAL BRASÍLIA/LUNABEL/AVENIDA DVO/BR-040/EPIA/EPIA/PARKSHOPPING/EPIA/S I A - TRECHO 3/S I A - TRECHO 2/EPIA/RODOFERROVIÁRIA/S A A N"/>
  </r>
  <r>
    <x v="228"/>
    <x v="8"/>
    <x v="4"/>
    <x v="0"/>
    <n v="14"/>
    <s v="EPIA"/>
    <s v="SOF NORTE"/>
    <s v="RESIDENCIAL BRASÍLIA/LUNABEL/AVENIDA DVO/BR-040/EPIA/EPIA/PARKSHOPPING/EPIA/S I A - TRECHO 3/S I A - TRECHO 2/EPIA/RODOFERROVIÁRIA/S A A N/EPIA"/>
  </r>
  <r>
    <x v="228"/>
    <x v="8"/>
    <x v="5"/>
    <x v="1"/>
    <n v="1"/>
    <s v="EPIA"/>
    <s v="SOF NORTE"/>
    <s v="EPIA"/>
  </r>
  <r>
    <x v="228"/>
    <x v="8"/>
    <x v="5"/>
    <x v="1"/>
    <n v="2"/>
    <s v="S A A N"/>
    <s v="BRASÍLIA"/>
    <s v="EPIA/S A A N"/>
  </r>
  <r>
    <x v="228"/>
    <x v="8"/>
    <x v="5"/>
    <x v="1"/>
    <n v="3"/>
    <s v="RODOFERROVIÁRIA"/>
    <s v="BRASÍLIA"/>
    <s v="EPIA/S A A N/RODOFERROVIÁRIA"/>
  </r>
  <r>
    <x v="228"/>
    <x v="8"/>
    <x v="5"/>
    <x v="1"/>
    <n v="4"/>
    <s v="EPIA"/>
    <s v="CRUZEIRO"/>
    <s v="EPIA/S A A N/RODOFERROVIÁRIA/EPIA"/>
  </r>
  <r>
    <x v="228"/>
    <x v="8"/>
    <x v="5"/>
    <x v="1"/>
    <n v="5"/>
    <s v="S I A - TRECHO 2"/>
    <s v="BRASÍLIA"/>
    <s v="EPIA/S A A N/RODOFERROVIÁRIA/EPIA/S I A - TRECHO 2"/>
  </r>
  <r>
    <x v="228"/>
    <x v="8"/>
    <x v="5"/>
    <x v="1"/>
    <n v="6"/>
    <s v="S I A - TRECHO 3"/>
    <s v="BRASÍLIA"/>
    <s v="EPIA/S A A N/RODOFERROVIÁRIA/EPIA/S I A - TRECHO 2/S I A - TRECHO 3"/>
  </r>
  <r>
    <x v="228"/>
    <x v="8"/>
    <x v="5"/>
    <x v="1"/>
    <n v="7"/>
    <s v="EPIA"/>
    <s v="SIA"/>
    <s v="EPIA/S A A N/RODOFERROVIÁRIA/EPIA/S I A - TRECHO 2/S I A - TRECHO 3/EPIA"/>
  </r>
  <r>
    <x v="228"/>
    <x v="8"/>
    <x v="5"/>
    <x v="1"/>
    <n v="8"/>
    <s v="PARKSHOPPING"/>
    <s v="GUARÁ"/>
    <s v="EPIA/S A A N/RODOFERROVIÁRIA/EPIA/S I A - TRECHO 2/S I A - TRECHO 3/EPIA/PARKSHOPPING"/>
  </r>
  <r>
    <x v="228"/>
    <x v="8"/>
    <x v="5"/>
    <x v="1"/>
    <n v="9"/>
    <s v="EPIA"/>
    <s v="CANDANGOLÂNDIA"/>
    <s v="EPIA/S A A N/RODOFERROVIÁRIA/EPIA/S I A - TRECHO 2/S I A - TRECHO 3/EPIA/PARKSHOPPING/EPIA"/>
  </r>
  <r>
    <x v="228"/>
    <x v="8"/>
    <x v="5"/>
    <x v="1"/>
    <n v="10"/>
    <s v="EPIA"/>
    <s v="PARKWAY"/>
    <s v="EPIA/S A A N/RODOFERROVIÁRIA/EPIA/S I A - TRECHO 2/S I A - TRECHO 3/EPIA/PARKSHOPPING/EPIA/EPIA"/>
  </r>
  <r>
    <x v="228"/>
    <x v="8"/>
    <x v="5"/>
    <x v="1"/>
    <n v="11"/>
    <s v="BR-040"/>
    <s v="SANTA MARIA"/>
    <s v="EPIA/S A A N/RODOFERROVIÁRIA/EPIA/S I A - TRECHO 2/S I A - TRECHO 3/EPIA/PARKSHOPPING/EPIA/EPIA/BR-040"/>
  </r>
  <r>
    <x v="228"/>
    <x v="8"/>
    <x v="5"/>
    <x v="1"/>
    <n v="12"/>
    <s v="AVENIDA DVO"/>
    <s v="NOVO GAMA"/>
    <s v="EPIA/S A A N/RODOFERROVIÁRIA/EPIA/S I A - TRECHO 2/S I A - TRECHO 3/EPIA/PARKSHOPPING/EPIA/EPIA/BR-040/AVENIDA DVO"/>
  </r>
  <r>
    <x v="228"/>
    <x v="8"/>
    <x v="5"/>
    <x v="1"/>
    <n v="13"/>
    <s v="LUNABEL"/>
    <s v="LAGO AZUL"/>
    <s v="EPIA/S A A N/RODOFERROVIÁRIA/EPIA/S I A - TRECHO 2/S I A - TRECHO 3/EPIA/PARKSHOPPING/EPIA/EPIA/BR-040/AVENIDA DVO/LUNABEL"/>
  </r>
  <r>
    <x v="228"/>
    <x v="8"/>
    <x v="5"/>
    <x v="1"/>
    <n v="14"/>
    <s v="RESIDENCIAL BRASÍLIA"/>
    <s v="LAGO AZUL"/>
    <s v="EPIA/S A A N/RODOFERROVIÁRIA/EPIA/S I A - TRECHO 2/S I A - TRECHO 3/EPIA/PARKSHOPPING/EPIA/EPIA/BR-040/AVENIDA DVO/LUNABEL/RESIDENCIAL BRASÍLIA"/>
  </r>
  <r>
    <x v="229"/>
    <x v="8"/>
    <x v="4"/>
    <x v="0"/>
    <n v="1"/>
    <s v="JARDIM AMÉRICA DO SUL"/>
    <s v="LAGO AZUL"/>
    <s v="JARDIM AMÉRICA DO SUL"/>
  </r>
  <r>
    <x v="229"/>
    <x v="8"/>
    <x v="4"/>
    <x v="0"/>
    <n v="2"/>
    <s v="LUNABEL"/>
    <s v="LAGO AZUL"/>
    <s v="JARDIM AMÉRICA DO SUL/LUNABEL"/>
  </r>
  <r>
    <x v="229"/>
    <x v="8"/>
    <x v="4"/>
    <x v="0"/>
    <n v="3"/>
    <s v="AVENIDA DVO"/>
    <s v="NOVO GAMA"/>
    <s v="JARDIM AMÉRICA DO SUL/LUNABEL/AVENIDA DVO"/>
  </r>
  <r>
    <x v="229"/>
    <x v="8"/>
    <x v="4"/>
    <x v="0"/>
    <n v="4"/>
    <s v="BR-040"/>
    <s v="SANTA MARIA"/>
    <s v="JARDIM AMÉRICA DO SUL/LUNABEL/AVENIDA DVO/BR-040"/>
  </r>
  <r>
    <x v="229"/>
    <x v="8"/>
    <x v="4"/>
    <x v="0"/>
    <n v="5"/>
    <s v="EPIA"/>
    <s v="PARKWAY"/>
    <s v="JARDIM AMÉRICA DO SUL/LUNABEL/AVENIDA DVO/BR-040/EPIA"/>
  </r>
  <r>
    <x v="229"/>
    <x v="8"/>
    <x v="4"/>
    <x v="0"/>
    <n v="6"/>
    <s v="EPIA"/>
    <s v="CANDANGOLÂNDIA"/>
    <s v="JARDIM AMÉRICA DO SUL/LUNABEL/AVENIDA DVO/BR-040/EPIA/EPIA"/>
  </r>
  <r>
    <x v="229"/>
    <x v="8"/>
    <x v="4"/>
    <x v="0"/>
    <n v="7"/>
    <s v="PARKSHOPPING"/>
    <s v="GUARÁ"/>
    <s v="JARDIM AMÉRICA DO SUL/LUNABEL/AVENIDA DVO/BR-040/EPIA/EPIA/PARKSHOPPING"/>
  </r>
  <r>
    <x v="229"/>
    <x v="8"/>
    <x v="4"/>
    <x v="0"/>
    <n v="8"/>
    <s v="EPIA"/>
    <s v="SIA"/>
    <s v="JARDIM AMÉRICA DO SUL/LUNABEL/AVENIDA DVO/BR-040/EPIA/EPIA/PARKSHOPPING/EPIA"/>
  </r>
  <r>
    <x v="229"/>
    <x v="8"/>
    <x v="4"/>
    <x v="0"/>
    <n v="9"/>
    <s v="S I A - TRECHO 3"/>
    <s v="BRASÍLIA"/>
    <s v="JARDIM AMÉRICA DO SUL/LUNABEL/AVENIDA DVO/BR-040/EPIA/EPIA/PARKSHOPPING/EPIA/S I A - TRECHO 3"/>
  </r>
  <r>
    <x v="229"/>
    <x v="8"/>
    <x v="4"/>
    <x v="0"/>
    <n v="10"/>
    <s v="S I A - TRECHO 2"/>
    <s v="BRASÍLIA"/>
    <s v="JARDIM AMÉRICA DO SUL/LUNABEL/AVENIDA DVO/BR-040/EPIA/EPIA/PARKSHOPPING/EPIA/S I A - TRECHO 3/S I A - TRECHO 2"/>
  </r>
  <r>
    <x v="229"/>
    <x v="8"/>
    <x v="4"/>
    <x v="0"/>
    <n v="11"/>
    <s v="EPIA"/>
    <s v="CRUZEIRO"/>
    <s v="JARDIM AMÉRICA DO SUL/LUNABEL/AVENIDA DVO/BR-040/EPIA/EPIA/PARKSHOPPING/EPIA/S I A - TRECHO 3/S I A - TRECHO 2/EPIA"/>
  </r>
  <r>
    <x v="229"/>
    <x v="8"/>
    <x v="4"/>
    <x v="0"/>
    <n v="12"/>
    <s v="RODOFERROVIÁRIA"/>
    <s v="BRASÍLIA"/>
    <s v="JARDIM AMÉRICA DO SUL/LUNABEL/AVENIDA DVO/BR-040/EPIA/EPIA/PARKSHOPPING/EPIA/S I A - TRECHO 3/S I A - TRECHO 2/EPIA/RODOFERROVIÁRIA"/>
  </r>
  <r>
    <x v="229"/>
    <x v="8"/>
    <x v="4"/>
    <x v="0"/>
    <n v="13"/>
    <s v="S A A N"/>
    <s v="BRASÍLIA"/>
    <s v="JARDIM AMÉRICA DO SUL/LUNABEL/AVENIDA DVO/BR-040/EPIA/EPIA/PARKSHOPPING/EPIA/S I A - TRECHO 3/S I A - TRECHO 2/EPIA/RODOFERROVIÁRIA/S A A N"/>
  </r>
  <r>
    <x v="229"/>
    <x v="8"/>
    <x v="4"/>
    <x v="0"/>
    <n v="14"/>
    <s v="EPIA"/>
    <s v="SOF NORTE"/>
    <s v="JARDIM AMÉRICA DO SUL/LUNABEL/AVENIDA DVO/BR-040/EPIA/EPIA/PARKSHOPPING/EPIA/S I A - TRECHO 3/S I A - TRECHO 2/EPIA/RODOFERROVIÁRIA/S A A N/EPIA"/>
  </r>
  <r>
    <x v="229"/>
    <x v="8"/>
    <x v="5"/>
    <x v="1"/>
    <n v="1"/>
    <s v="EPIA"/>
    <s v="SOF NORTE"/>
    <s v="EPIA"/>
  </r>
  <r>
    <x v="229"/>
    <x v="8"/>
    <x v="5"/>
    <x v="1"/>
    <n v="2"/>
    <s v="S A A N"/>
    <s v="BRASÍLIA"/>
    <s v="EPIA/S A A N"/>
  </r>
  <r>
    <x v="229"/>
    <x v="8"/>
    <x v="5"/>
    <x v="1"/>
    <n v="3"/>
    <s v="RODOFERROVIÁRIA"/>
    <s v="BRASÍLIA"/>
    <s v="EPIA/S A A N/RODOFERROVIÁRIA"/>
  </r>
  <r>
    <x v="229"/>
    <x v="8"/>
    <x v="5"/>
    <x v="1"/>
    <n v="4"/>
    <s v="EPIA"/>
    <s v="CRUZEIRO"/>
    <s v="EPIA/S A A N/RODOFERROVIÁRIA/EPIA"/>
  </r>
  <r>
    <x v="229"/>
    <x v="8"/>
    <x v="5"/>
    <x v="1"/>
    <n v="5"/>
    <s v="S I A - TRECHO 2"/>
    <s v="BRASÍLIA"/>
    <s v="EPIA/S A A N/RODOFERROVIÁRIA/EPIA/S I A - TRECHO 2"/>
  </r>
  <r>
    <x v="229"/>
    <x v="8"/>
    <x v="5"/>
    <x v="1"/>
    <n v="6"/>
    <s v="S I A - TRECHO 3"/>
    <s v="BRASÍLIA"/>
    <s v="EPIA/S A A N/RODOFERROVIÁRIA/EPIA/S I A - TRECHO 2/S I A - TRECHO 3"/>
  </r>
  <r>
    <x v="229"/>
    <x v="8"/>
    <x v="5"/>
    <x v="1"/>
    <n v="7"/>
    <s v="EPIA"/>
    <s v="SIA"/>
    <s v="EPIA/S A A N/RODOFERROVIÁRIA/EPIA/S I A - TRECHO 2/S I A - TRECHO 3/EPIA"/>
  </r>
  <r>
    <x v="229"/>
    <x v="8"/>
    <x v="5"/>
    <x v="1"/>
    <n v="8"/>
    <s v="PARKSHOPPING"/>
    <s v="GUARÁ"/>
    <s v="EPIA/S A A N/RODOFERROVIÁRIA/EPIA/S I A - TRECHO 2/S I A - TRECHO 3/EPIA/PARKSHOPPING"/>
  </r>
  <r>
    <x v="229"/>
    <x v="8"/>
    <x v="5"/>
    <x v="1"/>
    <n v="9"/>
    <s v="EPIA"/>
    <s v="CANDANGOLÂNDIA"/>
    <s v="EPIA/S A A N/RODOFERROVIÁRIA/EPIA/S I A - TRECHO 2/S I A - TRECHO 3/EPIA/PARKSHOPPING/EPIA"/>
  </r>
  <r>
    <x v="229"/>
    <x v="8"/>
    <x v="5"/>
    <x v="1"/>
    <n v="10"/>
    <s v="EPIA"/>
    <s v="PARKWAY"/>
    <s v="EPIA/S A A N/RODOFERROVIÁRIA/EPIA/S I A - TRECHO 2/S I A - TRECHO 3/EPIA/PARKSHOPPING/EPIA/EPIA"/>
  </r>
  <r>
    <x v="229"/>
    <x v="8"/>
    <x v="5"/>
    <x v="1"/>
    <n v="11"/>
    <s v="BR-040"/>
    <s v="SANTA MARIA"/>
    <s v="EPIA/S A A N/RODOFERROVIÁRIA/EPIA/S I A - TRECHO 2/S I A - TRECHO 3/EPIA/PARKSHOPPING/EPIA/EPIA/BR-040"/>
  </r>
  <r>
    <x v="229"/>
    <x v="8"/>
    <x v="5"/>
    <x v="1"/>
    <n v="12"/>
    <s v="AVENIDA DVO"/>
    <s v="NOVO GAMA"/>
    <s v="EPIA/S A A N/RODOFERROVIÁRIA/EPIA/S I A - TRECHO 2/S I A - TRECHO 3/EPIA/PARKSHOPPING/EPIA/EPIA/BR-040/AVENIDA DVO"/>
  </r>
  <r>
    <x v="229"/>
    <x v="8"/>
    <x v="5"/>
    <x v="1"/>
    <n v="13"/>
    <s v="LUNABEL"/>
    <s v="LAGO AZUL"/>
    <s v="EPIA/S A A N/RODOFERROVIÁRIA/EPIA/S I A - TRECHO 2/S I A - TRECHO 3/EPIA/PARKSHOPPING/EPIA/EPIA/BR-040/AVENIDA DVO/LUNABEL"/>
  </r>
  <r>
    <x v="229"/>
    <x v="8"/>
    <x v="5"/>
    <x v="1"/>
    <n v="14"/>
    <s v="JARDIM AMÉRICA DO SUL"/>
    <s v="LAGO AZUL"/>
    <s v="EPIA/S A A N/RODOFERROVIÁRIA/EPIA/S I A - TRECHO 2/S I A - TRECHO 3/EPIA/PARKSHOPPING/EPIA/EPIA/BR-040/AVENIDA DVO/LUNABEL/JARDIM AMÉRICA DO SUL"/>
  </r>
  <r>
    <x v="230"/>
    <x v="5"/>
    <x v="4"/>
    <x v="0"/>
    <n v="1"/>
    <s v="TERMINAL VALPARAÍSO 2"/>
    <s v="VALPARAÍSO DO GOIÁS"/>
    <s v="TERMINAL VALPARAÍSO 2"/>
  </r>
  <r>
    <x v="230"/>
    <x v="5"/>
    <x v="4"/>
    <x v="0"/>
    <n v="2"/>
    <s v="PERÍMETRO URBANO DO VALPARAÍSO (CÉU AZUL)"/>
    <s v="VALPARAÍSO DO GOIÁS"/>
    <s v="TERMINAL VALPARAÍSO 2/PERÍMETRO URBANO DO VALPARAÍSO (CÉU AZUL)"/>
  </r>
  <r>
    <x v="230"/>
    <x v="5"/>
    <x v="4"/>
    <x v="0"/>
    <n v="3"/>
    <s v="BR-040"/>
    <s v="VALPARAÍSO DO GOIÁS"/>
    <s v="TERMINAL VALPARAÍSO 2/PERÍMETRO URBANO DO VALPARAÍSO (CÉU AZUL)/BR-040"/>
  </r>
  <r>
    <x v="230"/>
    <x v="5"/>
    <x v="4"/>
    <x v="0"/>
    <n v="4"/>
    <s v="BR-040"/>
    <s v="SANTA MARIA"/>
    <s v="TERMINAL VALPARAÍSO 2/PERÍMETRO URBANO DO VALPARAÍSO (CÉU AZUL)/BR-040/BR-040"/>
  </r>
  <r>
    <x v="230"/>
    <x v="5"/>
    <x v="4"/>
    <x v="0"/>
    <n v="5"/>
    <s v="EPIA"/>
    <s v="PARKWAY"/>
    <s v="TERMINAL VALPARAÍSO 2/PERÍMETRO URBANO DO VALPARAÍSO (CÉU AZUL)/BR-040/BR-040/EPIA"/>
  </r>
  <r>
    <x v="230"/>
    <x v="5"/>
    <x v="4"/>
    <x v="0"/>
    <n v="6"/>
    <s v="EPIA"/>
    <s v="CANDANGOLÂNDIA"/>
    <s v="TERMINAL VALPARAÍSO 2/PERÍMETRO URBANO DO VALPARAÍSO (CÉU AZUL)/BR-040/BR-040/EPIA/EPIA"/>
  </r>
  <r>
    <x v="230"/>
    <x v="5"/>
    <x v="4"/>
    <x v="0"/>
    <n v="7"/>
    <s v="PARKSHOPPING"/>
    <s v="GUARÁ"/>
    <s v="TERMINAL VALPARAÍSO 2/PERÍMETRO URBANO DO VALPARAÍSO (CÉU AZUL)/BR-040/BR-040/EPIA/EPIA/PARKSHOPPING"/>
  </r>
  <r>
    <x v="230"/>
    <x v="5"/>
    <x v="4"/>
    <x v="0"/>
    <n v="8"/>
    <s v="EPGU - ZOOLÓGICO"/>
    <s v="GUARÁ"/>
    <s v="TERMINAL VALPARAÍSO 2/PERÍMETRO URBANO DO VALPARAÍSO (CÉU AZUL)/BR-040/BR-040/EPIA/EPIA/PARKSHOPPING/EPGU - ZOOLÓGICO"/>
  </r>
  <r>
    <x v="230"/>
    <x v="5"/>
    <x v="4"/>
    <x v="0"/>
    <n v="9"/>
    <s v="AVENIDA DAS NAÇÕES (VILA TELEBRASÍLIA)"/>
    <s v="BRASÍLIA"/>
    <s v="TERMINAL VALPARAÍSO 2/PERÍMETRO URBANO DO VALPARAÍSO (CÉU AZUL)/BR-040/BR-040/EPIA/EPIA/PARKSHOPPING/EPGU - ZOOLÓGICO/AVENIDA DAS NAÇÕES (VILA TELEBRASÍLIA)"/>
  </r>
  <r>
    <x v="230"/>
    <x v="5"/>
    <x v="4"/>
    <x v="0"/>
    <n v="10"/>
    <s v="EIXO W SUL"/>
    <s v="BRASÍLIA"/>
    <s v="TERMINAL VALPARAÍSO 2/PERÍMETRO URBANO DO VALPARAÍSO (CÉU AZUL)/BR-040/BR-040/EPIA/EPIA/PARKSHOPPING/EPGU - ZOOLÓGICO/AVENIDA DAS NAÇÕES (VILA TELEBRASÍLIA)/EIXO W SUL"/>
  </r>
  <r>
    <x v="230"/>
    <x v="5"/>
    <x v="4"/>
    <x v="0"/>
    <n v="11"/>
    <s v="RODOVIÁRIA PLANO PILOTO"/>
    <s v="BRASÍLIA"/>
    <s v="TERMINAL VALPARAÍSO 2/PERÍMETRO URBANO DO VALPARAÍSO (CÉU AZUL)/BR-040/BR-040/EPIA/EPIA/PARKSHOPPING/EPGU - ZOOLÓGICO/AVENIDA DAS NAÇÕES (VILA TELEBRASÍLIA)/EIXO W SUL/RODOVIÁRIA PLANO PILOTO"/>
  </r>
  <r>
    <x v="230"/>
    <x v="5"/>
    <x v="5"/>
    <x v="1"/>
    <n v="1"/>
    <s v="RODOVIÁRIA PLANO PILOTO"/>
    <s v="BRASÍLIA"/>
    <s v="RODOVIÁRIA PLANO PILOTO"/>
  </r>
  <r>
    <x v="230"/>
    <x v="5"/>
    <x v="5"/>
    <x v="1"/>
    <n v="2"/>
    <s v="EIXO W SUL"/>
    <s v="BRASÍLIA"/>
    <s v="RODOVIÁRIA PLANO PILOTO/EIXO W SUL"/>
  </r>
  <r>
    <x v="230"/>
    <x v="5"/>
    <x v="5"/>
    <x v="1"/>
    <n v="3"/>
    <s v="AVENIDA DAS NAÇÕES (VILA TELEBRASÍLIA)"/>
    <s v="BRASÍLIA"/>
    <s v="RODOVIÁRIA PLANO PILOTO/EIXO W SUL/AVENIDA DAS NAÇÕES (VILA TELEBRASÍLIA)"/>
  </r>
  <r>
    <x v="230"/>
    <x v="5"/>
    <x v="5"/>
    <x v="1"/>
    <n v="4"/>
    <s v="EPGU - ZOOLÓGICO"/>
    <s v="GUARÁ"/>
    <s v="RODOVIÁRIA PLANO PILOTO/EIXO W SUL/AVENIDA DAS NAÇÕES (VILA TELEBRASÍLIA)/EPGU - ZOOLÓGICO"/>
  </r>
  <r>
    <x v="230"/>
    <x v="5"/>
    <x v="5"/>
    <x v="1"/>
    <n v="5"/>
    <s v="PARKSHOPPING"/>
    <s v="GUARÁ"/>
    <s v="RODOVIÁRIA PLANO PILOTO/EIXO W SUL/AVENIDA DAS NAÇÕES (VILA TELEBRASÍLIA)/EPGU - ZOOLÓGICO/PARKSHOPPING"/>
  </r>
  <r>
    <x v="230"/>
    <x v="5"/>
    <x v="5"/>
    <x v="1"/>
    <n v="6"/>
    <s v="EPIA"/>
    <s v="CANDANGOLÂNDIA"/>
    <s v="RODOVIÁRIA PLANO PILOTO/EIXO W SUL/AVENIDA DAS NAÇÕES (VILA TELEBRASÍLIA)/EPGU - ZOOLÓGICO/PARKSHOPPING/EPIA"/>
  </r>
  <r>
    <x v="230"/>
    <x v="5"/>
    <x v="5"/>
    <x v="1"/>
    <n v="7"/>
    <s v="EPIA"/>
    <s v="PARKWAY"/>
    <s v="RODOVIÁRIA PLANO PILOTO/EIXO W SUL/AVENIDA DAS NAÇÕES (VILA TELEBRASÍLIA)/EPGU - ZOOLÓGICO/PARKSHOPPING/EPIA/EPIA"/>
  </r>
  <r>
    <x v="230"/>
    <x v="5"/>
    <x v="5"/>
    <x v="1"/>
    <n v="8"/>
    <s v="BR-040"/>
    <s v="SANTA MARIA"/>
    <s v="RODOVIÁRIA PLANO PILOTO/EIXO W SUL/AVENIDA DAS NAÇÕES (VILA TELEBRASÍLIA)/EPGU - ZOOLÓGICO/PARKSHOPPING/EPIA/EPIA/BR-040"/>
  </r>
  <r>
    <x v="230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0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0"/>
    <x v="5"/>
    <x v="5"/>
    <x v="1"/>
    <n v="11"/>
    <s v="TERMINAL VALPARAÍSO 2"/>
    <s v="VALPARAÍSO DO GOIÁS"/>
    <s v="RODOVIÁRIA PLANO PILOTO/EIXO W SUL/AVENIDA DAS NAÇÕES (VILA TELEBRASÍLIA)/EPGU - ZOOLÓGICO/PARKSHOPPING/EPIA/EPIA/BR-040/BR-040/PERÍMETRO URBANO DO VALPARAÍSO (CÉU AZUL)/TERMINAL VALPARAÍSO 2"/>
  </r>
  <r>
    <x v="231"/>
    <x v="5"/>
    <x v="4"/>
    <x v="0"/>
    <n v="1"/>
    <s v="TERMINAL VALPARAÍSO 2"/>
    <s v="VALPARAÍSO DO GOIÁS"/>
    <s v="TERMINAL VALPARAÍSO 2"/>
  </r>
  <r>
    <x v="231"/>
    <x v="5"/>
    <x v="4"/>
    <x v="0"/>
    <n v="1"/>
    <s v="TERMINAL VALPARAÍSO 2"/>
    <s v="VALPARAÍSO DO GOIÁS"/>
    <s v="TERMINAL VALPARAÍSO 2"/>
  </r>
  <r>
    <x v="231"/>
    <x v="5"/>
    <x v="4"/>
    <x v="0"/>
    <n v="2"/>
    <s v="PERÍMETRO URBANO DO VALPARAÍSO (CÉU AZUL - 3ª ETAPA)"/>
    <s v="VALPARAÍSO DO GOIÁS"/>
    <s v="TERMINAL VALPARAÍSO 2/PERÍMETRO URBANO DO VALPARAÍSO (CÉU AZUL - 3ª ETAPA)"/>
  </r>
  <r>
    <x v="231"/>
    <x v="5"/>
    <x v="4"/>
    <x v="0"/>
    <n v="2"/>
    <s v="PERÍMETRO URBANO DO VALPARAÍSO (CÉU AZUL - 3ª ETAPA)"/>
    <s v="VALPARAÍSO DO GOIÁS"/>
    <s v="TERMINAL VALPARAÍSO 2/PERÍMETRO URBANO DO VALPARAÍSO (CÉU AZUL - 3ª ETAPA)/PERÍMETRO URBANO DO VALPARAÍSO (CÉU AZUL - 3ª ETAPA)"/>
  </r>
  <r>
    <x v="231"/>
    <x v="5"/>
    <x v="4"/>
    <x v="0"/>
    <n v="3"/>
    <s v="BR-040"/>
    <s v="VALPARAÍSO DO GOIÁS"/>
    <s v="TERMINAL VALPARAÍSO 2/PERÍMETRO URBANO DO VALPARAÍSO (CÉU AZUL - 3ª ETAPA)/PERÍMETRO URBANO DO VALPARAÍSO (CÉU AZUL - 3ª ETAPA)/BR-040"/>
  </r>
  <r>
    <x v="231"/>
    <x v="5"/>
    <x v="4"/>
    <x v="0"/>
    <n v="3"/>
    <s v="BR-040"/>
    <s v="VALPARAÍSO DO GOIÁS"/>
    <s v="TERMINAL VALPARAÍSO 2/PERÍMETRO URBANO DO VALPARAÍSO (CÉU AZUL - 3ª ETAPA)/PERÍMETRO URBANO DO VALPARAÍSO (CÉU AZUL - 3ª ETAPA)/BR-040/BR-040"/>
  </r>
  <r>
    <x v="231"/>
    <x v="5"/>
    <x v="4"/>
    <x v="0"/>
    <n v="4"/>
    <s v="BR-040"/>
    <s v="SANTA MARIA"/>
    <s v="TERMINAL VALPARAÍSO 2/PERÍMETRO URBANO DO VALPARAÍSO (CÉU AZUL - 3ª ETAPA)/PERÍMETRO URBANO DO VALPARAÍSO (CÉU AZUL - 3ª ETAPA)/BR-040/BR-040/BR-040"/>
  </r>
  <r>
    <x v="231"/>
    <x v="5"/>
    <x v="4"/>
    <x v="0"/>
    <n v="4"/>
    <s v="BR-040"/>
    <s v="SANTA MARIA"/>
    <s v="TERMINAL VALPARAÍSO 2/PERÍMETRO URBANO DO VALPARAÍSO (CÉU AZUL - 3ª ETAPA)/PERÍMETRO URBANO DO VALPARAÍSO (CÉU AZUL - 3ª ETAPA)/BR-040/BR-040/BR-040/BR-040"/>
  </r>
  <r>
    <x v="231"/>
    <x v="5"/>
    <x v="4"/>
    <x v="0"/>
    <n v="5"/>
    <s v="EPIA"/>
    <s v="PARKWAY"/>
    <s v="TERMINAL VALPARAÍSO 2/PERÍMETRO URBANO DO VALPARAÍSO (CÉU AZUL - 3ª ETAPA)/PERÍMETRO URBANO DO VALPARAÍSO (CÉU AZUL - 3ª ETAPA)/BR-040/BR-040/BR-040/BR-040/EPIA"/>
  </r>
  <r>
    <x v="231"/>
    <x v="5"/>
    <x v="4"/>
    <x v="0"/>
    <n v="5"/>
    <s v="EPIA"/>
    <s v="PARKWAY"/>
    <s v="TERMINAL VALPARAÍSO 2/PERÍMETRO URBANO DO VALPARAÍSO (CÉU AZUL - 3ª ETAPA)/PERÍMETRO URBANO DO VALPARAÍSO (CÉU AZUL - 3ª ETAPA)/BR-040/BR-040/BR-040/BR-040/EPIA/EPIA"/>
  </r>
  <r>
    <x v="231"/>
    <x v="5"/>
    <x v="4"/>
    <x v="0"/>
    <n v="6"/>
    <s v="EPIA"/>
    <s v="CANDANGOLÂNDIA"/>
    <s v="TERMINAL VALPARAÍSO 2/PERÍMETRO URBANO DO VALPARAÍSO (CÉU AZUL - 3ª ETAPA)/PERÍMETRO URBANO DO VALPARAÍSO (CÉU AZUL - 3ª ETAPA)/BR-040/BR-040/BR-040/BR-040/EPIA/EPIA/EPIA"/>
  </r>
  <r>
    <x v="231"/>
    <x v="5"/>
    <x v="4"/>
    <x v="0"/>
    <n v="6"/>
    <s v="EPIA"/>
    <s v="CANDANGOLÂNDIA"/>
    <s v="TERMINAL VALPARAÍSO 2/PERÍMETRO URBANO DO VALPARAÍSO (CÉU AZUL - 3ª ETAPA)/PERÍMETRO URBANO DO VALPARAÍSO (CÉU AZUL - 3ª ETAPA)/BR-040/BR-040/BR-040/BR-040/EPIA/EPIA/EPIA/EPIA"/>
  </r>
  <r>
    <x v="231"/>
    <x v="5"/>
    <x v="4"/>
    <x v="0"/>
    <n v="7"/>
    <s v="EPGU - ZOOLÓGICO"/>
    <s v="GUARÁ"/>
    <s v="TERMINAL VALPARAÍSO 2/PERÍMETRO URBANO DO VALPARAÍSO (CÉU AZUL - 3ª ETAPA)/PERÍMETRO URBANO DO VALPARAÍSO (CÉU AZUL - 3ª ETAPA)/BR-040/BR-040/BR-040/BR-040/EPIA/EPIA/EPIA/EPIA/EPGU - ZOOLÓGICO"/>
  </r>
  <r>
    <x v="231"/>
    <x v="5"/>
    <x v="4"/>
    <x v="0"/>
    <n v="7"/>
    <s v="EPGU - ZOOLÓGICO"/>
    <s v="GUARÁ"/>
    <s v="TERMINAL VALPARAÍSO 2/PERÍMETRO URBANO DO VALPARAÍSO (CÉU AZUL - 3ª ETAPA)/PERÍMETRO URBANO DO VALPARAÍSO (CÉU AZUL - 3ª ETAPA)/BR-040/BR-040/BR-040/BR-040/EPIA/EPIA/EPIA/EPIA/EPGU - ZOOLÓGICO/EPGU - ZOOLÓGICO"/>
  </r>
  <r>
    <x v="231"/>
    <x v="5"/>
    <x v="4"/>
    <x v="0"/>
    <n v="8"/>
    <s v="AVENIDA DAS NAÇÕES (VILA TELEBRASÍLIA)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"/>
  </r>
  <r>
    <x v="231"/>
    <x v="5"/>
    <x v="4"/>
    <x v="0"/>
    <n v="8"/>
    <s v="AVENIDA DAS NAÇÕES (VILA TELEBRASÍLIA)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"/>
  </r>
  <r>
    <x v="231"/>
    <x v="5"/>
    <x v="4"/>
    <x v="0"/>
    <n v="9"/>
    <s v="EIXO W SUL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"/>
  </r>
  <r>
    <x v="231"/>
    <x v="5"/>
    <x v="4"/>
    <x v="0"/>
    <n v="9"/>
    <s v="EIXO W SUL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"/>
  </r>
  <r>
    <x v="231"/>
    <x v="5"/>
    <x v="4"/>
    <x v="0"/>
    <n v="10"/>
    <s v="RODOVIÁRIA PLANO PILOTO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"/>
  </r>
  <r>
    <x v="231"/>
    <x v="5"/>
    <x v="4"/>
    <x v="0"/>
    <n v="10"/>
    <s v="RODOVIÁRIA PLANO PILOTO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/RODOVIÁRIA PLANO PILOTO"/>
  </r>
  <r>
    <x v="231"/>
    <x v="5"/>
    <x v="5"/>
    <x v="1"/>
    <n v="1"/>
    <s v="RODOVIÁRIA PLANO PILOTO"/>
    <s v="BRASÍLIA"/>
    <s v="RODOVIÁRIA PLANO PILOTO"/>
  </r>
  <r>
    <x v="231"/>
    <x v="5"/>
    <x v="5"/>
    <x v="1"/>
    <n v="1"/>
    <s v="RODOVIÁRIA PLANO PILOTO"/>
    <s v="BRASÍLIA"/>
    <s v="RODOVIÁRIA PLANO PILOTO"/>
  </r>
  <r>
    <x v="231"/>
    <x v="5"/>
    <x v="5"/>
    <x v="1"/>
    <n v="2"/>
    <s v="EIXO W SUL"/>
    <s v="BRASÍLIA"/>
    <s v="RODOVIÁRIA PLANO PILOTO/EIXO W SUL"/>
  </r>
  <r>
    <x v="231"/>
    <x v="5"/>
    <x v="5"/>
    <x v="1"/>
    <n v="2"/>
    <s v="EIXO W SUL"/>
    <s v="BRASÍLIA"/>
    <s v="RODOVIÁRIA PLANO PILOTO/EIXO W SUL/EIXO W SUL"/>
  </r>
  <r>
    <x v="231"/>
    <x v="5"/>
    <x v="5"/>
    <x v="1"/>
    <n v="3"/>
    <s v="AVENIDA DAS NAÇÕES (VILA TELEBRASÍLIA)"/>
    <s v="BRASÍLIA"/>
    <s v="RODOVIÁRIA PLANO PILOTO/EIXO W SUL/EIXO W SUL/AVENIDA DAS NAÇÕES (VILA TELEBRASÍLIA)"/>
  </r>
  <r>
    <x v="231"/>
    <x v="5"/>
    <x v="5"/>
    <x v="1"/>
    <n v="3"/>
    <s v="AVENIDA DAS NAÇÕES (VILA TELEBRASÍLIA)"/>
    <s v="BRASÍLIA"/>
    <s v="RODOVIÁRIA PLANO PILOTO/EIXO W SUL/EIXO W SUL/AVENIDA DAS NAÇÕES (VILA TELEBRASÍLIA)/AVENIDA DAS NAÇÕES (VILA TELEBRASÍLIA)"/>
  </r>
  <r>
    <x v="231"/>
    <x v="5"/>
    <x v="5"/>
    <x v="1"/>
    <n v="4"/>
    <s v="EPGU - ZOOLÓGICO"/>
    <s v="GUARÁ"/>
    <s v="RODOVIÁRIA PLANO PILOTO/EIXO W SUL/EIXO W SUL/AVENIDA DAS NAÇÕES (VILA TELEBRASÍLIA)/AVENIDA DAS NAÇÕES (VILA TELEBRASÍLIA)/EPGU - ZOOLÓGICO"/>
  </r>
  <r>
    <x v="231"/>
    <x v="5"/>
    <x v="5"/>
    <x v="1"/>
    <n v="4"/>
    <s v="EPGU - ZOOLÓGICO"/>
    <s v="GUARÁ"/>
    <s v="RODOVIÁRIA PLANO PILOTO/EIXO W SUL/EIXO W SUL/AVENIDA DAS NAÇÕES (VILA TELEBRASÍLIA)/AVENIDA DAS NAÇÕES (VILA TELEBRASÍLIA)/EPGU - ZOOLÓGICO/EPGU - ZOOLÓGICO"/>
  </r>
  <r>
    <x v="231"/>
    <x v="5"/>
    <x v="5"/>
    <x v="1"/>
    <n v="5"/>
    <s v="EPIA"/>
    <s v="CANDANGOLÂNDIA"/>
    <s v="RODOVIÁRIA PLANO PILOTO/EIXO W SUL/EIXO W SUL/AVENIDA DAS NAÇÕES (VILA TELEBRASÍLIA)/AVENIDA DAS NAÇÕES (VILA TELEBRASÍLIA)/EPGU - ZOOLÓGICO/EPGU - ZOOLÓGICO/EPIA"/>
  </r>
  <r>
    <x v="231"/>
    <x v="5"/>
    <x v="5"/>
    <x v="1"/>
    <n v="5"/>
    <s v="EPIA"/>
    <s v="CANDANGOLÂNDIA"/>
    <s v="RODOVIÁRIA PLANO PILOTO/EIXO W SUL/EIXO W SUL/AVENIDA DAS NAÇÕES (VILA TELEBRASÍLIA)/AVENIDA DAS NAÇÕES (VILA TELEBRASÍLIA)/EPGU - ZOOLÓGICO/EPGU - ZOOLÓGICO/EPIA/EPIA"/>
  </r>
  <r>
    <x v="231"/>
    <x v="5"/>
    <x v="5"/>
    <x v="1"/>
    <n v="6"/>
    <s v="EPIA"/>
    <s v="PARKWAY"/>
    <s v="RODOVIÁRIA PLANO PILOTO/EIXO W SUL/EIXO W SUL/AVENIDA DAS NAÇÕES (VILA TELEBRASÍLIA)/AVENIDA DAS NAÇÕES (VILA TELEBRASÍLIA)/EPGU - ZOOLÓGICO/EPGU - ZOOLÓGICO/EPIA/EPIA/EPIA"/>
  </r>
  <r>
    <x v="231"/>
    <x v="5"/>
    <x v="5"/>
    <x v="1"/>
    <n v="6"/>
    <s v="EPIA"/>
    <s v="PARKWAY"/>
    <s v="RODOVIÁRIA PLANO PILOTO/EIXO W SUL/EIXO W SUL/AVENIDA DAS NAÇÕES (VILA TELEBRASÍLIA)/AVENIDA DAS NAÇÕES (VILA TELEBRASÍLIA)/EPGU - ZOOLÓGICO/EPGU - ZOOLÓGICO/EPIA/EPIA/EPIA/EPIA"/>
  </r>
  <r>
    <x v="231"/>
    <x v="5"/>
    <x v="5"/>
    <x v="1"/>
    <n v="7"/>
    <s v="BR-040"/>
    <s v="SANTA MARIA"/>
    <s v="RODOVIÁRIA PLANO PILOTO/EIXO W SUL/EIXO W SUL/AVENIDA DAS NAÇÕES (VILA TELEBRASÍLIA)/AVENIDA DAS NAÇÕES (VILA TELEBRASÍLIA)/EPGU - ZOOLÓGICO/EPGU - ZOOLÓGICO/EPIA/EPIA/EPIA/EPIA/BR-040"/>
  </r>
  <r>
    <x v="231"/>
    <x v="5"/>
    <x v="5"/>
    <x v="1"/>
    <n v="7"/>
    <s v="BR-040"/>
    <s v="SANTA MARIA"/>
    <s v="RODOVIÁRIA PLANO PILOTO/EIXO W SUL/EIXO W SUL/AVENIDA DAS NAÇÕES (VILA TELEBRASÍLIA)/AVENIDA DAS NAÇÕES (VILA TELEBRASÍLIA)/EPGU - ZOOLÓGICO/EPGU - ZOOLÓGICO/EPIA/EPIA/EPIA/EPIA/BR-040/BR-040"/>
  </r>
  <r>
    <x v="231"/>
    <x v="5"/>
    <x v="5"/>
    <x v="1"/>
    <n v="8"/>
    <s v="BR-040"/>
    <s v="VALPARAÍSO DO GOIÁS"/>
    <s v="RODOVIÁRIA PLANO PILOTO/EIXO W SUL/EIXO W SUL/AVENIDA DAS NAÇÕES (VILA TELEBRASÍLIA)/AVENIDA DAS NAÇÕES (VILA TELEBRASÍLIA)/EPGU - ZOOLÓGICO/EPGU - ZOOLÓGICO/EPIA/EPIA/EPIA/EPIA/BR-040/BR-040/BR-040"/>
  </r>
  <r>
    <x v="231"/>
    <x v="5"/>
    <x v="5"/>
    <x v="1"/>
    <n v="8"/>
    <s v="BR-040"/>
    <s v="VALPARAÍSO DO GOIÁS"/>
    <s v="RODOVIÁRIA PLANO PILOTO/EIXO W SUL/EIXO W SUL/AVENIDA DAS NAÇÕES (VILA TELEBRASÍLIA)/AVENIDA DAS NAÇÕES (VILA TELEBRASÍLIA)/EPGU - ZOOLÓGICO/EPGU - ZOOLÓGICO/EPIA/EPIA/EPIA/EPIA/BR-040/BR-040/BR-040/BR-040"/>
  </r>
  <r>
    <x v="231"/>
    <x v="5"/>
    <x v="5"/>
    <x v="1"/>
    <n v="9"/>
    <s v="PERÍMETRO URBANO DO VALPARAÍSO (CÉU AZUL - 3ª ETAPA)"/>
    <s v="VALPARAÍSO DO GOIÁS"/>
    <s v="RODOVIÁRIA PLANO PILOTO/EIXO W SUL/EIXO W SUL/AVENIDA DAS NAÇÕES (VILA TELEBRASÍLIA)/AVENIDA DAS NAÇÕES (VILA TELEBRASÍLIA)/EPGU - ZOOLÓGICO/EPGU - ZOOLÓGICO/EPIA/EPIA/EPIA/EPIA/BR-040/BR-040/BR-040/BR-040/PERÍMETRO URBANO DO VALPARAÍSO (CÉU AZUL - 3ª ETAPA)"/>
  </r>
  <r>
    <x v="231"/>
    <x v="5"/>
    <x v="5"/>
    <x v="1"/>
    <n v="9"/>
    <s v="PERÍMETRO URBANO DO VALPARAÍSO (CÉU AZUL - 3ª ETAPA)"/>
    <s v="VALPARAÍSO DO GOIÁS"/>
    <s v="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"/>
  </r>
  <r>
    <x v="231"/>
    <x v="5"/>
    <x v="5"/>
    <x v="1"/>
    <n v="10"/>
    <s v="TERMINAL VALPARAÍSO 2"/>
    <s v="VALPARAÍSO DO GOIÁS"/>
    <s v="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"/>
  </r>
  <r>
    <x v="231"/>
    <x v="5"/>
    <x v="5"/>
    <x v="1"/>
    <n v="10"/>
    <s v="TERMINAL VALPARAÍSO 2"/>
    <s v="VALPARAÍSO DO GOIÁS"/>
    <s v="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/TERMINAL VALPARAÍSO 2"/>
  </r>
  <r>
    <x v="232"/>
    <x v="5"/>
    <x v="4"/>
    <x v="0"/>
    <n v="1"/>
    <s v="TERMINAL VALPARAÍSO 2"/>
    <s v="VALPARAÍSO DO GOIÁS"/>
    <s v="TERMINAL VALPARAÍSO 2"/>
  </r>
  <r>
    <x v="232"/>
    <x v="5"/>
    <x v="4"/>
    <x v="0"/>
    <n v="2"/>
    <s v="PERÍMETRO URBANO DO VALPARAÍSO (CÉU AZUL)"/>
    <s v="VALPARAÍSO DO GOIÁS"/>
    <s v="TERMINAL VALPARAÍSO 2/PERÍMETRO URBANO DO VALPARAÍSO (CÉU AZUL)"/>
  </r>
  <r>
    <x v="232"/>
    <x v="5"/>
    <x v="4"/>
    <x v="0"/>
    <n v="3"/>
    <s v="BR-040"/>
    <s v="VALPARAÍSO DO GOIÁS"/>
    <s v="TERMINAL VALPARAÍSO 2/PERÍMETRO URBANO DO VALPARAÍSO (CÉU AZUL)/BR-040"/>
  </r>
  <r>
    <x v="232"/>
    <x v="5"/>
    <x v="4"/>
    <x v="0"/>
    <n v="4"/>
    <s v="EPIA"/>
    <s v="PARKWAY"/>
    <s v="TERMINAL VALPARAÍSO 2/PERÍMETRO URBANO DO VALPARAÍSO (CÉU AZUL)/BR-040/EPIA"/>
  </r>
  <r>
    <x v="232"/>
    <x v="5"/>
    <x v="4"/>
    <x v="0"/>
    <n v="5"/>
    <s v="EPIA"/>
    <s v="CANDANGOLÂNDIA"/>
    <s v="TERMINAL VALPARAÍSO 2/PERÍMETRO URBANO DO VALPARAÍSO (CÉU AZUL)/BR-040/EPIA/EPIA"/>
  </r>
  <r>
    <x v="232"/>
    <x v="5"/>
    <x v="4"/>
    <x v="0"/>
    <n v="6"/>
    <s v="EPGU - ZOOLÓGICO"/>
    <s v="GUARÁ"/>
    <s v="TERMINAL VALPARAÍSO 2/PERÍMETRO URBANO DO VALPARAÍSO (CÉU AZUL)/BR-040/EPIA/EPIA/EPGU - ZOOLÓGICO"/>
  </r>
  <r>
    <x v="232"/>
    <x v="5"/>
    <x v="4"/>
    <x v="0"/>
    <n v="7"/>
    <s v="AVENIDA DAS NAÇÕES (VILA TELEBRASÍLIA)"/>
    <s v="BRASÍLIA"/>
    <s v="TERMINAL VALPARAÍSO 2/PERÍMETRO URBANO DO VALPARAÍSO (CÉU AZUL)/BR-040/EPIA/EPIA/EPGU - ZOOLÓGICO/AVENIDA DAS NAÇÕES (VILA TELEBRASÍLIA)"/>
  </r>
  <r>
    <x v="232"/>
    <x v="5"/>
    <x v="4"/>
    <x v="0"/>
    <n v="8"/>
    <s v="EIXO W SUL"/>
    <s v="BRASÍLIA"/>
    <s v="TERMINAL VALPARAÍSO 2/PERÍMETRO URBANO DO VALPARAÍSO (CÉU AZUL)/BR-040/EPIA/EPIA/EPGU - ZOOLÓGICO/AVENIDA DAS NAÇÕES (VILA TELEBRASÍLIA)/EIXO W SUL"/>
  </r>
  <r>
    <x v="232"/>
    <x v="5"/>
    <x v="4"/>
    <x v="0"/>
    <n v="9"/>
    <s v="RODOVIÁRIA PLANO PILOTO"/>
    <s v="BRASÍLIA"/>
    <s v="TERMINAL VALPARAÍSO 2/PERÍMETRO URBANO DO VALPARAÍSO (CÉU AZUL)/BR-040/EPIA/EPIA/EPGU - ZOOLÓGICO/AVENIDA DAS NAÇÕES (VILA TELEBRASÍLIA)/EIXO W SUL/RODOVIÁRIA PLANO PILOTO"/>
  </r>
  <r>
    <x v="232"/>
    <x v="5"/>
    <x v="5"/>
    <x v="1"/>
    <n v="1"/>
    <s v="RODOVIÁRIA PLANO PILOTO"/>
    <s v="BRASÍLIA"/>
    <s v="RODOVIÁRIA PLANO PILOTO"/>
  </r>
  <r>
    <x v="232"/>
    <x v="5"/>
    <x v="5"/>
    <x v="1"/>
    <n v="2"/>
    <s v="EIXO W SUL"/>
    <s v="BRASÍLIA"/>
    <s v="RODOVIÁRIA PLANO PILOTO/EIXO W SUL"/>
  </r>
  <r>
    <x v="232"/>
    <x v="5"/>
    <x v="5"/>
    <x v="1"/>
    <n v="3"/>
    <s v="AVENIDA DAS NAÇÕES (VILA TELEBRASÍLIA)"/>
    <s v="BRASÍLIA"/>
    <s v="RODOVIÁRIA PLANO PILOTO/EIXO W SUL/AVENIDA DAS NAÇÕES (VILA TELEBRASÍLIA)"/>
  </r>
  <r>
    <x v="232"/>
    <x v="5"/>
    <x v="5"/>
    <x v="1"/>
    <n v="4"/>
    <s v="EPGU - ZOOLÓGICO"/>
    <s v="GUARÁ"/>
    <s v="RODOVIÁRIA PLANO PILOTO/EIXO W SUL/AVENIDA DAS NAÇÕES (VILA TELEBRASÍLIA)/EPGU - ZOOLÓGICO"/>
  </r>
  <r>
    <x v="232"/>
    <x v="5"/>
    <x v="5"/>
    <x v="1"/>
    <n v="5"/>
    <s v="EPIA"/>
    <s v="CANDANGOLÂNDIA"/>
    <s v="RODOVIÁRIA PLANO PILOTO/EIXO W SUL/AVENIDA DAS NAÇÕES (VILA TELEBRASÍLIA)/EPGU - ZOOLÓGICO/EPIA"/>
  </r>
  <r>
    <x v="232"/>
    <x v="5"/>
    <x v="5"/>
    <x v="1"/>
    <n v="6"/>
    <s v="EPIA"/>
    <s v="PARKWAY"/>
    <s v="RODOVIÁRIA PLANO PILOTO/EIXO W SUL/AVENIDA DAS NAÇÕES (VILA TELEBRASÍLIA)/EPGU - ZOOLÓGICO/EPIA/EPIA"/>
  </r>
  <r>
    <x v="232"/>
    <x v="5"/>
    <x v="5"/>
    <x v="1"/>
    <n v="7"/>
    <s v="BR-040"/>
    <s v="VALPARAÍSO DO GOIÁS"/>
    <s v="RODOVIÁRIA PLANO PILOTO/EIXO W SUL/AVENIDA DAS NAÇÕES (VILA TELEBRASÍLIA)/EPGU - ZOOLÓGICO/EPIA/EPIA/BR-040"/>
  </r>
  <r>
    <x v="232"/>
    <x v="5"/>
    <x v="5"/>
    <x v="1"/>
    <n v="8"/>
    <s v="PERÍMETRO URBANO DO VALPARAÍSO (CÉU AZUL)"/>
    <s v="VALPARAÍSO DO GOIÁS"/>
    <s v="RODOVIÁRIA PLANO PILOTO/EIXO W SUL/AVENIDA DAS NAÇÕES (VILA TELEBRASÍLIA)/EPGU - ZOOLÓGICO/EPIA/EPIA/BR-040/PERÍMETRO URBANO DO VALPARAÍSO (CÉU AZUL)"/>
  </r>
  <r>
    <x v="232"/>
    <x v="5"/>
    <x v="5"/>
    <x v="1"/>
    <n v="9"/>
    <s v="TERMINAL VALPARAÍSO 2"/>
    <s v="VALPARAÍSO DO GOIÁS"/>
    <s v="RODOVIÁRIA PLANO PILOTO/EIXO W SUL/AVENIDA DAS NAÇÕES (VILA TELEBRASÍLIA)/EPGU - ZOOLÓGICO/EPIA/EPIA/BR-040/PERÍMETRO URBANO DO VALPARAÍSO (CÉU AZUL)/TERMINAL VALPARAÍSO 2"/>
  </r>
  <r>
    <x v="233"/>
    <x v="5"/>
    <x v="4"/>
    <x v="0"/>
    <n v="1"/>
    <s v="RUA TUPINAMBAS"/>
    <s v="VALPARAÍSO DO GOIÁS"/>
    <s v="RUA TUPINAMBAS"/>
  </r>
  <r>
    <x v="233"/>
    <x v="5"/>
    <x v="4"/>
    <x v="0"/>
    <n v="1"/>
    <s v="RUA TUPINAMBAS"/>
    <s v="VALPARAÍSO DO GOIÁS"/>
    <s v="RUA TUPINAMBAS"/>
  </r>
  <r>
    <x v="233"/>
    <x v="5"/>
    <x v="4"/>
    <x v="0"/>
    <n v="2"/>
    <s v="RUA 105"/>
    <s v="VALPARAÍSO DO GOIÁS"/>
    <s v="RUA TUPINAMBAS/RUA 105"/>
  </r>
  <r>
    <x v="233"/>
    <x v="5"/>
    <x v="4"/>
    <x v="0"/>
    <n v="2"/>
    <s v="RUA 105"/>
    <s v="VALPARAÍSO DO GOIÁS"/>
    <s v="RUA TUPINAMBAS/RUA 105/RUA 105"/>
  </r>
  <r>
    <x v="233"/>
    <x v="5"/>
    <x v="4"/>
    <x v="0"/>
    <n v="3"/>
    <s v="RUA 92"/>
    <s v="VALPARAÍSO DO GOIÁS"/>
    <s v="RUA TUPINAMBAS/RUA 105/RUA 105/RUA 92"/>
  </r>
  <r>
    <x v="233"/>
    <x v="5"/>
    <x v="4"/>
    <x v="0"/>
    <n v="3"/>
    <s v="RUA 92"/>
    <s v="VALPARAÍSO DO GOIÁS"/>
    <s v="RUA TUPINAMBAS/RUA 105/RUA 105/RUA 92/RUA 92"/>
  </r>
  <r>
    <x v="233"/>
    <x v="5"/>
    <x v="4"/>
    <x v="0"/>
    <n v="4"/>
    <s v="RUA 88"/>
    <s v="VALPARAÍSO DO GOIÁS"/>
    <s v="RUA TUPINAMBAS/RUA 105/RUA 105/RUA 92/RUA 92/RUA 88"/>
  </r>
  <r>
    <x v="233"/>
    <x v="5"/>
    <x v="4"/>
    <x v="0"/>
    <n v="4"/>
    <s v="RUA 88"/>
    <s v="VALPARAÍSO DO GOIÁS"/>
    <s v="RUA TUPINAMBAS/RUA 105/RUA 105/RUA 92/RUA 92/RUA 88/RUA 88"/>
  </r>
  <r>
    <x v="233"/>
    <x v="5"/>
    <x v="4"/>
    <x v="0"/>
    <n v="5"/>
    <s v="RUA 113"/>
    <s v="VALPARAÍSO DO GOIÁS"/>
    <s v="RUA TUPINAMBAS/RUA 105/RUA 105/RUA 92/RUA 92/RUA 88/RUA 88/RUA 113"/>
  </r>
  <r>
    <x v="233"/>
    <x v="5"/>
    <x v="4"/>
    <x v="0"/>
    <n v="5"/>
    <s v="RUA 113"/>
    <s v="VALPARAÍSO DO GOIÁS"/>
    <s v="RUA TUPINAMBAS/RUA 105/RUA 105/RUA 92/RUA 92/RUA 88/RUA 88/RUA 113/RUA 113"/>
  </r>
  <r>
    <x v="233"/>
    <x v="5"/>
    <x v="4"/>
    <x v="0"/>
    <n v="6"/>
    <s v="RUA 83"/>
    <s v="VALPARAÍSO DO GOIÁS"/>
    <s v="RUA TUPINAMBAS/RUA 105/RUA 105/RUA 92/RUA 92/RUA 88/RUA 88/RUA 113/RUA 113/RUA 83"/>
  </r>
  <r>
    <x v="233"/>
    <x v="5"/>
    <x v="4"/>
    <x v="0"/>
    <n v="6"/>
    <s v="RUA 83"/>
    <s v="VALPARAÍSO DO GOIÁS"/>
    <s v="RUA TUPINAMBAS/RUA 105/RUA 105/RUA 92/RUA 92/RUA 88/RUA 88/RUA 113/RUA 113/RUA 83/RUA 83"/>
  </r>
  <r>
    <x v="233"/>
    <x v="5"/>
    <x v="4"/>
    <x v="0"/>
    <n v="7"/>
    <s v="RUA GETÚLIO VARGAS"/>
    <s v="VALPARAÍSO DO GOIÁS"/>
    <s v="RUA TUPINAMBAS/RUA 105/RUA 105/RUA 92/RUA 92/RUA 88/RUA 88/RUA 113/RUA 113/RUA 83/RUA 83/RUA GETÚLIO VARGAS"/>
  </r>
  <r>
    <x v="233"/>
    <x v="5"/>
    <x v="4"/>
    <x v="0"/>
    <n v="7"/>
    <s v="RUA GETÚLIO VARGAS"/>
    <s v="VALPARAÍSO DO GOIÁS"/>
    <s v="RUA TUPINAMBAS/RUA 105/RUA 105/RUA 92/RUA 92/RUA 88/RUA 88/RUA 113/RUA 113/RUA 83/RUA 83/RUA GETÚLIO VARGAS/RUA GETÚLIO VARGAS"/>
  </r>
  <r>
    <x v="233"/>
    <x v="5"/>
    <x v="4"/>
    <x v="0"/>
    <n v="8"/>
    <s v="RUA AUMERSON M.S. PESSOA"/>
    <s v="VALPARAÍSO DO GOIÁS"/>
    <s v="RUA TUPINAMBAS/RUA 105/RUA 105/RUA 92/RUA 92/RUA 88/RUA 88/RUA 113/RUA 113/RUA 83/RUA 83/RUA GETÚLIO VARGAS/RUA GETÚLIO VARGAS/RUA AUMERSON M.S. PESSOA"/>
  </r>
  <r>
    <x v="233"/>
    <x v="5"/>
    <x v="4"/>
    <x v="0"/>
    <n v="8"/>
    <s v="RUA AUMERSON M.S. PESSOA"/>
    <s v="VALPARAÍSO DO GOIÁS"/>
    <s v="RUA TUPINAMBAS/RUA 105/RUA 105/RUA 92/RUA 92/RUA 88/RUA 88/RUA 113/RUA 113/RUA 83/RUA 83/RUA GETÚLIO VARGAS/RUA GETÚLIO VARGAS/RUA AUMERSON M.S. PESSOA/RUA AUMERSON M.S. PESSOA"/>
  </r>
  <r>
    <x v="233"/>
    <x v="5"/>
    <x v="4"/>
    <x v="0"/>
    <n v="9"/>
    <s v="DF-290"/>
    <s v="NOVO GAMA"/>
    <s v="RUA TUPINAMBAS/RUA 105/RUA 105/RUA 92/RUA 92/RUA 88/RUA 88/RUA 113/RUA 113/RUA 83/RUA 83/RUA GETÚLIO VARGAS/RUA GETÚLIO VARGAS/RUA AUMERSON M.S. PESSOA/RUA AUMERSON M.S. PESSOA/DF-290"/>
  </r>
  <r>
    <x v="233"/>
    <x v="5"/>
    <x v="4"/>
    <x v="0"/>
    <n v="9"/>
    <s v="DF-290"/>
    <s v="NOVO GAMA"/>
    <s v="RUA TUPINAMBAS/RUA 105/RUA 105/RUA 92/RUA 92/RUA 88/RUA 88/RUA 113/RUA 113/RUA 83/RUA 83/RUA GETÚLIO VARGAS/RUA GETÚLIO VARGAS/RUA AUMERSON M.S. PESSOA/RUA AUMERSON M.S. PESSOA/DF-290/DF-290"/>
  </r>
  <r>
    <x v="233"/>
    <x v="5"/>
    <x v="4"/>
    <x v="0"/>
    <n v="10"/>
    <s v="BR-040"/>
    <s v="SANTA MARIA"/>
    <s v="RUA TUPINAMBAS/RUA 105/RUA 105/RUA 92/RUA 92/RUA 88/RUA 88/RUA 113/RUA 113/RUA 83/RUA 83/RUA GETÚLIO VARGAS/RUA GETÚLIO VARGAS/RUA AUMERSON M.S. PESSOA/RUA AUMERSON M.S. PESSOA/DF-290/DF-290/BR-040"/>
  </r>
  <r>
    <x v="233"/>
    <x v="5"/>
    <x v="4"/>
    <x v="0"/>
    <n v="10"/>
    <s v="BR-040"/>
    <s v="SANTA MARIA"/>
    <s v="RUA TUPINAMBAS/RUA 105/RUA 105/RUA 92/RUA 92/RUA 88/RUA 88/RUA 113/RUA 113/RUA 83/RUA 83/RUA GETÚLIO VARGAS/RUA GETÚLIO VARGAS/RUA AUMERSON M.S. PESSOA/RUA AUMERSON M.S. PESSOA/DF-290/DF-290/BR-040/BR-040"/>
  </r>
  <r>
    <x v="233"/>
    <x v="5"/>
    <x v="4"/>
    <x v="0"/>
    <n v="11"/>
    <s v="EPIA"/>
    <s v="PARKWAY"/>
    <s v="RUA TUPINAMBAS/RUA 105/RUA 105/RUA 92/RUA 92/RUA 88/RUA 88/RUA 113/RUA 113/RUA 83/RUA 83/RUA GETÚLIO VARGAS/RUA GETÚLIO VARGAS/RUA AUMERSON M.S. PESSOA/RUA AUMERSON M.S. PESSOA/DF-290/DF-290/BR-040/BR-040/EPIA"/>
  </r>
  <r>
    <x v="233"/>
    <x v="5"/>
    <x v="4"/>
    <x v="0"/>
    <n v="11"/>
    <s v="EPIA"/>
    <s v="PARKWAY"/>
    <s v="RUA TUPINAMBAS/RUA 105/RUA 105/RUA 92/RUA 92/RUA 88/RUA 88/RUA 113/RUA 113/RUA 83/RUA 83/RUA GETÚLIO VARGAS/RUA GETÚLIO VARGAS/RUA AUMERSON M.S. PESSOA/RUA AUMERSON M.S. PESSOA/DF-290/DF-290/BR-040/BR-040/EPIA/EPIA"/>
  </r>
  <r>
    <x v="233"/>
    <x v="5"/>
    <x v="4"/>
    <x v="0"/>
    <n v="12"/>
    <s v="EPIA"/>
    <s v="CANDANGOLÂNDIA"/>
    <s v="RUA TUPINAMBAS/RUA 105/RUA 105/RUA 92/RUA 92/RUA 88/RUA 88/RUA 113/RUA 113/RUA 83/RUA 83/RUA GETÚLIO VARGAS/RUA GETÚLIO VARGAS/RUA AUMERSON M.S. PESSOA/RUA AUMERSON M.S. PESSOA/DF-290/DF-290/BR-040/BR-040/EPIA/EPIA/EPIA"/>
  </r>
  <r>
    <x v="233"/>
    <x v="5"/>
    <x v="4"/>
    <x v="0"/>
    <n v="12"/>
    <s v="EPIA"/>
    <s v="CANDANGOLÂNDIA"/>
    <s v="RUA TUPINAMBAS/RUA 105/RUA 105/RUA 92/RUA 92/RUA 88/RUA 88/RUA 113/RUA 113/RUA 83/RUA 83/RUA GETÚLIO VARGAS/RUA GETÚLIO VARGAS/RUA AUMERSON M.S. PESSOA/RUA AUMERSON M.S. PESSOA/DF-290/DF-290/BR-040/BR-040/EPIA/EPIA/EPIA/EPIA"/>
  </r>
  <r>
    <x v="233"/>
    <x v="5"/>
    <x v="4"/>
    <x v="0"/>
    <n v="13"/>
    <s v="EPGU - ZOOLÓGICO"/>
    <s v="GUARÁ"/>
    <s v="RUA TUPINAMBAS/RUA 105/RUA 105/RUA 92/RUA 92/RUA 88/RUA 88/RUA 113/RUA 113/RUA 83/RUA 83/RUA GETÚLIO VARGAS/RUA GETÚLIO VARGAS/RUA AUMERSON M.S. PESSOA/RUA AUMERSON M.S. PESSOA/DF-290/DF-290/BR-040/BR-040/EPIA/EPIA/EPIA/EPIA/EPGU - ZOOLÓGICO"/>
  </r>
  <r>
    <x v="233"/>
    <x v="5"/>
    <x v="4"/>
    <x v="0"/>
    <n v="13"/>
    <s v="EPGU - ZOOLÓGICO"/>
    <s v="GUARÁ"/>
    <s v="RUA TUPINAMBAS/RUA 105/RUA 105/RUA 92/RUA 92/RUA 88/RUA 88/RUA 113/RUA 113/RUA 83/RUA 83/RUA GETÚLIO VARGAS/RUA GETÚLIO VARGAS/RUA AUMERSON M.S. PESSOA/RUA AUMERSON M.S. PESSOA/DF-290/DF-290/BR-040/BR-040/EPIA/EPIA/EPIA/EPIA/EPGU - ZOOLÓGICO/EPGU - ZOOLÓGICO"/>
  </r>
  <r>
    <x v="233"/>
    <x v="5"/>
    <x v="4"/>
    <x v="0"/>
    <n v="14"/>
    <s v="AVENIDA DAS NAÇÕES (VILA TELEBRASÍLIA)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"/>
  </r>
  <r>
    <x v="233"/>
    <x v="5"/>
    <x v="4"/>
    <x v="0"/>
    <n v="14"/>
    <s v="AVENIDA DAS NAÇÕES (VILA TELEBRASÍLIA)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"/>
  </r>
  <r>
    <x v="233"/>
    <x v="5"/>
    <x v="4"/>
    <x v="0"/>
    <n v="15"/>
    <s v="EIXO W SUL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"/>
  </r>
  <r>
    <x v="233"/>
    <x v="5"/>
    <x v="4"/>
    <x v="0"/>
    <n v="15"/>
    <s v="EIXO W SUL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"/>
  </r>
  <r>
    <x v="233"/>
    <x v="5"/>
    <x v="4"/>
    <x v="0"/>
    <n v="16"/>
    <s v="RODOVIÁRIA PLANO PILOTO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"/>
  </r>
  <r>
    <x v="233"/>
    <x v="5"/>
    <x v="4"/>
    <x v="0"/>
    <n v="16"/>
    <s v="RODOVIÁRIA PLANO PILOTO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/RODOVIÁRIA PLANO PILOTO"/>
  </r>
  <r>
    <x v="233"/>
    <x v="5"/>
    <x v="5"/>
    <x v="1"/>
    <n v="1"/>
    <s v="RODOVIÁRIA PLANO PILOTO"/>
    <s v="BRASÍLIA"/>
    <s v="RODOVIÁRIA PLANO PILOTO"/>
  </r>
  <r>
    <x v="233"/>
    <x v="5"/>
    <x v="5"/>
    <x v="1"/>
    <n v="1"/>
    <s v="RODOVIÁRIA PLANO PILOTO"/>
    <s v="BRASÍLIA"/>
    <s v="RODOVIÁRIA PLANO PILOTO"/>
  </r>
  <r>
    <x v="233"/>
    <x v="5"/>
    <x v="5"/>
    <x v="1"/>
    <n v="2"/>
    <s v="EIXO W SUL"/>
    <s v="BRASÍLIA"/>
    <s v="RODOVIÁRIA PLANO PILOTO/EIXO W SUL"/>
  </r>
  <r>
    <x v="233"/>
    <x v="5"/>
    <x v="5"/>
    <x v="1"/>
    <n v="2"/>
    <s v="EIXO W SUL"/>
    <s v="BRASÍLIA"/>
    <s v="RODOVIÁRIA PLANO PILOTO/EIXO W SUL/EIXO W SUL"/>
  </r>
  <r>
    <x v="233"/>
    <x v="5"/>
    <x v="5"/>
    <x v="1"/>
    <n v="3"/>
    <s v="AVENIDA DAS NAÇÕES (VILA TELEBRASÍLIA)"/>
    <s v="BRASÍLIA"/>
    <s v="RODOVIÁRIA PLANO PILOTO/EIXO W SUL/EIXO W SUL/AVENIDA DAS NAÇÕES (VILA TELEBRASÍLIA)"/>
  </r>
  <r>
    <x v="233"/>
    <x v="5"/>
    <x v="5"/>
    <x v="1"/>
    <n v="3"/>
    <s v="AVENIDA DAS NAÇÕES (VILA TELEBRASÍLIA)"/>
    <s v="BRASÍLIA"/>
    <s v="RODOVIÁRIA PLANO PILOTO/EIXO W SUL/EIXO W SUL/AVENIDA DAS NAÇÕES (VILA TELEBRASÍLIA)/AVENIDA DAS NAÇÕES (VILA TELEBRASÍLIA)"/>
  </r>
  <r>
    <x v="233"/>
    <x v="5"/>
    <x v="5"/>
    <x v="1"/>
    <n v="4"/>
    <s v="EPGU - ZOOLÓGICO"/>
    <s v="GUARÁ"/>
    <s v="RODOVIÁRIA PLANO PILOTO/EIXO W SUL/EIXO W SUL/AVENIDA DAS NAÇÕES (VILA TELEBRASÍLIA)/AVENIDA DAS NAÇÕES (VILA TELEBRASÍLIA)/EPGU - ZOOLÓGICO"/>
  </r>
  <r>
    <x v="233"/>
    <x v="5"/>
    <x v="5"/>
    <x v="1"/>
    <n v="4"/>
    <s v="EPGU - ZOOLÓGICO"/>
    <s v="GUARÁ"/>
    <s v="RODOVIÁRIA PLANO PILOTO/EIXO W SUL/EIXO W SUL/AVENIDA DAS NAÇÕES (VILA TELEBRASÍLIA)/AVENIDA DAS NAÇÕES (VILA TELEBRASÍLIA)/EPGU - ZOOLÓGICO/EPGU - ZOOLÓGICO"/>
  </r>
  <r>
    <x v="233"/>
    <x v="5"/>
    <x v="5"/>
    <x v="1"/>
    <n v="5"/>
    <s v="EPIA"/>
    <s v="CANDANGOLÂNDIA"/>
    <s v="RODOVIÁRIA PLANO PILOTO/EIXO W SUL/EIXO W SUL/AVENIDA DAS NAÇÕES (VILA TELEBRASÍLIA)/AVENIDA DAS NAÇÕES (VILA TELEBRASÍLIA)/EPGU - ZOOLÓGICO/EPGU - ZOOLÓGICO/EPIA"/>
  </r>
  <r>
    <x v="233"/>
    <x v="5"/>
    <x v="5"/>
    <x v="1"/>
    <n v="5"/>
    <s v="EPIA"/>
    <s v="CANDANGOLÂNDIA"/>
    <s v="RODOVIÁRIA PLANO PILOTO/EIXO W SUL/EIXO W SUL/AVENIDA DAS NAÇÕES (VILA TELEBRASÍLIA)/AVENIDA DAS NAÇÕES (VILA TELEBRASÍLIA)/EPGU - ZOOLÓGICO/EPGU - ZOOLÓGICO/EPIA/EPIA"/>
  </r>
  <r>
    <x v="233"/>
    <x v="5"/>
    <x v="5"/>
    <x v="1"/>
    <n v="6"/>
    <s v="EPIA"/>
    <s v="PARKWAY"/>
    <s v="RODOVIÁRIA PLANO PILOTO/EIXO W SUL/EIXO W SUL/AVENIDA DAS NAÇÕES (VILA TELEBRASÍLIA)/AVENIDA DAS NAÇÕES (VILA TELEBRASÍLIA)/EPGU - ZOOLÓGICO/EPGU - ZOOLÓGICO/EPIA/EPIA/EPIA"/>
  </r>
  <r>
    <x v="233"/>
    <x v="5"/>
    <x v="5"/>
    <x v="1"/>
    <n v="6"/>
    <s v="EPIA"/>
    <s v="PARKWAY"/>
    <s v="RODOVIÁRIA PLANO PILOTO/EIXO W SUL/EIXO W SUL/AVENIDA DAS NAÇÕES (VILA TELEBRASÍLIA)/AVENIDA DAS NAÇÕES (VILA TELEBRASÍLIA)/EPGU - ZOOLÓGICO/EPGU - ZOOLÓGICO/EPIA/EPIA/EPIA/EPIA"/>
  </r>
  <r>
    <x v="233"/>
    <x v="5"/>
    <x v="5"/>
    <x v="1"/>
    <n v="7"/>
    <s v="BR-040"/>
    <s v="SANTA MARIA"/>
    <s v="RODOVIÁRIA PLANO PILOTO/EIXO W SUL/EIXO W SUL/AVENIDA DAS NAÇÕES (VILA TELEBRASÍLIA)/AVENIDA DAS NAÇÕES (VILA TELEBRASÍLIA)/EPGU - ZOOLÓGICO/EPGU - ZOOLÓGICO/EPIA/EPIA/EPIA/EPIA/BR-040"/>
  </r>
  <r>
    <x v="233"/>
    <x v="5"/>
    <x v="5"/>
    <x v="1"/>
    <n v="7"/>
    <s v="BR-040"/>
    <s v="SANTA MARIA"/>
    <s v="RODOVIÁRIA PLANO PILOTO/EIXO W SUL/EIXO W SUL/AVENIDA DAS NAÇÕES (VILA TELEBRASÍLIA)/AVENIDA DAS NAÇÕES (VILA TELEBRASÍLIA)/EPGU - ZOOLÓGICO/EPGU - ZOOLÓGICO/EPIA/EPIA/EPIA/EPIA/BR-040/BR-040"/>
  </r>
  <r>
    <x v="233"/>
    <x v="5"/>
    <x v="5"/>
    <x v="1"/>
    <n v="8"/>
    <s v="DF-290"/>
    <s v="NOVO GAMA"/>
    <s v="RODOVIÁRIA PLANO PILOTO/EIXO W SUL/EIXO W SUL/AVENIDA DAS NAÇÕES (VILA TELEBRASÍLIA)/AVENIDA DAS NAÇÕES (VILA TELEBRASÍLIA)/EPGU - ZOOLÓGICO/EPGU - ZOOLÓGICO/EPIA/EPIA/EPIA/EPIA/BR-040/BR-040/DF-290"/>
  </r>
  <r>
    <x v="233"/>
    <x v="5"/>
    <x v="5"/>
    <x v="1"/>
    <n v="8"/>
    <s v="DF-290"/>
    <s v="NOVO GAMA"/>
    <s v="RODOVIÁRIA PLANO PILOTO/EIXO W SUL/EIXO W SUL/AVENIDA DAS NAÇÕES (VILA TELEBRASÍLIA)/AVENIDA DAS NAÇÕES (VILA TELEBRASÍLIA)/EPGU - ZOOLÓGICO/EPGU - ZOOLÓGICO/EPIA/EPIA/EPIA/EPIA/BR-040/BR-040/DF-290/DF-290"/>
  </r>
  <r>
    <x v="233"/>
    <x v="5"/>
    <x v="5"/>
    <x v="1"/>
    <n v="9"/>
    <s v="RUA AUMERSON M.S. PESSOA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"/>
  </r>
  <r>
    <x v="233"/>
    <x v="5"/>
    <x v="5"/>
    <x v="1"/>
    <n v="9"/>
    <s v="RUA AUMERSON M.S. PESSOA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"/>
  </r>
  <r>
    <x v="233"/>
    <x v="5"/>
    <x v="5"/>
    <x v="1"/>
    <n v="10"/>
    <s v="RUA GETÚLIO VARGAS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"/>
  </r>
  <r>
    <x v="233"/>
    <x v="5"/>
    <x v="5"/>
    <x v="1"/>
    <n v="10"/>
    <s v="RUA GETÚLIO VARGAS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"/>
  </r>
  <r>
    <x v="233"/>
    <x v="5"/>
    <x v="5"/>
    <x v="1"/>
    <n v="11"/>
    <s v="RUA 83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"/>
  </r>
  <r>
    <x v="233"/>
    <x v="5"/>
    <x v="5"/>
    <x v="1"/>
    <n v="11"/>
    <s v="RUA 83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"/>
  </r>
  <r>
    <x v="233"/>
    <x v="5"/>
    <x v="5"/>
    <x v="1"/>
    <n v="12"/>
    <s v="RUA 113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"/>
  </r>
  <r>
    <x v="233"/>
    <x v="5"/>
    <x v="5"/>
    <x v="1"/>
    <n v="12"/>
    <s v="RUA 113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"/>
  </r>
  <r>
    <x v="233"/>
    <x v="5"/>
    <x v="5"/>
    <x v="1"/>
    <n v="13"/>
    <s v="RUA 88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"/>
  </r>
  <r>
    <x v="233"/>
    <x v="5"/>
    <x v="5"/>
    <x v="1"/>
    <n v="13"/>
    <s v="RUA 88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"/>
  </r>
  <r>
    <x v="233"/>
    <x v="5"/>
    <x v="5"/>
    <x v="1"/>
    <n v="14"/>
    <s v="RUA 92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"/>
  </r>
  <r>
    <x v="233"/>
    <x v="5"/>
    <x v="5"/>
    <x v="1"/>
    <n v="14"/>
    <s v="RUA 92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"/>
  </r>
  <r>
    <x v="233"/>
    <x v="5"/>
    <x v="5"/>
    <x v="1"/>
    <n v="15"/>
    <s v="RUA 105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"/>
  </r>
  <r>
    <x v="233"/>
    <x v="5"/>
    <x v="5"/>
    <x v="1"/>
    <n v="15"/>
    <s v="RUA 105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"/>
  </r>
  <r>
    <x v="233"/>
    <x v="5"/>
    <x v="5"/>
    <x v="1"/>
    <n v="16"/>
    <s v="RUA TUPINAMBAS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"/>
  </r>
  <r>
    <x v="233"/>
    <x v="5"/>
    <x v="5"/>
    <x v="1"/>
    <n v="16"/>
    <s v="RUA TUPINAMBAS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/RUA TUPINAMBAS"/>
  </r>
  <r>
    <x v="234"/>
    <x v="5"/>
    <x v="4"/>
    <x v="0"/>
    <n v="1"/>
    <s v="TERMINAL VALPARAÍSO 2"/>
    <s v="VALPARAÍSO DO GOIÁS"/>
    <s v="TERMINAL VALPARAÍSO 2"/>
  </r>
  <r>
    <x v="234"/>
    <x v="5"/>
    <x v="4"/>
    <x v="0"/>
    <n v="2"/>
    <s v="PERÍMETRO URBANO DO VALPARAÍSO (CÉU AZUL)"/>
    <s v="VALPARAÍSO DO GOIÁS"/>
    <s v="TERMINAL VALPARAÍSO 2/PERÍMETRO URBANO DO VALPARAÍSO (CÉU AZUL)"/>
  </r>
  <r>
    <x v="234"/>
    <x v="5"/>
    <x v="4"/>
    <x v="0"/>
    <n v="3"/>
    <s v="BR-040"/>
    <s v="VALPARAÍSO DO GOIÁS"/>
    <s v="TERMINAL VALPARAÍSO 2/PERÍMETRO URBANO DO VALPARAÍSO (CÉU AZUL)/BR-040"/>
  </r>
  <r>
    <x v="234"/>
    <x v="5"/>
    <x v="4"/>
    <x v="0"/>
    <n v="4"/>
    <s v="BR-040"/>
    <s v="SANTA MARIA"/>
    <s v="TERMINAL VALPARAÍSO 2/PERÍMETRO URBANO DO VALPARAÍSO (CÉU AZUL)/BR-040/BR-040"/>
  </r>
  <r>
    <x v="234"/>
    <x v="5"/>
    <x v="4"/>
    <x v="0"/>
    <n v="5"/>
    <s v="EPIA"/>
    <s v="PARKWAY"/>
    <s v="TERMINAL VALPARAÍSO 2/PERÍMETRO URBANO DO VALPARAÍSO (CÉU AZUL)/BR-040/BR-040/EPIA"/>
  </r>
  <r>
    <x v="234"/>
    <x v="5"/>
    <x v="4"/>
    <x v="0"/>
    <n v="6"/>
    <s v="EPIA"/>
    <s v="CANDANGOLÂNDIA"/>
    <s v="TERMINAL VALPARAÍSO 2/PERÍMETRO URBANO DO VALPARAÍSO (CÉU AZUL)/BR-040/BR-040/EPIA/EPIA"/>
  </r>
  <r>
    <x v="234"/>
    <x v="5"/>
    <x v="4"/>
    <x v="0"/>
    <n v="7"/>
    <s v="PARKSHOPPING"/>
    <s v="GUARÁ"/>
    <s v="TERMINAL VALPARAÍSO 2/PERÍMETRO URBANO DO VALPARAÍSO (CÉU AZUL)/BR-040/BR-040/EPIA/EPIA/PARKSHOPPING"/>
  </r>
  <r>
    <x v="234"/>
    <x v="5"/>
    <x v="4"/>
    <x v="0"/>
    <n v="8"/>
    <s v="EPGU - ZOOLÓGICO"/>
    <s v="GUARÁ"/>
    <s v="TERMINAL VALPARAÍSO 2/PERÍMETRO URBANO DO VALPARAÍSO (CÉU AZUL)/BR-040/BR-040/EPIA/EPIA/PARKSHOPPING/EPGU - ZOOLÓGICO"/>
  </r>
  <r>
    <x v="234"/>
    <x v="5"/>
    <x v="4"/>
    <x v="0"/>
    <n v="9"/>
    <s v="AVENIDA DAS NAÇÕES (VILA TELEBRASÍLIA)"/>
    <s v="BRASÍLIA"/>
    <s v="TERMINAL VALPARAÍSO 2/PERÍMETRO URBANO DO VALPARAÍSO (CÉU AZUL)/BR-040/BR-040/EPIA/EPIA/PARKSHOPPING/EPGU - ZOOLÓGICO/AVENIDA DAS NAÇÕES (VILA TELEBRASÍLIA)"/>
  </r>
  <r>
    <x v="234"/>
    <x v="5"/>
    <x v="4"/>
    <x v="0"/>
    <n v="10"/>
    <s v="EIXO W SUL"/>
    <s v="BRASÍLIA"/>
    <s v="TERMINAL VALPARAÍSO 2/PERÍMETRO URBANO DO VALPARAÍSO (CÉU AZUL)/BR-040/BR-040/EPIA/EPIA/PARKSHOPPING/EPGU - ZOOLÓGICO/AVENIDA DAS NAÇÕES (VILA TELEBRASÍLIA)/EIXO W SUL"/>
  </r>
  <r>
    <x v="234"/>
    <x v="5"/>
    <x v="4"/>
    <x v="0"/>
    <n v="11"/>
    <s v="ESPLANADA"/>
    <s v="BRASÍLIA"/>
    <s v="TERMINAL VALPARAÍSO 2/PERÍMETRO URBANO DO VALPARAÍSO (CÉU AZUL)/BR-040/BR-040/EPIA/EPIA/PARKSHOPPING/EPGU - ZOOLÓGICO/AVENIDA DAS NAÇÕES (VILA TELEBRASÍLIA)/EIXO W SUL/ESPLANADA"/>
  </r>
  <r>
    <x v="234"/>
    <x v="5"/>
    <x v="4"/>
    <x v="0"/>
    <n v="12"/>
    <s v="RODOVIÁRIA PLANO PILOTO"/>
    <s v="BRASÍLIA"/>
    <s v="TERMINAL VALPARAÍSO 2/PERÍMETRO URBANO DO VALPARAÍSO (CÉU AZUL)/BR-040/BR-040/EPIA/EPIA/PARKSHOPPING/EPGU - ZOOLÓGICO/AVENIDA DAS NAÇÕES (VILA TELEBRASÍLIA)/EIXO W SUL/ESPLANADA/RODOVIÁRIA PLANO PILOTO"/>
  </r>
  <r>
    <x v="234"/>
    <x v="5"/>
    <x v="5"/>
    <x v="1"/>
    <n v="1"/>
    <s v="RODOVIÁRIA PLANO PILOTO"/>
    <s v="BRASÍLIA"/>
    <s v="RODOVIÁRIA PLANO PILOTO"/>
  </r>
  <r>
    <x v="234"/>
    <x v="5"/>
    <x v="5"/>
    <x v="1"/>
    <n v="2"/>
    <s v="ESPLANADA"/>
    <s v="BRASÍLIA"/>
    <s v="RODOVIÁRIA PLANO PILOTO/ESPLANADA"/>
  </r>
  <r>
    <x v="234"/>
    <x v="5"/>
    <x v="5"/>
    <x v="1"/>
    <n v="3"/>
    <s v="EIXO W SUL"/>
    <s v="BRASÍLIA"/>
    <s v="RODOVIÁRIA PLANO PILOTO/ESPLANADA/EIXO W SUL"/>
  </r>
  <r>
    <x v="234"/>
    <x v="5"/>
    <x v="5"/>
    <x v="1"/>
    <n v="4"/>
    <s v="AVENIDA DAS NAÇÕES (VILA TELEBRASÍLIA)"/>
    <s v="BRASÍLIA"/>
    <s v="RODOVIÁRIA PLANO PILOTO/ESPLANADA/EIXO W SUL/AVENIDA DAS NAÇÕES (VILA TELEBRASÍLIA)"/>
  </r>
  <r>
    <x v="234"/>
    <x v="5"/>
    <x v="5"/>
    <x v="1"/>
    <n v="5"/>
    <s v="EPGU - ZOOLÓGICO"/>
    <s v="GUARÁ"/>
    <s v="RODOVIÁRIA PLANO PILOTO/ESPLANADA/EIXO W SUL/AVENIDA DAS NAÇÕES (VILA TELEBRASÍLIA)/EPGU - ZOOLÓGICO"/>
  </r>
  <r>
    <x v="234"/>
    <x v="5"/>
    <x v="5"/>
    <x v="1"/>
    <n v="6"/>
    <s v="PARKSHOPPING"/>
    <s v="GUARÁ"/>
    <s v="RODOVIÁRIA PLANO PILOTO/ESPLANADA/EIXO W SUL/AVENIDA DAS NAÇÕES (VILA TELEBRASÍLIA)/EPGU - ZOOLÓGICO/PARKSHOPPING"/>
  </r>
  <r>
    <x v="234"/>
    <x v="5"/>
    <x v="5"/>
    <x v="1"/>
    <n v="7"/>
    <s v="EPIA"/>
    <s v="CANDANGOLÂNDIA"/>
    <s v="RODOVIÁRIA PLANO PILOTO/ESPLANADA/EIXO W SUL/AVENIDA DAS NAÇÕES (VILA TELEBRASÍLIA)/EPGU - ZOOLÓGICO/PARKSHOPPING/EPIA"/>
  </r>
  <r>
    <x v="234"/>
    <x v="5"/>
    <x v="5"/>
    <x v="1"/>
    <n v="8"/>
    <s v="EPIA"/>
    <s v="PARKWAY"/>
    <s v="RODOVIÁRIA PLANO PILOTO/ESPLANADA/EIXO W SUL/AVENIDA DAS NAÇÕES (VILA TELEBRASÍLIA)/EPGU - ZOOLÓGICO/PARKSHOPPING/EPIA/EPIA"/>
  </r>
  <r>
    <x v="234"/>
    <x v="5"/>
    <x v="5"/>
    <x v="1"/>
    <n v="9"/>
    <s v="BR-040"/>
    <s v="SANTA MARIA"/>
    <s v="RODOVIÁRIA PLANO PILOTO/ESPLANADA/EIXO W SUL/AVENIDA DAS NAÇÕES (VILA TELEBRASÍLIA)/EPGU - ZOOLÓGICO/PARKSHOPPING/EPIA/EPIA/BR-040"/>
  </r>
  <r>
    <x v="234"/>
    <x v="5"/>
    <x v="5"/>
    <x v="1"/>
    <n v="10"/>
    <s v="BR-040"/>
    <s v="VALPARAÍSO DO GOIÁS"/>
    <s v="RODOVIÁRIA PLANO PILOTO/ESPLANADA/EIXO W SUL/AVENIDA DAS NAÇÕES (VILA TELEBRASÍLIA)/EPGU - ZOOLÓGICO/PARKSHOPPING/EPIA/EPIA/BR-040/BR-040"/>
  </r>
  <r>
    <x v="234"/>
    <x v="5"/>
    <x v="5"/>
    <x v="1"/>
    <n v="11"/>
    <s v="PERÍMETRO URBANO DO VALPARAÍSO (CÉU AZUL)"/>
    <s v="VALPARAÍSO DO GOIÁS"/>
    <s v="RODOVIÁRIA PLANO PILOTO/ESPLANADA/EIXO W SUL/AVENIDA DAS NAÇÕES (VILA TELEBRASÍLIA)/EPGU - ZOOLÓGICO/PARKSHOPPING/EPIA/EPIA/BR-040/BR-040/PERÍMETRO URBANO DO VALPARAÍSO (CÉU AZUL)"/>
  </r>
  <r>
    <x v="234"/>
    <x v="5"/>
    <x v="5"/>
    <x v="1"/>
    <n v="12"/>
    <s v="VALPARAÍSO"/>
    <s v="VALPARAÍSO DO GOIÁS"/>
    <s v="RODOVIÁRIA PLANO PILOTO/ESPLANADA/EIXO W SUL/AVENIDA DAS NAÇÕES (VILA TELEBRASÍLIA)/EPGU - ZOOLÓGICO/PARKSHOPPING/EPIA/EPIA/BR-040/BR-040/PERÍMETRO URBANO DO VALPARAÍSO (CÉU AZUL)/VALPARAÍSO"/>
  </r>
  <r>
    <x v="235"/>
    <x v="5"/>
    <x v="4"/>
    <x v="0"/>
    <n v="1"/>
    <s v="TERMINAL VALPARAÍSO 2"/>
    <s v="VALPARAÍSO DO GOIÁS"/>
    <s v="TERMINAL VALPARAÍSO 2"/>
  </r>
  <r>
    <x v="235"/>
    <x v="5"/>
    <x v="4"/>
    <x v="0"/>
    <n v="2"/>
    <s v="PERÍMETRO URBANO DO VALPARAÍSO (CÉU AZUL)"/>
    <s v="VALPARAÍSO DO GOIÁS"/>
    <s v="TERMINAL VALPARAÍSO 2/PERÍMETRO URBANO DO VALPARAÍSO (CÉU AZUL)"/>
  </r>
  <r>
    <x v="235"/>
    <x v="5"/>
    <x v="4"/>
    <x v="0"/>
    <n v="3"/>
    <s v="BR-040"/>
    <s v="VALPARAÍSO DO GOIÁS"/>
    <s v="TERMINAL VALPARAÍSO 2/PERÍMETRO URBANO DO VALPARAÍSO (CÉU AZUL)/BR-040"/>
  </r>
  <r>
    <x v="235"/>
    <x v="5"/>
    <x v="4"/>
    <x v="0"/>
    <n v="4"/>
    <s v="BR-040"/>
    <s v="SANTA MARIA"/>
    <s v="TERMINAL VALPARAÍSO 2/PERÍMETRO URBANO DO VALPARAÍSO (CÉU AZUL)/BR-040/BR-040"/>
  </r>
  <r>
    <x v="235"/>
    <x v="5"/>
    <x v="4"/>
    <x v="0"/>
    <n v="5"/>
    <s v="EPIA"/>
    <s v="PARKWAY"/>
    <s v="TERMINAL VALPARAÍSO 2/PERÍMETRO URBANO DO VALPARAÍSO (CÉU AZUL)/BR-040/BR-040/EPIA"/>
  </r>
  <r>
    <x v="235"/>
    <x v="5"/>
    <x v="4"/>
    <x v="0"/>
    <n v="6"/>
    <s v="EPIA"/>
    <s v="CANDANGOLÂNDIA"/>
    <s v="TERMINAL VALPARAÍSO 2/PERÍMETRO URBANO DO VALPARAÍSO (CÉU AZUL)/BR-040/BR-040/EPIA/EPIA"/>
  </r>
  <r>
    <x v="235"/>
    <x v="5"/>
    <x v="4"/>
    <x v="0"/>
    <n v="7"/>
    <s v="PARKSHOPPING"/>
    <s v="GUARÁ"/>
    <s v="TERMINAL VALPARAÍSO 2/PERÍMETRO URBANO DO VALPARAÍSO (CÉU AZUL)/BR-040/BR-040/EPIA/EPIA/PARKSHOPPING"/>
  </r>
  <r>
    <x v="235"/>
    <x v="5"/>
    <x v="4"/>
    <x v="0"/>
    <n v="8"/>
    <s v="EPGU - ZOOLÓGICO"/>
    <s v="GUARÁ"/>
    <s v="TERMINAL VALPARAÍSO 2/PERÍMETRO URBANO DO VALPARAÍSO (CÉU AZUL)/BR-040/BR-040/EPIA/EPIA/PARKSHOPPING/EPGU - ZOOLÓGICO"/>
  </r>
  <r>
    <x v="235"/>
    <x v="5"/>
    <x v="4"/>
    <x v="0"/>
    <n v="9"/>
    <s v="AVENIDA DAS NAÇÕES (VILA TELEBRASÍLIA)"/>
    <s v="BRASÍLIA"/>
    <s v="TERMINAL VALPARAÍSO 2/PERÍMETRO URBANO DO VALPARAÍSO (CÉU AZUL)/BR-040/BR-040/EPIA/EPIA/PARKSHOPPING/EPGU - ZOOLÓGICO/AVENIDA DAS NAÇÕES (VILA TELEBRASÍLIA)"/>
  </r>
  <r>
    <x v="235"/>
    <x v="5"/>
    <x v="4"/>
    <x v="0"/>
    <n v="10"/>
    <s v="EIXO W SUL"/>
    <s v="BRASÍLIA"/>
    <s v="TERMINAL VALPARAÍSO 2/PERÍMETRO URBANO DO VALPARAÍSO (CÉU AZUL)/BR-040/BR-040/EPIA/EPIA/PARKSHOPPING/EPGU - ZOOLÓGICO/AVENIDA DAS NAÇÕES (VILA TELEBRASÍLIA)/EIXO W SUL"/>
  </r>
  <r>
    <x v="235"/>
    <x v="5"/>
    <x v="4"/>
    <x v="0"/>
    <n v="11"/>
    <s v="RODOVIÁRIA PLANO PILOTO"/>
    <s v="BRASÍLIA"/>
    <s v="TERMINAL VALPARAÍSO 2/PERÍMETRO URBANO DO VALPARAÍSO (CÉU AZUL)/BR-040/BR-040/EPIA/EPIA/PARKSHOPPING/EPGU - ZOOLÓGICO/AVENIDA DAS NAÇÕES (VILA TELEBRASÍLIA)/EIXO W SUL/RODOVIÁRIA PLANO PILOTO"/>
  </r>
  <r>
    <x v="235"/>
    <x v="5"/>
    <x v="5"/>
    <x v="1"/>
    <n v="1"/>
    <s v="RODOVIÁRIA PLANO PILOTO"/>
    <s v="BRASÍLIA"/>
    <s v="RODOVIÁRIA PLANO PILOTO"/>
  </r>
  <r>
    <x v="235"/>
    <x v="5"/>
    <x v="5"/>
    <x v="1"/>
    <n v="2"/>
    <s v="EIXO W SUL"/>
    <s v="BRASÍLIA"/>
    <s v="RODOVIÁRIA PLANO PILOTO/EIXO W SUL"/>
  </r>
  <r>
    <x v="235"/>
    <x v="5"/>
    <x v="5"/>
    <x v="1"/>
    <n v="3"/>
    <s v="AVENIDA DAS NAÇÕES (VILA TELEBRASÍLIA)"/>
    <s v="BRASÍLIA"/>
    <s v="RODOVIÁRIA PLANO PILOTO/EIXO W SUL/AVENIDA DAS NAÇÕES (VILA TELEBRASÍLIA)"/>
  </r>
  <r>
    <x v="235"/>
    <x v="5"/>
    <x v="5"/>
    <x v="1"/>
    <n v="4"/>
    <s v="EPGU - ZOOLÓGICO"/>
    <s v="GUARÁ"/>
    <s v="RODOVIÁRIA PLANO PILOTO/EIXO W SUL/AVENIDA DAS NAÇÕES (VILA TELEBRASÍLIA)/EPGU - ZOOLÓGICO"/>
  </r>
  <r>
    <x v="235"/>
    <x v="5"/>
    <x v="5"/>
    <x v="1"/>
    <n v="5"/>
    <s v="PARKSHOPPING"/>
    <s v="GUARÁ"/>
    <s v="RODOVIÁRIA PLANO PILOTO/EIXO W SUL/AVENIDA DAS NAÇÕES (VILA TELEBRASÍLIA)/EPGU - ZOOLÓGICO/PARKSHOPPING"/>
  </r>
  <r>
    <x v="235"/>
    <x v="5"/>
    <x v="5"/>
    <x v="1"/>
    <n v="6"/>
    <s v="EPIA"/>
    <s v="CANDANGOLÂNDIA"/>
    <s v="RODOVIÁRIA PLANO PILOTO/EIXO W SUL/AVENIDA DAS NAÇÕES (VILA TELEBRASÍLIA)/EPGU - ZOOLÓGICO/PARKSHOPPING/EPIA"/>
  </r>
  <r>
    <x v="235"/>
    <x v="5"/>
    <x v="5"/>
    <x v="1"/>
    <n v="7"/>
    <s v="EPIA"/>
    <s v="PARKWAY"/>
    <s v="RODOVIÁRIA PLANO PILOTO/EIXO W SUL/AVENIDA DAS NAÇÕES (VILA TELEBRASÍLIA)/EPGU - ZOOLÓGICO/PARKSHOPPING/EPIA/EPIA"/>
  </r>
  <r>
    <x v="235"/>
    <x v="5"/>
    <x v="5"/>
    <x v="1"/>
    <n v="8"/>
    <s v="BR-040"/>
    <s v="SANTA MARIA"/>
    <s v="RODOVIÁRIA PLANO PILOTO/EIXO W SUL/AVENIDA DAS NAÇÕES (VILA TELEBRASÍLIA)/EPGU - ZOOLÓGICO/PARKSHOPPING/EPIA/EPIA/BR-040"/>
  </r>
  <r>
    <x v="235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5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5"/>
    <x v="5"/>
    <x v="5"/>
    <x v="1"/>
    <n v="11"/>
    <s v="VALPARAÍSO"/>
    <s v="VALPARAÍSO DO GOIÁS"/>
    <s v="RODOVIÁRIA PLANO PILOTO/EIXO W SUL/AVENIDA DAS NAÇÕES (VILA TELEBRASÍLIA)/EPGU - ZOOLÓGICO/PARKSHOPPING/EPIA/EPIA/BR-040/BR-040/PERÍMETRO URBANO DO VALPARAÍSO (CÉU AZUL)/VALPARAÍSO"/>
  </r>
  <r>
    <x v="236"/>
    <x v="5"/>
    <x v="4"/>
    <x v="0"/>
    <n v="1"/>
    <s v="VALPARAÍSO"/>
    <s v="VALPARAÍSO DO GOIÁS"/>
    <s v="VALPARAÍSO"/>
  </r>
  <r>
    <x v="236"/>
    <x v="5"/>
    <x v="4"/>
    <x v="0"/>
    <n v="2"/>
    <s v="VALPARAÍSO 1"/>
    <s v="VALPARAÍSO DO GOIÁS"/>
    <s v="VALPARAÍSO/VALPARAÍSO 1"/>
  </r>
  <r>
    <x v="236"/>
    <x v="5"/>
    <x v="4"/>
    <x v="0"/>
    <n v="3"/>
    <s v="PERÍMETRO URBANO DO VALPARAÍSO (CÉU AZUL)"/>
    <s v="VALPARAÍSO DO GOIÁS"/>
    <s v="VALPARAÍSO/VALPARAÍSO 1/PERÍMETRO URBANO DO VALPARAÍSO (CÉU AZUL)"/>
  </r>
  <r>
    <x v="236"/>
    <x v="5"/>
    <x v="4"/>
    <x v="0"/>
    <n v="4"/>
    <s v="BR-040"/>
    <s v="VALPARAÍSO DO GOIÁS"/>
    <s v="VALPARAÍSO/VALPARAÍSO 1/PERÍMETRO URBANO DO VALPARAÍSO (CÉU AZUL)/BR-040"/>
  </r>
  <r>
    <x v="236"/>
    <x v="5"/>
    <x v="4"/>
    <x v="0"/>
    <n v="5"/>
    <s v="BR-040"/>
    <s v="SANTA MARIA"/>
    <s v="VALPARAÍSO/VALPARAÍSO 1/PERÍMETRO URBANO DO VALPARAÍSO (CÉU AZUL)/BR-040/BR-040"/>
  </r>
  <r>
    <x v="236"/>
    <x v="5"/>
    <x v="4"/>
    <x v="0"/>
    <n v="6"/>
    <s v="EPIA"/>
    <s v="PARKWAY"/>
    <s v="VALPARAÍSO/VALPARAÍSO 1/PERÍMETRO URBANO DO VALPARAÍSO (CÉU AZUL)/BR-040/BR-040/EPIA"/>
  </r>
  <r>
    <x v="236"/>
    <x v="5"/>
    <x v="4"/>
    <x v="0"/>
    <n v="7"/>
    <s v="EPIA"/>
    <s v="CANDANGOLÂNDIA"/>
    <s v="VALPARAÍSO/VALPARAÍSO 1/PERÍMETRO URBANO DO VALPARAÍSO (CÉU AZUL)/BR-040/BR-040/EPIA/EPIA"/>
  </r>
  <r>
    <x v="236"/>
    <x v="5"/>
    <x v="4"/>
    <x v="0"/>
    <n v="8"/>
    <s v="PARKSHOPPING"/>
    <s v="GUARÁ"/>
    <s v="VALPARAÍSO/VALPARAÍSO 1/PERÍMETRO URBANO DO VALPARAÍSO (CÉU AZUL)/BR-040/BR-040/EPIA/EPIA/PARKSHOPPING"/>
  </r>
  <r>
    <x v="236"/>
    <x v="5"/>
    <x v="4"/>
    <x v="0"/>
    <n v="9"/>
    <s v="EPGU - ZOOLÓGICO"/>
    <s v="GUARÁ"/>
    <s v="VALPARAÍSO/VALPARAÍSO 1/PERÍMETRO URBANO DO VALPARAÍSO (CÉU AZUL)/BR-040/BR-040/EPIA/EPIA/PARKSHOPPING/EPGU - ZOOLÓGICO"/>
  </r>
  <r>
    <x v="236"/>
    <x v="5"/>
    <x v="4"/>
    <x v="0"/>
    <n v="10"/>
    <s v="AVENIDA DAS NAÇÕES (VILA TELEBRASÍLIA)"/>
    <s v="BRASÍLIA"/>
    <s v="VALPARAÍSO/VALPARAÍSO 1/PERÍMETRO URBANO DO VALPARAÍSO (CÉU AZUL)/BR-040/BR-040/EPIA/EPIA/PARKSHOPPING/EPGU - ZOOLÓGICO/AVENIDA DAS NAÇÕES (VILA TELEBRASÍLIA)"/>
  </r>
  <r>
    <x v="236"/>
    <x v="5"/>
    <x v="4"/>
    <x v="0"/>
    <n v="11"/>
    <s v="EIXO W SUL"/>
    <s v="BRASÍLIA"/>
    <s v="VALPARAÍSO/VALPARAÍSO 1/PERÍMETRO URBANO DO VALPARAÍSO (CÉU AZUL)/BR-040/BR-040/EPIA/EPIA/PARKSHOPPING/EPGU - ZOOLÓGICO/AVENIDA DAS NAÇÕES (VILA TELEBRASÍLIA)/EIXO W SUL"/>
  </r>
  <r>
    <x v="236"/>
    <x v="5"/>
    <x v="4"/>
    <x v="0"/>
    <n v="12"/>
    <s v="RODOVIÁRIA PLANO PILOTO"/>
    <s v="BRASÍLIA"/>
    <s v="VALPARAÍSO/VALPARAÍSO 1/PERÍMETRO URBANO DO VALPARAÍSO (CÉU AZUL)/BR-040/BR-040/EPIA/EPIA/PARKSHOPPING/EPGU - ZOOLÓGICO/AVENIDA DAS NAÇÕES (VILA TELEBRASÍLIA)/EIXO W SUL/RODOVIÁRIA PLANO PILOTO"/>
  </r>
  <r>
    <x v="236"/>
    <x v="5"/>
    <x v="5"/>
    <x v="1"/>
    <n v="1"/>
    <s v="RODOVIÁRIA PLANO PILOTO"/>
    <s v="BRASÍLIA"/>
    <s v="RODOVIÁRIA PLANO PILOTO"/>
  </r>
  <r>
    <x v="236"/>
    <x v="5"/>
    <x v="5"/>
    <x v="1"/>
    <n v="2"/>
    <s v="EIXO W SUL"/>
    <s v="BRASÍLIA"/>
    <s v="RODOVIÁRIA PLANO PILOTO/EIXO W SUL"/>
  </r>
  <r>
    <x v="236"/>
    <x v="5"/>
    <x v="5"/>
    <x v="1"/>
    <n v="3"/>
    <s v="AVENIDA DAS NAÇÕES (VILA TELEBRASÍLIA)"/>
    <s v="BRASÍLIA"/>
    <s v="RODOVIÁRIA PLANO PILOTO/EIXO W SUL/AVENIDA DAS NAÇÕES (VILA TELEBRASÍLIA)"/>
  </r>
  <r>
    <x v="236"/>
    <x v="5"/>
    <x v="5"/>
    <x v="1"/>
    <n v="4"/>
    <s v="EPGU - ZOOLÓGICO"/>
    <s v="GUARÁ"/>
    <s v="RODOVIÁRIA PLANO PILOTO/EIXO W SUL/AVENIDA DAS NAÇÕES (VILA TELEBRASÍLIA)/EPGU - ZOOLÓGICO"/>
  </r>
  <r>
    <x v="236"/>
    <x v="5"/>
    <x v="5"/>
    <x v="1"/>
    <n v="5"/>
    <s v="PARKSHOPPING"/>
    <s v="GUARÁ"/>
    <s v="RODOVIÁRIA PLANO PILOTO/EIXO W SUL/AVENIDA DAS NAÇÕES (VILA TELEBRASÍLIA)/EPGU - ZOOLÓGICO/PARKSHOPPING"/>
  </r>
  <r>
    <x v="236"/>
    <x v="5"/>
    <x v="5"/>
    <x v="1"/>
    <n v="6"/>
    <s v="EPIA"/>
    <s v="CANDANGOLÂNDIA"/>
    <s v="RODOVIÁRIA PLANO PILOTO/EIXO W SUL/AVENIDA DAS NAÇÕES (VILA TELEBRASÍLIA)/EPGU - ZOOLÓGICO/PARKSHOPPING/EPIA"/>
  </r>
  <r>
    <x v="236"/>
    <x v="5"/>
    <x v="5"/>
    <x v="1"/>
    <n v="7"/>
    <s v="EPIA"/>
    <s v="PARKWAY"/>
    <s v="RODOVIÁRIA PLANO PILOTO/EIXO W SUL/AVENIDA DAS NAÇÕES (VILA TELEBRASÍLIA)/EPGU - ZOOLÓGICO/PARKSHOPPING/EPIA/EPIA"/>
  </r>
  <r>
    <x v="236"/>
    <x v="5"/>
    <x v="5"/>
    <x v="1"/>
    <n v="8"/>
    <s v="BR-040"/>
    <s v="SANTA MARIA"/>
    <s v="RODOVIÁRIA PLANO PILOTO/EIXO W SUL/AVENIDA DAS NAÇÕES (VILA TELEBRASÍLIA)/EPGU - ZOOLÓGICO/PARKSHOPPING/EPIA/EPIA/BR-040"/>
  </r>
  <r>
    <x v="236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6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6"/>
    <x v="5"/>
    <x v="5"/>
    <x v="1"/>
    <n v="11"/>
    <s v="VALPARAÍSO 1"/>
    <s v="VALPARAÍSO DO GOIÁS"/>
    <s v="RODOVIÁRIA PLANO PILOTO/EIXO W SUL/AVENIDA DAS NAÇÕES (VILA TELEBRASÍLIA)/EPGU - ZOOLÓGICO/PARKSHOPPING/EPIA/EPIA/BR-040/BR-040/PERÍMETRO URBANO DO VALPARAÍSO (CÉU AZUL)/VALPARAÍSO 1"/>
  </r>
  <r>
    <x v="236"/>
    <x v="5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VALPARAÍSO 1/VALPARAÍSO"/>
  </r>
  <r>
    <x v="236"/>
    <x v="5"/>
    <x v="4"/>
    <x v="0"/>
    <n v="1"/>
    <s v="VALPARAÍSO"/>
    <s v="VALPARAÍSO DO GOIÁS"/>
    <s v="VALPARAÍSO"/>
  </r>
  <r>
    <x v="236"/>
    <x v="5"/>
    <x v="4"/>
    <x v="0"/>
    <n v="2"/>
    <s v="VALPARAÍSO 1"/>
    <s v="VALPARAÍSO DO GOIÁS"/>
    <s v="VALPARAÍSO/VALPARAÍSO 1"/>
  </r>
  <r>
    <x v="236"/>
    <x v="5"/>
    <x v="4"/>
    <x v="0"/>
    <n v="3"/>
    <s v="PERÍMETRO URBANO DO VALPARAÍSO (CÉU AZUL)"/>
    <s v="VALPARAÍSO DO GOIÁS"/>
    <s v="VALPARAÍSO/VALPARAÍSO 1/PERÍMETRO URBANO DO VALPARAÍSO (CÉU AZUL)"/>
  </r>
  <r>
    <x v="236"/>
    <x v="5"/>
    <x v="4"/>
    <x v="0"/>
    <n v="4"/>
    <s v="BR-040"/>
    <s v="VALPARAÍSO DO GOIÁS"/>
    <s v="VALPARAÍSO/VALPARAÍSO 1/PERÍMETRO URBANO DO VALPARAÍSO (CÉU AZUL)/BR-040"/>
  </r>
  <r>
    <x v="236"/>
    <x v="5"/>
    <x v="4"/>
    <x v="0"/>
    <n v="5"/>
    <s v="BR-040"/>
    <s v="SANTA MARIA"/>
    <s v="VALPARAÍSO/VALPARAÍSO 1/PERÍMETRO URBANO DO VALPARAÍSO (CÉU AZUL)/BR-040/BR-040"/>
  </r>
  <r>
    <x v="236"/>
    <x v="5"/>
    <x v="4"/>
    <x v="0"/>
    <n v="6"/>
    <s v="EPIA"/>
    <s v="PARKWAY"/>
    <s v="VALPARAÍSO/VALPARAÍSO 1/PERÍMETRO URBANO DO VALPARAÍSO (CÉU AZUL)/BR-040/BR-040/EPIA"/>
  </r>
  <r>
    <x v="236"/>
    <x v="5"/>
    <x v="4"/>
    <x v="0"/>
    <n v="7"/>
    <s v="EPIA"/>
    <s v="CANDANGOLÂNDIA"/>
    <s v="VALPARAÍSO/VALPARAÍSO 1/PERÍMETRO URBANO DO VALPARAÍSO (CÉU AZUL)/BR-040/BR-040/EPIA/EPIA"/>
  </r>
  <r>
    <x v="236"/>
    <x v="5"/>
    <x v="4"/>
    <x v="0"/>
    <n v="8"/>
    <s v="PARKSHOPPING"/>
    <s v="GUARÁ"/>
    <s v="VALPARAÍSO/VALPARAÍSO 1/PERÍMETRO URBANO DO VALPARAÍSO (CÉU AZUL)/BR-040/BR-040/EPIA/EPIA/PARKSHOPPING"/>
  </r>
  <r>
    <x v="236"/>
    <x v="5"/>
    <x v="4"/>
    <x v="0"/>
    <n v="9"/>
    <s v="EPGU - ZOOLÓGICO"/>
    <s v="GUARÁ"/>
    <s v="VALPARAÍSO/VALPARAÍSO 1/PERÍMETRO URBANO DO VALPARAÍSO (CÉU AZUL)/BR-040/BR-040/EPIA/EPIA/PARKSHOPPING/EPGU - ZOOLÓGICO"/>
  </r>
  <r>
    <x v="236"/>
    <x v="5"/>
    <x v="4"/>
    <x v="0"/>
    <n v="10"/>
    <s v="AVENIDA DAS NAÇÕES (VILA TELEBRASÍLIA)"/>
    <s v="BRASÍLIA"/>
    <s v="VALPARAÍSO/VALPARAÍSO 1/PERÍMETRO URBANO DO VALPARAÍSO (CÉU AZUL)/BR-040/BR-040/EPIA/EPIA/PARKSHOPPING/EPGU - ZOOLÓGICO/AVENIDA DAS NAÇÕES (VILA TELEBRASÍLIA)"/>
  </r>
  <r>
    <x v="236"/>
    <x v="5"/>
    <x v="4"/>
    <x v="0"/>
    <n v="11"/>
    <s v="EIXO W SUL"/>
    <s v="BRASÍLIA"/>
    <s v="VALPARAÍSO/VALPARAÍSO 1/PERÍMETRO URBANO DO VALPARAÍSO (CÉU AZUL)/BR-040/BR-040/EPIA/EPIA/PARKSHOPPING/EPGU - ZOOLÓGICO/AVENIDA DAS NAÇÕES (VILA TELEBRASÍLIA)/EIXO W SUL"/>
  </r>
  <r>
    <x v="236"/>
    <x v="5"/>
    <x v="4"/>
    <x v="0"/>
    <n v="12"/>
    <s v="RODOVIÁRIA PLANO PILOTO"/>
    <s v="BRASÍLIA"/>
    <s v="VALPARAÍSO/VALPARAÍSO 1/PERÍMETRO URBANO DO VALPARAÍSO (CÉU AZUL)/BR-040/BR-040/EPIA/EPIA/PARKSHOPPING/EPGU - ZOOLÓGICO/AVENIDA DAS NAÇÕES (VILA TELEBRASÍLIA)/EIXO W SUL/RODOVIÁRIA PLANO PILOTO"/>
  </r>
  <r>
    <x v="236"/>
    <x v="5"/>
    <x v="5"/>
    <x v="1"/>
    <n v="1"/>
    <s v="RODOVIÁRIA PLANO PILOTO"/>
    <s v="BRASÍLIA"/>
    <s v="RODOVIÁRIA PLANO PILOTO"/>
  </r>
  <r>
    <x v="236"/>
    <x v="5"/>
    <x v="5"/>
    <x v="1"/>
    <n v="2"/>
    <s v="EIXO W SUL"/>
    <s v="BRASÍLIA"/>
    <s v="RODOVIÁRIA PLANO PILOTO/EIXO W SUL"/>
  </r>
  <r>
    <x v="236"/>
    <x v="5"/>
    <x v="5"/>
    <x v="1"/>
    <n v="3"/>
    <s v="AVENIDA DAS NAÇÕES (VILA TELEBRASÍLIA)"/>
    <s v="BRASÍLIA"/>
    <s v="RODOVIÁRIA PLANO PILOTO/EIXO W SUL/AVENIDA DAS NAÇÕES (VILA TELEBRASÍLIA)"/>
  </r>
  <r>
    <x v="236"/>
    <x v="5"/>
    <x v="5"/>
    <x v="1"/>
    <n v="4"/>
    <s v="EPGU - ZOOLÓGICO"/>
    <s v="GUARÁ"/>
    <s v="RODOVIÁRIA PLANO PILOTO/EIXO W SUL/AVENIDA DAS NAÇÕES (VILA TELEBRASÍLIA)/EPGU - ZOOLÓGICO"/>
  </r>
  <r>
    <x v="236"/>
    <x v="5"/>
    <x v="5"/>
    <x v="1"/>
    <n v="5"/>
    <s v="PARKSHOPPING"/>
    <s v="GUARÁ"/>
    <s v="RODOVIÁRIA PLANO PILOTO/EIXO W SUL/AVENIDA DAS NAÇÕES (VILA TELEBRASÍLIA)/EPGU - ZOOLÓGICO/PARKSHOPPING"/>
  </r>
  <r>
    <x v="236"/>
    <x v="5"/>
    <x v="5"/>
    <x v="1"/>
    <n v="6"/>
    <s v="EPIA"/>
    <s v="CANDANGOLÂNDIA"/>
    <s v="RODOVIÁRIA PLANO PILOTO/EIXO W SUL/AVENIDA DAS NAÇÕES (VILA TELEBRASÍLIA)/EPGU - ZOOLÓGICO/PARKSHOPPING/EPIA"/>
  </r>
  <r>
    <x v="236"/>
    <x v="5"/>
    <x v="5"/>
    <x v="1"/>
    <n v="7"/>
    <s v="EPIA"/>
    <s v="PARKWAY"/>
    <s v="RODOVIÁRIA PLANO PILOTO/EIXO W SUL/AVENIDA DAS NAÇÕES (VILA TELEBRASÍLIA)/EPGU - ZOOLÓGICO/PARKSHOPPING/EPIA/EPIA"/>
  </r>
  <r>
    <x v="236"/>
    <x v="5"/>
    <x v="5"/>
    <x v="1"/>
    <n v="8"/>
    <s v="BR-040"/>
    <s v="SANTA MARIA"/>
    <s v="RODOVIÁRIA PLANO PILOTO/EIXO W SUL/AVENIDA DAS NAÇÕES (VILA TELEBRASÍLIA)/EPGU - ZOOLÓGICO/PARKSHOPPING/EPIA/EPIA/BR-040"/>
  </r>
  <r>
    <x v="236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6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6"/>
    <x v="5"/>
    <x v="5"/>
    <x v="1"/>
    <n v="11"/>
    <s v="VALPARAÍSO 1"/>
    <s v="VALPARAÍSO DO GOIÁS"/>
    <s v="RODOVIÁRIA PLANO PILOTO/EIXO W SUL/AVENIDA DAS NAÇÕES (VILA TELEBRASÍLIA)/EPGU - ZOOLÓGICO/PARKSHOPPING/EPIA/EPIA/BR-040/BR-040/PERÍMETRO URBANO DO VALPARAÍSO (CÉU AZUL)/VALPARAÍSO 1"/>
  </r>
  <r>
    <x v="236"/>
    <x v="5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VALPARAÍSO 1/VALPARAÍSO"/>
  </r>
  <r>
    <x v="237"/>
    <x v="5"/>
    <x v="4"/>
    <x v="0"/>
    <n v="1"/>
    <s v="VALPARAÍSO"/>
    <s v="VALPARAÍSO DO GOIÁS"/>
    <s v="VALPARAÍSO"/>
  </r>
  <r>
    <x v="237"/>
    <x v="5"/>
    <x v="4"/>
    <x v="0"/>
    <n v="2"/>
    <s v="TERMINAL VALPARAÍSO 2"/>
    <s v="VALPARAÍSO DO GOIÁS"/>
    <s v="VALPARAÍSO/TERMINAL VALPARAÍSO 2"/>
  </r>
  <r>
    <x v="237"/>
    <x v="5"/>
    <x v="4"/>
    <x v="0"/>
    <n v="3"/>
    <s v="PERÍMETRO URBANO DO VALPARAÍSO (CÉU AZUL)"/>
    <s v="VALPARAÍSO DO GOIÁS"/>
    <s v="VALPARAÍSO/TERMINAL VALPARAÍSO 2/PERÍMETRO URBANO DO VALPARAÍSO (CÉU AZUL)"/>
  </r>
  <r>
    <x v="237"/>
    <x v="5"/>
    <x v="4"/>
    <x v="0"/>
    <n v="4"/>
    <s v="BR-040"/>
    <s v="VALPARAÍSO DO GOIÁS"/>
    <s v="VALPARAÍSO/TERMINAL VALPARAÍSO 2/PERÍMETRO URBANO DO VALPARAÍSO (CÉU AZUL)/BR-040"/>
  </r>
  <r>
    <x v="237"/>
    <x v="5"/>
    <x v="4"/>
    <x v="0"/>
    <n v="5"/>
    <s v="BR-040"/>
    <s v="SANTA MARIA"/>
    <s v="VALPARAÍSO/TERMINAL VALPARAÍSO 2/PERÍMETRO URBANO DO VALPARAÍSO (CÉU AZUL)/BR-040/BR-040"/>
  </r>
  <r>
    <x v="237"/>
    <x v="5"/>
    <x v="4"/>
    <x v="0"/>
    <n v="6"/>
    <s v="EPIA"/>
    <s v="PARKWAY"/>
    <s v="VALPARAÍSO/TERMINAL VALPARAÍSO 2/PERÍMETRO URBANO DO VALPARAÍSO (CÉU AZUL)/BR-040/BR-040/EPIA"/>
  </r>
  <r>
    <x v="237"/>
    <x v="5"/>
    <x v="4"/>
    <x v="0"/>
    <n v="7"/>
    <s v="EPIA"/>
    <s v="CANDANGOLÂNDIA"/>
    <s v="VALPARAÍSO/TERMINAL VALPARAÍSO 2/PERÍMETRO URBANO DO VALPARAÍSO (CÉU AZUL)/BR-040/BR-040/EPIA/EPIA"/>
  </r>
  <r>
    <x v="237"/>
    <x v="5"/>
    <x v="4"/>
    <x v="0"/>
    <n v="8"/>
    <s v="PARKSHOPPING"/>
    <s v="GUARÁ"/>
    <s v="VALPARAÍSO/TERMINAL VALPARAÍSO 2/PERÍMETRO URBANO DO VALPARAÍSO (CÉU AZUL)/BR-040/BR-040/EPIA/EPIA/PARKSHOPPING"/>
  </r>
  <r>
    <x v="237"/>
    <x v="5"/>
    <x v="4"/>
    <x v="0"/>
    <n v="9"/>
    <s v="EPGU - ZOOLÓGICO"/>
    <s v="GUARÁ"/>
    <s v="VALPARAÍSO/TERMINAL VALPARAÍSO 2/PERÍMETRO URBANO DO VALPARAÍSO (CÉU AZUL)/BR-040/BR-040/EPIA/EPIA/PARKSHOPPING/EPGU - ZOOLÓGICO"/>
  </r>
  <r>
    <x v="237"/>
    <x v="5"/>
    <x v="4"/>
    <x v="0"/>
    <n v="10"/>
    <s v="AVENIDA DAS NAÇÕES (VILA TELEBRASÍLIA)"/>
    <s v="BRASÍLIA"/>
    <s v="VALPARAÍSO/TERMINAL VALPARAÍSO 2/PERÍMETRO URBANO DO VALPARAÍSO (CÉU AZUL)/BR-040/BR-040/EPIA/EPIA/PARKSHOPPING/EPGU - ZOOLÓGICO/AVENIDA DAS NAÇÕES (VILA TELEBRASÍLIA)"/>
  </r>
  <r>
    <x v="237"/>
    <x v="5"/>
    <x v="4"/>
    <x v="0"/>
    <n v="11"/>
    <s v="EIXO W SUL"/>
    <s v="BRASÍLIA"/>
    <s v="VALPARAÍSO/TERMINAL VALPARAÍSO 2/PERÍMETRO URBANO DO VALPARAÍSO (CÉU AZUL)/BR-040/BR-040/EPIA/EPIA/PARKSHOPPING/EPGU - ZOOLÓGICO/AVENIDA DAS NAÇÕES (VILA TELEBRASÍLIA)/EIXO W SUL"/>
  </r>
  <r>
    <x v="237"/>
    <x v="5"/>
    <x v="4"/>
    <x v="0"/>
    <n v="12"/>
    <s v="RODOVIÁRIA PLANO PILOTO"/>
    <s v="BRASÍLIA"/>
    <s v="VALPARAÍSO/TERMINAL VALPARAÍSO 2/PERÍMETRO URBANO DO VALPARAÍSO (CÉU AZUL)/BR-040/BR-040/EPIA/EPIA/PARKSHOPPING/EPGU - ZOOLÓGICO/AVENIDA DAS NAÇÕES (VILA TELEBRASÍLIA)/EIXO W SUL/RODOVIÁRIA PLANO PILOTO"/>
  </r>
  <r>
    <x v="237"/>
    <x v="5"/>
    <x v="5"/>
    <x v="1"/>
    <n v="1"/>
    <s v="RODOVIÁRIA PLANO PILOTO"/>
    <s v="BRASÍLIA"/>
    <s v="RODOVIÁRIA PLANO PILOTO"/>
  </r>
  <r>
    <x v="237"/>
    <x v="5"/>
    <x v="5"/>
    <x v="1"/>
    <n v="2"/>
    <s v="EIXO W SUL"/>
    <s v="BRASÍLIA"/>
    <s v="RODOVIÁRIA PLANO PILOTO/EIXO W SUL"/>
  </r>
  <r>
    <x v="237"/>
    <x v="5"/>
    <x v="5"/>
    <x v="1"/>
    <n v="3"/>
    <s v="AVENIDA DAS NAÇÕES (VILA TELEBRASÍLIA)"/>
    <s v="BRASÍLIA"/>
    <s v="RODOVIÁRIA PLANO PILOTO/EIXO W SUL/AVENIDA DAS NAÇÕES (VILA TELEBRASÍLIA)"/>
  </r>
  <r>
    <x v="237"/>
    <x v="5"/>
    <x v="5"/>
    <x v="1"/>
    <n v="4"/>
    <s v="EPGU - ZOOLÓGICO"/>
    <s v="GUARÁ"/>
    <s v="RODOVIÁRIA PLANO PILOTO/EIXO W SUL/AVENIDA DAS NAÇÕES (VILA TELEBRASÍLIA)/EPGU - ZOOLÓGICO"/>
  </r>
  <r>
    <x v="237"/>
    <x v="5"/>
    <x v="5"/>
    <x v="1"/>
    <n v="5"/>
    <s v="PARKSHOPPING"/>
    <s v="GUARÁ"/>
    <s v="RODOVIÁRIA PLANO PILOTO/EIXO W SUL/AVENIDA DAS NAÇÕES (VILA TELEBRASÍLIA)/EPGU - ZOOLÓGICO/PARKSHOPPING"/>
  </r>
  <r>
    <x v="237"/>
    <x v="5"/>
    <x v="5"/>
    <x v="1"/>
    <n v="6"/>
    <s v="EPIA"/>
    <s v="CANDANGOLÂNDIA"/>
    <s v="RODOVIÁRIA PLANO PILOTO/EIXO W SUL/AVENIDA DAS NAÇÕES (VILA TELEBRASÍLIA)/EPGU - ZOOLÓGICO/PARKSHOPPING/EPIA"/>
  </r>
  <r>
    <x v="237"/>
    <x v="5"/>
    <x v="5"/>
    <x v="1"/>
    <n v="7"/>
    <s v="EPIA"/>
    <s v="PARKWAY"/>
    <s v="RODOVIÁRIA PLANO PILOTO/EIXO W SUL/AVENIDA DAS NAÇÕES (VILA TELEBRASÍLIA)/EPGU - ZOOLÓGICO/PARKSHOPPING/EPIA/EPIA"/>
  </r>
  <r>
    <x v="237"/>
    <x v="5"/>
    <x v="5"/>
    <x v="1"/>
    <n v="8"/>
    <s v="BR-040"/>
    <s v="SANTA MARIA"/>
    <s v="RODOVIÁRIA PLANO PILOTO/EIXO W SUL/AVENIDA DAS NAÇÕES (VILA TELEBRASÍLIA)/EPGU - ZOOLÓGICO/PARKSHOPPING/EPIA/EPIA/BR-040"/>
  </r>
  <r>
    <x v="237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7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7"/>
    <x v="5"/>
    <x v="5"/>
    <x v="1"/>
    <n v="11"/>
    <s v="TERMINAL VALPARAÍSO 2"/>
    <s v="VALPARAÍSO DO GOIÁS"/>
    <s v="RODOVIÁRIA PLANO PILOTO/EIXO W SUL/AVENIDA DAS NAÇÕES (VILA TELEBRASÍLIA)/EPGU - ZOOLÓGICO/PARKSHOPPING/EPIA/EPIA/BR-040/BR-040/PERÍMETRO URBANO DO VALPARAÍSO (CÉU AZUL)/TERMINAL VALPARAÍSO 2"/>
  </r>
  <r>
    <x v="237"/>
    <x v="5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TERMINAL VALPARAÍSO 2/VALPARAÍSO"/>
  </r>
  <r>
    <x v="238"/>
    <x v="5"/>
    <x v="4"/>
    <x v="0"/>
    <n v="1"/>
    <s v="VALPARAÍSO"/>
    <s v="VALPARAÍSO DO GOIÁS"/>
    <s v="VALPARAÍSO"/>
  </r>
  <r>
    <x v="238"/>
    <x v="5"/>
    <x v="4"/>
    <x v="0"/>
    <n v="2"/>
    <s v="VALPARAÍSO 1 E 2"/>
    <s v="VALPARAÍSO DO GOIÁS"/>
    <s v="VALPARAÍSO/VALPARAÍSO 1 E 2"/>
  </r>
  <r>
    <x v="238"/>
    <x v="5"/>
    <x v="4"/>
    <x v="0"/>
    <n v="3"/>
    <s v="PERÍMETRO URBANO DO VALPARAÍSO (CÉU AZUL)"/>
    <s v="VALPARAÍSO DO GOIÁS"/>
    <s v="VALPARAÍSO/VALPARAÍSO 1 E 2/PERÍMETRO URBANO DO VALPARAÍSO (CÉU AZUL)"/>
  </r>
  <r>
    <x v="238"/>
    <x v="5"/>
    <x v="4"/>
    <x v="0"/>
    <n v="4"/>
    <s v="BR-040"/>
    <s v="VALPARAÍSO DO GOIÁS"/>
    <s v="VALPARAÍSO/VALPARAÍSO 1 E 2/PERÍMETRO URBANO DO VALPARAÍSO (CÉU AZUL)/BR-040"/>
  </r>
  <r>
    <x v="238"/>
    <x v="5"/>
    <x v="4"/>
    <x v="0"/>
    <n v="5"/>
    <s v="BR-040"/>
    <s v="SANTA MARIA"/>
    <s v="VALPARAÍSO/VALPARAÍSO 1 E 2/PERÍMETRO URBANO DO VALPARAÍSO (CÉU AZUL)/BR-040/BR-040"/>
  </r>
  <r>
    <x v="238"/>
    <x v="5"/>
    <x v="4"/>
    <x v="0"/>
    <n v="6"/>
    <s v="EPIA"/>
    <s v="PARKWAY"/>
    <s v="VALPARAÍSO/VALPARAÍSO 1 E 2/PERÍMETRO URBANO DO VALPARAÍSO (CÉU AZUL)/BR-040/BR-040/EPIA"/>
  </r>
  <r>
    <x v="238"/>
    <x v="5"/>
    <x v="4"/>
    <x v="0"/>
    <n v="7"/>
    <s v="EPIA"/>
    <s v="CANDANGOLÂNDIA"/>
    <s v="VALPARAÍSO/VALPARAÍSO 1 E 2/PERÍMETRO URBANO DO VALPARAÍSO (CÉU AZUL)/BR-040/BR-040/EPIA/EPIA"/>
  </r>
  <r>
    <x v="238"/>
    <x v="5"/>
    <x v="4"/>
    <x v="0"/>
    <n v="8"/>
    <s v="PARKSHOPPING"/>
    <s v="GUARÁ"/>
    <s v="VALPARAÍSO/VALPARAÍSO 1 E 2/PERÍMETRO URBANO DO VALPARAÍSO (CÉU AZUL)/BR-040/BR-040/EPIA/EPIA/PARKSHOPPING"/>
  </r>
  <r>
    <x v="238"/>
    <x v="5"/>
    <x v="4"/>
    <x v="0"/>
    <n v="9"/>
    <s v="EPGU - ZOOLÓGICO"/>
    <s v="GUARÁ"/>
    <s v="VALPARAÍSO/VALPARAÍSO 1 E 2/PERÍMETRO URBANO DO VALPARAÍSO (CÉU AZUL)/BR-040/BR-040/EPIA/EPIA/PARKSHOPPING/EPGU - ZOOLÓGICO"/>
  </r>
  <r>
    <x v="238"/>
    <x v="5"/>
    <x v="4"/>
    <x v="0"/>
    <n v="10"/>
    <s v="AVENIDA DAS NAÇÕES (VILA TELEBRASÍLIA)"/>
    <s v="BRASÍLIA"/>
    <s v="VALPARAÍSO/VALPARAÍSO 1 E 2/PERÍMETRO URBANO DO VALPARAÍSO (CÉU AZUL)/BR-040/BR-040/EPIA/EPIA/PARKSHOPPING/EPGU - ZOOLÓGICO/AVENIDA DAS NAÇÕES (VILA TELEBRASÍLIA)"/>
  </r>
  <r>
    <x v="238"/>
    <x v="5"/>
    <x v="4"/>
    <x v="0"/>
    <n v="11"/>
    <s v="EIXO W SUL"/>
    <s v="BRASÍLIA"/>
    <s v="VALPARAÍSO/VALPARAÍSO 1 E 2/PERÍMETRO URBANO DO VALPARAÍSO (CÉU AZUL)/BR-040/BR-040/EPIA/EPIA/PARKSHOPPING/EPGU - ZOOLÓGICO/AVENIDA DAS NAÇÕES (VILA TELEBRASÍLIA)/EIXO W SUL"/>
  </r>
  <r>
    <x v="238"/>
    <x v="5"/>
    <x v="4"/>
    <x v="0"/>
    <n v="12"/>
    <s v="RODOVIÁRIA PLANO PILOTO"/>
    <s v="BRASÍLIA"/>
    <s v="VALPARAÍSO/VALPARAÍSO 1 E 2/PERÍMETRO URBANO DO VALPARAÍSO (CÉU AZUL)/BR-040/BR-040/EPIA/EPIA/PARKSHOPPING/EPGU - ZOOLÓGICO/AVENIDA DAS NAÇÕES (VILA TELEBRASÍLIA)/EIXO W SUL/RODOVIÁRIA PLANO PILOTO"/>
  </r>
  <r>
    <x v="238"/>
    <x v="5"/>
    <x v="5"/>
    <x v="1"/>
    <n v="1"/>
    <s v="RODOVIÁRIA PLANO PILOTO"/>
    <s v="BRASÍLIA"/>
    <s v="RODOVIÁRIA PLANO PILOTO"/>
  </r>
  <r>
    <x v="238"/>
    <x v="5"/>
    <x v="5"/>
    <x v="1"/>
    <n v="2"/>
    <s v="EIXO W SUL"/>
    <s v="BRASÍLIA"/>
    <s v="RODOVIÁRIA PLANO PILOTO/EIXO W SUL"/>
  </r>
  <r>
    <x v="238"/>
    <x v="5"/>
    <x v="5"/>
    <x v="1"/>
    <n v="3"/>
    <s v="AVENIDA DAS NAÇÕES (VILA TELEBRASÍLIA)"/>
    <s v="BRASÍLIA"/>
    <s v="RODOVIÁRIA PLANO PILOTO/EIXO W SUL/AVENIDA DAS NAÇÕES (VILA TELEBRASÍLIA)"/>
  </r>
  <r>
    <x v="238"/>
    <x v="5"/>
    <x v="5"/>
    <x v="1"/>
    <n v="4"/>
    <s v="EPGU - ZOOLÓGICO"/>
    <s v="GUARÁ"/>
    <s v="RODOVIÁRIA PLANO PILOTO/EIXO W SUL/AVENIDA DAS NAÇÕES (VILA TELEBRASÍLIA)/EPGU - ZOOLÓGICO"/>
  </r>
  <r>
    <x v="238"/>
    <x v="5"/>
    <x v="5"/>
    <x v="1"/>
    <n v="5"/>
    <s v="PARKSHOPPING"/>
    <s v="GUARÁ"/>
    <s v="RODOVIÁRIA PLANO PILOTO/EIXO W SUL/AVENIDA DAS NAÇÕES (VILA TELEBRASÍLIA)/EPGU - ZOOLÓGICO/PARKSHOPPING"/>
  </r>
  <r>
    <x v="238"/>
    <x v="5"/>
    <x v="5"/>
    <x v="1"/>
    <n v="6"/>
    <s v="EPIA"/>
    <s v="CANDANGOLÂNDIA"/>
    <s v="RODOVIÁRIA PLANO PILOTO/EIXO W SUL/AVENIDA DAS NAÇÕES (VILA TELEBRASÍLIA)/EPGU - ZOOLÓGICO/PARKSHOPPING/EPIA"/>
  </r>
  <r>
    <x v="238"/>
    <x v="5"/>
    <x v="5"/>
    <x v="1"/>
    <n v="7"/>
    <s v="EPIA"/>
    <s v="PARKWAY"/>
    <s v="RODOVIÁRIA PLANO PILOTO/EIXO W SUL/AVENIDA DAS NAÇÕES (VILA TELEBRASÍLIA)/EPGU - ZOOLÓGICO/PARKSHOPPING/EPIA/EPIA"/>
  </r>
  <r>
    <x v="238"/>
    <x v="5"/>
    <x v="5"/>
    <x v="1"/>
    <n v="8"/>
    <s v="BR-040"/>
    <s v="SANTA MARIA"/>
    <s v="RODOVIÁRIA PLANO PILOTO/EIXO W SUL/AVENIDA DAS NAÇÕES (VILA TELEBRASÍLIA)/EPGU - ZOOLÓGICO/PARKSHOPPING/EPIA/EPIA/BR-040"/>
  </r>
  <r>
    <x v="238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8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8"/>
    <x v="5"/>
    <x v="5"/>
    <x v="1"/>
    <n v="11"/>
    <s v="VALPARAÍSO 1 E 2"/>
    <s v="VALPARAÍSO DO GOIÁS"/>
    <s v="RODOVIÁRIA PLANO PILOTO/EIXO W SUL/AVENIDA DAS NAÇÕES (VILA TELEBRASÍLIA)/EPGU - ZOOLÓGICO/PARKSHOPPING/EPIA/EPIA/BR-040/BR-040/PERÍMETRO URBANO DO VALPARAÍSO (CÉU AZUL)/VALPARAÍSO 1 E 2"/>
  </r>
  <r>
    <x v="238"/>
    <x v="5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VALPARAÍSO 1 E 2/VALPARAÍSO"/>
  </r>
  <r>
    <x v="239"/>
    <x v="5"/>
    <x v="4"/>
    <x v="0"/>
    <n v="1"/>
    <s v="TERMINAL VALPARAÍSO 2"/>
    <s v="VALPARAÍSO DO GOIÁS"/>
    <s v="TERMINAL VALPARAÍSO 2"/>
  </r>
  <r>
    <x v="239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39"/>
    <x v="5"/>
    <x v="4"/>
    <x v="0"/>
    <n v="3"/>
    <s v="BR-040"/>
    <s v="SANTA MARIA"/>
    <s v="TERMINAL VALPARAÍSO 2/PERÍMETRO URBANO DO VALPARAÍSO (CÉU AZUL - 2ª/3ª ETAPA)/BR-040"/>
  </r>
  <r>
    <x v="239"/>
    <x v="5"/>
    <x v="4"/>
    <x v="0"/>
    <n v="4"/>
    <s v="EPIA"/>
    <s v="PARKWAY"/>
    <s v="TERMINAL VALPARAÍSO 2/PERÍMETRO URBANO DO VALPARAÍSO (CÉU AZUL - 2ª/3ª ETAPA)/BR-040/EPIA"/>
  </r>
  <r>
    <x v="239"/>
    <x v="5"/>
    <x v="4"/>
    <x v="0"/>
    <n v="5"/>
    <s v="EPDB"/>
    <s v="LAGO SUL"/>
    <s v="TERMINAL VALPARAÍSO 2/PERÍMETRO URBANO DO VALPARAÍSO (CÉU AZUL - 2ª/3ª ETAPA)/BR-040/EPIA/EPDB"/>
  </r>
  <r>
    <x v="239"/>
    <x v="5"/>
    <x v="4"/>
    <x v="0"/>
    <n v="6"/>
    <s v="EPAR"/>
    <s v="LAGO SUL"/>
    <s v="TERMINAL VALPARAÍSO 2/PERÍMETRO URBANO DO VALPARAÍSO (CÉU AZUL - 2ª/3ª ETAPA)/BR-040/EPIA/EPDB/EPAR"/>
  </r>
  <r>
    <x v="239"/>
    <x v="5"/>
    <x v="4"/>
    <x v="0"/>
    <n v="7"/>
    <s v="AVENIDA DAS NAÇÕES (VILA TELEBRASÍLIA)"/>
    <s v="BRASÍLIA"/>
    <s v="TERMINAL VALPARAÍSO 2/PERÍMETRO URBANO DO VALPARAÍSO (CÉU AZUL - 2ª/3ª ETAPA)/BR-040/EPIA/EPDB/EPAR/AVENIDA DAS NAÇÕES (VILA TELEBRASÍLIA)"/>
  </r>
  <r>
    <x v="239"/>
    <x v="5"/>
    <x v="4"/>
    <x v="0"/>
    <n v="8"/>
    <s v="EIXO L2 SUL"/>
    <s v="BRASÍLIA"/>
    <s v="TERMINAL VALPARAÍSO 2/PERÍMETRO URBANO DO VALPARAÍSO (CÉU AZUL - 2ª/3ª ETAPA)/BR-040/EPIA/EPDB/EPAR/AVENIDA DAS NAÇÕES (VILA TELEBRASÍLIA)/EIXO L2 SUL"/>
  </r>
  <r>
    <x v="239"/>
    <x v="5"/>
    <x v="4"/>
    <x v="0"/>
    <n v="9"/>
    <s v="EIXO L2 NORTE"/>
    <s v="BRASÍLIA"/>
    <s v="TERMINAL VALPARAÍSO 2/PERÍMETRO URBANO DO VALPARAÍSO (CÉU AZUL - 2ª/3ª ETAPA)/BR-040/EPIA/EPDB/EPAR/AVENIDA DAS NAÇÕES (VILA TELEBRASÍLIA)/EIXO L2 SUL/EIXO L2 NORTE"/>
  </r>
  <r>
    <x v="239"/>
    <x v="5"/>
    <x v="4"/>
    <x v="0"/>
    <n v="10"/>
    <s v="TERMINAL W3 NORTE"/>
    <s v="BRASÍLIA"/>
    <s v="TERMINAL VALPARAÍSO 2/PERÍMETRO URBANO DO VALPARAÍSO (CÉU AZUL - 2ª/3ª ETAPA)/BR-040/EPIA/EPDB/EPAR/AVENIDA DAS NAÇÕES (VILA TELEBRASÍLIA)/EIXO L2 SUL/EIXO L2 NORTE/TERMINAL W3 NORTE"/>
  </r>
  <r>
    <x v="239"/>
    <x v="5"/>
    <x v="5"/>
    <x v="1"/>
    <n v="1"/>
    <s v="TERMINAL W3 NORTE"/>
    <s v="BRASÍLIA"/>
    <s v="TERMINAL W3 NORTE"/>
  </r>
  <r>
    <x v="239"/>
    <x v="5"/>
    <x v="5"/>
    <x v="1"/>
    <n v="2"/>
    <s v="EIXO L2 NORTE"/>
    <s v="BRASÍLIA"/>
    <s v="TERMINAL W3 NORTE/EIXO L2 NORTE"/>
  </r>
  <r>
    <x v="239"/>
    <x v="5"/>
    <x v="5"/>
    <x v="1"/>
    <n v="3"/>
    <s v="AVENIDA DAS NAÇÕES (VILA TELEBRASÍLIA)"/>
    <s v="BRASÍLIA"/>
    <s v="TERMINAL W3 NORTE/EIXO L2 NORTE/AVENIDA DAS NAÇÕES (VILA TELEBRASÍLIA)"/>
  </r>
  <r>
    <x v="239"/>
    <x v="5"/>
    <x v="5"/>
    <x v="1"/>
    <n v="4"/>
    <s v="EPAR"/>
    <s v="LAGO SUL"/>
    <s v="TERMINAL W3 NORTE/EIXO L2 NORTE/AVENIDA DAS NAÇÕES (VILA TELEBRASÍLIA)/EPAR"/>
  </r>
  <r>
    <x v="239"/>
    <x v="5"/>
    <x v="5"/>
    <x v="1"/>
    <n v="5"/>
    <s v="EPDB"/>
    <s v="LAGO SUL"/>
    <s v="TERMINAL W3 NORTE/EIXO L2 NORTE/AVENIDA DAS NAÇÕES (VILA TELEBRASÍLIA)/EPAR/EPDB"/>
  </r>
  <r>
    <x v="239"/>
    <x v="5"/>
    <x v="5"/>
    <x v="1"/>
    <n v="6"/>
    <s v="EPIA"/>
    <s v="PARKWAY"/>
    <s v="TERMINAL W3 NORTE/EIXO L2 NORTE/AVENIDA DAS NAÇÕES (VILA TELEBRASÍLIA)/EPAR/EPDB/EPIA"/>
  </r>
  <r>
    <x v="239"/>
    <x v="5"/>
    <x v="5"/>
    <x v="1"/>
    <n v="7"/>
    <s v="BR-040"/>
    <s v="SANTA MARIA"/>
    <s v="TERMINAL W3 NORTE/EIXO L2 NORTE/AVENIDA DAS NAÇÕES (VILA TELEBRASÍLIA)/EPAR/EPDB/EPIA/BR-040"/>
  </r>
  <r>
    <x v="239"/>
    <x v="5"/>
    <x v="5"/>
    <x v="1"/>
    <n v="8"/>
    <s v="PERÍMETRO URBANO DO VALPARAÍSO (CÉU AZUL - 2ª/3ª ETAPA)"/>
    <s v="VALPARAÍSO DO GOIÁS"/>
    <s v="TERMINAL W3 NORTE/EIXO L2 NORTE/AVENIDA DAS NAÇÕES (VILA TELEBRASÍLIA)/EPAR/EPDB/EPIA/BR-040/PERÍMETRO URBANO DO VALPARAÍSO (CÉU AZUL - 2ª/3ª ETAPA)"/>
  </r>
  <r>
    <x v="239"/>
    <x v="5"/>
    <x v="5"/>
    <x v="1"/>
    <n v="9"/>
    <s v="VALPARAÍSO"/>
    <s v="VALPARAÍSO DO GOIÁS"/>
    <s v="TERMINAL W3 NORTE/EIXO L2 NORTE/AVENIDA DAS NAÇÕES (VILA TELEBRASÍLIA)/EPAR/EPDB/EPIA/BR-040/PERÍMETRO URBANO DO VALPARAÍSO (CÉU AZUL - 2ª/3ª ETAPA)/VALPARAÍSO"/>
  </r>
  <r>
    <x v="240"/>
    <x v="5"/>
    <x v="4"/>
    <x v="0"/>
    <n v="1"/>
    <s v="VALPARAÍSO"/>
    <s v="VALPARAÍSO DO GOIÁS"/>
    <s v="VALPARAÍSO"/>
  </r>
  <r>
    <x v="240"/>
    <x v="5"/>
    <x v="4"/>
    <x v="0"/>
    <n v="2"/>
    <s v="PERÍMETRO URBANO DO VALPARAÍSO (CÉU AZUL - 3ª ETAPA)"/>
    <s v="VALPARAÍSO DO GOIÁS"/>
    <s v="VALPARAÍSO/PERÍMETRO URBANO DO VALPARAÍSO (CÉU AZUL - 3ª ETAPA)"/>
  </r>
  <r>
    <x v="240"/>
    <x v="5"/>
    <x v="4"/>
    <x v="0"/>
    <n v="3"/>
    <s v="BR-040"/>
    <s v="VALPARAÍSO DO GOIÁS"/>
    <s v="VALPARAÍSO/PERÍMETRO URBANO DO VALPARAÍSO (CÉU AZUL - 3ª ETAPA)/BR-040"/>
  </r>
  <r>
    <x v="240"/>
    <x v="5"/>
    <x v="4"/>
    <x v="0"/>
    <n v="4"/>
    <s v="BR-040"/>
    <s v="SANTA MARIA"/>
    <s v="VALPARAÍSO/PERÍMETRO URBANO DO VALPARAÍSO (CÉU AZUL - 3ª ETAPA)/BR-040/BR-040"/>
  </r>
  <r>
    <x v="240"/>
    <x v="5"/>
    <x v="4"/>
    <x v="0"/>
    <n v="5"/>
    <s v="EPIA"/>
    <s v="PARKWAY"/>
    <s v="VALPARAÍSO/PERÍMETRO URBANO DO VALPARAÍSO (CÉU AZUL - 3ª ETAPA)/BR-040/BR-040/EPIA"/>
  </r>
  <r>
    <x v="240"/>
    <x v="5"/>
    <x v="4"/>
    <x v="0"/>
    <n v="6"/>
    <s v="EPIA"/>
    <s v="CANDANGOLÂNDIA"/>
    <s v="VALPARAÍSO/PERÍMETRO URBANO DO VALPARAÍSO (CÉU AZUL - 3ª ETAPA)/BR-040/BR-040/EPIA/EPIA"/>
  </r>
  <r>
    <x v="240"/>
    <x v="5"/>
    <x v="4"/>
    <x v="0"/>
    <n v="7"/>
    <s v="EPGU - ZOOLÓGICO"/>
    <s v="GUARÁ"/>
    <s v="VALPARAÍSO/PERÍMETRO URBANO DO VALPARAÍSO (CÉU AZUL - 3ª ETAPA)/BR-040/BR-040/EPIA/EPIA/EPGU - ZOOLÓGICO"/>
  </r>
  <r>
    <x v="240"/>
    <x v="5"/>
    <x v="4"/>
    <x v="0"/>
    <n v="8"/>
    <s v="AVENIDA DAS NAÇÕES (VILA TELEBRASÍLIA)"/>
    <s v="BRASÍLIA"/>
    <s v="VALPARAÍSO/PERÍMETRO URBANO DO VALPARAÍSO (CÉU AZUL - 3ª ETAPA)/BR-040/BR-040/EPIA/EPIA/EPGU - ZOOLÓGICO/AVENIDA DAS NAÇÕES (VILA TELEBRASÍLIA)"/>
  </r>
  <r>
    <x v="240"/>
    <x v="5"/>
    <x v="4"/>
    <x v="0"/>
    <n v="9"/>
    <s v="EIXO W SUL"/>
    <s v="BRASÍLIA"/>
    <s v="VALPARAÍSO/PERÍMETRO URBANO DO VALPARAÍSO (CÉU AZUL - 3ª ETAPA)/BR-040/BR-040/EPIA/EPIA/EPGU - ZOOLÓGICO/AVENIDA DAS NAÇÕES (VILA TELEBRASÍLIA)/EIXO W SUL"/>
  </r>
  <r>
    <x v="240"/>
    <x v="5"/>
    <x v="4"/>
    <x v="0"/>
    <n v="10"/>
    <s v="ESPLANADA"/>
    <s v="BRASÍLIA"/>
    <s v="VALPARAÍSO/PERÍMETRO URBANO DO VALPARAÍSO (CÉU AZUL - 3ª ETAPA)/BR-040/BR-040/EPIA/EPIA/EPGU - ZOOLÓGICO/AVENIDA DAS NAÇÕES (VILA TELEBRASÍLIA)/EIXO W SUL/ESPLANADA"/>
  </r>
  <r>
    <x v="240"/>
    <x v="5"/>
    <x v="4"/>
    <x v="0"/>
    <n v="11"/>
    <s v="RODOVIÁRIA PLANO PILOTO"/>
    <s v="BRASÍLIA"/>
    <s v="VALPARAÍSO/PERÍMETRO URBANO DO VALPARAÍSO (CÉU AZUL - 3ª ETAPA)/BR-040/BR-040/EPIA/EPIA/EPGU - ZOOLÓGICO/AVENIDA DAS NAÇÕES (VILA TELEBRASÍLIA)/EIXO W SUL/ESPLANADA/RODOVIÁRIA PLANO PILOTO"/>
  </r>
  <r>
    <x v="240"/>
    <x v="5"/>
    <x v="5"/>
    <x v="1"/>
    <n v="1"/>
    <s v="RODOVIÁRIA PLANO PILOTO"/>
    <s v="BRASÍLIA"/>
    <s v="RODOVIÁRIA PLANO PILOTO"/>
  </r>
  <r>
    <x v="240"/>
    <x v="5"/>
    <x v="5"/>
    <x v="1"/>
    <n v="2"/>
    <s v="ESPLANADA"/>
    <s v="BRASÍLIA"/>
    <s v="RODOVIÁRIA PLANO PILOTO/ESPLANADA"/>
  </r>
  <r>
    <x v="240"/>
    <x v="5"/>
    <x v="5"/>
    <x v="1"/>
    <n v="3"/>
    <s v="EIXO W SUL"/>
    <s v="BRASÍLIA"/>
    <s v="RODOVIÁRIA PLANO PILOTO/ESPLANADA/EIXO W SUL"/>
  </r>
  <r>
    <x v="240"/>
    <x v="5"/>
    <x v="5"/>
    <x v="1"/>
    <n v="4"/>
    <s v="AVENIDA DAS NAÇÕES (VILA TELEBRASÍLIA)"/>
    <s v="BRASÍLIA"/>
    <s v="RODOVIÁRIA PLANO PILOTO/ESPLANADA/EIXO W SUL/AVENIDA DAS NAÇÕES (VILA TELEBRASÍLIA)"/>
  </r>
  <r>
    <x v="240"/>
    <x v="5"/>
    <x v="5"/>
    <x v="1"/>
    <n v="5"/>
    <s v="EPGU - ZOOLÓGICO"/>
    <s v="GUARÁ"/>
    <s v="RODOVIÁRIA PLANO PILOTO/ESPLANADA/EIXO W SUL/AVENIDA DAS NAÇÕES (VILA TELEBRASÍLIA)/EPGU - ZOOLÓGICO"/>
  </r>
  <r>
    <x v="240"/>
    <x v="5"/>
    <x v="5"/>
    <x v="1"/>
    <n v="6"/>
    <s v="EPIA"/>
    <s v="CANDANGOLÂNDIA"/>
    <s v="RODOVIÁRIA PLANO PILOTO/ESPLANADA/EIXO W SUL/AVENIDA DAS NAÇÕES (VILA TELEBRASÍLIA)/EPGU - ZOOLÓGICO/EPIA"/>
  </r>
  <r>
    <x v="240"/>
    <x v="5"/>
    <x v="5"/>
    <x v="1"/>
    <n v="7"/>
    <s v="EPIA"/>
    <s v="PARKWAY"/>
    <s v="RODOVIÁRIA PLANO PILOTO/ESPLANADA/EIXO W SUL/AVENIDA DAS NAÇÕES (VILA TELEBRASÍLIA)/EPGU - ZOOLÓGICO/EPIA/EPIA"/>
  </r>
  <r>
    <x v="240"/>
    <x v="5"/>
    <x v="5"/>
    <x v="1"/>
    <n v="8"/>
    <s v="BR-040"/>
    <s v="SANTA MARIA"/>
    <s v="RODOVIÁRIA PLANO PILOTO/ESPLANADA/EIXO W SUL/AVENIDA DAS NAÇÕES (VILA TELEBRASÍLIA)/EPGU - ZOOLÓGICO/EPIA/EPIA/BR-040"/>
  </r>
  <r>
    <x v="240"/>
    <x v="5"/>
    <x v="5"/>
    <x v="1"/>
    <n v="9"/>
    <s v="BR-040"/>
    <s v="VALPARAÍSO DO GOIÁS"/>
    <s v="RODOVIÁRIA PLANO PILOTO/ESPLANADA/EIXO W SUL/AVENIDA DAS NAÇÕES (VILA TELEBRASÍLIA)/EPGU - ZOOLÓGICO/EPIA/EPIA/BR-040/BR-040"/>
  </r>
  <r>
    <x v="240"/>
    <x v="5"/>
    <x v="5"/>
    <x v="1"/>
    <n v="10"/>
    <s v="PERÍMETRO URBANO DO VALPARAÍSO (CÉU AZUL - 3ª ETAPA)"/>
    <s v="VALPARAÍSO DO GOIÁS"/>
    <s v="RODOVIÁRIA PLANO PILOTO/ESPLANADA/EIXO W SUL/AVENIDA DAS NAÇÕES (VILA TELEBRASÍLIA)/EPGU - ZOOLÓGICO/EPIA/EPIA/BR-040/BR-040/PERÍMETRO URBANO DO VALPARAÍSO (CÉU AZUL - 3ª ETAPA)"/>
  </r>
  <r>
    <x v="240"/>
    <x v="5"/>
    <x v="5"/>
    <x v="1"/>
    <n v="11"/>
    <s v="TERMINAL VALPARAÍSO 2"/>
    <s v="VALPARAÍSO DO GOIÁS"/>
    <s v="RODOVIÁRIA PLANO PILOTO/ESPLANADA/EIXO W SUL/AVENIDA DAS NAÇÕES (VILA TELEBRASÍLIA)/EPGU - ZOOLÓGICO/EPIA/EPIA/BR-040/BR-040/PERÍMETRO URBANO DO VALPARAÍSO (CÉU AZUL - 3ª ETAPA)/TERMINAL VALPARAÍSO 2"/>
  </r>
  <r>
    <x v="241"/>
    <x v="5"/>
    <x v="4"/>
    <x v="0"/>
    <n v="1"/>
    <s v="TERMINAL VALPARAÍSO 2"/>
    <s v="VALPARAÍSO DO GOIÁS"/>
    <s v="TERMINAL VALPARAÍSO 2"/>
  </r>
  <r>
    <x v="241"/>
    <x v="5"/>
    <x v="4"/>
    <x v="0"/>
    <n v="1"/>
    <s v="TERMINAL VALPARAÍSO 2"/>
    <s v="VALPARAÍSO DO GOIÁS"/>
    <s v="TERMINAL VALPARAÍSO 2"/>
  </r>
  <r>
    <x v="241"/>
    <x v="5"/>
    <x v="4"/>
    <x v="0"/>
    <n v="2"/>
    <s v="PERÍMETRO URBANO DO VALPARAÍSO (CÉU AZUL)"/>
    <s v="VALPARAÍSO DO GOIÁS"/>
    <s v="TERMINAL VALPARAÍSO 2/PERÍMETRO URBANO DO VALPARAÍSO (CÉU AZUL)"/>
  </r>
  <r>
    <x v="241"/>
    <x v="5"/>
    <x v="4"/>
    <x v="0"/>
    <n v="2"/>
    <s v="PERÍMETRO URBANO DO VALPARAÍSO (CÉU AZUL)"/>
    <s v="VALPARAÍSO DO GOIÁS"/>
    <s v="TERMINAL VALPARAÍSO 2/PERÍMETRO URBANO DO VALPARAÍSO (CÉU AZUL)/PERÍMETRO URBANO DO VALPARAÍSO (CÉU AZUL)"/>
  </r>
  <r>
    <x v="241"/>
    <x v="5"/>
    <x v="4"/>
    <x v="0"/>
    <n v="3"/>
    <s v="BR-040"/>
    <s v="SANTA MARIA"/>
    <s v="TERMINAL VALPARAÍSO 2/PERÍMETRO URBANO DO VALPARAÍSO (CÉU AZUL)/PERÍMETRO URBANO DO VALPARAÍSO (CÉU AZUL)/BR-040"/>
  </r>
  <r>
    <x v="241"/>
    <x v="5"/>
    <x v="4"/>
    <x v="0"/>
    <n v="3"/>
    <s v="BR-040"/>
    <s v="SANTA MARIA"/>
    <s v="TERMINAL VALPARAÍSO 2/PERÍMETRO URBANO DO VALPARAÍSO (CÉU AZUL)/PERÍMETRO URBANO DO VALPARAÍSO (CÉU AZUL)/BR-040/BR-040"/>
  </r>
  <r>
    <x v="241"/>
    <x v="5"/>
    <x v="4"/>
    <x v="0"/>
    <n v="4"/>
    <s v="EPIA"/>
    <s v="PARKWAY"/>
    <s v="TERMINAL VALPARAÍSO 2/PERÍMETRO URBANO DO VALPARAÍSO (CÉU AZUL)/PERÍMETRO URBANO DO VALPARAÍSO (CÉU AZUL)/BR-040/BR-040/EPIA"/>
  </r>
  <r>
    <x v="241"/>
    <x v="5"/>
    <x v="4"/>
    <x v="0"/>
    <n v="4"/>
    <s v="EPIA"/>
    <s v="PARKWAY"/>
    <s v="TERMINAL VALPARAÍSO 2/PERÍMETRO URBANO DO VALPARAÍSO (CÉU AZUL)/PERÍMETRO URBANO DO VALPARAÍSO (CÉU AZUL)/BR-040/BR-040/EPIA/EPIA"/>
  </r>
  <r>
    <x v="241"/>
    <x v="5"/>
    <x v="4"/>
    <x v="0"/>
    <n v="5"/>
    <s v="EPDB"/>
    <s v="LAGO SUL"/>
    <s v="TERMINAL VALPARAÍSO 2/PERÍMETRO URBANO DO VALPARAÍSO (CÉU AZUL)/PERÍMETRO URBANO DO VALPARAÍSO (CÉU AZUL)/BR-040/BR-040/EPIA/EPIA/EPDB"/>
  </r>
  <r>
    <x v="241"/>
    <x v="5"/>
    <x v="4"/>
    <x v="0"/>
    <n v="5"/>
    <s v="EPDB"/>
    <s v="LAGO SUL"/>
    <s v="TERMINAL VALPARAÍSO 2/PERÍMETRO URBANO DO VALPARAÍSO (CÉU AZUL)/PERÍMETRO URBANO DO VALPARAÍSO (CÉU AZUL)/BR-040/BR-040/EPIA/EPIA/EPDB/EPDB"/>
  </r>
  <r>
    <x v="241"/>
    <x v="5"/>
    <x v="4"/>
    <x v="0"/>
    <n v="6"/>
    <s v="EPAR"/>
    <s v="LAGO SUL"/>
    <s v="TERMINAL VALPARAÍSO 2/PERÍMETRO URBANO DO VALPARAÍSO (CÉU AZUL)/PERÍMETRO URBANO DO VALPARAÍSO (CÉU AZUL)/BR-040/BR-040/EPIA/EPIA/EPDB/EPDB/EPAR"/>
  </r>
  <r>
    <x v="241"/>
    <x v="5"/>
    <x v="4"/>
    <x v="0"/>
    <n v="6"/>
    <s v="EPAR"/>
    <s v="LAGO SUL"/>
    <s v="TERMINAL VALPARAÍSO 2/PERÍMETRO URBANO DO VALPARAÍSO (CÉU AZUL)/PERÍMETRO URBANO DO VALPARAÍSO (CÉU AZUL)/BR-040/BR-040/EPIA/EPIA/EPDB/EPDB/EPAR/EPAR"/>
  </r>
  <r>
    <x v="241"/>
    <x v="5"/>
    <x v="4"/>
    <x v="0"/>
    <n v="7"/>
    <s v="EIXO L SUL"/>
    <s v="BRASÍLIA"/>
    <s v="TERMINAL VALPARAÍSO 2/PERÍMETRO URBANO DO VALPARAÍSO (CÉU AZUL)/PERÍMETRO URBANO DO VALPARAÍSO (CÉU AZUL)/BR-040/BR-040/EPIA/EPIA/EPDB/EPDB/EPAR/EPAR/EIXO L SUL"/>
  </r>
  <r>
    <x v="241"/>
    <x v="5"/>
    <x v="4"/>
    <x v="0"/>
    <n v="7"/>
    <s v="EIXO L SUL"/>
    <s v="BRASÍLIA"/>
    <s v="TERMINAL VALPARAÍSO 2/PERÍMETRO URBANO DO VALPARAÍSO (CÉU AZUL)/PERÍMETRO URBANO DO VALPARAÍSO (CÉU AZUL)/BR-040/BR-040/EPIA/EPIA/EPDB/EPDB/EPAR/EPAR/EIXO L SUL/EIXO L SUL"/>
  </r>
  <r>
    <x v="241"/>
    <x v="5"/>
    <x v="4"/>
    <x v="0"/>
    <n v="8"/>
    <s v="EIXO MONUMENTAL"/>
    <s v="BRASÍLIA"/>
    <s v="TERMINAL VALPARAÍSO 2/PERÍMETRO URBANO DO VALPARAÍSO (CÉU AZUL)/PERÍMETRO URBANO DO VALPARAÍSO (CÉU AZUL)/BR-040/BR-040/EPIA/EPIA/EPDB/EPDB/EPAR/EPAR/EIXO L SUL/EIXO L SUL/EIXO MONUMENTAL"/>
  </r>
  <r>
    <x v="241"/>
    <x v="5"/>
    <x v="4"/>
    <x v="0"/>
    <n v="8"/>
    <s v="EIXO MONUMENTAL"/>
    <s v="BRASÍLIA"/>
    <s v="TERMINAL VALPARAÍSO 2/PERÍMETRO URBANO DO VALPARAÍSO (CÉU AZUL)/PERÍMETRO URBANO DO VALPARAÍSO (CÉU AZUL)/BR-040/BR-040/EPIA/EPIA/EPDB/EPDB/EPAR/EPAR/EIXO L SUL/EIXO L SUL/EIXO MONUMENTAL/EIXO MONUMENTAL"/>
  </r>
  <r>
    <x v="241"/>
    <x v="5"/>
    <x v="4"/>
    <x v="0"/>
    <n v="9"/>
    <s v="ESPLANADA"/>
    <s v="BRASÍLIA"/>
    <s v="TERMINAL VALPARAÍSO 2/PERÍMETRO URBANO DO VALPARAÍSO (CÉU AZUL)/PERÍMETRO URBANO DO VALPARAÍSO (CÉU AZUL)/BR-040/BR-040/EPIA/EPIA/EPDB/EPDB/EPAR/EPAR/EIXO L SUL/EIXO L SUL/EIXO MONUMENTAL/EIXO MONUMENTAL/ESPLANADA"/>
  </r>
  <r>
    <x v="241"/>
    <x v="5"/>
    <x v="4"/>
    <x v="0"/>
    <n v="9"/>
    <s v="ESPLANADA"/>
    <s v="BRASÍLIA"/>
    <s v="TERMINAL VALPARAÍSO 2/PERÍMETRO URBANO DO VALPARAÍSO (CÉU AZUL)/PERÍMETRO URBANO DO VALPARAÍSO (CÉU AZUL)/BR-040/BR-040/EPIA/EPIA/EPDB/EPDB/EPAR/EPAR/EIXO L SUL/EIXO L SUL/EIXO MONUMENTAL/EIXO MONUMENTAL/ESPLANADA/ESPLANADA"/>
  </r>
  <r>
    <x v="241"/>
    <x v="5"/>
    <x v="4"/>
    <x v="0"/>
    <n v="10"/>
    <s v="RODOVIÁRIA PLANO PILOTO"/>
    <s v="BRASÍLIA"/>
    <s v="TERMINAL VALPARAÍSO 2/PERÍMETRO URBANO DO VALPARAÍSO (CÉU AZUL)/PERÍMETRO URBANO DO VALPARAÍSO (CÉU AZUL)/BR-040/BR-040/EPIA/EPIA/EPDB/EPDB/EPAR/EPAR/EIXO L SUL/EIXO L SUL/EIXO MONUMENTAL/EIXO MONUMENTAL/ESPLANADA/ESPLANADA/RODOVIÁRIA PLANO PILOTO"/>
  </r>
  <r>
    <x v="241"/>
    <x v="5"/>
    <x v="4"/>
    <x v="0"/>
    <n v="10"/>
    <s v="RODOVIÁRIA PLANO PILOTO"/>
    <s v="BRASÍLIA"/>
    <s v="TERMINAL VALPARAÍSO 2/PERÍMETRO URBANO DO VALPARAÍSO (CÉU AZUL)/PERÍMETRO URBANO DO VALPARAÍSO (CÉU AZUL)/BR-040/BR-040/EPIA/EPIA/EPDB/EPDB/EPAR/EPAR/EIXO L SUL/EIXO L SUL/EIXO MONUMENTAL/EIXO MONUMENTAL/ESPLANADA/ESPLANADA/RODOVIÁRIA PLANO PILOTO/RODOVIÁRIA PLANO PILOTO"/>
  </r>
  <r>
    <x v="241"/>
    <x v="5"/>
    <x v="5"/>
    <x v="1"/>
    <n v="1"/>
    <s v="RODOVIÁRIA PLANO PILOTO"/>
    <s v="BRASÍLIA"/>
    <s v="RODOVIÁRIA PLANO PILOTO"/>
  </r>
  <r>
    <x v="241"/>
    <x v="5"/>
    <x v="5"/>
    <x v="1"/>
    <n v="1"/>
    <s v="RODOVIÁRIA PLANO PILOTO"/>
    <s v="BRASÍLIA"/>
    <s v="RODOVIÁRIA PLANO PILOTO"/>
  </r>
  <r>
    <x v="241"/>
    <x v="5"/>
    <x v="5"/>
    <x v="1"/>
    <n v="2"/>
    <s v="ESPLANADA"/>
    <s v="BRASÍLIA"/>
    <s v="RODOVIÁRIA PLANO PILOTO/ESPLANADA"/>
  </r>
  <r>
    <x v="241"/>
    <x v="5"/>
    <x v="5"/>
    <x v="1"/>
    <n v="2"/>
    <s v="ESPLANADA"/>
    <s v="BRASÍLIA"/>
    <s v="RODOVIÁRIA PLANO PILOTO/ESPLANADA/ESPLANADA"/>
  </r>
  <r>
    <x v="241"/>
    <x v="5"/>
    <x v="5"/>
    <x v="1"/>
    <n v="3"/>
    <s v="EIXO MONUMENTAL"/>
    <s v="BRASÍLIA"/>
    <s v="RODOVIÁRIA PLANO PILOTO/ESPLANADA/ESPLANADA/EIXO MONUMENTAL"/>
  </r>
  <r>
    <x v="241"/>
    <x v="5"/>
    <x v="5"/>
    <x v="1"/>
    <n v="3"/>
    <s v="EIXO MONUMENTAL"/>
    <s v="BRASÍLIA"/>
    <s v="RODOVIÁRIA PLANO PILOTO/ESPLANADA/ESPLANADA/EIXO MONUMENTAL/EIXO MONUMENTAL"/>
  </r>
  <r>
    <x v="241"/>
    <x v="5"/>
    <x v="5"/>
    <x v="1"/>
    <n v="4"/>
    <s v="EIXO L SUL"/>
    <s v="BRASÍLIA"/>
    <s v="RODOVIÁRIA PLANO PILOTO/ESPLANADA/ESPLANADA/EIXO MONUMENTAL/EIXO MONUMENTAL/EIXO L SUL"/>
  </r>
  <r>
    <x v="241"/>
    <x v="5"/>
    <x v="5"/>
    <x v="1"/>
    <n v="4"/>
    <s v="EIXO L SUL"/>
    <s v="BRASÍLIA"/>
    <s v="RODOVIÁRIA PLANO PILOTO/ESPLANADA/ESPLANADA/EIXO MONUMENTAL/EIXO MONUMENTAL/EIXO L SUL/EIXO L SUL"/>
  </r>
  <r>
    <x v="241"/>
    <x v="5"/>
    <x v="5"/>
    <x v="1"/>
    <n v="5"/>
    <s v="EPAR"/>
    <s v="LAGO SUL"/>
    <s v="RODOVIÁRIA PLANO PILOTO/ESPLANADA/ESPLANADA/EIXO MONUMENTAL/EIXO MONUMENTAL/EIXO L SUL/EIXO L SUL/EPAR"/>
  </r>
  <r>
    <x v="241"/>
    <x v="5"/>
    <x v="5"/>
    <x v="1"/>
    <n v="5"/>
    <s v="EPAR"/>
    <s v="LAGO SUL"/>
    <s v="RODOVIÁRIA PLANO PILOTO/ESPLANADA/ESPLANADA/EIXO MONUMENTAL/EIXO MONUMENTAL/EIXO L SUL/EIXO L SUL/EPAR/EPAR"/>
  </r>
  <r>
    <x v="241"/>
    <x v="5"/>
    <x v="5"/>
    <x v="1"/>
    <n v="6"/>
    <s v="EPDB"/>
    <s v="LAGO SUL"/>
    <s v="RODOVIÁRIA PLANO PILOTO/ESPLANADA/ESPLANADA/EIXO MONUMENTAL/EIXO MONUMENTAL/EIXO L SUL/EIXO L SUL/EPAR/EPAR/EPDB"/>
  </r>
  <r>
    <x v="241"/>
    <x v="5"/>
    <x v="5"/>
    <x v="1"/>
    <n v="6"/>
    <s v="EPDB"/>
    <s v="LAGO SUL"/>
    <s v="RODOVIÁRIA PLANO PILOTO/ESPLANADA/ESPLANADA/EIXO MONUMENTAL/EIXO MONUMENTAL/EIXO L SUL/EIXO L SUL/EPAR/EPAR/EPDB/EPDB"/>
  </r>
  <r>
    <x v="241"/>
    <x v="5"/>
    <x v="5"/>
    <x v="1"/>
    <n v="7"/>
    <s v="EPIA"/>
    <s v="PARKWAY"/>
    <s v="RODOVIÁRIA PLANO PILOTO/ESPLANADA/ESPLANADA/EIXO MONUMENTAL/EIXO MONUMENTAL/EIXO L SUL/EIXO L SUL/EPAR/EPAR/EPDB/EPDB/EPIA"/>
  </r>
  <r>
    <x v="241"/>
    <x v="5"/>
    <x v="5"/>
    <x v="1"/>
    <n v="7"/>
    <s v="EPIA"/>
    <s v="PARKWAY"/>
    <s v="RODOVIÁRIA PLANO PILOTO/ESPLANADA/ESPLANADA/EIXO MONUMENTAL/EIXO MONUMENTAL/EIXO L SUL/EIXO L SUL/EPAR/EPAR/EPDB/EPDB/EPIA/EPIA"/>
  </r>
  <r>
    <x v="241"/>
    <x v="5"/>
    <x v="5"/>
    <x v="1"/>
    <n v="8"/>
    <s v="BR-040"/>
    <s v="SANTA MARIA"/>
    <s v="RODOVIÁRIA PLANO PILOTO/ESPLANADA/ESPLANADA/EIXO MONUMENTAL/EIXO MONUMENTAL/EIXO L SUL/EIXO L SUL/EPAR/EPAR/EPDB/EPDB/EPIA/EPIA/BR-040"/>
  </r>
  <r>
    <x v="241"/>
    <x v="5"/>
    <x v="5"/>
    <x v="1"/>
    <n v="8"/>
    <s v="BR-040"/>
    <s v="SANTA MARIA"/>
    <s v="RODOVIÁRIA PLANO PILOTO/ESPLANADA/ESPLANADA/EIXO MONUMENTAL/EIXO MONUMENTAL/EIXO L SUL/EIXO L SUL/EPAR/EPAR/EPDB/EPDB/EPIA/EPIA/BR-040/BR-040"/>
  </r>
  <r>
    <x v="241"/>
    <x v="5"/>
    <x v="5"/>
    <x v="1"/>
    <n v="9"/>
    <s v="PERÍMETRO URBANO DO VALPARAÍSO (CÉU AZUL)"/>
    <s v="VALPARAÍSO DO GOIÁS"/>
    <s v="RODOVIÁRIA PLANO PILOTO/ESPLANADA/ESPLANADA/EIXO MONUMENTAL/EIXO MONUMENTAL/EIXO L SUL/EIXO L SUL/EPAR/EPAR/EPDB/EPDB/EPIA/EPIA/BR-040/BR-040/PERÍMETRO URBANO DO VALPARAÍSO (CÉU AZUL)"/>
  </r>
  <r>
    <x v="241"/>
    <x v="5"/>
    <x v="5"/>
    <x v="1"/>
    <n v="9"/>
    <s v="PERÍMETRO URBANO DO VALPARAÍSO (CÉU AZUL)"/>
    <s v="VALPARAÍSO DO GOIÁS"/>
    <s v="RODOVIÁRIA PLANO PILOTO/ESPLANADA/ESPLANADA/EIXO MONUMENTAL/EIXO MONUMENTAL/EIXO L SUL/EIXO L SUL/EPAR/EPAR/EPDB/EPDB/EPIA/EPIA/BR-040/BR-040/PERÍMETRO URBANO DO VALPARAÍSO (CÉU AZUL)/PERÍMETRO URBANO DO VALPARAÍSO (CÉU AZUL)"/>
  </r>
  <r>
    <x v="241"/>
    <x v="5"/>
    <x v="5"/>
    <x v="1"/>
    <n v="10"/>
    <s v="TERMINAL VALPARAÍSO 2"/>
    <s v="VALPARAÍSO DO GOIÁS"/>
    <s v="RODOVIÁRIA PLANO PILOTO/ESPLANADA/ESPLANADA/EIXO MONUMENTAL/EIXO MONUMENTAL/EIXO L SUL/EIXO L SUL/EPAR/EPAR/EPDB/EPDB/EPIA/EPIA/BR-040/BR-040/PERÍMETRO URBANO DO VALPARAÍSO (CÉU AZUL)/PERÍMETRO URBANO DO VALPARAÍSO (CÉU AZUL)/TERMINAL VALPARAÍSO 2"/>
  </r>
  <r>
    <x v="241"/>
    <x v="5"/>
    <x v="5"/>
    <x v="1"/>
    <n v="10"/>
    <s v="TERMINAL VALPARAÍSO 2"/>
    <s v="VALPARAÍSO DO GOIÁS"/>
    <s v="RODOVIÁRIA PLANO PILOTO/ESPLANADA/ESPLANADA/EIXO MONUMENTAL/EIXO MONUMENTAL/EIXO L SUL/EIXO L SUL/EPAR/EPAR/EPDB/EPDB/EPIA/EPIA/BR-040/BR-040/PERÍMETRO URBANO DO VALPARAÍSO (CÉU AZUL)/PERÍMETRO URBANO DO VALPARAÍSO (CÉU AZUL)/TERMINAL VALPARAÍSO 2/TERMINAL VALPARAÍSO 2"/>
  </r>
  <r>
    <x v="242"/>
    <x v="5"/>
    <x v="4"/>
    <x v="0"/>
    <n v="1"/>
    <s v="TERMINAL VALPARAÍSO 2"/>
    <s v="VALPARAÍSO DO GOIÁS"/>
    <s v="TERMINAL VALPARAÍSO 2"/>
  </r>
  <r>
    <x v="242"/>
    <x v="5"/>
    <x v="4"/>
    <x v="0"/>
    <n v="2"/>
    <s v="PERÍMETRO URBANO DO VALPARAÍSO (CÉU AZUL)"/>
    <s v="VALPARAÍSO DO GOIÁS"/>
    <s v="TERMINAL VALPARAÍSO 2/PERÍMETRO URBANO DO VALPARAÍSO (CÉU AZUL)"/>
  </r>
  <r>
    <x v="242"/>
    <x v="5"/>
    <x v="4"/>
    <x v="0"/>
    <n v="3"/>
    <s v="BR-040"/>
    <s v="SANTA MARIA"/>
    <s v="TERMINAL VALPARAÍSO 2/PERÍMETRO URBANO DO VALPARAÍSO (CÉU AZUL)/BR-040"/>
  </r>
  <r>
    <x v="242"/>
    <x v="5"/>
    <x v="4"/>
    <x v="0"/>
    <n v="4"/>
    <s v="EPIA"/>
    <s v="PARKWAY"/>
    <s v="TERMINAL VALPARAÍSO 2/PERÍMETRO URBANO DO VALPARAÍSO (CÉU AZUL)/BR-040/EPIA"/>
  </r>
  <r>
    <x v="242"/>
    <x v="5"/>
    <x v="4"/>
    <x v="0"/>
    <n v="5"/>
    <s v="EPDB"/>
    <s v="LAGO SUL"/>
    <s v="TERMINAL VALPARAÍSO 2/PERÍMETRO URBANO DO VALPARAÍSO (CÉU AZUL)/BR-040/EPIA/EPDB"/>
  </r>
  <r>
    <x v="242"/>
    <x v="5"/>
    <x v="4"/>
    <x v="0"/>
    <n v="6"/>
    <s v="EPAR"/>
    <s v="LAGO SUL"/>
    <s v="TERMINAL VALPARAÍSO 2/PERÍMETRO URBANO DO VALPARAÍSO (CÉU AZUL)/BR-040/EPIA/EPDB/EPAR"/>
  </r>
  <r>
    <x v="242"/>
    <x v="5"/>
    <x v="4"/>
    <x v="0"/>
    <n v="7"/>
    <s v="EIXO W3 SUL"/>
    <s v="BRASÍLIA"/>
    <s v="TERMINAL VALPARAÍSO 2/PERÍMETRO URBANO DO VALPARAÍSO (CÉU AZUL)/BR-040/EPIA/EPDB/EPAR/EIXO W3 SUL"/>
  </r>
  <r>
    <x v="242"/>
    <x v="5"/>
    <x v="4"/>
    <x v="0"/>
    <n v="8"/>
    <s v="EIXO W3 NORTE"/>
    <s v="BRASÍLIA"/>
    <s v="TERMINAL VALPARAÍSO 2/PERÍMETRO URBANO DO VALPARAÍSO (CÉU AZUL)/BR-040/EPIA/EPDB/EPAR/EIXO W3 SUL/EIXO W3 NORTE"/>
  </r>
  <r>
    <x v="242"/>
    <x v="5"/>
    <x v="4"/>
    <x v="0"/>
    <n v="9"/>
    <s v="TERMINAL W3 NORTE"/>
    <s v="BRASÍLIA"/>
    <s v="TERMINAL VALPARAÍSO 2/PERÍMETRO URBANO DO VALPARAÍSO (CÉU AZUL)/BR-040/EPIA/EPDB/EPAR/EIXO W3 SUL/EIXO W3 NORTE/TERMINAL W3 NORTE"/>
  </r>
  <r>
    <x v="242"/>
    <x v="5"/>
    <x v="5"/>
    <x v="1"/>
    <n v="1"/>
    <s v="TERMINAL W3 NORTE"/>
    <s v="BRASÍLIA"/>
    <s v="TERMINAL W3 NORTE"/>
  </r>
  <r>
    <x v="242"/>
    <x v="5"/>
    <x v="5"/>
    <x v="1"/>
    <n v="2"/>
    <s v="EIXO W3 NORTE"/>
    <s v="BRASÍLIA"/>
    <s v="TERMINAL W3 NORTE/EIXO W3 NORTE"/>
  </r>
  <r>
    <x v="242"/>
    <x v="5"/>
    <x v="5"/>
    <x v="1"/>
    <n v="3"/>
    <s v="EIXO W3 SUL"/>
    <s v="BRASÍLIA"/>
    <s v="TERMINAL W3 NORTE/EIXO W3 NORTE/EIXO W3 SUL"/>
  </r>
  <r>
    <x v="242"/>
    <x v="5"/>
    <x v="5"/>
    <x v="1"/>
    <n v="4"/>
    <s v="EPAR"/>
    <s v="LAGO SUL"/>
    <s v="TERMINAL W3 NORTE/EIXO W3 NORTE/EIXO W3 SUL/EPAR"/>
  </r>
  <r>
    <x v="242"/>
    <x v="5"/>
    <x v="5"/>
    <x v="1"/>
    <n v="5"/>
    <s v="EPDB"/>
    <s v="LAGO SUL"/>
    <s v="TERMINAL W3 NORTE/EIXO W3 NORTE/EIXO W3 SUL/EPAR/EPDB"/>
  </r>
  <r>
    <x v="242"/>
    <x v="5"/>
    <x v="5"/>
    <x v="1"/>
    <n v="6"/>
    <s v="EPIA"/>
    <s v="PARKWAY"/>
    <s v="TERMINAL W3 NORTE/EIXO W3 NORTE/EIXO W3 SUL/EPAR/EPDB/EPIA"/>
  </r>
  <r>
    <x v="242"/>
    <x v="5"/>
    <x v="5"/>
    <x v="1"/>
    <n v="7"/>
    <s v="BR-040"/>
    <s v="SANTA MARIA"/>
    <s v="TERMINAL W3 NORTE/EIXO W3 NORTE/EIXO W3 SUL/EPAR/EPDB/EPIA/BR-040"/>
  </r>
  <r>
    <x v="242"/>
    <x v="5"/>
    <x v="5"/>
    <x v="1"/>
    <n v="8"/>
    <s v="PERÍMETRO URBANO DO VALPARAÍSO (CÉU AZUL)"/>
    <s v="VALPARAÍSO DO GOIÁS"/>
    <s v="TERMINAL W3 NORTE/EIXO W3 NORTE/EIXO W3 SUL/EPAR/EPDB/EPIA/BR-040/PERÍMETRO URBANO DO VALPARAÍSO (CÉU AZUL)"/>
  </r>
  <r>
    <x v="242"/>
    <x v="5"/>
    <x v="5"/>
    <x v="1"/>
    <n v="9"/>
    <s v="TERMINAL VALPARAÍSO 2"/>
    <s v="VALPARAÍSO DO GOIÁS"/>
    <s v="TERMINAL W3 NORTE/EIXO W3 NORTE/EIXO W3 SUL/EPAR/EPDB/EPIA/BR-040/PERÍMETRO URBANO DO VALPARAÍSO (CÉU AZUL)/TERMINAL VALPARAÍSO 2"/>
  </r>
  <r>
    <x v="243"/>
    <x v="5"/>
    <x v="4"/>
    <x v="0"/>
    <n v="1"/>
    <s v="TERMINAL VALPARAÍSO 2"/>
    <s v="VALPARAÍSO DO GOIÁS"/>
    <s v="TERMINAL VALPARAÍSO 2"/>
  </r>
  <r>
    <x v="243"/>
    <x v="5"/>
    <x v="4"/>
    <x v="0"/>
    <n v="2"/>
    <s v="PERÍMETRO URBANO DO VALPARAÍSO (CÉU AZUL - 3ª ETAPA)"/>
    <s v="VALPARAÍSO DO GOIÁS"/>
    <s v="TERMINAL VALPARAÍSO 2/PERÍMETRO URBANO DO VALPARAÍSO (CÉU AZUL - 3ª ETAPA)"/>
  </r>
  <r>
    <x v="243"/>
    <x v="5"/>
    <x v="4"/>
    <x v="0"/>
    <n v="3"/>
    <s v="BR-040"/>
    <s v="SANTA MARIA"/>
    <s v="TERMINAL VALPARAÍSO 2/PERÍMETRO URBANO DO VALPARAÍSO (CÉU AZUL - 3ª ETAPA)/BR-040"/>
  </r>
  <r>
    <x v="243"/>
    <x v="5"/>
    <x v="4"/>
    <x v="0"/>
    <n v="4"/>
    <s v="EPIA"/>
    <s v="PARKWAY"/>
    <s v="TERMINAL VALPARAÍSO 2/PERÍMETRO URBANO DO VALPARAÍSO (CÉU AZUL - 3ª ETAPA)/BR-040/EPIA"/>
  </r>
  <r>
    <x v="243"/>
    <x v="5"/>
    <x v="4"/>
    <x v="0"/>
    <n v="5"/>
    <s v="EPDB"/>
    <s v="LAGO SUL"/>
    <s v="TERMINAL VALPARAÍSO 2/PERÍMETRO URBANO DO VALPARAÍSO (CÉU AZUL - 3ª ETAPA)/BR-040/EPIA/EPDB"/>
  </r>
  <r>
    <x v="243"/>
    <x v="5"/>
    <x v="4"/>
    <x v="0"/>
    <n v="6"/>
    <s v="EPAR"/>
    <s v="LAGO SUL"/>
    <s v="TERMINAL VALPARAÍSO 2/PERÍMETRO URBANO DO VALPARAÍSO (CÉU AZUL - 3ª ETAPA)/BR-040/EPIA/EPDB/EPAR"/>
  </r>
  <r>
    <x v="243"/>
    <x v="5"/>
    <x v="4"/>
    <x v="0"/>
    <n v="7"/>
    <s v="EIXO W3 SUL"/>
    <s v="BRASÍLIA"/>
    <s v="TERMINAL VALPARAÍSO 2/PERÍMETRO URBANO DO VALPARAÍSO (CÉU AZUL - 3ª ETAPA)/BR-040/EPIA/EPDB/EPAR/EIXO W3 SUL"/>
  </r>
  <r>
    <x v="243"/>
    <x v="5"/>
    <x v="4"/>
    <x v="0"/>
    <n v="8"/>
    <s v="EIXO W3 NORTE"/>
    <s v="BRASÍLIA"/>
    <s v="TERMINAL VALPARAÍSO 2/PERÍMETRO URBANO DO VALPARAÍSO (CÉU AZUL - 3ª ETAPA)/BR-040/EPIA/EPDB/EPAR/EIXO W3 SUL/EIXO W3 NORTE"/>
  </r>
  <r>
    <x v="243"/>
    <x v="5"/>
    <x v="4"/>
    <x v="0"/>
    <n v="9"/>
    <s v="TERMINAL W3 NORTE"/>
    <s v="BRASÍLIA"/>
    <s v="TERMINAL VALPARAÍSO 2/PERÍMETRO URBANO DO VALPARAÍSO (CÉU AZUL - 3ª ETAPA)/BR-040/EPIA/EPDB/EPAR/EIXO W3 SUL/EIXO W3 NORTE/TERMINAL W3 NORTE"/>
  </r>
  <r>
    <x v="243"/>
    <x v="5"/>
    <x v="5"/>
    <x v="1"/>
    <n v="1"/>
    <s v="TERMINAL W3 NORTE"/>
    <s v="BRASÍLIA"/>
    <s v="TERMINAL W3 NORTE"/>
  </r>
  <r>
    <x v="243"/>
    <x v="5"/>
    <x v="5"/>
    <x v="1"/>
    <n v="2"/>
    <s v="EIXO W3 NORTE"/>
    <s v="BRASÍLIA"/>
    <s v="TERMINAL W3 NORTE/EIXO W3 NORTE"/>
  </r>
  <r>
    <x v="243"/>
    <x v="5"/>
    <x v="5"/>
    <x v="1"/>
    <n v="3"/>
    <s v="EIXO W3 SUL"/>
    <s v="BRASÍLIA"/>
    <s v="TERMINAL W3 NORTE/EIXO W3 NORTE/EIXO W3 SUL"/>
  </r>
  <r>
    <x v="243"/>
    <x v="5"/>
    <x v="5"/>
    <x v="1"/>
    <n v="4"/>
    <s v="EPAR"/>
    <s v="LAGO SUL"/>
    <s v="TERMINAL W3 NORTE/EIXO W3 NORTE/EIXO W3 SUL/EPAR"/>
  </r>
  <r>
    <x v="243"/>
    <x v="5"/>
    <x v="5"/>
    <x v="1"/>
    <n v="5"/>
    <s v="EPDB"/>
    <s v="LAGO SUL"/>
    <s v="TERMINAL W3 NORTE/EIXO W3 NORTE/EIXO W3 SUL/EPAR/EPDB"/>
  </r>
  <r>
    <x v="243"/>
    <x v="5"/>
    <x v="5"/>
    <x v="1"/>
    <n v="6"/>
    <s v="EPIA"/>
    <s v="PARKWAY"/>
    <s v="TERMINAL W3 NORTE/EIXO W3 NORTE/EIXO W3 SUL/EPAR/EPDB/EPIA"/>
  </r>
  <r>
    <x v="243"/>
    <x v="5"/>
    <x v="5"/>
    <x v="1"/>
    <n v="7"/>
    <s v="BR-040"/>
    <s v="SANTA MARIA"/>
    <s v="TERMINAL W3 NORTE/EIXO W3 NORTE/EIXO W3 SUL/EPAR/EPDB/EPIA/BR-040"/>
  </r>
  <r>
    <x v="243"/>
    <x v="5"/>
    <x v="5"/>
    <x v="1"/>
    <n v="8"/>
    <s v="PERÍMETRO URBANO DO VALPARAÍSO (CÉU AZUL - 3ª ETAPA)"/>
    <s v="VALPARAÍSO DO GOIÁS"/>
    <s v="TERMINAL W3 NORTE/EIXO W3 NORTE/EIXO W3 SUL/EPAR/EPDB/EPIA/BR-040/PERÍMETRO URBANO DO VALPARAÍSO (CÉU AZUL - 3ª ETAPA)"/>
  </r>
  <r>
    <x v="243"/>
    <x v="5"/>
    <x v="5"/>
    <x v="1"/>
    <n v="9"/>
    <s v="TERMINAL VALPARAÍSO 2"/>
    <s v="VALPARAÍSO DO GOIÁS"/>
    <s v="TERMINAL W3 NORTE/EIXO W3 NORTE/EIXO W3 SUL/EPAR/EPDB/EPIA/BR-040/PERÍMETRO URBANO DO VALPARAÍSO (CÉU AZUL - 3ª ETAPA)/TERMINAL VALPARAÍSO 2"/>
  </r>
  <r>
    <x v="244"/>
    <x v="5"/>
    <x v="4"/>
    <x v="0"/>
    <n v="1"/>
    <s v="TERMINAL VALPARAÍSO 2"/>
    <s v="VALPARAÍSO DO GOIÁS"/>
    <s v="TERMINAL VALPARAÍSO 2"/>
  </r>
  <r>
    <x v="244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44"/>
    <x v="5"/>
    <x v="4"/>
    <x v="0"/>
    <n v="3"/>
    <s v="BR-040"/>
    <s v="SANTA MARIA"/>
    <s v="TERMINAL VALPARAÍSO 2/PERÍMETRO URBANO DO VALPARAÍSO (CÉU AZUL - 2ª/3ª ETAPA)/BR-040"/>
  </r>
  <r>
    <x v="244"/>
    <x v="5"/>
    <x v="4"/>
    <x v="0"/>
    <n v="4"/>
    <s v="EPIA"/>
    <s v="PARKWAY"/>
    <s v="TERMINAL VALPARAÍSO 2/PERÍMETRO URBANO DO VALPARAÍSO (CÉU AZUL - 2ª/3ª ETAPA)/BR-040/EPIA"/>
  </r>
  <r>
    <x v="244"/>
    <x v="5"/>
    <x v="4"/>
    <x v="0"/>
    <n v="5"/>
    <s v="EPIA"/>
    <s v="CANDANGOLÂNDIA"/>
    <s v="TERMINAL VALPARAÍSO 2/PERÍMETRO URBANO DO VALPARAÍSO (CÉU AZUL - 2ª/3ª ETAPA)/BR-040/EPIA/EPIA"/>
  </r>
  <r>
    <x v="244"/>
    <x v="5"/>
    <x v="4"/>
    <x v="0"/>
    <n v="6"/>
    <s v="EPIA"/>
    <s v="GUARÁ"/>
    <s v="TERMINAL VALPARAÍSO 2/PERÍMETRO URBANO DO VALPARAÍSO (CÉU AZUL - 2ª/3ª ETAPA)/BR-040/EPIA/EPIA/EPIA"/>
  </r>
  <r>
    <x v="244"/>
    <x v="5"/>
    <x v="4"/>
    <x v="0"/>
    <n v="7"/>
    <s v="PARKSHOPPING"/>
    <s v="GUARÁ"/>
    <s v="TERMINAL VALPARAÍSO 2/PERÍMETRO URBANO DO VALPARAÍSO (CÉU AZUL - 2ª/3ª ETAPA)/BR-040/EPIA/EPIA/EPIA/PARKSHOPPING"/>
  </r>
  <r>
    <x v="244"/>
    <x v="5"/>
    <x v="4"/>
    <x v="0"/>
    <n v="8"/>
    <s v="EPIG"/>
    <s v="OCTOGONAL"/>
    <s v="TERMINAL VALPARAÍSO 2/PERÍMETRO URBANO DO VALPARAÍSO (CÉU AZUL - 2ª/3ª ETAPA)/BR-040/EPIA/EPIA/EPIA/PARKSHOPPING/EPIG"/>
  </r>
  <r>
    <x v="244"/>
    <x v="5"/>
    <x v="4"/>
    <x v="0"/>
    <n v="9"/>
    <s v="EPIG"/>
    <s v="SUDOESTE"/>
    <s v="TERMINAL VALPARAÍSO 2/PERÍMETRO URBANO DO VALPARAÍSO (CÉU AZUL - 2ª/3ª ETAPA)/BR-040/EPIA/EPIA/EPIA/PARKSHOPPING/EPIG/EPIG"/>
  </r>
  <r>
    <x v="244"/>
    <x v="5"/>
    <x v="4"/>
    <x v="0"/>
    <n v="10"/>
    <s v="S I G"/>
    <s v="BRASÍLIA"/>
    <s v="TERMINAL VALPARAÍSO 2/PERÍMETRO URBANO DO VALPARAÍSO (CÉU AZUL - 2ª/3ª ETAPA)/BR-040/EPIA/EPIA/EPIA/PARKSHOPPING/EPIG/EPIG/S I G"/>
  </r>
  <r>
    <x v="244"/>
    <x v="5"/>
    <x v="4"/>
    <x v="0"/>
    <n v="11"/>
    <s v="PALÁCIO DO BURITI"/>
    <s v="BRASÍLIA"/>
    <s v="TERMINAL VALPARAÍSO 2/PERÍMETRO URBANO DO VALPARAÍSO (CÉU AZUL - 2ª/3ª ETAPA)/BR-040/EPIA/EPIA/EPIA/PARKSHOPPING/EPIG/EPIG/S I G/PALÁCIO DO BURITI"/>
  </r>
  <r>
    <x v="244"/>
    <x v="5"/>
    <x v="4"/>
    <x v="0"/>
    <n v="12"/>
    <s v="EIXO MONUMENTAL"/>
    <s v="BRASÍLIA"/>
    <s v="TERMINAL VALPARAÍSO 2/PERÍMETRO URBANO DO VALPARAÍSO (CÉU AZUL - 2ª/3ª ETAPA)/BR-040/EPIA/EPIA/EPIA/PARKSHOPPING/EPIG/EPIG/S I G/PALÁCIO DO BURITI/EIXO MONUMENTAL"/>
  </r>
  <r>
    <x v="244"/>
    <x v="5"/>
    <x v="4"/>
    <x v="0"/>
    <n v="13"/>
    <s v="EIXO W3 NORTE"/>
    <s v="BRASÍLIA"/>
    <s v="TERMINAL VALPARAÍSO 2/PERÍMETRO URBANO DO VALPARAÍSO (CÉU AZUL - 2ª/3ª ETAPA)/BR-040/EPIA/EPIA/EPIA/PARKSHOPPING/EPIG/EPIG/S I G/PALÁCIO DO BURITI/EIXO MONUMENTAL/EIXO W3 NORTE"/>
  </r>
  <r>
    <x v="244"/>
    <x v="5"/>
    <x v="4"/>
    <x v="0"/>
    <n v="14"/>
    <s v="TERMINAL W3 NORTE"/>
    <s v="BRASÍLIA"/>
    <s v="TERMINAL VALPARAÍSO 2/PERÍMETRO URBANO DO VALPARAÍSO (CÉU AZUL - 2ª/3ª ETAPA)/BR-040/EPIA/EPIA/EPIA/PARKSHOPPING/EPIG/EPIG/S I G/PALÁCIO DO BURITI/EIXO MONUMENTAL/EIXO W3 NORTE/TERMINAL W3 NORTE"/>
  </r>
  <r>
    <x v="244"/>
    <x v="5"/>
    <x v="5"/>
    <x v="1"/>
    <n v="1"/>
    <s v="TERMINAL W3 NORTE"/>
    <s v="BRASÍLIA"/>
    <s v="TERMINAL W3 NORTE"/>
  </r>
  <r>
    <x v="244"/>
    <x v="5"/>
    <x v="5"/>
    <x v="1"/>
    <n v="2"/>
    <s v="EIXO W3 NORTE"/>
    <s v="BRASÍLIA"/>
    <s v="TERMINAL W3 NORTE/EIXO W3 NORTE"/>
  </r>
  <r>
    <x v="244"/>
    <x v="5"/>
    <x v="5"/>
    <x v="1"/>
    <n v="3"/>
    <s v="EIXO MONUMENTAL"/>
    <s v="BRASÍLIA"/>
    <s v="TERMINAL W3 NORTE/EIXO W3 NORTE/EIXO MONUMENTAL"/>
  </r>
  <r>
    <x v="244"/>
    <x v="5"/>
    <x v="5"/>
    <x v="1"/>
    <n v="4"/>
    <s v="PALÁCIO DO BURITI"/>
    <s v="BRASÍLIA"/>
    <s v="TERMINAL W3 NORTE/EIXO W3 NORTE/EIXO MONUMENTAL/PALÁCIO DO BURITI"/>
  </r>
  <r>
    <x v="244"/>
    <x v="5"/>
    <x v="5"/>
    <x v="1"/>
    <n v="5"/>
    <s v="S I G"/>
    <s v="BRASÍLIA"/>
    <s v="TERMINAL W3 NORTE/EIXO W3 NORTE/EIXO MONUMENTAL/PALÁCIO DO BURITI/S I G"/>
  </r>
  <r>
    <x v="244"/>
    <x v="5"/>
    <x v="5"/>
    <x v="1"/>
    <n v="6"/>
    <s v="EPIG"/>
    <s v="SUDOESTE"/>
    <s v="TERMINAL W3 NORTE/EIXO W3 NORTE/EIXO MONUMENTAL/PALÁCIO DO BURITI/S I G/EPIG"/>
  </r>
  <r>
    <x v="244"/>
    <x v="5"/>
    <x v="5"/>
    <x v="1"/>
    <n v="7"/>
    <s v="EPIG"/>
    <s v="OCTOGONAL"/>
    <s v="TERMINAL W3 NORTE/EIXO W3 NORTE/EIXO MONUMENTAL/PALÁCIO DO BURITI/S I G/EPIG/EPIG"/>
  </r>
  <r>
    <x v="244"/>
    <x v="5"/>
    <x v="5"/>
    <x v="1"/>
    <n v="8"/>
    <s v="PARKSHOPPING"/>
    <s v="GUARÁ"/>
    <s v="TERMINAL W3 NORTE/EIXO W3 NORTE/EIXO MONUMENTAL/PALÁCIO DO BURITI/S I G/EPIG/EPIG/PARKSHOPPING"/>
  </r>
  <r>
    <x v="244"/>
    <x v="5"/>
    <x v="5"/>
    <x v="1"/>
    <n v="9"/>
    <s v="EPIA"/>
    <s v="GUARÁ"/>
    <s v="TERMINAL W3 NORTE/EIXO W3 NORTE/EIXO MONUMENTAL/PALÁCIO DO BURITI/S I G/EPIG/EPIG/PARKSHOPPING/EPIA"/>
  </r>
  <r>
    <x v="244"/>
    <x v="5"/>
    <x v="5"/>
    <x v="1"/>
    <n v="10"/>
    <s v="EPIA"/>
    <s v="CANDANGOLÂNDIA"/>
    <s v="TERMINAL W3 NORTE/EIXO W3 NORTE/EIXO MONUMENTAL/PALÁCIO DO BURITI/S I G/EPIG/EPIG/PARKSHOPPING/EPIA/EPIA"/>
  </r>
  <r>
    <x v="244"/>
    <x v="5"/>
    <x v="5"/>
    <x v="1"/>
    <n v="11"/>
    <s v="EPIA"/>
    <s v="PARKWAY"/>
    <s v="TERMINAL W3 NORTE/EIXO W3 NORTE/EIXO MONUMENTAL/PALÁCIO DO BURITI/S I G/EPIG/EPIG/PARKSHOPPING/EPIA/EPIA/EPIA"/>
  </r>
  <r>
    <x v="244"/>
    <x v="5"/>
    <x v="5"/>
    <x v="1"/>
    <n v="12"/>
    <s v="BR-040"/>
    <s v="SANTA MARIA"/>
    <s v="TERMINAL W3 NORTE/EIXO W3 NORTE/EIXO MONUMENTAL/PALÁCIO DO BURITI/S I G/EPIG/EPIG/PARKSHOPPING/EPIA/EPIA/EPIA/BR-040"/>
  </r>
  <r>
    <x v="244"/>
    <x v="5"/>
    <x v="5"/>
    <x v="1"/>
    <n v="13"/>
    <s v="PERÍMETRO URBANO DO VALPARAÍSO (CÉU AZUL - 2ª/3ª ETAPA)"/>
    <s v="VALPARAÍSO DO GOIÁS"/>
    <s v="TERMINAL W3 NORTE/EIXO W3 NORTE/EIXO MONUMENTAL/PALÁCIO DO BURITI/S I G/EPIG/EPIG/PARKSHOPPING/EPIA/EPIA/EPIA/BR-040/PERÍMETRO URBANO DO VALPARAÍSO (CÉU AZUL - 2ª/3ª ETAPA)"/>
  </r>
  <r>
    <x v="244"/>
    <x v="5"/>
    <x v="5"/>
    <x v="1"/>
    <n v="14"/>
    <s v="TERMINAL VALPARAÍSO 2"/>
    <s v="VALPARAÍSO DO GOIÁS"/>
    <s v="TERMINAL W3 NORTE/EIXO W3 NORTE/EIXO MONUMENTAL/PALÁCIO DO BURITI/S I G/EPIG/EPIG/PARKSHOPPING/EPIA/EPIA/EPIA/BR-040/PERÍMETRO URBANO DO VALPARAÍSO (CÉU AZUL - 2ª/3ª ETAPA)/TERMINAL VALPARAÍSO 2"/>
  </r>
  <r>
    <x v="245"/>
    <x v="9"/>
    <x v="4"/>
    <x v="0"/>
    <n v="1"/>
    <s v="TERMINAL VALPARAÍSO 2"/>
    <s v="VALPARAÍSO DO GOIÁS"/>
    <s v="TERMINAL VALPARAÍSO 2"/>
  </r>
  <r>
    <x v="245"/>
    <x v="9"/>
    <x v="4"/>
    <x v="0"/>
    <n v="2"/>
    <s v="VALPARAÍSO 1 E 2"/>
    <s v="VALPARAÍSO DO GOIÁS"/>
    <s v="TERMINAL VALPARAÍSO 2/VALPARAÍSO 1 E 2"/>
  </r>
  <r>
    <x v="245"/>
    <x v="9"/>
    <x v="4"/>
    <x v="0"/>
    <n v="3"/>
    <s v="PERÍMETRO URBANO DO VALPARAÍSO (CÉU AZUL - 3ª ETAPA)"/>
    <s v="VALPARAÍSO DO GOIÁS"/>
    <s v="TERMINAL VALPARAÍSO 2/VALPARAÍSO 1 E 2/PERÍMETRO URBANO DO VALPARAÍSO (CÉU AZUL - 3ª ETAPA)"/>
  </r>
  <r>
    <x v="245"/>
    <x v="9"/>
    <x v="4"/>
    <x v="0"/>
    <n v="4"/>
    <s v="BR-040"/>
    <s v="SANTA MARIA"/>
    <s v="TERMINAL VALPARAÍSO 2/VALPARAÍSO 1 E 2/PERÍMETRO URBANO DO VALPARAÍSO (CÉU AZUL - 3ª ETAPA)/BR-040"/>
  </r>
  <r>
    <x v="245"/>
    <x v="9"/>
    <x v="4"/>
    <x v="0"/>
    <n v="5"/>
    <s v="EPIA"/>
    <s v="PARKWAY"/>
    <s v="TERMINAL VALPARAÍSO 2/VALPARAÍSO 1 E 2/PERÍMETRO URBANO DO VALPARAÍSO (CÉU AZUL - 3ª ETAPA)/BR-040/EPIA"/>
  </r>
  <r>
    <x v="245"/>
    <x v="9"/>
    <x v="4"/>
    <x v="0"/>
    <n v="6"/>
    <s v="EPDB"/>
    <s v="LAGO SUL"/>
    <s v="TERMINAL VALPARAÍSO 2/VALPARAÍSO 1 E 2/PERÍMETRO URBANO DO VALPARAÍSO (CÉU AZUL - 3ª ETAPA)/BR-040/EPIA/EPDB"/>
  </r>
  <r>
    <x v="245"/>
    <x v="9"/>
    <x v="4"/>
    <x v="0"/>
    <n v="7"/>
    <s v="EPAR"/>
    <s v="LAGO SUL"/>
    <s v="TERMINAL VALPARAÍSO 2/VALPARAÍSO 1 E 2/PERÍMETRO URBANO DO VALPARAÍSO (CÉU AZUL - 3ª ETAPA)/BR-040/EPIA/EPDB/EPAR"/>
  </r>
  <r>
    <x v="245"/>
    <x v="9"/>
    <x v="4"/>
    <x v="0"/>
    <n v="8"/>
    <s v="EIXO W3 SUL"/>
    <s v="BRASÍLIA"/>
    <s v="TERMINAL VALPARAÍSO 2/VALPARAÍSO 1 E 2/PERÍMETRO URBANO DO VALPARAÍSO (CÉU AZUL - 3ª ETAPA)/BR-040/EPIA/EPDB/EPAR/EIXO W3 SUL"/>
  </r>
  <r>
    <x v="245"/>
    <x v="9"/>
    <x v="4"/>
    <x v="0"/>
    <n v="9"/>
    <s v="EIXO W3 NORTE"/>
    <s v="BRASÍLIA"/>
    <s v="TERMINAL VALPARAÍSO 2/VALPARAÍSO 1 E 2/PERÍMETRO URBANO DO VALPARAÍSO (CÉU AZUL - 3ª ETAPA)/BR-040/EPIA/EPDB/EPAR/EIXO W3 SUL/EIXO W3 NORTE"/>
  </r>
  <r>
    <x v="245"/>
    <x v="9"/>
    <x v="4"/>
    <x v="0"/>
    <n v="10"/>
    <s v="TERMINAL W3 NORTE"/>
    <s v="BRASÍLIA"/>
    <s v="TERMINAL VALPARAÍSO 2/VALPARAÍSO 1 E 2/PERÍMETRO URBANO DO VALPARAÍSO (CÉU AZUL - 3ª ETAPA)/BR-040/EPIA/EPDB/EPAR/EIXO W3 SUL/EIXO W3 NORTE/TERMINAL W3 NORTE"/>
  </r>
  <r>
    <x v="245"/>
    <x v="9"/>
    <x v="5"/>
    <x v="1"/>
    <n v="1"/>
    <s v="TERMINAL W3 NORTE"/>
    <s v="BRASÍLIA"/>
    <s v="TERMINAL W3 NORTE"/>
  </r>
  <r>
    <x v="245"/>
    <x v="9"/>
    <x v="5"/>
    <x v="1"/>
    <n v="2"/>
    <s v="EIXO W3 NORTE"/>
    <s v="BRASÍLIA"/>
    <s v="TERMINAL W3 NORTE/EIXO W3 NORTE"/>
  </r>
  <r>
    <x v="245"/>
    <x v="9"/>
    <x v="5"/>
    <x v="1"/>
    <n v="3"/>
    <s v="EIXO W3 SUL"/>
    <s v="BRASÍLIA"/>
    <s v="TERMINAL W3 NORTE/EIXO W3 NORTE/EIXO W3 SUL"/>
  </r>
  <r>
    <x v="245"/>
    <x v="9"/>
    <x v="5"/>
    <x v="1"/>
    <n v="4"/>
    <s v="EPAR"/>
    <s v="LAGO SUL"/>
    <s v="TERMINAL W3 NORTE/EIXO W3 NORTE/EIXO W3 SUL/EPAR"/>
  </r>
  <r>
    <x v="245"/>
    <x v="9"/>
    <x v="5"/>
    <x v="1"/>
    <n v="5"/>
    <s v="EPDB"/>
    <s v="LAGO SUL"/>
    <s v="TERMINAL W3 NORTE/EIXO W3 NORTE/EIXO W3 SUL/EPAR/EPDB"/>
  </r>
  <r>
    <x v="245"/>
    <x v="9"/>
    <x v="5"/>
    <x v="1"/>
    <n v="6"/>
    <s v="EPIA"/>
    <s v="PARKWAY"/>
    <s v="TERMINAL W3 NORTE/EIXO W3 NORTE/EIXO W3 SUL/EPAR/EPDB/EPIA"/>
  </r>
  <r>
    <x v="245"/>
    <x v="9"/>
    <x v="5"/>
    <x v="1"/>
    <n v="7"/>
    <s v="BR-040"/>
    <s v="SANTA MARIA"/>
    <s v="TERMINAL W3 NORTE/EIXO W3 NORTE/EIXO W3 SUL/EPAR/EPDB/EPIA/BR-040"/>
  </r>
  <r>
    <x v="245"/>
    <x v="9"/>
    <x v="5"/>
    <x v="1"/>
    <n v="8"/>
    <s v="PERÍMETRO URBANO DO VALPARAÍSO (CÉU AZUL - 3ª ETAPA)"/>
    <s v="VALPARAÍSO DO GOIÁS"/>
    <s v="TERMINAL W3 NORTE/EIXO W3 NORTE/EIXO W3 SUL/EPAR/EPDB/EPIA/BR-040/PERÍMETRO URBANO DO VALPARAÍSO (CÉU AZUL - 3ª ETAPA)"/>
  </r>
  <r>
    <x v="245"/>
    <x v="9"/>
    <x v="5"/>
    <x v="1"/>
    <n v="9"/>
    <s v="VALPARAÍSO 1 E 2"/>
    <s v="VALPARAÍSO DO GOIÁS"/>
    <s v="TERMINAL W3 NORTE/EIXO W3 NORTE/EIXO W3 SUL/EPAR/EPDB/EPIA/BR-040/PERÍMETRO URBANO DO VALPARAÍSO (CÉU AZUL - 3ª ETAPA)/VALPARAÍSO 1 E 2"/>
  </r>
  <r>
    <x v="245"/>
    <x v="9"/>
    <x v="5"/>
    <x v="1"/>
    <n v="10"/>
    <s v="TERMINAL VALPARAÍSO 2"/>
    <s v="VALPARAÍSO DO GOIÁS"/>
    <s v="TERMINAL W3 NORTE/EIXO W3 NORTE/EIXO W3 SUL/EPAR/EPDB/EPIA/BR-040/PERÍMETRO URBANO DO VALPARAÍSO (CÉU AZUL - 3ª ETAPA)/VALPARAÍSO 1 E 2/TERMINAL VALPARAÍSO 2"/>
  </r>
  <r>
    <x v="245"/>
    <x v="5"/>
    <x v="4"/>
    <x v="0"/>
    <n v="1"/>
    <s v="TERMINAL VALPARAÍSO 2"/>
    <s v="VALPARAÍSO DO GOIÁS"/>
    <s v="TERMINAL VALPARAÍSO 2"/>
  </r>
  <r>
    <x v="245"/>
    <x v="5"/>
    <x v="4"/>
    <x v="0"/>
    <n v="2"/>
    <s v="VALPARAÍSO 1 E 2"/>
    <s v="VALPARAÍSO DO GOIÁS"/>
    <s v="TERMINAL VALPARAÍSO 2/VALPARAÍSO 1 E 2"/>
  </r>
  <r>
    <x v="245"/>
    <x v="5"/>
    <x v="4"/>
    <x v="0"/>
    <n v="3"/>
    <s v="PERÍMETRO URBANO DO VALPARAÍSO (CÉU AZUL - 3ª ETAPA)"/>
    <s v="VALPARAÍSO DO GOIÁS"/>
    <s v="TERMINAL VALPARAÍSO 2/VALPARAÍSO 1 E 2/PERÍMETRO URBANO DO VALPARAÍSO (CÉU AZUL - 3ª ETAPA)"/>
  </r>
  <r>
    <x v="245"/>
    <x v="5"/>
    <x v="4"/>
    <x v="0"/>
    <n v="4"/>
    <s v="BR-040"/>
    <s v="SANTA MARIA"/>
    <s v="TERMINAL VALPARAÍSO 2/VALPARAÍSO 1 E 2/PERÍMETRO URBANO DO VALPARAÍSO (CÉU AZUL - 3ª ETAPA)/BR-040"/>
  </r>
  <r>
    <x v="245"/>
    <x v="5"/>
    <x v="4"/>
    <x v="0"/>
    <n v="5"/>
    <s v="EPIA"/>
    <s v="PARKWAY"/>
    <s v="TERMINAL VALPARAÍSO 2/VALPARAÍSO 1 E 2/PERÍMETRO URBANO DO VALPARAÍSO (CÉU AZUL - 3ª ETAPA)/BR-040/EPIA"/>
  </r>
  <r>
    <x v="245"/>
    <x v="5"/>
    <x v="4"/>
    <x v="0"/>
    <n v="6"/>
    <s v="EPDB"/>
    <s v="LAGO SUL"/>
    <s v="TERMINAL VALPARAÍSO 2/VALPARAÍSO 1 E 2/PERÍMETRO URBANO DO VALPARAÍSO (CÉU AZUL - 3ª ETAPA)/BR-040/EPIA/EPDB"/>
  </r>
  <r>
    <x v="245"/>
    <x v="5"/>
    <x v="4"/>
    <x v="0"/>
    <n v="7"/>
    <s v="EPAR"/>
    <s v="LAGO SUL"/>
    <s v="TERMINAL VALPARAÍSO 2/VALPARAÍSO 1 E 2/PERÍMETRO URBANO DO VALPARAÍSO (CÉU AZUL - 3ª ETAPA)/BR-040/EPIA/EPDB/EPAR"/>
  </r>
  <r>
    <x v="245"/>
    <x v="5"/>
    <x v="4"/>
    <x v="0"/>
    <n v="8"/>
    <s v="EIXO W3 SUL"/>
    <s v="BRASÍLIA"/>
    <s v="TERMINAL VALPARAÍSO 2/VALPARAÍSO 1 E 2/PERÍMETRO URBANO DO VALPARAÍSO (CÉU AZUL - 3ª ETAPA)/BR-040/EPIA/EPDB/EPAR/EIXO W3 SUL"/>
  </r>
  <r>
    <x v="245"/>
    <x v="5"/>
    <x v="4"/>
    <x v="0"/>
    <n v="9"/>
    <s v="EIXO W3 NORTE"/>
    <s v="BRASÍLIA"/>
    <s v="TERMINAL VALPARAÍSO 2/VALPARAÍSO 1 E 2/PERÍMETRO URBANO DO VALPARAÍSO (CÉU AZUL - 3ª ETAPA)/BR-040/EPIA/EPDB/EPAR/EIXO W3 SUL/EIXO W3 NORTE"/>
  </r>
  <r>
    <x v="245"/>
    <x v="5"/>
    <x v="4"/>
    <x v="0"/>
    <n v="10"/>
    <s v="TERMINAL W3 NORTE"/>
    <s v="BRASÍLIA"/>
    <s v="TERMINAL VALPARAÍSO 2/VALPARAÍSO 1 E 2/PERÍMETRO URBANO DO VALPARAÍSO (CÉU AZUL - 3ª ETAPA)/BR-040/EPIA/EPDB/EPAR/EIXO W3 SUL/EIXO W3 NORTE/TERMINAL W3 NORTE"/>
  </r>
  <r>
    <x v="245"/>
    <x v="5"/>
    <x v="5"/>
    <x v="1"/>
    <n v="1"/>
    <s v="TERMINAL W3 NORTE"/>
    <s v="BRASÍLIA"/>
    <s v="TERMINAL W3 NORTE"/>
  </r>
  <r>
    <x v="245"/>
    <x v="5"/>
    <x v="5"/>
    <x v="1"/>
    <n v="2"/>
    <s v="EIXO W3 NORTE"/>
    <s v="BRASÍLIA"/>
    <s v="TERMINAL W3 NORTE/EIXO W3 NORTE"/>
  </r>
  <r>
    <x v="245"/>
    <x v="5"/>
    <x v="5"/>
    <x v="1"/>
    <n v="3"/>
    <s v="EIXO W3 SUL"/>
    <s v="BRASÍLIA"/>
    <s v="TERMINAL W3 NORTE/EIXO W3 NORTE/EIXO W3 SUL"/>
  </r>
  <r>
    <x v="245"/>
    <x v="5"/>
    <x v="5"/>
    <x v="1"/>
    <n v="4"/>
    <s v="EPAR"/>
    <s v="LAGO SUL"/>
    <s v="TERMINAL W3 NORTE/EIXO W3 NORTE/EIXO W3 SUL/EPAR"/>
  </r>
  <r>
    <x v="245"/>
    <x v="5"/>
    <x v="5"/>
    <x v="1"/>
    <n v="5"/>
    <s v="EPDB"/>
    <s v="LAGO SUL"/>
    <s v="TERMINAL W3 NORTE/EIXO W3 NORTE/EIXO W3 SUL/EPAR/EPDB"/>
  </r>
  <r>
    <x v="245"/>
    <x v="5"/>
    <x v="5"/>
    <x v="1"/>
    <n v="6"/>
    <s v="EPIA"/>
    <s v="PARKWAY"/>
    <s v="TERMINAL W3 NORTE/EIXO W3 NORTE/EIXO W3 SUL/EPAR/EPDB/EPIA"/>
  </r>
  <r>
    <x v="245"/>
    <x v="5"/>
    <x v="5"/>
    <x v="1"/>
    <n v="7"/>
    <s v="BR-040"/>
    <s v="SANTA MARIA"/>
    <s v="TERMINAL W3 NORTE/EIXO W3 NORTE/EIXO W3 SUL/EPAR/EPDB/EPIA/BR-040"/>
  </r>
  <r>
    <x v="245"/>
    <x v="5"/>
    <x v="5"/>
    <x v="1"/>
    <n v="8"/>
    <s v="PERÍMETRO URBANO DO VALPARAÍSO (CÉU AZUL - 3ª ETAPA)"/>
    <s v="VALPARAÍSO DO GOIÁS"/>
    <s v="TERMINAL W3 NORTE/EIXO W3 NORTE/EIXO W3 SUL/EPAR/EPDB/EPIA/BR-040/PERÍMETRO URBANO DO VALPARAÍSO (CÉU AZUL - 3ª ETAPA)"/>
  </r>
  <r>
    <x v="245"/>
    <x v="5"/>
    <x v="5"/>
    <x v="1"/>
    <n v="9"/>
    <s v="VALPARAÍSO 1 E 2"/>
    <s v="VALPARAÍSO DO GOIÁS"/>
    <s v="TERMINAL W3 NORTE/EIXO W3 NORTE/EIXO W3 SUL/EPAR/EPDB/EPIA/BR-040/PERÍMETRO URBANO DO VALPARAÍSO (CÉU AZUL - 3ª ETAPA)/VALPARAÍSO 1 E 2"/>
  </r>
  <r>
    <x v="245"/>
    <x v="5"/>
    <x v="5"/>
    <x v="1"/>
    <n v="10"/>
    <s v="TERMINAL VALPARAÍSO 2"/>
    <s v="VALPARAÍSO DO GOIÁS"/>
    <s v="TERMINAL W3 NORTE/EIXO W3 NORTE/EIXO W3 SUL/EPAR/EPDB/EPIA/BR-040/PERÍMETRO URBANO DO VALPARAÍSO (CÉU AZUL - 3ª ETAPA)/VALPARAÍSO 1 E 2/TERMINAL VALPARAÍSO 2"/>
  </r>
  <r>
    <x v="246"/>
    <x v="5"/>
    <x v="4"/>
    <x v="0"/>
    <n v="1"/>
    <s v="TERMINAL VALPARAÍSO 2"/>
    <s v="VALPARAÍSO DO GOIÁS"/>
    <s v="TERMINAL VALPARAÍSO 2"/>
  </r>
  <r>
    <x v="246"/>
    <x v="5"/>
    <x v="4"/>
    <x v="0"/>
    <n v="2"/>
    <s v="VALPARAÍSO 1 E 2"/>
    <s v="VALPARAÍSO DO GOIÁS"/>
    <s v="TERMINAL VALPARAÍSO 2/VALPARAÍSO 1 E 2"/>
  </r>
  <r>
    <x v="246"/>
    <x v="5"/>
    <x v="4"/>
    <x v="0"/>
    <n v="3"/>
    <s v="PERÍMETRO URBANO DO VALPARAÍSO (CÉU AZUL)"/>
    <s v="VALPARAÍSO DO GOIÁS"/>
    <s v="TERMINAL VALPARAÍSO 2/VALPARAÍSO 1 E 2/PERÍMETRO URBANO DO VALPARAÍSO (CÉU AZUL)"/>
  </r>
  <r>
    <x v="246"/>
    <x v="5"/>
    <x v="4"/>
    <x v="0"/>
    <n v="4"/>
    <s v="BR-040"/>
    <s v="SANTA MARIA"/>
    <s v="TERMINAL VALPARAÍSO 2/VALPARAÍSO 1 E 2/PERÍMETRO URBANO DO VALPARAÍSO (CÉU AZUL)/BR-040"/>
  </r>
  <r>
    <x v="246"/>
    <x v="5"/>
    <x v="4"/>
    <x v="0"/>
    <n v="5"/>
    <s v="EPIA"/>
    <s v="PARKWAY"/>
    <s v="TERMINAL VALPARAÍSO 2/VALPARAÍSO 1 E 2/PERÍMETRO URBANO DO VALPARAÍSO (CÉU AZUL)/BR-040/EPIA"/>
  </r>
  <r>
    <x v="246"/>
    <x v="5"/>
    <x v="4"/>
    <x v="0"/>
    <n v="6"/>
    <s v="EPIA"/>
    <s v="CANDANGOLÂNDIA"/>
    <s v="TERMINAL VALPARAÍSO 2/VALPARAÍSO 1 E 2/PERÍMETRO URBANO DO VALPARAÍSO (CÉU AZUL)/BR-040/EPIA/EPIA"/>
  </r>
  <r>
    <x v="246"/>
    <x v="5"/>
    <x v="4"/>
    <x v="0"/>
    <n v="7"/>
    <s v="EPIA"/>
    <s v="GUARÁ"/>
    <s v="TERMINAL VALPARAÍSO 2/VALPARAÍSO 1 E 2/PERÍMETRO URBANO DO VALPARAÍSO (CÉU AZUL)/BR-040/EPIA/EPIA/EPIA"/>
  </r>
  <r>
    <x v="246"/>
    <x v="5"/>
    <x v="4"/>
    <x v="0"/>
    <n v="8"/>
    <s v="PARKSHOPPING"/>
    <s v="GUARÁ"/>
    <s v="TERMINAL VALPARAÍSO 2/VALPARAÍSO 1 E 2/PERÍMETRO URBANO DO VALPARAÍSO (CÉU AZUL)/BR-040/EPIA/EPIA/EPIA/PARKSHOPPING"/>
  </r>
  <r>
    <x v="246"/>
    <x v="5"/>
    <x v="4"/>
    <x v="0"/>
    <n v="9"/>
    <s v="EPIG"/>
    <s v="OCTOGONAL"/>
    <s v="TERMINAL VALPARAÍSO 2/VALPARAÍSO 1 E 2/PERÍMETRO URBANO DO VALPARAÍSO (CÉU AZUL)/BR-040/EPIA/EPIA/EPIA/PARKSHOPPING/EPIG"/>
  </r>
  <r>
    <x v="246"/>
    <x v="5"/>
    <x v="4"/>
    <x v="0"/>
    <n v="10"/>
    <s v="EPIG"/>
    <s v="SUDOESTE"/>
    <s v="TERMINAL VALPARAÍSO 2/VALPARAÍSO 1 E 2/PERÍMETRO URBANO DO VALPARAÍSO (CÉU AZUL)/BR-040/EPIA/EPIA/EPIA/PARKSHOPPING/EPIG/EPIG"/>
  </r>
  <r>
    <x v="246"/>
    <x v="5"/>
    <x v="4"/>
    <x v="0"/>
    <n v="11"/>
    <s v="S I G"/>
    <s v="SETOR GRÁFICO"/>
    <s v="TERMINAL VALPARAÍSO 2/VALPARAÍSO 1 E 2/PERÍMETRO URBANO DO VALPARAÍSO (CÉU AZUL)/BR-040/EPIA/EPIA/EPIA/PARKSHOPPING/EPIG/EPIG/S I G"/>
  </r>
  <r>
    <x v="246"/>
    <x v="5"/>
    <x v="4"/>
    <x v="0"/>
    <n v="12"/>
    <s v="PALÁCIO DO BURITI"/>
    <s v="BRASÍLIA"/>
    <s v="TERMINAL VALPARAÍSO 2/VALPARAÍSO 1 E 2/PERÍMETRO URBANO DO VALPARAÍSO (CÉU AZUL)/BR-040/EPIA/EPIA/EPIA/PARKSHOPPING/EPIG/EPIG/S I G/PALÁCIO DO BURITI"/>
  </r>
  <r>
    <x v="246"/>
    <x v="5"/>
    <x v="4"/>
    <x v="0"/>
    <n v="13"/>
    <s v="EIXO MONUMENTAL"/>
    <s v="BRASÍLIA"/>
    <s v="TERMINAL VALPARAÍSO 2/VALPARAÍSO 1 E 2/PERÍMETRO URBANO DO VALPARAÍSO (CÉU AZUL)/BR-040/EPIA/EPIA/EPIA/PARKSHOPPING/EPIG/EPIG/S I G/PALÁCIO DO BURITI/EIXO MONUMENTAL"/>
  </r>
  <r>
    <x v="246"/>
    <x v="5"/>
    <x v="4"/>
    <x v="0"/>
    <n v="14"/>
    <s v="TORRE DE TV"/>
    <s v="BRASÍLIA"/>
    <s v="TERMINAL VALPARAÍSO 2/VALPARAÍSO 1 E 2/PERÍMETRO URBANO DO VALPARAÍSO (CÉU AZUL)/BR-040/EPIA/EPIA/EPIA/PARKSHOPPING/EPIG/EPIG/S I G/PALÁCIO DO BURITI/EIXO MONUMENTAL/TORRE DE TV"/>
  </r>
  <r>
    <x v="246"/>
    <x v="5"/>
    <x v="4"/>
    <x v="0"/>
    <n v="15"/>
    <s v="W3 NORTE"/>
    <s v="BRASÍLIA"/>
    <s v="TERMINAL VALPARAÍSO 2/VALPARAÍSO 1 E 2/PERÍMETRO URBANO DO VALPARAÍSO (CÉU AZUL)/BR-040/EPIA/EPIA/EPIA/PARKSHOPPING/EPIG/EPIG/S I G/PALÁCIO DO BURITI/EIXO MONUMENTAL/TORRE DE TV/W3 NORTE"/>
  </r>
  <r>
    <x v="246"/>
    <x v="5"/>
    <x v="4"/>
    <x v="0"/>
    <n v="16"/>
    <s v="TERMINAL W3 NORTE"/>
    <s v="BRASÍLIA"/>
    <s v="TERMINAL VALPARAÍSO 2/VALPARAÍSO 1 E 2/PERÍMETRO URBANO DO VALPARAÍSO (CÉU AZUL)/BR-040/EPIA/EPIA/EPIA/PARKSHOPPING/EPIG/EPIG/S I G/PALÁCIO DO BURITI/EIXO MONUMENTAL/TORRE DE TV/W3 NORTE/TERMINAL W3 NORTE"/>
  </r>
  <r>
    <x v="246"/>
    <x v="5"/>
    <x v="5"/>
    <x v="1"/>
    <n v="1"/>
    <s v="TERMINAL W3 NORTE"/>
    <s v="BRASÍLIA"/>
    <s v="TERMINAL W3 NORTE"/>
  </r>
  <r>
    <x v="246"/>
    <x v="5"/>
    <x v="5"/>
    <x v="1"/>
    <n v="2"/>
    <s v="W3 NORTE"/>
    <s v="BRASÍLIA"/>
    <s v="TERMINAL W3 NORTE/W3 NORTE"/>
  </r>
  <r>
    <x v="246"/>
    <x v="5"/>
    <x v="5"/>
    <x v="1"/>
    <n v="3"/>
    <s v="TORRE DE TV"/>
    <s v="BRASÍLIA"/>
    <s v="TERMINAL W3 NORTE/W3 NORTE/TORRE DE TV"/>
  </r>
  <r>
    <x v="246"/>
    <x v="5"/>
    <x v="5"/>
    <x v="1"/>
    <n v="4"/>
    <s v="EIXO MONUMENTAL"/>
    <s v="BRASÍLIA"/>
    <s v="TERMINAL W3 NORTE/W3 NORTE/TORRE DE TV/EIXO MONUMENTAL"/>
  </r>
  <r>
    <x v="246"/>
    <x v="5"/>
    <x v="5"/>
    <x v="1"/>
    <n v="5"/>
    <s v="PALÁCIO DO BURITI"/>
    <s v="BRASÍLIA"/>
    <s v="TERMINAL W3 NORTE/W3 NORTE/TORRE DE TV/EIXO MONUMENTAL/PALÁCIO DO BURITI"/>
  </r>
  <r>
    <x v="246"/>
    <x v="5"/>
    <x v="5"/>
    <x v="1"/>
    <n v="6"/>
    <s v="S I G"/>
    <s v="SETOR GRÁFICO"/>
    <s v="TERMINAL W3 NORTE/W3 NORTE/TORRE DE TV/EIXO MONUMENTAL/PALÁCIO DO BURITI/S I G"/>
  </r>
  <r>
    <x v="246"/>
    <x v="5"/>
    <x v="5"/>
    <x v="1"/>
    <n v="7"/>
    <s v="EPIG"/>
    <s v="SUDOESTE"/>
    <s v="TERMINAL W3 NORTE/W3 NORTE/TORRE DE TV/EIXO MONUMENTAL/PALÁCIO DO BURITI/S I G/EPIG"/>
  </r>
  <r>
    <x v="246"/>
    <x v="5"/>
    <x v="5"/>
    <x v="1"/>
    <n v="8"/>
    <s v="EPIG"/>
    <s v="OCTOGONAL"/>
    <s v="TERMINAL W3 NORTE/W3 NORTE/TORRE DE TV/EIXO MONUMENTAL/PALÁCIO DO BURITI/S I G/EPIG/EPIG"/>
  </r>
  <r>
    <x v="246"/>
    <x v="5"/>
    <x v="5"/>
    <x v="1"/>
    <n v="9"/>
    <s v="PARKSHOPPING"/>
    <s v="GUARÁ"/>
    <s v="TERMINAL W3 NORTE/W3 NORTE/TORRE DE TV/EIXO MONUMENTAL/PALÁCIO DO BURITI/S I G/EPIG/EPIG/PARKSHOPPING"/>
  </r>
  <r>
    <x v="246"/>
    <x v="5"/>
    <x v="5"/>
    <x v="1"/>
    <n v="10"/>
    <s v="EPIA"/>
    <s v="GUARÁ"/>
    <s v="TERMINAL W3 NORTE/W3 NORTE/TORRE DE TV/EIXO MONUMENTAL/PALÁCIO DO BURITI/S I G/EPIG/EPIG/PARKSHOPPING/EPIA"/>
  </r>
  <r>
    <x v="246"/>
    <x v="5"/>
    <x v="5"/>
    <x v="1"/>
    <n v="11"/>
    <s v="EPIA"/>
    <s v="CANDANGOLÂNDIA"/>
    <s v="TERMINAL W3 NORTE/W3 NORTE/TORRE DE TV/EIXO MONUMENTAL/PALÁCIO DO BURITI/S I G/EPIG/EPIG/PARKSHOPPING/EPIA/EPIA"/>
  </r>
  <r>
    <x v="246"/>
    <x v="5"/>
    <x v="5"/>
    <x v="1"/>
    <n v="12"/>
    <s v="EPIA"/>
    <s v="PARKWAY"/>
    <s v="TERMINAL W3 NORTE/W3 NORTE/TORRE DE TV/EIXO MONUMENTAL/PALÁCIO DO BURITI/S I G/EPIG/EPIG/PARKSHOPPING/EPIA/EPIA/EPIA"/>
  </r>
  <r>
    <x v="246"/>
    <x v="5"/>
    <x v="5"/>
    <x v="1"/>
    <n v="13"/>
    <s v="BR-040"/>
    <s v="SANTA MARIA"/>
    <s v="TERMINAL W3 NORTE/W3 NORTE/TORRE DE TV/EIXO MONUMENTAL/PALÁCIO DO BURITI/S I G/EPIG/EPIG/PARKSHOPPING/EPIA/EPIA/EPIA/BR-040"/>
  </r>
  <r>
    <x v="246"/>
    <x v="5"/>
    <x v="5"/>
    <x v="1"/>
    <n v="14"/>
    <s v="PERÍMETRO URBANO DO VALPARAÍSO (CÉU AZUL)"/>
    <s v="VALPARAÍSO DO GOIÁS"/>
    <s v="TERMINAL W3 NORTE/W3 NORTE/TORRE DE TV/EIXO MONUMENTAL/PALÁCIO DO BURITI/S I G/EPIG/EPIG/PARKSHOPPING/EPIA/EPIA/EPIA/BR-040/PERÍMETRO URBANO DO VALPARAÍSO (CÉU AZUL)"/>
  </r>
  <r>
    <x v="246"/>
    <x v="5"/>
    <x v="5"/>
    <x v="1"/>
    <n v="15"/>
    <s v="VALPARAÍSO 1 E 2"/>
    <s v="VALPARAÍSO DO GOIÁS"/>
    <s v="TERMINAL W3 NORTE/W3 NORTE/TORRE DE TV/EIXO MONUMENTAL/PALÁCIO DO BURITI/S I G/EPIG/EPIG/PARKSHOPPING/EPIA/EPIA/EPIA/BR-040/PERÍMETRO URBANO DO VALPARAÍSO (CÉU AZUL)/VALPARAÍSO 1 E 2"/>
  </r>
  <r>
    <x v="246"/>
    <x v="5"/>
    <x v="5"/>
    <x v="1"/>
    <n v="16"/>
    <s v="TERMINAL VALPARAÍSO 2"/>
    <s v="VALPARAÍSO DO GOIÁS"/>
    <s v="TERMINAL W3 NORTE/W3 NORTE/TORRE DE TV/EIXO MONUMENTAL/PALÁCIO DO BURITI/S I G/EPIG/EPIG/PARKSHOPPING/EPIA/EPIA/EPIA/BR-040/PERÍMETRO URBANO DO VALPARAÍSO (CÉU AZUL)/VALPARAÍSO 1 E 2/TERMINAL VALPARAÍSO 2"/>
  </r>
  <r>
    <x v="247"/>
    <x v="5"/>
    <x v="4"/>
    <x v="0"/>
    <n v="1"/>
    <s v="Etapa B"/>
    <s v="Valparaíso do Goiás"/>
    <s v="Etapa B"/>
  </r>
  <r>
    <x v="247"/>
    <x v="5"/>
    <x v="4"/>
    <x v="0"/>
    <n v="2"/>
    <s v="BR-040"/>
    <s v="Valparaíso do Goiás"/>
    <s v="Etapa B/BR-040"/>
  </r>
  <r>
    <x v="247"/>
    <x v="5"/>
    <x v="4"/>
    <x v="0"/>
    <n v="3"/>
    <s v="BR-040"/>
    <s v="Santa Maria"/>
    <s v="Etapa B/BR-040/BR-040"/>
  </r>
  <r>
    <x v="247"/>
    <x v="5"/>
    <x v="4"/>
    <x v="0"/>
    <n v="4"/>
    <s v="EPIA"/>
    <s v="Parkway"/>
    <s v="Etapa B/BR-040/BR-040/EPIA"/>
  </r>
  <r>
    <x v="247"/>
    <x v="5"/>
    <x v="4"/>
    <x v="0"/>
    <n v="5"/>
    <s v="EPDB"/>
    <s v="Lago Sul"/>
    <s v="Etapa B/BR-040/BR-040/EPIA/EPDB"/>
  </r>
  <r>
    <x v="247"/>
    <x v="5"/>
    <x v="4"/>
    <x v="0"/>
    <n v="6"/>
    <s v="EPAR"/>
    <s v="Lago Sul"/>
    <s v="Etapa B/BR-040/BR-040/EPIA/EPDB/EPAR"/>
  </r>
  <r>
    <x v="247"/>
    <x v="5"/>
    <x v="4"/>
    <x v="0"/>
    <n v="7"/>
    <s v="Eixo W3 Sul"/>
    <s v="Brasília"/>
    <s v="Etapa B/BR-040/BR-040/EPIA/EPDB/EPAR/Eixo W3 Sul"/>
  </r>
  <r>
    <x v="247"/>
    <x v="5"/>
    <x v="4"/>
    <x v="0"/>
    <n v="8"/>
    <s v="Eixo W3 Norte"/>
    <s v="Brasília"/>
    <s v="Etapa B/BR-040/BR-040/EPIA/EPDB/EPAR/Eixo W3 Sul/Eixo W3 Norte"/>
  </r>
  <r>
    <x v="247"/>
    <x v="5"/>
    <x v="4"/>
    <x v="0"/>
    <n v="9"/>
    <s v="Terminal W3 Norte"/>
    <s v="Brasília"/>
    <s v="Etapa B/BR-040/BR-040/EPIA/EPDB/EPAR/Eixo W3 Sul/Eixo W3 Norte/Terminal W3 Norte"/>
  </r>
  <r>
    <x v="247"/>
    <x v="5"/>
    <x v="5"/>
    <x v="1"/>
    <n v="1"/>
    <s v="Terminal W3 Norte"/>
    <s v="Brasília"/>
    <s v="Terminal W3 Norte"/>
  </r>
  <r>
    <x v="247"/>
    <x v="5"/>
    <x v="5"/>
    <x v="1"/>
    <n v="2"/>
    <s v="Eixo W3 Norte"/>
    <s v="Brasília"/>
    <s v="Terminal W3 Norte/Eixo W3 Norte"/>
  </r>
  <r>
    <x v="247"/>
    <x v="5"/>
    <x v="5"/>
    <x v="1"/>
    <n v="3"/>
    <s v="Eixo W3 Sul"/>
    <s v="Brasília"/>
    <s v="Terminal W3 Norte/Eixo W3 Norte/Eixo W3 Sul"/>
  </r>
  <r>
    <x v="247"/>
    <x v="5"/>
    <x v="5"/>
    <x v="1"/>
    <n v="4"/>
    <s v="EPAR"/>
    <s v="Lago Sul"/>
    <s v="Terminal W3 Norte/Eixo W3 Norte/Eixo W3 Sul/EPAR"/>
  </r>
  <r>
    <x v="247"/>
    <x v="5"/>
    <x v="5"/>
    <x v="1"/>
    <n v="5"/>
    <s v="EPDB"/>
    <s v="Lago Sul"/>
    <s v="Terminal W3 Norte/Eixo W3 Norte/Eixo W3 Sul/EPAR/EPDB"/>
  </r>
  <r>
    <x v="247"/>
    <x v="5"/>
    <x v="5"/>
    <x v="1"/>
    <n v="6"/>
    <s v="EPIA"/>
    <s v="Parkway"/>
    <s v="Terminal W3 Norte/Eixo W3 Norte/Eixo W3 Sul/EPAR/EPDB/EPIA"/>
  </r>
  <r>
    <x v="247"/>
    <x v="5"/>
    <x v="5"/>
    <x v="1"/>
    <n v="7"/>
    <s v="BR-040"/>
    <s v="Santa Maria"/>
    <s v="Terminal W3 Norte/Eixo W3 Norte/Eixo W3 Sul/EPAR/EPDB/EPIA/BR-040"/>
  </r>
  <r>
    <x v="247"/>
    <x v="5"/>
    <x v="5"/>
    <x v="1"/>
    <n v="8"/>
    <s v="BR-040"/>
    <s v="Valparaíso do Goiás"/>
    <s v="Terminal W3 Norte/Eixo W3 Norte/Eixo W3 Sul/EPAR/EPDB/EPIA/BR-040/BR-040"/>
  </r>
  <r>
    <x v="247"/>
    <x v="5"/>
    <x v="5"/>
    <x v="1"/>
    <n v="9"/>
    <s v="Etapa B"/>
    <s v="Valparaíso do Goiás"/>
    <s v="Terminal W3 Norte/Eixo W3 Norte/Eixo W3 Sul/EPAR/EPDB/EPIA/BR-040/BR-040/Etapa B"/>
  </r>
  <r>
    <x v="248"/>
    <x v="5"/>
    <x v="4"/>
    <x v="0"/>
    <n v="1"/>
    <s v="TERMINAL VALPARAÍSO 2"/>
    <s v="VALPARAÍSO DO GOIÁS"/>
    <s v="TERMINAL VALPARAÍSO 2"/>
  </r>
  <r>
    <x v="248"/>
    <x v="5"/>
    <x v="4"/>
    <x v="0"/>
    <n v="2"/>
    <s v="PERÍMETRO URBANO DO VALPARAÍSO (CÉU AZUL)"/>
    <s v="VALPARAÍSO DO GOIÁS"/>
    <s v="TERMINAL VALPARAÍSO 2/PERÍMETRO URBANO DO VALPARAÍSO (CÉU AZUL)"/>
  </r>
  <r>
    <x v="248"/>
    <x v="5"/>
    <x v="4"/>
    <x v="0"/>
    <n v="3"/>
    <s v="BR-040"/>
    <s v="SANTA MARIA"/>
    <s v="TERMINAL VALPARAÍSO 2/PERÍMETRO URBANO DO VALPARAÍSO (CÉU AZUL)/BR-040"/>
  </r>
  <r>
    <x v="248"/>
    <x v="5"/>
    <x v="4"/>
    <x v="0"/>
    <n v="4"/>
    <s v="EPIA"/>
    <s v="PARKWAY"/>
    <s v="TERMINAL VALPARAÍSO 2/PERÍMETRO URBANO DO VALPARAÍSO (CÉU AZUL)/BR-040/EPIA"/>
  </r>
  <r>
    <x v="248"/>
    <x v="5"/>
    <x v="4"/>
    <x v="0"/>
    <n v="5"/>
    <s v="EPIA"/>
    <s v="CANDANGOLÂNDIA"/>
    <s v="TERMINAL VALPARAÍSO 2/PERÍMETRO URBANO DO VALPARAÍSO (CÉU AZUL)/BR-040/EPIA/EPIA"/>
  </r>
  <r>
    <x v="248"/>
    <x v="5"/>
    <x v="4"/>
    <x v="0"/>
    <n v="6"/>
    <s v="EPIA"/>
    <s v="GUARÁ"/>
    <s v="TERMINAL VALPARAÍSO 2/PERÍMETRO URBANO DO VALPARAÍSO (CÉU AZUL)/BR-040/EPIA/EPIA/EPIA"/>
  </r>
  <r>
    <x v="248"/>
    <x v="5"/>
    <x v="4"/>
    <x v="0"/>
    <n v="7"/>
    <s v="PARKSHOPPING"/>
    <s v="GUARÁ"/>
    <s v="TERMINAL VALPARAÍSO 2/PERÍMETRO URBANO DO VALPARAÍSO (CÉU AZUL)/BR-040/EPIA/EPIA/EPIA/PARKSHOPPING"/>
  </r>
  <r>
    <x v="248"/>
    <x v="5"/>
    <x v="4"/>
    <x v="0"/>
    <n v="8"/>
    <s v="EPIG"/>
    <s v="OCTOGONAL"/>
    <s v="TERMINAL VALPARAÍSO 2/PERÍMETRO URBANO DO VALPARAÍSO (CÉU AZUL)/BR-040/EPIA/EPIA/EPIA/PARKSHOPPING/EPIG"/>
  </r>
  <r>
    <x v="248"/>
    <x v="5"/>
    <x v="4"/>
    <x v="0"/>
    <n v="9"/>
    <s v="EPIG"/>
    <s v="SUDOESTE"/>
    <s v="TERMINAL VALPARAÍSO 2/PERÍMETRO URBANO DO VALPARAÍSO (CÉU AZUL)/BR-040/EPIA/EPIA/EPIA/PARKSHOPPING/EPIG/EPIG"/>
  </r>
  <r>
    <x v="248"/>
    <x v="5"/>
    <x v="4"/>
    <x v="0"/>
    <n v="10"/>
    <s v="S I G"/>
    <s v="BRASÍLIA"/>
    <s v="TERMINAL VALPARAÍSO 2/PERÍMETRO URBANO DO VALPARAÍSO (CÉU AZUL)/BR-040/EPIA/EPIA/EPIA/PARKSHOPPING/EPIG/EPIG/S I G"/>
  </r>
  <r>
    <x v="248"/>
    <x v="5"/>
    <x v="4"/>
    <x v="0"/>
    <n v="11"/>
    <s v="PALÁCIO DO BURITI"/>
    <s v="BRASÍLIA"/>
    <s v="TERMINAL VALPARAÍSO 2/PERÍMETRO URBANO DO VALPARAÍSO (CÉU AZUL)/BR-040/EPIA/EPIA/EPIA/PARKSHOPPING/EPIG/EPIG/S I G/PALÁCIO DO BURITI"/>
  </r>
  <r>
    <x v="248"/>
    <x v="5"/>
    <x v="4"/>
    <x v="0"/>
    <n v="12"/>
    <s v="EIXO MONUMENTAL"/>
    <s v="BRASÍLIA"/>
    <s v="TERMINAL VALPARAÍSO 2/PERÍMETRO URBANO DO VALPARAÍSO (CÉU AZUL)/BR-040/EPIA/EPIA/EPIA/PARKSHOPPING/EPIG/EPIG/S I G/PALÁCIO DO BURITI/EIXO MONUMENTAL"/>
  </r>
  <r>
    <x v="248"/>
    <x v="5"/>
    <x v="4"/>
    <x v="0"/>
    <n v="13"/>
    <s v="TORRE DE TV"/>
    <s v="BRASÍLIA"/>
    <s v="TERMINAL VALPARAÍSO 2/PERÍMETRO URBANO DO VALPARAÍSO (CÉU AZUL)/BR-040/EPIA/EPIA/EPIA/PARKSHOPPING/EPIG/EPIG/S I G/PALÁCIO DO BURITI/EIXO MONUMENTAL/TORRE DE TV"/>
  </r>
  <r>
    <x v="248"/>
    <x v="5"/>
    <x v="5"/>
    <x v="1"/>
    <n v="1"/>
    <s v="TORRE DE TV"/>
    <s v="BRASÍLIA"/>
    <s v="TORRE DE TV"/>
  </r>
  <r>
    <x v="248"/>
    <x v="5"/>
    <x v="5"/>
    <x v="1"/>
    <n v="2"/>
    <s v="EIXO MONUMENTAL"/>
    <s v="BRASÍLIA"/>
    <s v="TORRE DE TV/EIXO MONUMENTAL"/>
  </r>
  <r>
    <x v="248"/>
    <x v="5"/>
    <x v="5"/>
    <x v="1"/>
    <n v="3"/>
    <s v="PALÁCIO DO BURITI"/>
    <s v="BRASÍLIA"/>
    <s v="TORRE DE TV/EIXO MONUMENTAL/PALÁCIO DO BURITI"/>
  </r>
  <r>
    <x v="248"/>
    <x v="5"/>
    <x v="5"/>
    <x v="1"/>
    <n v="4"/>
    <s v="S I G"/>
    <s v="BRASÍLIA"/>
    <s v="TORRE DE TV/EIXO MONUMENTAL/PALÁCIO DO BURITI/S I G"/>
  </r>
  <r>
    <x v="248"/>
    <x v="5"/>
    <x v="5"/>
    <x v="1"/>
    <n v="5"/>
    <s v="EPIG"/>
    <s v="SUDOESTE"/>
    <s v="TORRE DE TV/EIXO MONUMENTAL/PALÁCIO DO BURITI/S I G/EPIG"/>
  </r>
  <r>
    <x v="248"/>
    <x v="5"/>
    <x v="5"/>
    <x v="1"/>
    <n v="6"/>
    <s v="EPIG"/>
    <s v="OCTOGONAL"/>
    <s v="TORRE DE TV/EIXO MONUMENTAL/PALÁCIO DO BURITI/S I G/EPIG/EPIG"/>
  </r>
  <r>
    <x v="248"/>
    <x v="5"/>
    <x v="5"/>
    <x v="1"/>
    <n v="7"/>
    <s v="PARKSHOPPING"/>
    <s v="GUARÁ"/>
    <s v="TORRE DE TV/EIXO MONUMENTAL/PALÁCIO DO BURITI/S I G/EPIG/EPIG/PARKSHOPPING"/>
  </r>
  <r>
    <x v="248"/>
    <x v="5"/>
    <x v="5"/>
    <x v="1"/>
    <n v="8"/>
    <s v="EPIA"/>
    <s v="GUARÁ"/>
    <s v="TORRE DE TV/EIXO MONUMENTAL/PALÁCIO DO BURITI/S I G/EPIG/EPIG/PARKSHOPPING/EPIA"/>
  </r>
  <r>
    <x v="248"/>
    <x v="5"/>
    <x v="5"/>
    <x v="1"/>
    <n v="9"/>
    <s v="EPIA"/>
    <s v="CANDANGOLÂNDIA"/>
    <s v="TORRE DE TV/EIXO MONUMENTAL/PALÁCIO DO BURITI/S I G/EPIG/EPIG/PARKSHOPPING/EPIA/EPIA"/>
  </r>
  <r>
    <x v="248"/>
    <x v="5"/>
    <x v="5"/>
    <x v="1"/>
    <n v="10"/>
    <s v="EPIA"/>
    <s v="PARKWAY"/>
    <s v="TORRE DE TV/EIXO MONUMENTAL/PALÁCIO DO BURITI/S I G/EPIG/EPIG/PARKSHOPPING/EPIA/EPIA/EPIA"/>
  </r>
  <r>
    <x v="248"/>
    <x v="5"/>
    <x v="5"/>
    <x v="1"/>
    <n v="11"/>
    <s v="BR-040"/>
    <s v="SANTA MARIA"/>
    <s v="TORRE DE TV/EIXO MONUMENTAL/PALÁCIO DO BURITI/S I G/EPIG/EPIG/PARKSHOPPING/EPIA/EPIA/EPIA/BR-040"/>
  </r>
  <r>
    <x v="248"/>
    <x v="5"/>
    <x v="5"/>
    <x v="1"/>
    <n v="12"/>
    <s v="PERÍMETRO URBANO DO VALPARAÍSO (CÉU AZUL)"/>
    <s v="VALPARAÍSO DO GOIÁS"/>
    <s v="TORRE DE TV/EIXO MONUMENTAL/PALÁCIO DO BURITI/S I G/EPIG/EPIG/PARKSHOPPING/EPIA/EPIA/EPIA/BR-040/PERÍMETRO URBANO DO VALPARAÍSO (CÉU AZUL)"/>
  </r>
  <r>
    <x v="248"/>
    <x v="5"/>
    <x v="5"/>
    <x v="1"/>
    <n v="13"/>
    <s v="TERMINAL VALPARAÍSO 2"/>
    <s v="VALPARAÍSO DO GOIÁS"/>
    <s v="TORRE DE TV/EIXO MONUMENTAL/PALÁCIO DO BURITI/S I G/EPIG/EPIG/PARKSHOPPING/EPIA/EPIA/EPIA/BR-040/PERÍMETRO URBANO DO VALPARAÍSO (CÉU AZUL)/TERMINAL VALPARAÍSO 2"/>
  </r>
  <r>
    <x v="249"/>
    <x v="5"/>
    <x v="4"/>
    <x v="0"/>
    <n v="1"/>
    <s v="TERMINAL VALPARAÍSO 2"/>
    <s v="VALPARAÍSO DO GOIÁS"/>
    <s v="TERMINAL VALPARAÍSO 2"/>
  </r>
  <r>
    <x v="249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49"/>
    <x v="5"/>
    <x v="4"/>
    <x v="0"/>
    <n v="3"/>
    <s v="BR-040"/>
    <s v="SANTA MARIA"/>
    <s v="TERMINAL VALPARAÍSO 2/PERÍMETRO URBANO DO VALPARAÍSO (CÉU AZUL - 2ª/3ª ETAPA)/BR-040"/>
  </r>
  <r>
    <x v="249"/>
    <x v="5"/>
    <x v="4"/>
    <x v="0"/>
    <n v="4"/>
    <s v="EPIA"/>
    <s v="PARKWAY"/>
    <s v="TERMINAL VALPARAÍSO 2/PERÍMETRO URBANO DO VALPARAÍSO (CÉU AZUL - 2ª/3ª ETAPA)/BR-040/EPIA"/>
  </r>
  <r>
    <x v="249"/>
    <x v="5"/>
    <x v="4"/>
    <x v="0"/>
    <n v="5"/>
    <s v="EPIA"/>
    <s v="CANDANGOLÂNDIA"/>
    <s v="TERMINAL VALPARAÍSO 2/PERÍMETRO URBANO DO VALPARAÍSO (CÉU AZUL - 2ª/3ª ETAPA)/BR-040/EPIA/EPIA"/>
  </r>
  <r>
    <x v="249"/>
    <x v="5"/>
    <x v="4"/>
    <x v="0"/>
    <n v="6"/>
    <s v="EPIA"/>
    <s v="GUARÁ"/>
    <s v="TERMINAL VALPARAÍSO 2/PERÍMETRO URBANO DO VALPARAÍSO (CÉU AZUL - 2ª/3ª ETAPA)/BR-040/EPIA/EPIA/EPIA"/>
  </r>
  <r>
    <x v="249"/>
    <x v="5"/>
    <x v="4"/>
    <x v="0"/>
    <n v="7"/>
    <s v="PARKSHOPPING"/>
    <s v="GUARÁ"/>
    <s v="TERMINAL VALPARAÍSO 2/PERÍMETRO URBANO DO VALPARAÍSO (CÉU AZUL - 2ª/3ª ETAPA)/BR-040/EPIA/EPIA/EPIA/PARKSHOPPING"/>
  </r>
  <r>
    <x v="249"/>
    <x v="5"/>
    <x v="4"/>
    <x v="0"/>
    <n v="8"/>
    <s v="EPIG"/>
    <s v="OCTOGONAL"/>
    <s v="TERMINAL VALPARAÍSO 2/PERÍMETRO URBANO DO VALPARAÍSO (CÉU AZUL - 2ª/3ª ETAPA)/BR-040/EPIA/EPIA/EPIA/PARKSHOPPING/EPIG"/>
  </r>
  <r>
    <x v="249"/>
    <x v="5"/>
    <x v="4"/>
    <x v="0"/>
    <n v="9"/>
    <s v="EPIG"/>
    <s v="SUDOESTE"/>
    <s v="TERMINAL VALPARAÍSO 2/PERÍMETRO URBANO DO VALPARAÍSO (CÉU AZUL - 2ª/3ª ETAPA)/BR-040/EPIA/EPIA/EPIA/PARKSHOPPING/EPIG/EPIG"/>
  </r>
  <r>
    <x v="249"/>
    <x v="5"/>
    <x v="4"/>
    <x v="0"/>
    <n v="10"/>
    <s v="S I G"/>
    <s v="BRASÍLIA"/>
    <s v="TERMINAL VALPARAÍSO 2/PERÍMETRO URBANO DO VALPARAÍSO (CÉU AZUL - 2ª/3ª ETAPA)/BR-040/EPIA/EPIA/EPIA/PARKSHOPPING/EPIG/EPIG/S I G"/>
  </r>
  <r>
    <x v="249"/>
    <x v="5"/>
    <x v="4"/>
    <x v="0"/>
    <n v="11"/>
    <s v="PALÁCIO DO BURITI"/>
    <s v="BRASÍLIA"/>
    <s v="TERMINAL VALPARAÍSO 2/PERÍMETRO URBANO DO VALPARAÍSO (CÉU AZUL - 2ª/3ª ETAPA)/BR-040/EPIA/EPIA/EPIA/PARKSHOPPING/EPIG/EPIG/S I G/PALÁCIO DO BURITI"/>
  </r>
  <r>
    <x v="249"/>
    <x v="5"/>
    <x v="4"/>
    <x v="0"/>
    <n v="12"/>
    <s v="EIXO MONUMENTAL"/>
    <s v="BRASÍLIA"/>
    <s v="TERMINAL VALPARAÍSO 2/PERÍMETRO URBANO DO VALPARAÍSO (CÉU AZUL - 2ª/3ª ETAPA)/BR-040/EPIA/EPIA/EPIA/PARKSHOPPING/EPIG/EPIG/S I G/PALÁCIO DO BURITI/EIXO MONUMENTAL"/>
  </r>
  <r>
    <x v="249"/>
    <x v="5"/>
    <x v="4"/>
    <x v="0"/>
    <n v="13"/>
    <s v="TORRE DE TV"/>
    <s v="BRASÍLIA"/>
    <s v="TERMINAL VALPARAÍSO 2/PERÍMETRO URBANO DO VALPARAÍSO (CÉU AZUL - 2ª/3ª ETAPA)/BR-040/EPIA/EPIA/EPIA/PARKSHOPPING/EPIG/EPIG/S I G/PALÁCIO DO BURITI/EIXO MONUMENTAL/TORRE DE TV"/>
  </r>
  <r>
    <x v="249"/>
    <x v="5"/>
    <x v="5"/>
    <x v="1"/>
    <n v="1"/>
    <s v="TORRE DE TV"/>
    <s v="BRASÍLIA"/>
    <s v="TORRE DE TV"/>
  </r>
  <r>
    <x v="249"/>
    <x v="5"/>
    <x v="5"/>
    <x v="1"/>
    <n v="2"/>
    <s v="EIXO MONUMENTAL"/>
    <s v="BRASÍLIA"/>
    <s v="TORRE DE TV/EIXO MONUMENTAL"/>
  </r>
  <r>
    <x v="249"/>
    <x v="5"/>
    <x v="5"/>
    <x v="1"/>
    <n v="3"/>
    <s v="PALÁCIO DO BURITI"/>
    <s v="BRASÍLIA"/>
    <s v="TORRE DE TV/EIXO MONUMENTAL/PALÁCIO DO BURITI"/>
  </r>
  <r>
    <x v="249"/>
    <x v="5"/>
    <x v="5"/>
    <x v="1"/>
    <n v="4"/>
    <s v="S I G"/>
    <s v="BRASÍLIA"/>
    <s v="TORRE DE TV/EIXO MONUMENTAL/PALÁCIO DO BURITI/S I G"/>
  </r>
  <r>
    <x v="249"/>
    <x v="5"/>
    <x v="5"/>
    <x v="1"/>
    <n v="5"/>
    <s v="EPIG"/>
    <s v="SUDOESTE"/>
    <s v="TORRE DE TV/EIXO MONUMENTAL/PALÁCIO DO BURITI/S I G/EPIG"/>
  </r>
  <r>
    <x v="249"/>
    <x v="5"/>
    <x v="5"/>
    <x v="1"/>
    <n v="6"/>
    <s v="EPIG"/>
    <s v="OCTOGONAL"/>
    <s v="TORRE DE TV/EIXO MONUMENTAL/PALÁCIO DO BURITI/S I G/EPIG/EPIG"/>
  </r>
  <r>
    <x v="249"/>
    <x v="5"/>
    <x v="5"/>
    <x v="1"/>
    <n v="7"/>
    <s v="PARKSHOPPING"/>
    <s v="GUARÁ"/>
    <s v="TORRE DE TV/EIXO MONUMENTAL/PALÁCIO DO BURITI/S I G/EPIG/EPIG/PARKSHOPPING"/>
  </r>
  <r>
    <x v="249"/>
    <x v="5"/>
    <x v="5"/>
    <x v="1"/>
    <n v="8"/>
    <s v="EPIA"/>
    <s v="GUARÁ"/>
    <s v="TORRE DE TV/EIXO MONUMENTAL/PALÁCIO DO BURITI/S I G/EPIG/EPIG/PARKSHOPPING/EPIA"/>
  </r>
  <r>
    <x v="249"/>
    <x v="5"/>
    <x v="5"/>
    <x v="1"/>
    <n v="9"/>
    <s v="EPIA"/>
    <s v="CANDANGOLÂNDIA"/>
    <s v="TORRE DE TV/EIXO MONUMENTAL/PALÁCIO DO BURITI/S I G/EPIG/EPIG/PARKSHOPPING/EPIA/EPIA"/>
  </r>
  <r>
    <x v="249"/>
    <x v="5"/>
    <x v="5"/>
    <x v="1"/>
    <n v="10"/>
    <s v="EPIA"/>
    <s v="PARKWAY"/>
    <s v="TORRE DE TV/EIXO MONUMENTAL/PALÁCIO DO BURITI/S I G/EPIG/EPIG/PARKSHOPPING/EPIA/EPIA/EPIA"/>
  </r>
  <r>
    <x v="249"/>
    <x v="5"/>
    <x v="5"/>
    <x v="1"/>
    <n v="11"/>
    <s v="BR-040"/>
    <s v="SANTA MARIA"/>
    <s v="TORRE DE TV/EIXO MONUMENTAL/PALÁCIO DO BURITI/S I G/EPIG/EPIG/PARKSHOPPING/EPIA/EPIA/EPIA/BR-040"/>
  </r>
  <r>
    <x v="249"/>
    <x v="5"/>
    <x v="5"/>
    <x v="1"/>
    <n v="12"/>
    <s v="PERÍMETRO URBANO DO VALPARAÍSO (CÉU AZUL - 2ª/3ª ETAPA)"/>
    <s v="VALPARAÍSO DO GOIÁS"/>
    <s v="TORRE DE TV/EIXO MONUMENTAL/PALÁCIO DO BURITI/S I G/EPIG/EPIG/PARKSHOPPING/EPIA/EPIA/EPIA/BR-040/PERÍMETRO URBANO DO VALPARAÍSO (CÉU AZUL - 2ª/3ª ETAPA)"/>
  </r>
  <r>
    <x v="249"/>
    <x v="5"/>
    <x v="5"/>
    <x v="1"/>
    <n v="13"/>
    <s v="TERMINAL VALPARAÍSO 2"/>
    <s v="VALPARAÍSO DO GOIÁS"/>
    <s v="TORRE DE TV/EIXO MONUMENTAL/PALÁCIO DO BURITI/S I G/EPIG/EPIG/PARKSHOPPING/EPIA/EPIA/EPIA/BR-040/PERÍMETRO URBANO DO VALPARAÍSO (CÉU AZUL - 2ª/3ª ETAPA)/TERMINAL VALPARAÍSO 2"/>
  </r>
  <r>
    <x v="250"/>
    <x v="9"/>
    <x v="4"/>
    <x v="0"/>
    <n v="1"/>
    <s v="TERMINAL VALPARAÍSO 2"/>
    <s v="VALPARAÍSO DO GOIÁS"/>
    <s v="TERMINAL VALPARAÍSO 2"/>
  </r>
  <r>
    <x v="250"/>
    <x v="9"/>
    <x v="4"/>
    <x v="0"/>
    <n v="2"/>
    <s v="VALPARAÍSO 1 E 2"/>
    <s v="VALPARAÍSO DO GOIÁS"/>
    <s v="TERMINAL VALPARAÍSO 2/VALPARAÍSO 1 E 2"/>
  </r>
  <r>
    <x v="250"/>
    <x v="9"/>
    <x v="4"/>
    <x v="0"/>
    <n v="3"/>
    <s v="PERÍMETRO URBANO DO VALPARAÍSO (CÉU AZUL)"/>
    <s v="VALPARAÍSO DO GOIÁS"/>
    <s v="TERMINAL VALPARAÍSO 2/VALPARAÍSO 1 E 2/PERÍMETRO URBANO DO VALPARAÍSO (CÉU AZUL)"/>
  </r>
  <r>
    <x v="250"/>
    <x v="9"/>
    <x v="4"/>
    <x v="0"/>
    <n v="4"/>
    <s v="BR-040"/>
    <s v="SANTA MARIA"/>
    <s v="TERMINAL VALPARAÍSO 2/VALPARAÍSO 1 E 2/PERÍMETRO URBANO DO VALPARAÍSO (CÉU AZUL)/BR-040"/>
  </r>
  <r>
    <x v="250"/>
    <x v="9"/>
    <x v="4"/>
    <x v="0"/>
    <n v="5"/>
    <s v="EPIA"/>
    <s v="PARKWAY"/>
    <s v="TERMINAL VALPARAÍSO 2/VALPARAÍSO 1 E 2/PERÍMETRO URBANO DO VALPARAÍSO (CÉU AZUL)/BR-040/EPIA"/>
  </r>
  <r>
    <x v="250"/>
    <x v="9"/>
    <x v="4"/>
    <x v="0"/>
    <n v="6"/>
    <s v="EPIA"/>
    <s v="CANDANGOLÂNDIA"/>
    <s v="TERMINAL VALPARAÍSO 2/VALPARAÍSO 1 E 2/PERÍMETRO URBANO DO VALPARAÍSO (CÉU AZUL)/BR-040/EPIA/EPIA"/>
  </r>
  <r>
    <x v="250"/>
    <x v="9"/>
    <x v="4"/>
    <x v="0"/>
    <n v="7"/>
    <s v="EPIA"/>
    <s v="GUARÁ"/>
    <s v="TERMINAL VALPARAÍSO 2/VALPARAÍSO 1 E 2/PERÍMETRO URBANO DO VALPARAÍSO (CÉU AZUL)/BR-040/EPIA/EPIA/EPIA"/>
  </r>
  <r>
    <x v="250"/>
    <x v="9"/>
    <x v="4"/>
    <x v="0"/>
    <n v="8"/>
    <s v="PARKSHOPPING"/>
    <s v="GUARÁ"/>
    <s v="TERMINAL VALPARAÍSO 2/VALPARAÍSO 1 E 2/PERÍMETRO URBANO DO VALPARAÍSO (CÉU AZUL)/BR-040/EPIA/EPIA/EPIA/PARKSHOPPING"/>
  </r>
  <r>
    <x v="250"/>
    <x v="9"/>
    <x v="4"/>
    <x v="0"/>
    <n v="9"/>
    <s v="EPIG"/>
    <s v="OCTOGONAL"/>
    <s v="TERMINAL VALPARAÍSO 2/VALPARAÍSO 1 E 2/PERÍMETRO URBANO DO VALPARAÍSO (CÉU AZUL)/BR-040/EPIA/EPIA/EPIA/PARKSHOPPING/EPIG"/>
  </r>
  <r>
    <x v="250"/>
    <x v="9"/>
    <x v="4"/>
    <x v="0"/>
    <n v="10"/>
    <s v="EPIG"/>
    <s v="SUDOESTE"/>
    <s v="TERMINAL VALPARAÍSO 2/VALPARAÍSO 1 E 2/PERÍMETRO URBANO DO VALPARAÍSO (CÉU AZUL)/BR-040/EPIA/EPIA/EPIA/PARKSHOPPING/EPIG/EPIG"/>
  </r>
  <r>
    <x v="250"/>
    <x v="9"/>
    <x v="4"/>
    <x v="0"/>
    <n v="11"/>
    <s v="S I G"/>
    <s v="SETOR GRÁFICO"/>
    <s v="TERMINAL VALPARAÍSO 2/VALPARAÍSO 1 E 2/PERÍMETRO URBANO DO VALPARAÍSO (CÉU AZUL)/BR-040/EPIA/EPIA/EPIA/PARKSHOPPING/EPIG/EPIG/S I G"/>
  </r>
  <r>
    <x v="250"/>
    <x v="9"/>
    <x v="4"/>
    <x v="0"/>
    <n v="12"/>
    <s v="PALÁCIO DO BURITI"/>
    <s v="BRASÍLIA"/>
    <s v="TERMINAL VALPARAÍSO 2/VALPARAÍSO 1 E 2/PERÍMETRO URBANO DO VALPARAÍSO (CÉU AZUL)/BR-040/EPIA/EPIA/EPIA/PARKSHOPPING/EPIG/EPIG/S I G/PALÁCIO DO BURITI"/>
  </r>
  <r>
    <x v="250"/>
    <x v="9"/>
    <x v="4"/>
    <x v="0"/>
    <n v="13"/>
    <s v="EIXO MONUMENTAL"/>
    <s v="BRASÍLIA"/>
    <s v="TERMINAL VALPARAÍSO 2/VALPARAÍSO 1 E 2/PERÍMETRO URBANO DO VALPARAÍSO (CÉU AZUL)/BR-040/EPIA/EPIA/EPIA/PARKSHOPPING/EPIG/EPIG/S I G/PALÁCIO DO BURITI/EIXO MONUMENTAL"/>
  </r>
  <r>
    <x v="250"/>
    <x v="9"/>
    <x v="4"/>
    <x v="0"/>
    <n v="14"/>
    <s v="TORRE DE TV"/>
    <s v="BRASÍLIA"/>
    <s v="TERMINAL VALPARAÍSO 2/VALPARAÍSO 1 E 2/PERÍMETRO URBANO DO VALPARAÍSO (CÉU AZUL)/BR-040/EPIA/EPIA/EPIA/PARKSHOPPING/EPIG/EPIG/S I G/PALÁCIO DO BURITI/EIXO MONUMENTAL/TORRE DE TV"/>
  </r>
  <r>
    <x v="250"/>
    <x v="9"/>
    <x v="5"/>
    <x v="1"/>
    <n v="1"/>
    <s v="TORRE DE TV"/>
    <s v="BRASÍLIA"/>
    <s v="TORRE DE TV"/>
  </r>
  <r>
    <x v="250"/>
    <x v="9"/>
    <x v="5"/>
    <x v="1"/>
    <n v="2"/>
    <s v="EIXO MONUMENTAL"/>
    <s v="BRASÍLIA"/>
    <s v="TORRE DE TV/EIXO MONUMENTAL"/>
  </r>
  <r>
    <x v="250"/>
    <x v="9"/>
    <x v="5"/>
    <x v="1"/>
    <n v="3"/>
    <s v="PALÁCIO DO BURITI"/>
    <s v="BRASÍLIA"/>
    <s v="TORRE DE TV/EIXO MONUMENTAL/PALÁCIO DO BURITI"/>
  </r>
  <r>
    <x v="250"/>
    <x v="9"/>
    <x v="5"/>
    <x v="1"/>
    <n v="4"/>
    <s v="S I G"/>
    <s v="SETOR GRÁFICO"/>
    <s v="TORRE DE TV/EIXO MONUMENTAL/PALÁCIO DO BURITI/S I G"/>
  </r>
  <r>
    <x v="250"/>
    <x v="9"/>
    <x v="5"/>
    <x v="1"/>
    <n v="5"/>
    <s v="EPIG"/>
    <s v="SUDOESTE"/>
    <s v="TORRE DE TV/EIXO MONUMENTAL/PALÁCIO DO BURITI/S I G/EPIG"/>
  </r>
  <r>
    <x v="250"/>
    <x v="9"/>
    <x v="5"/>
    <x v="1"/>
    <n v="6"/>
    <s v="EPIG"/>
    <s v="OCTOGONAL"/>
    <s v="TORRE DE TV/EIXO MONUMENTAL/PALÁCIO DO BURITI/S I G/EPIG/EPIG"/>
  </r>
  <r>
    <x v="250"/>
    <x v="9"/>
    <x v="5"/>
    <x v="1"/>
    <n v="7"/>
    <s v="PARKSHOPPING"/>
    <s v="GUARÁ"/>
    <s v="TORRE DE TV/EIXO MONUMENTAL/PALÁCIO DO BURITI/S I G/EPIG/EPIG/PARKSHOPPING"/>
  </r>
  <r>
    <x v="250"/>
    <x v="9"/>
    <x v="5"/>
    <x v="1"/>
    <n v="8"/>
    <s v="EPIA"/>
    <s v="GUARÁ"/>
    <s v="TORRE DE TV/EIXO MONUMENTAL/PALÁCIO DO BURITI/S I G/EPIG/EPIG/PARKSHOPPING/EPIA"/>
  </r>
  <r>
    <x v="250"/>
    <x v="9"/>
    <x v="5"/>
    <x v="1"/>
    <n v="9"/>
    <s v="EPIA"/>
    <s v="CANDANGOLÂNDIA"/>
    <s v="TORRE DE TV/EIXO MONUMENTAL/PALÁCIO DO BURITI/S I G/EPIG/EPIG/PARKSHOPPING/EPIA/EPIA"/>
  </r>
  <r>
    <x v="250"/>
    <x v="9"/>
    <x v="5"/>
    <x v="1"/>
    <n v="10"/>
    <s v="EPIA"/>
    <s v="PARKWAY"/>
    <s v="TORRE DE TV/EIXO MONUMENTAL/PALÁCIO DO BURITI/S I G/EPIG/EPIG/PARKSHOPPING/EPIA/EPIA/EPIA"/>
  </r>
  <r>
    <x v="250"/>
    <x v="9"/>
    <x v="5"/>
    <x v="1"/>
    <n v="11"/>
    <s v="BR-040"/>
    <s v="SANTA MARIA"/>
    <s v="TORRE DE TV/EIXO MONUMENTAL/PALÁCIO DO BURITI/S I G/EPIG/EPIG/PARKSHOPPING/EPIA/EPIA/EPIA/BR-040"/>
  </r>
  <r>
    <x v="250"/>
    <x v="9"/>
    <x v="5"/>
    <x v="1"/>
    <n v="12"/>
    <s v="PERÍMETRO URBANO DO VALPARAÍSO (CÉU AZUL)"/>
    <s v="VALPARAÍSO DO GOIÁS"/>
    <s v="TORRE DE TV/EIXO MONUMENTAL/PALÁCIO DO BURITI/S I G/EPIG/EPIG/PARKSHOPPING/EPIA/EPIA/EPIA/BR-040/PERÍMETRO URBANO DO VALPARAÍSO (CÉU AZUL)"/>
  </r>
  <r>
    <x v="250"/>
    <x v="9"/>
    <x v="5"/>
    <x v="1"/>
    <n v="13"/>
    <s v="VALPARAÍSO 1 E 2"/>
    <s v="VALPARAÍSO DO GOIÁS"/>
    <s v="TORRE DE TV/EIXO MONUMENTAL/PALÁCIO DO BURITI/S I G/EPIG/EPIG/PARKSHOPPING/EPIA/EPIA/EPIA/BR-040/PERÍMETRO URBANO DO VALPARAÍSO (CÉU AZUL)/VALPARAÍSO 1 E 2"/>
  </r>
  <r>
    <x v="250"/>
    <x v="9"/>
    <x v="5"/>
    <x v="1"/>
    <n v="14"/>
    <s v="TERMINAL VALPARAÍSO 2"/>
    <s v="VALPARAÍSO DO GOIÁS"/>
    <s v="TORRE DE TV/EIXO MONUMENTAL/PALÁCIO DO BURITI/S I G/EPIG/EPIG/PARKSHOPPING/EPIA/EPIA/EPIA/BR-040/PERÍMETRO URBANO DO VALPARAÍSO (CÉU AZUL)/VALPARAÍSO 1 E 2/TERMINAL VALPARAÍSO 2"/>
  </r>
  <r>
    <x v="250"/>
    <x v="5"/>
    <x v="4"/>
    <x v="0"/>
    <n v="1"/>
    <s v="TERMINAL VALPARAÍSO 2"/>
    <s v="VALPARAÍSO DO GOIÁS"/>
    <s v="TERMINAL VALPARAÍSO 2"/>
  </r>
  <r>
    <x v="250"/>
    <x v="5"/>
    <x v="4"/>
    <x v="0"/>
    <n v="2"/>
    <s v="VALPARAÍSO 1 E 2"/>
    <s v="VALPARAÍSO DO GOIÁS"/>
    <s v="TERMINAL VALPARAÍSO 2/VALPARAÍSO 1 E 2"/>
  </r>
  <r>
    <x v="250"/>
    <x v="5"/>
    <x v="4"/>
    <x v="0"/>
    <n v="3"/>
    <s v="PERÍMETRO URBANO DO VALPARAÍSO (CÉU AZUL)"/>
    <s v="VALPARAÍSO DO GOIÁS"/>
    <s v="TERMINAL VALPARAÍSO 2/VALPARAÍSO 1 E 2/PERÍMETRO URBANO DO VALPARAÍSO (CÉU AZUL)"/>
  </r>
  <r>
    <x v="250"/>
    <x v="5"/>
    <x v="4"/>
    <x v="0"/>
    <n v="4"/>
    <s v="BR-040"/>
    <s v="SANTA MARIA"/>
    <s v="TERMINAL VALPARAÍSO 2/VALPARAÍSO 1 E 2/PERÍMETRO URBANO DO VALPARAÍSO (CÉU AZUL)/BR-040"/>
  </r>
  <r>
    <x v="250"/>
    <x v="5"/>
    <x v="4"/>
    <x v="0"/>
    <n v="5"/>
    <s v="EPIA"/>
    <s v="PARKWAY"/>
    <s v="TERMINAL VALPARAÍSO 2/VALPARAÍSO 1 E 2/PERÍMETRO URBANO DO VALPARAÍSO (CÉU AZUL)/BR-040/EPIA"/>
  </r>
  <r>
    <x v="250"/>
    <x v="5"/>
    <x v="4"/>
    <x v="0"/>
    <n v="6"/>
    <s v="EPIA"/>
    <s v="CANDANGOLÂNDIA"/>
    <s v="TERMINAL VALPARAÍSO 2/VALPARAÍSO 1 E 2/PERÍMETRO URBANO DO VALPARAÍSO (CÉU AZUL)/BR-040/EPIA/EPIA"/>
  </r>
  <r>
    <x v="250"/>
    <x v="5"/>
    <x v="4"/>
    <x v="0"/>
    <n v="7"/>
    <s v="EPIA"/>
    <s v="GUARÁ"/>
    <s v="TERMINAL VALPARAÍSO 2/VALPARAÍSO 1 E 2/PERÍMETRO URBANO DO VALPARAÍSO (CÉU AZUL)/BR-040/EPIA/EPIA/EPIA"/>
  </r>
  <r>
    <x v="250"/>
    <x v="5"/>
    <x v="4"/>
    <x v="0"/>
    <n v="8"/>
    <s v="PARKSHOPPING"/>
    <s v="GUARÁ"/>
    <s v="TERMINAL VALPARAÍSO 2/VALPARAÍSO 1 E 2/PERÍMETRO URBANO DO VALPARAÍSO (CÉU AZUL)/BR-040/EPIA/EPIA/EPIA/PARKSHOPPING"/>
  </r>
  <r>
    <x v="250"/>
    <x v="5"/>
    <x v="4"/>
    <x v="0"/>
    <n v="9"/>
    <s v="EPIG"/>
    <s v="OCTOGONAL"/>
    <s v="TERMINAL VALPARAÍSO 2/VALPARAÍSO 1 E 2/PERÍMETRO URBANO DO VALPARAÍSO (CÉU AZUL)/BR-040/EPIA/EPIA/EPIA/PARKSHOPPING/EPIG"/>
  </r>
  <r>
    <x v="250"/>
    <x v="5"/>
    <x v="4"/>
    <x v="0"/>
    <n v="10"/>
    <s v="EPIG"/>
    <s v="SUDOESTE"/>
    <s v="TERMINAL VALPARAÍSO 2/VALPARAÍSO 1 E 2/PERÍMETRO URBANO DO VALPARAÍSO (CÉU AZUL)/BR-040/EPIA/EPIA/EPIA/PARKSHOPPING/EPIG/EPIG"/>
  </r>
  <r>
    <x v="250"/>
    <x v="5"/>
    <x v="4"/>
    <x v="0"/>
    <n v="11"/>
    <s v="S I G"/>
    <s v="SETOR GRÁFICO"/>
    <s v="TERMINAL VALPARAÍSO 2/VALPARAÍSO 1 E 2/PERÍMETRO URBANO DO VALPARAÍSO (CÉU AZUL)/BR-040/EPIA/EPIA/EPIA/PARKSHOPPING/EPIG/EPIG/S I G"/>
  </r>
  <r>
    <x v="250"/>
    <x v="5"/>
    <x v="4"/>
    <x v="0"/>
    <n v="12"/>
    <s v="PALÁCIO DO BURITI"/>
    <s v="BRASÍLIA"/>
    <s v="TERMINAL VALPARAÍSO 2/VALPARAÍSO 1 E 2/PERÍMETRO URBANO DO VALPARAÍSO (CÉU AZUL)/BR-040/EPIA/EPIA/EPIA/PARKSHOPPING/EPIG/EPIG/S I G/PALÁCIO DO BURITI"/>
  </r>
  <r>
    <x v="250"/>
    <x v="5"/>
    <x v="4"/>
    <x v="0"/>
    <n v="13"/>
    <s v="EIXO MONUMENTAL"/>
    <s v="BRASÍLIA"/>
    <s v="TERMINAL VALPARAÍSO 2/VALPARAÍSO 1 E 2/PERÍMETRO URBANO DO VALPARAÍSO (CÉU AZUL)/BR-040/EPIA/EPIA/EPIA/PARKSHOPPING/EPIG/EPIG/S I G/PALÁCIO DO BURITI/EIXO MONUMENTAL"/>
  </r>
  <r>
    <x v="250"/>
    <x v="5"/>
    <x v="4"/>
    <x v="0"/>
    <n v="14"/>
    <s v="TORRE DE TV"/>
    <s v="BRASÍLIA"/>
    <s v="TERMINAL VALPARAÍSO 2/VALPARAÍSO 1 E 2/PERÍMETRO URBANO DO VALPARAÍSO (CÉU AZUL)/BR-040/EPIA/EPIA/EPIA/PARKSHOPPING/EPIG/EPIG/S I G/PALÁCIO DO BURITI/EIXO MONUMENTAL/TORRE DE TV"/>
  </r>
  <r>
    <x v="250"/>
    <x v="5"/>
    <x v="5"/>
    <x v="1"/>
    <n v="1"/>
    <s v="TORRE DE TV"/>
    <s v="BRASÍLIA"/>
    <s v="TORRE DE TV"/>
  </r>
  <r>
    <x v="250"/>
    <x v="5"/>
    <x v="5"/>
    <x v="1"/>
    <n v="2"/>
    <s v="EIXO MONUMENTAL"/>
    <s v="BRASÍLIA"/>
    <s v="TORRE DE TV/EIXO MONUMENTAL"/>
  </r>
  <r>
    <x v="250"/>
    <x v="5"/>
    <x v="5"/>
    <x v="1"/>
    <n v="3"/>
    <s v="PALÁCIO DO BURITI"/>
    <s v="BRASÍLIA"/>
    <s v="TORRE DE TV/EIXO MONUMENTAL/PALÁCIO DO BURITI"/>
  </r>
  <r>
    <x v="250"/>
    <x v="5"/>
    <x v="5"/>
    <x v="1"/>
    <n v="4"/>
    <s v="S I G"/>
    <s v="SETOR GRÁFICO"/>
    <s v="TORRE DE TV/EIXO MONUMENTAL/PALÁCIO DO BURITI/S I G"/>
  </r>
  <r>
    <x v="250"/>
    <x v="5"/>
    <x v="5"/>
    <x v="1"/>
    <n v="5"/>
    <s v="EPIG"/>
    <s v="SUDOESTE"/>
    <s v="TORRE DE TV/EIXO MONUMENTAL/PALÁCIO DO BURITI/S I G/EPIG"/>
  </r>
  <r>
    <x v="250"/>
    <x v="5"/>
    <x v="5"/>
    <x v="1"/>
    <n v="6"/>
    <s v="EPIG"/>
    <s v="OCTOGONAL"/>
    <s v="TORRE DE TV/EIXO MONUMENTAL/PALÁCIO DO BURITI/S I G/EPIG/EPIG"/>
  </r>
  <r>
    <x v="250"/>
    <x v="5"/>
    <x v="5"/>
    <x v="1"/>
    <n v="7"/>
    <s v="PARKSHOPPING"/>
    <s v="GUARÁ"/>
    <s v="TORRE DE TV/EIXO MONUMENTAL/PALÁCIO DO BURITI/S I G/EPIG/EPIG/PARKSHOPPING"/>
  </r>
  <r>
    <x v="250"/>
    <x v="5"/>
    <x v="5"/>
    <x v="1"/>
    <n v="8"/>
    <s v="EPIA"/>
    <s v="GUARÁ"/>
    <s v="TORRE DE TV/EIXO MONUMENTAL/PALÁCIO DO BURITI/S I G/EPIG/EPIG/PARKSHOPPING/EPIA"/>
  </r>
  <r>
    <x v="250"/>
    <x v="5"/>
    <x v="5"/>
    <x v="1"/>
    <n v="9"/>
    <s v="EPIA"/>
    <s v="CANDANGOLÂNDIA"/>
    <s v="TORRE DE TV/EIXO MONUMENTAL/PALÁCIO DO BURITI/S I G/EPIG/EPIG/PARKSHOPPING/EPIA/EPIA"/>
  </r>
  <r>
    <x v="250"/>
    <x v="5"/>
    <x v="5"/>
    <x v="1"/>
    <n v="10"/>
    <s v="EPIA"/>
    <s v="PARKWAY"/>
    <s v="TORRE DE TV/EIXO MONUMENTAL/PALÁCIO DO BURITI/S I G/EPIG/EPIG/PARKSHOPPING/EPIA/EPIA/EPIA"/>
  </r>
  <r>
    <x v="250"/>
    <x v="5"/>
    <x v="5"/>
    <x v="1"/>
    <n v="11"/>
    <s v="BR-040"/>
    <s v="SANTA MARIA"/>
    <s v="TORRE DE TV/EIXO MONUMENTAL/PALÁCIO DO BURITI/S I G/EPIG/EPIG/PARKSHOPPING/EPIA/EPIA/EPIA/BR-040"/>
  </r>
  <r>
    <x v="250"/>
    <x v="5"/>
    <x v="5"/>
    <x v="1"/>
    <n v="12"/>
    <s v="PERÍMETRO URBANO DO VALPARAÍSO (CÉU AZUL)"/>
    <s v="VALPARAÍSO DO GOIÁS"/>
    <s v="TORRE DE TV/EIXO MONUMENTAL/PALÁCIO DO BURITI/S I G/EPIG/EPIG/PARKSHOPPING/EPIA/EPIA/EPIA/BR-040/PERÍMETRO URBANO DO VALPARAÍSO (CÉU AZUL)"/>
  </r>
  <r>
    <x v="250"/>
    <x v="5"/>
    <x v="5"/>
    <x v="1"/>
    <n v="13"/>
    <s v="VALPARAÍSO 1 E 2"/>
    <s v="VALPARAÍSO DO GOIÁS"/>
    <s v="TORRE DE TV/EIXO MONUMENTAL/PALÁCIO DO BURITI/S I G/EPIG/EPIG/PARKSHOPPING/EPIA/EPIA/EPIA/BR-040/PERÍMETRO URBANO DO VALPARAÍSO (CÉU AZUL)/VALPARAÍSO 1 E 2"/>
  </r>
  <r>
    <x v="250"/>
    <x v="5"/>
    <x v="5"/>
    <x v="1"/>
    <n v="14"/>
    <s v="TERMINAL VALPARAÍSO 2"/>
    <s v="VALPARAÍSO DO GOIÁS"/>
    <s v="TORRE DE TV/EIXO MONUMENTAL/PALÁCIO DO BURITI/S I G/EPIG/EPIG/PARKSHOPPING/EPIA/EPIA/EPIA/BR-040/PERÍMETRO URBANO DO VALPARAÍSO (CÉU AZUL)/VALPARAÍSO 1 E 2/TERMINAL VALPARAÍSO 2"/>
  </r>
  <r>
    <x v="251"/>
    <x v="5"/>
    <x v="4"/>
    <x v="0"/>
    <n v="1"/>
    <s v="TERMINAL VALPARAÍSO 2"/>
    <s v="VALPARAÍSO DO GOIÁS"/>
    <s v="TERMINAL VALPARAÍSO 2"/>
  </r>
  <r>
    <x v="251"/>
    <x v="5"/>
    <x v="4"/>
    <x v="0"/>
    <n v="1"/>
    <s v="TERMINAL VALPARAÍSO 2"/>
    <s v="VALPARAÍSO DO GOIÁS"/>
    <s v="TERMINAL VALPARAÍSO 2"/>
  </r>
  <r>
    <x v="251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51"/>
    <x v="5"/>
    <x v="4"/>
    <x v="0"/>
    <n v="2"/>
    <s v="PERÍMETRO URBANO DO VALPARAÍSO (CÉU AZUL - 2ª/3ª ETAPA)"/>
    <s v="VALPARAÍSO DO GOIÁS"/>
    <s v="TERMINAL VALPARAÍSO 2/PERÍMETRO URBANO DO VALPARAÍSO (CÉU AZUL - 2ª/3ª ETAPA)/PERÍMETRO URBANO DO VALPARAÍSO (CÉU AZUL - 2ª/3ª ETAPA)"/>
  </r>
  <r>
    <x v="251"/>
    <x v="5"/>
    <x v="4"/>
    <x v="0"/>
    <n v="3"/>
    <s v="BR-040"/>
    <s v="SANTA MARIA"/>
    <s v="TERMINAL VALPARAÍSO 2/PERÍMETRO URBANO DO VALPARAÍSO (CÉU AZUL - 2ª/3ª ETAPA)/PERÍMETRO URBANO DO VALPARAÍSO (CÉU AZUL - 2ª/3ª ETAPA)/BR-040"/>
  </r>
  <r>
    <x v="251"/>
    <x v="5"/>
    <x v="4"/>
    <x v="0"/>
    <n v="3"/>
    <s v="BR-040"/>
    <s v="SANTA MARIA"/>
    <s v="TERMINAL VALPARAÍSO 2/PERÍMETRO URBANO DO VALPARAÍSO (CÉU AZUL - 2ª/3ª ETAPA)/PERÍMETRO URBANO DO VALPARAÍSO (CÉU AZUL - 2ª/3ª ETAPA)/BR-040/BR-040"/>
  </r>
  <r>
    <x v="251"/>
    <x v="5"/>
    <x v="4"/>
    <x v="0"/>
    <n v="4"/>
    <s v="EPIA"/>
    <s v="PARKWAY"/>
    <s v="TERMINAL VALPARAÍSO 2/PERÍMETRO URBANO DO VALPARAÍSO (CÉU AZUL - 2ª/3ª ETAPA)/PERÍMETRO URBANO DO VALPARAÍSO (CÉU AZUL - 2ª/3ª ETAPA)/BR-040/BR-040/EPIA"/>
  </r>
  <r>
    <x v="251"/>
    <x v="5"/>
    <x v="4"/>
    <x v="0"/>
    <n v="4"/>
    <s v="EPIA"/>
    <s v="PARKWAY"/>
    <s v="TERMINAL VALPARAÍSO 2/PERÍMETRO URBANO DO VALPARAÍSO (CÉU AZUL - 2ª/3ª ETAPA)/PERÍMETRO URBANO DO VALPARAÍSO (CÉU AZUL - 2ª/3ª ETAPA)/BR-040/BR-040/EPIA/EPIA"/>
  </r>
  <r>
    <x v="251"/>
    <x v="5"/>
    <x v="4"/>
    <x v="0"/>
    <n v="5"/>
    <s v="EPIA"/>
    <s v="CANDANGOLÂNDIA"/>
    <s v="TERMINAL VALPARAÍSO 2/PERÍMETRO URBANO DO VALPARAÍSO (CÉU AZUL - 2ª/3ª ETAPA)/PERÍMETRO URBANO DO VALPARAÍSO (CÉU AZUL - 2ª/3ª ETAPA)/BR-040/BR-040/EPIA/EPIA/EPIA"/>
  </r>
  <r>
    <x v="251"/>
    <x v="5"/>
    <x v="4"/>
    <x v="0"/>
    <n v="5"/>
    <s v="EPIA"/>
    <s v="CANDANGOLÂNDIA"/>
    <s v="TERMINAL VALPARAÍSO 2/PERÍMETRO URBANO DO VALPARAÍSO (CÉU AZUL - 2ª/3ª ETAPA)/PERÍMETRO URBANO DO VALPARAÍSO (CÉU AZUL - 2ª/3ª ETAPA)/BR-040/BR-040/EPIA/EPIA/EPIA/EPIA"/>
  </r>
  <r>
    <x v="251"/>
    <x v="5"/>
    <x v="4"/>
    <x v="0"/>
    <n v="6"/>
    <s v="EPIA"/>
    <s v="GUARÁ"/>
    <s v="TERMINAL VALPARAÍSO 2/PERÍMETRO URBANO DO VALPARAÍSO (CÉU AZUL - 2ª/3ª ETAPA)/PERÍMETRO URBANO DO VALPARAÍSO (CÉU AZUL - 2ª/3ª ETAPA)/BR-040/BR-040/EPIA/EPIA/EPIA/EPIA/EPIA"/>
  </r>
  <r>
    <x v="251"/>
    <x v="5"/>
    <x v="4"/>
    <x v="0"/>
    <n v="6"/>
    <s v="EPIA"/>
    <s v="GUARÁ"/>
    <s v="TERMINAL VALPARAÍSO 2/PERÍMETRO URBANO DO VALPARAÍSO (CÉU AZUL - 2ª/3ª ETAPA)/PERÍMETRO URBANO DO VALPARAÍSO (CÉU AZUL - 2ª/3ª ETAPA)/BR-040/BR-040/EPIA/EPIA/EPIA/EPIA/EPIA/EPIA"/>
  </r>
  <r>
    <x v="251"/>
    <x v="5"/>
    <x v="4"/>
    <x v="0"/>
    <n v="7"/>
    <s v="PARKSHOPPING"/>
    <s v="GUARÁ"/>
    <s v="TERMINAL VALPARAÍSO 2/PERÍMETRO URBANO DO VALPARAÍSO (CÉU AZUL - 2ª/3ª ETAPA)/PERÍMETRO URBANO DO VALPARAÍSO (CÉU AZUL - 2ª/3ª ETAPA)/BR-040/BR-040/EPIA/EPIA/EPIA/EPIA/EPIA/EPIA/PARKSHOPPING"/>
  </r>
  <r>
    <x v="251"/>
    <x v="5"/>
    <x v="4"/>
    <x v="0"/>
    <n v="7"/>
    <s v="PARKSHOPPING"/>
    <s v="GUARÁ"/>
    <s v="TERMINAL VALPARAÍSO 2/PERÍMETRO URBANO DO VALPARAÍSO (CÉU AZUL - 2ª/3ª ETAPA)/PERÍMETRO URBANO DO VALPARAÍSO (CÉU AZUL - 2ª/3ª ETAPA)/BR-040/BR-040/EPIA/EPIA/EPIA/EPIA/EPIA/EPIA/PARKSHOPPING/PARKSHOPPING"/>
  </r>
  <r>
    <x v="251"/>
    <x v="5"/>
    <x v="4"/>
    <x v="0"/>
    <n v="8"/>
    <s v="EPIA"/>
    <s v="SIA"/>
    <s v="TERMINAL VALPARAÍSO 2/PERÍMETRO URBANO DO VALPARAÍSO (CÉU AZUL - 2ª/3ª ETAPA)/PERÍMETRO URBANO DO VALPARAÍSO (CÉU AZUL - 2ª/3ª ETAPA)/BR-040/BR-040/EPIA/EPIA/EPIA/EPIA/EPIA/EPIA/PARKSHOPPING/PARKSHOPPING/EPIA"/>
  </r>
  <r>
    <x v="251"/>
    <x v="5"/>
    <x v="4"/>
    <x v="0"/>
    <n v="8"/>
    <s v="EPIA"/>
    <s v="SIA"/>
    <s v="TERMINAL VALPARAÍSO 2/PERÍMETRO URBANO DO VALPARAÍSO (CÉU AZUL - 2ª/3ª ETAPA)/PERÍMETRO URBANO DO VALPARAÍSO (CÉU AZUL - 2ª/3ª ETAPA)/BR-040/BR-040/EPIA/EPIA/EPIA/EPIA/EPIA/EPIA/PARKSHOPPING/PARKSHOPPING/EPIA/EPIA"/>
  </r>
  <r>
    <x v="251"/>
    <x v="5"/>
    <x v="4"/>
    <x v="0"/>
    <n v="9"/>
    <s v="S I A - TRECHO 2"/>
    <s v="BRASÍLIA"/>
    <s v="TERMINAL VALPARAÍSO 2/PERÍMETRO URBANO DO VALPARAÍSO (CÉU AZUL - 2ª/3ª ETAPA)/PERÍMETRO URBANO DO VALPARAÍSO (CÉU AZUL - 2ª/3ª ETAPA)/BR-040/BR-040/EPIA/EPIA/EPIA/EPIA/EPIA/EPIA/PARKSHOPPING/PARKSHOPPING/EPIA/EPIA/S I A - TRECHO 2"/>
  </r>
  <r>
    <x v="251"/>
    <x v="5"/>
    <x v="4"/>
    <x v="0"/>
    <n v="9"/>
    <s v="S I A - TRECHO 2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"/>
  </r>
  <r>
    <x v="251"/>
    <x v="5"/>
    <x v="4"/>
    <x v="0"/>
    <n v="10"/>
    <s v="S I A - TRECHO 3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"/>
  </r>
  <r>
    <x v="251"/>
    <x v="5"/>
    <x v="4"/>
    <x v="0"/>
    <n v="10"/>
    <s v="S I A - TRECHO 3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"/>
  </r>
  <r>
    <x v="251"/>
    <x v="5"/>
    <x v="4"/>
    <x v="0"/>
    <n v="11"/>
    <s v="EPIA"/>
    <s v="CRUZEIRO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"/>
  </r>
  <r>
    <x v="251"/>
    <x v="5"/>
    <x v="4"/>
    <x v="0"/>
    <n v="11"/>
    <s v="EPIA"/>
    <s v="CRUZEIRO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"/>
  </r>
  <r>
    <x v="251"/>
    <x v="5"/>
    <x v="4"/>
    <x v="0"/>
    <n v="12"/>
    <s v="S A A N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"/>
  </r>
  <r>
    <x v="251"/>
    <x v="5"/>
    <x v="4"/>
    <x v="0"/>
    <n v="12"/>
    <s v="S A A N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"/>
  </r>
  <r>
    <x v="251"/>
    <x v="5"/>
    <x v="4"/>
    <x v="0"/>
    <n v="13"/>
    <s v="EPIA"/>
    <s v="SOF NORTE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"/>
  </r>
  <r>
    <x v="251"/>
    <x v="5"/>
    <x v="4"/>
    <x v="0"/>
    <n v="13"/>
    <s v="EPIA"/>
    <s v="SOF NORTE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/EPIA"/>
  </r>
  <r>
    <x v="251"/>
    <x v="5"/>
    <x v="5"/>
    <x v="1"/>
    <n v="1"/>
    <s v="EPIA"/>
    <s v="SOF NORTE"/>
    <s v="EPIA"/>
  </r>
  <r>
    <x v="251"/>
    <x v="5"/>
    <x v="5"/>
    <x v="1"/>
    <n v="1"/>
    <s v="EPIA"/>
    <s v="SOF NORTE"/>
    <s v="EPIA"/>
  </r>
  <r>
    <x v="251"/>
    <x v="5"/>
    <x v="5"/>
    <x v="1"/>
    <n v="2"/>
    <s v="S A A N"/>
    <s v="BRASÍLIA"/>
    <s v="EPIA/S A A N"/>
  </r>
  <r>
    <x v="251"/>
    <x v="5"/>
    <x v="5"/>
    <x v="1"/>
    <n v="2"/>
    <s v="S A A N"/>
    <s v="BRASÍLIA"/>
    <s v="EPIA/S A A N/S A A N"/>
  </r>
  <r>
    <x v="251"/>
    <x v="5"/>
    <x v="5"/>
    <x v="1"/>
    <n v="3"/>
    <s v="EPIA"/>
    <s v="CRUZEIRO"/>
    <s v="EPIA/S A A N/S A A N/EPIA"/>
  </r>
  <r>
    <x v="251"/>
    <x v="5"/>
    <x v="5"/>
    <x v="1"/>
    <n v="3"/>
    <s v="EPIA"/>
    <s v="CRUZEIRO"/>
    <s v="EPIA/S A A N/S A A N/EPIA/EPIA"/>
  </r>
  <r>
    <x v="251"/>
    <x v="5"/>
    <x v="5"/>
    <x v="1"/>
    <n v="4"/>
    <s v="S I A - TRECHO 3"/>
    <s v="BRASÍLIA"/>
    <s v="EPIA/S A A N/S A A N/EPIA/EPIA/S I A - TRECHO 3"/>
  </r>
  <r>
    <x v="251"/>
    <x v="5"/>
    <x v="5"/>
    <x v="1"/>
    <n v="4"/>
    <s v="S I A - TRECHO 3"/>
    <s v="BRASÍLIA"/>
    <s v="EPIA/S A A N/S A A N/EPIA/EPIA/S I A - TRECHO 3/S I A - TRECHO 3"/>
  </r>
  <r>
    <x v="251"/>
    <x v="5"/>
    <x v="5"/>
    <x v="1"/>
    <n v="5"/>
    <s v="S I A - TRECHO 2"/>
    <s v="BRASÍLIA"/>
    <s v="EPIA/S A A N/S A A N/EPIA/EPIA/S I A - TRECHO 3/S I A - TRECHO 3/S I A - TRECHO 2"/>
  </r>
  <r>
    <x v="251"/>
    <x v="5"/>
    <x v="5"/>
    <x v="1"/>
    <n v="5"/>
    <s v="S I A - TRECHO 2"/>
    <s v="BRASÍLIA"/>
    <s v="EPIA/S A A N/S A A N/EPIA/EPIA/S I A - TRECHO 3/S I A - TRECHO 3/S I A - TRECHO 2/S I A - TRECHO 2"/>
  </r>
  <r>
    <x v="251"/>
    <x v="5"/>
    <x v="5"/>
    <x v="1"/>
    <n v="6"/>
    <s v="EPIA"/>
    <s v="SIA"/>
    <s v="EPIA/S A A N/S A A N/EPIA/EPIA/S I A - TRECHO 3/S I A - TRECHO 3/S I A - TRECHO 2/S I A - TRECHO 2/EPIA"/>
  </r>
  <r>
    <x v="251"/>
    <x v="5"/>
    <x v="5"/>
    <x v="1"/>
    <n v="6"/>
    <s v="EPIA"/>
    <s v="SIA"/>
    <s v="EPIA/S A A N/S A A N/EPIA/EPIA/S I A - TRECHO 3/S I A - TRECHO 3/S I A - TRECHO 2/S I A - TRECHO 2/EPIA/EPIA"/>
  </r>
  <r>
    <x v="251"/>
    <x v="5"/>
    <x v="5"/>
    <x v="1"/>
    <n v="7"/>
    <s v="PARKSHOPPING"/>
    <s v="GUARÁ"/>
    <s v="EPIA/S A A N/S A A N/EPIA/EPIA/S I A - TRECHO 3/S I A - TRECHO 3/S I A - TRECHO 2/S I A - TRECHO 2/EPIA/EPIA/PARKSHOPPING"/>
  </r>
  <r>
    <x v="251"/>
    <x v="5"/>
    <x v="5"/>
    <x v="1"/>
    <n v="7"/>
    <s v="PARKSHOPPING"/>
    <s v="GUARÁ"/>
    <s v="EPIA/S A A N/S A A N/EPIA/EPIA/S I A - TRECHO 3/S I A - TRECHO 3/S I A - TRECHO 2/S I A - TRECHO 2/EPIA/EPIA/PARKSHOPPING/PARKSHOPPING"/>
  </r>
  <r>
    <x v="251"/>
    <x v="5"/>
    <x v="5"/>
    <x v="1"/>
    <n v="8"/>
    <s v="EPIA"/>
    <s v="GUARÁ"/>
    <s v="EPIA/S A A N/S A A N/EPIA/EPIA/S I A - TRECHO 3/S I A - TRECHO 3/S I A - TRECHO 2/S I A - TRECHO 2/EPIA/EPIA/PARKSHOPPING/PARKSHOPPING/EPIA"/>
  </r>
  <r>
    <x v="251"/>
    <x v="5"/>
    <x v="5"/>
    <x v="1"/>
    <n v="8"/>
    <s v="EPIA"/>
    <s v="GUARÁ"/>
    <s v="EPIA/S A A N/S A A N/EPIA/EPIA/S I A - TRECHO 3/S I A - TRECHO 3/S I A - TRECHO 2/S I A - TRECHO 2/EPIA/EPIA/PARKSHOPPING/PARKSHOPPING/EPIA/EPIA"/>
  </r>
  <r>
    <x v="251"/>
    <x v="5"/>
    <x v="5"/>
    <x v="1"/>
    <n v="9"/>
    <s v="EPIA"/>
    <s v="CANDANGOLÂNDIA"/>
    <s v="EPIA/S A A N/S A A N/EPIA/EPIA/S I A - TRECHO 3/S I A - TRECHO 3/S I A - TRECHO 2/S I A - TRECHO 2/EPIA/EPIA/PARKSHOPPING/PARKSHOPPING/EPIA/EPIA/EPIA"/>
  </r>
  <r>
    <x v="251"/>
    <x v="5"/>
    <x v="5"/>
    <x v="1"/>
    <n v="9"/>
    <s v="EPIA"/>
    <s v="CANDANGOLÂNDIA"/>
    <s v="EPIA/S A A N/S A A N/EPIA/EPIA/S I A - TRECHO 3/S I A - TRECHO 3/S I A - TRECHO 2/S I A - TRECHO 2/EPIA/EPIA/PARKSHOPPING/PARKSHOPPING/EPIA/EPIA/EPIA/EPIA"/>
  </r>
  <r>
    <x v="251"/>
    <x v="5"/>
    <x v="5"/>
    <x v="1"/>
    <n v="10"/>
    <s v="EPIA"/>
    <s v="PARKWAY"/>
    <s v="EPIA/S A A N/S A A N/EPIA/EPIA/S I A - TRECHO 3/S I A - TRECHO 3/S I A - TRECHO 2/S I A - TRECHO 2/EPIA/EPIA/PARKSHOPPING/PARKSHOPPING/EPIA/EPIA/EPIA/EPIA/EPIA"/>
  </r>
  <r>
    <x v="251"/>
    <x v="5"/>
    <x v="5"/>
    <x v="1"/>
    <n v="10"/>
    <s v="EPIA"/>
    <s v="PARKWAY"/>
    <s v="EPIA/S A A N/S A A N/EPIA/EPIA/S I A - TRECHO 3/S I A - TRECHO 3/S I A - TRECHO 2/S I A - TRECHO 2/EPIA/EPIA/PARKSHOPPING/PARKSHOPPING/EPIA/EPIA/EPIA/EPIA/EPIA/EPIA"/>
  </r>
  <r>
    <x v="251"/>
    <x v="5"/>
    <x v="5"/>
    <x v="1"/>
    <n v="11"/>
    <s v="BR-040"/>
    <s v="SANTA MARIA"/>
    <s v="EPIA/S A A N/S A A N/EPIA/EPIA/S I A - TRECHO 3/S I A - TRECHO 3/S I A - TRECHO 2/S I A - TRECHO 2/EPIA/EPIA/PARKSHOPPING/PARKSHOPPING/EPIA/EPIA/EPIA/EPIA/EPIA/EPIA/BR-040"/>
  </r>
  <r>
    <x v="251"/>
    <x v="5"/>
    <x v="5"/>
    <x v="1"/>
    <n v="11"/>
    <s v="BR-040"/>
    <s v="SANTA MARIA"/>
    <s v="EPIA/S A A N/S A A N/EPIA/EPIA/S I A - TRECHO 3/S I A - TRECHO 3/S I A - TRECHO 2/S I A - TRECHO 2/EPIA/EPIA/PARKSHOPPING/PARKSHOPPING/EPIA/EPIA/EPIA/EPIA/EPIA/EPIA/BR-040/BR-040"/>
  </r>
  <r>
    <x v="251"/>
    <x v="5"/>
    <x v="5"/>
    <x v="1"/>
    <n v="12"/>
    <s v="PERÍMETRO URBANO DO VALPARAÍSO (CÉU AZUL - 2ª/3ª ETAPA)"/>
    <s v="VALPARAÍSO DO GOIÁS"/>
    <s v="EPIA/S A A N/S A A N/EPIA/EPIA/S I A - TRECHO 3/S I A - TRECHO 3/S I A - TRECHO 2/S I A - TRECHO 2/EPIA/EPIA/PARKSHOPPING/PARKSHOPPING/EPIA/EPIA/EPIA/EPIA/EPIA/EPIA/BR-040/BR-040/PERÍMETRO URBANO DO VALPARAÍSO (CÉU AZUL - 2ª/3ª ETAPA)"/>
  </r>
  <r>
    <x v="251"/>
    <x v="5"/>
    <x v="5"/>
    <x v="1"/>
    <n v="12"/>
    <s v="PERÍMETRO URBANO DO VALPARAÍSO (CÉU AZUL - 2ª/3ª ETAPA)"/>
    <s v="VALPARAÍSO DO GOIÁS"/>
    <s v="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"/>
  </r>
  <r>
    <x v="251"/>
    <x v="5"/>
    <x v="5"/>
    <x v="1"/>
    <n v="13"/>
    <s v="TERMINAL VALPARAÍSO 2"/>
    <s v="VALPARAÍSO DO GOIÁS"/>
    <s v="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"/>
  </r>
  <r>
    <x v="251"/>
    <x v="5"/>
    <x v="5"/>
    <x v="1"/>
    <n v="13"/>
    <s v="TERMINAL VALPARAÍSO 2"/>
    <s v="VALPARAÍSO DO GOIÁS"/>
    <s v="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/TERMINAL VALPARAÍSO 2"/>
  </r>
  <r>
    <x v="252"/>
    <x v="5"/>
    <x v="4"/>
    <x v="0"/>
    <n v="1"/>
    <s v="TERMINAL VALPARAÍSO 2"/>
    <s v="VALPARAÍSO DO GOIÁS"/>
    <s v="TERMINAL VALPARAÍSO 2"/>
  </r>
  <r>
    <x v="252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52"/>
    <x v="5"/>
    <x v="4"/>
    <x v="0"/>
    <n v="3"/>
    <s v="BR-040"/>
    <s v="SANTA MARIA"/>
    <s v="TERMINAL VALPARAÍSO 2/PERÍMETRO URBANO DO VALPARAÍSO (CÉU AZUL - 2ª/3ª ETAPA)/BR-040"/>
  </r>
  <r>
    <x v="252"/>
    <x v="5"/>
    <x v="4"/>
    <x v="0"/>
    <n v="4"/>
    <s v="EPIA"/>
    <s v="PARKWAY"/>
    <s v="TERMINAL VALPARAÍSO 2/PERÍMETRO URBANO DO VALPARAÍSO (CÉU AZUL - 2ª/3ª ETAPA)/BR-040/EPIA"/>
  </r>
  <r>
    <x v="252"/>
    <x v="5"/>
    <x v="4"/>
    <x v="0"/>
    <n v="5"/>
    <s v="EPIA"/>
    <s v="CANDANGOLÂNDIA"/>
    <s v="TERMINAL VALPARAÍSO 2/PERÍMETRO URBANO DO VALPARAÍSO (CÉU AZUL - 2ª/3ª ETAPA)/BR-040/EPIA/EPIA"/>
  </r>
  <r>
    <x v="252"/>
    <x v="5"/>
    <x v="4"/>
    <x v="0"/>
    <n v="6"/>
    <s v="EPIA"/>
    <s v="GUARÁ"/>
    <s v="TERMINAL VALPARAÍSO 2/PERÍMETRO URBANO DO VALPARAÍSO (CÉU AZUL - 2ª/3ª ETAPA)/BR-040/EPIA/EPIA/EPIA"/>
  </r>
  <r>
    <x v="252"/>
    <x v="5"/>
    <x v="4"/>
    <x v="0"/>
    <n v="7"/>
    <s v="PARKSHOPPING"/>
    <s v="GUARÁ"/>
    <s v="TERMINAL VALPARAÍSO 2/PERÍMETRO URBANO DO VALPARAÍSO (CÉU AZUL - 2ª/3ª ETAPA)/BR-040/EPIA/EPIA/EPIA/PARKSHOPPING"/>
  </r>
  <r>
    <x v="252"/>
    <x v="5"/>
    <x v="4"/>
    <x v="0"/>
    <n v="8"/>
    <s v="EPIA"/>
    <s v="SIA"/>
    <s v="TERMINAL VALPARAÍSO 2/PERÍMETRO URBANO DO VALPARAÍSO (CÉU AZUL - 2ª/3ª ETAPA)/BR-040/EPIA/EPIA/EPIA/PARKSHOPPING/EPIA"/>
  </r>
  <r>
    <x v="252"/>
    <x v="5"/>
    <x v="4"/>
    <x v="0"/>
    <n v="9"/>
    <s v="S I A - TRECHO 2"/>
    <s v="BRASÍLIA"/>
    <s v="TERMINAL VALPARAÍSO 2/PERÍMETRO URBANO DO VALPARAÍSO (CÉU AZUL - 2ª/3ª ETAPA)/BR-040/EPIA/EPIA/EPIA/PARKSHOPPING/EPIA/S I A - TRECHO 2"/>
  </r>
  <r>
    <x v="252"/>
    <x v="5"/>
    <x v="4"/>
    <x v="0"/>
    <n v="10"/>
    <s v="S I A - TRECHO 3"/>
    <s v="BRASÍLIA"/>
    <s v="TERMINAL VALPARAÍSO 2/PERÍMETRO URBANO DO VALPARAÍSO (CÉU AZUL - 2ª/3ª ETAPA)/BR-040/EPIA/EPIA/EPIA/PARKSHOPPING/EPIA/S I A - TRECHO 2/S I A - TRECHO 3"/>
  </r>
  <r>
    <x v="252"/>
    <x v="5"/>
    <x v="4"/>
    <x v="0"/>
    <n v="11"/>
    <s v="EPIA"/>
    <s v="CRUZEIRO"/>
    <s v="TERMINAL VALPARAÍSO 2/PERÍMETRO URBANO DO VALPARAÍSO (CÉU AZUL - 2ª/3ª ETAPA)/BR-040/EPIA/EPIA/EPIA/PARKSHOPPING/EPIA/S I A - TRECHO 2/S I A - TRECHO 3/EPIA"/>
  </r>
  <r>
    <x v="252"/>
    <x v="5"/>
    <x v="4"/>
    <x v="0"/>
    <n v="12"/>
    <s v="S A A N"/>
    <s v="BRASÍLIA"/>
    <s v="TERMINAL VALPARAÍSO 2/PERÍMETRO URBANO DO VALPARAÍSO (CÉU AZUL - 2ª/3ª ETAPA)/BR-040/EPIA/EPIA/EPIA/PARKSHOPPING/EPIA/S I A - TRECHO 2/S I A - TRECHO 3/EPIA/S A A N"/>
  </r>
  <r>
    <x v="252"/>
    <x v="5"/>
    <x v="4"/>
    <x v="0"/>
    <n v="13"/>
    <s v="EPIA"/>
    <s v="SOF NORTE"/>
    <s v="TERMINAL VALPARAÍSO 2/PERÍMETRO URBANO DO VALPARAÍSO (CÉU AZUL - 2ª/3ª ETAPA)/BR-040/EPIA/EPIA/EPIA/PARKSHOPPING/EPIA/S I A - TRECHO 2/S I A - TRECHO 3/EPIA/S A A N/EPIA"/>
  </r>
  <r>
    <x v="252"/>
    <x v="5"/>
    <x v="5"/>
    <x v="1"/>
    <n v="1"/>
    <s v="EPIA"/>
    <s v="SOF NORTE"/>
    <s v="EPIA"/>
  </r>
  <r>
    <x v="252"/>
    <x v="5"/>
    <x v="5"/>
    <x v="1"/>
    <n v="2"/>
    <s v="S A A N"/>
    <s v="BRASÍLIA"/>
    <s v="EPIA/S A A N"/>
  </r>
  <r>
    <x v="252"/>
    <x v="5"/>
    <x v="5"/>
    <x v="1"/>
    <n v="3"/>
    <s v="EPIA"/>
    <s v="CRUZEIRO"/>
    <s v="EPIA/S A A N/EPIA"/>
  </r>
  <r>
    <x v="252"/>
    <x v="5"/>
    <x v="5"/>
    <x v="1"/>
    <n v="4"/>
    <s v="S I A - TRECHO 3"/>
    <s v="BRASÍLIA"/>
    <s v="EPIA/S A A N/EPIA/S I A - TRECHO 3"/>
  </r>
  <r>
    <x v="252"/>
    <x v="5"/>
    <x v="5"/>
    <x v="1"/>
    <n v="5"/>
    <s v="S I A - TRECHO 2"/>
    <s v="BRASÍLIA"/>
    <s v="EPIA/S A A N/EPIA/S I A - TRECHO 3/S I A - TRECHO 2"/>
  </r>
  <r>
    <x v="252"/>
    <x v="5"/>
    <x v="5"/>
    <x v="1"/>
    <n v="6"/>
    <s v="EPIA"/>
    <s v="SIA"/>
    <s v="EPIA/S A A N/EPIA/S I A - TRECHO 3/S I A - TRECHO 2/EPIA"/>
  </r>
  <r>
    <x v="252"/>
    <x v="5"/>
    <x v="5"/>
    <x v="1"/>
    <n v="7"/>
    <s v="PARKSHOPPING"/>
    <s v="GUARÁ"/>
    <s v="EPIA/S A A N/EPIA/S I A - TRECHO 3/S I A - TRECHO 2/EPIA/PARKSHOPPING"/>
  </r>
  <r>
    <x v="252"/>
    <x v="5"/>
    <x v="5"/>
    <x v="1"/>
    <n v="8"/>
    <s v="EPIA"/>
    <s v="GUARÁ"/>
    <s v="EPIA/S A A N/EPIA/S I A - TRECHO 3/S I A - TRECHO 2/EPIA/PARKSHOPPING/EPIA"/>
  </r>
  <r>
    <x v="252"/>
    <x v="5"/>
    <x v="5"/>
    <x v="1"/>
    <n v="9"/>
    <s v="EPIA"/>
    <s v="CANDANGOLÂNDIA"/>
    <s v="EPIA/S A A N/EPIA/S I A - TRECHO 3/S I A - TRECHO 2/EPIA/PARKSHOPPING/EPIA/EPIA"/>
  </r>
  <r>
    <x v="252"/>
    <x v="5"/>
    <x v="5"/>
    <x v="1"/>
    <n v="10"/>
    <s v="EPIA"/>
    <s v="PARKWAY"/>
    <s v="EPIA/S A A N/EPIA/S I A - TRECHO 3/S I A - TRECHO 2/EPIA/PARKSHOPPING/EPIA/EPIA/EPIA"/>
  </r>
  <r>
    <x v="252"/>
    <x v="5"/>
    <x v="5"/>
    <x v="1"/>
    <n v="11"/>
    <s v="BR-040"/>
    <s v="SANTA MARIA"/>
    <s v="EPIA/S A A N/EPIA/S I A - TRECHO 3/S I A - TRECHO 2/EPIA/PARKSHOPPING/EPIA/EPIA/EPIA/BR-040"/>
  </r>
  <r>
    <x v="252"/>
    <x v="5"/>
    <x v="5"/>
    <x v="1"/>
    <n v="12"/>
    <s v="PERÍMETRO URBANO DO VALPARAÍSO (CÉU AZUL - 2ª/3ª ETAPA)"/>
    <s v="VALPARAÍSO DO GOIÁS"/>
    <s v="EPIA/S A A N/EPIA/S I A - TRECHO 3/S I A - TRECHO 2/EPIA/PARKSHOPPING/EPIA/EPIA/EPIA/BR-040/PERÍMETRO URBANO DO VALPARAÍSO (CÉU AZUL - 2ª/3ª ETAPA)"/>
  </r>
  <r>
    <x v="252"/>
    <x v="5"/>
    <x v="5"/>
    <x v="1"/>
    <n v="13"/>
    <s v="VALPARAÍSO"/>
    <s v="VALPARAÍSO DO GOIÁS"/>
    <s v="EPIA/S A A N/EPIA/S I A - TRECHO 3/S I A - TRECHO 2/EPIA/PARKSHOPPING/EPIA/EPIA/EPIA/BR-040/PERÍMETRO URBANO DO VALPARAÍSO (CÉU AZUL - 2ª/3ª ETAPA)/VALPARAÍSO"/>
  </r>
  <r>
    <x v="253"/>
    <x v="5"/>
    <x v="4"/>
    <x v="0"/>
    <n v="1"/>
    <s v="TERMINAL VALPARAÍSO 2"/>
    <s v="VALPARAÍSO DO GOIÁS"/>
    <s v="TERMINAL VALPARAÍSO 2"/>
  </r>
  <r>
    <x v="253"/>
    <x v="5"/>
    <x v="4"/>
    <x v="0"/>
    <n v="2"/>
    <s v="PERÍMETRO URBANO DO VALPARAÍSO (CÉU AZUL)"/>
    <s v="VALPARAÍSO DO GOIÁS"/>
    <s v="TERMINAL VALPARAÍSO 2/PERÍMETRO URBANO DO VALPARAÍSO (CÉU AZUL)"/>
  </r>
  <r>
    <x v="253"/>
    <x v="5"/>
    <x v="4"/>
    <x v="0"/>
    <n v="3"/>
    <s v="DF-290"/>
    <s v="NOVO GAMA"/>
    <s v="TERMINAL VALPARAÍSO 2/PERÍMETRO URBANO DO VALPARAÍSO (CÉU AZUL)/DF-290"/>
  </r>
  <r>
    <x v="253"/>
    <x v="5"/>
    <x v="4"/>
    <x v="0"/>
    <n v="4"/>
    <s v="PERÍMETRO URBANO DO GAMA (SUL LESTE-ÁREA CENTRAL)"/>
    <s v="GAMA"/>
    <s v="TERMINAL VALPARAÍSO 2/PERÍMETRO URBANO DO VALPARAÍSO (CÉU AZUL)/DF-290/PERÍMETRO URBANO DO GAMA (SUL LESTE-ÁREA CENTRAL)"/>
  </r>
  <r>
    <x v="253"/>
    <x v="5"/>
    <x v="4"/>
    <x v="0"/>
    <n v="5"/>
    <s v="TERMINAL GAMA"/>
    <s v="GAMA"/>
    <s v="TERMINAL VALPARAÍSO 2/PERÍMETRO URBANO DO VALPARAÍSO (CÉU AZUL)/DF-290/PERÍMETRO URBANO DO GAMA (SUL LESTE-ÁREA CENTRAL)/TERMINAL GAMA"/>
  </r>
  <r>
    <x v="253"/>
    <x v="5"/>
    <x v="5"/>
    <x v="1"/>
    <n v="1"/>
    <s v="TERMINAL GAMA"/>
    <s v="GAMA"/>
    <s v="TERMINAL GAMA"/>
  </r>
  <r>
    <x v="253"/>
    <x v="5"/>
    <x v="5"/>
    <x v="1"/>
    <n v="2"/>
    <s v="PERÍMETRO URBANO DO GAMA (SUL LESTE-ÁREA CENTRAL)"/>
    <s v="GAMA"/>
    <s v="TERMINAL GAMA/PERÍMETRO URBANO DO GAMA (SUL LESTE-ÁREA CENTRAL)"/>
  </r>
  <r>
    <x v="253"/>
    <x v="5"/>
    <x v="5"/>
    <x v="1"/>
    <n v="3"/>
    <s v="DF-290"/>
    <s v="NOVO GAMA"/>
    <s v="TERMINAL GAMA/PERÍMETRO URBANO DO GAMA (SUL LESTE-ÁREA CENTRAL)/DF-290"/>
  </r>
  <r>
    <x v="253"/>
    <x v="5"/>
    <x v="5"/>
    <x v="1"/>
    <n v="4"/>
    <s v="PERÍMETRO URBANO DO VALPARAÍSO (CÉU AZUL)"/>
    <s v="VALPARAÍSO DO GOIÁS"/>
    <s v="TERMINAL GAMA/PERÍMETRO URBANO DO GAMA (SUL LESTE-ÁREA CENTRAL)/DF-290/PERÍMETRO URBANO DO VALPARAÍSO (CÉU AZUL)"/>
  </r>
  <r>
    <x v="253"/>
    <x v="5"/>
    <x v="5"/>
    <x v="1"/>
    <n v="5"/>
    <s v="TERMINAL VALPARAÍSO 2"/>
    <s v="VALPARAÍSO DO GOIÁS"/>
    <s v="TERMINAL GAMA/PERÍMETRO URBANO DO GAMA (SUL LESTE-ÁREA CENTRAL)/DF-290/PERÍMETRO URBANO DO VALPARAÍSO (CÉU AZUL)/TERMINAL VALPARAÍSO 2"/>
  </r>
  <r>
    <x v="253"/>
    <x v="5"/>
    <x v="4"/>
    <x v="0"/>
    <n v="1"/>
    <s v="TERMINAL VALPARAÍSO 2"/>
    <s v="VALPARAÍSO DO GOIÁS"/>
    <s v="TERMINAL VALPARAÍSO 2"/>
  </r>
  <r>
    <x v="253"/>
    <x v="5"/>
    <x v="4"/>
    <x v="0"/>
    <n v="2"/>
    <s v="PERÍMETRO URBANO DO VALPARAÍSO (CÉU AZUL)"/>
    <s v="VALPARAÍSO DO GOIÁS"/>
    <s v="TERMINAL VALPARAÍSO 2/PERÍMETRO URBANO DO VALPARAÍSO (CÉU AZUL)"/>
  </r>
  <r>
    <x v="253"/>
    <x v="5"/>
    <x v="4"/>
    <x v="0"/>
    <n v="3"/>
    <s v="DF-290"/>
    <s v="NOVO GAMA"/>
    <s v="TERMINAL VALPARAÍSO 2/PERÍMETRO URBANO DO VALPARAÍSO (CÉU AZUL)/DF-290"/>
  </r>
  <r>
    <x v="253"/>
    <x v="5"/>
    <x v="4"/>
    <x v="0"/>
    <n v="4"/>
    <s v="PERÍMETRO URBANO DO GAMA (SUL LESTE-ÁREA CENTRAL)"/>
    <s v="GAMA"/>
    <s v="TERMINAL VALPARAÍSO 2/PERÍMETRO URBANO DO VALPARAÍSO (CÉU AZUL)/DF-290/PERÍMETRO URBANO DO GAMA (SUL LESTE-ÁREA CENTRAL)"/>
  </r>
  <r>
    <x v="253"/>
    <x v="5"/>
    <x v="4"/>
    <x v="0"/>
    <n v="5"/>
    <s v="TERMINAL GAMA"/>
    <s v="GAMA"/>
    <s v="TERMINAL VALPARAÍSO 2/PERÍMETRO URBANO DO VALPARAÍSO (CÉU AZUL)/DF-290/PERÍMETRO URBANO DO GAMA (SUL LESTE-ÁREA CENTRAL)/TERMINAL GAMA"/>
  </r>
  <r>
    <x v="253"/>
    <x v="5"/>
    <x v="5"/>
    <x v="1"/>
    <n v="1"/>
    <s v="TERMINAL GAMA"/>
    <s v="GAMA"/>
    <s v="TERMINAL GAMA"/>
  </r>
  <r>
    <x v="253"/>
    <x v="5"/>
    <x v="5"/>
    <x v="1"/>
    <n v="2"/>
    <s v="PERÍMETRO URBANO DO GAMA (SUL LESTE-ÁREA CENTRAL)"/>
    <s v="GAMA"/>
    <s v="TERMINAL GAMA/PERÍMETRO URBANO DO GAMA (SUL LESTE-ÁREA CENTRAL)"/>
  </r>
  <r>
    <x v="253"/>
    <x v="5"/>
    <x v="5"/>
    <x v="1"/>
    <n v="3"/>
    <s v="DF-290"/>
    <s v="NOVO GAMA"/>
    <s v="TERMINAL GAMA/PERÍMETRO URBANO DO GAMA (SUL LESTE-ÁREA CENTRAL)/DF-290"/>
  </r>
  <r>
    <x v="253"/>
    <x v="5"/>
    <x v="5"/>
    <x v="1"/>
    <n v="4"/>
    <s v="PERÍMETRO URBANO DO VALPARAÍSO (CÉU AZUL)"/>
    <s v="VALPARAÍSO DO GOIÁS"/>
    <s v="TERMINAL GAMA/PERÍMETRO URBANO DO GAMA (SUL LESTE-ÁREA CENTRAL)/DF-290/PERÍMETRO URBANO DO VALPARAÍSO (CÉU AZUL)"/>
  </r>
  <r>
    <x v="253"/>
    <x v="5"/>
    <x v="5"/>
    <x v="1"/>
    <n v="5"/>
    <s v="TERMINAL VALPARAÍSO 2"/>
    <s v="VALPARAÍSO DO GOIÁS"/>
    <s v="TERMINAL GAMA/PERÍMETRO URBANO DO GAMA (SUL LESTE-ÁREA CENTRAL)/DF-290/PERÍMETRO URBANO DO VALPARAÍSO (CÉU AZUL)/TERMINAL VALPARAÍSO 2"/>
  </r>
  <r>
    <x v="254"/>
    <x v="5"/>
    <x v="4"/>
    <x v="0"/>
    <n v="1"/>
    <s v="Etapa B"/>
    <s v="Valparaíso do Goiás 1"/>
    <s v="Etapa B"/>
  </r>
  <r>
    <x v="254"/>
    <x v="5"/>
    <x v="4"/>
    <x v="0"/>
    <n v="2"/>
    <s v="Rua Sem Nome Quadra 31"/>
    <s v="Valparaíso do Goiás"/>
    <s v="Etapa B/Rua Sem Nome Quadra 31"/>
  </r>
  <r>
    <x v="254"/>
    <x v="5"/>
    <x v="4"/>
    <x v="0"/>
    <n v="3"/>
    <s v="BR-040"/>
    <s v="Valparaíso do Goiás"/>
    <s v="Etapa B/Rua Sem Nome Quadra 31/BR-040"/>
  </r>
  <r>
    <x v="254"/>
    <x v="5"/>
    <x v="4"/>
    <x v="0"/>
    <n v="4"/>
    <s v="BR-040"/>
    <s v="Santa Maria"/>
    <s v="Etapa B/Rua Sem Nome Quadra 31/BR-040/BR-040"/>
  </r>
  <r>
    <x v="254"/>
    <x v="5"/>
    <x v="4"/>
    <x v="0"/>
    <n v="5"/>
    <s v="EPCT"/>
    <s v="Recanto das Emas"/>
    <s v="Etapa B/Rua Sem Nome Quadra 31/BR-040/BR-040/EPCT"/>
  </r>
  <r>
    <x v="254"/>
    <x v="5"/>
    <x v="4"/>
    <x v="0"/>
    <n v="6"/>
    <s v="EPCT"/>
    <s v="Riacho Fundo II"/>
    <s v="Etapa B/Rua Sem Nome Quadra 31/BR-040/BR-040/EPCT/EPCT"/>
  </r>
  <r>
    <x v="254"/>
    <x v="5"/>
    <x v="4"/>
    <x v="0"/>
    <n v="7"/>
    <s v="EPNB"/>
    <s v="Taguatinga"/>
    <s v="Etapa B/Rua Sem Nome Quadra 31/BR-040/BR-040/EPCT/EPCT/EPNB"/>
  </r>
  <r>
    <x v="254"/>
    <x v="5"/>
    <x v="4"/>
    <x v="0"/>
    <n v="8"/>
    <s v="Pistão Sul"/>
    <s v="Taguatinga"/>
    <s v="Etapa B/Rua Sem Nome Quadra 31/BR-040/BR-040/EPCT/EPCT/EPNB/Pistão Sul"/>
  </r>
  <r>
    <x v="254"/>
    <x v="5"/>
    <x v="4"/>
    <x v="0"/>
    <n v="9"/>
    <s v="Viaduto Taguatinga Centro"/>
    <s v="Taguatinga"/>
    <s v="Etapa B/Rua Sem Nome Quadra 31/BR-040/BR-040/EPCT/EPCT/EPNB/Pistão Sul/Viaduto Taguatinga Centro"/>
  </r>
  <r>
    <x v="254"/>
    <x v="5"/>
    <x v="4"/>
    <x v="0"/>
    <n v="10"/>
    <s v="Taguatinga Centro"/>
    <s v="Taguatinga"/>
    <s v="Etapa B/Rua Sem Nome Quadra 31/BR-040/BR-040/EPCT/EPCT/EPNB/Pistão Sul/Viaduto Taguatinga Centro/Taguatinga Centro"/>
  </r>
  <r>
    <x v="254"/>
    <x v="5"/>
    <x v="4"/>
    <x v="0"/>
    <n v="11"/>
    <s v="Terminal Taguatinga Norte"/>
    <s v="Taguatinga"/>
    <s v="Etapa B/Rua Sem Nome Quadra 31/BR-040/BR-040/EPCT/EPCT/EPNB/Pistão Sul/Viaduto Taguatinga Centro/Taguatinga Centro/Terminal Taguatinga Norte"/>
  </r>
  <r>
    <x v="254"/>
    <x v="5"/>
    <x v="5"/>
    <x v="1"/>
    <n v="1"/>
    <s v="Terminal Taguatinga Norte"/>
    <s v="Taguatinga"/>
    <s v="Terminal Taguatinga Norte"/>
  </r>
  <r>
    <x v="254"/>
    <x v="5"/>
    <x v="5"/>
    <x v="1"/>
    <n v="2"/>
    <s v="Taguatinga Centro"/>
    <s v="Taguatinga"/>
    <s v="Terminal Taguatinga Norte/Taguatinga Centro"/>
  </r>
  <r>
    <x v="254"/>
    <x v="5"/>
    <x v="5"/>
    <x v="1"/>
    <n v="3"/>
    <s v="Viaduto Taguatinga Centro"/>
    <s v="Taguatinga"/>
    <s v="Terminal Taguatinga Norte/Taguatinga Centro/Viaduto Taguatinga Centro"/>
  </r>
  <r>
    <x v="254"/>
    <x v="5"/>
    <x v="5"/>
    <x v="1"/>
    <n v="4"/>
    <s v="Pistão Sul"/>
    <s v="Taguatinga"/>
    <s v="Terminal Taguatinga Norte/Taguatinga Centro/Viaduto Taguatinga Centro/Pistão Sul"/>
  </r>
  <r>
    <x v="254"/>
    <x v="5"/>
    <x v="5"/>
    <x v="1"/>
    <n v="5"/>
    <s v="EPNB"/>
    <s v="Taguatinga"/>
    <s v="Terminal Taguatinga Norte/Taguatinga Centro/Viaduto Taguatinga Centro/Pistão Sul/EPNB"/>
  </r>
  <r>
    <x v="254"/>
    <x v="5"/>
    <x v="5"/>
    <x v="1"/>
    <n v="6"/>
    <s v="EPCT"/>
    <s v="Riacho Fundo II"/>
    <s v="Terminal Taguatinga Norte/Taguatinga Centro/Viaduto Taguatinga Centro/Pistão Sul/EPNB/EPCT"/>
  </r>
  <r>
    <x v="254"/>
    <x v="5"/>
    <x v="5"/>
    <x v="1"/>
    <n v="7"/>
    <s v="EPCT"/>
    <s v="Recanto das Emas"/>
    <s v="Terminal Taguatinga Norte/Taguatinga Centro/Viaduto Taguatinga Centro/Pistão Sul/EPNB/EPCT/EPCT"/>
  </r>
  <r>
    <x v="254"/>
    <x v="5"/>
    <x v="5"/>
    <x v="1"/>
    <n v="8"/>
    <s v="BR-040"/>
    <s v="Santa Maria"/>
    <s v="Terminal Taguatinga Norte/Taguatinga Centro/Viaduto Taguatinga Centro/Pistão Sul/EPNB/EPCT/EPCT/BR-040"/>
  </r>
  <r>
    <x v="254"/>
    <x v="5"/>
    <x v="5"/>
    <x v="1"/>
    <n v="9"/>
    <s v="BR-040"/>
    <s v="Valparaíso do Goiás"/>
    <s v="Terminal Taguatinga Norte/Taguatinga Centro/Viaduto Taguatinga Centro/Pistão Sul/EPNB/EPCT/EPCT/BR-040/BR-040"/>
  </r>
  <r>
    <x v="254"/>
    <x v="5"/>
    <x v="5"/>
    <x v="1"/>
    <n v="10"/>
    <s v="Rua Sem Nome Quadra 31"/>
    <s v="Valparaíso do Goiás"/>
    <s v="Terminal Taguatinga Norte/Taguatinga Centro/Viaduto Taguatinga Centro/Pistão Sul/EPNB/EPCT/EPCT/BR-040/BR-040/Rua Sem Nome Quadra 31"/>
  </r>
  <r>
    <x v="254"/>
    <x v="5"/>
    <x v="5"/>
    <x v="1"/>
    <n v="11"/>
    <s v="Etapa B"/>
    <s v="Valparaíso do Goiás"/>
    <s v="Terminal Taguatinga Norte/Taguatinga Centro/Viaduto Taguatinga Centro/Pistão Sul/EPNB/EPCT/EPCT/BR-040/BR-040/Rua Sem Nome Quadra 31/Etapa B"/>
  </r>
  <r>
    <x v="255"/>
    <x v="5"/>
    <x v="4"/>
    <x v="0"/>
    <n v="1"/>
    <s v="RUA 59"/>
    <s v="CÉU AZUL"/>
    <s v="RUA 59"/>
  </r>
  <r>
    <x v="255"/>
    <x v="5"/>
    <x v="4"/>
    <x v="0"/>
    <n v="2"/>
    <s v="BR-040"/>
    <s v="VALPARAÍSO DO GOIÁS"/>
    <s v="RUA 59/BR-040"/>
  </r>
  <r>
    <x v="255"/>
    <x v="5"/>
    <x v="4"/>
    <x v="0"/>
    <n v="3"/>
    <s v="BR-040"/>
    <s v="SANTA MARIA"/>
    <s v="RUA 59/BR-040/BR-040"/>
  </r>
  <r>
    <x v="255"/>
    <x v="5"/>
    <x v="4"/>
    <x v="0"/>
    <n v="4"/>
    <s v="EPCT"/>
    <s v="RECANTO DAS EMAS"/>
    <s v="RUA 59/BR-040/BR-040/EPCT"/>
  </r>
  <r>
    <x v="255"/>
    <x v="5"/>
    <x v="4"/>
    <x v="0"/>
    <n v="5"/>
    <s v="EPCT"/>
    <s v="RIACHO FUNDO II"/>
    <s v="RUA 59/BR-040/BR-040/EPCT/EPCT"/>
  </r>
  <r>
    <x v="255"/>
    <x v="5"/>
    <x v="4"/>
    <x v="0"/>
    <n v="6"/>
    <s v="EPNB"/>
    <s v="TAGUATINGA"/>
    <s v="RUA 59/BR-040/BR-040/EPCT/EPCT/EPNB"/>
  </r>
  <r>
    <x v="255"/>
    <x v="5"/>
    <x v="4"/>
    <x v="0"/>
    <n v="7"/>
    <s v="PISTÃO SUL"/>
    <s v="TAGUATINGA"/>
    <s v="RUA 59/BR-040/BR-040/EPCT/EPCT/EPNB/PISTÃO SUL"/>
  </r>
  <r>
    <x v="255"/>
    <x v="5"/>
    <x v="4"/>
    <x v="0"/>
    <n v="8"/>
    <s v="VIADUTO TAGUATINGA CENTRO"/>
    <s v="TAGUATINGA"/>
    <s v="RUA 59/BR-040/BR-040/EPCT/EPCT/EPNB/PISTÃO SUL/VIADUTO TAGUATINGA CENTRO"/>
  </r>
  <r>
    <x v="255"/>
    <x v="5"/>
    <x v="4"/>
    <x v="0"/>
    <n v="9"/>
    <s v="TAGUATINGA CENTRO"/>
    <s v="TAGUATINGA"/>
    <s v="RUA 59/BR-040/BR-040/EPCT/EPCT/EPNB/PISTÃO SUL/VIADUTO TAGUATINGA CENTRO/TAGUATINGA CENTRO"/>
  </r>
  <r>
    <x v="255"/>
    <x v="5"/>
    <x v="4"/>
    <x v="0"/>
    <n v="10"/>
    <s v="TERMINAL TAGUATINGA NORTE"/>
    <s v="TAGUATINGA"/>
    <s v="RUA 59/BR-040/BR-040/EPCT/EPCT/EPNB/PISTÃO SUL/VIADUTO TAGUATINGA CENTRO/TAGUATINGA CENTRO/TERMINAL TAGUATINGA NORTE"/>
  </r>
  <r>
    <x v="255"/>
    <x v="5"/>
    <x v="5"/>
    <x v="1"/>
    <n v="1"/>
    <s v="TERMINAL TAGUATINGA NORTE"/>
    <s v="TAGUATINGA"/>
    <s v="TERMINAL TAGUATINGA NORTE"/>
  </r>
  <r>
    <x v="255"/>
    <x v="5"/>
    <x v="5"/>
    <x v="1"/>
    <n v="2"/>
    <s v="TAGUATINGA CENTRO"/>
    <s v="TAGUATINGA"/>
    <s v="TERMINAL TAGUATINGA NORTE/TAGUATINGA CENTRO"/>
  </r>
  <r>
    <x v="255"/>
    <x v="5"/>
    <x v="5"/>
    <x v="1"/>
    <n v="3"/>
    <s v="VIADUTO TAGUATINGA CENTRO"/>
    <s v="TAGUATINGA"/>
    <s v="TERMINAL TAGUATINGA NORTE/TAGUATINGA CENTRO/VIADUTO TAGUATINGA CENTRO"/>
  </r>
  <r>
    <x v="255"/>
    <x v="5"/>
    <x v="5"/>
    <x v="1"/>
    <n v="4"/>
    <s v="PISTÃO SUL"/>
    <s v="TAGUATINGA"/>
    <s v="TERMINAL TAGUATINGA NORTE/TAGUATINGA CENTRO/VIADUTO TAGUATINGA CENTRO/PISTÃO SUL"/>
  </r>
  <r>
    <x v="255"/>
    <x v="5"/>
    <x v="5"/>
    <x v="1"/>
    <n v="5"/>
    <s v="EPNB"/>
    <s v="TAGUATINGA"/>
    <s v="TERMINAL TAGUATINGA NORTE/TAGUATINGA CENTRO/VIADUTO TAGUATINGA CENTRO/PISTÃO SUL/EPNB"/>
  </r>
  <r>
    <x v="255"/>
    <x v="5"/>
    <x v="5"/>
    <x v="1"/>
    <n v="6"/>
    <s v="EPCT"/>
    <s v="RIACHO FUNDO II"/>
    <s v="TERMINAL TAGUATINGA NORTE/TAGUATINGA CENTRO/VIADUTO TAGUATINGA CENTRO/PISTÃO SUL/EPNB/EPCT"/>
  </r>
  <r>
    <x v="255"/>
    <x v="5"/>
    <x v="5"/>
    <x v="1"/>
    <n v="7"/>
    <s v="EPCT"/>
    <s v="RECANTO DAS EMAS"/>
    <s v="TERMINAL TAGUATINGA NORTE/TAGUATINGA CENTRO/VIADUTO TAGUATINGA CENTRO/PISTÃO SUL/EPNB/EPCT/EPCT"/>
  </r>
  <r>
    <x v="255"/>
    <x v="5"/>
    <x v="5"/>
    <x v="1"/>
    <n v="8"/>
    <s v="BR-040"/>
    <s v="SANTA MARIA"/>
    <s v="TERMINAL TAGUATINGA NORTE/TAGUATINGA CENTRO/VIADUTO TAGUATINGA CENTRO/PISTÃO SUL/EPNB/EPCT/EPCT/BR-040"/>
  </r>
  <r>
    <x v="255"/>
    <x v="5"/>
    <x v="5"/>
    <x v="1"/>
    <n v="9"/>
    <s v="BR-040"/>
    <s v="VALPARAÍSO DO GOIÁS"/>
    <s v="TERMINAL TAGUATINGA NORTE/TAGUATINGA CENTRO/VIADUTO TAGUATINGA CENTRO/PISTÃO SUL/EPNB/EPCT/EPCT/BR-040/BR-040"/>
  </r>
  <r>
    <x v="255"/>
    <x v="5"/>
    <x v="5"/>
    <x v="1"/>
    <n v="10"/>
    <s v="RUA 59"/>
    <s v="CÉU AZUL"/>
    <s v="TERMINAL TAGUATINGA NORTE/TAGUATINGA CENTRO/VIADUTO TAGUATINGA CENTRO/PISTÃO SUL/EPNB/EPCT/EPCT/BR-040/BR-040/RUA 59"/>
  </r>
  <r>
    <x v="255"/>
    <x v="5"/>
    <x v="4"/>
    <x v="0"/>
    <n v="1"/>
    <s v="Rua 59"/>
    <s v="Céu Azul"/>
    <s v="Rua 59"/>
  </r>
  <r>
    <x v="255"/>
    <x v="5"/>
    <x v="4"/>
    <x v="0"/>
    <n v="1"/>
    <s v="RUA 59"/>
    <s v="CÉU AZUL"/>
    <s v="RUA 59"/>
  </r>
  <r>
    <x v="255"/>
    <x v="5"/>
    <x v="4"/>
    <x v="0"/>
    <n v="2"/>
    <s v="BR-040"/>
    <s v="Valparaíso do Goiás"/>
    <s v="RUA 59/BR-040"/>
  </r>
  <r>
    <x v="255"/>
    <x v="5"/>
    <x v="4"/>
    <x v="0"/>
    <n v="2"/>
    <s v="BR-040"/>
    <s v="VALPARAÍSO DO GOIÁS"/>
    <s v="RUA 59/BR-040/BR-040"/>
  </r>
  <r>
    <x v="255"/>
    <x v="5"/>
    <x v="4"/>
    <x v="0"/>
    <n v="3"/>
    <s v="BR-040"/>
    <s v="Santa Maria"/>
    <s v="RUA 59/BR-040/BR-040/BR-040"/>
  </r>
  <r>
    <x v="255"/>
    <x v="5"/>
    <x v="4"/>
    <x v="0"/>
    <n v="3"/>
    <s v="BR-040"/>
    <s v="SANTA MARIA"/>
    <s v="RUA 59/BR-040/BR-040/BR-040/BR-040"/>
  </r>
  <r>
    <x v="255"/>
    <x v="5"/>
    <x v="4"/>
    <x v="0"/>
    <n v="4"/>
    <s v="EPCT"/>
    <s v="Recanto das Emas"/>
    <s v="RUA 59/BR-040/BR-040/BR-040/BR-040/EPCT"/>
  </r>
  <r>
    <x v="255"/>
    <x v="5"/>
    <x v="4"/>
    <x v="0"/>
    <n v="4"/>
    <s v="EPCT"/>
    <s v="RECANTO DAS EMAS"/>
    <s v="RUA 59/BR-040/BR-040/BR-040/BR-040/EPCT/EPCT"/>
  </r>
  <r>
    <x v="255"/>
    <x v="5"/>
    <x v="4"/>
    <x v="0"/>
    <n v="5"/>
    <s v="EPCT"/>
    <s v="Riacho Fundo II"/>
    <s v="RUA 59/BR-040/BR-040/BR-040/BR-040/EPCT/EPCT/EPCT"/>
  </r>
  <r>
    <x v="255"/>
    <x v="5"/>
    <x v="4"/>
    <x v="0"/>
    <n v="5"/>
    <s v="EPCT"/>
    <s v="RIACHO FUNDO II"/>
    <s v="RUA 59/BR-040/BR-040/BR-040/BR-040/EPCT/EPCT/EPCT/EPCT"/>
  </r>
  <r>
    <x v="255"/>
    <x v="5"/>
    <x v="4"/>
    <x v="0"/>
    <n v="6"/>
    <s v="EPNB"/>
    <s v="Taguatinga"/>
    <s v="RUA 59/BR-040/BR-040/BR-040/BR-040/EPCT/EPCT/EPCT/EPCT/EPNB"/>
  </r>
  <r>
    <x v="255"/>
    <x v="5"/>
    <x v="4"/>
    <x v="0"/>
    <n v="6"/>
    <s v="EPNB"/>
    <s v="TAGUATINGA"/>
    <s v="RUA 59/BR-040/BR-040/BR-040/BR-040/EPCT/EPCT/EPCT/EPCT/EPNB/EPNB"/>
  </r>
  <r>
    <x v="255"/>
    <x v="5"/>
    <x v="4"/>
    <x v="0"/>
    <n v="7"/>
    <s v="Pistão Sul"/>
    <s v="Taguatinga"/>
    <s v="RUA 59/BR-040/BR-040/BR-040/BR-040/EPCT/EPCT/EPCT/EPCT/EPNB/EPNB/Pistão Sul"/>
  </r>
  <r>
    <x v="255"/>
    <x v="5"/>
    <x v="4"/>
    <x v="0"/>
    <n v="7"/>
    <s v="PISTÃO SUL"/>
    <s v="TAGUATINGA"/>
    <s v="RUA 59/BR-040/BR-040/BR-040/BR-040/EPCT/EPCT/EPCT/EPCT/EPNB/EPNB/Pistão Sul/PISTÃO SUL"/>
  </r>
  <r>
    <x v="255"/>
    <x v="5"/>
    <x v="4"/>
    <x v="0"/>
    <n v="8"/>
    <s v="Viaduto Taguatinga Centro"/>
    <s v="Taguatinga"/>
    <s v="RUA 59/BR-040/BR-040/BR-040/BR-040/EPCT/EPCT/EPCT/EPCT/EPNB/EPNB/Pistão Sul/PISTÃO SUL/Viaduto Taguatinga Centro"/>
  </r>
  <r>
    <x v="255"/>
    <x v="5"/>
    <x v="4"/>
    <x v="0"/>
    <n v="8"/>
    <s v="VIADUTO TAGUATINGA CENTRO"/>
    <s v="TAGUATINGA"/>
    <s v="RUA 59/BR-040/BR-040/BR-040/BR-040/EPCT/EPCT/EPCT/EPCT/EPNB/EPNB/Pistão Sul/PISTÃO SUL/Viaduto Taguatinga Centro/VIADUTO TAGUATINGA CENTRO"/>
  </r>
  <r>
    <x v="255"/>
    <x v="5"/>
    <x v="4"/>
    <x v="0"/>
    <n v="9"/>
    <s v="Taguatinga Centro"/>
    <s v="Taguatinga"/>
    <s v="RUA 59/BR-040/BR-040/BR-040/BR-040/EPCT/EPCT/EPCT/EPCT/EPNB/EPNB/Pistão Sul/PISTÃO SUL/Viaduto Taguatinga Centro/VIADUTO TAGUATINGA CENTRO/Taguatinga Centro"/>
  </r>
  <r>
    <x v="255"/>
    <x v="5"/>
    <x v="4"/>
    <x v="0"/>
    <n v="9"/>
    <s v="TAGUATINGA CENTRO"/>
    <s v="TAGUATINGA"/>
    <s v="RUA 59/BR-040/BR-040/BR-040/BR-040/EPCT/EPCT/EPCT/EPCT/EPNB/EPNB/Pistão Sul/PISTÃO SUL/Viaduto Taguatinga Centro/VIADUTO TAGUATINGA CENTRO/Taguatinga Centro/TAGUATINGA CENTRO"/>
  </r>
  <r>
    <x v="255"/>
    <x v="5"/>
    <x v="4"/>
    <x v="0"/>
    <n v="10"/>
    <s v="Terminal Taguatinga Norte"/>
    <s v="Taguatinga"/>
    <s v="RUA 59/BR-040/BR-040/BR-040/BR-040/EPCT/EPCT/EPCT/EPCT/EPNB/EPNB/Pistão Sul/PISTÃO SUL/Viaduto Taguatinga Centro/VIADUTO TAGUATINGA CENTRO/Taguatinga Centro/TAGUATINGA CENTRO/Terminal Taguatinga Norte"/>
  </r>
  <r>
    <x v="255"/>
    <x v="5"/>
    <x v="4"/>
    <x v="0"/>
    <n v="10"/>
    <s v="TERMINAL TAGUATINGA NORTE"/>
    <s v="TAGUATINGA"/>
    <s v="RUA 59/BR-040/BR-040/BR-040/BR-040/EPCT/EPCT/EPCT/EPCT/EPNB/EPNB/Pistão Sul/PISTÃO SUL/Viaduto Taguatinga Centro/VIADUTO TAGUATINGA CENTRO/Taguatinga Centro/TAGUATINGA CENTRO/Terminal Taguatinga Norte/TERMINAL TAGUATINGA NORTE"/>
  </r>
  <r>
    <x v="255"/>
    <x v="5"/>
    <x v="5"/>
    <x v="1"/>
    <n v="1"/>
    <s v="Terminal Taguatinga Norte"/>
    <s v="Taguatinga"/>
    <s v="Terminal Taguatinga Norte"/>
  </r>
  <r>
    <x v="255"/>
    <x v="5"/>
    <x v="5"/>
    <x v="1"/>
    <n v="1"/>
    <s v="TERMINAL TAGUATINGA NORTE"/>
    <s v="TAGUATINGA"/>
    <s v="TERMINAL TAGUATINGA NORTE"/>
  </r>
  <r>
    <x v="255"/>
    <x v="5"/>
    <x v="5"/>
    <x v="1"/>
    <n v="2"/>
    <s v="Taguatinga Centro"/>
    <s v="Taguatinga"/>
    <s v="TERMINAL TAGUATINGA NORTE/Taguatinga Centro"/>
  </r>
  <r>
    <x v="255"/>
    <x v="5"/>
    <x v="5"/>
    <x v="1"/>
    <n v="2"/>
    <s v="TAGUATINGA CENTRO"/>
    <s v="TAGUATINGA"/>
    <s v="TERMINAL TAGUATINGA NORTE/Taguatinga Centro/TAGUATINGA CENTRO"/>
  </r>
  <r>
    <x v="255"/>
    <x v="5"/>
    <x v="5"/>
    <x v="1"/>
    <n v="3"/>
    <s v="Viaduto Taguatinga Centro"/>
    <s v="Taguatinga"/>
    <s v="TERMINAL TAGUATINGA NORTE/Taguatinga Centro/TAGUATINGA CENTRO/Viaduto Taguatinga Centro"/>
  </r>
  <r>
    <x v="255"/>
    <x v="5"/>
    <x v="5"/>
    <x v="1"/>
    <n v="3"/>
    <s v="VIADUTO TAGUATINGA CENTRO"/>
    <s v="TAGUATINGA"/>
    <s v="TERMINAL TAGUATINGA NORTE/Taguatinga Centro/TAGUATINGA CENTRO/Viaduto Taguatinga Centro/VIADUTO TAGUATINGA CENTRO"/>
  </r>
  <r>
    <x v="255"/>
    <x v="5"/>
    <x v="5"/>
    <x v="1"/>
    <n v="4"/>
    <s v="Pistão Sul"/>
    <s v="Taguatinga"/>
    <s v="TERMINAL TAGUATINGA NORTE/Taguatinga Centro/TAGUATINGA CENTRO/Viaduto Taguatinga Centro/VIADUTO TAGUATINGA CENTRO/Pistão Sul"/>
  </r>
  <r>
    <x v="255"/>
    <x v="5"/>
    <x v="5"/>
    <x v="1"/>
    <n v="4"/>
    <s v="PISTÃO SUL"/>
    <s v="TAGUATINGA"/>
    <s v="TERMINAL TAGUATINGA NORTE/Taguatinga Centro/TAGUATINGA CENTRO/Viaduto Taguatinga Centro/VIADUTO TAGUATINGA CENTRO/Pistão Sul/PISTÃO SUL"/>
  </r>
  <r>
    <x v="255"/>
    <x v="5"/>
    <x v="5"/>
    <x v="1"/>
    <n v="5"/>
    <s v="EPNB"/>
    <s v="Taguatinga"/>
    <s v="TERMINAL TAGUATINGA NORTE/Taguatinga Centro/TAGUATINGA CENTRO/Viaduto Taguatinga Centro/VIADUTO TAGUATINGA CENTRO/Pistão Sul/PISTÃO SUL/EPNB"/>
  </r>
  <r>
    <x v="255"/>
    <x v="5"/>
    <x v="5"/>
    <x v="1"/>
    <n v="5"/>
    <s v="EPNB"/>
    <s v="TAGUATINGA"/>
    <s v="TERMINAL TAGUATINGA NORTE/Taguatinga Centro/TAGUATINGA CENTRO/Viaduto Taguatinga Centro/VIADUTO TAGUATINGA CENTRO/Pistão Sul/PISTÃO SUL/EPNB/EPNB"/>
  </r>
  <r>
    <x v="255"/>
    <x v="5"/>
    <x v="5"/>
    <x v="1"/>
    <n v="6"/>
    <s v="EPCT"/>
    <s v="Riacho Fundo II"/>
    <s v="TERMINAL TAGUATINGA NORTE/Taguatinga Centro/TAGUATINGA CENTRO/Viaduto Taguatinga Centro/VIADUTO TAGUATINGA CENTRO/Pistão Sul/PISTÃO SUL/EPNB/EPNB/EPCT"/>
  </r>
  <r>
    <x v="255"/>
    <x v="5"/>
    <x v="5"/>
    <x v="1"/>
    <n v="6"/>
    <s v="EPCT"/>
    <s v="RIACHO FUNDO II"/>
    <s v="TERMINAL TAGUATINGA NORTE/Taguatinga Centro/TAGUATINGA CENTRO/Viaduto Taguatinga Centro/VIADUTO TAGUATINGA CENTRO/Pistão Sul/PISTÃO SUL/EPNB/EPNB/EPCT/EPCT"/>
  </r>
  <r>
    <x v="255"/>
    <x v="5"/>
    <x v="5"/>
    <x v="1"/>
    <n v="7"/>
    <s v="EPCT"/>
    <s v="Recanto das Emas"/>
    <s v="TERMINAL TAGUATINGA NORTE/Taguatinga Centro/TAGUATINGA CENTRO/Viaduto Taguatinga Centro/VIADUTO TAGUATINGA CENTRO/Pistão Sul/PISTÃO SUL/EPNB/EPNB/EPCT/EPCT/EPCT"/>
  </r>
  <r>
    <x v="255"/>
    <x v="5"/>
    <x v="5"/>
    <x v="1"/>
    <n v="7"/>
    <s v="EPCT"/>
    <s v="RECANTO DAS EMAS"/>
    <s v="TERMINAL TAGUATINGA NORTE/Taguatinga Centro/TAGUATINGA CENTRO/Viaduto Taguatinga Centro/VIADUTO TAGUATINGA CENTRO/Pistão Sul/PISTÃO SUL/EPNB/EPNB/EPCT/EPCT/EPCT/EPCT"/>
  </r>
  <r>
    <x v="255"/>
    <x v="5"/>
    <x v="5"/>
    <x v="1"/>
    <n v="8"/>
    <s v="BR-040"/>
    <s v="Santa Maria"/>
    <s v="TERMINAL TAGUATINGA NORTE/Taguatinga Centro/TAGUATINGA CENTRO/Viaduto Taguatinga Centro/VIADUTO TAGUATINGA CENTRO/Pistão Sul/PISTÃO SUL/EPNB/EPNB/EPCT/EPCT/EPCT/EPCT/BR-040"/>
  </r>
  <r>
    <x v="255"/>
    <x v="5"/>
    <x v="5"/>
    <x v="1"/>
    <n v="8"/>
    <s v="BR-040"/>
    <s v="SANTA MARIA"/>
    <s v="TERMINAL TAGUATINGA NORTE/Taguatinga Centro/TAGUATINGA CENTRO/Viaduto Taguatinga Centro/VIADUTO TAGUATINGA CENTRO/Pistão Sul/PISTÃO SUL/EPNB/EPNB/EPCT/EPCT/EPCT/EPCT/BR-040/BR-040"/>
  </r>
  <r>
    <x v="255"/>
    <x v="5"/>
    <x v="5"/>
    <x v="1"/>
    <n v="9"/>
    <s v="BR-040"/>
    <s v="Valparaíso do Goiás"/>
    <s v="TERMINAL TAGUATINGA NORTE/Taguatinga Centro/TAGUATINGA CENTRO/Viaduto Taguatinga Centro/VIADUTO TAGUATINGA CENTRO/Pistão Sul/PISTÃO SUL/EPNB/EPNB/EPCT/EPCT/EPCT/EPCT/BR-040/BR-040/BR-040"/>
  </r>
  <r>
    <x v="255"/>
    <x v="5"/>
    <x v="5"/>
    <x v="1"/>
    <n v="9"/>
    <s v="BR-040"/>
    <s v="VALPARAÍSO DO GOIÁS"/>
    <s v="TERMINAL TAGUATINGA NORTE/Taguatinga Centro/TAGUATINGA CENTRO/Viaduto Taguatinga Centro/VIADUTO TAGUATINGA CENTRO/Pistão Sul/PISTÃO SUL/EPNB/EPNB/EPCT/EPCT/EPCT/EPCT/BR-040/BR-040/BR-040/BR-040"/>
  </r>
  <r>
    <x v="255"/>
    <x v="5"/>
    <x v="5"/>
    <x v="1"/>
    <n v="10"/>
    <s v="Rua 59"/>
    <s v="Céu Azul"/>
    <s v="TERMINAL TAGUATINGA NORTE/Taguatinga Centro/TAGUATINGA CENTRO/Viaduto Taguatinga Centro/VIADUTO TAGUATINGA CENTRO/Pistão Sul/PISTÃO SUL/EPNB/EPNB/EPCT/EPCT/EPCT/EPCT/BR-040/BR-040/BR-040/BR-040/Rua 59"/>
  </r>
  <r>
    <x v="255"/>
    <x v="5"/>
    <x v="5"/>
    <x v="1"/>
    <n v="10"/>
    <s v="RUA 59"/>
    <s v="CÉU AZUL"/>
    <s v="TERMINAL TAGUATINGA NORTE/Taguatinga Centro/TAGUATINGA CENTRO/Viaduto Taguatinga Centro/VIADUTO TAGUATINGA CENTRO/Pistão Sul/PISTÃO SUL/EPNB/EPNB/EPCT/EPCT/EPCT/EPCT/BR-040/BR-040/BR-040/BR-040/Rua 59/RUA 59"/>
  </r>
  <r>
    <x v="256"/>
    <x v="3"/>
    <x v="4"/>
    <x v="0"/>
    <n v="1"/>
    <s v="QUADRA 430"/>
    <s v="JARDIM INGÁ"/>
    <s v="QUADRA 430"/>
  </r>
  <r>
    <x v="256"/>
    <x v="3"/>
    <x v="4"/>
    <x v="0"/>
    <n v="2"/>
    <s v="RUA 274"/>
    <s v="JARDIM INGÁ"/>
    <s v="QUADRA 430/RUA 274"/>
  </r>
  <r>
    <x v="256"/>
    <x v="3"/>
    <x v="4"/>
    <x v="0"/>
    <n v="3"/>
    <s v="AVENIDA 4"/>
    <s v="JARDIM INGÁ"/>
    <s v="QUADRA 430/RUA 274/AVENIDA 4"/>
  </r>
  <r>
    <x v="256"/>
    <x v="3"/>
    <x v="4"/>
    <x v="0"/>
    <n v="4"/>
    <s v="AVENIDA LUCENA RORIZ"/>
    <s v="JARDIM INGÁ"/>
    <s v="QUADRA 430/RUA 274/AVENIDA 4/AVENIDA LUCENA RORIZ"/>
  </r>
  <r>
    <x v="256"/>
    <x v="3"/>
    <x v="4"/>
    <x v="0"/>
    <n v="5"/>
    <s v="RUA PREFEITO JOSÉ RODRIGUES DOS REIS"/>
    <s v="JARDIM INGÁ"/>
    <s v="QUADRA 430/RUA 274/AVENIDA 4/AVENIDA LUCENA RORIZ/RUA PREFEITO JOSÉ RODRIGUES DOS REIS"/>
  </r>
  <r>
    <x v="256"/>
    <x v="3"/>
    <x v="4"/>
    <x v="0"/>
    <n v="6"/>
    <s v="RUA GUIOMAR RIBEIRO"/>
    <s v="JARDIM INGÁ"/>
    <s v="QUADRA 430/RUA 274/AVENIDA 4/AVENIDA LUCENA RORIZ/RUA PREFEITO JOSÉ RODRIGUES DOS REIS/RUA GUIOMAR RIBEIRO"/>
  </r>
  <r>
    <x v="256"/>
    <x v="3"/>
    <x v="4"/>
    <x v="0"/>
    <n v="7"/>
    <s v="RUA MONÇÃO"/>
    <s v="JARDIM INGÁ"/>
    <s v="QUADRA 430/RUA 274/AVENIDA 4/AVENIDA LUCENA RORIZ/RUA PREFEITO JOSÉ RODRIGUES DOS REIS/RUA GUIOMAR RIBEIRO/RUA MONÇÃO"/>
  </r>
  <r>
    <x v="256"/>
    <x v="3"/>
    <x v="4"/>
    <x v="0"/>
    <n v="8"/>
    <s v="RUA JOAQUIM GILBERTO"/>
    <s v="JARDIM INGÁ"/>
    <s v="QUADRA 430/RUA 274/AVENIDA 4/AVENIDA LUCENA RORIZ/RUA PREFEITO JOSÉ RODRIGUES DOS REIS/RUA GUIOMAR RIBEIRO/RUA MONÇÃO/RUA JOAQUIM GILBERTO"/>
  </r>
  <r>
    <x v="256"/>
    <x v="3"/>
    <x v="4"/>
    <x v="0"/>
    <n v="9"/>
    <s v="BR-040"/>
    <s v="VALPARAÍSO DO GOIÁS"/>
    <s v="QUADRA 430/RUA 274/AVENIDA 4/AVENIDA LUCENA RORIZ/RUA PREFEITO JOSÉ RODRIGUES DOS REIS/RUA GUIOMAR RIBEIRO/RUA MONÇÃO/RUA JOAQUIM GILBERTO/BR-040"/>
  </r>
  <r>
    <x v="256"/>
    <x v="3"/>
    <x v="4"/>
    <x v="0"/>
    <n v="10"/>
    <s v="BR-040"/>
    <s v="SANTA MARIA"/>
    <s v="QUADRA 430/RUA 274/AVENIDA 4/AVENIDA LUCENA RORIZ/RUA PREFEITO JOSÉ RODRIGUES DOS REIS/RUA GUIOMAR RIBEIRO/RUA MONÇÃO/RUA JOAQUIM GILBERTO/BR-040/BR-040"/>
  </r>
  <r>
    <x v="256"/>
    <x v="3"/>
    <x v="4"/>
    <x v="0"/>
    <n v="11"/>
    <s v="EPIA"/>
    <s v="PARKWAY"/>
    <s v="QUADRA 430/RUA 274/AVENIDA 4/AVENIDA LUCENA RORIZ/RUA PREFEITO JOSÉ RODRIGUES DOS REIS/RUA GUIOMAR RIBEIRO/RUA MONÇÃO/RUA JOAQUIM GILBERTO/BR-040/BR-040/EPIA"/>
  </r>
  <r>
    <x v="256"/>
    <x v="3"/>
    <x v="4"/>
    <x v="0"/>
    <n v="12"/>
    <s v="EPIA"/>
    <s v="CANDANGOLÂNDIA"/>
    <s v="QUADRA 430/RUA 274/AVENIDA 4/AVENIDA LUCENA RORIZ/RUA PREFEITO JOSÉ RODRIGUES DOS REIS/RUA GUIOMAR RIBEIRO/RUA MONÇÃO/RUA JOAQUIM GILBERTO/BR-040/BR-040/EPIA/EPIA"/>
  </r>
  <r>
    <x v="256"/>
    <x v="3"/>
    <x v="4"/>
    <x v="0"/>
    <n v="13"/>
    <s v="EPGU - ZOOLÓGICO"/>
    <s v="GUARÁ"/>
    <s v="QUADRA 430/RUA 274/AVENIDA 4/AVENIDA LUCENA RORIZ/RUA PREFEITO JOSÉ RODRIGUES DOS REIS/RUA GUIOMAR RIBEIRO/RUA MONÇÃO/RUA JOAQUIM GILBERTO/BR-040/BR-040/EPIA/EPIA/EPGU - ZOOLÓGICO"/>
  </r>
  <r>
    <x v="256"/>
    <x v="3"/>
    <x v="4"/>
    <x v="0"/>
    <n v="14"/>
    <s v="AVENIDA DAS NAÇÕES (VILA TELEBRASÍLIA)"/>
    <s v="BRASÍLIA"/>
    <s v="QUADRA 430/RUA 274/AVENIDA 4/AVENIDA LUCENA RORIZ/RUA PREFEITO JOSÉ RODRIGUES DOS REIS/RUA GUIOMAR RIBEIRO/RUA MONÇÃO/RUA JOAQUIM GILBERTO/BR-040/BR-040/EPIA/EPIA/EPGU - ZOOLÓGICO/AVENIDA DAS NAÇÕES (VILA TELEBRASÍLIA)"/>
  </r>
  <r>
    <x v="256"/>
    <x v="3"/>
    <x v="4"/>
    <x v="0"/>
    <n v="15"/>
    <s v="EIXO L SUL"/>
    <s v="BRASÍLIA"/>
    <s v="QUADRA 430/RUA 274/AVENIDA 4/AVENIDA LUCENA RORIZ/RUA PREFEITO JOSÉ RODRIGUES DOS REIS/RUA GUIOMAR RIBEIRO/RUA MONÇÃO/RUA JOAQUIM GILBERTO/BR-040/BR-040/EPIA/EPIA/EPGU - ZOOLÓGICO/AVENIDA DAS NAÇÕES (VILA TELEBRASÍLIA)/EIXO L SUL"/>
  </r>
  <r>
    <x v="256"/>
    <x v="3"/>
    <x v="4"/>
    <x v="0"/>
    <n v="16"/>
    <s v="RODOVIÁRIA PLANO PILOTO"/>
    <s v="BRASÍLIA"/>
    <s v="QUADRA 430/RUA 274/AVENIDA 4/AVENIDA LUCENA RORIZ/RUA PREFEITO JOSÉ RODRIGUES DOS REIS/RUA GUIOMAR RIBEIRO/RUA MONÇÃO/RUA JOAQUIM GILBERTO/BR-040/BR-040/EPIA/EPIA/EPGU - ZOOLÓGICO/AVENIDA DAS NAÇÕES (VILA TELEBRASÍLIA)/EIXO L SUL/RODOVIÁRIA PLANO PILOTO"/>
  </r>
  <r>
    <x v="256"/>
    <x v="3"/>
    <x v="5"/>
    <x v="1"/>
    <n v="1"/>
    <s v="RODOVIÁRIA PLANO PILOTO"/>
    <s v="BRASÍLIA"/>
    <s v="RODOVIÁRIA PLANO PILOTO"/>
  </r>
  <r>
    <x v="256"/>
    <x v="3"/>
    <x v="5"/>
    <x v="1"/>
    <n v="2"/>
    <s v="EIXO L SUL"/>
    <s v="BRASÍLIA"/>
    <s v="RODOVIÁRIA PLANO PILOTO/EIXO L SUL"/>
  </r>
  <r>
    <x v="256"/>
    <x v="3"/>
    <x v="5"/>
    <x v="1"/>
    <n v="3"/>
    <s v="AVENIDA DAS NAÇÕES (VILA TELEBRASÍLIA)"/>
    <s v="BRASÍLIA"/>
    <s v="RODOVIÁRIA PLANO PILOTO/EIXO L SUL/AVENIDA DAS NAÇÕES (VILA TELEBRASÍLIA)"/>
  </r>
  <r>
    <x v="256"/>
    <x v="3"/>
    <x v="5"/>
    <x v="1"/>
    <n v="4"/>
    <s v="EPGU - ZOOLÓGICO"/>
    <s v="GUARÁ"/>
    <s v="RODOVIÁRIA PLANO PILOTO/EIXO L SUL/AVENIDA DAS NAÇÕES (VILA TELEBRASÍLIA)/EPGU - ZOOLÓGICO"/>
  </r>
  <r>
    <x v="256"/>
    <x v="3"/>
    <x v="5"/>
    <x v="1"/>
    <n v="5"/>
    <s v="EPIA"/>
    <s v="CANDANGOLÂNDIA"/>
    <s v="RODOVIÁRIA PLANO PILOTO/EIXO L SUL/AVENIDA DAS NAÇÕES (VILA TELEBRASÍLIA)/EPGU - ZOOLÓGICO/EPIA"/>
  </r>
  <r>
    <x v="256"/>
    <x v="3"/>
    <x v="5"/>
    <x v="1"/>
    <n v="6"/>
    <s v="EPIA"/>
    <s v="PARKWAY"/>
    <s v="RODOVIÁRIA PLANO PILOTO/EIXO L SUL/AVENIDA DAS NAÇÕES (VILA TELEBRASÍLIA)/EPGU - ZOOLÓGICO/EPIA/EPIA"/>
  </r>
  <r>
    <x v="256"/>
    <x v="3"/>
    <x v="5"/>
    <x v="1"/>
    <n v="7"/>
    <s v="BR-040"/>
    <s v="SANTA MARIA"/>
    <s v="RODOVIÁRIA PLANO PILOTO/EIXO L SUL/AVENIDA DAS NAÇÕES (VILA TELEBRASÍLIA)/EPGU - ZOOLÓGICO/EPIA/EPIA/BR-040"/>
  </r>
  <r>
    <x v="256"/>
    <x v="3"/>
    <x v="5"/>
    <x v="1"/>
    <n v="8"/>
    <s v="BR-040"/>
    <s v="VALPARAÍSO DO GOIÁS"/>
    <s v="RODOVIÁRIA PLANO PILOTO/EIXO L SUL/AVENIDA DAS NAÇÕES (VILA TELEBRASÍLIA)/EPGU - ZOOLÓGICO/EPIA/EPIA/BR-040/BR-040"/>
  </r>
  <r>
    <x v="256"/>
    <x v="3"/>
    <x v="5"/>
    <x v="1"/>
    <n v="9"/>
    <s v="RUA JOAQUIM GILBERTO"/>
    <s v="JARDIM INGÁ"/>
    <s v="RODOVIÁRIA PLANO PILOTO/EIXO L SUL/AVENIDA DAS NAÇÕES (VILA TELEBRASÍLIA)/EPGU - ZOOLÓGICO/EPIA/EPIA/BR-040/BR-040/RUA JOAQUIM GILBERTO"/>
  </r>
  <r>
    <x v="256"/>
    <x v="3"/>
    <x v="5"/>
    <x v="1"/>
    <n v="10"/>
    <s v="RUA MONÇÃO"/>
    <s v="JARDIM INGÁ"/>
    <s v="RODOVIÁRIA PLANO PILOTO/EIXO L SUL/AVENIDA DAS NAÇÕES (VILA TELEBRASÍLIA)/EPGU - ZOOLÓGICO/EPIA/EPIA/BR-040/BR-040/RUA JOAQUIM GILBERTO/RUA MONÇÃO"/>
  </r>
  <r>
    <x v="256"/>
    <x v="3"/>
    <x v="5"/>
    <x v="1"/>
    <n v="11"/>
    <s v="RUA GUIOMAR RIBEIRO"/>
    <s v="JARDIM INGÁ"/>
    <s v="RODOVIÁRIA PLANO PILOTO/EIXO L SUL/AVENIDA DAS NAÇÕES (VILA TELEBRASÍLIA)/EPGU - ZOOLÓGICO/EPIA/EPIA/BR-040/BR-040/RUA JOAQUIM GILBERTO/RUA MONÇÃO/RUA GUIOMAR RIBEIRO"/>
  </r>
  <r>
    <x v="256"/>
    <x v="3"/>
    <x v="5"/>
    <x v="1"/>
    <n v="12"/>
    <s v="RUA PREFEITO JOSÉ RODRIGUES DOS REIS"/>
    <s v="JARDIM INGÁ"/>
    <s v="RODOVIÁRIA PLANO PILOTO/EIXO L SUL/AVENIDA DAS NAÇÕES (VILA TELEBRASÍLIA)/EPGU - ZOOLÓGICO/EPIA/EPIA/BR-040/BR-040/RUA JOAQUIM GILBERTO/RUA MONÇÃO/RUA GUIOMAR RIBEIRO/RUA PREFEITO JOSÉ RODRIGUES DOS REIS"/>
  </r>
  <r>
    <x v="256"/>
    <x v="3"/>
    <x v="5"/>
    <x v="1"/>
    <n v="13"/>
    <s v="AVENIDA LUCENA RORIZ"/>
    <s v="JARDIM INGÁ"/>
    <s v="RODOVIÁRIA PLANO PILOTO/EIXO L SUL/AVENIDA DAS NAÇÕES (VILA TELEBRASÍLIA)/EPGU - ZOOLÓGICO/EPIA/EPIA/BR-040/BR-040/RUA JOAQUIM GILBERTO/RUA MONÇÃO/RUA GUIOMAR RIBEIRO/RUA PREFEITO JOSÉ RODRIGUES DOS REIS/AVENIDA LUCENA RORIZ"/>
  </r>
  <r>
    <x v="256"/>
    <x v="3"/>
    <x v="5"/>
    <x v="1"/>
    <n v="14"/>
    <s v="AVENIDA 4"/>
    <s v="JARDIM INGÁ"/>
    <s v="RODOVIÁRIA PLANO PILOTO/EIXO L SUL/AVENIDA DAS NAÇÕES (VILA TELEBRASÍLIA)/EPGU - ZOOLÓGICO/EPIA/EPIA/BR-040/BR-040/RUA JOAQUIM GILBERTO/RUA MONÇÃO/RUA GUIOMAR RIBEIRO/RUA PREFEITO JOSÉ RODRIGUES DOS REIS/AVENIDA LUCENA RORIZ/AVENIDA 4"/>
  </r>
  <r>
    <x v="256"/>
    <x v="3"/>
    <x v="5"/>
    <x v="1"/>
    <n v="15"/>
    <s v="RUA 274"/>
    <s v="JARDIM INGÁ"/>
    <s v="RODOVIÁRIA PLANO PILOTO/EIXO L SUL/AVENIDA DAS NAÇÕES (VILA TELEBRASÍLIA)/EPGU - ZOOLÓGICO/EPIA/EPIA/BR-040/BR-040/RUA JOAQUIM GILBERTO/RUA MONÇÃO/RUA GUIOMAR RIBEIRO/RUA PREFEITO JOSÉ RODRIGUES DOS REIS/AVENIDA LUCENA RORIZ/AVENIDA 4/RUA 274"/>
  </r>
  <r>
    <x v="256"/>
    <x v="3"/>
    <x v="5"/>
    <x v="1"/>
    <n v="16"/>
    <s v="QUADRA 430"/>
    <s v="JARDIM INGÁ"/>
    <s v="RODOVIÁRIA PLANO PILOTO/EIXO L SUL/AVENIDA DAS NAÇÕES (VILA TELEBRASÍLIA)/EPGU - ZOOLÓGICO/EPIA/EPIA/BR-040/BR-040/RUA JOAQUIM GILBERTO/RUA MONÇÃO/RUA GUIOMAR RIBEIRO/RUA PREFEITO JOSÉ RODRIGUES DOS REIS/AVENIDA LUCENA RORIZ/AVENIDA 4/RUA 274/QUADRA 430"/>
  </r>
  <r>
    <x v="257"/>
    <x v="3"/>
    <x v="4"/>
    <x v="0"/>
    <n v="1"/>
    <s v="QUADRA 430"/>
    <s v="JARDIM INGÁ"/>
    <s v="QUADRA 430"/>
  </r>
  <r>
    <x v="257"/>
    <x v="3"/>
    <x v="4"/>
    <x v="0"/>
    <n v="2"/>
    <s v="RUA 274"/>
    <s v="JARDIM INGÁ"/>
    <s v="QUADRA 430/RUA 274"/>
  </r>
  <r>
    <x v="257"/>
    <x v="3"/>
    <x v="4"/>
    <x v="0"/>
    <n v="3"/>
    <s v="AVENIDA 4"/>
    <s v="JARDIM INGÁ"/>
    <s v="QUADRA 430/RUA 274/AVENIDA 4"/>
  </r>
  <r>
    <x v="257"/>
    <x v="3"/>
    <x v="4"/>
    <x v="0"/>
    <n v="4"/>
    <s v="AVENIDA LUCENA RORIZ"/>
    <s v="JARDIM INGÁ"/>
    <s v="QUADRA 430/RUA 274/AVENIDA 4/AVENIDA LUCENA RORIZ"/>
  </r>
  <r>
    <x v="257"/>
    <x v="3"/>
    <x v="4"/>
    <x v="0"/>
    <n v="5"/>
    <s v="RUA PREFEITO JOSÉ RODRIGUES DOS REIS"/>
    <s v="JARDIM INGÁ"/>
    <s v="QUADRA 430/RUA 274/AVENIDA 4/AVENIDA LUCENA RORIZ/RUA PREFEITO JOSÉ RODRIGUES DOS REIS"/>
  </r>
  <r>
    <x v="257"/>
    <x v="3"/>
    <x v="4"/>
    <x v="0"/>
    <n v="6"/>
    <s v="RUA GUIOMAR RIBEIRO"/>
    <s v="JARDIM INGÁ"/>
    <s v="QUADRA 430/RUA 274/AVENIDA 4/AVENIDA LUCENA RORIZ/RUA PREFEITO JOSÉ RODRIGUES DOS REIS/RUA GUIOMAR RIBEIRO"/>
  </r>
  <r>
    <x v="257"/>
    <x v="3"/>
    <x v="4"/>
    <x v="0"/>
    <n v="7"/>
    <s v="RUA MONÇÃO"/>
    <s v="JARDIM INGÁ"/>
    <s v="QUADRA 430/RUA 274/AVENIDA 4/AVENIDA LUCENA RORIZ/RUA PREFEITO JOSÉ RODRIGUES DOS REIS/RUA GUIOMAR RIBEIRO/RUA MONÇÃO"/>
  </r>
  <r>
    <x v="257"/>
    <x v="3"/>
    <x v="4"/>
    <x v="0"/>
    <n v="8"/>
    <s v="RUA JOAQUIM GILBERTO"/>
    <s v="JARDIM INGÁ"/>
    <s v="QUADRA 430/RUA 274/AVENIDA 4/AVENIDA LUCENA RORIZ/RUA PREFEITO JOSÉ RODRIGUES DOS REIS/RUA GUIOMAR RIBEIRO/RUA MONÇÃO/RUA JOAQUIM GILBERTO"/>
  </r>
  <r>
    <x v="257"/>
    <x v="3"/>
    <x v="4"/>
    <x v="0"/>
    <n v="9"/>
    <s v="BR-040"/>
    <s v="VALPARAÍSO DO GOIÁS"/>
    <s v="QUADRA 430/RUA 274/AVENIDA 4/AVENIDA LUCENA RORIZ/RUA PREFEITO JOSÉ RODRIGUES DOS REIS/RUA GUIOMAR RIBEIRO/RUA MONÇÃO/RUA JOAQUIM GILBERTO/BR-040"/>
  </r>
  <r>
    <x v="257"/>
    <x v="3"/>
    <x v="4"/>
    <x v="0"/>
    <n v="10"/>
    <s v="BR-040"/>
    <s v="SANTA MARIA"/>
    <s v="QUADRA 430/RUA 274/AVENIDA 4/AVENIDA LUCENA RORIZ/RUA PREFEITO JOSÉ RODRIGUES DOS REIS/RUA GUIOMAR RIBEIRO/RUA MONÇÃO/RUA JOAQUIM GILBERTO/BR-040/BR-040"/>
  </r>
  <r>
    <x v="257"/>
    <x v="3"/>
    <x v="4"/>
    <x v="0"/>
    <n v="11"/>
    <s v="EPIA"/>
    <s v="PARKWAY"/>
    <s v="QUADRA 430/RUA 274/AVENIDA 4/AVENIDA LUCENA RORIZ/RUA PREFEITO JOSÉ RODRIGUES DOS REIS/RUA GUIOMAR RIBEIRO/RUA MONÇÃO/RUA JOAQUIM GILBERTO/BR-040/BR-040/EPIA"/>
  </r>
  <r>
    <x v="257"/>
    <x v="3"/>
    <x v="4"/>
    <x v="0"/>
    <n v="12"/>
    <s v="EPIA"/>
    <s v="CANDANGOLÂNDIA"/>
    <s v="QUADRA 430/RUA 274/AVENIDA 4/AVENIDA LUCENA RORIZ/RUA PREFEITO JOSÉ RODRIGUES DOS REIS/RUA GUIOMAR RIBEIRO/RUA MONÇÃO/RUA JOAQUIM GILBERTO/BR-040/BR-040/EPIA/EPIA"/>
  </r>
  <r>
    <x v="257"/>
    <x v="3"/>
    <x v="4"/>
    <x v="0"/>
    <n v="13"/>
    <s v="PARKSHOPPING"/>
    <s v="GUARÁ"/>
    <s v="QUADRA 430/RUA 274/AVENIDA 4/AVENIDA LUCENA RORIZ/RUA PREFEITO JOSÉ RODRIGUES DOS REIS/RUA GUIOMAR RIBEIRO/RUA MONÇÃO/RUA JOAQUIM GILBERTO/BR-040/BR-040/EPIA/EPIA/PARKSHOPPING"/>
  </r>
  <r>
    <x v="257"/>
    <x v="3"/>
    <x v="4"/>
    <x v="0"/>
    <n v="14"/>
    <s v="EPGU - ZOOLÓGICO"/>
    <s v="GUARÁ"/>
    <s v="QUADRA 430/RUA 274/AVENIDA 4/AVENIDA LUCENA RORIZ/RUA PREFEITO JOSÉ RODRIGUES DOS REIS/RUA GUIOMAR RIBEIRO/RUA MONÇÃO/RUA JOAQUIM GILBERTO/BR-040/BR-040/EPIA/EPIA/PARKSHOPPING/EPGU - ZOOLÓGICO"/>
  </r>
  <r>
    <x v="257"/>
    <x v="3"/>
    <x v="4"/>
    <x v="0"/>
    <n v="15"/>
    <s v="AVENIDA DAS NAÇÕES (VILA TELEBRASÍLIA)"/>
    <s v="BRASÍLIA"/>
    <s v="QUADRA 430/RUA 274/AVENIDA 4/AVENIDA LUCENA RORIZ/RUA PREFEITO JOSÉ RODRIGUES DOS REIS/RUA GUIOMAR RIBEIRO/RUA MONÇÃO/RUA JOAQUIM GILBERTO/BR-040/BR-040/EPIA/EPIA/PARKSHOPPING/EPGU - ZOOLÓGICO/AVENIDA DAS NAÇÕES (VILA TELEBRASÍLIA)"/>
  </r>
  <r>
    <x v="257"/>
    <x v="3"/>
    <x v="4"/>
    <x v="0"/>
    <n v="16"/>
    <s v="EIXO L SUL"/>
    <s v="BRASÍLIA"/>
    <s v="QUADRA 430/RUA 274/AVENIDA 4/AVENIDA LUCENA RORIZ/RUA PREFEITO JOSÉ RODRIGUES DOS REIS/RUA GUIOMAR RIBEIRO/RUA MONÇÃO/RUA JOAQUIM GILBERTO/BR-040/BR-040/EPIA/EPIA/PARKSHOPPING/EPGU - ZOOLÓGICO/AVENIDA DAS NAÇÕES (VILA TELEBRASÍLIA)/EIXO L SUL"/>
  </r>
  <r>
    <x v="257"/>
    <x v="3"/>
    <x v="4"/>
    <x v="0"/>
    <n v="17"/>
    <s v="RODOVIÁRIA PLANO PILOTO"/>
    <s v="BRASÍLIA"/>
    <s v="QUADRA 430/RUA 274/AVENIDA 4/AVENIDA LUCENA RORIZ/RUA PREFEITO JOSÉ RODRIGUES DOS REIS/RUA GUIOMAR RIBEIRO/RUA MONÇÃO/RUA JOAQUIM GILBERTO/BR-040/BR-040/EPIA/EPIA/PARKSHOPPING/EPGU - ZOOLÓGICO/AVENIDA DAS NAÇÕES (VILA TELEBRASÍLIA)/EIXO L SUL/RODOVIÁRIA PLANO PILOTO"/>
  </r>
  <r>
    <x v="257"/>
    <x v="3"/>
    <x v="5"/>
    <x v="1"/>
    <n v="1"/>
    <s v="RODOVIÁRIA PLANO PILOTO"/>
    <s v="BRASÍLIA"/>
    <s v="RODOVIÁRIA PLANO PILOTO"/>
  </r>
  <r>
    <x v="257"/>
    <x v="3"/>
    <x v="5"/>
    <x v="1"/>
    <n v="2"/>
    <s v="EIXO L SUL"/>
    <s v="BRASÍLIA"/>
    <s v="RODOVIÁRIA PLANO PILOTO/EIXO L SUL"/>
  </r>
  <r>
    <x v="257"/>
    <x v="3"/>
    <x v="5"/>
    <x v="1"/>
    <n v="3"/>
    <s v="AVENIDA DAS NAÇÕES (VILA TELEBRASÍLIA)"/>
    <s v="BRASÍLIA"/>
    <s v="RODOVIÁRIA PLANO PILOTO/EIXO L SUL/AVENIDA DAS NAÇÕES (VILA TELEBRASÍLIA)"/>
  </r>
  <r>
    <x v="257"/>
    <x v="3"/>
    <x v="5"/>
    <x v="1"/>
    <n v="4"/>
    <s v="EPGU - ZOOLÓGICO"/>
    <s v="GUARÁ"/>
    <s v="RODOVIÁRIA PLANO PILOTO/EIXO L SUL/AVENIDA DAS NAÇÕES (VILA TELEBRASÍLIA)/EPGU - ZOOLÓGICO"/>
  </r>
  <r>
    <x v="257"/>
    <x v="3"/>
    <x v="5"/>
    <x v="1"/>
    <n v="5"/>
    <s v="PARKSHOPPING"/>
    <s v="GUARÁ"/>
    <s v="RODOVIÁRIA PLANO PILOTO/EIXO L SUL/AVENIDA DAS NAÇÕES (VILA TELEBRASÍLIA)/EPGU - ZOOLÓGICO/PARKSHOPPING"/>
  </r>
  <r>
    <x v="257"/>
    <x v="3"/>
    <x v="5"/>
    <x v="1"/>
    <n v="6"/>
    <s v="EPIA"/>
    <s v="CANDANGOLÂNDIA"/>
    <s v="RODOVIÁRIA PLANO PILOTO/EIXO L SUL/AVENIDA DAS NAÇÕES (VILA TELEBRASÍLIA)/EPGU - ZOOLÓGICO/PARKSHOPPING/EPIA"/>
  </r>
  <r>
    <x v="257"/>
    <x v="3"/>
    <x v="5"/>
    <x v="1"/>
    <n v="7"/>
    <s v="EPIA"/>
    <s v="PARKWAY"/>
    <s v="RODOVIÁRIA PLANO PILOTO/EIXO L SUL/AVENIDA DAS NAÇÕES (VILA TELEBRASÍLIA)/EPGU - ZOOLÓGICO/PARKSHOPPING/EPIA/EPIA"/>
  </r>
  <r>
    <x v="257"/>
    <x v="3"/>
    <x v="5"/>
    <x v="1"/>
    <n v="8"/>
    <s v="BR-040"/>
    <s v="SANTA MARIA"/>
    <s v="RODOVIÁRIA PLANO PILOTO/EIXO L SUL/AVENIDA DAS NAÇÕES (VILA TELEBRASÍLIA)/EPGU - ZOOLÓGICO/PARKSHOPPING/EPIA/EPIA/BR-040"/>
  </r>
  <r>
    <x v="257"/>
    <x v="3"/>
    <x v="5"/>
    <x v="1"/>
    <n v="9"/>
    <s v="BR-040"/>
    <s v="VALPARAÍSO DO GOIÁS"/>
    <s v="RODOVIÁRIA PLANO PILOTO/EIXO L SUL/AVENIDA DAS NAÇÕES (VILA TELEBRASÍLIA)/EPGU - ZOOLÓGICO/PARKSHOPPING/EPIA/EPIA/BR-040/BR-040"/>
  </r>
  <r>
    <x v="257"/>
    <x v="3"/>
    <x v="5"/>
    <x v="1"/>
    <n v="10"/>
    <s v="RUA JOAQUIM GILBERTO"/>
    <s v="JARDIM INGÁ"/>
    <s v="RODOVIÁRIA PLANO PILOTO/EIXO L SUL/AVENIDA DAS NAÇÕES (VILA TELEBRASÍLIA)/EPGU - ZOOLÓGICO/PARKSHOPPING/EPIA/EPIA/BR-040/BR-040/RUA JOAQUIM GILBERTO"/>
  </r>
  <r>
    <x v="257"/>
    <x v="3"/>
    <x v="5"/>
    <x v="1"/>
    <n v="11"/>
    <s v="RUA MONÇÃO"/>
    <s v="JARDIM INGÁ"/>
    <s v="RODOVIÁRIA PLANO PILOTO/EIXO L SUL/AVENIDA DAS NAÇÕES (VILA TELEBRASÍLIA)/EPGU - ZOOLÓGICO/PARKSHOPPING/EPIA/EPIA/BR-040/BR-040/RUA JOAQUIM GILBERTO/RUA MONÇÃO"/>
  </r>
  <r>
    <x v="257"/>
    <x v="3"/>
    <x v="5"/>
    <x v="1"/>
    <n v="12"/>
    <s v="RUA GUIOMAR RIBEIRO"/>
    <s v="JARDIM INGÁ"/>
    <s v="RODOVIÁRIA PLANO PILOTO/EIXO L SUL/AVENIDA DAS NAÇÕES (VILA TELEBRASÍLIA)/EPGU - ZOOLÓGICO/PARKSHOPPING/EPIA/EPIA/BR-040/BR-040/RUA JOAQUIM GILBERTO/RUA MONÇÃO/RUA GUIOMAR RIBEIRO"/>
  </r>
  <r>
    <x v="257"/>
    <x v="3"/>
    <x v="5"/>
    <x v="1"/>
    <n v="13"/>
    <s v="RUA PREFEITO JOSÉ RODRIGUES DOS REIS"/>
    <s v="JARDIM INGÁ"/>
    <s v="RODOVIÁRIA PLANO PILOTO/EIXO L SUL/AVENIDA DAS NAÇÕES (VILA TELEBRASÍLIA)/EPGU - ZOOLÓGICO/PARKSHOPPING/EPIA/EPIA/BR-040/BR-040/RUA JOAQUIM GILBERTO/RUA MONÇÃO/RUA GUIOMAR RIBEIRO/RUA PREFEITO JOSÉ RODRIGUES DOS REIS"/>
  </r>
  <r>
    <x v="257"/>
    <x v="3"/>
    <x v="5"/>
    <x v="1"/>
    <n v="14"/>
    <s v="AVENIDA LUCENA RORIZ"/>
    <s v="JARDIM INGÁ"/>
    <s v="RODOVIÁRIA PLANO PILOTO/EIXO L SUL/AVENIDA DAS NAÇÕES (VILA TELEBRASÍLIA)/EPGU - ZOOLÓGICO/PARKSHOPPING/EPIA/EPIA/BR-040/BR-040/RUA JOAQUIM GILBERTO/RUA MONÇÃO/RUA GUIOMAR RIBEIRO/RUA PREFEITO JOSÉ RODRIGUES DOS REIS/AVENIDA LUCENA RORIZ"/>
  </r>
  <r>
    <x v="257"/>
    <x v="3"/>
    <x v="5"/>
    <x v="1"/>
    <n v="15"/>
    <s v="AVENIDA 4"/>
    <s v="JARDIM INGÁ"/>
    <s v="RODOVIÁRIA PLANO PILOTO/EIXO L SUL/AVENIDA DAS NAÇÕES (VILA TELEBRASÍLIA)/EPGU - ZOOLÓGICO/PARKSHOPPING/EPIA/EPIA/BR-040/BR-040/RUA JOAQUIM GILBERTO/RUA MONÇÃO/RUA GUIOMAR RIBEIRO/RUA PREFEITO JOSÉ RODRIGUES DOS REIS/AVENIDA LUCENA RORIZ/AVENIDA 4"/>
  </r>
  <r>
    <x v="257"/>
    <x v="3"/>
    <x v="5"/>
    <x v="1"/>
    <n v="16"/>
    <s v="RUA 274"/>
    <s v="JARDIM INGÁ"/>
    <s v="RODOVIÁRIA PLANO PILOTO/EIXO L SUL/AVENIDA DAS NAÇÕES (VILA TELEBRASÍLIA)/EPGU - ZOOLÓGICO/PARKSHOPPING/EPIA/EPIA/BR-040/BR-040/RUA JOAQUIM GILBERTO/RUA MONÇÃO/RUA GUIOMAR RIBEIRO/RUA PREFEITO JOSÉ RODRIGUES DOS REIS/AVENIDA LUCENA RORIZ/AVENIDA 4/RUA 274"/>
  </r>
  <r>
    <x v="257"/>
    <x v="3"/>
    <x v="5"/>
    <x v="1"/>
    <n v="17"/>
    <s v="QUADRA 430"/>
    <s v="JARDIM INGÁ"/>
    <s v="RODOVIÁRIA PLANO PILOTO/EIXO L SUL/AVENIDA DAS NAÇÕES (VILA TELEBRASÍLIA)/EPGU - ZOOLÓGICO/PARKSHOPPING/EPIA/EPIA/BR-040/BR-040/RUA JOAQUIM GILBERTO/RUA MONÇÃO/RUA GUIOMAR RIBEIRO/RUA PREFEITO JOSÉ RODRIGUES DOS REIS/AVENIDA LUCENA RORIZ/AVENIDA 4/RUA 274/QUADRA 430"/>
  </r>
  <r>
    <x v="258"/>
    <x v="3"/>
    <x v="4"/>
    <x v="0"/>
    <n v="1"/>
    <s v="QUADRA 430"/>
    <s v="JARDIM INGÁ"/>
    <s v="QUADRA 430"/>
  </r>
  <r>
    <x v="258"/>
    <x v="3"/>
    <x v="4"/>
    <x v="0"/>
    <n v="2"/>
    <s v="RUA 274"/>
    <s v="JARDIM INGÁ"/>
    <s v="QUADRA 430/RUA 274"/>
  </r>
  <r>
    <x v="258"/>
    <x v="3"/>
    <x v="4"/>
    <x v="0"/>
    <n v="3"/>
    <s v="AVENIDA 4"/>
    <s v="JARDIM INGÁ"/>
    <s v="QUADRA 430/RUA 274/AVENIDA 4"/>
  </r>
  <r>
    <x v="258"/>
    <x v="3"/>
    <x v="4"/>
    <x v="0"/>
    <n v="4"/>
    <s v="AVENIDA LUCENA RORIZ"/>
    <s v="JARDIM INGÁ"/>
    <s v="QUADRA 430/RUA 274/AVENIDA 4/AVENIDA LUCENA RORIZ"/>
  </r>
  <r>
    <x v="258"/>
    <x v="3"/>
    <x v="4"/>
    <x v="0"/>
    <n v="5"/>
    <s v="BR-040"/>
    <s v="VALPARAÍSO DO GOIÁS"/>
    <s v="QUADRA 430/RUA 274/AVENIDA 4/AVENIDA LUCENA RORIZ/BR-040"/>
  </r>
  <r>
    <x v="258"/>
    <x v="3"/>
    <x v="4"/>
    <x v="0"/>
    <n v="6"/>
    <s v="BR-040"/>
    <s v="SANTA MARIA"/>
    <s v="QUADRA 430/RUA 274/AVENIDA 4/AVENIDA LUCENA RORIZ/BR-040/BR-040"/>
  </r>
  <r>
    <x v="258"/>
    <x v="3"/>
    <x v="4"/>
    <x v="0"/>
    <n v="7"/>
    <s v="EPIA"/>
    <s v="PARKWAY"/>
    <s v="QUADRA 430/RUA 274/AVENIDA 4/AVENIDA LUCENA RORIZ/BR-040/BR-040/EPIA"/>
  </r>
  <r>
    <x v="258"/>
    <x v="3"/>
    <x v="4"/>
    <x v="0"/>
    <n v="8"/>
    <s v="EPDB"/>
    <s v="LAGO SUL"/>
    <s v="QUADRA 430/RUA 274/AVENIDA 4/AVENIDA LUCENA RORIZ/BR-040/BR-040/EPIA/EPDB"/>
  </r>
  <r>
    <x v="258"/>
    <x v="3"/>
    <x v="4"/>
    <x v="0"/>
    <n v="9"/>
    <s v="EPAR"/>
    <s v="LAGO SUL"/>
    <s v="QUADRA 430/RUA 274/AVENIDA 4/AVENIDA LUCENA RORIZ/BR-040/BR-040/EPIA/EPDB/EPAR"/>
  </r>
  <r>
    <x v="258"/>
    <x v="3"/>
    <x v="4"/>
    <x v="0"/>
    <n v="10"/>
    <s v="AVENIDA DAS NAÇÕES (VILA TELEBRASÍLIA)"/>
    <s v="BRASÍLIA"/>
    <s v="QUADRA 430/RUA 274/AVENIDA 4/AVENIDA LUCENA RORIZ/BR-040/BR-040/EPIA/EPDB/EPAR/AVENIDA DAS NAÇÕES (VILA TELEBRASÍLIA)"/>
  </r>
  <r>
    <x v="258"/>
    <x v="3"/>
    <x v="4"/>
    <x v="0"/>
    <n v="11"/>
    <s v="EIXO W3 SUL"/>
    <s v="BRASÍLIA"/>
    <s v="QUADRA 430/RUA 274/AVENIDA 4/AVENIDA LUCENA RORIZ/BR-040/BR-040/EPIA/EPDB/EPAR/AVENIDA DAS NAÇÕES (VILA TELEBRASÍLIA)/EIXO W3 SUL"/>
  </r>
  <r>
    <x v="258"/>
    <x v="3"/>
    <x v="4"/>
    <x v="0"/>
    <n v="12"/>
    <s v="EIXO W3 NORTE"/>
    <s v="BRASÍLIA"/>
    <s v="QUADRA 430/RUA 274/AVENIDA 4/AVENIDA LUCENA RORIZ/BR-040/BR-040/EPIA/EPDB/EPAR/AVENIDA DAS NAÇÕES (VILA TELEBRASÍLIA)/EIXO W3 SUL/EIXO W3 NORTE"/>
  </r>
  <r>
    <x v="258"/>
    <x v="3"/>
    <x v="4"/>
    <x v="0"/>
    <n v="13"/>
    <s v="TERMINAL W3 NORTE"/>
    <s v="BRASÍLIA"/>
    <s v="QUADRA 430/RUA 274/AVENIDA 4/AVENIDA LUCENA RORIZ/BR-040/BR-040/EPIA/EPDB/EPAR/AVENIDA DAS NAÇÕES (VILA TELEBRASÍLIA)/EIXO W3 SUL/EIXO W3 NORTE/TERMINAL W3 NORTE"/>
  </r>
  <r>
    <x v="258"/>
    <x v="3"/>
    <x v="5"/>
    <x v="1"/>
    <n v="1"/>
    <s v="TERMINAL W3 NORTE"/>
    <s v="BRASÍLIA"/>
    <s v="TERMINAL W3 NORTE"/>
  </r>
  <r>
    <x v="258"/>
    <x v="3"/>
    <x v="5"/>
    <x v="1"/>
    <n v="2"/>
    <s v="EIXO W3 NORTE"/>
    <s v="BRASÍLIA"/>
    <s v="TERMINAL W3 NORTE/EIXO W3 NORTE"/>
  </r>
  <r>
    <x v="258"/>
    <x v="3"/>
    <x v="5"/>
    <x v="1"/>
    <n v="3"/>
    <s v="EIXO W3 SUL"/>
    <s v="BRASÍLIA"/>
    <s v="TERMINAL W3 NORTE/EIXO W3 NORTE/EIXO W3 SUL"/>
  </r>
  <r>
    <x v="258"/>
    <x v="3"/>
    <x v="5"/>
    <x v="1"/>
    <n v="4"/>
    <s v="AVENIDA DAS NAÇÕES (VILA TELEBRASÍLIA)"/>
    <s v="BRASÍLIA"/>
    <s v="TERMINAL W3 NORTE/EIXO W3 NORTE/EIXO W3 SUL/AVENIDA DAS NAÇÕES (VILA TELEBRASÍLIA)"/>
  </r>
  <r>
    <x v="258"/>
    <x v="3"/>
    <x v="5"/>
    <x v="1"/>
    <n v="5"/>
    <s v="EPAR"/>
    <s v="LAGO SUL"/>
    <s v="TERMINAL W3 NORTE/EIXO W3 NORTE/EIXO W3 SUL/AVENIDA DAS NAÇÕES (VILA TELEBRASÍLIA)/EPAR"/>
  </r>
  <r>
    <x v="258"/>
    <x v="3"/>
    <x v="5"/>
    <x v="1"/>
    <n v="6"/>
    <s v="EPDB"/>
    <s v="LAGO SUL"/>
    <s v="TERMINAL W3 NORTE/EIXO W3 NORTE/EIXO W3 SUL/AVENIDA DAS NAÇÕES (VILA TELEBRASÍLIA)/EPAR/EPDB"/>
  </r>
  <r>
    <x v="258"/>
    <x v="3"/>
    <x v="5"/>
    <x v="1"/>
    <n v="7"/>
    <s v="EPIA"/>
    <s v="PARKWAY"/>
    <s v="TERMINAL W3 NORTE/EIXO W3 NORTE/EIXO W3 SUL/AVENIDA DAS NAÇÕES (VILA TELEBRASÍLIA)/EPAR/EPDB/EPIA"/>
  </r>
  <r>
    <x v="258"/>
    <x v="3"/>
    <x v="5"/>
    <x v="1"/>
    <n v="8"/>
    <s v="BR-040"/>
    <s v="SANTA MARIA"/>
    <s v="TERMINAL W3 NORTE/EIXO W3 NORTE/EIXO W3 SUL/AVENIDA DAS NAÇÕES (VILA TELEBRASÍLIA)/EPAR/EPDB/EPIA/BR-040"/>
  </r>
  <r>
    <x v="258"/>
    <x v="3"/>
    <x v="5"/>
    <x v="1"/>
    <n v="9"/>
    <s v="BR-040"/>
    <s v="VALPARAÍSO DO GOIÁS"/>
    <s v="TERMINAL W3 NORTE/EIXO W3 NORTE/EIXO W3 SUL/AVENIDA DAS NAÇÕES (VILA TELEBRASÍLIA)/EPAR/EPDB/EPIA/BR-040/BR-040"/>
  </r>
  <r>
    <x v="258"/>
    <x v="3"/>
    <x v="5"/>
    <x v="1"/>
    <n v="10"/>
    <s v="AVENIDA LUCENA RORIZ"/>
    <s v="JARDIM INGÁ"/>
    <s v="TERMINAL W3 NORTE/EIXO W3 NORTE/EIXO W3 SUL/AVENIDA DAS NAÇÕES (VILA TELEBRASÍLIA)/EPAR/EPDB/EPIA/BR-040/BR-040/AVENIDA LUCENA RORIZ"/>
  </r>
  <r>
    <x v="258"/>
    <x v="3"/>
    <x v="5"/>
    <x v="1"/>
    <n v="11"/>
    <s v="AVENIDA 4"/>
    <s v="JARDIM INGÁ"/>
    <s v="TERMINAL W3 NORTE/EIXO W3 NORTE/EIXO W3 SUL/AVENIDA DAS NAÇÕES (VILA TELEBRASÍLIA)/EPAR/EPDB/EPIA/BR-040/BR-040/AVENIDA LUCENA RORIZ/AVENIDA 4"/>
  </r>
  <r>
    <x v="258"/>
    <x v="3"/>
    <x v="5"/>
    <x v="1"/>
    <n v="12"/>
    <s v="RUA 274"/>
    <s v="JARDIM INGÁ"/>
    <s v="TERMINAL W3 NORTE/EIXO W3 NORTE/EIXO W3 SUL/AVENIDA DAS NAÇÕES (VILA TELEBRASÍLIA)/EPAR/EPDB/EPIA/BR-040/BR-040/AVENIDA LUCENA RORIZ/AVENIDA 4/RUA 274"/>
  </r>
  <r>
    <x v="258"/>
    <x v="3"/>
    <x v="5"/>
    <x v="1"/>
    <n v="13"/>
    <s v="QUADRA 430"/>
    <s v="JARDIM INGÁ"/>
    <s v="TERMINAL W3 NORTE/EIXO W3 NORTE/EIXO W3 SUL/AVENIDA DAS NAÇÕES (VILA TELEBRASÍLIA)/EPAR/EPDB/EPIA/BR-040/BR-040/AVENIDA LUCENA RORIZ/AVENIDA 4/RUA 274/QUADRA 430"/>
  </r>
  <r>
    <x v="259"/>
    <x v="3"/>
    <x v="4"/>
    <x v="0"/>
    <n v="1"/>
    <s v="QUADRA 423, LT.21"/>
    <s v="JARDIM INGÁ"/>
    <s v="QUADRA 423, LT.21"/>
  </r>
  <r>
    <x v="259"/>
    <x v="3"/>
    <x v="4"/>
    <x v="0"/>
    <n v="2"/>
    <s v="BR-040"/>
    <s v="VALPARAÍSO DO GOIÁS"/>
    <s v="QUADRA 423, LT.21/BR-040"/>
  </r>
  <r>
    <x v="259"/>
    <x v="3"/>
    <x v="4"/>
    <x v="0"/>
    <n v="3"/>
    <s v="BR-040"/>
    <s v="SANTA MARIA"/>
    <s v="QUADRA 423, LT.21/BR-040/BR-040"/>
  </r>
  <r>
    <x v="259"/>
    <x v="3"/>
    <x v="4"/>
    <x v="0"/>
    <n v="4"/>
    <s v="EPIA"/>
    <s v="PARKWAY"/>
    <s v="QUADRA 423, LT.21/BR-040/BR-040/EPIA"/>
  </r>
  <r>
    <x v="259"/>
    <x v="3"/>
    <x v="4"/>
    <x v="0"/>
    <n v="5"/>
    <s v="EPIA"/>
    <s v="CANDANGOLÂNDIA"/>
    <s v="QUADRA 423, LT.21/BR-040/BR-040/EPIA/EPIA"/>
  </r>
  <r>
    <x v="259"/>
    <x v="3"/>
    <x v="4"/>
    <x v="0"/>
    <n v="6"/>
    <s v="PARKSHOPPING"/>
    <s v="GUARÁ"/>
    <s v="QUADRA 423, LT.21/BR-040/BR-040/EPIA/EPIA/PARKSHOPPING"/>
  </r>
  <r>
    <x v="259"/>
    <x v="3"/>
    <x v="4"/>
    <x v="0"/>
    <n v="7"/>
    <s v="EPIG"/>
    <s v="OCTOGONAL"/>
    <s v="QUADRA 423, LT.21/BR-040/BR-040/EPIA/EPIA/PARKSHOPPING/EPIG"/>
  </r>
  <r>
    <x v="259"/>
    <x v="3"/>
    <x v="4"/>
    <x v="0"/>
    <n v="8"/>
    <s v="EPIG"/>
    <s v="SUDOESTE"/>
    <s v="QUADRA 423, LT.21/BR-040/BR-040/EPIA/EPIA/PARKSHOPPING/EPIG/EPIG"/>
  </r>
  <r>
    <x v="259"/>
    <x v="3"/>
    <x v="4"/>
    <x v="0"/>
    <n v="9"/>
    <s v="S I G"/>
    <s v="BRASÍLIA"/>
    <s v="QUADRA 423, LT.21/BR-040/BR-040/EPIA/EPIA/PARKSHOPPING/EPIG/EPIG/S I G"/>
  </r>
  <r>
    <x v="259"/>
    <x v="3"/>
    <x v="4"/>
    <x v="0"/>
    <n v="10"/>
    <s v="PALÁCIO DO BURITI"/>
    <s v="BRASÍLIA"/>
    <s v="QUADRA 423, LT.21/BR-040/BR-040/EPIA/EPIA/PARKSHOPPING/EPIG/EPIG/S I G/PALÁCIO DO BURITI"/>
  </r>
  <r>
    <x v="259"/>
    <x v="3"/>
    <x v="4"/>
    <x v="0"/>
    <n v="11"/>
    <s v="EIXO MONUMENTAL"/>
    <s v="BRASÍLIA"/>
    <s v="QUADRA 423, LT.21/BR-040/BR-040/EPIA/EPIA/PARKSHOPPING/EPIG/EPIG/S I G/PALÁCIO DO BURITI/EIXO MONUMENTAL"/>
  </r>
  <r>
    <x v="259"/>
    <x v="3"/>
    <x v="4"/>
    <x v="0"/>
    <n v="12"/>
    <s v="EIXO W3 NORTE"/>
    <s v="BRASÍLIA"/>
    <s v="QUADRA 423, LT.21/BR-040/BR-040/EPIA/EPIA/PARKSHOPPING/EPIG/EPIG/S I G/PALÁCIO DO BURITI/EIXO MONUMENTAL/EIXO W3 NORTE"/>
  </r>
  <r>
    <x v="259"/>
    <x v="3"/>
    <x v="4"/>
    <x v="0"/>
    <n v="13"/>
    <s v="TERMINAL W3 NORTE"/>
    <s v="BRASÍLIA"/>
    <s v="QUADRA 423, LT.21/BR-040/BR-040/EPIA/EPIA/PARKSHOPPING/EPIG/EPIG/S I G/PALÁCIO DO BURITI/EIXO MONUMENTAL/EIXO W3 NORTE/TERMINAL W3 NORTE"/>
  </r>
  <r>
    <x v="259"/>
    <x v="3"/>
    <x v="5"/>
    <x v="1"/>
    <n v="1"/>
    <s v="TERMINAL W3 NORTE"/>
    <s v="BRASÍLIA"/>
    <s v="TERMINAL W3 NORTE"/>
  </r>
  <r>
    <x v="259"/>
    <x v="3"/>
    <x v="5"/>
    <x v="1"/>
    <n v="2"/>
    <s v="EIXO W3 NORTE"/>
    <s v="BRASÍLIA"/>
    <s v="TERMINAL W3 NORTE/EIXO W3 NORTE"/>
  </r>
  <r>
    <x v="259"/>
    <x v="3"/>
    <x v="5"/>
    <x v="1"/>
    <n v="3"/>
    <s v="EIXO MONUMENTAL"/>
    <s v="BRASÍLIA"/>
    <s v="TERMINAL W3 NORTE/EIXO W3 NORTE/EIXO MONUMENTAL"/>
  </r>
  <r>
    <x v="259"/>
    <x v="3"/>
    <x v="5"/>
    <x v="1"/>
    <n v="4"/>
    <s v="PALÁCIO DO BURITI"/>
    <s v="BRASÍLIA"/>
    <s v="TERMINAL W3 NORTE/EIXO W3 NORTE/EIXO MONUMENTAL/PALÁCIO DO BURITI"/>
  </r>
  <r>
    <x v="259"/>
    <x v="3"/>
    <x v="5"/>
    <x v="1"/>
    <n v="5"/>
    <s v="S I G"/>
    <s v="BRASÍLIA"/>
    <s v="TERMINAL W3 NORTE/EIXO W3 NORTE/EIXO MONUMENTAL/PALÁCIO DO BURITI/S I G"/>
  </r>
  <r>
    <x v="259"/>
    <x v="3"/>
    <x v="5"/>
    <x v="1"/>
    <n v="6"/>
    <s v="EPIG"/>
    <s v="SUDOESTE"/>
    <s v="TERMINAL W3 NORTE/EIXO W3 NORTE/EIXO MONUMENTAL/PALÁCIO DO BURITI/S I G/EPIG"/>
  </r>
  <r>
    <x v="259"/>
    <x v="3"/>
    <x v="5"/>
    <x v="1"/>
    <n v="7"/>
    <s v="EPIG"/>
    <s v="OCTOGONAL"/>
    <s v="TERMINAL W3 NORTE/EIXO W3 NORTE/EIXO MONUMENTAL/PALÁCIO DO BURITI/S I G/EPIG/EPIG"/>
  </r>
  <r>
    <x v="259"/>
    <x v="3"/>
    <x v="5"/>
    <x v="1"/>
    <n v="8"/>
    <s v="PARKSHOPPING"/>
    <s v="GUARÁ"/>
    <s v="TERMINAL W3 NORTE/EIXO W3 NORTE/EIXO MONUMENTAL/PALÁCIO DO BURITI/S I G/EPIG/EPIG/PARKSHOPPING"/>
  </r>
  <r>
    <x v="259"/>
    <x v="3"/>
    <x v="5"/>
    <x v="1"/>
    <n v="9"/>
    <s v="EPIA"/>
    <s v="CANDANGOLÂNDIA"/>
    <s v="TERMINAL W3 NORTE/EIXO W3 NORTE/EIXO MONUMENTAL/PALÁCIO DO BURITI/S I G/EPIG/EPIG/PARKSHOPPING/EPIA"/>
  </r>
  <r>
    <x v="259"/>
    <x v="3"/>
    <x v="5"/>
    <x v="1"/>
    <n v="10"/>
    <s v="EPIA"/>
    <s v="PARKWAY"/>
    <s v="TERMINAL W3 NORTE/EIXO W3 NORTE/EIXO MONUMENTAL/PALÁCIO DO BURITI/S I G/EPIG/EPIG/PARKSHOPPING/EPIA/EPIA"/>
  </r>
  <r>
    <x v="259"/>
    <x v="3"/>
    <x v="5"/>
    <x v="1"/>
    <n v="11"/>
    <s v="BR-040"/>
    <s v="SANTA MARIA"/>
    <s v="TERMINAL W3 NORTE/EIXO W3 NORTE/EIXO MONUMENTAL/PALÁCIO DO BURITI/S I G/EPIG/EPIG/PARKSHOPPING/EPIA/EPIA/BR-040"/>
  </r>
  <r>
    <x v="259"/>
    <x v="3"/>
    <x v="5"/>
    <x v="1"/>
    <n v="12"/>
    <s v="BR-040"/>
    <s v="VALPARAÍSO DO GOIÁS"/>
    <s v="TERMINAL W3 NORTE/EIXO W3 NORTE/EIXO MONUMENTAL/PALÁCIO DO BURITI/S I G/EPIG/EPIG/PARKSHOPPING/EPIA/EPIA/BR-040/BR-040"/>
  </r>
  <r>
    <x v="259"/>
    <x v="3"/>
    <x v="5"/>
    <x v="1"/>
    <n v="13"/>
    <s v="QUADRA 423, LT.21"/>
    <s v="JARDIM INGÁ"/>
    <s v="TERMINAL W3 NORTE/EIXO W3 NORTE/EIXO MONUMENTAL/PALÁCIO DO BURITI/S I G/EPIG/EPIG/PARKSHOPPING/EPIA/EPIA/BR-040/BR-040/QUADRA 423, LT.21"/>
  </r>
  <r>
    <x v="260"/>
    <x v="3"/>
    <x v="4"/>
    <x v="0"/>
    <n v="1"/>
    <s v="QUADRA 430"/>
    <s v="JARDIM INGÁ"/>
    <s v="QUADRA 430"/>
  </r>
  <r>
    <x v="260"/>
    <x v="3"/>
    <x v="4"/>
    <x v="0"/>
    <n v="2"/>
    <s v="RUA 274"/>
    <s v="JARDIM INGÁ"/>
    <s v="QUADRA 430/RUA 274"/>
  </r>
  <r>
    <x v="260"/>
    <x v="3"/>
    <x v="4"/>
    <x v="0"/>
    <n v="3"/>
    <s v="AVENIDA 4"/>
    <s v="JARDIM INGÁ"/>
    <s v="QUADRA 430/RUA 274/AVENIDA 4"/>
  </r>
  <r>
    <x v="260"/>
    <x v="3"/>
    <x v="4"/>
    <x v="0"/>
    <n v="4"/>
    <s v="AVENIDA LUCENA RORIZ"/>
    <s v="JARDIM INGÁ"/>
    <s v="QUADRA 430/RUA 274/AVENIDA 4/AVENIDA LUCENA RORIZ"/>
  </r>
  <r>
    <x v="260"/>
    <x v="3"/>
    <x v="4"/>
    <x v="0"/>
    <n v="5"/>
    <s v="BR-040"/>
    <s v="SANTA MARIA"/>
    <s v="QUADRA 430/RUA 274/AVENIDA 4/AVENIDA LUCENA RORIZ/BR-040"/>
  </r>
  <r>
    <x v="260"/>
    <x v="3"/>
    <x v="4"/>
    <x v="0"/>
    <n v="6"/>
    <s v="EPIA"/>
    <s v="PARKWAY"/>
    <s v="QUADRA 430/RUA 274/AVENIDA 4/AVENIDA LUCENA RORIZ/BR-040/EPIA"/>
  </r>
  <r>
    <x v="260"/>
    <x v="3"/>
    <x v="4"/>
    <x v="0"/>
    <n v="7"/>
    <s v="EPIA"/>
    <s v="CANDANGOLÂNDIA"/>
    <s v="QUADRA 430/RUA 274/AVENIDA 4/AVENIDA LUCENA RORIZ/BR-040/EPIA/EPIA"/>
  </r>
  <r>
    <x v="260"/>
    <x v="3"/>
    <x v="4"/>
    <x v="0"/>
    <n v="8"/>
    <s v="PARKSHOPPING"/>
    <s v="GUARÁ"/>
    <s v="QUADRA 430/RUA 274/AVENIDA 4/AVENIDA LUCENA RORIZ/BR-040/EPIA/EPIA/PARKSHOPPING"/>
  </r>
  <r>
    <x v="260"/>
    <x v="3"/>
    <x v="4"/>
    <x v="0"/>
    <n v="9"/>
    <s v="EPIA"/>
    <s v="SIA"/>
    <s v="QUADRA 430/RUA 274/AVENIDA 4/AVENIDA LUCENA RORIZ/BR-040/EPIA/EPIA/PARKSHOPPING/EPIA"/>
  </r>
  <r>
    <x v="260"/>
    <x v="3"/>
    <x v="4"/>
    <x v="0"/>
    <n v="10"/>
    <s v="S I A - TRECHO 2"/>
    <s v="BRASÍLIA"/>
    <s v="QUADRA 430/RUA 274/AVENIDA 4/AVENIDA LUCENA RORIZ/BR-040/EPIA/EPIA/PARKSHOPPING/EPIA/S I A - TRECHO 2"/>
  </r>
  <r>
    <x v="260"/>
    <x v="3"/>
    <x v="4"/>
    <x v="0"/>
    <n v="11"/>
    <s v="S I A - TRECHO 3"/>
    <s v="BRASÍLIA"/>
    <s v="QUADRA 430/RUA 274/AVENIDA 4/AVENIDA LUCENA RORIZ/BR-040/EPIA/EPIA/PARKSHOPPING/EPIA/S I A - TRECHO 2/S I A - TRECHO 3"/>
  </r>
  <r>
    <x v="260"/>
    <x v="3"/>
    <x v="4"/>
    <x v="0"/>
    <n v="12"/>
    <s v="EPIA"/>
    <s v="CRUZEIRO"/>
    <s v="QUADRA 430/RUA 274/AVENIDA 4/AVENIDA LUCENA RORIZ/BR-040/EPIA/EPIA/PARKSHOPPING/EPIA/S I A - TRECHO 2/S I A - TRECHO 3/EPIA"/>
  </r>
  <r>
    <x v="260"/>
    <x v="3"/>
    <x v="4"/>
    <x v="0"/>
    <n v="13"/>
    <s v="RODOFERROVIÁRIA"/>
    <s v="BRASÍLIA"/>
    <s v="QUADRA 430/RUA 274/AVENIDA 4/AVENIDA LUCENA RORIZ/BR-040/EPIA/EPIA/PARKSHOPPING/EPIA/S I A - TRECHO 2/S I A - TRECHO 3/EPIA/RODOFERROVIÁRIA"/>
  </r>
  <r>
    <x v="260"/>
    <x v="3"/>
    <x v="4"/>
    <x v="0"/>
    <n v="14"/>
    <s v="S A A N"/>
    <s v="BRASÍLIA"/>
    <s v="QUADRA 430/RUA 274/AVENIDA 4/AVENIDA LUCENA RORIZ/BR-040/EPIA/EPIA/PARKSHOPPING/EPIA/S I A - TRECHO 2/S I A - TRECHO 3/EPIA/RODOFERROVIÁRIA/S A A N"/>
  </r>
  <r>
    <x v="260"/>
    <x v="3"/>
    <x v="4"/>
    <x v="0"/>
    <n v="15"/>
    <s v="EPIA"/>
    <s v="SOF NORTE"/>
    <s v="QUADRA 430/RUA 274/AVENIDA 4/AVENIDA LUCENA RORIZ/BR-040/EPIA/EPIA/PARKSHOPPING/EPIA/S I A - TRECHO 2/S I A - TRECHO 3/EPIA/RODOFERROVIÁRIA/S A A N/EPIA"/>
  </r>
  <r>
    <x v="260"/>
    <x v="3"/>
    <x v="5"/>
    <x v="1"/>
    <n v="1"/>
    <s v="EPIA"/>
    <s v="SOF NORTE"/>
    <s v="EPIA"/>
  </r>
  <r>
    <x v="260"/>
    <x v="3"/>
    <x v="5"/>
    <x v="1"/>
    <n v="2"/>
    <s v="S A A N"/>
    <s v="BRASÍLIA"/>
    <s v="EPIA/S A A N"/>
  </r>
  <r>
    <x v="260"/>
    <x v="3"/>
    <x v="5"/>
    <x v="1"/>
    <n v="3"/>
    <s v="RODOFERROVIÁRIA"/>
    <s v="BRASÍLIA"/>
    <s v="EPIA/S A A N/RODOFERROVIÁRIA"/>
  </r>
  <r>
    <x v="260"/>
    <x v="3"/>
    <x v="5"/>
    <x v="1"/>
    <n v="4"/>
    <s v="EPIA"/>
    <s v="CRUZEIRO"/>
    <s v="EPIA/S A A N/RODOFERROVIÁRIA/EPIA"/>
  </r>
  <r>
    <x v="260"/>
    <x v="3"/>
    <x v="5"/>
    <x v="1"/>
    <n v="5"/>
    <s v="S I A - TRECHO 3"/>
    <s v="BRASÍLIA"/>
    <s v="EPIA/S A A N/RODOFERROVIÁRIA/EPIA/S I A - TRECHO 3"/>
  </r>
  <r>
    <x v="260"/>
    <x v="3"/>
    <x v="5"/>
    <x v="1"/>
    <n v="6"/>
    <s v="S I A - TRECHO 2"/>
    <s v="BRASÍLIA"/>
    <s v="EPIA/S A A N/RODOFERROVIÁRIA/EPIA/S I A - TRECHO 3/S I A - TRECHO 2"/>
  </r>
  <r>
    <x v="260"/>
    <x v="3"/>
    <x v="5"/>
    <x v="1"/>
    <n v="7"/>
    <s v="EPIA"/>
    <s v="SIA"/>
    <s v="EPIA/S A A N/RODOFERROVIÁRIA/EPIA/S I A - TRECHO 3/S I A - TRECHO 2/EPIA"/>
  </r>
  <r>
    <x v="260"/>
    <x v="3"/>
    <x v="5"/>
    <x v="1"/>
    <n v="8"/>
    <s v="PARKSHOPPING"/>
    <s v="GUARÁ"/>
    <s v="EPIA/S A A N/RODOFERROVIÁRIA/EPIA/S I A - TRECHO 3/S I A - TRECHO 2/EPIA/PARKSHOPPING"/>
  </r>
  <r>
    <x v="260"/>
    <x v="3"/>
    <x v="5"/>
    <x v="1"/>
    <n v="9"/>
    <s v="EPIA"/>
    <s v="CANDANGOLÂNDIA"/>
    <s v="EPIA/S A A N/RODOFERROVIÁRIA/EPIA/S I A - TRECHO 3/S I A - TRECHO 2/EPIA/PARKSHOPPING/EPIA"/>
  </r>
  <r>
    <x v="260"/>
    <x v="3"/>
    <x v="5"/>
    <x v="1"/>
    <n v="10"/>
    <s v="EPIA"/>
    <s v="PARKWAY"/>
    <s v="EPIA/S A A N/RODOFERROVIÁRIA/EPIA/S I A - TRECHO 3/S I A - TRECHO 2/EPIA/PARKSHOPPING/EPIA/EPIA"/>
  </r>
  <r>
    <x v="260"/>
    <x v="3"/>
    <x v="5"/>
    <x v="1"/>
    <n v="11"/>
    <s v="BR-040"/>
    <s v="SANTA MARIA"/>
    <s v="EPIA/S A A N/RODOFERROVIÁRIA/EPIA/S I A - TRECHO 3/S I A - TRECHO 2/EPIA/PARKSHOPPING/EPIA/EPIA/BR-040"/>
  </r>
  <r>
    <x v="260"/>
    <x v="3"/>
    <x v="5"/>
    <x v="1"/>
    <n v="12"/>
    <s v="AVENIDA LUCENA RORIZ"/>
    <s v="JARDIM INGÁ"/>
    <s v="EPIA/S A A N/RODOFERROVIÁRIA/EPIA/S I A - TRECHO 3/S I A - TRECHO 2/EPIA/PARKSHOPPING/EPIA/EPIA/BR-040/AVENIDA LUCENA RORIZ"/>
  </r>
  <r>
    <x v="260"/>
    <x v="3"/>
    <x v="5"/>
    <x v="1"/>
    <n v="13"/>
    <s v="AVENIDA 4"/>
    <s v="JARDIM INGÁ"/>
    <s v="EPIA/S A A N/RODOFERROVIÁRIA/EPIA/S I A - TRECHO 3/S I A - TRECHO 2/EPIA/PARKSHOPPING/EPIA/EPIA/BR-040/AVENIDA LUCENA RORIZ/AVENIDA 4"/>
  </r>
  <r>
    <x v="260"/>
    <x v="3"/>
    <x v="5"/>
    <x v="1"/>
    <n v="14"/>
    <s v="RUA 274"/>
    <s v="JARDIM INGÁ"/>
    <s v="EPIA/S A A N/RODOFERROVIÁRIA/EPIA/S I A - TRECHO 3/S I A - TRECHO 2/EPIA/PARKSHOPPING/EPIA/EPIA/BR-040/AVENIDA LUCENA RORIZ/AVENIDA 4/RUA 274"/>
  </r>
  <r>
    <x v="260"/>
    <x v="3"/>
    <x v="5"/>
    <x v="1"/>
    <n v="15"/>
    <s v="QUADRA 430"/>
    <s v="JARDIM INGÁ"/>
    <s v="EPIA/S A A N/RODOFERROVIÁRIA/EPIA/S I A - TRECHO 3/S I A - TRECHO 2/EPIA/PARKSHOPPING/EPIA/EPIA/BR-040/AVENIDA LUCENA RORIZ/AVENIDA 4/RUA 274/QUADRA 430"/>
  </r>
  <r>
    <x v="261"/>
    <x v="3"/>
    <x v="4"/>
    <x v="0"/>
    <n v="1"/>
    <s v="QUADRA 430"/>
    <s v="JARDIM INGÁ"/>
    <s v="QUADRA 430"/>
  </r>
  <r>
    <x v="261"/>
    <x v="3"/>
    <x v="4"/>
    <x v="0"/>
    <n v="2"/>
    <s v="RUA 274"/>
    <s v="JARDIM INGÁ"/>
    <s v="QUADRA 430/RUA 274"/>
  </r>
  <r>
    <x v="261"/>
    <x v="3"/>
    <x v="4"/>
    <x v="0"/>
    <n v="3"/>
    <s v="AVENIDA 4"/>
    <s v="JARDIM INGÁ"/>
    <s v="QUADRA 430/RUA 274/AVENIDA 4"/>
  </r>
  <r>
    <x v="261"/>
    <x v="3"/>
    <x v="4"/>
    <x v="0"/>
    <n v="4"/>
    <s v="AVENIDA LUCENA RORIZ"/>
    <s v="JARDIM INGÁ"/>
    <s v="QUADRA 430/RUA 274/AVENIDA 4/AVENIDA LUCENA RORIZ"/>
  </r>
  <r>
    <x v="261"/>
    <x v="3"/>
    <x v="4"/>
    <x v="0"/>
    <n v="5"/>
    <s v="BR-040"/>
    <s v="VALPARAÍSO DO GOIÁS"/>
    <s v="QUADRA 430/RUA 274/AVENIDA 4/AVENIDA LUCENA RORIZ/BR-040"/>
  </r>
  <r>
    <x v="261"/>
    <x v="3"/>
    <x v="4"/>
    <x v="0"/>
    <n v="6"/>
    <s v="BR-040"/>
    <s v="SANTA MARIA"/>
    <s v="QUADRA 430/RUA 274/AVENIDA 4/AVENIDA LUCENA RORIZ/BR-040/BR-040"/>
  </r>
  <r>
    <x v="261"/>
    <x v="3"/>
    <x v="4"/>
    <x v="0"/>
    <n v="7"/>
    <s v="EPIA"/>
    <s v="PARKWAY"/>
    <s v="QUADRA 430/RUA 274/AVENIDA 4/AVENIDA LUCENA RORIZ/BR-040/BR-040/EPIA"/>
  </r>
  <r>
    <x v="261"/>
    <x v="3"/>
    <x v="4"/>
    <x v="0"/>
    <n v="8"/>
    <s v="EPIA"/>
    <s v="CANDANGOLÂNDIA"/>
    <s v="QUADRA 430/RUA 274/AVENIDA 4/AVENIDA LUCENA RORIZ/BR-040/BR-040/EPIA/EPIA"/>
  </r>
  <r>
    <x v="261"/>
    <x v="3"/>
    <x v="4"/>
    <x v="0"/>
    <n v="9"/>
    <s v="EPGU - ZOOLÓGICO"/>
    <s v="GUARÁ"/>
    <s v="QUADRA 430/RUA 274/AVENIDA 4/AVENIDA LUCENA RORIZ/BR-040/BR-040/EPIA/EPIA/EPGU - ZOOLÓGICO"/>
  </r>
  <r>
    <x v="261"/>
    <x v="3"/>
    <x v="4"/>
    <x v="0"/>
    <n v="10"/>
    <s v="AVENIDA DAS NAÇÕES (VILA TELEBRASÍLIA)"/>
    <s v="BRASÍLIA"/>
    <s v="QUADRA 430/RUA 274/AVENIDA 4/AVENIDA LUCENA RORIZ/BR-040/BR-040/EPIA/EPIA/EPGU - ZOOLÓGICO/AVENIDA DAS NAÇÕES (VILA TELEBRASÍLIA)"/>
  </r>
  <r>
    <x v="261"/>
    <x v="3"/>
    <x v="4"/>
    <x v="0"/>
    <n v="11"/>
    <s v="EIXO L SUL"/>
    <s v="BRASÍLIA"/>
    <s v="QUADRA 430/RUA 274/AVENIDA 4/AVENIDA LUCENA RORIZ/BR-040/BR-040/EPIA/EPIA/EPGU - ZOOLÓGICO/AVENIDA DAS NAÇÕES (VILA TELEBRASÍLIA)/EIXO L SUL"/>
  </r>
  <r>
    <x v="261"/>
    <x v="3"/>
    <x v="4"/>
    <x v="0"/>
    <n v="12"/>
    <s v="RODOVIÁRIA PLANO PILOTO"/>
    <s v="BRASÍLIA"/>
    <s v="QUADRA 430/RUA 274/AVENIDA 4/AVENIDA LUCENA RORIZ/BR-040/BR-040/EPIA/EPIA/EPGU - ZOOLÓGICO/AVENIDA DAS NAÇÕES (VILA TELEBRASÍLIA)/EIXO L SUL/RODOVIÁRIA PLANO PILOTO"/>
  </r>
  <r>
    <x v="261"/>
    <x v="3"/>
    <x v="5"/>
    <x v="1"/>
    <n v="1"/>
    <s v="RODOVIÁRIA PLANO PILOTO"/>
    <s v="BRASÍLIA"/>
    <s v="RODOVIÁRIA PLANO PILOTO"/>
  </r>
  <r>
    <x v="261"/>
    <x v="3"/>
    <x v="5"/>
    <x v="1"/>
    <n v="2"/>
    <s v="EIXO L SUL"/>
    <s v="BRASÍLIA"/>
    <s v="RODOVIÁRIA PLANO PILOTO/EIXO L SUL"/>
  </r>
  <r>
    <x v="261"/>
    <x v="3"/>
    <x v="5"/>
    <x v="1"/>
    <n v="3"/>
    <s v="AVENIDA DAS NAÇÕES (VILA TELEBRASÍLIA)"/>
    <s v="BRASÍLIA"/>
    <s v="RODOVIÁRIA PLANO PILOTO/EIXO L SUL/AVENIDA DAS NAÇÕES (VILA TELEBRASÍLIA)"/>
  </r>
  <r>
    <x v="261"/>
    <x v="3"/>
    <x v="5"/>
    <x v="1"/>
    <n v="4"/>
    <s v="EPGU - ZOOLÓGICO"/>
    <s v="GUARÁ"/>
    <s v="RODOVIÁRIA PLANO PILOTO/EIXO L SUL/AVENIDA DAS NAÇÕES (VILA TELEBRASÍLIA)/EPGU - ZOOLÓGICO"/>
  </r>
  <r>
    <x v="261"/>
    <x v="3"/>
    <x v="5"/>
    <x v="1"/>
    <n v="5"/>
    <s v="EPIA"/>
    <s v="CANDANGOLÂNDIA"/>
    <s v="RODOVIÁRIA PLANO PILOTO/EIXO L SUL/AVENIDA DAS NAÇÕES (VILA TELEBRASÍLIA)/EPGU - ZOOLÓGICO/EPIA"/>
  </r>
  <r>
    <x v="261"/>
    <x v="3"/>
    <x v="5"/>
    <x v="1"/>
    <n v="6"/>
    <s v="EPIA"/>
    <s v="PARKWAY"/>
    <s v="RODOVIÁRIA PLANO PILOTO/EIXO L SUL/AVENIDA DAS NAÇÕES (VILA TELEBRASÍLIA)/EPGU - ZOOLÓGICO/EPIA/EPIA"/>
  </r>
  <r>
    <x v="261"/>
    <x v="3"/>
    <x v="5"/>
    <x v="1"/>
    <n v="7"/>
    <s v="BR-040"/>
    <s v="SANTA MARIA"/>
    <s v="RODOVIÁRIA PLANO PILOTO/EIXO L SUL/AVENIDA DAS NAÇÕES (VILA TELEBRASÍLIA)/EPGU - ZOOLÓGICO/EPIA/EPIA/BR-040"/>
  </r>
  <r>
    <x v="261"/>
    <x v="3"/>
    <x v="5"/>
    <x v="1"/>
    <n v="8"/>
    <s v="BR-040"/>
    <s v="VALPARAÍSO DO GOIÁS"/>
    <s v="RODOVIÁRIA PLANO PILOTO/EIXO L SUL/AVENIDA DAS NAÇÕES (VILA TELEBRASÍLIA)/EPGU - ZOOLÓGICO/EPIA/EPIA/BR-040/BR-040"/>
  </r>
  <r>
    <x v="261"/>
    <x v="3"/>
    <x v="5"/>
    <x v="1"/>
    <n v="9"/>
    <s v="AVENIDA LUCENA RORIZ"/>
    <s v="JARDIM INGÁ"/>
    <s v="RODOVIÁRIA PLANO PILOTO/EIXO L SUL/AVENIDA DAS NAÇÕES (VILA TELEBRASÍLIA)/EPGU - ZOOLÓGICO/EPIA/EPIA/BR-040/BR-040/AVENIDA LUCENA RORIZ"/>
  </r>
  <r>
    <x v="261"/>
    <x v="3"/>
    <x v="5"/>
    <x v="1"/>
    <n v="10"/>
    <s v="AVENIDA 4"/>
    <s v="JARDIM INGÁ"/>
    <s v="RODOVIÁRIA PLANO PILOTO/EIXO L SUL/AVENIDA DAS NAÇÕES (VILA TELEBRASÍLIA)/EPGU - ZOOLÓGICO/EPIA/EPIA/BR-040/BR-040/AVENIDA LUCENA RORIZ/AVENIDA 4"/>
  </r>
  <r>
    <x v="261"/>
    <x v="3"/>
    <x v="5"/>
    <x v="1"/>
    <n v="11"/>
    <s v="RUA 274"/>
    <s v="JARDIM INGÁ"/>
    <s v="RODOVIÁRIA PLANO PILOTO/EIXO L SUL/AVENIDA DAS NAÇÕES (VILA TELEBRASÍLIA)/EPGU - ZOOLÓGICO/EPIA/EPIA/BR-040/BR-040/AVENIDA LUCENA RORIZ/AVENIDA 4/RUA 274"/>
  </r>
  <r>
    <x v="261"/>
    <x v="3"/>
    <x v="5"/>
    <x v="1"/>
    <n v="12"/>
    <s v="QUADRA 430"/>
    <s v="JARDIM INGÁ"/>
    <s v="RODOVIÁRIA PLANO PILOTO/EIXO L SUL/AVENIDA DAS NAÇÕES (VILA TELEBRASÍLIA)/EPGU - ZOOLÓGICO/EPIA/EPIA/BR-040/BR-040/AVENIDA LUCENA RORIZ/AVENIDA 4/RUA 274/QUADRA 430"/>
  </r>
  <r>
    <x v="262"/>
    <x v="3"/>
    <x v="4"/>
    <x v="0"/>
    <n v="1"/>
    <s v="AVENIDA 1"/>
    <s v="JARDIM INGÁ"/>
    <s v="AVENIDA 1"/>
  </r>
  <r>
    <x v="262"/>
    <x v="3"/>
    <x v="4"/>
    <x v="0"/>
    <n v="2"/>
    <s v="CLUBE MILITAR"/>
    <s v="JARDIM INGÁ"/>
    <s v="AVENIDA 1/CLUBE MILITAR"/>
  </r>
  <r>
    <x v="262"/>
    <x v="3"/>
    <x v="4"/>
    <x v="0"/>
    <n v="3"/>
    <s v="AVENIDA LUCENA RORIZ"/>
    <s v="JARDIM INGÁ"/>
    <s v="AVENIDA 1/CLUBE MILITAR/AVENIDA LUCENA RORIZ"/>
  </r>
  <r>
    <x v="262"/>
    <x v="3"/>
    <x v="4"/>
    <x v="0"/>
    <n v="4"/>
    <s v="BR-040"/>
    <s v="VALPARAÍSO DO GOIÁS"/>
    <s v="AVENIDA 1/CLUBE MILITAR/AVENIDA LUCENA RORIZ/BR-040"/>
  </r>
  <r>
    <x v="262"/>
    <x v="3"/>
    <x v="4"/>
    <x v="0"/>
    <n v="5"/>
    <s v="DF-290"/>
    <s v="NOVO GAMA"/>
    <s v="AVENIDA 1/CLUBE MILITAR/AVENIDA LUCENA RORIZ/BR-040/DF-290"/>
  </r>
  <r>
    <x v="262"/>
    <x v="3"/>
    <x v="4"/>
    <x v="0"/>
    <n v="6"/>
    <s v="SETOR SUL"/>
    <s v="GAMA"/>
    <s v="AVENIDA 1/CLUBE MILITAR/AVENIDA LUCENA RORIZ/BR-040/DF-290/SETOR SUL"/>
  </r>
  <r>
    <x v="262"/>
    <x v="3"/>
    <x v="4"/>
    <x v="0"/>
    <n v="7"/>
    <s v="SETOR LESTE"/>
    <s v="GAMA"/>
    <s v="AVENIDA 1/CLUBE MILITAR/AVENIDA LUCENA RORIZ/BR-040/DF-290/SETOR SUL/SETOR LESTE"/>
  </r>
  <r>
    <x v="262"/>
    <x v="3"/>
    <x v="4"/>
    <x v="0"/>
    <n v="8"/>
    <s v="ÁREA CENTRAL"/>
    <s v="GAMA"/>
    <s v="AVENIDA 1/CLUBE MILITAR/AVENIDA LUCENA RORIZ/BR-040/DF-290/SETOR SUL/SETOR LESTE/ÁREA CENTRAL"/>
  </r>
  <r>
    <x v="262"/>
    <x v="3"/>
    <x v="4"/>
    <x v="0"/>
    <n v="9"/>
    <s v="TERMINAL GAMA"/>
    <s v="GAMA"/>
    <s v="AVENIDA 1/CLUBE MILITAR/AVENIDA LUCENA RORIZ/BR-040/DF-290/SETOR SUL/SETOR LESTE/ÁREA CENTRAL/TERMINAL GAMA"/>
  </r>
  <r>
    <x v="262"/>
    <x v="3"/>
    <x v="5"/>
    <x v="1"/>
    <n v="1"/>
    <s v="TERMINAL GAMA"/>
    <s v="GAMA"/>
    <s v="TERMINAL GAMA"/>
  </r>
  <r>
    <x v="262"/>
    <x v="3"/>
    <x v="5"/>
    <x v="1"/>
    <n v="2"/>
    <s v="ÁREA CENTRAL"/>
    <s v="GAMA"/>
    <s v="TERMINAL GAMA/ÁREA CENTRAL"/>
  </r>
  <r>
    <x v="262"/>
    <x v="3"/>
    <x v="5"/>
    <x v="1"/>
    <n v="3"/>
    <s v="SETOR LESTE"/>
    <s v="GAMA"/>
    <s v="TERMINAL GAMA/ÁREA CENTRAL/SETOR LESTE"/>
  </r>
  <r>
    <x v="262"/>
    <x v="3"/>
    <x v="5"/>
    <x v="1"/>
    <n v="4"/>
    <s v="SETOR SUL"/>
    <s v="GAMA"/>
    <s v="TERMINAL GAMA/ÁREA CENTRAL/SETOR LESTE/SETOR SUL"/>
  </r>
  <r>
    <x v="262"/>
    <x v="3"/>
    <x v="5"/>
    <x v="1"/>
    <n v="5"/>
    <s v="DF-290"/>
    <s v="NOVO GAMA"/>
    <s v="TERMINAL GAMA/ÁREA CENTRAL/SETOR LESTE/SETOR SUL/DF-290"/>
  </r>
  <r>
    <x v="262"/>
    <x v="3"/>
    <x v="5"/>
    <x v="1"/>
    <n v="6"/>
    <s v="BR-040"/>
    <s v="VALPARAÍSO DO GOIÁS"/>
    <s v="TERMINAL GAMA/ÁREA CENTRAL/SETOR LESTE/SETOR SUL/DF-290/BR-040"/>
  </r>
  <r>
    <x v="262"/>
    <x v="3"/>
    <x v="5"/>
    <x v="1"/>
    <n v="7"/>
    <s v="AVENIDA LUCENA RORIZ"/>
    <s v="JARDIM INGÁ"/>
    <s v="TERMINAL GAMA/ÁREA CENTRAL/SETOR LESTE/SETOR SUL/DF-290/BR-040/AVENIDA LUCENA RORIZ"/>
  </r>
  <r>
    <x v="262"/>
    <x v="3"/>
    <x v="5"/>
    <x v="1"/>
    <n v="8"/>
    <s v="CLUBE MILITAR"/>
    <s v="JARDIM INGÁ"/>
    <s v="TERMINAL GAMA/ÁREA CENTRAL/SETOR LESTE/SETOR SUL/DF-290/BR-040/AVENIDA LUCENA RORIZ/CLUBE MILITAR"/>
  </r>
  <r>
    <x v="262"/>
    <x v="3"/>
    <x v="5"/>
    <x v="1"/>
    <n v="9"/>
    <s v="AVENIDA 1"/>
    <s v="JARDIM INGÁ"/>
    <s v="TERMINAL GAMA/ÁREA CENTRAL/SETOR LESTE/SETOR SUL/DF-290/BR-040/AVENIDA LUCENA RORIZ/CLUBE MILITAR/AVENIDA 1"/>
  </r>
  <r>
    <x v="263"/>
    <x v="3"/>
    <x v="4"/>
    <x v="0"/>
    <n v="1"/>
    <s v="QUADRA 430"/>
    <s v="JARDIM INGÁ"/>
    <s v="QUADRA 430"/>
  </r>
  <r>
    <x v="263"/>
    <x v="3"/>
    <x v="4"/>
    <x v="0"/>
    <n v="2"/>
    <s v="RUA 274"/>
    <s v="JARDIM INGÁ"/>
    <s v="QUADRA 430/RUA 274"/>
  </r>
  <r>
    <x v="263"/>
    <x v="3"/>
    <x v="4"/>
    <x v="0"/>
    <n v="3"/>
    <s v="AVENIDA 4"/>
    <s v="JARDIM INGÁ"/>
    <s v="QUADRA 430/RUA 274/AVENIDA 4"/>
  </r>
  <r>
    <x v="263"/>
    <x v="3"/>
    <x v="4"/>
    <x v="0"/>
    <n v="4"/>
    <s v="AVENIDA LUCENA RORIZ"/>
    <s v="JARDIM INGÁ"/>
    <s v="QUADRA 430/RUA 274/AVENIDA 4/AVENIDA LUCENA RORIZ"/>
  </r>
  <r>
    <x v="263"/>
    <x v="3"/>
    <x v="4"/>
    <x v="0"/>
    <n v="5"/>
    <s v="BR-040"/>
    <s v="VALPARAÍSO DO GOIÁS"/>
    <s v="QUADRA 430/RUA 274/AVENIDA 4/AVENIDA LUCENA RORIZ/BR-040"/>
  </r>
  <r>
    <x v="263"/>
    <x v="3"/>
    <x v="4"/>
    <x v="0"/>
    <n v="6"/>
    <s v="BR-040"/>
    <s v="SANTA MARIA"/>
    <s v="QUADRA 430/RUA 274/AVENIDA 4/AVENIDA LUCENA RORIZ/BR-040/BR-040"/>
  </r>
  <r>
    <x v="263"/>
    <x v="3"/>
    <x v="4"/>
    <x v="0"/>
    <n v="7"/>
    <s v="EPCT"/>
    <s v="RECANTO DAS EMAS"/>
    <s v="QUADRA 430/RUA 274/AVENIDA 4/AVENIDA LUCENA RORIZ/BR-040/BR-040/EPCT"/>
  </r>
  <r>
    <x v="263"/>
    <x v="3"/>
    <x v="4"/>
    <x v="0"/>
    <n v="8"/>
    <s v="EPCT"/>
    <s v="RIACHO FUNDO II"/>
    <s v="QUADRA 430/RUA 274/AVENIDA 4/AVENIDA LUCENA RORIZ/BR-040/BR-040/EPCT/EPCT"/>
  </r>
  <r>
    <x v="263"/>
    <x v="3"/>
    <x v="4"/>
    <x v="0"/>
    <n v="9"/>
    <s v="EPNB"/>
    <s v="TAGUATINGA"/>
    <s v="QUADRA 430/RUA 274/AVENIDA 4/AVENIDA LUCENA RORIZ/BR-040/BR-040/EPCT/EPCT/EPNB"/>
  </r>
  <r>
    <x v="263"/>
    <x v="3"/>
    <x v="4"/>
    <x v="0"/>
    <n v="10"/>
    <s v="PISTÃO SUL"/>
    <s v="TAGUATINGA"/>
    <s v="QUADRA 430/RUA 274/AVENIDA 4/AVENIDA LUCENA RORIZ/BR-040/BR-040/EPCT/EPCT/EPNB/PISTÃO SUL"/>
  </r>
  <r>
    <x v="263"/>
    <x v="3"/>
    <x v="4"/>
    <x v="0"/>
    <n v="11"/>
    <s v="VIADUTO TAGUATINGA CENTRO"/>
    <s v="TAGUATINGA"/>
    <s v="QUADRA 430/RUA 274/AVENIDA 4/AVENIDA LUCENA RORIZ/BR-040/BR-040/EPCT/EPCT/EPNB/PISTÃO SUL/VIADUTO TAGUATINGA CENTRO"/>
  </r>
  <r>
    <x v="263"/>
    <x v="3"/>
    <x v="4"/>
    <x v="0"/>
    <n v="12"/>
    <s v="TAGUATINGA CENTRO"/>
    <s v="TAGUATINGA"/>
    <s v="QUADRA 430/RUA 274/AVENIDA 4/AVENIDA LUCENA RORIZ/BR-040/BR-040/EPCT/EPCT/EPNB/PISTÃO SUL/VIADUTO TAGUATINGA CENTRO/TAGUATINGA CENTRO"/>
  </r>
  <r>
    <x v="263"/>
    <x v="3"/>
    <x v="4"/>
    <x v="0"/>
    <n v="13"/>
    <s v="TERMINAL TAGUATINGA NORTE"/>
    <s v="TAGUATINGA"/>
    <s v="QUADRA 430/RUA 274/AVENIDA 4/AVENIDA LUCENA RORIZ/BR-040/BR-040/EPCT/EPCT/EPNB/PISTÃO SUL/VIADUTO TAGUATINGA CENTRO/TAGUATINGA CENTRO/TERMINAL TAGUATINGA NORTE"/>
  </r>
  <r>
    <x v="263"/>
    <x v="3"/>
    <x v="5"/>
    <x v="1"/>
    <n v="1"/>
    <s v="TERMINAL TAGUATINGA NORTE"/>
    <s v="TAGUATINGA"/>
    <s v="TERMINAL TAGUATINGA NORTE"/>
  </r>
  <r>
    <x v="263"/>
    <x v="3"/>
    <x v="5"/>
    <x v="1"/>
    <n v="2"/>
    <s v="TAGUATINGA CENTRO"/>
    <s v="TAGUATINGA"/>
    <s v="TERMINAL TAGUATINGA NORTE/TAGUATINGA CENTRO"/>
  </r>
  <r>
    <x v="263"/>
    <x v="3"/>
    <x v="5"/>
    <x v="1"/>
    <n v="3"/>
    <s v="VIADUTO TAGUATINGA CENTRO"/>
    <s v="TAGUATINGA"/>
    <s v="TERMINAL TAGUATINGA NORTE/TAGUATINGA CENTRO/VIADUTO TAGUATINGA CENTRO"/>
  </r>
  <r>
    <x v="263"/>
    <x v="3"/>
    <x v="5"/>
    <x v="1"/>
    <n v="4"/>
    <s v="PISTÃO SUL"/>
    <s v="TAGUATINGA"/>
    <s v="TERMINAL TAGUATINGA NORTE/TAGUATINGA CENTRO/VIADUTO TAGUATINGA CENTRO/PISTÃO SUL"/>
  </r>
  <r>
    <x v="263"/>
    <x v="3"/>
    <x v="5"/>
    <x v="1"/>
    <n v="5"/>
    <s v="EPNB"/>
    <s v="TAGUATINGA"/>
    <s v="TERMINAL TAGUATINGA NORTE/TAGUATINGA CENTRO/VIADUTO TAGUATINGA CENTRO/PISTÃO SUL/EPNB"/>
  </r>
  <r>
    <x v="263"/>
    <x v="3"/>
    <x v="5"/>
    <x v="1"/>
    <n v="6"/>
    <s v="EPCT"/>
    <s v="RIACHO FUNDO II"/>
    <s v="TERMINAL TAGUATINGA NORTE/TAGUATINGA CENTRO/VIADUTO TAGUATINGA CENTRO/PISTÃO SUL/EPNB/EPCT"/>
  </r>
  <r>
    <x v="263"/>
    <x v="3"/>
    <x v="5"/>
    <x v="1"/>
    <n v="7"/>
    <s v="EPCT"/>
    <s v="RECANTO DAS EMAS"/>
    <s v="TERMINAL TAGUATINGA NORTE/TAGUATINGA CENTRO/VIADUTO TAGUATINGA CENTRO/PISTÃO SUL/EPNB/EPCT/EPCT"/>
  </r>
  <r>
    <x v="263"/>
    <x v="3"/>
    <x v="5"/>
    <x v="1"/>
    <n v="8"/>
    <s v="BR-040"/>
    <s v="SANTA MARIA"/>
    <s v="TERMINAL TAGUATINGA NORTE/TAGUATINGA CENTRO/VIADUTO TAGUATINGA CENTRO/PISTÃO SUL/EPNB/EPCT/EPCT/BR-040"/>
  </r>
  <r>
    <x v="263"/>
    <x v="3"/>
    <x v="5"/>
    <x v="1"/>
    <n v="9"/>
    <s v="BR-040"/>
    <s v="VALPARAÍSO DO GOIÁS"/>
    <s v="TERMINAL TAGUATINGA NORTE/TAGUATINGA CENTRO/VIADUTO TAGUATINGA CENTRO/PISTÃO SUL/EPNB/EPCT/EPCT/BR-040/BR-040"/>
  </r>
  <r>
    <x v="263"/>
    <x v="3"/>
    <x v="5"/>
    <x v="1"/>
    <n v="10"/>
    <s v="AVENIDA LUCENA RORIZ"/>
    <s v="JARDIM INGÁ"/>
    <s v="TERMINAL TAGUATINGA NORTE/TAGUATINGA CENTRO/VIADUTO TAGUATINGA CENTRO/PISTÃO SUL/EPNB/EPCT/EPCT/BR-040/BR-040/AVENIDA LUCENA RORIZ"/>
  </r>
  <r>
    <x v="263"/>
    <x v="3"/>
    <x v="5"/>
    <x v="1"/>
    <n v="11"/>
    <s v="AVENIDA 4"/>
    <s v="JARDIM INGÁ"/>
    <s v="TERMINAL TAGUATINGA NORTE/TAGUATINGA CENTRO/VIADUTO TAGUATINGA CENTRO/PISTÃO SUL/EPNB/EPCT/EPCT/BR-040/BR-040/AVENIDA LUCENA RORIZ/AVENIDA 4"/>
  </r>
  <r>
    <x v="263"/>
    <x v="3"/>
    <x v="5"/>
    <x v="1"/>
    <n v="12"/>
    <s v="RUA 274"/>
    <s v="JARDIM INGÁ"/>
    <s v="TERMINAL TAGUATINGA NORTE/TAGUATINGA CENTRO/VIADUTO TAGUATINGA CENTRO/PISTÃO SUL/EPNB/EPCT/EPCT/BR-040/BR-040/AVENIDA LUCENA RORIZ/AVENIDA 4/RUA 274"/>
  </r>
  <r>
    <x v="263"/>
    <x v="3"/>
    <x v="5"/>
    <x v="1"/>
    <n v="13"/>
    <s v="QUADRA 430"/>
    <s v="JARDIM INGÁ"/>
    <s v="TERMINAL TAGUATINGA NORTE/TAGUATINGA CENTRO/VIADUTO TAGUATINGA CENTRO/PISTÃO SUL/EPNB/EPCT/EPCT/BR-040/BR-040/AVENIDA LUCENA RORIZ/AVENIDA 4/RUA 274/QUADRA 430"/>
  </r>
  <r>
    <x v="264"/>
    <x v="9"/>
    <x v="4"/>
    <x v="0"/>
    <n v="1"/>
    <s v="TERMINAL LUZIÂNIA"/>
    <s v="LUZIÂNIA"/>
    <s v="TERMINAL LUZIÂNIA"/>
  </r>
  <r>
    <x v="264"/>
    <x v="9"/>
    <x v="4"/>
    <x v="0"/>
    <n v="2"/>
    <s v="AVENIDA ÉZIO CARNEIRO"/>
    <s v="LUZIÂNIA"/>
    <s v="TERMINAL LUZIÂNIA/AVENIDA ÉZIO CARNEIRO"/>
  </r>
  <r>
    <x v="264"/>
    <x v="9"/>
    <x v="4"/>
    <x v="0"/>
    <n v="3"/>
    <s v="RUA JESUS MEIRELES"/>
    <s v="LUZIÂNIA"/>
    <s v="TERMINAL LUZIÂNIA/AVENIDA ÉZIO CARNEIRO/RUA JESUS MEIRELES"/>
  </r>
  <r>
    <x v="264"/>
    <x v="9"/>
    <x v="4"/>
    <x v="0"/>
    <n v="4"/>
    <s v="AVENIDA ALFREDO NASSER"/>
    <s v="LUZIÂNIA"/>
    <s v="TERMINAL LUZIÂNIA/AVENIDA ÉZIO CARNEIRO/RUA JESUS MEIRELES/AVENIDA ALFREDO NASSER"/>
  </r>
  <r>
    <x v="264"/>
    <x v="9"/>
    <x v="4"/>
    <x v="0"/>
    <n v="5"/>
    <s v="BR-040"/>
    <s v="PARQUE SOL NASCENTE"/>
    <s v="TERMINAL LUZIÂNIA/AVENIDA ÉZIO CARNEIRO/RUA JESUS MEIRELES/AVENIDA ALFREDO NASSER/BR-040"/>
  </r>
  <r>
    <x v="264"/>
    <x v="9"/>
    <x v="4"/>
    <x v="0"/>
    <n v="6"/>
    <s v="BR-040"/>
    <s v="JARDIM INGÁ"/>
    <s v="TERMINAL LUZIÂNIA/AVENIDA ÉZIO CARNEIRO/RUA JESUS MEIRELES/AVENIDA ALFREDO NASSER/BR-040/BR-040"/>
  </r>
  <r>
    <x v="264"/>
    <x v="9"/>
    <x v="4"/>
    <x v="0"/>
    <n v="7"/>
    <s v="BR-040"/>
    <s v="VALPARAÍSO DO GOIÁS"/>
    <s v="TERMINAL LUZIÂNIA/AVENIDA ÉZIO CARNEIRO/RUA JESUS MEIRELES/AVENIDA ALFREDO NASSER/BR-040/BR-040/BR-040"/>
  </r>
  <r>
    <x v="264"/>
    <x v="9"/>
    <x v="4"/>
    <x v="0"/>
    <n v="8"/>
    <s v="BR-040"/>
    <s v="SANTA MARIA"/>
    <s v="TERMINAL LUZIÂNIA/AVENIDA ÉZIO CARNEIRO/RUA JESUS MEIRELES/AVENIDA ALFREDO NASSER/BR-040/BR-040/BR-040/BR-040"/>
  </r>
  <r>
    <x v="264"/>
    <x v="9"/>
    <x v="4"/>
    <x v="0"/>
    <n v="9"/>
    <s v="EPIA"/>
    <s v="PARKWAY"/>
    <s v="TERMINAL LUZIÂNIA/AVENIDA ÉZIO CARNEIRO/RUA JESUS MEIRELES/AVENIDA ALFREDO NASSER/BR-040/BR-040/BR-040/BR-040/EPIA"/>
  </r>
  <r>
    <x v="264"/>
    <x v="9"/>
    <x v="4"/>
    <x v="0"/>
    <n v="10"/>
    <s v="EPIA"/>
    <s v="CANDANGOLÂNDIA"/>
    <s v="TERMINAL LUZIÂNIA/AVENIDA ÉZIO CARNEIRO/RUA JESUS MEIRELES/AVENIDA ALFREDO NASSER/BR-040/BR-040/BR-040/BR-040/EPIA/EPIA"/>
  </r>
  <r>
    <x v="264"/>
    <x v="9"/>
    <x v="4"/>
    <x v="0"/>
    <n v="11"/>
    <s v="EPGU - ZOOLÓGICO"/>
    <s v="GUARÁ"/>
    <s v="TERMINAL LUZIÂNIA/AVENIDA ÉZIO CARNEIRO/RUA JESUS MEIRELES/AVENIDA ALFREDO NASSER/BR-040/BR-040/BR-040/BR-040/EPIA/EPIA/EPGU - ZOOLÓGICO"/>
  </r>
  <r>
    <x v="264"/>
    <x v="9"/>
    <x v="4"/>
    <x v="0"/>
    <n v="12"/>
    <s v="AVENIDA DAS NAÇÕES (VILA TELEBRASÍLIA)"/>
    <s v="BRASÍLIA"/>
    <s v="TERMINAL LUZIÂNIA/AVENIDA ÉZIO CARNEIRO/RUA JESUS MEIRELES/AVENIDA ALFREDO NASSER/BR-040/BR-040/BR-040/BR-040/EPIA/EPIA/EPGU - ZOOLÓGICO/AVENIDA DAS NAÇÕES (VILA TELEBRASÍLIA)"/>
  </r>
  <r>
    <x v="264"/>
    <x v="9"/>
    <x v="4"/>
    <x v="0"/>
    <n v="13"/>
    <s v="EIXO W SUL"/>
    <s v="BRASÍLIA"/>
    <s v="TERMINAL LUZIÂNIA/AVENIDA ÉZIO CARNEIRO/RUA JESUS MEIRELES/AVENIDA ALFREDO NASSER/BR-040/BR-040/BR-040/BR-040/EPIA/EPIA/EPGU - ZOOLÓGICO/AVENIDA DAS NAÇÕES (VILA TELEBRASÍLIA)/EIXO W SUL"/>
  </r>
  <r>
    <x v="264"/>
    <x v="9"/>
    <x v="4"/>
    <x v="0"/>
    <n v="14"/>
    <s v="RODOVIÁRIA PLANO PILOTO"/>
    <s v="BRASÍLIA"/>
    <s v="TERMINAL LUZIÂNIA/AVENIDA ÉZIO CARNEIRO/RUA JESUS MEIRELES/AVENIDA ALFREDO NASSER/BR-040/BR-040/BR-040/BR-040/EPIA/EPIA/EPGU - ZOOLÓGICO/AVENIDA DAS NAÇÕES (VILA TELEBRASÍLIA)/EIXO W SUL/RODOVIÁRIA PLANO PILOTO"/>
  </r>
  <r>
    <x v="264"/>
    <x v="9"/>
    <x v="5"/>
    <x v="1"/>
    <n v="1"/>
    <s v="RODOVIÁRIA PLANO PILOTO"/>
    <s v="BRASÍLIA"/>
    <s v="RODOVIÁRIA PLANO PILOTO"/>
  </r>
  <r>
    <x v="264"/>
    <x v="9"/>
    <x v="5"/>
    <x v="1"/>
    <n v="2"/>
    <s v="EIXO W SUL"/>
    <s v="BRASÍLIA"/>
    <s v="RODOVIÁRIA PLANO PILOTO/EIXO W SUL"/>
  </r>
  <r>
    <x v="264"/>
    <x v="9"/>
    <x v="5"/>
    <x v="1"/>
    <n v="3"/>
    <s v="AVENIDA DAS NAÇÕES (VILA TELEBRASÍLIA)"/>
    <s v="BRASÍLIA"/>
    <s v="RODOVIÁRIA PLANO PILOTO/EIXO W SUL/AVENIDA DAS NAÇÕES (VILA TELEBRASÍLIA)"/>
  </r>
  <r>
    <x v="264"/>
    <x v="9"/>
    <x v="5"/>
    <x v="1"/>
    <n v="4"/>
    <s v="EPGU - ZOOLÓGICO"/>
    <s v="GUARÁ"/>
    <s v="RODOVIÁRIA PLANO PILOTO/EIXO W SUL/AVENIDA DAS NAÇÕES (VILA TELEBRASÍLIA)/EPGU - ZOOLÓGICO"/>
  </r>
  <r>
    <x v="264"/>
    <x v="9"/>
    <x v="5"/>
    <x v="1"/>
    <n v="5"/>
    <s v="EPIA"/>
    <s v="CANDANGOLÂNDIA"/>
    <s v="RODOVIÁRIA PLANO PILOTO/EIXO W SUL/AVENIDA DAS NAÇÕES (VILA TELEBRASÍLIA)/EPGU - ZOOLÓGICO/EPIA"/>
  </r>
  <r>
    <x v="264"/>
    <x v="9"/>
    <x v="5"/>
    <x v="1"/>
    <n v="6"/>
    <s v="EPIA"/>
    <s v="PARKWAY"/>
    <s v="RODOVIÁRIA PLANO PILOTO/EIXO W SUL/AVENIDA DAS NAÇÕES (VILA TELEBRASÍLIA)/EPGU - ZOOLÓGICO/EPIA/EPIA"/>
  </r>
  <r>
    <x v="264"/>
    <x v="9"/>
    <x v="5"/>
    <x v="1"/>
    <n v="7"/>
    <s v="BR-040"/>
    <s v="SANTA MARIA"/>
    <s v="RODOVIÁRIA PLANO PILOTO/EIXO W SUL/AVENIDA DAS NAÇÕES (VILA TELEBRASÍLIA)/EPGU - ZOOLÓGICO/EPIA/EPIA/BR-040"/>
  </r>
  <r>
    <x v="264"/>
    <x v="9"/>
    <x v="5"/>
    <x v="1"/>
    <n v="8"/>
    <s v="BR-040"/>
    <s v="VALPARAÍSO DO GOIÁS"/>
    <s v="RODOVIÁRIA PLANO PILOTO/EIXO W SUL/AVENIDA DAS NAÇÕES (VILA TELEBRASÍLIA)/EPGU - ZOOLÓGICO/EPIA/EPIA/BR-040/BR-040"/>
  </r>
  <r>
    <x v="264"/>
    <x v="9"/>
    <x v="5"/>
    <x v="1"/>
    <n v="9"/>
    <s v="BR-040"/>
    <s v="JARDIM INGÁ"/>
    <s v="RODOVIÁRIA PLANO PILOTO/EIXO W SUL/AVENIDA DAS NAÇÕES (VILA TELEBRASÍLIA)/EPGU - ZOOLÓGICO/EPIA/EPIA/BR-040/BR-040/BR-040"/>
  </r>
  <r>
    <x v="264"/>
    <x v="9"/>
    <x v="5"/>
    <x v="1"/>
    <n v="10"/>
    <s v="BR-040"/>
    <s v="PARQUE SOL NASCENTE"/>
    <s v="RODOVIÁRIA PLANO PILOTO/EIXO W SUL/AVENIDA DAS NAÇÕES (VILA TELEBRASÍLIA)/EPGU - ZOOLÓGICO/EPIA/EPIA/BR-040/BR-040/BR-040/BR-040"/>
  </r>
  <r>
    <x v="264"/>
    <x v="9"/>
    <x v="5"/>
    <x v="1"/>
    <n v="11"/>
    <s v="AVENIDA ALFREDO NASSER"/>
    <s v="LUZIÂNIA"/>
    <s v="RODOVIÁRIA PLANO PILOTO/EIXO W SUL/AVENIDA DAS NAÇÕES (VILA TELEBRASÍLIA)/EPGU - ZOOLÓGICO/EPIA/EPIA/BR-040/BR-040/BR-040/BR-040/AVENIDA ALFREDO NASSER"/>
  </r>
  <r>
    <x v="264"/>
    <x v="9"/>
    <x v="5"/>
    <x v="1"/>
    <n v="12"/>
    <s v="RUA JESUS MEIRELES"/>
    <s v="LUZIÂNIA"/>
    <s v="RODOVIÁRIA PLANO PILOTO/EIXO W SUL/AVENIDA DAS NAÇÕES (VILA TELEBRASÍLIA)/EPGU - ZOOLÓGICO/EPIA/EPIA/BR-040/BR-040/BR-040/BR-040/AVENIDA ALFREDO NASSER/RUA JESUS MEIRELES"/>
  </r>
  <r>
    <x v="264"/>
    <x v="9"/>
    <x v="5"/>
    <x v="1"/>
    <n v="13"/>
    <s v="AVENIDA ÉZIO CARNEIRO"/>
    <s v="LUZIÂNIA"/>
    <s v="RODOVIÁRIA PLANO PILOTO/EIXO W SUL/AVENIDA DAS NAÇÕES (VILA TELEBRASÍLIA)/EPGU - ZOOLÓGICO/EPIA/EPIA/BR-040/BR-040/BR-040/BR-040/AVENIDA ALFREDO NASSER/RUA JESUS MEIRELES/AVENIDA ÉZIO CARNEIRO"/>
  </r>
  <r>
    <x v="264"/>
    <x v="9"/>
    <x v="5"/>
    <x v="1"/>
    <n v="14"/>
    <s v="TERMINAL LUZIÂNIA"/>
    <s v="LUZIÂNIA"/>
    <s v="RODOVIÁRIA PLANO PILOTO/EIXO W SUL/AVENIDA DAS NAÇÕES (VILA TELEBRASÍLIA)/EPGU - ZOOLÓGICO/EPIA/EPIA/BR-040/BR-040/BR-040/BR-040/AVENIDA ALFREDO NASSER/RUA JESUS MEIRELES/AVENIDA ÉZIO CARNEIRO/TERMINAL LUZIÂNIA"/>
  </r>
  <r>
    <x v="264"/>
    <x v="5"/>
    <x v="4"/>
    <x v="0"/>
    <n v="1"/>
    <s v="TERMINAL LUZIÂNIA"/>
    <s v="LUZIÂNIA"/>
    <s v="TERMINAL LUZIÂNIA"/>
  </r>
  <r>
    <x v="264"/>
    <x v="5"/>
    <x v="4"/>
    <x v="0"/>
    <n v="2"/>
    <s v="AVENIDA ÉZIO CARNEIRO"/>
    <s v="LUZIÂNIA"/>
    <s v="TERMINAL LUZIÂNIA/AVENIDA ÉZIO CARNEIRO"/>
  </r>
  <r>
    <x v="264"/>
    <x v="5"/>
    <x v="4"/>
    <x v="0"/>
    <n v="3"/>
    <s v="RUA JESUS MEIRELES"/>
    <s v="LUZIÂNIA"/>
    <s v="TERMINAL LUZIÂNIA/AVENIDA ÉZIO CARNEIRO/RUA JESUS MEIRELES"/>
  </r>
  <r>
    <x v="264"/>
    <x v="5"/>
    <x v="4"/>
    <x v="0"/>
    <n v="4"/>
    <s v="AVENIDA ALFREDO NASSER"/>
    <s v="LUZIÂNIA"/>
    <s v="TERMINAL LUZIÂNIA/AVENIDA ÉZIO CARNEIRO/RUA JESUS MEIRELES/AVENIDA ALFREDO NASSER"/>
  </r>
  <r>
    <x v="264"/>
    <x v="5"/>
    <x v="4"/>
    <x v="0"/>
    <n v="5"/>
    <s v="BR-040"/>
    <s v="PARQUE SOL NASCENTE"/>
    <s v="TERMINAL LUZIÂNIA/AVENIDA ÉZIO CARNEIRO/RUA JESUS MEIRELES/AVENIDA ALFREDO NASSER/BR-040"/>
  </r>
  <r>
    <x v="264"/>
    <x v="5"/>
    <x v="4"/>
    <x v="0"/>
    <n v="6"/>
    <s v="BR-040"/>
    <s v="JARDIM INGÁ"/>
    <s v="TERMINAL LUZIÂNIA/AVENIDA ÉZIO CARNEIRO/RUA JESUS MEIRELES/AVENIDA ALFREDO NASSER/BR-040/BR-040"/>
  </r>
  <r>
    <x v="264"/>
    <x v="5"/>
    <x v="4"/>
    <x v="0"/>
    <n v="7"/>
    <s v="BR-040"/>
    <s v="VALPARAÍSO DO GOIÁS"/>
    <s v="TERMINAL LUZIÂNIA/AVENIDA ÉZIO CARNEIRO/RUA JESUS MEIRELES/AVENIDA ALFREDO NASSER/BR-040/BR-040/BR-040"/>
  </r>
  <r>
    <x v="264"/>
    <x v="5"/>
    <x v="4"/>
    <x v="0"/>
    <n v="8"/>
    <s v="BR-040"/>
    <s v="SANTA MARIA"/>
    <s v="TERMINAL LUZIÂNIA/AVENIDA ÉZIO CARNEIRO/RUA JESUS MEIRELES/AVENIDA ALFREDO NASSER/BR-040/BR-040/BR-040/BR-040"/>
  </r>
  <r>
    <x v="264"/>
    <x v="5"/>
    <x v="4"/>
    <x v="0"/>
    <n v="9"/>
    <s v="EPIA"/>
    <s v="PARKWAY"/>
    <s v="TERMINAL LUZIÂNIA/AVENIDA ÉZIO CARNEIRO/RUA JESUS MEIRELES/AVENIDA ALFREDO NASSER/BR-040/BR-040/BR-040/BR-040/EPIA"/>
  </r>
  <r>
    <x v="264"/>
    <x v="5"/>
    <x v="4"/>
    <x v="0"/>
    <n v="10"/>
    <s v="EPIA"/>
    <s v="CANDANGOLÂNDIA"/>
    <s v="TERMINAL LUZIÂNIA/AVENIDA ÉZIO CARNEIRO/RUA JESUS MEIRELES/AVENIDA ALFREDO NASSER/BR-040/BR-040/BR-040/BR-040/EPIA/EPIA"/>
  </r>
  <r>
    <x v="264"/>
    <x v="5"/>
    <x v="4"/>
    <x v="0"/>
    <n v="11"/>
    <s v="EPGU - ZOOLÓGICO"/>
    <s v="GUARÁ"/>
    <s v="TERMINAL LUZIÂNIA/AVENIDA ÉZIO CARNEIRO/RUA JESUS MEIRELES/AVENIDA ALFREDO NASSER/BR-040/BR-040/BR-040/BR-040/EPIA/EPIA/EPGU - ZOOLÓGICO"/>
  </r>
  <r>
    <x v="264"/>
    <x v="5"/>
    <x v="4"/>
    <x v="0"/>
    <n v="12"/>
    <s v="AVENIDA DAS NAÇÕES (VILA TELEBRASÍLIA)"/>
    <s v="BRASÍLIA"/>
    <s v="TERMINAL LUZIÂNIA/AVENIDA ÉZIO CARNEIRO/RUA JESUS MEIRELES/AVENIDA ALFREDO NASSER/BR-040/BR-040/BR-040/BR-040/EPIA/EPIA/EPGU - ZOOLÓGICO/AVENIDA DAS NAÇÕES (VILA TELEBRASÍLIA)"/>
  </r>
  <r>
    <x v="264"/>
    <x v="5"/>
    <x v="4"/>
    <x v="0"/>
    <n v="13"/>
    <s v="EIXO W SUL"/>
    <s v="BRASÍLIA"/>
    <s v="TERMINAL LUZIÂNIA/AVENIDA ÉZIO CARNEIRO/RUA JESUS MEIRELES/AVENIDA ALFREDO NASSER/BR-040/BR-040/BR-040/BR-040/EPIA/EPIA/EPGU - ZOOLÓGICO/AVENIDA DAS NAÇÕES (VILA TELEBRASÍLIA)/EIXO W SUL"/>
  </r>
  <r>
    <x v="264"/>
    <x v="5"/>
    <x v="4"/>
    <x v="0"/>
    <n v="14"/>
    <s v="RODOVIÁRIA PLANO PILOTO"/>
    <s v="BRASÍLIA"/>
    <s v="TERMINAL LUZIÂNIA/AVENIDA ÉZIO CARNEIRO/RUA JESUS MEIRELES/AVENIDA ALFREDO NASSER/BR-040/BR-040/BR-040/BR-040/EPIA/EPIA/EPGU - ZOOLÓGICO/AVENIDA DAS NAÇÕES (VILA TELEBRASÍLIA)/EIXO W SUL/RODOVIÁRIA PLANO PILOTO"/>
  </r>
  <r>
    <x v="264"/>
    <x v="5"/>
    <x v="5"/>
    <x v="1"/>
    <n v="1"/>
    <s v="RODOVIÁRIA PLANO PILOTO"/>
    <s v="BRASÍLIA"/>
    <s v="RODOVIÁRIA PLANO PILOTO"/>
  </r>
  <r>
    <x v="264"/>
    <x v="5"/>
    <x v="5"/>
    <x v="1"/>
    <n v="2"/>
    <s v="EIXO W SUL"/>
    <s v="BRASÍLIA"/>
    <s v="RODOVIÁRIA PLANO PILOTO/EIXO W SUL"/>
  </r>
  <r>
    <x v="264"/>
    <x v="5"/>
    <x v="5"/>
    <x v="1"/>
    <n v="3"/>
    <s v="AVENIDA DAS NAÇÕES (VILA TELEBRASÍLIA)"/>
    <s v="BRASÍLIA"/>
    <s v="RODOVIÁRIA PLANO PILOTO/EIXO W SUL/AVENIDA DAS NAÇÕES (VILA TELEBRASÍLIA)"/>
  </r>
  <r>
    <x v="264"/>
    <x v="5"/>
    <x v="5"/>
    <x v="1"/>
    <n v="4"/>
    <s v="EPGU - ZOOLÓGICO"/>
    <s v="GUARÁ"/>
    <s v="RODOVIÁRIA PLANO PILOTO/EIXO W SUL/AVENIDA DAS NAÇÕES (VILA TELEBRASÍLIA)/EPGU - ZOOLÓGICO"/>
  </r>
  <r>
    <x v="264"/>
    <x v="5"/>
    <x v="5"/>
    <x v="1"/>
    <n v="5"/>
    <s v="EPIA"/>
    <s v="CANDANGOLÂNDIA"/>
    <s v="RODOVIÁRIA PLANO PILOTO/EIXO W SUL/AVENIDA DAS NAÇÕES (VILA TELEBRASÍLIA)/EPGU - ZOOLÓGICO/EPIA"/>
  </r>
  <r>
    <x v="264"/>
    <x v="5"/>
    <x v="5"/>
    <x v="1"/>
    <n v="6"/>
    <s v="EPIA"/>
    <s v="PARKWAY"/>
    <s v="RODOVIÁRIA PLANO PILOTO/EIXO W SUL/AVENIDA DAS NAÇÕES (VILA TELEBRASÍLIA)/EPGU - ZOOLÓGICO/EPIA/EPIA"/>
  </r>
  <r>
    <x v="264"/>
    <x v="5"/>
    <x v="5"/>
    <x v="1"/>
    <n v="7"/>
    <s v="BR-040"/>
    <s v="SANTA MARIA"/>
    <s v="RODOVIÁRIA PLANO PILOTO/EIXO W SUL/AVENIDA DAS NAÇÕES (VILA TELEBRASÍLIA)/EPGU - ZOOLÓGICO/EPIA/EPIA/BR-040"/>
  </r>
  <r>
    <x v="264"/>
    <x v="5"/>
    <x v="5"/>
    <x v="1"/>
    <n v="8"/>
    <s v="BR-040"/>
    <s v="VALPARAÍSO DO GOIÁS"/>
    <s v="RODOVIÁRIA PLANO PILOTO/EIXO W SUL/AVENIDA DAS NAÇÕES (VILA TELEBRASÍLIA)/EPGU - ZOOLÓGICO/EPIA/EPIA/BR-040/BR-040"/>
  </r>
  <r>
    <x v="264"/>
    <x v="5"/>
    <x v="5"/>
    <x v="1"/>
    <n v="9"/>
    <s v="BR-040"/>
    <s v="JARDIM INGÁ"/>
    <s v="RODOVIÁRIA PLANO PILOTO/EIXO W SUL/AVENIDA DAS NAÇÕES (VILA TELEBRASÍLIA)/EPGU - ZOOLÓGICO/EPIA/EPIA/BR-040/BR-040/BR-040"/>
  </r>
  <r>
    <x v="264"/>
    <x v="5"/>
    <x v="5"/>
    <x v="1"/>
    <n v="10"/>
    <s v="BR-040"/>
    <s v="PARQUE SOL NASCENTE"/>
    <s v="RODOVIÁRIA PLANO PILOTO/EIXO W SUL/AVENIDA DAS NAÇÕES (VILA TELEBRASÍLIA)/EPGU - ZOOLÓGICO/EPIA/EPIA/BR-040/BR-040/BR-040/BR-040"/>
  </r>
  <r>
    <x v="264"/>
    <x v="5"/>
    <x v="5"/>
    <x v="1"/>
    <n v="11"/>
    <s v="AVENIDA ALFREDO NASSER"/>
    <s v="LUZIÂNIA"/>
    <s v="RODOVIÁRIA PLANO PILOTO/EIXO W SUL/AVENIDA DAS NAÇÕES (VILA TELEBRASÍLIA)/EPGU - ZOOLÓGICO/EPIA/EPIA/BR-040/BR-040/BR-040/BR-040/AVENIDA ALFREDO NASSER"/>
  </r>
  <r>
    <x v="264"/>
    <x v="5"/>
    <x v="5"/>
    <x v="1"/>
    <n v="12"/>
    <s v="RUA JESUS MEIRELES"/>
    <s v="LUZIÂNIA"/>
    <s v="RODOVIÁRIA PLANO PILOTO/EIXO W SUL/AVENIDA DAS NAÇÕES (VILA TELEBRASÍLIA)/EPGU - ZOOLÓGICO/EPIA/EPIA/BR-040/BR-040/BR-040/BR-040/AVENIDA ALFREDO NASSER/RUA JESUS MEIRELES"/>
  </r>
  <r>
    <x v="264"/>
    <x v="5"/>
    <x v="5"/>
    <x v="1"/>
    <n v="13"/>
    <s v="AVENIDA ÉZIO CARNEIRO"/>
    <s v="LUZIÂNIA"/>
    <s v="RODOVIÁRIA PLANO PILOTO/EIXO W SUL/AVENIDA DAS NAÇÕES (VILA TELEBRASÍLIA)/EPGU - ZOOLÓGICO/EPIA/EPIA/BR-040/BR-040/BR-040/BR-040/AVENIDA ALFREDO NASSER/RUA JESUS MEIRELES/AVENIDA ÉZIO CARNEIRO"/>
  </r>
  <r>
    <x v="264"/>
    <x v="5"/>
    <x v="5"/>
    <x v="1"/>
    <n v="14"/>
    <s v="TERMINAL LUZIÂNIA"/>
    <s v="LUZIÂNIA"/>
    <s v="RODOVIÁRIA PLANO PILOTO/EIXO W SUL/AVENIDA DAS NAÇÕES (VILA TELEBRASÍLIA)/EPGU - ZOOLÓGICO/EPIA/EPIA/BR-040/BR-040/BR-040/BR-040/AVENIDA ALFREDO NASSER/RUA JESUS MEIRELES/AVENIDA ÉZIO CARNEIRO/TERMINAL LUZIÂNIA"/>
  </r>
  <r>
    <x v="265"/>
    <x v="5"/>
    <x v="4"/>
    <x v="0"/>
    <n v="1"/>
    <s v="TERMINAL LUZIÂNIA"/>
    <s v="LUZIÂNIA"/>
    <s v="TERMINAL LUZIÂNIA"/>
  </r>
  <r>
    <x v="265"/>
    <x v="5"/>
    <x v="4"/>
    <x v="0"/>
    <n v="2"/>
    <s v="AVENIDA ÉZIO CARNEIRO"/>
    <s v="LUZIÂNIA"/>
    <s v="TERMINAL LUZIÂNIA/AVENIDA ÉZIO CARNEIRO"/>
  </r>
  <r>
    <x v="265"/>
    <x v="5"/>
    <x v="4"/>
    <x v="0"/>
    <n v="3"/>
    <s v="AVENIDA CENTRAL"/>
    <s v="LUZIÂNIA"/>
    <s v="TERMINAL LUZIÂNIA/AVENIDA ÉZIO CARNEIRO/AVENIDA CENTRAL"/>
  </r>
  <r>
    <x v="265"/>
    <x v="5"/>
    <x v="4"/>
    <x v="0"/>
    <n v="4"/>
    <s v="RUA SANTISSÍMO SACRAMENTO"/>
    <s v="LUZIÂNIA"/>
    <s v="TERMINAL LUZIÂNIA/AVENIDA ÉZIO CARNEIRO/AVENIDA CENTRAL/RUA SANTISSÍMO SACRAMENTO"/>
  </r>
  <r>
    <x v="265"/>
    <x v="5"/>
    <x v="4"/>
    <x v="0"/>
    <n v="5"/>
    <s v="AVENIDA JOVENTINO RODRIGUES"/>
    <s v="LUZIÂNIA"/>
    <s v="TERMINAL LUZIÂNIA/AVENIDA ÉZIO CARNEIRO/AVENIDA CENTRAL/RUA SANTISSÍMO SACRAMENTO/AVENIDA JOVENTINO RODRIGUES"/>
  </r>
  <r>
    <x v="265"/>
    <x v="5"/>
    <x v="4"/>
    <x v="0"/>
    <n v="6"/>
    <s v="AVENIDA SARAH KUBITSCHEK (PARQUE ALVORADA)"/>
    <s v="LUZIÂNIA"/>
    <s v="TERMINAL LUZIÂNIA/AVENIDA ÉZIO CARNEIRO/AVENIDA CENTRAL/RUA SANTISSÍMO SACRAMENTO/AVENIDA JOVENTINO RODRIGUES/AVENIDA SARAH KUBITSCHEK (PARQUE ALVORADA)"/>
  </r>
  <r>
    <x v="265"/>
    <x v="5"/>
    <x v="4"/>
    <x v="0"/>
    <n v="7"/>
    <s v="BR-040"/>
    <s v="PARQUE SOL NASCENTE"/>
    <s v="TERMINAL LUZIÂNIA/AVENIDA ÉZIO CARNEIRO/AVENIDA CENTRAL/RUA SANTISSÍMO SACRAMENTO/AVENIDA JOVENTINO RODRIGUES/AVENIDA SARAH KUBITSCHEK (PARQUE ALVORADA)/BR-040"/>
  </r>
  <r>
    <x v="265"/>
    <x v="5"/>
    <x v="4"/>
    <x v="0"/>
    <n v="8"/>
    <s v="BR-040"/>
    <s v="JARDIM INGÁ"/>
    <s v="TERMINAL LUZIÂNIA/AVENIDA ÉZIO CARNEIRO/AVENIDA CENTRAL/RUA SANTISSÍMO SACRAMENTO/AVENIDA JOVENTINO RODRIGUES/AVENIDA SARAH KUBITSCHEK (PARQUE ALVORADA)/BR-040/BR-040"/>
  </r>
  <r>
    <x v="265"/>
    <x v="5"/>
    <x v="4"/>
    <x v="0"/>
    <n v="9"/>
    <s v="BR-040"/>
    <s v="VALPARAÍSO DO GOIÁS"/>
    <s v="TERMINAL LUZIÂNIA/AVENIDA ÉZIO CARNEIRO/AVENIDA CENTRAL/RUA SANTISSÍMO SACRAMENTO/AVENIDA JOVENTINO RODRIGUES/AVENIDA SARAH KUBITSCHEK (PARQUE ALVORADA)/BR-040/BR-040/BR-040"/>
  </r>
  <r>
    <x v="265"/>
    <x v="5"/>
    <x v="4"/>
    <x v="0"/>
    <n v="10"/>
    <s v="BR-040"/>
    <s v="SANTA MARIA"/>
    <s v="TERMINAL LUZIÂNIA/AVENIDA ÉZIO CARNEIRO/AVENIDA CENTRAL/RUA SANTISSÍMO SACRAMENTO/AVENIDA JOVENTINO RODRIGUES/AVENIDA SARAH KUBITSCHEK (PARQUE ALVORADA)/BR-040/BR-040/BR-040/BR-040"/>
  </r>
  <r>
    <x v="265"/>
    <x v="5"/>
    <x v="4"/>
    <x v="0"/>
    <n v="11"/>
    <s v="EPIA"/>
    <s v="PARKWAY"/>
    <s v="TERMINAL LUZIÂNIA/AVENIDA ÉZIO CARNEIRO/AVENIDA CENTRAL/RUA SANTISSÍMO SACRAMENTO/AVENIDA JOVENTINO RODRIGUES/AVENIDA SARAH KUBITSCHEK (PARQUE ALVORADA)/BR-040/BR-040/BR-040/BR-040/EPIA"/>
  </r>
  <r>
    <x v="265"/>
    <x v="5"/>
    <x v="4"/>
    <x v="0"/>
    <n v="12"/>
    <s v="EPIA"/>
    <s v="CANDANGOLÂNDIA"/>
    <s v="TERMINAL LUZIÂNIA/AVENIDA ÉZIO CARNEIRO/AVENIDA CENTRAL/RUA SANTISSÍMO SACRAMENTO/AVENIDA JOVENTINO RODRIGUES/AVENIDA SARAH KUBITSCHEK (PARQUE ALVORADA)/BR-040/BR-040/BR-040/BR-040/EPIA/EPIA"/>
  </r>
  <r>
    <x v="265"/>
    <x v="5"/>
    <x v="4"/>
    <x v="0"/>
    <n v="13"/>
    <s v="EPGU - ZOOLÓGICO"/>
    <s v="GUARÁ"/>
    <s v="TERMINAL LUZIÂNIA/AVENIDA ÉZIO CARNEIRO/AVENIDA CENTRAL/RUA SANTISSÍMO SACRAMENTO/AVENIDA JOVENTINO RODRIGUES/AVENIDA SARAH KUBITSCHEK (PARQUE ALVORADA)/BR-040/BR-040/BR-040/BR-040/EPIA/EPIA/EPGU - ZOOLÓGICO"/>
  </r>
  <r>
    <x v="265"/>
    <x v="5"/>
    <x v="4"/>
    <x v="0"/>
    <n v="14"/>
    <s v="AVENIDA DAS NAÇÕES (VILA TELEBRASÍLIA)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"/>
  </r>
  <r>
    <x v="265"/>
    <x v="5"/>
    <x v="4"/>
    <x v="0"/>
    <n v="15"/>
    <s v="EIXO W SUL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"/>
  </r>
  <r>
    <x v="265"/>
    <x v="5"/>
    <x v="4"/>
    <x v="0"/>
    <n v="16"/>
    <s v="RODOVIÁRIA PLANO PILOTO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"/>
  </r>
  <r>
    <x v="265"/>
    <x v="5"/>
    <x v="5"/>
    <x v="1"/>
    <n v="1"/>
    <s v="RODOVIÁRIA PLANO PILOTO"/>
    <s v="BRASÍLIA"/>
    <s v="RODOVIÁRIA PLANO PILOTO"/>
  </r>
  <r>
    <x v="265"/>
    <x v="5"/>
    <x v="5"/>
    <x v="1"/>
    <n v="2"/>
    <s v="EIXO W SUL"/>
    <s v="BRASÍLIA"/>
    <s v="RODOVIÁRIA PLANO PILOTO/EIXO W SUL"/>
  </r>
  <r>
    <x v="265"/>
    <x v="5"/>
    <x v="5"/>
    <x v="1"/>
    <n v="3"/>
    <s v="AVENIDA DAS NAÇÕES (VILA TELEBRASÍLIA)"/>
    <s v="BRASÍLIA"/>
    <s v="RODOVIÁRIA PLANO PILOTO/EIXO W SUL/AVENIDA DAS NAÇÕES (VILA TELEBRASÍLIA)"/>
  </r>
  <r>
    <x v="265"/>
    <x v="5"/>
    <x v="5"/>
    <x v="1"/>
    <n v="4"/>
    <s v="EPGU - ZOOLÓGICO"/>
    <s v="GUARÁ"/>
    <s v="RODOVIÁRIA PLANO PILOTO/EIXO W SUL/AVENIDA DAS NAÇÕES (VILA TELEBRASÍLIA)/EPGU - ZOOLÓGICO"/>
  </r>
  <r>
    <x v="265"/>
    <x v="5"/>
    <x v="5"/>
    <x v="1"/>
    <n v="5"/>
    <s v="EPIA"/>
    <s v="CANDANGOLÂNDIA"/>
    <s v="RODOVIÁRIA PLANO PILOTO/EIXO W SUL/AVENIDA DAS NAÇÕES (VILA TELEBRASÍLIA)/EPGU - ZOOLÓGICO/EPIA"/>
  </r>
  <r>
    <x v="265"/>
    <x v="5"/>
    <x v="5"/>
    <x v="1"/>
    <n v="6"/>
    <s v="EPIA"/>
    <s v="PARKWAY"/>
    <s v="RODOVIÁRIA PLANO PILOTO/EIXO W SUL/AVENIDA DAS NAÇÕES (VILA TELEBRASÍLIA)/EPGU - ZOOLÓGICO/EPIA/EPIA"/>
  </r>
  <r>
    <x v="265"/>
    <x v="5"/>
    <x v="5"/>
    <x v="1"/>
    <n v="7"/>
    <s v="BR-040"/>
    <s v="SANTA MARIA"/>
    <s v="RODOVIÁRIA PLANO PILOTO/EIXO W SUL/AVENIDA DAS NAÇÕES (VILA TELEBRASÍLIA)/EPGU - ZOOLÓGICO/EPIA/EPIA/BR-040"/>
  </r>
  <r>
    <x v="265"/>
    <x v="5"/>
    <x v="5"/>
    <x v="1"/>
    <n v="8"/>
    <s v="BR-040"/>
    <s v="VALPARAÍSO DO GOIÁS"/>
    <s v="RODOVIÁRIA PLANO PILOTO/EIXO W SUL/AVENIDA DAS NAÇÕES (VILA TELEBRASÍLIA)/EPGU - ZOOLÓGICO/EPIA/EPIA/BR-040/BR-040"/>
  </r>
  <r>
    <x v="265"/>
    <x v="5"/>
    <x v="5"/>
    <x v="1"/>
    <n v="9"/>
    <s v="BR-040"/>
    <s v="JARDIM INGÁ"/>
    <s v="RODOVIÁRIA PLANO PILOTO/EIXO W SUL/AVENIDA DAS NAÇÕES (VILA TELEBRASÍLIA)/EPGU - ZOOLÓGICO/EPIA/EPIA/BR-040/BR-040/BR-040"/>
  </r>
  <r>
    <x v="265"/>
    <x v="5"/>
    <x v="5"/>
    <x v="1"/>
    <n v="10"/>
    <s v="BR-040"/>
    <s v="PARQUE SOL NASCENTE"/>
    <s v="RODOVIÁRIA PLANO PILOTO/EIXO W SUL/AVENIDA DAS NAÇÕES (VILA TELEBRASÍLIA)/EPGU - ZOOLÓGICO/EPIA/EPIA/BR-040/BR-040/BR-040/BR-040"/>
  </r>
  <r>
    <x v="265"/>
    <x v="5"/>
    <x v="5"/>
    <x v="1"/>
    <n v="11"/>
    <s v="AVENIDA SARAH KUBITSCHEK (PARQUE ALVORADA)"/>
    <s v="LUZIÂNIA"/>
    <s v="RODOVIÁRIA PLANO PILOTO/EIXO W SUL/AVENIDA DAS NAÇÕES (VILA TELEBRASÍLIA)/EPGU - ZOOLÓGICO/EPIA/EPIA/BR-040/BR-040/BR-040/BR-040/AVENIDA SARAH KUBITSCHEK (PARQUE ALVORADA)"/>
  </r>
  <r>
    <x v="265"/>
    <x v="5"/>
    <x v="5"/>
    <x v="1"/>
    <n v="12"/>
    <s v="AVENIDA JOVENTINO RODRIGUES"/>
    <s v="LUZIÂNIA"/>
    <s v="RODOVIÁRIA PLANO PILOTO/EIXO W SUL/AVENIDA DAS NAÇÕES (VILA TELEBRASÍLIA)/EPGU - ZOOLÓGICO/EPIA/EPIA/BR-040/BR-040/BR-040/BR-040/AVENIDA SARAH KUBITSCHEK (PARQUE ALVORADA)/AVENIDA JOVENTINO RODRIGUES"/>
  </r>
  <r>
    <x v="265"/>
    <x v="5"/>
    <x v="5"/>
    <x v="1"/>
    <n v="13"/>
    <s v="RUA SANTISSÍMO SACRAMENTO"/>
    <s v="LUZIÂNIA"/>
    <s v="RODOVIÁRIA PLANO PILOTO/EIXO W SUL/AVENIDA DAS NAÇÕES (VILA TELEBRASÍLIA)/EPGU - ZOOLÓGICO/EPIA/EPIA/BR-040/BR-040/BR-040/BR-040/AVENIDA SARAH KUBITSCHEK (PARQUE ALVORADA)/AVENIDA JOVENTINO RODRIGUES/RUA SANTISSÍMO SACRAMENTO"/>
  </r>
  <r>
    <x v="265"/>
    <x v="5"/>
    <x v="5"/>
    <x v="1"/>
    <n v="14"/>
    <s v="AVENIDA CENTRAL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"/>
  </r>
  <r>
    <x v="265"/>
    <x v="5"/>
    <x v="5"/>
    <x v="1"/>
    <n v="15"/>
    <s v="AVENIDA ÉZIO CARNEIRO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/AVENIDA ÉZIO CARNEIRO"/>
  </r>
  <r>
    <x v="265"/>
    <x v="5"/>
    <x v="5"/>
    <x v="1"/>
    <n v="16"/>
    <s v="TERMINAL LUZIÂNIA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"/>
  </r>
  <r>
    <x v="266"/>
    <x v="5"/>
    <x v="4"/>
    <x v="0"/>
    <n v="1"/>
    <s v="TERMINAL LUZIÂNIA"/>
    <s v="LUZIÂNIA"/>
    <s v="TERMINAL LUZIÂNIA"/>
  </r>
  <r>
    <x v="266"/>
    <x v="5"/>
    <x v="4"/>
    <x v="0"/>
    <n v="2"/>
    <s v="AVENIDA ÉZIO CARNEIRO"/>
    <s v="LUZIÂNIA"/>
    <s v="TERMINAL LUZIÂNIA/AVENIDA ÉZIO CARNEIRO"/>
  </r>
  <r>
    <x v="266"/>
    <x v="5"/>
    <x v="4"/>
    <x v="0"/>
    <n v="3"/>
    <s v="AVENIDA CENTRAL"/>
    <s v="LUZIÂNIA"/>
    <s v="TERMINAL LUZIÂNIA/AVENIDA ÉZIO CARNEIRO/AVENIDA CENTRAL"/>
  </r>
  <r>
    <x v="266"/>
    <x v="5"/>
    <x v="4"/>
    <x v="0"/>
    <n v="4"/>
    <s v="RUA SANTISSÍMO SACRAMENTO"/>
    <s v="LUZIÂNIA"/>
    <s v="TERMINAL LUZIÂNIA/AVENIDA ÉZIO CARNEIRO/AVENIDA CENTRAL/RUA SANTISSÍMO SACRAMENTO"/>
  </r>
  <r>
    <x v="266"/>
    <x v="5"/>
    <x v="4"/>
    <x v="0"/>
    <n v="5"/>
    <s v="AVENIDA JOVENTINO RODRIGUES"/>
    <s v="LUZIÂNIA"/>
    <s v="TERMINAL LUZIÂNIA/AVENIDA ÉZIO CARNEIRO/AVENIDA CENTRAL/RUA SANTISSÍMO SACRAMENTO/AVENIDA JOVENTINO RODRIGUES"/>
  </r>
  <r>
    <x v="266"/>
    <x v="5"/>
    <x v="4"/>
    <x v="0"/>
    <n v="6"/>
    <s v="AVENIDA SARAH KUBITSCHEK (PARQUE ALVORADA)"/>
    <s v="LUZIÂNIA"/>
    <s v="TERMINAL LUZIÂNIA/AVENIDA ÉZIO CARNEIRO/AVENIDA CENTRAL/RUA SANTISSÍMO SACRAMENTO/AVENIDA JOVENTINO RODRIGUES/AVENIDA SARAH KUBITSCHEK (PARQUE ALVORADA)"/>
  </r>
  <r>
    <x v="266"/>
    <x v="5"/>
    <x v="4"/>
    <x v="0"/>
    <n v="7"/>
    <s v="BR-040"/>
    <s v="PARQUE SOL NASCENTE"/>
    <s v="TERMINAL LUZIÂNIA/AVENIDA ÉZIO CARNEIRO/AVENIDA CENTRAL/RUA SANTISSÍMO SACRAMENTO/AVENIDA JOVENTINO RODRIGUES/AVENIDA SARAH KUBITSCHEK (PARQUE ALVORADA)/BR-040"/>
  </r>
  <r>
    <x v="266"/>
    <x v="5"/>
    <x v="4"/>
    <x v="0"/>
    <n v="8"/>
    <s v="BR-040"/>
    <s v="JARDIM INGÁ"/>
    <s v="TERMINAL LUZIÂNIA/AVENIDA ÉZIO CARNEIRO/AVENIDA CENTRAL/RUA SANTISSÍMO SACRAMENTO/AVENIDA JOVENTINO RODRIGUES/AVENIDA SARAH KUBITSCHEK (PARQUE ALVORADA)/BR-040/BR-040"/>
  </r>
  <r>
    <x v="266"/>
    <x v="5"/>
    <x v="4"/>
    <x v="0"/>
    <n v="9"/>
    <s v="BR-040"/>
    <s v="VALPARAÍSO DO GOIÁS"/>
    <s v="TERMINAL LUZIÂNIA/AVENIDA ÉZIO CARNEIRO/AVENIDA CENTRAL/RUA SANTISSÍMO SACRAMENTO/AVENIDA JOVENTINO RODRIGUES/AVENIDA SARAH KUBITSCHEK (PARQUE ALVORADA)/BR-040/BR-040/BR-040"/>
  </r>
  <r>
    <x v="266"/>
    <x v="5"/>
    <x v="4"/>
    <x v="0"/>
    <n v="10"/>
    <s v="BR-040"/>
    <s v="SANTA MARIA"/>
    <s v="TERMINAL LUZIÂNIA/AVENIDA ÉZIO CARNEIRO/AVENIDA CENTRAL/RUA SANTISSÍMO SACRAMENTO/AVENIDA JOVENTINO RODRIGUES/AVENIDA SARAH KUBITSCHEK (PARQUE ALVORADA)/BR-040/BR-040/BR-040/BR-040"/>
  </r>
  <r>
    <x v="266"/>
    <x v="5"/>
    <x v="4"/>
    <x v="0"/>
    <n v="11"/>
    <s v="EPIA"/>
    <s v="PARKWAY"/>
    <s v="TERMINAL LUZIÂNIA/AVENIDA ÉZIO CARNEIRO/AVENIDA CENTRAL/RUA SANTISSÍMO SACRAMENTO/AVENIDA JOVENTINO RODRIGUES/AVENIDA SARAH KUBITSCHEK (PARQUE ALVORADA)/BR-040/BR-040/BR-040/BR-040/EPIA"/>
  </r>
  <r>
    <x v="266"/>
    <x v="5"/>
    <x v="4"/>
    <x v="0"/>
    <n v="12"/>
    <s v="EPIA"/>
    <s v="CANDANGOLÂNDIA"/>
    <s v="TERMINAL LUZIÂNIA/AVENIDA ÉZIO CARNEIRO/AVENIDA CENTRAL/RUA SANTISSÍMO SACRAMENTO/AVENIDA JOVENTINO RODRIGUES/AVENIDA SARAH KUBITSCHEK (PARQUE ALVORADA)/BR-040/BR-040/BR-040/BR-040/EPIA/EPIA"/>
  </r>
  <r>
    <x v="266"/>
    <x v="5"/>
    <x v="4"/>
    <x v="0"/>
    <n v="13"/>
    <s v="EPGU - ZOOLÓGICO"/>
    <s v="GUARÁ"/>
    <s v="TERMINAL LUZIÂNIA/AVENIDA ÉZIO CARNEIRO/AVENIDA CENTRAL/RUA SANTISSÍMO SACRAMENTO/AVENIDA JOVENTINO RODRIGUES/AVENIDA SARAH KUBITSCHEK (PARQUE ALVORADA)/BR-040/BR-040/BR-040/BR-040/EPIA/EPIA/EPGU - ZOOLÓGICO"/>
  </r>
  <r>
    <x v="266"/>
    <x v="5"/>
    <x v="4"/>
    <x v="0"/>
    <n v="14"/>
    <s v="AVENIDA DAS NAÇÕES (VILA TELEBRASÍLIA)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"/>
  </r>
  <r>
    <x v="266"/>
    <x v="5"/>
    <x v="4"/>
    <x v="0"/>
    <n v="15"/>
    <s v="EIXO W SUL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"/>
  </r>
  <r>
    <x v="266"/>
    <x v="5"/>
    <x v="4"/>
    <x v="0"/>
    <n v="16"/>
    <s v="RODOVIÁRIA PLANO PILOTO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"/>
  </r>
  <r>
    <x v="266"/>
    <x v="5"/>
    <x v="5"/>
    <x v="1"/>
    <n v="1"/>
    <s v="RODOVIÁRIA PLANO PILOTO"/>
    <s v="BRASÍLIA"/>
    <s v="RODOVIÁRIA PLANO PILOTO"/>
  </r>
  <r>
    <x v="266"/>
    <x v="5"/>
    <x v="5"/>
    <x v="1"/>
    <n v="2"/>
    <s v="EIXO W SUL"/>
    <s v="BRASÍLIA"/>
    <s v="RODOVIÁRIA PLANO PILOTO/EIXO W SUL"/>
  </r>
  <r>
    <x v="266"/>
    <x v="5"/>
    <x v="5"/>
    <x v="1"/>
    <n v="3"/>
    <s v="AVENIDA DAS NAÇÕES (VILA TELEBRASÍLIA)"/>
    <s v="BRASÍLIA"/>
    <s v="RODOVIÁRIA PLANO PILOTO/EIXO W SUL/AVENIDA DAS NAÇÕES (VILA TELEBRASÍLIA)"/>
  </r>
  <r>
    <x v="266"/>
    <x v="5"/>
    <x v="5"/>
    <x v="1"/>
    <n v="4"/>
    <s v="EPGU - ZOOLÓGICO"/>
    <s v="GUARÁ"/>
    <s v="RODOVIÁRIA PLANO PILOTO/EIXO W SUL/AVENIDA DAS NAÇÕES (VILA TELEBRASÍLIA)/EPGU - ZOOLÓGICO"/>
  </r>
  <r>
    <x v="266"/>
    <x v="5"/>
    <x v="5"/>
    <x v="1"/>
    <n v="5"/>
    <s v="EPIA"/>
    <s v="CANDANGOLÂNDIA"/>
    <s v="RODOVIÁRIA PLANO PILOTO/EIXO W SUL/AVENIDA DAS NAÇÕES (VILA TELEBRASÍLIA)/EPGU - ZOOLÓGICO/EPIA"/>
  </r>
  <r>
    <x v="266"/>
    <x v="5"/>
    <x v="5"/>
    <x v="1"/>
    <n v="6"/>
    <s v="EPIA"/>
    <s v="PARKWAY"/>
    <s v="RODOVIÁRIA PLANO PILOTO/EIXO W SUL/AVENIDA DAS NAÇÕES (VILA TELEBRASÍLIA)/EPGU - ZOOLÓGICO/EPIA/EPIA"/>
  </r>
  <r>
    <x v="266"/>
    <x v="5"/>
    <x v="5"/>
    <x v="1"/>
    <n v="7"/>
    <s v="BR-040"/>
    <s v="SANTA MARIA"/>
    <s v="RODOVIÁRIA PLANO PILOTO/EIXO W SUL/AVENIDA DAS NAÇÕES (VILA TELEBRASÍLIA)/EPGU - ZOOLÓGICO/EPIA/EPIA/BR-040"/>
  </r>
  <r>
    <x v="266"/>
    <x v="5"/>
    <x v="5"/>
    <x v="1"/>
    <n v="8"/>
    <s v="BR-040"/>
    <s v="VALPARAÍSO DO GOIÁS"/>
    <s v="RODOVIÁRIA PLANO PILOTO/EIXO W SUL/AVENIDA DAS NAÇÕES (VILA TELEBRASÍLIA)/EPGU - ZOOLÓGICO/EPIA/EPIA/BR-040/BR-040"/>
  </r>
  <r>
    <x v="266"/>
    <x v="5"/>
    <x v="5"/>
    <x v="1"/>
    <n v="9"/>
    <s v="BR-040"/>
    <s v="JARDIM INGÁ"/>
    <s v="RODOVIÁRIA PLANO PILOTO/EIXO W SUL/AVENIDA DAS NAÇÕES (VILA TELEBRASÍLIA)/EPGU - ZOOLÓGICO/EPIA/EPIA/BR-040/BR-040/BR-040"/>
  </r>
  <r>
    <x v="266"/>
    <x v="5"/>
    <x v="5"/>
    <x v="1"/>
    <n v="10"/>
    <s v="BR-040"/>
    <s v="PARQUE SOL NASCENTE"/>
    <s v="RODOVIÁRIA PLANO PILOTO/EIXO W SUL/AVENIDA DAS NAÇÕES (VILA TELEBRASÍLIA)/EPGU - ZOOLÓGICO/EPIA/EPIA/BR-040/BR-040/BR-040/BR-040"/>
  </r>
  <r>
    <x v="266"/>
    <x v="5"/>
    <x v="5"/>
    <x v="1"/>
    <n v="11"/>
    <s v="AVENIDA SARAH KUBITSCHEK (PARQUE ALVORADA)"/>
    <s v="LUZIÂNIA"/>
    <s v="RODOVIÁRIA PLANO PILOTO/EIXO W SUL/AVENIDA DAS NAÇÕES (VILA TELEBRASÍLIA)/EPGU - ZOOLÓGICO/EPIA/EPIA/BR-040/BR-040/BR-040/BR-040/AVENIDA SARAH KUBITSCHEK (PARQUE ALVORADA)"/>
  </r>
  <r>
    <x v="266"/>
    <x v="5"/>
    <x v="5"/>
    <x v="1"/>
    <n v="12"/>
    <s v="AVENIDA JOVENTINO RODRIGUES"/>
    <s v="LUZIÂNIA"/>
    <s v="RODOVIÁRIA PLANO PILOTO/EIXO W SUL/AVENIDA DAS NAÇÕES (VILA TELEBRASÍLIA)/EPGU - ZOOLÓGICO/EPIA/EPIA/BR-040/BR-040/BR-040/BR-040/AVENIDA SARAH KUBITSCHEK (PARQUE ALVORADA)/AVENIDA JOVENTINO RODRIGUES"/>
  </r>
  <r>
    <x v="266"/>
    <x v="5"/>
    <x v="5"/>
    <x v="1"/>
    <n v="13"/>
    <s v="RUA SANTISSÍMO SACRAMENTO"/>
    <s v="LUZIÂNIA"/>
    <s v="RODOVIÁRIA PLANO PILOTO/EIXO W SUL/AVENIDA DAS NAÇÕES (VILA TELEBRASÍLIA)/EPGU - ZOOLÓGICO/EPIA/EPIA/BR-040/BR-040/BR-040/BR-040/AVENIDA SARAH KUBITSCHEK (PARQUE ALVORADA)/AVENIDA JOVENTINO RODRIGUES/RUA SANTISSÍMO SACRAMENTO"/>
  </r>
  <r>
    <x v="266"/>
    <x v="5"/>
    <x v="5"/>
    <x v="1"/>
    <n v="14"/>
    <s v="AVENIDA CENTRAL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"/>
  </r>
  <r>
    <x v="266"/>
    <x v="5"/>
    <x v="5"/>
    <x v="1"/>
    <n v="15"/>
    <s v="AVENIDA ÉZIO CARNEIRO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/AVENIDA ÉZIO CARNEIRO"/>
  </r>
  <r>
    <x v="266"/>
    <x v="5"/>
    <x v="5"/>
    <x v="1"/>
    <n v="16"/>
    <s v="TERMINAL LUZIÂNIA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"/>
  </r>
  <r>
    <x v="267"/>
    <x v="9"/>
    <x v="4"/>
    <x v="0"/>
    <n v="1"/>
    <s v="TERMINAL LUZIÂNIA"/>
    <s v="LUZIÂNIA"/>
    <s v="TERMINAL LUZIÂNIA"/>
  </r>
  <r>
    <x v="267"/>
    <x v="9"/>
    <x v="4"/>
    <x v="0"/>
    <n v="2"/>
    <s v="AVENIDA ÉZIO CARNEIRO"/>
    <s v="LUZIÂNIA"/>
    <s v="TERMINAL LUZIÂNIA/AVENIDA ÉZIO CARNEIRO"/>
  </r>
  <r>
    <x v="267"/>
    <x v="9"/>
    <x v="4"/>
    <x v="0"/>
    <n v="3"/>
    <s v="RUA DO COMÉRCIO"/>
    <s v="LUZIÂNIA"/>
    <s v="TERMINAL LUZIÂNIA/AVENIDA ÉZIO CARNEIRO/RUA DO COMÉRCIO"/>
  </r>
  <r>
    <x v="267"/>
    <x v="9"/>
    <x v="4"/>
    <x v="0"/>
    <n v="4"/>
    <s v="RUA JESUS MEIRELES"/>
    <s v="LUZIÂNIA"/>
    <s v="TERMINAL LUZIÂNIA/AVENIDA ÉZIO CARNEIRO/RUA DO COMÉRCIO/RUA JESUS MEIRELES"/>
  </r>
  <r>
    <x v="267"/>
    <x v="9"/>
    <x v="4"/>
    <x v="0"/>
    <n v="5"/>
    <s v="AVENIDA ALFREDO NASSER"/>
    <s v="LUZIÂNIA"/>
    <s v="TERMINAL LUZIÂNIA/AVENIDA ÉZIO CARNEIRO/RUA DO COMÉRCIO/RUA JESUS MEIRELES/AVENIDA ALFREDO NASSER"/>
  </r>
  <r>
    <x v="267"/>
    <x v="9"/>
    <x v="4"/>
    <x v="0"/>
    <n v="10"/>
    <s v="BR-040"/>
    <s v="PARQUE SOL NASCENTE"/>
    <s v="TERMINAL LUZIÂNIA/AVENIDA ÉZIO CARNEIRO/RUA DO COMÉRCIO/RUA JESUS MEIRELES/AVENIDA ALFREDO NASSER/BR-040"/>
  </r>
  <r>
    <x v="267"/>
    <x v="9"/>
    <x v="4"/>
    <x v="0"/>
    <n v="11"/>
    <s v="BR-040"/>
    <s v="JARDIM INGÁ"/>
    <s v="TERMINAL LUZIÂNIA/AVENIDA ÉZIO CARNEIRO/RUA DO COMÉRCIO/RUA JESUS MEIRELES/AVENIDA ALFREDO NASSER/BR-040/BR-040"/>
  </r>
  <r>
    <x v="267"/>
    <x v="9"/>
    <x v="4"/>
    <x v="0"/>
    <n v="12"/>
    <s v="BR-040"/>
    <s v="VALPARAÍSO DO GOIÁS"/>
    <s v="TERMINAL LUZIÂNIA/AVENIDA ÉZIO CARNEIRO/RUA DO COMÉRCIO/RUA JESUS MEIRELES/AVENIDA ALFREDO NASSER/BR-040/BR-040/BR-040"/>
  </r>
  <r>
    <x v="267"/>
    <x v="9"/>
    <x v="4"/>
    <x v="0"/>
    <n v="13"/>
    <s v="BR-040"/>
    <s v="SANTA MARIA"/>
    <s v="TERMINAL LUZIÂNIA/AVENIDA ÉZIO CARNEIRO/RUA DO COMÉRCIO/RUA JESUS MEIRELES/AVENIDA ALFREDO NASSER/BR-040/BR-040/BR-040/BR-040"/>
  </r>
  <r>
    <x v="267"/>
    <x v="9"/>
    <x v="4"/>
    <x v="0"/>
    <n v="14"/>
    <s v="EPIA"/>
    <s v="PARKWAY"/>
    <s v="TERMINAL LUZIÂNIA/AVENIDA ÉZIO CARNEIRO/RUA DO COMÉRCIO/RUA JESUS MEIRELES/AVENIDA ALFREDO NASSER/BR-040/BR-040/BR-040/BR-040/EPIA"/>
  </r>
  <r>
    <x v="267"/>
    <x v="9"/>
    <x v="4"/>
    <x v="0"/>
    <n v="15"/>
    <s v="EPIA"/>
    <s v="CANDANGOLÂNDIA"/>
    <s v="TERMINAL LUZIÂNIA/AVENIDA ÉZIO CARNEIRO/RUA DO COMÉRCIO/RUA JESUS MEIRELES/AVENIDA ALFREDO NASSER/BR-040/BR-040/BR-040/BR-040/EPIA/EPIA"/>
  </r>
  <r>
    <x v="267"/>
    <x v="9"/>
    <x v="4"/>
    <x v="0"/>
    <n v="16"/>
    <s v="PARKSHOPPING"/>
    <s v="GUARÁ"/>
    <s v="TERMINAL LUZIÂNIA/AVENIDA ÉZIO CARNEIRO/RUA DO COMÉRCIO/RUA JESUS MEIRELES/AVENIDA ALFREDO NASSER/BR-040/BR-040/BR-040/BR-040/EPIA/EPIA/PARKSHOPPING"/>
  </r>
  <r>
    <x v="267"/>
    <x v="9"/>
    <x v="4"/>
    <x v="0"/>
    <n v="17"/>
    <s v="EPGU - ZOOLÓGICO"/>
    <s v="GUARÁ"/>
    <s v="TERMINAL LUZIÂNIA/AVENIDA ÉZIO CARNEIRO/RUA DO COMÉRCIO/RUA JESUS MEIRELES/AVENIDA ALFREDO NASSER/BR-040/BR-040/BR-040/BR-040/EPIA/EPIA/PARKSHOPPING/EPGU - ZOOLÓGICO"/>
  </r>
  <r>
    <x v="267"/>
    <x v="9"/>
    <x v="4"/>
    <x v="0"/>
    <n v="18"/>
    <s v="AVENIDA DAS NAÇÕES (VILA TELEBRASÍLIA)"/>
    <s v="BRASÍLIA"/>
    <s v="TERMINAL LUZIÂNIA/AVENIDA ÉZIO CARNEIRO/RUA DO COMÉRCIO/RUA JESUS MEIRELES/AVENIDA ALFREDO NASSER/BR-040/BR-040/BR-040/BR-040/EPIA/EPIA/PARKSHOPPING/EPGU - ZOOLÓGICO/AVENIDA DAS NAÇÕES (VILA TELEBRASÍLIA)"/>
  </r>
  <r>
    <x v="267"/>
    <x v="9"/>
    <x v="4"/>
    <x v="0"/>
    <n v="19"/>
    <s v="EIXO W SUL"/>
    <s v="BRASÍLIA"/>
    <s v="TERMINAL LUZIÂNIA/AVENIDA ÉZIO CARNEIRO/RUA DO COMÉRCIO/RUA JESUS MEIRELES/AVENIDA ALFREDO NASSER/BR-040/BR-040/BR-040/BR-040/EPIA/EPIA/PARKSHOPPING/EPGU - ZOOLÓGICO/AVENIDA DAS NAÇÕES (VILA TELEBRASÍLIA)/EIXO W SUL"/>
  </r>
  <r>
    <x v="267"/>
    <x v="9"/>
    <x v="4"/>
    <x v="0"/>
    <n v="20"/>
    <s v="RODOVIÁRIA PLANO PILOTO"/>
    <s v="BRASÍLIA"/>
    <s v="TERMINAL LUZIÂNIA/AVENIDA ÉZIO CARNEIRO/RUA DO COMÉRCIO/RUA JESUS MEIRELES/AVENIDA ALFREDO NASSER/BR-040/BR-040/BR-040/BR-040/EPIA/EPIA/PARKSHOPPING/EPGU - ZOOLÓGICO/AVENIDA DAS NAÇÕES (VILA TELEBRASÍLIA)/EIXO W SUL/RODOVIÁRIA PLANO PILOTO"/>
  </r>
  <r>
    <x v="267"/>
    <x v="9"/>
    <x v="5"/>
    <x v="1"/>
    <n v="1"/>
    <s v="RODOVIÁRIA PLANO PILOTO"/>
    <s v="BRASÍLIA"/>
    <s v="RODOVIÁRIA PLANO PILOTO"/>
  </r>
  <r>
    <x v="267"/>
    <x v="9"/>
    <x v="5"/>
    <x v="1"/>
    <n v="2"/>
    <s v="EIXO W SUL"/>
    <s v="BRASÍLIA"/>
    <s v="RODOVIÁRIA PLANO PILOTO/EIXO W SUL"/>
  </r>
  <r>
    <x v="267"/>
    <x v="9"/>
    <x v="5"/>
    <x v="1"/>
    <n v="3"/>
    <s v="AVENIDA DAS NAÇÕES (VILA TELEBRASÍLIA)"/>
    <s v="BRASÍLIA"/>
    <s v="RODOVIÁRIA PLANO PILOTO/EIXO W SUL/AVENIDA DAS NAÇÕES (VILA TELEBRASÍLIA)"/>
  </r>
  <r>
    <x v="267"/>
    <x v="9"/>
    <x v="5"/>
    <x v="1"/>
    <n v="4"/>
    <s v="EPGU - ZOOLÓGICO"/>
    <s v="GUARÁ"/>
    <s v="RODOVIÁRIA PLANO PILOTO/EIXO W SUL/AVENIDA DAS NAÇÕES (VILA TELEBRASÍLIA)/EPGU - ZOOLÓGICO"/>
  </r>
  <r>
    <x v="267"/>
    <x v="9"/>
    <x v="5"/>
    <x v="1"/>
    <n v="5"/>
    <s v="PARKSHOPPING"/>
    <s v="GUARÁ"/>
    <s v="RODOVIÁRIA PLANO PILOTO/EIXO W SUL/AVENIDA DAS NAÇÕES (VILA TELEBRASÍLIA)/EPGU - ZOOLÓGICO/PARKSHOPPING"/>
  </r>
  <r>
    <x v="267"/>
    <x v="9"/>
    <x v="5"/>
    <x v="1"/>
    <n v="10"/>
    <s v="EPIA"/>
    <s v="CANDANGOLÂNDIA"/>
    <s v="RODOVIÁRIA PLANO PILOTO/EIXO W SUL/AVENIDA DAS NAÇÕES (VILA TELEBRASÍLIA)/EPGU - ZOOLÓGICO/PARKSHOPPING/EPIA"/>
  </r>
  <r>
    <x v="267"/>
    <x v="9"/>
    <x v="5"/>
    <x v="1"/>
    <n v="11"/>
    <s v="EPIA"/>
    <s v="PARKWAY"/>
    <s v="RODOVIÁRIA PLANO PILOTO/EIXO W SUL/AVENIDA DAS NAÇÕES (VILA TELEBRASÍLIA)/EPGU - ZOOLÓGICO/PARKSHOPPING/EPIA/EPIA"/>
  </r>
  <r>
    <x v="267"/>
    <x v="9"/>
    <x v="5"/>
    <x v="1"/>
    <n v="12"/>
    <s v="BR-040"/>
    <s v="SANTA MARIA"/>
    <s v="RODOVIÁRIA PLANO PILOTO/EIXO W SUL/AVENIDA DAS NAÇÕES (VILA TELEBRASÍLIA)/EPGU - ZOOLÓGICO/PARKSHOPPING/EPIA/EPIA/BR-040"/>
  </r>
  <r>
    <x v="267"/>
    <x v="9"/>
    <x v="5"/>
    <x v="1"/>
    <n v="13"/>
    <s v="BR-040"/>
    <s v="VALPARAÍSO DO GOIÁS"/>
    <s v="RODOVIÁRIA PLANO PILOTO/EIXO W SUL/AVENIDA DAS NAÇÕES (VILA TELEBRASÍLIA)/EPGU - ZOOLÓGICO/PARKSHOPPING/EPIA/EPIA/BR-040/BR-040"/>
  </r>
  <r>
    <x v="267"/>
    <x v="9"/>
    <x v="5"/>
    <x v="1"/>
    <n v="14"/>
    <s v="BR-040"/>
    <s v="JARDIM INGÁ"/>
    <s v="RODOVIÁRIA PLANO PILOTO/EIXO W SUL/AVENIDA DAS NAÇÕES (VILA TELEBRASÍLIA)/EPGU - ZOOLÓGICO/PARKSHOPPING/EPIA/EPIA/BR-040/BR-040/BR-040"/>
  </r>
  <r>
    <x v="267"/>
    <x v="9"/>
    <x v="5"/>
    <x v="1"/>
    <n v="15"/>
    <s v="BR-040"/>
    <s v="PARQUE SOL NASCENTE"/>
    <s v="RODOVIÁRIA PLANO PILOTO/EIXO W SUL/AVENIDA DAS NAÇÕES (VILA TELEBRASÍLIA)/EPGU - ZOOLÓGICO/PARKSHOPPING/EPIA/EPIA/BR-040/BR-040/BR-040/BR-040"/>
  </r>
  <r>
    <x v="267"/>
    <x v="9"/>
    <x v="5"/>
    <x v="1"/>
    <n v="16"/>
    <s v="AVENIDA ALFREDO NASSER"/>
    <s v="LUZIÂNIA"/>
    <s v="RODOVIÁRIA PLANO PILOTO/EIXO W SUL/AVENIDA DAS NAÇÕES (VILA TELEBRASÍLIA)/EPGU - ZOOLÓGICO/PARKSHOPPING/EPIA/EPIA/BR-040/BR-040/BR-040/BR-040/AVENIDA ALFREDO NASSER"/>
  </r>
  <r>
    <x v="267"/>
    <x v="9"/>
    <x v="5"/>
    <x v="1"/>
    <n v="17"/>
    <s v="RUA JESUS MEIRELES"/>
    <s v="LUZIÂNIA"/>
    <s v="RODOVIÁRIA PLANO PILOTO/EIXO W SUL/AVENIDA DAS NAÇÕES (VILA TELEBRASÍLIA)/EPGU - ZOOLÓGICO/PARKSHOPPING/EPIA/EPIA/BR-040/BR-040/BR-040/BR-040/AVENIDA ALFREDO NASSER/RUA JESUS MEIRELES"/>
  </r>
  <r>
    <x v="267"/>
    <x v="9"/>
    <x v="5"/>
    <x v="1"/>
    <n v="18"/>
    <s v="RUA DO COMÉRCIO"/>
    <s v="LUZIÂNIA"/>
    <s v="RODOVIÁRIA PLANO PILOTO/EIXO W SUL/AVENIDA DAS NAÇÕES (VILA TELEBRASÍLIA)/EPGU - ZOOLÓGICO/PARKSHOPPING/EPIA/EPIA/BR-040/BR-040/BR-040/BR-040/AVENIDA ALFREDO NASSER/RUA JESUS MEIRELES/RUA DO COMÉRCIO"/>
  </r>
  <r>
    <x v="267"/>
    <x v="9"/>
    <x v="5"/>
    <x v="1"/>
    <n v="19"/>
    <s v="AVENIDA ÉZIO CARNEIRO"/>
    <s v="LUZIÂNIA"/>
    <s v="RODOVIÁRIA PLANO PILOTO/EIXO W SUL/AVENIDA DAS NAÇÕES (VILA TELEBRASÍLIA)/EPGU - ZOOLÓGICO/PARKSHOPPING/EPIA/EPIA/BR-040/BR-040/BR-040/BR-040/AVENIDA ALFREDO NASSER/RUA JESUS MEIRELES/RUA DO COMÉRCIO/AVENIDA ÉZIO CARNEIRO"/>
  </r>
  <r>
    <x v="267"/>
    <x v="9"/>
    <x v="5"/>
    <x v="1"/>
    <n v="20"/>
    <s v="TERMINAL LUZIÂNIA"/>
    <s v="LUZIÂNIA"/>
    <s v="RODOVIÁRIA PLANO PILOTO/EIXO W SUL/AVENIDA DAS NAÇÕES (VILA TELEBRASÍLIA)/EPGU - ZOOLÓGICO/PARKSHOPPING/EPIA/EPIA/BR-040/BR-040/BR-040/BR-040/AVENIDA ALFREDO NASSER/RUA JESUS MEIRELES/RUA DO COMÉRCIO/AVENIDA ÉZIO CARNEIRO/TERMINAL LUZIÂNIA"/>
  </r>
  <r>
    <x v="267"/>
    <x v="9"/>
    <x v="4"/>
    <x v="0"/>
    <n v="1"/>
    <s v="TERMINAL LUZIÂNIA"/>
    <s v="LUZIÂNIA"/>
    <s v="TERMINAL LUZIÂNIA"/>
  </r>
  <r>
    <x v="267"/>
    <x v="9"/>
    <x v="4"/>
    <x v="0"/>
    <n v="2"/>
    <s v="AVENIDA ÉZIO CARNEIRO"/>
    <s v="LUZIÂNIA"/>
    <s v="TERMINAL LUZIÂNIA/AVENIDA ÉZIO CARNEIRO"/>
  </r>
  <r>
    <x v="267"/>
    <x v="9"/>
    <x v="4"/>
    <x v="0"/>
    <n v="3"/>
    <s v="RUA DO COMÉRCIO"/>
    <s v="LUZIÂNIA"/>
    <s v="TERMINAL LUZIÂNIA/AVENIDA ÉZIO CARNEIRO/RUA DO COMÉRCIO"/>
  </r>
  <r>
    <x v="267"/>
    <x v="9"/>
    <x v="4"/>
    <x v="0"/>
    <n v="4"/>
    <s v="RUA JESUS MEIRELES"/>
    <s v="LUZIÂNIA"/>
    <s v="TERMINAL LUZIÂNIA/AVENIDA ÉZIO CARNEIRO/RUA DO COMÉRCIO/RUA JESUS MEIRELES"/>
  </r>
  <r>
    <x v="267"/>
    <x v="9"/>
    <x v="4"/>
    <x v="0"/>
    <n v="5"/>
    <s v="AVENIDA ALFREDO NASSER"/>
    <s v="LUZIÂNIA"/>
    <s v="TERMINAL LUZIÂNIA/AVENIDA ÉZIO CARNEIRO/RUA DO COMÉRCIO/RUA JESUS MEIRELES/AVENIDA ALFREDO NASSER"/>
  </r>
  <r>
    <x v="267"/>
    <x v="9"/>
    <x v="4"/>
    <x v="0"/>
    <n v="10"/>
    <s v="BR-040"/>
    <s v="PARQUE SOL NASCENTE"/>
    <s v="TERMINAL LUZIÂNIA/AVENIDA ÉZIO CARNEIRO/RUA DO COMÉRCIO/RUA JESUS MEIRELES/AVENIDA ALFREDO NASSER/BR-040"/>
  </r>
  <r>
    <x v="267"/>
    <x v="9"/>
    <x v="4"/>
    <x v="0"/>
    <n v="11"/>
    <s v="BR-040"/>
    <s v="JARDIM INGÁ"/>
    <s v="TERMINAL LUZIÂNIA/AVENIDA ÉZIO CARNEIRO/RUA DO COMÉRCIO/RUA JESUS MEIRELES/AVENIDA ALFREDO NASSER/BR-040/BR-040"/>
  </r>
  <r>
    <x v="267"/>
    <x v="9"/>
    <x v="4"/>
    <x v="0"/>
    <n v="12"/>
    <s v="BR-040"/>
    <s v="VALPARAÍSO DO GOIÁS"/>
    <s v="TERMINAL LUZIÂNIA/AVENIDA ÉZIO CARNEIRO/RUA DO COMÉRCIO/RUA JESUS MEIRELES/AVENIDA ALFREDO NASSER/BR-040/BR-040/BR-040"/>
  </r>
  <r>
    <x v="267"/>
    <x v="9"/>
    <x v="4"/>
    <x v="0"/>
    <n v="13"/>
    <s v="BR-040"/>
    <s v="SANTA MARIA"/>
    <s v="TERMINAL LUZIÂNIA/AVENIDA ÉZIO CARNEIRO/RUA DO COMÉRCIO/RUA JESUS MEIRELES/AVENIDA ALFREDO NASSER/BR-040/BR-040/BR-040/BR-040"/>
  </r>
  <r>
    <x v="267"/>
    <x v="9"/>
    <x v="4"/>
    <x v="0"/>
    <n v="14"/>
    <s v="EPIA"/>
    <s v="PARKWAY"/>
    <s v="TERMINAL LUZIÂNIA/AVENIDA ÉZIO CARNEIRO/RUA DO COMÉRCIO/RUA JESUS MEIRELES/AVENIDA ALFREDO NASSER/BR-040/BR-040/BR-040/BR-040/EPIA"/>
  </r>
  <r>
    <x v="267"/>
    <x v="9"/>
    <x v="4"/>
    <x v="0"/>
    <n v="15"/>
    <s v="EPIA"/>
    <s v="CANDANGOLÂNDIA"/>
    <s v="TERMINAL LUZIÂNIA/AVENIDA ÉZIO CARNEIRO/RUA DO COMÉRCIO/RUA JESUS MEIRELES/AVENIDA ALFREDO NASSER/BR-040/BR-040/BR-040/BR-040/EPIA/EPIA"/>
  </r>
  <r>
    <x v="267"/>
    <x v="9"/>
    <x v="4"/>
    <x v="0"/>
    <n v="16"/>
    <s v="PARKSHOPPING"/>
    <s v="GUARÁ"/>
    <s v="TERMINAL LUZIÂNIA/AVENIDA ÉZIO CARNEIRO/RUA DO COMÉRCIO/RUA JESUS MEIRELES/AVENIDA ALFREDO NASSER/BR-040/BR-040/BR-040/BR-040/EPIA/EPIA/PARKSHOPPING"/>
  </r>
  <r>
    <x v="267"/>
    <x v="9"/>
    <x v="4"/>
    <x v="0"/>
    <n v="17"/>
    <s v="EPGU - ZOOLÓGICO"/>
    <s v="GUARÁ"/>
    <s v="TERMINAL LUZIÂNIA/AVENIDA ÉZIO CARNEIRO/RUA DO COMÉRCIO/RUA JESUS MEIRELES/AVENIDA ALFREDO NASSER/BR-040/BR-040/BR-040/BR-040/EPIA/EPIA/PARKSHOPPING/EPGU - ZOOLÓGICO"/>
  </r>
  <r>
    <x v="267"/>
    <x v="9"/>
    <x v="4"/>
    <x v="0"/>
    <n v="18"/>
    <s v="AVENIDA DAS NAÇÕES (VILA TELEBRASÍLIA)"/>
    <s v="BRASÍLIA"/>
    <s v="TERMINAL LUZIÂNIA/AVENIDA ÉZIO CARNEIRO/RUA DO COMÉRCIO/RUA JESUS MEIRELES/AVENIDA ALFREDO NASSER/BR-040/BR-040/BR-040/BR-040/EPIA/EPIA/PARKSHOPPING/EPGU - ZOOLÓGICO/AVENIDA DAS NAÇÕES (VILA TELEBRASÍLIA)"/>
  </r>
  <r>
    <x v="267"/>
    <x v="9"/>
    <x v="4"/>
    <x v="0"/>
    <n v="19"/>
    <s v="EIXO W SUL"/>
    <s v="BRASÍLIA"/>
    <s v="TERMINAL LUZIÂNIA/AVENIDA ÉZIO CARNEIRO/RUA DO COMÉRCIO/RUA JESUS MEIRELES/AVENIDA ALFREDO NASSER/BR-040/BR-040/BR-040/BR-040/EPIA/EPIA/PARKSHOPPING/EPGU - ZOOLÓGICO/AVENIDA DAS NAÇÕES (VILA TELEBRASÍLIA)/EIXO W SUL"/>
  </r>
  <r>
    <x v="267"/>
    <x v="9"/>
    <x v="4"/>
    <x v="0"/>
    <n v="20"/>
    <s v="RODOVIÁRIA PLANO PILOTO"/>
    <s v="BRASÍLIA"/>
    <s v="TERMINAL LUZIÂNIA/AVENIDA ÉZIO CARNEIRO/RUA DO COMÉRCIO/RUA JESUS MEIRELES/AVENIDA ALFREDO NASSER/BR-040/BR-040/BR-040/BR-040/EPIA/EPIA/PARKSHOPPING/EPGU - ZOOLÓGICO/AVENIDA DAS NAÇÕES (VILA TELEBRASÍLIA)/EIXO W SUL/RODOVIÁRIA PLANO PILOTO"/>
  </r>
  <r>
    <x v="267"/>
    <x v="9"/>
    <x v="5"/>
    <x v="1"/>
    <n v="1"/>
    <s v="RODOVIÁRIA PLANO PILOTO"/>
    <s v="BRASÍLIA"/>
    <s v="RODOVIÁRIA PLANO PILOTO"/>
  </r>
  <r>
    <x v="267"/>
    <x v="9"/>
    <x v="5"/>
    <x v="1"/>
    <n v="2"/>
    <s v="EIXO W SUL"/>
    <s v="BRASÍLIA"/>
    <s v="RODOVIÁRIA PLANO PILOTO/EIXO W SUL"/>
  </r>
  <r>
    <x v="267"/>
    <x v="9"/>
    <x v="5"/>
    <x v="1"/>
    <n v="3"/>
    <s v="AVENIDA DAS NAÇÕES (VILA TELEBRASÍLIA)"/>
    <s v="BRASÍLIA"/>
    <s v="RODOVIÁRIA PLANO PILOTO/EIXO W SUL/AVENIDA DAS NAÇÕES (VILA TELEBRASÍLIA)"/>
  </r>
  <r>
    <x v="267"/>
    <x v="9"/>
    <x v="5"/>
    <x v="1"/>
    <n v="4"/>
    <s v="EPGU - ZOOLÓGICO"/>
    <s v="GUARÁ"/>
    <s v="RODOVIÁRIA PLANO PILOTO/EIXO W SUL/AVENIDA DAS NAÇÕES (VILA TELEBRASÍLIA)/EPGU - ZOOLÓGICO"/>
  </r>
  <r>
    <x v="267"/>
    <x v="9"/>
    <x v="5"/>
    <x v="1"/>
    <n v="5"/>
    <s v="PARKSHOPPING"/>
    <s v="GUARÁ"/>
    <s v="RODOVIÁRIA PLANO PILOTO/EIXO W SUL/AVENIDA DAS NAÇÕES (VILA TELEBRASÍLIA)/EPGU - ZOOLÓGICO/PARKSHOPPING"/>
  </r>
  <r>
    <x v="267"/>
    <x v="9"/>
    <x v="5"/>
    <x v="1"/>
    <n v="10"/>
    <s v="EPIA"/>
    <s v="CANDANGOLÂNDIA"/>
    <s v="RODOVIÁRIA PLANO PILOTO/EIXO W SUL/AVENIDA DAS NAÇÕES (VILA TELEBRASÍLIA)/EPGU - ZOOLÓGICO/PARKSHOPPING/EPIA"/>
  </r>
  <r>
    <x v="267"/>
    <x v="9"/>
    <x v="5"/>
    <x v="1"/>
    <n v="11"/>
    <s v="EPIA"/>
    <s v="PARKWAY"/>
    <s v="RODOVIÁRIA PLANO PILOTO/EIXO W SUL/AVENIDA DAS NAÇÕES (VILA TELEBRASÍLIA)/EPGU - ZOOLÓGICO/PARKSHOPPING/EPIA/EPIA"/>
  </r>
  <r>
    <x v="267"/>
    <x v="9"/>
    <x v="5"/>
    <x v="1"/>
    <n v="12"/>
    <s v="BR-040"/>
    <s v="SANTA MARIA"/>
    <s v="RODOVIÁRIA PLANO PILOTO/EIXO W SUL/AVENIDA DAS NAÇÕES (VILA TELEBRASÍLIA)/EPGU - ZOOLÓGICO/PARKSHOPPING/EPIA/EPIA/BR-040"/>
  </r>
  <r>
    <x v="267"/>
    <x v="9"/>
    <x v="5"/>
    <x v="1"/>
    <n v="13"/>
    <s v="BR-040"/>
    <s v="VALPARAÍSO DO GOIÁS"/>
    <s v="RODOVIÁRIA PLANO PILOTO/EIXO W SUL/AVENIDA DAS NAÇÕES (VILA TELEBRASÍLIA)/EPGU - ZOOLÓGICO/PARKSHOPPING/EPIA/EPIA/BR-040/BR-040"/>
  </r>
  <r>
    <x v="267"/>
    <x v="9"/>
    <x v="5"/>
    <x v="1"/>
    <n v="14"/>
    <s v="BR-040"/>
    <s v="JARDIM INGÁ"/>
    <s v="RODOVIÁRIA PLANO PILOTO/EIXO W SUL/AVENIDA DAS NAÇÕES (VILA TELEBRASÍLIA)/EPGU - ZOOLÓGICO/PARKSHOPPING/EPIA/EPIA/BR-040/BR-040/BR-040"/>
  </r>
  <r>
    <x v="267"/>
    <x v="9"/>
    <x v="5"/>
    <x v="1"/>
    <n v="15"/>
    <s v="BR-040"/>
    <s v="PARQUE SOL NASCENTE"/>
    <s v="RODOVIÁRIA PLANO PILOTO/EIXO W SUL/AVENIDA DAS NAÇÕES (VILA TELEBRASÍLIA)/EPGU - ZOOLÓGICO/PARKSHOPPING/EPIA/EPIA/BR-040/BR-040/BR-040/BR-040"/>
  </r>
  <r>
    <x v="267"/>
    <x v="9"/>
    <x v="5"/>
    <x v="1"/>
    <n v="16"/>
    <s v="AVENIDA ALFREDO NASSER"/>
    <s v="LUZIÂNIA"/>
    <s v="RODOVIÁRIA PLANO PILOTO/EIXO W SUL/AVENIDA DAS NAÇÕES (VILA TELEBRASÍLIA)/EPGU - ZOOLÓGICO/PARKSHOPPING/EPIA/EPIA/BR-040/BR-040/BR-040/BR-040/AVENIDA ALFREDO NASSER"/>
  </r>
  <r>
    <x v="267"/>
    <x v="9"/>
    <x v="5"/>
    <x v="1"/>
    <n v="17"/>
    <s v="RUA JESUS MEIRELES"/>
    <s v="LUZIÂNIA"/>
    <s v="RODOVIÁRIA PLANO PILOTO/EIXO W SUL/AVENIDA DAS NAÇÕES (VILA TELEBRASÍLIA)/EPGU - ZOOLÓGICO/PARKSHOPPING/EPIA/EPIA/BR-040/BR-040/BR-040/BR-040/AVENIDA ALFREDO NASSER/RUA JESUS MEIRELES"/>
  </r>
  <r>
    <x v="267"/>
    <x v="9"/>
    <x v="5"/>
    <x v="1"/>
    <n v="18"/>
    <s v="RUA DO COMÉRCIO"/>
    <s v="LUZIÂNIA"/>
    <s v="RODOVIÁRIA PLANO PILOTO/EIXO W SUL/AVENIDA DAS NAÇÕES (VILA TELEBRASÍLIA)/EPGU - ZOOLÓGICO/PARKSHOPPING/EPIA/EPIA/BR-040/BR-040/BR-040/BR-040/AVENIDA ALFREDO NASSER/RUA JESUS MEIRELES/RUA DO COMÉRCIO"/>
  </r>
  <r>
    <x v="267"/>
    <x v="9"/>
    <x v="5"/>
    <x v="1"/>
    <n v="19"/>
    <s v="AVENIDA ÉZIO CARNEIRO"/>
    <s v="LUZIÂNIA"/>
    <s v="RODOVIÁRIA PLANO PILOTO/EIXO W SUL/AVENIDA DAS NAÇÕES (VILA TELEBRASÍLIA)/EPGU - ZOOLÓGICO/PARKSHOPPING/EPIA/EPIA/BR-040/BR-040/BR-040/BR-040/AVENIDA ALFREDO NASSER/RUA JESUS MEIRELES/RUA DO COMÉRCIO/AVENIDA ÉZIO CARNEIRO"/>
  </r>
  <r>
    <x v="267"/>
    <x v="9"/>
    <x v="5"/>
    <x v="1"/>
    <n v="20"/>
    <s v="TERMINAL LUZIÂNIA"/>
    <s v="LUZIÂNIA"/>
    <s v="RODOVIÁRIA PLANO PILOTO/EIXO W SUL/AVENIDA DAS NAÇÕES (VILA TELEBRASÍLIA)/EPGU - ZOOLÓGICO/PARKSHOPPING/EPIA/EPIA/BR-040/BR-040/BR-040/BR-040/AVENIDA ALFREDO NASSER/RUA JESUS MEIRELES/RUA DO COMÉRCIO/AVENIDA ÉZIO CARNEIRO/TERMINAL LUZIÂNIA"/>
  </r>
  <r>
    <x v="268"/>
    <x v="5"/>
    <x v="4"/>
    <x v="0"/>
    <n v="1"/>
    <s v="TERMINAL LUZIÂNIA"/>
    <s v="LUZIÂNIA"/>
    <s v="TERMINAL LUZIÂNIA"/>
  </r>
  <r>
    <x v="268"/>
    <x v="5"/>
    <x v="4"/>
    <x v="0"/>
    <n v="2"/>
    <s v="AVENIDA ÉZIO CARNEIRO"/>
    <s v="LUZIÂNIA"/>
    <s v="TERMINAL LUZIÂNIA/AVENIDA ÉZIO CARNEIRO"/>
  </r>
  <r>
    <x v="268"/>
    <x v="5"/>
    <x v="4"/>
    <x v="0"/>
    <n v="3"/>
    <s v="AVENIDA CENTRAL"/>
    <s v="LUZIÂNIA"/>
    <s v="TERMINAL LUZIÂNIA/AVENIDA ÉZIO CARNEIRO/AVENIDA CENTRAL"/>
  </r>
  <r>
    <x v="268"/>
    <x v="5"/>
    <x v="4"/>
    <x v="0"/>
    <n v="4"/>
    <s v="RUA SANTISSÍMO SACRAMENTO"/>
    <s v="LUZIÂNIA"/>
    <s v="TERMINAL LUZIÂNIA/AVENIDA ÉZIO CARNEIRO/AVENIDA CENTRAL/RUA SANTISSÍMO SACRAMENTO"/>
  </r>
  <r>
    <x v="268"/>
    <x v="5"/>
    <x v="4"/>
    <x v="0"/>
    <n v="5"/>
    <s v="AVENIDA JOVENTINO RODRIGUES"/>
    <s v="LUZIÂNIA"/>
    <s v="TERMINAL LUZIÂNIA/AVENIDA ÉZIO CARNEIRO/AVENIDA CENTRAL/RUA SANTISSÍMO SACRAMENTO/AVENIDA JOVENTINO RODRIGUES"/>
  </r>
  <r>
    <x v="268"/>
    <x v="5"/>
    <x v="4"/>
    <x v="0"/>
    <n v="6"/>
    <s v="AVENIDA SARAH KUBITSCHEK (PARQUE ALVORADA)"/>
    <s v="LUZIÂNIA"/>
    <s v="TERMINAL LUZIÂNIA/AVENIDA ÉZIO CARNEIRO/AVENIDA CENTRAL/RUA SANTISSÍMO SACRAMENTO/AVENIDA JOVENTINO RODRIGUES/AVENIDA SARAH KUBITSCHEK (PARQUE ALVORADA)"/>
  </r>
  <r>
    <x v="268"/>
    <x v="5"/>
    <x v="4"/>
    <x v="0"/>
    <n v="7"/>
    <s v="BR-040"/>
    <s v="PARQUE SOL NASCENTE"/>
    <s v="TERMINAL LUZIÂNIA/AVENIDA ÉZIO CARNEIRO/AVENIDA CENTRAL/RUA SANTISSÍMO SACRAMENTO/AVENIDA JOVENTINO RODRIGUES/AVENIDA SARAH KUBITSCHEK (PARQUE ALVORADA)/BR-040"/>
  </r>
  <r>
    <x v="268"/>
    <x v="5"/>
    <x v="4"/>
    <x v="0"/>
    <n v="8"/>
    <s v="BR-040"/>
    <s v="JARDIM INGÁ"/>
    <s v="TERMINAL LUZIÂNIA/AVENIDA ÉZIO CARNEIRO/AVENIDA CENTRAL/RUA SANTISSÍMO SACRAMENTO/AVENIDA JOVENTINO RODRIGUES/AVENIDA SARAH KUBITSCHEK (PARQUE ALVORADA)/BR-040/BR-040"/>
  </r>
  <r>
    <x v="268"/>
    <x v="5"/>
    <x v="4"/>
    <x v="0"/>
    <n v="9"/>
    <s v="BR-040"/>
    <s v="VALPARAÍSO DO GOIÁS"/>
    <s v="TERMINAL LUZIÂNIA/AVENIDA ÉZIO CARNEIRO/AVENIDA CENTRAL/RUA SANTISSÍMO SACRAMENTO/AVENIDA JOVENTINO RODRIGUES/AVENIDA SARAH KUBITSCHEK (PARQUE ALVORADA)/BR-040/BR-040/BR-040"/>
  </r>
  <r>
    <x v="268"/>
    <x v="5"/>
    <x v="4"/>
    <x v="0"/>
    <n v="10"/>
    <s v="BR-040"/>
    <s v="SANTA MARIA"/>
    <s v="TERMINAL LUZIÂNIA/AVENIDA ÉZIO CARNEIRO/AVENIDA CENTRAL/RUA SANTISSÍMO SACRAMENTO/AVENIDA JOVENTINO RODRIGUES/AVENIDA SARAH KUBITSCHEK (PARQUE ALVORADA)/BR-040/BR-040/BR-040/BR-040"/>
  </r>
  <r>
    <x v="268"/>
    <x v="5"/>
    <x v="4"/>
    <x v="0"/>
    <n v="11"/>
    <s v="EPIA"/>
    <s v="PARKWAY"/>
    <s v="TERMINAL LUZIÂNIA/AVENIDA ÉZIO CARNEIRO/AVENIDA CENTRAL/RUA SANTISSÍMO SACRAMENTO/AVENIDA JOVENTINO RODRIGUES/AVENIDA SARAH KUBITSCHEK (PARQUE ALVORADA)/BR-040/BR-040/BR-040/BR-040/EPIA"/>
  </r>
  <r>
    <x v="268"/>
    <x v="5"/>
    <x v="4"/>
    <x v="0"/>
    <n v="12"/>
    <s v="EPIA"/>
    <s v="CANDANGOLÂNDIA"/>
    <s v="TERMINAL LUZIÂNIA/AVENIDA ÉZIO CARNEIRO/AVENIDA CENTRAL/RUA SANTISSÍMO SACRAMENTO/AVENIDA JOVENTINO RODRIGUES/AVENIDA SARAH KUBITSCHEK (PARQUE ALVORADA)/BR-040/BR-040/BR-040/BR-040/EPIA/EPIA"/>
  </r>
  <r>
    <x v="268"/>
    <x v="5"/>
    <x v="4"/>
    <x v="0"/>
    <n v="13"/>
    <s v="EPGU - ZOOLÓGICO"/>
    <s v="GUARÁ"/>
    <s v="TERMINAL LUZIÂNIA/AVENIDA ÉZIO CARNEIRO/AVENIDA CENTRAL/RUA SANTISSÍMO SACRAMENTO/AVENIDA JOVENTINO RODRIGUES/AVENIDA SARAH KUBITSCHEK (PARQUE ALVORADA)/BR-040/BR-040/BR-040/BR-040/EPIA/EPIA/EPGU - ZOOLÓGICO"/>
  </r>
  <r>
    <x v="268"/>
    <x v="5"/>
    <x v="4"/>
    <x v="0"/>
    <n v="14"/>
    <s v="AVENIDA DAS NAÇÕES (VILA TELEBRASÍLIA)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"/>
  </r>
  <r>
    <x v="268"/>
    <x v="5"/>
    <x v="4"/>
    <x v="0"/>
    <n v="15"/>
    <s v="EIXO W SUL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"/>
  </r>
  <r>
    <x v="268"/>
    <x v="5"/>
    <x v="4"/>
    <x v="0"/>
    <n v="16"/>
    <s v="EIXO MONUMENTAL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"/>
  </r>
  <r>
    <x v="268"/>
    <x v="5"/>
    <x v="4"/>
    <x v="0"/>
    <n v="17"/>
    <s v="ESPLANADA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"/>
  </r>
  <r>
    <x v="268"/>
    <x v="5"/>
    <x v="4"/>
    <x v="0"/>
    <n v="18"/>
    <s v="RODOVIÁRIA PLANO PILOTO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/RODOVIÁRIA PLANO PILOTO"/>
  </r>
  <r>
    <x v="268"/>
    <x v="5"/>
    <x v="5"/>
    <x v="1"/>
    <n v="1"/>
    <s v="RODOVIÁRIA PLANO PILOTO"/>
    <s v="BRASÍLIA"/>
    <s v="RODOVIÁRIA PLANO PILOTO"/>
  </r>
  <r>
    <x v="268"/>
    <x v="5"/>
    <x v="5"/>
    <x v="1"/>
    <n v="1"/>
    <s v="ESPLANADA"/>
    <s v="BRASÍLIA"/>
    <s v="ESPLANADA"/>
  </r>
  <r>
    <x v="268"/>
    <x v="5"/>
    <x v="5"/>
    <x v="1"/>
    <n v="2"/>
    <s v="EIXO MONUMENTAL"/>
    <s v="BRASÍLIA"/>
    <s v="ESPLANADA/EIXO MONUMENTAL"/>
  </r>
  <r>
    <x v="268"/>
    <x v="5"/>
    <x v="5"/>
    <x v="1"/>
    <n v="3"/>
    <s v="AVENIDA DAS NAÇÕES (VILA TELEBRASÍLIA)"/>
    <s v="BRASÍLIA"/>
    <s v="ESPLANADA/EIXO MONUMENTAL/AVENIDA DAS NAÇÕES (VILA TELEBRASÍLIA)"/>
  </r>
  <r>
    <x v="268"/>
    <x v="5"/>
    <x v="5"/>
    <x v="1"/>
    <n v="4"/>
    <s v="EPGU - ZOOLÓGICO"/>
    <s v="GUARÁ"/>
    <s v="ESPLANADA/EIXO MONUMENTAL/AVENIDA DAS NAÇÕES (VILA TELEBRASÍLIA)/EPGU - ZOOLÓGICO"/>
  </r>
  <r>
    <x v="268"/>
    <x v="5"/>
    <x v="5"/>
    <x v="1"/>
    <n v="5"/>
    <s v="EPIA"/>
    <s v="CANDANGOLÂNDIA"/>
    <s v="ESPLANADA/EIXO MONUMENTAL/AVENIDA DAS NAÇÕES (VILA TELEBRASÍLIA)/EPGU - ZOOLÓGICO/EPIA"/>
  </r>
  <r>
    <x v="268"/>
    <x v="5"/>
    <x v="5"/>
    <x v="1"/>
    <n v="6"/>
    <s v="EPIA"/>
    <s v="PARKWAY"/>
    <s v="ESPLANADA/EIXO MONUMENTAL/AVENIDA DAS NAÇÕES (VILA TELEBRASÍLIA)/EPGU - ZOOLÓGICO/EPIA/EPIA"/>
  </r>
  <r>
    <x v="268"/>
    <x v="5"/>
    <x v="5"/>
    <x v="1"/>
    <n v="7"/>
    <s v="BR-040"/>
    <s v="SANTA MARIA"/>
    <s v="ESPLANADA/EIXO MONUMENTAL/AVENIDA DAS NAÇÕES (VILA TELEBRASÍLIA)/EPGU - ZOOLÓGICO/EPIA/EPIA/BR-040"/>
  </r>
  <r>
    <x v="268"/>
    <x v="5"/>
    <x v="5"/>
    <x v="1"/>
    <n v="8"/>
    <s v="BR-040"/>
    <s v="VALPARAÍSO DO GOIÁS"/>
    <s v="ESPLANADA/EIXO MONUMENTAL/AVENIDA DAS NAÇÕES (VILA TELEBRASÍLIA)/EPGU - ZOOLÓGICO/EPIA/EPIA/BR-040/BR-040"/>
  </r>
  <r>
    <x v="268"/>
    <x v="5"/>
    <x v="5"/>
    <x v="1"/>
    <n v="9"/>
    <s v="BR-040"/>
    <s v="VALPARAÍSO DO GOIÁS"/>
    <s v="ESPLANADA/EIXO MONUMENTAL/AVENIDA DAS NAÇÕES (VILA TELEBRASÍLIA)/EPGU - ZOOLÓGICO/EPIA/EPIA/BR-040/BR-040/BR-040"/>
  </r>
  <r>
    <x v="268"/>
    <x v="5"/>
    <x v="5"/>
    <x v="1"/>
    <n v="10"/>
    <s v="BR-040"/>
    <s v="JARDIM INGÁ"/>
    <s v="ESPLANADA/EIXO MONUMENTAL/AVENIDA DAS NAÇÕES (VILA TELEBRASÍLIA)/EPGU - ZOOLÓGICO/EPIA/EPIA/BR-040/BR-040/BR-040/BR-040"/>
  </r>
  <r>
    <x v="268"/>
    <x v="5"/>
    <x v="5"/>
    <x v="1"/>
    <n v="11"/>
    <s v="BR-040"/>
    <s v="PARQUE SOL NASCENTE"/>
    <s v="ESPLANADA/EIXO MONUMENTAL/AVENIDA DAS NAÇÕES (VILA TELEBRASÍLIA)/EPGU - ZOOLÓGICO/EPIA/EPIA/BR-040/BR-040/BR-040/BR-040/BR-040"/>
  </r>
  <r>
    <x v="268"/>
    <x v="5"/>
    <x v="5"/>
    <x v="1"/>
    <n v="12"/>
    <s v="AVENIDA SARAH KUBITSCHEK (PARQUE ALVORADA)"/>
    <s v="LUZIÂNIA"/>
    <s v="ESPLANADA/EIXO MONUMENTAL/AVENIDA DAS NAÇÕES (VILA TELEBRASÍLIA)/EPGU - ZOOLÓGICO/EPIA/EPIA/BR-040/BR-040/BR-040/BR-040/BR-040/AVENIDA SARAH KUBITSCHEK (PARQUE ALVORADA)"/>
  </r>
  <r>
    <x v="268"/>
    <x v="5"/>
    <x v="5"/>
    <x v="1"/>
    <n v="13"/>
    <s v="AVENIDA JOVENTINO RODRIGUES"/>
    <s v="LUZIÂNIA"/>
    <s v="ESPLANADA/EIXO MONUMENTAL/AVENIDA DAS NAÇÕES (VILA TELEBRASÍLIA)/EPGU - ZOOLÓGICO/EPIA/EPIA/BR-040/BR-040/BR-040/BR-040/BR-040/AVENIDA SARAH KUBITSCHEK (PARQUE ALVORADA)/AVENIDA JOVENTINO RODRIGUES"/>
  </r>
  <r>
    <x v="268"/>
    <x v="5"/>
    <x v="5"/>
    <x v="1"/>
    <n v="14"/>
    <s v="RUA SANTISSÍMO SACRAMENTO"/>
    <s v="LUZIÂNIA"/>
    <s v="ESPLANADA/EIXO MONUMENTAL/AVENIDA DAS NAÇÕES (VILA TELEBRASÍLIA)/EPGU - ZOOLÓGICO/EPIA/EPIA/BR-040/BR-040/BR-040/BR-040/BR-040/AVENIDA SARAH KUBITSCHEK (PARQUE ALVORADA)/AVENIDA JOVENTINO RODRIGUES/RUA SANTISSÍMO SACRAMENTO"/>
  </r>
  <r>
    <x v="268"/>
    <x v="5"/>
    <x v="5"/>
    <x v="1"/>
    <n v="15"/>
    <s v="AVENIDA CENTRAL"/>
    <s v="LUZIÂNIA"/>
    <s v="ESPLANADA/EIXO MONUMENTAL/AVENIDA DAS NAÇÕES (VILA TELEBRASÍLIA)/EPGU - ZOOLÓGICO/EPIA/EPIA/BR-040/BR-040/BR-040/BR-040/BR-040/AVENIDA SARAH KUBITSCHEK (PARQUE ALVORADA)/AVENIDA JOVENTINO RODRIGUES/RUA SANTISSÍMO SACRAMENTO/AVENIDA CENTRAL"/>
  </r>
  <r>
    <x v="268"/>
    <x v="5"/>
    <x v="5"/>
    <x v="1"/>
    <n v="16"/>
    <s v="AVENIDA ÉZIO CARNEIRO"/>
    <s v="LUZIÂNIA"/>
    <s v="ESPLANADA/EIXO MONUMENTAL/AVENIDA DAS NAÇÕES (VILA TELEBRASÍLIA)/EPGU - ZOOLÓGICO/EPIA/EPIA/BR-040/BR-040/BR-040/BR-040/BR-040/AVENIDA SARAH KUBITSCHEK (PARQUE ALVORADA)/AVENIDA JOVENTINO RODRIGUES/RUA SANTISSÍMO SACRAMENTO/AVENIDA CENTRAL/AVENIDA ÉZIO CARNEIRO"/>
  </r>
  <r>
    <x v="268"/>
    <x v="5"/>
    <x v="5"/>
    <x v="1"/>
    <n v="17"/>
    <s v="TERMINAL LUZIÂNIA"/>
    <s v="LUZIÂNIA"/>
    <s v="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"/>
  </r>
  <r>
    <x v="268"/>
    <x v="5"/>
    <x v="5"/>
    <x v="1"/>
    <n v="18"/>
    <s v="TERMINAL LUZIÂNIA"/>
    <s v="LUZIÂNIA"/>
    <s v="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/TERMINAL LUZIÂNIA"/>
  </r>
  <r>
    <x v="269"/>
    <x v="5"/>
    <x v="4"/>
    <x v="0"/>
    <n v="1"/>
    <s v="TERMINAL LUZIÂNIA"/>
    <s v="LUZIÂNIA"/>
    <s v="TERMINAL LUZIÂNIA"/>
  </r>
  <r>
    <x v="269"/>
    <x v="5"/>
    <x v="4"/>
    <x v="0"/>
    <n v="2"/>
    <s v="AVENIDA ÉZIO CARNEIRO"/>
    <s v="LUZIÂNIA"/>
    <s v="TERMINAL LUZIÂNIA/AVENIDA ÉZIO CARNEIRO"/>
  </r>
  <r>
    <x v="269"/>
    <x v="5"/>
    <x v="4"/>
    <x v="0"/>
    <n v="3"/>
    <s v="AVENIDA CENTRAL"/>
    <s v="LUZIÂNIA"/>
    <s v="TERMINAL LUZIÂNIA/AVENIDA ÉZIO CARNEIRO/AVENIDA CENTRAL"/>
  </r>
  <r>
    <x v="269"/>
    <x v="5"/>
    <x v="4"/>
    <x v="0"/>
    <n v="4"/>
    <s v="RUA SANTISSÍMO SACRAMENTO"/>
    <s v="LUZIÂNIA"/>
    <s v="TERMINAL LUZIÂNIA/AVENIDA ÉZIO CARNEIRO/AVENIDA CENTRAL/RUA SANTISSÍMO SACRAMENTO"/>
  </r>
  <r>
    <x v="269"/>
    <x v="5"/>
    <x v="4"/>
    <x v="0"/>
    <n v="5"/>
    <s v="AVENIDA JOVENTINO RODRIGUES"/>
    <s v="LUZIÂNIA"/>
    <s v="TERMINAL LUZIÂNIA/AVENIDA ÉZIO CARNEIRO/AVENIDA CENTRAL/RUA SANTISSÍMO SACRAMENTO/AVENIDA JOVENTINO RODRIGUES"/>
  </r>
  <r>
    <x v="269"/>
    <x v="5"/>
    <x v="4"/>
    <x v="0"/>
    <n v="6"/>
    <s v="AVENIDA ALFREDO NASSER"/>
    <s v="LUZIÂNIA"/>
    <s v="TERMINAL LUZIÂNIA/AVENIDA ÉZIO CARNEIRO/AVENIDA CENTRAL/RUA SANTISSÍMO SACRAMENTO/AVENIDA JOVENTINO RODRIGUES/AVENIDA ALFREDO NASSER"/>
  </r>
  <r>
    <x v="269"/>
    <x v="5"/>
    <x v="4"/>
    <x v="0"/>
    <n v="7"/>
    <s v="BR-040"/>
    <s v="PARQUE SOL NASCENTE"/>
    <s v="TERMINAL LUZIÂNIA/AVENIDA ÉZIO CARNEIRO/AVENIDA CENTRAL/RUA SANTISSÍMO SACRAMENTO/AVENIDA JOVENTINO RODRIGUES/AVENIDA ALFREDO NASSER/BR-040"/>
  </r>
  <r>
    <x v="269"/>
    <x v="5"/>
    <x v="4"/>
    <x v="0"/>
    <n v="8"/>
    <s v="BR-040"/>
    <s v="JARDIM INGÁ"/>
    <s v="TERMINAL LUZIÂNIA/AVENIDA ÉZIO CARNEIRO/AVENIDA CENTRAL/RUA SANTISSÍMO SACRAMENTO/AVENIDA JOVENTINO RODRIGUES/AVENIDA ALFREDO NASSER/BR-040/BR-040"/>
  </r>
  <r>
    <x v="269"/>
    <x v="5"/>
    <x v="4"/>
    <x v="0"/>
    <n v="9"/>
    <s v="BR-040"/>
    <s v="VALPARAÍSO DO GOIÁS"/>
    <s v="TERMINAL LUZIÂNIA/AVENIDA ÉZIO CARNEIRO/AVENIDA CENTRAL/RUA SANTISSÍMO SACRAMENTO/AVENIDA JOVENTINO RODRIGUES/AVENIDA ALFREDO NASSER/BR-040/BR-040/BR-040"/>
  </r>
  <r>
    <x v="269"/>
    <x v="5"/>
    <x v="4"/>
    <x v="0"/>
    <n v="10"/>
    <s v="BR-040"/>
    <s v="SANTA MARIA"/>
    <s v="TERMINAL LUZIÂNIA/AVENIDA ÉZIO CARNEIRO/AVENIDA CENTRAL/RUA SANTISSÍMO SACRAMENTO/AVENIDA JOVENTINO RODRIGUES/AVENIDA ALFREDO NASSER/BR-040/BR-040/BR-040/BR-040"/>
  </r>
  <r>
    <x v="269"/>
    <x v="5"/>
    <x v="4"/>
    <x v="0"/>
    <n v="11"/>
    <s v="EPIA"/>
    <s v="PARKWAY"/>
    <s v="TERMINAL LUZIÂNIA/AVENIDA ÉZIO CARNEIRO/AVENIDA CENTRAL/RUA SANTISSÍMO SACRAMENTO/AVENIDA JOVENTINO RODRIGUES/AVENIDA ALFREDO NASSER/BR-040/BR-040/BR-040/BR-040/EPIA"/>
  </r>
  <r>
    <x v="269"/>
    <x v="5"/>
    <x v="4"/>
    <x v="0"/>
    <n v="12"/>
    <s v="EPDB"/>
    <s v="LAGO SUL"/>
    <s v="TERMINAL LUZIÂNIA/AVENIDA ÉZIO CARNEIRO/AVENIDA CENTRAL/RUA SANTISSÍMO SACRAMENTO/AVENIDA JOVENTINO RODRIGUES/AVENIDA ALFREDO NASSER/BR-040/BR-040/BR-040/BR-040/EPIA/EPDB"/>
  </r>
  <r>
    <x v="269"/>
    <x v="5"/>
    <x v="4"/>
    <x v="0"/>
    <n v="13"/>
    <s v="EPAR"/>
    <s v="LAGO SUL"/>
    <s v="TERMINAL LUZIÂNIA/AVENIDA ÉZIO CARNEIRO/AVENIDA CENTRAL/RUA SANTISSÍMO SACRAMENTO/AVENIDA JOVENTINO RODRIGUES/AVENIDA ALFREDO NASSER/BR-040/BR-040/BR-040/BR-040/EPIA/EPDB/EPAR"/>
  </r>
  <r>
    <x v="269"/>
    <x v="5"/>
    <x v="4"/>
    <x v="0"/>
    <n v="14"/>
    <s v="AVENIDA DAS NAÇÕES (VILA TELEBRASÍLIA)"/>
    <s v="BRASÍLIA"/>
    <s v="TERMINAL LUZIÂNIA/AVENIDA ÉZIO CARNEIRO/AVENIDA CENTRAL/RUA SANTISSÍMO SACRAMENTO/AVENIDA JOVENTINO RODRIGUES/AVENIDA ALFREDO NASSER/BR-040/BR-040/BR-040/BR-040/EPIA/EPDB/EPAR/AVENIDA DAS NAÇÕES (VILA TELEBRASÍLIA)"/>
  </r>
  <r>
    <x v="269"/>
    <x v="5"/>
    <x v="4"/>
    <x v="0"/>
    <n v="15"/>
    <s v="EIXO W SUL"/>
    <s v="BRASÍLIA"/>
    <s v="TERMINAL LUZIÂNIA/AVENIDA ÉZIO CARNEIRO/AVENIDA CENTRAL/RUA SANTISSÍMO SACRAMENTO/AVENIDA JOVENTINO RODRIGUES/AVENIDA ALFREDO NASSER/BR-040/BR-040/BR-040/BR-040/EPIA/EPDB/EPAR/AVENIDA DAS NAÇÕES (VILA TELEBRASÍLIA)/EIXO W SUL"/>
  </r>
  <r>
    <x v="269"/>
    <x v="5"/>
    <x v="4"/>
    <x v="0"/>
    <n v="16"/>
    <s v="EIXO MONUMENTAL"/>
    <s v="BRASÍLIA"/>
    <s v="TERMINAL LUZIÂNIA/AVENIDA ÉZIO CARNEIRO/AVENIDA CENTRAL/RUA SANTISSÍMO SACRAMENTO/AVENIDA JOVENTINO RODRIGUES/AVENIDA ALFREDO NASSER/BR-040/BR-040/BR-040/BR-040/EPIA/EPDB/EPAR/AVENIDA DAS NAÇÕES (VILA TELEBRASÍLIA)/EIXO W SUL/EIXO MONUMENTAL"/>
  </r>
  <r>
    <x v="269"/>
    <x v="5"/>
    <x v="4"/>
    <x v="0"/>
    <n v="17"/>
    <s v="EIXO W3 NORTE"/>
    <s v="BRASÍLIA"/>
    <s v="TERMINAL LUZIÂNIA/AVENIDA ÉZIO CARNEIRO/AVENIDA CENTRAL/RUA SANTISSÍMO SACRAMENTO/AVENIDA JOVENTINO RODRIGUES/AVENIDA ALFREDO NASSER/BR-040/BR-040/BR-040/BR-040/EPIA/EPDB/EPAR/AVENIDA DAS NAÇÕES (VILA TELEBRASÍLIA)/EIXO W SUL/EIXO MONUMENTAL/EIXO W3 NORTE"/>
  </r>
  <r>
    <x v="269"/>
    <x v="5"/>
    <x v="4"/>
    <x v="0"/>
    <n v="18"/>
    <s v="TERMINAL W3 NORTE"/>
    <s v="BRASÍLIA"/>
    <s v="TERMINAL LUZIÂNIA/AVENIDA ÉZIO CARNEIRO/AVENIDA CENTRAL/RUA SANTISSÍMO SACRAMENTO/AVENIDA JOVENTINO RODRIGUES/AVENIDA ALFREDO NASSER/BR-040/BR-040/BR-040/BR-040/EPIA/EPDB/EPAR/AVENIDA DAS NAÇÕES (VILA TELEBRASÍLIA)/EIXO W SUL/EIXO MONUMENTAL/EIXO W3 NORTE/TERMINAL W3 NORTE"/>
  </r>
  <r>
    <x v="269"/>
    <x v="5"/>
    <x v="5"/>
    <x v="1"/>
    <n v="1"/>
    <s v="TERMINAL W3 NORTE"/>
    <s v="BRASÍLIA"/>
    <s v="TERMINAL W3 NORTE"/>
  </r>
  <r>
    <x v="269"/>
    <x v="5"/>
    <x v="5"/>
    <x v="1"/>
    <n v="2"/>
    <s v="EIXO W3 NORTE"/>
    <s v="BRASÍLIA"/>
    <s v="TERMINAL W3 NORTE/EIXO W3 NORTE"/>
  </r>
  <r>
    <x v="269"/>
    <x v="5"/>
    <x v="5"/>
    <x v="1"/>
    <n v="3"/>
    <s v="EIXO MONUMENTAL"/>
    <s v="BRASÍLIA"/>
    <s v="TERMINAL W3 NORTE/EIXO W3 NORTE/EIXO MONUMENTAL"/>
  </r>
  <r>
    <x v="269"/>
    <x v="5"/>
    <x v="5"/>
    <x v="1"/>
    <n v="4"/>
    <s v="EIXO W SUL"/>
    <s v="BRASÍLIA"/>
    <s v="TERMINAL W3 NORTE/EIXO W3 NORTE/EIXO MONUMENTAL/EIXO W SUL"/>
  </r>
  <r>
    <x v="269"/>
    <x v="5"/>
    <x v="5"/>
    <x v="1"/>
    <n v="5"/>
    <s v="AVENIDA DAS NAÇÕES (VILA TELEBRASÍLIA)"/>
    <s v="BRASÍLIA"/>
    <s v="TERMINAL W3 NORTE/EIXO W3 NORTE/EIXO MONUMENTAL/EIXO W SUL/AVENIDA DAS NAÇÕES (VILA TELEBRASÍLIA)"/>
  </r>
  <r>
    <x v="269"/>
    <x v="5"/>
    <x v="5"/>
    <x v="1"/>
    <n v="6"/>
    <s v="EPAR"/>
    <s v="LAGO SUL"/>
    <s v="TERMINAL W3 NORTE/EIXO W3 NORTE/EIXO MONUMENTAL/EIXO W SUL/AVENIDA DAS NAÇÕES (VILA TELEBRASÍLIA)/EPAR"/>
  </r>
  <r>
    <x v="269"/>
    <x v="5"/>
    <x v="5"/>
    <x v="1"/>
    <n v="7"/>
    <s v="EPDB"/>
    <s v="LAGO SUL"/>
    <s v="TERMINAL W3 NORTE/EIXO W3 NORTE/EIXO MONUMENTAL/EIXO W SUL/AVENIDA DAS NAÇÕES (VILA TELEBRASÍLIA)/EPAR/EPDB"/>
  </r>
  <r>
    <x v="269"/>
    <x v="5"/>
    <x v="5"/>
    <x v="1"/>
    <n v="8"/>
    <s v="EPIA"/>
    <s v="PARKWAY"/>
    <s v="TERMINAL W3 NORTE/EIXO W3 NORTE/EIXO MONUMENTAL/EIXO W SUL/AVENIDA DAS NAÇÕES (VILA TELEBRASÍLIA)/EPAR/EPDB/EPIA"/>
  </r>
  <r>
    <x v="269"/>
    <x v="5"/>
    <x v="5"/>
    <x v="1"/>
    <n v="9"/>
    <s v="BR-040"/>
    <s v="SANTA MARIA"/>
    <s v="TERMINAL W3 NORTE/EIXO W3 NORTE/EIXO MONUMENTAL/EIXO W SUL/AVENIDA DAS NAÇÕES (VILA TELEBRASÍLIA)/EPAR/EPDB/EPIA/BR-040"/>
  </r>
  <r>
    <x v="269"/>
    <x v="5"/>
    <x v="5"/>
    <x v="1"/>
    <n v="10"/>
    <s v="BR-040"/>
    <s v="VALPARAÍSO DO GOIÁS"/>
    <s v="TERMINAL W3 NORTE/EIXO W3 NORTE/EIXO MONUMENTAL/EIXO W SUL/AVENIDA DAS NAÇÕES (VILA TELEBRASÍLIA)/EPAR/EPDB/EPIA/BR-040/BR-040"/>
  </r>
  <r>
    <x v="269"/>
    <x v="5"/>
    <x v="5"/>
    <x v="1"/>
    <n v="11"/>
    <s v="BR-040"/>
    <s v="JARDIM INGÁ"/>
    <s v="TERMINAL W3 NORTE/EIXO W3 NORTE/EIXO MONUMENTAL/EIXO W SUL/AVENIDA DAS NAÇÕES (VILA TELEBRASÍLIA)/EPAR/EPDB/EPIA/BR-040/BR-040/BR-040"/>
  </r>
  <r>
    <x v="269"/>
    <x v="5"/>
    <x v="5"/>
    <x v="1"/>
    <n v="12"/>
    <s v="BR-040"/>
    <s v="PARQUE SOL NASCENTE"/>
    <s v="TERMINAL W3 NORTE/EIXO W3 NORTE/EIXO MONUMENTAL/EIXO W SUL/AVENIDA DAS NAÇÕES (VILA TELEBRASÍLIA)/EPAR/EPDB/EPIA/BR-040/BR-040/BR-040/BR-040"/>
  </r>
  <r>
    <x v="269"/>
    <x v="5"/>
    <x v="5"/>
    <x v="1"/>
    <n v="13"/>
    <s v="AVENIDA ALFREDO NASSER"/>
    <s v="LUZIÂNIA"/>
    <s v="TERMINAL W3 NORTE/EIXO W3 NORTE/EIXO MONUMENTAL/EIXO W SUL/AVENIDA DAS NAÇÕES (VILA TELEBRASÍLIA)/EPAR/EPDB/EPIA/BR-040/BR-040/BR-040/BR-040/AVENIDA ALFREDO NASSER"/>
  </r>
  <r>
    <x v="269"/>
    <x v="5"/>
    <x v="5"/>
    <x v="1"/>
    <n v="14"/>
    <s v="AVENIDA JOVENTINO RODRIGUES"/>
    <s v="LUZIÂNIA"/>
    <s v="TERMINAL W3 NORTE/EIXO W3 NORTE/EIXO MONUMENTAL/EIXO W SUL/AVENIDA DAS NAÇÕES (VILA TELEBRASÍLIA)/EPAR/EPDB/EPIA/BR-040/BR-040/BR-040/BR-040/AVENIDA ALFREDO NASSER/AVENIDA JOVENTINO RODRIGUES"/>
  </r>
  <r>
    <x v="269"/>
    <x v="5"/>
    <x v="5"/>
    <x v="1"/>
    <n v="15"/>
    <s v="RUA SANTISSÍMO SACRAMENTO"/>
    <s v="LUZIÂNIA"/>
    <s v="TERMINAL W3 NORTE/EIXO W3 NORTE/EIXO MONUMENTAL/EIXO W SUL/AVENIDA DAS NAÇÕES (VILA TELEBRASÍLIA)/EPAR/EPDB/EPIA/BR-040/BR-040/BR-040/BR-040/AVENIDA ALFREDO NASSER/AVENIDA JOVENTINO RODRIGUES/RUA SANTISSÍMO SACRAMENTO"/>
  </r>
  <r>
    <x v="269"/>
    <x v="5"/>
    <x v="5"/>
    <x v="1"/>
    <n v="16"/>
    <s v="AVENIDA CENTRAL"/>
    <s v="LUZIÂNIA"/>
    <s v="TERMINAL W3 NORTE/EIXO W3 NORTE/EIXO MONUMENTAL/EIXO W SUL/AVENIDA DAS NAÇÕES (VILA TELEBRASÍLIA)/EPAR/EPDB/EPIA/BR-040/BR-040/BR-040/BR-040/AVENIDA ALFREDO NASSER/AVENIDA JOVENTINO RODRIGUES/RUA SANTISSÍMO SACRAMENTO/AVENIDA CENTRAL"/>
  </r>
  <r>
    <x v="269"/>
    <x v="5"/>
    <x v="5"/>
    <x v="1"/>
    <n v="17"/>
    <s v="AVENIDA ÉZIO CARNEIRO"/>
    <s v="LUZIÂNIA"/>
    <s v="TERMINAL W3 NORTE/EIXO W3 NORTE/EIXO MONUMENTAL/EIXO W SUL/AVENIDA DAS NAÇÕES (VILA TELEBRASÍLIA)/EPAR/EPDB/EPIA/BR-040/BR-040/BR-040/BR-040/AVENIDA ALFREDO NASSER/AVENIDA JOVENTINO RODRIGUES/RUA SANTISSÍMO SACRAMENTO/AVENIDA CENTRAL/AVENIDA ÉZIO CARNEIRO"/>
  </r>
  <r>
    <x v="269"/>
    <x v="5"/>
    <x v="5"/>
    <x v="1"/>
    <n v="18"/>
    <s v="TERMINAL LUZIÂNIA"/>
    <s v="LUZIÂNIA"/>
    <s v="TERMINAL W3 NORTE/EIXO W3 NORTE/EIXO MONUMENTAL/EIXO W SUL/AVENIDA DAS NAÇÕES (VILA TELEBRASÍLIA)/EPAR/EPDB/EPIA/BR-040/BR-040/BR-040/BR-040/AVENIDA ALFREDO NASSER/AVENIDA JOVENTINO RODRIGUES/RUA SANTISSÍMO SACRAMENTO/AVENIDA CENTRAL/AVENIDA ÉZIO CARNEIRO/TERMINAL LUZIÂNIA"/>
  </r>
  <r>
    <x v="270"/>
    <x v="5"/>
    <x v="4"/>
    <x v="0"/>
    <n v="1"/>
    <s v="TERMINAL LUZIÂNIA"/>
    <s v="LUZIÂNIA"/>
    <s v="TERMINAL LUZIÂNIA"/>
  </r>
  <r>
    <x v="270"/>
    <x v="5"/>
    <x v="4"/>
    <x v="0"/>
    <n v="2"/>
    <s v="AVENIDA ÉZIO CARNEIRO"/>
    <s v="LUZIÂNIA"/>
    <s v="TERMINAL LUZIÂNIA/AVENIDA ÉZIO CARNEIRO"/>
  </r>
  <r>
    <x v="270"/>
    <x v="5"/>
    <x v="4"/>
    <x v="0"/>
    <n v="3"/>
    <s v="AVENIDA CENTRAL"/>
    <s v="LUZIÂNIA"/>
    <s v="TERMINAL LUZIÂNIA/AVENIDA ÉZIO CARNEIRO/AVENIDA CENTRAL"/>
  </r>
  <r>
    <x v="270"/>
    <x v="5"/>
    <x v="4"/>
    <x v="0"/>
    <n v="4"/>
    <s v="RUA SANTISSÍMO SACRAMENTO"/>
    <s v="LUZIÂNIA"/>
    <s v="TERMINAL LUZIÂNIA/AVENIDA ÉZIO CARNEIRO/AVENIDA CENTRAL/RUA SANTISSÍMO SACRAMENTO"/>
  </r>
  <r>
    <x v="270"/>
    <x v="5"/>
    <x v="4"/>
    <x v="0"/>
    <n v="5"/>
    <s v="AVENIDA JOVENTINO RODRIGUES"/>
    <s v="LUZIÂNIA"/>
    <s v="TERMINAL LUZIÂNIA/AVENIDA ÉZIO CARNEIRO/AVENIDA CENTRAL/RUA SANTISSÍMO SACRAMENTO/AVENIDA JOVENTINO RODRIGUES"/>
  </r>
  <r>
    <x v="270"/>
    <x v="5"/>
    <x v="4"/>
    <x v="0"/>
    <n v="6"/>
    <s v="AVENIDA SARAH KUBITSCHEK (PARQUE ALVORADA)"/>
    <s v="LUZIÂNIA"/>
    <s v="TERMINAL LUZIÂNIA/AVENIDA ÉZIO CARNEIRO/AVENIDA CENTRAL/RUA SANTISSÍMO SACRAMENTO/AVENIDA JOVENTINO RODRIGUES/AVENIDA SARAH KUBITSCHEK (PARQUE ALVORADA)"/>
  </r>
  <r>
    <x v="270"/>
    <x v="5"/>
    <x v="4"/>
    <x v="0"/>
    <n v="7"/>
    <s v="BR-040"/>
    <s v="PARQUE SOL NASCENTE"/>
    <s v="TERMINAL LUZIÂNIA/AVENIDA ÉZIO CARNEIRO/AVENIDA CENTRAL/RUA SANTISSÍMO SACRAMENTO/AVENIDA JOVENTINO RODRIGUES/AVENIDA SARAH KUBITSCHEK (PARQUE ALVORADA)/BR-040"/>
  </r>
  <r>
    <x v="270"/>
    <x v="5"/>
    <x v="4"/>
    <x v="0"/>
    <n v="8"/>
    <s v="BR-040"/>
    <s v="JARDIM INGÁ"/>
    <s v="TERMINAL LUZIÂNIA/AVENIDA ÉZIO CARNEIRO/AVENIDA CENTRAL/RUA SANTISSÍMO SACRAMENTO/AVENIDA JOVENTINO RODRIGUES/AVENIDA SARAH KUBITSCHEK (PARQUE ALVORADA)/BR-040/BR-040"/>
  </r>
  <r>
    <x v="270"/>
    <x v="5"/>
    <x v="4"/>
    <x v="0"/>
    <n v="9"/>
    <s v="BR-040"/>
    <s v="VALPARAÍSO DO GOIÁS"/>
    <s v="TERMINAL LUZIÂNIA/AVENIDA ÉZIO CARNEIRO/AVENIDA CENTRAL/RUA SANTISSÍMO SACRAMENTO/AVENIDA JOVENTINO RODRIGUES/AVENIDA SARAH KUBITSCHEK (PARQUE ALVORADA)/BR-040/BR-040/BR-040"/>
  </r>
  <r>
    <x v="270"/>
    <x v="5"/>
    <x v="4"/>
    <x v="0"/>
    <n v="10"/>
    <s v="BR-040"/>
    <s v="SANTA MARIA"/>
    <s v="TERMINAL LUZIÂNIA/AVENIDA ÉZIO CARNEIRO/AVENIDA CENTRAL/RUA SANTISSÍMO SACRAMENTO/AVENIDA JOVENTINO RODRIGUES/AVENIDA SARAH KUBITSCHEK (PARQUE ALVORADA)/BR-040/BR-040/BR-040/BR-040"/>
  </r>
  <r>
    <x v="270"/>
    <x v="5"/>
    <x v="4"/>
    <x v="0"/>
    <n v="11"/>
    <s v="EPIA"/>
    <s v="PARKWAY"/>
    <s v="TERMINAL LUZIÂNIA/AVENIDA ÉZIO CARNEIRO/AVENIDA CENTRAL/RUA SANTISSÍMO SACRAMENTO/AVENIDA JOVENTINO RODRIGUES/AVENIDA SARAH KUBITSCHEK (PARQUE ALVORADA)/BR-040/BR-040/BR-040/BR-040/EPIA"/>
  </r>
  <r>
    <x v="270"/>
    <x v="5"/>
    <x v="4"/>
    <x v="0"/>
    <n v="12"/>
    <s v="EPDB"/>
    <s v="LAGO SUL"/>
    <s v="TERMINAL LUZIÂNIA/AVENIDA ÉZIO CARNEIRO/AVENIDA CENTRAL/RUA SANTISSÍMO SACRAMENTO/AVENIDA JOVENTINO RODRIGUES/AVENIDA SARAH KUBITSCHEK (PARQUE ALVORADA)/BR-040/BR-040/BR-040/BR-040/EPIA/EPDB"/>
  </r>
  <r>
    <x v="270"/>
    <x v="5"/>
    <x v="4"/>
    <x v="0"/>
    <n v="13"/>
    <s v="EPAR"/>
    <s v="LAGO SUL"/>
    <s v="TERMINAL LUZIÂNIA/AVENIDA ÉZIO CARNEIRO/AVENIDA CENTRAL/RUA SANTISSÍMO SACRAMENTO/AVENIDA JOVENTINO RODRIGUES/AVENIDA SARAH KUBITSCHEK (PARQUE ALVORADA)/BR-040/BR-040/BR-040/BR-040/EPIA/EPDB/EPAR"/>
  </r>
  <r>
    <x v="270"/>
    <x v="5"/>
    <x v="4"/>
    <x v="0"/>
    <n v="14"/>
    <s v="EIXO W3 SUL"/>
    <s v="BRASÍLIA"/>
    <s v="TERMINAL LUZIÂNIA/AVENIDA ÉZIO CARNEIRO/AVENIDA CENTRAL/RUA SANTISSÍMO SACRAMENTO/AVENIDA JOVENTINO RODRIGUES/AVENIDA SARAH KUBITSCHEK (PARQUE ALVORADA)/BR-040/BR-040/BR-040/BR-040/EPIA/EPDB/EPAR/EIXO W3 SUL"/>
  </r>
  <r>
    <x v="270"/>
    <x v="5"/>
    <x v="4"/>
    <x v="0"/>
    <n v="15"/>
    <s v="EIXO W3 NORTE"/>
    <s v="BRASÍLIA"/>
    <s v="TERMINAL LUZIÂNIA/AVENIDA ÉZIO CARNEIRO/AVENIDA CENTRAL/RUA SANTISSÍMO SACRAMENTO/AVENIDA JOVENTINO RODRIGUES/AVENIDA SARAH KUBITSCHEK (PARQUE ALVORADA)/BR-040/BR-040/BR-040/BR-040/EPIA/EPDB/EPAR/EIXO W3 SUL/EIXO W3 NORTE"/>
  </r>
  <r>
    <x v="270"/>
    <x v="5"/>
    <x v="4"/>
    <x v="0"/>
    <n v="16"/>
    <s v="TERMINAL W3 NORTE"/>
    <s v="BRASÍLIA"/>
    <s v="TERMINAL LUZIÂNIA/AVENIDA ÉZIO CARNEIRO/AVENIDA CENTRAL/RUA SANTISSÍMO SACRAMENTO/AVENIDA JOVENTINO RODRIGUES/AVENIDA SARAH KUBITSCHEK (PARQUE ALVORADA)/BR-040/BR-040/BR-040/BR-040/EPIA/EPDB/EPAR/EIXO W3 SUL/EIXO W3 NORTE/TERMINAL W3 NORTE"/>
  </r>
  <r>
    <x v="270"/>
    <x v="5"/>
    <x v="5"/>
    <x v="1"/>
    <n v="1"/>
    <s v="TERMINAL W3 NORTE"/>
    <s v="BRASÍLIA"/>
    <s v="TERMINAL W3 NORTE"/>
  </r>
  <r>
    <x v="270"/>
    <x v="5"/>
    <x v="5"/>
    <x v="1"/>
    <n v="2"/>
    <s v="EIXO W3 NORTE"/>
    <s v="BRASÍLIA"/>
    <s v="TERMINAL W3 NORTE/EIXO W3 NORTE"/>
  </r>
  <r>
    <x v="270"/>
    <x v="5"/>
    <x v="5"/>
    <x v="1"/>
    <n v="3"/>
    <s v="EIXO W3 SUL"/>
    <s v="BRASÍLIA"/>
    <s v="TERMINAL W3 NORTE/EIXO W3 NORTE/EIXO W3 SUL"/>
  </r>
  <r>
    <x v="270"/>
    <x v="5"/>
    <x v="5"/>
    <x v="1"/>
    <n v="4"/>
    <s v="EPAR"/>
    <s v="LAGO SUL"/>
    <s v="TERMINAL W3 NORTE/EIXO W3 NORTE/EIXO W3 SUL/EPAR"/>
  </r>
  <r>
    <x v="270"/>
    <x v="5"/>
    <x v="5"/>
    <x v="1"/>
    <n v="5"/>
    <s v="EPDB"/>
    <s v="LAGO SUL"/>
    <s v="TERMINAL W3 NORTE/EIXO W3 NORTE/EIXO W3 SUL/EPAR/EPDB"/>
  </r>
  <r>
    <x v="270"/>
    <x v="5"/>
    <x v="5"/>
    <x v="1"/>
    <n v="6"/>
    <s v="EPIA"/>
    <s v="PARKWAY"/>
    <s v="TERMINAL W3 NORTE/EIXO W3 NORTE/EIXO W3 SUL/EPAR/EPDB/EPIA"/>
  </r>
  <r>
    <x v="270"/>
    <x v="5"/>
    <x v="5"/>
    <x v="1"/>
    <n v="7"/>
    <s v="BR-040"/>
    <s v="SANTA MARIA"/>
    <s v="TERMINAL W3 NORTE/EIXO W3 NORTE/EIXO W3 SUL/EPAR/EPDB/EPIA/BR-040"/>
  </r>
  <r>
    <x v="270"/>
    <x v="5"/>
    <x v="5"/>
    <x v="1"/>
    <n v="8"/>
    <s v="BR-040"/>
    <s v="VALPARAÍSO DO GOIÁS"/>
    <s v="TERMINAL W3 NORTE/EIXO W3 NORTE/EIXO W3 SUL/EPAR/EPDB/EPIA/BR-040/BR-040"/>
  </r>
  <r>
    <x v="270"/>
    <x v="5"/>
    <x v="5"/>
    <x v="1"/>
    <n v="9"/>
    <s v="BR-040"/>
    <s v="JARDIM INGÁ"/>
    <s v="TERMINAL W3 NORTE/EIXO W3 NORTE/EIXO W3 SUL/EPAR/EPDB/EPIA/BR-040/BR-040/BR-040"/>
  </r>
  <r>
    <x v="270"/>
    <x v="5"/>
    <x v="5"/>
    <x v="1"/>
    <n v="10"/>
    <s v="BR-040"/>
    <s v="PARQUE SOL NASCENTE"/>
    <s v="TERMINAL W3 NORTE/EIXO W3 NORTE/EIXO W3 SUL/EPAR/EPDB/EPIA/BR-040/BR-040/BR-040/BR-040"/>
  </r>
  <r>
    <x v="270"/>
    <x v="5"/>
    <x v="5"/>
    <x v="1"/>
    <n v="11"/>
    <s v="AVENIDA SARAH KUBITSCHEK (PARQUE ALVORADA)"/>
    <s v="LUZIÂNIA"/>
    <s v="TERMINAL W3 NORTE/EIXO W3 NORTE/EIXO W3 SUL/EPAR/EPDB/EPIA/BR-040/BR-040/BR-040/BR-040/AVENIDA SARAH KUBITSCHEK (PARQUE ALVORADA)"/>
  </r>
  <r>
    <x v="270"/>
    <x v="5"/>
    <x v="5"/>
    <x v="1"/>
    <n v="12"/>
    <s v="AVENIDA JOVENTINO RODRIGUES"/>
    <s v="LUZIÂNIA"/>
    <s v="TERMINAL W3 NORTE/EIXO W3 NORTE/EIXO W3 SUL/EPAR/EPDB/EPIA/BR-040/BR-040/BR-040/BR-040/AVENIDA SARAH KUBITSCHEK (PARQUE ALVORADA)/AVENIDA JOVENTINO RODRIGUES"/>
  </r>
  <r>
    <x v="270"/>
    <x v="5"/>
    <x v="5"/>
    <x v="1"/>
    <n v="13"/>
    <s v="RUA SANTISSÍMO SACRAMENTO"/>
    <s v="LUZIÂNIA"/>
    <s v="TERMINAL W3 NORTE/EIXO W3 NORTE/EIXO W3 SUL/EPAR/EPDB/EPIA/BR-040/BR-040/BR-040/BR-040/AVENIDA SARAH KUBITSCHEK (PARQUE ALVORADA)/AVENIDA JOVENTINO RODRIGUES/RUA SANTISSÍMO SACRAMENTO"/>
  </r>
  <r>
    <x v="270"/>
    <x v="5"/>
    <x v="5"/>
    <x v="1"/>
    <n v="14"/>
    <s v="AVENIDA CENTRAL"/>
    <s v="LUZIÂNIA"/>
    <s v="TERMINAL W3 NORTE/EIXO W3 NORTE/EIXO W3 SUL/EPAR/EPDB/EPIA/BR-040/BR-040/BR-040/BR-040/AVENIDA SARAH KUBITSCHEK (PARQUE ALVORADA)/AVENIDA JOVENTINO RODRIGUES/RUA SANTISSÍMO SACRAMENTO/AVENIDA CENTRAL"/>
  </r>
  <r>
    <x v="270"/>
    <x v="5"/>
    <x v="5"/>
    <x v="1"/>
    <n v="15"/>
    <s v="AVENIDA ÉZIO CARNEIRO"/>
    <s v="LUZIÂNIA"/>
    <s v="TERMINAL W3 NORTE/EIXO W3 NORTE/EIXO W3 SUL/EPAR/EPDB/EPIA/BR-040/BR-040/BR-040/BR-040/AVENIDA SARAH KUBITSCHEK (PARQUE ALVORADA)/AVENIDA JOVENTINO RODRIGUES/RUA SANTISSÍMO SACRAMENTO/AVENIDA CENTRAL/AVENIDA ÉZIO CARNEIRO"/>
  </r>
  <r>
    <x v="270"/>
    <x v="5"/>
    <x v="5"/>
    <x v="1"/>
    <n v="16"/>
    <s v="TERMINAL LUZIÂNIA"/>
    <s v="LUZIÂNIA"/>
    <s v="TERMINAL W3 NORTE/EIXO W3 NORTE/EIXO W3 SUL/EPAR/EPDB/EPIA/BR-040/BR-040/BR-040/BR-040/AVENIDA SARAH KUBITSCHEK (PARQUE ALVORADA)/AVENIDA JOVENTINO RODRIGUES/RUA SANTISSÍMO SACRAMENTO/AVENIDA CENTRAL/AVENIDA ÉZIO CARNEIRO/TERMINAL LUZIÂNIA"/>
  </r>
  <r>
    <x v="271"/>
    <x v="9"/>
    <x v="4"/>
    <x v="0"/>
    <n v="1"/>
    <s v="TERMINAL LUZIÂNIA"/>
    <s v="LUZIÂNIA"/>
    <s v="TERMINAL LUZIÂNIA"/>
  </r>
  <r>
    <x v="271"/>
    <x v="9"/>
    <x v="4"/>
    <x v="0"/>
    <n v="2"/>
    <s v="AVENIDA ÉZIO CARNEIRO"/>
    <s v="LUZIÂNIA"/>
    <s v="TERMINAL LUZIÂNIA/AVENIDA ÉZIO CARNEIRO"/>
  </r>
  <r>
    <x v="271"/>
    <x v="9"/>
    <x v="4"/>
    <x v="0"/>
    <n v="3"/>
    <s v="AVENIDA CENTRAL"/>
    <s v="LUZIÂNIA"/>
    <s v="TERMINAL LUZIÂNIA/AVENIDA ÉZIO CARNEIRO/AVENIDA CENTRAL"/>
  </r>
  <r>
    <x v="271"/>
    <x v="9"/>
    <x v="4"/>
    <x v="0"/>
    <n v="4"/>
    <s v="RUA JESUS MEIRELES"/>
    <s v="LUZIÂNIA"/>
    <s v="TERMINAL LUZIÂNIA/AVENIDA ÉZIO CARNEIRO/AVENIDA CENTRAL/RUA JESUS MEIRELES"/>
  </r>
  <r>
    <x v="271"/>
    <x v="9"/>
    <x v="4"/>
    <x v="0"/>
    <n v="5"/>
    <s v="AVENIDA ALFREDO NASSER"/>
    <s v="LUZIÂNIA"/>
    <s v="TERMINAL LUZIÂNIA/AVENIDA ÉZIO CARNEIRO/AVENIDA CENTRAL/RUA JESUS MEIRELES/AVENIDA ALFREDO NASSER"/>
  </r>
  <r>
    <x v="271"/>
    <x v="9"/>
    <x v="4"/>
    <x v="0"/>
    <n v="6"/>
    <s v="BR-040"/>
    <s v="PARQUE SOL NASCENTE"/>
    <s v="TERMINAL LUZIÂNIA/AVENIDA ÉZIO CARNEIRO/AVENIDA CENTRAL/RUA JESUS MEIRELES/AVENIDA ALFREDO NASSER/BR-040"/>
  </r>
  <r>
    <x v="271"/>
    <x v="9"/>
    <x v="4"/>
    <x v="0"/>
    <n v="7"/>
    <s v="BR-040"/>
    <s v="JARDIM INGÁ"/>
    <s v="TERMINAL LUZIÂNIA/AVENIDA ÉZIO CARNEIRO/AVENIDA CENTRAL/RUA JESUS MEIRELES/AVENIDA ALFREDO NASSER/BR-040/BR-040"/>
  </r>
  <r>
    <x v="271"/>
    <x v="9"/>
    <x v="4"/>
    <x v="0"/>
    <n v="8"/>
    <s v="BR-040"/>
    <s v="VALPARAÍSO DO GOIÁS"/>
    <s v="TERMINAL LUZIÂNIA/AVENIDA ÉZIO CARNEIRO/AVENIDA CENTRAL/RUA JESUS MEIRELES/AVENIDA ALFREDO NASSER/BR-040/BR-040/BR-040"/>
  </r>
  <r>
    <x v="271"/>
    <x v="9"/>
    <x v="4"/>
    <x v="0"/>
    <n v="9"/>
    <s v="BR-040"/>
    <s v="SANTA MARIA"/>
    <s v="TERMINAL LUZIÂNIA/AVENIDA ÉZIO CARNEIRO/AVENIDA CENTRAL/RUA JESUS MEIRELES/AVENIDA ALFREDO NASSER/BR-040/BR-040/BR-040/BR-040"/>
  </r>
  <r>
    <x v="271"/>
    <x v="9"/>
    <x v="4"/>
    <x v="0"/>
    <n v="10"/>
    <s v="EPIA"/>
    <s v="PARKWAY"/>
    <s v="TERMINAL LUZIÂNIA/AVENIDA ÉZIO CARNEIRO/AVENIDA CENTRAL/RUA JESUS MEIRELES/AVENIDA ALFREDO NASSER/BR-040/BR-040/BR-040/BR-040/EPIA"/>
  </r>
  <r>
    <x v="271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1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1"/>
    <x v="9"/>
    <x v="4"/>
    <x v="0"/>
    <n v="13"/>
    <s v="EPIG"/>
    <s v="OCTOGONAL"/>
    <s v="TERMINAL LUZIÂNIA/AVENIDA ÉZIO CARNEIRO/AVENIDA CENTRAL/RUA JESUS MEIRELES/AVENIDA ALFREDO NASSER/BR-040/BR-040/BR-040/BR-040/EPIA/EPIA/PARKSHOPPING/EPIG"/>
  </r>
  <r>
    <x v="271"/>
    <x v="9"/>
    <x v="4"/>
    <x v="0"/>
    <n v="14"/>
    <s v="EPIG"/>
    <s v="SUDOESTE"/>
    <s v="TERMINAL LUZIÂNIA/AVENIDA ÉZIO CARNEIRO/AVENIDA CENTRAL/RUA JESUS MEIRELES/AVENIDA ALFREDO NASSER/BR-040/BR-040/BR-040/BR-040/EPIA/EPIA/PARKSHOPPING/EPIG/EPIG"/>
  </r>
  <r>
    <x v="271"/>
    <x v="9"/>
    <x v="4"/>
    <x v="0"/>
    <n v="15"/>
    <s v="ESPM"/>
    <s v="BRASÍLIA"/>
    <s v="TERMINAL LUZIÂNIA/AVENIDA ÉZIO CARNEIRO/AVENIDA CENTRAL/RUA JESUS MEIRELES/AVENIDA ALFREDO NASSER/BR-040/BR-040/BR-040/BR-040/EPIA/EPIA/PARKSHOPPING/EPIG/EPIG/ESPM"/>
  </r>
  <r>
    <x v="271"/>
    <x v="9"/>
    <x v="4"/>
    <x v="0"/>
    <n v="16"/>
    <s v="W3 SUL"/>
    <s v="BRASÍLIA"/>
    <s v="TERMINAL LUZIÂNIA/AVENIDA ÉZIO CARNEIRO/AVENIDA CENTRAL/RUA JESUS MEIRELES/AVENIDA ALFREDO NASSER/BR-040/BR-040/BR-040/BR-040/EPIA/EPIA/PARKSHOPPING/EPIG/EPIG/ESPM/W3 SUL"/>
  </r>
  <r>
    <x v="271"/>
    <x v="9"/>
    <x v="4"/>
    <x v="0"/>
    <n v="18"/>
    <s v="EIXO W3 NORTE"/>
    <s v="BRASÍLIA"/>
    <s v="TERMINAL LUZIÂNIA/AVENIDA ÉZIO CARNEIRO/AVENIDA CENTRAL/RUA JESUS MEIRELES/AVENIDA ALFREDO NASSER/BR-040/BR-040/BR-040/BR-040/EPIA/EPIA/PARKSHOPPING/EPIG/EPIG/ESPM/W3 SUL/EIXO W3 NORTE"/>
  </r>
  <r>
    <x v="271"/>
    <x v="9"/>
    <x v="4"/>
    <x v="0"/>
    <n v="19"/>
    <s v="TERMINAL W3 NORTE"/>
    <s v="BRASÍLIA"/>
    <s v="TERMINAL LUZIÂNIA/AVENIDA ÉZIO CARNEIRO/AVENIDA CENTRAL/RUA JESUS MEIRELES/AVENIDA ALFREDO NASSER/BR-040/BR-040/BR-040/BR-040/EPIA/EPIA/PARKSHOPPING/EPIG/EPIG/ESPM/W3 SUL/EIXO W3 NORTE/TERMINAL W3 NORTE"/>
  </r>
  <r>
    <x v="271"/>
    <x v="9"/>
    <x v="5"/>
    <x v="1"/>
    <n v="1"/>
    <s v="TERMINAL W3 NORTE"/>
    <s v="BRASÍLIA"/>
    <s v="TERMINAL W3 NORTE"/>
  </r>
  <r>
    <x v="271"/>
    <x v="9"/>
    <x v="5"/>
    <x v="1"/>
    <n v="2"/>
    <s v="EIXO W3 NORTE"/>
    <s v="BRASÍLIA"/>
    <s v="TERMINAL W3 NORTE/EIXO W3 NORTE"/>
  </r>
  <r>
    <x v="271"/>
    <x v="9"/>
    <x v="5"/>
    <x v="1"/>
    <n v="3"/>
    <s v="W3 SUL"/>
    <s v="BRASÍLIA"/>
    <s v="TERMINAL W3 NORTE/EIXO W3 NORTE/W3 SUL"/>
  </r>
  <r>
    <x v="271"/>
    <x v="9"/>
    <x v="5"/>
    <x v="1"/>
    <n v="4"/>
    <s v="ESPM"/>
    <s v="BRASÍLIA"/>
    <s v="TERMINAL W3 NORTE/EIXO W3 NORTE/W3 SUL/ESPM"/>
  </r>
  <r>
    <x v="271"/>
    <x v="9"/>
    <x v="5"/>
    <x v="1"/>
    <n v="6"/>
    <s v="EPIG"/>
    <s v="SUDOESTE"/>
    <s v="TERMINAL W3 NORTE/EIXO W3 NORTE/W3 SUL/ESPM/EPIG"/>
  </r>
  <r>
    <x v="271"/>
    <x v="9"/>
    <x v="5"/>
    <x v="1"/>
    <n v="7"/>
    <s v="EPIG"/>
    <s v="OCTOGONAL"/>
    <s v="TERMINAL W3 NORTE/EIXO W3 NORTE/W3 SUL/ESPM/EPIG/EPIG"/>
  </r>
  <r>
    <x v="271"/>
    <x v="9"/>
    <x v="5"/>
    <x v="1"/>
    <n v="8"/>
    <s v="PARKSHOPPING"/>
    <s v="GUARÁ"/>
    <s v="TERMINAL W3 NORTE/EIXO W3 NORTE/W3 SUL/ESPM/EPIG/EPIG/PARKSHOPPING"/>
  </r>
  <r>
    <x v="271"/>
    <x v="9"/>
    <x v="5"/>
    <x v="1"/>
    <n v="9"/>
    <s v="EPIA"/>
    <s v="CANDANGOLÂNDIA"/>
    <s v="TERMINAL W3 NORTE/EIXO W3 NORTE/W3 SUL/ESPM/EPIG/EPIG/PARKSHOPPING/EPIA"/>
  </r>
  <r>
    <x v="271"/>
    <x v="9"/>
    <x v="5"/>
    <x v="1"/>
    <n v="10"/>
    <s v="EPIA"/>
    <s v="PARKWAY"/>
    <s v="TERMINAL W3 NORTE/EIXO W3 NORTE/W3 SUL/ESPM/EPIG/EPIG/PARKSHOPPING/EPIA/EPIA"/>
  </r>
  <r>
    <x v="271"/>
    <x v="9"/>
    <x v="5"/>
    <x v="1"/>
    <n v="11"/>
    <s v="BR-040"/>
    <s v="SANTA MARIA"/>
    <s v="TERMINAL W3 NORTE/EIXO W3 NORTE/W3 SUL/ESPM/EPIG/EPIG/PARKSHOPPING/EPIA/EPIA/BR-040"/>
  </r>
  <r>
    <x v="271"/>
    <x v="9"/>
    <x v="5"/>
    <x v="1"/>
    <n v="12"/>
    <s v="BR-040"/>
    <s v="VALPARAÍSO DO GOIÁS"/>
    <s v="TERMINAL W3 NORTE/EIXO W3 NORTE/W3 SUL/ESPM/EPIG/EPIG/PARKSHOPPING/EPIA/EPIA/BR-040/BR-040"/>
  </r>
  <r>
    <x v="271"/>
    <x v="9"/>
    <x v="5"/>
    <x v="1"/>
    <n v="13"/>
    <s v="BR-040"/>
    <s v="JARDIM INGÁ"/>
    <s v="TERMINAL W3 NORTE/EIXO W3 NORTE/W3 SUL/ESPM/EPIG/EPIG/PARKSHOPPING/EPIA/EPIA/BR-040/BR-040/BR-040"/>
  </r>
  <r>
    <x v="271"/>
    <x v="9"/>
    <x v="5"/>
    <x v="1"/>
    <n v="14"/>
    <s v="BR-040"/>
    <s v="PARQUE SOL NASCENTE"/>
    <s v="TERMINAL W3 NORTE/EIXO W3 NORTE/W3 SUL/ESPM/EPIG/EPIG/PARKSHOPPING/EPIA/EPIA/BR-040/BR-040/BR-040/BR-040"/>
  </r>
  <r>
    <x v="271"/>
    <x v="9"/>
    <x v="5"/>
    <x v="1"/>
    <n v="15"/>
    <s v="AVENIDA ALFREDO NASSER"/>
    <s v="LUZIÂNIA"/>
    <s v="TERMINAL W3 NORTE/EIXO W3 NORTE/W3 SUL/ESPM/EPIG/EPIG/PARKSHOPPING/EPIA/EPIA/BR-040/BR-040/BR-040/BR-040/AVENIDA ALFREDO NASSER"/>
  </r>
  <r>
    <x v="271"/>
    <x v="9"/>
    <x v="5"/>
    <x v="1"/>
    <n v="16"/>
    <s v="RUA JESUS MEIRELES"/>
    <s v="LUZIÂNIA"/>
    <s v="TERMINAL W3 NORTE/EIXO W3 NORTE/W3 SUL/ESPM/EPIG/EPIG/PARKSHOPPING/EPIA/EPIA/BR-040/BR-040/BR-040/BR-040/AVENIDA ALFREDO NASSER/RUA JESUS MEIRELES"/>
  </r>
  <r>
    <x v="271"/>
    <x v="9"/>
    <x v="5"/>
    <x v="1"/>
    <n v="17"/>
    <s v="AVENIDA CENTRAL"/>
    <s v="LUZIÂNIA"/>
    <s v="TERMINAL W3 NORTE/EIXO W3 NORTE/W3 SUL/ESPM/EPIG/EPIG/PARKSHOPPING/EPIA/EPIA/BR-040/BR-040/BR-040/BR-040/AVENIDA ALFREDO NASSER/RUA JESUS MEIRELES/AVENIDA CENTRAL"/>
  </r>
  <r>
    <x v="271"/>
    <x v="9"/>
    <x v="5"/>
    <x v="1"/>
    <n v="18"/>
    <s v="AVENIDA ÉZIO CARNEIRO"/>
    <s v="LUZIÂNIA"/>
    <s v="TERMINAL W3 NORTE/EIXO W3 NORTE/W3 SUL/ESPM/EPIG/EPIG/PARKSHOPPING/EPIA/EPIA/BR-040/BR-040/BR-040/BR-040/AVENIDA ALFREDO NASSER/RUA JESUS MEIRELES/AVENIDA CENTRAL/AVENIDA ÉZIO CARNEIRO"/>
  </r>
  <r>
    <x v="271"/>
    <x v="9"/>
    <x v="5"/>
    <x v="1"/>
    <n v="19"/>
    <s v="TERMINAL LUZIÂNIA"/>
    <s v="LUZIÂNIA"/>
    <s v="TERMINAL W3 NORTE/EIXO W3 NORTE/W3 SUL/ESPM/EPIG/EPIG/PARKSHOPPING/EPIA/EPIA/BR-040/BR-040/BR-040/BR-040/AVENIDA ALFREDO NASSER/RUA JESUS MEIRELES/AVENIDA CENTRAL/AVENIDA ÉZIO CARNEIRO/TERMINAL LUZIÂNIA"/>
  </r>
  <r>
    <x v="272"/>
    <x v="9"/>
    <x v="4"/>
    <x v="0"/>
    <n v="1"/>
    <s v="TERMINAL LUZIÂNIA"/>
    <s v="LUZIÂNIA"/>
    <s v="TERMINAL LUZIÂNIA"/>
  </r>
  <r>
    <x v="272"/>
    <x v="9"/>
    <x v="4"/>
    <x v="0"/>
    <n v="2"/>
    <s v="AVENIDA ÉZIO CARNEIRO"/>
    <s v="LUZIÂNIA"/>
    <s v="TERMINAL LUZIÂNIA/AVENIDA ÉZIO CARNEIRO"/>
  </r>
  <r>
    <x v="272"/>
    <x v="9"/>
    <x v="4"/>
    <x v="0"/>
    <n v="3"/>
    <s v="AVENIDA CENTRAL"/>
    <s v="LUZIÂNIA"/>
    <s v="TERMINAL LUZIÂNIA/AVENIDA ÉZIO CARNEIRO/AVENIDA CENTRAL"/>
  </r>
  <r>
    <x v="272"/>
    <x v="9"/>
    <x v="4"/>
    <x v="0"/>
    <n v="4"/>
    <s v="RUA JESUS MEIRELES"/>
    <s v="LUZIÂNIA"/>
    <s v="TERMINAL LUZIÂNIA/AVENIDA ÉZIO CARNEIRO/AVENIDA CENTRAL/RUA JESUS MEIRELES"/>
  </r>
  <r>
    <x v="272"/>
    <x v="9"/>
    <x v="4"/>
    <x v="0"/>
    <n v="5"/>
    <s v="AVENIDA ALFREDO NASSER"/>
    <s v="LUZIÂNIA"/>
    <s v="TERMINAL LUZIÂNIA/AVENIDA ÉZIO CARNEIRO/AVENIDA CENTRAL/RUA JESUS MEIRELES/AVENIDA ALFREDO NASSER"/>
  </r>
  <r>
    <x v="272"/>
    <x v="9"/>
    <x v="4"/>
    <x v="0"/>
    <n v="6"/>
    <s v="BR-040"/>
    <s v="PARQUE SOL NASCENTE"/>
    <s v="TERMINAL LUZIÂNIA/AVENIDA ÉZIO CARNEIRO/AVENIDA CENTRAL/RUA JESUS MEIRELES/AVENIDA ALFREDO NASSER/BR-040"/>
  </r>
  <r>
    <x v="272"/>
    <x v="9"/>
    <x v="4"/>
    <x v="0"/>
    <n v="7"/>
    <s v="BR-040"/>
    <s v="JARDIM INGÁ"/>
    <s v="TERMINAL LUZIÂNIA/AVENIDA ÉZIO CARNEIRO/AVENIDA CENTRAL/RUA JESUS MEIRELES/AVENIDA ALFREDO NASSER/BR-040/BR-040"/>
  </r>
  <r>
    <x v="272"/>
    <x v="9"/>
    <x v="4"/>
    <x v="0"/>
    <n v="8"/>
    <s v="BR-040"/>
    <s v="VALPARAÍSO DO GOIÁS"/>
    <s v="TERMINAL LUZIÂNIA/AVENIDA ÉZIO CARNEIRO/AVENIDA CENTRAL/RUA JESUS MEIRELES/AVENIDA ALFREDO NASSER/BR-040/BR-040/BR-040"/>
  </r>
  <r>
    <x v="272"/>
    <x v="9"/>
    <x v="4"/>
    <x v="0"/>
    <n v="9"/>
    <s v="BR-040"/>
    <s v="SANTA MARIA"/>
    <s v="TERMINAL LUZIÂNIA/AVENIDA ÉZIO CARNEIRO/AVENIDA CENTRAL/RUA JESUS MEIRELES/AVENIDA ALFREDO NASSER/BR-040/BR-040/BR-040/BR-040"/>
  </r>
  <r>
    <x v="272"/>
    <x v="9"/>
    <x v="4"/>
    <x v="0"/>
    <n v="10"/>
    <s v="EPIA"/>
    <s v="PARKWAY"/>
    <s v="TERMINAL LUZIÂNIA/AVENIDA ÉZIO CARNEIRO/AVENIDA CENTRAL/RUA JESUS MEIRELES/AVENIDA ALFREDO NASSER/BR-040/BR-040/BR-040/BR-040/EPIA"/>
  </r>
  <r>
    <x v="272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2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2"/>
    <x v="9"/>
    <x v="4"/>
    <x v="0"/>
    <n v="13"/>
    <s v="EPIG"/>
    <s v="OCTOGONAL"/>
    <s v="TERMINAL LUZIÂNIA/AVENIDA ÉZIO CARNEIRO/AVENIDA CENTRAL/RUA JESUS MEIRELES/AVENIDA ALFREDO NASSER/BR-040/BR-040/BR-040/BR-040/EPIA/EPIA/PARKSHOPPING/EPIG"/>
  </r>
  <r>
    <x v="272"/>
    <x v="9"/>
    <x v="4"/>
    <x v="0"/>
    <n v="14"/>
    <s v="EPIG"/>
    <s v="SUDOESTE"/>
    <s v="TERMINAL LUZIÂNIA/AVENIDA ÉZIO CARNEIRO/AVENIDA CENTRAL/RUA JESUS MEIRELES/AVENIDA ALFREDO NASSER/BR-040/BR-040/BR-040/BR-040/EPIA/EPIA/PARKSHOPPING/EPIG/EPIG"/>
  </r>
  <r>
    <x v="272"/>
    <x v="9"/>
    <x v="4"/>
    <x v="0"/>
    <n v="15"/>
    <s v="S I G"/>
    <s v="BRASÍLIA"/>
    <s v="TERMINAL LUZIÂNIA/AVENIDA ÉZIO CARNEIRO/AVENIDA CENTRAL/RUA JESUS MEIRELES/AVENIDA ALFREDO NASSER/BR-040/BR-040/BR-040/BR-040/EPIA/EPIA/PARKSHOPPING/EPIG/EPIG/S I G"/>
  </r>
  <r>
    <x v="272"/>
    <x v="9"/>
    <x v="4"/>
    <x v="0"/>
    <n v="16"/>
    <s v="PALÁCIO DO BURITI"/>
    <s v="BRASÍLIA"/>
    <s v="TERMINAL LUZIÂNIA/AVENIDA ÉZIO CARNEIRO/AVENIDA CENTRAL/RUA JESUS MEIRELES/AVENIDA ALFREDO NASSER/BR-040/BR-040/BR-040/BR-040/EPIA/EPIA/PARKSHOPPING/EPIG/EPIG/S I G/PALÁCIO DO BURITI"/>
  </r>
  <r>
    <x v="272"/>
    <x v="9"/>
    <x v="4"/>
    <x v="0"/>
    <n v="17"/>
    <s v="EIXO MONUMENTAL"/>
    <s v="BRASÍLIA"/>
    <s v="TERMINAL LUZIÂNIA/AVENIDA ÉZIO CARNEIRO/AVENIDA CENTRAL/RUA JESUS MEIRELES/AVENIDA ALFREDO NASSER/BR-040/BR-040/BR-040/BR-040/EPIA/EPIA/PARKSHOPPING/EPIG/EPIG/S I G/PALÁCIO DO BURITI/EIXO MONUMENTAL"/>
  </r>
  <r>
    <x v="272"/>
    <x v="9"/>
    <x v="4"/>
    <x v="0"/>
    <n v="18"/>
    <s v="EIXO W3 NORTE"/>
    <s v="BRASÍLIA"/>
    <s v="TERMINAL LUZIÂNIA/AVENIDA ÉZIO CARNEIRO/AVENIDA CENTRAL/RUA JESUS MEIRELES/AVENIDA ALFREDO NASSER/BR-040/BR-040/BR-040/BR-040/EPIA/EPIA/PARKSHOPPING/EPIG/EPIG/S I G/PALÁCIO DO BURITI/EIXO MONUMENTAL/EIXO W3 NORTE"/>
  </r>
  <r>
    <x v="272"/>
    <x v="9"/>
    <x v="4"/>
    <x v="0"/>
    <n v="19"/>
    <s v="TERMINAL W3 NORTE"/>
    <s v="BRASÍLIA"/>
    <s v="TERMINAL LUZIÂNIA/AVENIDA ÉZIO CARNEIRO/AVENIDA CENTRAL/RUA JESUS MEIRELES/AVENIDA ALFREDO NASSER/BR-040/BR-040/BR-040/BR-040/EPIA/EPIA/PARKSHOPPING/EPIG/EPIG/S I G/PALÁCIO DO BURITI/EIXO MONUMENTAL/EIXO W3 NORTE/TERMINAL W3 NORTE"/>
  </r>
  <r>
    <x v="272"/>
    <x v="9"/>
    <x v="5"/>
    <x v="1"/>
    <n v="1"/>
    <s v="TERMINAL W3 NORTE"/>
    <s v="BRASÍLIA"/>
    <s v="TERMINAL W3 NORTE"/>
  </r>
  <r>
    <x v="272"/>
    <x v="9"/>
    <x v="5"/>
    <x v="1"/>
    <n v="2"/>
    <s v="EIXO W3 NORTE"/>
    <s v="BRASÍLIA"/>
    <s v="TERMINAL W3 NORTE/EIXO W3 NORTE"/>
  </r>
  <r>
    <x v="272"/>
    <x v="9"/>
    <x v="5"/>
    <x v="1"/>
    <n v="3"/>
    <s v="EIXO MONUMENTAL"/>
    <s v="BRASÍLIA"/>
    <s v="TERMINAL W3 NORTE/EIXO W3 NORTE/EIXO MONUMENTAL"/>
  </r>
  <r>
    <x v="272"/>
    <x v="9"/>
    <x v="5"/>
    <x v="1"/>
    <n v="4"/>
    <s v="PALÁCIO DO BURITI"/>
    <s v="BRASÍLIA"/>
    <s v="TERMINAL W3 NORTE/EIXO W3 NORTE/EIXO MONUMENTAL/PALÁCIO DO BURITI"/>
  </r>
  <r>
    <x v="272"/>
    <x v="9"/>
    <x v="5"/>
    <x v="1"/>
    <n v="5"/>
    <s v="S I G"/>
    <s v="BRASÍLIA"/>
    <s v="TERMINAL W3 NORTE/EIXO W3 NORTE/EIXO MONUMENTAL/PALÁCIO DO BURITI/S I G"/>
  </r>
  <r>
    <x v="272"/>
    <x v="9"/>
    <x v="5"/>
    <x v="1"/>
    <n v="6"/>
    <s v="EPIG"/>
    <s v="SUDOESTE"/>
    <s v="TERMINAL W3 NORTE/EIXO W3 NORTE/EIXO MONUMENTAL/PALÁCIO DO BURITI/S I G/EPIG"/>
  </r>
  <r>
    <x v="272"/>
    <x v="9"/>
    <x v="5"/>
    <x v="1"/>
    <n v="7"/>
    <s v="EPIG"/>
    <s v="OCTOGONAL"/>
    <s v="TERMINAL W3 NORTE/EIXO W3 NORTE/EIXO MONUMENTAL/PALÁCIO DO BURITI/S I G/EPIG/EPIG"/>
  </r>
  <r>
    <x v="272"/>
    <x v="9"/>
    <x v="5"/>
    <x v="1"/>
    <n v="8"/>
    <s v="PARKSHOPPING"/>
    <s v="GUARÁ"/>
    <s v="TERMINAL W3 NORTE/EIXO W3 NORTE/EIXO MONUMENTAL/PALÁCIO DO BURITI/S I G/EPIG/EPIG/PARKSHOPPING"/>
  </r>
  <r>
    <x v="272"/>
    <x v="9"/>
    <x v="5"/>
    <x v="1"/>
    <n v="9"/>
    <s v="EPIA"/>
    <s v="CANDANGOLÂNDIA"/>
    <s v="TERMINAL W3 NORTE/EIXO W3 NORTE/EIXO MONUMENTAL/PALÁCIO DO BURITI/S I G/EPIG/EPIG/PARKSHOPPING/EPIA"/>
  </r>
  <r>
    <x v="272"/>
    <x v="9"/>
    <x v="5"/>
    <x v="1"/>
    <n v="10"/>
    <s v="EPIA"/>
    <s v="PARKWAY"/>
    <s v="TERMINAL W3 NORTE/EIXO W3 NORTE/EIXO MONUMENTAL/PALÁCIO DO BURITI/S I G/EPIG/EPIG/PARKSHOPPING/EPIA/EPIA"/>
  </r>
  <r>
    <x v="272"/>
    <x v="9"/>
    <x v="5"/>
    <x v="1"/>
    <n v="11"/>
    <s v="BR-040"/>
    <s v="SANTA MARIA"/>
    <s v="TERMINAL W3 NORTE/EIXO W3 NORTE/EIXO MONUMENTAL/PALÁCIO DO BURITI/S I G/EPIG/EPIG/PARKSHOPPING/EPIA/EPIA/BR-040"/>
  </r>
  <r>
    <x v="272"/>
    <x v="9"/>
    <x v="5"/>
    <x v="1"/>
    <n v="12"/>
    <s v="BR-040"/>
    <s v="VALPARAÍSO DO GOIÁS"/>
    <s v="TERMINAL W3 NORTE/EIXO W3 NORTE/EIXO MONUMENTAL/PALÁCIO DO BURITI/S I G/EPIG/EPIG/PARKSHOPPING/EPIA/EPIA/BR-040/BR-040"/>
  </r>
  <r>
    <x v="272"/>
    <x v="9"/>
    <x v="5"/>
    <x v="1"/>
    <n v="13"/>
    <s v="BR-040"/>
    <s v="JARDIM INGÁ"/>
    <s v="TERMINAL W3 NORTE/EIXO W3 NORTE/EIXO MONUMENTAL/PALÁCIO DO BURITI/S I G/EPIG/EPIG/PARKSHOPPING/EPIA/EPIA/BR-040/BR-040/BR-040"/>
  </r>
  <r>
    <x v="272"/>
    <x v="9"/>
    <x v="5"/>
    <x v="1"/>
    <n v="14"/>
    <s v="BR-040"/>
    <s v="PARQUE SOL NASCENTE"/>
    <s v="TERMINAL W3 NORTE/EIXO W3 NORTE/EIXO MONUMENTAL/PALÁCIO DO BURITI/S I G/EPIG/EPIG/PARKSHOPPING/EPIA/EPIA/BR-040/BR-040/BR-040/BR-040"/>
  </r>
  <r>
    <x v="272"/>
    <x v="9"/>
    <x v="5"/>
    <x v="1"/>
    <n v="15"/>
    <s v="AVENIDA ALFREDO NASSER"/>
    <s v="LUZIÂNIA"/>
    <s v="TERMINAL W3 NORTE/EIXO W3 NORTE/EIXO MONUMENTAL/PALÁCIO DO BURITI/S I G/EPIG/EPIG/PARKSHOPPING/EPIA/EPIA/BR-040/BR-040/BR-040/BR-040/AVENIDA ALFREDO NASSER"/>
  </r>
  <r>
    <x v="272"/>
    <x v="9"/>
    <x v="5"/>
    <x v="1"/>
    <n v="16"/>
    <s v="RUA JESUS MEIRELES"/>
    <s v="LUZIÂNIA"/>
    <s v="TERMINAL W3 NORTE/EIXO W3 NORTE/EIXO MONUMENTAL/PALÁCIO DO BURITI/S I G/EPIG/EPIG/PARKSHOPPING/EPIA/EPIA/BR-040/BR-040/BR-040/BR-040/AVENIDA ALFREDO NASSER/RUA JESUS MEIRELES"/>
  </r>
  <r>
    <x v="272"/>
    <x v="9"/>
    <x v="5"/>
    <x v="1"/>
    <n v="17"/>
    <s v="AVENIDA CENTRAL"/>
    <s v="LUZIÂNIA"/>
    <s v="TERMINAL W3 NORTE/EIXO W3 NORTE/EIXO MONUMENTAL/PALÁCIO DO BURITI/S I G/EPIG/EPIG/PARKSHOPPING/EPIA/EPIA/BR-040/BR-040/BR-040/BR-040/AVENIDA ALFREDO NASSER/RUA JESUS MEIRELES/AVENIDA CENTRAL"/>
  </r>
  <r>
    <x v="272"/>
    <x v="9"/>
    <x v="5"/>
    <x v="1"/>
    <n v="18"/>
    <s v="AVENIDA ÉZIO CARNEIRO"/>
    <s v="LUZIÂNIA"/>
    <s v="TERMINAL W3 NORTE/EIXO W3 NORTE/EIXO MONUMENTAL/PALÁCIO DO BURITI/S I G/EPIG/EPIG/PARKSHOPPING/EPIA/EPIA/BR-040/BR-040/BR-040/BR-040/AVENIDA ALFREDO NASSER/RUA JESUS MEIRELES/AVENIDA CENTRAL/AVENIDA ÉZIO CARNEIRO"/>
  </r>
  <r>
    <x v="272"/>
    <x v="9"/>
    <x v="5"/>
    <x v="1"/>
    <n v="19"/>
    <s v="TERMINAL LUZIÂNIA"/>
    <s v="LUZIÂNIA"/>
    <s v="TERMINAL W3 NORTE/EIXO W3 NORTE/EIXO MONUMENTAL/PALÁCIO DO BURITI/S I G/EPIG/EPIG/PARKSHOPPING/EPIA/EPIA/BR-040/BR-040/BR-040/BR-040/AVENIDA ALFREDO NASSER/RUA JESUS MEIRELES/AVENIDA CENTRAL/AVENIDA ÉZIO CARNEIRO/TERMINAL LUZIÂNIA"/>
  </r>
  <r>
    <x v="272"/>
    <x v="5"/>
    <x v="4"/>
    <x v="0"/>
    <n v="1"/>
    <s v="TERMINAL LUZIÂNIA"/>
    <s v="LUZIÂNIA"/>
    <s v="TERMINAL LUZIÂNIA"/>
  </r>
  <r>
    <x v="272"/>
    <x v="5"/>
    <x v="4"/>
    <x v="0"/>
    <n v="2"/>
    <s v="AVENIDA ÉZIO CARNEIRO"/>
    <s v="LUZIÂNIA"/>
    <s v="TERMINAL LUZIÂNIA/AVENIDA ÉZIO CARNEIRO"/>
  </r>
  <r>
    <x v="272"/>
    <x v="5"/>
    <x v="4"/>
    <x v="0"/>
    <n v="3"/>
    <s v="AVENIDA CENTRAL"/>
    <s v="LUZIÂNIA"/>
    <s v="TERMINAL LUZIÂNIA/AVENIDA ÉZIO CARNEIRO/AVENIDA CENTRAL"/>
  </r>
  <r>
    <x v="272"/>
    <x v="5"/>
    <x v="4"/>
    <x v="0"/>
    <n v="4"/>
    <s v="RUA JESUS MEIRELES"/>
    <s v="LUZIÂNIA"/>
    <s v="TERMINAL LUZIÂNIA/AVENIDA ÉZIO CARNEIRO/AVENIDA CENTRAL/RUA JESUS MEIRELES"/>
  </r>
  <r>
    <x v="272"/>
    <x v="5"/>
    <x v="4"/>
    <x v="0"/>
    <n v="5"/>
    <s v="AVENIDA ALFREDO NASSER"/>
    <s v="LUZIÂNIA"/>
    <s v="TERMINAL LUZIÂNIA/AVENIDA ÉZIO CARNEIRO/AVENIDA CENTRAL/RUA JESUS MEIRELES/AVENIDA ALFREDO NASSER"/>
  </r>
  <r>
    <x v="272"/>
    <x v="5"/>
    <x v="4"/>
    <x v="0"/>
    <n v="6"/>
    <s v="BR-040"/>
    <s v="PARQUE SOL NASCENTE"/>
    <s v="TERMINAL LUZIÂNIA/AVENIDA ÉZIO CARNEIRO/AVENIDA CENTRAL/RUA JESUS MEIRELES/AVENIDA ALFREDO NASSER/BR-040"/>
  </r>
  <r>
    <x v="272"/>
    <x v="5"/>
    <x v="4"/>
    <x v="0"/>
    <n v="7"/>
    <s v="BR-040"/>
    <s v="JARDIM INGÁ"/>
    <s v="TERMINAL LUZIÂNIA/AVENIDA ÉZIO CARNEIRO/AVENIDA CENTRAL/RUA JESUS MEIRELES/AVENIDA ALFREDO NASSER/BR-040/BR-040"/>
  </r>
  <r>
    <x v="272"/>
    <x v="5"/>
    <x v="4"/>
    <x v="0"/>
    <n v="8"/>
    <s v="BR-040"/>
    <s v="VALPARAÍSO DO GOIÁS"/>
    <s v="TERMINAL LUZIÂNIA/AVENIDA ÉZIO CARNEIRO/AVENIDA CENTRAL/RUA JESUS MEIRELES/AVENIDA ALFREDO NASSER/BR-040/BR-040/BR-040"/>
  </r>
  <r>
    <x v="272"/>
    <x v="5"/>
    <x v="4"/>
    <x v="0"/>
    <n v="9"/>
    <s v="BR-040"/>
    <s v="SANTA MARIA"/>
    <s v="TERMINAL LUZIÂNIA/AVENIDA ÉZIO CARNEIRO/AVENIDA CENTRAL/RUA JESUS MEIRELES/AVENIDA ALFREDO NASSER/BR-040/BR-040/BR-040/BR-040"/>
  </r>
  <r>
    <x v="272"/>
    <x v="5"/>
    <x v="4"/>
    <x v="0"/>
    <n v="10"/>
    <s v="EPIA"/>
    <s v="PARKWAY"/>
    <s v="TERMINAL LUZIÂNIA/AVENIDA ÉZIO CARNEIRO/AVENIDA CENTRAL/RUA JESUS MEIRELES/AVENIDA ALFREDO NASSER/BR-040/BR-040/BR-040/BR-040/EPIA"/>
  </r>
  <r>
    <x v="272"/>
    <x v="5"/>
    <x v="4"/>
    <x v="0"/>
    <n v="11"/>
    <s v="EPIA"/>
    <s v="CANDANGOLÂNDIA"/>
    <s v="TERMINAL LUZIÂNIA/AVENIDA ÉZIO CARNEIRO/AVENIDA CENTRAL/RUA JESUS MEIRELES/AVENIDA ALFREDO NASSER/BR-040/BR-040/BR-040/BR-040/EPIA/EPIA"/>
  </r>
  <r>
    <x v="272"/>
    <x v="5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2"/>
    <x v="5"/>
    <x v="4"/>
    <x v="0"/>
    <n v="13"/>
    <s v="EPIG"/>
    <s v="OCTOGONAL"/>
    <s v="TERMINAL LUZIÂNIA/AVENIDA ÉZIO CARNEIRO/AVENIDA CENTRAL/RUA JESUS MEIRELES/AVENIDA ALFREDO NASSER/BR-040/BR-040/BR-040/BR-040/EPIA/EPIA/PARKSHOPPING/EPIG"/>
  </r>
  <r>
    <x v="272"/>
    <x v="5"/>
    <x v="4"/>
    <x v="0"/>
    <n v="14"/>
    <s v="EPIG"/>
    <s v="SUDOESTE"/>
    <s v="TERMINAL LUZIÂNIA/AVENIDA ÉZIO CARNEIRO/AVENIDA CENTRAL/RUA JESUS MEIRELES/AVENIDA ALFREDO NASSER/BR-040/BR-040/BR-040/BR-040/EPIA/EPIA/PARKSHOPPING/EPIG/EPIG"/>
  </r>
  <r>
    <x v="272"/>
    <x v="5"/>
    <x v="4"/>
    <x v="0"/>
    <n v="15"/>
    <s v="S I G"/>
    <s v="BRASÍLIA"/>
    <s v="TERMINAL LUZIÂNIA/AVENIDA ÉZIO CARNEIRO/AVENIDA CENTRAL/RUA JESUS MEIRELES/AVENIDA ALFREDO NASSER/BR-040/BR-040/BR-040/BR-040/EPIA/EPIA/PARKSHOPPING/EPIG/EPIG/S I G"/>
  </r>
  <r>
    <x v="272"/>
    <x v="5"/>
    <x v="4"/>
    <x v="0"/>
    <n v="16"/>
    <s v="PALÁCIO DO BURITI"/>
    <s v="BRASÍLIA"/>
    <s v="TERMINAL LUZIÂNIA/AVENIDA ÉZIO CARNEIRO/AVENIDA CENTRAL/RUA JESUS MEIRELES/AVENIDA ALFREDO NASSER/BR-040/BR-040/BR-040/BR-040/EPIA/EPIA/PARKSHOPPING/EPIG/EPIG/S I G/PALÁCIO DO BURITI"/>
  </r>
  <r>
    <x v="272"/>
    <x v="5"/>
    <x v="4"/>
    <x v="0"/>
    <n v="17"/>
    <s v="EIXO MONUMENTAL"/>
    <s v="BRASÍLIA"/>
    <s v="TERMINAL LUZIÂNIA/AVENIDA ÉZIO CARNEIRO/AVENIDA CENTRAL/RUA JESUS MEIRELES/AVENIDA ALFREDO NASSER/BR-040/BR-040/BR-040/BR-040/EPIA/EPIA/PARKSHOPPING/EPIG/EPIG/S I G/PALÁCIO DO BURITI/EIXO MONUMENTAL"/>
  </r>
  <r>
    <x v="272"/>
    <x v="5"/>
    <x v="4"/>
    <x v="0"/>
    <n v="18"/>
    <s v="EIXO W3 NORTE"/>
    <s v="BRASÍLIA"/>
    <s v="TERMINAL LUZIÂNIA/AVENIDA ÉZIO CARNEIRO/AVENIDA CENTRAL/RUA JESUS MEIRELES/AVENIDA ALFREDO NASSER/BR-040/BR-040/BR-040/BR-040/EPIA/EPIA/PARKSHOPPING/EPIG/EPIG/S I G/PALÁCIO DO BURITI/EIXO MONUMENTAL/EIXO W3 NORTE"/>
  </r>
  <r>
    <x v="272"/>
    <x v="5"/>
    <x v="4"/>
    <x v="0"/>
    <n v="19"/>
    <s v="TERMINAL W3 NORTE"/>
    <s v="BRASÍLIA"/>
    <s v="TERMINAL LUZIÂNIA/AVENIDA ÉZIO CARNEIRO/AVENIDA CENTRAL/RUA JESUS MEIRELES/AVENIDA ALFREDO NASSER/BR-040/BR-040/BR-040/BR-040/EPIA/EPIA/PARKSHOPPING/EPIG/EPIG/S I G/PALÁCIO DO BURITI/EIXO MONUMENTAL/EIXO W3 NORTE/TERMINAL W3 NORTE"/>
  </r>
  <r>
    <x v="272"/>
    <x v="5"/>
    <x v="5"/>
    <x v="1"/>
    <n v="1"/>
    <s v="TERMINAL W3 NORTE"/>
    <s v="BRASÍLIA"/>
    <s v="TERMINAL W3 NORTE"/>
  </r>
  <r>
    <x v="272"/>
    <x v="5"/>
    <x v="5"/>
    <x v="1"/>
    <n v="2"/>
    <s v="EIXO W3 NORTE"/>
    <s v="BRASÍLIA"/>
    <s v="TERMINAL W3 NORTE/EIXO W3 NORTE"/>
  </r>
  <r>
    <x v="272"/>
    <x v="5"/>
    <x v="5"/>
    <x v="1"/>
    <n v="3"/>
    <s v="EIXO MONUMENTAL"/>
    <s v="BRASÍLIA"/>
    <s v="TERMINAL W3 NORTE/EIXO W3 NORTE/EIXO MONUMENTAL"/>
  </r>
  <r>
    <x v="272"/>
    <x v="5"/>
    <x v="5"/>
    <x v="1"/>
    <n v="4"/>
    <s v="PALÁCIO DO BURITI"/>
    <s v="BRASÍLIA"/>
    <s v="TERMINAL W3 NORTE/EIXO W3 NORTE/EIXO MONUMENTAL/PALÁCIO DO BURITI"/>
  </r>
  <r>
    <x v="272"/>
    <x v="5"/>
    <x v="5"/>
    <x v="1"/>
    <n v="5"/>
    <s v="S I G"/>
    <s v="BRASÍLIA"/>
    <s v="TERMINAL W3 NORTE/EIXO W3 NORTE/EIXO MONUMENTAL/PALÁCIO DO BURITI/S I G"/>
  </r>
  <r>
    <x v="272"/>
    <x v="5"/>
    <x v="5"/>
    <x v="1"/>
    <n v="6"/>
    <s v="EPIG"/>
    <s v="SUDOESTE"/>
    <s v="TERMINAL W3 NORTE/EIXO W3 NORTE/EIXO MONUMENTAL/PALÁCIO DO BURITI/S I G/EPIG"/>
  </r>
  <r>
    <x v="272"/>
    <x v="5"/>
    <x v="5"/>
    <x v="1"/>
    <n v="7"/>
    <s v="EPIG"/>
    <s v="OCTOGONAL"/>
    <s v="TERMINAL W3 NORTE/EIXO W3 NORTE/EIXO MONUMENTAL/PALÁCIO DO BURITI/S I G/EPIG/EPIG"/>
  </r>
  <r>
    <x v="272"/>
    <x v="5"/>
    <x v="5"/>
    <x v="1"/>
    <n v="8"/>
    <s v="PARKSHOPPING"/>
    <s v="GUARÁ"/>
    <s v="TERMINAL W3 NORTE/EIXO W3 NORTE/EIXO MONUMENTAL/PALÁCIO DO BURITI/S I G/EPIG/EPIG/PARKSHOPPING"/>
  </r>
  <r>
    <x v="272"/>
    <x v="5"/>
    <x v="5"/>
    <x v="1"/>
    <n v="9"/>
    <s v="EPIA"/>
    <s v="CANDANGOLÂNDIA"/>
    <s v="TERMINAL W3 NORTE/EIXO W3 NORTE/EIXO MONUMENTAL/PALÁCIO DO BURITI/S I G/EPIG/EPIG/PARKSHOPPING/EPIA"/>
  </r>
  <r>
    <x v="272"/>
    <x v="5"/>
    <x v="5"/>
    <x v="1"/>
    <n v="10"/>
    <s v="EPIA"/>
    <s v="PARKWAY"/>
    <s v="TERMINAL W3 NORTE/EIXO W3 NORTE/EIXO MONUMENTAL/PALÁCIO DO BURITI/S I G/EPIG/EPIG/PARKSHOPPING/EPIA/EPIA"/>
  </r>
  <r>
    <x v="272"/>
    <x v="5"/>
    <x v="5"/>
    <x v="1"/>
    <n v="11"/>
    <s v="BR-040"/>
    <s v="SANTA MARIA"/>
    <s v="TERMINAL W3 NORTE/EIXO W3 NORTE/EIXO MONUMENTAL/PALÁCIO DO BURITI/S I G/EPIG/EPIG/PARKSHOPPING/EPIA/EPIA/BR-040"/>
  </r>
  <r>
    <x v="272"/>
    <x v="5"/>
    <x v="5"/>
    <x v="1"/>
    <n v="12"/>
    <s v="BR-040"/>
    <s v="VALPARAÍSO DO GOIÁS"/>
    <s v="TERMINAL W3 NORTE/EIXO W3 NORTE/EIXO MONUMENTAL/PALÁCIO DO BURITI/S I G/EPIG/EPIG/PARKSHOPPING/EPIA/EPIA/BR-040/BR-040"/>
  </r>
  <r>
    <x v="272"/>
    <x v="5"/>
    <x v="5"/>
    <x v="1"/>
    <n v="13"/>
    <s v="BR-040"/>
    <s v="JARDIM INGÁ"/>
    <s v="TERMINAL W3 NORTE/EIXO W3 NORTE/EIXO MONUMENTAL/PALÁCIO DO BURITI/S I G/EPIG/EPIG/PARKSHOPPING/EPIA/EPIA/BR-040/BR-040/BR-040"/>
  </r>
  <r>
    <x v="272"/>
    <x v="5"/>
    <x v="5"/>
    <x v="1"/>
    <n v="14"/>
    <s v="BR-040"/>
    <s v="PARQUE SOL NASCENTE"/>
    <s v="TERMINAL W3 NORTE/EIXO W3 NORTE/EIXO MONUMENTAL/PALÁCIO DO BURITI/S I G/EPIG/EPIG/PARKSHOPPING/EPIA/EPIA/BR-040/BR-040/BR-040/BR-040"/>
  </r>
  <r>
    <x v="272"/>
    <x v="5"/>
    <x v="5"/>
    <x v="1"/>
    <n v="15"/>
    <s v="AVENIDA ALFREDO NASSER"/>
    <s v="LUZIÂNIA"/>
    <s v="TERMINAL W3 NORTE/EIXO W3 NORTE/EIXO MONUMENTAL/PALÁCIO DO BURITI/S I G/EPIG/EPIG/PARKSHOPPING/EPIA/EPIA/BR-040/BR-040/BR-040/BR-040/AVENIDA ALFREDO NASSER"/>
  </r>
  <r>
    <x v="272"/>
    <x v="5"/>
    <x v="5"/>
    <x v="1"/>
    <n v="16"/>
    <s v="RUA JESUS MEIRELES"/>
    <s v="LUZIÂNIA"/>
    <s v="TERMINAL W3 NORTE/EIXO W3 NORTE/EIXO MONUMENTAL/PALÁCIO DO BURITI/S I G/EPIG/EPIG/PARKSHOPPING/EPIA/EPIA/BR-040/BR-040/BR-040/BR-040/AVENIDA ALFREDO NASSER/RUA JESUS MEIRELES"/>
  </r>
  <r>
    <x v="272"/>
    <x v="5"/>
    <x v="5"/>
    <x v="1"/>
    <n v="17"/>
    <s v="AVENIDA CENTRAL"/>
    <s v="LUZIÂNIA"/>
    <s v="TERMINAL W3 NORTE/EIXO W3 NORTE/EIXO MONUMENTAL/PALÁCIO DO BURITI/S I G/EPIG/EPIG/PARKSHOPPING/EPIA/EPIA/BR-040/BR-040/BR-040/BR-040/AVENIDA ALFREDO NASSER/RUA JESUS MEIRELES/AVENIDA CENTRAL"/>
  </r>
  <r>
    <x v="272"/>
    <x v="5"/>
    <x v="5"/>
    <x v="1"/>
    <n v="18"/>
    <s v="AVENIDA ÉZIO CARNEIRO"/>
    <s v="LUZIÂNIA"/>
    <s v="TERMINAL W3 NORTE/EIXO W3 NORTE/EIXO MONUMENTAL/PALÁCIO DO BURITI/S I G/EPIG/EPIG/PARKSHOPPING/EPIA/EPIA/BR-040/BR-040/BR-040/BR-040/AVENIDA ALFREDO NASSER/RUA JESUS MEIRELES/AVENIDA CENTRAL/AVENIDA ÉZIO CARNEIRO"/>
  </r>
  <r>
    <x v="272"/>
    <x v="5"/>
    <x v="5"/>
    <x v="1"/>
    <n v="19"/>
    <s v="TERMINAL LUZIÂNIA"/>
    <s v="LUZIÂNIA"/>
    <s v="TERMINAL W3 NORTE/EIXO W3 NORTE/EIXO MONUMENTAL/PALÁCIO DO BURITI/S I G/EPIG/EPIG/PARKSHOPPING/EPIA/EPIA/BR-040/BR-040/BR-040/BR-040/AVENIDA ALFREDO NASSER/RUA JESUS MEIRELES/AVENIDA CENTRAL/AVENIDA ÉZIO CARNEIRO/TERMINAL LUZIÂNIA"/>
  </r>
  <r>
    <x v="273"/>
    <x v="5"/>
    <x v="4"/>
    <x v="0"/>
    <n v="1"/>
    <s v="TERMINAL LUZIÂNIA"/>
    <s v="LUZIÂNIA"/>
    <s v="TERMINAL LUZIÂNIA"/>
  </r>
  <r>
    <x v="273"/>
    <x v="5"/>
    <x v="4"/>
    <x v="0"/>
    <n v="2"/>
    <s v="AVENIDA ALFREDO NASSER"/>
    <s v="LUZIÂNIA"/>
    <s v="TERMINAL LUZIÂNIA/AVENIDA ALFREDO NASSER"/>
  </r>
  <r>
    <x v="273"/>
    <x v="5"/>
    <x v="4"/>
    <x v="0"/>
    <n v="3"/>
    <s v="RUA ANTÔNIO VIEIRA"/>
    <s v="LUZIÂNIA"/>
    <s v="TERMINAL LUZIÂNIA/AVENIDA ALFREDO NASSER/RUA ANTÔNIO VIEIRA"/>
  </r>
  <r>
    <x v="273"/>
    <x v="5"/>
    <x v="4"/>
    <x v="0"/>
    <n v="4"/>
    <s v="RUA ATAULFRO ALVES"/>
    <s v="LUZIÂNIA"/>
    <s v="TERMINAL LUZIÂNIA/AVENIDA ALFREDO NASSER/RUA ANTÔNIO VIEIRA/RUA ATAULFRO ALVES"/>
  </r>
  <r>
    <x v="273"/>
    <x v="5"/>
    <x v="4"/>
    <x v="0"/>
    <n v="5"/>
    <s v="PARQUE ESTRELA DALVA VIII"/>
    <s v="LUZIÂNIA"/>
    <s v="TERMINAL LUZIÂNIA/AVENIDA ALFREDO NASSER/RUA ANTÔNIO VIEIRA/RUA ATAULFRO ALVES/PARQUE ESTRELA DALVA VIII"/>
  </r>
  <r>
    <x v="273"/>
    <x v="5"/>
    <x v="4"/>
    <x v="0"/>
    <n v="6"/>
    <s v="AVENIDA PIANCO"/>
    <s v="LUZIÂNIA"/>
    <s v="TERMINAL LUZIÂNIA/AVENIDA ALFREDO NASSER/RUA ANTÔNIO VIEIRA/RUA ATAULFRO ALVES/PARQUE ESTRELA DALVA VIII/AVENIDA PIANCO"/>
  </r>
  <r>
    <x v="273"/>
    <x v="5"/>
    <x v="4"/>
    <x v="0"/>
    <n v="7"/>
    <s v="RUA 115"/>
    <s v="LUZIÂNIA"/>
    <s v="TERMINAL LUZIÂNIA/AVENIDA ALFREDO NASSER/RUA ANTÔNIO VIEIRA/RUA ATAULFRO ALVES/PARQUE ESTRELA DALVA VIII/AVENIDA PIANCO/RUA 115"/>
  </r>
  <r>
    <x v="273"/>
    <x v="5"/>
    <x v="4"/>
    <x v="0"/>
    <n v="8"/>
    <s v="RUA 19"/>
    <s v="LUZIÂNIA"/>
    <s v="TERMINAL LUZIÂNIA/AVENIDA ALFREDO NASSER/RUA ANTÔNIO VIEIRA/RUA ATAULFRO ALVES/PARQUE ESTRELA DALVA VIII/AVENIDA PIANCO/RUA 115/RUA 19"/>
  </r>
  <r>
    <x v="273"/>
    <x v="5"/>
    <x v="4"/>
    <x v="0"/>
    <n v="9"/>
    <s v="AVENIDA CONTORNO"/>
    <s v="LUZIÂNIA"/>
    <s v="TERMINAL LUZIÂNIA/AVENIDA ALFREDO NASSER/RUA ANTÔNIO VIEIRA/RUA ATAULFRO ALVES/PARQUE ESTRELA DALVA VIII/AVENIDA PIANCO/RUA 115/RUA 19/AVENIDA CONTORNO"/>
  </r>
  <r>
    <x v="273"/>
    <x v="5"/>
    <x v="4"/>
    <x v="0"/>
    <n v="10"/>
    <s v="AVENIDA KISLEY DIAS MACIEL"/>
    <s v="LUZIÂNIA"/>
    <s v="TERMINAL LUZIÂNIA/AVENIDA ALFREDO NASSER/RUA ANTÔNIO VIEIRA/RUA ATAULFRO ALVES/PARQUE ESTRELA DALVA VIII/AVENIDA PIANCO/RUA 115/RUA 19/AVENIDA CONTORNO/AVENIDA KISLEY DIAS MACIEL"/>
  </r>
  <r>
    <x v="273"/>
    <x v="5"/>
    <x v="4"/>
    <x v="0"/>
    <n v="11"/>
    <s v="EPIA"/>
    <s v="CANDANGOLÂNDIA"/>
    <s v="TERMINAL LUZIÂNIA/AVENIDA ALFREDO NASSER/RUA ANTÔNIO VIEIRA/RUA ATAULFRO ALVES/PARQUE ESTRELA DALVA VIII/AVENIDA PIANCO/RUA 115/RUA 19/AVENIDA CONTORNO/AVENIDA KISLEY DIAS MACIEL/EPIA"/>
  </r>
  <r>
    <x v="273"/>
    <x v="5"/>
    <x v="4"/>
    <x v="0"/>
    <n v="12"/>
    <s v="PARKSHOPPING"/>
    <s v="GUARÁ"/>
    <s v="TERMINAL LUZIÂNIA/AVENIDA ALFREDO NASSER/RUA ANTÔNIO VIEIRA/RUA ATAULFRO ALVES/PARQUE ESTRELA DALVA VIII/AVENIDA PIANCO/RUA 115/RUA 19/AVENIDA CONTORNO/AVENIDA KISLEY DIAS MACIEL/EPIA/PARKSHOPPING"/>
  </r>
  <r>
    <x v="273"/>
    <x v="5"/>
    <x v="4"/>
    <x v="0"/>
    <n v="13"/>
    <s v="EPIG"/>
    <s v="OCTOGONAL"/>
    <s v="TERMINAL LUZIÂNIA/AVENIDA ALFREDO NASSER/RUA ANTÔNIO VIEIRA/RUA ATAULFRO ALVES/PARQUE ESTRELA DALVA VIII/AVENIDA PIANCO/RUA 115/RUA 19/AVENIDA CONTORNO/AVENIDA KISLEY DIAS MACIEL/EPIA/PARKSHOPPING/EPIG"/>
  </r>
  <r>
    <x v="273"/>
    <x v="5"/>
    <x v="4"/>
    <x v="0"/>
    <n v="14"/>
    <s v="EPIG"/>
    <s v="SUDOESTE"/>
    <s v="TERMINAL LUZIÂNIA/AVENIDA ALFREDO NASSER/RUA ANTÔNIO VIEIRA/RUA ATAULFRO ALVES/PARQUE ESTRELA DALVA VIII/AVENIDA PIANCO/RUA 115/RUA 19/AVENIDA CONTORNO/AVENIDA KISLEY DIAS MACIEL/EPIA/PARKSHOPPING/EPIG/EPIG"/>
  </r>
  <r>
    <x v="273"/>
    <x v="5"/>
    <x v="4"/>
    <x v="0"/>
    <n v="15"/>
    <s v="S I G"/>
    <s v="BRASÍLIA"/>
    <s v="TERMINAL LUZIÂNIA/AVENIDA ALFREDO NASSER/RUA ANTÔNIO VIEIRA/RUA ATAULFRO ALVES/PARQUE ESTRELA DALVA VIII/AVENIDA PIANCO/RUA 115/RUA 19/AVENIDA CONTORNO/AVENIDA KISLEY DIAS MACIEL/EPIA/PARKSHOPPING/EPIG/EPIG/S I G"/>
  </r>
  <r>
    <x v="273"/>
    <x v="5"/>
    <x v="4"/>
    <x v="0"/>
    <n v="16"/>
    <s v="PALÁCIO DO BURITI"/>
    <s v="BRASÍLIA"/>
    <s v="TERMINAL LUZIÂNIA/AVENIDA ALFREDO NASSER/RUA ANTÔNIO VIEIRA/RUA ATAULFRO ALVES/PARQUE ESTRELA DALVA VIII/AVENIDA PIANCO/RUA 115/RUA 19/AVENIDA CONTORNO/AVENIDA KISLEY DIAS MACIEL/EPIA/PARKSHOPPING/EPIG/EPIG/S I G/PALÁCIO DO BURITI"/>
  </r>
  <r>
    <x v="273"/>
    <x v="5"/>
    <x v="4"/>
    <x v="0"/>
    <n v="17"/>
    <s v="EIXO W3 NORTE"/>
    <s v="BRASÍLIA"/>
    <s v="TERMINAL LUZIÂNIA/AVENIDA ALFREDO NASSER/RUA ANTÔNIO VIEIRA/RUA ATAULFRO ALVES/PARQUE ESTRELA DALVA VIII/AVENIDA PIANCO/RUA 115/RUA 19/AVENIDA CONTORNO/AVENIDA KISLEY DIAS MACIEL/EPIA/PARKSHOPPING/EPIG/EPIG/S I G/PALÁCIO DO BURITI/EIXO W3 NORTE"/>
  </r>
  <r>
    <x v="273"/>
    <x v="5"/>
    <x v="4"/>
    <x v="0"/>
    <n v="18"/>
    <s v="TERMINAL W3 NORTE"/>
    <s v="BRASÍLIA"/>
    <s v="TERMINAL LUZIÂNIA/AVENIDA ALFREDO NASSER/RUA ANTÔNIO VIEIRA/RUA ATAULFRO ALVES/PARQUE ESTRELA DALVA VIII/AVENIDA PIANCO/RUA 115/RUA 19/AVENIDA CONTORNO/AVENIDA KISLEY DIAS MACIEL/EPIA/PARKSHOPPING/EPIG/EPIG/S I G/PALÁCIO DO BURITI/EIXO W3 NORTE/TERMINAL W3 NORTE"/>
  </r>
  <r>
    <x v="273"/>
    <x v="5"/>
    <x v="5"/>
    <x v="1"/>
    <n v="1"/>
    <s v="TERMINAL W3 NORTE"/>
    <s v="BRASÍLIA"/>
    <s v="TERMINAL W3 NORTE"/>
  </r>
  <r>
    <x v="273"/>
    <x v="5"/>
    <x v="5"/>
    <x v="1"/>
    <n v="2"/>
    <s v="EIXO W3 NORTE"/>
    <s v="BRASÍLIA"/>
    <s v="TERMINAL W3 NORTE/EIXO W3 NORTE"/>
  </r>
  <r>
    <x v="273"/>
    <x v="5"/>
    <x v="5"/>
    <x v="1"/>
    <n v="3"/>
    <s v="PALÁCIO DO BURITI"/>
    <s v="BRASÍLIA"/>
    <s v="TERMINAL W3 NORTE/EIXO W3 NORTE/PALÁCIO DO BURITI"/>
  </r>
  <r>
    <x v="273"/>
    <x v="5"/>
    <x v="5"/>
    <x v="1"/>
    <n v="4"/>
    <s v="S I G"/>
    <s v="BRASÍLIA"/>
    <s v="TERMINAL W3 NORTE/EIXO W3 NORTE/PALÁCIO DO BURITI/S I G"/>
  </r>
  <r>
    <x v="273"/>
    <x v="5"/>
    <x v="5"/>
    <x v="1"/>
    <n v="5"/>
    <s v="EPIG"/>
    <s v="SUDOESTE"/>
    <s v="TERMINAL W3 NORTE/EIXO W3 NORTE/PALÁCIO DO BURITI/S I G/EPIG"/>
  </r>
  <r>
    <x v="273"/>
    <x v="5"/>
    <x v="5"/>
    <x v="1"/>
    <n v="6"/>
    <s v="EPIG"/>
    <s v="OCTOGONAL"/>
    <s v="TERMINAL W3 NORTE/EIXO W3 NORTE/PALÁCIO DO BURITI/S I G/EPIG/EPIG"/>
  </r>
  <r>
    <x v="273"/>
    <x v="5"/>
    <x v="5"/>
    <x v="1"/>
    <n v="7"/>
    <s v="PARKSHOPPING"/>
    <s v="GUARÁ"/>
    <s v="TERMINAL W3 NORTE/EIXO W3 NORTE/PALÁCIO DO BURITI/S I G/EPIG/EPIG/PARKSHOPPING"/>
  </r>
  <r>
    <x v="273"/>
    <x v="5"/>
    <x v="5"/>
    <x v="1"/>
    <n v="8"/>
    <s v="EPIA"/>
    <s v="CANDANGOLÂNDIA"/>
    <s v="TERMINAL W3 NORTE/EIXO W3 NORTE/PALÁCIO DO BURITI/S I G/EPIG/EPIG/PARKSHOPPING/EPIA"/>
  </r>
  <r>
    <x v="273"/>
    <x v="5"/>
    <x v="5"/>
    <x v="1"/>
    <n v="9"/>
    <s v="AVENIDA KISLEY DIAS MACIEL"/>
    <s v="LUZIÂNIA"/>
    <s v="TERMINAL W3 NORTE/EIXO W3 NORTE/PALÁCIO DO BURITI/S I G/EPIG/EPIG/PARKSHOPPING/EPIA/AVENIDA KISLEY DIAS MACIEL"/>
  </r>
  <r>
    <x v="273"/>
    <x v="5"/>
    <x v="5"/>
    <x v="1"/>
    <n v="10"/>
    <s v="AVENIDA CONTORNO"/>
    <s v="LUZIÂNIA"/>
    <s v="TERMINAL W3 NORTE/EIXO W3 NORTE/PALÁCIO DO BURITI/S I G/EPIG/EPIG/PARKSHOPPING/EPIA/AVENIDA KISLEY DIAS MACIEL/AVENIDA CONTORNO"/>
  </r>
  <r>
    <x v="273"/>
    <x v="5"/>
    <x v="5"/>
    <x v="1"/>
    <n v="11"/>
    <s v="RUA 19"/>
    <s v="LUZIÂNIA"/>
    <s v="TERMINAL W3 NORTE/EIXO W3 NORTE/PALÁCIO DO BURITI/S I G/EPIG/EPIG/PARKSHOPPING/EPIA/AVENIDA KISLEY DIAS MACIEL/AVENIDA CONTORNO/RUA 19"/>
  </r>
  <r>
    <x v="273"/>
    <x v="5"/>
    <x v="5"/>
    <x v="1"/>
    <n v="12"/>
    <s v="RUA 115"/>
    <s v="LUZIÂNIA"/>
    <s v="TERMINAL W3 NORTE/EIXO W3 NORTE/PALÁCIO DO BURITI/S I G/EPIG/EPIG/PARKSHOPPING/EPIA/AVENIDA KISLEY DIAS MACIEL/AVENIDA CONTORNO/RUA 19/RUA 115"/>
  </r>
  <r>
    <x v="273"/>
    <x v="5"/>
    <x v="5"/>
    <x v="1"/>
    <n v="13"/>
    <s v="AVENIDA PIANCO"/>
    <s v="LUZIÂNIA"/>
    <s v="TERMINAL W3 NORTE/EIXO W3 NORTE/PALÁCIO DO BURITI/S I G/EPIG/EPIG/PARKSHOPPING/EPIA/AVENIDA KISLEY DIAS MACIEL/AVENIDA CONTORNO/RUA 19/RUA 115/AVENIDA PIANCO"/>
  </r>
  <r>
    <x v="273"/>
    <x v="5"/>
    <x v="5"/>
    <x v="1"/>
    <n v="14"/>
    <s v="PARQUE ESTRELA DALVA VIII"/>
    <s v="LUZIÂNIA"/>
    <s v="TERMINAL W3 NORTE/EIXO W3 NORTE/PALÁCIO DO BURITI/S I G/EPIG/EPIG/PARKSHOPPING/EPIA/AVENIDA KISLEY DIAS MACIEL/AVENIDA CONTORNO/RUA 19/RUA 115/AVENIDA PIANCO/PARQUE ESTRELA DALVA VIII"/>
  </r>
  <r>
    <x v="273"/>
    <x v="5"/>
    <x v="5"/>
    <x v="1"/>
    <n v="15"/>
    <s v="RUA ATAULFRO ALVES"/>
    <s v="LUZIÂNIA"/>
    <s v="TERMINAL W3 NORTE/EIXO W3 NORTE/PALÁCIO DO BURITI/S I G/EPIG/EPIG/PARKSHOPPING/EPIA/AVENIDA KISLEY DIAS MACIEL/AVENIDA CONTORNO/RUA 19/RUA 115/AVENIDA PIANCO/PARQUE ESTRELA DALVA VIII/RUA ATAULFRO ALVES"/>
  </r>
  <r>
    <x v="273"/>
    <x v="5"/>
    <x v="5"/>
    <x v="1"/>
    <n v="16"/>
    <s v="RUA ANTÔNIO VIEIRA"/>
    <s v="LUZIÂNIA"/>
    <s v="TERMINAL W3 NORTE/EIXO W3 NORTE/PALÁCIO DO BURITI/S I G/EPIG/EPIG/PARKSHOPPING/EPIA/AVENIDA KISLEY DIAS MACIEL/AVENIDA CONTORNO/RUA 19/RUA 115/AVENIDA PIANCO/PARQUE ESTRELA DALVA VIII/RUA ATAULFRO ALVES/RUA ANTÔNIO VIEIRA"/>
  </r>
  <r>
    <x v="273"/>
    <x v="5"/>
    <x v="5"/>
    <x v="1"/>
    <n v="17"/>
    <s v="AVENIDA ALFREDO NASSER"/>
    <s v="LUZIÂNIA"/>
    <s v="TERMINAL W3 NORTE/EIXO W3 NORTE/PALÁCIO DO BURITI/S I G/EPIG/EPIG/PARKSHOPPING/EPIA/AVENIDA KISLEY DIAS MACIEL/AVENIDA CONTORNO/RUA 19/RUA 115/AVENIDA PIANCO/PARQUE ESTRELA DALVA VIII/RUA ATAULFRO ALVES/RUA ANTÔNIO VIEIRA/AVENIDA ALFREDO NASSER"/>
  </r>
  <r>
    <x v="273"/>
    <x v="5"/>
    <x v="5"/>
    <x v="1"/>
    <n v="18"/>
    <s v="TERMINAL LUZIÂNIA"/>
    <s v="LUZIÂNIA"/>
    <s v="TERMINAL W3 NORTE/EIXO W3 NORTE/PALÁCIO DO BURITI/S I G/EPIG/EPIG/PARKSHOPPING/EPIA/AVENIDA KISLEY DIAS MACIEL/AVENIDA CONTORNO/RUA 19/RUA 115/AVENIDA PIANCO/PARQUE ESTRELA DALVA VIII/RUA ATAULFRO ALVES/RUA ANTÔNIO VIEIRA/AVENIDA ALFREDO NASSER/TERMINAL LUZIÂNIA"/>
  </r>
  <r>
    <x v="274"/>
    <x v="9"/>
    <x v="4"/>
    <x v="0"/>
    <n v="1"/>
    <s v="TERMINAL LUZIÂNIA"/>
    <s v="LUZIÂNIA"/>
    <s v="TERMINAL LUZIÂNIA"/>
  </r>
  <r>
    <x v="274"/>
    <x v="9"/>
    <x v="4"/>
    <x v="0"/>
    <n v="2"/>
    <s v="AVENIDA ÉZIO CARNEIRO"/>
    <s v="LUZIÂNIA"/>
    <s v="TERMINAL LUZIÂNIA/AVENIDA ÉZIO CARNEIRO"/>
  </r>
  <r>
    <x v="274"/>
    <x v="9"/>
    <x v="4"/>
    <x v="0"/>
    <n v="3"/>
    <s v="AVENIDA CENTRAL"/>
    <s v="LUZIÂNIA"/>
    <s v="TERMINAL LUZIÂNIA/AVENIDA ÉZIO CARNEIRO/AVENIDA CENTRAL"/>
  </r>
  <r>
    <x v="274"/>
    <x v="9"/>
    <x v="4"/>
    <x v="0"/>
    <n v="4"/>
    <s v="RUA SANTISSÍMO SACRAMENTO"/>
    <s v="LUZIÂNIA"/>
    <s v="TERMINAL LUZIÂNIA/AVENIDA ÉZIO CARNEIRO/AVENIDA CENTRAL/RUA SANTISSÍMO SACRAMENTO"/>
  </r>
  <r>
    <x v="274"/>
    <x v="9"/>
    <x v="4"/>
    <x v="0"/>
    <n v="5"/>
    <s v="AVENIDA JOVENTINO RODRIGUES"/>
    <s v="LUZIÂNIA"/>
    <s v="TERMINAL LUZIÂNIA/AVENIDA ÉZIO CARNEIRO/AVENIDA CENTRAL/RUA SANTISSÍMO SACRAMENTO/AVENIDA JOVENTINO RODRIGUES"/>
  </r>
  <r>
    <x v="274"/>
    <x v="9"/>
    <x v="4"/>
    <x v="0"/>
    <n v="6"/>
    <s v="AVENIDA ALFREDO NASSER"/>
    <s v="LUZIÂNIA"/>
    <s v="TERMINAL LUZIÂNIA/AVENIDA ÉZIO CARNEIRO/AVENIDA CENTRAL/RUA SANTISSÍMO SACRAMENTO/AVENIDA JOVENTINO RODRIGUES/AVENIDA ALFREDO NASSER"/>
  </r>
  <r>
    <x v="274"/>
    <x v="9"/>
    <x v="4"/>
    <x v="0"/>
    <n v="7"/>
    <s v="BR-040"/>
    <s v="PARQUE SOL NASCENTE"/>
    <s v="TERMINAL LUZIÂNIA/AVENIDA ÉZIO CARNEIRO/AVENIDA CENTRAL/RUA SANTISSÍMO SACRAMENTO/AVENIDA JOVENTINO RODRIGUES/AVENIDA ALFREDO NASSER/BR-040"/>
  </r>
  <r>
    <x v="274"/>
    <x v="9"/>
    <x v="4"/>
    <x v="0"/>
    <n v="8"/>
    <s v="BR-040"/>
    <s v="JARDIM INGÁ"/>
    <s v="TERMINAL LUZIÂNIA/AVENIDA ÉZIO CARNEIRO/AVENIDA CENTRAL/RUA SANTISSÍMO SACRAMENTO/AVENIDA JOVENTINO RODRIGUES/AVENIDA ALFREDO NASSER/BR-040/BR-040"/>
  </r>
  <r>
    <x v="274"/>
    <x v="9"/>
    <x v="4"/>
    <x v="0"/>
    <n v="9"/>
    <s v="BR-040"/>
    <s v="VALPARAÍSO DO GOIÁS"/>
    <s v="TERMINAL LUZIÂNIA/AVENIDA ÉZIO CARNEIRO/AVENIDA CENTRAL/RUA SANTISSÍMO SACRAMENTO/AVENIDA JOVENTINO RODRIGUES/AVENIDA ALFREDO NASSER/BR-040/BR-040/BR-040"/>
  </r>
  <r>
    <x v="274"/>
    <x v="9"/>
    <x v="4"/>
    <x v="0"/>
    <n v="10"/>
    <s v="BR-040"/>
    <s v="SANTA MARIA"/>
    <s v="TERMINAL LUZIÂNIA/AVENIDA ÉZIO CARNEIRO/AVENIDA CENTRAL/RUA SANTISSÍMO SACRAMENTO/AVENIDA JOVENTINO RODRIGUES/AVENIDA ALFREDO NASSER/BR-040/BR-040/BR-040/BR-040"/>
  </r>
  <r>
    <x v="274"/>
    <x v="9"/>
    <x v="4"/>
    <x v="0"/>
    <n v="11"/>
    <s v="EPIA"/>
    <s v="PARKWAY"/>
    <s v="TERMINAL LUZIÂNIA/AVENIDA ÉZIO CARNEIRO/AVENIDA CENTRAL/RUA SANTISSÍMO SACRAMENTO/AVENIDA JOVENTINO RODRIGUES/AVENIDA ALFREDO NASSER/BR-040/BR-040/BR-040/BR-040/EPIA"/>
  </r>
  <r>
    <x v="274"/>
    <x v="9"/>
    <x v="4"/>
    <x v="0"/>
    <n v="12"/>
    <s v="EPDB"/>
    <s v="LAGO SUL"/>
    <s v="TERMINAL LUZIÂNIA/AVENIDA ÉZIO CARNEIRO/AVENIDA CENTRAL/RUA SANTISSÍMO SACRAMENTO/AVENIDA JOVENTINO RODRIGUES/AVENIDA ALFREDO NASSER/BR-040/BR-040/BR-040/BR-040/EPIA/EPDB"/>
  </r>
  <r>
    <x v="274"/>
    <x v="9"/>
    <x v="4"/>
    <x v="0"/>
    <n v="13"/>
    <s v="EPAR"/>
    <s v="LAGO SUL"/>
    <s v="TERMINAL LUZIÂNIA/AVENIDA ÉZIO CARNEIRO/AVENIDA CENTRAL/RUA SANTISSÍMO SACRAMENTO/AVENIDA JOVENTINO RODRIGUES/AVENIDA ALFREDO NASSER/BR-040/BR-040/BR-040/BR-040/EPIA/EPDB/EPAR"/>
  </r>
  <r>
    <x v="274"/>
    <x v="9"/>
    <x v="4"/>
    <x v="0"/>
    <n v="14"/>
    <s v="AVENIDA DAS NAÇÕES (VILA TELEBRASÍLIA)"/>
    <s v="BRASÍLIA"/>
    <s v="TERMINAL LUZIÂNIA/AVENIDA ÉZIO CARNEIRO/AVENIDA CENTRAL/RUA SANTISSÍMO SACRAMENTO/AVENIDA JOVENTINO RODRIGUES/AVENIDA ALFREDO NASSER/BR-040/BR-040/BR-040/BR-040/EPIA/EPDB/EPAR/AVENIDA DAS NAÇÕES (VILA TELEBRASÍLIA)"/>
  </r>
  <r>
    <x v="274"/>
    <x v="9"/>
    <x v="4"/>
    <x v="0"/>
    <n v="15"/>
    <s v="EIXO L2 SUL"/>
    <s v="BRASÍLIA"/>
    <s v="TERMINAL LUZIÂNIA/AVENIDA ÉZIO CARNEIRO/AVENIDA CENTRAL/RUA SANTISSÍMO SACRAMENTO/AVENIDA JOVENTINO RODRIGUES/AVENIDA ALFREDO NASSER/BR-040/BR-040/BR-040/BR-040/EPIA/EPDB/EPAR/AVENIDA DAS NAÇÕES (VILA TELEBRASÍLIA)/EIXO L2 SUL"/>
  </r>
  <r>
    <x v="274"/>
    <x v="9"/>
    <x v="4"/>
    <x v="0"/>
    <n v="16"/>
    <s v="EIXO L2 NORTE"/>
    <s v="BRASÍLIA"/>
    <s v="TERMINAL LUZIÂNIA/AVENIDA ÉZIO CARNEIRO/AVENIDA CENTRAL/RUA SANTISSÍMO SACRAMENTO/AVENIDA JOVENTINO RODRIGUES/AVENIDA ALFREDO NASSER/BR-040/BR-040/BR-040/BR-040/EPIA/EPDB/EPAR/AVENIDA DAS NAÇÕES (VILA TELEBRASÍLIA)/EIXO L2 SUL/EIXO L2 NORTE"/>
  </r>
  <r>
    <x v="274"/>
    <x v="9"/>
    <x v="4"/>
    <x v="0"/>
    <n v="17"/>
    <s v="TERMINAL W3 NORTE"/>
    <s v="BRASÍLIA"/>
    <s v="TERMINAL LUZIÂNIA/AVENIDA ÉZIO CARNEIRO/AVENIDA CENTRAL/RUA SANTISSÍMO SACRAMENTO/AVENIDA JOVENTINO RODRIGUES/AVENIDA ALFREDO NASSER/BR-040/BR-040/BR-040/BR-040/EPIA/EPDB/EPAR/AVENIDA DAS NAÇÕES (VILA TELEBRASÍLIA)/EIXO L2 SUL/EIXO L2 NORTE/TERMINAL W3 NORTE"/>
  </r>
  <r>
    <x v="274"/>
    <x v="9"/>
    <x v="5"/>
    <x v="1"/>
    <n v="1"/>
    <s v="TERMINAL W3 NORTE"/>
    <s v="BRASÍLIA"/>
    <s v="TERMINAL W3 NORTE"/>
  </r>
  <r>
    <x v="274"/>
    <x v="9"/>
    <x v="5"/>
    <x v="1"/>
    <n v="2"/>
    <s v="EIXO L2 NORTE"/>
    <s v="BRASÍLIA"/>
    <s v="TERMINAL W3 NORTE/EIXO L2 NORTE"/>
  </r>
  <r>
    <x v="274"/>
    <x v="9"/>
    <x v="5"/>
    <x v="1"/>
    <n v="3"/>
    <s v="EIXO L2 SUL"/>
    <s v="BRASÍLIA"/>
    <s v="TERMINAL W3 NORTE/EIXO L2 NORTE/EIXO L2 SUL"/>
  </r>
  <r>
    <x v="274"/>
    <x v="9"/>
    <x v="5"/>
    <x v="1"/>
    <n v="4"/>
    <s v="AVENIDA DAS NAÇÕES (VILA TELEBRASÍLIA)"/>
    <s v="BRASÍLIA"/>
    <s v="TERMINAL W3 NORTE/EIXO L2 NORTE/EIXO L2 SUL/AVENIDA DAS NAÇÕES (VILA TELEBRASÍLIA)"/>
  </r>
  <r>
    <x v="274"/>
    <x v="9"/>
    <x v="5"/>
    <x v="1"/>
    <n v="5"/>
    <s v="EPAR"/>
    <s v="LAGO SUL"/>
    <s v="TERMINAL W3 NORTE/EIXO L2 NORTE/EIXO L2 SUL/AVENIDA DAS NAÇÕES (VILA TELEBRASÍLIA)/EPAR"/>
  </r>
  <r>
    <x v="274"/>
    <x v="9"/>
    <x v="5"/>
    <x v="1"/>
    <n v="6"/>
    <s v="EPDB"/>
    <s v="LAGO SUL"/>
    <s v="TERMINAL W3 NORTE/EIXO L2 NORTE/EIXO L2 SUL/AVENIDA DAS NAÇÕES (VILA TELEBRASÍLIA)/EPAR/EPDB"/>
  </r>
  <r>
    <x v="274"/>
    <x v="9"/>
    <x v="5"/>
    <x v="1"/>
    <n v="7"/>
    <s v="EPIA"/>
    <s v="PARKWAY"/>
    <s v="TERMINAL W3 NORTE/EIXO L2 NORTE/EIXO L2 SUL/AVENIDA DAS NAÇÕES (VILA TELEBRASÍLIA)/EPAR/EPDB/EPIA"/>
  </r>
  <r>
    <x v="274"/>
    <x v="9"/>
    <x v="5"/>
    <x v="1"/>
    <n v="8"/>
    <s v="BR-040"/>
    <s v="SANTA MARIA"/>
    <s v="TERMINAL W3 NORTE/EIXO L2 NORTE/EIXO L2 SUL/AVENIDA DAS NAÇÕES (VILA TELEBRASÍLIA)/EPAR/EPDB/EPIA/BR-040"/>
  </r>
  <r>
    <x v="274"/>
    <x v="9"/>
    <x v="5"/>
    <x v="1"/>
    <n v="9"/>
    <s v="BR-040"/>
    <s v="VALPARAÍSO DO GOIÁS"/>
    <s v="TERMINAL W3 NORTE/EIXO L2 NORTE/EIXO L2 SUL/AVENIDA DAS NAÇÕES (VILA TELEBRASÍLIA)/EPAR/EPDB/EPIA/BR-040/BR-040"/>
  </r>
  <r>
    <x v="274"/>
    <x v="9"/>
    <x v="5"/>
    <x v="1"/>
    <n v="10"/>
    <s v="BR-040"/>
    <s v="JARDIM INGÁ"/>
    <s v="TERMINAL W3 NORTE/EIXO L2 NORTE/EIXO L2 SUL/AVENIDA DAS NAÇÕES (VILA TELEBRASÍLIA)/EPAR/EPDB/EPIA/BR-040/BR-040/BR-040"/>
  </r>
  <r>
    <x v="274"/>
    <x v="9"/>
    <x v="5"/>
    <x v="1"/>
    <n v="11"/>
    <s v="BR-040"/>
    <s v="PARQUE SOL NASCENTE"/>
    <s v="TERMINAL W3 NORTE/EIXO L2 NORTE/EIXO L2 SUL/AVENIDA DAS NAÇÕES (VILA TELEBRASÍLIA)/EPAR/EPDB/EPIA/BR-040/BR-040/BR-040/BR-040"/>
  </r>
  <r>
    <x v="274"/>
    <x v="9"/>
    <x v="5"/>
    <x v="1"/>
    <n v="12"/>
    <s v="AVENIDA ALFREDO NASSER"/>
    <s v="LUZIÂNIA"/>
    <s v="TERMINAL W3 NORTE/EIXO L2 NORTE/EIXO L2 SUL/AVENIDA DAS NAÇÕES (VILA TELEBRASÍLIA)/EPAR/EPDB/EPIA/BR-040/BR-040/BR-040/BR-040/AVENIDA ALFREDO NASSER"/>
  </r>
  <r>
    <x v="274"/>
    <x v="9"/>
    <x v="5"/>
    <x v="1"/>
    <n v="13"/>
    <s v="AVENIDA JOVENTINO RODRIGUES"/>
    <s v="LUZIÂNIA"/>
    <s v="TERMINAL W3 NORTE/EIXO L2 NORTE/EIXO L2 SUL/AVENIDA DAS NAÇÕES (VILA TELEBRASÍLIA)/EPAR/EPDB/EPIA/BR-040/BR-040/BR-040/BR-040/AVENIDA ALFREDO NASSER/AVENIDA JOVENTINO RODRIGUES"/>
  </r>
  <r>
    <x v="274"/>
    <x v="9"/>
    <x v="5"/>
    <x v="1"/>
    <n v="14"/>
    <s v="RUA SANTISSÍMO SACRAMENTO"/>
    <s v="LUZIÂNIA"/>
    <s v="TERMINAL W3 NORTE/EIXO L2 NORTE/EIXO L2 SUL/AVENIDA DAS NAÇÕES (VILA TELEBRASÍLIA)/EPAR/EPDB/EPIA/BR-040/BR-040/BR-040/BR-040/AVENIDA ALFREDO NASSER/AVENIDA JOVENTINO RODRIGUES/RUA SANTISSÍMO SACRAMENTO"/>
  </r>
  <r>
    <x v="274"/>
    <x v="9"/>
    <x v="5"/>
    <x v="1"/>
    <n v="15"/>
    <s v="AVENIDA CENTRAL"/>
    <s v="LUZIÂNIA"/>
    <s v="TERMINAL W3 NORTE/EIXO L2 NORTE/EIXO L2 SUL/AVENIDA DAS NAÇÕES (VILA TELEBRASÍLIA)/EPAR/EPDB/EPIA/BR-040/BR-040/BR-040/BR-040/AVENIDA ALFREDO NASSER/AVENIDA JOVENTINO RODRIGUES/RUA SANTISSÍMO SACRAMENTO/AVENIDA CENTRAL"/>
  </r>
  <r>
    <x v="274"/>
    <x v="9"/>
    <x v="5"/>
    <x v="1"/>
    <n v="16"/>
    <s v="AVENIDA ÉZIO CARNEIRO"/>
    <s v="LUZIÂNIA"/>
    <s v="TERMINAL W3 NORTE/EIXO L2 NORTE/EIXO L2 SUL/AVENIDA DAS NAÇÕES (VILA TELEBRASÍLIA)/EPAR/EPDB/EPIA/BR-040/BR-040/BR-040/BR-040/AVENIDA ALFREDO NASSER/AVENIDA JOVENTINO RODRIGUES/RUA SANTISSÍMO SACRAMENTO/AVENIDA CENTRAL/AVENIDA ÉZIO CARNEIRO"/>
  </r>
  <r>
    <x v="274"/>
    <x v="9"/>
    <x v="5"/>
    <x v="1"/>
    <n v="17"/>
    <s v="TERMINAL LUZIÂNIA"/>
    <s v="LUZIÂNIA"/>
    <s v="TERMINAL W3 NORTE/EIXO L2 NORTE/EIXO L2 SUL/AVENIDA DAS NAÇÕES (VILA TELEBRASÍLIA)/EPAR/EPDB/EPIA/BR-040/BR-040/BR-040/BR-040/AVENIDA ALFREDO NASSER/AVENIDA JOVENTINO RODRIGUES/RUA SANTISSÍMO SACRAMENTO/AVENIDA CENTRAL/AVENIDA ÉZIO CARNEIRO/TERMINAL LUZIÂNIA"/>
  </r>
  <r>
    <x v="275"/>
    <x v="9"/>
    <x v="4"/>
    <x v="0"/>
    <n v="1"/>
    <s v="TERMINAL LUZIÂNIA"/>
    <s v="LUZIÂNIA"/>
    <s v="TERMINAL LUZIÂNIA"/>
  </r>
  <r>
    <x v="275"/>
    <x v="9"/>
    <x v="4"/>
    <x v="0"/>
    <n v="2"/>
    <s v="AVENIDA ÉZIO CARNEIRO"/>
    <s v="LUZIÂNIA"/>
    <s v="TERMINAL LUZIÂNIA/AVENIDA ÉZIO CARNEIRO"/>
  </r>
  <r>
    <x v="275"/>
    <x v="9"/>
    <x v="4"/>
    <x v="0"/>
    <n v="3"/>
    <s v="AVENIDA CENTRAL"/>
    <s v="LUZIÂNIA"/>
    <s v="TERMINAL LUZIÂNIA/AVENIDA ÉZIO CARNEIRO/AVENIDA CENTRAL"/>
  </r>
  <r>
    <x v="275"/>
    <x v="9"/>
    <x v="4"/>
    <x v="0"/>
    <n v="4"/>
    <s v="RUA JESUS MEIRELES"/>
    <s v="LUZIÂNIA"/>
    <s v="TERMINAL LUZIÂNIA/AVENIDA ÉZIO CARNEIRO/AVENIDA CENTRAL/RUA JESUS MEIRELES"/>
  </r>
  <r>
    <x v="275"/>
    <x v="9"/>
    <x v="4"/>
    <x v="0"/>
    <n v="5"/>
    <s v="AVENIDA ALFREDO NASSER"/>
    <s v="LUZIÂNIA"/>
    <s v="TERMINAL LUZIÂNIA/AVENIDA ÉZIO CARNEIRO/AVENIDA CENTRAL/RUA JESUS MEIRELES/AVENIDA ALFREDO NASSER"/>
  </r>
  <r>
    <x v="275"/>
    <x v="9"/>
    <x v="4"/>
    <x v="0"/>
    <n v="6"/>
    <s v="BR-040"/>
    <s v="PARQUE SOL NASCENTE"/>
    <s v="TERMINAL LUZIÂNIA/AVENIDA ÉZIO CARNEIRO/AVENIDA CENTRAL/RUA JESUS MEIRELES/AVENIDA ALFREDO NASSER/BR-040"/>
  </r>
  <r>
    <x v="275"/>
    <x v="9"/>
    <x v="4"/>
    <x v="0"/>
    <n v="7"/>
    <s v="BR-040"/>
    <s v="JARDIM INGÁ"/>
    <s v="TERMINAL LUZIÂNIA/AVENIDA ÉZIO CARNEIRO/AVENIDA CENTRAL/RUA JESUS MEIRELES/AVENIDA ALFREDO NASSER/BR-040/BR-040"/>
  </r>
  <r>
    <x v="275"/>
    <x v="9"/>
    <x v="4"/>
    <x v="0"/>
    <n v="8"/>
    <s v="BR-040"/>
    <s v="VALPARAÍSO DO GOIÁS"/>
    <s v="TERMINAL LUZIÂNIA/AVENIDA ÉZIO CARNEIRO/AVENIDA CENTRAL/RUA JESUS MEIRELES/AVENIDA ALFREDO NASSER/BR-040/BR-040/BR-040"/>
  </r>
  <r>
    <x v="275"/>
    <x v="9"/>
    <x v="4"/>
    <x v="0"/>
    <n v="9"/>
    <s v="BR-040"/>
    <s v="SANTA MARIA"/>
    <s v="TERMINAL LUZIÂNIA/AVENIDA ÉZIO CARNEIRO/AVENIDA CENTRAL/RUA JESUS MEIRELES/AVENIDA ALFREDO NASSER/BR-040/BR-040/BR-040/BR-040"/>
  </r>
  <r>
    <x v="275"/>
    <x v="9"/>
    <x v="4"/>
    <x v="0"/>
    <n v="10"/>
    <s v="EPIA"/>
    <s v="PARKWAY"/>
    <s v="TERMINAL LUZIÂNIA/AVENIDA ÉZIO CARNEIRO/AVENIDA CENTRAL/RUA JESUS MEIRELES/AVENIDA ALFREDO NASSER/BR-040/BR-040/BR-040/BR-040/EPIA"/>
  </r>
  <r>
    <x v="275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5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5"/>
    <x v="9"/>
    <x v="4"/>
    <x v="0"/>
    <n v="13"/>
    <s v="EPIA"/>
    <s v="SIA"/>
    <s v="TERMINAL LUZIÂNIA/AVENIDA ÉZIO CARNEIRO/AVENIDA CENTRAL/RUA JESUS MEIRELES/AVENIDA ALFREDO NASSER/BR-040/BR-040/BR-040/BR-040/EPIA/EPIA/PARKSHOPPING/EPIA"/>
  </r>
  <r>
    <x v="275"/>
    <x v="9"/>
    <x v="4"/>
    <x v="0"/>
    <n v="14"/>
    <s v="S I A - TRECHO 2"/>
    <s v="BRASÍLIA"/>
    <s v="TERMINAL LUZIÂNIA/AVENIDA ÉZIO CARNEIRO/AVENIDA CENTRAL/RUA JESUS MEIRELES/AVENIDA ALFREDO NASSER/BR-040/BR-040/BR-040/BR-040/EPIA/EPIA/PARKSHOPPING/EPIA/S I A - TRECHO 2"/>
  </r>
  <r>
    <x v="275"/>
    <x v="9"/>
    <x v="4"/>
    <x v="0"/>
    <n v="15"/>
    <s v="S I A - TRECHO 3"/>
    <s v="BRASÍLIA"/>
    <s v="TERMINAL LUZIÂNIA/AVENIDA ÉZIO CARNEIRO/AVENIDA CENTRAL/RUA JESUS MEIRELES/AVENIDA ALFREDO NASSER/BR-040/BR-040/BR-040/BR-040/EPIA/EPIA/PARKSHOPPING/EPIA/S I A - TRECHO 2/S I A - TRECHO 3"/>
  </r>
  <r>
    <x v="275"/>
    <x v="9"/>
    <x v="4"/>
    <x v="0"/>
    <n v="16"/>
    <s v="EPIA"/>
    <s v="CRUZEIRO"/>
    <s v="TERMINAL LUZIÂNIA/AVENIDA ÉZIO CARNEIRO/AVENIDA CENTRAL/RUA JESUS MEIRELES/AVENIDA ALFREDO NASSER/BR-040/BR-040/BR-040/BR-040/EPIA/EPIA/PARKSHOPPING/EPIA/S I A - TRECHO 2/S I A - TRECHO 3/EPIA"/>
  </r>
  <r>
    <x v="275"/>
    <x v="9"/>
    <x v="4"/>
    <x v="0"/>
    <n v="17"/>
    <s v="S A A N"/>
    <s v="BRASÍLIA"/>
    <s v="TERMINAL LUZIÂNIA/AVENIDA ÉZIO CARNEIRO/AVENIDA CENTRAL/RUA JESUS MEIRELES/AVENIDA ALFREDO NASSER/BR-040/BR-040/BR-040/BR-040/EPIA/EPIA/PARKSHOPPING/EPIA/S I A - TRECHO 2/S I A - TRECHO 3/EPIA/S A A N"/>
  </r>
  <r>
    <x v="275"/>
    <x v="9"/>
    <x v="4"/>
    <x v="0"/>
    <n v="18"/>
    <s v="EPIA"/>
    <s v="SOF NORTE"/>
    <s v="TERMINAL LUZIÂNIA/AVENIDA ÉZIO CARNEIRO/AVENIDA CENTRAL/RUA JESUS MEIRELES/AVENIDA ALFREDO NASSER/BR-040/BR-040/BR-040/BR-040/EPIA/EPIA/PARKSHOPPING/EPIA/S I A - TRECHO 2/S I A - TRECHO 3/EPIA/S A A N/EPIA"/>
  </r>
  <r>
    <x v="275"/>
    <x v="9"/>
    <x v="5"/>
    <x v="1"/>
    <n v="1"/>
    <s v="EPIA"/>
    <s v="SOF NORTE"/>
    <s v="EPIA"/>
  </r>
  <r>
    <x v="275"/>
    <x v="9"/>
    <x v="5"/>
    <x v="1"/>
    <n v="2"/>
    <s v="S A A N"/>
    <s v="BRASÍLIA"/>
    <s v="EPIA/S A A N"/>
  </r>
  <r>
    <x v="275"/>
    <x v="9"/>
    <x v="5"/>
    <x v="1"/>
    <n v="3"/>
    <s v="EPIA"/>
    <s v="CRUZEIRO"/>
    <s v="EPIA/S A A N/EPIA"/>
  </r>
  <r>
    <x v="275"/>
    <x v="9"/>
    <x v="5"/>
    <x v="1"/>
    <n v="4"/>
    <s v="S I A - TRECHO 3"/>
    <s v="BRASÍLIA"/>
    <s v="EPIA/S A A N/EPIA/S I A - TRECHO 3"/>
  </r>
  <r>
    <x v="275"/>
    <x v="9"/>
    <x v="5"/>
    <x v="1"/>
    <n v="5"/>
    <s v="S I A - TRECHO 2"/>
    <s v="BRASÍLIA"/>
    <s v="EPIA/S A A N/EPIA/S I A - TRECHO 3/S I A - TRECHO 2"/>
  </r>
  <r>
    <x v="275"/>
    <x v="9"/>
    <x v="5"/>
    <x v="1"/>
    <n v="6"/>
    <s v="EPIA"/>
    <s v="SIA"/>
    <s v="EPIA/S A A N/EPIA/S I A - TRECHO 3/S I A - TRECHO 2/EPIA"/>
  </r>
  <r>
    <x v="275"/>
    <x v="9"/>
    <x v="5"/>
    <x v="1"/>
    <n v="7"/>
    <s v="PARKSHOPPING"/>
    <s v="GUARÁ"/>
    <s v="EPIA/S A A N/EPIA/S I A - TRECHO 3/S I A - TRECHO 2/EPIA/PARKSHOPPING"/>
  </r>
  <r>
    <x v="275"/>
    <x v="9"/>
    <x v="5"/>
    <x v="1"/>
    <n v="8"/>
    <s v="EPIA"/>
    <s v="CANDANGOLÂNDIA"/>
    <s v="EPIA/S A A N/EPIA/S I A - TRECHO 3/S I A - TRECHO 2/EPIA/PARKSHOPPING/EPIA"/>
  </r>
  <r>
    <x v="275"/>
    <x v="9"/>
    <x v="5"/>
    <x v="1"/>
    <n v="9"/>
    <s v="EPIA"/>
    <s v="PARKWAY"/>
    <s v="EPIA/S A A N/EPIA/S I A - TRECHO 3/S I A - TRECHO 2/EPIA/PARKSHOPPING/EPIA/EPIA"/>
  </r>
  <r>
    <x v="275"/>
    <x v="9"/>
    <x v="5"/>
    <x v="1"/>
    <n v="10"/>
    <s v="BR-040"/>
    <s v="SANTA MARIA"/>
    <s v="EPIA/S A A N/EPIA/S I A - TRECHO 3/S I A - TRECHO 2/EPIA/PARKSHOPPING/EPIA/EPIA/BR-040"/>
  </r>
  <r>
    <x v="275"/>
    <x v="9"/>
    <x v="5"/>
    <x v="1"/>
    <n v="11"/>
    <s v="BR-040"/>
    <s v="VALPARAÍSO DO GOIÁS"/>
    <s v="EPIA/S A A N/EPIA/S I A - TRECHO 3/S I A - TRECHO 2/EPIA/PARKSHOPPING/EPIA/EPIA/BR-040/BR-040"/>
  </r>
  <r>
    <x v="275"/>
    <x v="9"/>
    <x v="5"/>
    <x v="1"/>
    <n v="12"/>
    <s v="BR-040"/>
    <s v="JARDIM INGÁ"/>
    <s v="EPIA/S A A N/EPIA/S I A - TRECHO 3/S I A - TRECHO 2/EPIA/PARKSHOPPING/EPIA/EPIA/BR-040/BR-040/BR-040"/>
  </r>
  <r>
    <x v="275"/>
    <x v="9"/>
    <x v="5"/>
    <x v="1"/>
    <n v="13"/>
    <s v="BR-040"/>
    <s v="PARQUE SOL NASCENTE"/>
    <s v="EPIA/S A A N/EPIA/S I A - TRECHO 3/S I A - TRECHO 2/EPIA/PARKSHOPPING/EPIA/EPIA/BR-040/BR-040/BR-040/BR-040"/>
  </r>
  <r>
    <x v="275"/>
    <x v="9"/>
    <x v="5"/>
    <x v="1"/>
    <n v="14"/>
    <s v="AVENIDA ALFREDO NASSER"/>
    <s v="LUZIÂNIA"/>
    <s v="EPIA/S A A N/EPIA/S I A - TRECHO 3/S I A - TRECHO 2/EPIA/PARKSHOPPING/EPIA/EPIA/BR-040/BR-040/BR-040/BR-040/AVENIDA ALFREDO NASSER"/>
  </r>
  <r>
    <x v="275"/>
    <x v="9"/>
    <x v="5"/>
    <x v="1"/>
    <n v="15"/>
    <s v="RUA JESUS MEIRELES"/>
    <s v="LUZIÂNIA"/>
    <s v="EPIA/S A A N/EPIA/S I A - TRECHO 3/S I A - TRECHO 2/EPIA/PARKSHOPPING/EPIA/EPIA/BR-040/BR-040/BR-040/BR-040/AVENIDA ALFREDO NASSER/RUA JESUS MEIRELES"/>
  </r>
  <r>
    <x v="275"/>
    <x v="9"/>
    <x v="5"/>
    <x v="1"/>
    <n v="16"/>
    <s v="AVENIDA CENTRAL"/>
    <s v="LUZIÂNIA"/>
    <s v="EPIA/S A A N/EPIA/S I A - TRECHO 3/S I A - TRECHO 2/EPIA/PARKSHOPPING/EPIA/EPIA/BR-040/BR-040/BR-040/BR-040/AVENIDA ALFREDO NASSER/RUA JESUS MEIRELES/AVENIDA CENTRAL"/>
  </r>
  <r>
    <x v="275"/>
    <x v="9"/>
    <x v="5"/>
    <x v="1"/>
    <n v="17"/>
    <s v="AVENIDA ÉZIO CARNEIRO"/>
    <s v="LUZIÂNIA"/>
    <s v="EPIA/S A A N/EPIA/S I A - TRECHO 3/S I A - TRECHO 2/EPIA/PARKSHOPPING/EPIA/EPIA/BR-040/BR-040/BR-040/BR-040/AVENIDA ALFREDO NASSER/RUA JESUS MEIRELES/AVENIDA CENTRAL/AVENIDA ÉZIO CARNEIRO"/>
  </r>
  <r>
    <x v="275"/>
    <x v="9"/>
    <x v="5"/>
    <x v="1"/>
    <n v="18"/>
    <s v="TERMINAL LUZIÂNIA"/>
    <s v="LUZIÂNIA"/>
    <s v="EPIA/S A A N/EPIA/S I A - TRECHO 3/S I A - TRECHO 2/EPIA/PARKSHOPPING/EPIA/EPIA/BR-040/BR-040/BR-040/BR-040/AVENIDA ALFREDO NASSER/RUA JESUS MEIRELES/AVENIDA CENTRAL/AVENIDA ÉZIO CARNEIRO/TERMINAL LUZIÂNIA"/>
  </r>
  <r>
    <x v="276"/>
    <x v="9"/>
    <x v="4"/>
    <x v="0"/>
    <n v="1"/>
    <s v="TERMINAL LUZIÂNIA"/>
    <s v="LUZIÂNIA"/>
    <s v="TERMINAL LUZIÂNIA"/>
  </r>
  <r>
    <x v="276"/>
    <x v="9"/>
    <x v="4"/>
    <x v="0"/>
    <n v="2"/>
    <s v="AVENIDA ÉZIO CARNEIRO"/>
    <s v="LUZIÂNIA"/>
    <s v="TERMINAL LUZIÂNIA/AVENIDA ÉZIO CARNEIRO"/>
  </r>
  <r>
    <x v="276"/>
    <x v="9"/>
    <x v="4"/>
    <x v="0"/>
    <n v="3"/>
    <s v="AVENIDA CENTRAL"/>
    <s v="LUZIÂNIA"/>
    <s v="TERMINAL LUZIÂNIA/AVENIDA ÉZIO CARNEIRO/AVENIDA CENTRAL"/>
  </r>
  <r>
    <x v="276"/>
    <x v="9"/>
    <x v="4"/>
    <x v="0"/>
    <n v="4"/>
    <s v="RUA JESUS MEIRELES"/>
    <s v="LUZIÂNIA"/>
    <s v="TERMINAL LUZIÂNIA/AVENIDA ÉZIO CARNEIRO/AVENIDA CENTRAL/RUA JESUS MEIRELES"/>
  </r>
  <r>
    <x v="276"/>
    <x v="9"/>
    <x v="4"/>
    <x v="0"/>
    <n v="5"/>
    <s v="AVENIDA ALFREDO NASSER"/>
    <s v="LUZIÂNIA"/>
    <s v="TERMINAL LUZIÂNIA/AVENIDA ÉZIO CARNEIRO/AVENIDA CENTRAL/RUA JESUS MEIRELES/AVENIDA ALFREDO NASSER"/>
  </r>
  <r>
    <x v="276"/>
    <x v="9"/>
    <x v="4"/>
    <x v="0"/>
    <n v="6"/>
    <s v="BR-040"/>
    <s v="PARQUE SOL NASCENTE"/>
    <s v="TERMINAL LUZIÂNIA/AVENIDA ÉZIO CARNEIRO/AVENIDA CENTRAL/RUA JESUS MEIRELES/AVENIDA ALFREDO NASSER/BR-040"/>
  </r>
  <r>
    <x v="276"/>
    <x v="9"/>
    <x v="4"/>
    <x v="0"/>
    <n v="7"/>
    <s v="BR-040"/>
    <s v="JARDIM INGÁ"/>
    <s v="TERMINAL LUZIÂNIA/AVENIDA ÉZIO CARNEIRO/AVENIDA CENTRAL/RUA JESUS MEIRELES/AVENIDA ALFREDO NASSER/BR-040/BR-040"/>
  </r>
  <r>
    <x v="276"/>
    <x v="9"/>
    <x v="4"/>
    <x v="0"/>
    <n v="8"/>
    <s v="BR-040"/>
    <s v="VALPARAÍSO DO GOIÁS"/>
    <s v="TERMINAL LUZIÂNIA/AVENIDA ÉZIO CARNEIRO/AVENIDA CENTRAL/RUA JESUS MEIRELES/AVENIDA ALFREDO NASSER/BR-040/BR-040/BR-040"/>
  </r>
  <r>
    <x v="276"/>
    <x v="9"/>
    <x v="4"/>
    <x v="0"/>
    <n v="9"/>
    <s v="BR-040"/>
    <s v="SANTA MARIA"/>
    <s v="TERMINAL LUZIÂNIA/AVENIDA ÉZIO CARNEIRO/AVENIDA CENTRAL/RUA JESUS MEIRELES/AVENIDA ALFREDO NASSER/BR-040/BR-040/BR-040/BR-040"/>
  </r>
  <r>
    <x v="276"/>
    <x v="9"/>
    <x v="4"/>
    <x v="0"/>
    <n v="10"/>
    <s v="EPIA"/>
    <s v="PARKWAY"/>
    <s v="TERMINAL LUZIÂNIA/AVENIDA ÉZIO CARNEIRO/AVENIDA CENTRAL/RUA JESUS MEIRELES/AVENIDA ALFREDO NASSER/BR-040/BR-040/BR-040/BR-040/EPIA"/>
  </r>
  <r>
    <x v="276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6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6"/>
    <x v="9"/>
    <x v="4"/>
    <x v="0"/>
    <n v="13"/>
    <s v="EPIA"/>
    <s v="SIA"/>
    <s v="TERMINAL LUZIÂNIA/AVENIDA ÉZIO CARNEIRO/AVENIDA CENTRAL/RUA JESUS MEIRELES/AVENIDA ALFREDO NASSER/BR-040/BR-040/BR-040/BR-040/EPIA/EPIA/PARKSHOPPING/EPIA"/>
  </r>
  <r>
    <x v="276"/>
    <x v="9"/>
    <x v="4"/>
    <x v="0"/>
    <n v="14"/>
    <s v="S I A - TRECHO 2"/>
    <s v="BRASÍLIA"/>
    <s v="TERMINAL LUZIÂNIA/AVENIDA ÉZIO CARNEIRO/AVENIDA CENTRAL/RUA JESUS MEIRELES/AVENIDA ALFREDO NASSER/BR-040/BR-040/BR-040/BR-040/EPIA/EPIA/PARKSHOPPING/EPIA/S I A - TRECHO 2"/>
  </r>
  <r>
    <x v="276"/>
    <x v="9"/>
    <x v="4"/>
    <x v="0"/>
    <n v="15"/>
    <s v="S I A - TRECHO 3"/>
    <s v="BRASÍLIA"/>
    <s v="TERMINAL LUZIÂNIA/AVENIDA ÉZIO CARNEIRO/AVENIDA CENTRAL/RUA JESUS MEIRELES/AVENIDA ALFREDO NASSER/BR-040/BR-040/BR-040/BR-040/EPIA/EPIA/PARKSHOPPING/EPIA/S I A - TRECHO 2/S I A - TRECHO 3"/>
  </r>
  <r>
    <x v="276"/>
    <x v="9"/>
    <x v="4"/>
    <x v="0"/>
    <n v="16"/>
    <s v="EPIA"/>
    <s v="CRUZEIRO"/>
    <s v="TERMINAL LUZIÂNIA/AVENIDA ÉZIO CARNEIRO/AVENIDA CENTRAL/RUA JESUS MEIRELES/AVENIDA ALFREDO NASSER/BR-040/BR-040/BR-040/BR-040/EPIA/EPIA/PARKSHOPPING/EPIA/S I A - TRECHO 2/S I A - TRECHO 3/EPIA"/>
  </r>
  <r>
    <x v="276"/>
    <x v="9"/>
    <x v="4"/>
    <x v="0"/>
    <n v="17"/>
    <s v="S A A N"/>
    <s v="BRASÍLIA"/>
    <s v="TERMINAL LUZIÂNIA/AVENIDA ÉZIO CARNEIRO/AVENIDA CENTRAL/RUA JESUS MEIRELES/AVENIDA ALFREDO NASSER/BR-040/BR-040/BR-040/BR-040/EPIA/EPIA/PARKSHOPPING/EPIA/S I A - TRECHO 2/S I A - TRECHO 3/EPIA/S A A N"/>
  </r>
  <r>
    <x v="276"/>
    <x v="9"/>
    <x v="4"/>
    <x v="0"/>
    <n v="18"/>
    <s v="EPIA"/>
    <s v="SOF NORTE"/>
    <s v="TERMINAL LUZIÂNIA/AVENIDA ÉZIO CARNEIRO/AVENIDA CENTRAL/RUA JESUS MEIRELES/AVENIDA ALFREDO NASSER/BR-040/BR-040/BR-040/BR-040/EPIA/EPIA/PARKSHOPPING/EPIA/S I A - TRECHO 2/S I A - TRECHO 3/EPIA/S A A N/EPIA"/>
  </r>
  <r>
    <x v="276"/>
    <x v="9"/>
    <x v="5"/>
    <x v="1"/>
    <n v="1"/>
    <s v="EPIA"/>
    <s v="SOF NORTE"/>
    <s v="EPIA"/>
  </r>
  <r>
    <x v="276"/>
    <x v="9"/>
    <x v="5"/>
    <x v="1"/>
    <n v="2"/>
    <s v="S A A N"/>
    <s v="BRASÍLIA"/>
    <s v="EPIA/S A A N"/>
  </r>
  <r>
    <x v="276"/>
    <x v="9"/>
    <x v="5"/>
    <x v="1"/>
    <n v="3"/>
    <s v="EPIA"/>
    <s v="CRUZEIRO"/>
    <s v="EPIA/S A A N/EPIA"/>
  </r>
  <r>
    <x v="276"/>
    <x v="9"/>
    <x v="5"/>
    <x v="1"/>
    <n v="4"/>
    <s v="S I A - TRECHO 3"/>
    <s v="BRASÍLIA"/>
    <s v="EPIA/S A A N/EPIA/S I A - TRECHO 3"/>
  </r>
  <r>
    <x v="276"/>
    <x v="9"/>
    <x v="5"/>
    <x v="1"/>
    <n v="5"/>
    <s v="S I A - TRECHO 2"/>
    <s v="BRASÍLIA"/>
    <s v="EPIA/S A A N/EPIA/S I A - TRECHO 3/S I A - TRECHO 2"/>
  </r>
  <r>
    <x v="276"/>
    <x v="9"/>
    <x v="5"/>
    <x v="1"/>
    <n v="6"/>
    <s v="EPIA"/>
    <s v="SIA"/>
    <s v="EPIA/S A A N/EPIA/S I A - TRECHO 3/S I A - TRECHO 2/EPIA"/>
  </r>
  <r>
    <x v="276"/>
    <x v="9"/>
    <x v="5"/>
    <x v="1"/>
    <n v="7"/>
    <s v="PARKSHOPPING"/>
    <s v="GUARÁ"/>
    <s v="EPIA/S A A N/EPIA/S I A - TRECHO 3/S I A - TRECHO 2/EPIA/PARKSHOPPING"/>
  </r>
  <r>
    <x v="276"/>
    <x v="9"/>
    <x v="5"/>
    <x v="1"/>
    <n v="8"/>
    <s v="EPIA"/>
    <s v="CANDANGOLÂNDIA"/>
    <s v="EPIA/S A A N/EPIA/S I A - TRECHO 3/S I A - TRECHO 2/EPIA/PARKSHOPPING/EPIA"/>
  </r>
  <r>
    <x v="276"/>
    <x v="9"/>
    <x v="5"/>
    <x v="1"/>
    <n v="9"/>
    <s v="EPIA"/>
    <s v="PARKWAY"/>
    <s v="EPIA/S A A N/EPIA/S I A - TRECHO 3/S I A - TRECHO 2/EPIA/PARKSHOPPING/EPIA/EPIA"/>
  </r>
  <r>
    <x v="276"/>
    <x v="9"/>
    <x v="5"/>
    <x v="1"/>
    <n v="10"/>
    <s v="BR-040"/>
    <s v="SANTA MARIA"/>
    <s v="EPIA/S A A N/EPIA/S I A - TRECHO 3/S I A - TRECHO 2/EPIA/PARKSHOPPING/EPIA/EPIA/BR-040"/>
  </r>
  <r>
    <x v="276"/>
    <x v="9"/>
    <x v="5"/>
    <x v="1"/>
    <n v="11"/>
    <s v="BR-040"/>
    <s v="VALPARAÍSO DO GOIÁS"/>
    <s v="EPIA/S A A N/EPIA/S I A - TRECHO 3/S I A - TRECHO 2/EPIA/PARKSHOPPING/EPIA/EPIA/BR-040/BR-040"/>
  </r>
  <r>
    <x v="276"/>
    <x v="9"/>
    <x v="5"/>
    <x v="1"/>
    <n v="12"/>
    <s v="BR-040"/>
    <s v="JARDIM INGÁ"/>
    <s v="EPIA/S A A N/EPIA/S I A - TRECHO 3/S I A - TRECHO 2/EPIA/PARKSHOPPING/EPIA/EPIA/BR-040/BR-040/BR-040"/>
  </r>
  <r>
    <x v="276"/>
    <x v="9"/>
    <x v="5"/>
    <x v="1"/>
    <n v="13"/>
    <s v="BR-040"/>
    <s v="PARQUE SOL NASCENTE"/>
    <s v="EPIA/S A A N/EPIA/S I A - TRECHO 3/S I A - TRECHO 2/EPIA/PARKSHOPPING/EPIA/EPIA/BR-040/BR-040/BR-040/BR-040"/>
  </r>
  <r>
    <x v="276"/>
    <x v="9"/>
    <x v="5"/>
    <x v="1"/>
    <n v="14"/>
    <s v="AVENIDA ALFREDO NASSER"/>
    <s v="LUZIÂNIA"/>
    <s v="EPIA/S A A N/EPIA/S I A - TRECHO 3/S I A - TRECHO 2/EPIA/PARKSHOPPING/EPIA/EPIA/BR-040/BR-040/BR-040/BR-040/AVENIDA ALFREDO NASSER"/>
  </r>
  <r>
    <x v="276"/>
    <x v="9"/>
    <x v="5"/>
    <x v="1"/>
    <n v="15"/>
    <s v="RUA JESUS MEIRELES"/>
    <s v="LUZIÂNIA"/>
    <s v="EPIA/S A A N/EPIA/S I A - TRECHO 3/S I A - TRECHO 2/EPIA/PARKSHOPPING/EPIA/EPIA/BR-040/BR-040/BR-040/BR-040/AVENIDA ALFREDO NASSER/RUA JESUS MEIRELES"/>
  </r>
  <r>
    <x v="276"/>
    <x v="9"/>
    <x v="5"/>
    <x v="1"/>
    <n v="16"/>
    <s v="AVENIDA CENTRAL"/>
    <s v="LUZIÂNIA"/>
    <s v="EPIA/S A A N/EPIA/S I A - TRECHO 3/S I A - TRECHO 2/EPIA/PARKSHOPPING/EPIA/EPIA/BR-040/BR-040/BR-040/BR-040/AVENIDA ALFREDO NASSER/RUA JESUS MEIRELES/AVENIDA CENTRAL"/>
  </r>
  <r>
    <x v="276"/>
    <x v="9"/>
    <x v="5"/>
    <x v="1"/>
    <n v="17"/>
    <s v="AVENIDA ÉZIO CARNEIRO"/>
    <s v="LUZIÂNIA"/>
    <s v="EPIA/S A A N/EPIA/S I A - TRECHO 3/S I A - TRECHO 2/EPIA/PARKSHOPPING/EPIA/EPIA/BR-040/BR-040/BR-040/BR-040/AVENIDA ALFREDO NASSER/RUA JESUS MEIRELES/AVENIDA CENTRAL/AVENIDA ÉZIO CARNEIRO"/>
  </r>
  <r>
    <x v="276"/>
    <x v="9"/>
    <x v="5"/>
    <x v="1"/>
    <n v="18"/>
    <s v="TERMINAL LUZIÂNIA"/>
    <s v="LUZIÂNIA"/>
    <s v="EPIA/S A A N/EPIA/S I A - TRECHO 3/S I A - TRECHO 2/EPIA/PARKSHOPPING/EPIA/EPIA/BR-040/BR-040/BR-040/BR-040/AVENIDA ALFREDO NASSER/RUA JESUS MEIRELES/AVENIDA CENTRAL/AVENIDA ÉZIO CARNEIRO/TERMINAL LUZIÂNIA"/>
  </r>
  <r>
    <x v="277"/>
    <x v="9"/>
    <x v="4"/>
    <x v="0"/>
    <n v="1"/>
    <s v="TERMINAL LUZIÂNIA"/>
    <s v="LUZIÂNIA"/>
    <s v="TERMINAL LUZIÂNIA"/>
  </r>
  <r>
    <x v="277"/>
    <x v="9"/>
    <x v="4"/>
    <x v="0"/>
    <n v="2"/>
    <s v="AVENIDA ÉZIO CARNEIRO"/>
    <s v="LUZIÂNIA"/>
    <s v="TERMINAL LUZIÂNIA/AVENIDA ÉZIO CARNEIRO"/>
  </r>
  <r>
    <x v="277"/>
    <x v="9"/>
    <x v="4"/>
    <x v="0"/>
    <n v="3"/>
    <s v="RUA DO COMÉRCIO"/>
    <s v="LUZIÂNIA"/>
    <s v="TERMINAL LUZIÂNIA/AVENIDA ÉZIO CARNEIRO/RUA DO COMÉRCIO"/>
  </r>
  <r>
    <x v="277"/>
    <x v="9"/>
    <x v="4"/>
    <x v="0"/>
    <n v="4"/>
    <s v="RUA JESUS MEIRELES"/>
    <s v="LUZIÂNIA"/>
    <s v="TERMINAL LUZIÂNIA/AVENIDA ÉZIO CARNEIRO/RUA DO COMÉRCIO/RUA JESUS MEIRELES"/>
  </r>
  <r>
    <x v="277"/>
    <x v="9"/>
    <x v="4"/>
    <x v="0"/>
    <n v="5"/>
    <s v="AVENIDA ALFREDO NASSER"/>
    <s v="LUZIÂNIA"/>
    <s v="TERMINAL LUZIÂNIA/AVENIDA ÉZIO CARNEIRO/RUA DO COMÉRCIO/RUA JESUS MEIRELES/AVENIDA ALFREDO NASSER"/>
  </r>
  <r>
    <x v="277"/>
    <x v="9"/>
    <x v="4"/>
    <x v="0"/>
    <n v="6"/>
    <s v="BR-040"/>
    <s v="PARQUE SOL NASCENTE"/>
    <s v="TERMINAL LUZIÂNIA/AVENIDA ÉZIO CARNEIRO/RUA DO COMÉRCIO/RUA JESUS MEIRELES/AVENIDA ALFREDO NASSER/BR-040"/>
  </r>
  <r>
    <x v="277"/>
    <x v="9"/>
    <x v="4"/>
    <x v="0"/>
    <n v="7"/>
    <s v="BR-040"/>
    <s v="JARDIM INGÁ"/>
    <s v="TERMINAL LUZIÂNIA/AVENIDA ÉZIO CARNEIRO/RUA DO COMÉRCIO/RUA JESUS MEIRELES/AVENIDA ALFREDO NASSER/BR-040/BR-040"/>
  </r>
  <r>
    <x v="277"/>
    <x v="9"/>
    <x v="4"/>
    <x v="0"/>
    <n v="8"/>
    <s v="BR-040"/>
    <s v="VALPARAÍSO DO GOIÁS"/>
    <s v="TERMINAL LUZIÂNIA/AVENIDA ÉZIO CARNEIRO/RUA DO COMÉRCIO/RUA JESUS MEIRELES/AVENIDA ALFREDO NASSER/BR-040/BR-040/BR-040"/>
  </r>
  <r>
    <x v="277"/>
    <x v="9"/>
    <x v="4"/>
    <x v="0"/>
    <n v="9"/>
    <s v="BR-040"/>
    <s v="SANTA MARIA"/>
    <s v="TERMINAL LUZIÂNIA/AVENIDA ÉZIO CARNEIRO/RUA DO COMÉRCIO/RUA JESUS MEIRELES/AVENIDA ALFREDO NASSER/BR-040/BR-040/BR-040/BR-040"/>
  </r>
  <r>
    <x v="277"/>
    <x v="9"/>
    <x v="4"/>
    <x v="0"/>
    <n v="10"/>
    <s v="EPIA"/>
    <s v="PARKWAY"/>
    <s v="TERMINAL LUZIÂNIA/AVENIDA ÉZIO CARNEIRO/RUA DO COMÉRCIO/RUA JESUS MEIRELES/AVENIDA ALFREDO NASSER/BR-040/BR-040/BR-040/BR-040/EPIA"/>
  </r>
  <r>
    <x v="277"/>
    <x v="9"/>
    <x v="4"/>
    <x v="0"/>
    <n v="11"/>
    <s v="EPIA"/>
    <s v="CANDANGOLÂNDIA"/>
    <s v="TERMINAL LUZIÂNIA/AVENIDA ÉZIO CARNEIRO/RUA DO COMÉRCIO/RUA JESUS MEIRELES/AVENIDA ALFREDO NASSER/BR-040/BR-040/BR-040/BR-040/EPIA/EPIA"/>
  </r>
  <r>
    <x v="277"/>
    <x v="9"/>
    <x v="4"/>
    <x v="0"/>
    <n v="12"/>
    <s v="PARKSHOPPING"/>
    <s v="GUARÁ"/>
    <s v="TERMINAL LUZIÂNIA/AVENIDA ÉZIO CARNEIRO/RUA DO COMÉRCIO/RUA JESUS MEIRELES/AVENIDA ALFREDO NASSER/BR-040/BR-040/BR-040/BR-040/EPIA/EPIA/PARKSHOPPING"/>
  </r>
  <r>
    <x v="277"/>
    <x v="9"/>
    <x v="4"/>
    <x v="0"/>
    <n v="13"/>
    <s v="EPIA"/>
    <s v="SIA"/>
    <s v="TERMINAL LUZIÂNIA/AVENIDA ÉZIO CARNEIRO/RUA DO COMÉRCIO/RUA JESUS MEIRELES/AVENIDA ALFREDO NASSER/BR-040/BR-040/BR-040/BR-040/EPIA/EPIA/PARKSHOPPING/EPIA"/>
  </r>
  <r>
    <x v="277"/>
    <x v="9"/>
    <x v="4"/>
    <x v="0"/>
    <n v="14"/>
    <s v="S I A - TRECHO 2"/>
    <s v="BRASÍLIA"/>
    <s v="TERMINAL LUZIÂNIA/AVENIDA ÉZIO CARNEIRO/RUA DO COMÉRCIO/RUA JESUS MEIRELES/AVENIDA ALFREDO NASSER/BR-040/BR-040/BR-040/BR-040/EPIA/EPIA/PARKSHOPPING/EPIA/S I A - TRECHO 2"/>
  </r>
  <r>
    <x v="277"/>
    <x v="9"/>
    <x v="4"/>
    <x v="0"/>
    <n v="15"/>
    <s v="STRC"/>
    <s v="BRASÍLIA"/>
    <s v="TERMINAL LUZIÂNIA/AVENIDA ÉZIO CARNEIRO/RUA DO COMÉRCIO/RUA JESUS MEIRELES/AVENIDA ALFREDO NASSER/BR-040/BR-040/BR-040/BR-040/EPIA/EPIA/PARKSHOPPING/EPIA/S I A - TRECHO 2/STRC"/>
  </r>
  <r>
    <x v="277"/>
    <x v="9"/>
    <x v="5"/>
    <x v="1"/>
    <n v="1"/>
    <s v="STRC"/>
    <s v="BRASÍLIA"/>
    <s v="STRC"/>
  </r>
  <r>
    <x v="277"/>
    <x v="9"/>
    <x v="5"/>
    <x v="1"/>
    <n v="2"/>
    <s v="S I A - TRECHO 2"/>
    <s v="BRASÍLIA"/>
    <s v="STRC/S I A - TRECHO 2"/>
  </r>
  <r>
    <x v="277"/>
    <x v="9"/>
    <x v="5"/>
    <x v="1"/>
    <n v="3"/>
    <s v="EPIA"/>
    <s v="SIA"/>
    <s v="STRC/S I A - TRECHO 2/EPIA"/>
  </r>
  <r>
    <x v="277"/>
    <x v="9"/>
    <x v="5"/>
    <x v="1"/>
    <n v="4"/>
    <s v="PARKSHOPPING"/>
    <s v="GUARÁ"/>
    <s v="STRC/S I A - TRECHO 2/EPIA/PARKSHOPPING"/>
  </r>
  <r>
    <x v="277"/>
    <x v="9"/>
    <x v="5"/>
    <x v="1"/>
    <n v="5"/>
    <s v="EPIA"/>
    <s v="CANDANGOLÂNDIA"/>
    <s v="STRC/S I A - TRECHO 2/EPIA/PARKSHOPPING/EPIA"/>
  </r>
  <r>
    <x v="277"/>
    <x v="9"/>
    <x v="5"/>
    <x v="1"/>
    <n v="6"/>
    <s v="EPIA"/>
    <s v="PARKWAY"/>
    <s v="STRC/S I A - TRECHO 2/EPIA/PARKSHOPPING/EPIA/EPIA"/>
  </r>
  <r>
    <x v="277"/>
    <x v="9"/>
    <x v="5"/>
    <x v="1"/>
    <n v="7"/>
    <s v="BR-040"/>
    <s v="SANTA MARIA"/>
    <s v="STRC/S I A - TRECHO 2/EPIA/PARKSHOPPING/EPIA/EPIA/BR-040"/>
  </r>
  <r>
    <x v="277"/>
    <x v="9"/>
    <x v="5"/>
    <x v="1"/>
    <n v="8"/>
    <s v="BR-040"/>
    <s v="VALPARAÍSO DO GOIÁS"/>
    <s v="STRC/S I A - TRECHO 2/EPIA/PARKSHOPPING/EPIA/EPIA/BR-040/BR-040"/>
  </r>
  <r>
    <x v="277"/>
    <x v="9"/>
    <x v="5"/>
    <x v="1"/>
    <n v="9"/>
    <s v="BR-040"/>
    <s v="JARDIM INGÁ"/>
    <s v="STRC/S I A - TRECHO 2/EPIA/PARKSHOPPING/EPIA/EPIA/BR-040/BR-040/BR-040"/>
  </r>
  <r>
    <x v="277"/>
    <x v="9"/>
    <x v="5"/>
    <x v="1"/>
    <n v="10"/>
    <s v="BR-040"/>
    <s v="PARQUE SOL NASCENTE"/>
    <s v="STRC/S I A - TRECHO 2/EPIA/PARKSHOPPING/EPIA/EPIA/BR-040/BR-040/BR-040/BR-040"/>
  </r>
  <r>
    <x v="277"/>
    <x v="9"/>
    <x v="5"/>
    <x v="1"/>
    <n v="11"/>
    <s v="AVENIDA ALFREDO NASSER"/>
    <s v="LUZIÂNIA"/>
    <s v="STRC/S I A - TRECHO 2/EPIA/PARKSHOPPING/EPIA/EPIA/BR-040/BR-040/BR-040/BR-040/AVENIDA ALFREDO NASSER"/>
  </r>
  <r>
    <x v="277"/>
    <x v="9"/>
    <x v="5"/>
    <x v="1"/>
    <n v="12"/>
    <s v="RUA JESUS MEIRELES"/>
    <s v="LUZIÂNIA"/>
    <s v="STRC/S I A - TRECHO 2/EPIA/PARKSHOPPING/EPIA/EPIA/BR-040/BR-040/BR-040/BR-040/AVENIDA ALFREDO NASSER/RUA JESUS MEIRELES"/>
  </r>
  <r>
    <x v="277"/>
    <x v="9"/>
    <x v="5"/>
    <x v="1"/>
    <n v="13"/>
    <s v="RUA DO COMÉRCIO"/>
    <s v="LUZIÂNIA"/>
    <s v="STRC/S I A - TRECHO 2/EPIA/PARKSHOPPING/EPIA/EPIA/BR-040/BR-040/BR-040/BR-040/AVENIDA ALFREDO NASSER/RUA JESUS MEIRELES/RUA DO COMÉRCIO"/>
  </r>
  <r>
    <x v="277"/>
    <x v="9"/>
    <x v="5"/>
    <x v="1"/>
    <n v="14"/>
    <s v="AVENIDA ÉZIO CARNEIRO"/>
    <s v="LUZIÂNIA"/>
    <s v="STRC/S I A - TRECHO 2/EPIA/PARKSHOPPING/EPIA/EPIA/BR-040/BR-040/BR-040/BR-040/AVENIDA ALFREDO NASSER/RUA JESUS MEIRELES/RUA DO COMÉRCIO/AVENIDA ÉZIO CARNEIRO"/>
  </r>
  <r>
    <x v="277"/>
    <x v="9"/>
    <x v="5"/>
    <x v="1"/>
    <n v="15"/>
    <s v="TERMINAL LUZIÂNIA"/>
    <s v="LUZIÂNIA"/>
    <s v="STRC/S I A - TRECHO 2/EPIA/PARKSHOPPING/EPIA/EPIA/BR-040/BR-040/BR-040/BR-040/AVENIDA ALFREDO NASSER/RUA JESUS MEIRELES/RUA DO COMÉRCIO/AVENIDA ÉZIO CARNEIRO/TERMINAL LUZIÂNIA"/>
  </r>
  <r>
    <x v="278"/>
    <x v="9"/>
    <x v="4"/>
    <x v="0"/>
    <n v="1"/>
    <s v="TERMINAL LUZIÂNIA"/>
    <s v="LUZIÂNIA"/>
    <s v="TERMINAL LUZIÂNIA"/>
  </r>
  <r>
    <x v="278"/>
    <x v="9"/>
    <x v="4"/>
    <x v="0"/>
    <n v="2"/>
    <s v="AVENIDA ÉZIO CARNEIRO"/>
    <s v="LUZIÂNIA"/>
    <s v="TERMINAL LUZIÂNIA/AVENIDA ÉZIO CARNEIRO"/>
  </r>
  <r>
    <x v="278"/>
    <x v="9"/>
    <x v="4"/>
    <x v="0"/>
    <n v="3"/>
    <s v="AVENIDA CENTRAL"/>
    <s v="LUZIÂNIA"/>
    <s v="TERMINAL LUZIÂNIA/AVENIDA ÉZIO CARNEIRO/AVENIDA CENTRAL"/>
  </r>
  <r>
    <x v="278"/>
    <x v="9"/>
    <x v="4"/>
    <x v="0"/>
    <n v="4"/>
    <s v="RUA JESUS MEIRELES"/>
    <s v="LUZIÂNIA"/>
    <s v="TERMINAL LUZIÂNIA/AVENIDA ÉZIO CARNEIRO/AVENIDA CENTRAL/RUA JESUS MEIRELES"/>
  </r>
  <r>
    <x v="278"/>
    <x v="9"/>
    <x v="4"/>
    <x v="0"/>
    <n v="5"/>
    <s v="AVENIDA ALFREDO NASSER"/>
    <s v="LUZIÂNIA"/>
    <s v="TERMINAL LUZIÂNIA/AVENIDA ÉZIO CARNEIRO/AVENIDA CENTRAL/RUA JESUS MEIRELES/AVENIDA ALFREDO NASSER"/>
  </r>
  <r>
    <x v="278"/>
    <x v="9"/>
    <x v="4"/>
    <x v="0"/>
    <n v="6"/>
    <s v="BR-040"/>
    <s v="PARQUE SOL NASCENTE"/>
    <s v="TERMINAL LUZIÂNIA/AVENIDA ÉZIO CARNEIRO/AVENIDA CENTRAL/RUA JESUS MEIRELES/AVENIDA ALFREDO NASSER/BR-040"/>
  </r>
  <r>
    <x v="278"/>
    <x v="9"/>
    <x v="4"/>
    <x v="0"/>
    <n v="7"/>
    <s v="BR-040"/>
    <s v="JARDIM INGÁ"/>
    <s v="TERMINAL LUZIÂNIA/AVENIDA ÉZIO CARNEIRO/AVENIDA CENTRAL/RUA JESUS MEIRELES/AVENIDA ALFREDO NASSER/BR-040/BR-040"/>
  </r>
  <r>
    <x v="278"/>
    <x v="9"/>
    <x v="4"/>
    <x v="0"/>
    <n v="8"/>
    <s v="BR-040"/>
    <s v="VALPARAÍSO DO GOIÁS"/>
    <s v="TERMINAL LUZIÂNIA/AVENIDA ÉZIO CARNEIRO/AVENIDA CENTRAL/RUA JESUS MEIRELES/AVENIDA ALFREDO NASSER/BR-040/BR-040/BR-040"/>
  </r>
  <r>
    <x v="278"/>
    <x v="9"/>
    <x v="4"/>
    <x v="0"/>
    <n v="9"/>
    <s v="BR-040"/>
    <s v="SANTA MARIA"/>
    <s v="TERMINAL LUZIÂNIA/AVENIDA ÉZIO CARNEIRO/AVENIDA CENTRAL/RUA JESUS MEIRELES/AVENIDA ALFREDO NASSER/BR-040/BR-040/BR-040/BR-040"/>
  </r>
  <r>
    <x v="278"/>
    <x v="9"/>
    <x v="4"/>
    <x v="0"/>
    <n v="10"/>
    <s v="EPIA"/>
    <s v="PARKWAY"/>
    <s v="TERMINAL LUZIÂNIA/AVENIDA ÉZIO CARNEIRO/AVENIDA CENTRAL/RUA JESUS MEIRELES/AVENIDA ALFREDO NASSER/BR-040/BR-040/BR-040/BR-040/EPIA"/>
  </r>
  <r>
    <x v="278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8"/>
    <x v="9"/>
    <x v="4"/>
    <x v="0"/>
    <n v="13"/>
    <s v="PARKSHOPPING"/>
    <s v="GUARÁ"/>
    <s v="TERMINAL LUZIÂNIA/AVENIDA ÉZIO CARNEIRO/AVENIDA CENTRAL/RUA JESUS MEIRELES/AVENIDA ALFREDO NASSER/BR-040/BR-040/BR-040/BR-040/EPIA/EPIA/PARKSHOPPING"/>
  </r>
  <r>
    <x v="278"/>
    <x v="9"/>
    <x v="4"/>
    <x v="0"/>
    <n v="14"/>
    <s v="EPIG"/>
    <s v="OCTOGONAL"/>
    <s v="TERMINAL LUZIÂNIA/AVENIDA ÉZIO CARNEIRO/AVENIDA CENTRAL/RUA JESUS MEIRELES/AVENIDA ALFREDO NASSER/BR-040/BR-040/BR-040/BR-040/EPIA/EPIA/PARKSHOPPING/EPIG"/>
  </r>
  <r>
    <x v="278"/>
    <x v="9"/>
    <x v="4"/>
    <x v="0"/>
    <n v="15"/>
    <s v="EPIG"/>
    <s v="SUDOESTE"/>
    <s v="TERMINAL LUZIÂNIA/AVENIDA ÉZIO CARNEIRO/AVENIDA CENTRAL/RUA JESUS MEIRELES/AVENIDA ALFREDO NASSER/BR-040/BR-040/BR-040/BR-040/EPIA/EPIA/PARKSHOPPING/EPIG/EPIG"/>
  </r>
  <r>
    <x v="278"/>
    <x v="9"/>
    <x v="4"/>
    <x v="0"/>
    <n v="16"/>
    <s v="S I G"/>
    <s v="BRASÍLIA"/>
    <s v="TERMINAL LUZIÂNIA/AVENIDA ÉZIO CARNEIRO/AVENIDA CENTRAL/RUA JESUS MEIRELES/AVENIDA ALFREDO NASSER/BR-040/BR-040/BR-040/BR-040/EPIA/EPIA/PARKSHOPPING/EPIG/EPIG/S I G"/>
  </r>
  <r>
    <x v="278"/>
    <x v="9"/>
    <x v="4"/>
    <x v="0"/>
    <n v="17"/>
    <s v="PALÁCIO DO BURITI"/>
    <s v="BRASÍLIA"/>
    <s v="TERMINAL LUZIÂNIA/AVENIDA ÉZIO CARNEIRO/AVENIDA CENTRAL/RUA JESUS MEIRELES/AVENIDA ALFREDO NASSER/BR-040/BR-040/BR-040/BR-040/EPIA/EPIA/PARKSHOPPING/EPIG/EPIG/S I G/PALÁCIO DO BURITI"/>
  </r>
  <r>
    <x v="278"/>
    <x v="9"/>
    <x v="5"/>
    <x v="1"/>
    <n v="1"/>
    <s v="PALÁCIO DO BURITI"/>
    <s v="BRASÍLIA"/>
    <s v="PALÁCIO DO BURITI"/>
  </r>
  <r>
    <x v="278"/>
    <x v="9"/>
    <x v="5"/>
    <x v="1"/>
    <n v="2"/>
    <s v="S I G"/>
    <s v="BRASÍLIA"/>
    <s v="PALÁCIO DO BURITI/S I G"/>
  </r>
  <r>
    <x v="278"/>
    <x v="9"/>
    <x v="5"/>
    <x v="1"/>
    <n v="3"/>
    <s v="EPIG"/>
    <s v="SUDOESTE"/>
    <s v="PALÁCIO DO BURITI/S I G/EPIG"/>
  </r>
  <r>
    <x v="278"/>
    <x v="9"/>
    <x v="5"/>
    <x v="1"/>
    <n v="4"/>
    <s v="EPIG"/>
    <s v="OCTOGONAL"/>
    <s v="PALÁCIO DO BURITI/S I G/EPIG/EPIG"/>
  </r>
  <r>
    <x v="278"/>
    <x v="9"/>
    <x v="5"/>
    <x v="1"/>
    <n v="5"/>
    <s v="PARKSHOPPING"/>
    <s v="GUARÁ"/>
    <s v="PALÁCIO DO BURITI/S I G/EPIG/EPIG/PARKSHOPPING"/>
  </r>
  <r>
    <x v="278"/>
    <x v="9"/>
    <x v="5"/>
    <x v="1"/>
    <n v="6"/>
    <s v="EPIA"/>
    <s v="CANDANGOLÂNDIA"/>
    <s v="PALÁCIO DO BURITI/S I G/EPIG/EPIG/PARKSHOPPING/EPIA"/>
  </r>
  <r>
    <x v="278"/>
    <x v="9"/>
    <x v="5"/>
    <x v="1"/>
    <n v="7"/>
    <s v="EPIA"/>
    <s v="PARKWAY"/>
    <s v="PALÁCIO DO BURITI/S I G/EPIG/EPIG/PARKSHOPPING/EPIA/EPIA"/>
  </r>
  <r>
    <x v="278"/>
    <x v="9"/>
    <x v="5"/>
    <x v="1"/>
    <n v="8"/>
    <s v="BR-040"/>
    <s v="SANTA MARIA"/>
    <s v="PALÁCIO DO BURITI/S I G/EPIG/EPIG/PARKSHOPPING/EPIA/EPIA/BR-040"/>
  </r>
  <r>
    <x v="278"/>
    <x v="9"/>
    <x v="5"/>
    <x v="1"/>
    <n v="9"/>
    <s v="BR-040"/>
    <s v="VALPARAÍSO DO GOIÁS"/>
    <s v="PALÁCIO DO BURITI/S I G/EPIG/EPIG/PARKSHOPPING/EPIA/EPIA/BR-040/BR-040"/>
  </r>
  <r>
    <x v="278"/>
    <x v="9"/>
    <x v="5"/>
    <x v="1"/>
    <n v="10"/>
    <s v="BR-040"/>
    <s v="JARDIM INGÁ"/>
    <s v="PALÁCIO DO BURITI/S I G/EPIG/EPIG/PARKSHOPPING/EPIA/EPIA/BR-040/BR-040/BR-040"/>
  </r>
  <r>
    <x v="278"/>
    <x v="9"/>
    <x v="5"/>
    <x v="1"/>
    <n v="11"/>
    <s v="BR-040"/>
    <s v="PARQUE SOL NASCENTE"/>
    <s v="PALÁCIO DO BURITI/S I G/EPIG/EPIG/PARKSHOPPING/EPIA/EPIA/BR-040/BR-040/BR-040/BR-040"/>
  </r>
  <r>
    <x v="278"/>
    <x v="9"/>
    <x v="5"/>
    <x v="1"/>
    <n v="13"/>
    <s v="AVENIDA ALFREDO NASSER"/>
    <s v="LUZIÂNIA"/>
    <s v="PALÁCIO DO BURITI/S I G/EPIG/EPIG/PARKSHOPPING/EPIA/EPIA/BR-040/BR-040/BR-040/BR-040/AVENIDA ALFREDO NASSER"/>
  </r>
  <r>
    <x v="278"/>
    <x v="9"/>
    <x v="5"/>
    <x v="1"/>
    <n v="14"/>
    <s v="RUA JESUS MEIRELES"/>
    <s v="LUZIÂNIA"/>
    <s v="PALÁCIO DO BURITI/S I G/EPIG/EPIG/PARKSHOPPING/EPIA/EPIA/BR-040/BR-040/BR-040/BR-040/AVENIDA ALFREDO NASSER/RUA JESUS MEIRELES"/>
  </r>
  <r>
    <x v="278"/>
    <x v="9"/>
    <x v="5"/>
    <x v="1"/>
    <n v="15"/>
    <s v="AVENIDA CENTRAL"/>
    <s v="LUZIÂNIA"/>
    <s v="PALÁCIO DO BURITI/S I G/EPIG/EPIG/PARKSHOPPING/EPIA/EPIA/BR-040/BR-040/BR-040/BR-040/AVENIDA ALFREDO NASSER/RUA JESUS MEIRELES/AVENIDA CENTRAL"/>
  </r>
  <r>
    <x v="278"/>
    <x v="9"/>
    <x v="5"/>
    <x v="1"/>
    <n v="16"/>
    <s v="AVENIDA ÉZIO CARNEIRO"/>
    <s v="LUZIÂNIA"/>
    <s v="PALÁCIO DO BURITI/S I G/EPIG/EPIG/PARKSHOPPING/EPIA/EPIA/BR-040/BR-040/BR-040/BR-040/AVENIDA ALFREDO NASSER/RUA JESUS MEIRELES/AVENIDA CENTRAL/AVENIDA ÉZIO CARNEIRO"/>
  </r>
  <r>
    <x v="278"/>
    <x v="9"/>
    <x v="5"/>
    <x v="1"/>
    <n v="17"/>
    <s v="TERMINAL LUZIÂNIA"/>
    <s v="LUZIÂNIA"/>
    <s v="PALÁCIO DO BURITI/S I G/EPIG/EPIG/PARKSHOPPING/EPIA/EPIA/BR-040/BR-040/BR-040/BR-040/AVENIDA ALFREDO NASSER/RUA JESUS MEIRELES/AVENIDA CENTRAL/AVENIDA ÉZIO CARNEIRO/TERMINAL LUZIÂNIA"/>
  </r>
  <r>
    <x v="279"/>
    <x v="9"/>
    <x v="4"/>
    <x v="0"/>
    <n v="1"/>
    <s v="TERMINAL LUZIANIA"/>
    <s v="LUZIANIA"/>
    <s v="TERMINAL LUZIANIA"/>
  </r>
  <r>
    <x v="279"/>
    <x v="9"/>
    <x v="4"/>
    <x v="0"/>
    <n v="2"/>
    <s v="AVENIDA EZIO CARNEIRO"/>
    <s v="LUZIANIA"/>
    <s v="TERMINAL LUZIANIA/AVENIDA EZIO CARNEIRO"/>
  </r>
  <r>
    <x v="279"/>
    <x v="9"/>
    <x v="4"/>
    <x v="0"/>
    <n v="3"/>
    <s v="RUA JESUS MEIRELES"/>
    <s v="LUZIANIA"/>
    <s v="TERMINAL LUZIANIA/AVENIDA EZIO CARNEIRO/RUA JESUS MEIRELES"/>
  </r>
  <r>
    <x v="279"/>
    <x v="9"/>
    <x v="4"/>
    <x v="0"/>
    <n v="4"/>
    <s v="AVENIDA ALFREDO NASSER"/>
    <s v="LUZIANIA"/>
    <s v="TERMINAL LUZIANIA/AVENIDA EZIO CARNEIRO/RUA JESUS MEIRELES/AVENIDA ALFREDO NASSER"/>
  </r>
  <r>
    <x v="279"/>
    <x v="9"/>
    <x v="4"/>
    <x v="0"/>
    <n v="5"/>
    <s v="BR 040"/>
    <s v="PARQUE SOL NASCENTE"/>
    <s v="TERMINAL LUZIANIA/AVENIDA EZIO CARNEIRO/RUA JESUS MEIRELES/AVENIDA ALFREDO NASSER/BR 040"/>
  </r>
  <r>
    <x v="279"/>
    <x v="9"/>
    <x v="4"/>
    <x v="0"/>
    <n v="6"/>
    <s v="BR 040"/>
    <s v="JARDIM INGÁ"/>
    <s v="TERMINAL LUZIANIA/AVENIDA EZIO CARNEIRO/RUA JESUS MEIRELES/AVENIDA ALFREDO NASSER/BR 040/BR 040"/>
  </r>
  <r>
    <x v="279"/>
    <x v="9"/>
    <x v="4"/>
    <x v="0"/>
    <n v="7"/>
    <s v="BR 040"/>
    <s v="VALPARAISO/GO"/>
    <s v="TERMINAL LUZIANIA/AVENIDA EZIO CARNEIRO/RUA JESUS MEIRELES/AVENIDA ALFREDO NASSER/BR 040/BR 040/BR 040"/>
  </r>
  <r>
    <x v="279"/>
    <x v="9"/>
    <x v="4"/>
    <x v="0"/>
    <n v="8"/>
    <s v="BR 040"/>
    <s v="TERMINAL BRT"/>
    <s v="TERMINAL LUZIANIA/AVENIDA EZIO CARNEIRO/RUA JESUS MEIRELES/AVENIDA ALFREDO NASSER/BR 040/BR 040/BR 040/BR 040"/>
  </r>
  <r>
    <x v="279"/>
    <x v="9"/>
    <x v="5"/>
    <x v="1"/>
    <n v="1"/>
    <s v="BR 040"/>
    <s v="TERMINAL BRT"/>
    <s v="BR 040"/>
  </r>
  <r>
    <x v="279"/>
    <x v="9"/>
    <x v="5"/>
    <x v="1"/>
    <n v="2"/>
    <s v="BR 040"/>
    <s v="JARDIM INGÁ"/>
    <s v="BR 040/BR 040"/>
  </r>
  <r>
    <x v="279"/>
    <x v="9"/>
    <x v="5"/>
    <x v="1"/>
    <n v="3"/>
    <s v="BR 040"/>
    <s v="PARQUE SOL NASCENTE"/>
    <s v="BR 040/BR 040/BR 040"/>
  </r>
  <r>
    <x v="279"/>
    <x v="9"/>
    <x v="5"/>
    <x v="1"/>
    <n v="4"/>
    <s v="BR 040"/>
    <s v="LUZIANIA"/>
    <s v="BR 040/BR 040/BR 040/BR 040"/>
  </r>
  <r>
    <x v="279"/>
    <x v="9"/>
    <x v="5"/>
    <x v="1"/>
    <n v="5"/>
    <s v="AVENIDA ALFREDO NASSER"/>
    <s v="LUZIANIA"/>
    <s v="BR 040/BR 040/BR 040/BR 040/AVENIDA ALFREDO NASSER"/>
  </r>
  <r>
    <x v="279"/>
    <x v="9"/>
    <x v="5"/>
    <x v="1"/>
    <n v="6"/>
    <s v="RUA JESUS MEIRELES"/>
    <s v="LUZIANIA"/>
    <s v="BR 040/BR 040/BR 040/BR 040/AVENIDA ALFREDO NASSER/RUA JESUS MEIRELES"/>
  </r>
  <r>
    <x v="279"/>
    <x v="9"/>
    <x v="5"/>
    <x v="1"/>
    <n v="7"/>
    <s v="AVENIDA ÉZIO CARNEIRO"/>
    <s v="LUZIANIA"/>
    <s v="BR 040/BR 040/BR 040/BR 040/AVENIDA ALFREDO NASSER/RUA JESUS MEIRELES/AVENIDA ÉZIO CARNEIRO"/>
  </r>
  <r>
    <x v="279"/>
    <x v="9"/>
    <x v="5"/>
    <x v="1"/>
    <n v="8"/>
    <s v="TERMINAL LUZIANIA"/>
    <s v="LUZIANIA"/>
    <s v="BR 040/BR 040/BR 040/BR 040/AVENIDA ALFREDO NASSER/RUA JESUS MEIRELES/AVENIDA ÉZIO CARNEIRO/TERMINAL LUZIANIA"/>
  </r>
  <r>
    <x v="280"/>
    <x v="5"/>
    <x v="4"/>
    <x v="0"/>
    <n v="1"/>
    <s v="S.QUADRA 11, QUADRA 12, CASA 09"/>
    <s v="CIDADE OCIDENTAL"/>
    <s v="S.QUADRA 11, QUADRA 12, CASA 09"/>
  </r>
  <r>
    <x v="280"/>
    <x v="5"/>
    <x v="4"/>
    <x v="0"/>
    <n v="2"/>
    <s v="AVENIDA PERIMETRAL SUL"/>
    <s v="CIDADE OCIDENTAL"/>
    <s v="S.QUADRA 11, QUADRA 12, CASA 09/AVENIDA PERIMETRAL SUL"/>
  </r>
  <r>
    <x v="280"/>
    <x v="5"/>
    <x v="4"/>
    <x v="0"/>
    <n v="3"/>
    <s v="RUA 42"/>
    <s v="CIDADE OCIDENTAL"/>
    <s v="S.QUADRA 11, QUADRA 12, CASA 09/AVENIDA PERIMETRAL SUL/RUA 42"/>
  </r>
  <r>
    <x v="280"/>
    <x v="5"/>
    <x v="4"/>
    <x v="0"/>
    <n v="4"/>
    <s v="AVENIDA EIXO II"/>
    <s v="CIDADE OCIDENTAL"/>
    <s v="S.QUADRA 11, QUADRA 12, CASA 09/AVENIDA PERIMETRAL SUL/RUA 42/AVENIDA EIXO II"/>
  </r>
  <r>
    <x v="280"/>
    <x v="5"/>
    <x v="4"/>
    <x v="0"/>
    <n v="5"/>
    <s v="RUA 37"/>
    <s v="CIDADE OCIDENTAL"/>
    <s v="S.QUADRA 11, QUADRA 12, CASA 09/AVENIDA PERIMETRAL SUL/RUA 42/AVENIDA EIXO II/RUA 37"/>
  </r>
  <r>
    <x v="280"/>
    <x v="5"/>
    <x v="4"/>
    <x v="0"/>
    <n v="6"/>
    <s v="RUA 32"/>
    <s v="CIDADE OCIDENTAL"/>
    <s v="S.QUADRA 11, QUADRA 12, CASA 09/AVENIDA PERIMETRAL SUL/RUA 42/AVENIDA EIXO II/RUA 37/RUA 32"/>
  </r>
  <r>
    <x v="280"/>
    <x v="5"/>
    <x v="4"/>
    <x v="0"/>
    <n v="7"/>
    <s v="RUA 42"/>
    <s v="CIDADE OCIDENTAL"/>
    <s v="S.QUADRA 11, QUADRA 12, CASA 09/AVENIDA PERIMETRAL SUL/RUA 42/AVENIDA EIXO II/RUA 37/RUA 32/RUA 42"/>
  </r>
  <r>
    <x v="280"/>
    <x v="5"/>
    <x v="4"/>
    <x v="0"/>
    <n v="8"/>
    <s v="AVENIDA PERIMETRAL SUL"/>
    <s v="CIDADE OCIDENTAL"/>
    <s v="S.QUADRA 11, QUADRA 12, CASA 09/AVENIDA PERIMETRAL SUL/RUA 42/AVENIDA EIXO II/RUA 37/RUA 32/RUA 42/AVENIDA PERIMETRAL SUL"/>
  </r>
  <r>
    <x v="280"/>
    <x v="5"/>
    <x v="4"/>
    <x v="0"/>
    <n v="9"/>
    <s v="RUA RIO DE JANEIRO"/>
    <s v="CIDADE OCIDENTAL"/>
    <s v="S.QUADRA 11, QUADRA 12, CASA 09/AVENIDA PERIMETRAL SUL/RUA 42/AVENIDA EIXO II/RUA 37/RUA 32/RUA 42/AVENIDA PERIMETRAL SUL/RUA RIO DE JANEIRO"/>
  </r>
  <r>
    <x v="280"/>
    <x v="5"/>
    <x v="4"/>
    <x v="0"/>
    <n v="10"/>
    <s v="AVENIDA EIXO II"/>
    <s v="CIDADE OCIDENTAL"/>
    <s v="S.QUADRA 11, QUADRA 12, CASA 09/AVENIDA PERIMETRAL SUL/RUA 42/AVENIDA EIXO II/RUA 37/RUA 32/RUA 42/AVENIDA PERIMETRAL SUL/RUA RIO DE JANEIRO/AVENIDA EIXO II"/>
  </r>
  <r>
    <x v="280"/>
    <x v="5"/>
    <x v="4"/>
    <x v="0"/>
    <n v="11"/>
    <s v="AVENIDA PERIMETRAL NORTE"/>
    <s v="CIDADE OCIDENTAL"/>
    <s v="S.QUADRA 11, QUADRA 12, CASA 09/AVENIDA PERIMETRAL SUL/RUA 42/AVENIDA EIXO II/RUA 37/RUA 32/RUA 42/AVENIDA PERIMETRAL SUL/RUA RIO DE JANEIRO/AVENIDA EIXO II/AVENIDA PERIMETRAL NORTE"/>
  </r>
  <r>
    <x v="280"/>
    <x v="5"/>
    <x v="4"/>
    <x v="0"/>
    <n v="12"/>
    <s v="AVENIDA EIXO I"/>
    <s v="CIDADE OCIDENTAL"/>
    <s v="S.QUADRA 11, QUADRA 12, CASA 09/AVENIDA PERIMETRAL SUL/RUA 42/AVENIDA EIXO II/RUA 37/RUA 32/RUA 42/AVENIDA PERIMETRAL SUL/RUA RIO DE JANEIRO/AVENIDA EIXO II/AVENIDA PERIMETRAL NORTE/AVENIDA EIXO I"/>
  </r>
  <r>
    <x v="280"/>
    <x v="5"/>
    <x v="4"/>
    <x v="0"/>
    <n v="13"/>
    <s v="AVENIDA SANTOS DUMONT"/>
    <s v="CIDADE OCIDENTAL"/>
    <s v="S.QUADRA 11, QUADRA 12, CASA 09/AVENIDA PERIMETRAL SUL/RUA 42/AVENIDA EIXO II/RUA 37/RUA 32/RUA 42/AVENIDA PERIMETRAL SUL/RUA RIO DE JANEIRO/AVENIDA EIXO II/AVENIDA PERIMETRAL NORTE/AVENIDA EIXO I/AVENIDA SANTOS DUMONT"/>
  </r>
  <r>
    <x v="280"/>
    <x v="5"/>
    <x v="4"/>
    <x v="0"/>
    <n v="14"/>
    <s v="AVENIDA MAL. TEODORO"/>
    <s v="CIDADE OCIDENTAL"/>
    <s v="S.QUADRA 11, QUADRA 12, CASA 09/AVENIDA PERIMETRAL SUL/RUA 42/AVENIDA EIXO II/RUA 37/RUA 32/RUA 42/AVENIDA PERIMETRAL SUL/RUA RIO DE JANEIRO/AVENIDA EIXO II/AVENIDA PERIMETRAL NORTE/AVENIDA EIXO I/AVENIDA SANTOS DUMONT/AVENIDA MAL. TEODORO"/>
  </r>
  <r>
    <x v="280"/>
    <x v="5"/>
    <x v="4"/>
    <x v="0"/>
    <n v="15"/>
    <s v="RUA 1"/>
    <s v="CIDADE OCIDENTAL"/>
    <s v="S.QUADRA 11, QUADRA 12, CASA 09/AVENIDA PERIMETRAL SUL/RUA 42/AVENIDA EIXO II/RUA 37/RUA 32/RUA 42/AVENIDA PERIMETRAL SUL/RUA RIO DE JANEIRO/AVENIDA EIXO II/AVENIDA PERIMETRAL NORTE/AVENIDA EIXO I/AVENIDA SANTOS DUMONT/AVENIDA MAL. TEODORO/RUA 1"/>
  </r>
  <r>
    <x v="280"/>
    <x v="5"/>
    <x v="4"/>
    <x v="0"/>
    <n v="16"/>
    <s v="BR-040"/>
    <s v="VALPARAÍSO DO GOIÁS"/>
    <s v="S.QUADRA 11, QUADRA 12, CASA 09/AVENIDA PERIMETRAL SUL/RUA 42/AVENIDA EIXO II/RUA 37/RUA 32/RUA 42/AVENIDA PERIMETRAL SUL/RUA RIO DE JANEIRO/AVENIDA EIXO II/AVENIDA PERIMETRAL NORTE/AVENIDA EIXO I/AVENIDA SANTOS DUMONT/AVENIDA MAL. TEODORO/RUA 1/BR-040"/>
  </r>
  <r>
    <x v="280"/>
    <x v="5"/>
    <x v="4"/>
    <x v="0"/>
    <n v="17"/>
    <s v="BR-040"/>
    <s v="SANTA MARIA"/>
    <s v="S.QUADRA 11, QUADRA 12, CASA 09/AVENIDA PERIMETRAL SUL/RUA 42/AVENIDA EIXO II/RUA 37/RUA 32/RUA 42/AVENIDA PERIMETRAL SUL/RUA RIO DE JANEIRO/AVENIDA EIXO II/AVENIDA PERIMETRAL NORTE/AVENIDA EIXO I/AVENIDA SANTOS DUMONT/AVENIDA MAL. TEODORO/RUA 1/BR-040/BR-040"/>
  </r>
  <r>
    <x v="280"/>
    <x v="5"/>
    <x v="4"/>
    <x v="0"/>
    <n v="18"/>
    <s v="EPIA"/>
    <s v="PARKWAY"/>
    <s v="S.QUADRA 11, QUADRA 12, CASA 09/AVENIDA PERIMETRAL SUL/RUA 42/AVENIDA EIXO II/RUA 37/RUA 32/RUA 42/AVENIDA PERIMETRAL SUL/RUA RIO DE JANEIRO/AVENIDA EIXO II/AVENIDA PERIMETRAL NORTE/AVENIDA EIXO I/AVENIDA SANTOS DUMONT/AVENIDA MAL. TEODORO/RUA 1/BR-040/BR-040/EPIA"/>
  </r>
  <r>
    <x v="280"/>
    <x v="5"/>
    <x v="4"/>
    <x v="0"/>
    <n v="19"/>
    <s v="EPIA"/>
    <s v="CANDANGOLÂNDIA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"/>
  </r>
  <r>
    <x v="280"/>
    <x v="5"/>
    <x v="4"/>
    <x v="0"/>
    <n v="20"/>
    <s v="EPGU - ZOOLÓGICO"/>
    <s v="GUARÁ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"/>
  </r>
  <r>
    <x v="280"/>
    <x v="5"/>
    <x v="4"/>
    <x v="0"/>
    <n v="21"/>
    <s v="AVENIDA DAS NAÇÕES (VILA TELEBRASÍLIA)"/>
    <s v="BRASÍLIA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"/>
  </r>
  <r>
    <x v="280"/>
    <x v="5"/>
    <x v="4"/>
    <x v="0"/>
    <n v="22"/>
    <s v="EIXO W SUL"/>
    <s v="BRASÍLIA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"/>
  </r>
  <r>
    <x v="280"/>
    <x v="5"/>
    <x v="4"/>
    <x v="0"/>
    <n v="23"/>
    <s v="RODOVIÁRIA PLANO PILOTO"/>
    <s v="BRASÍLIA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"/>
  </r>
  <r>
    <x v="280"/>
    <x v="5"/>
    <x v="5"/>
    <x v="1"/>
    <n v="1"/>
    <s v="RODOVIÁRIA PLANO PILOTO"/>
    <s v="BRASÍLIA"/>
    <s v="RODOVIÁRIA PLANO PILOTO"/>
  </r>
  <r>
    <x v="280"/>
    <x v="5"/>
    <x v="5"/>
    <x v="1"/>
    <n v="2"/>
    <s v="EIXO W SUL"/>
    <s v="BRASÍLIA"/>
    <s v="RODOVIÁRIA PLANO PILOTO/EIXO W SUL"/>
  </r>
  <r>
    <x v="280"/>
    <x v="5"/>
    <x v="5"/>
    <x v="1"/>
    <n v="3"/>
    <s v="AVENIDA DAS NAÇÕES (VILA TELEBRASÍLIA)"/>
    <s v="BRASÍLIA"/>
    <s v="RODOVIÁRIA PLANO PILOTO/EIXO W SUL/AVENIDA DAS NAÇÕES (VILA TELEBRASÍLIA)"/>
  </r>
  <r>
    <x v="280"/>
    <x v="5"/>
    <x v="5"/>
    <x v="1"/>
    <n v="4"/>
    <s v="EPGU - ZOOLÓGICO"/>
    <s v="GUARÁ"/>
    <s v="RODOVIÁRIA PLANO PILOTO/EIXO W SUL/AVENIDA DAS NAÇÕES (VILA TELEBRASÍLIA)/EPGU - ZOOLÓGICO"/>
  </r>
  <r>
    <x v="280"/>
    <x v="5"/>
    <x v="5"/>
    <x v="1"/>
    <n v="5"/>
    <s v="EPIA"/>
    <s v="CANDANGOLÂNDIA"/>
    <s v="RODOVIÁRIA PLANO PILOTO/EIXO W SUL/AVENIDA DAS NAÇÕES (VILA TELEBRASÍLIA)/EPGU - ZOOLÓGICO/EPIA"/>
  </r>
  <r>
    <x v="280"/>
    <x v="5"/>
    <x v="5"/>
    <x v="1"/>
    <n v="6"/>
    <s v="EPIA"/>
    <s v="PARKWAY"/>
    <s v="RODOVIÁRIA PLANO PILOTO/EIXO W SUL/AVENIDA DAS NAÇÕES (VILA TELEBRASÍLIA)/EPGU - ZOOLÓGICO/EPIA/EPIA"/>
  </r>
  <r>
    <x v="280"/>
    <x v="5"/>
    <x v="5"/>
    <x v="1"/>
    <n v="7"/>
    <s v="BR-040"/>
    <s v="SANTA MARIA"/>
    <s v="RODOVIÁRIA PLANO PILOTO/EIXO W SUL/AVENIDA DAS NAÇÕES (VILA TELEBRASÍLIA)/EPGU - ZOOLÓGICO/EPIA/EPIA/BR-040"/>
  </r>
  <r>
    <x v="280"/>
    <x v="5"/>
    <x v="5"/>
    <x v="1"/>
    <n v="8"/>
    <s v="BR-040"/>
    <s v="VALPARAÍSO DO GOIÁS"/>
    <s v="RODOVIÁRIA PLANO PILOTO/EIXO W SUL/AVENIDA DAS NAÇÕES (VILA TELEBRASÍLIA)/EPGU - ZOOLÓGICO/EPIA/EPIA/BR-040/BR-040"/>
  </r>
  <r>
    <x v="280"/>
    <x v="5"/>
    <x v="5"/>
    <x v="1"/>
    <n v="9"/>
    <s v="RUA 1"/>
    <s v="CIDADE OCIDENTAL"/>
    <s v="RODOVIÁRIA PLANO PILOTO/EIXO W SUL/AVENIDA DAS NAÇÕES (VILA TELEBRASÍLIA)/EPGU - ZOOLÓGICO/EPIA/EPIA/BR-040/BR-040/RUA 1"/>
  </r>
  <r>
    <x v="280"/>
    <x v="5"/>
    <x v="5"/>
    <x v="1"/>
    <n v="10"/>
    <s v="AVENIDA MAL. TEODORO"/>
    <s v="CIDADE OCIDENTAL"/>
    <s v="RODOVIÁRIA PLANO PILOTO/EIXO W SUL/AVENIDA DAS NAÇÕES (VILA TELEBRASÍLIA)/EPGU - ZOOLÓGICO/EPIA/EPIA/BR-040/BR-040/RUA 1/AVENIDA MAL. TEODORO"/>
  </r>
  <r>
    <x v="280"/>
    <x v="5"/>
    <x v="5"/>
    <x v="1"/>
    <n v="11"/>
    <s v="AVENIDA SANTOS DUMONT"/>
    <s v="CIDADE OCIDENTAL"/>
    <s v="RODOVIÁRIA PLANO PILOTO/EIXO W SUL/AVENIDA DAS NAÇÕES (VILA TELEBRASÍLIA)/EPGU - ZOOLÓGICO/EPIA/EPIA/BR-040/BR-040/RUA 1/AVENIDA MAL. TEODORO/AVENIDA SANTOS DUMONT"/>
  </r>
  <r>
    <x v="280"/>
    <x v="5"/>
    <x v="5"/>
    <x v="1"/>
    <n v="12"/>
    <s v="AVENIDA EIXO I"/>
    <s v="CIDADE OCIDENTAL"/>
    <s v="RODOVIÁRIA PLANO PILOTO/EIXO W SUL/AVENIDA DAS NAÇÕES (VILA TELEBRASÍLIA)/EPGU - ZOOLÓGICO/EPIA/EPIA/BR-040/BR-040/RUA 1/AVENIDA MAL. TEODORO/AVENIDA SANTOS DUMONT/AVENIDA EIXO I"/>
  </r>
  <r>
    <x v="280"/>
    <x v="5"/>
    <x v="5"/>
    <x v="1"/>
    <n v="13"/>
    <s v="AVENIDA PERIMETRAL NORTE"/>
    <s v="CIDADE OCIDENTAL"/>
    <s v="RODOVIÁRIA PLANO PILOTO/EIXO W SUL/AVENIDA DAS NAÇÕES (VILA TELEBRASÍLIA)/EPGU - ZOOLÓGICO/EPIA/EPIA/BR-040/BR-040/RUA 1/AVENIDA MAL. TEODORO/AVENIDA SANTOS DUMONT/AVENIDA EIXO I/AVENIDA PERIMETRAL NORTE"/>
  </r>
  <r>
    <x v="280"/>
    <x v="5"/>
    <x v="5"/>
    <x v="1"/>
    <n v="14"/>
    <s v="AVENIDA EIXO II"/>
    <s v="CIDADE OCIDENTAL"/>
    <s v="RODOVIÁRIA PLANO PILOTO/EIXO W SUL/AVENIDA DAS NAÇÕES (VILA TELEBRASÍLIA)/EPGU - ZOOLÓGICO/EPIA/EPIA/BR-040/BR-040/RUA 1/AVENIDA MAL. TEODORO/AVENIDA SANTOS DUMONT/AVENIDA EIXO I/AVENIDA PERIMETRAL NORTE/AVENIDA EIXO II"/>
  </r>
  <r>
    <x v="280"/>
    <x v="5"/>
    <x v="5"/>
    <x v="1"/>
    <n v="15"/>
    <s v="RUA RIO DE JANEIRO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"/>
  </r>
  <r>
    <x v="280"/>
    <x v="5"/>
    <x v="5"/>
    <x v="1"/>
    <n v="16"/>
    <s v="AVENIDA PERIMETRAL SUL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"/>
  </r>
  <r>
    <x v="280"/>
    <x v="5"/>
    <x v="5"/>
    <x v="1"/>
    <n v="17"/>
    <s v="RUA 42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"/>
  </r>
  <r>
    <x v="280"/>
    <x v="5"/>
    <x v="5"/>
    <x v="1"/>
    <n v="18"/>
    <s v="RUA 32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"/>
  </r>
  <r>
    <x v="280"/>
    <x v="5"/>
    <x v="5"/>
    <x v="1"/>
    <n v="19"/>
    <s v="RUA 37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"/>
  </r>
  <r>
    <x v="280"/>
    <x v="5"/>
    <x v="5"/>
    <x v="1"/>
    <n v="20"/>
    <s v="AVENIDA EIXO II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"/>
  </r>
  <r>
    <x v="280"/>
    <x v="5"/>
    <x v="5"/>
    <x v="1"/>
    <n v="21"/>
    <s v="RUA 42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"/>
  </r>
  <r>
    <x v="280"/>
    <x v="5"/>
    <x v="5"/>
    <x v="1"/>
    <n v="22"/>
    <s v="AVENIDA PERIMETRAL SUL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"/>
  </r>
  <r>
    <x v="280"/>
    <x v="5"/>
    <x v="5"/>
    <x v="1"/>
    <n v="23"/>
    <s v="S.QUADRA 11, QUADRA 12, CASA 09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/S.QUADRA 11, QUADRA 12, CASA 09"/>
  </r>
  <r>
    <x v="281"/>
    <x v="5"/>
    <x v="4"/>
    <x v="0"/>
    <n v="1"/>
    <s v="AVENIDA EIXO I (ENTRE AVENIDA VILMA DOS REIS RORIZ E AVENIDA EIXO II)"/>
    <s v="CIDADE OCIDENTAL"/>
    <s v="AVENIDA EIXO I (ENTRE AVENIDA VILMA DOS REIS RORIZ E AVENIDA EIXO II)"/>
  </r>
  <r>
    <x v="281"/>
    <x v="5"/>
    <x v="4"/>
    <x v="0"/>
    <n v="2"/>
    <s v="AVENIDA VILMA DOS REIS RORIZ"/>
    <s v="CIDADE OCIDENTAL"/>
    <s v="AVENIDA EIXO I (ENTRE AVENIDA VILMA DOS REIS RORIZ E AVENIDA EIXO II)/AVENIDA VILMA DOS REIS RORIZ"/>
  </r>
  <r>
    <x v="281"/>
    <x v="5"/>
    <x v="4"/>
    <x v="0"/>
    <n v="3"/>
    <s v="ESTRADA PARA O MESQUITA "/>
    <s v="CIDADE OCIDENTAL"/>
    <s v="AVENIDA EIXO I (ENTRE AVENIDA VILMA DOS REIS RORIZ E AVENIDA EIXO II)/AVENIDA VILMA DOS REIS RORIZ/ESTRADA PARA O MESQUITA "/>
  </r>
  <r>
    <x v="281"/>
    <x v="5"/>
    <x v="4"/>
    <x v="0"/>
    <n v="4"/>
    <s v="SEM NOME"/>
    <s v="CIDADE OCIDENTAL"/>
    <s v="AVENIDA EIXO I (ENTRE AVENIDA VILMA DOS REIS RORIZ E AVENIDA EIXO II)/AVENIDA VILMA DOS REIS RORIZ/ESTRADA PARA O MESQUITA /SEM NOME"/>
  </r>
  <r>
    <x v="281"/>
    <x v="5"/>
    <x v="4"/>
    <x v="0"/>
    <n v="5"/>
    <s v="ROTATÓRIA"/>
    <s v="CIDADE OCIDENTAL"/>
    <s v="AVENIDA EIXO I (ENTRE AVENIDA VILMA DOS REIS RORIZ E AVENIDA EIXO II)/AVENIDA VILMA DOS REIS RORIZ/ESTRADA PARA O MESQUITA /SEM NOME/ROTATÓRIA"/>
  </r>
  <r>
    <x v="281"/>
    <x v="5"/>
    <x v="4"/>
    <x v="0"/>
    <n v="6"/>
    <s v="RUA VINTE E SETE"/>
    <s v="CIDADE OCIDENTAL"/>
    <s v="AVENIDA EIXO I (ENTRE AVENIDA VILMA DOS REIS RORIZ E AVENIDA EIXO II)/AVENIDA VILMA DOS REIS RORIZ/ESTRADA PARA O MESQUITA /SEM NOME/ROTATÓRIA/RUA VINTE E SETE"/>
  </r>
  <r>
    <x v="281"/>
    <x v="5"/>
    <x v="4"/>
    <x v="0"/>
    <n v="7"/>
    <s v="SEM NOME"/>
    <s v="JARDIM ABC (CIDADE OCIDENTAL)"/>
    <s v="AVENIDA EIXO I (ENTRE AVENIDA VILMA DOS REIS RORIZ E AVENIDA EIXO II)/AVENIDA VILMA DOS REIS RORIZ/ESTRADA PARA O MESQUITA /SEM NOME/ROTATÓRIA/RUA VINTE E SETE/SEM NOME"/>
  </r>
  <r>
    <x v="281"/>
    <x v="5"/>
    <x v="4"/>
    <x v="0"/>
    <n v="8"/>
    <s v="ROTATÓRIA"/>
    <s v="JARDIM ABC (CIDADE OCIDENTAL)"/>
    <s v="AVENIDA EIXO I (ENTRE AVENIDA VILMA DOS REIS RORIZ E AVENIDA EIXO II)/AVENIDA VILMA DOS REIS RORIZ/ESTRADA PARA O MESQUITA /SEM NOME/ROTATÓRIA/RUA VINTE E SETE/SEM NOME/ROTATÓRIA"/>
  </r>
  <r>
    <x v="281"/>
    <x v="5"/>
    <x v="4"/>
    <x v="0"/>
    <n v="9"/>
    <s v="GO-436"/>
    <s v="JARDIM ABC (CIDADE OCIDENTAL)"/>
    <s v="AVENIDA EIXO I (ENTRE AVENIDA VILMA DOS REIS RORIZ E AVENIDA EIXO II)/AVENIDA VILMA DOS REIS RORIZ/ESTRADA PARA O MESQUITA /SEM NOME/ROTATÓRIA/RUA VINTE E SETE/SEM NOME/ROTATÓRIA/GO-436"/>
  </r>
  <r>
    <x v="281"/>
    <x v="5"/>
    <x v="4"/>
    <x v="0"/>
    <n v="10"/>
    <s v="GO-521"/>
    <s v="JARDIM ABC (CIDADE OCIDENTAL)"/>
    <s v="AVENIDA EIXO I (ENTRE AVENIDA VILMA DOS REIS RORIZ E AVENIDA EIXO II)/AVENIDA VILMA DOS REIS RORIZ/ESTRADA PARA O MESQUITA /SEM NOME/ROTATÓRIA/RUA VINTE E SETE/SEM NOME/ROTATÓRIA/GO-436/GO-521"/>
  </r>
  <r>
    <x v="281"/>
    <x v="5"/>
    <x v="4"/>
    <x v="0"/>
    <n v="11"/>
    <s v="GO-521"/>
    <s v="SÃO SEBASTIÃO"/>
    <s v="AVENIDA EIXO I (ENTRE AVENIDA VILMA DOS REIS RORIZ E AVENIDA EIXO II)/AVENIDA VILMA DOS REIS RORIZ/ESTRADA PARA O MESQUITA /SEM NOME/ROTATÓRIA/RUA VINTE E SETE/SEM NOME/ROTATÓRIA/GO-436/GO-521/GO-521"/>
  </r>
  <r>
    <x v="281"/>
    <x v="5"/>
    <x v="4"/>
    <x v="0"/>
    <n v="12"/>
    <s v="DF-140"/>
    <s v="SÃO SEBASTIÃO"/>
    <s v="AVENIDA EIXO I (ENTRE AVENIDA VILMA DOS REIS RORIZ E AVENIDA EIXO II)/AVENIDA VILMA DOS REIS RORIZ/ESTRADA PARA O MESQUITA /SEM NOME/ROTATÓRIA/RUA VINTE E SETE/SEM NOME/ROTATÓRIA/GO-436/GO-521/GO-521/DF-140"/>
  </r>
  <r>
    <x v="281"/>
    <x v="5"/>
    <x v="4"/>
    <x v="0"/>
    <n v="13"/>
    <s v="ROTATÓRIA"/>
    <s v="SÃO SEBASTIÃO"/>
    <s v="AVENIDA EIXO I (ENTRE AVENIDA VILMA DOS REIS RORIZ E AVENIDA EIXO II)/AVENIDA VILMA DOS REIS RORIZ/ESTRADA PARA O MESQUITA /SEM NOME/ROTATÓRIA/RUA VINTE E SETE/SEM NOME/ROTATÓRIA/GO-436/GO-521/GO-521/DF-140/ROTATÓRIA"/>
  </r>
  <r>
    <x v="281"/>
    <x v="5"/>
    <x v="4"/>
    <x v="0"/>
    <n v="14"/>
    <s v="DF-140"/>
    <s v="SÃO SEBASTIÃO"/>
    <s v="AVENIDA EIXO I (ENTRE AVENIDA VILMA DOS REIS RORIZ E AVENIDA EIXO II)/AVENIDA VILMA DOS REIS RORIZ/ESTRADA PARA O MESQUITA /SEM NOME/ROTATÓRIA/RUA VINTE E SETE/SEM NOME/ROTATÓRIA/GO-436/GO-521/GO-521/DF-140/ROTATÓRIA/DF-140"/>
  </r>
  <r>
    <x v="281"/>
    <x v="5"/>
    <x v="4"/>
    <x v="0"/>
    <n v="15"/>
    <s v="DF-001"/>
    <s v="JARDIM BOTÂNICO"/>
    <s v="AVENIDA EIXO I (ENTRE AVENIDA VILMA DOS REIS RORIZ E AVENIDA EIXO II)/AVENIDA VILMA DOS REIS RORIZ/ESTRADA PARA O MESQUITA /SEM NOME/ROTATÓRIA/RUA VINTE E SETE/SEM NOME/ROTATÓRIA/GO-436/GO-521/GO-521/DF-140/ROTATÓRIA/DF-140/DF-001"/>
  </r>
  <r>
    <x v="281"/>
    <x v="5"/>
    <x v="4"/>
    <x v="0"/>
    <n v="16"/>
    <s v="DF-035"/>
    <s v="LAGO SUL"/>
    <s v="AVENIDA EIXO I (ENTRE AVENIDA VILMA DOS REIS RORIZ E AVENIDA EIXO II)/AVENIDA VILMA DOS REIS RORIZ/ESTRADA PARA O MESQUITA /SEM NOME/ROTATÓRIA/RUA VINTE E SETE/SEM NOME/ROTATÓRIA/GO-436/GO-521/GO-521/DF-140/ROTATÓRIA/DF-140/DF-001/DF-035"/>
  </r>
  <r>
    <x v="281"/>
    <x v="5"/>
    <x v="4"/>
    <x v="0"/>
    <n v="17"/>
    <s v="DF-025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"/>
  </r>
  <r>
    <x v="281"/>
    <x v="5"/>
    <x v="4"/>
    <x v="0"/>
    <n v="18"/>
    <s v="PONTE PRESIDENTE MÉDICI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"/>
  </r>
  <r>
    <x v="281"/>
    <x v="5"/>
    <x v="4"/>
    <x v="0"/>
    <n v="19"/>
    <s v="ESTRADA PRES. MÉDICI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"/>
  </r>
  <r>
    <x v="281"/>
    <x v="5"/>
    <x v="4"/>
    <x v="0"/>
    <n v="20"/>
    <s v="VIA L2 SUL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"/>
  </r>
  <r>
    <x v="281"/>
    <x v="5"/>
    <x v="4"/>
    <x v="0"/>
    <n v="21"/>
    <s v="VIA DE LIGAÇÃO SE/N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"/>
  </r>
  <r>
    <x v="281"/>
    <x v="5"/>
    <x v="4"/>
    <x v="0"/>
    <n v="22"/>
    <s v="ACESSO P/ VIA S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"/>
  </r>
  <r>
    <x v="281"/>
    <x v="5"/>
    <x v="4"/>
    <x v="0"/>
    <n v="23"/>
    <s v="VIA S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"/>
  </r>
  <r>
    <x v="281"/>
    <x v="5"/>
    <x v="4"/>
    <x v="0"/>
    <n v="24"/>
    <s v="EMI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"/>
  </r>
  <r>
    <x v="281"/>
    <x v="5"/>
    <x v="4"/>
    <x v="0"/>
    <n v="25"/>
    <s v="VIA N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"/>
  </r>
  <r>
    <x v="281"/>
    <x v="5"/>
    <x v="4"/>
    <x v="0"/>
    <n v="26"/>
    <s v="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"/>
  </r>
  <r>
    <x v="281"/>
    <x v="5"/>
    <x v="4"/>
    <x v="0"/>
    <n v="27"/>
    <s v="ACESSO P/ 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"/>
  </r>
  <r>
    <x v="281"/>
    <x v="5"/>
    <x v="4"/>
    <x v="0"/>
    <n v="28"/>
    <s v="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"/>
  </r>
  <r>
    <x v="281"/>
    <x v="5"/>
    <x v="4"/>
    <x v="0"/>
    <n v="29"/>
    <s v="ACESSO P/ 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"/>
  </r>
  <r>
    <x v="281"/>
    <x v="5"/>
    <x v="4"/>
    <x v="0"/>
    <n v="30"/>
    <s v="RODOVIÁRIA PLANO PILOTO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"/>
  </r>
  <r>
    <x v="281"/>
    <x v="5"/>
    <x v="9"/>
    <x v="1"/>
    <n v="1"/>
    <s v="RODOVIÁRIA PLANO PILOTO"/>
    <s v="BRASÍLIA"/>
    <s v="RODOVIÁRIA PLANO PILOTO"/>
  </r>
  <r>
    <x v="281"/>
    <x v="5"/>
    <x v="9"/>
    <x v="1"/>
    <n v="2"/>
    <s v="ACESSO P/ VIA S UM OESTE"/>
    <s v="BRASÍLIA"/>
    <s v="RODOVIÁRIA PLANO PILOTO/ACESSO P/ VIA S UM OESTE"/>
  </r>
  <r>
    <x v="281"/>
    <x v="5"/>
    <x v="9"/>
    <x v="1"/>
    <n v="3"/>
    <s v="VIA S UM OESTE"/>
    <s v="BRASÍLIA"/>
    <s v="RODOVIÁRIA PLANO PILOTO/ACESSO P/ VIA S UM OESTE/VIA S UM OESTE"/>
  </r>
  <r>
    <x v="281"/>
    <x v="5"/>
    <x v="9"/>
    <x v="1"/>
    <n v="4"/>
    <s v="VIA S UM LESTE"/>
    <s v="BRASÍLIA"/>
    <s v="RODOVIÁRIA PLANO PILOTO/ACESSO P/ VIA S UM OESTE/VIA S UM OESTE/VIA S UM LESTE"/>
  </r>
  <r>
    <x v="281"/>
    <x v="5"/>
    <x v="9"/>
    <x v="1"/>
    <n v="5"/>
    <s v="ACESSO P/ VIA DE LIGAÇÃO SE/NE"/>
    <s v="BRASÍLIA"/>
    <s v="RODOVIÁRIA PLANO PILOTO/ACESSO P/ VIA S UM OESTE/VIA S UM OESTE/VIA S UM LESTE/ACESSO P/ VIA DE LIGAÇÃO SE/NE"/>
  </r>
  <r>
    <x v="281"/>
    <x v="5"/>
    <x v="9"/>
    <x v="1"/>
    <n v="6"/>
    <s v="VIA DE LIGAÇÃO SE/NE"/>
    <s v="BRASÍLIA"/>
    <s v="RODOVIÁRIA PLANO PILOTO/ACESSO P/ VIA S UM OESTE/VIA S UM OESTE/VIA S UM LESTE/ACESSO P/ VIA DE LIGAÇÃO SE/NE/VIA DE LIGAÇÃO SE/NE"/>
  </r>
  <r>
    <x v="281"/>
    <x v="5"/>
    <x v="9"/>
    <x v="1"/>
    <n v="7"/>
    <s v="VIA L2 SUL"/>
    <s v="BRASÍLIA"/>
    <s v="RODOVIÁRIA PLANO PILOTO/ACESSO P/ VIA S UM OESTE/VIA S UM OESTE/VIA S UM LESTE/ACESSO P/ VIA DE LIGAÇÃO SE/NE/VIA DE LIGAÇÃO SE/NE/VIA L2 SUL"/>
  </r>
  <r>
    <x v="281"/>
    <x v="5"/>
    <x v="9"/>
    <x v="1"/>
    <n v="8"/>
    <s v="ESTRADA PRES. MÉDICI"/>
    <s v="LAGO SUL"/>
    <s v="RODOVIÁRIA PLANO PILOTO/ACESSO P/ VIA S UM OESTE/VIA S UM OESTE/VIA S UM LESTE/ACESSO P/ VIA DE LIGAÇÃO SE/NE/VIA DE LIGAÇÃO SE/NE/VIA L2 SUL/ESTRADA PRES. MÉDICI"/>
  </r>
  <r>
    <x v="281"/>
    <x v="5"/>
    <x v="9"/>
    <x v="1"/>
    <n v="9"/>
    <s v="PONTE PRESIDENTE MÉDICI"/>
    <s v="LAGO SUL"/>
    <s v="RODOVIÁRIA PLANO PILOTO/ACESSO P/ VIA S UM OESTE/VIA S UM OESTE/VIA S UM LESTE/ACESSO P/ VIA DE LIGAÇÃO SE/NE/VIA DE LIGAÇÃO SE/NE/VIA L2 SUL/ESTRADA PRES. MÉDICI/PONTE PRESIDENTE MÉDICI"/>
  </r>
  <r>
    <x v="281"/>
    <x v="5"/>
    <x v="9"/>
    <x v="1"/>
    <n v="10"/>
    <s v="DF-025"/>
    <s v="LAGO SUL"/>
    <s v="RODOVIÁRIA PLANO PILOTO/ACESSO P/ VIA S UM OESTE/VIA S UM OESTE/VIA S UM LESTE/ACESSO P/ VIA DE LIGAÇÃO SE/NE/VIA DE LIGAÇÃO SE/NE/VIA L2 SUL/ESTRADA PRES. MÉDICI/PONTE PRESIDENTE MÉDICI/DF-025"/>
  </r>
  <r>
    <x v="281"/>
    <x v="5"/>
    <x v="9"/>
    <x v="1"/>
    <n v="11"/>
    <s v="DF-035"/>
    <s v="LAGO SUL"/>
    <s v="RODOVIÁRIA PLANO PILOTO/ACESSO P/ VIA S UM OESTE/VIA S UM OESTE/VIA S UM LESTE/ACESSO P/ VIA DE LIGAÇÃO SE/NE/VIA DE LIGAÇÃO SE/NE/VIA L2 SUL/ESTRADA PRES. MÉDICI/PONTE PRESIDENTE MÉDICI/DF-025/DF-035"/>
  </r>
  <r>
    <x v="281"/>
    <x v="5"/>
    <x v="9"/>
    <x v="1"/>
    <n v="12"/>
    <s v="DF-001"/>
    <s v="JARDIM BOTÂNICO"/>
    <s v="RODOVIÁRIA PLANO PILOTO/ACESSO P/ VIA S UM OESTE/VIA S UM OESTE/VIA S UM LESTE/ACESSO P/ VIA DE LIGAÇÃO SE/NE/VIA DE LIGAÇÃO SE/NE/VIA L2 SUL/ESTRADA PRES. MÉDICI/PONTE PRESIDENTE MÉDICI/DF-025/DF-035/DF-001"/>
  </r>
  <r>
    <x v="281"/>
    <x v="5"/>
    <x v="9"/>
    <x v="1"/>
    <n v="13"/>
    <s v="ACESSO P/ ROD DF-140"/>
    <s v="JARDIM BOTÂNICO"/>
    <s v="RODOVIÁRIA PLANO PILOTO/ACESSO P/ VIA S UM OESTE/VIA S UM OESTE/VIA S UM LESTE/ACESSO P/ VIA DE LIGAÇÃO SE/NE/VIA DE LIGAÇÃO SE/NE/VIA L2 SUL/ESTRADA PRES. MÉDICI/PONTE PRESIDENTE MÉDICI/DF-025/DF-035/DF-001/ACESSO P/ ROD DF-140"/>
  </r>
  <r>
    <x v="281"/>
    <x v="5"/>
    <x v="9"/>
    <x v="1"/>
    <n v="14"/>
    <s v="DF-140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"/>
  </r>
  <r>
    <x v="281"/>
    <x v="5"/>
    <x v="9"/>
    <x v="1"/>
    <n v="15"/>
    <s v="ROTATÓRIA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"/>
  </r>
  <r>
    <x v="281"/>
    <x v="5"/>
    <x v="9"/>
    <x v="1"/>
    <n v="16"/>
    <s v="DF-140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/DF-140"/>
  </r>
  <r>
    <x v="281"/>
    <x v="5"/>
    <x v="9"/>
    <x v="1"/>
    <n v="17"/>
    <s v="GO-521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"/>
  </r>
  <r>
    <x v="281"/>
    <x v="5"/>
    <x v="9"/>
    <x v="1"/>
    <n v="18"/>
    <s v="GO-521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"/>
  </r>
  <r>
    <x v="281"/>
    <x v="5"/>
    <x v="9"/>
    <x v="1"/>
    <n v="19"/>
    <s v="GO-436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"/>
  </r>
  <r>
    <x v="281"/>
    <x v="5"/>
    <x v="9"/>
    <x v="1"/>
    <n v="20"/>
    <s v="ROTATÓRIA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"/>
  </r>
  <r>
    <x v="281"/>
    <x v="5"/>
    <x v="9"/>
    <x v="1"/>
    <n v="21"/>
    <s v="SEM NOME"/>
    <s v="MESQUITA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"/>
  </r>
  <r>
    <x v="281"/>
    <x v="5"/>
    <x v="9"/>
    <x v="1"/>
    <n v="22"/>
    <s v="RUA VINTE E SETE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"/>
  </r>
  <r>
    <x v="281"/>
    <x v="5"/>
    <x v="9"/>
    <x v="1"/>
    <n v="23"/>
    <s v="ROTATÓRIA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"/>
  </r>
  <r>
    <x v="281"/>
    <x v="5"/>
    <x v="9"/>
    <x v="1"/>
    <n v="24"/>
    <s v="SEM NOME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"/>
  </r>
  <r>
    <x v="281"/>
    <x v="5"/>
    <x v="9"/>
    <x v="1"/>
    <n v="25"/>
    <s v="ESTRADA PARA O MESQUITA 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"/>
  </r>
  <r>
    <x v="281"/>
    <x v="5"/>
    <x v="9"/>
    <x v="1"/>
    <n v="26"/>
    <s v="AVENIDA VILMA DOS REIS RORIZ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"/>
  </r>
  <r>
    <x v="281"/>
    <x v="5"/>
    <x v="9"/>
    <x v="1"/>
    <n v="27"/>
    <s v="AVENIDA EIXO I (ENTRE AVENIDA VILMA DOS REIS RORIZ E AVENIDA EIXO II)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"/>
  </r>
  <r>
    <x v="281"/>
    <x v="10"/>
    <x v="4"/>
    <x v="0"/>
    <n v="1"/>
    <s v="AVENIDA EIXO I (ENTRE AVENIDA VILMA DOS REIS RORIZ E AVENIDA EIXO II)"/>
    <s v="CIDADE OCIDENTAL"/>
    <s v="AVENIDA EIXO I (ENTRE AVENIDA VILMA DOS REIS RORIZ E AVENIDA EIXO II)"/>
  </r>
  <r>
    <x v="281"/>
    <x v="10"/>
    <x v="4"/>
    <x v="0"/>
    <n v="2"/>
    <s v="AVENIDA VILMA DOS REIS RORIZ"/>
    <s v="CIDADE OCIDENTAL"/>
    <s v="AVENIDA EIXO I (ENTRE AVENIDA VILMA DOS REIS RORIZ E AVENIDA EIXO II)/AVENIDA VILMA DOS REIS RORIZ"/>
  </r>
  <r>
    <x v="281"/>
    <x v="10"/>
    <x v="4"/>
    <x v="0"/>
    <n v="3"/>
    <s v="ESTRADA PARA O MESQUITA "/>
    <s v="CIDADE OCIDENTAL"/>
    <s v="AVENIDA EIXO I (ENTRE AVENIDA VILMA DOS REIS RORIZ E AVENIDA EIXO II)/AVENIDA VILMA DOS REIS RORIZ/ESTRADA PARA O MESQUITA "/>
  </r>
  <r>
    <x v="281"/>
    <x v="10"/>
    <x v="4"/>
    <x v="0"/>
    <n v="4"/>
    <s v="SEM NOME"/>
    <s v="CIDADE OCIDENTAL"/>
    <s v="AVENIDA EIXO I (ENTRE AVENIDA VILMA DOS REIS RORIZ E AVENIDA EIXO II)/AVENIDA VILMA DOS REIS RORIZ/ESTRADA PARA O MESQUITA /SEM NOME"/>
  </r>
  <r>
    <x v="281"/>
    <x v="10"/>
    <x v="4"/>
    <x v="0"/>
    <n v="5"/>
    <s v="ROTATÓRIA"/>
    <s v="CIDADE OCIDENTAL"/>
    <s v="AVENIDA EIXO I (ENTRE AVENIDA VILMA DOS REIS RORIZ E AVENIDA EIXO II)/AVENIDA VILMA DOS REIS RORIZ/ESTRADA PARA O MESQUITA /SEM NOME/ROTATÓRIA"/>
  </r>
  <r>
    <x v="281"/>
    <x v="10"/>
    <x v="4"/>
    <x v="0"/>
    <n v="6"/>
    <s v="RUA VINTE E SETE"/>
    <s v="CIDADE OCIDENTAL"/>
    <s v="AVENIDA EIXO I (ENTRE AVENIDA VILMA DOS REIS RORIZ E AVENIDA EIXO II)/AVENIDA VILMA DOS REIS RORIZ/ESTRADA PARA O MESQUITA /SEM NOME/ROTATÓRIA/RUA VINTE E SETE"/>
  </r>
  <r>
    <x v="281"/>
    <x v="10"/>
    <x v="4"/>
    <x v="0"/>
    <n v="7"/>
    <s v="SEM NOME"/>
    <s v="JARDIM ABC (CIDADE OCIDENTAL)"/>
    <s v="AVENIDA EIXO I (ENTRE AVENIDA VILMA DOS REIS RORIZ E AVENIDA EIXO II)/AVENIDA VILMA DOS REIS RORIZ/ESTRADA PARA O MESQUITA /SEM NOME/ROTATÓRIA/RUA VINTE E SETE/SEM NOME"/>
  </r>
  <r>
    <x v="281"/>
    <x v="10"/>
    <x v="4"/>
    <x v="0"/>
    <n v="8"/>
    <s v="ROTATÓRIA"/>
    <s v="JARDIM ABC (CIDADE OCIDENTAL)"/>
    <s v="AVENIDA EIXO I (ENTRE AVENIDA VILMA DOS REIS RORIZ E AVENIDA EIXO II)/AVENIDA VILMA DOS REIS RORIZ/ESTRADA PARA O MESQUITA /SEM NOME/ROTATÓRIA/RUA VINTE E SETE/SEM NOME/ROTATÓRIA"/>
  </r>
  <r>
    <x v="281"/>
    <x v="10"/>
    <x v="4"/>
    <x v="0"/>
    <n v="9"/>
    <s v="GO-436"/>
    <s v="JARDIM ABC (CIDADE OCIDENTAL)"/>
    <s v="AVENIDA EIXO I (ENTRE AVENIDA VILMA DOS REIS RORIZ E AVENIDA EIXO II)/AVENIDA VILMA DOS REIS RORIZ/ESTRADA PARA O MESQUITA /SEM NOME/ROTATÓRIA/RUA VINTE E SETE/SEM NOME/ROTATÓRIA/GO-436"/>
  </r>
  <r>
    <x v="281"/>
    <x v="10"/>
    <x v="4"/>
    <x v="0"/>
    <n v="10"/>
    <s v="GO-521"/>
    <s v="JARDIM ABC (CIDADE OCIDENTAL)"/>
    <s v="AVENIDA EIXO I (ENTRE AVENIDA VILMA DOS REIS RORIZ E AVENIDA EIXO II)/AVENIDA VILMA DOS REIS RORIZ/ESTRADA PARA O MESQUITA /SEM NOME/ROTATÓRIA/RUA VINTE E SETE/SEM NOME/ROTATÓRIA/GO-436/GO-521"/>
  </r>
  <r>
    <x v="281"/>
    <x v="10"/>
    <x v="4"/>
    <x v="0"/>
    <n v="11"/>
    <s v="GO-521"/>
    <s v="SÃO SEBASTIÃO"/>
    <s v="AVENIDA EIXO I (ENTRE AVENIDA VILMA DOS REIS RORIZ E AVENIDA EIXO II)/AVENIDA VILMA DOS REIS RORIZ/ESTRADA PARA O MESQUITA /SEM NOME/ROTATÓRIA/RUA VINTE E SETE/SEM NOME/ROTATÓRIA/GO-436/GO-521/GO-521"/>
  </r>
  <r>
    <x v="281"/>
    <x v="10"/>
    <x v="4"/>
    <x v="0"/>
    <n v="12"/>
    <s v="DF-140"/>
    <s v="SÃO SEBASTIÃO"/>
    <s v="AVENIDA EIXO I (ENTRE AVENIDA VILMA DOS REIS RORIZ E AVENIDA EIXO II)/AVENIDA VILMA DOS REIS RORIZ/ESTRADA PARA O MESQUITA /SEM NOME/ROTATÓRIA/RUA VINTE E SETE/SEM NOME/ROTATÓRIA/GO-436/GO-521/GO-521/DF-140"/>
  </r>
  <r>
    <x v="281"/>
    <x v="10"/>
    <x v="4"/>
    <x v="0"/>
    <n v="13"/>
    <s v="ROTATÓRIA"/>
    <s v="SÃO SEBASTIÃO"/>
    <s v="AVENIDA EIXO I (ENTRE AVENIDA VILMA DOS REIS RORIZ E AVENIDA EIXO II)/AVENIDA VILMA DOS REIS RORIZ/ESTRADA PARA O MESQUITA /SEM NOME/ROTATÓRIA/RUA VINTE E SETE/SEM NOME/ROTATÓRIA/GO-436/GO-521/GO-521/DF-140/ROTATÓRIA"/>
  </r>
  <r>
    <x v="281"/>
    <x v="10"/>
    <x v="4"/>
    <x v="0"/>
    <n v="14"/>
    <s v="DF-140"/>
    <s v="SÃO SEBASTIÃO"/>
    <s v="AVENIDA EIXO I (ENTRE AVENIDA VILMA DOS REIS RORIZ E AVENIDA EIXO II)/AVENIDA VILMA DOS REIS RORIZ/ESTRADA PARA O MESQUITA /SEM NOME/ROTATÓRIA/RUA VINTE E SETE/SEM NOME/ROTATÓRIA/GO-436/GO-521/GO-521/DF-140/ROTATÓRIA/DF-140"/>
  </r>
  <r>
    <x v="281"/>
    <x v="10"/>
    <x v="4"/>
    <x v="0"/>
    <n v="15"/>
    <s v="DF-001"/>
    <s v="JARDIM BOTÂNICO"/>
    <s v="AVENIDA EIXO I (ENTRE AVENIDA VILMA DOS REIS RORIZ E AVENIDA EIXO II)/AVENIDA VILMA DOS REIS RORIZ/ESTRADA PARA O MESQUITA /SEM NOME/ROTATÓRIA/RUA VINTE E SETE/SEM NOME/ROTATÓRIA/GO-436/GO-521/GO-521/DF-140/ROTATÓRIA/DF-140/DF-001"/>
  </r>
  <r>
    <x v="281"/>
    <x v="10"/>
    <x v="4"/>
    <x v="0"/>
    <n v="16"/>
    <s v="DF-035"/>
    <s v="LAGO SUL"/>
    <s v="AVENIDA EIXO I (ENTRE AVENIDA VILMA DOS REIS RORIZ E AVENIDA EIXO II)/AVENIDA VILMA DOS REIS RORIZ/ESTRADA PARA O MESQUITA /SEM NOME/ROTATÓRIA/RUA VINTE E SETE/SEM NOME/ROTATÓRIA/GO-436/GO-521/GO-521/DF-140/ROTATÓRIA/DF-140/DF-001/DF-035"/>
  </r>
  <r>
    <x v="281"/>
    <x v="10"/>
    <x v="4"/>
    <x v="0"/>
    <n v="17"/>
    <s v="DF-025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"/>
  </r>
  <r>
    <x v="281"/>
    <x v="10"/>
    <x v="4"/>
    <x v="0"/>
    <n v="18"/>
    <s v="PONTE PRESIDENTE MÉDICI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"/>
  </r>
  <r>
    <x v="281"/>
    <x v="10"/>
    <x v="4"/>
    <x v="0"/>
    <n v="19"/>
    <s v="ESTRADA PRES. MÉDICI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"/>
  </r>
  <r>
    <x v="281"/>
    <x v="10"/>
    <x v="4"/>
    <x v="0"/>
    <n v="20"/>
    <s v="VIA L2 SUL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"/>
  </r>
  <r>
    <x v="281"/>
    <x v="10"/>
    <x v="4"/>
    <x v="0"/>
    <n v="21"/>
    <s v="VIA DE LIGAÇÃO SE/N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"/>
  </r>
  <r>
    <x v="281"/>
    <x v="10"/>
    <x v="4"/>
    <x v="0"/>
    <n v="22"/>
    <s v="ACESSO P/ VIA S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"/>
  </r>
  <r>
    <x v="281"/>
    <x v="10"/>
    <x v="4"/>
    <x v="0"/>
    <n v="23"/>
    <s v="VIA S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"/>
  </r>
  <r>
    <x v="281"/>
    <x v="10"/>
    <x v="4"/>
    <x v="0"/>
    <n v="24"/>
    <s v="EMI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"/>
  </r>
  <r>
    <x v="281"/>
    <x v="10"/>
    <x v="4"/>
    <x v="0"/>
    <n v="25"/>
    <s v="VIA N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"/>
  </r>
  <r>
    <x v="281"/>
    <x v="10"/>
    <x v="4"/>
    <x v="0"/>
    <n v="26"/>
    <s v="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"/>
  </r>
  <r>
    <x v="281"/>
    <x v="10"/>
    <x v="4"/>
    <x v="0"/>
    <n v="27"/>
    <s v="ACESSO P/ 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"/>
  </r>
  <r>
    <x v="281"/>
    <x v="10"/>
    <x v="4"/>
    <x v="0"/>
    <n v="28"/>
    <s v="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"/>
  </r>
  <r>
    <x v="281"/>
    <x v="10"/>
    <x v="4"/>
    <x v="0"/>
    <n v="29"/>
    <s v="ACESSO P/ 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"/>
  </r>
  <r>
    <x v="281"/>
    <x v="10"/>
    <x v="4"/>
    <x v="0"/>
    <n v="30"/>
    <s v="RODOVIÁRIA PLANO PILOTO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"/>
  </r>
  <r>
    <x v="281"/>
    <x v="10"/>
    <x v="9"/>
    <x v="1"/>
    <n v="1"/>
    <s v="RODOVIÁRIA PLANO PILOTO"/>
    <s v="BRASÍLIA"/>
    <s v="RODOVIÁRIA PLANO PILOTO"/>
  </r>
  <r>
    <x v="281"/>
    <x v="10"/>
    <x v="9"/>
    <x v="1"/>
    <n v="2"/>
    <s v="ACESSO P/ VIA S UM OESTE"/>
    <s v="BRASÍLIA"/>
    <s v="RODOVIÁRIA PLANO PILOTO/ACESSO P/ VIA S UM OESTE"/>
  </r>
  <r>
    <x v="281"/>
    <x v="10"/>
    <x v="9"/>
    <x v="1"/>
    <n v="3"/>
    <s v="VIA S UM OESTE"/>
    <s v="BRASÍLIA"/>
    <s v="RODOVIÁRIA PLANO PILOTO/ACESSO P/ VIA S UM OESTE/VIA S UM OESTE"/>
  </r>
  <r>
    <x v="281"/>
    <x v="10"/>
    <x v="9"/>
    <x v="1"/>
    <n v="4"/>
    <s v="VIA S UM LESTE"/>
    <s v="BRASÍLIA"/>
    <s v="RODOVIÁRIA PLANO PILOTO/ACESSO P/ VIA S UM OESTE/VIA S UM OESTE/VIA S UM LESTE"/>
  </r>
  <r>
    <x v="281"/>
    <x v="10"/>
    <x v="9"/>
    <x v="1"/>
    <n v="5"/>
    <s v="ACESSO P/ VIA DE LIGAÇÃO SE/NE"/>
    <s v="BRASÍLIA"/>
    <s v="RODOVIÁRIA PLANO PILOTO/ACESSO P/ VIA S UM OESTE/VIA S UM OESTE/VIA S UM LESTE/ACESSO P/ VIA DE LIGAÇÃO SE/NE"/>
  </r>
  <r>
    <x v="281"/>
    <x v="10"/>
    <x v="9"/>
    <x v="1"/>
    <n v="6"/>
    <s v="VIA DE LIGAÇÃO SE/NE"/>
    <s v="BRASÍLIA"/>
    <s v="RODOVIÁRIA PLANO PILOTO/ACESSO P/ VIA S UM OESTE/VIA S UM OESTE/VIA S UM LESTE/ACESSO P/ VIA DE LIGAÇÃO SE/NE/VIA DE LIGAÇÃO SE/NE"/>
  </r>
  <r>
    <x v="281"/>
    <x v="10"/>
    <x v="9"/>
    <x v="1"/>
    <n v="7"/>
    <s v="VIA L2 SUL"/>
    <s v="BRASÍLIA"/>
    <s v="RODOVIÁRIA PLANO PILOTO/ACESSO P/ VIA S UM OESTE/VIA S UM OESTE/VIA S UM LESTE/ACESSO P/ VIA DE LIGAÇÃO SE/NE/VIA DE LIGAÇÃO SE/NE/VIA L2 SUL"/>
  </r>
  <r>
    <x v="281"/>
    <x v="10"/>
    <x v="9"/>
    <x v="1"/>
    <n v="8"/>
    <s v="ESTRADA PRES. MÉDICI"/>
    <s v="LAGO SUL"/>
    <s v="RODOVIÁRIA PLANO PILOTO/ACESSO P/ VIA S UM OESTE/VIA S UM OESTE/VIA S UM LESTE/ACESSO P/ VIA DE LIGAÇÃO SE/NE/VIA DE LIGAÇÃO SE/NE/VIA L2 SUL/ESTRADA PRES. MÉDICI"/>
  </r>
  <r>
    <x v="281"/>
    <x v="10"/>
    <x v="9"/>
    <x v="1"/>
    <n v="9"/>
    <s v="PONTE PRESIDENTE MÉDICI"/>
    <s v="LAGO SUL"/>
    <s v="RODOVIÁRIA PLANO PILOTO/ACESSO P/ VIA S UM OESTE/VIA S UM OESTE/VIA S UM LESTE/ACESSO P/ VIA DE LIGAÇÃO SE/NE/VIA DE LIGAÇÃO SE/NE/VIA L2 SUL/ESTRADA PRES. MÉDICI/PONTE PRESIDENTE MÉDICI"/>
  </r>
  <r>
    <x v="281"/>
    <x v="10"/>
    <x v="9"/>
    <x v="1"/>
    <n v="10"/>
    <s v="DF-025"/>
    <s v="LAGO SUL"/>
    <s v="RODOVIÁRIA PLANO PILOTO/ACESSO P/ VIA S UM OESTE/VIA S UM OESTE/VIA S UM LESTE/ACESSO P/ VIA DE LIGAÇÃO SE/NE/VIA DE LIGAÇÃO SE/NE/VIA L2 SUL/ESTRADA PRES. MÉDICI/PONTE PRESIDENTE MÉDICI/DF-025"/>
  </r>
  <r>
    <x v="281"/>
    <x v="10"/>
    <x v="9"/>
    <x v="1"/>
    <n v="11"/>
    <s v="DF-035"/>
    <s v="LAGO SUL"/>
    <s v="RODOVIÁRIA PLANO PILOTO/ACESSO P/ VIA S UM OESTE/VIA S UM OESTE/VIA S UM LESTE/ACESSO P/ VIA DE LIGAÇÃO SE/NE/VIA DE LIGAÇÃO SE/NE/VIA L2 SUL/ESTRADA PRES. MÉDICI/PONTE PRESIDENTE MÉDICI/DF-025/DF-035"/>
  </r>
  <r>
    <x v="281"/>
    <x v="10"/>
    <x v="9"/>
    <x v="1"/>
    <n v="12"/>
    <s v="DF-001"/>
    <s v="JARDIM BOTÂNICO"/>
    <s v="RODOVIÁRIA PLANO PILOTO/ACESSO P/ VIA S UM OESTE/VIA S UM OESTE/VIA S UM LESTE/ACESSO P/ VIA DE LIGAÇÃO SE/NE/VIA DE LIGAÇÃO SE/NE/VIA L2 SUL/ESTRADA PRES. MÉDICI/PONTE PRESIDENTE MÉDICI/DF-025/DF-035/DF-001"/>
  </r>
  <r>
    <x v="281"/>
    <x v="10"/>
    <x v="9"/>
    <x v="1"/>
    <n v="13"/>
    <s v="ACESSO P/ ROD DF-140"/>
    <s v="JARDIM BOTÂNICO"/>
    <s v="RODOVIÁRIA PLANO PILOTO/ACESSO P/ VIA S UM OESTE/VIA S UM OESTE/VIA S UM LESTE/ACESSO P/ VIA DE LIGAÇÃO SE/NE/VIA DE LIGAÇÃO SE/NE/VIA L2 SUL/ESTRADA PRES. MÉDICI/PONTE PRESIDENTE MÉDICI/DF-025/DF-035/DF-001/ACESSO P/ ROD DF-140"/>
  </r>
  <r>
    <x v="281"/>
    <x v="10"/>
    <x v="9"/>
    <x v="1"/>
    <n v="14"/>
    <s v="DF-140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"/>
  </r>
  <r>
    <x v="281"/>
    <x v="10"/>
    <x v="9"/>
    <x v="1"/>
    <n v="15"/>
    <s v="ROTATÓRIA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"/>
  </r>
  <r>
    <x v="281"/>
    <x v="10"/>
    <x v="9"/>
    <x v="1"/>
    <n v="16"/>
    <s v="DF-140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/DF-140"/>
  </r>
  <r>
    <x v="281"/>
    <x v="10"/>
    <x v="9"/>
    <x v="1"/>
    <n v="17"/>
    <s v="GO-521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"/>
  </r>
  <r>
    <x v="281"/>
    <x v="10"/>
    <x v="9"/>
    <x v="1"/>
    <n v="18"/>
    <s v="GO-521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"/>
  </r>
  <r>
    <x v="281"/>
    <x v="10"/>
    <x v="9"/>
    <x v="1"/>
    <n v="19"/>
    <s v="GO-436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"/>
  </r>
  <r>
    <x v="281"/>
    <x v="10"/>
    <x v="9"/>
    <x v="1"/>
    <n v="20"/>
    <s v="ROTATÓRIA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"/>
  </r>
  <r>
    <x v="281"/>
    <x v="10"/>
    <x v="9"/>
    <x v="1"/>
    <n v="21"/>
    <s v="SEM NOME"/>
    <s v="MESQUITA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"/>
  </r>
  <r>
    <x v="281"/>
    <x v="10"/>
    <x v="9"/>
    <x v="1"/>
    <n v="22"/>
    <s v="RUA VINTE E SETE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"/>
  </r>
  <r>
    <x v="281"/>
    <x v="10"/>
    <x v="9"/>
    <x v="1"/>
    <n v="23"/>
    <s v="ROTATÓRIA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"/>
  </r>
  <r>
    <x v="281"/>
    <x v="10"/>
    <x v="9"/>
    <x v="1"/>
    <n v="24"/>
    <s v="SEM NOME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"/>
  </r>
  <r>
    <x v="281"/>
    <x v="10"/>
    <x v="9"/>
    <x v="1"/>
    <n v="25"/>
    <s v="ESTRADA PARA O MESQUITA 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"/>
  </r>
  <r>
    <x v="281"/>
    <x v="10"/>
    <x v="9"/>
    <x v="1"/>
    <n v="26"/>
    <s v="AVENIDA VILMA DOS REIS RORIZ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"/>
  </r>
  <r>
    <x v="281"/>
    <x v="10"/>
    <x v="9"/>
    <x v="1"/>
    <n v="27"/>
    <s v="AVENIDA EIXO I (ENTRE AVENIDA VILMA DOS REIS RORIZ E AVENIDA EIXO II)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"/>
  </r>
  <r>
    <x v="282"/>
    <x v="10"/>
    <x v="4"/>
    <x v="0"/>
    <n v="1"/>
    <s v="RESIDENCIAL DOM BOSCO"/>
    <s v="CIDADE OCIDENTAL"/>
    <s v="RESIDENCIAL DOM BOSCO"/>
  </r>
  <r>
    <x v="282"/>
    <x v="10"/>
    <x v="4"/>
    <x v="0"/>
    <n v="2"/>
    <s v="AVENIDA VILMA DOS REIS RORIZ"/>
    <s v="CIDADE OCIDENTAL"/>
    <s v="RESIDENCIAL DOM BOSCO/AVENIDA VILMA DOS REIS RORIZ"/>
  </r>
  <r>
    <x v="282"/>
    <x v="10"/>
    <x v="4"/>
    <x v="0"/>
    <n v="3"/>
    <s v="ESTRADA PARA O MESQUITA "/>
    <s v="CIDADE OCIDENTAL"/>
    <s v="RESIDENCIAL DOM BOSCO/AVENIDA VILMA DOS REIS RORIZ/ESTRADA PARA O MESQUITA "/>
  </r>
  <r>
    <x v="282"/>
    <x v="10"/>
    <x v="4"/>
    <x v="0"/>
    <n v="4"/>
    <s v="SEM NOME"/>
    <s v="CIDADE OCIDENTAL"/>
    <s v="RESIDENCIAL DOM BOSCO/AVENIDA VILMA DOS REIS RORIZ/ESTRADA PARA O MESQUITA /SEM NOME"/>
  </r>
  <r>
    <x v="282"/>
    <x v="10"/>
    <x v="4"/>
    <x v="0"/>
    <n v="5"/>
    <s v="ROTATÓRIA"/>
    <s v="CIDADE OCIDENTAL"/>
    <s v="RESIDENCIAL DOM BOSCO/AVENIDA VILMA DOS REIS RORIZ/ESTRADA PARA O MESQUITA /SEM NOME/ROTATÓRIA"/>
  </r>
  <r>
    <x v="282"/>
    <x v="10"/>
    <x v="4"/>
    <x v="0"/>
    <n v="6"/>
    <s v="RUA VINTE E SETE"/>
    <s v="CIDADE OCIDENTAL"/>
    <s v="RESIDENCIAL DOM BOSCO/AVENIDA VILMA DOS REIS RORIZ/ESTRADA PARA O MESQUITA /SEM NOME/ROTATÓRIA/RUA VINTE E SETE"/>
  </r>
  <r>
    <x v="282"/>
    <x v="10"/>
    <x v="4"/>
    <x v="0"/>
    <n v="7"/>
    <s v="SEM NOME"/>
    <s v="MESQUITA (CIDADE OCIDENTAL)"/>
    <s v="RESIDENCIAL DOM BOSCO/AVENIDA VILMA DOS REIS RORIZ/ESTRADA PARA O MESQUITA /SEM NOME/ROTATÓRIA/RUA VINTE E SETE/SEM NOME"/>
  </r>
  <r>
    <x v="282"/>
    <x v="10"/>
    <x v="4"/>
    <x v="0"/>
    <n v="8"/>
    <s v="ROTATÓRIA"/>
    <s v="JARDIM ABC (CIDADE OCIDENTAL)"/>
    <s v="RESIDENCIAL DOM BOSCO/AVENIDA VILMA DOS REIS RORIZ/ESTRADA PARA O MESQUITA /SEM NOME/ROTATÓRIA/RUA VINTE E SETE/SEM NOME/ROTATÓRIA"/>
  </r>
  <r>
    <x v="282"/>
    <x v="10"/>
    <x v="4"/>
    <x v="0"/>
    <n v="9"/>
    <s v="GO-436"/>
    <s v="JARDIM ABC (CIDADE OCIDENTAL)"/>
    <s v="RESIDENCIAL DOM BOSCO/AVENIDA VILMA DOS REIS RORIZ/ESTRADA PARA O MESQUITA /SEM NOME/ROTATÓRIA/RUA VINTE E SETE/SEM NOME/ROTATÓRIA/GO-436"/>
  </r>
  <r>
    <x v="282"/>
    <x v="10"/>
    <x v="4"/>
    <x v="0"/>
    <n v="10"/>
    <s v="GO-521"/>
    <s v="JARDIM ABC (CIDADE OCIDENTAL)"/>
    <s v="RESIDENCIAL DOM BOSCO/AVENIDA VILMA DOS REIS RORIZ/ESTRADA PARA O MESQUITA /SEM NOME/ROTATÓRIA/RUA VINTE E SETE/SEM NOME/ROTATÓRIA/GO-436/GO-521"/>
  </r>
  <r>
    <x v="282"/>
    <x v="10"/>
    <x v="4"/>
    <x v="0"/>
    <n v="11"/>
    <s v="GO-521"/>
    <s v="SÃO SEBASTIÃO"/>
    <s v="RESIDENCIAL DOM BOSCO/AVENIDA VILMA DOS REIS RORIZ/ESTRADA PARA O MESQUITA /SEM NOME/ROTATÓRIA/RUA VINTE E SETE/SEM NOME/ROTATÓRIA/GO-436/GO-521/GO-521"/>
  </r>
  <r>
    <x v="282"/>
    <x v="10"/>
    <x v="4"/>
    <x v="0"/>
    <n v="12"/>
    <s v="DF-140"/>
    <s v="SÃO SEBASTIÃO"/>
    <s v="RESIDENCIAL DOM BOSCO/AVENIDA VILMA DOS REIS RORIZ/ESTRADA PARA O MESQUITA /SEM NOME/ROTATÓRIA/RUA VINTE E SETE/SEM NOME/ROTATÓRIA/GO-436/GO-521/GO-521/DF-140"/>
  </r>
  <r>
    <x v="282"/>
    <x v="10"/>
    <x v="4"/>
    <x v="0"/>
    <n v="13"/>
    <s v="ROTATÓRIA"/>
    <s v="SÃO SEBASTIÃO"/>
    <s v="RESIDENCIAL DOM BOSCO/AVENIDA VILMA DOS REIS RORIZ/ESTRADA PARA O MESQUITA /SEM NOME/ROTATÓRIA/RUA VINTE E SETE/SEM NOME/ROTATÓRIA/GO-436/GO-521/GO-521/DF-140/ROTATÓRIA"/>
  </r>
  <r>
    <x v="282"/>
    <x v="10"/>
    <x v="4"/>
    <x v="0"/>
    <n v="14"/>
    <s v="DF-140"/>
    <s v="SÃO SEBASTIÃO"/>
    <s v="RESIDENCIAL DOM BOSCO/AVENIDA VILMA DOS REIS RORIZ/ESTRADA PARA O MESQUITA /SEM NOME/ROTATÓRIA/RUA VINTE E SETE/SEM NOME/ROTATÓRIA/GO-436/GO-521/GO-521/DF-140/ROTATÓRIA/DF-140"/>
  </r>
  <r>
    <x v="282"/>
    <x v="10"/>
    <x v="4"/>
    <x v="0"/>
    <n v="15"/>
    <s v="DF-001"/>
    <s v="JARDIM BOTÂNICO"/>
    <s v="RESIDENCIAL DOM BOSCO/AVENIDA VILMA DOS REIS RORIZ/ESTRADA PARA O MESQUITA /SEM NOME/ROTATÓRIA/RUA VINTE E SETE/SEM NOME/ROTATÓRIA/GO-436/GO-521/GO-521/DF-140/ROTATÓRIA/DF-140/DF-001"/>
  </r>
  <r>
    <x v="282"/>
    <x v="10"/>
    <x v="4"/>
    <x v="0"/>
    <n v="16"/>
    <s v="DF-035"/>
    <s v="LAGO SUL"/>
    <s v="RESIDENCIAL DOM BOSCO/AVENIDA VILMA DOS REIS RORIZ/ESTRADA PARA O MESQUITA /SEM NOME/ROTATÓRIA/RUA VINTE E SETE/SEM NOME/ROTATÓRIA/GO-436/GO-521/GO-521/DF-140/ROTATÓRIA/DF-140/DF-001/DF-035"/>
  </r>
  <r>
    <x v="282"/>
    <x v="10"/>
    <x v="4"/>
    <x v="0"/>
    <n v="17"/>
    <s v="DF-025"/>
    <s v="LAGO SUL"/>
    <s v="RESIDENCIAL DOM BOSCO/AVENIDA VILMA DOS REIS RORIZ/ESTRADA PARA O MESQUITA /SEM NOME/ROTATÓRIA/RUA VINTE E SETE/SEM NOME/ROTATÓRIA/GO-436/GO-521/GO-521/DF-140/ROTATÓRIA/DF-140/DF-001/DF-035/DF-025"/>
  </r>
  <r>
    <x v="282"/>
    <x v="10"/>
    <x v="4"/>
    <x v="0"/>
    <n v="18"/>
    <s v="PONTE COSTA E SILVA"/>
    <s v="LAGO SUL"/>
    <s v="RESIDENCIAL DOM BOSCO/AVENIDA VILMA DOS REIS RORIZ/ESTRADA PARA O MESQUITA /SEM NOME/ROTATÓRIA/RUA VINTE E SETE/SEM NOME/ROTATÓRIA/GO-436/GO-521/GO-521/DF-140/ROTATÓRIA/DF-140/DF-001/DF-035/DF-025/PONTE COSTA E SILVA"/>
  </r>
  <r>
    <x v="282"/>
    <x v="10"/>
    <x v="4"/>
    <x v="0"/>
    <n v="19"/>
    <s v="ESTRADA COSTA E SILVA"/>
    <s v="LAGO SUL"/>
    <s v="RESIDENCIAL DOM BOSCO/AVENIDA VILMA DOS REIS RORIZ/ESTRADA PARA O MESQUITA /SEM NOME/ROTATÓRIA/RUA VINTE E SETE/SEM NOME/ROTATÓRIA/GO-436/GO-521/GO-521/DF-140/ROTATÓRIA/DF-140/DF-001/DF-035/DF-025/PONTE COSTA E SILVA/ESTRADA COSTA E SILVA"/>
  </r>
  <r>
    <x v="282"/>
    <x v="10"/>
    <x v="4"/>
    <x v="0"/>
    <n v="20"/>
    <s v="VIA L2 SUL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"/>
  </r>
  <r>
    <x v="282"/>
    <x v="10"/>
    <x v="4"/>
    <x v="0"/>
    <n v="21"/>
    <s v="VIA DE LIGAÇÃO SE/N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"/>
  </r>
  <r>
    <x v="282"/>
    <x v="10"/>
    <x v="4"/>
    <x v="0"/>
    <n v="22"/>
    <s v="ACESSO P/ VIA S UM L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"/>
  </r>
  <r>
    <x v="282"/>
    <x v="10"/>
    <x v="4"/>
    <x v="0"/>
    <n v="23"/>
    <s v="VIA S UM L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"/>
  </r>
  <r>
    <x v="282"/>
    <x v="10"/>
    <x v="4"/>
    <x v="0"/>
    <n v="24"/>
    <s v="EMI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"/>
  </r>
  <r>
    <x v="282"/>
    <x v="10"/>
    <x v="4"/>
    <x v="0"/>
    <n v="25"/>
    <s v="VIA N UM L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"/>
  </r>
  <r>
    <x v="282"/>
    <x v="10"/>
    <x v="4"/>
    <x v="0"/>
    <n v="26"/>
    <s v="VIA N UM O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"/>
  </r>
  <r>
    <x v="282"/>
    <x v="10"/>
    <x v="4"/>
    <x v="0"/>
    <n v="27"/>
    <s v="ACESSO P/ VIA S UM O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"/>
  </r>
  <r>
    <x v="282"/>
    <x v="10"/>
    <x v="4"/>
    <x v="0"/>
    <n v="28"/>
    <s v="VIA S UM O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"/>
  </r>
  <r>
    <x v="282"/>
    <x v="10"/>
    <x v="4"/>
    <x v="0"/>
    <n v="29"/>
    <s v="ACESSO P/ VIA N UM O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"/>
  </r>
  <r>
    <x v="282"/>
    <x v="10"/>
    <x v="4"/>
    <x v="0"/>
    <n v="30"/>
    <s v="RODOVIÁRIA PLANO PILOTO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"/>
  </r>
  <r>
    <x v="282"/>
    <x v="10"/>
    <x v="9"/>
    <x v="1"/>
    <n v="1"/>
    <s v="RODOVIÁRIA PLANO PILOTO"/>
    <s v="BRASÍLIA"/>
    <s v="RODOVIÁRIA PLANO PILOTO"/>
  </r>
  <r>
    <x v="282"/>
    <x v="10"/>
    <x v="9"/>
    <x v="1"/>
    <n v="2"/>
    <s v="ACESSO P/ VIA N UM OESTE"/>
    <s v="BRASÍLIA"/>
    <s v="RODOVIÁRIA PLANO PILOTO/ACESSO P/ VIA N UM OESTE"/>
  </r>
  <r>
    <x v="282"/>
    <x v="10"/>
    <x v="9"/>
    <x v="1"/>
    <n v="3"/>
    <s v="VIA N UM OESTE"/>
    <s v="BRASÍLIA"/>
    <s v="RODOVIÁRIA PLANO PILOTO/ACESSO P/ VIA N UM OESTE/VIA N UM OESTE"/>
  </r>
  <r>
    <x v="282"/>
    <x v="10"/>
    <x v="9"/>
    <x v="1"/>
    <n v="4"/>
    <s v="ACESSO P/ VIA S UM OESTE"/>
    <s v="BRASÍLIA"/>
    <s v="RODOVIÁRIA PLANO PILOTO/ACESSO P/ VIA N UM OESTE/VIA N UM OESTE/ACESSO P/ VIA S UM OESTE"/>
  </r>
  <r>
    <x v="282"/>
    <x v="10"/>
    <x v="9"/>
    <x v="1"/>
    <n v="5"/>
    <s v="VIA S UM OESTE"/>
    <s v="BRASÍLIA"/>
    <s v="RODOVIÁRIA PLANO PILOTO/ACESSO P/ VIA N UM OESTE/VIA N UM OESTE/ACESSO P/ VIA S UM OESTE/VIA S UM OESTE"/>
  </r>
  <r>
    <x v="282"/>
    <x v="10"/>
    <x v="9"/>
    <x v="1"/>
    <n v="6"/>
    <s v="VIA S UM LESTE"/>
    <s v="BRASÍLIA"/>
    <s v="RODOVIÁRIA PLANO PILOTO/ACESSO P/ VIA N UM OESTE/VIA N UM OESTE/ACESSO P/ VIA S UM OESTE/VIA S UM OESTE/VIA S UM LESTE"/>
  </r>
  <r>
    <x v="282"/>
    <x v="10"/>
    <x v="9"/>
    <x v="1"/>
    <n v="7"/>
    <s v="VIA DE LIGAÇÃO SE/NE"/>
    <s v="BRASÍLIA"/>
    <s v="RODOVIÁRIA PLANO PILOTO/ACESSO P/ VIA N UM OESTE/VIA N UM OESTE/ACESSO P/ VIA S UM OESTE/VIA S UM OESTE/VIA S UM LESTE/VIA DE LIGAÇÃO SE/NE"/>
  </r>
  <r>
    <x v="282"/>
    <x v="10"/>
    <x v="9"/>
    <x v="1"/>
    <n v="8"/>
    <s v="VIA L2 SUL"/>
    <s v="BRASÍLIA"/>
    <s v="RODOVIÁRIA PLANO PILOTO/ACESSO P/ VIA N UM OESTE/VIA N UM OESTE/ACESSO P/ VIA S UM OESTE/VIA S UM OESTE/VIA S UM LESTE/VIA DE LIGAÇÃO SE/NE/VIA L2 SUL"/>
  </r>
  <r>
    <x v="282"/>
    <x v="10"/>
    <x v="9"/>
    <x v="1"/>
    <n v="9"/>
    <s v="ESTRADA COSTA E SILVA"/>
    <s v="LAGO SUL"/>
    <s v="RODOVIÁRIA PLANO PILOTO/ACESSO P/ VIA N UM OESTE/VIA N UM OESTE/ACESSO P/ VIA S UM OESTE/VIA S UM OESTE/VIA S UM LESTE/VIA DE LIGAÇÃO SE/NE/VIA L2 SUL/ESTRADA COSTA E SILVA"/>
  </r>
  <r>
    <x v="282"/>
    <x v="10"/>
    <x v="9"/>
    <x v="1"/>
    <n v="10"/>
    <s v="PONTE COSTA E SILVA"/>
    <s v="LAGO SUL"/>
    <s v="RODOVIÁRIA PLANO PILOTO/ACESSO P/ VIA N UM OESTE/VIA N UM OESTE/ACESSO P/ VIA S UM OESTE/VIA S UM OESTE/VIA S UM LESTE/VIA DE LIGAÇÃO SE/NE/VIA L2 SUL/ESTRADA COSTA E SILVA/PONTE COSTA E SILVA"/>
  </r>
  <r>
    <x v="282"/>
    <x v="10"/>
    <x v="9"/>
    <x v="1"/>
    <n v="11"/>
    <s v="DF-025"/>
    <s v="LAGO SUL"/>
    <s v="RODOVIÁRIA PLANO PILOTO/ACESSO P/ VIA N UM OESTE/VIA N UM OESTE/ACESSO P/ VIA S UM OESTE/VIA S UM OESTE/VIA S UM LESTE/VIA DE LIGAÇÃO SE/NE/VIA L2 SUL/ESTRADA COSTA E SILVA/PONTE COSTA E SILVA/DF-025"/>
  </r>
  <r>
    <x v="282"/>
    <x v="10"/>
    <x v="9"/>
    <x v="1"/>
    <n v="12"/>
    <s v="DF-035"/>
    <s v="LAGO SUL"/>
    <s v="RODOVIÁRIA PLANO PILOTO/ACESSO P/ VIA N UM OESTE/VIA N UM OESTE/ACESSO P/ VIA S UM OESTE/VIA S UM OESTE/VIA S UM LESTE/VIA DE LIGAÇÃO SE/NE/VIA L2 SUL/ESTRADA COSTA E SILVA/PONTE COSTA E SILVA/DF-025/DF-035"/>
  </r>
  <r>
    <x v="282"/>
    <x v="10"/>
    <x v="9"/>
    <x v="1"/>
    <n v="13"/>
    <s v="DF-001"/>
    <s v="JARDIM BOTÂNICO"/>
    <s v="RODOVIÁRIA PLANO PILOTO/ACESSO P/ VIA N UM OESTE/VIA N UM OESTE/ACESSO P/ VIA S UM OESTE/VIA S UM OESTE/VIA S UM LESTE/VIA DE LIGAÇÃO SE/NE/VIA L2 SUL/ESTRADA COSTA E SILVA/PONTE COSTA E SILVA/DF-025/DF-035/DF-001"/>
  </r>
  <r>
    <x v="282"/>
    <x v="10"/>
    <x v="9"/>
    <x v="1"/>
    <n v="14"/>
    <s v="ACESSO P/ ROD DF-140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"/>
  </r>
  <r>
    <x v="282"/>
    <x v="10"/>
    <x v="9"/>
    <x v="1"/>
    <n v="15"/>
    <s v="DF-140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"/>
  </r>
  <r>
    <x v="282"/>
    <x v="10"/>
    <x v="9"/>
    <x v="1"/>
    <n v="16"/>
    <s v="ROTATÓRIA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/ROTATÓRIA"/>
  </r>
  <r>
    <x v="282"/>
    <x v="10"/>
    <x v="9"/>
    <x v="1"/>
    <n v="17"/>
    <s v="DF-140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/ROTATÓRIA/DF-140"/>
  </r>
  <r>
    <x v="282"/>
    <x v="10"/>
    <x v="9"/>
    <x v="1"/>
    <n v="18"/>
    <s v="GO-521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"/>
  </r>
  <r>
    <x v="282"/>
    <x v="10"/>
    <x v="9"/>
    <x v="1"/>
    <n v="19"/>
    <s v="GO-521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"/>
  </r>
  <r>
    <x v="282"/>
    <x v="10"/>
    <x v="9"/>
    <x v="1"/>
    <n v="20"/>
    <s v="GO-436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"/>
  </r>
  <r>
    <x v="282"/>
    <x v="10"/>
    <x v="9"/>
    <x v="1"/>
    <n v="21"/>
    <s v="ROTATÓRIA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"/>
  </r>
  <r>
    <x v="282"/>
    <x v="10"/>
    <x v="9"/>
    <x v="1"/>
    <n v="22"/>
    <s v="SEM NOME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"/>
  </r>
  <r>
    <x v="282"/>
    <x v="10"/>
    <x v="9"/>
    <x v="1"/>
    <n v="23"/>
    <s v="RUA VINTE E SETE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"/>
  </r>
  <r>
    <x v="282"/>
    <x v="10"/>
    <x v="9"/>
    <x v="1"/>
    <n v="24"/>
    <s v="ROTATÓRIA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"/>
  </r>
  <r>
    <x v="282"/>
    <x v="10"/>
    <x v="9"/>
    <x v="1"/>
    <n v="25"/>
    <s v="SEM NOME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"/>
  </r>
  <r>
    <x v="282"/>
    <x v="10"/>
    <x v="9"/>
    <x v="1"/>
    <n v="26"/>
    <s v="ACESSO"/>
    <s v="MESQUITA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"/>
  </r>
  <r>
    <x v="282"/>
    <x v="10"/>
    <x v="9"/>
    <x v="1"/>
    <n v="27"/>
    <s v="ESTRADA PARA O MESQUITA "/>
    <s v="MESQUITA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"/>
  </r>
  <r>
    <x v="282"/>
    <x v="10"/>
    <x v="9"/>
    <x v="1"/>
    <n v="28"/>
    <s v="RESIDENCIAL DOM BOSCO"/>
    <s v="CIDADE OCIDENTAL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/RESIDENCIAL DOM BOSCO"/>
  </r>
  <r>
    <x v="283"/>
    <x v="10"/>
    <x v="4"/>
    <x v="0"/>
    <n v="1"/>
    <s v="JARDIM ABC"/>
    <s v="JARDIM ABC (CIDADE OCIDENTAL)"/>
    <s v="JARDIM ABC"/>
  </r>
  <r>
    <x v="283"/>
    <x v="10"/>
    <x v="4"/>
    <x v="0"/>
    <n v="2"/>
    <s v="GO-521"/>
    <s v="JARDIM ABC (CIDADE OCIDENTAL)"/>
    <s v="JARDIM ABC/GO-521"/>
  </r>
  <r>
    <x v="283"/>
    <x v="10"/>
    <x v="4"/>
    <x v="0"/>
    <n v="3"/>
    <s v="GO-521"/>
    <s v="SÃO SEBASTIÃO"/>
    <s v="JARDIM ABC/GO-521/GO-521"/>
  </r>
  <r>
    <x v="283"/>
    <x v="10"/>
    <x v="4"/>
    <x v="0"/>
    <n v="4"/>
    <s v="DF-140"/>
    <s v="SÃO SEBASTIÃO"/>
    <s v="JARDIM ABC/GO-521/GO-521/DF-140"/>
  </r>
  <r>
    <x v="283"/>
    <x v="10"/>
    <x v="4"/>
    <x v="0"/>
    <n v="5"/>
    <s v="ROTATÓRIA"/>
    <s v="SÃO SEBASTIÃO"/>
    <s v="JARDIM ABC/GO-521/GO-521/DF-140/ROTATÓRIA"/>
  </r>
  <r>
    <x v="283"/>
    <x v="10"/>
    <x v="4"/>
    <x v="0"/>
    <n v="6"/>
    <s v="DF-140"/>
    <s v="SÃO SEBASTIÃO"/>
    <s v="JARDIM ABC/GO-521/GO-521/DF-140/ROTATÓRIA/DF-140"/>
  </r>
  <r>
    <x v="283"/>
    <x v="10"/>
    <x v="4"/>
    <x v="0"/>
    <n v="7"/>
    <s v="DF-001"/>
    <s v="JARDIM BOTÂNICO"/>
    <s v="JARDIM ABC/GO-521/GO-521/DF-140/ROTATÓRIA/DF-140/DF-001"/>
  </r>
  <r>
    <x v="283"/>
    <x v="10"/>
    <x v="4"/>
    <x v="0"/>
    <n v="8"/>
    <s v="ROTATÓRIA"/>
    <s v="LAGO SUL"/>
    <s v="JARDIM ABC/GO-521/GO-521/DF-140/ROTATÓRIA/DF-140/DF-001/ROTATÓRIA"/>
  </r>
  <r>
    <x v="283"/>
    <x v="10"/>
    <x v="4"/>
    <x v="0"/>
    <n v="9"/>
    <s v="SEM NOME"/>
    <s v="LAGO SUL"/>
    <s v="JARDIM ABC/GO-521/GO-521/DF-140/ROTATÓRIA/DF-140/DF-001/ROTATÓRIA/SEM NOME"/>
  </r>
  <r>
    <x v="283"/>
    <x v="10"/>
    <x v="4"/>
    <x v="0"/>
    <n v="10"/>
    <s v="ACESSO P/ ROD EPGU"/>
    <s v="LAGO SUL"/>
    <s v="JARDIM ABC/GO-521/GO-521/DF-140/ROTATÓRIA/DF-140/DF-001/ROTATÓRIA/SEM NOME/ACESSO P/ ROD EPGU"/>
  </r>
  <r>
    <x v="283"/>
    <x v="10"/>
    <x v="4"/>
    <x v="0"/>
    <n v="11"/>
    <s v="AVENIDA DAS NAÇÕES"/>
    <s v="BRASÍLIA"/>
    <s v="JARDIM ABC/GO-521/GO-521/DF-140/ROTATÓRIA/DF-140/DF-001/ROTATÓRIA/SEM NOME/ACESSO P/ ROD EPGU/AVENIDA DAS NAÇÕES"/>
  </r>
  <r>
    <x v="283"/>
    <x v="10"/>
    <x v="4"/>
    <x v="0"/>
    <n v="12"/>
    <s v="VIA L QUATRO NORTE"/>
    <s v="BRASÍLIA"/>
    <s v="JARDIM ABC/GO-521/GO-521/DF-140/ROTATÓRIA/DF-140/DF-001/ROTATÓRIA/SEM NOME/ACESSO P/ ROD EPGU/AVENIDA DAS NAÇÕES/VIA L QUATRO NORTE"/>
  </r>
  <r>
    <x v="283"/>
    <x v="10"/>
    <x v="4"/>
    <x v="0"/>
    <n v="13"/>
    <s v="RETORNO"/>
    <s v="BRASÍLIA"/>
    <s v="JARDIM ABC/GO-521/GO-521/DF-140/ROTATÓRIA/DF-140/DF-001/ROTATÓRIA/SEM NOME/ACESSO P/ ROD EPGU/AVENIDA DAS NAÇÕES/VIA L QUATRO NORTE/RETORNO"/>
  </r>
  <r>
    <x v="283"/>
    <x v="10"/>
    <x v="4"/>
    <x v="0"/>
    <n v="14"/>
    <s v="VIA L QUATRO NORTE"/>
    <s v="BRASÍLIA"/>
    <s v="JARDIM ABC/GO-521/GO-521/DF-140/ROTATÓRIA/DF-140/DF-001/ROTATÓRIA/SEM NOME/ACESSO P/ ROD EPGU/AVENIDA DAS NAÇÕES/VIA L QUATRO NORTE/RETORNO/VIA L QUATRO NORTE"/>
  </r>
  <r>
    <x v="283"/>
    <x v="10"/>
    <x v="4"/>
    <x v="0"/>
    <n v="15"/>
    <s v="ACESSO"/>
    <s v="BRASÍLIA"/>
    <s v="JARDIM ABC/GO-521/GO-521/DF-140/ROTATÓRIA/DF-140/DF-001/ROTATÓRIA/SEM NOME/ACESSO P/ ROD EPGU/AVENIDA DAS NAÇÕES/VIA L QUATRO NORTE/RETORNO/VIA L QUATRO NORTE/ACESSO"/>
  </r>
  <r>
    <x v="283"/>
    <x v="10"/>
    <x v="4"/>
    <x v="0"/>
    <n v="16"/>
    <s v="N UM LESTE"/>
    <s v="BRASÍLIA"/>
    <s v="JARDIM ABC/GO-521/GO-521/DF-140/ROTATÓRIA/DF-140/DF-001/ROTATÓRIA/SEM NOME/ACESSO P/ ROD EPGU/AVENIDA DAS NAÇÕES/VIA L QUATRO NORTE/RETORNO/VIA L QUATRO NORTE/ACESSO/N UM LESTE"/>
  </r>
  <r>
    <x v="283"/>
    <x v="10"/>
    <x v="4"/>
    <x v="0"/>
    <n v="17"/>
    <s v="VIA N UM LESTE"/>
    <s v="BRASÍLIA"/>
    <s v="JARDIM ABC/GO-521/GO-521/DF-140/ROTATÓRIA/DF-140/DF-001/ROTATÓRIA/SEM NOME/ACESSO P/ ROD EPGU/AVENIDA DAS NAÇÕES/VIA L QUATRO NORTE/RETORNO/VIA L QUATRO NORTE/ACESSO/N UM LESTE/VIA N UM LESTE"/>
  </r>
  <r>
    <x v="283"/>
    <x v="10"/>
    <x v="4"/>
    <x v="0"/>
    <n v="18"/>
    <s v="VIA N UM OESTE"/>
    <s v="BRASÍLIA"/>
    <s v="JARDIM ABC/GO-521/GO-521/DF-140/ROTATÓRIA/DF-140/DF-001/ROTATÓRIA/SEM NOME/ACESSO P/ ROD EPGU/AVENIDA DAS NAÇÕES/VIA L QUATRO NORTE/RETORNO/VIA L QUATRO NORTE/ACESSO/N UM LESTE/VIA N UM LESTE/VIA N UM OESTE"/>
  </r>
  <r>
    <x v="283"/>
    <x v="10"/>
    <x v="4"/>
    <x v="0"/>
    <n v="19"/>
    <s v="ACESSO P/ VIA S UM OESTE"/>
    <s v="BRASÍLIA"/>
    <s v="JARDIM ABC/GO-521/GO-521/DF-140/ROTATÓRIA/DF-140/DF-001/ROTATÓRIA/SEM NOME/ACESSO P/ ROD EPGU/AVENIDA DAS NAÇÕES/VIA L QUATRO NORTE/RETORNO/VIA L QUATRO NORTE/ACESSO/N UM LESTE/VIA N UM LESTE/VIA N UM OESTE/ACESSO P/ VIA S UM OESTE"/>
  </r>
  <r>
    <x v="283"/>
    <x v="10"/>
    <x v="4"/>
    <x v="0"/>
    <n v="20"/>
    <s v="VIA S UM OESTE"/>
    <s v="BRASÍLIA"/>
    <s v="JARDIM ABC/GO-521/GO-521/DF-140/ROTATÓRIA/DF-140/DF-001/ROTATÓRIA/SEM NOME/ACESSO P/ ROD EPGU/AVENIDA DAS NAÇÕES/VIA L QUATRO NORTE/RETORNO/VIA L QUATRO NORTE/ACESSO/N UM LESTE/VIA N UM LESTE/VIA N UM OESTE/ACESSO P/ VIA S UM OESTE/VIA S UM OESTE"/>
  </r>
  <r>
    <x v="283"/>
    <x v="10"/>
    <x v="4"/>
    <x v="0"/>
    <n v="21"/>
    <s v="ACESSO P/ VIA N UM OESTE"/>
    <s v="BRASÍLIA"/>
    <s v="JARDIM ABC/GO-521/GO-521/DF-140/ROTATÓRIA/DF-140/DF-001/ROTATÓRIA/SEM NOME/ACESSO P/ ROD EPGU/AVENIDA DAS NAÇÕES/VIA L QUATRO NORTE/RETORNO/VIA L QUATRO NORTE/ACESSO/N UM LESTE/VIA N UM LESTE/VIA N UM OESTE/ACESSO P/ VIA S UM OESTE/VIA S UM OESTE/ACESSO P/ VIA N UM OESTE"/>
  </r>
  <r>
    <x v="283"/>
    <x v="10"/>
    <x v="4"/>
    <x v="0"/>
    <n v="22"/>
    <s v="RODOVIÁRIA PLANO PILOTO"/>
    <s v="BRASÍLIA"/>
    <s v="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"/>
  </r>
  <r>
    <x v="283"/>
    <x v="10"/>
    <x v="5"/>
    <x v="1"/>
    <n v="1"/>
    <s v="RODOVIÁRIA PLANO PILOTO"/>
    <s v="BRASÍLIA"/>
    <s v="RODOVIÁRIA PLANO PILOTO"/>
  </r>
  <r>
    <x v="283"/>
    <x v="10"/>
    <x v="5"/>
    <x v="1"/>
    <n v="2"/>
    <s v="ACESSO P/ VIA N UM OESTE"/>
    <s v="BRASÍLIA"/>
    <s v="RODOVIÁRIA PLANO PILOTO/ACESSO P/ VIA N UM OESTE"/>
  </r>
  <r>
    <x v="283"/>
    <x v="10"/>
    <x v="5"/>
    <x v="1"/>
    <n v="3"/>
    <s v="VIA S UM OESTE"/>
    <s v="BRASÍLIA"/>
    <s v="RODOVIÁRIA PLANO PILOTO/ACESSO P/ VIA N UM OESTE/VIA S UM OESTE"/>
  </r>
  <r>
    <x v="283"/>
    <x v="10"/>
    <x v="5"/>
    <x v="1"/>
    <n v="4"/>
    <s v="ACESSO P/ VIA S UM OESTE"/>
    <s v="BRASÍLIA"/>
    <s v="RODOVIÁRIA PLANO PILOTO/ACESSO P/ VIA N UM OESTE/VIA S UM OESTE/ACESSO P/ VIA S UM OESTE"/>
  </r>
  <r>
    <x v="283"/>
    <x v="10"/>
    <x v="5"/>
    <x v="1"/>
    <n v="5"/>
    <s v="VIA N UM OESTE"/>
    <s v="BRASÍLIA"/>
    <s v="RODOVIÁRIA PLANO PILOTO/ACESSO P/ VIA N UM OESTE/VIA S UM OESTE/ACESSO P/ VIA S UM OESTE/VIA N UM OESTE"/>
  </r>
  <r>
    <x v="283"/>
    <x v="10"/>
    <x v="5"/>
    <x v="1"/>
    <n v="6"/>
    <s v="VIA N UM LESTE"/>
    <s v="BRASÍLIA"/>
    <s v="RODOVIÁRIA PLANO PILOTO/ACESSO P/ VIA N UM OESTE/VIA S UM OESTE/ACESSO P/ VIA S UM OESTE/VIA N UM OESTE/VIA N UM LESTE"/>
  </r>
  <r>
    <x v="283"/>
    <x v="10"/>
    <x v="5"/>
    <x v="1"/>
    <n v="7"/>
    <s v="N UM LESTE"/>
    <s v="BRASÍLIA"/>
    <s v="RODOVIÁRIA PLANO PILOTO/ACESSO P/ VIA N UM OESTE/VIA S UM OESTE/ACESSO P/ VIA S UM OESTE/VIA N UM OESTE/VIA N UM LESTE/N UM LESTE"/>
  </r>
  <r>
    <x v="283"/>
    <x v="10"/>
    <x v="5"/>
    <x v="1"/>
    <n v="8"/>
    <s v="ACESSO"/>
    <s v="BRASÍLIA"/>
    <s v="RODOVIÁRIA PLANO PILOTO/ACESSO P/ VIA N UM OESTE/VIA S UM OESTE/ACESSO P/ VIA S UM OESTE/VIA N UM OESTE/VIA N UM LESTE/N UM LESTE/ACESSO"/>
  </r>
  <r>
    <x v="283"/>
    <x v="10"/>
    <x v="5"/>
    <x v="1"/>
    <n v="9"/>
    <s v="VIA L QUATRO NORTE"/>
    <s v="BRASÍLIA"/>
    <s v="RODOVIÁRIA PLANO PILOTO/ACESSO P/ VIA N UM OESTE/VIA S UM OESTE/ACESSO P/ VIA S UM OESTE/VIA N UM OESTE/VIA N UM LESTE/N UM LESTE/ACESSO/VIA L QUATRO NORTE"/>
  </r>
  <r>
    <x v="283"/>
    <x v="10"/>
    <x v="5"/>
    <x v="1"/>
    <n v="10"/>
    <s v="RETORNO"/>
    <s v="BRASÍLIA"/>
    <s v="RODOVIÁRIA PLANO PILOTO/ACESSO P/ VIA N UM OESTE/VIA S UM OESTE/ACESSO P/ VIA S UM OESTE/VIA N UM OESTE/VIA N UM LESTE/N UM LESTE/ACESSO/VIA L QUATRO NORTE/RETORNO"/>
  </r>
  <r>
    <x v="283"/>
    <x v="10"/>
    <x v="5"/>
    <x v="1"/>
    <n v="11"/>
    <s v="VIA L QUATRO NORTE"/>
    <s v="BRASÍLIA"/>
    <s v="RODOVIÁRIA PLANO PILOTO/ACESSO P/ VIA N UM OESTE/VIA S UM OESTE/ACESSO P/ VIA S UM OESTE/VIA N UM OESTE/VIA N UM LESTE/N UM LESTE/ACESSO/VIA L QUATRO NORTE/RETORNO/VIA L QUATRO NORTE"/>
  </r>
  <r>
    <x v="283"/>
    <x v="10"/>
    <x v="5"/>
    <x v="1"/>
    <n v="12"/>
    <s v="AVENIDA DAS NAÇÕES"/>
    <s v="BRASÍLIA"/>
    <s v="RODOVIÁRIA PLANO PILOTO/ACESSO P/ VIA N UM OESTE/VIA S UM OESTE/ACESSO P/ VIA S UM OESTE/VIA N UM OESTE/VIA N UM LESTE/N UM LESTE/ACESSO/VIA L QUATRO NORTE/RETORNO/VIA L QUATRO NORTE/AVENIDA DAS NAÇÕES"/>
  </r>
  <r>
    <x v="283"/>
    <x v="10"/>
    <x v="5"/>
    <x v="1"/>
    <n v="13"/>
    <s v="ACESSO P/ ROD EPGU"/>
    <s v="LAGO SUL"/>
    <s v="RODOVIÁRIA PLANO PILOTO/ACESSO P/ VIA N UM OESTE/VIA S UM OESTE/ACESSO P/ VIA S UM OESTE/VIA N UM OESTE/VIA N UM LESTE/N UM LESTE/ACESSO/VIA L QUATRO NORTE/RETORNO/VIA L QUATRO NORTE/AVENIDA DAS NAÇÕES/ACESSO P/ ROD EPGU"/>
  </r>
  <r>
    <x v="283"/>
    <x v="10"/>
    <x v="5"/>
    <x v="1"/>
    <n v="14"/>
    <s v="SEM NOME"/>
    <s v="LAGO SUL"/>
    <s v="RODOVIÁRIA PLANO PILOTO/ACESSO P/ VIA N UM OESTE/VIA S UM OESTE/ACESSO P/ VIA S UM OESTE/VIA N UM OESTE/VIA N UM LESTE/N UM LESTE/ACESSO/VIA L QUATRO NORTE/RETORNO/VIA L QUATRO NORTE/AVENIDA DAS NAÇÕES/ACESSO P/ ROD EPGU/SEM NOME"/>
  </r>
  <r>
    <x v="283"/>
    <x v="10"/>
    <x v="5"/>
    <x v="1"/>
    <n v="15"/>
    <s v="ROTATÓRIA"/>
    <s v="LAGO SUL"/>
    <s v="RODOVIÁRIA PLANO PILOTO/ACESSO P/ VIA N UM OESTE/VIA S UM OESTE/ACESSO P/ VIA S UM OESTE/VIA N UM OESTE/VIA N UM LESTE/N UM LESTE/ACESSO/VIA L QUATRO NORTE/RETORNO/VIA L QUATRO NORTE/AVENIDA DAS NAÇÕES/ACESSO P/ ROD EPGU/SEM NOME/ROTATÓRIA"/>
  </r>
  <r>
    <x v="283"/>
    <x v="10"/>
    <x v="5"/>
    <x v="1"/>
    <n v="16"/>
    <s v="DF-001"/>
    <s v="JARDIM BOTÂNICO"/>
    <s v="RODOVIÁRIA PLANO PILOTO/ACESSO P/ VIA N UM OESTE/VIA S UM OESTE/ACESSO P/ VIA S UM OESTE/VIA N UM OESTE/VIA N UM LESTE/N UM LESTE/ACESSO/VIA L QUATRO NORTE/RETORNO/VIA L QUATRO NORTE/AVENIDA DAS NAÇÕES/ACESSO P/ ROD EPGU/SEM NOME/ROTATÓRIA/DF-001"/>
  </r>
  <r>
    <x v="283"/>
    <x v="10"/>
    <x v="5"/>
    <x v="1"/>
    <n v="17"/>
    <s v="DF-140"/>
    <s v="SÃO SEBASTIÃO"/>
    <s v="RODOVIÁRIA PLANO PILOTO/ACESSO P/ VIA N UM OESTE/VIA S UM OESTE/ACESSO P/ VIA S UM OESTE/VIA N UM OESTE/VIA N UM LESTE/N UM LESTE/ACESSO/VIA L QUATRO NORTE/RETORNO/VIA L QUATRO NORTE/AVENIDA DAS NAÇÕES/ACESSO P/ ROD EPGU/SEM NOME/ROTATÓRIA/DF-001/DF-140"/>
  </r>
  <r>
    <x v="283"/>
    <x v="10"/>
    <x v="5"/>
    <x v="1"/>
    <n v="18"/>
    <s v="ROTATÓRIA"/>
    <s v="SÃO SEBASTIÃO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"/>
  </r>
  <r>
    <x v="283"/>
    <x v="10"/>
    <x v="5"/>
    <x v="1"/>
    <n v="19"/>
    <s v="DF-140"/>
    <s v="SÃO SEBASTIÃO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/DF-140"/>
  </r>
  <r>
    <x v="283"/>
    <x v="10"/>
    <x v="5"/>
    <x v="1"/>
    <n v="20"/>
    <s v="GO-521"/>
    <s v="SÃO SEBASTIÃO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"/>
  </r>
  <r>
    <x v="283"/>
    <x v="10"/>
    <x v="5"/>
    <x v="1"/>
    <n v="21"/>
    <s v="GO-521"/>
    <s v="JARDIM ABC (CIDADE OCIDENTAL)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"/>
  </r>
  <r>
    <x v="283"/>
    <x v="10"/>
    <x v="5"/>
    <x v="1"/>
    <n v="22"/>
    <s v="JARDIM ABC"/>
    <s v="JARDIM ABC (CIDADE OCIDENTAL)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/JARDIM ABC"/>
  </r>
  <r>
    <x v="284"/>
    <x v="10"/>
    <x v="4"/>
    <x v="0"/>
    <n v="1"/>
    <s v="AVENIDA PERIMETRAL SUL"/>
    <s v="CIDADE OCIDENTAL"/>
    <s v="AVENIDA PERIMETRAL SUL"/>
  </r>
  <r>
    <x v="284"/>
    <x v="10"/>
    <x v="4"/>
    <x v="0"/>
    <n v="2"/>
    <s v="RUA QUARENTA E DOIS"/>
    <s v="CIDADE OCIDENTAL"/>
    <s v="AVENIDA PERIMETRAL SUL/RUA QUARENTA E DOIS"/>
  </r>
  <r>
    <x v="284"/>
    <x v="10"/>
    <x v="4"/>
    <x v="0"/>
    <n v="3"/>
    <s v=" AVENIDA EIXO II "/>
    <s v="CIDADE OCIDENTAL"/>
    <s v="AVENIDA PERIMETRAL SUL/RUA QUARENTA E DOIS/ AVENIDA EIXO II "/>
  </r>
  <r>
    <x v="284"/>
    <x v="10"/>
    <x v="4"/>
    <x v="0"/>
    <n v="4"/>
    <s v="RUA TRINTA E SETE"/>
    <s v="CIDADE OCIDENTAL"/>
    <s v="AVENIDA PERIMETRAL SUL/RUA QUARENTA E DOIS/ AVENIDA EIXO II /RUA TRINTA E SETE"/>
  </r>
  <r>
    <x v="284"/>
    <x v="10"/>
    <x v="4"/>
    <x v="0"/>
    <n v="5"/>
    <s v="RUA TRINTA E DOIS"/>
    <s v="CIDADE OCIDENTAL"/>
    <s v="AVENIDA PERIMETRAL SUL/RUA QUARENTA E DOIS/ AVENIDA EIXO II /RUA TRINTA E SETE/RUA TRINTA E DOIS"/>
  </r>
  <r>
    <x v="284"/>
    <x v="10"/>
    <x v="4"/>
    <x v="0"/>
    <n v="6"/>
    <s v="RUA QUARENTA E DOIS"/>
    <s v="CIDADE OCIDENTAL"/>
    <s v="AVENIDA PERIMETRAL SUL/RUA QUARENTA E DOIS/ AVENIDA EIXO II /RUA TRINTA E SETE/RUA TRINTA E DOIS/RUA QUARENTA E DOIS"/>
  </r>
  <r>
    <x v="284"/>
    <x v="10"/>
    <x v="4"/>
    <x v="0"/>
    <n v="7"/>
    <s v=" AVENIDA PERIMETRAL SUL "/>
    <s v="CIDADE OCIDENTAL"/>
    <s v="AVENIDA PERIMETRAL SUL/RUA QUARENTA E DOIS/ AVENIDA EIXO II /RUA TRINTA E SETE/RUA TRINTA E DOIS/RUA QUARENTA E DOIS/ AVENIDA PERIMETRAL SUL "/>
  </r>
  <r>
    <x v="284"/>
    <x v="10"/>
    <x v="4"/>
    <x v="0"/>
    <n v="8"/>
    <s v="ESTRADA PARA O MESQUITA "/>
    <s v="CIDADE OCIDENTAL"/>
    <s v="AVENIDA PERIMETRAL SUL/RUA QUARENTA E DOIS/ AVENIDA EIXO II /RUA TRINTA E SETE/RUA TRINTA E DOIS/RUA QUARENTA E DOIS/ AVENIDA PERIMETRAL SUL /ESTRADA PARA O MESQUITA "/>
  </r>
  <r>
    <x v="284"/>
    <x v="10"/>
    <x v="4"/>
    <x v="0"/>
    <n v="9"/>
    <s v="VICINAL"/>
    <s v="CIDADE OCIDENTAL"/>
    <s v="AVENIDA PERIMETRAL SUL/RUA QUARENTA E DOIS/ AVENIDA EIXO II /RUA TRINTA E SETE/RUA TRINTA E DOIS/RUA QUARENTA E DOIS/ AVENIDA PERIMETRAL SUL /ESTRADA PARA O MESQUITA /VICINAL"/>
  </r>
  <r>
    <x v="284"/>
    <x v="10"/>
    <x v="4"/>
    <x v="0"/>
    <n v="10"/>
    <s v="JARDIM EDITE "/>
    <s v="CIDADE OCIDENTAL"/>
    <s v="AVENIDA PERIMETRAL SUL/RUA QUARENTA E DOIS/ AVENIDA EIXO II /RUA TRINTA E SETE/RUA TRINTA E DOIS/RUA QUARENTA E DOIS/ AVENIDA PERIMETRAL SUL /ESTRADA PARA O MESQUITA /VICINAL/JARDIM EDITE "/>
  </r>
  <r>
    <x v="284"/>
    <x v="10"/>
    <x v="4"/>
    <x v="0"/>
    <n v="11"/>
    <s v="GO-521 "/>
    <s v="CIDADE OCIDENTAL"/>
    <s v="AVENIDA PERIMETRAL SUL/RUA QUARENTA E DOIS/ AVENIDA EIXO II /RUA TRINTA E SETE/RUA TRINTA E DOIS/RUA QUARENTA E DOIS/ AVENIDA PERIMETRAL SUL /ESTRADA PARA O MESQUITA /VICINAL/JARDIM EDITE /GO-521 "/>
  </r>
  <r>
    <x v="284"/>
    <x v="10"/>
    <x v="4"/>
    <x v="0"/>
    <n v="12"/>
    <s v="JARDIM ABC "/>
    <s v="JARDIM ABC (CIDADE OCIDENTAL)"/>
    <s v="AVENIDA PERIMETRAL SUL/RUA QUARENTA E DOIS/ AVENIDA EIXO II /RUA TRINTA E SETE/RUA TRINTA E DOIS/RUA QUARENTA E DOIS/ AVENIDA PERIMETRAL SUL /ESTRADA PARA O MESQUITA /VICINAL/JARDIM EDITE /GO-521 /JARDIM ABC "/>
  </r>
  <r>
    <x v="284"/>
    <x v="10"/>
    <x v="4"/>
    <x v="0"/>
    <n v="13"/>
    <s v=" DF-140 "/>
    <s v="SÃO SEBASTIÃO"/>
    <s v="AVENIDA PERIMETRAL SUL/RUA QUARENTA E DOIS/ AVENIDA EIXO II /RUA TRINTA E SETE/RUA TRINTA E DOIS/RUA QUARENTA E DOIS/ AVENIDA PERIMETRAL SUL /ESTRADA PARA O MESQUITA /VICINAL/JARDIM EDITE /GO-521 /JARDIM ABC / DF-140 "/>
  </r>
  <r>
    <x v="284"/>
    <x v="10"/>
    <x v="4"/>
    <x v="0"/>
    <n v="14"/>
    <s v=" DF-001"/>
    <s v="SÃO SEBASTIÃO"/>
    <s v="AVENIDA PERIMETRAL SUL/RUA QUARENTA E DOIS/ AVENIDA EIXO II /RUA TRINTA E SETE/RUA TRINTA E DOIS/RUA QUARENTA E DOIS/ AVENIDA PERIMETRAL SUL /ESTRADA PARA O MESQUITA /VICINAL/JARDIM EDITE /GO-521 /JARDIM ABC / DF-140 / DF-001"/>
  </r>
  <r>
    <x v="284"/>
    <x v="10"/>
    <x v="4"/>
    <x v="0"/>
    <n v="15"/>
    <s v="EPCT"/>
    <s v="SÃO SEBASTIÃO"/>
    <s v="AVENIDA PERIMETRAL SUL/RUA QUARENTA E DOIS/ AVENIDA EIXO II /RUA TRINTA E SETE/RUA TRINTA E DOIS/RUA QUARENTA E DOIS/ AVENIDA PERIMETRAL SUL /ESTRADA PARA O MESQUITA /VICINAL/JARDIM EDITE /GO-521 /JARDIM ABC / DF-140 / DF-001/EPCT"/>
  </r>
  <r>
    <x v="284"/>
    <x v="10"/>
    <x v="4"/>
    <x v="0"/>
    <n v="16"/>
    <s v="DF-035"/>
    <s v="SÃO SEBASTIÃO"/>
    <s v="AVENIDA PERIMETRAL SUL/RUA QUARENTA E DOIS/ AVENIDA EIXO II /RUA TRINTA E SETE/RUA TRINTA E DOIS/RUA QUARENTA E DOIS/ AVENIDA PERIMETRAL SUL /ESTRADA PARA O MESQUITA /VICINAL/JARDIM EDITE /GO-521 /JARDIM ABC / DF-140 / DF-001/EPCT/DF-035"/>
  </r>
  <r>
    <x v="284"/>
    <x v="10"/>
    <x v="4"/>
    <x v="0"/>
    <n v="17"/>
    <s v=" EPCV"/>
    <s v="LAGO SUL"/>
    <s v="AVENIDA PERIMETRAL SUL/RUA QUARENTA E DOIS/ AVENIDA EIXO II /RUA TRINTA E SETE/RUA TRINTA E DOIS/RUA QUARENTA E DOIS/ AVENIDA PERIMETRAL SUL /ESTRADA PARA O MESQUITA /VICINAL/JARDIM EDITE /GO-521 /JARDIM ABC / DF-140 / DF-001/EPCT/DF-035/ EPCV"/>
  </r>
  <r>
    <x v="284"/>
    <x v="10"/>
    <x v="4"/>
    <x v="0"/>
    <n v="18"/>
    <s v="DF-025 "/>
    <s v="LAGO SUL"/>
    <s v="AVENIDA PERIMETRAL SUL/RUA QUARENTA E DOIS/ AVENIDA EIXO II /RUA TRINTA E SETE/RUA TRINTA E DOIS/RUA QUARENTA E DOIS/ AVENIDA PERIMETRAL SUL /ESTRADA PARA O MESQUITA /VICINAL/JARDIM EDITE /GO-521 /JARDIM ABC / DF-140 / DF-001/EPCT/DF-035/ EPCV/DF-025 "/>
  </r>
  <r>
    <x v="284"/>
    <x v="10"/>
    <x v="4"/>
    <x v="0"/>
    <n v="19"/>
    <s v="EPDB"/>
    <s v="LAGO SUL"/>
    <s v="AVENIDA PERIMETRAL SUL/RUA QUARENTA E DOIS/ AVENIDA EIXO II /RUA TRINTA E SETE/RUA TRINTA E DOIS/RUA QUARENTA E DOIS/ AVENIDA PERIMETRAL SUL /ESTRADA PARA O MESQUITA /VICINAL/JARDIM EDITE /GO-521 /JARDIM ABC / DF-140 / DF-001/EPCT/DF-035/ EPCV/DF-025 /EPDB"/>
  </r>
  <r>
    <x v="284"/>
    <x v="10"/>
    <x v="4"/>
    <x v="0"/>
    <n v="20"/>
    <s v="PONTE COSTA E SILVA"/>
    <s v="LAGO SUL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"/>
  </r>
  <r>
    <x v="284"/>
    <x v="10"/>
    <x v="4"/>
    <x v="0"/>
    <n v="21"/>
    <s v=" VIA L2 SUL "/>
    <s v="BRASÍLIA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"/>
  </r>
  <r>
    <x v="284"/>
    <x v="10"/>
    <x v="4"/>
    <x v="0"/>
    <n v="22"/>
    <s v="VIA S-1 "/>
    <s v="BRASÍLIA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"/>
  </r>
  <r>
    <x v="284"/>
    <x v="10"/>
    <x v="4"/>
    <x v="0"/>
    <n v="23"/>
    <s v="VIA N-1"/>
    <s v="BRASÍLIA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"/>
  </r>
  <r>
    <x v="284"/>
    <x v="10"/>
    <x v="4"/>
    <x v="0"/>
    <n v="24"/>
    <s v="RODOVIÁRIA PLANO PILOTO"/>
    <s v="BRASÍLIA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"/>
  </r>
  <r>
    <x v="284"/>
    <x v="10"/>
    <x v="5"/>
    <x v="1"/>
    <n v="1"/>
    <s v="RODOVIÁRIA PLANO PILOTO"/>
    <s v="BRASÍLIA"/>
    <s v="RODOVIÁRIA PLANO PILOTO"/>
  </r>
  <r>
    <x v="284"/>
    <x v="10"/>
    <x v="5"/>
    <x v="1"/>
    <n v="2"/>
    <s v="VIA N-1"/>
    <s v="BRASÍLIA"/>
    <s v="RODOVIÁRIA PLANO PILOTO/VIA N-1"/>
  </r>
  <r>
    <x v="284"/>
    <x v="10"/>
    <x v="5"/>
    <x v="1"/>
    <n v="3"/>
    <s v="VIA S-1 "/>
    <s v="BRASÍLIA"/>
    <s v="RODOVIÁRIA PLANO PILOTO/VIA N-1/VIA S-1 "/>
  </r>
  <r>
    <x v="284"/>
    <x v="10"/>
    <x v="5"/>
    <x v="1"/>
    <n v="4"/>
    <s v=" VIA L2 SUL "/>
    <s v="BRASÍLIA"/>
    <s v="RODOVIÁRIA PLANO PILOTO/VIA N-1/VIA S-1 / VIA L2 SUL "/>
  </r>
  <r>
    <x v="284"/>
    <x v="10"/>
    <x v="5"/>
    <x v="1"/>
    <n v="5"/>
    <s v="PONTE COSTA E SILVA"/>
    <s v="LAGO SUL"/>
    <s v="RODOVIÁRIA PLANO PILOTO/VIA N-1/VIA S-1 / VIA L2 SUL /PONTE COSTA E SILVA"/>
  </r>
  <r>
    <x v="284"/>
    <x v="10"/>
    <x v="5"/>
    <x v="1"/>
    <n v="6"/>
    <s v="EPDB"/>
    <s v="LAGO SUL"/>
    <s v="RODOVIÁRIA PLANO PILOTO/VIA N-1/VIA S-1 / VIA L2 SUL /PONTE COSTA E SILVA/EPDB"/>
  </r>
  <r>
    <x v="284"/>
    <x v="10"/>
    <x v="5"/>
    <x v="1"/>
    <n v="7"/>
    <s v="DF-025 "/>
    <s v="LAGO SUL"/>
    <s v="RODOVIÁRIA PLANO PILOTO/VIA N-1/VIA S-1 / VIA L2 SUL /PONTE COSTA E SILVA/EPDB/DF-025 "/>
  </r>
  <r>
    <x v="284"/>
    <x v="10"/>
    <x v="5"/>
    <x v="1"/>
    <n v="8"/>
    <s v=" EPCV"/>
    <s v="LAGO SUL"/>
    <s v="RODOVIÁRIA PLANO PILOTO/VIA N-1/VIA S-1 / VIA L2 SUL /PONTE COSTA E SILVA/EPDB/DF-025 / EPCV"/>
  </r>
  <r>
    <x v="284"/>
    <x v="10"/>
    <x v="5"/>
    <x v="1"/>
    <n v="9"/>
    <s v="DF-035"/>
    <s v="SÃO SEBASTIÃO"/>
    <s v="RODOVIÁRIA PLANO PILOTO/VIA N-1/VIA S-1 / VIA L2 SUL /PONTE COSTA E SILVA/EPDB/DF-025 / EPCV/DF-035"/>
  </r>
  <r>
    <x v="284"/>
    <x v="10"/>
    <x v="5"/>
    <x v="1"/>
    <n v="10"/>
    <s v="EPCT"/>
    <s v="SÃO SEBASTIÃO"/>
    <s v="RODOVIÁRIA PLANO PILOTO/VIA N-1/VIA S-1 / VIA L2 SUL /PONTE COSTA E SILVA/EPDB/DF-025 / EPCV/DF-035/EPCT"/>
  </r>
  <r>
    <x v="284"/>
    <x v="10"/>
    <x v="5"/>
    <x v="1"/>
    <n v="11"/>
    <s v=" DF-001"/>
    <s v="SÃO SEBASTIÃO"/>
    <s v="RODOVIÁRIA PLANO PILOTO/VIA N-1/VIA S-1 / VIA L2 SUL /PONTE COSTA E SILVA/EPDB/DF-025 / EPCV/DF-035/EPCT/ DF-001"/>
  </r>
  <r>
    <x v="284"/>
    <x v="10"/>
    <x v="5"/>
    <x v="1"/>
    <n v="12"/>
    <s v=" DF-140 "/>
    <s v="SÃO SEBASTIÃO"/>
    <s v="RODOVIÁRIA PLANO PILOTO/VIA N-1/VIA S-1 / VIA L2 SUL /PONTE COSTA E SILVA/EPDB/DF-025 / EPCV/DF-035/EPCT/ DF-001/ DF-140 "/>
  </r>
  <r>
    <x v="284"/>
    <x v="10"/>
    <x v="5"/>
    <x v="1"/>
    <n v="13"/>
    <s v="JARDIM ABC "/>
    <s v="JARDIM ABC (CIDADE OCIDENTAL)"/>
    <s v="RODOVIÁRIA PLANO PILOTO/VIA N-1/VIA S-1 / VIA L2 SUL /PONTE COSTA E SILVA/EPDB/DF-025 / EPCV/DF-035/EPCT/ DF-001/ DF-140 /JARDIM ABC "/>
  </r>
  <r>
    <x v="284"/>
    <x v="10"/>
    <x v="5"/>
    <x v="1"/>
    <n v="14"/>
    <s v="GO-521 "/>
    <s v="CIDADE OCIDENTAL"/>
    <s v="RODOVIÁRIA PLANO PILOTO/VIA N-1/VIA S-1 / VIA L2 SUL /PONTE COSTA E SILVA/EPDB/DF-025 / EPCV/DF-035/EPCT/ DF-001/ DF-140 /JARDIM ABC /GO-521 "/>
  </r>
  <r>
    <x v="284"/>
    <x v="10"/>
    <x v="5"/>
    <x v="1"/>
    <n v="15"/>
    <s v="JARDIM EDITE "/>
    <s v="CIDADE OCIDENTAL"/>
    <s v="RODOVIÁRIA PLANO PILOTO/VIA N-1/VIA S-1 / VIA L2 SUL /PONTE COSTA E SILVA/EPDB/DF-025 / EPCV/DF-035/EPCT/ DF-001/ DF-140 /JARDIM ABC /GO-521 /JARDIM EDITE "/>
  </r>
  <r>
    <x v="284"/>
    <x v="10"/>
    <x v="5"/>
    <x v="1"/>
    <n v="16"/>
    <s v="VICINAL"/>
    <s v="CIDADE OCIDENTAL"/>
    <s v="RODOVIÁRIA PLANO PILOTO/VIA N-1/VIA S-1 / VIA L2 SUL /PONTE COSTA E SILVA/EPDB/DF-025 / EPCV/DF-035/EPCT/ DF-001/ DF-140 /JARDIM ABC /GO-521 /JARDIM EDITE /VICINAL"/>
  </r>
  <r>
    <x v="284"/>
    <x v="10"/>
    <x v="5"/>
    <x v="1"/>
    <n v="17"/>
    <s v="ESTRADA PARA O MESQUITA "/>
    <s v="CIDADE OCIDENTAL"/>
    <s v="RODOVIÁRIA PLANO PILOTO/VIA N-1/VIA S-1 / VIA L2 SUL /PONTE COSTA E SILVA/EPDB/DF-025 / EPCV/DF-035/EPCT/ DF-001/ DF-140 /JARDIM ABC /GO-521 /JARDIM EDITE /VICINAL/ESTRADA PARA O MESQUITA "/>
  </r>
  <r>
    <x v="284"/>
    <x v="10"/>
    <x v="5"/>
    <x v="1"/>
    <n v="18"/>
    <s v=" AVENIDA PERIMETRAL SUL "/>
    <s v="CIDADE OCIDENTAL"/>
    <s v="RODOVIÁRIA PLANO PILOTO/VIA N-1/VIA S-1 / VIA L2 SUL /PONTE COSTA E SILVA/EPDB/DF-025 / EPCV/DF-035/EPCT/ DF-001/ DF-140 /JARDIM ABC /GO-521 /JARDIM EDITE /VICINAL/ESTRADA PARA O MESQUITA / AVENIDA PERIMETRAL SUL "/>
  </r>
  <r>
    <x v="284"/>
    <x v="10"/>
    <x v="5"/>
    <x v="1"/>
    <n v="19"/>
    <s v="RUA QUARENTA E DOIS"/>
    <s v="CIDADE OCIDENTAL"/>
    <s v="RODOVIÁRIA PLANO PILOTO/VIA N-1/VIA S-1 / VIA L2 SUL /PONTE COSTA E SILVA/EPDB/DF-025 / EPCV/DF-035/EPCT/ DF-001/ DF-140 /JARDIM ABC /GO-521 /JARDIM EDITE /VICINAL/ESTRADA PARA O MESQUITA / AVENIDA PERIMETRAL SUL /RUA QUARENTA E DOIS"/>
  </r>
  <r>
    <x v="284"/>
    <x v="10"/>
    <x v="5"/>
    <x v="1"/>
    <n v="20"/>
    <s v="RUA TRINTA E DOIS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"/>
  </r>
  <r>
    <x v="284"/>
    <x v="10"/>
    <x v="5"/>
    <x v="1"/>
    <n v="21"/>
    <s v="RUA TRINTA E SETE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/RUA TRINTA E SETE"/>
  </r>
  <r>
    <x v="284"/>
    <x v="10"/>
    <x v="5"/>
    <x v="1"/>
    <n v="22"/>
    <s v=" AVENIDA EIXO II 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"/>
  </r>
  <r>
    <x v="284"/>
    <x v="10"/>
    <x v="5"/>
    <x v="1"/>
    <n v="23"/>
    <s v="RUA QUARENTA E DOIS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"/>
  </r>
  <r>
    <x v="284"/>
    <x v="10"/>
    <x v="5"/>
    <x v="1"/>
    <n v="24"/>
    <s v="AVENIDA PERIMETRAL SUL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/AVENIDA PERIMETRAL SUL"/>
  </r>
  <r>
    <x v="285"/>
    <x v="5"/>
    <x v="4"/>
    <x v="0"/>
    <n v="1"/>
    <s v="S.QUADRA 11, QUADRA 01"/>
    <s v="CIDADE OCIDENTAL"/>
    <s v="S.QUADRA 11, QUADRA 01"/>
  </r>
  <r>
    <x v="285"/>
    <x v="5"/>
    <x v="4"/>
    <x v="0"/>
    <n v="2"/>
    <s v="OCIDENTAL PARK"/>
    <s v="CIDADE OCIDENTAL"/>
    <s v="S.QUADRA 11, QUADRA 01/OCIDENTAL PARK"/>
  </r>
  <r>
    <x v="285"/>
    <x v="5"/>
    <x v="4"/>
    <x v="0"/>
    <n v="3"/>
    <s v="BR-040"/>
    <s v="VALPARAÍSO DO GOIÁS"/>
    <s v="S.QUADRA 11, QUADRA 01/OCIDENTAL PARK/BR-040"/>
  </r>
  <r>
    <x v="285"/>
    <x v="5"/>
    <x v="4"/>
    <x v="0"/>
    <n v="4"/>
    <s v="BR-040"/>
    <s v="SANTA MARIA"/>
    <s v="S.QUADRA 11, QUADRA 01/OCIDENTAL PARK/BR-040/BR-040"/>
  </r>
  <r>
    <x v="285"/>
    <x v="5"/>
    <x v="4"/>
    <x v="0"/>
    <n v="5"/>
    <s v="EPIA"/>
    <s v="PARKWAY"/>
    <s v="S.QUADRA 11, QUADRA 01/OCIDENTAL PARK/BR-040/BR-040/EPIA"/>
  </r>
  <r>
    <x v="285"/>
    <x v="5"/>
    <x v="4"/>
    <x v="0"/>
    <n v="6"/>
    <s v="EPIA"/>
    <s v="CANDANGOLÂNDIA"/>
    <s v="S.QUADRA 11, QUADRA 01/OCIDENTAL PARK/BR-040/BR-040/EPIA/EPIA"/>
  </r>
  <r>
    <x v="285"/>
    <x v="5"/>
    <x v="4"/>
    <x v="0"/>
    <n v="7"/>
    <s v="PARKSHOPPING"/>
    <s v="GUARÁ"/>
    <s v="S.QUADRA 11, QUADRA 01/OCIDENTAL PARK/BR-040/BR-040/EPIA/EPIA/PARKSHOPPING"/>
  </r>
  <r>
    <x v="285"/>
    <x v="5"/>
    <x v="4"/>
    <x v="0"/>
    <n v="8"/>
    <s v="EPGU - ZOOLÓGICO"/>
    <s v="GUARÁ"/>
    <s v="S.QUADRA 11, QUADRA 01/OCIDENTAL PARK/BR-040/BR-040/EPIA/EPIA/PARKSHOPPING/EPGU - ZOOLÓGICO"/>
  </r>
  <r>
    <x v="285"/>
    <x v="5"/>
    <x v="4"/>
    <x v="0"/>
    <n v="9"/>
    <s v="AVENIDA DAS NAÇÕES (VILA TELEBRASÍLIA)"/>
    <s v="BRASÍLIA"/>
    <s v="S.QUADRA 11, QUADRA 01/OCIDENTAL PARK/BR-040/BR-040/EPIA/EPIA/PARKSHOPPING/EPGU - ZOOLÓGICO/AVENIDA DAS NAÇÕES (VILA TELEBRASÍLIA)"/>
  </r>
  <r>
    <x v="285"/>
    <x v="5"/>
    <x v="4"/>
    <x v="0"/>
    <n v="10"/>
    <s v="EIXO L SUL"/>
    <s v="BRASÍLIA"/>
    <s v="S.QUADRA 11, QUADRA 01/OCIDENTAL PARK/BR-040/BR-040/EPIA/EPIA/PARKSHOPPING/EPGU - ZOOLÓGICO/AVENIDA DAS NAÇÕES (VILA TELEBRASÍLIA)/EIXO L SUL"/>
  </r>
  <r>
    <x v="285"/>
    <x v="5"/>
    <x v="4"/>
    <x v="0"/>
    <n v="11"/>
    <s v="RODOVIÁRIA PLANO PILOTO"/>
    <s v="BRASÍLIA"/>
    <s v="S.QUADRA 11, QUADRA 01/OCIDENTAL PARK/BR-040/BR-040/EPIA/EPIA/PARKSHOPPING/EPGU - ZOOLÓGICO/AVENIDA DAS NAÇÕES (VILA TELEBRASÍLIA)/EIXO L SUL/RODOVIÁRIA PLANO PILOTO"/>
  </r>
  <r>
    <x v="285"/>
    <x v="5"/>
    <x v="5"/>
    <x v="1"/>
    <n v="1"/>
    <s v="RODOVIÁRIA PLANO PILOTO"/>
    <s v="BRASÍLIA"/>
    <s v="RODOVIÁRIA PLANO PILOTO"/>
  </r>
  <r>
    <x v="285"/>
    <x v="5"/>
    <x v="5"/>
    <x v="1"/>
    <n v="2"/>
    <s v="EIXO L SUL"/>
    <s v="BRASÍLIA"/>
    <s v="RODOVIÁRIA PLANO PILOTO/EIXO L SUL"/>
  </r>
  <r>
    <x v="285"/>
    <x v="5"/>
    <x v="5"/>
    <x v="1"/>
    <n v="3"/>
    <s v="AVENIDA DAS NAÇÕES (VILA TELEBRASÍLIA)"/>
    <s v="BRASÍLIA"/>
    <s v="RODOVIÁRIA PLANO PILOTO/EIXO L SUL/AVENIDA DAS NAÇÕES (VILA TELEBRASÍLIA)"/>
  </r>
  <r>
    <x v="285"/>
    <x v="5"/>
    <x v="5"/>
    <x v="1"/>
    <n v="4"/>
    <s v="EPGU - ZOOLÓGICO"/>
    <s v="GUARÁ"/>
    <s v="RODOVIÁRIA PLANO PILOTO/EIXO L SUL/AVENIDA DAS NAÇÕES (VILA TELEBRASÍLIA)/EPGU - ZOOLÓGICO"/>
  </r>
  <r>
    <x v="285"/>
    <x v="5"/>
    <x v="5"/>
    <x v="1"/>
    <n v="5"/>
    <s v="PARKSHOPPING"/>
    <s v="GUARÁ"/>
    <s v="RODOVIÁRIA PLANO PILOTO/EIXO L SUL/AVENIDA DAS NAÇÕES (VILA TELEBRASÍLIA)/EPGU - ZOOLÓGICO/PARKSHOPPING"/>
  </r>
  <r>
    <x v="285"/>
    <x v="5"/>
    <x v="5"/>
    <x v="1"/>
    <n v="6"/>
    <s v="EPIA"/>
    <s v="CANDANGOLÂNDIA"/>
    <s v="RODOVIÁRIA PLANO PILOTO/EIXO L SUL/AVENIDA DAS NAÇÕES (VILA TELEBRASÍLIA)/EPGU - ZOOLÓGICO/PARKSHOPPING/EPIA"/>
  </r>
  <r>
    <x v="285"/>
    <x v="5"/>
    <x v="5"/>
    <x v="1"/>
    <n v="7"/>
    <s v="EPIA"/>
    <s v="PARKWAY"/>
    <s v="RODOVIÁRIA PLANO PILOTO/EIXO L SUL/AVENIDA DAS NAÇÕES (VILA TELEBRASÍLIA)/EPGU - ZOOLÓGICO/PARKSHOPPING/EPIA/EPIA"/>
  </r>
  <r>
    <x v="285"/>
    <x v="5"/>
    <x v="5"/>
    <x v="1"/>
    <n v="8"/>
    <s v="BR-040"/>
    <s v="SANTA MARIA"/>
    <s v="RODOVIÁRIA PLANO PILOTO/EIXO L SUL/AVENIDA DAS NAÇÕES (VILA TELEBRASÍLIA)/EPGU - ZOOLÓGICO/PARKSHOPPING/EPIA/EPIA/BR-040"/>
  </r>
  <r>
    <x v="285"/>
    <x v="5"/>
    <x v="5"/>
    <x v="1"/>
    <n v="9"/>
    <s v="BR-040"/>
    <s v="VALPARAÍSO DO GOIÁS"/>
    <s v="RODOVIÁRIA PLANO PILOTO/EIXO L SUL/AVENIDA DAS NAÇÕES (VILA TELEBRASÍLIA)/EPGU - ZOOLÓGICO/PARKSHOPPING/EPIA/EPIA/BR-040/BR-040"/>
  </r>
  <r>
    <x v="285"/>
    <x v="5"/>
    <x v="5"/>
    <x v="1"/>
    <n v="10"/>
    <s v="OCIDENTAL PARK"/>
    <s v="CIDADE OCIDENTAL"/>
    <s v="RODOVIÁRIA PLANO PILOTO/EIXO L SUL/AVENIDA DAS NAÇÕES (VILA TELEBRASÍLIA)/EPGU - ZOOLÓGICO/PARKSHOPPING/EPIA/EPIA/BR-040/BR-040/OCIDENTAL PARK"/>
  </r>
  <r>
    <x v="285"/>
    <x v="5"/>
    <x v="5"/>
    <x v="1"/>
    <n v="11"/>
    <s v="S.QUADRA 11, QUADRA 01"/>
    <s v="CIDADE OCIDENTAL"/>
    <s v="RODOVIÁRIA PLANO PILOTO/EIXO L SUL/AVENIDA DAS NAÇÕES (VILA TELEBRASÍLIA)/EPGU - ZOOLÓGICO/PARKSHOPPING/EPIA/EPIA/BR-040/BR-040/OCIDENTAL PARK/S.QUADRA 11, QUADRA 01"/>
  </r>
  <r>
    <x v="286"/>
    <x v="10"/>
    <x v="4"/>
    <x v="0"/>
    <n v="1"/>
    <s v="AVENIDA EIXO I (ENTRE AVENIDA VILMA DOS REIS RORIZ E AVENIDA EIXO II)"/>
    <s v="CIDADE OCIDENTAL"/>
    <s v="AVENIDA EIXO I (ENTRE AVENIDA VILMA DOS REIS RORIZ E AVENIDA EIXO II)"/>
  </r>
  <r>
    <x v="286"/>
    <x v="10"/>
    <x v="4"/>
    <x v="0"/>
    <n v="2"/>
    <s v="AVENIDA VILMA DOS REIS RORIZ"/>
    <s v="CIDADE OCIDENTAL"/>
    <s v="AVENIDA EIXO I (ENTRE AVENIDA VILMA DOS REIS RORIZ E AVENIDA EIXO II)/AVENIDA VILMA DOS REIS RORIZ"/>
  </r>
  <r>
    <x v="286"/>
    <x v="10"/>
    <x v="4"/>
    <x v="0"/>
    <n v="3"/>
    <s v="ESTRADA PARA O MESQUITA "/>
    <s v="CIDADE OCIDENTAL"/>
    <s v="AVENIDA EIXO I (ENTRE AVENIDA VILMA DOS REIS RORIZ E AVENIDA EIXO II)/AVENIDA VILMA DOS REIS RORIZ/ESTRADA PARA O MESQUITA "/>
  </r>
  <r>
    <x v="286"/>
    <x v="10"/>
    <x v="4"/>
    <x v="0"/>
    <n v="4"/>
    <s v="SEM NOME"/>
    <s v="CIDADE OCIDENTAL"/>
    <s v="AVENIDA EIXO I (ENTRE AVENIDA VILMA DOS REIS RORIZ E AVENIDA EIXO II)/AVENIDA VILMA DOS REIS RORIZ/ESTRADA PARA O MESQUITA /SEM NOME"/>
  </r>
  <r>
    <x v="286"/>
    <x v="10"/>
    <x v="4"/>
    <x v="0"/>
    <n v="5"/>
    <s v="ROTATÓRIA"/>
    <s v="CIDADE OCIDENTAL"/>
    <s v="AVENIDA EIXO I (ENTRE AVENIDA VILMA DOS REIS RORIZ E AVENIDA EIXO II)/AVENIDA VILMA DOS REIS RORIZ/ESTRADA PARA O MESQUITA /SEM NOME/ROTATÓRIA"/>
  </r>
  <r>
    <x v="286"/>
    <x v="10"/>
    <x v="4"/>
    <x v="0"/>
    <n v="6"/>
    <s v="RUA VINTE E SETE"/>
    <s v="CIDADE OCIDENTAL"/>
    <s v="AVENIDA EIXO I (ENTRE AVENIDA VILMA DOS REIS RORIZ E AVENIDA EIXO II)/AVENIDA VILMA DOS REIS RORIZ/ESTRADA PARA O MESQUITA /SEM NOME/ROTATÓRIA/RUA VINTE E SETE"/>
  </r>
  <r>
    <x v="286"/>
    <x v="10"/>
    <x v="4"/>
    <x v="0"/>
    <n v="7"/>
    <s v="SEM NOME"/>
    <s v="JARDIM ABC (CIDADE OCIDENTAL)"/>
    <s v="AVENIDA EIXO I (ENTRE AVENIDA VILMA DOS REIS RORIZ E AVENIDA EIXO II)/AVENIDA VILMA DOS REIS RORIZ/ESTRADA PARA O MESQUITA /SEM NOME/ROTATÓRIA/RUA VINTE E SETE/SEM NOME"/>
  </r>
  <r>
    <x v="286"/>
    <x v="10"/>
    <x v="4"/>
    <x v="0"/>
    <n v="8"/>
    <s v="ROTATÓRIA"/>
    <s v="JARDIM ABC (CIDADE OCIDENTAL)"/>
    <s v="AVENIDA EIXO I (ENTRE AVENIDA VILMA DOS REIS RORIZ E AVENIDA EIXO II)/AVENIDA VILMA DOS REIS RORIZ/ESTRADA PARA O MESQUITA /SEM NOME/ROTATÓRIA/RUA VINTE E SETE/SEM NOME/ROTATÓRIA"/>
  </r>
  <r>
    <x v="286"/>
    <x v="10"/>
    <x v="4"/>
    <x v="0"/>
    <n v="9"/>
    <s v="GO-436"/>
    <s v="JARDIM ABC (CIDADE OCIDENTAL)"/>
    <s v="AVENIDA EIXO I (ENTRE AVENIDA VILMA DOS REIS RORIZ E AVENIDA EIXO II)/AVENIDA VILMA DOS REIS RORIZ/ESTRADA PARA O MESQUITA /SEM NOME/ROTATÓRIA/RUA VINTE E SETE/SEM NOME/ROTATÓRIA/GO-436"/>
  </r>
  <r>
    <x v="286"/>
    <x v="10"/>
    <x v="4"/>
    <x v="0"/>
    <n v="10"/>
    <s v="GO-521"/>
    <s v="JARDIM ABC (CIDADE OCIDENTAL)"/>
    <s v="AVENIDA EIXO I (ENTRE AVENIDA VILMA DOS REIS RORIZ E AVENIDA EIXO II)/AVENIDA VILMA DOS REIS RORIZ/ESTRADA PARA O MESQUITA /SEM NOME/ROTATÓRIA/RUA VINTE E SETE/SEM NOME/ROTATÓRIA/GO-436/GO-521"/>
  </r>
  <r>
    <x v="286"/>
    <x v="10"/>
    <x v="4"/>
    <x v="0"/>
    <n v="11"/>
    <s v="GO-521"/>
    <s v="SÃO SEBASTIÃO"/>
    <s v="AVENIDA EIXO I (ENTRE AVENIDA VILMA DOS REIS RORIZ E AVENIDA EIXO II)/AVENIDA VILMA DOS REIS RORIZ/ESTRADA PARA O MESQUITA /SEM NOME/ROTATÓRIA/RUA VINTE E SETE/SEM NOME/ROTATÓRIA/GO-436/GO-521/GO-521"/>
  </r>
  <r>
    <x v="286"/>
    <x v="10"/>
    <x v="4"/>
    <x v="0"/>
    <n v="12"/>
    <s v="DF-140"/>
    <s v="SÃO SEBASTIÃO"/>
    <s v="AVENIDA EIXO I (ENTRE AVENIDA VILMA DOS REIS RORIZ E AVENIDA EIXO II)/AVENIDA VILMA DOS REIS RORIZ/ESTRADA PARA O MESQUITA /SEM NOME/ROTATÓRIA/RUA VINTE E SETE/SEM NOME/ROTATÓRIA/GO-436/GO-521/GO-521/DF-140"/>
  </r>
  <r>
    <x v="286"/>
    <x v="10"/>
    <x v="4"/>
    <x v="0"/>
    <n v="13"/>
    <s v="ROTATÓRIA"/>
    <s v="SÃO SEBASTIÃO"/>
    <s v="AVENIDA EIXO I (ENTRE AVENIDA VILMA DOS REIS RORIZ E AVENIDA EIXO II)/AVENIDA VILMA DOS REIS RORIZ/ESTRADA PARA O MESQUITA /SEM NOME/ROTATÓRIA/RUA VINTE E SETE/SEM NOME/ROTATÓRIA/GO-436/GO-521/GO-521/DF-140/ROTATÓRIA"/>
  </r>
  <r>
    <x v="286"/>
    <x v="10"/>
    <x v="4"/>
    <x v="0"/>
    <n v="14"/>
    <s v="DF-140"/>
    <s v="SÃO SEBASTIÃO"/>
    <s v="AVENIDA EIXO I (ENTRE AVENIDA VILMA DOS REIS RORIZ E AVENIDA EIXO II)/AVENIDA VILMA DOS REIS RORIZ/ESTRADA PARA O MESQUITA /SEM NOME/ROTATÓRIA/RUA VINTE E SETE/SEM NOME/ROTATÓRIA/GO-436/GO-521/GO-521/DF-140/ROTATÓRIA/DF-140"/>
  </r>
  <r>
    <x v="286"/>
    <x v="10"/>
    <x v="4"/>
    <x v="0"/>
    <n v="15"/>
    <s v="DF-001"/>
    <s v="JARDIM BOTÂNICO"/>
    <s v="AVENIDA EIXO I (ENTRE AVENIDA VILMA DOS REIS RORIZ E AVENIDA EIXO II)/AVENIDA VILMA DOS REIS RORIZ/ESTRADA PARA O MESQUITA /SEM NOME/ROTATÓRIA/RUA VINTE E SETE/SEM NOME/ROTATÓRIA/GO-436/GO-521/GO-521/DF-140/ROTATÓRIA/DF-140/DF-001"/>
  </r>
  <r>
    <x v="286"/>
    <x v="10"/>
    <x v="4"/>
    <x v="0"/>
    <n v="16"/>
    <s v="ROTATÓRIA"/>
    <s v="LAGO SUL"/>
    <s v="AVENIDA EIXO I (ENTRE AVENIDA VILMA DOS REIS RORIZ E AVENIDA EIXO II)/AVENIDA VILMA DOS REIS RORIZ/ESTRADA PARA O MESQUITA /SEM NOME/ROTATÓRIA/RUA VINTE E SETE/SEM NOME/ROTATÓRIA/GO-436/GO-521/GO-521/DF-140/ROTATÓRIA/DF-140/DF-001/ROTATÓRIA"/>
  </r>
  <r>
    <x v="286"/>
    <x v="10"/>
    <x v="4"/>
    <x v="0"/>
    <n v="17"/>
    <s v="SEM NOME"/>
    <s v="LAGO SUL"/>
    <s v="AVENIDA EIXO I (ENTRE AVENIDA VILMA DOS REIS RORIZ E AVENIDA EIXO II)/AVENIDA VILMA DOS REIS RORIZ/ESTRADA PARA O MESQUITA /SEM NOME/ROTATÓRIA/RUA VINTE E SETE/SEM NOME/ROTATÓRIA/GO-436/GO-521/GO-521/DF-140/ROTATÓRIA/DF-140/DF-001/ROTATÓRIA/SEM NOME"/>
  </r>
  <r>
    <x v="286"/>
    <x v="10"/>
    <x v="4"/>
    <x v="0"/>
    <n v="18"/>
    <s v="ACESSO P/ ROD EPGU"/>
    <s v="LAGO SUL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"/>
  </r>
  <r>
    <x v="286"/>
    <x v="10"/>
    <x v="4"/>
    <x v="0"/>
    <n v="19"/>
    <s v="AVENIDA DAS NAÇÕES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"/>
  </r>
  <r>
    <x v="286"/>
    <x v="10"/>
    <x v="4"/>
    <x v="0"/>
    <n v="20"/>
    <s v="VIA L QUATRO NOR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"/>
  </r>
  <r>
    <x v="286"/>
    <x v="10"/>
    <x v="4"/>
    <x v="0"/>
    <n v="21"/>
    <s v="RETORNO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"/>
  </r>
  <r>
    <x v="286"/>
    <x v="10"/>
    <x v="4"/>
    <x v="0"/>
    <n v="22"/>
    <s v="VIA L QUATRO NOR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"/>
  </r>
  <r>
    <x v="286"/>
    <x v="10"/>
    <x v="4"/>
    <x v="0"/>
    <n v="23"/>
    <s v="ACESSO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"/>
  </r>
  <r>
    <x v="286"/>
    <x v="10"/>
    <x v="4"/>
    <x v="0"/>
    <n v="24"/>
    <s v="N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"/>
  </r>
  <r>
    <x v="286"/>
    <x v="10"/>
    <x v="4"/>
    <x v="0"/>
    <n v="25"/>
    <s v="VIA N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"/>
  </r>
  <r>
    <x v="286"/>
    <x v="10"/>
    <x v="4"/>
    <x v="0"/>
    <n v="26"/>
    <s v="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"/>
  </r>
  <r>
    <x v="286"/>
    <x v="10"/>
    <x v="4"/>
    <x v="0"/>
    <n v="27"/>
    <s v="ACESSO P/ 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"/>
  </r>
  <r>
    <x v="286"/>
    <x v="10"/>
    <x v="4"/>
    <x v="0"/>
    <n v="28"/>
    <s v="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"/>
  </r>
  <r>
    <x v="286"/>
    <x v="10"/>
    <x v="4"/>
    <x v="0"/>
    <n v="29"/>
    <s v="ACESSO P/ 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"/>
  </r>
  <r>
    <x v="286"/>
    <x v="10"/>
    <x v="4"/>
    <x v="0"/>
    <n v="30"/>
    <s v="RODOVIÁRIA PLANO PILOTO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"/>
  </r>
  <r>
    <x v="286"/>
    <x v="10"/>
    <x v="9"/>
    <x v="1"/>
    <n v="1"/>
    <s v="RODOVIÁRIA PLANO PILOTO"/>
    <s v="BRASÍLIA"/>
    <s v="RODOVIÁRIA PLANO PILOTO"/>
  </r>
  <r>
    <x v="286"/>
    <x v="10"/>
    <x v="9"/>
    <x v="1"/>
    <n v="2"/>
    <s v="ACESSO P/ VIA N UM OESTE"/>
    <s v="BRASÍLIA"/>
    <s v="RODOVIÁRIA PLANO PILOTO/ACESSO P/ VIA N UM OESTE"/>
  </r>
  <r>
    <x v="286"/>
    <x v="10"/>
    <x v="9"/>
    <x v="1"/>
    <n v="3"/>
    <s v="VIA N UM OESTE"/>
    <s v="BRASÍLIA"/>
    <s v="RODOVIÁRIA PLANO PILOTO/ACESSO P/ VIA N UM OESTE/VIA N UM OESTE"/>
  </r>
  <r>
    <x v="286"/>
    <x v="10"/>
    <x v="9"/>
    <x v="1"/>
    <n v="4"/>
    <s v="ACESSO P/ VIA S UM OESTE"/>
    <s v="BRASÍLIA"/>
    <s v="RODOVIÁRIA PLANO PILOTO/ACESSO P/ VIA N UM OESTE/VIA N UM OESTE/ACESSO P/ VIA S UM OESTE"/>
  </r>
  <r>
    <x v="286"/>
    <x v="10"/>
    <x v="9"/>
    <x v="1"/>
    <n v="5"/>
    <s v="VIA S UM OESTE"/>
    <s v="BRASÍLIA"/>
    <s v="RODOVIÁRIA PLANO PILOTO/ACESSO P/ VIA N UM OESTE/VIA N UM OESTE/ACESSO P/ VIA S UM OESTE/VIA S UM OESTE"/>
  </r>
  <r>
    <x v="286"/>
    <x v="10"/>
    <x v="9"/>
    <x v="1"/>
    <n v="6"/>
    <s v="VIA S UM LESTE"/>
    <s v="BRASÍLIA"/>
    <s v="RODOVIÁRIA PLANO PILOTO/ACESSO P/ VIA N UM OESTE/VIA N UM OESTE/ACESSO P/ VIA S UM OESTE/VIA S UM OESTE/VIA S UM LESTE"/>
  </r>
  <r>
    <x v="286"/>
    <x v="10"/>
    <x v="9"/>
    <x v="1"/>
    <n v="7"/>
    <s v="N UM LESTE"/>
    <s v="BRASÍLIA"/>
    <s v="RODOVIÁRIA PLANO PILOTO/ACESSO P/ VIA N UM OESTE/VIA N UM OESTE/ACESSO P/ VIA S UM OESTE/VIA S UM OESTE/VIA S UM LESTE/N UM LESTE"/>
  </r>
  <r>
    <x v="286"/>
    <x v="10"/>
    <x v="9"/>
    <x v="1"/>
    <n v="8"/>
    <s v="AVENIDA DAS NAÇÕES"/>
    <s v="BRASÍLIA"/>
    <s v="RODOVIÁRIA PLANO PILOTO/ACESSO P/ VIA N UM OESTE/VIA N UM OESTE/ACESSO P/ VIA S UM OESTE/VIA S UM OESTE/VIA S UM LESTE/N UM LESTE/AVENIDA DAS NAÇÕES"/>
  </r>
  <r>
    <x v="286"/>
    <x v="10"/>
    <x v="9"/>
    <x v="1"/>
    <n v="9"/>
    <s v="ACESSO"/>
    <s v="BRASÍLIA"/>
    <s v="RODOVIÁRIA PLANO PILOTO/ACESSO P/ VIA N UM OESTE/VIA N UM OESTE/ACESSO P/ VIA S UM OESTE/VIA S UM OESTE/VIA S UM LESTE/N UM LESTE/AVENIDA DAS NAÇÕES/ACESSO"/>
  </r>
  <r>
    <x v="286"/>
    <x v="10"/>
    <x v="9"/>
    <x v="1"/>
    <n v="10"/>
    <s v="SEM NOME"/>
    <s v="LAGO SUL"/>
    <s v="RODOVIÁRIA PLANO PILOTO/ACESSO P/ VIA N UM OESTE/VIA N UM OESTE/ACESSO P/ VIA S UM OESTE/VIA S UM OESTE/VIA S UM LESTE/N UM LESTE/AVENIDA DAS NAÇÕES/ACESSO/SEM NOME"/>
  </r>
  <r>
    <x v="286"/>
    <x v="10"/>
    <x v="9"/>
    <x v="1"/>
    <n v="11"/>
    <s v="ROTATÓRIA"/>
    <s v="LAGO SUL"/>
    <s v="RODOVIÁRIA PLANO PILOTO/ACESSO P/ VIA N UM OESTE/VIA N UM OESTE/ACESSO P/ VIA S UM OESTE/VIA S UM OESTE/VIA S UM LESTE/N UM LESTE/AVENIDA DAS NAÇÕES/ACESSO/SEM NOME/ROTATÓRIA"/>
  </r>
  <r>
    <x v="286"/>
    <x v="10"/>
    <x v="9"/>
    <x v="1"/>
    <n v="12"/>
    <s v="DF-001"/>
    <s v="JARDIM BOTÂNICO"/>
    <s v="RODOVIÁRIA PLANO PILOTO/ACESSO P/ VIA N UM OESTE/VIA N UM OESTE/ACESSO P/ VIA S UM OESTE/VIA S UM OESTE/VIA S UM LESTE/N UM LESTE/AVENIDA DAS NAÇÕES/ACESSO/SEM NOME/ROTATÓRIA/DF-001"/>
  </r>
  <r>
    <x v="286"/>
    <x v="10"/>
    <x v="9"/>
    <x v="1"/>
    <n v="13"/>
    <s v="ACESSO P/ ROD DF-140"/>
    <s v="SÃO SEBASTIÃO"/>
    <s v="RODOVIÁRIA PLANO PILOTO/ACESSO P/ VIA N UM OESTE/VIA N UM OESTE/ACESSO P/ VIA S UM OESTE/VIA S UM OESTE/VIA S UM LESTE/N UM LESTE/AVENIDA DAS NAÇÕES/ACESSO/SEM NOME/ROTATÓRIA/DF-001/ACESSO P/ ROD DF-140"/>
  </r>
  <r>
    <x v="286"/>
    <x v="10"/>
    <x v="9"/>
    <x v="1"/>
    <n v="14"/>
    <s v="DF-140"/>
    <s v="SÃO SEBASTIÃO"/>
    <s v="RODOVIÁRIA PLANO PILOTO/ACESSO P/ VIA N UM OESTE/VIA N UM OESTE/ACESSO P/ VIA S UM OESTE/VIA S UM OESTE/VIA S UM LESTE/N UM LESTE/AVENIDA DAS NAÇÕES/ACESSO/SEM NOME/ROTATÓRIA/DF-001/ACESSO P/ ROD DF-140/DF-140"/>
  </r>
  <r>
    <x v="286"/>
    <x v="10"/>
    <x v="9"/>
    <x v="1"/>
    <n v="15"/>
    <s v="ROTATÓRIA"/>
    <s v="SÃO SEBASTIÃO"/>
    <s v="RODOVIÁRIA PLANO PILOTO/ACESSO P/ VIA N UM OESTE/VIA N UM OESTE/ACESSO P/ VIA S UM OESTE/VIA S UM OESTE/VIA S UM LESTE/N UM LESTE/AVENIDA DAS NAÇÕES/ACESSO/SEM NOME/ROTATÓRIA/DF-001/ACESSO P/ ROD DF-140/DF-140/ROTATÓRIA"/>
  </r>
  <r>
    <x v="286"/>
    <x v="10"/>
    <x v="9"/>
    <x v="1"/>
    <n v="16"/>
    <s v="DF-140"/>
    <s v="SÃO SEBASTIÃO"/>
    <s v="RODOVIÁRIA PLANO PILOTO/ACESSO P/ VIA N UM OESTE/VIA N UM OESTE/ACESSO P/ VIA S UM OESTE/VIA S UM OESTE/VIA S UM LESTE/N UM LESTE/AVENIDA DAS NAÇÕES/ACESSO/SEM NOME/ROTATÓRIA/DF-001/ACESSO P/ ROD DF-140/DF-140/ROTATÓRIA/DF-140"/>
  </r>
  <r>
    <x v="286"/>
    <x v="10"/>
    <x v="9"/>
    <x v="1"/>
    <n v="17"/>
    <s v="GO-521"/>
    <s v="SÃO SEBASTIÃO"/>
    <s v="RODOVIÁRIA PLANO PILOTO/ACESSO P/ VIA N UM OESTE/VIA N UM OESTE/ACESSO P/ VIA S UM OESTE/VIA S UM OESTE/VIA S UM LESTE/N UM LESTE/AVENIDA DAS NAÇÕES/ACESSO/SEM NOME/ROTATÓRIA/DF-001/ACESSO P/ ROD DF-140/DF-140/ROTATÓRIA/DF-140/GO-521"/>
  </r>
  <r>
    <x v="286"/>
    <x v="10"/>
    <x v="9"/>
    <x v="1"/>
    <n v="18"/>
    <s v="GO-521"/>
    <s v="JARDIM ABC (CIDADE OCIDENTAL)"/>
    <s v="RODOVIÁRIA PLANO PILOTO/ACESSO P/ VIA N UM OESTE/VIA N UM OESTE/ACESSO P/ VIA S UM OESTE/VIA S UM OESTE/VIA S UM LESTE/N UM LESTE/AVENIDA DAS NAÇÕES/ACESSO/SEM NOME/ROTATÓRIA/DF-001/ACESSO P/ ROD DF-140/DF-140/ROTATÓRIA/DF-140/GO-521/GO-521"/>
  </r>
  <r>
    <x v="286"/>
    <x v="10"/>
    <x v="9"/>
    <x v="1"/>
    <n v="19"/>
    <s v="GO-436"/>
    <s v="JARDIM ABC (CIDADE OCIDENTAL)"/>
    <s v="RODOVIÁRIA PLANO PILOTO/ACESSO P/ VIA N UM OESTE/VIA N UM OESTE/ACESSO P/ VIA S UM OESTE/VIA S UM OESTE/VIA S UM LESTE/N UM LESTE/AVENIDA DAS NAÇÕES/ACESSO/SEM NOME/ROTATÓRIA/DF-001/ACESSO P/ ROD DF-140/DF-140/ROTATÓRIA/DF-140/GO-521/GO-521/GO-436"/>
  </r>
  <r>
    <x v="286"/>
    <x v="10"/>
    <x v="9"/>
    <x v="1"/>
    <n v="20"/>
    <s v="ROTATÓRIA"/>
    <s v="JARDIM ABC (CIDADE OCIDENTAL)"/>
    <s v="RODOVIÁRIA PLANO PILOTO/ACESSO P/ VIA N UM OESTE/VIA N UM OESTE/ACESSO P/ VIA S UM OESTE/VIA S UM OESTE/VIA S UM LESTE/N UM LESTE/AVENIDA DAS NAÇÕES/ACESSO/SEM NOME/ROTATÓRIA/DF-001/ACESSO P/ ROD DF-140/DF-140/ROTATÓRIA/DF-140/GO-521/GO-521/GO-436/ROTATÓRIA"/>
  </r>
  <r>
    <x v="286"/>
    <x v="10"/>
    <x v="9"/>
    <x v="1"/>
    <n v="21"/>
    <s v="SEM NOME"/>
    <s v="JARDIM ABC (CIDADE OCIDENTAL)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"/>
  </r>
  <r>
    <x v="286"/>
    <x v="10"/>
    <x v="9"/>
    <x v="1"/>
    <n v="22"/>
    <s v="RUA VINTE E SETE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"/>
  </r>
  <r>
    <x v="286"/>
    <x v="10"/>
    <x v="9"/>
    <x v="1"/>
    <n v="23"/>
    <s v="ROTATÓRIA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"/>
  </r>
  <r>
    <x v="286"/>
    <x v="10"/>
    <x v="9"/>
    <x v="1"/>
    <n v="24"/>
    <s v="SEM NOME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"/>
  </r>
  <r>
    <x v="286"/>
    <x v="10"/>
    <x v="9"/>
    <x v="1"/>
    <n v="25"/>
    <s v="ACESSO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"/>
  </r>
  <r>
    <x v="286"/>
    <x v="10"/>
    <x v="9"/>
    <x v="1"/>
    <n v="26"/>
    <s v="ESTRADA PARA O MESQUITA 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"/>
  </r>
  <r>
    <x v="286"/>
    <x v="10"/>
    <x v="9"/>
    <x v="1"/>
    <n v="27"/>
    <s v="AVENIDA VILMA DOS REIS RORIZ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"/>
  </r>
  <r>
    <x v="286"/>
    <x v="10"/>
    <x v="9"/>
    <x v="1"/>
    <n v="28"/>
    <s v="RUA QUARENTA E DOIS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"/>
  </r>
  <r>
    <x v="286"/>
    <x v="10"/>
    <x v="9"/>
    <x v="1"/>
    <n v="29"/>
    <s v="RUA TRINTA E DOIS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"/>
  </r>
  <r>
    <x v="286"/>
    <x v="10"/>
    <x v="9"/>
    <x v="1"/>
    <n v="30"/>
    <s v="RUA TRINTA E SETE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"/>
  </r>
  <r>
    <x v="286"/>
    <x v="10"/>
    <x v="9"/>
    <x v="1"/>
    <n v="31"/>
    <s v="AVENIDA EIXO II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"/>
  </r>
  <r>
    <x v="286"/>
    <x v="10"/>
    <x v="9"/>
    <x v="1"/>
    <n v="32"/>
    <s v="ROTATÓRIA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"/>
  </r>
  <r>
    <x v="286"/>
    <x v="10"/>
    <x v="9"/>
    <x v="1"/>
    <n v="33"/>
    <s v="AVENIDA EIXO I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"/>
  </r>
  <r>
    <x v="286"/>
    <x v="10"/>
    <x v="9"/>
    <x v="1"/>
    <n v="34"/>
    <s v="AVENIDA EIXO I (ENTRE AVENIDA VILMA DOS REIS RORIZ E AVENIDA EIXO II)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/AVENIDA EIXO I (ENTRE AVENIDA VILMA DOS REIS RORIZ E AVENIDA EIXO II)"/>
  </r>
  <r>
    <x v="287"/>
    <x v="5"/>
    <x v="4"/>
    <x v="0"/>
    <n v="1"/>
    <s v="JARDIM ABC"/>
    <s v="JARDIM ABC (CIDADE OCIDENTAL)"/>
    <s v="JARDIM ABC"/>
  </r>
  <r>
    <x v="287"/>
    <x v="5"/>
    <x v="4"/>
    <x v="0"/>
    <n v="2"/>
    <s v="GO-521"/>
    <s v="JARDIM ABC (CIDADE OCIDENTAL)"/>
    <s v="JARDIM ABC/GO-521"/>
  </r>
  <r>
    <x v="287"/>
    <x v="5"/>
    <x v="4"/>
    <x v="0"/>
    <n v="3"/>
    <s v="GO-521"/>
    <s v="SÃO SEBASTIÃO"/>
    <s v="JARDIM ABC/GO-521/GO-521"/>
  </r>
  <r>
    <x v="287"/>
    <x v="5"/>
    <x v="4"/>
    <x v="0"/>
    <n v="4"/>
    <s v="DF-140"/>
    <s v="SÃO SEBASTIÃO"/>
    <s v="JARDIM ABC/GO-521/GO-521/DF-140"/>
  </r>
  <r>
    <x v="287"/>
    <x v="5"/>
    <x v="4"/>
    <x v="0"/>
    <n v="5"/>
    <s v="ROTATÓRIA"/>
    <s v="SÃO SEBASTIÃO"/>
    <s v="JARDIM ABC/GO-521/GO-521/DF-140/ROTATÓRIA"/>
  </r>
  <r>
    <x v="287"/>
    <x v="5"/>
    <x v="4"/>
    <x v="0"/>
    <n v="6"/>
    <s v="DF-140"/>
    <s v="SÃO SEBASTIÃO"/>
    <s v="JARDIM ABC/GO-521/GO-521/DF-140/ROTATÓRIA/DF-140"/>
  </r>
  <r>
    <x v="287"/>
    <x v="5"/>
    <x v="4"/>
    <x v="0"/>
    <n v="7"/>
    <s v="DF-001"/>
    <s v="JARDIM BOTÂNICO"/>
    <s v="JARDIM ABC/GO-521/GO-521/DF-140/ROTATÓRIA/DF-140/DF-001"/>
  </r>
  <r>
    <x v="287"/>
    <x v="5"/>
    <x v="4"/>
    <x v="0"/>
    <n v="8"/>
    <s v="DF-035"/>
    <s v="LAGO SUL"/>
    <s v="JARDIM ABC/GO-521/GO-521/DF-140/ROTATÓRIA/DF-140/DF-001/DF-035"/>
  </r>
  <r>
    <x v="287"/>
    <x v="5"/>
    <x v="4"/>
    <x v="0"/>
    <n v="9"/>
    <s v="DF-025"/>
    <s v="LAGO SUL"/>
    <s v="JARDIM ABC/GO-521/GO-521/DF-140/ROTATÓRIA/DF-140/DF-001/DF-035/DF-025"/>
  </r>
  <r>
    <x v="287"/>
    <x v="5"/>
    <x v="4"/>
    <x v="0"/>
    <n v="10"/>
    <s v="PONTE COSTA E SILVA"/>
    <s v="LAGO SUL"/>
    <s v="JARDIM ABC/GO-521/GO-521/DF-140/ROTATÓRIA/DF-140/DF-001/DF-035/DF-025/PONTE COSTA E SILVA"/>
  </r>
  <r>
    <x v="287"/>
    <x v="5"/>
    <x v="4"/>
    <x v="0"/>
    <n v="11"/>
    <s v="ESTRADA COSTA E SILVA"/>
    <s v="BRASÍLIA"/>
    <s v="JARDIM ABC/GO-521/GO-521/DF-140/ROTATÓRIA/DF-140/DF-001/DF-035/DF-025/PONTE COSTA E SILVA/ESTRADA COSTA E SILVA"/>
  </r>
  <r>
    <x v="287"/>
    <x v="5"/>
    <x v="4"/>
    <x v="0"/>
    <n v="12"/>
    <s v="VIA L2 SUL"/>
    <s v="BRASÍLIA"/>
    <s v="JARDIM ABC/GO-521/GO-521/DF-140/ROTATÓRIA/DF-140/DF-001/DF-035/DF-025/PONTE COSTA E SILVA/ESTRADA COSTA E SILVA/VIA L2 SUL"/>
  </r>
  <r>
    <x v="287"/>
    <x v="5"/>
    <x v="4"/>
    <x v="0"/>
    <n v="13"/>
    <s v="VIA DE LIGAÇÃO SE/NE"/>
    <s v="BRASÍLIA"/>
    <s v="JARDIM ABC/GO-521/GO-521/DF-140/ROTATÓRIA/DF-140/DF-001/DF-035/DF-025/PONTE COSTA E SILVA/ESTRADA COSTA E SILVA/VIA L2 SUL/VIA DE LIGAÇÃO SE/NE"/>
  </r>
  <r>
    <x v="287"/>
    <x v="5"/>
    <x v="4"/>
    <x v="0"/>
    <n v="14"/>
    <s v="ACESSO P/ VIA S UM LESTE"/>
    <s v="BRASÍLIA"/>
    <s v="JARDIM ABC/GO-521/GO-521/DF-140/ROTATÓRIA/DF-140/DF-001/DF-035/DF-025/PONTE COSTA E SILVA/ESTRADA COSTA E SILVA/VIA L2 SUL/VIA DE LIGAÇÃO SE/NE/ACESSO P/ VIA S UM LESTE"/>
  </r>
  <r>
    <x v="287"/>
    <x v="5"/>
    <x v="4"/>
    <x v="0"/>
    <n v="15"/>
    <s v="VIA S UM LESTE"/>
    <s v="BRASÍLIA"/>
    <s v="JARDIM ABC/GO-521/GO-521/DF-140/ROTATÓRIA/DF-140/DF-001/DF-035/DF-025/PONTE COSTA E SILVA/ESTRADA COSTA E SILVA/VIA L2 SUL/VIA DE LIGAÇÃO SE/NE/ACESSO P/ VIA S UM LESTE/VIA S UM LESTE"/>
  </r>
  <r>
    <x v="287"/>
    <x v="5"/>
    <x v="4"/>
    <x v="0"/>
    <n v="16"/>
    <s v="EMI"/>
    <s v="BRASÍLIA"/>
    <s v="JARDIM ABC/GO-521/GO-521/DF-140/ROTATÓRIA/DF-140/DF-001/DF-035/DF-025/PONTE COSTA E SILVA/ESTRADA COSTA E SILVA/VIA L2 SUL/VIA DE LIGAÇÃO SE/NE/ACESSO P/ VIA S UM LESTE/VIA S UM LESTE/EMI"/>
  </r>
  <r>
    <x v="287"/>
    <x v="5"/>
    <x v="4"/>
    <x v="0"/>
    <n v="17"/>
    <s v="VIA N UM LESTE"/>
    <s v="BRASÍLIA"/>
    <s v="JARDIM ABC/GO-521/GO-521/DF-140/ROTATÓRIA/DF-140/DF-001/DF-035/DF-025/PONTE COSTA E SILVA/ESTRADA COSTA E SILVA/VIA L2 SUL/VIA DE LIGAÇÃO SE/NE/ACESSO P/ VIA S UM LESTE/VIA S UM LESTE/EMI/VIA N UM LESTE"/>
  </r>
  <r>
    <x v="287"/>
    <x v="5"/>
    <x v="4"/>
    <x v="0"/>
    <n v="18"/>
    <s v="VIA N UM OESTE"/>
    <s v="BRASÍLIA"/>
    <s v="JARDIM ABC/GO-521/GO-521/DF-140/ROTATÓRIA/DF-140/DF-001/DF-035/DF-025/PONTE COSTA E SILVA/ESTRADA COSTA E SILVA/VIA L2 SUL/VIA DE LIGAÇÃO SE/NE/ACESSO P/ VIA S UM LESTE/VIA S UM LESTE/EMI/VIA N UM LESTE/VIA N UM OESTE"/>
  </r>
  <r>
    <x v="287"/>
    <x v="5"/>
    <x v="4"/>
    <x v="0"/>
    <n v="19"/>
    <s v="ACESSO P/ VIA S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"/>
  </r>
  <r>
    <x v="287"/>
    <x v="5"/>
    <x v="4"/>
    <x v="0"/>
    <n v="20"/>
    <s v="VIA S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"/>
  </r>
  <r>
    <x v="287"/>
    <x v="5"/>
    <x v="4"/>
    <x v="0"/>
    <n v="21"/>
    <s v="ACESSO P/ VIA N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"/>
  </r>
  <r>
    <x v="287"/>
    <x v="5"/>
    <x v="4"/>
    <x v="0"/>
    <n v="22"/>
    <s v="RODOVIÁRIA PLANO PILOTO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"/>
  </r>
  <r>
    <x v="287"/>
    <x v="5"/>
    <x v="9"/>
    <x v="1"/>
    <n v="1"/>
    <s v="RODOVIÁRIA PLANO PILOTO"/>
    <s v="BRASÍLIA"/>
    <s v="RODOVIÁRIA PLANO PILOTO"/>
  </r>
  <r>
    <x v="287"/>
    <x v="5"/>
    <x v="9"/>
    <x v="1"/>
    <n v="2"/>
    <s v="ACESSO P/ VIA N UM OESTE"/>
    <s v="BRASÍLIA"/>
    <s v="RODOVIÁRIA PLANO PILOTO/ACESSO P/ VIA N UM OESTE"/>
  </r>
  <r>
    <x v="287"/>
    <x v="5"/>
    <x v="9"/>
    <x v="1"/>
    <n v="3"/>
    <s v="VIA N UM OESTE"/>
    <s v="BRASÍLIA"/>
    <s v="RODOVIÁRIA PLANO PILOTO/ACESSO P/ VIA N UM OESTE/VIA N UM OESTE"/>
  </r>
  <r>
    <x v="287"/>
    <x v="5"/>
    <x v="9"/>
    <x v="1"/>
    <n v="4"/>
    <s v="ACESSO P/ VIA S UM OESTE"/>
    <s v="BRASÍLIA"/>
    <s v="RODOVIÁRIA PLANO PILOTO/ACESSO P/ VIA N UM OESTE/VIA N UM OESTE/ACESSO P/ VIA S UM OESTE"/>
  </r>
  <r>
    <x v="287"/>
    <x v="5"/>
    <x v="9"/>
    <x v="1"/>
    <n v="5"/>
    <s v="VIA S UM OESTE"/>
    <s v="BRASÍLIA"/>
    <s v="RODOVIÁRIA PLANO PILOTO/ACESSO P/ VIA N UM OESTE/VIA N UM OESTE/ACESSO P/ VIA S UM OESTE/VIA S UM OESTE"/>
  </r>
  <r>
    <x v="287"/>
    <x v="5"/>
    <x v="9"/>
    <x v="1"/>
    <n v="6"/>
    <s v="VIA S UM LESTE"/>
    <s v="BRASÍLIA"/>
    <s v="RODOVIÁRIA PLANO PILOTO/ACESSO P/ VIA N UM OESTE/VIA N UM OESTE/ACESSO P/ VIA S UM OESTE/VIA S UM OESTE/VIA S UM LESTE"/>
  </r>
  <r>
    <x v="287"/>
    <x v="5"/>
    <x v="9"/>
    <x v="1"/>
    <n v="7"/>
    <s v="ACESSO P/ VIA DE LIGAÇÃO SE/NE"/>
    <s v="BRASÍLIA"/>
    <s v="RODOVIÁRIA PLANO PILOTO/ACESSO P/ VIA N UM OESTE/VIA N UM OESTE/ACESSO P/ VIA S UM OESTE/VIA S UM OESTE/VIA S UM LESTE/ACESSO P/ VIA DE LIGAÇÃO SE/NE"/>
  </r>
  <r>
    <x v="287"/>
    <x v="5"/>
    <x v="9"/>
    <x v="1"/>
    <n v="8"/>
    <s v="VIA DE LIGAÇÃO SE/NE"/>
    <s v="BRASÍLIA"/>
    <s v="RODOVIÁRIA PLANO PILOTO/ACESSO P/ VIA N UM OESTE/VIA N UM OESTE/ACESSO P/ VIA S UM OESTE/VIA S UM OESTE/VIA S UM LESTE/ACESSO P/ VIA DE LIGAÇÃO SE/NE/VIA DE LIGAÇÃO SE/NE"/>
  </r>
  <r>
    <x v="287"/>
    <x v="5"/>
    <x v="9"/>
    <x v="1"/>
    <n v="9"/>
    <s v="VIA L2 SUL"/>
    <s v="BRASÍLIA"/>
    <s v="RODOVIÁRIA PLANO PILOTO/ACESSO P/ VIA N UM OESTE/VIA N UM OESTE/ACESSO P/ VIA S UM OESTE/VIA S UM OESTE/VIA S UM LESTE/ACESSO P/ VIA DE LIGAÇÃO SE/NE/VIA DE LIGAÇÃO SE/NE/VIA L2 SUL"/>
  </r>
  <r>
    <x v="287"/>
    <x v="5"/>
    <x v="9"/>
    <x v="1"/>
    <n v="10"/>
    <s v="ESTRADA COSTA E SILVA"/>
    <s v="BRASÍLIA"/>
    <s v="RODOVIÁRIA PLANO PILOTO/ACESSO P/ VIA N UM OESTE/VIA N UM OESTE/ACESSO P/ VIA S UM OESTE/VIA S UM OESTE/VIA S UM LESTE/ACESSO P/ VIA DE LIGAÇÃO SE/NE/VIA DE LIGAÇÃO SE/NE/VIA L2 SUL/ESTRADA COSTA E SILVA"/>
  </r>
  <r>
    <x v="287"/>
    <x v="5"/>
    <x v="9"/>
    <x v="1"/>
    <n v="11"/>
    <s v="PONTE COSTA E SILVA"/>
    <s v="LAGO SUL"/>
    <s v="RODOVIÁRIA PLANO PILOTO/ACESSO P/ VIA N UM OESTE/VIA N UM OESTE/ACESSO P/ VIA S UM OESTE/VIA S UM OESTE/VIA S UM LESTE/ACESSO P/ VIA DE LIGAÇÃO SE/NE/VIA DE LIGAÇÃO SE/NE/VIA L2 SUL/ESTRADA COSTA E SILVA/PONTE COSTA E SILVA"/>
  </r>
  <r>
    <x v="287"/>
    <x v="5"/>
    <x v="9"/>
    <x v="1"/>
    <n v="12"/>
    <s v="DF-025"/>
    <s v="LAGO SUL"/>
    <s v="RODOVIÁRIA PLANO PILOTO/ACESSO P/ VIA N UM OESTE/VIA N UM OESTE/ACESSO P/ VIA S UM OESTE/VIA S UM OESTE/VIA S UM LESTE/ACESSO P/ VIA DE LIGAÇÃO SE/NE/VIA DE LIGAÇÃO SE/NE/VIA L2 SUL/ESTRADA COSTA E SILVA/PONTE COSTA E SILVA/DF-025"/>
  </r>
  <r>
    <x v="287"/>
    <x v="5"/>
    <x v="9"/>
    <x v="1"/>
    <n v="13"/>
    <s v="DF-035"/>
    <s v="LAGO SUL"/>
    <s v="RODOVIÁRIA PLANO PILOTO/ACESSO P/ VIA N UM OESTE/VIA N UM OESTE/ACESSO P/ VIA S UM OESTE/VIA S UM OESTE/VIA S UM LESTE/ACESSO P/ VIA DE LIGAÇÃO SE/NE/VIA DE LIGAÇÃO SE/NE/VIA L2 SUL/ESTRADA COSTA E SILVA/PONTE COSTA E SILVA/DF-025/DF-035"/>
  </r>
  <r>
    <x v="287"/>
    <x v="5"/>
    <x v="9"/>
    <x v="1"/>
    <n v="14"/>
    <s v="DF-001"/>
    <s v="JARDIM BOTÂNICO"/>
    <s v="RODOVIÁRIA PLANO PILOTO/ACESSO P/ VIA N UM OESTE/VIA N UM OESTE/ACESSO P/ VIA S UM OESTE/VIA S UM OESTE/VIA S UM LESTE/ACESSO P/ VIA DE LIGAÇÃO SE/NE/VIA DE LIGAÇÃO SE/NE/VIA L2 SUL/ESTRADA COSTA E SILVA/PONTE COSTA E SILVA/DF-025/DF-035/DF-001"/>
  </r>
  <r>
    <x v="287"/>
    <x v="5"/>
    <x v="9"/>
    <x v="1"/>
    <n v="15"/>
    <s v="ACESSO P/ ROD 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"/>
  </r>
  <r>
    <x v="287"/>
    <x v="5"/>
    <x v="9"/>
    <x v="1"/>
    <n v="16"/>
    <s v="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"/>
  </r>
  <r>
    <x v="287"/>
    <x v="5"/>
    <x v="9"/>
    <x v="1"/>
    <n v="17"/>
    <s v="ROTATÓRIA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"/>
  </r>
  <r>
    <x v="287"/>
    <x v="5"/>
    <x v="9"/>
    <x v="1"/>
    <n v="18"/>
    <s v="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"/>
  </r>
  <r>
    <x v="287"/>
    <x v="5"/>
    <x v="9"/>
    <x v="1"/>
    <n v="19"/>
    <s v="GO-521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"/>
  </r>
  <r>
    <x v="287"/>
    <x v="5"/>
    <x v="9"/>
    <x v="1"/>
    <n v="20"/>
    <s v="GO-521"/>
    <s v="JARDIM ABC (CIDADE OCIDENTAL)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"/>
  </r>
  <r>
    <x v="287"/>
    <x v="5"/>
    <x v="9"/>
    <x v="1"/>
    <n v="21"/>
    <s v="JARDIM ABC"/>
    <s v="JARDIM ABC (CIDADE OCIDENTAL)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"/>
  </r>
  <r>
    <x v="287"/>
    <x v="10"/>
    <x v="4"/>
    <x v="0"/>
    <n v="1"/>
    <s v="JARDIM ABC"/>
    <s v="JARDIM ABC (CIDADE OCIDENTAL)"/>
    <s v="JARDIM ABC"/>
  </r>
  <r>
    <x v="287"/>
    <x v="10"/>
    <x v="4"/>
    <x v="0"/>
    <n v="2"/>
    <s v="GO-521"/>
    <s v="JARDIM ABC (CIDADE OCIDENTAL)"/>
    <s v="JARDIM ABC/GO-521"/>
  </r>
  <r>
    <x v="287"/>
    <x v="10"/>
    <x v="4"/>
    <x v="0"/>
    <n v="3"/>
    <s v="GO-521"/>
    <s v="SÃO SEBASTIÃO"/>
    <s v="JARDIM ABC/GO-521/GO-521"/>
  </r>
  <r>
    <x v="287"/>
    <x v="10"/>
    <x v="4"/>
    <x v="0"/>
    <n v="4"/>
    <s v="DF-140"/>
    <s v="SÃO SEBASTIÃO"/>
    <s v="JARDIM ABC/GO-521/GO-521/DF-140"/>
  </r>
  <r>
    <x v="287"/>
    <x v="10"/>
    <x v="4"/>
    <x v="0"/>
    <n v="5"/>
    <s v="ROTATÓRIA"/>
    <s v="SÃO SEBASTIÃO"/>
    <s v="JARDIM ABC/GO-521/GO-521/DF-140/ROTATÓRIA"/>
  </r>
  <r>
    <x v="287"/>
    <x v="10"/>
    <x v="4"/>
    <x v="0"/>
    <n v="6"/>
    <s v="DF-140"/>
    <s v="SÃO SEBASTIÃO"/>
    <s v="JARDIM ABC/GO-521/GO-521/DF-140/ROTATÓRIA/DF-140"/>
  </r>
  <r>
    <x v="287"/>
    <x v="10"/>
    <x v="4"/>
    <x v="0"/>
    <n v="7"/>
    <s v="DF-001"/>
    <s v="JARDIM BOTÂNICO"/>
    <s v="JARDIM ABC/GO-521/GO-521/DF-140/ROTATÓRIA/DF-140/DF-001"/>
  </r>
  <r>
    <x v="287"/>
    <x v="10"/>
    <x v="4"/>
    <x v="0"/>
    <n v="8"/>
    <s v="DF-035"/>
    <s v="LAGO SUL"/>
    <s v="JARDIM ABC/GO-521/GO-521/DF-140/ROTATÓRIA/DF-140/DF-001/DF-035"/>
  </r>
  <r>
    <x v="287"/>
    <x v="10"/>
    <x v="4"/>
    <x v="0"/>
    <n v="9"/>
    <s v="DF-025"/>
    <s v="LAGO SUL"/>
    <s v="JARDIM ABC/GO-521/GO-521/DF-140/ROTATÓRIA/DF-140/DF-001/DF-035/DF-025"/>
  </r>
  <r>
    <x v="287"/>
    <x v="10"/>
    <x v="4"/>
    <x v="0"/>
    <n v="10"/>
    <s v="PONTE COSTA E SILVA"/>
    <s v="LAGO SUL"/>
    <s v="JARDIM ABC/GO-521/GO-521/DF-140/ROTATÓRIA/DF-140/DF-001/DF-035/DF-025/PONTE COSTA E SILVA"/>
  </r>
  <r>
    <x v="287"/>
    <x v="10"/>
    <x v="4"/>
    <x v="0"/>
    <n v="11"/>
    <s v="ESTRADA COSTA E SILVA"/>
    <s v="BRASÍLIA"/>
    <s v="JARDIM ABC/GO-521/GO-521/DF-140/ROTATÓRIA/DF-140/DF-001/DF-035/DF-025/PONTE COSTA E SILVA/ESTRADA COSTA E SILVA"/>
  </r>
  <r>
    <x v="287"/>
    <x v="10"/>
    <x v="4"/>
    <x v="0"/>
    <n v="12"/>
    <s v="VIA L2 SUL"/>
    <s v="BRASÍLIA"/>
    <s v="JARDIM ABC/GO-521/GO-521/DF-140/ROTATÓRIA/DF-140/DF-001/DF-035/DF-025/PONTE COSTA E SILVA/ESTRADA COSTA E SILVA/VIA L2 SUL"/>
  </r>
  <r>
    <x v="287"/>
    <x v="10"/>
    <x v="4"/>
    <x v="0"/>
    <n v="13"/>
    <s v="VIA DE LIGAÇÃO SE/NE"/>
    <s v="BRASÍLIA"/>
    <s v="JARDIM ABC/GO-521/GO-521/DF-140/ROTATÓRIA/DF-140/DF-001/DF-035/DF-025/PONTE COSTA E SILVA/ESTRADA COSTA E SILVA/VIA L2 SUL/VIA DE LIGAÇÃO SE/NE"/>
  </r>
  <r>
    <x v="287"/>
    <x v="10"/>
    <x v="4"/>
    <x v="0"/>
    <n v="14"/>
    <s v="ACESSO P/ VIA S UM LESTE"/>
    <s v="BRASÍLIA"/>
    <s v="JARDIM ABC/GO-521/GO-521/DF-140/ROTATÓRIA/DF-140/DF-001/DF-035/DF-025/PONTE COSTA E SILVA/ESTRADA COSTA E SILVA/VIA L2 SUL/VIA DE LIGAÇÃO SE/NE/ACESSO P/ VIA S UM LESTE"/>
  </r>
  <r>
    <x v="287"/>
    <x v="10"/>
    <x v="4"/>
    <x v="0"/>
    <n v="15"/>
    <s v="VIA S UM LESTE"/>
    <s v="BRASÍLIA"/>
    <s v="JARDIM ABC/GO-521/GO-521/DF-140/ROTATÓRIA/DF-140/DF-001/DF-035/DF-025/PONTE COSTA E SILVA/ESTRADA COSTA E SILVA/VIA L2 SUL/VIA DE LIGAÇÃO SE/NE/ACESSO P/ VIA S UM LESTE/VIA S UM LESTE"/>
  </r>
  <r>
    <x v="287"/>
    <x v="10"/>
    <x v="4"/>
    <x v="0"/>
    <n v="16"/>
    <s v="EMI"/>
    <s v="BRASÍLIA"/>
    <s v="JARDIM ABC/GO-521/GO-521/DF-140/ROTATÓRIA/DF-140/DF-001/DF-035/DF-025/PONTE COSTA E SILVA/ESTRADA COSTA E SILVA/VIA L2 SUL/VIA DE LIGAÇÃO SE/NE/ACESSO P/ VIA S UM LESTE/VIA S UM LESTE/EMI"/>
  </r>
  <r>
    <x v="287"/>
    <x v="10"/>
    <x v="4"/>
    <x v="0"/>
    <n v="17"/>
    <s v="VIA N UM LESTE"/>
    <s v="BRASÍLIA"/>
    <s v="JARDIM ABC/GO-521/GO-521/DF-140/ROTATÓRIA/DF-140/DF-001/DF-035/DF-025/PONTE COSTA E SILVA/ESTRADA COSTA E SILVA/VIA L2 SUL/VIA DE LIGAÇÃO SE/NE/ACESSO P/ VIA S UM LESTE/VIA S UM LESTE/EMI/VIA N UM LESTE"/>
  </r>
  <r>
    <x v="287"/>
    <x v="10"/>
    <x v="4"/>
    <x v="0"/>
    <n v="18"/>
    <s v="VIA N UM OESTE"/>
    <s v="BRASÍLIA"/>
    <s v="JARDIM ABC/GO-521/GO-521/DF-140/ROTATÓRIA/DF-140/DF-001/DF-035/DF-025/PONTE COSTA E SILVA/ESTRADA COSTA E SILVA/VIA L2 SUL/VIA DE LIGAÇÃO SE/NE/ACESSO P/ VIA S UM LESTE/VIA S UM LESTE/EMI/VIA N UM LESTE/VIA N UM OESTE"/>
  </r>
  <r>
    <x v="287"/>
    <x v="10"/>
    <x v="4"/>
    <x v="0"/>
    <n v="19"/>
    <s v="ACESSO P/ VIA S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"/>
  </r>
  <r>
    <x v="287"/>
    <x v="10"/>
    <x v="4"/>
    <x v="0"/>
    <n v="20"/>
    <s v="VIA S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"/>
  </r>
  <r>
    <x v="287"/>
    <x v="10"/>
    <x v="4"/>
    <x v="0"/>
    <n v="21"/>
    <s v="ACESSO P/ VIA N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"/>
  </r>
  <r>
    <x v="287"/>
    <x v="10"/>
    <x v="4"/>
    <x v="0"/>
    <n v="22"/>
    <s v="RODOVIÁRIA PLANO PILOTO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"/>
  </r>
  <r>
    <x v="287"/>
    <x v="10"/>
    <x v="9"/>
    <x v="1"/>
    <n v="1"/>
    <s v="RODOVIÁRIA PLANO PILOTO"/>
    <s v="BRASÍLIA"/>
    <s v="RODOVIÁRIA PLANO PILOTO"/>
  </r>
  <r>
    <x v="287"/>
    <x v="10"/>
    <x v="9"/>
    <x v="1"/>
    <n v="2"/>
    <s v="ACESSO P/ VIA N UM OESTE"/>
    <s v="BRASÍLIA"/>
    <s v="RODOVIÁRIA PLANO PILOTO/ACESSO P/ VIA N UM OESTE"/>
  </r>
  <r>
    <x v="287"/>
    <x v="10"/>
    <x v="9"/>
    <x v="1"/>
    <n v="3"/>
    <s v="VIA N UM OESTE"/>
    <s v="BRASÍLIA"/>
    <s v="RODOVIÁRIA PLANO PILOTO/ACESSO P/ VIA N UM OESTE/VIA N UM OESTE"/>
  </r>
  <r>
    <x v="287"/>
    <x v="10"/>
    <x v="9"/>
    <x v="1"/>
    <n v="4"/>
    <s v="ACESSO P/ VIA S UM OESTE"/>
    <s v="BRASÍLIA"/>
    <s v="RODOVIÁRIA PLANO PILOTO/ACESSO P/ VIA N UM OESTE/VIA N UM OESTE/ACESSO P/ VIA S UM OESTE"/>
  </r>
  <r>
    <x v="287"/>
    <x v="10"/>
    <x v="9"/>
    <x v="1"/>
    <n v="5"/>
    <s v="VIA S UM OESTE"/>
    <s v="BRASÍLIA"/>
    <s v="RODOVIÁRIA PLANO PILOTO/ACESSO P/ VIA N UM OESTE/VIA N UM OESTE/ACESSO P/ VIA S UM OESTE/VIA S UM OESTE"/>
  </r>
  <r>
    <x v="287"/>
    <x v="10"/>
    <x v="9"/>
    <x v="1"/>
    <n v="6"/>
    <s v="VIA S UM LESTE"/>
    <s v="BRASÍLIA"/>
    <s v="RODOVIÁRIA PLANO PILOTO/ACESSO P/ VIA N UM OESTE/VIA N UM OESTE/ACESSO P/ VIA S UM OESTE/VIA S UM OESTE/VIA S UM LESTE"/>
  </r>
  <r>
    <x v="287"/>
    <x v="10"/>
    <x v="9"/>
    <x v="1"/>
    <n v="7"/>
    <s v="ACESSO P/ VIA DE LIGAÇÃO SE/NE"/>
    <s v="BRASÍLIA"/>
    <s v="RODOVIÁRIA PLANO PILOTO/ACESSO P/ VIA N UM OESTE/VIA N UM OESTE/ACESSO P/ VIA S UM OESTE/VIA S UM OESTE/VIA S UM LESTE/ACESSO P/ VIA DE LIGAÇÃO SE/NE"/>
  </r>
  <r>
    <x v="287"/>
    <x v="10"/>
    <x v="9"/>
    <x v="1"/>
    <n v="8"/>
    <s v="VIA DE LIGAÇÃO SE/NE"/>
    <s v="BRASÍLIA"/>
    <s v="RODOVIÁRIA PLANO PILOTO/ACESSO P/ VIA N UM OESTE/VIA N UM OESTE/ACESSO P/ VIA S UM OESTE/VIA S UM OESTE/VIA S UM LESTE/ACESSO P/ VIA DE LIGAÇÃO SE/NE/VIA DE LIGAÇÃO SE/NE"/>
  </r>
  <r>
    <x v="287"/>
    <x v="10"/>
    <x v="9"/>
    <x v="1"/>
    <n v="9"/>
    <s v="VIA L2 SUL"/>
    <s v="BRASÍLIA"/>
    <s v="RODOVIÁRIA PLANO PILOTO/ACESSO P/ VIA N UM OESTE/VIA N UM OESTE/ACESSO P/ VIA S UM OESTE/VIA S UM OESTE/VIA S UM LESTE/ACESSO P/ VIA DE LIGAÇÃO SE/NE/VIA DE LIGAÇÃO SE/NE/VIA L2 SUL"/>
  </r>
  <r>
    <x v="287"/>
    <x v="10"/>
    <x v="9"/>
    <x v="1"/>
    <n v="10"/>
    <s v="ESTRADA COSTA E SILVA"/>
    <s v="BRASÍLIA"/>
    <s v="RODOVIÁRIA PLANO PILOTO/ACESSO P/ VIA N UM OESTE/VIA N UM OESTE/ACESSO P/ VIA S UM OESTE/VIA S UM OESTE/VIA S UM LESTE/ACESSO P/ VIA DE LIGAÇÃO SE/NE/VIA DE LIGAÇÃO SE/NE/VIA L2 SUL/ESTRADA COSTA E SILVA"/>
  </r>
  <r>
    <x v="287"/>
    <x v="10"/>
    <x v="9"/>
    <x v="1"/>
    <n v="11"/>
    <s v="PONTE COSTA E SILVA"/>
    <s v="LAGO SUL"/>
    <s v="RODOVIÁRIA PLANO PILOTO/ACESSO P/ VIA N UM OESTE/VIA N UM OESTE/ACESSO P/ VIA S UM OESTE/VIA S UM OESTE/VIA S UM LESTE/ACESSO P/ VIA DE LIGAÇÃO SE/NE/VIA DE LIGAÇÃO SE/NE/VIA L2 SUL/ESTRADA COSTA E SILVA/PONTE COSTA E SILVA"/>
  </r>
  <r>
    <x v="287"/>
    <x v="10"/>
    <x v="9"/>
    <x v="1"/>
    <n v="12"/>
    <s v="DF-025"/>
    <s v="LAGO SUL"/>
    <s v="RODOVIÁRIA PLANO PILOTO/ACESSO P/ VIA N UM OESTE/VIA N UM OESTE/ACESSO P/ VIA S UM OESTE/VIA S UM OESTE/VIA S UM LESTE/ACESSO P/ VIA DE LIGAÇÃO SE/NE/VIA DE LIGAÇÃO SE/NE/VIA L2 SUL/ESTRADA COSTA E SILVA/PONTE COSTA E SILVA/DF-025"/>
  </r>
  <r>
    <x v="287"/>
    <x v="10"/>
    <x v="9"/>
    <x v="1"/>
    <n v="13"/>
    <s v="DF-035"/>
    <s v="LAGO SUL"/>
    <s v="RODOVIÁRIA PLANO PILOTO/ACESSO P/ VIA N UM OESTE/VIA N UM OESTE/ACESSO P/ VIA S UM OESTE/VIA S UM OESTE/VIA S UM LESTE/ACESSO P/ VIA DE LIGAÇÃO SE/NE/VIA DE LIGAÇÃO SE/NE/VIA L2 SUL/ESTRADA COSTA E SILVA/PONTE COSTA E SILVA/DF-025/DF-035"/>
  </r>
  <r>
    <x v="287"/>
    <x v="10"/>
    <x v="9"/>
    <x v="1"/>
    <n v="14"/>
    <s v="DF-001"/>
    <s v="JARDIM BOTÂNICO"/>
    <s v="RODOVIÁRIA PLANO PILOTO/ACESSO P/ VIA N UM OESTE/VIA N UM OESTE/ACESSO P/ VIA S UM OESTE/VIA S UM OESTE/VIA S UM LESTE/ACESSO P/ VIA DE LIGAÇÃO SE/NE/VIA DE LIGAÇÃO SE/NE/VIA L2 SUL/ESTRADA COSTA E SILVA/PONTE COSTA E SILVA/DF-025/DF-035/DF-001"/>
  </r>
  <r>
    <x v="287"/>
    <x v="10"/>
    <x v="9"/>
    <x v="1"/>
    <n v="15"/>
    <s v="ACESSO P/ ROD 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"/>
  </r>
  <r>
    <x v="287"/>
    <x v="10"/>
    <x v="9"/>
    <x v="1"/>
    <n v="16"/>
    <s v="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"/>
  </r>
  <r>
    <x v="287"/>
    <x v="10"/>
    <x v="9"/>
    <x v="1"/>
    <n v="17"/>
    <s v="ROTATÓRIA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"/>
  </r>
  <r>
    <x v="287"/>
    <x v="10"/>
    <x v="9"/>
    <x v="1"/>
    <n v="18"/>
    <s v="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"/>
  </r>
  <r>
    <x v="287"/>
    <x v="10"/>
    <x v="9"/>
    <x v="1"/>
    <n v="19"/>
    <s v="GO-521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"/>
  </r>
  <r>
    <x v="287"/>
    <x v="10"/>
    <x v="9"/>
    <x v="1"/>
    <n v="20"/>
    <s v="GO-521"/>
    <s v="JARDIM ABC (CIDADE OCIDENTAL)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"/>
  </r>
  <r>
    <x v="287"/>
    <x v="10"/>
    <x v="9"/>
    <x v="1"/>
    <n v="21"/>
    <s v="JARDIM ABC"/>
    <s v="JARDIM ABC (CIDADE OCIDENTAL)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"/>
  </r>
  <r>
    <x v="288"/>
    <x v="10"/>
    <x v="4"/>
    <x v="0"/>
    <n v="1"/>
    <s v="JARDIM ABC"/>
    <s v="JARDIM ABC (CIDADE OCIDENTAL)"/>
    <s v="JARDIM ABC"/>
  </r>
  <r>
    <x v="288"/>
    <x v="10"/>
    <x v="4"/>
    <x v="0"/>
    <n v="2"/>
    <s v="GO-521"/>
    <s v="JARDIM ABC (CIDADE OCIDENTAL)"/>
    <s v="JARDIM ABC/GO-521"/>
  </r>
  <r>
    <x v="288"/>
    <x v="10"/>
    <x v="4"/>
    <x v="0"/>
    <n v="3"/>
    <s v="GO-521"/>
    <s v="SÃO SEBASTIÃO"/>
    <s v="JARDIM ABC/GO-521/GO-521"/>
  </r>
  <r>
    <x v="288"/>
    <x v="10"/>
    <x v="4"/>
    <x v="0"/>
    <n v="4"/>
    <s v="DF-140"/>
    <s v="SÃO SEBASTIÃO"/>
    <s v="JARDIM ABC/GO-521/GO-521/DF-140"/>
  </r>
  <r>
    <x v="288"/>
    <x v="10"/>
    <x v="4"/>
    <x v="0"/>
    <n v="5"/>
    <s v="ROTATÓRIA"/>
    <s v="SÃO SEBASTIÃO"/>
    <s v="JARDIM ABC/GO-521/GO-521/DF-140/ROTATÓRIA"/>
  </r>
  <r>
    <x v="288"/>
    <x v="10"/>
    <x v="4"/>
    <x v="0"/>
    <n v="6"/>
    <s v="DF-140"/>
    <s v="SÃO SEBASTIÃO"/>
    <s v="JARDIM ABC/GO-521/GO-521/DF-140/ROTATÓRIA/DF-140"/>
  </r>
  <r>
    <x v="288"/>
    <x v="10"/>
    <x v="4"/>
    <x v="0"/>
    <n v="7"/>
    <s v="DF-001"/>
    <s v="JARDIM BOTÂNICO"/>
    <s v="JARDIM ABC/GO-521/GO-521/DF-140/ROTATÓRIA/DF-140/DF-001"/>
  </r>
  <r>
    <x v="288"/>
    <x v="10"/>
    <x v="4"/>
    <x v="0"/>
    <n v="8"/>
    <s v="DF-035"/>
    <s v="LAGO SUL"/>
    <s v="JARDIM ABC/GO-521/GO-521/DF-140/ROTATÓRIA/DF-140/DF-001/DF-035"/>
  </r>
  <r>
    <x v="288"/>
    <x v="10"/>
    <x v="4"/>
    <x v="0"/>
    <n v="9"/>
    <s v="DF-025"/>
    <s v="LAGO SUL"/>
    <s v="JARDIM ABC/GO-521/GO-521/DF-140/ROTATÓRIA/DF-140/DF-001/DF-035/DF-025"/>
  </r>
  <r>
    <x v="288"/>
    <x v="10"/>
    <x v="4"/>
    <x v="0"/>
    <n v="10"/>
    <s v="SHIS QI07 / LAGO SUL"/>
    <s v="LAGO SUL"/>
    <s v="JARDIM ABC/GO-521/GO-521/DF-140/ROTATÓRIA/DF-140/DF-001/DF-035/DF-025/SHIS QI07 / LAGO SUL"/>
  </r>
  <r>
    <x v="288"/>
    <x v="10"/>
    <x v="4"/>
    <x v="0"/>
    <n v="11"/>
    <s v="PONTE PRESIDENTE MÉDICI"/>
    <s v="LAGO SUL"/>
    <s v="JARDIM ABC/GO-521/GO-521/DF-140/ROTATÓRIA/DF-140/DF-001/DF-035/DF-025/SHIS QI07 / LAGO SUL/PONTE PRESIDENTE MÉDICI"/>
  </r>
  <r>
    <x v="288"/>
    <x v="10"/>
    <x v="4"/>
    <x v="0"/>
    <n v="12"/>
    <s v="ESTRADA PRES. MÉDICI"/>
    <s v="LAGO SUL"/>
    <s v="JARDIM ABC/GO-521/GO-521/DF-140/ROTATÓRIA/DF-140/DF-001/DF-035/DF-025/SHIS QI07 / LAGO SUL/PONTE PRESIDENTE MÉDICI/ESTRADA PRES. MÉDICI"/>
  </r>
  <r>
    <x v="288"/>
    <x v="10"/>
    <x v="4"/>
    <x v="0"/>
    <n v="13"/>
    <s v="VIA L2 SUL"/>
    <s v="BRASÍLIA"/>
    <s v="JARDIM ABC/GO-521/GO-521/DF-140/ROTATÓRIA/DF-140/DF-001/DF-035/DF-025/SHIS QI07 / LAGO SUL/PONTE PRESIDENTE MÉDICI/ESTRADA PRES. MÉDICI/VIA L2 SUL"/>
  </r>
  <r>
    <x v="288"/>
    <x v="10"/>
    <x v="4"/>
    <x v="0"/>
    <n v="14"/>
    <s v="VIA DE LIGAÇÃO SE/NE"/>
    <s v="BRASÍLIA"/>
    <s v="JARDIM ABC/GO-521/GO-521/DF-140/ROTATÓRIA/DF-140/DF-001/DF-035/DF-025/SHIS QI07 / LAGO SUL/PONTE PRESIDENTE MÉDICI/ESTRADA PRES. MÉDICI/VIA L2 SUL/VIA DE LIGAÇÃO SE/NE"/>
  </r>
  <r>
    <x v="288"/>
    <x v="10"/>
    <x v="4"/>
    <x v="0"/>
    <n v="15"/>
    <s v="ACESSO P/ VIA DE LIGAÇÃO SE/NE"/>
    <s v="BRASÍLIA"/>
    <s v="JARDIM ABC/GO-521/GO-521/DF-140/ROTATÓRIA/DF-140/DF-001/DF-035/DF-025/SHIS QI07 / LAGO SUL/PONTE PRESIDENTE MÉDICI/ESTRADA PRES. MÉDICI/VIA L2 SUL/VIA DE LIGAÇÃO SE/NE/ACESSO P/ VIA DE LIGAÇÃO SE/NE"/>
  </r>
  <r>
    <x v="288"/>
    <x v="10"/>
    <x v="4"/>
    <x v="0"/>
    <n v="16"/>
    <s v="VIA S UM LESTE"/>
    <s v="BRASÍLIA"/>
    <s v="JARDIM ABC/GO-521/GO-521/DF-140/ROTATÓRIA/DF-140/DF-001/DF-035/DF-025/SHIS QI07 / LAGO SUL/PONTE PRESIDENTE MÉDICI/ESTRADA PRES. MÉDICI/VIA L2 SUL/VIA DE LIGAÇÃO SE/NE/ACESSO P/ VIA DE LIGAÇÃO SE/NE/VIA S UM LESTE"/>
  </r>
  <r>
    <x v="288"/>
    <x v="10"/>
    <x v="4"/>
    <x v="0"/>
    <n v="17"/>
    <s v="VIA S UM OESTE"/>
    <s v="BRASÍLIA"/>
    <s v="JARDIM ABC/GO-521/GO-521/DF-140/ROTATÓRIA/DF-140/DF-001/DF-035/DF-025/SHIS QI07 / LAGO SUL/PONTE PRESIDENTE MÉDICI/ESTRADA PRES. MÉDICI/VIA L2 SUL/VIA DE LIGAÇÃO SE/NE/ACESSO P/ VIA DE LIGAÇÃO SE/NE/VIA S UM LESTE/VIA S UM OESTE"/>
  </r>
  <r>
    <x v="288"/>
    <x v="10"/>
    <x v="4"/>
    <x v="0"/>
    <n v="18"/>
    <s v="ACESSO P/ VIA S UM OESTE"/>
    <s v="BRASÍLIA"/>
    <s v="JARDIM ABC/GO-521/GO-521/DF-140/ROTATÓRIA/DF-140/DF-001/DF-035/DF-025/SHIS QI07 / LAGO SUL/PONTE PRESIDENTE MÉDICI/ESTRADA PRES. MÉDICI/VIA L2 SUL/VIA DE LIGAÇÃO SE/NE/ACESSO P/ VIA DE LIGAÇÃO SE/NE/VIA S UM LESTE/VIA S UM OESTE/ACESSO P/ VIA S UM OESTE"/>
  </r>
  <r>
    <x v="288"/>
    <x v="10"/>
    <x v="4"/>
    <x v="0"/>
    <n v="19"/>
    <s v="RODOVIÁRIA PLANO PILOTO"/>
    <s v="BRASÍLIA"/>
    <s v="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"/>
  </r>
  <r>
    <x v="288"/>
    <x v="10"/>
    <x v="5"/>
    <x v="1"/>
    <n v="1"/>
    <s v="RODOVIÁRIA PLANO PILOTO"/>
    <s v="BRASÍLIA"/>
    <s v="RODOVIÁRIA PLANO PILOTO"/>
  </r>
  <r>
    <x v="288"/>
    <x v="10"/>
    <x v="5"/>
    <x v="1"/>
    <n v="2"/>
    <s v="ACESSO P/ VIA S UM OESTE"/>
    <s v="BRASÍLIA"/>
    <s v="RODOVIÁRIA PLANO PILOTO/ACESSO P/ VIA S UM OESTE"/>
  </r>
  <r>
    <x v="288"/>
    <x v="10"/>
    <x v="5"/>
    <x v="1"/>
    <n v="3"/>
    <s v="VIA S UM OESTE"/>
    <s v="BRASÍLIA"/>
    <s v="RODOVIÁRIA PLANO PILOTO/ACESSO P/ VIA S UM OESTE/VIA S UM OESTE"/>
  </r>
  <r>
    <x v="288"/>
    <x v="10"/>
    <x v="5"/>
    <x v="1"/>
    <n v="4"/>
    <s v="VIA S UM LESTE"/>
    <s v="BRASÍLIA"/>
    <s v="RODOVIÁRIA PLANO PILOTO/ACESSO P/ VIA S UM OESTE/VIA S UM OESTE/VIA S UM LESTE"/>
  </r>
  <r>
    <x v="288"/>
    <x v="10"/>
    <x v="5"/>
    <x v="1"/>
    <n v="5"/>
    <s v="ACESSO P/ VIA DE LIGAÇÃO SE/NE"/>
    <s v="BRASÍLIA"/>
    <s v="RODOVIÁRIA PLANO PILOTO/ACESSO P/ VIA S UM OESTE/VIA S UM OESTE/VIA S UM LESTE/ACESSO P/ VIA DE LIGAÇÃO SE/NE"/>
  </r>
  <r>
    <x v="288"/>
    <x v="10"/>
    <x v="5"/>
    <x v="1"/>
    <n v="6"/>
    <s v="VIA DE LIGAÇÃO SE/NE"/>
    <s v="BRASÍLIA"/>
    <s v="RODOVIÁRIA PLANO PILOTO/ACESSO P/ VIA S UM OESTE/VIA S UM OESTE/VIA S UM LESTE/ACESSO P/ VIA DE LIGAÇÃO SE/NE/VIA DE LIGAÇÃO SE/NE"/>
  </r>
  <r>
    <x v="288"/>
    <x v="10"/>
    <x v="5"/>
    <x v="1"/>
    <n v="7"/>
    <s v="VIA L2 SUL"/>
    <s v="BRASÍLIA"/>
    <s v="RODOVIÁRIA PLANO PILOTO/ACESSO P/ VIA S UM OESTE/VIA S UM OESTE/VIA S UM LESTE/ACESSO P/ VIA DE LIGAÇÃO SE/NE/VIA DE LIGAÇÃO SE/NE/VIA L2 SUL"/>
  </r>
  <r>
    <x v="288"/>
    <x v="10"/>
    <x v="5"/>
    <x v="1"/>
    <n v="8"/>
    <s v="ESTRADA PRES. MÉDICI"/>
    <s v="LAGO SUL"/>
    <s v="RODOVIÁRIA PLANO PILOTO/ACESSO P/ VIA S UM OESTE/VIA S UM OESTE/VIA S UM LESTE/ACESSO P/ VIA DE LIGAÇÃO SE/NE/VIA DE LIGAÇÃO SE/NE/VIA L2 SUL/ESTRADA PRES. MÉDICI"/>
  </r>
  <r>
    <x v="288"/>
    <x v="10"/>
    <x v="5"/>
    <x v="1"/>
    <n v="9"/>
    <s v="PONTE PRESIDENTE MÉDICI"/>
    <s v="LAGO SUL"/>
    <s v="RODOVIÁRIA PLANO PILOTO/ACESSO P/ VIA S UM OESTE/VIA S UM OESTE/VIA S UM LESTE/ACESSO P/ VIA DE LIGAÇÃO SE/NE/VIA DE LIGAÇÃO SE/NE/VIA L2 SUL/ESTRADA PRES. MÉDICI/PONTE PRESIDENTE MÉDICI"/>
  </r>
  <r>
    <x v="288"/>
    <x v="10"/>
    <x v="5"/>
    <x v="1"/>
    <n v="10"/>
    <s v="SHIS QI07 / LAGO SUL"/>
    <s v="LAGO SUL"/>
    <s v="RODOVIÁRIA PLANO PILOTO/ACESSO P/ VIA S UM OESTE/VIA S UM OESTE/VIA S UM LESTE/ACESSO P/ VIA DE LIGAÇÃO SE/NE/VIA DE LIGAÇÃO SE/NE/VIA L2 SUL/ESTRADA PRES. MÉDICI/PONTE PRESIDENTE MÉDICI/SHIS QI07 / LAGO SUL"/>
  </r>
  <r>
    <x v="288"/>
    <x v="10"/>
    <x v="5"/>
    <x v="1"/>
    <n v="11"/>
    <s v="DF-025"/>
    <s v="LAGO SUL"/>
    <s v="RODOVIÁRIA PLANO PILOTO/ACESSO P/ VIA S UM OESTE/VIA S UM OESTE/VIA S UM LESTE/ACESSO P/ VIA DE LIGAÇÃO SE/NE/VIA DE LIGAÇÃO SE/NE/VIA L2 SUL/ESTRADA PRES. MÉDICI/PONTE PRESIDENTE MÉDICI/SHIS QI07 / LAGO SUL/DF-025"/>
  </r>
  <r>
    <x v="288"/>
    <x v="10"/>
    <x v="5"/>
    <x v="1"/>
    <n v="12"/>
    <s v="SHIS QI 7"/>
    <s v="LAGO SUL"/>
    <s v="RODOVIÁRIA PLANO PILOTO/ACESSO P/ VIA S UM OESTE/VIA S UM OESTE/VIA S UM LESTE/ACESSO P/ VIA DE LIGAÇÃO SE/NE/VIA DE LIGAÇÃO SE/NE/VIA L2 SUL/ESTRADA PRES. MÉDICI/PONTE PRESIDENTE MÉDICI/SHIS QI07 / LAGO SUL/DF-025/SHIS QI 7"/>
  </r>
  <r>
    <x v="288"/>
    <x v="10"/>
    <x v="5"/>
    <x v="1"/>
    <n v="13"/>
    <s v="VIA HI 4 SUL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"/>
  </r>
  <r>
    <x v="288"/>
    <x v="10"/>
    <x v="5"/>
    <x v="1"/>
    <n v="14"/>
    <s v="ROTATÓRIA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"/>
  </r>
  <r>
    <x v="288"/>
    <x v="10"/>
    <x v="5"/>
    <x v="1"/>
    <n v="15"/>
    <s v="HI 2 SUL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"/>
  </r>
  <r>
    <x v="288"/>
    <x v="10"/>
    <x v="5"/>
    <x v="1"/>
    <n v="16"/>
    <s v="DF-025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"/>
  </r>
  <r>
    <x v="288"/>
    <x v="10"/>
    <x v="5"/>
    <x v="1"/>
    <n v="17"/>
    <s v="DF-035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"/>
  </r>
  <r>
    <x v="288"/>
    <x v="10"/>
    <x v="5"/>
    <x v="1"/>
    <n v="18"/>
    <s v="DF-001"/>
    <s v="JARDIM BOTÂNIC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"/>
  </r>
  <r>
    <x v="288"/>
    <x v="10"/>
    <x v="5"/>
    <x v="1"/>
    <n v="19"/>
    <s v="ACESSO P/ ROD 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"/>
  </r>
  <r>
    <x v="288"/>
    <x v="10"/>
    <x v="5"/>
    <x v="1"/>
    <n v="20"/>
    <s v="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"/>
  </r>
  <r>
    <x v="288"/>
    <x v="10"/>
    <x v="5"/>
    <x v="1"/>
    <n v="21"/>
    <s v="ROTATÓRIA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"/>
  </r>
  <r>
    <x v="288"/>
    <x v="10"/>
    <x v="5"/>
    <x v="1"/>
    <n v="22"/>
    <s v="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"/>
  </r>
  <r>
    <x v="288"/>
    <x v="10"/>
    <x v="5"/>
    <x v="1"/>
    <n v="23"/>
    <s v="GO-521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"/>
  </r>
  <r>
    <x v="288"/>
    <x v="10"/>
    <x v="5"/>
    <x v="1"/>
    <n v="24"/>
    <s v="GO-521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"/>
  </r>
  <r>
    <x v="288"/>
    <x v="10"/>
    <x v="5"/>
    <x v="1"/>
    <n v="25"/>
    <s v="GO-436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"/>
  </r>
  <r>
    <x v="288"/>
    <x v="10"/>
    <x v="5"/>
    <x v="1"/>
    <n v="26"/>
    <s v="GO-436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"/>
  </r>
  <r>
    <x v="288"/>
    <x v="10"/>
    <x v="5"/>
    <x v="1"/>
    <n v="27"/>
    <s v="JARDIM ABC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"/>
  </r>
  <r>
    <x v="289"/>
    <x v="10"/>
    <x v="4"/>
    <x v="0"/>
    <n v="1"/>
    <s v="RODOVIÁRIA PLANO PILOTO"/>
    <s v="BRASÍLIA"/>
    <s v="RODOVIÁRIA PLANO PILOTO"/>
  </r>
  <r>
    <x v="289"/>
    <x v="10"/>
    <x v="4"/>
    <x v="0"/>
    <n v="2"/>
    <s v="ACESSO P/ VIA S UM OESTE"/>
    <s v="BRASÍLIA"/>
    <s v="RODOVIÁRIA PLANO PILOTO/ACESSO P/ VIA S UM OESTE"/>
  </r>
  <r>
    <x v="289"/>
    <x v="10"/>
    <x v="4"/>
    <x v="0"/>
    <n v="3"/>
    <s v="VIA S UM OESTE"/>
    <s v="BRASÍLIA"/>
    <s v="RODOVIÁRIA PLANO PILOTO/ACESSO P/ VIA S UM OESTE/VIA S UM OESTE"/>
  </r>
  <r>
    <x v="289"/>
    <x v="10"/>
    <x v="4"/>
    <x v="0"/>
    <n v="4"/>
    <s v="VIA S UM LESTE"/>
    <s v="BRASÍLIA"/>
    <s v="RODOVIÁRIA PLANO PILOTO/ACESSO P/ VIA S UM OESTE/VIA S UM OESTE/VIA S UM LESTE"/>
  </r>
  <r>
    <x v="289"/>
    <x v="10"/>
    <x v="4"/>
    <x v="0"/>
    <n v="5"/>
    <s v="ACESSO P/ VIA DE LIGAÇÃO SE/NE"/>
    <s v="BRASÍLIA"/>
    <s v="RODOVIÁRIA PLANO PILOTO/ACESSO P/ VIA S UM OESTE/VIA S UM OESTE/VIA S UM LESTE/ACESSO P/ VIA DE LIGAÇÃO SE/NE"/>
  </r>
  <r>
    <x v="289"/>
    <x v="10"/>
    <x v="4"/>
    <x v="0"/>
    <n v="6"/>
    <s v="VIA DE LIGAÇÃO SE/NE"/>
    <s v="BRASÍLIA"/>
    <s v="RODOVIÁRIA PLANO PILOTO/ACESSO P/ VIA S UM OESTE/VIA S UM OESTE/VIA S UM LESTE/ACESSO P/ VIA DE LIGAÇÃO SE/NE/VIA DE LIGAÇÃO SE/NE"/>
  </r>
  <r>
    <x v="289"/>
    <x v="10"/>
    <x v="4"/>
    <x v="0"/>
    <n v="7"/>
    <s v="VIA L2 SUL"/>
    <s v="BRASÍLIA"/>
    <s v="RODOVIÁRIA PLANO PILOTO/ACESSO P/ VIA S UM OESTE/VIA S UM OESTE/VIA S UM LESTE/ACESSO P/ VIA DE LIGAÇÃO SE/NE/VIA DE LIGAÇÃO SE/NE/VIA L2 SUL"/>
  </r>
  <r>
    <x v="289"/>
    <x v="10"/>
    <x v="4"/>
    <x v="0"/>
    <n v="8"/>
    <s v="ESTRADA PRES. MÉDICI"/>
    <s v="LAGO SUL"/>
    <s v="RODOVIÁRIA PLANO PILOTO/ACESSO P/ VIA S UM OESTE/VIA S UM OESTE/VIA S UM LESTE/ACESSO P/ VIA DE LIGAÇÃO SE/NE/VIA DE LIGAÇÃO SE/NE/VIA L2 SUL/ESTRADA PRES. MÉDICI"/>
  </r>
  <r>
    <x v="289"/>
    <x v="10"/>
    <x v="4"/>
    <x v="0"/>
    <n v="9"/>
    <s v="PONTE PRESIDENTE MÉDICI"/>
    <s v="LAGO SUL"/>
    <s v="RODOVIÁRIA PLANO PILOTO/ACESSO P/ VIA S UM OESTE/VIA S UM OESTE/VIA S UM LESTE/ACESSO P/ VIA DE LIGAÇÃO SE/NE/VIA DE LIGAÇÃO SE/NE/VIA L2 SUL/ESTRADA PRES. MÉDICI/PONTE PRESIDENTE MÉDICI"/>
  </r>
  <r>
    <x v="289"/>
    <x v="10"/>
    <x v="4"/>
    <x v="0"/>
    <n v="10"/>
    <s v="SHIS QI07 / LAGO SUL"/>
    <s v="LAGO SUL"/>
    <s v="RODOVIÁRIA PLANO PILOTO/ACESSO P/ VIA S UM OESTE/VIA S UM OESTE/VIA S UM LESTE/ACESSO P/ VIA DE LIGAÇÃO SE/NE/VIA DE LIGAÇÃO SE/NE/VIA L2 SUL/ESTRADA PRES. MÉDICI/PONTE PRESIDENTE MÉDICI/SHIS QI07 / LAGO SUL"/>
  </r>
  <r>
    <x v="289"/>
    <x v="10"/>
    <x v="4"/>
    <x v="0"/>
    <n v="11"/>
    <s v="DF-025"/>
    <s v="LAGO SUL"/>
    <s v="RODOVIÁRIA PLANO PILOTO/ACESSO P/ VIA S UM OESTE/VIA S UM OESTE/VIA S UM LESTE/ACESSO P/ VIA DE LIGAÇÃO SE/NE/VIA DE LIGAÇÃO SE/NE/VIA L2 SUL/ESTRADA PRES. MÉDICI/PONTE PRESIDENTE MÉDICI/SHIS QI07 / LAGO SUL/DF-025"/>
  </r>
  <r>
    <x v="289"/>
    <x v="10"/>
    <x v="4"/>
    <x v="0"/>
    <n v="12"/>
    <s v="SHIS QI 7"/>
    <s v="LAGO SUL"/>
    <s v="RODOVIÁRIA PLANO PILOTO/ACESSO P/ VIA S UM OESTE/VIA S UM OESTE/VIA S UM LESTE/ACESSO P/ VIA DE LIGAÇÃO SE/NE/VIA DE LIGAÇÃO SE/NE/VIA L2 SUL/ESTRADA PRES. MÉDICI/PONTE PRESIDENTE MÉDICI/SHIS QI07 / LAGO SUL/DF-025/SHIS QI 7"/>
  </r>
  <r>
    <x v="289"/>
    <x v="10"/>
    <x v="4"/>
    <x v="0"/>
    <n v="13"/>
    <s v="VIA HI 4 SUL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"/>
  </r>
  <r>
    <x v="289"/>
    <x v="10"/>
    <x v="4"/>
    <x v="0"/>
    <n v="14"/>
    <s v="ROTATÓRIA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"/>
  </r>
  <r>
    <x v="289"/>
    <x v="10"/>
    <x v="4"/>
    <x v="0"/>
    <n v="15"/>
    <s v="HI 2 SUL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"/>
  </r>
  <r>
    <x v="289"/>
    <x v="10"/>
    <x v="4"/>
    <x v="0"/>
    <n v="16"/>
    <s v="DF-025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"/>
  </r>
  <r>
    <x v="289"/>
    <x v="10"/>
    <x v="4"/>
    <x v="0"/>
    <n v="17"/>
    <s v="DF-035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"/>
  </r>
  <r>
    <x v="289"/>
    <x v="10"/>
    <x v="4"/>
    <x v="0"/>
    <n v="18"/>
    <s v="DF-001"/>
    <s v="JARDIM BOTÂNIC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"/>
  </r>
  <r>
    <x v="289"/>
    <x v="10"/>
    <x v="4"/>
    <x v="0"/>
    <n v="19"/>
    <s v="ACESSO P/ ROD 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"/>
  </r>
  <r>
    <x v="289"/>
    <x v="10"/>
    <x v="4"/>
    <x v="0"/>
    <n v="20"/>
    <s v="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"/>
  </r>
  <r>
    <x v="289"/>
    <x v="10"/>
    <x v="4"/>
    <x v="0"/>
    <n v="21"/>
    <s v="ROTATÓRIA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"/>
  </r>
  <r>
    <x v="289"/>
    <x v="10"/>
    <x v="4"/>
    <x v="0"/>
    <n v="22"/>
    <s v="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"/>
  </r>
  <r>
    <x v="289"/>
    <x v="10"/>
    <x v="4"/>
    <x v="0"/>
    <n v="23"/>
    <s v="GO-521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"/>
  </r>
  <r>
    <x v="289"/>
    <x v="10"/>
    <x v="4"/>
    <x v="0"/>
    <n v="24"/>
    <s v="GO-521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"/>
  </r>
  <r>
    <x v="289"/>
    <x v="10"/>
    <x v="4"/>
    <x v="0"/>
    <n v="25"/>
    <s v="GO-436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"/>
  </r>
  <r>
    <x v="289"/>
    <x v="10"/>
    <x v="4"/>
    <x v="0"/>
    <n v="26"/>
    <s v="GO-436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"/>
  </r>
  <r>
    <x v="289"/>
    <x v="10"/>
    <x v="4"/>
    <x v="0"/>
    <n v="27"/>
    <s v="JARDIM ABC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"/>
  </r>
  <r>
    <x v="289"/>
    <x v="10"/>
    <x v="4"/>
    <x v="0"/>
    <n v="28"/>
    <s v="ESTRADA PARA O MESQUITA 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"/>
  </r>
  <r>
    <x v="289"/>
    <x v="10"/>
    <x v="9"/>
    <x v="1"/>
    <n v="1"/>
    <s v="ESTRADA PARA O MESQUITA "/>
    <s v="JARDIM ABC (CIDADE OCIDENTAL)"/>
    <s v="ESTRADA PARA O MESQUITA "/>
  </r>
  <r>
    <x v="289"/>
    <x v="10"/>
    <x v="9"/>
    <x v="1"/>
    <n v="2"/>
    <s v="JARDIM ABC"/>
    <s v="JARDIM ABC (CIDADE OCIDENTAL)"/>
    <s v="ESTRADA PARA O MESQUITA /JARDIM ABC"/>
  </r>
  <r>
    <x v="289"/>
    <x v="10"/>
    <x v="9"/>
    <x v="1"/>
    <n v="3"/>
    <s v="GO-521"/>
    <s v="JARDIM ABC (CIDADE OCIDENTAL)"/>
    <s v="ESTRADA PARA O MESQUITA /JARDIM ABC/GO-521"/>
  </r>
  <r>
    <x v="289"/>
    <x v="10"/>
    <x v="9"/>
    <x v="1"/>
    <n v="4"/>
    <s v="GO-521"/>
    <s v="SÃO SEBASTIÃO"/>
    <s v="ESTRADA PARA O MESQUITA /JARDIM ABC/GO-521/GO-521"/>
  </r>
  <r>
    <x v="289"/>
    <x v="10"/>
    <x v="9"/>
    <x v="1"/>
    <n v="5"/>
    <s v="DF-140"/>
    <s v="SÃO SEBASTIÃO"/>
    <s v="ESTRADA PARA O MESQUITA /JARDIM ABC/GO-521/GO-521/DF-140"/>
  </r>
  <r>
    <x v="289"/>
    <x v="10"/>
    <x v="9"/>
    <x v="1"/>
    <n v="6"/>
    <s v="ROTATÓRIA"/>
    <s v="SÃO SEBASTIÃO"/>
    <s v="ESTRADA PARA O MESQUITA /JARDIM ABC/GO-521/GO-521/DF-140/ROTATÓRIA"/>
  </r>
  <r>
    <x v="289"/>
    <x v="10"/>
    <x v="9"/>
    <x v="1"/>
    <n v="7"/>
    <s v="DF-140"/>
    <s v="SÃO SEBASTIÃO"/>
    <s v="ESTRADA PARA O MESQUITA /JARDIM ABC/GO-521/GO-521/DF-140/ROTATÓRIA/DF-140"/>
  </r>
  <r>
    <x v="289"/>
    <x v="10"/>
    <x v="9"/>
    <x v="1"/>
    <n v="8"/>
    <s v="DF-001"/>
    <s v="JARDIM BOTÂNICO"/>
    <s v="ESTRADA PARA O MESQUITA /JARDIM ABC/GO-521/GO-521/DF-140/ROTATÓRIA/DF-140/DF-001"/>
  </r>
  <r>
    <x v="289"/>
    <x v="10"/>
    <x v="9"/>
    <x v="1"/>
    <n v="9"/>
    <s v="DF-035"/>
    <s v="LAGO SUL"/>
    <s v="ESTRADA PARA O MESQUITA /JARDIM ABC/GO-521/GO-521/DF-140/ROTATÓRIA/DF-140/DF-001/DF-035"/>
  </r>
  <r>
    <x v="289"/>
    <x v="10"/>
    <x v="9"/>
    <x v="1"/>
    <n v="10"/>
    <s v="DF-025"/>
    <s v="LAGO SUL"/>
    <s v="ESTRADA PARA O MESQUITA /JARDIM ABC/GO-521/GO-521/DF-140/ROTATÓRIA/DF-140/DF-001/DF-035/DF-025"/>
  </r>
  <r>
    <x v="289"/>
    <x v="10"/>
    <x v="9"/>
    <x v="1"/>
    <n v="11"/>
    <s v="SHIS QI07 / LAGO SUL"/>
    <s v="LAGO SUL"/>
    <s v="ESTRADA PARA O MESQUITA /JARDIM ABC/GO-521/GO-521/DF-140/ROTATÓRIA/DF-140/DF-001/DF-035/DF-025/SHIS QI07 / LAGO SUL"/>
  </r>
  <r>
    <x v="289"/>
    <x v="10"/>
    <x v="9"/>
    <x v="1"/>
    <n v="12"/>
    <s v="PONTE PRESIDENTE MÉDICI"/>
    <s v="LAGO SUL"/>
    <s v="ESTRADA PARA O MESQUITA /JARDIM ABC/GO-521/GO-521/DF-140/ROTATÓRIA/DF-140/DF-001/DF-035/DF-025/SHIS QI07 / LAGO SUL/PONTE PRESIDENTE MÉDICI"/>
  </r>
  <r>
    <x v="289"/>
    <x v="10"/>
    <x v="9"/>
    <x v="1"/>
    <n v="13"/>
    <s v="ESTRADA PRES. MÉDICI"/>
    <s v="LAGO SUL"/>
    <s v="ESTRADA PARA O MESQUITA /JARDIM ABC/GO-521/GO-521/DF-140/ROTATÓRIA/DF-140/DF-001/DF-035/DF-025/SHIS QI07 / LAGO SUL/PONTE PRESIDENTE MÉDICI/ESTRADA PRES. MÉDICI"/>
  </r>
  <r>
    <x v="289"/>
    <x v="10"/>
    <x v="9"/>
    <x v="1"/>
    <n v="14"/>
    <s v="VIA L2 SUL"/>
    <s v="BRASÍLIA"/>
    <s v="ESTRADA PARA O MESQUITA /JARDIM ABC/GO-521/GO-521/DF-140/ROTATÓRIA/DF-140/DF-001/DF-035/DF-025/SHIS QI07 / LAGO SUL/PONTE PRESIDENTE MÉDICI/ESTRADA PRES. MÉDICI/VIA L2 SUL"/>
  </r>
  <r>
    <x v="289"/>
    <x v="10"/>
    <x v="9"/>
    <x v="1"/>
    <n v="15"/>
    <s v="VIA DE LIGAÇÃO SE/NE"/>
    <s v="BRASÍLIA"/>
    <s v="ESTRADA PARA O MESQUITA /JARDIM ABC/GO-521/GO-521/DF-140/ROTATÓRIA/DF-140/DF-001/DF-035/DF-025/SHIS QI07 / LAGO SUL/PONTE PRESIDENTE MÉDICI/ESTRADA PRES. MÉDICI/VIA L2 SUL/VIA DE LIGAÇÃO SE/NE"/>
  </r>
  <r>
    <x v="289"/>
    <x v="10"/>
    <x v="9"/>
    <x v="1"/>
    <n v="16"/>
    <s v="ACESSO P/ VIA DE LIGAÇÃO SE/NE"/>
    <s v="BRASÍLIA"/>
    <s v="ESTRADA PARA O MESQUITA /JARDIM ABC/GO-521/GO-521/DF-140/ROTATÓRIA/DF-140/DF-001/DF-035/DF-025/SHIS QI07 / LAGO SUL/PONTE PRESIDENTE MÉDICI/ESTRADA PRES. MÉDICI/VIA L2 SUL/VIA DE LIGAÇÃO SE/NE/ACESSO P/ VIA DE LIGAÇÃO SE/NE"/>
  </r>
  <r>
    <x v="289"/>
    <x v="10"/>
    <x v="9"/>
    <x v="1"/>
    <n v="17"/>
    <s v="VIA S UM LESTE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"/>
  </r>
  <r>
    <x v="289"/>
    <x v="10"/>
    <x v="9"/>
    <x v="1"/>
    <n v="18"/>
    <s v="VIA S UM OESTE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"/>
  </r>
  <r>
    <x v="289"/>
    <x v="10"/>
    <x v="9"/>
    <x v="1"/>
    <n v="19"/>
    <s v="ACESSO P/ VIA S UM OESTE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"/>
  </r>
  <r>
    <x v="289"/>
    <x v="10"/>
    <x v="9"/>
    <x v="1"/>
    <n v="20"/>
    <s v="RODOVIÁRIA PLANO PILOTO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"/>
  </r>
  <r>
    <x v="290"/>
    <x v="5"/>
    <x v="4"/>
    <x v="0"/>
    <n v="2"/>
    <s v="OCIDENTAL PARK"/>
    <s v="CIDADE OCIDENTA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"/>
  </r>
  <r>
    <x v="290"/>
    <x v="5"/>
    <x v="4"/>
    <x v="0"/>
    <n v="5"/>
    <s v="POVOADO MESQUITA"/>
    <s v="JARDIM ABC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"/>
  </r>
  <r>
    <x v="290"/>
    <x v="5"/>
    <x v="4"/>
    <x v="0"/>
    <n v="6"/>
    <s v="JARDIM EDITE"/>
    <s v="CIDADE OCIDENTA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"/>
  </r>
  <r>
    <x v="290"/>
    <x v="5"/>
    <x v="4"/>
    <x v="0"/>
    <n v="7"/>
    <s v="GO-521"/>
    <s v="JARDIM ABC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"/>
  </r>
  <r>
    <x v="290"/>
    <x v="5"/>
    <x v="4"/>
    <x v="0"/>
    <n v="8"/>
    <s v="JARDIM ABC"/>
    <s v="JARDIM ABC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"/>
  </r>
  <r>
    <x v="290"/>
    <x v="5"/>
    <x v="4"/>
    <x v="0"/>
    <n v="9"/>
    <s v="GO-521"/>
    <s v="JARDIM ABC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"/>
  </r>
  <r>
    <x v="290"/>
    <x v="5"/>
    <x v="4"/>
    <x v="0"/>
    <n v="10"/>
    <s v="DF-140"/>
    <s v="CONDOMÍNIOS SÃO SEBASTIÃO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"/>
  </r>
  <r>
    <x v="290"/>
    <x v="5"/>
    <x v="4"/>
    <x v="0"/>
    <n v="11"/>
    <s v="EPCT"/>
    <s v="CONDOMÍNIOS DO LAGO SU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"/>
  </r>
  <r>
    <x v="290"/>
    <x v="5"/>
    <x v="4"/>
    <x v="0"/>
    <n v="12"/>
    <s v="EPCV"/>
    <s v="LAGO SU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"/>
  </r>
  <r>
    <x v="290"/>
    <x v="5"/>
    <x v="4"/>
    <x v="0"/>
    <n v="13"/>
    <s v="EPDB"/>
    <s v="LAGO SU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"/>
  </r>
  <r>
    <x v="290"/>
    <x v="5"/>
    <x v="4"/>
    <x v="0"/>
    <n v="14"/>
    <s v="PONTE PRESIDENTE MÉDICI"/>
    <s v="LAGO SU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"/>
  </r>
  <r>
    <x v="290"/>
    <x v="5"/>
    <x v="4"/>
    <x v="0"/>
    <n v="15"/>
    <s v="EIXO L2 SUL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"/>
  </r>
  <r>
    <x v="290"/>
    <x v="5"/>
    <x v="4"/>
    <x v="0"/>
    <n v="16"/>
    <s v="EIXO MONUMENTAL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"/>
  </r>
  <r>
    <x v="290"/>
    <x v="5"/>
    <x v="4"/>
    <x v="0"/>
    <n v="17"/>
    <s v="RODOVIÁRIA PLANO PILOTO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/RODOVIÁRIA PLANO PILOTO"/>
  </r>
  <r>
    <x v="290"/>
    <x v="5"/>
    <x v="5"/>
    <x v="1"/>
    <n v="1"/>
    <s v="RODOVIÁRIA PLANO PILOTO"/>
    <s v="BRASÍLIA"/>
    <s v="RODOVIÁRIA PLANO PILOTO"/>
  </r>
  <r>
    <x v="290"/>
    <x v="5"/>
    <x v="5"/>
    <x v="1"/>
    <n v="2"/>
    <s v="EIXO MONUMENTAL"/>
    <s v="BRASÍLIA"/>
    <s v="RODOVIÁRIA PLANO PILOTO/EIXO MONUMENTAL"/>
  </r>
  <r>
    <x v="290"/>
    <x v="5"/>
    <x v="5"/>
    <x v="1"/>
    <n v="3"/>
    <s v="EIXO L2 SUL"/>
    <s v="BRASÍLIA"/>
    <s v="RODOVIÁRIA PLANO PILOTO/EIXO MONUMENTAL/EIXO L2 SUL"/>
  </r>
  <r>
    <x v="290"/>
    <x v="5"/>
    <x v="5"/>
    <x v="1"/>
    <n v="4"/>
    <s v="PONTE PRESIDENTE MÉDICI"/>
    <s v="LAGO SUL"/>
    <s v="RODOVIÁRIA PLANO PILOTO/EIXO MONUMENTAL/EIXO L2 SUL/PONTE PRESIDENTE MÉDICI"/>
  </r>
  <r>
    <x v="290"/>
    <x v="5"/>
    <x v="5"/>
    <x v="1"/>
    <n v="5"/>
    <s v="EPDB"/>
    <s v="LAGO SUL"/>
    <s v="RODOVIÁRIA PLANO PILOTO/EIXO MONUMENTAL/EIXO L2 SUL/PONTE PRESIDENTE MÉDICI/EPDB"/>
  </r>
  <r>
    <x v="290"/>
    <x v="5"/>
    <x v="5"/>
    <x v="1"/>
    <n v="6"/>
    <s v="EPCV"/>
    <s v="LAGO SUL"/>
    <s v="RODOVIÁRIA PLANO PILOTO/EIXO MONUMENTAL/EIXO L2 SUL/PONTE PRESIDENTE MÉDICI/EPDB/EPCV"/>
  </r>
  <r>
    <x v="290"/>
    <x v="5"/>
    <x v="5"/>
    <x v="1"/>
    <n v="7"/>
    <s v="EPCT"/>
    <s v="CONDOMÍNIOS DO LAGO SUL"/>
    <s v="RODOVIÁRIA PLANO PILOTO/EIXO MONUMENTAL/EIXO L2 SUL/PONTE PRESIDENTE MÉDICI/EPDB/EPCV/EPCT"/>
  </r>
  <r>
    <x v="290"/>
    <x v="5"/>
    <x v="5"/>
    <x v="1"/>
    <n v="8"/>
    <s v="DF-140"/>
    <s v="CONDOMÍNIOS SÃO SEBASTIÃO"/>
    <s v="RODOVIÁRIA PLANO PILOTO/EIXO MONUMENTAL/EIXO L2 SUL/PONTE PRESIDENTE MÉDICI/EPDB/EPCV/EPCT/DF-140"/>
  </r>
  <r>
    <x v="290"/>
    <x v="5"/>
    <x v="5"/>
    <x v="1"/>
    <n v="9"/>
    <s v="GO-521"/>
    <s v="JARDIM ABC"/>
    <s v="RODOVIÁRIA PLANO PILOTO/EIXO MONUMENTAL/EIXO L2 SUL/PONTE PRESIDENTE MÉDICI/EPDB/EPCV/EPCT/DF-140/GO-521"/>
  </r>
  <r>
    <x v="290"/>
    <x v="5"/>
    <x v="5"/>
    <x v="1"/>
    <n v="10"/>
    <s v="JARDIM ABC"/>
    <s v="JARDIM ABC"/>
    <s v="RODOVIÁRIA PLANO PILOTO/EIXO MONUMENTAL/EIXO L2 SUL/PONTE PRESIDENTE MÉDICI/EPDB/EPCV/EPCT/DF-140/GO-521/JARDIM ABC"/>
  </r>
  <r>
    <x v="290"/>
    <x v="5"/>
    <x v="5"/>
    <x v="1"/>
    <n v="11"/>
    <s v="GO-521"/>
    <s v="JARDIM ABC"/>
    <s v="RODOVIÁRIA PLANO PILOTO/EIXO MONUMENTAL/EIXO L2 SUL/PONTE PRESIDENTE MÉDICI/EPDB/EPCV/EPCT/DF-140/GO-521/JARDIM ABC/GO-521"/>
  </r>
  <r>
    <x v="290"/>
    <x v="5"/>
    <x v="5"/>
    <x v="1"/>
    <n v="12"/>
    <s v="JARDIM EDITE"/>
    <s v="CIDADE OCIDENTAL"/>
    <s v="RODOVIÁRIA PLANO PILOTO/EIXO MONUMENTAL/EIXO L2 SUL/PONTE PRESIDENTE MÉDICI/EPDB/EPCV/EPCT/DF-140/GO-521/JARDIM ABC/GO-521/JARDIM EDITE"/>
  </r>
  <r>
    <x v="290"/>
    <x v="5"/>
    <x v="5"/>
    <x v="1"/>
    <n v="13"/>
    <s v="POVOADO MESQUITA"/>
    <s v="JARDIM ABC"/>
    <s v="RODOVIÁRIA PLANO PILOTO/EIXO MONUMENTAL/EIXO L2 SUL/PONTE PRESIDENTE MÉDICI/EPDB/EPCV/EPCT/DF-140/GO-521/JARDIM ABC/GO-521/JARDIM EDITE/POVOADO MESQUITA"/>
  </r>
  <r>
    <x v="291"/>
    <x v="5"/>
    <x v="4"/>
    <x v="0"/>
    <n v="1"/>
    <s v="S.QUADRA 11, QUADRA 12, CASA 09"/>
    <s v="CIDADE OCIDENTAL"/>
    <s v="S.QUADRA 11, QUADRA 12, CASA 09"/>
  </r>
  <r>
    <x v="291"/>
    <x v="5"/>
    <x v="4"/>
    <x v="0"/>
    <n v="1"/>
    <s v="S.QUADRA 11, QUADRA 12, CASA 09"/>
    <s v="CIDADE OCIDENTAL"/>
    <s v="S.QUADRA 11, QUADRA 12, CASA 09"/>
  </r>
  <r>
    <x v="291"/>
    <x v="5"/>
    <x v="4"/>
    <x v="0"/>
    <n v="2"/>
    <s v="BR-040"/>
    <s v="VALPARAÍSO DO GOIÁS"/>
    <s v="S.QUADRA 11, QUADRA 12, CASA 09/BR-040"/>
  </r>
  <r>
    <x v="291"/>
    <x v="5"/>
    <x v="4"/>
    <x v="0"/>
    <n v="2"/>
    <s v="BR-040"/>
    <s v="VALPARAÍSO DO GOIÁS"/>
    <s v="S.QUADRA 11, QUADRA 12, CASA 09/BR-040/BR-040"/>
  </r>
  <r>
    <x v="291"/>
    <x v="5"/>
    <x v="4"/>
    <x v="0"/>
    <n v="3"/>
    <s v="BR-040"/>
    <s v="SANTA MARIA"/>
    <s v="S.QUADRA 11, QUADRA 12, CASA 09/BR-040/BR-040/BR-040"/>
  </r>
  <r>
    <x v="291"/>
    <x v="5"/>
    <x v="4"/>
    <x v="0"/>
    <n v="4"/>
    <s v="EPIA"/>
    <s v="PARKWAY"/>
    <s v="S.QUADRA 11, QUADRA 12, CASA 09/BR-040/BR-040/BR-040/EPIA"/>
  </r>
  <r>
    <x v="291"/>
    <x v="5"/>
    <x v="4"/>
    <x v="0"/>
    <n v="5"/>
    <s v="EPDB"/>
    <s v="LAGO SUL"/>
    <s v="S.QUADRA 11, QUADRA 12, CASA 09/BR-040/BR-040/BR-040/EPIA/EPDB"/>
  </r>
  <r>
    <x v="291"/>
    <x v="5"/>
    <x v="4"/>
    <x v="0"/>
    <n v="6"/>
    <s v="EPAR"/>
    <s v="LAGO SUL"/>
    <s v="S.QUADRA 11, QUADRA 12, CASA 09/BR-040/BR-040/BR-040/EPIA/EPDB/EPAR"/>
  </r>
  <r>
    <x v="291"/>
    <x v="5"/>
    <x v="4"/>
    <x v="0"/>
    <n v="7"/>
    <s v="AVENIDA DAS NAÇÕES"/>
    <s v="VILA TELEBRASÍLIA"/>
    <s v="S.QUADRA 11, QUADRA 12, CASA 09/BR-040/BR-040/BR-040/EPIA/EPDB/EPAR/AVENIDA DAS NAÇÕES"/>
  </r>
  <r>
    <x v="291"/>
    <x v="5"/>
    <x v="4"/>
    <x v="0"/>
    <n v="8"/>
    <s v="EIXO L2 SUL"/>
    <s v="BRASÍLIA"/>
    <s v="S.QUADRA 11, QUADRA 12, CASA 09/BR-040/BR-040/BR-040/EPIA/EPDB/EPAR/AVENIDA DAS NAÇÕES/EIXO L2 SUL"/>
  </r>
  <r>
    <x v="291"/>
    <x v="5"/>
    <x v="4"/>
    <x v="0"/>
    <n v="9"/>
    <s v="EIXO L2 NORTE"/>
    <s v="BRASÍLIA"/>
    <s v="S.QUADRA 11, QUADRA 12, CASA 09/BR-040/BR-040/BR-040/EPIA/EPDB/EPAR/AVENIDA DAS NAÇÕES/EIXO L2 SUL/EIXO L2 NORTE"/>
  </r>
  <r>
    <x v="291"/>
    <x v="5"/>
    <x v="4"/>
    <x v="0"/>
    <n v="10"/>
    <s v="TERMINAL W3 NORTE"/>
    <s v="BRASÍLIA"/>
    <s v="S.QUADRA 11, QUADRA 12, CASA 09/BR-040/BR-040/BR-040/EPIA/EPDB/EPAR/AVENIDA DAS NAÇÕES/EIXO L2 SUL/EIXO L2 NORTE/TERMINAL W3 NORTE"/>
  </r>
  <r>
    <x v="291"/>
    <x v="5"/>
    <x v="5"/>
    <x v="1"/>
    <n v="1"/>
    <s v="TERMINAL W3 NORTE"/>
    <s v="BRASÍLIA"/>
    <s v="TERMINAL W3 NORTE"/>
  </r>
  <r>
    <x v="291"/>
    <x v="5"/>
    <x v="5"/>
    <x v="1"/>
    <n v="2"/>
    <s v="EIXO L2 NORTE"/>
    <s v="BRASÍLIA"/>
    <s v="TERMINAL W3 NORTE/EIXO L2 NORTE"/>
  </r>
  <r>
    <x v="291"/>
    <x v="5"/>
    <x v="5"/>
    <x v="1"/>
    <n v="3"/>
    <s v="AVENIDA DAS NAÇÕES"/>
    <s v="VILA TELEBRASÍLIA"/>
    <s v="TERMINAL W3 NORTE/EIXO L2 NORTE/AVENIDA DAS NAÇÕES"/>
  </r>
  <r>
    <x v="291"/>
    <x v="5"/>
    <x v="5"/>
    <x v="1"/>
    <n v="4"/>
    <s v="EPAR"/>
    <s v="LAGO SUL"/>
    <s v="TERMINAL W3 NORTE/EIXO L2 NORTE/AVENIDA DAS NAÇÕES/EPAR"/>
  </r>
  <r>
    <x v="291"/>
    <x v="5"/>
    <x v="5"/>
    <x v="1"/>
    <n v="5"/>
    <s v="EPDB"/>
    <s v="LAGO SUL"/>
    <s v="TERMINAL W3 NORTE/EIXO L2 NORTE/AVENIDA DAS NAÇÕES/EPAR/EPDB"/>
  </r>
  <r>
    <x v="291"/>
    <x v="5"/>
    <x v="5"/>
    <x v="1"/>
    <n v="6"/>
    <s v="EPIA"/>
    <s v="PARKWAY"/>
    <s v="TERMINAL W3 NORTE/EIXO L2 NORTE/AVENIDA DAS NAÇÕES/EPAR/EPDB/EPIA"/>
  </r>
  <r>
    <x v="291"/>
    <x v="5"/>
    <x v="5"/>
    <x v="1"/>
    <n v="7"/>
    <s v="BR-040"/>
    <s v="SANTA MARIA"/>
    <s v="TERMINAL W3 NORTE/EIXO L2 NORTE/AVENIDA DAS NAÇÕES/EPAR/EPDB/EPIA/BR-040"/>
  </r>
  <r>
    <x v="291"/>
    <x v="5"/>
    <x v="5"/>
    <x v="1"/>
    <n v="8"/>
    <s v="PERÍMETRO URBANO DO VALPARAÍSO (CÉU AZUL - 2ª/3ª ETAPA)"/>
    <s v="VALPARAÍSO DO GOIÁS"/>
    <s v="TERMINAL W3 NORTE/EIXO L2 NORTE/AVENIDA DAS NAÇÕES/EPAR/EPDB/EPIA/BR-040/PERÍMETRO URBANO DO VALPARAÍSO (CÉU AZUL - 2ª/3ª ETAPA)"/>
  </r>
  <r>
    <x v="292"/>
    <x v="5"/>
    <x v="4"/>
    <x v="0"/>
    <n v="1"/>
    <s v="S.QUADRA 11, QUADRA 01"/>
    <s v="CIDADE OCIDENTAL"/>
    <s v="S.QUADRA 11, QUADRA 01"/>
  </r>
  <r>
    <x v="292"/>
    <x v="5"/>
    <x v="4"/>
    <x v="0"/>
    <n v="2"/>
    <s v="OCIDENTAL PARK"/>
    <s v="CIDADE OCIDENTAL"/>
    <s v="S.QUADRA 11, QUADRA 01/OCIDENTAL PARK"/>
  </r>
  <r>
    <x v="292"/>
    <x v="5"/>
    <x v="4"/>
    <x v="0"/>
    <n v="3"/>
    <s v="BR-040"/>
    <s v="VALPARAÍSO DO GOIÁS"/>
    <s v="S.QUADRA 11, QUADRA 01/OCIDENTAL PARK/BR-040"/>
  </r>
  <r>
    <x v="292"/>
    <x v="5"/>
    <x v="4"/>
    <x v="0"/>
    <n v="4"/>
    <s v="BR-040"/>
    <s v="SANTA MARIA"/>
    <s v="S.QUADRA 11, QUADRA 01/OCIDENTAL PARK/BR-040/BR-040"/>
  </r>
  <r>
    <x v="292"/>
    <x v="5"/>
    <x v="4"/>
    <x v="0"/>
    <n v="5"/>
    <s v="EPIA"/>
    <s v="PARKWAY"/>
    <s v="S.QUADRA 11, QUADRA 01/OCIDENTAL PARK/BR-040/BR-040/EPIA"/>
  </r>
  <r>
    <x v="292"/>
    <x v="5"/>
    <x v="4"/>
    <x v="0"/>
    <n v="6"/>
    <s v="EPDB"/>
    <s v="LAGO SUL"/>
    <s v="S.QUADRA 11, QUADRA 01/OCIDENTAL PARK/BR-040/BR-040/EPIA/EPDB"/>
  </r>
  <r>
    <x v="292"/>
    <x v="5"/>
    <x v="4"/>
    <x v="0"/>
    <n v="7"/>
    <s v="EPAR"/>
    <s v="LAGO SUL"/>
    <s v="S.QUADRA 11, QUADRA 01/OCIDENTAL PARK/BR-040/BR-040/EPIA/EPDB/EPAR"/>
  </r>
  <r>
    <x v="292"/>
    <x v="5"/>
    <x v="4"/>
    <x v="0"/>
    <n v="8"/>
    <s v="AVENIDA DAS NAÇÕES (VILA TELEBRASÍLIA)"/>
    <s v="BRASÍLIA"/>
    <s v="S.QUADRA 11, QUADRA 01/OCIDENTAL PARK/BR-040/BR-040/EPIA/EPDB/EPAR/AVENIDA DAS NAÇÕES (VILA TELEBRASÍLIA)"/>
  </r>
  <r>
    <x v="292"/>
    <x v="5"/>
    <x v="4"/>
    <x v="0"/>
    <n v="9"/>
    <s v="EIXO L SUL"/>
    <s v="BRASÍLIA"/>
    <s v="S.QUADRA 11, QUADRA 01/OCIDENTAL PARK/BR-040/BR-040/EPIA/EPDB/EPAR/AVENIDA DAS NAÇÕES (VILA TELEBRASÍLIA)/EIXO L SUL"/>
  </r>
  <r>
    <x v="292"/>
    <x v="5"/>
    <x v="4"/>
    <x v="0"/>
    <n v="10"/>
    <s v="ESPLANADA"/>
    <s v="BRASÍLIA"/>
    <s v="S.QUADRA 11, QUADRA 01/OCIDENTAL PARK/BR-040/BR-040/EPIA/EPDB/EPAR/AVENIDA DAS NAÇÕES (VILA TELEBRASÍLIA)/EIXO L SUL/ESPLANADA"/>
  </r>
  <r>
    <x v="292"/>
    <x v="5"/>
    <x v="4"/>
    <x v="0"/>
    <n v="11"/>
    <s v="RODOVIÁRIA PLANO PILOTO"/>
    <s v="BRASÍLIA"/>
    <s v="S.QUADRA 11, QUADRA 01/OCIDENTAL PARK/BR-040/BR-040/EPIA/EPDB/EPAR/AVENIDA DAS NAÇÕES (VILA TELEBRASÍLIA)/EIXO L SUL/ESPLANADA/RODOVIÁRIA PLANO PILOTO"/>
  </r>
  <r>
    <x v="292"/>
    <x v="5"/>
    <x v="5"/>
    <x v="1"/>
    <n v="1"/>
    <s v="RODOVIÁRIA PLANO PILOTO"/>
    <s v="BRASÍLIA"/>
    <s v="RODOVIÁRIA PLANO PILOTO"/>
  </r>
  <r>
    <x v="292"/>
    <x v="5"/>
    <x v="5"/>
    <x v="1"/>
    <n v="2"/>
    <s v="ESPLANADA"/>
    <s v="BRASÍLIA"/>
    <s v="RODOVIÁRIA PLANO PILOTO/ESPLANADA"/>
  </r>
  <r>
    <x v="292"/>
    <x v="5"/>
    <x v="5"/>
    <x v="1"/>
    <n v="3"/>
    <s v="EIXO L SUL"/>
    <s v="BRASÍLIA"/>
    <s v="RODOVIÁRIA PLANO PILOTO/ESPLANADA/EIXO L SUL"/>
  </r>
  <r>
    <x v="292"/>
    <x v="5"/>
    <x v="5"/>
    <x v="1"/>
    <n v="4"/>
    <s v="AVENIDA DAS NAÇÕES (VILA TELEBRASÍLIA)"/>
    <s v="BRASÍLIA"/>
    <s v="RODOVIÁRIA PLANO PILOTO/ESPLANADA/EIXO L SUL/AVENIDA DAS NAÇÕES (VILA TELEBRASÍLIA)"/>
  </r>
  <r>
    <x v="292"/>
    <x v="5"/>
    <x v="5"/>
    <x v="1"/>
    <n v="5"/>
    <s v="EPAR"/>
    <s v="LAGO SUL"/>
    <s v="RODOVIÁRIA PLANO PILOTO/ESPLANADA/EIXO L SUL/AVENIDA DAS NAÇÕES (VILA TELEBRASÍLIA)/EPAR"/>
  </r>
  <r>
    <x v="292"/>
    <x v="5"/>
    <x v="5"/>
    <x v="1"/>
    <n v="6"/>
    <s v="EPDB"/>
    <s v="LAGO SUL"/>
    <s v="RODOVIÁRIA PLANO PILOTO/ESPLANADA/EIXO L SUL/AVENIDA DAS NAÇÕES (VILA TELEBRASÍLIA)/EPAR/EPDB"/>
  </r>
  <r>
    <x v="292"/>
    <x v="5"/>
    <x v="5"/>
    <x v="1"/>
    <n v="7"/>
    <s v="EPIA"/>
    <s v="PARKWAY"/>
    <s v="RODOVIÁRIA PLANO PILOTO/ESPLANADA/EIXO L SUL/AVENIDA DAS NAÇÕES (VILA TELEBRASÍLIA)/EPAR/EPDB/EPIA"/>
  </r>
  <r>
    <x v="292"/>
    <x v="5"/>
    <x v="5"/>
    <x v="1"/>
    <n v="8"/>
    <s v="BR-040"/>
    <s v="SANTA MARIA"/>
    <s v="RODOVIÁRIA PLANO PILOTO/ESPLANADA/EIXO L SUL/AVENIDA DAS NAÇÕES (VILA TELEBRASÍLIA)/EPAR/EPDB/EPIA/BR-040"/>
  </r>
  <r>
    <x v="292"/>
    <x v="5"/>
    <x v="5"/>
    <x v="1"/>
    <n v="9"/>
    <s v="BR-040"/>
    <s v="VALPARAÍSO DO GOIÁS"/>
    <s v="RODOVIÁRIA PLANO PILOTO/ESPLANADA/EIXO L SUL/AVENIDA DAS NAÇÕES (VILA TELEBRASÍLIA)/EPAR/EPDB/EPIA/BR-040/BR-040"/>
  </r>
  <r>
    <x v="292"/>
    <x v="5"/>
    <x v="5"/>
    <x v="1"/>
    <n v="10"/>
    <s v="OCIDENTAL PARK"/>
    <s v="CIDADE OCIDENTAL"/>
    <s v="RODOVIÁRIA PLANO PILOTO/ESPLANADA/EIXO L SUL/AVENIDA DAS NAÇÕES (VILA TELEBRASÍLIA)/EPAR/EPDB/EPIA/BR-040/BR-040/OCIDENTAL PARK"/>
  </r>
  <r>
    <x v="292"/>
    <x v="5"/>
    <x v="5"/>
    <x v="1"/>
    <n v="11"/>
    <s v="S.QUADRA 11, QUADRA 01"/>
    <s v="CIDADE OCIDENTAL"/>
    <s v="RODOVIÁRIA PLANO PILOTO/ESPLANADA/EIXO L SUL/AVENIDA DAS NAÇÕES (VILA TELEBRASÍLIA)/EPAR/EPDB/EPIA/BR-040/BR-040/OCIDENTAL PARK/S.QUADRA 11, QUADRA 01"/>
  </r>
  <r>
    <x v="293"/>
    <x v="11"/>
    <x v="4"/>
    <x v="0"/>
    <n v="1"/>
    <s v="MANSÕES MARAJÓ"/>
    <s v="MANSÕES MARAJÓ"/>
    <s v="MANSÕES MARAJÓ"/>
  </r>
  <r>
    <x v="293"/>
    <x v="11"/>
    <x v="4"/>
    <x v="0"/>
    <n v="2"/>
    <s v="BR-251"/>
    <s v="COOPA-DF"/>
    <s v="MANSÕES MARAJÓ/BR-251"/>
  </r>
  <r>
    <x v="293"/>
    <x v="11"/>
    <x v="4"/>
    <x v="0"/>
    <n v="3"/>
    <s v="BR-251"/>
    <s v="RIO SÃO BARTOLOMEU"/>
    <s v="MANSÕES MARAJÓ/BR-251/BR-251"/>
  </r>
  <r>
    <x v="293"/>
    <x v="11"/>
    <x v="4"/>
    <x v="0"/>
    <n v="4"/>
    <s v="SÃO SEBASTIÃO"/>
    <s v="SÃO SEBASTIÃO"/>
    <s v="MANSÕES MARAJÓ/BR-251/BR-251/SÃO SEBASTIÃO"/>
  </r>
  <r>
    <x v="293"/>
    <x v="11"/>
    <x v="4"/>
    <x v="0"/>
    <n v="5"/>
    <s v="PONTE JK"/>
    <s v="LAGO SUL"/>
    <s v="MANSÕES MARAJÓ/BR-251/BR-251/SÃO SEBASTIÃO/PONTE JK"/>
  </r>
  <r>
    <x v="293"/>
    <x v="11"/>
    <x v="4"/>
    <x v="0"/>
    <n v="6"/>
    <s v="ESPLANADA"/>
    <s v="BRASÍLIA"/>
    <s v="MANSÕES MARAJÓ/BR-251/BR-251/SÃO SEBASTIÃO/PONTE JK/ESPLANADA"/>
  </r>
  <r>
    <x v="293"/>
    <x v="11"/>
    <x v="4"/>
    <x v="0"/>
    <n v="7"/>
    <s v="RODOVIÁRIA PLANO PILOTO"/>
    <s v="BRASÍLIA"/>
    <s v="MANSÕES MARAJÓ/BR-251/BR-251/SÃO SEBASTIÃO/PONTE JK/ESPLANADA/RODOVIÁRIA PLANO PILOTO"/>
  </r>
  <r>
    <x v="293"/>
    <x v="11"/>
    <x v="5"/>
    <x v="1"/>
    <n v="1"/>
    <s v="RODOVIÁRIA PLANO PILOTO"/>
    <s v="BRASÍLIA"/>
    <s v="RODOVIÁRIA PLANO PILOTO"/>
  </r>
  <r>
    <x v="293"/>
    <x v="11"/>
    <x v="5"/>
    <x v="1"/>
    <n v="2"/>
    <s v="ESPLANADA"/>
    <s v="BRASÍLIA"/>
    <s v="RODOVIÁRIA PLANO PILOTO/ESPLANADA"/>
  </r>
  <r>
    <x v="293"/>
    <x v="11"/>
    <x v="5"/>
    <x v="1"/>
    <n v="3"/>
    <s v="PONTE JK"/>
    <s v="LAGO SUL"/>
    <s v="RODOVIÁRIA PLANO PILOTO/ESPLANADA/PONTE JK"/>
  </r>
  <r>
    <x v="293"/>
    <x v="11"/>
    <x v="5"/>
    <x v="1"/>
    <n v="4"/>
    <s v="SÃO SEBASTIÃO"/>
    <s v="SÃO SEBASTIÃO"/>
    <s v="RODOVIÁRIA PLANO PILOTO/ESPLANADA/PONTE JK/SÃO SEBASTIÃO"/>
  </r>
  <r>
    <x v="293"/>
    <x v="11"/>
    <x v="5"/>
    <x v="1"/>
    <n v="5"/>
    <s v="BR-251"/>
    <s v="RIO SÃO BARTOLOMEU"/>
    <s v="RODOVIÁRIA PLANO PILOTO/ESPLANADA/PONTE JK/SÃO SEBASTIÃO/BR-251"/>
  </r>
  <r>
    <x v="293"/>
    <x v="11"/>
    <x v="5"/>
    <x v="1"/>
    <n v="6"/>
    <s v="BR-251"/>
    <s v="COOPA-DF"/>
    <s v="RODOVIÁRIA PLANO PILOTO/ESPLANADA/PONTE JK/SÃO SEBASTIÃO/BR-251/BR-251"/>
  </r>
  <r>
    <x v="293"/>
    <x v="11"/>
    <x v="5"/>
    <x v="1"/>
    <n v="7"/>
    <s v="MANSÕES MARAJÓ"/>
    <s v="MANSÕES MARAJÓ"/>
    <s v="RODOVIÁRIA PLANO PILOTO/ESPLANADA/PONTE JK/SÃO SEBASTIÃO/BR-251/BR-251/MANSÕES MARAJÓ"/>
  </r>
  <r>
    <x v="294"/>
    <x v="5"/>
    <x v="4"/>
    <x v="0"/>
    <n v="1"/>
    <s v="S.QUADRA 11, QUADRA 12, CASA 09"/>
    <s v="CIDADE OCIDENTAL"/>
    <s v="S.QUADRA 11, QUADRA 12, CASA 09"/>
  </r>
  <r>
    <x v="294"/>
    <x v="5"/>
    <x v="4"/>
    <x v="0"/>
    <n v="2"/>
    <s v="OCIDENTAL PARK"/>
    <s v="CIDADE OCIDENTAL"/>
    <s v="S.QUADRA 11, QUADRA 12, CASA 09/OCIDENTAL PARK"/>
  </r>
  <r>
    <x v="294"/>
    <x v="5"/>
    <x v="4"/>
    <x v="0"/>
    <n v="3"/>
    <s v="BR-040"/>
    <s v="VALPARAÍSO DO GOIÁS"/>
    <s v="S.QUADRA 11, QUADRA 12, CASA 09/OCIDENTAL PARK/BR-040"/>
  </r>
  <r>
    <x v="294"/>
    <x v="5"/>
    <x v="4"/>
    <x v="0"/>
    <n v="4"/>
    <s v="BR-040"/>
    <s v="SANTA MARIA"/>
    <s v="S.QUADRA 11, QUADRA 12, CASA 09/OCIDENTAL PARK/BR-040/BR-040"/>
  </r>
  <r>
    <x v="294"/>
    <x v="5"/>
    <x v="4"/>
    <x v="0"/>
    <n v="5"/>
    <s v="EPIA"/>
    <s v="PARKWAY"/>
    <s v="S.QUADRA 11, QUADRA 12, CASA 09/OCIDENTAL PARK/BR-040/BR-040/EPIA"/>
  </r>
  <r>
    <x v="294"/>
    <x v="5"/>
    <x v="4"/>
    <x v="0"/>
    <n v="6"/>
    <s v="EPDB"/>
    <s v="LAGO SUL"/>
    <s v="S.QUADRA 11, QUADRA 12, CASA 09/OCIDENTAL PARK/BR-040/BR-040/EPIA/EPDB"/>
  </r>
  <r>
    <x v="294"/>
    <x v="5"/>
    <x v="4"/>
    <x v="0"/>
    <n v="7"/>
    <s v="EPAR"/>
    <s v="LAGO SUL"/>
    <s v="S.QUADRA 11, QUADRA 12, CASA 09/OCIDENTAL PARK/BR-040/BR-040/EPIA/EPDB/EPAR"/>
  </r>
  <r>
    <x v="294"/>
    <x v="5"/>
    <x v="4"/>
    <x v="0"/>
    <n v="8"/>
    <s v="EIXO W3 SUL"/>
    <s v="BRASÍLIA"/>
    <s v="S.QUADRA 11, QUADRA 12, CASA 09/OCIDENTAL PARK/BR-040/BR-040/EPIA/EPDB/EPAR/EIXO W3 SUL"/>
  </r>
  <r>
    <x v="294"/>
    <x v="5"/>
    <x v="4"/>
    <x v="0"/>
    <n v="9"/>
    <s v="EIXO W3 NORTE"/>
    <s v="BRASÍLIA"/>
    <s v="S.QUADRA 11, QUADRA 12, CASA 09/OCIDENTAL PARK/BR-040/BR-040/EPIA/EPDB/EPAR/EIXO W3 SUL/EIXO W3 NORTE"/>
  </r>
  <r>
    <x v="294"/>
    <x v="5"/>
    <x v="4"/>
    <x v="0"/>
    <n v="10"/>
    <s v="TERMINAL W3 NORTE"/>
    <s v="BRASÍLIA"/>
    <s v="S.QUADRA 11, QUADRA 12, CASA 09/OCIDENTAL PARK/BR-040/BR-040/EPIA/EPDB/EPAR/EIXO W3 SUL/EIXO W3 NORTE/TERMINAL W3 NORTE"/>
  </r>
  <r>
    <x v="294"/>
    <x v="5"/>
    <x v="5"/>
    <x v="1"/>
    <n v="1"/>
    <s v="TERMINAL W3 NORTE"/>
    <s v="BRASÍLIA"/>
    <s v="TERMINAL W3 NORTE"/>
  </r>
  <r>
    <x v="294"/>
    <x v="5"/>
    <x v="5"/>
    <x v="1"/>
    <n v="2"/>
    <s v="EIXO W3 NORTE"/>
    <s v="BRASÍLIA"/>
    <s v="TERMINAL W3 NORTE/EIXO W3 NORTE"/>
  </r>
  <r>
    <x v="294"/>
    <x v="5"/>
    <x v="5"/>
    <x v="1"/>
    <n v="3"/>
    <s v="EIXO W3 SUL"/>
    <s v="BRASÍLIA"/>
    <s v="TERMINAL W3 NORTE/EIXO W3 NORTE/EIXO W3 SUL"/>
  </r>
  <r>
    <x v="294"/>
    <x v="5"/>
    <x v="5"/>
    <x v="1"/>
    <n v="4"/>
    <s v="EPAR"/>
    <s v="LAGO SUL"/>
    <s v="TERMINAL W3 NORTE/EIXO W3 NORTE/EIXO W3 SUL/EPAR"/>
  </r>
  <r>
    <x v="294"/>
    <x v="5"/>
    <x v="5"/>
    <x v="1"/>
    <n v="5"/>
    <s v="EPDB"/>
    <s v="LAGO SUL"/>
    <s v="TERMINAL W3 NORTE/EIXO W3 NORTE/EIXO W3 SUL/EPAR/EPDB"/>
  </r>
  <r>
    <x v="294"/>
    <x v="5"/>
    <x v="5"/>
    <x v="1"/>
    <n v="6"/>
    <s v="EPIA"/>
    <s v="PARKWAY"/>
    <s v="TERMINAL W3 NORTE/EIXO W3 NORTE/EIXO W3 SUL/EPAR/EPDB/EPIA"/>
  </r>
  <r>
    <x v="294"/>
    <x v="5"/>
    <x v="5"/>
    <x v="1"/>
    <n v="7"/>
    <s v="BR-040"/>
    <s v="SANTA MARIA"/>
    <s v="TERMINAL W3 NORTE/EIXO W3 NORTE/EIXO W3 SUL/EPAR/EPDB/EPIA/BR-040"/>
  </r>
  <r>
    <x v="294"/>
    <x v="5"/>
    <x v="5"/>
    <x v="1"/>
    <n v="8"/>
    <s v="BR-040"/>
    <s v="VALPARAÍSO DO GOIÁS"/>
    <s v="TERMINAL W3 NORTE/EIXO W3 NORTE/EIXO W3 SUL/EPAR/EPDB/EPIA/BR-040/BR-040"/>
  </r>
  <r>
    <x v="294"/>
    <x v="5"/>
    <x v="5"/>
    <x v="1"/>
    <n v="9"/>
    <s v="OCIDENTAL PARK"/>
    <s v="CIDADE OCIDENTAL"/>
    <s v="TERMINAL W3 NORTE/EIXO W3 NORTE/EIXO W3 SUL/EPAR/EPDB/EPIA/BR-040/BR-040/OCIDENTAL PARK"/>
  </r>
  <r>
    <x v="294"/>
    <x v="5"/>
    <x v="5"/>
    <x v="1"/>
    <n v="10"/>
    <s v="S.QUADRA 11, QUADRA 12, CASA 09"/>
    <s v="CIDADE OCIDENTAL"/>
    <s v="TERMINAL W3 NORTE/EIXO W3 NORTE/EIXO W3 SUL/EPAR/EPDB/EPIA/BR-040/BR-040/OCIDENTAL PARK/S.QUADRA 11, QUADRA 12, CASA 09"/>
  </r>
  <r>
    <x v="295"/>
    <x v="10"/>
    <x v="4"/>
    <x v="0"/>
    <n v="1"/>
    <s v="RESIDENCIAL DOM BOSCO"/>
    <s v="CIDADE OCIDENTAL"/>
    <s v="RESIDENCIAL DOM BOSCO"/>
  </r>
  <r>
    <x v="295"/>
    <x v="10"/>
    <x v="4"/>
    <x v="0"/>
    <n v="2"/>
    <s v="AVENIDA VILMA DOS REIS RORIZ"/>
    <s v="CIDADE OCIDENTAL"/>
    <s v="RESIDENCIAL DOM BOSCO/AVENIDA VILMA DOS REIS RORIZ"/>
  </r>
  <r>
    <x v="295"/>
    <x v="10"/>
    <x v="4"/>
    <x v="0"/>
    <n v="3"/>
    <s v="ESTRADA PARA O MESQUITA "/>
    <s v="CIDADE OCIDENTAL"/>
    <s v="RESIDENCIAL DOM BOSCO/AVENIDA VILMA DOS REIS RORIZ/ESTRADA PARA O MESQUITA "/>
  </r>
  <r>
    <x v="295"/>
    <x v="10"/>
    <x v="4"/>
    <x v="0"/>
    <n v="4"/>
    <s v="SEM NOME"/>
    <s v="CIDADE OCIDENTAL"/>
    <s v="RESIDENCIAL DOM BOSCO/AVENIDA VILMA DOS REIS RORIZ/ESTRADA PARA O MESQUITA /SEM NOME"/>
  </r>
  <r>
    <x v="295"/>
    <x v="10"/>
    <x v="4"/>
    <x v="0"/>
    <n v="5"/>
    <s v="ROTATÓRIA"/>
    <s v="CIDADE OCIDENTAL"/>
    <s v="RESIDENCIAL DOM BOSCO/AVENIDA VILMA DOS REIS RORIZ/ESTRADA PARA O MESQUITA /SEM NOME/ROTATÓRIA"/>
  </r>
  <r>
    <x v="295"/>
    <x v="10"/>
    <x v="4"/>
    <x v="0"/>
    <n v="6"/>
    <s v="RUA VINTE E SETE"/>
    <s v="CIDADE OCIDENTAL"/>
    <s v="RESIDENCIAL DOM BOSCO/AVENIDA VILMA DOS REIS RORIZ/ESTRADA PARA O MESQUITA /SEM NOME/ROTATÓRIA/RUA VINTE E SETE"/>
  </r>
  <r>
    <x v="295"/>
    <x v="10"/>
    <x v="4"/>
    <x v="0"/>
    <n v="7"/>
    <s v="SEM NOME"/>
    <s v="MESQUITA (CIDADE OCIDENTAL)"/>
    <s v="RESIDENCIAL DOM BOSCO/AVENIDA VILMA DOS REIS RORIZ/ESTRADA PARA O MESQUITA /SEM NOME/ROTATÓRIA/RUA VINTE E SETE/SEM NOME"/>
  </r>
  <r>
    <x v="295"/>
    <x v="10"/>
    <x v="4"/>
    <x v="0"/>
    <n v="8"/>
    <s v="ROTATÓRIA"/>
    <s v="JARDIM ABC (CIDADE OCIDENTAL)"/>
    <s v="RESIDENCIAL DOM BOSCO/AVENIDA VILMA DOS REIS RORIZ/ESTRADA PARA O MESQUITA /SEM NOME/ROTATÓRIA/RUA VINTE E SETE/SEM NOME/ROTATÓRIA"/>
  </r>
  <r>
    <x v="295"/>
    <x v="10"/>
    <x v="4"/>
    <x v="0"/>
    <n v="9"/>
    <s v="GO-436"/>
    <s v="JARDIM ABC (CIDADE OCIDENTAL)"/>
    <s v="RESIDENCIAL DOM BOSCO/AVENIDA VILMA DOS REIS RORIZ/ESTRADA PARA O MESQUITA /SEM NOME/ROTATÓRIA/RUA VINTE E SETE/SEM NOME/ROTATÓRIA/GO-436"/>
  </r>
  <r>
    <x v="295"/>
    <x v="10"/>
    <x v="4"/>
    <x v="0"/>
    <n v="10"/>
    <s v="GO-521"/>
    <s v="JARDIM ABC (CIDADE OCIDENTAL)"/>
    <s v="RESIDENCIAL DOM BOSCO/AVENIDA VILMA DOS REIS RORIZ/ESTRADA PARA O MESQUITA /SEM NOME/ROTATÓRIA/RUA VINTE E SETE/SEM NOME/ROTATÓRIA/GO-436/GO-521"/>
  </r>
  <r>
    <x v="295"/>
    <x v="10"/>
    <x v="4"/>
    <x v="0"/>
    <n v="11"/>
    <s v="GO-521"/>
    <s v="SÃO SEBASTIÃO"/>
    <s v="RESIDENCIAL DOM BOSCO/AVENIDA VILMA DOS REIS RORIZ/ESTRADA PARA O MESQUITA /SEM NOME/ROTATÓRIA/RUA VINTE E SETE/SEM NOME/ROTATÓRIA/GO-436/GO-521/GO-521"/>
  </r>
  <r>
    <x v="295"/>
    <x v="10"/>
    <x v="4"/>
    <x v="0"/>
    <n v="12"/>
    <s v="DF-140"/>
    <s v="SÃO SEBASTIÃO"/>
    <s v="RESIDENCIAL DOM BOSCO/AVENIDA VILMA DOS REIS RORIZ/ESTRADA PARA O MESQUITA /SEM NOME/ROTATÓRIA/RUA VINTE E SETE/SEM NOME/ROTATÓRIA/GO-436/GO-521/GO-521/DF-140"/>
  </r>
  <r>
    <x v="295"/>
    <x v="10"/>
    <x v="4"/>
    <x v="0"/>
    <n v="13"/>
    <s v="ROTATÓRIA"/>
    <s v="SÃO SEBASTIÃO"/>
    <s v="RESIDENCIAL DOM BOSCO/AVENIDA VILMA DOS REIS RORIZ/ESTRADA PARA O MESQUITA /SEM NOME/ROTATÓRIA/RUA VINTE E SETE/SEM NOME/ROTATÓRIA/GO-436/GO-521/GO-521/DF-140/ROTATÓRIA"/>
  </r>
  <r>
    <x v="295"/>
    <x v="10"/>
    <x v="4"/>
    <x v="0"/>
    <n v="14"/>
    <s v="DF-140"/>
    <s v="SÃO SEBASTIÃO"/>
    <s v="RESIDENCIAL DOM BOSCO/AVENIDA VILMA DOS REIS RORIZ/ESTRADA PARA O MESQUITA /SEM NOME/ROTATÓRIA/RUA VINTE E SETE/SEM NOME/ROTATÓRIA/GO-436/GO-521/GO-521/DF-140/ROTATÓRIA/DF-140"/>
  </r>
  <r>
    <x v="295"/>
    <x v="10"/>
    <x v="4"/>
    <x v="0"/>
    <n v="15"/>
    <s v="DF-001"/>
    <s v="JARDIM BOTÂNICO"/>
    <s v="RESIDENCIAL DOM BOSCO/AVENIDA VILMA DOS REIS RORIZ/ESTRADA PARA O MESQUITA /SEM NOME/ROTATÓRIA/RUA VINTE E SETE/SEM NOME/ROTATÓRIA/GO-436/GO-521/GO-521/DF-140/ROTATÓRIA/DF-140/DF-001"/>
  </r>
  <r>
    <x v="295"/>
    <x v="10"/>
    <x v="4"/>
    <x v="0"/>
    <n v="16"/>
    <s v="DF-035"/>
    <s v="LAGO SUL"/>
    <s v="RESIDENCIAL DOM BOSCO/AVENIDA VILMA DOS REIS RORIZ/ESTRADA PARA O MESQUITA /SEM NOME/ROTATÓRIA/RUA VINTE E SETE/SEM NOME/ROTATÓRIA/GO-436/GO-521/GO-521/DF-140/ROTATÓRIA/DF-140/DF-001/DF-035"/>
  </r>
  <r>
    <x v="295"/>
    <x v="10"/>
    <x v="4"/>
    <x v="0"/>
    <n v="17"/>
    <s v="DF-025"/>
    <s v="LAGO SUL"/>
    <s v="RESIDENCIAL DOM BOSCO/AVENIDA VILMA DOS REIS RORIZ/ESTRADA PARA O MESQUITA /SEM NOME/ROTATÓRIA/RUA VINTE E SETE/SEM NOME/ROTATÓRIA/GO-436/GO-521/GO-521/DF-140/ROTATÓRIA/DF-140/DF-001/DF-035/DF-025"/>
  </r>
  <r>
    <x v="295"/>
    <x v="10"/>
    <x v="4"/>
    <x v="0"/>
    <n v="18"/>
    <s v="ACESSO COSTA E SILVA"/>
    <s v="LAGO SUL"/>
    <s v="RESIDENCIAL DOM BOSCO/AVENIDA VILMA DOS REIS RORIZ/ESTRADA PARA O MESQUITA /SEM NOME/ROTATÓRIA/RUA VINTE E SETE/SEM NOME/ROTATÓRIA/GO-436/GO-521/GO-521/DF-140/ROTATÓRIA/DF-140/DF-001/DF-035/DF-025/ACESSO COSTA E SILVA"/>
  </r>
  <r>
    <x v="295"/>
    <x v="10"/>
    <x v="4"/>
    <x v="0"/>
    <n v="19"/>
    <s v="AVENIDA COSTA E SILVA"/>
    <s v="LAGO SUL"/>
    <s v="RESIDENCIAL DOM BOSCO/AVENIDA VILMA DOS REIS RORIZ/ESTRADA PARA O MESQUITA /SEM NOME/ROTATÓRIA/RUA VINTE E SETE/SEM NOME/ROTATÓRIA/GO-436/GO-521/GO-521/DF-140/ROTATÓRIA/DF-140/DF-001/DF-035/DF-025/ACESSO COSTA E SILVA/AVENIDA COSTA E SILVA"/>
  </r>
  <r>
    <x v="295"/>
    <x v="10"/>
    <x v="4"/>
    <x v="0"/>
    <n v="20"/>
    <s v="PONTE COSTA E SILVA"/>
    <s v="LAGO SUL"/>
    <s v="RESIDENCIAL DOM BOSCO/AVENIDA VILMA DOS REIS RORIZ/ESTRADA PARA O MESQUITA /SEM NOME/ROTATÓRIA/RUA VINTE E SETE/SEM NOME/ROTATÓRIA/GO-436/GO-521/GO-521/DF-140/ROTATÓRIA/DF-140/DF-001/DF-035/DF-025/ACESSO COSTA E SILVA/AVENIDA COSTA E SILVA/PONTE COSTA E SILVA"/>
  </r>
  <r>
    <x v="295"/>
    <x v="10"/>
    <x v="4"/>
    <x v="0"/>
    <n v="21"/>
    <s v="ESTRADA COSTA E SILVA"/>
    <s v="LAGO SUL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"/>
  </r>
  <r>
    <x v="295"/>
    <x v="10"/>
    <x v="4"/>
    <x v="0"/>
    <n v="22"/>
    <s v="ACESSO P/ AV DAS NAÇÕES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"/>
  </r>
  <r>
    <x v="295"/>
    <x v="10"/>
    <x v="4"/>
    <x v="0"/>
    <n v="23"/>
    <s v="AVENIDA DAS NAÇÕES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"/>
  </r>
  <r>
    <x v="295"/>
    <x v="10"/>
    <x v="4"/>
    <x v="0"/>
    <n v="24"/>
    <s v="VIA L QUATRO SUL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"/>
  </r>
  <r>
    <x v="295"/>
    <x v="10"/>
    <x v="4"/>
    <x v="0"/>
    <n v="25"/>
    <s v="ESPM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"/>
  </r>
  <r>
    <x v="295"/>
    <x v="10"/>
    <x v="4"/>
    <x v="0"/>
    <n v="26"/>
    <s v="W3 SUL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"/>
  </r>
  <r>
    <x v="295"/>
    <x v="10"/>
    <x v="4"/>
    <x v="0"/>
    <n v="27"/>
    <s v="W3 NORTE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"/>
  </r>
  <r>
    <x v="295"/>
    <x v="10"/>
    <x v="4"/>
    <x v="0"/>
    <n v="28"/>
    <s v="W3 NORTE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"/>
  </r>
  <r>
    <x v="295"/>
    <x v="10"/>
    <x v="5"/>
    <x v="1"/>
    <n v="1"/>
    <s v="W3 NORTE"/>
    <s v="BRASÍLIA"/>
    <s v="W3 NORTE"/>
  </r>
  <r>
    <x v="295"/>
    <x v="10"/>
    <x v="5"/>
    <x v="1"/>
    <n v="2"/>
    <s v="W3 NORTE"/>
    <s v="BRASÍLIA"/>
    <s v="W3 NORTE/W3 NORTE"/>
  </r>
  <r>
    <x v="295"/>
    <x v="10"/>
    <x v="5"/>
    <x v="1"/>
    <n v="3"/>
    <s v="W3 SUL"/>
    <s v="BRASÍLIA"/>
    <s v="W3 NORTE/W3 NORTE/W3 SUL"/>
  </r>
  <r>
    <x v="295"/>
    <x v="10"/>
    <x v="5"/>
    <x v="1"/>
    <n v="4"/>
    <s v="ESPM"/>
    <s v="BRASÍLIA"/>
    <s v="W3 NORTE/W3 NORTE/W3 SUL/ESPM"/>
  </r>
  <r>
    <x v="295"/>
    <x v="10"/>
    <x v="5"/>
    <x v="1"/>
    <n v="5"/>
    <s v="VIA L QUATRO SUL"/>
    <s v="BRASÍLIA"/>
    <s v="W3 NORTE/W3 NORTE/W3 SUL/ESPM/VIA L QUATRO SUL"/>
  </r>
  <r>
    <x v="295"/>
    <x v="10"/>
    <x v="5"/>
    <x v="1"/>
    <n v="6"/>
    <s v="AVENIDA DAS NAÇÕES"/>
    <s v="BRASÍLIA"/>
    <s v="W3 NORTE/W3 NORTE/W3 SUL/ESPM/VIA L QUATRO SUL/AVENIDA DAS NAÇÕES"/>
  </r>
  <r>
    <x v="295"/>
    <x v="10"/>
    <x v="5"/>
    <x v="1"/>
    <n v="7"/>
    <s v="ACESSO P/ AV DAS NAÇÕES"/>
    <s v="BRASÍLIA"/>
    <s v="W3 NORTE/W3 NORTE/W3 SUL/ESPM/VIA L QUATRO SUL/AVENIDA DAS NAÇÕES/ACESSO P/ AV DAS NAÇÕES"/>
  </r>
  <r>
    <x v="295"/>
    <x v="10"/>
    <x v="5"/>
    <x v="1"/>
    <n v="8"/>
    <s v="ESTRADA COSTA E SILVA"/>
    <s v="LAGO SUL"/>
    <s v="W3 NORTE/W3 NORTE/W3 SUL/ESPM/VIA L QUATRO SUL/AVENIDA DAS NAÇÕES/ACESSO P/ AV DAS NAÇÕES/ESTRADA COSTA E SILVA"/>
  </r>
  <r>
    <x v="295"/>
    <x v="10"/>
    <x v="5"/>
    <x v="1"/>
    <n v="9"/>
    <s v="PONTE COSTA E SILVA"/>
    <s v="LAGO SUL"/>
    <s v="W3 NORTE/W3 NORTE/W3 SUL/ESPM/VIA L QUATRO SUL/AVENIDA DAS NAÇÕES/ACESSO P/ AV DAS NAÇÕES/ESTRADA COSTA E SILVA/PONTE COSTA E SILVA"/>
  </r>
  <r>
    <x v="295"/>
    <x v="10"/>
    <x v="5"/>
    <x v="1"/>
    <n v="10"/>
    <s v="AVENIDA COSTA E SILVA"/>
    <s v="LAGO SUL"/>
    <s v="W3 NORTE/W3 NORTE/W3 SUL/ESPM/VIA L QUATRO SUL/AVENIDA DAS NAÇÕES/ACESSO P/ AV DAS NAÇÕES/ESTRADA COSTA E SILVA/PONTE COSTA E SILVA/AVENIDA COSTA E SILVA"/>
  </r>
  <r>
    <x v="295"/>
    <x v="10"/>
    <x v="5"/>
    <x v="1"/>
    <n v="11"/>
    <s v="ACESSO COSTA E SILVA"/>
    <s v="LAGO SUL"/>
    <s v="W3 NORTE/W3 NORTE/W3 SUL/ESPM/VIA L QUATRO SUL/AVENIDA DAS NAÇÕES/ACESSO P/ AV DAS NAÇÕES/ESTRADA COSTA E SILVA/PONTE COSTA E SILVA/AVENIDA COSTA E SILVA/ACESSO COSTA E SILVA"/>
  </r>
  <r>
    <x v="295"/>
    <x v="10"/>
    <x v="5"/>
    <x v="1"/>
    <n v="12"/>
    <s v="DF-025"/>
    <s v="LAGO SUL"/>
    <s v="W3 NORTE/W3 NORTE/W3 SUL/ESPM/VIA L QUATRO SUL/AVENIDA DAS NAÇÕES/ACESSO P/ AV DAS NAÇÕES/ESTRADA COSTA E SILVA/PONTE COSTA E SILVA/AVENIDA COSTA E SILVA/ACESSO COSTA E SILVA/DF-025"/>
  </r>
  <r>
    <x v="295"/>
    <x v="10"/>
    <x v="5"/>
    <x v="1"/>
    <n v="13"/>
    <s v="DF-035"/>
    <s v="LAGO SUL"/>
    <s v="W3 NORTE/W3 NORTE/W3 SUL/ESPM/VIA L QUATRO SUL/AVENIDA DAS NAÇÕES/ACESSO P/ AV DAS NAÇÕES/ESTRADA COSTA E SILVA/PONTE COSTA E SILVA/AVENIDA COSTA E SILVA/ACESSO COSTA E SILVA/DF-025/DF-035"/>
  </r>
  <r>
    <x v="295"/>
    <x v="10"/>
    <x v="5"/>
    <x v="1"/>
    <n v="14"/>
    <s v="DF-001"/>
    <s v="JARDIM BOTÂNICO"/>
    <s v="W3 NORTE/W3 NORTE/W3 SUL/ESPM/VIA L QUATRO SUL/AVENIDA DAS NAÇÕES/ACESSO P/ AV DAS NAÇÕES/ESTRADA COSTA E SILVA/PONTE COSTA E SILVA/AVENIDA COSTA E SILVA/ACESSO COSTA E SILVA/DF-025/DF-035/DF-001"/>
  </r>
  <r>
    <x v="295"/>
    <x v="10"/>
    <x v="5"/>
    <x v="1"/>
    <n v="15"/>
    <s v="DF-140"/>
    <s v="SÃO SEBASTIÃO"/>
    <s v="W3 NORTE/W3 NORTE/W3 SUL/ESPM/VIA L QUATRO SUL/AVENIDA DAS NAÇÕES/ACESSO P/ AV DAS NAÇÕES/ESTRADA COSTA E SILVA/PONTE COSTA E SILVA/AVENIDA COSTA E SILVA/ACESSO COSTA E SILVA/DF-025/DF-035/DF-001/DF-140"/>
  </r>
  <r>
    <x v="295"/>
    <x v="10"/>
    <x v="5"/>
    <x v="1"/>
    <n v="16"/>
    <s v="ROTATÓRIA"/>
    <s v="SÃO SEBASTIÃO"/>
    <s v="W3 NORTE/W3 NORTE/W3 SUL/ESPM/VIA L QUATRO SUL/AVENIDA DAS NAÇÕES/ACESSO P/ AV DAS NAÇÕES/ESTRADA COSTA E SILVA/PONTE COSTA E SILVA/AVENIDA COSTA E SILVA/ACESSO COSTA E SILVA/DF-025/DF-035/DF-001/DF-140/ROTATÓRIA"/>
  </r>
  <r>
    <x v="295"/>
    <x v="10"/>
    <x v="5"/>
    <x v="1"/>
    <n v="17"/>
    <s v="DF-140"/>
    <s v="SÃO SEBASTIÃO"/>
    <s v="W3 NORTE/W3 NORTE/W3 SUL/ESPM/VIA L QUATRO SUL/AVENIDA DAS NAÇÕES/ACESSO P/ AV DAS NAÇÕES/ESTRADA COSTA E SILVA/PONTE COSTA E SILVA/AVENIDA COSTA E SILVA/ACESSO COSTA E SILVA/DF-025/DF-035/DF-001/DF-140/ROTATÓRIA/DF-140"/>
  </r>
  <r>
    <x v="295"/>
    <x v="10"/>
    <x v="5"/>
    <x v="1"/>
    <n v="18"/>
    <s v="GO-521"/>
    <s v="SÃO SEBASTIÃO"/>
    <s v="W3 NORTE/W3 NORTE/W3 SUL/ESPM/VIA L QUATRO SUL/AVENIDA DAS NAÇÕES/ACESSO P/ AV DAS NAÇÕES/ESTRADA COSTA E SILVA/PONTE COSTA E SILVA/AVENIDA COSTA E SILVA/ACESSO COSTA E SILVA/DF-025/DF-035/DF-001/DF-140/ROTATÓRIA/DF-140/GO-521"/>
  </r>
  <r>
    <x v="295"/>
    <x v="10"/>
    <x v="5"/>
    <x v="1"/>
    <n v="19"/>
    <s v="GO-521"/>
    <s v="JARDIM ABC (CIDADE OCIDENTAL)"/>
    <s v="W3 NORTE/W3 NORTE/W3 SUL/ESPM/VIA L QUATRO SUL/AVENIDA DAS NAÇÕES/ACESSO P/ AV DAS NAÇÕES/ESTRADA COSTA E SILVA/PONTE COSTA E SILVA/AVENIDA COSTA E SILVA/ACESSO COSTA E SILVA/DF-025/DF-035/DF-001/DF-140/ROTATÓRIA/DF-140/GO-521/GO-521"/>
  </r>
  <r>
    <x v="295"/>
    <x v="10"/>
    <x v="5"/>
    <x v="1"/>
    <n v="20"/>
    <s v="GO-436"/>
    <s v="JARDIM ABC (CIDADE OCIDENTAL)"/>
    <s v="W3 NORTE/W3 NORTE/W3 SUL/ESPM/VIA L QUATRO SUL/AVENIDA DAS NAÇÕES/ACESSO P/ AV DAS NAÇÕES/ESTRADA COSTA E SILVA/PONTE COSTA E SILVA/AVENIDA COSTA E SILVA/ACESSO COSTA E SILVA/DF-025/DF-035/DF-001/DF-140/ROTATÓRIA/DF-140/GO-521/GO-521/GO-436"/>
  </r>
  <r>
    <x v="295"/>
    <x v="10"/>
    <x v="5"/>
    <x v="1"/>
    <n v="21"/>
    <s v="ROTATÓRIA"/>
    <s v="JARDIM ABC (CIDADE OCIDENTAL)"/>
    <s v="W3 NORTE/W3 NORTE/W3 SUL/ESPM/VIA L QUATRO SUL/AVENIDA DAS NAÇÕES/ACESSO P/ AV DAS NAÇÕES/ESTRADA COSTA E SILVA/PONTE COSTA E SILVA/AVENIDA COSTA E SILVA/ACESSO COSTA E SILVA/DF-025/DF-035/DF-001/DF-140/ROTATÓRIA/DF-140/GO-521/GO-521/GO-436/ROTATÓRIA"/>
  </r>
  <r>
    <x v="295"/>
    <x v="10"/>
    <x v="5"/>
    <x v="1"/>
    <n v="22"/>
    <s v="SEM NOME"/>
    <s v="MESQUITA (CIDADE OCIDENTAL)"/>
    <s v="W3 NORTE/W3 NORTE/W3 SUL/ESPM/VIA L QUATRO SUL/AVENIDA DAS NAÇÕES/ACESSO P/ AV DAS NAÇÕES/ESTRADA COSTA E SILVA/PONTE COSTA E SILVA/AVENIDA COSTA E SILVA/ACESSO COSTA E SILVA/DF-025/DF-035/DF-001/DF-140/ROTATÓRIA/DF-140/GO-521/GO-521/GO-436/ROTATÓRIA/SEM NOME"/>
  </r>
  <r>
    <x v="295"/>
    <x v="10"/>
    <x v="5"/>
    <x v="1"/>
    <n v="23"/>
    <s v="RUA VINTE E SETE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"/>
  </r>
  <r>
    <x v="295"/>
    <x v="10"/>
    <x v="5"/>
    <x v="1"/>
    <n v="24"/>
    <s v="ROTATÓRIA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"/>
  </r>
  <r>
    <x v="295"/>
    <x v="10"/>
    <x v="5"/>
    <x v="1"/>
    <n v="25"/>
    <s v="SEM NOME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"/>
  </r>
  <r>
    <x v="295"/>
    <x v="10"/>
    <x v="5"/>
    <x v="1"/>
    <n v="26"/>
    <s v="ESTRADA PARA O MESQUITA 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"/>
  </r>
  <r>
    <x v="295"/>
    <x v="10"/>
    <x v="5"/>
    <x v="1"/>
    <n v="27"/>
    <s v="AVENIDA VILMA DOS REIS RORIZ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"/>
  </r>
  <r>
    <x v="295"/>
    <x v="10"/>
    <x v="5"/>
    <x v="1"/>
    <n v="28"/>
    <s v="RESIDENCIAL DOM BOSCO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/RESIDENCIAL DOM BOSCO"/>
  </r>
  <r>
    <x v="296"/>
    <x v="5"/>
    <x v="4"/>
    <x v="0"/>
    <n v="1"/>
    <s v="AVENIDA EIXO I (ENTRE AVENIDA VILMA DOS REIS RORIZ E AVENIDA EIXO II)"/>
    <s v="CIDADE OCIDENTAL"/>
    <s v="AVENIDA EIXO I (ENTRE AVENIDA VILMA DOS REIS RORIZ E AVENIDA EIXO II)"/>
  </r>
  <r>
    <x v="296"/>
    <x v="5"/>
    <x v="4"/>
    <x v="0"/>
    <n v="2"/>
    <s v="AVENIDA IMACULADA"/>
    <s v="CIDADE OCIDENTAL"/>
    <s v="AVENIDA EIXO I (ENTRE AVENIDA VILMA DOS REIS RORIZ E AVENIDA EIXO II)/AVENIDA IMACULADA"/>
  </r>
  <r>
    <x v="296"/>
    <x v="5"/>
    <x v="4"/>
    <x v="0"/>
    <n v="3"/>
    <s v="RUA QUARENTA"/>
    <s v="CIDADE OCIDENTAL"/>
    <s v="AVENIDA EIXO I (ENTRE AVENIDA VILMA DOS REIS RORIZ E AVENIDA EIXO II)/AVENIDA IMACULADA/RUA QUARENTA"/>
  </r>
  <r>
    <x v="296"/>
    <x v="5"/>
    <x v="4"/>
    <x v="0"/>
    <n v="4"/>
    <s v="RUA TRINTA E DOIS"/>
    <s v="CIDADE OCIDENTAL"/>
    <s v="AVENIDA EIXO I (ENTRE AVENIDA VILMA DOS REIS RORIZ E AVENIDA EIXO II)/AVENIDA IMACULADA/RUA QUARENTA/RUA TRINTA E DOIS"/>
  </r>
  <r>
    <x v="296"/>
    <x v="5"/>
    <x v="4"/>
    <x v="0"/>
    <n v="5"/>
    <s v="RUA QUARENTA E DOIS"/>
    <s v="CIDADE OCIDENTAL"/>
    <s v="AVENIDA EIXO I (ENTRE AVENIDA VILMA DOS REIS RORIZ E AVENIDA EIXO II)/AVENIDA IMACULADA/RUA QUARENTA/RUA TRINTA E DOIS/RUA QUARENTA E DOIS"/>
  </r>
  <r>
    <x v="296"/>
    <x v="5"/>
    <x v="4"/>
    <x v="0"/>
    <n v="6"/>
    <s v="AVENIDA VILMA DOS REIS RORIZ"/>
    <s v="CIDADE OCIDENTAL"/>
    <s v="AVENIDA EIXO I (ENTRE AVENIDA VILMA DOS REIS RORIZ E AVENIDA EIXO II)/AVENIDA IMACULADA/RUA QUARENTA/RUA TRINTA E DOIS/RUA QUARENTA E DOIS/AVENIDA VILMA DOS REIS RORIZ"/>
  </r>
  <r>
    <x v="296"/>
    <x v="5"/>
    <x v="4"/>
    <x v="0"/>
    <n v="7"/>
    <s v="ESTRADA PARA O MESQUITA "/>
    <s v="CIDADE OCIDENTAL"/>
    <s v="AVENIDA EIXO I (ENTRE AVENIDA VILMA DOS REIS RORIZ E AVENIDA EIXO II)/AVENIDA IMACULADA/RUA QUARENTA/RUA TRINTA E DOIS/RUA QUARENTA E DOIS/AVENIDA VILMA DOS REIS RORIZ/ESTRADA PARA O MESQUITA "/>
  </r>
  <r>
    <x v="296"/>
    <x v="5"/>
    <x v="4"/>
    <x v="0"/>
    <n v="8"/>
    <s v="ACESSO"/>
    <s v="CIDADE OCIDENTAL"/>
    <s v="AVENIDA EIXO I (ENTRE AVENIDA VILMA DOS REIS RORIZ E AVENIDA EIXO II)/AVENIDA IMACULADA/RUA QUARENTA/RUA TRINTA E DOIS/RUA QUARENTA E DOIS/AVENIDA VILMA DOS REIS RORIZ/ESTRADA PARA O MESQUITA /ACESSO"/>
  </r>
  <r>
    <x v="296"/>
    <x v="5"/>
    <x v="4"/>
    <x v="0"/>
    <n v="9"/>
    <s v="SEM NOME"/>
    <s v="CIDADE OCIDENTAL"/>
    <s v="AVENIDA EIXO I (ENTRE AVENIDA VILMA DOS REIS RORIZ E AVENIDA EIXO II)/AVENIDA IMACULADA/RUA QUARENTA/RUA TRINTA E DOIS/RUA QUARENTA E DOIS/AVENIDA VILMA DOS REIS RORIZ/ESTRADA PARA O MESQUITA /ACESSO/SEM NOME"/>
  </r>
  <r>
    <x v="296"/>
    <x v="5"/>
    <x v="4"/>
    <x v="0"/>
    <n v="10"/>
    <s v="ROTATÓRIA"/>
    <s v="CIDADE OCIDENTAL"/>
    <s v="AVENIDA EIXO I (ENTRE AVENIDA VILMA DOS REIS RORIZ E AVENIDA EIXO II)/AVENIDA IMACULADA/RUA QUARENTA/RUA TRINTA E DOIS/RUA QUARENTA E DOIS/AVENIDA VILMA DOS REIS RORIZ/ESTRADA PARA O MESQUITA /ACESSO/SEM NOME/ROTATÓRIA"/>
  </r>
  <r>
    <x v="296"/>
    <x v="5"/>
    <x v="4"/>
    <x v="0"/>
    <n v="11"/>
    <s v="RUA VINTE E SETE"/>
    <s v="CIDADE OCIDENTAL"/>
    <s v="AVENIDA EIXO I (ENTRE AVENIDA VILMA DOS REIS RORIZ E AVENIDA EIXO II)/AVENIDA IMACULADA/RUA QUARENTA/RUA TRINTA E DOIS/RUA QUARENTA E DOIS/AVENIDA VILMA DOS REIS RORIZ/ESTRADA PARA O MESQUITA /ACESSO/SEM NOME/ROTATÓRIA/RUA VINTE E SETE"/>
  </r>
  <r>
    <x v="296"/>
    <x v="5"/>
    <x v="4"/>
    <x v="0"/>
    <n v="12"/>
    <s v="SEM NOME"/>
    <s v="MESQUITA (CIDADE OCIDENTAL)"/>
    <s v="AVENIDA EIXO I (ENTRE AVENIDA VILMA DOS REIS RORIZ E AVENIDA EIXO II)/AVENIDA IMACULADA/RUA QUARENTA/RUA TRINTA E DOIS/RUA QUARENTA E DOIS/AVENIDA VILMA DOS REIS RORIZ/ESTRADA PARA O MESQUITA /ACESSO/SEM NOME/ROTATÓRIA/RUA VINTE E SETE/SEM NOME"/>
  </r>
  <r>
    <x v="296"/>
    <x v="5"/>
    <x v="4"/>
    <x v="0"/>
    <n v="13"/>
    <s v="ROTATÓRIA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"/>
  </r>
  <r>
    <x v="296"/>
    <x v="5"/>
    <x v="4"/>
    <x v="0"/>
    <n v="14"/>
    <s v="GO-436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/GO-436"/>
  </r>
  <r>
    <x v="296"/>
    <x v="5"/>
    <x v="4"/>
    <x v="0"/>
    <n v="15"/>
    <s v="GO-521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"/>
  </r>
  <r>
    <x v="296"/>
    <x v="5"/>
    <x v="4"/>
    <x v="0"/>
    <n v="16"/>
    <s v="GO-521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"/>
  </r>
  <r>
    <x v="296"/>
    <x v="5"/>
    <x v="4"/>
    <x v="0"/>
    <n v="17"/>
    <s v="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"/>
  </r>
  <r>
    <x v="296"/>
    <x v="5"/>
    <x v="4"/>
    <x v="0"/>
    <n v="18"/>
    <s v="ROTATÓRIA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"/>
  </r>
  <r>
    <x v="296"/>
    <x v="5"/>
    <x v="4"/>
    <x v="0"/>
    <n v="19"/>
    <s v="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"/>
  </r>
  <r>
    <x v="296"/>
    <x v="5"/>
    <x v="4"/>
    <x v="0"/>
    <n v="20"/>
    <s v="ACESSO P/ ROD 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"/>
  </r>
  <r>
    <x v="296"/>
    <x v="5"/>
    <x v="4"/>
    <x v="0"/>
    <n v="21"/>
    <s v="DF-001"/>
    <s v="JARDIM BOTÂNIC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"/>
  </r>
  <r>
    <x v="296"/>
    <x v="5"/>
    <x v="4"/>
    <x v="0"/>
    <n v="22"/>
    <s v="DF-03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"/>
  </r>
  <r>
    <x v="296"/>
    <x v="5"/>
    <x v="4"/>
    <x v="0"/>
    <n v="23"/>
    <s v="DF-02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"/>
  </r>
  <r>
    <x v="296"/>
    <x v="5"/>
    <x v="4"/>
    <x v="0"/>
    <n v="24"/>
    <s v="HI 2 SUL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"/>
  </r>
  <r>
    <x v="296"/>
    <x v="5"/>
    <x v="4"/>
    <x v="0"/>
    <n v="25"/>
    <s v="ROTATÓRIA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"/>
  </r>
  <r>
    <x v="296"/>
    <x v="5"/>
    <x v="4"/>
    <x v="0"/>
    <n v="26"/>
    <s v="VIA HI 4 SUL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"/>
  </r>
  <r>
    <x v="296"/>
    <x v="5"/>
    <x v="4"/>
    <x v="0"/>
    <n v="27"/>
    <s v="SHIS QI 7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"/>
  </r>
  <r>
    <x v="296"/>
    <x v="5"/>
    <x v="4"/>
    <x v="0"/>
    <n v="28"/>
    <s v="DF-02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"/>
  </r>
  <r>
    <x v="296"/>
    <x v="5"/>
    <x v="4"/>
    <x v="0"/>
    <n v="29"/>
    <s v="PONTE PRESIDENTE MÉDICI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"/>
  </r>
  <r>
    <x v="296"/>
    <x v="5"/>
    <x v="4"/>
    <x v="0"/>
    <n v="30"/>
    <s v="ACESSO P/ ESTR PRES. MÉDICI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"/>
  </r>
  <r>
    <x v="296"/>
    <x v="5"/>
    <x v="4"/>
    <x v="0"/>
    <n v="31"/>
    <s v="AVENIDA DAS NAÇÕES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"/>
  </r>
  <r>
    <x v="296"/>
    <x v="5"/>
    <x v="4"/>
    <x v="0"/>
    <n v="32"/>
    <s v="VIA L QUATRO SUL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"/>
  </r>
  <r>
    <x v="296"/>
    <x v="5"/>
    <x v="4"/>
    <x v="0"/>
    <n v="33"/>
    <s v="ESPM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"/>
  </r>
  <r>
    <x v="296"/>
    <x v="5"/>
    <x v="4"/>
    <x v="0"/>
    <n v="34"/>
    <s v="ACESSO P/ ESPM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"/>
  </r>
  <r>
    <x v="296"/>
    <x v="5"/>
    <x v="4"/>
    <x v="0"/>
    <n v="35"/>
    <s v="W3 SUL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"/>
  </r>
  <r>
    <x v="296"/>
    <x v="5"/>
    <x v="4"/>
    <x v="0"/>
    <n v="36"/>
    <s v="W3 NORTE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"/>
  </r>
  <r>
    <x v="296"/>
    <x v="5"/>
    <x v="4"/>
    <x v="0"/>
    <n v="37"/>
    <s v="W3 NORTE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"/>
  </r>
  <r>
    <x v="296"/>
    <x v="5"/>
    <x v="9"/>
    <x v="1"/>
    <n v="1"/>
    <s v="W3 NORTE"/>
    <s v="BRASÍLIA"/>
    <s v="W3 NORTE"/>
  </r>
  <r>
    <x v="296"/>
    <x v="5"/>
    <x v="9"/>
    <x v="1"/>
    <n v="2"/>
    <s v="W3 NORTE"/>
    <s v="BRASÍLIA"/>
    <s v="W3 NORTE/W3 NORTE"/>
  </r>
  <r>
    <x v="296"/>
    <x v="5"/>
    <x v="9"/>
    <x v="1"/>
    <n v="3"/>
    <s v="W3 SUL"/>
    <s v="BRASÍLIA"/>
    <s v="W3 NORTE/W3 NORTE/W3 SUL"/>
  </r>
  <r>
    <x v="296"/>
    <x v="5"/>
    <x v="9"/>
    <x v="1"/>
    <n v="4"/>
    <s v="ACESSO P/ ESPM"/>
    <s v="BRASÍLIA"/>
    <s v="W3 NORTE/W3 NORTE/W3 SUL/ACESSO P/ ESPM"/>
  </r>
  <r>
    <x v="296"/>
    <x v="5"/>
    <x v="9"/>
    <x v="1"/>
    <n v="5"/>
    <s v="ESPM"/>
    <s v="BRASÍLIA"/>
    <s v="W3 NORTE/W3 NORTE/W3 SUL/ACESSO P/ ESPM/ESPM"/>
  </r>
  <r>
    <x v="296"/>
    <x v="5"/>
    <x v="9"/>
    <x v="1"/>
    <n v="6"/>
    <s v="VIA L QUATRO SUL"/>
    <s v="BRASÍLIA"/>
    <s v="W3 NORTE/W3 NORTE/W3 SUL/ACESSO P/ ESPM/ESPM/VIA L QUATRO SUL"/>
  </r>
  <r>
    <x v="296"/>
    <x v="5"/>
    <x v="9"/>
    <x v="1"/>
    <n v="7"/>
    <s v="AVENIDA DAS NAÇÕES"/>
    <s v="BRASÍLIA"/>
    <s v="W3 NORTE/W3 NORTE/W3 SUL/ACESSO P/ ESPM/ESPM/VIA L QUATRO SUL/AVENIDA DAS NAÇÕES"/>
  </r>
  <r>
    <x v="296"/>
    <x v="5"/>
    <x v="9"/>
    <x v="1"/>
    <n v="8"/>
    <s v="ACESSO P/ ESTR PRES. MÉDICI"/>
    <s v="LAGO SUL"/>
    <s v="W3 NORTE/W3 NORTE/W3 SUL/ACESSO P/ ESPM/ESPM/VIA L QUATRO SUL/AVENIDA DAS NAÇÕES/ACESSO P/ ESTR PRES. MÉDICI"/>
  </r>
  <r>
    <x v="296"/>
    <x v="5"/>
    <x v="9"/>
    <x v="1"/>
    <n v="9"/>
    <s v="PONTE PRESIDENTE MÉDICI"/>
    <s v="LAGO SUL"/>
    <s v="W3 NORTE/W3 NORTE/W3 SUL/ACESSO P/ ESPM/ESPM/VIA L QUATRO SUL/AVENIDA DAS NAÇÕES/ACESSO P/ ESTR PRES. MÉDICI/PONTE PRESIDENTE MÉDICI"/>
  </r>
  <r>
    <x v="296"/>
    <x v="5"/>
    <x v="9"/>
    <x v="1"/>
    <n v="10"/>
    <s v="DF-025"/>
    <s v="LAGO SUL"/>
    <s v="W3 NORTE/W3 NORTE/W3 SUL/ACESSO P/ ESPM/ESPM/VIA L QUATRO SUL/AVENIDA DAS NAÇÕES/ACESSO P/ ESTR PRES. MÉDICI/PONTE PRESIDENTE MÉDICI/DF-025"/>
  </r>
  <r>
    <x v="296"/>
    <x v="5"/>
    <x v="9"/>
    <x v="1"/>
    <n v="11"/>
    <s v="SHIS QI 7"/>
    <s v="LAGO SUL"/>
    <s v="W3 NORTE/W3 NORTE/W3 SUL/ACESSO P/ ESPM/ESPM/VIA L QUATRO SUL/AVENIDA DAS NAÇÕES/ACESSO P/ ESTR PRES. MÉDICI/PONTE PRESIDENTE MÉDICI/DF-025/SHIS QI 7"/>
  </r>
  <r>
    <x v="296"/>
    <x v="5"/>
    <x v="9"/>
    <x v="1"/>
    <n v="12"/>
    <s v="VIA HI 4 SUL"/>
    <s v="LAGO SUL"/>
    <s v="W3 NORTE/W3 NORTE/W3 SUL/ACESSO P/ ESPM/ESPM/VIA L QUATRO SUL/AVENIDA DAS NAÇÕES/ACESSO P/ ESTR PRES. MÉDICI/PONTE PRESIDENTE MÉDICI/DF-025/SHIS QI 7/VIA HI 4 SUL"/>
  </r>
  <r>
    <x v="296"/>
    <x v="5"/>
    <x v="9"/>
    <x v="1"/>
    <n v="13"/>
    <s v="ROTATÓRIA"/>
    <s v="LAGO SUL"/>
    <s v="W3 NORTE/W3 NORTE/W3 SUL/ACESSO P/ ESPM/ESPM/VIA L QUATRO SUL/AVENIDA DAS NAÇÕES/ACESSO P/ ESTR PRES. MÉDICI/PONTE PRESIDENTE MÉDICI/DF-025/SHIS QI 7/VIA HI 4 SUL/ROTATÓRIA"/>
  </r>
  <r>
    <x v="296"/>
    <x v="5"/>
    <x v="9"/>
    <x v="1"/>
    <n v="14"/>
    <s v="HI 2 SUL"/>
    <s v="LAGO SUL"/>
    <s v="W3 NORTE/W3 NORTE/W3 SUL/ACESSO P/ ESPM/ESPM/VIA L QUATRO SUL/AVENIDA DAS NAÇÕES/ACESSO P/ ESTR PRES. MÉDICI/PONTE PRESIDENTE MÉDICI/DF-025/SHIS QI 7/VIA HI 4 SUL/ROTATÓRIA/HI 2 SUL"/>
  </r>
  <r>
    <x v="296"/>
    <x v="5"/>
    <x v="9"/>
    <x v="1"/>
    <n v="15"/>
    <s v="DF-025"/>
    <s v="LAGO SUL"/>
    <s v="W3 NORTE/W3 NORTE/W3 SUL/ACESSO P/ ESPM/ESPM/VIA L QUATRO SUL/AVENIDA DAS NAÇÕES/ACESSO P/ ESTR PRES. MÉDICI/PONTE PRESIDENTE MÉDICI/DF-025/SHIS QI 7/VIA HI 4 SUL/ROTATÓRIA/HI 2 SUL/DF-025"/>
  </r>
  <r>
    <x v="296"/>
    <x v="5"/>
    <x v="9"/>
    <x v="1"/>
    <n v="16"/>
    <s v="DF-035"/>
    <s v="LAGO SUL"/>
    <s v="W3 NORTE/W3 NORTE/W3 SUL/ACESSO P/ ESPM/ESPM/VIA L QUATRO SUL/AVENIDA DAS NAÇÕES/ACESSO P/ ESTR PRES. MÉDICI/PONTE PRESIDENTE MÉDICI/DF-025/SHIS QI 7/VIA HI 4 SUL/ROTATÓRIA/HI 2 SUL/DF-025/DF-035"/>
  </r>
  <r>
    <x v="296"/>
    <x v="5"/>
    <x v="9"/>
    <x v="1"/>
    <n v="17"/>
    <s v="DF-001"/>
    <s v="JARDIM BOTÂNICO"/>
    <s v="W3 NORTE/W3 NORTE/W3 SUL/ACESSO P/ ESPM/ESPM/VIA L QUATRO SUL/AVENIDA DAS NAÇÕES/ACESSO P/ ESTR PRES. MÉDICI/PONTE PRESIDENTE MÉDICI/DF-025/SHIS QI 7/VIA HI 4 SUL/ROTATÓRIA/HI 2 SUL/DF-025/DF-035/DF-001"/>
  </r>
  <r>
    <x v="296"/>
    <x v="5"/>
    <x v="9"/>
    <x v="1"/>
    <n v="18"/>
    <s v="ACESSO P/ ROD DF-140"/>
    <s v="SÃO SEBASTIÃO"/>
    <s v="W3 NORTE/W3 NORTE/W3 SUL/ACESSO P/ ESPM/ESPM/VIA L QUATRO SUL/AVENIDA DAS NAÇÕES/ACESSO P/ ESTR PRES. MÉDICI/PONTE PRESIDENTE MÉDICI/DF-025/SHIS QI 7/VIA HI 4 SUL/ROTATÓRIA/HI 2 SUL/DF-025/DF-035/DF-001/ACESSO P/ ROD DF-140"/>
  </r>
  <r>
    <x v="296"/>
    <x v="5"/>
    <x v="9"/>
    <x v="1"/>
    <n v="19"/>
    <s v="DF-140"/>
    <s v="SÃO SEBASTIÃO"/>
    <s v="W3 NORTE/W3 NORTE/W3 SUL/ACESSO P/ ESPM/ESPM/VIA L QUATRO SUL/AVENIDA DAS NAÇÕES/ACESSO P/ ESTR PRES. MÉDICI/PONTE PRESIDENTE MÉDICI/DF-025/SHIS QI 7/VIA HI 4 SUL/ROTATÓRIA/HI 2 SUL/DF-025/DF-035/DF-001/ACESSO P/ ROD DF-140/DF-140"/>
  </r>
  <r>
    <x v="296"/>
    <x v="5"/>
    <x v="9"/>
    <x v="1"/>
    <n v="20"/>
    <s v="ROTATÓRIA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"/>
  </r>
  <r>
    <x v="296"/>
    <x v="5"/>
    <x v="9"/>
    <x v="1"/>
    <n v="21"/>
    <s v="DF-140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/DF-140"/>
  </r>
  <r>
    <x v="296"/>
    <x v="5"/>
    <x v="9"/>
    <x v="1"/>
    <n v="22"/>
    <s v="GO-521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/DF-140/GO-521"/>
  </r>
  <r>
    <x v="296"/>
    <x v="5"/>
    <x v="9"/>
    <x v="1"/>
    <n v="23"/>
    <s v="GO-521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"/>
  </r>
  <r>
    <x v="296"/>
    <x v="5"/>
    <x v="9"/>
    <x v="1"/>
    <n v="24"/>
    <s v="GO-436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"/>
  </r>
  <r>
    <x v="296"/>
    <x v="5"/>
    <x v="9"/>
    <x v="1"/>
    <n v="25"/>
    <s v="ROTATÓRIA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"/>
  </r>
  <r>
    <x v="296"/>
    <x v="5"/>
    <x v="9"/>
    <x v="1"/>
    <n v="26"/>
    <s v="SEM NOME"/>
    <s v="MESQUITA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"/>
  </r>
  <r>
    <x v="296"/>
    <x v="5"/>
    <x v="9"/>
    <x v="1"/>
    <n v="27"/>
    <s v="RUA VINTE E SETE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"/>
  </r>
  <r>
    <x v="296"/>
    <x v="5"/>
    <x v="9"/>
    <x v="1"/>
    <n v="28"/>
    <s v="ROTATÓRI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"/>
  </r>
  <r>
    <x v="296"/>
    <x v="5"/>
    <x v="9"/>
    <x v="1"/>
    <n v="29"/>
    <s v="SEM NOME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"/>
  </r>
  <r>
    <x v="296"/>
    <x v="5"/>
    <x v="9"/>
    <x v="1"/>
    <n v="30"/>
    <s v="ACESSO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"/>
  </r>
  <r>
    <x v="296"/>
    <x v="5"/>
    <x v="9"/>
    <x v="1"/>
    <n v="31"/>
    <s v="ESTRADA PARA O MESQUITA 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"/>
  </r>
  <r>
    <x v="296"/>
    <x v="5"/>
    <x v="9"/>
    <x v="1"/>
    <n v="32"/>
    <s v="AVENIDA VILMA DOS REIS RORIZ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"/>
  </r>
  <r>
    <x v="296"/>
    <x v="5"/>
    <x v="9"/>
    <x v="1"/>
    <n v="33"/>
    <s v="RUA QUARENTA E DOIS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"/>
  </r>
  <r>
    <x v="296"/>
    <x v="5"/>
    <x v="9"/>
    <x v="1"/>
    <n v="34"/>
    <s v="RUA TRINTA E DOIS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"/>
  </r>
  <r>
    <x v="296"/>
    <x v="5"/>
    <x v="9"/>
    <x v="1"/>
    <n v="35"/>
    <s v="RUA QUARENT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"/>
  </r>
  <r>
    <x v="296"/>
    <x v="5"/>
    <x v="9"/>
    <x v="1"/>
    <n v="36"/>
    <s v="AVENIDA IMACULAD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"/>
  </r>
  <r>
    <x v="296"/>
    <x v="5"/>
    <x v="9"/>
    <x v="1"/>
    <n v="37"/>
    <s v="AVENIDA EIXO I (ENTRE AVENIDA VILMA DOS REIS RORIZ E AVENIDA EIXO II)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"/>
  </r>
  <r>
    <x v="296"/>
    <x v="10"/>
    <x v="4"/>
    <x v="0"/>
    <n v="1"/>
    <s v="AVENIDA EIXO I (ENTRE AVENIDA VILMA DOS REIS RORIZ E AVENIDA EIXO II)"/>
    <s v="CIDADE OCIDENTAL"/>
    <s v="AVENIDA EIXO I (ENTRE AVENIDA VILMA DOS REIS RORIZ E AVENIDA EIXO II)"/>
  </r>
  <r>
    <x v="296"/>
    <x v="10"/>
    <x v="4"/>
    <x v="0"/>
    <n v="2"/>
    <s v="AVENIDA IMACULADA"/>
    <s v="CIDADE OCIDENTAL"/>
    <s v="AVENIDA EIXO I (ENTRE AVENIDA VILMA DOS REIS RORIZ E AVENIDA EIXO II)/AVENIDA IMACULADA"/>
  </r>
  <r>
    <x v="296"/>
    <x v="10"/>
    <x v="4"/>
    <x v="0"/>
    <n v="3"/>
    <s v="RUA QUARENTA"/>
    <s v="CIDADE OCIDENTAL"/>
    <s v="AVENIDA EIXO I (ENTRE AVENIDA VILMA DOS REIS RORIZ E AVENIDA EIXO II)/AVENIDA IMACULADA/RUA QUARENTA"/>
  </r>
  <r>
    <x v="296"/>
    <x v="10"/>
    <x v="4"/>
    <x v="0"/>
    <n v="4"/>
    <s v="RUA TRINTA E DOIS"/>
    <s v="CIDADE OCIDENTAL"/>
    <s v="AVENIDA EIXO I (ENTRE AVENIDA VILMA DOS REIS RORIZ E AVENIDA EIXO II)/AVENIDA IMACULADA/RUA QUARENTA/RUA TRINTA E DOIS"/>
  </r>
  <r>
    <x v="296"/>
    <x v="10"/>
    <x v="4"/>
    <x v="0"/>
    <n v="5"/>
    <s v="RUA QUARENTA E DOIS"/>
    <s v="CIDADE OCIDENTAL"/>
    <s v="AVENIDA EIXO I (ENTRE AVENIDA VILMA DOS REIS RORIZ E AVENIDA EIXO II)/AVENIDA IMACULADA/RUA QUARENTA/RUA TRINTA E DOIS/RUA QUARENTA E DOIS"/>
  </r>
  <r>
    <x v="296"/>
    <x v="10"/>
    <x v="4"/>
    <x v="0"/>
    <n v="6"/>
    <s v="AVENIDA VILMA DOS REIS RORIZ"/>
    <s v="CIDADE OCIDENTAL"/>
    <s v="AVENIDA EIXO I (ENTRE AVENIDA VILMA DOS REIS RORIZ E AVENIDA EIXO II)/AVENIDA IMACULADA/RUA QUARENTA/RUA TRINTA E DOIS/RUA QUARENTA E DOIS/AVENIDA VILMA DOS REIS RORIZ"/>
  </r>
  <r>
    <x v="296"/>
    <x v="10"/>
    <x v="4"/>
    <x v="0"/>
    <n v="7"/>
    <s v="ESTRADA PARA O MESQUITA "/>
    <s v="CIDADE OCIDENTAL"/>
    <s v="AVENIDA EIXO I (ENTRE AVENIDA VILMA DOS REIS RORIZ E AVENIDA EIXO II)/AVENIDA IMACULADA/RUA QUARENTA/RUA TRINTA E DOIS/RUA QUARENTA E DOIS/AVENIDA VILMA DOS REIS RORIZ/ESTRADA PARA O MESQUITA "/>
  </r>
  <r>
    <x v="296"/>
    <x v="10"/>
    <x v="4"/>
    <x v="0"/>
    <n v="8"/>
    <s v="ACESSO"/>
    <s v="CIDADE OCIDENTAL"/>
    <s v="AVENIDA EIXO I (ENTRE AVENIDA VILMA DOS REIS RORIZ E AVENIDA EIXO II)/AVENIDA IMACULADA/RUA QUARENTA/RUA TRINTA E DOIS/RUA QUARENTA E DOIS/AVENIDA VILMA DOS REIS RORIZ/ESTRADA PARA O MESQUITA /ACESSO"/>
  </r>
  <r>
    <x v="296"/>
    <x v="10"/>
    <x v="4"/>
    <x v="0"/>
    <n v="9"/>
    <s v="SEM NOME"/>
    <s v="CIDADE OCIDENTAL"/>
    <s v="AVENIDA EIXO I (ENTRE AVENIDA VILMA DOS REIS RORIZ E AVENIDA EIXO II)/AVENIDA IMACULADA/RUA QUARENTA/RUA TRINTA E DOIS/RUA QUARENTA E DOIS/AVENIDA VILMA DOS REIS RORIZ/ESTRADA PARA O MESQUITA /ACESSO/SEM NOME"/>
  </r>
  <r>
    <x v="296"/>
    <x v="10"/>
    <x v="4"/>
    <x v="0"/>
    <n v="10"/>
    <s v="ROTATÓRIA"/>
    <s v="CIDADE OCIDENTAL"/>
    <s v="AVENIDA EIXO I (ENTRE AVENIDA VILMA DOS REIS RORIZ E AVENIDA EIXO II)/AVENIDA IMACULADA/RUA QUARENTA/RUA TRINTA E DOIS/RUA QUARENTA E DOIS/AVENIDA VILMA DOS REIS RORIZ/ESTRADA PARA O MESQUITA /ACESSO/SEM NOME/ROTATÓRIA"/>
  </r>
  <r>
    <x v="296"/>
    <x v="10"/>
    <x v="4"/>
    <x v="0"/>
    <n v="11"/>
    <s v="RUA VINTE E SETE"/>
    <s v="CIDADE OCIDENTAL"/>
    <s v="AVENIDA EIXO I (ENTRE AVENIDA VILMA DOS REIS RORIZ E AVENIDA EIXO II)/AVENIDA IMACULADA/RUA QUARENTA/RUA TRINTA E DOIS/RUA QUARENTA E DOIS/AVENIDA VILMA DOS REIS RORIZ/ESTRADA PARA O MESQUITA /ACESSO/SEM NOME/ROTATÓRIA/RUA VINTE E SETE"/>
  </r>
  <r>
    <x v="296"/>
    <x v="10"/>
    <x v="4"/>
    <x v="0"/>
    <n v="12"/>
    <s v="SEM NOME"/>
    <s v="MESQUITA (CIDADE OCIDENTAL)"/>
    <s v="AVENIDA EIXO I (ENTRE AVENIDA VILMA DOS REIS RORIZ E AVENIDA EIXO II)/AVENIDA IMACULADA/RUA QUARENTA/RUA TRINTA E DOIS/RUA QUARENTA E DOIS/AVENIDA VILMA DOS REIS RORIZ/ESTRADA PARA O MESQUITA /ACESSO/SEM NOME/ROTATÓRIA/RUA VINTE E SETE/SEM NOME"/>
  </r>
  <r>
    <x v="296"/>
    <x v="10"/>
    <x v="4"/>
    <x v="0"/>
    <n v="13"/>
    <s v="ROTATÓRIA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"/>
  </r>
  <r>
    <x v="296"/>
    <x v="10"/>
    <x v="4"/>
    <x v="0"/>
    <n v="14"/>
    <s v="GO-436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/GO-436"/>
  </r>
  <r>
    <x v="296"/>
    <x v="10"/>
    <x v="4"/>
    <x v="0"/>
    <n v="15"/>
    <s v="GO-521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"/>
  </r>
  <r>
    <x v="296"/>
    <x v="10"/>
    <x v="4"/>
    <x v="0"/>
    <n v="16"/>
    <s v="GO-521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"/>
  </r>
  <r>
    <x v="296"/>
    <x v="10"/>
    <x v="4"/>
    <x v="0"/>
    <n v="17"/>
    <s v="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"/>
  </r>
  <r>
    <x v="296"/>
    <x v="10"/>
    <x v="4"/>
    <x v="0"/>
    <n v="18"/>
    <s v="ROTATÓRIA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"/>
  </r>
  <r>
    <x v="296"/>
    <x v="10"/>
    <x v="4"/>
    <x v="0"/>
    <n v="19"/>
    <s v="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"/>
  </r>
  <r>
    <x v="296"/>
    <x v="10"/>
    <x v="4"/>
    <x v="0"/>
    <n v="20"/>
    <s v="ACESSO P/ ROD 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"/>
  </r>
  <r>
    <x v="296"/>
    <x v="10"/>
    <x v="4"/>
    <x v="0"/>
    <n v="21"/>
    <s v="DF-001"/>
    <s v="JARDIM BOTÂNIC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"/>
  </r>
  <r>
    <x v="296"/>
    <x v="10"/>
    <x v="4"/>
    <x v="0"/>
    <n v="22"/>
    <s v="DF-03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"/>
  </r>
  <r>
    <x v="296"/>
    <x v="10"/>
    <x v="4"/>
    <x v="0"/>
    <n v="23"/>
    <s v="DF-02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"/>
  </r>
  <r>
    <x v="296"/>
    <x v="10"/>
    <x v="4"/>
    <x v="0"/>
    <n v="24"/>
    <s v="HI 2 SUL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"/>
  </r>
  <r>
    <x v="296"/>
    <x v="10"/>
    <x v="4"/>
    <x v="0"/>
    <n v="25"/>
    <s v="ROTATÓRIA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"/>
  </r>
  <r>
    <x v="296"/>
    <x v="10"/>
    <x v="4"/>
    <x v="0"/>
    <n v="26"/>
    <s v="VIA HI 4 SUL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"/>
  </r>
  <r>
    <x v="296"/>
    <x v="10"/>
    <x v="4"/>
    <x v="0"/>
    <n v="27"/>
    <s v="SHIS QI 7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"/>
  </r>
  <r>
    <x v="296"/>
    <x v="10"/>
    <x v="4"/>
    <x v="0"/>
    <n v="28"/>
    <s v="DF-02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"/>
  </r>
  <r>
    <x v="296"/>
    <x v="10"/>
    <x v="4"/>
    <x v="0"/>
    <n v="29"/>
    <s v="PONTE PRESIDENTE MÉDICI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"/>
  </r>
  <r>
    <x v="296"/>
    <x v="10"/>
    <x v="4"/>
    <x v="0"/>
    <n v="30"/>
    <s v="ACESSO P/ ESTR PRES. MÉDICI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"/>
  </r>
  <r>
    <x v="296"/>
    <x v="10"/>
    <x v="4"/>
    <x v="0"/>
    <n v="31"/>
    <s v="AVENIDA DAS NAÇÕES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"/>
  </r>
  <r>
    <x v="296"/>
    <x v="10"/>
    <x v="4"/>
    <x v="0"/>
    <n v="32"/>
    <s v="VIA L QUATRO SUL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"/>
  </r>
  <r>
    <x v="296"/>
    <x v="10"/>
    <x v="4"/>
    <x v="0"/>
    <n v="33"/>
    <s v="ESPM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"/>
  </r>
  <r>
    <x v="296"/>
    <x v="10"/>
    <x v="4"/>
    <x v="0"/>
    <n v="34"/>
    <s v="ACESSO P/ ESPM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"/>
  </r>
  <r>
    <x v="296"/>
    <x v="10"/>
    <x v="4"/>
    <x v="0"/>
    <n v="35"/>
    <s v="W3 SUL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"/>
  </r>
  <r>
    <x v="296"/>
    <x v="10"/>
    <x v="4"/>
    <x v="0"/>
    <n v="36"/>
    <s v="W3 NORTE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"/>
  </r>
  <r>
    <x v="296"/>
    <x v="10"/>
    <x v="4"/>
    <x v="0"/>
    <n v="37"/>
    <s v="W3 NORTE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"/>
  </r>
  <r>
    <x v="296"/>
    <x v="10"/>
    <x v="9"/>
    <x v="1"/>
    <n v="1"/>
    <s v="W3 NORTE"/>
    <s v="BRASÍLIA"/>
    <s v="W3 NORTE"/>
  </r>
  <r>
    <x v="296"/>
    <x v="10"/>
    <x v="9"/>
    <x v="1"/>
    <n v="2"/>
    <s v="W3 NORTE"/>
    <s v="BRASÍLIA"/>
    <s v="W3 NORTE/W3 NORTE"/>
  </r>
  <r>
    <x v="296"/>
    <x v="10"/>
    <x v="9"/>
    <x v="1"/>
    <n v="3"/>
    <s v="W3 SUL"/>
    <s v="BRASÍLIA"/>
    <s v="W3 NORTE/W3 NORTE/W3 SUL"/>
  </r>
  <r>
    <x v="296"/>
    <x v="10"/>
    <x v="9"/>
    <x v="1"/>
    <n v="4"/>
    <s v="ACESSO P/ ESPM"/>
    <s v="BRASÍLIA"/>
    <s v="W3 NORTE/W3 NORTE/W3 SUL/ACESSO P/ ESPM"/>
  </r>
  <r>
    <x v="296"/>
    <x v="10"/>
    <x v="9"/>
    <x v="1"/>
    <n v="5"/>
    <s v="ESPM"/>
    <s v="BRASÍLIA"/>
    <s v="W3 NORTE/W3 NORTE/W3 SUL/ACESSO P/ ESPM/ESPM"/>
  </r>
  <r>
    <x v="296"/>
    <x v="10"/>
    <x v="9"/>
    <x v="1"/>
    <n v="6"/>
    <s v="VIA L QUATRO SUL"/>
    <s v="BRASÍLIA"/>
    <s v="W3 NORTE/W3 NORTE/W3 SUL/ACESSO P/ ESPM/ESPM/VIA L QUATRO SUL"/>
  </r>
  <r>
    <x v="296"/>
    <x v="10"/>
    <x v="9"/>
    <x v="1"/>
    <n v="7"/>
    <s v="AVENIDA DAS NAÇÕES"/>
    <s v="BRASÍLIA"/>
    <s v="W3 NORTE/W3 NORTE/W3 SUL/ACESSO P/ ESPM/ESPM/VIA L QUATRO SUL/AVENIDA DAS NAÇÕES"/>
  </r>
  <r>
    <x v="296"/>
    <x v="10"/>
    <x v="9"/>
    <x v="1"/>
    <n v="8"/>
    <s v="ACESSO P/ ESTR PRES. MÉDICI"/>
    <s v="LAGO SUL"/>
    <s v="W3 NORTE/W3 NORTE/W3 SUL/ACESSO P/ ESPM/ESPM/VIA L QUATRO SUL/AVENIDA DAS NAÇÕES/ACESSO P/ ESTR PRES. MÉDICI"/>
  </r>
  <r>
    <x v="296"/>
    <x v="10"/>
    <x v="9"/>
    <x v="1"/>
    <n v="9"/>
    <s v="PONTE PRESIDENTE MÉDICI"/>
    <s v="LAGO SUL"/>
    <s v="W3 NORTE/W3 NORTE/W3 SUL/ACESSO P/ ESPM/ESPM/VIA L QUATRO SUL/AVENIDA DAS NAÇÕES/ACESSO P/ ESTR PRES. MÉDICI/PONTE PRESIDENTE MÉDICI"/>
  </r>
  <r>
    <x v="296"/>
    <x v="10"/>
    <x v="9"/>
    <x v="1"/>
    <n v="10"/>
    <s v="DF-025"/>
    <s v="LAGO SUL"/>
    <s v="W3 NORTE/W3 NORTE/W3 SUL/ACESSO P/ ESPM/ESPM/VIA L QUATRO SUL/AVENIDA DAS NAÇÕES/ACESSO P/ ESTR PRES. MÉDICI/PONTE PRESIDENTE MÉDICI/DF-025"/>
  </r>
  <r>
    <x v="296"/>
    <x v="10"/>
    <x v="9"/>
    <x v="1"/>
    <n v="11"/>
    <s v="SHIS QI 7"/>
    <s v="LAGO SUL"/>
    <s v="W3 NORTE/W3 NORTE/W3 SUL/ACESSO P/ ESPM/ESPM/VIA L QUATRO SUL/AVENIDA DAS NAÇÕES/ACESSO P/ ESTR PRES. MÉDICI/PONTE PRESIDENTE MÉDICI/DF-025/SHIS QI 7"/>
  </r>
  <r>
    <x v="296"/>
    <x v="10"/>
    <x v="9"/>
    <x v="1"/>
    <n v="12"/>
    <s v="VIA HI 4 SUL"/>
    <s v="LAGO SUL"/>
    <s v="W3 NORTE/W3 NORTE/W3 SUL/ACESSO P/ ESPM/ESPM/VIA L QUATRO SUL/AVENIDA DAS NAÇÕES/ACESSO P/ ESTR PRES. MÉDICI/PONTE PRESIDENTE MÉDICI/DF-025/SHIS QI 7/VIA HI 4 SUL"/>
  </r>
  <r>
    <x v="296"/>
    <x v="10"/>
    <x v="9"/>
    <x v="1"/>
    <n v="13"/>
    <s v="ROTATÓRIA"/>
    <s v="LAGO SUL"/>
    <s v="W3 NORTE/W3 NORTE/W3 SUL/ACESSO P/ ESPM/ESPM/VIA L QUATRO SUL/AVENIDA DAS NAÇÕES/ACESSO P/ ESTR PRES. MÉDICI/PONTE PRESIDENTE MÉDICI/DF-025/SHIS QI 7/VIA HI 4 SUL/ROTATÓRIA"/>
  </r>
  <r>
    <x v="296"/>
    <x v="10"/>
    <x v="9"/>
    <x v="1"/>
    <n v="14"/>
    <s v="HI 2 SUL"/>
    <s v="LAGO SUL"/>
    <s v="W3 NORTE/W3 NORTE/W3 SUL/ACESSO P/ ESPM/ESPM/VIA L QUATRO SUL/AVENIDA DAS NAÇÕES/ACESSO P/ ESTR PRES. MÉDICI/PONTE PRESIDENTE MÉDICI/DF-025/SHIS QI 7/VIA HI 4 SUL/ROTATÓRIA/HI 2 SUL"/>
  </r>
  <r>
    <x v="296"/>
    <x v="10"/>
    <x v="9"/>
    <x v="1"/>
    <n v="15"/>
    <s v="DF-025"/>
    <s v="LAGO SUL"/>
    <s v="W3 NORTE/W3 NORTE/W3 SUL/ACESSO P/ ESPM/ESPM/VIA L QUATRO SUL/AVENIDA DAS NAÇÕES/ACESSO P/ ESTR PRES. MÉDICI/PONTE PRESIDENTE MÉDICI/DF-025/SHIS QI 7/VIA HI 4 SUL/ROTATÓRIA/HI 2 SUL/DF-025"/>
  </r>
  <r>
    <x v="296"/>
    <x v="10"/>
    <x v="9"/>
    <x v="1"/>
    <n v="16"/>
    <s v="DF-035"/>
    <s v="LAGO SUL"/>
    <s v="W3 NORTE/W3 NORTE/W3 SUL/ACESSO P/ ESPM/ESPM/VIA L QUATRO SUL/AVENIDA DAS NAÇÕES/ACESSO P/ ESTR PRES. MÉDICI/PONTE PRESIDENTE MÉDICI/DF-025/SHIS QI 7/VIA HI 4 SUL/ROTATÓRIA/HI 2 SUL/DF-025/DF-035"/>
  </r>
  <r>
    <x v="296"/>
    <x v="10"/>
    <x v="9"/>
    <x v="1"/>
    <n v="17"/>
    <s v="DF-001"/>
    <s v="JARDIM BOTÂNICO"/>
    <s v="W3 NORTE/W3 NORTE/W3 SUL/ACESSO P/ ESPM/ESPM/VIA L QUATRO SUL/AVENIDA DAS NAÇÕES/ACESSO P/ ESTR PRES. MÉDICI/PONTE PRESIDENTE MÉDICI/DF-025/SHIS QI 7/VIA HI 4 SUL/ROTATÓRIA/HI 2 SUL/DF-025/DF-035/DF-001"/>
  </r>
  <r>
    <x v="296"/>
    <x v="10"/>
    <x v="9"/>
    <x v="1"/>
    <n v="18"/>
    <s v="ACESSO P/ ROD DF-140"/>
    <s v="SÃO SEBASTIÃO"/>
    <s v="W3 NORTE/W3 NORTE/W3 SUL/ACESSO P/ ESPM/ESPM/VIA L QUATRO SUL/AVENIDA DAS NAÇÕES/ACESSO P/ ESTR PRES. MÉDICI/PONTE PRESIDENTE MÉDICI/DF-025/SHIS QI 7/VIA HI 4 SUL/ROTATÓRIA/HI 2 SUL/DF-025/DF-035/DF-001/ACESSO P/ ROD DF-140"/>
  </r>
  <r>
    <x v="296"/>
    <x v="10"/>
    <x v="9"/>
    <x v="1"/>
    <n v="19"/>
    <s v="DF-140"/>
    <s v="SÃO SEBASTIÃO"/>
    <s v="W3 NORTE/W3 NORTE/W3 SUL/ACESSO P/ ESPM/ESPM/VIA L QUATRO SUL/AVENIDA DAS NAÇÕES/ACESSO P/ ESTR PRES. MÉDICI/PONTE PRESIDENTE MÉDICI/DF-025/SHIS QI 7/VIA HI 4 SUL/ROTATÓRIA/HI 2 SUL/DF-025/DF-035/DF-001/ACESSO P/ ROD DF-140/DF-140"/>
  </r>
  <r>
    <x v="296"/>
    <x v="10"/>
    <x v="9"/>
    <x v="1"/>
    <n v="20"/>
    <s v="ROTATÓRIA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"/>
  </r>
  <r>
    <x v="296"/>
    <x v="10"/>
    <x v="9"/>
    <x v="1"/>
    <n v="21"/>
    <s v="DF-140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/DF-140"/>
  </r>
  <r>
    <x v="296"/>
    <x v="10"/>
    <x v="9"/>
    <x v="1"/>
    <n v="22"/>
    <s v="GO-521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/DF-140/GO-521"/>
  </r>
  <r>
    <x v="296"/>
    <x v="10"/>
    <x v="9"/>
    <x v="1"/>
    <n v="23"/>
    <s v="GO-521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"/>
  </r>
  <r>
    <x v="296"/>
    <x v="10"/>
    <x v="9"/>
    <x v="1"/>
    <n v="24"/>
    <s v="GO-436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"/>
  </r>
  <r>
    <x v="296"/>
    <x v="10"/>
    <x v="9"/>
    <x v="1"/>
    <n v="25"/>
    <s v="ROTATÓRIA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"/>
  </r>
  <r>
    <x v="296"/>
    <x v="10"/>
    <x v="9"/>
    <x v="1"/>
    <n v="26"/>
    <s v="SEM NOME"/>
    <s v="MESQUITA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"/>
  </r>
  <r>
    <x v="296"/>
    <x v="10"/>
    <x v="9"/>
    <x v="1"/>
    <n v="27"/>
    <s v="RUA VINTE E SETE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"/>
  </r>
  <r>
    <x v="296"/>
    <x v="10"/>
    <x v="9"/>
    <x v="1"/>
    <n v="28"/>
    <s v="ROTATÓRI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"/>
  </r>
  <r>
    <x v="296"/>
    <x v="10"/>
    <x v="9"/>
    <x v="1"/>
    <n v="29"/>
    <s v="SEM NOME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"/>
  </r>
  <r>
    <x v="296"/>
    <x v="10"/>
    <x v="9"/>
    <x v="1"/>
    <n v="30"/>
    <s v="ACESSO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"/>
  </r>
  <r>
    <x v="296"/>
    <x v="10"/>
    <x v="9"/>
    <x v="1"/>
    <n v="31"/>
    <s v="ESTRADA PARA O MESQUITA 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"/>
  </r>
  <r>
    <x v="296"/>
    <x v="10"/>
    <x v="9"/>
    <x v="1"/>
    <n v="32"/>
    <s v="AVENIDA VILMA DOS REIS RORIZ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"/>
  </r>
  <r>
    <x v="296"/>
    <x v="10"/>
    <x v="9"/>
    <x v="1"/>
    <n v="33"/>
    <s v="RUA QUARENTA E DOIS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"/>
  </r>
  <r>
    <x v="296"/>
    <x v="10"/>
    <x v="9"/>
    <x v="1"/>
    <n v="34"/>
    <s v="RUA TRINTA E DOIS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"/>
  </r>
  <r>
    <x v="296"/>
    <x v="10"/>
    <x v="9"/>
    <x v="1"/>
    <n v="35"/>
    <s v="RUA QUARENT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"/>
  </r>
  <r>
    <x v="296"/>
    <x v="10"/>
    <x v="9"/>
    <x v="1"/>
    <n v="36"/>
    <s v="AVENIDA IMACULAD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"/>
  </r>
  <r>
    <x v="296"/>
    <x v="10"/>
    <x v="9"/>
    <x v="1"/>
    <n v="37"/>
    <s v="AVENIDA EIXO I (ENTRE AVENIDA VILMA DOS REIS RORIZ E AVENIDA EIXO II)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"/>
  </r>
  <r>
    <x v="297"/>
    <x v="10"/>
    <x v="4"/>
    <x v="0"/>
    <n v="1"/>
    <s v="JARDIM ABC"/>
    <s v="MESQUITA (CIDADE OCIDENTAL)"/>
    <s v="JARDIM ABC"/>
  </r>
  <r>
    <x v="297"/>
    <x v="10"/>
    <x v="4"/>
    <x v="0"/>
    <n v="2"/>
    <s v="GO-436"/>
    <s v="JARDIM ABC (CIDADE OCIDENTAL)"/>
    <s v="JARDIM ABC/GO-436"/>
  </r>
  <r>
    <x v="297"/>
    <x v="10"/>
    <x v="4"/>
    <x v="0"/>
    <n v="3"/>
    <s v="GO-521"/>
    <s v="JARDIM ABC (CIDADE OCIDENTAL)"/>
    <s v="JARDIM ABC/GO-436/GO-521"/>
  </r>
  <r>
    <x v="297"/>
    <x v="10"/>
    <x v="4"/>
    <x v="0"/>
    <n v="4"/>
    <s v="GO-521"/>
    <s v="SÃO SEBASTIÃO"/>
    <s v="JARDIM ABC/GO-436/GO-521/GO-521"/>
  </r>
  <r>
    <x v="297"/>
    <x v="10"/>
    <x v="4"/>
    <x v="0"/>
    <n v="5"/>
    <s v="DF-140"/>
    <s v="SÃO SEBASTIÃO"/>
    <s v="JARDIM ABC/GO-436/GO-521/GO-521/DF-140"/>
  </r>
  <r>
    <x v="297"/>
    <x v="10"/>
    <x v="4"/>
    <x v="0"/>
    <n v="6"/>
    <s v="ROTATÓRIA"/>
    <s v="SÃO SEBASTIÃO"/>
    <s v="JARDIM ABC/GO-436/GO-521/GO-521/DF-140/ROTATÓRIA"/>
  </r>
  <r>
    <x v="297"/>
    <x v="10"/>
    <x v="4"/>
    <x v="0"/>
    <n v="7"/>
    <s v="DF-140"/>
    <s v="SÃO SEBASTIÃO"/>
    <s v="JARDIM ABC/GO-436/GO-521/GO-521/DF-140/ROTATÓRIA/DF-140"/>
  </r>
  <r>
    <x v="297"/>
    <x v="10"/>
    <x v="4"/>
    <x v="0"/>
    <n v="8"/>
    <s v="DF-001"/>
    <s v="JARDIM BOTÂNICO"/>
    <s v="JARDIM ABC/GO-436/GO-521/GO-521/DF-140/ROTATÓRIA/DF-140/DF-001"/>
  </r>
  <r>
    <x v="297"/>
    <x v="10"/>
    <x v="4"/>
    <x v="0"/>
    <n v="9"/>
    <s v="DF-035"/>
    <s v="LAGO SUL"/>
    <s v="JARDIM ABC/GO-436/GO-521/GO-521/DF-140/ROTATÓRIA/DF-140/DF-001/DF-035"/>
  </r>
  <r>
    <x v="297"/>
    <x v="10"/>
    <x v="4"/>
    <x v="0"/>
    <n v="10"/>
    <s v="DF-025"/>
    <s v="LAGO SUL"/>
    <s v="JARDIM ABC/GO-436/GO-521/GO-521/DF-140/ROTATÓRIA/DF-140/DF-001/DF-035/DF-025"/>
  </r>
  <r>
    <x v="297"/>
    <x v="10"/>
    <x v="4"/>
    <x v="0"/>
    <n v="11"/>
    <s v="PONTE COSTA E SILVA"/>
    <s v="LAGO SUL"/>
    <s v="JARDIM ABC/GO-436/GO-521/GO-521/DF-140/ROTATÓRIA/DF-140/DF-001/DF-035/DF-025/PONTE COSTA E SILVA"/>
  </r>
  <r>
    <x v="297"/>
    <x v="10"/>
    <x v="4"/>
    <x v="0"/>
    <n v="12"/>
    <s v="ESTRADA COSTA E SILVA"/>
    <s v="LAGO SUL"/>
    <s v="JARDIM ABC/GO-436/GO-521/GO-521/DF-140/ROTATÓRIA/DF-140/DF-001/DF-035/DF-025/PONTE COSTA E SILVA/ESTRADA COSTA E SILVA"/>
  </r>
  <r>
    <x v="297"/>
    <x v="10"/>
    <x v="4"/>
    <x v="0"/>
    <n v="13"/>
    <s v="AVENIDA DAS NAÇÕES"/>
    <s v="BRASÍLIA"/>
    <s v="JARDIM ABC/GO-436/GO-521/GO-521/DF-140/ROTATÓRIA/DF-140/DF-001/DF-035/DF-025/PONTE COSTA E SILVA/ESTRADA COSTA E SILVA/AVENIDA DAS NAÇÕES"/>
  </r>
  <r>
    <x v="297"/>
    <x v="10"/>
    <x v="4"/>
    <x v="0"/>
    <n v="14"/>
    <s v="VIA L QUATRO SUL"/>
    <s v="BRASÍLIA"/>
    <s v="JARDIM ABC/GO-436/GO-521/GO-521/DF-140/ROTATÓRIA/DF-140/DF-001/DF-035/DF-025/PONTE COSTA E SILVA/ESTRADA COSTA E SILVA/AVENIDA DAS NAÇÕES/VIA L QUATRO SUL"/>
  </r>
  <r>
    <x v="297"/>
    <x v="10"/>
    <x v="4"/>
    <x v="0"/>
    <n v="15"/>
    <s v="ESPM"/>
    <s v="BRASÍLIA"/>
    <s v="JARDIM ABC/GO-436/GO-521/GO-521/DF-140/ROTATÓRIA/DF-140/DF-001/DF-035/DF-025/PONTE COSTA E SILVA/ESTRADA COSTA E SILVA/AVENIDA DAS NAÇÕES/VIA L QUATRO SUL/ESPM"/>
  </r>
  <r>
    <x v="297"/>
    <x v="10"/>
    <x v="4"/>
    <x v="0"/>
    <n v="16"/>
    <s v="ACESSO P/ ESPM"/>
    <s v="BRASÍLIA"/>
    <s v="JARDIM ABC/GO-436/GO-521/GO-521/DF-140/ROTATÓRIA/DF-140/DF-001/DF-035/DF-025/PONTE COSTA E SILVA/ESTRADA COSTA E SILVA/AVENIDA DAS NAÇÕES/VIA L QUATRO SUL/ESPM/ACESSO P/ ESPM"/>
  </r>
  <r>
    <x v="297"/>
    <x v="10"/>
    <x v="4"/>
    <x v="0"/>
    <n v="17"/>
    <s v="W3 SUL"/>
    <s v="BRASÍLIA"/>
    <s v="JARDIM ABC/GO-436/GO-521/GO-521/DF-140/ROTATÓRIA/DF-140/DF-001/DF-035/DF-025/PONTE COSTA E SILVA/ESTRADA COSTA E SILVA/AVENIDA DAS NAÇÕES/VIA L QUATRO SUL/ESPM/ACESSO P/ ESPM/W3 SUL"/>
  </r>
  <r>
    <x v="297"/>
    <x v="10"/>
    <x v="4"/>
    <x v="0"/>
    <n v="18"/>
    <s v="W3 NORTE"/>
    <s v="BRASÍLIA"/>
    <s v="JARDIM ABC/GO-436/GO-521/GO-521/DF-140/ROTATÓRIA/DF-140/DF-001/DF-035/DF-025/PONTE COSTA E SILVA/ESTRADA COSTA E SILVA/AVENIDA DAS NAÇÕES/VIA L QUATRO SUL/ESPM/ACESSO P/ ESPM/W3 SUL/W3 NORTE"/>
  </r>
  <r>
    <x v="297"/>
    <x v="10"/>
    <x v="4"/>
    <x v="0"/>
    <n v="19"/>
    <s v="W3 NORTE"/>
    <s v="BRASÍLIA"/>
    <s v="JARDIM ABC/GO-436/GO-521/GO-521/DF-140/ROTATÓRIA/DF-140/DF-001/DF-035/DF-025/PONTE COSTA E SILVA/ESTRADA COSTA E SILVA/AVENIDA DAS NAÇÕES/VIA L QUATRO SUL/ESPM/ACESSO P/ ESPM/W3 SUL/W3 NORTE/W3 NORTE"/>
  </r>
  <r>
    <x v="297"/>
    <x v="10"/>
    <x v="5"/>
    <x v="1"/>
    <n v="1"/>
    <s v="W3 NORTE"/>
    <s v="BRASÍLIA"/>
    <s v="W3 NORTE"/>
  </r>
  <r>
    <x v="297"/>
    <x v="10"/>
    <x v="5"/>
    <x v="1"/>
    <n v="2"/>
    <s v="W3 NORTE"/>
    <s v="BRASÍLIA"/>
    <s v="W3 NORTE/W3 NORTE"/>
  </r>
  <r>
    <x v="297"/>
    <x v="10"/>
    <x v="5"/>
    <x v="1"/>
    <n v="3"/>
    <s v="W3 SUL"/>
    <s v="BRASÍLIA"/>
    <s v="W3 NORTE/W3 NORTE/W3 SUL"/>
  </r>
  <r>
    <x v="297"/>
    <x v="10"/>
    <x v="5"/>
    <x v="1"/>
    <n v="4"/>
    <s v="ACESSO P/ ESPM"/>
    <s v="BRASÍLIA"/>
    <s v="W3 NORTE/W3 NORTE/W3 SUL/ACESSO P/ ESPM"/>
  </r>
  <r>
    <x v="297"/>
    <x v="10"/>
    <x v="5"/>
    <x v="1"/>
    <n v="5"/>
    <s v="ESPM"/>
    <s v="BRASÍLIA"/>
    <s v="W3 NORTE/W3 NORTE/W3 SUL/ACESSO P/ ESPM/ESPM"/>
  </r>
  <r>
    <x v="297"/>
    <x v="10"/>
    <x v="5"/>
    <x v="1"/>
    <n v="6"/>
    <s v="VIA L QUATRO SUL"/>
    <s v="BRASÍLIA"/>
    <s v="W3 NORTE/W3 NORTE/W3 SUL/ACESSO P/ ESPM/ESPM/VIA L QUATRO SUL"/>
  </r>
  <r>
    <x v="297"/>
    <x v="10"/>
    <x v="5"/>
    <x v="1"/>
    <n v="7"/>
    <s v="AVENIDA DAS NAÇÕES"/>
    <s v="BRASÍLIA"/>
    <s v="W3 NORTE/W3 NORTE/W3 SUL/ACESSO P/ ESPM/ESPM/VIA L QUATRO SUL/AVENIDA DAS NAÇÕES"/>
  </r>
  <r>
    <x v="297"/>
    <x v="10"/>
    <x v="5"/>
    <x v="1"/>
    <n v="8"/>
    <s v="ESTRADA COSTA E SILVA"/>
    <s v="LAGO SUL"/>
    <s v="W3 NORTE/W3 NORTE/W3 SUL/ACESSO P/ ESPM/ESPM/VIA L QUATRO SUL/AVENIDA DAS NAÇÕES/ESTRADA COSTA E SILVA"/>
  </r>
  <r>
    <x v="297"/>
    <x v="10"/>
    <x v="5"/>
    <x v="1"/>
    <n v="9"/>
    <s v="PONTE COSTA E SILVA"/>
    <s v="LAGO SUL"/>
    <s v="W3 NORTE/W3 NORTE/W3 SUL/ACESSO P/ ESPM/ESPM/VIA L QUATRO SUL/AVENIDA DAS NAÇÕES/ESTRADA COSTA E SILVA/PONTE COSTA E SILVA"/>
  </r>
  <r>
    <x v="297"/>
    <x v="10"/>
    <x v="5"/>
    <x v="1"/>
    <n v="10"/>
    <s v="DF-025"/>
    <s v="LAGO SUL"/>
    <s v="W3 NORTE/W3 NORTE/W3 SUL/ACESSO P/ ESPM/ESPM/VIA L QUATRO SUL/AVENIDA DAS NAÇÕES/ESTRADA COSTA E SILVA/PONTE COSTA E SILVA/DF-025"/>
  </r>
  <r>
    <x v="297"/>
    <x v="10"/>
    <x v="5"/>
    <x v="1"/>
    <n v="11"/>
    <s v="DF-035"/>
    <s v="LAGO SUL"/>
    <s v="W3 NORTE/W3 NORTE/W3 SUL/ACESSO P/ ESPM/ESPM/VIA L QUATRO SUL/AVENIDA DAS NAÇÕES/ESTRADA COSTA E SILVA/PONTE COSTA E SILVA/DF-025/DF-035"/>
  </r>
  <r>
    <x v="297"/>
    <x v="10"/>
    <x v="5"/>
    <x v="1"/>
    <n v="12"/>
    <s v="DF-001"/>
    <s v="JARDIM BOTÂNICO"/>
    <s v="W3 NORTE/W3 NORTE/W3 SUL/ACESSO P/ ESPM/ESPM/VIA L QUATRO SUL/AVENIDA DAS NAÇÕES/ESTRADA COSTA E SILVA/PONTE COSTA E SILVA/DF-025/DF-035/DF-001"/>
  </r>
  <r>
    <x v="297"/>
    <x v="10"/>
    <x v="5"/>
    <x v="1"/>
    <n v="13"/>
    <s v="DF-140"/>
    <s v="SÃO SEBASTIÃO"/>
    <s v="W3 NORTE/W3 NORTE/W3 SUL/ACESSO P/ ESPM/ESPM/VIA L QUATRO SUL/AVENIDA DAS NAÇÕES/ESTRADA COSTA E SILVA/PONTE COSTA E SILVA/DF-025/DF-035/DF-001/DF-140"/>
  </r>
  <r>
    <x v="297"/>
    <x v="10"/>
    <x v="5"/>
    <x v="1"/>
    <n v="14"/>
    <s v="ROTATÓRIA"/>
    <s v="SÃO SEBASTIÃO"/>
    <s v="W3 NORTE/W3 NORTE/W3 SUL/ACESSO P/ ESPM/ESPM/VIA L QUATRO SUL/AVENIDA DAS NAÇÕES/ESTRADA COSTA E SILVA/PONTE COSTA E SILVA/DF-025/DF-035/DF-001/DF-140/ROTATÓRIA"/>
  </r>
  <r>
    <x v="297"/>
    <x v="10"/>
    <x v="5"/>
    <x v="1"/>
    <n v="15"/>
    <s v="DF-140"/>
    <s v="SÃO SEBASTIÃO"/>
    <s v="W3 NORTE/W3 NORTE/W3 SUL/ACESSO P/ ESPM/ESPM/VIA L QUATRO SUL/AVENIDA DAS NAÇÕES/ESTRADA COSTA E SILVA/PONTE COSTA E SILVA/DF-025/DF-035/DF-001/DF-140/ROTATÓRIA/DF-140"/>
  </r>
  <r>
    <x v="297"/>
    <x v="10"/>
    <x v="5"/>
    <x v="1"/>
    <n v="16"/>
    <s v="GO-521"/>
    <s v="SÃO SEBASTIÃO"/>
    <s v="W3 NORTE/W3 NORTE/W3 SUL/ACESSO P/ ESPM/ESPM/VIA L QUATRO SUL/AVENIDA DAS NAÇÕES/ESTRADA COSTA E SILVA/PONTE COSTA E SILVA/DF-025/DF-035/DF-001/DF-140/ROTATÓRIA/DF-140/GO-521"/>
  </r>
  <r>
    <x v="297"/>
    <x v="10"/>
    <x v="5"/>
    <x v="1"/>
    <n v="17"/>
    <s v="GO-521"/>
    <s v="JARDIM ABC (CIDADE OCIDENTAL)"/>
    <s v="W3 NORTE/W3 NORTE/W3 SUL/ACESSO P/ ESPM/ESPM/VIA L QUATRO SUL/AVENIDA DAS NAÇÕES/ESTRADA COSTA E SILVA/PONTE COSTA E SILVA/DF-025/DF-035/DF-001/DF-140/ROTATÓRIA/DF-140/GO-521/GO-521"/>
  </r>
  <r>
    <x v="297"/>
    <x v="10"/>
    <x v="5"/>
    <x v="1"/>
    <n v="18"/>
    <s v="GO-436"/>
    <s v="JARDIM ABC (CIDADE OCIDENTAL)"/>
    <s v="W3 NORTE/W3 NORTE/W3 SUL/ACESSO P/ ESPM/ESPM/VIA L QUATRO SUL/AVENIDA DAS NAÇÕES/ESTRADA COSTA E SILVA/PONTE COSTA E SILVA/DF-025/DF-035/DF-001/DF-140/ROTATÓRIA/DF-140/GO-521/GO-521/GO-436"/>
  </r>
  <r>
    <x v="297"/>
    <x v="10"/>
    <x v="5"/>
    <x v="1"/>
    <n v="19"/>
    <s v="JARDIM ABC"/>
    <s v="MESQUITA (CIDADE OCIDENTAL)"/>
    <s v="W3 NORTE/W3 NORTE/W3 SUL/ACESSO P/ ESPM/ESPM/VIA L QUATRO SUL/AVENIDA DAS NAÇÕES/ESTRADA COSTA E SILVA/PONTE COSTA E SILVA/DF-025/DF-035/DF-001/DF-140/ROTATÓRIA/DF-140/GO-521/GO-521/GO-436/JARDIM ABC"/>
  </r>
  <r>
    <x v="298"/>
    <x v="5"/>
    <x v="4"/>
    <x v="0"/>
    <n v="1"/>
    <s v="S.QUADRA 11, QUADRA 01"/>
    <s v="CIDADE OCIDENTAL"/>
    <s v="S.QUADRA 11, QUADRA 01"/>
  </r>
  <r>
    <x v="298"/>
    <x v="5"/>
    <x v="4"/>
    <x v="0"/>
    <n v="2"/>
    <s v="OCIDENTAL PARK"/>
    <s v="CIDADE OCIDENTAL"/>
    <s v="S.QUADRA 11, QUADRA 01/OCIDENTAL PARK"/>
  </r>
  <r>
    <x v="298"/>
    <x v="5"/>
    <x v="4"/>
    <x v="0"/>
    <n v="3"/>
    <s v="BR-040"/>
    <s v="VALPARAÍSO DO GOIÁS"/>
    <s v="S.QUADRA 11, QUADRA 01/OCIDENTAL PARK/BR-040"/>
  </r>
  <r>
    <x v="298"/>
    <x v="5"/>
    <x v="4"/>
    <x v="0"/>
    <n v="4"/>
    <s v="BR-040"/>
    <s v="SANTA MARIA"/>
    <s v="S.QUADRA 11, QUADRA 01/OCIDENTAL PARK/BR-040/BR-040"/>
  </r>
  <r>
    <x v="298"/>
    <x v="5"/>
    <x v="4"/>
    <x v="0"/>
    <n v="5"/>
    <s v="EPIA"/>
    <s v="PARKWAY"/>
    <s v="S.QUADRA 11, QUADRA 01/OCIDENTAL PARK/BR-040/BR-040/EPIA"/>
  </r>
  <r>
    <x v="298"/>
    <x v="5"/>
    <x v="4"/>
    <x v="0"/>
    <n v="6"/>
    <s v="EPIA"/>
    <s v="CANDANGOLÂNDIA"/>
    <s v="S.QUADRA 11, QUADRA 01/OCIDENTAL PARK/BR-040/BR-040/EPIA/EPIA"/>
  </r>
  <r>
    <x v="298"/>
    <x v="5"/>
    <x v="4"/>
    <x v="0"/>
    <n v="8"/>
    <s v="PARKSHOPPING"/>
    <s v="GUARÁ"/>
    <s v="S.QUADRA 11, QUADRA 01/OCIDENTAL PARK/BR-040/BR-040/EPIA/EPIA/PARKSHOPPING"/>
  </r>
  <r>
    <x v="298"/>
    <x v="5"/>
    <x v="4"/>
    <x v="0"/>
    <n v="9"/>
    <s v="EPIG"/>
    <s v="OCTOGONAL"/>
    <s v="S.QUADRA 11, QUADRA 01/OCIDENTAL PARK/BR-040/BR-040/EPIA/EPIA/PARKSHOPPING/EPIG"/>
  </r>
  <r>
    <x v="298"/>
    <x v="5"/>
    <x v="4"/>
    <x v="0"/>
    <n v="10"/>
    <s v="EPIG"/>
    <s v="SUDOESTE"/>
    <s v="S.QUADRA 11, QUADRA 01/OCIDENTAL PARK/BR-040/BR-040/EPIA/EPIA/PARKSHOPPING/EPIG/EPIG"/>
  </r>
  <r>
    <x v="298"/>
    <x v="5"/>
    <x v="4"/>
    <x v="0"/>
    <n v="11"/>
    <s v="S I G"/>
    <s v="BRASÍLIA"/>
    <s v="S.QUADRA 11, QUADRA 01/OCIDENTAL PARK/BR-040/BR-040/EPIA/EPIA/PARKSHOPPING/EPIG/EPIG/S I G"/>
  </r>
  <r>
    <x v="298"/>
    <x v="5"/>
    <x v="4"/>
    <x v="0"/>
    <n v="12"/>
    <s v="PALÁCIO DO BURITI"/>
    <s v="BRASÍLIA"/>
    <s v="S.QUADRA 11, QUADRA 01/OCIDENTAL PARK/BR-040/BR-040/EPIA/EPIA/PARKSHOPPING/EPIG/EPIG/S I G/PALÁCIO DO BURITI"/>
  </r>
  <r>
    <x v="298"/>
    <x v="5"/>
    <x v="4"/>
    <x v="0"/>
    <n v="13"/>
    <s v="EIXO MONUMENTAL"/>
    <s v="BRASÍLIA"/>
    <s v="S.QUADRA 11, QUADRA 01/OCIDENTAL PARK/BR-040/BR-040/EPIA/EPIA/PARKSHOPPING/EPIG/EPIG/S I G/PALÁCIO DO BURITI/EIXO MONUMENTAL"/>
  </r>
  <r>
    <x v="298"/>
    <x v="5"/>
    <x v="4"/>
    <x v="0"/>
    <n v="14"/>
    <s v="EIXO W3 NORTE"/>
    <s v="BRASÍLIA"/>
    <s v="S.QUADRA 11, QUADRA 01/OCIDENTAL PARK/BR-040/BR-040/EPIA/EPIA/PARKSHOPPING/EPIG/EPIG/S I G/PALÁCIO DO BURITI/EIXO MONUMENTAL/EIXO W3 NORTE"/>
  </r>
  <r>
    <x v="298"/>
    <x v="5"/>
    <x v="4"/>
    <x v="0"/>
    <n v="15"/>
    <s v="TERMINAL W3 NORTE"/>
    <s v="BRASÍLIA"/>
    <s v="S.QUADRA 11, QUADRA 01/OCIDENTAL PARK/BR-040/BR-040/EPIA/EPIA/PARKSHOPPING/EPIG/EPIG/S I G/PALÁCIO DO BURITI/EIXO MONUMENTAL/EIXO W3 NORTE/TERMINAL W3 NORTE"/>
  </r>
  <r>
    <x v="298"/>
    <x v="5"/>
    <x v="5"/>
    <x v="1"/>
    <n v="1"/>
    <s v="TERMINAL W3 NORTE"/>
    <s v="BRASÍLIA"/>
    <s v="TERMINAL W3 NORTE"/>
  </r>
  <r>
    <x v="298"/>
    <x v="5"/>
    <x v="5"/>
    <x v="1"/>
    <n v="2"/>
    <s v="EIXO W3 NORTE"/>
    <s v="BRASÍLIA"/>
    <s v="TERMINAL W3 NORTE/EIXO W3 NORTE"/>
  </r>
  <r>
    <x v="298"/>
    <x v="5"/>
    <x v="5"/>
    <x v="1"/>
    <n v="3"/>
    <s v="EIXO MONUMENTAL"/>
    <s v="BRASÍLIA"/>
    <s v="TERMINAL W3 NORTE/EIXO W3 NORTE/EIXO MONUMENTAL"/>
  </r>
  <r>
    <x v="298"/>
    <x v="5"/>
    <x v="5"/>
    <x v="1"/>
    <n v="4"/>
    <s v="PALÁCIO DO BURITI"/>
    <s v="BRASÍLIA"/>
    <s v="TERMINAL W3 NORTE/EIXO W3 NORTE/EIXO MONUMENTAL/PALÁCIO DO BURITI"/>
  </r>
  <r>
    <x v="298"/>
    <x v="5"/>
    <x v="5"/>
    <x v="1"/>
    <n v="5"/>
    <s v="S I G"/>
    <s v="BRASÍLIA"/>
    <s v="TERMINAL W3 NORTE/EIXO W3 NORTE/EIXO MONUMENTAL/PALÁCIO DO BURITI/S I G"/>
  </r>
  <r>
    <x v="298"/>
    <x v="5"/>
    <x v="5"/>
    <x v="1"/>
    <n v="6"/>
    <s v="EPIG"/>
    <s v="SUDOESTE"/>
    <s v="TERMINAL W3 NORTE/EIXO W3 NORTE/EIXO MONUMENTAL/PALÁCIO DO BURITI/S I G/EPIG"/>
  </r>
  <r>
    <x v="298"/>
    <x v="5"/>
    <x v="5"/>
    <x v="1"/>
    <n v="8"/>
    <s v="EPIG"/>
    <s v="OCTOGONAL"/>
    <s v="TERMINAL W3 NORTE/EIXO W3 NORTE/EIXO MONUMENTAL/PALÁCIO DO BURITI/S I G/EPIG/EPIG"/>
  </r>
  <r>
    <x v="298"/>
    <x v="5"/>
    <x v="5"/>
    <x v="1"/>
    <n v="9"/>
    <s v="PARKSHOPPING"/>
    <s v="GUARÁ"/>
    <s v="TERMINAL W3 NORTE/EIXO W3 NORTE/EIXO MONUMENTAL/PALÁCIO DO BURITI/S I G/EPIG/EPIG/PARKSHOPPING"/>
  </r>
  <r>
    <x v="298"/>
    <x v="5"/>
    <x v="5"/>
    <x v="1"/>
    <n v="10"/>
    <s v="EPIA"/>
    <s v="CANDANGOLÂNDIA"/>
    <s v="TERMINAL W3 NORTE/EIXO W3 NORTE/EIXO MONUMENTAL/PALÁCIO DO BURITI/S I G/EPIG/EPIG/PARKSHOPPING/EPIA"/>
  </r>
  <r>
    <x v="298"/>
    <x v="5"/>
    <x v="5"/>
    <x v="1"/>
    <n v="11"/>
    <s v="EPIA"/>
    <s v="PARKWAY"/>
    <s v="TERMINAL W3 NORTE/EIXO W3 NORTE/EIXO MONUMENTAL/PALÁCIO DO BURITI/S I G/EPIG/EPIG/PARKSHOPPING/EPIA/EPIA"/>
  </r>
  <r>
    <x v="298"/>
    <x v="5"/>
    <x v="5"/>
    <x v="1"/>
    <n v="12"/>
    <s v="BR-040"/>
    <s v="SANTA MARIA"/>
    <s v="TERMINAL W3 NORTE/EIXO W3 NORTE/EIXO MONUMENTAL/PALÁCIO DO BURITI/S I G/EPIG/EPIG/PARKSHOPPING/EPIA/EPIA/BR-040"/>
  </r>
  <r>
    <x v="298"/>
    <x v="5"/>
    <x v="5"/>
    <x v="1"/>
    <n v="13"/>
    <s v="BR-040"/>
    <s v="VALPARAÍSO DO GOIÁS"/>
    <s v="TERMINAL W3 NORTE/EIXO W3 NORTE/EIXO MONUMENTAL/PALÁCIO DO BURITI/S I G/EPIG/EPIG/PARKSHOPPING/EPIA/EPIA/BR-040/BR-040"/>
  </r>
  <r>
    <x v="298"/>
    <x v="5"/>
    <x v="5"/>
    <x v="1"/>
    <n v="14"/>
    <s v="OCIDENTAL PARK"/>
    <s v="CIDADE OCIDENTAL"/>
    <s v="TERMINAL W3 NORTE/EIXO W3 NORTE/EIXO MONUMENTAL/PALÁCIO DO BURITI/S I G/EPIG/EPIG/PARKSHOPPING/EPIA/EPIA/BR-040/BR-040/OCIDENTAL PARK"/>
  </r>
  <r>
    <x v="298"/>
    <x v="5"/>
    <x v="5"/>
    <x v="1"/>
    <n v="15"/>
    <s v="S.QUADRA 11, QUADRA 01"/>
    <s v="CIDADE OCIDENTAL"/>
    <s v="TERMINAL W3 NORTE/EIXO W3 NORTE/EIXO MONUMENTAL/PALÁCIO DO BURITI/S I G/EPIG/EPIG/PARKSHOPPING/EPIA/EPIA/BR-040/BR-040/OCIDENTAL PARK/S.QUADRA 11, QUADRA 01"/>
  </r>
  <r>
    <x v="299"/>
    <x v="10"/>
    <x v="4"/>
    <x v="0"/>
    <n v="1"/>
    <s v="JARDIM ABC"/>
    <s v="CIDADE OCIDENTAL"/>
    <s v="JARDIM ABC"/>
  </r>
  <r>
    <x v="299"/>
    <x v="10"/>
    <x v="4"/>
    <x v="0"/>
    <n v="2"/>
    <s v="AVENIDA CENTRAL"/>
    <s v="CIDADE OCIDENTAL"/>
    <s v="JARDIM ABC/AVENIDA CENTRAL"/>
  </r>
  <r>
    <x v="299"/>
    <x v="10"/>
    <x v="4"/>
    <x v="0"/>
    <n v="3"/>
    <s v="DIVISA GO/DF"/>
    <s v="CIDADE OCIDENTAL"/>
    <s v="JARDIM ABC/AVENIDA CENTRAL/DIVISA GO/DF"/>
  </r>
  <r>
    <x v="299"/>
    <x v="10"/>
    <x v="4"/>
    <x v="0"/>
    <n v="4"/>
    <s v="DF-140"/>
    <s v="SÃO SEBASTIÃO"/>
    <s v="JARDIM ABC/AVENIDA CENTRAL/DIVISA GO/DF/DF-140"/>
  </r>
  <r>
    <x v="299"/>
    <x v="10"/>
    <x v="4"/>
    <x v="0"/>
    <n v="5"/>
    <s v="DF-001"/>
    <s v="SÃO SEBASTIÃO"/>
    <s v="JARDIM ABC/AVENIDA CENTRAL/DIVISA GO/DF/DF-140/DF-001"/>
  </r>
  <r>
    <x v="299"/>
    <x v="10"/>
    <x v="4"/>
    <x v="0"/>
    <n v="6"/>
    <s v="DF-465"/>
    <s v="SÃO SEBASTIÃO"/>
    <s v="JARDIM ABC/AVENIDA CENTRAL/DIVISA GO/DF/DF-140/DF-001/DF-465"/>
  </r>
  <r>
    <x v="299"/>
    <x v="10"/>
    <x v="4"/>
    <x v="0"/>
    <n v="7"/>
    <s v="JARDIM MANGUEIRAL"/>
    <s v="SÃO SEBASTIÃO"/>
    <s v="JARDIM ABC/AVENIDA CENTRAL/DIVISA GO/DF/DF-140/DF-001/DF-465/JARDIM MANGUEIRAL"/>
  </r>
  <r>
    <x v="299"/>
    <x v="10"/>
    <x v="4"/>
    <x v="0"/>
    <n v="8"/>
    <s v="DF-463"/>
    <s v="SÃO SEBASTIÃO"/>
    <s v="JARDIM ABC/AVENIDA CENTRAL/DIVISA GO/DF/DF-140/DF-001/DF-465/JARDIM MANGUEIRAL/DF-463"/>
  </r>
  <r>
    <x v="299"/>
    <x v="10"/>
    <x v="4"/>
    <x v="0"/>
    <n v="9"/>
    <s v="TERMINAL RODOVIÁRIO SÃO SEBASTIÃO"/>
    <s v="SÃO SEBASTIÃO"/>
    <s v="JARDIM ABC/AVENIDA CENTRAL/DIVISA GO/DF/DF-140/DF-001/DF-465/JARDIM MANGUEIRAL/DF-463/TERMINAL RODOVIÁRIO SÃO SEBASTIÃO"/>
  </r>
  <r>
    <x v="299"/>
    <x v="10"/>
    <x v="5"/>
    <x v="1"/>
    <n v="1"/>
    <s v="TERMINAL RODOVIÁRIO SÃO SEBASTIÃO"/>
    <s v="SÃO SEBASTIÃO"/>
    <s v="TERMINAL RODOVIÁRIO SÃO SEBASTIÃO"/>
  </r>
  <r>
    <x v="299"/>
    <x v="10"/>
    <x v="5"/>
    <x v="1"/>
    <n v="2"/>
    <s v="DF-463"/>
    <s v="SÃO SEBASTIÃO"/>
    <s v="TERMINAL RODOVIÁRIO SÃO SEBASTIÃO/DF-463"/>
  </r>
  <r>
    <x v="299"/>
    <x v="10"/>
    <x v="5"/>
    <x v="1"/>
    <n v="3"/>
    <s v="JARDIM MANGUEIRAL"/>
    <s v="SÃO SEBASTIÃO"/>
    <s v="TERMINAL RODOVIÁRIO SÃO SEBASTIÃO/DF-463/JARDIM MANGUEIRAL"/>
  </r>
  <r>
    <x v="299"/>
    <x v="10"/>
    <x v="5"/>
    <x v="1"/>
    <n v="4"/>
    <s v="DF-465"/>
    <s v="SÃO SEBASTIÃO"/>
    <s v="TERMINAL RODOVIÁRIO SÃO SEBASTIÃO/DF-463/JARDIM MANGUEIRAL/DF-465"/>
  </r>
  <r>
    <x v="299"/>
    <x v="10"/>
    <x v="5"/>
    <x v="1"/>
    <n v="5"/>
    <s v="DF-001"/>
    <s v="SÃO SEBASTIÃO"/>
    <s v="TERMINAL RODOVIÁRIO SÃO SEBASTIÃO/DF-463/JARDIM MANGUEIRAL/DF-465/DF-001"/>
  </r>
  <r>
    <x v="299"/>
    <x v="10"/>
    <x v="5"/>
    <x v="1"/>
    <n v="6"/>
    <s v="DF-140"/>
    <s v="SÃO SEBASTIÃO"/>
    <s v="TERMINAL RODOVIÁRIO SÃO SEBASTIÃO/DF-463/JARDIM MANGUEIRAL/DF-465/DF-001/DF-140"/>
  </r>
  <r>
    <x v="299"/>
    <x v="10"/>
    <x v="5"/>
    <x v="1"/>
    <n v="7"/>
    <s v="DIVISA GO/DF"/>
    <s v="SÃO SEBASTIÃO"/>
    <s v="TERMINAL RODOVIÁRIO SÃO SEBASTIÃO/DF-463/JARDIM MANGUEIRAL/DF-465/DF-001/DF-140/DIVISA GO/DF"/>
  </r>
  <r>
    <x v="299"/>
    <x v="10"/>
    <x v="5"/>
    <x v="1"/>
    <n v="8"/>
    <s v="AVENIDA CENTRAL"/>
    <s v="SÃO SEBASTIÃO"/>
    <s v="TERMINAL RODOVIÁRIO SÃO SEBASTIÃO/DF-463/JARDIM MANGUEIRAL/DF-465/DF-001/DF-140/DIVISA GO/DF/AVENIDA CENTRAL"/>
  </r>
  <r>
    <x v="299"/>
    <x v="10"/>
    <x v="5"/>
    <x v="1"/>
    <n v="9"/>
    <s v="JARDIM ABC"/>
    <s v="SÃO SEBASTIÃO"/>
    <s v="TERMINAL RODOVIÁRIO SÃO SEBASTIÃO/DF-463/JARDIM MANGUEIRAL/DF-465/DF-001/DF-140/DIVISA GO/DF/AVENIDA CENTRAL/JARDIM ABC"/>
  </r>
  <r>
    <x v="300"/>
    <x v="10"/>
    <x v="4"/>
    <x v="0"/>
    <n v="1"/>
    <s v="JARDIM ABC"/>
    <s v="CIDADE OCIDENTAL"/>
    <s v="JARDIM ABC"/>
  </r>
  <r>
    <x v="300"/>
    <x v="10"/>
    <x v="4"/>
    <x v="0"/>
    <n v="2"/>
    <s v="AVENIDA CENTRAL"/>
    <s v="CIDADE OCIDENTAL"/>
    <s v="JARDIM ABC/AVENIDA CENTRAL"/>
  </r>
  <r>
    <x v="300"/>
    <x v="10"/>
    <x v="4"/>
    <x v="0"/>
    <n v="3"/>
    <s v="DIVISA GO/DF"/>
    <s v="CIDADE OCIDENTAL"/>
    <s v="JARDIM ABC/AVENIDA CENTRAL/DIVISA GO/DF"/>
  </r>
  <r>
    <x v="300"/>
    <x v="10"/>
    <x v="4"/>
    <x v="0"/>
    <n v="4"/>
    <s v="DF-140"/>
    <s v="SÃO SEBASTIÃO"/>
    <s v="JARDIM ABC/AVENIDA CENTRAL/DIVISA GO/DF/DF-140"/>
  </r>
  <r>
    <x v="300"/>
    <x v="10"/>
    <x v="4"/>
    <x v="0"/>
    <n v="5"/>
    <s v="DF-001"/>
    <s v="SÃO SEBASTIÃO"/>
    <s v="JARDIM ABC/AVENIDA CENTRAL/DIVISA GO/DF/DF-140/DF-001"/>
  </r>
  <r>
    <x v="300"/>
    <x v="10"/>
    <x v="4"/>
    <x v="0"/>
    <n v="6"/>
    <s v="POLO DE ARTESANATO EM FRENTE A ESAF"/>
    <s v="JARDIM BOTÂNICO"/>
    <s v="JARDIM ABC/AVENIDA CENTRAL/DIVISA GO/DF/DF-140/DF-001/POLO DE ARTESANATO EM FRENTE A ESAF"/>
  </r>
  <r>
    <x v="300"/>
    <x v="10"/>
    <x v="4"/>
    <x v="0"/>
    <n v="7"/>
    <s v="JARDIM BOTÂNICO"/>
    <s v="JARDIM BOTÂNICO"/>
    <s v="JARDIM ABC/AVENIDA CENTRAL/DIVISA GO/DF/DF-140/DF-001/POLO DE ARTESANATO EM FRENTE A ESAF/JARDIM BOTÂNICO"/>
  </r>
  <r>
    <x v="300"/>
    <x v="10"/>
    <x v="4"/>
    <x v="0"/>
    <n v="8"/>
    <s v="JARDIM SOLAR DE BRASÍLIA"/>
    <s v="PARANOÁ"/>
    <s v="JARDIM ABC/AVENIDA CENTRAL/DIVISA GO/DF/DF-140/DF-001/POLO DE ARTESANATO EM FRENTE A ESAF/JARDIM BOTÂNICO/JARDIM SOLAR DE BRASÍLIA"/>
  </r>
  <r>
    <x v="300"/>
    <x v="10"/>
    <x v="4"/>
    <x v="0"/>
    <n v="9"/>
    <s v="VILLE DE MONTAIGNE"/>
    <s v="PARANOÁ"/>
    <s v="JARDIM ABC/AVENIDA CENTRAL/DIVISA GO/DF/DF-140/DF-001/POLO DE ARTESANATO EM FRENTE A ESAF/JARDIM BOTÂNICO/JARDIM SOLAR DE BRASÍLIA/VILLE DE MONTAIGNE"/>
  </r>
  <r>
    <x v="300"/>
    <x v="10"/>
    <x v="5"/>
    <x v="1"/>
    <n v="1"/>
    <s v="VILLE DE MONTAIGNE"/>
    <s v="PARANOÁ"/>
    <s v="VILLE DE MONTAIGNE"/>
  </r>
  <r>
    <x v="300"/>
    <x v="10"/>
    <x v="5"/>
    <x v="1"/>
    <n v="2"/>
    <s v="JARDIM SOLAR DE BRASÍLIA"/>
    <s v="PARANOÁ"/>
    <s v="VILLE DE MONTAIGNE/JARDIM SOLAR DE BRASÍLIA"/>
  </r>
  <r>
    <x v="300"/>
    <x v="10"/>
    <x v="5"/>
    <x v="1"/>
    <n v="3"/>
    <s v="JARDIM BOTÂNICO"/>
    <s v="JARDIM BOTÂNICO"/>
    <s v="VILLE DE MONTAIGNE/JARDIM SOLAR DE BRASÍLIA/JARDIM BOTÂNICO"/>
  </r>
  <r>
    <x v="300"/>
    <x v="10"/>
    <x v="5"/>
    <x v="1"/>
    <n v="4"/>
    <s v="POLO DE ARTESANATO EM FRENTE A ESAF"/>
    <s v="JARDIM BOTÂNICO"/>
    <s v="VILLE DE MONTAIGNE/JARDIM SOLAR DE BRASÍLIA/JARDIM BOTÂNICO/POLO DE ARTESANATO EM FRENTE A ESAF"/>
  </r>
  <r>
    <x v="300"/>
    <x v="10"/>
    <x v="5"/>
    <x v="1"/>
    <n v="5"/>
    <s v="DF-001"/>
    <s v="SÃO SEBASTIÃO"/>
    <s v="VILLE DE MONTAIGNE/JARDIM SOLAR DE BRASÍLIA/JARDIM BOTÂNICO/POLO DE ARTESANATO EM FRENTE A ESAF/DF-001"/>
  </r>
  <r>
    <x v="300"/>
    <x v="10"/>
    <x v="5"/>
    <x v="1"/>
    <n v="6"/>
    <s v="DF-140"/>
    <s v="SÃO SEBASTIÃO"/>
    <s v="VILLE DE MONTAIGNE/JARDIM SOLAR DE BRASÍLIA/JARDIM BOTÂNICO/POLO DE ARTESANATO EM FRENTE A ESAF/DF-001/DF-140"/>
  </r>
  <r>
    <x v="300"/>
    <x v="10"/>
    <x v="5"/>
    <x v="1"/>
    <n v="7"/>
    <s v="DIVISA GO/DF"/>
    <s v="CIDADE OCIDENTAL"/>
    <s v="VILLE DE MONTAIGNE/JARDIM SOLAR DE BRASÍLIA/JARDIM BOTÂNICO/POLO DE ARTESANATO EM FRENTE A ESAF/DF-001/DF-140/DIVISA GO/DF"/>
  </r>
  <r>
    <x v="300"/>
    <x v="10"/>
    <x v="5"/>
    <x v="1"/>
    <n v="8"/>
    <s v="AVENIDA CENTRAL"/>
    <s v="CIDADE OCIDENTAL"/>
    <s v="VILLE DE MONTAIGNE/JARDIM SOLAR DE BRASÍLIA/JARDIM BOTÂNICO/POLO DE ARTESANATO EM FRENTE A ESAF/DF-001/DF-140/DIVISA GO/DF/AVENIDA CENTRAL"/>
  </r>
  <r>
    <x v="300"/>
    <x v="10"/>
    <x v="5"/>
    <x v="1"/>
    <n v="9"/>
    <s v="JARDIM ABC"/>
    <s v="CIDADE OCIDENTAL"/>
    <s v="VILLE DE MONTAIGNE/JARDIM SOLAR DE BRASÍLIA/JARDIM BOTÂNICO/POLO DE ARTESANATO EM FRENTE A ESAF/DF-001/DF-140/DIVISA GO/DF/AVENIDA CENTRAL/JARDIM ABC"/>
  </r>
  <r>
    <x v="301"/>
    <x v="5"/>
    <x v="4"/>
    <x v="0"/>
    <n v="1"/>
    <s v="S.QUADRA 11, QUADRA 12, CASA 09"/>
    <s v="CIDADE OCIDENTAL"/>
    <s v="S.QUADRA 11, QUADRA 12, CASA 09"/>
  </r>
  <r>
    <x v="301"/>
    <x v="5"/>
    <x v="4"/>
    <x v="0"/>
    <n v="2"/>
    <s v="OCIDENTAL PARK"/>
    <s v="CIDADE OCIDENTAL"/>
    <s v="S.QUADRA 11, QUADRA 12, CASA 09/OCIDENTAL PARK"/>
  </r>
  <r>
    <x v="301"/>
    <x v="5"/>
    <x v="4"/>
    <x v="0"/>
    <n v="3"/>
    <s v="BR-040"/>
    <s v="VALPARAÍSO DO GOIÁS"/>
    <s v="S.QUADRA 11, QUADRA 12, CASA 09/OCIDENTAL PARK/BR-040"/>
  </r>
  <r>
    <x v="301"/>
    <x v="5"/>
    <x v="4"/>
    <x v="0"/>
    <n v="4"/>
    <s v="BR-040"/>
    <s v="SANTA MARIA"/>
    <s v="S.QUADRA 11, QUADRA 12, CASA 09/OCIDENTAL PARK/BR-040/BR-040"/>
  </r>
  <r>
    <x v="301"/>
    <x v="5"/>
    <x v="4"/>
    <x v="0"/>
    <n v="5"/>
    <s v="EPIA"/>
    <s v="PARKWAY"/>
    <s v="S.QUADRA 11, QUADRA 12, CASA 09/OCIDENTAL PARK/BR-040/BR-040/EPIA"/>
  </r>
  <r>
    <x v="301"/>
    <x v="5"/>
    <x v="4"/>
    <x v="0"/>
    <n v="6"/>
    <s v="EPIA"/>
    <s v="CANDANGOLÂNDIA"/>
    <s v="S.QUADRA 11, QUADRA 12, CASA 09/OCIDENTAL PARK/BR-040/BR-040/EPIA/EPIA"/>
  </r>
  <r>
    <x v="301"/>
    <x v="5"/>
    <x v="4"/>
    <x v="0"/>
    <n v="7"/>
    <s v="PARKSHOPPING"/>
    <s v="GUARÁ"/>
    <s v="S.QUADRA 11, QUADRA 12, CASA 09/OCIDENTAL PARK/BR-040/BR-040/EPIA/EPIA/PARKSHOPPING"/>
  </r>
  <r>
    <x v="301"/>
    <x v="5"/>
    <x v="4"/>
    <x v="0"/>
    <n v="8"/>
    <s v="EPIA"/>
    <s v="SIA"/>
    <s v="S.QUADRA 11, QUADRA 12, CASA 09/OCIDENTAL PARK/BR-040/BR-040/EPIA/EPIA/PARKSHOPPING/EPIA"/>
  </r>
  <r>
    <x v="301"/>
    <x v="5"/>
    <x v="4"/>
    <x v="0"/>
    <n v="9"/>
    <s v="S I A - TRECHO 3"/>
    <s v="BRASÍLIA"/>
    <s v="S.QUADRA 11, QUADRA 12, CASA 09/OCIDENTAL PARK/BR-040/BR-040/EPIA/EPIA/PARKSHOPPING/EPIA/S I A - TRECHO 3"/>
  </r>
  <r>
    <x v="301"/>
    <x v="5"/>
    <x v="4"/>
    <x v="0"/>
    <n v="10"/>
    <s v="S I A - TRECHO 2"/>
    <s v="BRASÍLIA"/>
    <s v="S.QUADRA 11, QUADRA 12, CASA 09/OCIDENTAL PARK/BR-040/BR-040/EPIA/EPIA/PARKSHOPPING/EPIA/S I A - TRECHO 3/S I A - TRECHO 2"/>
  </r>
  <r>
    <x v="301"/>
    <x v="5"/>
    <x v="4"/>
    <x v="0"/>
    <n v="11"/>
    <s v="STRC"/>
    <s v="BRASÍLIA"/>
    <s v="S.QUADRA 11, QUADRA 12, CASA 09/OCIDENTAL PARK/BR-040/BR-040/EPIA/EPIA/PARKSHOPPING/EPIA/S I A - TRECHO 3/S I A - TRECHO 2/STRC"/>
  </r>
  <r>
    <x v="301"/>
    <x v="5"/>
    <x v="5"/>
    <x v="1"/>
    <n v="1"/>
    <s v="STRC"/>
    <s v="BRASÍLIA"/>
    <s v="STRC"/>
  </r>
  <r>
    <x v="301"/>
    <x v="5"/>
    <x v="5"/>
    <x v="1"/>
    <n v="2"/>
    <s v="S I A - TRECHO 2"/>
    <s v="BRASÍLIA"/>
    <s v="STRC/S I A - TRECHO 2"/>
  </r>
  <r>
    <x v="301"/>
    <x v="5"/>
    <x v="5"/>
    <x v="1"/>
    <n v="3"/>
    <s v="S I A - TRECHO 3"/>
    <s v="BRASÍLIA"/>
    <s v="STRC/S I A - TRECHO 2/S I A - TRECHO 3"/>
  </r>
  <r>
    <x v="301"/>
    <x v="5"/>
    <x v="5"/>
    <x v="1"/>
    <n v="4"/>
    <s v="EPIA"/>
    <s v="SIA"/>
    <s v="STRC/S I A - TRECHO 2/S I A - TRECHO 3/EPIA"/>
  </r>
  <r>
    <x v="301"/>
    <x v="5"/>
    <x v="5"/>
    <x v="1"/>
    <n v="5"/>
    <s v="PARKSHOPPING"/>
    <s v="GUARÁ"/>
    <s v="STRC/S I A - TRECHO 2/S I A - TRECHO 3/EPIA/PARKSHOPPING"/>
  </r>
  <r>
    <x v="301"/>
    <x v="5"/>
    <x v="5"/>
    <x v="1"/>
    <n v="6"/>
    <s v="EPIA"/>
    <s v="CANDANGOLÂNDIA"/>
    <s v="STRC/S I A - TRECHO 2/S I A - TRECHO 3/EPIA/PARKSHOPPING/EPIA"/>
  </r>
  <r>
    <x v="301"/>
    <x v="5"/>
    <x v="5"/>
    <x v="1"/>
    <n v="7"/>
    <s v="EPIA"/>
    <s v="PARKWAY"/>
    <s v="STRC/S I A - TRECHO 2/S I A - TRECHO 3/EPIA/PARKSHOPPING/EPIA/EPIA"/>
  </r>
  <r>
    <x v="301"/>
    <x v="5"/>
    <x v="5"/>
    <x v="1"/>
    <n v="8"/>
    <s v="BR-040"/>
    <s v="SANTA MARIA"/>
    <s v="STRC/S I A - TRECHO 2/S I A - TRECHO 3/EPIA/PARKSHOPPING/EPIA/EPIA/BR-040"/>
  </r>
  <r>
    <x v="301"/>
    <x v="5"/>
    <x v="5"/>
    <x v="1"/>
    <n v="9"/>
    <s v="BR-040"/>
    <s v="VALPARAÍSO DO GOIÁS"/>
    <s v="STRC/S I A - TRECHO 2/S I A - TRECHO 3/EPIA/PARKSHOPPING/EPIA/EPIA/BR-040/BR-040"/>
  </r>
  <r>
    <x v="301"/>
    <x v="5"/>
    <x v="5"/>
    <x v="1"/>
    <n v="10"/>
    <s v="OCIDENTAL PARK"/>
    <s v="CIDADE OCIDENTAL"/>
    <s v="STRC/S I A - TRECHO 2/S I A - TRECHO 3/EPIA/PARKSHOPPING/EPIA/EPIA/BR-040/BR-040/OCIDENTAL PARK"/>
  </r>
  <r>
    <x v="301"/>
    <x v="5"/>
    <x v="5"/>
    <x v="1"/>
    <n v="11"/>
    <s v="S.QUADRA 11, QUADRA 12, CASA 09"/>
    <s v="CIDADE OCIDENTAL"/>
    <s v="STRC/S I A - TRECHO 2/S I A - TRECHO 3/EPIA/PARKSHOPPING/EPIA/EPIA/BR-040/BR-040/OCIDENTAL PARK/S.QUADRA 11, QUADRA 12, CASA 09"/>
  </r>
  <r>
    <x v="302"/>
    <x v="5"/>
    <x v="4"/>
    <x v="0"/>
    <n v="1"/>
    <s v="S.QUADRA 11, QUADRA 01"/>
    <s v="CIDADE OCIDENTAL"/>
    <s v="S.QUADRA 11, QUADRA 01"/>
  </r>
  <r>
    <x v="302"/>
    <x v="5"/>
    <x v="4"/>
    <x v="0"/>
    <n v="2"/>
    <s v="OCIDENTAL PARK"/>
    <s v="CIDADE OCIDENTAL"/>
    <s v="S.QUADRA 11, QUADRA 01/OCIDENTAL PARK"/>
  </r>
  <r>
    <x v="302"/>
    <x v="5"/>
    <x v="4"/>
    <x v="0"/>
    <n v="3"/>
    <s v="BR-040"/>
    <s v="VALPARAÍSO DO GOIÁS"/>
    <s v="S.QUADRA 11, QUADRA 01/OCIDENTAL PARK/BR-040"/>
  </r>
  <r>
    <x v="302"/>
    <x v="5"/>
    <x v="4"/>
    <x v="0"/>
    <n v="4"/>
    <s v="BR-040"/>
    <s v="SANTA MARIA"/>
    <s v="S.QUADRA 11, QUADRA 01/OCIDENTAL PARK/BR-040/BR-040"/>
  </r>
  <r>
    <x v="302"/>
    <x v="5"/>
    <x v="4"/>
    <x v="0"/>
    <n v="5"/>
    <s v="EPIA"/>
    <s v="PARKWAY"/>
    <s v="S.QUADRA 11, QUADRA 01/OCIDENTAL PARK/BR-040/BR-040/EPIA"/>
  </r>
  <r>
    <x v="302"/>
    <x v="5"/>
    <x v="4"/>
    <x v="0"/>
    <n v="6"/>
    <s v="EPIA"/>
    <s v="CANDANGOLÂNDIA"/>
    <s v="S.QUADRA 11, QUADRA 01/OCIDENTAL PARK/BR-040/BR-040/EPIA/EPIA"/>
  </r>
  <r>
    <x v="302"/>
    <x v="5"/>
    <x v="4"/>
    <x v="0"/>
    <n v="7"/>
    <s v="PARKSHOPPING"/>
    <s v="GUARÁ"/>
    <s v="S.QUADRA 11, QUADRA 01/OCIDENTAL PARK/BR-040/BR-040/EPIA/EPIA/PARKSHOPPING"/>
  </r>
  <r>
    <x v="302"/>
    <x v="5"/>
    <x v="4"/>
    <x v="0"/>
    <n v="8"/>
    <s v="EPIA"/>
    <s v="SIA"/>
    <s v="S.QUADRA 11, QUADRA 01/OCIDENTAL PARK/BR-040/BR-040/EPIA/EPIA/PARKSHOPPING/EPIA"/>
  </r>
  <r>
    <x v="302"/>
    <x v="5"/>
    <x v="4"/>
    <x v="0"/>
    <n v="9"/>
    <s v="EPIA"/>
    <s v="CRUZEIRO"/>
    <s v="S.QUADRA 11, QUADRA 01/OCIDENTAL PARK/BR-040/BR-040/EPIA/EPIA/PARKSHOPPING/EPIA/EPIA"/>
  </r>
  <r>
    <x v="302"/>
    <x v="5"/>
    <x v="4"/>
    <x v="0"/>
    <n v="10"/>
    <s v="RODOFERROVIÁRIA"/>
    <s v="BRASÍLIA"/>
    <s v="S.QUADRA 11, QUADRA 01/OCIDENTAL PARK/BR-040/BR-040/EPIA/EPIA/PARKSHOPPING/EPIA/EPIA/RODOFERROVIÁRIA"/>
  </r>
  <r>
    <x v="302"/>
    <x v="5"/>
    <x v="4"/>
    <x v="0"/>
    <n v="11"/>
    <s v="S A A N"/>
    <s v="BRASÍLIA"/>
    <s v="S.QUADRA 11, QUADRA 01/OCIDENTAL PARK/BR-040/BR-040/EPIA/EPIA/PARKSHOPPING/EPIA/EPIA/RODOFERROVIÁRIA/S A A N"/>
  </r>
  <r>
    <x v="302"/>
    <x v="5"/>
    <x v="4"/>
    <x v="0"/>
    <n v="12"/>
    <s v="EPIA"/>
    <s v="SOF NORTE"/>
    <s v="S.QUADRA 11, QUADRA 01/OCIDENTAL PARK/BR-040/BR-040/EPIA/EPIA/PARKSHOPPING/EPIA/EPIA/RODOFERROVIÁRIA/S A A N/EPIA"/>
  </r>
  <r>
    <x v="302"/>
    <x v="5"/>
    <x v="5"/>
    <x v="1"/>
    <n v="1"/>
    <s v="EPIA"/>
    <s v="SOF NORTE"/>
    <s v="EPIA"/>
  </r>
  <r>
    <x v="302"/>
    <x v="5"/>
    <x v="5"/>
    <x v="1"/>
    <n v="2"/>
    <s v="S A A N"/>
    <s v="BRASÍLIA"/>
    <s v="EPIA/S A A N"/>
  </r>
  <r>
    <x v="302"/>
    <x v="5"/>
    <x v="5"/>
    <x v="1"/>
    <n v="3"/>
    <s v="RODOFERROVIÁRIA"/>
    <s v="BRASÍLIA"/>
    <s v="EPIA/S A A N/RODOFERROVIÁRIA"/>
  </r>
  <r>
    <x v="302"/>
    <x v="5"/>
    <x v="5"/>
    <x v="1"/>
    <n v="4"/>
    <s v="EPIA"/>
    <s v="CRUZEIRO"/>
    <s v="EPIA/S A A N/RODOFERROVIÁRIA/EPIA"/>
  </r>
  <r>
    <x v="302"/>
    <x v="5"/>
    <x v="5"/>
    <x v="1"/>
    <n v="5"/>
    <s v="EPIA"/>
    <s v="SIA"/>
    <s v="EPIA/S A A N/RODOFERROVIÁRIA/EPIA/EPIA"/>
  </r>
  <r>
    <x v="302"/>
    <x v="5"/>
    <x v="5"/>
    <x v="1"/>
    <n v="6"/>
    <s v="PARKSHOPPING"/>
    <s v="GUARÁ"/>
    <s v="EPIA/S A A N/RODOFERROVIÁRIA/EPIA/EPIA/PARKSHOPPING"/>
  </r>
  <r>
    <x v="302"/>
    <x v="5"/>
    <x v="5"/>
    <x v="1"/>
    <n v="7"/>
    <s v="EPIA"/>
    <s v="CANDANGOLÂNDIA"/>
    <s v="EPIA/S A A N/RODOFERROVIÁRIA/EPIA/EPIA/PARKSHOPPING/EPIA"/>
  </r>
  <r>
    <x v="302"/>
    <x v="5"/>
    <x v="5"/>
    <x v="1"/>
    <n v="8"/>
    <s v="EPIA"/>
    <s v="PARKWAY"/>
    <s v="EPIA/S A A N/RODOFERROVIÁRIA/EPIA/EPIA/PARKSHOPPING/EPIA/EPIA"/>
  </r>
  <r>
    <x v="302"/>
    <x v="5"/>
    <x v="5"/>
    <x v="1"/>
    <n v="9"/>
    <s v="BR-040"/>
    <s v="SANTA MARIA"/>
    <s v="EPIA/S A A N/RODOFERROVIÁRIA/EPIA/EPIA/PARKSHOPPING/EPIA/EPIA/BR-040"/>
  </r>
  <r>
    <x v="302"/>
    <x v="5"/>
    <x v="5"/>
    <x v="1"/>
    <n v="10"/>
    <s v="BR-040"/>
    <s v="VALPARAÍSO DO GOIÁS"/>
    <s v="EPIA/S A A N/RODOFERROVIÁRIA/EPIA/EPIA/PARKSHOPPING/EPIA/EPIA/BR-040/BR-040"/>
  </r>
  <r>
    <x v="302"/>
    <x v="5"/>
    <x v="5"/>
    <x v="1"/>
    <n v="11"/>
    <s v="OCIDENTAL PARK"/>
    <s v="CIDADE OCIDENTAL"/>
    <s v="EPIA/S A A N/RODOFERROVIÁRIA/EPIA/EPIA/PARKSHOPPING/EPIA/EPIA/BR-040/BR-040/OCIDENTAL PARK"/>
  </r>
  <r>
    <x v="302"/>
    <x v="5"/>
    <x v="5"/>
    <x v="1"/>
    <n v="12"/>
    <s v="S.QUADRA 11, QUADRA 01"/>
    <s v="CIDADE OCIDENTAL"/>
    <s v="EPIA/S A A N/RODOFERROVIÁRIA/EPIA/EPIA/PARKSHOPPING/EPIA/EPIA/BR-040/BR-040/OCIDENTAL PARK/S.QUADRA 11, QUADRA 01"/>
  </r>
  <r>
    <x v="303"/>
    <x v="5"/>
    <x v="4"/>
    <x v="0"/>
    <n v="1"/>
    <s v="S.QUADRA 11, QUADRA 01"/>
    <s v="CIDADE OCIDENTAL"/>
    <s v="S.QUADRA 11, QUADRA 01"/>
  </r>
  <r>
    <x v="303"/>
    <x v="5"/>
    <x v="4"/>
    <x v="0"/>
    <n v="2"/>
    <s v="OCIDENTAL PARK"/>
    <s v="CIDADE OCIDENTAL"/>
    <s v="S.QUADRA 11, QUADRA 01/OCIDENTAL PARK"/>
  </r>
  <r>
    <x v="303"/>
    <x v="5"/>
    <x v="4"/>
    <x v="0"/>
    <n v="3"/>
    <s v="BR-040"/>
    <s v="VALPARAÍSO DO GOIÁS"/>
    <s v="S.QUADRA 11, QUADRA 01/OCIDENTAL PARK/BR-040"/>
  </r>
  <r>
    <x v="303"/>
    <x v="5"/>
    <x v="4"/>
    <x v="0"/>
    <n v="4"/>
    <s v="BR-040"/>
    <s v="SANTA MARIA"/>
    <s v="S.QUADRA 11, QUADRA 01/OCIDENTAL PARK/BR-040/BR-040"/>
  </r>
  <r>
    <x v="303"/>
    <x v="5"/>
    <x v="4"/>
    <x v="0"/>
    <n v="5"/>
    <s v="EPIA"/>
    <s v="PARKWAY"/>
    <s v="S.QUADRA 11, QUADRA 01/OCIDENTAL PARK/BR-040/BR-040/EPIA"/>
  </r>
  <r>
    <x v="303"/>
    <x v="5"/>
    <x v="4"/>
    <x v="0"/>
    <n v="6"/>
    <s v="EPIA"/>
    <s v="CANDANGOLÂNDIA"/>
    <s v="S.QUADRA 11, QUADRA 01/OCIDENTAL PARK/BR-040/BR-040/EPIA/EPIA"/>
  </r>
  <r>
    <x v="303"/>
    <x v="5"/>
    <x v="4"/>
    <x v="0"/>
    <n v="7"/>
    <s v="PARKSHOPPING"/>
    <s v="GUARÁ"/>
    <s v="S.QUADRA 11, QUADRA 01/OCIDENTAL PARK/BR-040/BR-040/EPIA/EPIA/PARKSHOPPING"/>
  </r>
  <r>
    <x v="303"/>
    <x v="5"/>
    <x v="4"/>
    <x v="0"/>
    <n v="8"/>
    <s v="EPIA"/>
    <s v="SIA"/>
    <s v="S.QUADRA 11, QUADRA 01/OCIDENTAL PARK/BR-040/BR-040/EPIA/EPIA/PARKSHOPPING/EPIA"/>
  </r>
  <r>
    <x v="303"/>
    <x v="5"/>
    <x v="4"/>
    <x v="0"/>
    <n v="9"/>
    <s v="S I A - TRECHO 3"/>
    <s v="BRASÍLIA"/>
    <s v="S.QUADRA 11, QUADRA 01/OCIDENTAL PARK/BR-040/BR-040/EPIA/EPIA/PARKSHOPPING/EPIA/S I A - TRECHO 3"/>
  </r>
  <r>
    <x v="303"/>
    <x v="5"/>
    <x v="4"/>
    <x v="0"/>
    <n v="10"/>
    <s v="S I A - TRECHO 2"/>
    <s v="BRASÍLIA"/>
    <s v="S.QUADRA 11, QUADRA 01/OCIDENTAL PARK/BR-040/BR-040/EPIA/EPIA/PARKSHOPPING/EPIA/S I A - TRECHO 3/S I A - TRECHO 2"/>
  </r>
  <r>
    <x v="303"/>
    <x v="5"/>
    <x v="4"/>
    <x v="0"/>
    <n v="11"/>
    <s v="EPIA"/>
    <s v="CRUZEIRO"/>
    <s v="S.QUADRA 11, QUADRA 01/OCIDENTAL PARK/BR-040/BR-040/EPIA/EPIA/PARKSHOPPING/EPIA/S I A - TRECHO 3/S I A - TRECHO 2/EPIA"/>
  </r>
  <r>
    <x v="303"/>
    <x v="5"/>
    <x v="4"/>
    <x v="0"/>
    <n v="12"/>
    <s v="RODOFERROVIÁRIA"/>
    <s v="BRASÍLIA"/>
    <s v="S.QUADRA 11, QUADRA 01/OCIDENTAL PARK/BR-040/BR-040/EPIA/EPIA/PARKSHOPPING/EPIA/S I A - TRECHO 3/S I A - TRECHO 2/EPIA/RODOFERROVIÁRIA"/>
  </r>
  <r>
    <x v="303"/>
    <x v="5"/>
    <x v="4"/>
    <x v="0"/>
    <n v="13"/>
    <s v="S A A N"/>
    <s v="BRASÍLIA"/>
    <s v="S.QUADRA 11, QUADRA 01/OCIDENTAL PARK/BR-040/BR-040/EPIA/EPIA/PARKSHOPPING/EPIA/S I A - TRECHO 3/S I A - TRECHO 2/EPIA/RODOFERROVIÁRIA/S A A N"/>
  </r>
  <r>
    <x v="303"/>
    <x v="5"/>
    <x v="4"/>
    <x v="0"/>
    <n v="14"/>
    <s v="EPIA"/>
    <s v="SOF NORTE"/>
    <s v="S.QUADRA 11, QUADRA 01/OCIDENTAL PARK/BR-040/BR-040/EPIA/EPIA/PARKSHOPPING/EPIA/S I A - TRECHO 3/S I A - TRECHO 2/EPIA/RODOFERROVIÁRIA/S A A N/EPIA"/>
  </r>
  <r>
    <x v="303"/>
    <x v="5"/>
    <x v="5"/>
    <x v="1"/>
    <n v="1"/>
    <s v="EPIA"/>
    <s v="SOF NORTE"/>
    <s v="EPIA"/>
  </r>
  <r>
    <x v="303"/>
    <x v="5"/>
    <x v="5"/>
    <x v="1"/>
    <n v="2"/>
    <s v="S A A N"/>
    <s v="BRASÍLIA"/>
    <s v="EPIA/S A A N"/>
  </r>
  <r>
    <x v="303"/>
    <x v="5"/>
    <x v="5"/>
    <x v="1"/>
    <n v="3"/>
    <s v="RODOFERROVIÁRIA"/>
    <s v="BRASÍLIA"/>
    <s v="EPIA/S A A N/RODOFERROVIÁRIA"/>
  </r>
  <r>
    <x v="303"/>
    <x v="5"/>
    <x v="5"/>
    <x v="1"/>
    <n v="4"/>
    <s v="EPIA"/>
    <s v="CRUZEIRO"/>
    <s v="EPIA/S A A N/RODOFERROVIÁRIA/EPIA"/>
  </r>
  <r>
    <x v="303"/>
    <x v="5"/>
    <x v="5"/>
    <x v="1"/>
    <n v="5"/>
    <s v="S I A - TRECHO 2"/>
    <s v="BRASÍLIA"/>
    <s v="EPIA/S A A N/RODOFERROVIÁRIA/EPIA/S I A - TRECHO 2"/>
  </r>
  <r>
    <x v="303"/>
    <x v="5"/>
    <x v="5"/>
    <x v="1"/>
    <n v="6"/>
    <s v="S I A - TRECHO 3"/>
    <s v="BRASÍLIA"/>
    <s v="EPIA/S A A N/RODOFERROVIÁRIA/EPIA/S I A - TRECHO 2/S I A - TRECHO 3"/>
  </r>
  <r>
    <x v="303"/>
    <x v="5"/>
    <x v="5"/>
    <x v="1"/>
    <n v="7"/>
    <s v="EPIA"/>
    <s v="SIA"/>
    <s v="EPIA/S A A N/RODOFERROVIÁRIA/EPIA/S I A - TRECHO 2/S I A - TRECHO 3/EPIA"/>
  </r>
  <r>
    <x v="303"/>
    <x v="5"/>
    <x v="5"/>
    <x v="1"/>
    <n v="8"/>
    <s v="PARKSHOPPING"/>
    <s v="GUARÁ"/>
    <s v="EPIA/S A A N/RODOFERROVIÁRIA/EPIA/S I A - TRECHO 2/S I A - TRECHO 3/EPIA/PARKSHOPPING"/>
  </r>
  <r>
    <x v="303"/>
    <x v="5"/>
    <x v="5"/>
    <x v="1"/>
    <n v="9"/>
    <s v="EPIA"/>
    <s v="CANDANGOLÂNDIA"/>
    <s v="EPIA/S A A N/RODOFERROVIÁRIA/EPIA/S I A - TRECHO 2/S I A - TRECHO 3/EPIA/PARKSHOPPING/EPIA"/>
  </r>
  <r>
    <x v="303"/>
    <x v="5"/>
    <x v="5"/>
    <x v="1"/>
    <n v="10"/>
    <s v="EPIA"/>
    <s v="PARKWAY"/>
    <s v="EPIA/S A A N/RODOFERROVIÁRIA/EPIA/S I A - TRECHO 2/S I A - TRECHO 3/EPIA/PARKSHOPPING/EPIA/EPIA"/>
  </r>
  <r>
    <x v="303"/>
    <x v="5"/>
    <x v="5"/>
    <x v="1"/>
    <n v="11"/>
    <s v="BR-040"/>
    <s v="SANTA MARIA"/>
    <s v="EPIA/S A A N/RODOFERROVIÁRIA/EPIA/S I A - TRECHO 2/S I A - TRECHO 3/EPIA/PARKSHOPPING/EPIA/EPIA/BR-040"/>
  </r>
  <r>
    <x v="303"/>
    <x v="5"/>
    <x v="5"/>
    <x v="1"/>
    <n v="12"/>
    <s v="BR-040"/>
    <s v="VALPARAÍSO DO GOIÁS"/>
    <s v="EPIA/S A A N/RODOFERROVIÁRIA/EPIA/S I A - TRECHO 2/S I A - TRECHO 3/EPIA/PARKSHOPPING/EPIA/EPIA/BR-040/BR-040"/>
  </r>
  <r>
    <x v="303"/>
    <x v="5"/>
    <x v="5"/>
    <x v="1"/>
    <n v="13"/>
    <s v="OCIDENTAL PARK"/>
    <s v="CIDADE OCIDENTAL"/>
    <s v="EPIA/S A A N/RODOFERROVIÁRIA/EPIA/S I A - TRECHO 2/S I A - TRECHO 3/EPIA/PARKSHOPPING/EPIA/EPIA/BR-040/BR-040/OCIDENTAL PARK"/>
  </r>
  <r>
    <x v="303"/>
    <x v="5"/>
    <x v="5"/>
    <x v="1"/>
    <n v="14"/>
    <s v="S.QUADRA 11, QUADRA 01"/>
    <s v="CIDADE OCIDENTAL"/>
    <s v="EPIA/S A A N/RODOFERROVIÁRIA/EPIA/S I A - TRECHO 2/S I A - TRECHO 3/EPIA/PARKSHOPPING/EPIA/EPIA/BR-040/BR-040/OCIDENTAL PARK/S.QUADRA 11, QUADRA 01"/>
  </r>
  <r>
    <x v="304"/>
    <x v="5"/>
    <x v="4"/>
    <x v="0"/>
    <n v="1"/>
    <s v="S.QUADRA 11, QUADRA 12, CASA 09"/>
    <s v="CIDADE OCIDENTAL"/>
    <s v="S.QUADRA 11, QUADRA 12, CASA 09"/>
  </r>
  <r>
    <x v="304"/>
    <x v="5"/>
    <x v="4"/>
    <x v="0"/>
    <n v="2"/>
    <s v="BR-040"/>
    <s v="VALPARAÍSO DO GOIÁS"/>
    <s v="S.QUADRA 11, QUADRA 12, CASA 09/BR-040"/>
  </r>
  <r>
    <x v="304"/>
    <x v="5"/>
    <x v="4"/>
    <x v="0"/>
    <n v="3"/>
    <s v="BR-040"/>
    <s v="SANTA MARIA"/>
    <s v="S.QUADRA 11, QUADRA 12, CASA 09/BR-040/BR-040"/>
  </r>
  <r>
    <x v="304"/>
    <x v="5"/>
    <x v="4"/>
    <x v="0"/>
    <n v="4"/>
    <s v="EPIA"/>
    <s v="PARKWAY"/>
    <s v="S.QUADRA 11, QUADRA 12, CASA 09/BR-040/BR-040/EPIA"/>
  </r>
  <r>
    <x v="304"/>
    <x v="5"/>
    <x v="4"/>
    <x v="0"/>
    <n v="5"/>
    <s v="EPIA"/>
    <s v="CANDANGOLÂNDIA"/>
    <s v="S.QUADRA 11, QUADRA 12, CASA 09/BR-040/BR-040/EPIA/EPIA"/>
  </r>
  <r>
    <x v="304"/>
    <x v="5"/>
    <x v="4"/>
    <x v="0"/>
    <n v="6"/>
    <s v="PARKSHOPPING"/>
    <s v="GUARÁ"/>
    <s v="S.QUADRA 11, QUADRA 12, CASA 09/BR-040/BR-040/EPIA/EPIA/PARKSHOPPING"/>
  </r>
  <r>
    <x v="304"/>
    <x v="5"/>
    <x v="4"/>
    <x v="0"/>
    <n v="7"/>
    <s v="EPIG"/>
    <s v="OCTOGONAL"/>
    <s v="S.QUADRA 11, QUADRA 12, CASA 09/BR-040/BR-040/EPIA/EPIA/PARKSHOPPING/EPIG"/>
  </r>
  <r>
    <x v="304"/>
    <x v="5"/>
    <x v="4"/>
    <x v="0"/>
    <n v="8"/>
    <s v="EPIG"/>
    <s v="SUDOESTE"/>
    <s v="S.QUADRA 11, QUADRA 12, CASA 09/BR-040/BR-040/EPIA/EPIA/PARKSHOPPING/EPIG/EPIG"/>
  </r>
  <r>
    <x v="304"/>
    <x v="5"/>
    <x v="4"/>
    <x v="0"/>
    <n v="9"/>
    <s v="S I G"/>
    <s v="BRASÍLIA"/>
    <s v="S.QUADRA 11, QUADRA 12, CASA 09/BR-040/BR-040/EPIA/EPIA/PARKSHOPPING/EPIG/EPIG/S I G"/>
  </r>
  <r>
    <x v="304"/>
    <x v="5"/>
    <x v="4"/>
    <x v="0"/>
    <n v="10"/>
    <s v="PALÁCIO DO BURITI"/>
    <s v="BRASÍLIA"/>
    <s v="S.QUADRA 11, QUADRA 12, CASA 09/BR-040/BR-040/EPIA/EPIA/PARKSHOPPING/EPIG/EPIG/S I G/PALÁCIO DO BURITI"/>
  </r>
  <r>
    <x v="304"/>
    <x v="5"/>
    <x v="4"/>
    <x v="0"/>
    <n v="11"/>
    <s v="EIXO MONUMENTAL"/>
    <s v="BRASÍLIA"/>
    <s v="S.QUADRA 11, QUADRA 12, CASA 09/BR-040/BR-040/EPIA/EPIA/PARKSHOPPING/EPIG/EPIG/S I G/PALÁCIO DO BURITI/EIXO MONUMENTAL"/>
  </r>
  <r>
    <x v="304"/>
    <x v="5"/>
    <x v="4"/>
    <x v="0"/>
    <n v="12"/>
    <s v="RODOVIÁRIA PLANO PILOTO"/>
    <s v="BRASÍLIA"/>
    <s v="S.QUADRA 11, QUADRA 12, CASA 09/BR-040/BR-040/EPIA/EPIA/PARKSHOPPING/EPIG/EPIG/S I G/PALÁCIO DO BURITI/EIXO MONUMENTAL/RODOVIÁRIA PLANO PILOTO"/>
  </r>
  <r>
    <x v="304"/>
    <x v="5"/>
    <x v="5"/>
    <x v="1"/>
    <n v="1"/>
    <s v="RODOVIÁRIA PLANO PILOTO"/>
    <s v="BRASÍLIA"/>
    <s v="RODOVIÁRIA PLANO PILOTO"/>
  </r>
  <r>
    <x v="304"/>
    <x v="5"/>
    <x v="5"/>
    <x v="1"/>
    <n v="2"/>
    <s v="EIXO MONUMENTAL"/>
    <s v="BRASÍLIA"/>
    <s v="RODOVIÁRIA PLANO PILOTO/EIXO MONUMENTAL"/>
  </r>
  <r>
    <x v="304"/>
    <x v="5"/>
    <x v="5"/>
    <x v="1"/>
    <n v="3"/>
    <s v="PALÁCIO DO BURITI"/>
    <s v="BRASÍLIA"/>
    <s v="RODOVIÁRIA PLANO PILOTO/EIXO MONUMENTAL/PALÁCIO DO BURITI"/>
  </r>
  <r>
    <x v="304"/>
    <x v="5"/>
    <x v="5"/>
    <x v="1"/>
    <n v="4"/>
    <s v="S I G"/>
    <s v="BRASÍLIA"/>
    <s v="RODOVIÁRIA PLANO PILOTO/EIXO MONUMENTAL/PALÁCIO DO BURITI/S I G"/>
  </r>
  <r>
    <x v="304"/>
    <x v="5"/>
    <x v="5"/>
    <x v="1"/>
    <n v="5"/>
    <s v="EPIG"/>
    <s v="SUDOESTE"/>
    <s v="RODOVIÁRIA PLANO PILOTO/EIXO MONUMENTAL/PALÁCIO DO BURITI/S I G/EPIG"/>
  </r>
  <r>
    <x v="304"/>
    <x v="5"/>
    <x v="5"/>
    <x v="1"/>
    <n v="6"/>
    <s v="EPIG"/>
    <s v="OCTOGONAL"/>
    <s v="RODOVIÁRIA PLANO PILOTO/EIXO MONUMENTAL/PALÁCIO DO BURITI/S I G/EPIG/EPIG"/>
  </r>
  <r>
    <x v="304"/>
    <x v="5"/>
    <x v="5"/>
    <x v="1"/>
    <n v="7"/>
    <s v="PARKSHOPPING"/>
    <s v="GUARÁ"/>
    <s v="RODOVIÁRIA PLANO PILOTO/EIXO MONUMENTAL/PALÁCIO DO BURITI/S I G/EPIG/EPIG/PARKSHOPPING"/>
  </r>
  <r>
    <x v="304"/>
    <x v="5"/>
    <x v="5"/>
    <x v="1"/>
    <n v="8"/>
    <s v="EPIA"/>
    <s v="CANDANGOLÂNDIA"/>
    <s v="RODOVIÁRIA PLANO PILOTO/EIXO MONUMENTAL/PALÁCIO DO BURITI/S I G/EPIG/EPIG/PARKSHOPPING/EPIA"/>
  </r>
  <r>
    <x v="304"/>
    <x v="5"/>
    <x v="5"/>
    <x v="1"/>
    <n v="9"/>
    <s v="EPIA"/>
    <s v="PARKWAY"/>
    <s v="RODOVIÁRIA PLANO PILOTO/EIXO MONUMENTAL/PALÁCIO DO BURITI/S I G/EPIG/EPIG/PARKSHOPPING/EPIA/EPIA"/>
  </r>
  <r>
    <x v="304"/>
    <x v="5"/>
    <x v="5"/>
    <x v="1"/>
    <n v="10"/>
    <s v="BR-040"/>
    <s v="SANTA MARIA"/>
    <s v="RODOVIÁRIA PLANO PILOTO/EIXO MONUMENTAL/PALÁCIO DO BURITI/S I G/EPIG/EPIG/PARKSHOPPING/EPIA/EPIA/BR-040"/>
  </r>
  <r>
    <x v="304"/>
    <x v="5"/>
    <x v="5"/>
    <x v="1"/>
    <n v="11"/>
    <s v="BR-040"/>
    <s v="VALPARAÍSO DO GOIÁS"/>
    <s v="RODOVIÁRIA PLANO PILOTO/EIXO MONUMENTAL/PALÁCIO DO BURITI/S I G/EPIG/EPIG/PARKSHOPPING/EPIA/EPIA/BR-040/BR-040"/>
  </r>
  <r>
    <x v="304"/>
    <x v="5"/>
    <x v="5"/>
    <x v="1"/>
    <n v="12"/>
    <s v="S.QUADRA 11, QUADRA 12, CASA 09"/>
    <s v="CIDADE OCIDENTAL"/>
    <s v="RODOVIÁRIA PLANO PILOTO/EIXO MONUMENTAL/PALÁCIO DO BURITI/S I G/EPIG/EPIG/PARKSHOPPING/EPIA/EPIA/BR-040/BR-040/S.QUADRA 11, QUADRA 12, CASA 09"/>
  </r>
  <r>
    <x v="305"/>
    <x v="10"/>
    <x v="4"/>
    <x v="0"/>
    <n v="1"/>
    <s v="AVENIDA PERIMETRAL SUL"/>
    <s v="CIDADE OCIDENTAL"/>
    <s v="AVENIDA PERIMETRAL SUL"/>
  </r>
  <r>
    <x v="305"/>
    <x v="10"/>
    <x v="4"/>
    <x v="0"/>
    <n v="2"/>
    <s v="POVOADO MESQUITA"/>
    <s v="CIDADE OCIDENTAL"/>
    <s v="AVENIDA PERIMETRAL SUL/POVOADO MESQUITA"/>
  </r>
  <r>
    <x v="305"/>
    <x v="10"/>
    <x v="4"/>
    <x v="0"/>
    <n v="3"/>
    <s v="GO-521"/>
    <s v="CIDADE OCIDENTAL"/>
    <s v="AVENIDA PERIMETRAL SUL/POVOADO MESQUITA/GO-521"/>
  </r>
  <r>
    <x v="305"/>
    <x v="10"/>
    <x v="4"/>
    <x v="0"/>
    <n v="4"/>
    <s v="JARDIM ABC"/>
    <s v="CIDADE OCIDENTAL"/>
    <s v="AVENIDA PERIMETRAL SUL/POVOADO MESQUITA/GO-521/JARDIM ABC"/>
  </r>
  <r>
    <x v="305"/>
    <x v="10"/>
    <x v="4"/>
    <x v="0"/>
    <n v="5"/>
    <s v="GO-521"/>
    <s v="CIDADE OCIDENTAL"/>
    <s v="AVENIDA PERIMETRAL SUL/POVOADO MESQUITA/GO-521/JARDIM ABC/GO-521"/>
  </r>
  <r>
    <x v="305"/>
    <x v="10"/>
    <x v="4"/>
    <x v="0"/>
    <n v="6"/>
    <s v="DF-140"/>
    <s v="SÃO SEBASTIÃO"/>
    <s v="AVENIDA PERIMETRAL SUL/POVOADO MESQUITA/GO-521/JARDIM ABC/GO-521/DF-140"/>
  </r>
  <r>
    <x v="305"/>
    <x v="10"/>
    <x v="4"/>
    <x v="0"/>
    <n v="7"/>
    <s v="EPCV"/>
    <s v="LAGO SUL"/>
    <s v="AVENIDA PERIMETRAL SUL/POVOADO MESQUITA/GO-521/JARDIM ABC/GO-521/DF-140/EPCV"/>
  </r>
  <r>
    <x v="305"/>
    <x v="10"/>
    <x v="4"/>
    <x v="0"/>
    <n v="8"/>
    <s v="DF-035"/>
    <s v="LAGO SUL"/>
    <s v="AVENIDA PERIMETRAL SUL/POVOADO MESQUITA/GO-521/JARDIM ABC/GO-521/DF-140/EPCV/DF-035"/>
  </r>
  <r>
    <x v="305"/>
    <x v="10"/>
    <x v="4"/>
    <x v="0"/>
    <n v="9"/>
    <s v="EPDB"/>
    <s v="LAGO SUL"/>
    <s v="AVENIDA PERIMETRAL SUL/POVOADO MESQUITA/GO-521/JARDIM ABC/GO-521/DF-140/EPCV/DF-035/EPDB"/>
  </r>
  <r>
    <x v="305"/>
    <x v="10"/>
    <x v="4"/>
    <x v="0"/>
    <n v="10"/>
    <s v="PONTE PRESIDENTE MÉDICI"/>
    <s v="LAGO SUL"/>
    <s v="AVENIDA PERIMETRAL SUL/POVOADO MESQUITA/GO-521/JARDIM ABC/GO-521/DF-140/EPCV/DF-035/EPDB/PONTE PRESIDENTE MÉDICI"/>
  </r>
  <r>
    <x v="305"/>
    <x v="10"/>
    <x v="4"/>
    <x v="0"/>
    <n v="11"/>
    <s v="EIXO L2 SUL"/>
    <s v="BRASÍLIA"/>
    <s v="AVENIDA PERIMETRAL SUL/POVOADO MESQUITA/GO-521/JARDIM ABC/GO-521/DF-140/EPCV/DF-035/EPDB/PONTE PRESIDENTE MÉDICI/EIXO L2 SUL"/>
  </r>
  <r>
    <x v="305"/>
    <x v="10"/>
    <x v="4"/>
    <x v="0"/>
    <n v="12"/>
    <s v="S I G"/>
    <s v="BRASÍLIA"/>
    <s v="AVENIDA PERIMETRAL SUL/POVOADO MESQUITA/GO-521/JARDIM ABC/GO-521/DF-140/EPCV/DF-035/EPDB/PONTE PRESIDENTE MÉDICI/EIXO L2 SUL/S I G"/>
  </r>
  <r>
    <x v="305"/>
    <x v="10"/>
    <x v="5"/>
    <x v="1"/>
    <n v="1"/>
    <s v="S I G"/>
    <s v="BRASÍLIA"/>
    <s v="S I G"/>
  </r>
  <r>
    <x v="305"/>
    <x v="10"/>
    <x v="5"/>
    <x v="1"/>
    <n v="2"/>
    <s v="EIXO L2 SUL"/>
    <s v="BRASÍLIA"/>
    <s v="S I G/EIXO L2 SUL"/>
  </r>
  <r>
    <x v="305"/>
    <x v="10"/>
    <x v="5"/>
    <x v="1"/>
    <n v="3"/>
    <s v="PONTE PRESIDENTE MÉDICI"/>
    <s v="LAGO SUL"/>
    <s v="S I G/EIXO L2 SUL/PONTE PRESIDENTE MÉDICI"/>
  </r>
  <r>
    <x v="305"/>
    <x v="10"/>
    <x v="5"/>
    <x v="1"/>
    <n v="4"/>
    <s v="EPDB"/>
    <s v="LAGO SUL"/>
    <s v="S I G/EIXO L2 SUL/PONTE PRESIDENTE MÉDICI/EPDB"/>
  </r>
  <r>
    <x v="305"/>
    <x v="10"/>
    <x v="5"/>
    <x v="1"/>
    <n v="5"/>
    <s v="DF-035"/>
    <s v="LAGO SUL"/>
    <s v="S I G/EIXO L2 SUL/PONTE PRESIDENTE MÉDICI/EPDB/DF-035"/>
  </r>
  <r>
    <x v="305"/>
    <x v="10"/>
    <x v="5"/>
    <x v="1"/>
    <n v="6"/>
    <s v="EPCV"/>
    <s v="LAGO SUL"/>
    <s v="S I G/EIXO L2 SUL/PONTE PRESIDENTE MÉDICI/EPDB/DF-035/EPCV"/>
  </r>
  <r>
    <x v="305"/>
    <x v="10"/>
    <x v="5"/>
    <x v="1"/>
    <n v="7"/>
    <s v="DF-140"/>
    <s v="SÃO SEBASTIÃO"/>
    <s v="S I G/EIXO L2 SUL/PONTE PRESIDENTE MÉDICI/EPDB/DF-035/EPCV/DF-140"/>
  </r>
  <r>
    <x v="305"/>
    <x v="10"/>
    <x v="5"/>
    <x v="1"/>
    <n v="8"/>
    <s v="GO-521"/>
    <s v="CIDADE OCIDENTAL"/>
    <s v="S I G/EIXO L2 SUL/PONTE PRESIDENTE MÉDICI/EPDB/DF-035/EPCV/DF-140/GO-521"/>
  </r>
  <r>
    <x v="305"/>
    <x v="10"/>
    <x v="5"/>
    <x v="1"/>
    <n v="9"/>
    <s v="JARDIM ABC"/>
    <s v="CIDADE OCIDENTAL"/>
    <s v="S I G/EIXO L2 SUL/PONTE PRESIDENTE MÉDICI/EPDB/DF-035/EPCV/DF-140/GO-521/JARDIM ABC"/>
  </r>
  <r>
    <x v="305"/>
    <x v="10"/>
    <x v="5"/>
    <x v="1"/>
    <n v="10"/>
    <s v="GO-521"/>
    <s v="CIDADE OCIDENTAL"/>
    <s v="S I G/EIXO L2 SUL/PONTE PRESIDENTE MÉDICI/EPDB/DF-035/EPCV/DF-140/GO-521/JARDIM ABC/GO-521"/>
  </r>
  <r>
    <x v="305"/>
    <x v="10"/>
    <x v="5"/>
    <x v="1"/>
    <n v="11"/>
    <s v="POVOADO MESQUITA"/>
    <s v="CIDADE OCIDENTAL"/>
    <s v="S I G/EIXO L2 SUL/PONTE PRESIDENTE MÉDICI/EPDB/DF-035/EPCV/DF-140/GO-521/JARDIM ABC/GO-521/POVOADO MESQUITA"/>
  </r>
  <r>
    <x v="305"/>
    <x v="10"/>
    <x v="5"/>
    <x v="1"/>
    <n v="12"/>
    <s v="AVENIDA PERIMETRAL SUL"/>
    <s v="CIDADE OCIDENTAL"/>
    <s v="S I G/EIXO L2 SUL/PONTE PRESIDENTE MÉDICI/EPDB/DF-035/EPCV/DF-140/GO-521/JARDIM ABC/GO-521/POVOADO MESQUITA/AVENIDA PERIMETRAL SUL"/>
  </r>
  <r>
    <x v="306"/>
    <x v="10"/>
    <x v="4"/>
    <x v="0"/>
    <n v="1"/>
    <s v="JARDIM ABC"/>
    <s v="JARDIM ABC (CIDADE OCIDENTAL)"/>
    <s v="JARDIM ABC"/>
  </r>
  <r>
    <x v="306"/>
    <x v="10"/>
    <x v="4"/>
    <x v="0"/>
    <n v="2"/>
    <s v="GO-436"/>
    <s v="JARDIM ABC (CIDADE OCIDENTAL)"/>
    <s v="JARDIM ABC/GO-436"/>
  </r>
  <r>
    <x v="306"/>
    <x v="10"/>
    <x v="4"/>
    <x v="0"/>
    <n v="3"/>
    <s v="GO-521"/>
    <s v="JARDIM ABC (CIDADE OCIDENTAL)"/>
    <s v="JARDIM ABC/GO-436/GO-521"/>
  </r>
  <r>
    <x v="306"/>
    <x v="10"/>
    <x v="4"/>
    <x v="0"/>
    <n v="4"/>
    <s v="GO-521"/>
    <s v="SÃO SEBASTIÃO"/>
    <s v="JARDIM ABC/GO-436/GO-521/GO-521"/>
  </r>
  <r>
    <x v="306"/>
    <x v="10"/>
    <x v="4"/>
    <x v="0"/>
    <n v="5"/>
    <s v="DF-140"/>
    <s v="SÃO SEBASTIÃO"/>
    <s v="JARDIM ABC/GO-436/GO-521/GO-521/DF-140"/>
  </r>
  <r>
    <x v="306"/>
    <x v="10"/>
    <x v="4"/>
    <x v="0"/>
    <n v="6"/>
    <s v="ROTATÓRIA"/>
    <s v="SÃO SEBASTIÃO"/>
    <s v="JARDIM ABC/GO-436/GO-521/GO-521/DF-140/ROTATÓRIA"/>
  </r>
  <r>
    <x v="306"/>
    <x v="10"/>
    <x v="4"/>
    <x v="0"/>
    <n v="7"/>
    <s v="DF-140"/>
    <s v="SÃO SEBASTIÃO"/>
    <s v="JARDIM ABC/GO-436/GO-521/GO-521/DF-140/ROTATÓRIA/DF-140"/>
  </r>
  <r>
    <x v="306"/>
    <x v="10"/>
    <x v="4"/>
    <x v="0"/>
    <n v="8"/>
    <s v="DF-001"/>
    <s v="JARDIM BOTÂNICO"/>
    <s v="JARDIM ABC/GO-436/GO-521/GO-521/DF-140/ROTATÓRIA/DF-140/DF-001"/>
  </r>
  <r>
    <x v="306"/>
    <x v="10"/>
    <x v="4"/>
    <x v="0"/>
    <n v="9"/>
    <s v="ROTATÓRIA"/>
    <s v="LAGO SUL"/>
    <s v="JARDIM ABC/GO-436/GO-521/GO-521/DF-140/ROTATÓRIA/DF-140/DF-001/ROTATÓRIA"/>
  </r>
  <r>
    <x v="306"/>
    <x v="10"/>
    <x v="4"/>
    <x v="0"/>
    <n v="10"/>
    <s v="SEM NOME"/>
    <s v="LAGO SUL"/>
    <s v="JARDIM ABC/GO-436/GO-521/GO-521/DF-140/ROTATÓRIA/DF-140/DF-001/ROTATÓRIA/SEM NOME"/>
  </r>
  <r>
    <x v="306"/>
    <x v="10"/>
    <x v="4"/>
    <x v="0"/>
    <n v="11"/>
    <s v="ACESSO P/ ROD EPGU"/>
    <s v="BRASÍLIA"/>
    <s v="JARDIM ABC/GO-436/GO-521/GO-521/DF-140/ROTATÓRIA/DF-140/DF-001/ROTATÓRIA/SEM NOME/ACESSO P/ ROD EPGU"/>
  </r>
  <r>
    <x v="306"/>
    <x v="10"/>
    <x v="4"/>
    <x v="0"/>
    <n v="12"/>
    <s v="AVENIDA DAS NAÇÕES"/>
    <s v="BRASÍLIA"/>
    <s v="JARDIM ABC/GO-436/GO-521/GO-521/DF-140/ROTATÓRIA/DF-140/DF-001/ROTATÓRIA/SEM NOME/ACESSO P/ ROD EPGU/AVENIDA DAS NAÇÕES"/>
  </r>
  <r>
    <x v="306"/>
    <x v="10"/>
    <x v="4"/>
    <x v="0"/>
    <n v="13"/>
    <s v="VIA L QUATRO NORTE"/>
    <s v="BRASÍLIA"/>
    <s v="JARDIM ABC/GO-436/GO-521/GO-521/DF-140/ROTATÓRIA/DF-140/DF-001/ROTATÓRIA/SEM NOME/ACESSO P/ ROD EPGU/AVENIDA DAS NAÇÕES/VIA L QUATRO NORTE"/>
  </r>
  <r>
    <x v="306"/>
    <x v="10"/>
    <x v="4"/>
    <x v="0"/>
    <n v="14"/>
    <s v="RETORNO"/>
    <s v="BRASÍLIA"/>
    <s v="JARDIM ABC/GO-436/GO-521/GO-521/DF-140/ROTATÓRIA/DF-140/DF-001/ROTATÓRIA/SEM NOME/ACESSO P/ ROD EPGU/AVENIDA DAS NAÇÕES/VIA L QUATRO NORTE/RETORNO"/>
  </r>
  <r>
    <x v="306"/>
    <x v="10"/>
    <x v="4"/>
    <x v="0"/>
    <n v="15"/>
    <s v="VIA L QUATRO NORTE"/>
    <s v="BRASÍLIA"/>
    <s v="JARDIM ABC/GO-436/GO-521/GO-521/DF-140/ROTATÓRIA/DF-140/DF-001/ROTATÓRIA/SEM NOME/ACESSO P/ ROD EPGU/AVENIDA DAS NAÇÕES/VIA L QUATRO NORTE/RETORNO/VIA L QUATRO NORTE"/>
  </r>
  <r>
    <x v="306"/>
    <x v="10"/>
    <x v="4"/>
    <x v="0"/>
    <n v="16"/>
    <s v="ACESSO"/>
    <s v="BRASÍLIA"/>
    <s v="JARDIM ABC/GO-436/GO-521/GO-521/DF-140/ROTATÓRIA/DF-140/DF-001/ROTATÓRIA/SEM NOME/ACESSO P/ ROD EPGU/AVENIDA DAS NAÇÕES/VIA L QUATRO NORTE/RETORNO/VIA L QUATRO NORTE/ACESSO"/>
  </r>
  <r>
    <x v="306"/>
    <x v="10"/>
    <x v="4"/>
    <x v="0"/>
    <n v="17"/>
    <s v="N UM LESTE"/>
    <s v="BRASÍLIA"/>
    <s v="JARDIM ABC/GO-436/GO-521/GO-521/DF-140/ROTATÓRIA/DF-140/DF-001/ROTATÓRIA/SEM NOME/ACESSO P/ ROD EPGU/AVENIDA DAS NAÇÕES/VIA L QUATRO NORTE/RETORNO/VIA L QUATRO NORTE/ACESSO/N UM LESTE"/>
  </r>
  <r>
    <x v="306"/>
    <x v="10"/>
    <x v="4"/>
    <x v="0"/>
    <n v="18"/>
    <s v="VIA N UM LESTE"/>
    <s v="BRASÍLIA"/>
    <s v="JARDIM ABC/GO-436/GO-521/GO-521/DF-140/ROTATÓRIA/DF-140/DF-001/ROTATÓRIA/SEM NOME/ACESSO P/ ROD EPGU/AVENIDA DAS NAÇÕES/VIA L QUATRO NORTE/RETORNO/VIA L QUATRO NORTE/ACESSO/N UM LESTE/VIA N UM LESTE"/>
  </r>
  <r>
    <x v="306"/>
    <x v="10"/>
    <x v="4"/>
    <x v="0"/>
    <n v="19"/>
    <s v="VIA N UM OESTE"/>
    <s v="BRASÍLIA"/>
    <s v="JARDIM ABC/GO-436/GO-521/GO-521/DF-140/ROTATÓRIA/DF-140/DF-001/ROTATÓRIA/SEM NOME/ACESSO P/ ROD EPGU/AVENIDA DAS NAÇÕES/VIA L QUATRO NORTE/RETORNO/VIA L QUATRO NORTE/ACESSO/N UM LESTE/VIA N UM LESTE/VIA N UM OESTE"/>
  </r>
  <r>
    <x v="306"/>
    <x v="10"/>
    <x v="4"/>
    <x v="0"/>
    <n v="20"/>
    <s v="EMO"/>
    <s v="BRASÍLIA"/>
    <s v="JARDIM ABC/GO-436/GO-521/GO-521/DF-140/ROTATÓRIA/DF-140/DF-001/ROTATÓRIA/SEM NOME/ACESSO P/ ROD EPGU/AVENIDA DAS NAÇÕES/VIA L QUATRO NORTE/RETORNO/VIA L QUATRO NORTE/ACESSO/N UM LESTE/VIA N UM LESTE/VIA N UM OESTE/EMO"/>
  </r>
  <r>
    <x v="306"/>
    <x v="10"/>
    <x v="4"/>
    <x v="0"/>
    <n v="21"/>
    <s v="VIA S UM OESTE"/>
    <s v="BRASÍLIA"/>
    <s v="JARDIM ABC/GO-436/GO-521/GO-521/DF-140/ROTATÓRIA/DF-140/DF-001/ROTATÓRIA/SEM NOME/ACESSO P/ ROD EPGU/AVENIDA DAS NAÇÕES/VIA L QUATRO NORTE/RETORNO/VIA L QUATRO NORTE/ACESSO/N UM LESTE/VIA N UM LESTE/VIA N UM OESTE/EMO/VIA S UM OESTE"/>
  </r>
  <r>
    <x v="306"/>
    <x v="10"/>
    <x v="4"/>
    <x v="0"/>
    <n v="22"/>
    <s v="PRIMEIRA AVENIDA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"/>
  </r>
  <r>
    <x v="306"/>
    <x v="10"/>
    <x v="4"/>
    <x v="0"/>
    <n v="23"/>
    <s v="ROTATÓRIA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/ROTATÓRIA"/>
  </r>
  <r>
    <x v="306"/>
    <x v="10"/>
    <x v="4"/>
    <x v="0"/>
    <n v="24"/>
    <s v="PRIMEIRA AVENIDA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"/>
  </r>
  <r>
    <x v="306"/>
    <x v="10"/>
    <x v="4"/>
    <x v="0"/>
    <n v="25"/>
    <s v="ESTRADA PARQUE CONTORNO DO BOSQUE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"/>
  </r>
  <r>
    <x v="306"/>
    <x v="10"/>
    <x v="4"/>
    <x v="0"/>
    <n v="26"/>
    <s v="CRUZEIRO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"/>
  </r>
  <r>
    <x v="306"/>
    <x v="10"/>
    <x v="9"/>
    <x v="1"/>
    <n v="1"/>
    <s v="CRUZEIRO"/>
    <s v="BRASÍLIA"/>
    <s v="CRUZEIRO"/>
  </r>
  <r>
    <x v="306"/>
    <x v="10"/>
    <x v="9"/>
    <x v="1"/>
    <n v="2"/>
    <s v="ESTRADA PARQUE CONTORNO DO BOSQUE"/>
    <s v="BRASÍLIA"/>
    <s v="CRUZEIRO/ESTRADA PARQUE CONTORNO DO BOSQUE"/>
  </r>
  <r>
    <x v="306"/>
    <x v="10"/>
    <x v="9"/>
    <x v="1"/>
    <n v="3"/>
    <s v="VIA HCE DOIS"/>
    <s v="BRASÍLIA"/>
    <s v="CRUZEIRO/ESTRADA PARQUE CONTORNO DO BOSQUE/VIA HCE DOIS"/>
  </r>
  <r>
    <x v="306"/>
    <x v="10"/>
    <x v="9"/>
    <x v="1"/>
    <n v="4"/>
    <s v="ESTRADA PARQUE CONTORNO DO BOSQUE"/>
    <s v="BRASÍLIA"/>
    <s v="CRUZEIRO/ESTRADA PARQUE CONTORNO DO BOSQUE/VIA HCE DOIS/ESTRADA PARQUE CONTORNO DO BOSQUE"/>
  </r>
  <r>
    <x v="306"/>
    <x v="10"/>
    <x v="9"/>
    <x v="1"/>
    <n v="5"/>
    <s v="ROTATÓRIA"/>
    <s v="BRASÍLIA"/>
    <s v="CRUZEIRO/ESTRADA PARQUE CONTORNO DO BOSQUE/VIA HCE DOIS/ESTRADA PARQUE CONTORNO DO BOSQUE/ROTATÓRIA"/>
  </r>
  <r>
    <x v="306"/>
    <x v="10"/>
    <x v="9"/>
    <x v="1"/>
    <n v="6"/>
    <s v="PRIMEIRA AVENIDA"/>
    <s v="BRASÍLIA"/>
    <s v="CRUZEIRO/ESTRADA PARQUE CONTORNO DO BOSQUE/VIA HCE DOIS/ESTRADA PARQUE CONTORNO DO BOSQUE/ROTATÓRIA/PRIMEIRA AVENIDA"/>
  </r>
  <r>
    <x v="306"/>
    <x v="10"/>
    <x v="9"/>
    <x v="1"/>
    <n v="7"/>
    <s v="ROTATÓRIA"/>
    <s v="BRASÍLIA"/>
    <s v="CRUZEIRO/ESTRADA PARQUE CONTORNO DO BOSQUE/VIA HCE DOIS/ESTRADA PARQUE CONTORNO DO BOSQUE/ROTATÓRIA/PRIMEIRA AVENIDA/ROTATÓRIA"/>
  </r>
  <r>
    <x v="306"/>
    <x v="10"/>
    <x v="9"/>
    <x v="1"/>
    <n v="8"/>
    <s v="PRIMEIRA AVENIDA"/>
    <s v="BRASÍLIA"/>
    <s v="CRUZEIRO/ESTRADA PARQUE CONTORNO DO BOSQUE/VIA HCE DOIS/ESTRADA PARQUE CONTORNO DO BOSQUE/ROTATÓRIA/PRIMEIRA AVENIDA/ROTATÓRIA/PRIMEIRA AVENIDA"/>
  </r>
  <r>
    <x v="306"/>
    <x v="10"/>
    <x v="9"/>
    <x v="1"/>
    <n v="9"/>
    <s v="VIA S UM OESTE"/>
    <s v="BRASÍLIA"/>
    <s v="CRUZEIRO/ESTRADA PARQUE CONTORNO DO BOSQUE/VIA HCE DOIS/ESTRADA PARQUE CONTORNO DO BOSQUE/ROTATÓRIA/PRIMEIRA AVENIDA/ROTATÓRIA/PRIMEIRA AVENIDA/VIA S UM OESTE"/>
  </r>
  <r>
    <x v="306"/>
    <x v="10"/>
    <x v="9"/>
    <x v="1"/>
    <n v="10"/>
    <s v="VIA S UM LESTE"/>
    <s v="BRASÍLIA"/>
    <s v="CRUZEIRO/ESTRADA PARQUE CONTORNO DO BOSQUE/VIA HCE DOIS/ESTRADA PARQUE CONTORNO DO BOSQUE/ROTATÓRIA/PRIMEIRA AVENIDA/ROTATÓRIA/PRIMEIRA AVENIDA/VIA S UM OESTE/VIA S UM LESTE"/>
  </r>
  <r>
    <x v="306"/>
    <x v="10"/>
    <x v="9"/>
    <x v="1"/>
    <n v="11"/>
    <s v="N UM LESTE"/>
    <s v="BRASÍLIA"/>
    <s v="CRUZEIRO/ESTRADA PARQUE CONTORNO DO BOSQUE/VIA HCE DOIS/ESTRADA PARQUE CONTORNO DO BOSQUE/ROTATÓRIA/PRIMEIRA AVENIDA/ROTATÓRIA/PRIMEIRA AVENIDA/VIA S UM OESTE/VIA S UM LESTE/N UM LESTE"/>
  </r>
  <r>
    <x v="306"/>
    <x v="10"/>
    <x v="9"/>
    <x v="1"/>
    <n v="12"/>
    <s v="AVENIDA DAS NAÇÕES"/>
    <s v="BRASÍLIA"/>
    <s v="CRUZEIRO/ESTRADA PARQUE CONTORNO DO BOSQUE/VIA HCE DOIS/ESTRADA PARQUE CONTORNO DO BOSQUE/ROTATÓRIA/PRIMEIRA AVENIDA/ROTATÓRIA/PRIMEIRA AVENIDA/VIA S UM OESTE/VIA S UM LESTE/N UM LESTE/AVENIDA DAS NAÇÕES"/>
  </r>
  <r>
    <x v="306"/>
    <x v="10"/>
    <x v="9"/>
    <x v="1"/>
    <n v="13"/>
    <s v="ACESSO"/>
    <s v="BRASÍLIA"/>
    <s v="CRUZEIRO/ESTRADA PARQUE CONTORNO DO BOSQUE/VIA HCE DOIS/ESTRADA PARQUE CONTORNO DO BOSQUE/ROTATÓRIA/PRIMEIRA AVENIDA/ROTATÓRIA/PRIMEIRA AVENIDA/VIA S UM OESTE/VIA S UM LESTE/N UM LESTE/AVENIDA DAS NAÇÕES/ACESSO"/>
  </r>
  <r>
    <x v="306"/>
    <x v="10"/>
    <x v="9"/>
    <x v="1"/>
    <n v="14"/>
    <s v="SEM NOME"/>
    <s v="LAGO SUL"/>
    <s v="CRUZEIRO/ESTRADA PARQUE CONTORNO DO BOSQUE/VIA HCE DOIS/ESTRADA PARQUE CONTORNO DO BOSQUE/ROTATÓRIA/PRIMEIRA AVENIDA/ROTATÓRIA/PRIMEIRA AVENIDA/VIA S UM OESTE/VIA S UM LESTE/N UM LESTE/AVENIDA DAS NAÇÕES/ACESSO/SEM NOME"/>
  </r>
  <r>
    <x v="306"/>
    <x v="10"/>
    <x v="9"/>
    <x v="1"/>
    <n v="15"/>
    <s v="ROTATÓRIA"/>
    <s v="LAGO SUL"/>
    <s v="CRUZEIRO/ESTRADA PARQUE CONTORNO DO BOSQUE/VIA HCE DOIS/ESTRADA PARQUE CONTORNO DO BOSQUE/ROTATÓRIA/PRIMEIRA AVENIDA/ROTATÓRIA/PRIMEIRA AVENIDA/VIA S UM OESTE/VIA S UM LESTE/N UM LESTE/AVENIDA DAS NAÇÕES/ACESSO/SEM NOME/ROTATÓRIA"/>
  </r>
  <r>
    <x v="306"/>
    <x v="10"/>
    <x v="9"/>
    <x v="1"/>
    <n v="16"/>
    <s v="DF-001"/>
    <s v="JARDIM BOTÂNICO"/>
    <s v="CRUZEIRO/ESTRADA PARQUE CONTORNO DO BOSQUE/VIA HCE DOIS/ESTRADA PARQUE CONTORNO DO BOSQUE/ROTATÓRIA/PRIMEIRA AVENIDA/ROTATÓRIA/PRIMEIRA AVENIDA/VIA S UM OESTE/VIA S UM LESTE/N UM LESTE/AVENIDA DAS NAÇÕES/ACESSO/SEM NOME/ROTATÓRIA/DF-001"/>
  </r>
  <r>
    <x v="306"/>
    <x v="10"/>
    <x v="9"/>
    <x v="1"/>
    <n v="17"/>
    <s v="ACESSO P/ ROD DF-140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"/>
  </r>
  <r>
    <x v="306"/>
    <x v="10"/>
    <x v="9"/>
    <x v="1"/>
    <n v="18"/>
    <s v="DF-140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"/>
  </r>
  <r>
    <x v="306"/>
    <x v="10"/>
    <x v="9"/>
    <x v="1"/>
    <n v="19"/>
    <s v="ROTATÓRIA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"/>
  </r>
  <r>
    <x v="306"/>
    <x v="10"/>
    <x v="9"/>
    <x v="1"/>
    <n v="20"/>
    <s v="DF-140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"/>
  </r>
  <r>
    <x v="306"/>
    <x v="10"/>
    <x v="9"/>
    <x v="1"/>
    <n v="21"/>
    <s v="GO-521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"/>
  </r>
  <r>
    <x v="306"/>
    <x v="10"/>
    <x v="9"/>
    <x v="1"/>
    <n v="22"/>
    <s v="GO-521"/>
    <s v="JARDIM ABC (CIDADE OCIDENTAL)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"/>
  </r>
  <r>
    <x v="306"/>
    <x v="10"/>
    <x v="9"/>
    <x v="1"/>
    <n v="23"/>
    <s v="GO-436"/>
    <s v="JARDIM ABC (CIDADE OCIDENTAL)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"/>
  </r>
  <r>
    <x v="306"/>
    <x v="10"/>
    <x v="9"/>
    <x v="1"/>
    <n v="24"/>
    <s v="GO-436"/>
    <s v="JARDIM ABC (CIDADE OCIDENTAL)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"/>
  </r>
  <r>
    <x v="306"/>
    <x v="10"/>
    <x v="9"/>
    <x v="1"/>
    <n v="25"/>
    <s v="JARDIM ABC"/>
    <s v="JARDIM ABC (CIDADE OCIDENTAL)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/JARDIM ABC"/>
  </r>
  <r>
    <x v="307"/>
    <x v="5"/>
    <x v="4"/>
    <x v="0"/>
    <n v="1"/>
    <s v="S.QUADRA 11, QUADRA 01"/>
    <s v="CIDADE OCIDENTAL"/>
    <s v="S.QUADRA 11, QUADRA 01"/>
  </r>
  <r>
    <x v="307"/>
    <x v="5"/>
    <x v="4"/>
    <x v="0"/>
    <n v="2"/>
    <s v="OCIDENTAL PARK"/>
    <s v="CIDADE OCIDENTAL"/>
    <s v="S.QUADRA 11, QUADRA 01/OCIDENTAL PARK"/>
  </r>
  <r>
    <x v="307"/>
    <x v="5"/>
    <x v="4"/>
    <x v="0"/>
    <n v="3"/>
    <s v="BR-040"/>
    <s v="VALPARAÍSO DO GOIÁS"/>
    <s v="S.QUADRA 11, QUADRA 01/OCIDENTAL PARK/BR-040"/>
  </r>
  <r>
    <x v="307"/>
    <x v="5"/>
    <x v="4"/>
    <x v="0"/>
    <n v="4"/>
    <s v="BR-040"/>
    <s v="SANTA MARIA"/>
    <s v="S.QUADRA 11, QUADRA 01/OCIDENTAL PARK/BR-040/BR-040"/>
  </r>
  <r>
    <x v="307"/>
    <x v="5"/>
    <x v="4"/>
    <x v="0"/>
    <n v="5"/>
    <s v="DF-290"/>
    <s v="NOVO GAMA"/>
    <s v="S.QUADRA 11, QUADRA 01/OCIDENTAL PARK/BR-040/BR-040/DF-290"/>
  </r>
  <r>
    <x v="307"/>
    <x v="5"/>
    <x v="4"/>
    <x v="0"/>
    <n v="6"/>
    <s v="SETOR SUL"/>
    <s v="GAMA"/>
    <s v="S.QUADRA 11, QUADRA 01/OCIDENTAL PARK/BR-040/BR-040/DF-290/SETOR SUL"/>
  </r>
  <r>
    <x v="307"/>
    <x v="5"/>
    <x v="4"/>
    <x v="0"/>
    <n v="7"/>
    <s v="SETOR LESTE"/>
    <s v="GAMA"/>
    <s v="S.QUADRA 11, QUADRA 01/OCIDENTAL PARK/BR-040/BR-040/DF-290/SETOR SUL/SETOR LESTE"/>
  </r>
  <r>
    <x v="307"/>
    <x v="5"/>
    <x v="4"/>
    <x v="0"/>
    <n v="8"/>
    <s v="ÁREA CENTRAL"/>
    <s v="GAMA"/>
    <s v="S.QUADRA 11, QUADRA 01/OCIDENTAL PARK/BR-040/BR-040/DF-290/SETOR SUL/SETOR LESTE/ÁREA CENTRAL"/>
  </r>
  <r>
    <x v="307"/>
    <x v="5"/>
    <x v="4"/>
    <x v="0"/>
    <n v="9"/>
    <s v="TERMINAL GAMA"/>
    <s v="GAMA"/>
    <s v="S.QUADRA 11, QUADRA 01/OCIDENTAL PARK/BR-040/BR-040/DF-290/SETOR SUL/SETOR LESTE/ÁREA CENTRAL/TERMINAL GAMA"/>
  </r>
  <r>
    <x v="307"/>
    <x v="5"/>
    <x v="5"/>
    <x v="1"/>
    <n v="1"/>
    <s v="TERMINAL GAMA"/>
    <s v="GAMA"/>
    <s v="TERMINAL GAMA"/>
  </r>
  <r>
    <x v="307"/>
    <x v="5"/>
    <x v="5"/>
    <x v="1"/>
    <n v="2"/>
    <s v="ÁREA CENTRAL"/>
    <s v="GAMA"/>
    <s v="TERMINAL GAMA/ÁREA CENTRAL"/>
  </r>
  <r>
    <x v="307"/>
    <x v="5"/>
    <x v="5"/>
    <x v="1"/>
    <n v="3"/>
    <s v="SETOR LESTE"/>
    <s v="GAMA"/>
    <s v="TERMINAL GAMA/ÁREA CENTRAL/SETOR LESTE"/>
  </r>
  <r>
    <x v="307"/>
    <x v="5"/>
    <x v="5"/>
    <x v="1"/>
    <n v="4"/>
    <s v="SETOR SUL"/>
    <s v="GAMA"/>
    <s v="TERMINAL GAMA/ÁREA CENTRAL/SETOR LESTE/SETOR SUL"/>
  </r>
  <r>
    <x v="307"/>
    <x v="5"/>
    <x v="5"/>
    <x v="1"/>
    <n v="5"/>
    <s v="DF-290"/>
    <s v="NOVO GAMA"/>
    <s v="TERMINAL GAMA/ÁREA CENTRAL/SETOR LESTE/SETOR SUL/DF-290"/>
  </r>
  <r>
    <x v="307"/>
    <x v="5"/>
    <x v="5"/>
    <x v="1"/>
    <n v="6"/>
    <s v="BR-040"/>
    <s v="SANTA MARIA"/>
    <s v="TERMINAL GAMA/ÁREA CENTRAL/SETOR LESTE/SETOR SUL/DF-290/BR-040"/>
  </r>
  <r>
    <x v="307"/>
    <x v="5"/>
    <x v="5"/>
    <x v="1"/>
    <n v="7"/>
    <s v="BR-040"/>
    <s v="VALPARAÍSO DO GOIÁS"/>
    <s v="TERMINAL GAMA/ÁREA CENTRAL/SETOR LESTE/SETOR SUL/DF-290/BR-040/BR-040"/>
  </r>
  <r>
    <x v="307"/>
    <x v="5"/>
    <x v="5"/>
    <x v="1"/>
    <n v="8"/>
    <s v="OCIDENTAL PARK"/>
    <s v="CIDADE OCIDENTAL"/>
    <s v="TERMINAL GAMA/ÁREA CENTRAL/SETOR LESTE/SETOR SUL/DF-290/BR-040/BR-040/OCIDENTAL PARK"/>
  </r>
  <r>
    <x v="307"/>
    <x v="5"/>
    <x v="5"/>
    <x v="1"/>
    <n v="9"/>
    <s v="S.QUADRA 11, QUADRA 01"/>
    <s v="CIDADE OCIDENTAL"/>
    <s v="TERMINAL GAMA/ÁREA CENTRAL/SETOR LESTE/SETOR SUL/DF-290/BR-040/BR-040/OCIDENTAL PARK/S.QUADRA 11, QUADRA 01"/>
  </r>
  <r>
    <x v="308"/>
    <x v="5"/>
    <x v="4"/>
    <x v="0"/>
    <n v="1"/>
    <s v="S.QUADRA 11, QUADRA 01"/>
    <s v="CIDADE OCIDENTAL"/>
    <s v="S.QUADRA 11, QUADRA 01"/>
  </r>
  <r>
    <x v="308"/>
    <x v="5"/>
    <x v="4"/>
    <x v="0"/>
    <n v="2"/>
    <s v="OCIDENTAL PARK"/>
    <s v="CIDADE OCIDENTAL"/>
    <s v="S.QUADRA 11, QUADRA 01/OCIDENTAL PARK"/>
  </r>
  <r>
    <x v="308"/>
    <x v="5"/>
    <x v="4"/>
    <x v="0"/>
    <n v="3"/>
    <s v="BR-040"/>
    <s v="VALPARAÍSO DO GOIÁS"/>
    <s v="S.QUADRA 11, QUADRA 01/OCIDENTAL PARK/BR-040"/>
  </r>
  <r>
    <x v="308"/>
    <x v="5"/>
    <x v="4"/>
    <x v="0"/>
    <n v="4"/>
    <s v="BR-040"/>
    <s v="SANTA MARIA"/>
    <s v="S.QUADRA 11, QUADRA 01/OCIDENTAL PARK/BR-040/BR-040"/>
  </r>
  <r>
    <x v="308"/>
    <x v="5"/>
    <x v="4"/>
    <x v="0"/>
    <n v="5"/>
    <s v="EPCT"/>
    <s v="RECANTO DAS EMAS"/>
    <s v="S.QUADRA 11, QUADRA 01/OCIDENTAL PARK/BR-040/BR-040/EPCT"/>
  </r>
  <r>
    <x v="308"/>
    <x v="5"/>
    <x v="4"/>
    <x v="0"/>
    <n v="6"/>
    <s v="EPCT"/>
    <s v="RIACHO FUNDO II"/>
    <s v="S.QUADRA 11, QUADRA 01/OCIDENTAL PARK/BR-040/BR-040/EPCT/EPCT"/>
  </r>
  <r>
    <x v="308"/>
    <x v="5"/>
    <x v="4"/>
    <x v="0"/>
    <n v="7"/>
    <s v="EPNB"/>
    <s v="TAGUATINGA"/>
    <s v="S.QUADRA 11, QUADRA 01/OCIDENTAL PARK/BR-040/BR-040/EPCT/EPCT/EPNB"/>
  </r>
  <r>
    <x v="308"/>
    <x v="5"/>
    <x v="4"/>
    <x v="0"/>
    <n v="8"/>
    <s v="PISTÃO SUL"/>
    <s v="TAGUATINGA"/>
    <s v="S.QUADRA 11, QUADRA 01/OCIDENTAL PARK/BR-040/BR-040/EPCT/EPCT/EPNB/PISTÃO SUL"/>
  </r>
  <r>
    <x v="308"/>
    <x v="5"/>
    <x v="4"/>
    <x v="0"/>
    <n v="9"/>
    <s v="VIADUTO TAGUATINGA CENTRO"/>
    <s v="TAGUATINGA"/>
    <s v="S.QUADRA 11, QUADRA 01/OCIDENTAL PARK/BR-040/BR-040/EPCT/EPCT/EPNB/PISTÃO SUL/VIADUTO TAGUATINGA CENTRO"/>
  </r>
  <r>
    <x v="308"/>
    <x v="5"/>
    <x v="4"/>
    <x v="0"/>
    <n v="10"/>
    <s v="TAGUATINGA CENTRO"/>
    <s v="TAGUATINGA"/>
    <s v="S.QUADRA 11, QUADRA 01/OCIDENTAL PARK/BR-040/BR-040/EPCT/EPCT/EPNB/PISTÃO SUL/VIADUTO TAGUATINGA CENTRO/TAGUATINGA CENTRO"/>
  </r>
  <r>
    <x v="308"/>
    <x v="5"/>
    <x v="4"/>
    <x v="0"/>
    <n v="11"/>
    <s v="TERMINAL TAGUATINGA NORTE"/>
    <s v="TAGUATINGA"/>
    <s v="S.QUADRA 11, QUADRA 01/OCIDENTAL PARK/BR-040/BR-040/EPCT/EPCT/EPNB/PISTÃO SUL/VIADUTO TAGUATINGA CENTRO/TAGUATINGA CENTRO/TERMINAL TAGUATINGA NORTE"/>
  </r>
  <r>
    <x v="308"/>
    <x v="5"/>
    <x v="5"/>
    <x v="1"/>
    <n v="1"/>
    <s v="TERMINAL TAGUATINGA NORTE"/>
    <s v="TAGUATINGA"/>
    <s v="TERMINAL TAGUATINGA NORTE"/>
  </r>
  <r>
    <x v="308"/>
    <x v="5"/>
    <x v="5"/>
    <x v="1"/>
    <n v="2"/>
    <s v="TAGUATINGA CENTRO"/>
    <s v="TAGUATINGA"/>
    <s v="TERMINAL TAGUATINGA NORTE/TAGUATINGA CENTRO"/>
  </r>
  <r>
    <x v="308"/>
    <x v="5"/>
    <x v="5"/>
    <x v="1"/>
    <n v="3"/>
    <s v="VIADUTO TAGUATINGA CENTRO"/>
    <s v="TAGUATINGA"/>
    <s v="TERMINAL TAGUATINGA NORTE/TAGUATINGA CENTRO/VIADUTO TAGUATINGA CENTRO"/>
  </r>
  <r>
    <x v="308"/>
    <x v="5"/>
    <x v="5"/>
    <x v="1"/>
    <n v="4"/>
    <s v="PISTÃO SUL"/>
    <s v="TAGUATINGA"/>
    <s v="TERMINAL TAGUATINGA NORTE/TAGUATINGA CENTRO/VIADUTO TAGUATINGA CENTRO/PISTÃO SUL"/>
  </r>
  <r>
    <x v="308"/>
    <x v="5"/>
    <x v="5"/>
    <x v="1"/>
    <n v="5"/>
    <s v="EPNB"/>
    <s v="TAGUATINGA"/>
    <s v="TERMINAL TAGUATINGA NORTE/TAGUATINGA CENTRO/VIADUTO TAGUATINGA CENTRO/PISTÃO SUL/EPNB"/>
  </r>
  <r>
    <x v="308"/>
    <x v="5"/>
    <x v="5"/>
    <x v="1"/>
    <n v="6"/>
    <s v="EPCT"/>
    <s v="RIACHO FUNDO II"/>
    <s v="TERMINAL TAGUATINGA NORTE/TAGUATINGA CENTRO/VIADUTO TAGUATINGA CENTRO/PISTÃO SUL/EPNB/EPCT"/>
  </r>
  <r>
    <x v="308"/>
    <x v="5"/>
    <x v="5"/>
    <x v="1"/>
    <n v="7"/>
    <s v="EPCT"/>
    <s v="RECANTO DAS EMAS"/>
    <s v="TERMINAL TAGUATINGA NORTE/TAGUATINGA CENTRO/VIADUTO TAGUATINGA CENTRO/PISTÃO SUL/EPNB/EPCT/EPCT"/>
  </r>
  <r>
    <x v="308"/>
    <x v="5"/>
    <x v="5"/>
    <x v="1"/>
    <n v="8"/>
    <s v="BR-040"/>
    <s v="SANTA MARIA"/>
    <s v="TERMINAL TAGUATINGA NORTE/TAGUATINGA CENTRO/VIADUTO TAGUATINGA CENTRO/PISTÃO SUL/EPNB/EPCT/EPCT/BR-040"/>
  </r>
  <r>
    <x v="308"/>
    <x v="5"/>
    <x v="5"/>
    <x v="1"/>
    <n v="9"/>
    <s v="BR-040"/>
    <s v="VALPARAÍSO DO GOIÁS"/>
    <s v="TERMINAL TAGUATINGA NORTE/TAGUATINGA CENTRO/VIADUTO TAGUATINGA CENTRO/PISTÃO SUL/EPNB/EPCT/EPCT/BR-040/BR-040"/>
  </r>
  <r>
    <x v="308"/>
    <x v="5"/>
    <x v="5"/>
    <x v="1"/>
    <n v="10"/>
    <s v="OCIDENTAL PARK"/>
    <s v="CIDADE OCIDENTAL"/>
    <s v="TERMINAL TAGUATINGA NORTE/TAGUATINGA CENTRO/VIADUTO TAGUATINGA CENTRO/PISTÃO SUL/EPNB/EPCT/EPCT/BR-040/BR-040/OCIDENTAL PARK"/>
  </r>
  <r>
    <x v="308"/>
    <x v="5"/>
    <x v="5"/>
    <x v="1"/>
    <n v="11"/>
    <s v="S.QUADRA 11, QUADRA 01"/>
    <s v="CIDADE OCIDENTAL"/>
    <s v="TERMINAL TAGUATINGA NORTE/TAGUATINGA CENTRO/VIADUTO TAGUATINGA CENTRO/PISTÃO SUL/EPNB/EPCT/EPCT/BR-040/BR-040/OCIDENTAL PARK/S.QUADRA 11, QUADRA 01"/>
  </r>
  <r>
    <x v="309"/>
    <x v="11"/>
    <x v="4"/>
    <x v="0"/>
    <n v="1"/>
    <s v="MANSÕES MARAJÓ"/>
    <s v="MANSÕES MARAJÓ"/>
    <s v="MANSÕES MARAJÓ"/>
  </r>
  <r>
    <x v="309"/>
    <x v="11"/>
    <x v="4"/>
    <x v="0"/>
    <n v="2"/>
    <s v="BR-251"/>
    <s v="COOPA-DF"/>
    <s v="MANSÕES MARAJÓ/BR-251"/>
  </r>
  <r>
    <x v="309"/>
    <x v="11"/>
    <x v="4"/>
    <x v="0"/>
    <n v="3"/>
    <s v="DF-130"/>
    <s v="CAFÉ SEM TRONCO"/>
    <s v="MANSÕES MARAJÓ/BR-251/DF-130"/>
  </r>
  <r>
    <x v="309"/>
    <x v="11"/>
    <x v="4"/>
    <x v="0"/>
    <n v="4"/>
    <s v="DF-130"/>
    <s v="QUEBRADA DOS GUIMARÃES"/>
    <s v="MANSÕES MARAJÓ/BR-251/DF-130/DF-130"/>
  </r>
  <r>
    <x v="309"/>
    <x v="11"/>
    <x v="4"/>
    <x v="0"/>
    <n v="5"/>
    <s v="DF-130"/>
    <s v="VALE DO AMANHECER"/>
    <s v="MANSÕES MARAJÓ/BR-251/DF-130/DF-130/DF-130"/>
  </r>
  <r>
    <x v="309"/>
    <x v="11"/>
    <x v="4"/>
    <x v="0"/>
    <n v="6"/>
    <s v="PLANALTINA (DF)"/>
    <s v="PLANALTINA (DF)"/>
    <s v="MANSÕES MARAJÓ/BR-251/DF-130/DF-130/DF-130/PLANALTINA (DF)"/>
  </r>
  <r>
    <x v="309"/>
    <x v="11"/>
    <x v="5"/>
    <x v="1"/>
    <n v="1"/>
    <s v="PLANALTINA (DF)"/>
    <s v="PLANALTINA (DF)"/>
    <s v="PLANALTINA (DF)"/>
  </r>
  <r>
    <x v="309"/>
    <x v="11"/>
    <x v="5"/>
    <x v="1"/>
    <n v="2"/>
    <s v="DF-130"/>
    <s v="VALE DO AMANHECER"/>
    <s v="PLANALTINA (DF)/DF-130"/>
  </r>
  <r>
    <x v="309"/>
    <x v="11"/>
    <x v="5"/>
    <x v="1"/>
    <n v="3"/>
    <s v="DF-130"/>
    <s v="QUEBRADA DOS GUIMARÃES"/>
    <s v="PLANALTINA (DF)/DF-130/DF-130"/>
  </r>
  <r>
    <x v="309"/>
    <x v="11"/>
    <x v="5"/>
    <x v="1"/>
    <n v="4"/>
    <s v="DF-130"/>
    <s v="CAFÉ SEM TRONCO"/>
    <s v="PLANALTINA (DF)/DF-130/DF-130/DF-130"/>
  </r>
  <r>
    <x v="309"/>
    <x v="11"/>
    <x v="5"/>
    <x v="1"/>
    <n v="5"/>
    <s v="BR-251"/>
    <s v="COOPA-DF"/>
    <s v="PLANALTINA (DF)/DF-130/DF-130/DF-130/BR-251"/>
  </r>
  <r>
    <x v="309"/>
    <x v="11"/>
    <x v="5"/>
    <x v="1"/>
    <n v="6"/>
    <s v="MANSÕES MARAJÓ"/>
    <s v="MANSÕES MARAJÓ"/>
    <s v="PLANALTINA (DF)/DF-130/DF-130/DF-130/BR-251/MANSÕES MARAJÓ"/>
  </r>
  <r>
    <x v="310"/>
    <x v="10"/>
    <x v="5"/>
    <x v="1"/>
    <n v="1"/>
    <s v="RODOVIARIA PLANALTINA"/>
    <s v="BRASÍLIA"/>
    <s v="RODOVIARIA PLANALTINA"/>
  </r>
  <r>
    <x v="310"/>
    <x v="10"/>
    <x v="5"/>
    <x v="1"/>
    <n v="2"/>
    <s v="AVENIDA INDEPENDÊNCIA"/>
    <s v="BRASÍLIA"/>
    <s v="RODOVIARIA PLANALTINA/AVENIDA INDEPENDÊNCIA"/>
  </r>
  <r>
    <x v="310"/>
    <x v="10"/>
    <x v="5"/>
    <x v="1"/>
    <n v="3"/>
    <s v="BR 020"/>
    <s v="BRASÍLIA"/>
    <s v="RODOVIARIA PLANALTINA/AVENIDA INDEPENDÊNCIA/BR 020"/>
  </r>
  <r>
    <x v="310"/>
    <x v="10"/>
    <x v="5"/>
    <x v="1"/>
    <n v="4"/>
    <s v="AVENIDA BRASILIA "/>
    <s v="BRASÍLIA"/>
    <s v="RODOVIARIA PLANALTINA/AVENIDA INDEPENDÊNCIA/BR 020/AVENIDA BRASILIA "/>
  </r>
  <r>
    <x v="310"/>
    <x v="10"/>
    <x v="5"/>
    <x v="1"/>
    <n v="5"/>
    <s v="AVENIDA VISC.DE PORTO SEGURO"/>
    <s v="FORMOSA"/>
    <s v="RODOVIARIA PLANALTINA/AVENIDA INDEPENDÊNCIA/BR 020/AVENIDA BRASILIA /AVENIDA VISC.DE PORTO SEGURO"/>
  </r>
  <r>
    <x v="310"/>
    <x v="10"/>
    <x v="5"/>
    <x v="1"/>
    <n v="6"/>
    <s v="AVENIDA ANGELO CHAVES"/>
    <s v="FORMOSA"/>
    <s v="RODOVIARIA PLANALTINA/AVENIDA INDEPENDÊNCIA/BR 020/AVENIDA BRASILIA /AVENIDA VISC.DE PORTO SEGURO/AVENIDA ANGELO CHAVES"/>
  </r>
  <r>
    <x v="310"/>
    <x v="10"/>
    <x v="5"/>
    <x v="1"/>
    <n v="7"/>
    <s v="AVENIDA ANHAGUERA"/>
    <s v="FORMOSA"/>
    <s v="RODOVIARIA PLANALTINA/AVENIDA INDEPENDÊNCIA/BR 020/AVENIDA BRASILIA /AVENIDA VISC.DE PORTO SEGURO/AVENIDA ANGELO CHAVES/AVENIDA ANHAGUERA"/>
  </r>
  <r>
    <x v="310"/>
    <x v="10"/>
    <x v="5"/>
    <x v="1"/>
    <n v="8"/>
    <s v="AVENIDA MAESTRO JOAQUIM DE ABREU"/>
    <s v="FORMOSA"/>
    <s v="RODOVIARIA PLANALTINA/AVENIDA INDEPENDÊNCIA/BR 020/AVENIDA BRASILIA /AVENIDA VISC.DE PORTO SEGURO/AVENIDA ANGELO CHAVES/AVENIDA ANHAGUERA/AVENIDA MAESTRO JOAQUIM DE ABREU"/>
  </r>
  <r>
    <x v="310"/>
    <x v="10"/>
    <x v="5"/>
    <x v="1"/>
    <n v="9"/>
    <s v="RUA 10"/>
    <s v="FORMOSA"/>
    <s v="RODOVIARIA PLANALTINA/AVENIDA INDEPENDÊNCIA/BR 020/AVENIDA BRASILIA /AVENIDA VISC.DE PORTO SEGURO/AVENIDA ANGELO CHAVES/AVENIDA ANHAGUERA/AVENIDA MAESTRO JOAQUIM DE ABREU/RUA 10"/>
  </r>
  <r>
    <x v="310"/>
    <x v="10"/>
    <x v="5"/>
    <x v="1"/>
    <n v="10"/>
    <s v="RUA 06"/>
    <s v="FORMOSA"/>
    <s v="RODOVIARIA PLANALTINA/AVENIDA INDEPENDÊNCIA/BR 020/AVENIDA BRASILIA /AVENIDA VISC.DE PORTO SEGURO/AVENIDA ANGELO CHAVES/AVENIDA ANHAGUERA/AVENIDA MAESTRO JOAQUIM DE ABREU/RUA 10/RUA 06"/>
  </r>
  <r>
    <x v="310"/>
    <x v="10"/>
    <x v="5"/>
    <x v="1"/>
    <n v="11"/>
    <s v="AVENIDA ENG. FLAVIO DIAS"/>
    <s v="FORMOSA"/>
    <s v="RODOVIARIA PLANALTINA/AVENIDA INDEPENDÊNCIA/BR 020/AVENIDA BRASILIA /AVENIDA VISC.DE PORTO SEGURO/AVENIDA ANGELO CHAVES/AVENIDA ANHAGUERA/AVENIDA MAESTRO JOAQUIM DE ABREU/RUA 10/RUA 06/AVENIDA ENG. FLAVIO DIAS"/>
  </r>
  <r>
    <x v="310"/>
    <x v="10"/>
    <x v="5"/>
    <x v="1"/>
    <n v="12"/>
    <s v="AVENIDA SENADOR COIMBRA BUENO"/>
    <s v="FORMOSA"/>
    <s v="RODOVIARIA PLANALTINA/AVENIDA INDEPENDÊNCIA/BR 020/AVENIDA BRASILIA /AVENIDA VISC.DE PORTO SEGURO/AVENIDA ANGELO CHAVES/AVENIDA ANHAGUERA/AVENIDA MAESTRO JOAQUIM DE ABREU/RUA 10/RUA 06/AVENIDA ENG. FLAVIO DIAS/AVENIDA SENADOR COIMBRA BUENO"/>
  </r>
  <r>
    <x v="310"/>
    <x v="10"/>
    <x v="5"/>
    <x v="1"/>
    <n v="13"/>
    <s v="PARQUE DAS COLINAS"/>
    <s v="FORMOSA"/>
    <s v="RODOVIARIA PLANALTINA/AVENIDA INDEPENDÊNCIA/BR 020/AVENIDA BRASILIA /AVENIDA VISC.DE PORTO SEGURO/AVENIDA ANGELO CHAVES/AVENIDA ANHAGUERA/AVENIDA MAESTRO JOAQUIM DE ABREU/RUA 10/RUA 06/AVENIDA ENG. FLAVIO DIAS/AVENIDA SENADOR COIMBRA BUENO/PARQUE DAS COLINAS"/>
  </r>
  <r>
    <x v="311"/>
    <x v="10"/>
    <x v="4"/>
    <x v="0"/>
    <n v="1"/>
    <s v="PARQUE DAS COLINAS"/>
    <s v="FORMOSA"/>
    <s v="PARQUE DAS COLINAS"/>
  </r>
  <r>
    <x v="311"/>
    <x v="10"/>
    <x v="4"/>
    <x v="0"/>
    <n v="2"/>
    <s v="AVENIDA SENADOR COIMBRA BUENO"/>
    <s v="FORMOSA"/>
    <s v="PARQUE DAS COLINAS/AVENIDA SENADOR COIMBRA BUENO"/>
  </r>
  <r>
    <x v="311"/>
    <x v="10"/>
    <x v="4"/>
    <x v="0"/>
    <n v="3"/>
    <s v="AVENIDA ENG. FLAVIO DIAS"/>
    <s v="FORMOSA"/>
    <s v="PARQUE DAS COLINAS/AVENIDA SENADOR COIMBRA BUENO/AVENIDA ENG. FLAVIO DIAS"/>
  </r>
  <r>
    <x v="311"/>
    <x v="10"/>
    <x v="4"/>
    <x v="0"/>
    <n v="4"/>
    <s v="RUA 06"/>
    <s v="FORMOSA"/>
    <s v="PARQUE DAS COLINAS/AVENIDA SENADOR COIMBRA BUENO/AVENIDA ENG. FLAVIO DIAS/RUA 06"/>
  </r>
  <r>
    <x v="311"/>
    <x v="10"/>
    <x v="4"/>
    <x v="0"/>
    <n v="5"/>
    <s v="RUA 10"/>
    <s v="FORMOSA"/>
    <s v="PARQUE DAS COLINAS/AVENIDA SENADOR COIMBRA BUENO/AVENIDA ENG. FLAVIO DIAS/RUA 06/RUA 10"/>
  </r>
  <r>
    <x v="311"/>
    <x v="10"/>
    <x v="4"/>
    <x v="0"/>
    <n v="6"/>
    <s v="AVENIDA MAESTRO JOAQUIM DE ABREU"/>
    <s v="FORMOSA"/>
    <s v="PARQUE DAS COLINAS/AVENIDA SENADOR COIMBRA BUENO/AVENIDA ENG. FLAVIO DIAS/RUA 06/RUA 10/AVENIDA MAESTRO JOAQUIM DE ABREU"/>
  </r>
  <r>
    <x v="311"/>
    <x v="10"/>
    <x v="4"/>
    <x v="0"/>
    <n v="7"/>
    <s v="AVENIDA ANHAGUERA"/>
    <s v="FORMOSA"/>
    <s v="PARQUE DAS COLINAS/AVENIDA SENADOR COIMBRA BUENO/AVENIDA ENG. FLAVIO DIAS/RUA 06/RUA 10/AVENIDA MAESTRO JOAQUIM DE ABREU/AVENIDA ANHAGUERA"/>
  </r>
  <r>
    <x v="311"/>
    <x v="10"/>
    <x v="4"/>
    <x v="0"/>
    <n v="8"/>
    <s v="AVENIDA ANGELO CHAVES"/>
    <s v="FORMOSA"/>
    <s v="PARQUE DAS COLINAS/AVENIDA SENADOR COIMBRA BUENO/AVENIDA ENG. FLAVIO DIAS/RUA 06/RUA 10/AVENIDA MAESTRO JOAQUIM DE ABREU/AVENIDA ANHAGUERA/AVENIDA ANGELO CHAVES"/>
  </r>
  <r>
    <x v="311"/>
    <x v="10"/>
    <x v="4"/>
    <x v="0"/>
    <n v="9"/>
    <s v="AVENIDA VISC.DE PORTO SEGURO"/>
    <s v="FORMOSA"/>
    <s v="PARQUE DAS COLINAS/AVENIDA SENADOR COIMBRA BUENO/AVENIDA ENG. FLAVIO DIAS/RUA 06/RUA 10/AVENIDA MAESTRO JOAQUIM DE ABREU/AVENIDA ANHAGUERA/AVENIDA ANGELO CHAVES/AVENIDA VISC.DE PORTO SEGURO"/>
  </r>
  <r>
    <x v="311"/>
    <x v="10"/>
    <x v="4"/>
    <x v="0"/>
    <n v="10"/>
    <s v="AVENIDA BRASILIA "/>
    <s v="FORMOSA"/>
    <s v="PARQUE DAS COLINAS/AVENIDA SENADOR COIMBRA BUENO/AVENIDA ENG. FLAVIO DIAS/RUA 06/RUA 10/AVENIDA MAESTRO JOAQUIM DE ABREU/AVENIDA ANHAGUERA/AVENIDA ANGELO CHAVES/AVENIDA VISC.DE PORTO SEGURO/AVENIDA BRASILIA "/>
  </r>
  <r>
    <x v="311"/>
    <x v="10"/>
    <x v="4"/>
    <x v="0"/>
    <n v="11"/>
    <s v="BR 020"/>
    <s v="BRASÍLIA"/>
    <s v="PARQUE DAS COLINAS/AVENIDA SENADOR COIMBRA BUENO/AVENIDA ENG. FLAVIO DIAS/RUA 06/RUA 10/AVENIDA MAESTRO JOAQUIM DE ABREU/AVENIDA ANHAGUERA/AVENIDA ANGELO CHAVES/AVENIDA VISC.DE PORTO SEGURO/AVENIDA BRASILIA /BR 020"/>
  </r>
  <r>
    <x v="311"/>
    <x v="10"/>
    <x v="4"/>
    <x v="0"/>
    <n v="12"/>
    <s v="AVENIDA INDEPENDÊNCIA"/>
    <s v="BRASÍLIA"/>
    <s v="PARQUE DAS COLINAS/AVENIDA SENADOR COIMBRA BUENO/AVENIDA ENG. FLAVIO DIAS/RUA 06/RUA 10/AVENIDA MAESTRO JOAQUIM DE ABREU/AVENIDA ANHAGUERA/AVENIDA ANGELO CHAVES/AVENIDA VISC.DE PORTO SEGURO/AVENIDA BRASILIA /BR 020/AVENIDA INDEPENDÊNCIA"/>
  </r>
  <r>
    <x v="311"/>
    <x v="10"/>
    <x v="4"/>
    <x v="0"/>
    <n v="13"/>
    <s v="RODOVIARIA PLANALTINA"/>
    <s v="BRASÍLIA"/>
    <s v="PARQUE DAS COLINAS/AVENIDA SENADOR COIMBRA BUENO/AVENIDA ENG. FLAVIO DIAS/RUA 06/RUA 10/AVENIDA MAESTRO JOAQUIM DE ABREU/AVENIDA ANHAGUERA/AVENIDA ANGELO CHAVES/AVENIDA VISC.DE PORTO SEGURO/AVENIDA BRASILIA /BR 020/AVENIDA INDEPENDÊNCIA/RODOVIARIA PLANALTINA"/>
  </r>
  <r>
    <x v="312"/>
    <x v="12"/>
    <x v="4"/>
    <x v="0"/>
    <n v="1"/>
    <s v="TERMINAL LUZIÂNIA"/>
    <s v="LUZIÂNIA"/>
    <s v="TERMINAL LUZIÂNIA"/>
  </r>
  <r>
    <x v="312"/>
    <x v="12"/>
    <x v="4"/>
    <x v="0"/>
    <n v="2"/>
    <s v="AVENIDA ÉZIO CARNEIRO"/>
    <s v="LUZIÂNIA"/>
    <s v="TERMINAL LUZIÂNIA/AVENIDA ÉZIO CARNEIRO"/>
  </r>
  <r>
    <x v="312"/>
    <x v="12"/>
    <x v="4"/>
    <x v="0"/>
    <n v="3"/>
    <s v="RUA DO COMÉRCIO"/>
    <s v="LUZIÂNIA"/>
    <s v="TERMINAL LUZIÂNIA/AVENIDA ÉZIO CARNEIRO/RUA DO COMÉRCIO"/>
  </r>
  <r>
    <x v="312"/>
    <x v="12"/>
    <x v="4"/>
    <x v="0"/>
    <n v="4"/>
    <s v="RUA JESUS MEIRELES"/>
    <s v="LUZIÂNIA"/>
    <s v="TERMINAL LUZIÂNIA/AVENIDA ÉZIO CARNEIRO/RUA DO COMÉRCIO/RUA JESUS MEIRELES"/>
  </r>
  <r>
    <x v="312"/>
    <x v="12"/>
    <x v="4"/>
    <x v="0"/>
    <n v="5"/>
    <s v="AVENIDA ALFREDO NASSER"/>
    <s v="LUZIÂNIA"/>
    <s v="TERMINAL LUZIÂNIA/AVENIDA ÉZIO CARNEIRO/RUA DO COMÉRCIO/RUA JESUS MEIRELES/AVENIDA ALFREDO NASSER"/>
  </r>
  <r>
    <x v="312"/>
    <x v="12"/>
    <x v="4"/>
    <x v="0"/>
    <n v="6"/>
    <s v="BR-040"/>
    <s v="PARQUE SOL NASCENTE"/>
    <s v="TERMINAL LUZIÂNIA/AVENIDA ÉZIO CARNEIRO/RUA DO COMÉRCIO/RUA JESUS MEIRELES/AVENIDA ALFREDO NASSER/BR-040"/>
  </r>
  <r>
    <x v="312"/>
    <x v="12"/>
    <x v="4"/>
    <x v="0"/>
    <n v="7"/>
    <s v="BR-040"/>
    <s v="JARDIM INGÁ"/>
    <s v="TERMINAL LUZIÂNIA/AVENIDA ÉZIO CARNEIRO/RUA DO COMÉRCIO/RUA JESUS MEIRELES/AVENIDA ALFREDO NASSER/BR-040/BR-040"/>
  </r>
  <r>
    <x v="312"/>
    <x v="12"/>
    <x v="4"/>
    <x v="0"/>
    <n v="8"/>
    <s v="BR-040"/>
    <s v="VALPARAÍSO DO GOIÁS"/>
    <s v="TERMINAL LUZIÂNIA/AVENIDA ÉZIO CARNEIRO/RUA DO COMÉRCIO/RUA JESUS MEIRELES/AVENIDA ALFREDO NASSER/BR-040/BR-040/BR-040"/>
  </r>
  <r>
    <x v="312"/>
    <x v="12"/>
    <x v="4"/>
    <x v="0"/>
    <n v="9"/>
    <s v="DF-290"/>
    <s v="NOVO GAMA"/>
    <s v="TERMINAL LUZIÂNIA/AVENIDA ÉZIO CARNEIRO/RUA DO COMÉRCIO/RUA JESUS MEIRELES/AVENIDA ALFREDO NASSER/BR-040/BR-040/BR-040/DF-290"/>
  </r>
  <r>
    <x v="312"/>
    <x v="12"/>
    <x v="4"/>
    <x v="0"/>
    <n v="10"/>
    <s v="SETOR SUL"/>
    <s v="GAMA"/>
    <s v="TERMINAL LUZIÂNIA/AVENIDA ÉZIO CARNEIRO/RUA DO COMÉRCIO/RUA JESUS MEIRELES/AVENIDA ALFREDO NASSER/BR-040/BR-040/BR-040/DF-290/SETOR SUL"/>
  </r>
  <r>
    <x v="312"/>
    <x v="12"/>
    <x v="4"/>
    <x v="0"/>
    <n v="11"/>
    <s v="SETOR LESTE"/>
    <s v="GAMA"/>
    <s v="TERMINAL LUZIÂNIA/AVENIDA ÉZIO CARNEIRO/RUA DO COMÉRCIO/RUA JESUS MEIRELES/AVENIDA ALFREDO NASSER/BR-040/BR-040/BR-040/DF-290/SETOR SUL/SETOR LESTE"/>
  </r>
  <r>
    <x v="312"/>
    <x v="12"/>
    <x v="4"/>
    <x v="0"/>
    <n v="12"/>
    <s v="ÁREA CENTRAL"/>
    <s v="GAMA"/>
    <s v="TERMINAL LUZIÂNIA/AVENIDA ÉZIO CARNEIRO/RUA DO COMÉRCIO/RUA JESUS MEIRELES/AVENIDA ALFREDO NASSER/BR-040/BR-040/BR-040/DF-290/SETOR SUL/SETOR LESTE/ÁREA CENTRAL"/>
  </r>
  <r>
    <x v="312"/>
    <x v="12"/>
    <x v="4"/>
    <x v="0"/>
    <n v="13"/>
    <s v="TERMINAL GAMA"/>
    <s v="GAMA"/>
    <s v="TERMINAL LUZIÂNIA/AVENIDA ÉZIO CARNEIRO/RUA DO COMÉRCIO/RUA JESUS MEIRELES/AVENIDA ALFREDO NASSER/BR-040/BR-040/BR-040/DF-290/SETOR SUL/SETOR LESTE/ÁREA CENTRAL/TERMINAL GAMA"/>
  </r>
  <r>
    <x v="312"/>
    <x v="12"/>
    <x v="5"/>
    <x v="1"/>
    <n v="1"/>
    <s v="TERMINAL GAMA"/>
    <s v="GAMA"/>
    <s v="TERMINAL GAMA"/>
  </r>
  <r>
    <x v="312"/>
    <x v="12"/>
    <x v="5"/>
    <x v="1"/>
    <n v="2"/>
    <s v="ÁREA CENTRAL"/>
    <s v="GAMA"/>
    <s v="TERMINAL GAMA/ÁREA CENTRAL"/>
  </r>
  <r>
    <x v="312"/>
    <x v="12"/>
    <x v="5"/>
    <x v="1"/>
    <n v="3"/>
    <s v="SETOR LESTE"/>
    <s v="GAMA"/>
    <s v="TERMINAL GAMA/ÁREA CENTRAL/SETOR LESTE"/>
  </r>
  <r>
    <x v="312"/>
    <x v="12"/>
    <x v="5"/>
    <x v="1"/>
    <n v="4"/>
    <s v="SETOR SUL"/>
    <s v="GAMA"/>
    <s v="TERMINAL GAMA/ÁREA CENTRAL/SETOR LESTE/SETOR SUL"/>
  </r>
  <r>
    <x v="312"/>
    <x v="12"/>
    <x v="5"/>
    <x v="1"/>
    <n v="35"/>
    <s v="DF-290"/>
    <s v="NOVO GAMA"/>
    <s v="TERMINAL GAMA/ÁREA CENTRAL/SETOR LESTE/SETOR SUL/DF-290"/>
  </r>
  <r>
    <x v="312"/>
    <x v="12"/>
    <x v="5"/>
    <x v="1"/>
    <n v="6"/>
    <s v="BR-040"/>
    <s v="VALPARAÍSO DO GOIÁS"/>
    <s v="TERMINAL GAMA/ÁREA CENTRAL/SETOR LESTE/SETOR SUL/DF-290/BR-040"/>
  </r>
  <r>
    <x v="312"/>
    <x v="12"/>
    <x v="5"/>
    <x v="1"/>
    <n v="7"/>
    <s v="BR-040"/>
    <s v="JARDIM INGÁ"/>
    <s v="TERMINAL GAMA/ÁREA CENTRAL/SETOR LESTE/SETOR SUL/DF-290/BR-040/BR-040"/>
  </r>
  <r>
    <x v="312"/>
    <x v="12"/>
    <x v="5"/>
    <x v="1"/>
    <n v="8"/>
    <s v="BR-040"/>
    <s v="PARQUE SOL NASCENTE"/>
    <s v="TERMINAL GAMA/ÁREA CENTRAL/SETOR LESTE/SETOR SUL/DF-290/BR-040/BR-040/BR-040"/>
  </r>
  <r>
    <x v="312"/>
    <x v="12"/>
    <x v="5"/>
    <x v="1"/>
    <n v="9"/>
    <s v="AVENIDA ALFREDO NASSER"/>
    <s v="LUZIÂNIA"/>
    <s v="TERMINAL GAMA/ÁREA CENTRAL/SETOR LESTE/SETOR SUL/DF-290/BR-040/BR-040/BR-040/AVENIDA ALFREDO NASSER"/>
  </r>
  <r>
    <x v="312"/>
    <x v="12"/>
    <x v="5"/>
    <x v="1"/>
    <n v="10"/>
    <s v="RUA JESUS MEIRELES"/>
    <s v="LUZIÂNIA"/>
    <s v="TERMINAL GAMA/ÁREA CENTRAL/SETOR LESTE/SETOR SUL/DF-290/BR-040/BR-040/BR-040/AVENIDA ALFREDO NASSER/RUA JESUS MEIRELES"/>
  </r>
  <r>
    <x v="312"/>
    <x v="12"/>
    <x v="5"/>
    <x v="1"/>
    <n v="11"/>
    <s v="RUA DO COMÉRCIO"/>
    <s v="LUZIÂNIA"/>
    <s v="TERMINAL GAMA/ÁREA CENTRAL/SETOR LESTE/SETOR SUL/DF-290/BR-040/BR-040/BR-040/AVENIDA ALFREDO NASSER/RUA JESUS MEIRELES/RUA DO COMÉRCIO"/>
  </r>
  <r>
    <x v="312"/>
    <x v="12"/>
    <x v="5"/>
    <x v="1"/>
    <n v="12"/>
    <s v="AVENIDA ÉZIO CARNEIRO"/>
    <s v="LUZIÂNIA"/>
    <s v="TERMINAL GAMA/ÁREA CENTRAL/SETOR LESTE/SETOR SUL/DF-290/BR-040/BR-040/BR-040/AVENIDA ALFREDO NASSER/RUA JESUS MEIRELES/RUA DO COMÉRCIO/AVENIDA ÉZIO CARNEIRO"/>
  </r>
  <r>
    <x v="312"/>
    <x v="12"/>
    <x v="5"/>
    <x v="1"/>
    <n v="13"/>
    <s v="TERMINAL LUZIÂNIA"/>
    <s v="LUZIÂNIA"/>
    <s v="TERMINAL GAMA/ÁREA CENTRAL/SETOR LESTE/SETOR SUL/DF-290/BR-040/BR-040/BR-040/AVENIDA ALFREDO NASSER/RUA JESUS MEIRELES/RUA DO COMÉRCIO/AVENIDA ÉZIO CARNEIRO/TERMINAL LUZIÂNIA"/>
  </r>
  <r>
    <x v="313"/>
    <x v="12"/>
    <x v="4"/>
    <x v="0"/>
    <n v="1"/>
    <s v="TERMINAL LUZIÂNIA"/>
    <s v="LUZIÂNIA"/>
    <s v="TERMINAL LUZIÂNIA"/>
  </r>
  <r>
    <x v="313"/>
    <x v="12"/>
    <x v="4"/>
    <x v="0"/>
    <n v="2"/>
    <s v="AVENIDA ÉZIO CARNEIRO"/>
    <s v="LUZIÂNIA"/>
    <s v="TERMINAL LUZIÂNIA/AVENIDA ÉZIO CARNEIRO"/>
  </r>
  <r>
    <x v="313"/>
    <x v="12"/>
    <x v="4"/>
    <x v="0"/>
    <n v="3"/>
    <s v="RUA SANTISSÍMO SACRAMENTO"/>
    <s v="LUZIÂNIA"/>
    <s v="TERMINAL LUZIÂNIA/AVENIDA ÉZIO CARNEIRO/RUA SANTISSÍMO SACRAMENTO"/>
  </r>
  <r>
    <x v="313"/>
    <x v="12"/>
    <x v="4"/>
    <x v="0"/>
    <n v="4"/>
    <s v="AVENIDA JOVENTINO RODRIGUES"/>
    <s v="LUZIÂNIA"/>
    <s v="TERMINAL LUZIÂNIA/AVENIDA ÉZIO CARNEIRO/RUA SANTISSÍMO SACRAMENTO/AVENIDA JOVENTINO RODRIGUES"/>
  </r>
  <r>
    <x v="313"/>
    <x v="12"/>
    <x v="4"/>
    <x v="0"/>
    <n v="5"/>
    <s v="AVENIDA ALFREDO NASSER"/>
    <s v="LUZIÂNIA"/>
    <s v="TERMINAL LUZIÂNIA/AVENIDA ÉZIO CARNEIRO/RUA SANTISSÍMO SACRAMENTO/AVENIDA JOVENTINO RODRIGUES/AVENIDA ALFREDO NASSER"/>
  </r>
  <r>
    <x v="313"/>
    <x v="12"/>
    <x v="4"/>
    <x v="0"/>
    <n v="6"/>
    <s v="BR-040"/>
    <s v="PARQUE SOL NASCENTE"/>
    <s v="TERMINAL LUZIÂNIA/AVENIDA ÉZIO CARNEIRO/RUA SANTISSÍMO SACRAMENTO/AVENIDA JOVENTINO RODRIGUES/AVENIDA ALFREDO NASSER/BR-040"/>
  </r>
  <r>
    <x v="313"/>
    <x v="12"/>
    <x v="4"/>
    <x v="0"/>
    <n v="7"/>
    <s v="BR-040"/>
    <s v="JARDIM INGÁ"/>
    <s v="TERMINAL LUZIÂNIA/AVENIDA ÉZIO CARNEIRO/RUA SANTISSÍMO SACRAMENTO/AVENIDA JOVENTINO RODRIGUES/AVENIDA ALFREDO NASSER/BR-040/BR-040"/>
  </r>
  <r>
    <x v="313"/>
    <x v="12"/>
    <x v="4"/>
    <x v="0"/>
    <n v="8"/>
    <s v="BR-040"/>
    <s v="VALPARAÍSO DO GOIÁS"/>
    <s v="TERMINAL LUZIÂNIA/AVENIDA ÉZIO CARNEIRO/RUA SANTISSÍMO SACRAMENTO/AVENIDA JOVENTINO RODRIGUES/AVENIDA ALFREDO NASSER/BR-040/BR-040/BR-040"/>
  </r>
  <r>
    <x v="313"/>
    <x v="12"/>
    <x v="4"/>
    <x v="0"/>
    <n v="9"/>
    <s v="BR-040"/>
    <s v="SANTA MARIA"/>
    <s v="TERMINAL LUZIÂNIA/AVENIDA ÉZIO CARNEIRO/RUA SANTISSÍMO SACRAMENTO/AVENIDA JOVENTINO RODRIGUES/AVENIDA ALFREDO NASSER/BR-040/BR-040/BR-040/BR-040"/>
  </r>
  <r>
    <x v="313"/>
    <x v="12"/>
    <x v="4"/>
    <x v="0"/>
    <n v="10"/>
    <s v="EPCT"/>
    <s v="RECANTO DAS EMAS"/>
    <s v="TERMINAL LUZIÂNIA/AVENIDA ÉZIO CARNEIRO/RUA SANTISSÍMO SACRAMENTO/AVENIDA JOVENTINO RODRIGUES/AVENIDA ALFREDO NASSER/BR-040/BR-040/BR-040/BR-040/EPCT"/>
  </r>
  <r>
    <x v="313"/>
    <x v="12"/>
    <x v="4"/>
    <x v="0"/>
    <n v="11"/>
    <s v="EPCT"/>
    <s v="RIACHO FUNDO II"/>
    <s v="TERMINAL LUZIÂNIA/AVENIDA ÉZIO CARNEIRO/RUA SANTISSÍMO SACRAMENTO/AVENIDA JOVENTINO RODRIGUES/AVENIDA ALFREDO NASSER/BR-040/BR-040/BR-040/BR-040/EPCT/EPCT"/>
  </r>
  <r>
    <x v="313"/>
    <x v="12"/>
    <x v="4"/>
    <x v="0"/>
    <n v="12"/>
    <s v="EPNB"/>
    <s v="TAGUATINGA"/>
    <s v="TERMINAL LUZIÂNIA/AVENIDA ÉZIO CARNEIRO/RUA SANTISSÍMO SACRAMENTO/AVENIDA JOVENTINO RODRIGUES/AVENIDA ALFREDO NASSER/BR-040/BR-040/BR-040/BR-040/EPCT/EPCT/EPNB"/>
  </r>
  <r>
    <x v="313"/>
    <x v="12"/>
    <x v="4"/>
    <x v="0"/>
    <n v="13"/>
    <s v="PISTÃO SUL"/>
    <s v="TAGUATINGA"/>
    <s v="TERMINAL LUZIÂNIA/AVENIDA ÉZIO CARNEIRO/RUA SANTISSÍMO SACRAMENTO/AVENIDA JOVENTINO RODRIGUES/AVENIDA ALFREDO NASSER/BR-040/BR-040/BR-040/BR-040/EPCT/EPCT/EPNB/PISTÃO SUL"/>
  </r>
  <r>
    <x v="313"/>
    <x v="12"/>
    <x v="4"/>
    <x v="0"/>
    <n v="14"/>
    <s v="VIADUTO TAGUATINGA CENTRO"/>
    <s v="TAGUATINGA"/>
    <s v="TERMINAL LUZIÂNIA/AVENIDA ÉZIO CARNEIRO/RUA SANTISSÍMO SACRAMENTO/AVENIDA JOVENTINO RODRIGUES/AVENIDA ALFREDO NASSER/BR-040/BR-040/BR-040/BR-040/EPCT/EPCT/EPNB/PISTÃO SUL/VIADUTO TAGUATINGA CENTRO"/>
  </r>
  <r>
    <x v="313"/>
    <x v="12"/>
    <x v="4"/>
    <x v="0"/>
    <n v="15"/>
    <s v="TAGUATINGA CENTRO"/>
    <s v="TAGUATINGA"/>
    <s v="TERMINAL LUZIÂNIA/AVENIDA ÉZIO CARNEIRO/RUA SANTISSÍMO SACRAMENTO/AVENIDA JOVENTINO RODRIGUES/AVENIDA ALFREDO NASSER/BR-040/BR-040/BR-040/BR-040/EPCT/EPCT/EPNB/PISTÃO SUL/VIADUTO TAGUATINGA CENTRO/TAGUATINGA CENTRO"/>
  </r>
  <r>
    <x v="313"/>
    <x v="12"/>
    <x v="4"/>
    <x v="0"/>
    <n v="16"/>
    <s v="TERMINAL TAGUATINGA NORTE"/>
    <s v="TAGUATINGA"/>
    <s v="TERMINAL LUZIÂNIA/AVENIDA ÉZIO CARNEIRO/RUA SANTISSÍMO SACRAMENTO/AVENIDA JOVENTINO RODRIGUES/AVENIDA ALFREDO NASSER/BR-040/BR-040/BR-040/BR-040/EPCT/EPCT/EPNB/PISTÃO SUL/VIADUTO TAGUATINGA CENTRO/TAGUATINGA CENTRO/TERMINAL TAGUATINGA NORTE"/>
  </r>
  <r>
    <x v="313"/>
    <x v="12"/>
    <x v="5"/>
    <x v="1"/>
    <n v="1"/>
    <s v="TERMINAL TAGUATINGA NORTE"/>
    <s v="TAGUATINGA"/>
    <s v="TERMINAL TAGUATINGA NORTE"/>
  </r>
  <r>
    <x v="313"/>
    <x v="12"/>
    <x v="5"/>
    <x v="1"/>
    <n v="2"/>
    <s v="TAGUATINGA CENTRO"/>
    <s v="TAGUATINGA"/>
    <s v="TERMINAL TAGUATINGA NORTE/TAGUATINGA CENTRO"/>
  </r>
  <r>
    <x v="313"/>
    <x v="12"/>
    <x v="5"/>
    <x v="1"/>
    <n v="3"/>
    <s v="VIADUTO TAGUATINGA CENTRO"/>
    <s v="TAGUATINGA"/>
    <s v="TERMINAL TAGUATINGA NORTE/TAGUATINGA CENTRO/VIADUTO TAGUATINGA CENTRO"/>
  </r>
  <r>
    <x v="313"/>
    <x v="12"/>
    <x v="5"/>
    <x v="1"/>
    <n v="4"/>
    <s v="PISTÃO SUL"/>
    <s v="TAGUATINGA"/>
    <s v="TERMINAL TAGUATINGA NORTE/TAGUATINGA CENTRO/VIADUTO TAGUATINGA CENTRO/PISTÃO SUL"/>
  </r>
  <r>
    <x v="313"/>
    <x v="12"/>
    <x v="5"/>
    <x v="1"/>
    <n v="5"/>
    <s v="EPNB"/>
    <s v="TAGUATINGA"/>
    <s v="TERMINAL TAGUATINGA NORTE/TAGUATINGA CENTRO/VIADUTO TAGUATINGA CENTRO/PISTÃO SUL/EPNB"/>
  </r>
  <r>
    <x v="313"/>
    <x v="12"/>
    <x v="5"/>
    <x v="1"/>
    <n v="6"/>
    <s v="EPCT"/>
    <s v="RIACHO FUNDO II"/>
    <s v="TERMINAL TAGUATINGA NORTE/TAGUATINGA CENTRO/VIADUTO TAGUATINGA CENTRO/PISTÃO SUL/EPNB/EPCT"/>
  </r>
  <r>
    <x v="313"/>
    <x v="12"/>
    <x v="5"/>
    <x v="1"/>
    <n v="7"/>
    <s v="EPCT"/>
    <s v="RECANTO DAS EMAS"/>
    <s v="TERMINAL TAGUATINGA NORTE/TAGUATINGA CENTRO/VIADUTO TAGUATINGA CENTRO/PISTÃO SUL/EPNB/EPCT/EPCT"/>
  </r>
  <r>
    <x v="313"/>
    <x v="12"/>
    <x v="5"/>
    <x v="1"/>
    <n v="8"/>
    <s v="BR-040"/>
    <s v="SANTA MARIA"/>
    <s v="TERMINAL TAGUATINGA NORTE/TAGUATINGA CENTRO/VIADUTO TAGUATINGA CENTRO/PISTÃO SUL/EPNB/EPCT/EPCT/BR-040"/>
  </r>
  <r>
    <x v="313"/>
    <x v="12"/>
    <x v="5"/>
    <x v="1"/>
    <n v="9"/>
    <s v="BR-040"/>
    <s v="VALPARAÍSO DO GOIÁS"/>
    <s v="TERMINAL TAGUATINGA NORTE/TAGUATINGA CENTRO/VIADUTO TAGUATINGA CENTRO/PISTÃO SUL/EPNB/EPCT/EPCT/BR-040/BR-040"/>
  </r>
  <r>
    <x v="313"/>
    <x v="12"/>
    <x v="5"/>
    <x v="1"/>
    <n v="10"/>
    <s v="BR-040"/>
    <s v="JARDIM INGÁ"/>
    <s v="TERMINAL TAGUATINGA NORTE/TAGUATINGA CENTRO/VIADUTO TAGUATINGA CENTRO/PISTÃO SUL/EPNB/EPCT/EPCT/BR-040/BR-040/BR-040"/>
  </r>
  <r>
    <x v="313"/>
    <x v="12"/>
    <x v="5"/>
    <x v="1"/>
    <n v="11"/>
    <s v="BR-040"/>
    <s v="PARQUE SOL NASCENTE"/>
    <s v="TERMINAL TAGUATINGA NORTE/TAGUATINGA CENTRO/VIADUTO TAGUATINGA CENTRO/PISTÃO SUL/EPNB/EPCT/EPCT/BR-040/BR-040/BR-040/BR-040"/>
  </r>
  <r>
    <x v="313"/>
    <x v="12"/>
    <x v="5"/>
    <x v="1"/>
    <n v="12"/>
    <s v="AVENIDA ALFREDO NASSER"/>
    <s v="LUZIÂNIA"/>
    <s v="TERMINAL TAGUATINGA NORTE/TAGUATINGA CENTRO/VIADUTO TAGUATINGA CENTRO/PISTÃO SUL/EPNB/EPCT/EPCT/BR-040/BR-040/BR-040/BR-040/AVENIDA ALFREDO NASSER"/>
  </r>
  <r>
    <x v="313"/>
    <x v="12"/>
    <x v="5"/>
    <x v="1"/>
    <n v="13"/>
    <s v="AVENIDA JOVENTINO RODRIGUES"/>
    <s v="LUZIÂNIA"/>
    <s v="TERMINAL TAGUATINGA NORTE/TAGUATINGA CENTRO/VIADUTO TAGUATINGA CENTRO/PISTÃO SUL/EPNB/EPCT/EPCT/BR-040/BR-040/BR-040/BR-040/AVENIDA ALFREDO NASSER/AVENIDA JOVENTINO RODRIGUES"/>
  </r>
  <r>
    <x v="313"/>
    <x v="12"/>
    <x v="5"/>
    <x v="1"/>
    <n v="15"/>
    <s v="RUA SANTISSÍMO SACRAMENTO"/>
    <s v="LUZIÂNIA"/>
    <s v="TERMINAL TAGUATINGA NORTE/TAGUATINGA CENTRO/VIADUTO TAGUATINGA CENTRO/PISTÃO SUL/EPNB/EPCT/EPCT/BR-040/BR-040/BR-040/BR-040/AVENIDA ALFREDO NASSER/AVENIDA JOVENTINO RODRIGUES/RUA SANTISSÍMO SACRAMENTO"/>
  </r>
  <r>
    <x v="313"/>
    <x v="12"/>
    <x v="5"/>
    <x v="1"/>
    <n v="16"/>
    <s v="AVENIDA ÉZIO CARNEIRO"/>
    <s v="LUZIÂNIA"/>
    <s v="TERMINAL TAGUATINGA NORTE/TAGUATINGA CENTRO/VIADUTO TAGUATINGA CENTRO/PISTÃO SUL/EPNB/EPCT/EPCT/BR-040/BR-040/BR-040/BR-040/AVENIDA ALFREDO NASSER/AVENIDA JOVENTINO RODRIGUES/RUA SANTISSÍMO SACRAMENTO/AVENIDA ÉZIO CARNEIRO"/>
  </r>
  <r>
    <x v="313"/>
    <x v="12"/>
    <x v="5"/>
    <x v="1"/>
    <n v="17"/>
    <s v="TERMINAL LUZIÂNIA"/>
    <s v="LUZIÂNIA"/>
    <s v="TERMINAL TAGUATINGA NORTE/TAGUATINGA CENTRO/VIADUTO TAGUATINGA CENTRO/PISTÃO SUL/EPNB/EPCT/EPCT/BR-040/BR-040/BR-040/BR-040/AVENIDA ALFREDO NASSER/AVENIDA JOVENTINO RODRIGUES/RUA SANTISSÍMO SACRAMENTO/AVENIDA ÉZIO CARNEIRO/TERMINAL LUZIÂNIA"/>
  </r>
  <r>
    <x v="234"/>
    <x v="9"/>
    <x v="4"/>
    <x v="0"/>
    <n v="1"/>
    <s v="TERMINAL VALPARAÍSO 2"/>
    <s v="VALPARAÍSO DO GOIÁS"/>
    <s v="TERMINAL VALPARAÍSO 2"/>
  </r>
  <r>
    <x v="234"/>
    <x v="9"/>
    <x v="4"/>
    <x v="0"/>
    <n v="2"/>
    <s v="PERÍMETRO URBANO DO VALPARAÍSO (CÉU AZUL)"/>
    <s v="VALPARAÍSO DO GOIÁS"/>
    <s v="TERMINAL VALPARAÍSO 2/PERÍMETRO URBANO DO VALPARAÍSO (CÉU AZUL)"/>
  </r>
  <r>
    <x v="234"/>
    <x v="9"/>
    <x v="4"/>
    <x v="0"/>
    <n v="3"/>
    <s v="BR-040"/>
    <s v="VALPARAÍSO DO GOIÁS"/>
    <s v="TERMINAL VALPARAÍSO 2/PERÍMETRO URBANO DO VALPARAÍSO (CÉU AZUL)/BR-040"/>
  </r>
  <r>
    <x v="234"/>
    <x v="9"/>
    <x v="4"/>
    <x v="0"/>
    <n v="4"/>
    <s v="BR-040"/>
    <s v="SANTA MARIA"/>
    <s v="TERMINAL VALPARAÍSO 2/PERÍMETRO URBANO DO VALPARAÍSO (CÉU AZUL)/BR-040/BR-040"/>
  </r>
  <r>
    <x v="234"/>
    <x v="9"/>
    <x v="4"/>
    <x v="0"/>
    <n v="5"/>
    <s v="EPIA"/>
    <s v="PARKWAY"/>
    <s v="TERMINAL VALPARAÍSO 2/PERÍMETRO URBANO DO VALPARAÍSO (CÉU AZUL)/BR-040/BR-040/EPIA"/>
  </r>
  <r>
    <x v="234"/>
    <x v="9"/>
    <x v="4"/>
    <x v="0"/>
    <n v="6"/>
    <s v="EPIA"/>
    <s v="CANDANGOLÂNDIA"/>
    <s v="TERMINAL VALPARAÍSO 2/PERÍMETRO URBANO DO VALPARAÍSO (CÉU AZUL)/BR-040/BR-040/EPIA/EPIA"/>
  </r>
  <r>
    <x v="234"/>
    <x v="9"/>
    <x v="4"/>
    <x v="0"/>
    <n v="7"/>
    <s v="PARKSHOPPING"/>
    <s v="GUARÁ"/>
    <s v="TERMINAL VALPARAÍSO 2/PERÍMETRO URBANO DO VALPARAÍSO (CÉU AZUL)/BR-040/BR-040/EPIA/EPIA/PARKSHOPPING"/>
  </r>
  <r>
    <x v="234"/>
    <x v="9"/>
    <x v="4"/>
    <x v="0"/>
    <n v="8"/>
    <s v="EPGU - ZOOLÓGICO"/>
    <s v="GUARÁ"/>
    <s v="TERMINAL VALPARAÍSO 2/PERÍMETRO URBANO DO VALPARAÍSO (CÉU AZUL)/BR-040/BR-040/EPIA/EPIA/PARKSHOPPING/EPGU - ZOOLÓGICO"/>
  </r>
  <r>
    <x v="234"/>
    <x v="9"/>
    <x v="4"/>
    <x v="0"/>
    <n v="9"/>
    <s v="AVENIDA DAS NAÇÕES (VILA TELEBRASÍLIA)"/>
    <s v="BRASÍLIA"/>
    <s v="TERMINAL VALPARAÍSO 2/PERÍMETRO URBANO DO VALPARAÍSO (CÉU AZUL)/BR-040/BR-040/EPIA/EPIA/PARKSHOPPING/EPGU - ZOOLÓGICO/AVENIDA DAS NAÇÕES (VILA TELEBRASÍLIA)"/>
  </r>
  <r>
    <x v="234"/>
    <x v="9"/>
    <x v="4"/>
    <x v="0"/>
    <n v="10"/>
    <s v="EIXO W SUL"/>
    <s v="BRASÍLIA"/>
    <s v="TERMINAL VALPARAÍSO 2/PERÍMETRO URBANO DO VALPARAÍSO (CÉU AZUL)/BR-040/BR-040/EPIA/EPIA/PARKSHOPPING/EPGU - ZOOLÓGICO/AVENIDA DAS NAÇÕES (VILA TELEBRASÍLIA)/EIXO W SUL"/>
  </r>
  <r>
    <x v="234"/>
    <x v="9"/>
    <x v="4"/>
    <x v="0"/>
    <n v="11"/>
    <s v="ESPLANADA"/>
    <s v="BRASÍLIA"/>
    <s v="TERMINAL VALPARAÍSO 2/PERÍMETRO URBANO DO VALPARAÍSO (CÉU AZUL)/BR-040/BR-040/EPIA/EPIA/PARKSHOPPING/EPGU - ZOOLÓGICO/AVENIDA DAS NAÇÕES (VILA TELEBRASÍLIA)/EIXO W SUL/ESPLANADA"/>
  </r>
  <r>
    <x v="234"/>
    <x v="9"/>
    <x v="4"/>
    <x v="0"/>
    <n v="12"/>
    <s v="RODOVIÁRIA PLANO PILOTO"/>
    <s v="BRASÍLIA"/>
    <s v="TERMINAL VALPARAÍSO 2/PERÍMETRO URBANO DO VALPARAÍSO (CÉU AZUL)/BR-040/BR-040/EPIA/EPIA/PARKSHOPPING/EPGU - ZOOLÓGICO/AVENIDA DAS NAÇÕES (VILA TELEBRASÍLIA)/EIXO W SUL/ESPLANADA/RODOVIÁRIA PLANO PILOTO"/>
  </r>
  <r>
    <x v="234"/>
    <x v="9"/>
    <x v="5"/>
    <x v="1"/>
    <n v="1"/>
    <s v="RODOVIÁRIA PLANO PILOTO"/>
    <s v="BRASÍLIA"/>
    <s v="RODOVIÁRIA PLANO PILOTO"/>
  </r>
  <r>
    <x v="234"/>
    <x v="9"/>
    <x v="5"/>
    <x v="1"/>
    <n v="2"/>
    <s v="ESPLANADA"/>
    <s v="BRASÍLIA"/>
    <s v="RODOVIÁRIA PLANO PILOTO/ESPLANADA"/>
  </r>
  <r>
    <x v="234"/>
    <x v="9"/>
    <x v="5"/>
    <x v="1"/>
    <n v="3"/>
    <s v="EIXO W SUL"/>
    <s v="BRASÍLIA"/>
    <s v="RODOVIÁRIA PLANO PILOTO/ESPLANADA/EIXO W SUL"/>
  </r>
  <r>
    <x v="234"/>
    <x v="9"/>
    <x v="5"/>
    <x v="1"/>
    <n v="4"/>
    <s v="AVENIDA DAS NAÇÕES (VILA TELEBRASÍLIA)"/>
    <s v="BRASÍLIA"/>
    <s v="RODOVIÁRIA PLANO PILOTO/ESPLANADA/EIXO W SUL/AVENIDA DAS NAÇÕES (VILA TELEBRASÍLIA)"/>
  </r>
  <r>
    <x v="234"/>
    <x v="9"/>
    <x v="5"/>
    <x v="1"/>
    <n v="5"/>
    <s v="EPGU - ZOOLÓGICO"/>
    <s v="GUARÁ"/>
    <s v="RODOVIÁRIA PLANO PILOTO/ESPLANADA/EIXO W SUL/AVENIDA DAS NAÇÕES (VILA TELEBRASÍLIA)/EPGU - ZOOLÓGICO"/>
  </r>
  <r>
    <x v="234"/>
    <x v="9"/>
    <x v="5"/>
    <x v="1"/>
    <n v="6"/>
    <s v="PARKSHOPPING"/>
    <s v="GUARÁ"/>
    <s v="RODOVIÁRIA PLANO PILOTO/ESPLANADA/EIXO W SUL/AVENIDA DAS NAÇÕES (VILA TELEBRASÍLIA)/EPGU - ZOOLÓGICO/PARKSHOPPING"/>
  </r>
  <r>
    <x v="234"/>
    <x v="9"/>
    <x v="5"/>
    <x v="1"/>
    <n v="7"/>
    <s v="EPIA"/>
    <s v="CANDANGOLÂNDIA"/>
    <s v="RODOVIÁRIA PLANO PILOTO/ESPLANADA/EIXO W SUL/AVENIDA DAS NAÇÕES (VILA TELEBRASÍLIA)/EPGU - ZOOLÓGICO/PARKSHOPPING/EPIA"/>
  </r>
  <r>
    <x v="234"/>
    <x v="9"/>
    <x v="5"/>
    <x v="1"/>
    <n v="8"/>
    <s v="EPIA"/>
    <s v="PARKWAY"/>
    <s v="RODOVIÁRIA PLANO PILOTO/ESPLANADA/EIXO W SUL/AVENIDA DAS NAÇÕES (VILA TELEBRASÍLIA)/EPGU - ZOOLÓGICO/PARKSHOPPING/EPIA/EPIA"/>
  </r>
  <r>
    <x v="234"/>
    <x v="9"/>
    <x v="5"/>
    <x v="1"/>
    <n v="9"/>
    <s v="BR-040"/>
    <s v="SANTA MARIA"/>
    <s v="RODOVIÁRIA PLANO PILOTO/ESPLANADA/EIXO W SUL/AVENIDA DAS NAÇÕES (VILA TELEBRASÍLIA)/EPGU - ZOOLÓGICO/PARKSHOPPING/EPIA/EPIA/BR-040"/>
  </r>
  <r>
    <x v="234"/>
    <x v="9"/>
    <x v="5"/>
    <x v="1"/>
    <n v="10"/>
    <s v="BR-040"/>
    <s v="VALPARAÍSO DO GOIÁS"/>
    <s v="RODOVIÁRIA PLANO PILOTO/ESPLANADA/EIXO W SUL/AVENIDA DAS NAÇÕES (VILA TELEBRASÍLIA)/EPGU - ZOOLÓGICO/PARKSHOPPING/EPIA/EPIA/BR-040/BR-040"/>
  </r>
  <r>
    <x v="234"/>
    <x v="9"/>
    <x v="5"/>
    <x v="1"/>
    <n v="11"/>
    <s v="PERÍMETRO URBANO DO VALPARAÍSO (CÉU AZUL)"/>
    <s v="VALPARAÍSO DO GOIÁS"/>
    <s v="RODOVIÁRIA PLANO PILOTO/ESPLANADA/EIXO W SUL/AVENIDA DAS NAÇÕES (VILA TELEBRASÍLIA)/EPGU - ZOOLÓGICO/PARKSHOPPING/EPIA/EPIA/BR-040/BR-040/PERÍMETRO URBANO DO VALPARAÍSO (CÉU AZUL)"/>
  </r>
  <r>
    <x v="234"/>
    <x v="9"/>
    <x v="5"/>
    <x v="1"/>
    <n v="12"/>
    <s v="VALPARAÍSO"/>
    <s v="VALPARAÍSO DO GOIÁS"/>
    <s v="RODOVIÁRIA PLANO PILOTO/ESPLANADA/EIXO W SUL/AVENIDA DAS NAÇÕES (VILA TELEBRASÍLIA)/EPGU - ZOOLÓGICO/PARKSHOPPING/EPIA/EPIA/BR-040/BR-040/PERÍMETRO URBANO DO VALPARAÍSO (CÉU AZUL)/VALPARAÍSO"/>
  </r>
  <r>
    <x v="236"/>
    <x v="9"/>
    <x v="4"/>
    <x v="0"/>
    <n v="1"/>
    <s v="VALPARAÍSO"/>
    <s v="VALPARAÍSO DO GOIÁS"/>
    <s v="VALPARAÍSO"/>
  </r>
  <r>
    <x v="236"/>
    <x v="9"/>
    <x v="4"/>
    <x v="0"/>
    <n v="2"/>
    <s v="VALPARAÍSO 1"/>
    <s v="VALPARAÍSO DO GOIÁS"/>
    <s v="VALPARAÍSO/VALPARAÍSO 1"/>
  </r>
  <r>
    <x v="236"/>
    <x v="9"/>
    <x v="4"/>
    <x v="0"/>
    <n v="3"/>
    <s v="PERÍMETRO URBANO DO VALPARAÍSO (CÉU AZUL)"/>
    <s v="VALPARAÍSO DO GOIÁS"/>
    <s v="VALPARAÍSO/VALPARAÍSO 1/PERÍMETRO URBANO DO VALPARAÍSO (CÉU AZUL)"/>
  </r>
  <r>
    <x v="236"/>
    <x v="9"/>
    <x v="4"/>
    <x v="0"/>
    <n v="4"/>
    <s v="BR-040"/>
    <s v="VALPARAÍSO DO GOIÁS"/>
    <s v="VALPARAÍSO/VALPARAÍSO 1/PERÍMETRO URBANO DO VALPARAÍSO (CÉU AZUL)/BR-040"/>
  </r>
  <r>
    <x v="236"/>
    <x v="9"/>
    <x v="4"/>
    <x v="0"/>
    <n v="5"/>
    <s v="BR-040"/>
    <s v="SANTA MARIA"/>
    <s v="VALPARAÍSO/VALPARAÍSO 1/PERÍMETRO URBANO DO VALPARAÍSO (CÉU AZUL)/BR-040/BR-040"/>
  </r>
  <r>
    <x v="236"/>
    <x v="9"/>
    <x v="4"/>
    <x v="0"/>
    <n v="6"/>
    <s v="EPIA"/>
    <s v="PARKWAY"/>
    <s v="VALPARAÍSO/VALPARAÍSO 1/PERÍMETRO URBANO DO VALPARAÍSO (CÉU AZUL)/BR-040/BR-040/EPIA"/>
  </r>
  <r>
    <x v="236"/>
    <x v="9"/>
    <x v="4"/>
    <x v="0"/>
    <n v="7"/>
    <s v="EPIA"/>
    <s v="CANDANGOLÂNDIA"/>
    <s v="VALPARAÍSO/VALPARAÍSO 1/PERÍMETRO URBANO DO VALPARAÍSO (CÉU AZUL)/BR-040/BR-040/EPIA/EPIA"/>
  </r>
  <r>
    <x v="236"/>
    <x v="9"/>
    <x v="4"/>
    <x v="0"/>
    <n v="8"/>
    <s v="PARKSHOPPING"/>
    <s v="GUARÁ"/>
    <s v="VALPARAÍSO/VALPARAÍSO 1/PERÍMETRO URBANO DO VALPARAÍSO (CÉU AZUL)/BR-040/BR-040/EPIA/EPIA/PARKSHOPPING"/>
  </r>
  <r>
    <x v="236"/>
    <x v="9"/>
    <x v="4"/>
    <x v="0"/>
    <n v="9"/>
    <s v="EPGU - ZOOLÓGICO"/>
    <s v="GUARÁ"/>
    <s v="VALPARAÍSO/VALPARAÍSO 1/PERÍMETRO URBANO DO VALPARAÍSO (CÉU AZUL)/BR-040/BR-040/EPIA/EPIA/PARKSHOPPING/EPGU - ZOOLÓGICO"/>
  </r>
  <r>
    <x v="236"/>
    <x v="9"/>
    <x v="4"/>
    <x v="0"/>
    <n v="10"/>
    <s v="AVENIDA DAS NAÇÕES (VILA TELEBRASÍLIA)"/>
    <s v="BRASÍLIA"/>
    <s v="VALPARAÍSO/VALPARAÍSO 1/PERÍMETRO URBANO DO VALPARAÍSO (CÉU AZUL)/BR-040/BR-040/EPIA/EPIA/PARKSHOPPING/EPGU - ZOOLÓGICO/AVENIDA DAS NAÇÕES (VILA TELEBRASÍLIA)"/>
  </r>
  <r>
    <x v="236"/>
    <x v="9"/>
    <x v="4"/>
    <x v="0"/>
    <n v="11"/>
    <s v="EIXO W SUL"/>
    <s v="BRASÍLIA"/>
    <s v="VALPARAÍSO/VALPARAÍSO 1/PERÍMETRO URBANO DO VALPARAÍSO (CÉU AZUL)/BR-040/BR-040/EPIA/EPIA/PARKSHOPPING/EPGU - ZOOLÓGICO/AVENIDA DAS NAÇÕES (VILA TELEBRASÍLIA)/EIXO W SUL"/>
  </r>
  <r>
    <x v="236"/>
    <x v="9"/>
    <x v="4"/>
    <x v="0"/>
    <n v="12"/>
    <s v="RODOVIÁRIA PLANO PILOTO"/>
    <s v="BRASÍLIA"/>
    <s v="VALPARAÍSO/VALPARAÍSO 1/PERÍMETRO URBANO DO VALPARAÍSO (CÉU AZUL)/BR-040/BR-040/EPIA/EPIA/PARKSHOPPING/EPGU - ZOOLÓGICO/AVENIDA DAS NAÇÕES (VILA TELEBRASÍLIA)/EIXO W SUL/RODOVIÁRIA PLANO PILOTO"/>
  </r>
  <r>
    <x v="236"/>
    <x v="9"/>
    <x v="5"/>
    <x v="1"/>
    <n v="1"/>
    <s v="RODOVIÁRIA PLANO PILOTO"/>
    <s v="BRASÍLIA"/>
    <s v="RODOVIÁRIA PLANO PILOTO"/>
  </r>
  <r>
    <x v="236"/>
    <x v="9"/>
    <x v="5"/>
    <x v="1"/>
    <n v="2"/>
    <s v="EIXO W SUL"/>
    <s v="BRASÍLIA"/>
    <s v="RODOVIÁRIA PLANO PILOTO/EIXO W SUL"/>
  </r>
  <r>
    <x v="236"/>
    <x v="9"/>
    <x v="5"/>
    <x v="1"/>
    <n v="3"/>
    <s v="AVENIDA DAS NAÇÕES (VILA TELEBRASÍLIA)"/>
    <s v="BRASÍLIA"/>
    <s v="RODOVIÁRIA PLANO PILOTO/EIXO W SUL/AVENIDA DAS NAÇÕES (VILA TELEBRASÍLIA)"/>
  </r>
  <r>
    <x v="236"/>
    <x v="9"/>
    <x v="5"/>
    <x v="1"/>
    <n v="4"/>
    <s v="EPGU - ZOOLÓGICO"/>
    <s v="GUARÁ"/>
    <s v="RODOVIÁRIA PLANO PILOTO/EIXO W SUL/AVENIDA DAS NAÇÕES (VILA TELEBRASÍLIA)/EPGU - ZOOLÓGICO"/>
  </r>
  <r>
    <x v="236"/>
    <x v="9"/>
    <x v="5"/>
    <x v="1"/>
    <n v="5"/>
    <s v="PARKSHOPPING"/>
    <s v="GUARÁ"/>
    <s v="RODOVIÁRIA PLANO PILOTO/EIXO W SUL/AVENIDA DAS NAÇÕES (VILA TELEBRASÍLIA)/EPGU - ZOOLÓGICO/PARKSHOPPING"/>
  </r>
  <r>
    <x v="236"/>
    <x v="9"/>
    <x v="5"/>
    <x v="1"/>
    <n v="6"/>
    <s v="EPIA"/>
    <s v="CANDANGOLÂNDIA"/>
    <s v="RODOVIÁRIA PLANO PILOTO/EIXO W SUL/AVENIDA DAS NAÇÕES (VILA TELEBRASÍLIA)/EPGU - ZOOLÓGICO/PARKSHOPPING/EPIA"/>
  </r>
  <r>
    <x v="236"/>
    <x v="9"/>
    <x v="5"/>
    <x v="1"/>
    <n v="7"/>
    <s v="EPIA"/>
    <s v="PARKWAY"/>
    <s v="RODOVIÁRIA PLANO PILOTO/EIXO W SUL/AVENIDA DAS NAÇÕES (VILA TELEBRASÍLIA)/EPGU - ZOOLÓGICO/PARKSHOPPING/EPIA/EPIA"/>
  </r>
  <r>
    <x v="236"/>
    <x v="9"/>
    <x v="5"/>
    <x v="1"/>
    <n v="8"/>
    <s v="BR-040"/>
    <s v="SANTA MARIA"/>
    <s v="RODOVIÁRIA PLANO PILOTO/EIXO W SUL/AVENIDA DAS NAÇÕES (VILA TELEBRASÍLIA)/EPGU - ZOOLÓGICO/PARKSHOPPING/EPIA/EPIA/BR-040"/>
  </r>
  <r>
    <x v="236"/>
    <x v="9"/>
    <x v="5"/>
    <x v="1"/>
    <n v="9"/>
    <s v="BR-040"/>
    <s v="VALPARAÍSO DO GOIÁS"/>
    <s v="RODOVIÁRIA PLANO PILOTO/EIXO W SUL/AVENIDA DAS NAÇÕES (VILA TELEBRASÍLIA)/EPGU - ZOOLÓGICO/PARKSHOPPING/EPIA/EPIA/BR-040/BR-040"/>
  </r>
  <r>
    <x v="236"/>
    <x v="9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6"/>
    <x v="9"/>
    <x v="5"/>
    <x v="1"/>
    <n v="11"/>
    <s v="VALPARAÍSO 1"/>
    <s v="VALPARAÍSO DO GOIÁS"/>
    <s v="RODOVIÁRIA PLANO PILOTO/EIXO W SUL/AVENIDA DAS NAÇÕES (VILA TELEBRASÍLIA)/EPGU - ZOOLÓGICO/PARKSHOPPING/EPIA/EPIA/BR-040/BR-040/PERÍMETRO URBANO DO VALPARAÍSO (CÉU AZUL)/VALPARAÍSO 1"/>
  </r>
  <r>
    <x v="236"/>
    <x v="9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VALPARAÍSO 1/VALPARAÍSO"/>
  </r>
  <r>
    <x v="250"/>
    <x v="9"/>
    <x v="4"/>
    <x v="0"/>
    <n v="1"/>
    <s v="TERMINAL VALPARAÍSO 2"/>
    <s v="VALPARAÍSO DO GOIÁS"/>
    <s v="TERMINAL VALPARAÍSO 2"/>
  </r>
  <r>
    <x v="250"/>
    <x v="9"/>
    <x v="4"/>
    <x v="0"/>
    <n v="2"/>
    <s v="VALPARAÍSO 1 E 2"/>
    <s v="VALPARAÍSO DO GOIÁS"/>
    <s v="TERMINAL VALPARAÍSO 2/VALPARAÍSO 1 E 2"/>
  </r>
  <r>
    <x v="250"/>
    <x v="9"/>
    <x v="4"/>
    <x v="0"/>
    <n v="3"/>
    <s v="PERÍMETRO URBANO DO VALPARAÍSO (CÉU AZUL)"/>
    <s v="VALPARAÍSO DO GOIÁS"/>
    <s v="TERMINAL VALPARAÍSO 2/VALPARAÍSO 1 E 2/PERÍMETRO URBANO DO VALPARAÍSO (CÉU AZUL)"/>
  </r>
  <r>
    <x v="250"/>
    <x v="9"/>
    <x v="4"/>
    <x v="0"/>
    <n v="4"/>
    <s v="BR-040"/>
    <s v="SANTA MARIA"/>
    <s v="TERMINAL VALPARAÍSO 2/VALPARAÍSO 1 E 2/PERÍMETRO URBANO DO VALPARAÍSO (CÉU AZUL)/BR-040"/>
  </r>
  <r>
    <x v="250"/>
    <x v="9"/>
    <x v="4"/>
    <x v="0"/>
    <n v="5"/>
    <s v="EPIA"/>
    <s v="PARKWAY"/>
    <s v="TERMINAL VALPARAÍSO 2/VALPARAÍSO 1 E 2/PERÍMETRO URBANO DO VALPARAÍSO (CÉU AZUL)/BR-040/EPIA"/>
  </r>
  <r>
    <x v="250"/>
    <x v="9"/>
    <x v="4"/>
    <x v="0"/>
    <n v="6"/>
    <s v="EPIA"/>
    <s v="CANDANGOLÂNDIA"/>
    <s v="TERMINAL VALPARAÍSO 2/VALPARAÍSO 1 E 2/PERÍMETRO URBANO DO VALPARAÍSO (CÉU AZUL)/BR-040/EPIA/EPIA"/>
  </r>
  <r>
    <x v="250"/>
    <x v="9"/>
    <x v="4"/>
    <x v="0"/>
    <n v="7"/>
    <s v="EPIA"/>
    <s v="GUARÁ"/>
    <s v="TERMINAL VALPARAÍSO 2/VALPARAÍSO 1 E 2/PERÍMETRO URBANO DO VALPARAÍSO (CÉU AZUL)/BR-040/EPIA/EPIA/EPIA"/>
  </r>
  <r>
    <x v="250"/>
    <x v="9"/>
    <x v="4"/>
    <x v="0"/>
    <n v="8"/>
    <s v="PARKSHOPPING"/>
    <s v="GUARÁ"/>
    <s v="TERMINAL VALPARAÍSO 2/VALPARAÍSO 1 E 2/PERÍMETRO URBANO DO VALPARAÍSO (CÉU AZUL)/BR-040/EPIA/EPIA/EPIA/PARKSHOPPING"/>
  </r>
  <r>
    <x v="250"/>
    <x v="9"/>
    <x v="4"/>
    <x v="0"/>
    <n v="9"/>
    <s v="EPIG"/>
    <s v="OCTOGONAL"/>
    <s v="TERMINAL VALPARAÍSO 2/VALPARAÍSO 1 E 2/PERÍMETRO URBANO DO VALPARAÍSO (CÉU AZUL)/BR-040/EPIA/EPIA/EPIA/PARKSHOPPING/EPIG"/>
  </r>
  <r>
    <x v="250"/>
    <x v="9"/>
    <x v="4"/>
    <x v="0"/>
    <n v="10"/>
    <s v="EPIG"/>
    <s v="SUDOESTE"/>
    <s v="TERMINAL VALPARAÍSO 2/VALPARAÍSO 1 E 2/PERÍMETRO URBANO DO VALPARAÍSO (CÉU AZUL)/BR-040/EPIA/EPIA/EPIA/PARKSHOPPING/EPIG/EPIG"/>
  </r>
  <r>
    <x v="250"/>
    <x v="9"/>
    <x v="4"/>
    <x v="0"/>
    <n v="11"/>
    <s v="S I G"/>
    <s v="SETOR GRÁFICO"/>
    <s v="TERMINAL VALPARAÍSO 2/VALPARAÍSO 1 E 2/PERÍMETRO URBANO DO VALPARAÍSO (CÉU AZUL)/BR-040/EPIA/EPIA/EPIA/PARKSHOPPING/EPIG/EPIG/S I G"/>
  </r>
  <r>
    <x v="250"/>
    <x v="9"/>
    <x v="4"/>
    <x v="0"/>
    <n v="12"/>
    <s v="PALÁCIO DO BURITI"/>
    <s v="BRASÍLIA"/>
    <s v="TERMINAL VALPARAÍSO 2/VALPARAÍSO 1 E 2/PERÍMETRO URBANO DO VALPARAÍSO (CÉU AZUL)/BR-040/EPIA/EPIA/EPIA/PARKSHOPPING/EPIG/EPIG/S I G/PALÁCIO DO BURITI"/>
  </r>
  <r>
    <x v="250"/>
    <x v="9"/>
    <x v="4"/>
    <x v="0"/>
    <n v="13"/>
    <s v="EIXO MONUMENTAL"/>
    <s v="BRASÍLIA"/>
    <s v="TERMINAL VALPARAÍSO 2/VALPARAÍSO 1 E 2/PERÍMETRO URBANO DO VALPARAÍSO (CÉU AZUL)/BR-040/EPIA/EPIA/EPIA/PARKSHOPPING/EPIG/EPIG/S I G/PALÁCIO DO BURITI/EIXO MONUMENTAL"/>
  </r>
  <r>
    <x v="250"/>
    <x v="9"/>
    <x v="4"/>
    <x v="0"/>
    <n v="14"/>
    <s v="TORRE DE TV"/>
    <s v="BRASÍLIA"/>
    <s v="TERMINAL VALPARAÍSO 2/VALPARAÍSO 1 E 2/PERÍMETRO URBANO DO VALPARAÍSO (CÉU AZUL)/BR-040/EPIA/EPIA/EPIA/PARKSHOPPING/EPIG/EPIG/S I G/PALÁCIO DO BURITI/EIXO MONUMENTAL/TORRE DE TV"/>
  </r>
  <r>
    <x v="250"/>
    <x v="9"/>
    <x v="5"/>
    <x v="1"/>
    <n v="1"/>
    <s v="TORRE DE TV"/>
    <s v="BRASÍLIA"/>
    <s v="TORRE DE TV"/>
  </r>
  <r>
    <x v="250"/>
    <x v="9"/>
    <x v="5"/>
    <x v="1"/>
    <n v="2"/>
    <s v="EIXO MONUMENTAL"/>
    <s v="BRASÍLIA"/>
    <s v="TORRE DE TV/EIXO MONUMENTAL"/>
  </r>
  <r>
    <x v="250"/>
    <x v="9"/>
    <x v="5"/>
    <x v="1"/>
    <n v="3"/>
    <s v="PALÁCIO DO BURITI"/>
    <s v="BRASÍLIA"/>
    <s v="TORRE DE TV/EIXO MONUMENTAL/PALÁCIO DO BURITI"/>
  </r>
  <r>
    <x v="250"/>
    <x v="9"/>
    <x v="5"/>
    <x v="1"/>
    <n v="4"/>
    <s v="S I G"/>
    <s v="SETOR GRÁFICO"/>
    <s v="TORRE DE TV/EIXO MONUMENTAL/PALÁCIO DO BURITI/S I G"/>
  </r>
  <r>
    <x v="250"/>
    <x v="9"/>
    <x v="5"/>
    <x v="1"/>
    <n v="5"/>
    <s v="EPIG"/>
    <s v="SUDOESTE"/>
    <s v="TORRE DE TV/EIXO MONUMENTAL/PALÁCIO DO BURITI/S I G/EPIG"/>
  </r>
  <r>
    <x v="250"/>
    <x v="9"/>
    <x v="5"/>
    <x v="1"/>
    <n v="6"/>
    <s v="EPIG"/>
    <s v="OCTOGONAL"/>
    <s v="TORRE DE TV/EIXO MONUMENTAL/PALÁCIO DO BURITI/S I G/EPIG/EPIG"/>
  </r>
  <r>
    <x v="250"/>
    <x v="9"/>
    <x v="5"/>
    <x v="1"/>
    <n v="7"/>
    <s v="PARKSHOPPING"/>
    <s v="GUARÁ"/>
    <s v="TORRE DE TV/EIXO MONUMENTAL/PALÁCIO DO BURITI/S I G/EPIG/EPIG/PARKSHOPPING"/>
  </r>
  <r>
    <x v="250"/>
    <x v="9"/>
    <x v="5"/>
    <x v="1"/>
    <n v="8"/>
    <s v="EPIA"/>
    <s v="GUARÁ"/>
    <s v="TORRE DE TV/EIXO MONUMENTAL/PALÁCIO DO BURITI/S I G/EPIG/EPIG/PARKSHOPPING/EPIA"/>
  </r>
  <r>
    <x v="250"/>
    <x v="9"/>
    <x v="5"/>
    <x v="1"/>
    <n v="9"/>
    <s v="EPIA"/>
    <s v="CANDANGOLÂNDIA"/>
    <s v="TORRE DE TV/EIXO MONUMENTAL/PALÁCIO DO BURITI/S I G/EPIG/EPIG/PARKSHOPPING/EPIA/EPIA"/>
  </r>
  <r>
    <x v="250"/>
    <x v="9"/>
    <x v="5"/>
    <x v="1"/>
    <n v="10"/>
    <s v="EPIA"/>
    <s v="PARKWAY"/>
    <s v="TORRE DE TV/EIXO MONUMENTAL/PALÁCIO DO BURITI/S I G/EPIG/EPIG/PARKSHOPPING/EPIA/EPIA/EPIA"/>
  </r>
  <r>
    <x v="250"/>
    <x v="9"/>
    <x v="5"/>
    <x v="1"/>
    <n v="11"/>
    <s v="BR-040"/>
    <s v="SANTA MARIA"/>
    <s v="TORRE DE TV/EIXO MONUMENTAL/PALÁCIO DO BURITI/S I G/EPIG/EPIG/PARKSHOPPING/EPIA/EPIA/EPIA/BR-040"/>
  </r>
  <r>
    <x v="250"/>
    <x v="9"/>
    <x v="5"/>
    <x v="1"/>
    <n v="12"/>
    <s v="PERÍMETRO URBANO DO VALPARAÍSO (CÉU AZUL)"/>
    <s v="VALPARAÍSO DO GOIÁS"/>
    <s v="TORRE DE TV/EIXO MONUMENTAL/PALÁCIO DO BURITI/S I G/EPIG/EPIG/PARKSHOPPING/EPIA/EPIA/EPIA/BR-040/PERÍMETRO URBANO DO VALPARAÍSO (CÉU AZUL)"/>
  </r>
  <r>
    <x v="250"/>
    <x v="9"/>
    <x v="5"/>
    <x v="1"/>
    <n v="13"/>
    <s v="VALPARAÍSO 1 E 2"/>
    <s v="VALPARAÍSO DO GOIÁS"/>
    <s v="TORRE DE TV/EIXO MONUMENTAL/PALÁCIO DO BURITI/S I G/EPIG/EPIG/PARKSHOPPING/EPIA/EPIA/EPIA/BR-040/PERÍMETRO URBANO DO VALPARAÍSO (CÉU AZUL)/VALPARAÍSO 1 E 2"/>
  </r>
  <r>
    <x v="250"/>
    <x v="9"/>
    <x v="5"/>
    <x v="1"/>
    <n v="14"/>
    <s v="TERMINAL VALPARAÍSO 2"/>
    <s v="VALPARAÍSO DO GOIÁS"/>
    <s v="TORRE DE TV/EIXO MONUMENTAL/PALÁCIO DO BURITI/S I G/EPIG/EPIG/PARKSHOPPING/EPIA/EPIA/EPIA/BR-040/PERÍMETRO URBANO DO VALPARAÍSO (CÉU AZUL)/VALPARAÍSO 1 E 2/TERMINAL VALPARAÍSO 2"/>
  </r>
  <r>
    <x v="252"/>
    <x v="9"/>
    <x v="4"/>
    <x v="0"/>
    <n v="1"/>
    <s v="TERMINAL VALPARAÍSO 2"/>
    <s v="VALPARAÍSO DO GOIÁS"/>
    <s v="TERMINAL VALPARAÍSO 2"/>
  </r>
  <r>
    <x v="252"/>
    <x v="9"/>
    <x v="4"/>
    <x v="0"/>
    <n v="2"/>
    <s v="PERÍMETRO URBANO DO VALPARAÍSO (CÉU AZUL - 2ª/3ª ETAPA)"/>
    <s v="VALPARAÍSO DO GOIÁS"/>
    <s v="TERMINAL VALPARAÍSO 2/PERÍMETRO URBANO DO VALPARAÍSO (CÉU AZUL - 2ª/3ª ETAPA)"/>
  </r>
  <r>
    <x v="252"/>
    <x v="9"/>
    <x v="4"/>
    <x v="0"/>
    <n v="3"/>
    <s v="BR-040"/>
    <s v="SANTA MARIA"/>
    <s v="TERMINAL VALPARAÍSO 2/PERÍMETRO URBANO DO VALPARAÍSO (CÉU AZUL - 2ª/3ª ETAPA)/BR-040"/>
  </r>
  <r>
    <x v="252"/>
    <x v="9"/>
    <x v="4"/>
    <x v="0"/>
    <n v="4"/>
    <s v="EPIA"/>
    <s v="PARKWAY"/>
    <s v="TERMINAL VALPARAÍSO 2/PERÍMETRO URBANO DO VALPARAÍSO (CÉU AZUL - 2ª/3ª ETAPA)/BR-040/EPIA"/>
  </r>
  <r>
    <x v="252"/>
    <x v="9"/>
    <x v="4"/>
    <x v="0"/>
    <n v="5"/>
    <s v="EPIA"/>
    <s v="CANDANGOLÂNDIA"/>
    <s v="TERMINAL VALPARAÍSO 2/PERÍMETRO URBANO DO VALPARAÍSO (CÉU AZUL - 2ª/3ª ETAPA)/BR-040/EPIA/EPIA"/>
  </r>
  <r>
    <x v="252"/>
    <x v="9"/>
    <x v="4"/>
    <x v="0"/>
    <n v="6"/>
    <s v="EPIA"/>
    <s v="GUARÁ"/>
    <s v="TERMINAL VALPARAÍSO 2/PERÍMETRO URBANO DO VALPARAÍSO (CÉU AZUL - 2ª/3ª ETAPA)/BR-040/EPIA/EPIA/EPIA"/>
  </r>
  <r>
    <x v="252"/>
    <x v="9"/>
    <x v="4"/>
    <x v="0"/>
    <n v="7"/>
    <s v="PARKSHOPPING"/>
    <s v="GUARÁ"/>
    <s v="TERMINAL VALPARAÍSO 2/PERÍMETRO URBANO DO VALPARAÍSO (CÉU AZUL - 2ª/3ª ETAPA)/BR-040/EPIA/EPIA/EPIA/PARKSHOPPING"/>
  </r>
  <r>
    <x v="252"/>
    <x v="9"/>
    <x v="4"/>
    <x v="0"/>
    <n v="8"/>
    <s v="EPIA"/>
    <s v="SIA"/>
    <s v="TERMINAL VALPARAÍSO 2/PERÍMETRO URBANO DO VALPARAÍSO (CÉU AZUL - 2ª/3ª ETAPA)/BR-040/EPIA/EPIA/EPIA/PARKSHOPPING/EPIA"/>
  </r>
  <r>
    <x v="252"/>
    <x v="9"/>
    <x v="4"/>
    <x v="0"/>
    <n v="9"/>
    <s v="S I A - TRECHO 2"/>
    <s v="BRASÍLIA"/>
    <s v="TERMINAL VALPARAÍSO 2/PERÍMETRO URBANO DO VALPARAÍSO (CÉU AZUL - 2ª/3ª ETAPA)/BR-040/EPIA/EPIA/EPIA/PARKSHOPPING/EPIA/S I A - TRECHO 2"/>
  </r>
  <r>
    <x v="252"/>
    <x v="9"/>
    <x v="4"/>
    <x v="0"/>
    <n v="10"/>
    <s v="S I A - TRECHO 3"/>
    <s v="BRASÍLIA"/>
    <s v="TERMINAL VALPARAÍSO 2/PERÍMETRO URBANO DO VALPARAÍSO (CÉU AZUL - 2ª/3ª ETAPA)/BR-040/EPIA/EPIA/EPIA/PARKSHOPPING/EPIA/S I A - TRECHO 2/S I A - TRECHO 3"/>
  </r>
  <r>
    <x v="252"/>
    <x v="9"/>
    <x v="4"/>
    <x v="0"/>
    <n v="11"/>
    <s v="EPIA"/>
    <s v="CRUZEIRO"/>
    <s v="TERMINAL VALPARAÍSO 2/PERÍMETRO URBANO DO VALPARAÍSO (CÉU AZUL - 2ª/3ª ETAPA)/BR-040/EPIA/EPIA/EPIA/PARKSHOPPING/EPIA/S I A - TRECHO 2/S I A - TRECHO 3/EPIA"/>
  </r>
  <r>
    <x v="252"/>
    <x v="9"/>
    <x v="4"/>
    <x v="0"/>
    <n v="12"/>
    <s v="S A A N"/>
    <s v="BRASÍLIA"/>
    <s v="TERMINAL VALPARAÍSO 2/PERÍMETRO URBANO DO VALPARAÍSO (CÉU AZUL - 2ª/3ª ETAPA)/BR-040/EPIA/EPIA/EPIA/PARKSHOPPING/EPIA/S I A - TRECHO 2/S I A - TRECHO 3/EPIA/S A A N"/>
  </r>
  <r>
    <x v="252"/>
    <x v="9"/>
    <x v="4"/>
    <x v="0"/>
    <n v="13"/>
    <s v="EPIA"/>
    <s v="SOF NORTE"/>
    <s v="TERMINAL VALPARAÍSO 2/PERÍMETRO URBANO DO VALPARAÍSO (CÉU AZUL - 2ª/3ª ETAPA)/BR-040/EPIA/EPIA/EPIA/PARKSHOPPING/EPIA/S I A - TRECHO 2/S I A - TRECHO 3/EPIA/S A A N/EPIA"/>
  </r>
  <r>
    <x v="252"/>
    <x v="9"/>
    <x v="5"/>
    <x v="1"/>
    <n v="1"/>
    <s v="EPIA"/>
    <s v="SOF NORTE"/>
    <s v="EPIA"/>
  </r>
  <r>
    <x v="252"/>
    <x v="9"/>
    <x v="5"/>
    <x v="1"/>
    <n v="2"/>
    <s v="S A A N"/>
    <s v="BRASÍLIA"/>
    <s v="EPIA/S A A N"/>
  </r>
  <r>
    <x v="252"/>
    <x v="9"/>
    <x v="5"/>
    <x v="1"/>
    <n v="3"/>
    <s v="EPIA"/>
    <s v="CRUZEIRO"/>
    <s v="EPIA/S A A N/EPIA"/>
  </r>
  <r>
    <x v="252"/>
    <x v="9"/>
    <x v="5"/>
    <x v="1"/>
    <n v="4"/>
    <s v="S I A - TRECHO 3"/>
    <s v="BRASÍLIA"/>
    <s v="EPIA/S A A N/EPIA/S I A - TRECHO 3"/>
  </r>
  <r>
    <x v="252"/>
    <x v="9"/>
    <x v="5"/>
    <x v="1"/>
    <n v="5"/>
    <s v="S I A - TRECHO 2"/>
    <s v="BRASÍLIA"/>
    <s v="EPIA/S A A N/EPIA/S I A - TRECHO 3/S I A - TRECHO 2"/>
  </r>
  <r>
    <x v="252"/>
    <x v="9"/>
    <x v="5"/>
    <x v="1"/>
    <n v="6"/>
    <s v="EPIA"/>
    <s v="SIA"/>
    <s v="EPIA/S A A N/EPIA/S I A - TRECHO 3/S I A - TRECHO 2/EPIA"/>
  </r>
  <r>
    <x v="252"/>
    <x v="9"/>
    <x v="5"/>
    <x v="1"/>
    <n v="7"/>
    <s v="PARKSHOPPING"/>
    <s v="GUARÁ"/>
    <s v="EPIA/S A A N/EPIA/S I A - TRECHO 3/S I A - TRECHO 2/EPIA/PARKSHOPPING"/>
  </r>
  <r>
    <x v="252"/>
    <x v="9"/>
    <x v="5"/>
    <x v="1"/>
    <n v="8"/>
    <s v="EPIA"/>
    <s v="GUARÁ"/>
    <s v="EPIA/S A A N/EPIA/S I A - TRECHO 3/S I A - TRECHO 2/EPIA/PARKSHOPPING/EPIA"/>
  </r>
  <r>
    <x v="252"/>
    <x v="9"/>
    <x v="5"/>
    <x v="1"/>
    <n v="9"/>
    <s v="EPIA"/>
    <s v="CANDANGOLÂNDIA"/>
    <s v="EPIA/S A A N/EPIA/S I A - TRECHO 3/S I A - TRECHO 2/EPIA/PARKSHOPPING/EPIA/EPIA"/>
  </r>
  <r>
    <x v="252"/>
    <x v="9"/>
    <x v="5"/>
    <x v="1"/>
    <n v="10"/>
    <s v="EPIA"/>
    <s v="PARKWAY"/>
    <s v="EPIA/S A A N/EPIA/S I A - TRECHO 3/S I A - TRECHO 2/EPIA/PARKSHOPPING/EPIA/EPIA/EPIA"/>
  </r>
  <r>
    <x v="252"/>
    <x v="9"/>
    <x v="5"/>
    <x v="1"/>
    <n v="11"/>
    <s v="BR-040"/>
    <s v="SANTA MARIA"/>
    <s v="EPIA/S A A N/EPIA/S I A - TRECHO 3/S I A - TRECHO 2/EPIA/PARKSHOPPING/EPIA/EPIA/EPIA/BR-040"/>
  </r>
  <r>
    <x v="252"/>
    <x v="9"/>
    <x v="5"/>
    <x v="1"/>
    <n v="12"/>
    <s v="PERÍMETRO URBANO DO VALPARAÍSO (CÉU AZUL - 2ª/3ª ETAPA)"/>
    <s v="VALPARAÍSO DO GOIÁS"/>
    <s v="EPIA/S A A N/EPIA/S I A - TRECHO 3/S I A - TRECHO 2/EPIA/PARKSHOPPING/EPIA/EPIA/EPIA/BR-040/PERÍMETRO URBANO DO VALPARAÍSO (CÉU AZUL - 2ª/3ª ETAPA)"/>
  </r>
  <r>
    <x v="252"/>
    <x v="9"/>
    <x v="5"/>
    <x v="1"/>
    <n v="13"/>
    <s v="VALPARAÍSO"/>
    <s v="VALPARAÍSO DO GOIÁS"/>
    <s v="EPIA/S A A N/EPIA/S I A - TRECHO 3/S I A - TRECHO 2/EPIA/PARKSHOPPING/EPIA/EPIA/EPIA/BR-040/PERÍMETRO URBANO DO VALPARAÍSO (CÉU AZUL - 2ª/3ª ETAPA)/VALPARAÍSO"/>
  </r>
  <r>
    <x v="264"/>
    <x v="9"/>
    <x v="4"/>
    <x v="0"/>
    <n v="1"/>
    <s v="TERMINAL LUZIÂNIA"/>
    <s v="LUZIÂNIA"/>
    <s v="TERMINAL LUZIÂNIA"/>
  </r>
  <r>
    <x v="264"/>
    <x v="9"/>
    <x v="4"/>
    <x v="0"/>
    <n v="2"/>
    <s v="AVENIDA ÉZIO CARNEIRO"/>
    <s v="LUZIÂNIA"/>
    <s v="TERMINAL LUZIÂNIA/AVENIDA ÉZIO CARNEIRO"/>
  </r>
  <r>
    <x v="264"/>
    <x v="9"/>
    <x v="4"/>
    <x v="0"/>
    <n v="3"/>
    <s v="RUA JESUS MEIRELES"/>
    <s v="LUZIÂNIA"/>
    <s v="TERMINAL LUZIÂNIA/AVENIDA ÉZIO CARNEIRO/RUA JESUS MEIRELES"/>
  </r>
  <r>
    <x v="264"/>
    <x v="9"/>
    <x v="4"/>
    <x v="0"/>
    <n v="4"/>
    <s v="AVENIDA ALFREDO NASSER"/>
    <s v="LUZIÂNIA"/>
    <s v="TERMINAL LUZIÂNIA/AVENIDA ÉZIO CARNEIRO/RUA JESUS MEIRELES/AVENIDA ALFREDO NASSER"/>
  </r>
  <r>
    <x v="264"/>
    <x v="9"/>
    <x v="4"/>
    <x v="0"/>
    <n v="5"/>
    <s v="BR-040"/>
    <s v="PARQUE SOL NASCENTE"/>
    <s v="TERMINAL LUZIÂNIA/AVENIDA ÉZIO CARNEIRO/RUA JESUS MEIRELES/AVENIDA ALFREDO NASSER/BR-040"/>
  </r>
  <r>
    <x v="264"/>
    <x v="9"/>
    <x v="4"/>
    <x v="0"/>
    <n v="6"/>
    <s v="BR-040"/>
    <s v="JARDIM INGÁ"/>
    <s v="TERMINAL LUZIÂNIA/AVENIDA ÉZIO CARNEIRO/RUA JESUS MEIRELES/AVENIDA ALFREDO NASSER/BR-040/BR-040"/>
  </r>
  <r>
    <x v="264"/>
    <x v="9"/>
    <x v="4"/>
    <x v="0"/>
    <n v="7"/>
    <s v="BR-040"/>
    <s v="VALPARAÍSO DO GOIÁS"/>
    <s v="TERMINAL LUZIÂNIA/AVENIDA ÉZIO CARNEIRO/RUA JESUS MEIRELES/AVENIDA ALFREDO NASSER/BR-040/BR-040/BR-040"/>
  </r>
  <r>
    <x v="264"/>
    <x v="9"/>
    <x v="4"/>
    <x v="0"/>
    <n v="8"/>
    <s v="BR-040"/>
    <s v="SANTA MARIA"/>
    <s v="TERMINAL LUZIÂNIA/AVENIDA ÉZIO CARNEIRO/RUA JESUS MEIRELES/AVENIDA ALFREDO NASSER/BR-040/BR-040/BR-040/BR-040"/>
  </r>
  <r>
    <x v="264"/>
    <x v="9"/>
    <x v="4"/>
    <x v="0"/>
    <n v="9"/>
    <s v="EPIA"/>
    <s v="PARKWAY"/>
    <s v="TERMINAL LUZIÂNIA/AVENIDA ÉZIO CARNEIRO/RUA JESUS MEIRELES/AVENIDA ALFREDO NASSER/BR-040/BR-040/BR-040/BR-040/EPIA"/>
  </r>
  <r>
    <x v="264"/>
    <x v="9"/>
    <x v="4"/>
    <x v="0"/>
    <n v="10"/>
    <s v="EPIA"/>
    <s v="CANDANGOLÂNDIA"/>
    <s v="TERMINAL LUZIÂNIA/AVENIDA ÉZIO CARNEIRO/RUA JESUS MEIRELES/AVENIDA ALFREDO NASSER/BR-040/BR-040/BR-040/BR-040/EPIA/EPIA"/>
  </r>
  <r>
    <x v="264"/>
    <x v="9"/>
    <x v="4"/>
    <x v="0"/>
    <n v="11"/>
    <s v="EPGU - ZOOLÓGICO"/>
    <s v="GUARÁ"/>
    <s v="TERMINAL LUZIÂNIA/AVENIDA ÉZIO CARNEIRO/RUA JESUS MEIRELES/AVENIDA ALFREDO NASSER/BR-040/BR-040/BR-040/BR-040/EPIA/EPIA/EPGU - ZOOLÓGICO"/>
  </r>
  <r>
    <x v="264"/>
    <x v="9"/>
    <x v="4"/>
    <x v="0"/>
    <n v="12"/>
    <s v="AVENIDA DAS NAÇÕES (VILA TELEBRASÍLIA)"/>
    <s v="BRASÍLIA"/>
    <s v="TERMINAL LUZIÂNIA/AVENIDA ÉZIO CARNEIRO/RUA JESUS MEIRELES/AVENIDA ALFREDO NASSER/BR-040/BR-040/BR-040/BR-040/EPIA/EPIA/EPGU - ZOOLÓGICO/AVENIDA DAS NAÇÕES (VILA TELEBRASÍLIA)"/>
  </r>
  <r>
    <x v="264"/>
    <x v="9"/>
    <x v="4"/>
    <x v="0"/>
    <n v="13"/>
    <s v="EIXO W SUL"/>
    <s v="BRASÍLIA"/>
    <s v="TERMINAL LUZIÂNIA/AVENIDA ÉZIO CARNEIRO/RUA JESUS MEIRELES/AVENIDA ALFREDO NASSER/BR-040/BR-040/BR-040/BR-040/EPIA/EPIA/EPGU - ZOOLÓGICO/AVENIDA DAS NAÇÕES (VILA TELEBRASÍLIA)/EIXO W SUL"/>
  </r>
  <r>
    <x v="264"/>
    <x v="9"/>
    <x v="4"/>
    <x v="0"/>
    <n v="14"/>
    <s v="RODOVIÁRIA PLANO PILOTO"/>
    <s v="BRASÍLIA"/>
    <s v="TERMINAL LUZIÂNIA/AVENIDA ÉZIO CARNEIRO/RUA JESUS MEIRELES/AVENIDA ALFREDO NASSER/BR-040/BR-040/BR-040/BR-040/EPIA/EPIA/EPGU - ZOOLÓGICO/AVENIDA DAS NAÇÕES (VILA TELEBRASÍLIA)/EIXO W SUL/RODOVIÁRIA PLANO PILOTO"/>
  </r>
  <r>
    <x v="264"/>
    <x v="9"/>
    <x v="5"/>
    <x v="1"/>
    <n v="1"/>
    <s v="RODOVIÁRIA PLANO PILOTO"/>
    <s v="BRASÍLIA"/>
    <s v="RODOVIÁRIA PLANO PILOTO"/>
  </r>
  <r>
    <x v="264"/>
    <x v="9"/>
    <x v="5"/>
    <x v="1"/>
    <n v="2"/>
    <s v="EIXO W SUL"/>
    <s v="BRASÍLIA"/>
    <s v="RODOVIÁRIA PLANO PILOTO/EIXO W SUL"/>
  </r>
  <r>
    <x v="264"/>
    <x v="9"/>
    <x v="5"/>
    <x v="1"/>
    <n v="3"/>
    <s v="AVENIDA DAS NAÇÕES (VILA TELEBRASÍLIA)"/>
    <s v="BRASÍLIA"/>
    <s v="RODOVIÁRIA PLANO PILOTO/EIXO W SUL/AVENIDA DAS NAÇÕES (VILA TELEBRASÍLIA)"/>
  </r>
  <r>
    <x v="264"/>
    <x v="9"/>
    <x v="5"/>
    <x v="1"/>
    <n v="4"/>
    <s v="EPGU - ZOOLÓGICO"/>
    <s v="GUARÁ"/>
    <s v="RODOVIÁRIA PLANO PILOTO/EIXO W SUL/AVENIDA DAS NAÇÕES (VILA TELEBRASÍLIA)/EPGU - ZOOLÓGICO"/>
  </r>
  <r>
    <x v="264"/>
    <x v="9"/>
    <x v="5"/>
    <x v="1"/>
    <n v="5"/>
    <s v="EPIA"/>
    <s v="CANDANGOLÂNDIA"/>
    <s v="RODOVIÁRIA PLANO PILOTO/EIXO W SUL/AVENIDA DAS NAÇÕES (VILA TELEBRASÍLIA)/EPGU - ZOOLÓGICO/EPIA"/>
  </r>
  <r>
    <x v="264"/>
    <x v="9"/>
    <x v="5"/>
    <x v="1"/>
    <n v="6"/>
    <s v="EPIA"/>
    <s v="PARKWAY"/>
    <s v="RODOVIÁRIA PLANO PILOTO/EIXO W SUL/AVENIDA DAS NAÇÕES (VILA TELEBRASÍLIA)/EPGU - ZOOLÓGICO/EPIA/EPIA"/>
  </r>
  <r>
    <x v="264"/>
    <x v="9"/>
    <x v="5"/>
    <x v="1"/>
    <n v="7"/>
    <s v="BR-040"/>
    <s v="SANTA MARIA"/>
    <s v="RODOVIÁRIA PLANO PILOTO/EIXO W SUL/AVENIDA DAS NAÇÕES (VILA TELEBRASÍLIA)/EPGU - ZOOLÓGICO/EPIA/EPIA/BR-040"/>
  </r>
  <r>
    <x v="264"/>
    <x v="9"/>
    <x v="5"/>
    <x v="1"/>
    <n v="8"/>
    <s v="BR-040"/>
    <s v="VALPARAÍSO DO GOIÁS"/>
    <s v="RODOVIÁRIA PLANO PILOTO/EIXO W SUL/AVENIDA DAS NAÇÕES (VILA TELEBRASÍLIA)/EPGU - ZOOLÓGICO/EPIA/EPIA/BR-040/BR-040"/>
  </r>
  <r>
    <x v="264"/>
    <x v="9"/>
    <x v="5"/>
    <x v="1"/>
    <n v="9"/>
    <s v="BR-040"/>
    <s v="JARDIM INGÁ"/>
    <s v="RODOVIÁRIA PLANO PILOTO/EIXO W SUL/AVENIDA DAS NAÇÕES (VILA TELEBRASÍLIA)/EPGU - ZOOLÓGICO/EPIA/EPIA/BR-040/BR-040/BR-040"/>
  </r>
  <r>
    <x v="264"/>
    <x v="9"/>
    <x v="5"/>
    <x v="1"/>
    <n v="10"/>
    <s v="BR-040"/>
    <s v="PARQUE SOL NASCENTE"/>
    <s v="RODOVIÁRIA PLANO PILOTO/EIXO W SUL/AVENIDA DAS NAÇÕES (VILA TELEBRASÍLIA)/EPGU - ZOOLÓGICO/EPIA/EPIA/BR-040/BR-040/BR-040/BR-040"/>
  </r>
  <r>
    <x v="264"/>
    <x v="9"/>
    <x v="5"/>
    <x v="1"/>
    <n v="11"/>
    <s v="AVENIDA ALFREDO NASSER"/>
    <s v="LUZIÂNIA"/>
    <s v="RODOVIÁRIA PLANO PILOTO/EIXO W SUL/AVENIDA DAS NAÇÕES (VILA TELEBRASÍLIA)/EPGU - ZOOLÓGICO/EPIA/EPIA/BR-040/BR-040/BR-040/BR-040/AVENIDA ALFREDO NASSER"/>
  </r>
  <r>
    <x v="264"/>
    <x v="9"/>
    <x v="5"/>
    <x v="1"/>
    <n v="12"/>
    <s v="RUA JESUS MEIRELES"/>
    <s v="LUZIÂNIA"/>
    <s v="RODOVIÁRIA PLANO PILOTO/EIXO W SUL/AVENIDA DAS NAÇÕES (VILA TELEBRASÍLIA)/EPGU - ZOOLÓGICO/EPIA/EPIA/BR-040/BR-040/BR-040/BR-040/AVENIDA ALFREDO NASSER/RUA JESUS MEIRELES"/>
  </r>
  <r>
    <x v="264"/>
    <x v="9"/>
    <x v="5"/>
    <x v="1"/>
    <n v="13"/>
    <s v="AVENIDA ÉZIO CARNEIRO"/>
    <s v="LUZIÂNIA"/>
    <s v="RODOVIÁRIA PLANO PILOTO/EIXO W SUL/AVENIDA DAS NAÇÕES (VILA TELEBRASÍLIA)/EPGU - ZOOLÓGICO/EPIA/EPIA/BR-040/BR-040/BR-040/BR-040/AVENIDA ALFREDO NASSER/RUA JESUS MEIRELES/AVENIDA ÉZIO CARNEIRO"/>
  </r>
  <r>
    <x v="264"/>
    <x v="9"/>
    <x v="5"/>
    <x v="1"/>
    <n v="14"/>
    <s v="TERMINAL LUZIÂNIA"/>
    <s v="LUZIÂNIA"/>
    <s v="RODOVIÁRIA PLANO PILOTO/EIXO W SUL/AVENIDA DAS NAÇÕES (VILA TELEBRASÍLIA)/EPGU - ZOOLÓGICO/EPIA/EPIA/BR-040/BR-040/BR-040/BR-040/AVENIDA ALFREDO NASSER/RUA JESUS MEIRELES/AVENIDA ÉZIO CARNEIRO/TERMINAL LUZIÂNIA"/>
  </r>
  <r>
    <x v="267"/>
    <x v="9"/>
    <x v="4"/>
    <x v="0"/>
    <n v="1"/>
    <s v="TERMINAL LUZIÂNIA"/>
    <s v="LUZIÂNIA"/>
    <s v="TERMINAL LUZIÂNIA"/>
  </r>
  <r>
    <x v="267"/>
    <x v="9"/>
    <x v="4"/>
    <x v="0"/>
    <n v="2"/>
    <s v="AVENIDA ÉZIO CARNEIRO"/>
    <s v="LUZIÂNIA"/>
    <s v="TERMINAL LUZIÂNIA/AVENIDA ÉZIO CARNEIRO"/>
  </r>
  <r>
    <x v="267"/>
    <x v="9"/>
    <x v="4"/>
    <x v="0"/>
    <n v="3"/>
    <s v="RUA DO COMÉRCIO"/>
    <s v="LUZIÂNIA"/>
    <s v="TERMINAL LUZIÂNIA/AVENIDA ÉZIO CARNEIRO/RUA DO COMÉRCIO"/>
  </r>
  <r>
    <x v="267"/>
    <x v="9"/>
    <x v="4"/>
    <x v="0"/>
    <n v="4"/>
    <s v="RUA JESUS MEIRELES"/>
    <s v="LUZIÂNIA"/>
    <s v="TERMINAL LUZIÂNIA/AVENIDA ÉZIO CARNEIRO/RUA DO COMÉRCIO/RUA JESUS MEIRELES"/>
  </r>
  <r>
    <x v="267"/>
    <x v="9"/>
    <x v="4"/>
    <x v="0"/>
    <n v="5"/>
    <s v="AVENIDA ALFREDO NASSER"/>
    <s v="LUZIÂNIA"/>
    <s v="TERMINAL LUZIÂNIA/AVENIDA ÉZIO CARNEIRO/RUA DO COMÉRCIO/RUA JESUS MEIRELES/AVENIDA ALFREDO NASSER"/>
  </r>
  <r>
    <x v="267"/>
    <x v="9"/>
    <x v="4"/>
    <x v="0"/>
    <n v="10"/>
    <s v="BR-040"/>
    <s v="PARQUE SOL NASCENTE"/>
    <s v="TERMINAL LUZIÂNIA/AVENIDA ÉZIO CARNEIRO/RUA DO COMÉRCIO/RUA JESUS MEIRELES/AVENIDA ALFREDO NASSER/BR-040"/>
  </r>
  <r>
    <x v="267"/>
    <x v="9"/>
    <x v="4"/>
    <x v="0"/>
    <n v="11"/>
    <s v="BR-040"/>
    <s v="JARDIM INGÁ"/>
    <s v="TERMINAL LUZIÂNIA/AVENIDA ÉZIO CARNEIRO/RUA DO COMÉRCIO/RUA JESUS MEIRELES/AVENIDA ALFREDO NASSER/BR-040/BR-040"/>
  </r>
  <r>
    <x v="267"/>
    <x v="9"/>
    <x v="4"/>
    <x v="0"/>
    <n v="12"/>
    <s v="BR-040"/>
    <s v="VALPARAÍSO DO GOIÁS"/>
    <s v="TERMINAL LUZIÂNIA/AVENIDA ÉZIO CARNEIRO/RUA DO COMÉRCIO/RUA JESUS MEIRELES/AVENIDA ALFREDO NASSER/BR-040/BR-040/BR-040"/>
  </r>
  <r>
    <x v="267"/>
    <x v="9"/>
    <x v="4"/>
    <x v="0"/>
    <n v="13"/>
    <s v="BR-040"/>
    <s v="SANTA MARIA"/>
    <s v="TERMINAL LUZIÂNIA/AVENIDA ÉZIO CARNEIRO/RUA DO COMÉRCIO/RUA JESUS MEIRELES/AVENIDA ALFREDO NASSER/BR-040/BR-040/BR-040/BR-040"/>
  </r>
  <r>
    <x v="267"/>
    <x v="9"/>
    <x v="4"/>
    <x v="0"/>
    <n v="14"/>
    <s v="EPIA"/>
    <s v="PARKWAY"/>
    <s v="TERMINAL LUZIÂNIA/AVENIDA ÉZIO CARNEIRO/RUA DO COMÉRCIO/RUA JESUS MEIRELES/AVENIDA ALFREDO NASSER/BR-040/BR-040/BR-040/BR-040/EPIA"/>
  </r>
  <r>
    <x v="267"/>
    <x v="9"/>
    <x v="4"/>
    <x v="0"/>
    <n v="15"/>
    <s v="EPIA"/>
    <s v="CANDANGOLÂNDIA"/>
    <s v="TERMINAL LUZIÂNIA/AVENIDA ÉZIO CARNEIRO/RUA DO COMÉRCIO/RUA JESUS MEIRELES/AVENIDA ALFREDO NASSER/BR-040/BR-040/BR-040/BR-040/EPIA/EPIA"/>
  </r>
  <r>
    <x v="267"/>
    <x v="9"/>
    <x v="4"/>
    <x v="0"/>
    <n v="16"/>
    <s v="PARKSHOPPING"/>
    <s v="GUARÁ"/>
    <s v="TERMINAL LUZIÂNIA/AVENIDA ÉZIO CARNEIRO/RUA DO COMÉRCIO/RUA JESUS MEIRELES/AVENIDA ALFREDO NASSER/BR-040/BR-040/BR-040/BR-040/EPIA/EPIA/PARKSHOPPING"/>
  </r>
  <r>
    <x v="267"/>
    <x v="9"/>
    <x v="4"/>
    <x v="0"/>
    <n v="17"/>
    <s v="EPGU - ZOOLÓGICO"/>
    <s v="GUARÁ"/>
    <s v="TERMINAL LUZIÂNIA/AVENIDA ÉZIO CARNEIRO/RUA DO COMÉRCIO/RUA JESUS MEIRELES/AVENIDA ALFREDO NASSER/BR-040/BR-040/BR-040/BR-040/EPIA/EPIA/PARKSHOPPING/EPGU - ZOOLÓGICO"/>
  </r>
  <r>
    <x v="267"/>
    <x v="9"/>
    <x v="4"/>
    <x v="0"/>
    <n v="18"/>
    <s v="AVENIDA DAS NAÇÕES (VILA TELEBRASÍLIA)"/>
    <s v="BRASÍLIA"/>
    <s v="TERMINAL LUZIÂNIA/AVENIDA ÉZIO CARNEIRO/RUA DO COMÉRCIO/RUA JESUS MEIRELES/AVENIDA ALFREDO NASSER/BR-040/BR-040/BR-040/BR-040/EPIA/EPIA/PARKSHOPPING/EPGU - ZOOLÓGICO/AVENIDA DAS NAÇÕES (VILA TELEBRASÍLIA)"/>
  </r>
  <r>
    <x v="267"/>
    <x v="9"/>
    <x v="4"/>
    <x v="0"/>
    <n v="19"/>
    <s v="EIXO W SUL"/>
    <s v="BRASÍLIA"/>
    <s v="TERMINAL LUZIÂNIA/AVENIDA ÉZIO CARNEIRO/RUA DO COMÉRCIO/RUA JESUS MEIRELES/AVENIDA ALFREDO NASSER/BR-040/BR-040/BR-040/BR-040/EPIA/EPIA/PARKSHOPPING/EPGU - ZOOLÓGICO/AVENIDA DAS NAÇÕES (VILA TELEBRASÍLIA)/EIXO W SUL"/>
  </r>
  <r>
    <x v="267"/>
    <x v="9"/>
    <x v="4"/>
    <x v="0"/>
    <n v="20"/>
    <s v="RODOVIÁRIA PLANO PILOTO"/>
    <s v="BRASÍLIA"/>
    <s v="TERMINAL LUZIÂNIA/AVENIDA ÉZIO CARNEIRO/RUA DO COMÉRCIO/RUA JESUS MEIRELES/AVENIDA ALFREDO NASSER/BR-040/BR-040/BR-040/BR-040/EPIA/EPIA/PARKSHOPPING/EPGU - ZOOLÓGICO/AVENIDA DAS NAÇÕES (VILA TELEBRASÍLIA)/EIXO W SUL/RODOVIÁRIA PLANO PILOTO"/>
  </r>
  <r>
    <x v="267"/>
    <x v="9"/>
    <x v="5"/>
    <x v="1"/>
    <n v="1"/>
    <s v="RODOVIÁRIA PLANO PILOTO"/>
    <s v="BRASÍLIA"/>
    <s v="RODOVIÁRIA PLANO PILOTO"/>
  </r>
  <r>
    <x v="267"/>
    <x v="9"/>
    <x v="5"/>
    <x v="1"/>
    <n v="2"/>
    <s v="EIXO W SUL"/>
    <s v="BRASÍLIA"/>
    <s v="RODOVIÁRIA PLANO PILOTO/EIXO W SUL"/>
  </r>
  <r>
    <x v="267"/>
    <x v="9"/>
    <x v="5"/>
    <x v="1"/>
    <n v="3"/>
    <s v="AVENIDA DAS NAÇÕES (VILA TELEBRASÍLIA)"/>
    <s v="BRASÍLIA"/>
    <s v="RODOVIÁRIA PLANO PILOTO/EIXO W SUL/AVENIDA DAS NAÇÕES (VILA TELEBRASÍLIA)"/>
  </r>
  <r>
    <x v="267"/>
    <x v="9"/>
    <x v="5"/>
    <x v="1"/>
    <n v="4"/>
    <s v="EPGU - ZOOLÓGICO"/>
    <s v="GUARÁ"/>
    <s v="RODOVIÁRIA PLANO PILOTO/EIXO W SUL/AVENIDA DAS NAÇÕES (VILA TELEBRASÍLIA)/EPGU - ZOOLÓGICO"/>
  </r>
  <r>
    <x v="267"/>
    <x v="9"/>
    <x v="5"/>
    <x v="1"/>
    <n v="5"/>
    <s v="PARKSHOPPING"/>
    <s v="GUARÁ"/>
    <s v="RODOVIÁRIA PLANO PILOTO/EIXO W SUL/AVENIDA DAS NAÇÕES (VILA TELEBRASÍLIA)/EPGU - ZOOLÓGICO/PARKSHOPPING"/>
  </r>
  <r>
    <x v="267"/>
    <x v="9"/>
    <x v="5"/>
    <x v="1"/>
    <n v="10"/>
    <s v="EPIA"/>
    <s v="CANDANGOLÂNDIA"/>
    <s v="RODOVIÁRIA PLANO PILOTO/EIXO W SUL/AVENIDA DAS NAÇÕES (VILA TELEBRASÍLIA)/EPGU - ZOOLÓGICO/PARKSHOPPING/EPIA"/>
  </r>
  <r>
    <x v="267"/>
    <x v="9"/>
    <x v="5"/>
    <x v="1"/>
    <n v="11"/>
    <s v="EPIA"/>
    <s v="PARKWAY"/>
    <s v="RODOVIÁRIA PLANO PILOTO/EIXO W SUL/AVENIDA DAS NAÇÕES (VILA TELEBRASÍLIA)/EPGU - ZOOLÓGICO/PARKSHOPPING/EPIA/EPIA"/>
  </r>
  <r>
    <x v="267"/>
    <x v="9"/>
    <x v="5"/>
    <x v="1"/>
    <n v="12"/>
    <s v="BR-040"/>
    <s v="SANTA MARIA"/>
    <s v="RODOVIÁRIA PLANO PILOTO/EIXO W SUL/AVENIDA DAS NAÇÕES (VILA TELEBRASÍLIA)/EPGU - ZOOLÓGICO/PARKSHOPPING/EPIA/EPIA/BR-040"/>
  </r>
  <r>
    <x v="267"/>
    <x v="9"/>
    <x v="5"/>
    <x v="1"/>
    <n v="13"/>
    <s v="BR-040"/>
    <s v="VALPARAÍSO DO GOIÁS"/>
    <s v="RODOVIÁRIA PLANO PILOTO/EIXO W SUL/AVENIDA DAS NAÇÕES (VILA TELEBRASÍLIA)/EPGU - ZOOLÓGICO/PARKSHOPPING/EPIA/EPIA/BR-040/BR-040"/>
  </r>
  <r>
    <x v="267"/>
    <x v="9"/>
    <x v="5"/>
    <x v="1"/>
    <n v="14"/>
    <s v="BR-040"/>
    <s v="JARDIM INGÁ"/>
    <s v="RODOVIÁRIA PLANO PILOTO/EIXO W SUL/AVENIDA DAS NAÇÕES (VILA TELEBRASÍLIA)/EPGU - ZOOLÓGICO/PARKSHOPPING/EPIA/EPIA/BR-040/BR-040/BR-040"/>
  </r>
  <r>
    <x v="267"/>
    <x v="9"/>
    <x v="5"/>
    <x v="1"/>
    <n v="15"/>
    <s v="BR-040"/>
    <s v="PARQUE SOL NASCENTE"/>
    <s v="RODOVIÁRIA PLANO PILOTO/EIXO W SUL/AVENIDA DAS NAÇÕES (VILA TELEBRASÍLIA)/EPGU - ZOOLÓGICO/PARKSHOPPING/EPIA/EPIA/BR-040/BR-040/BR-040/BR-040"/>
  </r>
  <r>
    <x v="267"/>
    <x v="9"/>
    <x v="5"/>
    <x v="1"/>
    <n v="16"/>
    <s v="AVENIDA ALFREDO NASSER"/>
    <s v="LUZIÂNIA"/>
    <s v="RODOVIÁRIA PLANO PILOTO/EIXO W SUL/AVENIDA DAS NAÇÕES (VILA TELEBRASÍLIA)/EPGU - ZOOLÓGICO/PARKSHOPPING/EPIA/EPIA/BR-040/BR-040/BR-040/BR-040/AVENIDA ALFREDO NASSER"/>
  </r>
  <r>
    <x v="267"/>
    <x v="9"/>
    <x v="5"/>
    <x v="1"/>
    <n v="17"/>
    <s v="RUA JESUS MEIRELES"/>
    <s v="LUZIÂNIA"/>
    <s v="RODOVIÁRIA PLANO PILOTO/EIXO W SUL/AVENIDA DAS NAÇÕES (VILA TELEBRASÍLIA)/EPGU - ZOOLÓGICO/PARKSHOPPING/EPIA/EPIA/BR-040/BR-040/BR-040/BR-040/AVENIDA ALFREDO NASSER/RUA JESUS MEIRELES"/>
  </r>
  <r>
    <x v="267"/>
    <x v="9"/>
    <x v="5"/>
    <x v="1"/>
    <n v="18"/>
    <s v="RUA DO COMÉRCIO"/>
    <s v="LUZIÂNIA"/>
    <s v="RODOVIÁRIA PLANO PILOTO/EIXO W SUL/AVENIDA DAS NAÇÕES (VILA TELEBRASÍLIA)/EPGU - ZOOLÓGICO/PARKSHOPPING/EPIA/EPIA/BR-040/BR-040/BR-040/BR-040/AVENIDA ALFREDO NASSER/RUA JESUS MEIRELES/RUA DO COMÉRCIO"/>
  </r>
  <r>
    <x v="267"/>
    <x v="9"/>
    <x v="5"/>
    <x v="1"/>
    <n v="19"/>
    <s v="AVENIDA ÉZIO CARNEIRO"/>
    <s v="LUZIÂNIA"/>
    <s v="RODOVIÁRIA PLANO PILOTO/EIXO W SUL/AVENIDA DAS NAÇÕES (VILA TELEBRASÍLIA)/EPGU - ZOOLÓGICO/PARKSHOPPING/EPIA/EPIA/BR-040/BR-040/BR-040/BR-040/AVENIDA ALFREDO NASSER/RUA JESUS MEIRELES/RUA DO COMÉRCIO/AVENIDA ÉZIO CARNEIRO"/>
  </r>
  <r>
    <x v="267"/>
    <x v="9"/>
    <x v="5"/>
    <x v="1"/>
    <n v="20"/>
    <s v="TERMINAL LUZIÂNIA"/>
    <s v="LUZIÂNIA"/>
    <s v="RODOVIÁRIA PLANO PILOTO/EIXO W SUL/AVENIDA DAS NAÇÕES (VILA TELEBRASÍLIA)/EPGU - ZOOLÓGICO/PARKSHOPPING/EPIA/EPIA/BR-040/BR-040/BR-040/BR-040/AVENIDA ALFREDO NASSER/RUA JESUS MEIRELES/RUA DO COMÉRCIO/AVENIDA ÉZIO CARNEIRO/TERMINAL LUZIÂNIA"/>
  </r>
  <r>
    <x v="274"/>
    <x v="9"/>
    <x v="4"/>
    <x v="0"/>
    <n v="1"/>
    <s v="TERMINAL LUZIÂNIA"/>
    <s v="LUZIÂNIA"/>
    <s v="TERMINAL LUZIÂNIA"/>
  </r>
  <r>
    <x v="274"/>
    <x v="9"/>
    <x v="4"/>
    <x v="0"/>
    <n v="2"/>
    <s v="AVENIDA ÉZIO CARNEIRO"/>
    <s v="LUZIÂNIA"/>
    <s v="TERMINAL LUZIÂNIA/AVENIDA ÉZIO CARNEIRO"/>
  </r>
  <r>
    <x v="274"/>
    <x v="9"/>
    <x v="4"/>
    <x v="0"/>
    <n v="3"/>
    <s v="AVENIDA CENTRAL"/>
    <s v="LUZIÂNIA"/>
    <s v="TERMINAL LUZIÂNIA/AVENIDA ÉZIO CARNEIRO/AVENIDA CENTRAL"/>
  </r>
  <r>
    <x v="274"/>
    <x v="9"/>
    <x v="4"/>
    <x v="0"/>
    <n v="4"/>
    <s v="RUA SANTISSÍMO SACRAMENTO"/>
    <s v="LUZIÂNIA"/>
    <s v="TERMINAL LUZIÂNIA/AVENIDA ÉZIO CARNEIRO/AVENIDA CENTRAL/RUA SANTISSÍMO SACRAMENTO"/>
  </r>
  <r>
    <x v="274"/>
    <x v="9"/>
    <x v="4"/>
    <x v="0"/>
    <n v="5"/>
    <s v="AVENIDA JOVENTINO RODRIGUES"/>
    <s v="LUZIÂNIA"/>
    <s v="TERMINAL LUZIÂNIA/AVENIDA ÉZIO CARNEIRO/AVENIDA CENTRAL/RUA SANTISSÍMO SACRAMENTO/AVENIDA JOVENTINO RODRIGUES"/>
  </r>
  <r>
    <x v="274"/>
    <x v="9"/>
    <x v="4"/>
    <x v="0"/>
    <n v="6"/>
    <s v="AVENIDA ALFREDO NASSER"/>
    <s v="LUZIÂNIA"/>
    <s v="TERMINAL LUZIÂNIA/AVENIDA ÉZIO CARNEIRO/AVENIDA CENTRAL/RUA SANTISSÍMO SACRAMENTO/AVENIDA JOVENTINO RODRIGUES/AVENIDA ALFREDO NASSER"/>
  </r>
  <r>
    <x v="274"/>
    <x v="9"/>
    <x v="4"/>
    <x v="0"/>
    <n v="7"/>
    <s v="BR-040"/>
    <s v="PARQUE SOL NASCENTE"/>
    <s v="TERMINAL LUZIÂNIA/AVENIDA ÉZIO CARNEIRO/AVENIDA CENTRAL/RUA SANTISSÍMO SACRAMENTO/AVENIDA JOVENTINO RODRIGUES/AVENIDA ALFREDO NASSER/BR-040"/>
  </r>
  <r>
    <x v="274"/>
    <x v="9"/>
    <x v="4"/>
    <x v="0"/>
    <n v="8"/>
    <s v="BR-040"/>
    <s v="JARDIM INGÁ"/>
    <s v="TERMINAL LUZIÂNIA/AVENIDA ÉZIO CARNEIRO/AVENIDA CENTRAL/RUA SANTISSÍMO SACRAMENTO/AVENIDA JOVENTINO RODRIGUES/AVENIDA ALFREDO NASSER/BR-040/BR-040"/>
  </r>
  <r>
    <x v="274"/>
    <x v="9"/>
    <x v="4"/>
    <x v="0"/>
    <n v="9"/>
    <s v="BR-040"/>
    <s v="VALPARAÍSO DO GOIÁS"/>
    <s v="TERMINAL LUZIÂNIA/AVENIDA ÉZIO CARNEIRO/AVENIDA CENTRAL/RUA SANTISSÍMO SACRAMENTO/AVENIDA JOVENTINO RODRIGUES/AVENIDA ALFREDO NASSER/BR-040/BR-040/BR-040"/>
  </r>
  <r>
    <x v="274"/>
    <x v="9"/>
    <x v="4"/>
    <x v="0"/>
    <n v="10"/>
    <s v="BR-040"/>
    <s v="SANTA MARIA"/>
    <s v="TERMINAL LUZIÂNIA/AVENIDA ÉZIO CARNEIRO/AVENIDA CENTRAL/RUA SANTISSÍMO SACRAMENTO/AVENIDA JOVENTINO RODRIGUES/AVENIDA ALFREDO NASSER/BR-040/BR-040/BR-040/BR-040"/>
  </r>
  <r>
    <x v="274"/>
    <x v="9"/>
    <x v="4"/>
    <x v="0"/>
    <n v="11"/>
    <s v="EPIA"/>
    <s v="PARKWAY"/>
    <s v="TERMINAL LUZIÂNIA/AVENIDA ÉZIO CARNEIRO/AVENIDA CENTRAL/RUA SANTISSÍMO SACRAMENTO/AVENIDA JOVENTINO RODRIGUES/AVENIDA ALFREDO NASSER/BR-040/BR-040/BR-040/BR-040/EPIA"/>
  </r>
  <r>
    <x v="274"/>
    <x v="9"/>
    <x v="4"/>
    <x v="0"/>
    <n v="12"/>
    <s v="EPDB"/>
    <s v="LAGO SUL"/>
    <s v="TERMINAL LUZIÂNIA/AVENIDA ÉZIO CARNEIRO/AVENIDA CENTRAL/RUA SANTISSÍMO SACRAMENTO/AVENIDA JOVENTINO RODRIGUES/AVENIDA ALFREDO NASSER/BR-040/BR-040/BR-040/BR-040/EPIA/EPDB"/>
  </r>
  <r>
    <x v="274"/>
    <x v="9"/>
    <x v="4"/>
    <x v="0"/>
    <n v="13"/>
    <s v="EPAR"/>
    <s v="LAGO SUL"/>
    <s v="TERMINAL LUZIÂNIA/AVENIDA ÉZIO CARNEIRO/AVENIDA CENTRAL/RUA SANTISSÍMO SACRAMENTO/AVENIDA JOVENTINO RODRIGUES/AVENIDA ALFREDO NASSER/BR-040/BR-040/BR-040/BR-040/EPIA/EPDB/EPAR"/>
  </r>
  <r>
    <x v="274"/>
    <x v="9"/>
    <x v="4"/>
    <x v="0"/>
    <n v="14"/>
    <s v="AVENIDA DAS NAÇÕES (VILA TELEBRASÍLIA)"/>
    <s v="BRASÍLIA"/>
    <s v="TERMINAL LUZIÂNIA/AVENIDA ÉZIO CARNEIRO/AVENIDA CENTRAL/RUA SANTISSÍMO SACRAMENTO/AVENIDA JOVENTINO RODRIGUES/AVENIDA ALFREDO NASSER/BR-040/BR-040/BR-040/BR-040/EPIA/EPDB/EPAR/AVENIDA DAS NAÇÕES (VILA TELEBRASÍLIA)"/>
  </r>
  <r>
    <x v="274"/>
    <x v="9"/>
    <x v="4"/>
    <x v="0"/>
    <n v="15"/>
    <s v="EIXO L2 SUL"/>
    <s v="BRASÍLIA"/>
    <s v="TERMINAL LUZIÂNIA/AVENIDA ÉZIO CARNEIRO/AVENIDA CENTRAL/RUA SANTISSÍMO SACRAMENTO/AVENIDA JOVENTINO RODRIGUES/AVENIDA ALFREDO NASSER/BR-040/BR-040/BR-040/BR-040/EPIA/EPDB/EPAR/AVENIDA DAS NAÇÕES (VILA TELEBRASÍLIA)/EIXO L2 SUL"/>
  </r>
  <r>
    <x v="274"/>
    <x v="9"/>
    <x v="4"/>
    <x v="0"/>
    <n v="16"/>
    <s v="EIXO L2 NORTE"/>
    <s v="BRASÍLIA"/>
    <s v="TERMINAL LUZIÂNIA/AVENIDA ÉZIO CARNEIRO/AVENIDA CENTRAL/RUA SANTISSÍMO SACRAMENTO/AVENIDA JOVENTINO RODRIGUES/AVENIDA ALFREDO NASSER/BR-040/BR-040/BR-040/BR-040/EPIA/EPDB/EPAR/AVENIDA DAS NAÇÕES (VILA TELEBRASÍLIA)/EIXO L2 SUL/EIXO L2 NORTE"/>
  </r>
  <r>
    <x v="274"/>
    <x v="9"/>
    <x v="4"/>
    <x v="0"/>
    <n v="17"/>
    <s v="TERMINAL W3 NORTE"/>
    <s v="BRASÍLIA"/>
    <s v="TERMINAL LUZIÂNIA/AVENIDA ÉZIO CARNEIRO/AVENIDA CENTRAL/RUA SANTISSÍMO SACRAMENTO/AVENIDA JOVENTINO RODRIGUES/AVENIDA ALFREDO NASSER/BR-040/BR-040/BR-040/BR-040/EPIA/EPDB/EPAR/AVENIDA DAS NAÇÕES (VILA TELEBRASÍLIA)/EIXO L2 SUL/EIXO L2 NORTE/TERMINAL W3 NORTE"/>
  </r>
  <r>
    <x v="274"/>
    <x v="9"/>
    <x v="5"/>
    <x v="1"/>
    <n v="1"/>
    <s v="TERMINAL W3 NORTE"/>
    <s v="BRASÍLIA"/>
    <s v="TERMINAL W3 NORTE"/>
  </r>
  <r>
    <x v="274"/>
    <x v="9"/>
    <x v="5"/>
    <x v="1"/>
    <n v="2"/>
    <s v="EIXO L2 NORTE"/>
    <s v="BRASÍLIA"/>
    <s v="TERMINAL W3 NORTE/EIXO L2 NORTE"/>
  </r>
  <r>
    <x v="274"/>
    <x v="9"/>
    <x v="5"/>
    <x v="1"/>
    <n v="3"/>
    <s v="EIXO L2 SUL"/>
    <s v="BRASÍLIA"/>
    <s v="TERMINAL W3 NORTE/EIXO L2 NORTE/EIXO L2 SUL"/>
  </r>
  <r>
    <x v="274"/>
    <x v="9"/>
    <x v="5"/>
    <x v="1"/>
    <n v="4"/>
    <s v="AVENIDA DAS NAÇÕES (VILA TELEBRASÍLIA)"/>
    <s v="BRASÍLIA"/>
    <s v="TERMINAL W3 NORTE/EIXO L2 NORTE/EIXO L2 SUL/AVENIDA DAS NAÇÕES (VILA TELEBRASÍLIA)"/>
  </r>
  <r>
    <x v="274"/>
    <x v="9"/>
    <x v="5"/>
    <x v="1"/>
    <n v="5"/>
    <s v="EPAR"/>
    <s v="LAGO SUL"/>
    <s v="TERMINAL W3 NORTE/EIXO L2 NORTE/EIXO L2 SUL/AVENIDA DAS NAÇÕES (VILA TELEBRASÍLIA)/EPAR"/>
  </r>
  <r>
    <x v="274"/>
    <x v="9"/>
    <x v="5"/>
    <x v="1"/>
    <n v="6"/>
    <s v="EPDB"/>
    <s v="LAGO SUL"/>
    <s v="TERMINAL W3 NORTE/EIXO L2 NORTE/EIXO L2 SUL/AVENIDA DAS NAÇÕES (VILA TELEBRASÍLIA)/EPAR/EPDB"/>
  </r>
  <r>
    <x v="274"/>
    <x v="9"/>
    <x v="5"/>
    <x v="1"/>
    <n v="7"/>
    <s v="EPIA"/>
    <s v="PARKWAY"/>
    <s v="TERMINAL W3 NORTE/EIXO L2 NORTE/EIXO L2 SUL/AVENIDA DAS NAÇÕES (VILA TELEBRASÍLIA)/EPAR/EPDB/EPIA"/>
  </r>
  <r>
    <x v="274"/>
    <x v="9"/>
    <x v="5"/>
    <x v="1"/>
    <n v="8"/>
    <s v="BR-040"/>
    <s v="SANTA MARIA"/>
    <s v="TERMINAL W3 NORTE/EIXO L2 NORTE/EIXO L2 SUL/AVENIDA DAS NAÇÕES (VILA TELEBRASÍLIA)/EPAR/EPDB/EPIA/BR-040"/>
  </r>
  <r>
    <x v="274"/>
    <x v="9"/>
    <x v="5"/>
    <x v="1"/>
    <n v="9"/>
    <s v="BR-040"/>
    <s v="VALPARAÍSO DO GOIÁS"/>
    <s v="TERMINAL W3 NORTE/EIXO L2 NORTE/EIXO L2 SUL/AVENIDA DAS NAÇÕES (VILA TELEBRASÍLIA)/EPAR/EPDB/EPIA/BR-040/BR-040"/>
  </r>
  <r>
    <x v="274"/>
    <x v="9"/>
    <x v="5"/>
    <x v="1"/>
    <n v="10"/>
    <s v="BR-040"/>
    <s v="JARDIM INGÁ"/>
    <s v="TERMINAL W3 NORTE/EIXO L2 NORTE/EIXO L2 SUL/AVENIDA DAS NAÇÕES (VILA TELEBRASÍLIA)/EPAR/EPDB/EPIA/BR-040/BR-040/BR-040"/>
  </r>
  <r>
    <x v="274"/>
    <x v="9"/>
    <x v="5"/>
    <x v="1"/>
    <n v="11"/>
    <s v="BR-040"/>
    <s v="PARQUE SOL NASCENTE"/>
    <s v="TERMINAL W3 NORTE/EIXO L2 NORTE/EIXO L2 SUL/AVENIDA DAS NAÇÕES (VILA TELEBRASÍLIA)/EPAR/EPDB/EPIA/BR-040/BR-040/BR-040/BR-040"/>
  </r>
  <r>
    <x v="274"/>
    <x v="9"/>
    <x v="5"/>
    <x v="1"/>
    <n v="12"/>
    <s v="AVENIDA ALFREDO NASSER"/>
    <s v="LUZIÂNIA"/>
    <s v="TERMINAL W3 NORTE/EIXO L2 NORTE/EIXO L2 SUL/AVENIDA DAS NAÇÕES (VILA TELEBRASÍLIA)/EPAR/EPDB/EPIA/BR-040/BR-040/BR-040/BR-040/AVENIDA ALFREDO NASSER"/>
  </r>
  <r>
    <x v="274"/>
    <x v="9"/>
    <x v="5"/>
    <x v="1"/>
    <n v="13"/>
    <s v="AVENIDA JOVENTINO RODRIGUES"/>
    <s v="LUZIÂNIA"/>
    <s v="TERMINAL W3 NORTE/EIXO L2 NORTE/EIXO L2 SUL/AVENIDA DAS NAÇÕES (VILA TELEBRASÍLIA)/EPAR/EPDB/EPIA/BR-040/BR-040/BR-040/BR-040/AVENIDA ALFREDO NASSER/AVENIDA JOVENTINO RODRIGUES"/>
  </r>
  <r>
    <x v="274"/>
    <x v="9"/>
    <x v="5"/>
    <x v="1"/>
    <n v="14"/>
    <s v="RUA SANTISSÍMO SACRAMENTO"/>
    <s v="LUZIÂNIA"/>
    <s v="TERMINAL W3 NORTE/EIXO L2 NORTE/EIXO L2 SUL/AVENIDA DAS NAÇÕES (VILA TELEBRASÍLIA)/EPAR/EPDB/EPIA/BR-040/BR-040/BR-040/BR-040/AVENIDA ALFREDO NASSER/AVENIDA JOVENTINO RODRIGUES/RUA SANTISSÍMO SACRAMENTO"/>
  </r>
  <r>
    <x v="274"/>
    <x v="9"/>
    <x v="5"/>
    <x v="1"/>
    <n v="15"/>
    <s v="AVENIDA CENTRAL"/>
    <s v="LUZIÂNIA"/>
    <s v="TERMINAL W3 NORTE/EIXO L2 NORTE/EIXO L2 SUL/AVENIDA DAS NAÇÕES (VILA TELEBRASÍLIA)/EPAR/EPDB/EPIA/BR-040/BR-040/BR-040/BR-040/AVENIDA ALFREDO NASSER/AVENIDA JOVENTINO RODRIGUES/RUA SANTISSÍMO SACRAMENTO/AVENIDA CENTRAL"/>
  </r>
  <r>
    <x v="274"/>
    <x v="9"/>
    <x v="5"/>
    <x v="1"/>
    <n v="16"/>
    <s v="AVENIDA ÉZIO CARNEIRO"/>
    <s v="LUZIÂNIA"/>
    <s v="TERMINAL W3 NORTE/EIXO L2 NORTE/EIXO L2 SUL/AVENIDA DAS NAÇÕES (VILA TELEBRASÍLIA)/EPAR/EPDB/EPIA/BR-040/BR-040/BR-040/BR-040/AVENIDA ALFREDO NASSER/AVENIDA JOVENTINO RODRIGUES/RUA SANTISSÍMO SACRAMENTO/AVENIDA CENTRAL/AVENIDA ÉZIO CARNEIRO"/>
  </r>
  <r>
    <x v="274"/>
    <x v="9"/>
    <x v="5"/>
    <x v="1"/>
    <n v="17"/>
    <s v="TERMINAL LUZIÂNIA"/>
    <s v="LUZIÂNIA"/>
    <s v="TERMINAL W3 NORTE/EIXO L2 NORTE/EIXO L2 SUL/AVENIDA DAS NAÇÕES (VILA TELEBRASÍLIA)/EPAR/EPDB/EPIA/BR-040/BR-040/BR-040/BR-040/AVENIDA ALFREDO NASSER/AVENIDA JOVENTINO RODRIGUES/RUA SANTISSÍMO SACRAMENTO/AVENIDA CENTRAL/AVENIDA ÉZIO CARNEIRO/TERMINAL LUZIÂNIA"/>
  </r>
  <r>
    <x v="275"/>
    <x v="9"/>
    <x v="4"/>
    <x v="0"/>
    <n v="1"/>
    <s v="TERMINAL LUZIÂNIA"/>
    <s v="LUZIÂNIA"/>
    <s v="TERMINAL LUZIÂNIA"/>
  </r>
  <r>
    <x v="275"/>
    <x v="9"/>
    <x v="4"/>
    <x v="0"/>
    <n v="2"/>
    <s v="AVENIDA ÉZIO CARNEIRO"/>
    <s v="LUZIÂNIA"/>
    <s v="TERMINAL LUZIÂNIA/AVENIDA ÉZIO CARNEIRO"/>
  </r>
  <r>
    <x v="275"/>
    <x v="9"/>
    <x v="4"/>
    <x v="0"/>
    <n v="3"/>
    <s v="AVENIDA CENTRAL"/>
    <s v="LUZIÂNIA"/>
    <s v="TERMINAL LUZIÂNIA/AVENIDA ÉZIO CARNEIRO/AVENIDA CENTRAL"/>
  </r>
  <r>
    <x v="275"/>
    <x v="9"/>
    <x v="4"/>
    <x v="0"/>
    <n v="4"/>
    <s v="RUA JESUS MEIRELES"/>
    <s v="LUZIÂNIA"/>
    <s v="TERMINAL LUZIÂNIA/AVENIDA ÉZIO CARNEIRO/AVENIDA CENTRAL/RUA JESUS MEIRELES"/>
  </r>
  <r>
    <x v="275"/>
    <x v="9"/>
    <x v="4"/>
    <x v="0"/>
    <n v="5"/>
    <s v="AVENIDA ALFREDO NASSER"/>
    <s v="LUZIÂNIA"/>
    <s v="TERMINAL LUZIÂNIA/AVENIDA ÉZIO CARNEIRO/AVENIDA CENTRAL/RUA JESUS MEIRELES/AVENIDA ALFREDO NASSER"/>
  </r>
  <r>
    <x v="275"/>
    <x v="9"/>
    <x v="4"/>
    <x v="0"/>
    <n v="6"/>
    <s v="BR-040"/>
    <s v="PARQUE SOL NASCENTE"/>
    <s v="TERMINAL LUZIÂNIA/AVENIDA ÉZIO CARNEIRO/AVENIDA CENTRAL/RUA JESUS MEIRELES/AVENIDA ALFREDO NASSER/BR-040"/>
  </r>
  <r>
    <x v="275"/>
    <x v="9"/>
    <x v="4"/>
    <x v="0"/>
    <n v="7"/>
    <s v="BR-040"/>
    <s v="JARDIM INGÁ"/>
    <s v="TERMINAL LUZIÂNIA/AVENIDA ÉZIO CARNEIRO/AVENIDA CENTRAL/RUA JESUS MEIRELES/AVENIDA ALFREDO NASSER/BR-040/BR-040"/>
  </r>
  <r>
    <x v="275"/>
    <x v="9"/>
    <x v="4"/>
    <x v="0"/>
    <n v="8"/>
    <s v="BR-040"/>
    <s v="VALPARAÍSO DO GOIÁS"/>
    <s v="TERMINAL LUZIÂNIA/AVENIDA ÉZIO CARNEIRO/AVENIDA CENTRAL/RUA JESUS MEIRELES/AVENIDA ALFREDO NASSER/BR-040/BR-040/BR-040"/>
  </r>
  <r>
    <x v="275"/>
    <x v="9"/>
    <x v="4"/>
    <x v="0"/>
    <n v="9"/>
    <s v="BR-040"/>
    <s v="SANTA MARIA"/>
    <s v="TERMINAL LUZIÂNIA/AVENIDA ÉZIO CARNEIRO/AVENIDA CENTRAL/RUA JESUS MEIRELES/AVENIDA ALFREDO NASSER/BR-040/BR-040/BR-040/BR-040"/>
  </r>
  <r>
    <x v="275"/>
    <x v="9"/>
    <x v="4"/>
    <x v="0"/>
    <n v="10"/>
    <s v="EPIA"/>
    <s v="PARKWAY"/>
    <s v="TERMINAL LUZIÂNIA/AVENIDA ÉZIO CARNEIRO/AVENIDA CENTRAL/RUA JESUS MEIRELES/AVENIDA ALFREDO NASSER/BR-040/BR-040/BR-040/BR-040/EPIA"/>
  </r>
  <r>
    <x v="275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5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5"/>
    <x v="9"/>
    <x v="4"/>
    <x v="0"/>
    <n v="13"/>
    <s v="EPIA"/>
    <s v="SIA"/>
    <s v="TERMINAL LUZIÂNIA/AVENIDA ÉZIO CARNEIRO/AVENIDA CENTRAL/RUA JESUS MEIRELES/AVENIDA ALFREDO NASSER/BR-040/BR-040/BR-040/BR-040/EPIA/EPIA/PARKSHOPPING/EPIA"/>
  </r>
  <r>
    <x v="275"/>
    <x v="9"/>
    <x v="4"/>
    <x v="0"/>
    <n v="14"/>
    <s v="S I A - TRECHO 2"/>
    <s v="BRASÍLIA"/>
    <s v="TERMINAL LUZIÂNIA/AVENIDA ÉZIO CARNEIRO/AVENIDA CENTRAL/RUA JESUS MEIRELES/AVENIDA ALFREDO NASSER/BR-040/BR-040/BR-040/BR-040/EPIA/EPIA/PARKSHOPPING/EPIA/S I A - TRECHO 2"/>
  </r>
  <r>
    <x v="275"/>
    <x v="9"/>
    <x v="4"/>
    <x v="0"/>
    <n v="15"/>
    <s v="S I A - TRECHO 3"/>
    <s v="BRASÍLIA"/>
    <s v="TERMINAL LUZIÂNIA/AVENIDA ÉZIO CARNEIRO/AVENIDA CENTRAL/RUA JESUS MEIRELES/AVENIDA ALFREDO NASSER/BR-040/BR-040/BR-040/BR-040/EPIA/EPIA/PARKSHOPPING/EPIA/S I A - TRECHO 2/S I A - TRECHO 3"/>
  </r>
  <r>
    <x v="275"/>
    <x v="9"/>
    <x v="4"/>
    <x v="0"/>
    <n v="16"/>
    <s v="EPIA"/>
    <s v="CRUZEIRO"/>
    <s v="TERMINAL LUZIÂNIA/AVENIDA ÉZIO CARNEIRO/AVENIDA CENTRAL/RUA JESUS MEIRELES/AVENIDA ALFREDO NASSER/BR-040/BR-040/BR-040/BR-040/EPIA/EPIA/PARKSHOPPING/EPIA/S I A - TRECHO 2/S I A - TRECHO 3/EPIA"/>
  </r>
  <r>
    <x v="275"/>
    <x v="9"/>
    <x v="4"/>
    <x v="0"/>
    <n v="17"/>
    <s v="S A A N"/>
    <s v="BRASÍLIA"/>
    <s v="TERMINAL LUZIÂNIA/AVENIDA ÉZIO CARNEIRO/AVENIDA CENTRAL/RUA JESUS MEIRELES/AVENIDA ALFREDO NASSER/BR-040/BR-040/BR-040/BR-040/EPIA/EPIA/PARKSHOPPING/EPIA/S I A - TRECHO 2/S I A - TRECHO 3/EPIA/S A A N"/>
  </r>
  <r>
    <x v="275"/>
    <x v="9"/>
    <x v="4"/>
    <x v="0"/>
    <n v="18"/>
    <s v="EPIA"/>
    <s v="SOF NORTE"/>
    <s v="TERMINAL LUZIÂNIA/AVENIDA ÉZIO CARNEIRO/AVENIDA CENTRAL/RUA JESUS MEIRELES/AVENIDA ALFREDO NASSER/BR-040/BR-040/BR-040/BR-040/EPIA/EPIA/PARKSHOPPING/EPIA/S I A - TRECHO 2/S I A - TRECHO 3/EPIA/S A A N/EPIA"/>
  </r>
  <r>
    <x v="275"/>
    <x v="9"/>
    <x v="5"/>
    <x v="1"/>
    <n v="1"/>
    <s v="EPIA"/>
    <s v="SOF NORTE"/>
    <s v="EPIA"/>
  </r>
  <r>
    <x v="275"/>
    <x v="9"/>
    <x v="5"/>
    <x v="1"/>
    <n v="2"/>
    <s v="S A A N"/>
    <s v="BRASÍLIA"/>
    <s v="EPIA/S A A N"/>
  </r>
  <r>
    <x v="275"/>
    <x v="9"/>
    <x v="5"/>
    <x v="1"/>
    <n v="3"/>
    <s v="EPIA"/>
    <s v="CRUZEIRO"/>
    <s v="EPIA/S A A N/EPIA"/>
  </r>
  <r>
    <x v="275"/>
    <x v="9"/>
    <x v="5"/>
    <x v="1"/>
    <n v="4"/>
    <s v="S I A - TRECHO 3"/>
    <s v="BRASÍLIA"/>
    <s v="EPIA/S A A N/EPIA/S I A - TRECHO 3"/>
  </r>
  <r>
    <x v="275"/>
    <x v="9"/>
    <x v="5"/>
    <x v="1"/>
    <n v="5"/>
    <s v="S I A - TRECHO 2"/>
    <s v="BRASÍLIA"/>
    <s v="EPIA/S A A N/EPIA/S I A - TRECHO 3/S I A - TRECHO 2"/>
  </r>
  <r>
    <x v="275"/>
    <x v="9"/>
    <x v="5"/>
    <x v="1"/>
    <n v="6"/>
    <s v="EPIA"/>
    <s v="SIA"/>
    <s v="EPIA/S A A N/EPIA/S I A - TRECHO 3/S I A - TRECHO 2/EPIA"/>
  </r>
  <r>
    <x v="275"/>
    <x v="9"/>
    <x v="5"/>
    <x v="1"/>
    <n v="7"/>
    <s v="PARKSHOPPING"/>
    <s v="GUARÁ"/>
    <s v="EPIA/S A A N/EPIA/S I A - TRECHO 3/S I A - TRECHO 2/EPIA/PARKSHOPPING"/>
  </r>
  <r>
    <x v="275"/>
    <x v="9"/>
    <x v="5"/>
    <x v="1"/>
    <n v="8"/>
    <s v="EPIA"/>
    <s v="CANDANGOLÂNDIA"/>
    <s v="EPIA/S A A N/EPIA/S I A - TRECHO 3/S I A - TRECHO 2/EPIA/PARKSHOPPING/EPIA"/>
  </r>
  <r>
    <x v="275"/>
    <x v="9"/>
    <x v="5"/>
    <x v="1"/>
    <n v="9"/>
    <s v="EPIA"/>
    <s v="PARKWAY"/>
    <s v="EPIA/S A A N/EPIA/S I A - TRECHO 3/S I A - TRECHO 2/EPIA/PARKSHOPPING/EPIA/EPIA"/>
  </r>
  <r>
    <x v="275"/>
    <x v="9"/>
    <x v="5"/>
    <x v="1"/>
    <n v="10"/>
    <s v="BR-040"/>
    <s v="SANTA MARIA"/>
    <s v="EPIA/S A A N/EPIA/S I A - TRECHO 3/S I A - TRECHO 2/EPIA/PARKSHOPPING/EPIA/EPIA/BR-040"/>
  </r>
  <r>
    <x v="275"/>
    <x v="9"/>
    <x v="5"/>
    <x v="1"/>
    <n v="11"/>
    <s v="BR-040"/>
    <s v="VALPARAÍSO DO GOIÁS"/>
    <s v="EPIA/S A A N/EPIA/S I A - TRECHO 3/S I A - TRECHO 2/EPIA/PARKSHOPPING/EPIA/EPIA/BR-040/BR-040"/>
  </r>
  <r>
    <x v="275"/>
    <x v="9"/>
    <x v="5"/>
    <x v="1"/>
    <n v="12"/>
    <s v="BR-040"/>
    <s v="JARDIM INGÁ"/>
    <s v="EPIA/S A A N/EPIA/S I A - TRECHO 3/S I A - TRECHO 2/EPIA/PARKSHOPPING/EPIA/EPIA/BR-040/BR-040/BR-040"/>
  </r>
  <r>
    <x v="275"/>
    <x v="9"/>
    <x v="5"/>
    <x v="1"/>
    <n v="13"/>
    <s v="BR-040"/>
    <s v="PARQUE SOL NASCENTE"/>
    <s v="EPIA/S A A N/EPIA/S I A - TRECHO 3/S I A - TRECHO 2/EPIA/PARKSHOPPING/EPIA/EPIA/BR-040/BR-040/BR-040/BR-040"/>
  </r>
  <r>
    <x v="275"/>
    <x v="9"/>
    <x v="5"/>
    <x v="1"/>
    <n v="14"/>
    <s v="AVENIDA ALFREDO NASSER"/>
    <s v="LUZIÂNIA"/>
    <s v="EPIA/S A A N/EPIA/S I A - TRECHO 3/S I A - TRECHO 2/EPIA/PARKSHOPPING/EPIA/EPIA/BR-040/BR-040/BR-040/BR-040/AVENIDA ALFREDO NASSER"/>
  </r>
  <r>
    <x v="275"/>
    <x v="9"/>
    <x v="5"/>
    <x v="1"/>
    <n v="15"/>
    <s v="RUA JESUS MEIRELES"/>
    <s v="LUZIÂNIA"/>
    <s v="EPIA/S A A N/EPIA/S I A - TRECHO 3/S I A - TRECHO 2/EPIA/PARKSHOPPING/EPIA/EPIA/BR-040/BR-040/BR-040/BR-040/AVENIDA ALFREDO NASSER/RUA JESUS MEIRELES"/>
  </r>
  <r>
    <x v="275"/>
    <x v="9"/>
    <x v="5"/>
    <x v="1"/>
    <n v="16"/>
    <s v="AVENIDA CENTRAL"/>
    <s v="LUZIÂNIA"/>
    <s v="EPIA/S A A N/EPIA/S I A - TRECHO 3/S I A - TRECHO 2/EPIA/PARKSHOPPING/EPIA/EPIA/BR-040/BR-040/BR-040/BR-040/AVENIDA ALFREDO NASSER/RUA JESUS MEIRELES/AVENIDA CENTRAL"/>
  </r>
  <r>
    <x v="275"/>
    <x v="9"/>
    <x v="5"/>
    <x v="1"/>
    <n v="17"/>
    <s v="AVENIDA ÉZIO CARNEIRO"/>
    <s v="LUZIÂNIA"/>
    <s v="EPIA/S A A N/EPIA/S I A - TRECHO 3/S I A - TRECHO 2/EPIA/PARKSHOPPING/EPIA/EPIA/BR-040/BR-040/BR-040/BR-040/AVENIDA ALFREDO NASSER/RUA JESUS MEIRELES/AVENIDA CENTRAL/AVENIDA ÉZIO CARNEIRO"/>
  </r>
  <r>
    <x v="275"/>
    <x v="9"/>
    <x v="5"/>
    <x v="1"/>
    <n v="18"/>
    <s v="TERMINAL LUZIÂNIA"/>
    <s v="LUZIÂNIA"/>
    <s v="EPIA/S A A N/EPIA/S I A - TRECHO 3/S I A - TRECHO 2/EPIA/PARKSHOPPING/EPIA/EPIA/BR-040/BR-040/BR-040/BR-040/AVENIDA ALFREDO NASSER/RUA JESUS MEIRELES/AVENIDA CENTRAL/AVENIDA ÉZIO CARNEIRO/TERMINAL LUZIÂNIA"/>
  </r>
  <r>
    <x v="277"/>
    <x v="9"/>
    <x v="4"/>
    <x v="0"/>
    <n v="1"/>
    <s v="TERMINAL LUZIÂNIA"/>
    <s v="LUZIÂNIA"/>
    <s v="TERMINAL LUZIÂNIA"/>
  </r>
  <r>
    <x v="277"/>
    <x v="9"/>
    <x v="4"/>
    <x v="0"/>
    <n v="2"/>
    <s v="AVENIDA ÉZIO CARNEIRO"/>
    <s v="LUZIÂNIA"/>
    <s v="TERMINAL LUZIÂNIA/AVENIDA ÉZIO CARNEIRO"/>
  </r>
  <r>
    <x v="277"/>
    <x v="9"/>
    <x v="4"/>
    <x v="0"/>
    <n v="3"/>
    <s v="RUA DO COMÉRCIO"/>
    <s v="LUZIÂNIA"/>
    <s v="TERMINAL LUZIÂNIA/AVENIDA ÉZIO CARNEIRO/RUA DO COMÉRCIO"/>
  </r>
  <r>
    <x v="277"/>
    <x v="9"/>
    <x v="4"/>
    <x v="0"/>
    <n v="4"/>
    <s v="RUA JESUS MEIRELES"/>
    <s v="LUZIÂNIA"/>
    <s v="TERMINAL LUZIÂNIA/AVENIDA ÉZIO CARNEIRO/RUA DO COMÉRCIO/RUA JESUS MEIRELES"/>
  </r>
  <r>
    <x v="277"/>
    <x v="9"/>
    <x v="4"/>
    <x v="0"/>
    <n v="5"/>
    <s v="AVENIDA ALFREDO NASSER"/>
    <s v="LUZIÂNIA"/>
    <s v="TERMINAL LUZIÂNIA/AVENIDA ÉZIO CARNEIRO/RUA DO COMÉRCIO/RUA JESUS MEIRELES/AVENIDA ALFREDO NASSER"/>
  </r>
  <r>
    <x v="277"/>
    <x v="9"/>
    <x v="4"/>
    <x v="0"/>
    <n v="6"/>
    <s v="BR-040"/>
    <s v="PARQUE SOL NASCENTE"/>
    <s v="TERMINAL LUZIÂNIA/AVENIDA ÉZIO CARNEIRO/RUA DO COMÉRCIO/RUA JESUS MEIRELES/AVENIDA ALFREDO NASSER/BR-040"/>
  </r>
  <r>
    <x v="277"/>
    <x v="9"/>
    <x v="4"/>
    <x v="0"/>
    <n v="7"/>
    <s v="BR-040"/>
    <s v="JARDIM INGÁ"/>
    <s v="TERMINAL LUZIÂNIA/AVENIDA ÉZIO CARNEIRO/RUA DO COMÉRCIO/RUA JESUS MEIRELES/AVENIDA ALFREDO NASSER/BR-040/BR-040"/>
  </r>
  <r>
    <x v="277"/>
    <x v="9"/>
    <x v="4"/>
    <x v="0"/>
    <n v="8"/>
    <s v="BR-040"/>
    <s v="VALPARAÍSO DO GOIÁS"/>
    <s v="TERMINAL LUZIÂNIA/AVENIDA ÉZIO CARNEIRO/RUA DO COMÉRCIO/RUA JESUS MEIRELES/AVENIDA ALFREDO NASSER/BR-040/BR-040/BR-040"/>
  </r>
  <r>
    <x v="277"/>
    <x v="9"/>
    <x v="4"/>
    <x v="0"/>
    <n v="9"/>
    <s v="BR-040"/>
    <s v="SANTA MARIA"/>
    <s v="TERMINAL LUZIÂNIA/AVENIDA ÉZIO CARNEIRO/RUA DO COMÉRCIO/RUA JESUS MEIRELES/AVENIDA ALFREDO NASSER/BR-040/BR-040/BR-040/BR-040"/>
  </r>
  <r>
    <x v="277"/>
    <x v="9"/>
    <x v="4"/>
    <x v="0"/>
    <n v="10"/>
    <s v="EPIA"/>
    <s v="PARKWAY"/>
    <s v="TERMINAL LUZIÂNIA/AVENIDA ÉZIO CARNEIRO/RUA DO COMÉRCIO/RUA JESUS MEIRELES/AVENIDA ALFREDO NASSER/BR-040/BR-040/BR-040/BR-040/EPIA"/>
  </r>
  <r>
    <x v="277"/>
    <x v="9"/>
    <x v="4"/>
    <x v="0"/>
    <n v="11"/>
    <s v="EPIA"/>
    <s v="CANDANGOLÂNDIA"/>
    <s v="TERMINAL LUZIÂNIA/AVENIDA ÉZIO CARNEIRO/RUA DO COMÉRCIO/RUA JESUS MEIRELES/AVENIDA ALFREDO NASSER/BR-040/BR-040/BR-040/BR-040/EPIA/EPIA"/>
  </r>
  <r>
    <x v="277"/>
    <x v="9"/>
    <x v="4"/>
    <x v="0"/>
    <n v="12"/>
    <s v="PARKSHOPPING"/>
    <s v="GUARÁ"/>
    <s v="TERMINAL LUZIÂNIA/AVENIDA ÉZIO CARNEIRO/RUA DO COMÉRCIO/RUA JESUS MEIRELES/AVENIDA ALFREDO NASSER/BR-040/BR-040/BR-040/BR-040/EPIA/EPIA/PARKSHOPPING"/>
  </r>
  <r>
    <x v="277"/>
    <x v="9"/>
    <x v="4"/>
    <x v="0"/>
    <n v="13"/>
    <s v="EPIA"/>
    <s v="SIA"/>
    <s v="TERMINAL LUZIÂNIA/AVENIDA ÉZIO CARNEIRO/RUA DO COMÉRCIO/RUA JESUS MEIRELES/AVENIDA ALFREDO NASSER/BR-040/BR-040/BR-040/BR-040/EPIA/EPIA/PARKSHOPPING/EPIA"/>
  </r>
  <r>
    <x v="277"/>
    <x v="9"/>
    <x v="4"/>
    <x v="0"/>
    <n v="14"/>
    <s v="S I A - TRECHO 2"/>
    <s v="BRASÍLIA"/>
    <s v="TERMINAL LUZIÂNIA/AVENIDA ÉZIO CARNEIRO/RUA DO COMÉRCIO/RUA JESUS MEIRELES/AVENIDA ALFREDO NASSER/BR-040/BR-040/BR-040/BR-040/EPIA/EPIA/PARKSHOPPING/EPIA/S I A - TRECHO 2"/>
  </r>
  <r>
    <x v="277"/>
    <x v="9"/>
    <x v="4"/>
    <x v="0"/>
    <n v="15"/>
    <s v="STRC"/>
    <s v="BRASÍLIA"/>
    <s v="TERMINAL LUZIÂNIA/AVENIDA ÉZIO CARNEIRO/RUA DO COMÉRCIO/RUA JESUS MEIRELES/AVENIDA ALFREDO NASSER/BR-040/BR-040/BR-040/BR-040/EPIA/EPIA/PARKSHOPPING/EPIA/S I A - TRECHO 2/STRC"/>
  </r>
  <r>
    <x v="277"/>
    <x v="9"/>
    <x v="5"/>
    <x v="1"/>
    <n v="1"/>
    <s v="STRC"/>
    <s v="BRASÍLIA"/>
    <s v="STRC"/>
  </r>
  <r>
    <x v="277"/>
    <x v="9"/>
    <x v="5"/>
    <x v="1"/>
    <n v="2"/>
    <s v="S I A - TRECHO 2"/>
    <s v="BRASÍLIA"/>
    <s v="STRC/S I A - TRECHO 2"/>
  </r>
  <r>
    <x v="277"/>
    <x v="9"/>
    <x v="5"/>
    <x v="1"/>
    <n v="3"/>
    <s v="EPIA"/>
    <s v="SIA"/>
    <s v="STRC/S I A - TRECHO 2/EPIA"/>
  </r>
  <r>
    <x v="277"/>
    <x v="9"/>
    <x v="5"/>
    <x v="1"/>
    <n v="4"/>
    <s v="PARKSHOPPING"/>
    <s v="GUARÁ"/>
    <s v="STRC/S I A - TRECHO 2/EPIA/PARKSHOPPING"/>
  </r>
  <r>
    <x v="277"/>
    <x v="9"/>
    <x v="5"/>
    <x v="1"/>
    <n v="5"/>
    <s v="EPIA"/>
    <s v="CANDANGOLÂNDIA"/>
    <s v="STRC/S I A - TRECHO 2/EPIA/PARKSHOPPING/EPIA"/>
  </r>
  <r>
    <x v="277"/>
    <x v="9"/>
    <x v="5"/>
    <x v="1"/>
    <n v="6"/>
    <s v="EPIA"/>
    <s v="PARKWAY"/>
    <s v="STRC/S I A - TRECHO 2/EPIA/PARKSHOPPING/EPIA/EPIA"/>
  </r>
  <r>
    <x v="277"/>
    <x v="9"/>
    <x v="5"/>
    <x v="1"/>
    <n v="7"/>
    <s v="BR-040"/>
    <s v="SANTA MARIA"/>
    <s v="STRC/S I A - TRECHO 2/EPIA/PARKSHOPPING/EPIA/EPIA/BR-040"/>
  </r>
  <r>
    <x v="277"/>
    <x v="9"/>
    <x v="5"/>
    <x v="1"/>
    <n v="8"/>
    <s v="BR-040"/>
    <s v="VALPARAÍSO DO GOIÁS"/>
    <s v="STRC/S I A - TRECHO 2/EPIA/PARKSHOPPING/EPIA/EPIA/BR-040/BR-040"/>
  </r>
  <r>
    <x v="277"/>
    <x v="9"/>
    <x v="5"/>
    <x v="1"/>
    <n v="9"/>
    <s v="BR-040"/>
    <s v="JARDIM INGÁ"/>
    <s v="STRC/S I A - TRECHO 2/EPIA/PARKSHOPPING/EPIA/EPIA/BR-040/BR-040/BR-040"/>
  </r>
  <r>
    <x v="277"/>
    <x v="9"/>
    <x v="5"/>
    <x v="1"/>
    <n v="10"/>
    <s v="BR-040"/>
    <s v="PARQUE SOL NASCENTE"/>
    <s v="STRC/S I A - TRECHO 2/EPIA/PARKSHOPPING/EPIA/EPIA/BR-040/BR-040/BR-040/BR-040"/>
  </r>
  <r>
    <x v="277"/>
    <x v="9"/>
    <x v="5"/>
    <x v="1"/>
    <n v="11"/>
    <s v="AVENIDA ALFREDO NASSER"/>
    <s v="LUZIÂNIA"/>
    <s v="STRC/S I A - TRECHO 2/EPIA/PARKSHOPPING/EPIA/EPIA/BR-040/BR-040/BR-040/BR-040/AVENIDA ALFREDO NASSER"/>
  </r>
  <r>
    <x v="277"/>
    <x v="9"/>
    <x v="5"/>
    <x v="1"/>
    <n v="12"/>
    <s v="RUA JESUS MEIRELES"/>
    <s v="LUZIÂNIA"/>
    <s v="STRC/S I A - TRECHO 2/EPIA/PARKSHOPPING/EPIA/EPIA/BR-040/BR-040/BR-040/BR-040/AVENIDA ALFREDO NASSER/RUA JESUS MEIRELES"/>
  </r>
  <r>
    <x v="277"/>
    <x v="9"/>
    <x v="5"/>
    <x v="1"/>
    <n v="13"/>
    <s v="RUA DO COMÉRCIO"/>
    <s v="LUZIÂNIA"/>
    <s v="STRC/S I A - TRECHO 2/EPIA/PARKSHOPPING/EPIA/EPIA/BR-040/BR-040/BR-040/BR-040/AVENIDA ALFREDO NASSER/RUA JESUS MEIRELES/RUA DO COMÉRCIO"/>
  </r>
  <r>
    <x v="277"/>
    <x v="9"/>
    <x v="5"/>
    <x v="1"/>
    <n v="14"/>
    <s v="AVENIDA ÉZIO CARNEIRO"/>
    <s v="LUZIÂNIA"/>
    <s v="STRC/S I A - TRECHO 2/EPIA/PARKSHOPPING/EPIA/EPIA/BR-040/BR-040/BR-040/BR-040/AVENIDA ALFREDO NASSER/RUA JESUS MEIRELES/RUA DO COMÉRCIO/AVENIDA ÉZIO CARNEIRO"/>
  </r>
  <r>
    <x v="277"/>
    <x v="9"/>
    <x v="5"/>
    <x v="1"/>
    <n v="15"/>
    <s v="TERMINAL LUZIÂNIA"/>
    <s v="LUZIÂNIA"/>
    <s v="STRC/S I A - TRECHO 2/EPIA/PARKSHOPPING/EPIA/EPIA/BR-040/BR-040/BR-040/BR-040/AVENIDA ALFREDO NASSER/RUA JESUS MEIRELES/RUA DO COMÉRCIO/AVENIDA ÉZIO CARNEIRO/TERMINAL LUZIÂNIA"/>
  </r>
  <r>
    <x v="279"/>
    <x v="9"/>
    <x v="4"/>
    <x v="0"/>
    <n v="1"/>
    <s v="TERMINAL LUZIANIA"/>
    <s v="LUZIANIA"/>
    <s v="TERMINAL LUZIANIA"/>
  </r>
  <r>
    <x v="279"/>
    <x v="9"/>
    <x v="4"/>
    <x v="0"/>
    <n v="2"/>
    <s v="AVENIDA EZIO CARNEIRO"/>
    <s v="LUZIANIA"/>
    <s v="TERMINAL LUZIANIA/AVENIDA EZIO CARNEIRO"/>
  </r>
  <r>
    <x v="279"/>
    <x v="9"/>
    <x v="4"/>
    <x v="0"/>
    <n v="3"/>
    <s v="RUA JESUS MEIRELES"/>
    <s v="LUZIANIA"/>
    <s v="TERMINAL LUZIANIA/AVENIDA EZIO CARNEIRO/RUA JESUS MEIRELES"/>
  </r>
  <r>
    <x v="279"/>
    <x v="9"/>
    <x v="4"/>
    <x v="0"/>
    <n v="4"/>
    <s v="AVENIDA ALFREDO NASSER"/>
    <s v="LUZIANIA"/>
    <s v="TERMINAL LUZIANIA/AVENIDA EZIO CARNEIRO/RUA JESUS MEIRELES/AVENIDA ALFREDO NASSER"/>
  </r>
  <r>
    <x v="279"/>
    <x v="9"/>
    <x v="4"/>
    <x v="0"/>
    <n v="5"/>
    <s v="BR 040"/>
    <s v="PARQUE SOL NASCENTE"/>
    <s v="TERMINAL LUZIANIA/AVENIDA EZIO CARNEIRO/RUA JESUS MEIRELES/AVENIDA ALFREDO NASSER/BR 040"/>
  </r>
  <r>
    <x v="279"/>
    <x v="9"/>
    <x v="4"/>
    <x v="0"/>
    <n v="6"/>
    <s v="BR 040"/>
    <s v="JARDIM INGÁ"/>
    <s v="TERMINAL LUZIANIA/AVENIDA EZIO CARNEIRO/RUA JESUS MEIRELES/AVENIDA ALFREDO NASSER/BR 040/BR 040"/>
  </r>
  <r>
    <x v="279"/>
    <x v="9"/>
    <x v="4"/>
    <x v="0"/>
    <n v="7"/>
    <s v="BR 040"/>
    <s v="VALPARAISO/GO"/>
    <s v="TERMINAL LUZIANIA/AVENIDA EZIO CARNEIRO/RUA JESUS MEIRELES/AVENIDA ALFREDO NASSER/BR 040/BR 040/BR 040"/>
  </r>
  <r>
    <x v="279"/>
    <x v="9"/>
    <x v="4"/>
    <x v="0"/>
    <n v="8"/>
    <s v="BR 040"/>
    <s v="TERMINAL BRT"/>
    <s v="TERMINAL LUZIANIA/AVENIDA EZIO CARNEIRO/RUA JESUS MEIRELES/AVENIDA ALFREDO NASSER/BR 040/BR 040/BR 040/BR 040"/>
  </r>
  <r>
    <x v="279"/>
    <x v="9"/>
    <x v="5"/>
    <x v="1"/>
    <n v="1"/>
    <s v="BR 040"/>
    <s v="TERMINAL BRT"/>
    <s v="BR 040"/>
  </r>
  <r>
    <x v="279"/>
    <x v="9"/>
    <x v="5"/>
    <x v="1"/>
    <n v="2"/>
    <s v="BR 040"/>
    <s v="JARDIM INGÁ"/>
    <s v="BR 040/BR 040"/>
  </r>
  <r>
    <x v="279"/>
    <x v="9"/>
    <x v="5"/>
    <x v="1"/>
    <n v="3"/>
    <s v="BR 040"/>
    <s v="PARQUE SOL NASCENTE"/>
    <s v="BR 040/BR 040/BR 040"/>
  </r>
  <r>
    <x v="279"/>
    <x v="9"/>
    <x v="5"/>
    <x v="1"/>
    <n v="4"/>
    <s v="BR 040"/>
    <s v="LUZIANIA"/>
    <s v="BR 040/BR 040/BR 040/BR 040"/>
  </r>
  <r>
    <x v="279"/>
    <x v="9"/>
    <x v="5"/>
    <x v="1"/>
    <n v="5"/>
    <s v="AVENIDA ALFREDO NASSER"/>
    <s v="LUZIANIA"/>
    <s v="BR 040/BR 040/BR 040/BR 040/AVENIDA ALFREDO NASSER"/>
  </r>
  <r>
    <x v="279"/>
    <x v="9"/>
    <x v="5"/>
    <x v="1"/>
    <n v="6"/>
    <s v="RUA JESUS MEIRELES"/>
    <s v="LUZIANIA"/>
    <s v="BR 040/BR 040/BR 040/BR 040/AVENIDA ALFREDO NASSER/RUA JESUS MEIRELES"/>
  </r>
  <r>
    <x v="279"/>
    <x v="9"/>
    <x v="5"/>
    <x v="1"/>
    <n v="7"/>
    <s v="AVENIDA ÉZIO CARNEIRO"/>
    <s v="LUZIANIA"/>
    <s v="BR 040/BR 040/BR 040/BR 040/AVENIDA ALFREDO NASSER/RUA JESUS MEIRELES/AVENIDA ÉZIO CARNEIRO"/>
  </r>
  <r>
    <x v="279"/>
    <x v="9"/>
    <x v="5"/>
    <x v="1"/>
    <n v="8"/>
    <s v="TERMINAL LUZIANIA"/>
    <s v="NOVO GAMA/GO"/>
    <s v="BR 040/BR 040/BR 040/BR 040/AVENIDA ALFREDO NASSER/RUA JESUS MEIRELES/AVENIDA ÉZIO CARNEIRO/TERMINAL LUZIANIA"/>
  </r>
  <r>
    <x v="314"/>
    <x v="13"/>
    <x v="4"/>
    <x v="0"/>
    <n v="1"/>
    <s v="Avenida Sebastião Vargas Filho"/>
    <s v="Novo Gama/GO"/>
    <s v="Avenida Sebastião Vargas Filho"/>
  </r>
  <r>
    <x v="314"/>
    <x v="13"/>
    <x v="4"/>
    <x v="0"/>
    <n v="2"/>
    <s v="AVENIDA SEBASTIÃO VARGAS FILHO"/>
    <s v="NOVO GAMA/GO"/>
    <s v="Avenida Sebastião Vargas Filho/AVENIDA SEBASTIÃO VARGAS FILHO"/>
  </r>
  <r>
    <x v="314"/>
    <x v="13"/>
    <x v="4"/>
    <x v="0"/>
    <n v="3"/>
    <s v="AVENIDA NAILDE ESPIRITO SANTO CERQUEIRA"/>
    <s v="NOVO GAMA/GO"/>
    <s v="Avenida Sebastião Vargas Filho/AVENIDA SEBASTIÃO VARGAS FILHO/AVENIDA NAILDE ESPIRITO SANTO CERQUEIRA"/>
  </r>
  <r>
    <x v="314"/>
    <x v="13"/>
    <x v="4"/>
    <x v="0"/>
    <n v="4"/>
    <s v="DF-290"/>
    <s v="GAMA/DF"/>
    <s v="Avenida Sebastião Vargas Filho/AVENIDA SEBASTIÃO VARGAS FILHO/AVENIDA NAILDE ESPIRITO SANTO CERQUEIRA/DF-290"/>
  </r>
  <r>
    <x v="314"/>
    <x v="13"/>
    <x v="4"/>
    <x v="0"/>
    <n v="5"/>
    <s v="BR-040"/>
    <s v="GAMA/DF"/>
    <s v="Avenida Sebastião Vargas Filho/AVENIDA SEBASTIÃO VARGAS FILHO/AVENIDA NAILDE ESPIRITO SANTO CERQUEIRA/DF-290/BR-040"/>
  </r>
  <r>
    <x v="314"/>
    <x v="13"/>
    <x v="4"/>
    <x v="0"/>
    <n v="6"/>
    <s v="ESTRADA PARQUE DO CONTORNO"/>
    <s v="TAGUATINGA/DF"/>
    <s v="Avenida Sebastião Vargas Filho/AVENIDA SEBASTIÃO VARGAS FILHO/AVENIDA NAILDE ESPIRITO SANTO CERQUEIRA/DF-290/BR-040/ESTRADA PARQUE DO CONTORNO"/>
  </r>
  <r>
    <x v="314"/>
    <x v="13"/>
    <x v="4"/>
    <x v="0"/>
    <n v="1"/>
    <s v="AVENIDA ELMO SEREJO"/>
    <s v="TAGUATINGA/DF"/>
    <s v="AVENIDA ELMO SEREJO"/>
  </r>
  <r>
    <x v="314"/>
    <x v="13"/>
    <x v="5"/>
    <x v="1"/>
    <n v="2"/>
    <s v="ROD. TAGUATINGA"/>
    <s v="TAGUATINGA/DF"/>
    <s v="AVENIDA ELMO SEREJO/ROD. TAGUATINGA"/>
  </r>
  <r>
    <x v="314"/>
    <x v="13"/>
    <x v="5"/>
    <x v="1"/>
    <n v="3"/>
    <s v="AVENIDA ELMO SEREJO"/>
    <m/>
    <s v="AVENIDA ELMO SEREJO/ROD. TAGUATINGA/AVENIDA ELMO SEREJO"/>
  </r>
  <r>
    <x v="314"/>
    <x v="13"/>
    <x v="5"/>
    <x v="1"/>
    <n v="4"/>
    <s v="ESTRADA PARQUE DO CONTORNO"/>
    <s v="TAGUATINGA/DF"/>
    <s v="AVENIDA ELMO SEREJO/ROD. TAGUATINGA/AVENIDA ELMO SEREJO/ESTRADA PARQUE DO CONTORNO"/>
  </r>
  <r>
    <x v="314"/>
    <x v="13"/>
    <x v="5"/>
    <x v="1"/>
    <n v="5"/>
    <s v="DF-040"/>
    <s v="GAMA/DF"/>
    <s v="AVENIDA ELMO SEREJO/ROD. TAGUATINGA/AVENIDA ELMO SEREJO/ESTRADA PARQUE DO CONTORNO/DF-040"/>
  </r>
  <r>
    <x v="314"/>
    <x v="13"/>
    <x v="5"/>
    <x v="1"/>
    <n v="6"/>
    <s v="DF-290"/>
    <s v="GAMA/DF"/>
    <s v="AVENIDA ELMO SEREJO/ROD. TAGUATINGA/AVENIDA ELMO SEREJO/ESTRADA PARQUE DO CONTORNO/DF-040/DF-290"/>
  </r>
  <r>
    <x v="314"/>
    <x v="13"/>
    <x v="5"/>
    <x v="1"/>
    <n v="7"/>
    <s v="AVENIDA NAILDE ESPIRITO SANTO CERQUEIRA"/>
    <s v="NOVO GAMA/GO"/>
    <s v="AVENIDA ELMO SEREJO/ROD. TAGUATINGA/AVENIDA ELMO SEREJO/ESTRADA PARQUE DO CONTORNO/DF-040/DF-290/AVENIDA NAILDE ESPIRITO SANTO CERQUEIRA"/>
  </r>
  <r>
    <x v="315"/>
    <x v="13"/>
    <x v="4"/>
    <x v="0"/>
    <n v="1"/>
    <s v="AVENIDA SEBASTIÃO VARGAS FILHO"/>
    <s v="NOVO GAMA/GO"/>
    <s v="AVENIDA SEBASTIÃO VARGAS FILHO"/>
  </r>
  <r>
    <x v="315"/>
    <x v="13"/>
    <x v="4"/>
    <x v="0"/>
    <n v="2"/>
    <s v="ESTRADA MUNICIPAL PARÁ"/>
    <s v="NOVO GAMA/GO"/>
    <s v="AVENIDA SEBASTIÃO VARGAS FILHO/ESTRADA MUNICIPAL PARÁ"/>
  </r>
  <r>
    <x v="315"/>
    <x v="13"/>
    <x v="4"/>
    <x v="0"/>
    <n v="3"/>
    <s v="AVENIDA PERIMETRAL"/>
    <s v="NOVO GAMA/GO"/>
    <s v="AVENIDA SEBASTIÃO VARGAS FILHO/ESTRADA MUNICIPAL PARÁ/AVENIDA PERIMETRAL"/>
  </r>
  <r>
    <x v="315"/>
    <x v="13"/>
    <x v="4"/>
    <x v="0"/>
    <n v="4"/>
    <s v="DF-290"/>
    <s v="GAMA/DF"/>
    <s v="AVENIDA SEBASTIÃO VARGAS FILHO/ESTRADA MUNICIPAL PARÁ/AVENIDA PERIMETRAL/DF-290"/>
  </r>
  <r>
    <x v="315"/>
    <x v="13"/>
    <x v="4"/>
    <x v="0"/>
    <n v="5"/>
    <s v="BR-040"/>
    <s v="GAMA/DF"/>
    <s v="AVENIDA SEBASTIÃO VARGAS FILHO/ESTRADA MUNICIPAL PARÁ/AVENIDA PERIMETRAL/DF-290/BR-040"/>
  </r>
  <r>
    <x v="315"/>
    <x v="13"/>
    <x v="4"/>
    <x v="0"/>
    <n v="6"/>
    <s v="ESTRADA PARQUE DO CONTORNO"/>
    <s v="TAGUATINGA/DF"/>
    <s v="AVENIDA SEBASTIÃO VARGAS FILHO/ESTRADA MUNICIPAL PARÁ/AVENIDA PERIMETRAL/DF-290/BR-040/ESTRADA PARQUE DO CONTORNO"/>
  </r>
  <r>
    <x v="315"/>
    <x v="13"/>
    <x v="4"/>
    <x v="0"/>
    <n v="7"/>
    <s v="PISTÃO SUL"/>
    <s v="TAGUATINGA/DF"/>
    <s v="AVENIDA SEBASTIÃO VARGAS FILHO/ESTRADA MUNICIPAL PARÁ/AVENIDA PERIMETRAL/DF-290/BR-040/ESTRADA PARQUE DO CONTORNO/PISTÃO SUL"/>
  </r>
  <r>
    <x v="315"/>
    <x v="13"/>
    <x v="4"/>
    <x v="0"/>
    <n v="8"/>
    <s v="AVENIDA ELMO SEREJO"/>
    <s v="TAGUATINGA/DF"/>
    <s v="AVENIDA SEBASTIÃO VARGAS FILHO/ESTRADA MUNICIPAL PARÁ/AVENIDA PERIMETRAL/DF-290/BR-040/ESTRADA PARQUE DO CONTORNO/PISTÃO SUL/AVENIDA ELMO SEREJO"/>
  </r>
  <r>
    <x v="315"/>
    <x v="13"/>
    <x v="5"/>
    <x v="1"/>
    <n v="1"/>
    <s v="ROD. TAGUATINGA"/>
    <s v="TAGUATINGA/DF"/>
    <s v="ROD. TAGUATINGA"/>
  </r>
  <r>
    <x v="315"/>
    <x v="13"/>
    <x v="5"/>
    <x v="1"/>
    <n v="2"/>
    <s v="ROD. TAGUATINGA"/>
    <s v="TAGUATINGA/DF"/>
    <s v="ROD. TAGUATINGA/ROD. TAGUATINGA"/>
  </r>
  <r>
    <x v="315"/>
    <x v="13"/>
    <x v="5"/>
    <x v="1"/>
    <n v="3"/>
    <s v="AVENIDA ELMO SEREJO"/>
    <s v="TAGUATINGA/DF"/>
    <s v="ROD. TAGUATINGA/ROD. TAGUATINGA/AVENIDA ELMO SEREJO"/>
  </r>
  <r>
    <x v="315"/>
    <x v="13"/>
    <x v="5"/>
    <x v="1"/>
    <n v="4"/>
    <s v="PISTÃO SUL"/>
    <s v="TAGUATINGA/DF"/>
    <s v="ROD. TAGUATINGA/ROD. TAGUATINGA/AVENIDA ELMO SEREJO/PISTÃO SUL"/>
  </r>
  <r>
    <x v="315"/>
    <x v="13"/>
    <x v="5"/>
    <x v="1"/>
    <n v="5"/>
    <s v="ESTRADA PARQUE DO CONTORNO"/>
    <s v="TAGUATINGA/DF"/>
    <s v="ROD. TAGUATINGA/ROD. TAGUATINGA/AVENIDA ELMO SEREJO/PISTÃO SUL/ESTRADA PARQUE DO CONTORNO"/>
  </r>
  <r>
    <x v="315"/>
    <x v="13"/>
    <x v="5"/>
    <x v="1"/>
    <n v="6"/>
    <s v="BR-040"/>
    <s v="GAMA/DF"/>
    <s v="ROD. TAGUATINGA/ROD. TAGUATINGA/AVENIDA ELMO SEREJO/PISTÃO SUL/ESTRADA PARQUE DO CONTORNO/BR-040"/>
  </r>
  <r>
    <x v="315"/>
    <x v="13"/>
    <x v="5"/>
    <x v="1"/>
    <n v="7"/>
    <s v="DF-290"/>
    <s v="GAMA/DF"/>
    <s v="ROD. TAGUATINGA/ROD. TAGUATINGA/AVENIDA ELMO SEREJO/PISTÃO SUL/ESTRADA PARQUE DO CONTORNO/BR-040/DF-290"/>
  </r>
  <r>
    <x v="315"/>
    <x v="13"/>
    <x v="5"/>
    <x v="1"/>
    <n v="8"/>
    <s v="AVENIDA PERIMETRAL"/>
    <s v="NOVO GAMA/GO"/>
    <s v="ROD. TAGUATINGA/ROD. TAGUATINGA/AVENIDA ELMO SEREJO/PISTÃO SUL/ESTRADA PARQUE DO CONTORNO/BR-040/DF-290/AVENIDA PERIMETRAL"/>
  </r>
  <r>
    <x v="316"/>
    <x v="13"/>
    <x v="4"/>
    <x v="0"/>
    <n v="1"/>
    <s v="ESTRADA MUNICIPAL PARÁ"/>
    <s v="NOVO GAMA/GO"/>
    <s v="ESTRADA MUNICIPAL PARÁ"/>
  </r>
  <r>
    <x v="316"/>
    <x v="13"/>
    <x v="4"/>
    <x v="0"/>
    <n v="2"/>
    <s v="RUA AROEIRA"/>
    <s v="NOVO GAMA/GO"/>
    <s v="ESTRADA MUNICIPAL PARÁ/RUA AROEIRA"/>
  </r>
  <r>
    <x v="316"/>
    <x v="13"/>
    <x v="4"/>
    <x v="0"/>
    <n v="3"/>
    <s v="AVENIDA PERIMETRAL"/>
    <s v="NOVO GAMA/GO"/>
    <s v="ESTRADA MUNICIPAL PARÁ/RUA AROEIRA/AVENIDA PERIMETRAL"/>
  </r>
  <r>
    <x v="316"/>
    <x v="13"/>
    <x v="4"/>
    <x v="0"/>
    <n v="4"/>
    <s v="DF-290"/>
    <s v="GAMA/DF"/>
    <s v="ESTRADA MUNICIPAL PARÁ/RUA AROEIRA/AVENIDA PERIMETRAL/DF-290"/>
  </r>
  <r>
    <x v="316"/>
    <x v="13"/>
    <x v="4"/>
    <x v="0"/>
    <n v="5"/>
    <s v="BR-040"/>
    <s v="GAMA/DF"/>
    <s v="ESTRADA MUNICIPAL PARÁ/RUA AROEIRA/AVENIDA PERIMETRAL/DF-290/BR-040"/>
  </r>
  <r>
    <x v="316"/>
    <x v="13"/>
    <x v="4"/>
    <x v="0"/>
    <n v="6"/>
    <s v="ESTRADA PARQUE DO CONTORNO"/>
    <s v="TAGUATINGA/DF"/>
    <s v="ESTRADA MUNICIPAL PARÁ/RUA AROEIRA/AVENIDA PERIMETRAL/DF-290/BR-040/ESTRADA PARQUE DO CONTORNO"/>
  </r>
  <r>
    <x v="316"/>
    <x v="13"/>
    <x v="4"/>
    <x v="0"/>
    <n v="7"/>
    <s v="PISTÃO SUL"/>
    <s v="TAGUATINGA/DF"/>
    <s v="ESTRADA MUNICIPAL PARÁ/RUA AROEIRA/AVENIDA PERIMETRAL/DF-290/BR-040/ESTRADA PARQUE DO CONTORNO/PISTÃO SUL"/>
  </r>
  <r>
    <x v="316"/>
    <x v="13"/>
    <x v="4"/>
    <x v="0"/>
    <n v="8"/>
    <s v="AVENIDA ELMO SEREJO"/>
    <s v="TAGUATINGA/DF"/>
    <s v="ESTRADA MUNICIPAL PARÁ/RUA AROEIRA/AVENIDA PERIMETRAL/DF-290/BR-040/ESTRADA PARQUE DO CONTORNO/PISTÃO SUL/AVENIDA ELMO SEREJO"/>
  </r>
  <r>
    <x v="316"/>
    <x v="13"/>
    <x v="4"/>
    <x v="0"/>
    <n v="9"/>
    <s v="TAGUATINGA/DF"/>
    <s v="TAGUATINGA/DF"/>
    <s v="ESTRADA MUNICIPAL PARÁ/RUA AROEIRA/AVENIDA PERIMETRAL/DF-290/BR-040/ESTRADA PARQUE DO CONTORNO/PISTÃO SUL/AVENIDA ELMO SEREJO/TAGUATINGA/DF"/>
  </r>
  <r>
    <x v="316"/>
    <x v="13"/>
    <x v="5"/>
    <x v="1"/>
    <n v="1"/>
    <s v="ROD. TAGUATINGA"/>
    <s v="TAGUATINGA/DF"/>
    <s v="ROD. TAGUATINGA"/>
  </r>
  <r>
    <x v="316"/>
    <x v="13"/>
    <x v="5"/>
    <x v="1"/>
    <n v="2"/>
    <s v="TAGUATINGA/DF"/>
    <s v="TAGUATINGA/DF"/>
    <s v="ROD. TAGUATINGA/TAGUATINGA/DF"/>
  </r>
  <r>
    <x v="316"/>
    <x v="13"/>
    <x v="5"/>
    <x v="1"/>
    <n v="3"/>
    <s v="AVENIDA ELMO SEREJO"/>
    <s v="TAGUATINGA/DF"/>
    <s v="ROD. TAGUATINGA/TAGUATINGA/DF/AVENIDA ELMO SEREJO"/>
  </r>
  <r>
    <x v="316"/>
    <x v="13"/>
    <x v="5"/>
    <x v="1"/>
    <n v="4"/>
    <s v="PISTÃO SUL"/>
    <s v="TAGUATINGA/DF"/>
    <s v="ROD. TAGUATINGA/TAGUATINGA/DF/AVENIDA ELMO SEREJO/PISTÃO SUL"/>
  </r>
  <r>
    <x v="316"/>
    <x v="13"/>
    <x v="5"/>
    <x v="1"/>
    <n v="5"/>
    <s v="ESTRADA PARQUE DO CONTORNO"/>
    <s v="TAGUATINGA/DF"/>
    <s v="ROD. TAGUATINGA/TAGUATINGA/DF/AVENIDA ELMO SEREJO/PISTÃO SUL/ESTRADA PARQUE DO CONTORNO"/>
  </r>
  <r>
    <x v="316"/>
    <x v="13"/>
    <x v="5"/>
    <x v="1"/>
    <n v="6"/>
    <s v="BR-040"/>
    <s v="GAMA/DF"/>
    <s v="ROD. TAGUATINGA/TAGUATINGA/DF/AVENIDA ELMO SEREJO/PISTÃO SUL/ESTRADA PARQUE DO CONTORNO/BR-040"/>
  </r>
  <r>
    <x v="316"/>
    <x v="13"/>
    <x v="5"/>
    <x v="1"/>
    <n v="7"/>
    <s v="DF-290"/>
    <s v="GAMA/DF"/>
    <s v="ROD. TAGUATINGA/TAGUATINGA/DF/AVENIDA ELMO SEREJO/PISTÃO SUL/ESTRADA PARQUE DO CONTORNO/BR-040/DF-290"/>
  </r>
  <r>
    <x v="316"/>
    <x v="13"/>
    <x v="5"/>
    <x v="1"/>
    <n v="8"/>
    <s v="AVENIDA PERIMETRAL"/>
    <s v="NOVO GAMA/GO"/>
    <s v="ROD. TAGUATINGA/TAGUATINGA/DF/AVENIDA ELMO SEREJO/PISTÃO SUL/ESTRADA PARQUE DO CONTORNO/BR-040/DF-290/AVENIDA PERIMETRAL"/>
  </r>
  <r>
    <x v="316"/>
    <x v="13"/>
    <x v="5"/>
    <x v="1"/>
    <n v="9"/>
    <s v="RUA AROEIRA"/>
    <s v="NOVO GAMA/GO"/>
    <s v="ROD. TAGUATINGA/TAGUATINGA/DF/AVENIDA ELMO SEREJO/PISTÃO SUL/ESTRADA PARQUE DO CONTORNO/BR-040/DF-290/AVENIDA PERIMETRAL/RUA AROEIRA"/>
  </r>
  <r>
    <x v="317"/>
    <x v="13"/>
    <x v="4"/>
    <x v="0"/>
    <n v="1"/>
    <s v="RUA ANTÔNIO BRAZ PRIMO"/>
    <s v="NOVO GAMA/GO"/>
    <s v="RUA ANTÔNIO BRAZ PRIMO"/>
  </r>
  <r>
    <x v="317"/>
    <x v="13"/>
    <x v="4"/>
    <x v="0"/>
    <n v="2"/>
    <s v="AVENIDA NAILDE ESPIRITO SANTO CERQUEIRA"/>
    <s v="NOVO GAMA/GO"/>
    <s v="RUA ANTÔNIO BRAZ PRIMO/AVENIDA NAILDE ESPIRITO SANTO CERQUEIRA"/>
  </r>
  <r>
    <x v="317"/>
    <x v="13"/>
    <x v="4"/>
    <x v="0"/>
    <n v="3"/>
    <s v="DF-290"/>
    <s v="GAMA/DF"/>
    <s v="RUA ANTÔNIO BRAZ PRIMO/AVENIDA NAILDE ESPIRITO SANTO CERQUEIRA/DF-290"/>
  </r>
  <r>
    <x v="317"/>
    <x v="13"/>
    <x v="4"/>
    <x v="0"/>
    <n v="4"/>
    <s v="SCE CENTRO HOTELEIRO"/>
    <s v="GAMA/DF"/>
    <s v="RUA ANTÔNIO BRAZ PRIMO/AVENIDA NAILDE ESPIRITO SANTO CERQUEIRA/DF-290/SCE CENTRO HOTELEIRO"/>
  </r>
  <r>
    <x v="317"/>
    <x v="13"/>
    <x v="4"/>
    <x v="0"/>
    <n v="5"/>
    <s v="RODOVIÁRIA DO GAMA"/>
    <s v="GAMA/DF"/>
    <s v="RUA ANTÔNIO BRAZ PRIMO/AVENIDA NAILDE ESPIRITO SANTO CERQUEIRA/DF-290/SCE CENTRO HOTELEIRO/RODOVIÁRIA DO GAMA"/>
  </r>
  <r>
    <x v="317"/>
    <x v="13"/>
    <x v="5"/>
    <x v="1"/>
    <n v="1"/>
    <s v="RODOVIÁRIA DO GAMA"/>
    <s v="GAMA/DF"/>
    <s v="RODOVIÁRIA DO GAMA"/>
  </r>
  <r>
    <x v="317"/>
    <x v="13"/>
    <x v="5"/>
    <x v="1"/>
    <n v="2"/>
    <s v="SCE CENTRO HOTELEIRO"/>
    <s v="GAMA/DF"/>
    <s v="RODOVIÁRIA DO GAMA/SCE CENTRO HOTELEIRO"/>
  </r>
  <r>
    <x v="317"/>
    <x v="13"/>
    <x v="5"/>
    <x v="1"/>
    <n v="3"/>
    <s v="DF-290"/>
    <s v="GAMA/DF"/>
    <s v="RODOVIÁRIA DO GAMA/SCE CENTRO HOTELEIRO/DF-290"/>
  </r>
  <r>
    <x v="317"/>
    <x v="13"/>
    <x v="5"/>
    <x v="1"/>
    <n v="4"/>
    <s v="AVENIDA NAILDE ESPIRITO SANTO CERQUEIRA"/>
    <s v="NOVO GAMA/GO"/>
    <s v="RODOVIÁRIA DO GAMA/SCE CENTRO HOTELEIRO/DF-290/AVENIDA NAILDE ESPIRITO SANTO CERQUEIRA"/>
  </r>
  <r>
    <x v="317"/>
    <x v="13"/>
    <x v="5"/>
    <x v="1"/>
    <n v="5"/>
    <s v="RUA ANTÔNIO BRAZ PRIMO"/>
    <s v="NOVO GAMA/GO"/>
    <s v="RODOVIÁRIA DO GAMA/SCE CENTRO HOTELEIRO/DF-290/AVENIDA NAILDE ESPIRITO SANTO CERQUEIRA/RUA ANTÔNIO BRAZ PRIMO"/>
  </r>
  <r>
    <x v="318"/>
    <x v="13"/>
    <x v="4"/>
    <x v="0"/>
    <n v="1"/>
    <s v="ESTRADA MUNICIPAL PARÁ"/>
    <s v="NOVO GAMA/GO"/>
    <s v="ESTRADA MUNICIPAL PARÁ"/>
  </r>
  <r>
    <x v="318"/>
    <x v="13"/>
    <x v="4"/>
    <x v="0"/>
    <n v="2"/>
    <s v="AVENIDA PERIMETRAL"/>
    <s v="NOVO GAMA/GO"/>
    <s v="ESTRADA MUNICIPAL PARÁ/AVENIDA PERIMETRAL"/>
  </r>
  <r>
    <x v="318"/>
    <x v="13"/>
    <x v="4"/>
    <x v="0"/>
    <n v="3"/>
    <s v="DF-290"/>
    <s v="GAMA/DF"/>
    <s v="ESTRADA MUNICIPAL PARÁ/AVENIDA PERIMETRAL/DF-290"/>
  </r>
  <r>
    <x v="318"/>
    <x v="13"/>
    <x v="4"/>
    <x v="0"/>
    <n v="4"/>
    <s v="SCE CENTRO HOTELEIRO"/>
    <s v="GAMA/DF"/>
    <s v="ESTRADA MUNICIPAL PARÁ/AVENIDA PERIMETRAL/DF-290/SCE CENTRO HOTELEIRO"/>
  </r>
  <r>
    <x v="318"/>
    <x v="13"/>
    <x v="4"/>
    <x v="0"/>
    <n v="5"/>
    <s v="RODOVIÁRIA DO GAMA"/>
    <s v="GAMA/DF"/>
    <s v="ESTRADA MUNICIPAL PARÁ/AVENIDA PERIMETRAL/DF-290/SCE CENTRO HOTELEIRO/RODOVIÁRIA DO GAMA"/>
  </r>
  <r>
    <x v="318"/>
    <x v="13"/>
    <x v="5"/>
    <x v="1"/>
    <n v="1"/>
    <s v="RODOVIÁRIA DO GAMA"/>
    <s v="GAMA/DF"/>
    <s v="RODOVIÁRIA DO GAMA"/>
  </r>
  <r>
    <x v="318"/>
    <x v="13"/>
    <x v="5"/>
    <x v="1"/>
    <n v="2"/>
    <s v="SCE CENTRO HOTELEIRO"/>
    <s v="GAMA/DF"/>
    <s v="RODOVIÁRIA DO GAMA/SCE CENTRO HOTELEIRO"/>
  </r>
  <r>
    <x v="318"/>
    <x v="13"/>
    <x v="5"/>
    <x v="1"/>
    <n v="3"/>
    <s v="DF-290"/>
    <s v="GAMA/DF"/>
    <s v="RODOVIÁRIA DO GAMA/SCE CENTRO HOTELEIRO/DF-290"/>
  </r>
  <r>
    <x v="318"/>
    <x v="13"/>
    <x v="5"/>
    <x v="1"/>
    <n v="4"/>
    <s v="AVENIDA PERIMETRAL"/>
    <s v="NOVO GAMA/GO"/>
    <s v="RODOVIÁRIA DO GAMA/SCE CENTRO HOTELEIRO/DF-290/AVENIDA PERIMETRAL"/>
  </r>
  <r>
    <x v="318"/>
    <x v="13"/>
    <x v="5"/>
    <x v="1"/>
    <n v="5"/>
    <s v="ESTRADA MUNICIPAL PARÁ"/>
    <s v="NOVO GAMA/GO"/>
    <s v="RODOVIÁRIA DO GAMA/SCE CENTRO HOTELEIRO/DF-290/AVENIDA PERIMETRAL/ESTRADA MUNICIPAL PARÁ"/>
  </r>
  <r>
    <x v="319"/>
    <x v="13"/>
    <x v="4"/>
    <x v="0"/>
    <n v="1"/>
    <s v="AVENIDA DEUFINO MEIRELES"/>
    <s v="NOVO GAMA/GO"/>
    <s v="AVENIDA DEUFINO MEIRELES"/>
  </r>
  <r>
    <x v="319"/>
    <x v="13"/>
    <x v="4"/>
    <x v="0"/>
    <n v="2"/>
    <s v="AVENIDA LAGO AZUL"/>
    <s v="NOVO GAMA/GO"/>
    <s v="AVENIDA DEUFINO MEIRELES/AVENIDA LAGO AZUL"/>
  </r>
  <r>
    <x v="319"/>
    <x v="13"/>
    <x v="4"/>
    <x v="0"/>
    <n v="3"/>
    <s v="AVENIDA LUANA VARGAS"/>
    <s v="NOVO GAMA/GO"/>
    <s v="AVENIDA DEUFINO MEIRELES/AVENIDA LAGO AZUL/AVENIDA LUANA VARGAS"/>
  </r>
  <r>
    <x v="319"/>
    <x v="13"/>
    <x v="4"/>
    <x v="0"/>
    <n v="4"/>
    <s v="AVENIDA PERIMETRAL"/>
    <s v="NOVO GAMA/GO"/>
    <s v="AVENIDA DEUFINO MEIRELES/AVENIDA LAGO AZUL/AVENIDA LUANA VARGAS/AVENIDA PERIMETRAL"/>
  </r>
  <r>
    <x v="319"/>
    <x v="13"/>
    <x v="4"/>
    <x v="0"/>
    <n v="5"/>
    <s v="DF-290"/>
    <s v="GAMA/DF"/>
    <s v="AVENIDA DEUFINO MEIRELES/AVENIDA LAGO AZUL/AVENIDA LUANA VARGAS/AVENIDA PERIMETRAL/DF-290"/>
  </r>
  <r>
    <x v="319"/>
    <x v="13"/>
    <x v="4"/>
    <x v="0"/>
    <n v="6"/>
    <s v="SCE CENTRO HOTELEIRO"/>
    <s v="GAMA/DF"/>
    <s v="AVENIDA DEUFINO MEIRELES/AVENIDA LAGO AZUL/AVENIDA LUANA VARGAS/AVENIDA PERIMETRAL/DF-290/SCE CENTRO HOTELEIRO"/>
  </r>
  <r>
    <x v="319"/>
    <x v="13"/>
    <x v="4"/>
    <x v="0"/>
    <n v="7"/>
    <s v="RODOVIÁRIA DO GAMA"/>
    <s v="GAMA/DF"/>
    <s v="AVENIDA DEUFINO MEIRELES/AVENIDA LAGO AZUL/AVENIDA LUANA VARGAS/AVENIDA PERIMETRAL/DF-290/SCE CENTRO HOTELEIRO/RODOVIÁRIA DO GAMA"/>
  </r>
  <r>
    <x v="319"/>
    <x v="13"/>
    <x v="5"/>
    <x v="1"/>
    <n v="1"/>
    <s v="RODOVIÁRIA DO GAMA"/>
    <s v="GAMA/DF"/>
    <s v="RODOVIÁRIA DO GAMA"/>
  </r>
  <r>
    <x v="319"/>
    <x v="13"/>
    <x v="5"/>
    <x v="1"/>
    <n v="2"/>
    <s v="SCE CENTRO HOTELEIRO"/>
    <s v="GAMA/DF"/>
    <s v="RODOVIÁRIA DO GAMA/SCE CENTRO HOTELEIRO"/>
  </r>
  <r>
    <x v="319"/>
    <x v="13"/>
    <x v="5"/>
    <x v="1"/>
    <n v="3"/>
    <s v="DF-290"/>
    <s v="GAMA/DF"/>
    <s v="RODOVIÁRIA DO GAMA/SCE CENTRO HOTELEIRO/DF-290"/>
  </r>
  <r>
    <x v="319"/>
    <x v="13"/>
    <x v="5"/>
    <x v="1"/>
    <n v="4"/>
    <s v="AVENIDA PERIMETRAL"/>
    <s v="NOVO GAMA/GO"/>
    <s v="RODOVIÁRIA DO GAMA/SCE CENTRO HOTELEIRO/DF-290/AVENIDA PERIMETRAL"/>
  </r>
  <r>
    <x v="319"/>
    <x v="13"/>
    <x v="5"/>
    <x v="1"/>
    <n v="5"/>
    <s v="AVENIDA LUANA VARGAS"/>
    <s v="NOVO GAMA/GO"/>
    <s v="RODOVIÁRIA DO GAMA/SCE CENTRO HOTELEIRO/DF-290/AVENIDA PERIMETRAL/AVENIDA LUANA VARGAS"/>
  </r>
  <r>
    <x v="319"/>
    <x v="13"/>
    <x v="5"/>
    <x v="1"/>
    <n v="6"/>
    <s v="AVENIDA LAGO AZUL"/>
    <s v="NOVO GAMA/GO"/>
    <s v="RODOVIÁRIA DO GAMA/SCE CENTRO HOTELEIRO/DF-290/AVENIDA PERIMETRAL/AVENIDA LUANA VARGAS/AVENIDA LAGO AZUL"/>
  </r>
  <r>
    <x v="319"/>
    <x v="13"/>
    <x v="5"/>
    <x v="1"/>
    <n v="7"/>
    <s v="ESTRADA MUNICIPAL PARÁ"/>
    <s v="NOVO GAMA/GO"/>
    <s v="RODOVIÁRIA DO GAMA/SCE CENTRO HOTELEIRO/DF-290/AVENIDA PERIMETRAL/AVENIDA LUANA VARGAS/AVENIDA LAGO AZUL/ESTRADA MUNICIPAL PARÁ"/>
  </r>
  <r>
    <x v="319"/>
    <x v="13"/>
    <x v="5"/>
    <x v="1"/>
    <n v="8"/>
    <s v="AVENIDA DEUFINO MEIRELES"/>
    <s v="NOVO GAMA/GO"/>
    <s v="RODOVIÁRIA DO GAMA/SCE CENTRO HOTELEIRO/DF-290/AVENIDA PERIMETRAL/AVENIDA LUANA VARGAS/AVENIDA LAGO AZUL/ESTRADA MUNICIPAL PARÁ/AVENIDA DEUFINO MEIRELES"/>
  </r>
  <r>
    <x v="320"/>
    <x v="13"/>
    <x v="4"/>
    <x v="0"/>
    <n v="1"/>
    <s v="AVENIDA DEUFINO MEIRELES"/>
    <s v="NOVO GAMA/GO"/>
    <s v="AVENIDA DEUFINO MEIRELES"/>
  </r>
  <r>
    <x v="320"/>
    <x v="13"/>
    <x v="4"/>
    <x v="0"/>
    <n v="2"/>
    <s v="RUA 06"/>
    <s v="NOVO GAMA/GO"/>
    <s v="AVENIDA DEUFINO MEIRELES/RUA 06"/>
  </r>
  <r>
    <x v="320"/>
    <x v="13"/>
    <x v="4"/>
    <x v="0"/>
    <n v="3"/>
    <s v="AVENIDA LAGO AZUL"/>
    <s v="NOVO GAMA/GO"/>
    <s v="AVENIDA DEUFINO MEIRELES/RUA 06/AVENIDA LAGO AZUL"/>
  </r>
  <r>
    <x v="320"/>
    <x v="13"/>
    <x v="4"/>
    <x v="0"/>
    <n v="4"/>
    <s v="AVENIDA PERIMETRAL"/>
    <s v="NOVO GAMA/GO"/>
    <s v="AVENIDA DEUFINO MEIRELES/RUA 06/AVENIDA LAGO AZUL/AVENIDA PERIMETRAL"/>
  </r>
  <r>
    <x v="320"/>
    <x v="13"/>
    <x v="4"/>
    <x v="0"/>
    <n v="5"/>
    <s v="DF-290"/>
    <s v="GAMA/DF"/>
    <s v="AVENIDA DEUFINO MEIRELES/RUA 06/AVENIDA LAGO AZUL/AVENIDA PERIMETRAL/DF-290"/>
  </r>
  <r>
    <x v="320"/>
    <x v="13"/>
    <x v="4"/>
    <x v="0"/>
    <n v="6"/>
    <s v="SCE CENTRO HOTELEIRO"/>
    <s v="GAMA/DF"/>
    <s v="AVENIDA DEUFINO MEIRELES/RUA 06/AVENIDA LAGO AZUL/AVENIDA PERIMETRAL/DF-290/SCE CENTRO HOTELEIRO"/>
  </r>
  <r>
    <x v="320"/>
    <x v="13"/>
    <x v="4"/>
    <x v="0"/>
    <n v="7"/>
    <s v="RODOVIÁRIA DO GAMA"/>
    <s v="GAMA/DF"/>
    <s v="AVENIDA DEUFINO MEIRELES/RUA 06/AVENIDA LAGO AZUL/AVENIDA PERIMETRAL/DF-290/SCE CENTRO HOTELEIRO/RODOVIÁRIA DO GAMA"/>
  </r>
  <r>
    <x v="320"/>
    <x v="13"/>
    <x v="5"/>
    <x v="1"/>
    <n v="1"/>
    <s v="RODOVIÁRIA DO GAMA"/>
    <s v="GAMA/DF"/>
    <s v="RODOVIÁRIA DO GAMA"/>
  </r>
  <r>
    <x v="320"/>
    <x v="13"/>
    <x v="5"/>
    <x v="1"/>
    <n v="2"/>
    <s v="SCE CENTRO HOTELEIRO"/>
    <s v="GAMA/DF"/>
    <s v="RODOVIÁRIA DO GAMA/SCE CENTRO HOTELEIRO"/>
  </r>
  <r>
    <x v="320"/>
    <x v="13"/>
    <x v="5"/>
    <x v="1"/>
    <n v="3"/>
    <s v="DF-290"/>
    <s v="GAMA/DF"/>
    <s v="RODOVIÁRIA DO GAMA/SCE CENTRO HOTELEIRO/DF-290"/>
  </r>
  <r>
    <x v="320"/>
    <x v="13"/>
    <x v="5"/>
    <x v="1"/>
    <n v="4"/>
    <s v="AVENIDA PERIMETRAL"/>
    <s v="NOVO GAMA/GO"/>
    <s v="RODOVIÁRIA DO GAMA/SCE CENTRO HOTELEIRO/DF-290/AVENIDA PERIMETRAL"/>
  </r>
  <r>
    <x v="320"/>
    <x v="13"/>
    <x v="5"/>
    <x v="1"/>
    <n v="5"/>
    <s v="AVENIDA LAGO AZUL"/>
    <s v="NOVO GAMA/GO"/>
    <s v="RODOVIÁRIA DO GAMA/SCE CENTRO HOTELEIRO/DF-290/AVENIDA PERIMETRAL/AVENIDA LAGO AZUL"/>
  </r>
  <r>
    <x v="320"/>
    <x v="13"/>
    <x v="5"/>
    <x v="1"/>
    <n v="6"/>
    <s v="RUA 06"/>
    <s v="NOVO GAMA/GO"/>
    <s v="RODOVIÁRIA DO GAMA/SCE CENTRO HOTELEIRO/DF-290/AVENIDA PERIMETRAL/AVENIDA LAGO AZUL/RUA 06"/>
  </r>
  <r>
    <x v="320"/>
    <x v="13"/>
    <x v="5"/>
    <x v="1"/>
    <n v="7"/>
    <s v="AVENIDA DEUFINO MEIRELES"/>
    <s v="NOVO GAMA/GO"/>
    <s v="RODOVIÁRIA DO GAMA/SCE CENTRO HOTELEIRO/DF-290/AVENIDA PERIMETRAL/AVENIDA LAGO AZUL/RUA 06/AVENIDA DEUFINO MEIRELES"/>
  </r>
  <r>
    <x v="321"/>
    <x v="13"/>
    <x v="4"/>
    <x v="0"/>
    <n v="1"/>
    <s v="RUA DO CRAVO"/>
    <s v="NOVO GAMA/GO"/>
    <s v="RUA DO CRAVO"/>
  </r>
  <r>
    <x v="321"/>
    <x v="13"/>
    <x v="4"/>
    <x v="0"/>
    <n v="2"/>
    <s v="RUA AROEIRA"/>
    <s v="NOVO GAMA/GO"/>
    <s v="RUA DO CRAVO/RUA AROEIRA"/>
  </r>
  <r>
    <x v="321"/>
    <x v="13"/>
    <x v="4"/>
    <x v="0"/>
    <n v="3"/>
    <s v="RUA ALCEU DE ARAÚJO RORIZ"/>
    <s v="NOVO GAMA/GO"/>
    <s v="RUA DO CRAVO/RUA AROEIRA/RUA ALCEU DE ARAÚJO RORIZ"/>
  </r>
  <r>
    <x v="321"/>
    <x v="13"/>
    <x v="4"/>
    <x v="0"/>
    <n v="4"/>
    <s v="AVENIDA PERIMETRAL"/>
    <s v="NOVO GAMA/GO"/>
    <s v="RUA DO CRAVO/RUA AROEIRA/RUA ALCEU DE ARAÚJO RORIZ/AVENIDA PERIMETRAL"/>
  </r>
  <r>
    <x v="321"/>
    <x v="13"/>
    <x v="4"/>
    <x v="0"/>
    <n v="5"/>
    <s v="DF-290"/>
    <s v="GAMA/DF"/>
    <s v="RUA DO CRAVO/RUA AROEIRA/RUA ALCEU DE ARAÚJO RORIZ/AVENIDA PERIMETRAL/DF-290"/>
  </r>
  <r>
    <x v="321"/>
    <x v="13"/>
    <x v="4"/>
    <x v="0"/>
    <n v="6"/>
    <s v="SCE CENTRO HOTELEIRO"/>
    <s v="GAMA/DF"/>
    <s v="RUA DO CRAVO/RUA AROEIRA/RUA ALCEU DE ARAÚJO RORIZ/AVENIDA PERIMETRAL/DF-290/SCE CENTRO HOTELEIRO"/>
  </r>
  <r>
    <x v="321"/>
    <x v="13"/>
    <x v="4"/>
    <x v="0"/>
    <n v="7"/>
    <s v="RODOVIÁRIA DO GAMA"/>
    <s v="GAMA/DF"/>
    <s v="RUA DO CRAVO/RUA AROEIRA/RUA ALCEU DE ARAÚJO RORIZ/AVENIDA PERIMETRAL/DF-290/SCE CENTRO HOTELEIRO/RODOVIÁRIA DO GAMA"/>
  </r>
  <r>
    <x v="321"/>
    <x v="13"/>
    <x v="5"/>
    <x v="1"/>
    <n v="1"/>
    <s v="RODOVIÁRIA DO GAMA"/>
    <s v="GAMA/DF"/>
    <s v="RODOVIÁRIA DO GAMA"/>
  </r>
  <r>
    <x v="321"/>
    <x v="13"/>
    <x v="5"/>
    <x v="1"/>
    <n v="2"/>
    <s v="SCE CENTRO HOTELEIRO"/>
    <s v="GAMA/DF"/>
    <s v="RODOVIÁRIA DO GAMA/SCE CENTRO HOTELEIRO"/>
  </r>
  <r>
    <x v="321"/>
    <x v="13"/>
    <x v="5"/>
    <x v="1"/>
    <n v="3"/>
    <s v="DF-290"/>
    <s v="GAMA/DF"/>
    <s v="RODOVIÁRIA DO GAMA/SCE CENTRO HOTELEIRO/DF-290"/>
  </r>
  <r>
    <x v="321"/>
    <x v="13"/>
    <x v="5"/>
    <x v="1"/>
    <n v="4"/>
    <s v="AVENIDA PERIMETRAL"/>
    <s v="NOVO GAMA/GO"/>
    <s v="RODOVIÁRIA DO GAMA/SCE CENTRO HOTELEIRO/DF-290/AVENIDA PERIMETRAL"/>
  </r>
  <r>
    <x v="321"/>
    <x v="13"/>
    <x v="5"/>
    <x v="1"/>
    <n v="5"/>
    <s v="RUA ALCEU DE ARAÚJO RORIZ"/>
    <s v="NOVO GAMA/GO"/>
    <s v="RODOVIÁRIA DO GAMA/SCE CENTRO HOTELEIRO/DF-290/AVENIDA PERIMETRAL/RUA ALCEU DE ARAÚJO RORIZ"/>
  </r>
  <r>
    <x v="321"/>
    <x v="13"/>
    <x v="5"/>
    <x v="1"/>
    <n v="6"/>
    <s v="RUA AROEIRA"/>
    <s v="NOVO GAMA/GO"/>
    <s v="RODOVIÁRIA DO GAMA/SCE CENTRO HOTELEIRO/DF-290/AVENIDA PERIMETRAL/RUA ALCEU DE ARAÚJO RORIZ/RUA AROEIRA"/>
  </r>
  <r>
    <x v="321"/>
    <x v="13"/>
    <x v="5"/>
    <x v="1"/>
    <n v="7"/>
    <s v="RUA DO CRAVO"/>
    <s v="NOVO GAMA/GO"/>
    <s v="RODOVIÁRIA DO GAMA/SCE CENTRO HOTELEIRO/DF-290/AVENIDA PERIMETRAL/RUA ALCEU DE ARAÚJO RORIZ/RUA AROEIRA/RUA DO CRAVO"/>
  </r>
  <r>
    <x v="322"/>
    <x v="13"/>
    <x v="4"/>
    <x v="0"/>
    <n v="1"/>
    <s v="AVENIDA ANTÔNIO BRAZ PRIMO"/>
    <s v="NOVO GAMA/GO"/>
    <s v="AVENIDA ANTÔNIO BRAZ PRIMO"/>
  </r>
  <r>
    <x v="322"/>
    <x v="13"/>
    <x v="4"/>
    <x v="0"/>
    <n v="2"/>
    <s v="AVENIDA PERIMETRAL 1"/>
    <s v="NOVO GAMA/GO"/>
    <s v="AVENIDA ANTÔNIO BRAZ PRIMO/AVENIDA PERIMETRAL 1"/>
  </r>
  <r>
    <x v="322"/>
    <x v="13"/>
    <x v="4"/>
    <x v="0"/>
    <n v="3"/>
    <s v="AVENIDA CENTRAL"/>
    <s v="NOVO GAMA/GO"/>
    <s v="AVENIDA ANTÔNIO BRAZ PRIMO/AVENIDA PERIMETRAL 1/AVENIDA CENTRAL"/>
  </r>
  <r>
    <x v="322"/>
    <x v="13"/>
    <x v="4"/>
    <x v="0"/>
    <n v="4"/>
    <s v="DF-290"/>
    <s v="GAMA/DF"/>
    <s v="AVENIDA ANTÔNIO BRAZ PRIMO/AVENIDA PERIMETRAL 1/AVENIDA CENTRAL/DF-290"/>
  </r>
  <r>
    <x v="322"/>
    <x v="13"/>
    <x v="4"/>
    <x v="0"/>
    <n v="5"/>
    <s v="SCE CENTRO HOTELEIRO"/>
    <s v="GAMA/DF"/>
    <s v="AVENIDA ANTÔNIO BRAZ PRIMO/AVENIDA PERIMETRAL 1/AVENIDA CENTRAL/DF-290/SCE CENTRO HOTELEIRO"/>
  </r>
  <r>
    <x v="322"/>
    <x v="13"/>
    <x v="4"/>
    <x v="0"/>
    <n v="6"/>
    <s v="RODOVIÁRIA DO GAMA"/>
    <s v="GAMA/DF"/>
    <s v="AVENIDA ANTÔNIO BRAZ PRIMO/AVENIDA PERIMETRAL 1/AVENIDA CENTRAL/DF-290/SCE CENTRO HOTELEIRO/RODOVIÁRIA DO GAMA"/>
  </r>
  <r>
    <x v="322"/>
    <x v="13"/>
    <x v="4"/>
    <x v="0"/>
    <n v="1"/>
    <s v="RODOVIÁRIA DO GAMA"/>
    <s v="GAMA/DF"/>
    <s v="RODOVIÁRIA DO GAMA"/>
  </r>
  <r>
    <x v="322"/>
    <x v="13"/>
    <x v="5"/>
    <x v="1"/>
    <n v="2"/>
    <s v="SCE CENTRO HOTELEIRO"/>
    <s v="GAMA/DF"/>
    <s v="RODOVIÁRIA DO GAMA/SCE CENTRO HOTELEIRO"/>
  </r>
  <r>
    <x v="322"/>
    <x v="13"/>
    <x v="5"/>
    <x v="1"/>
    <n v="3"/>
    <s v="DF-290"/>
    <s v="GAMA/DF"/>
    <s v="RODOVIÁRIA DO GAMA/SCE CENTRO HOTELEIRO/DF-290"/>
  </r>
  <r>
    <x v="322"/>
    <x v="13"/>
    <x v="5"/>
    <x v="1"/>
    <n v="4"/>
    <s v="AVENIDA CENTRAL"/>
    <s v="NOVO GAMA/GO"/>
    <s v="RODOVIÁRIA DO GAMA/SCE CENTRO HOTELEIRO/DF-290/AVENIDA CENTRAL"/>
  </r>
  <r>
    <x v="322"/>
    <x v="13"/>
    <x v="5"/>
    <x v="1"/>
    <n v="5"/>
    <s v="AVENIDA PERIMETRAL 1"/>
    <s v="NOVO GAMA/GO"/>
    <s v="RODOVIÁRIA DO GAMA/SCE CENTRO HOTELEIRO/DF-290/AVENIDA CENTRAL/AVENIDA PERIMETRAL 1"/>
  </r>
  <r>
    <x v="322"/>
    <x v="13"/>
    <x v="5"/>
    <x v="1"/>
    <n v="6"/>
    <s v="AVENIDA ANTÔNIO BRAZ PRIMO"/>
    <s v="NOVO GAMA/GO"/>
    <s v="RODOVIÁRIA DO GAMA/SCE CENTRO HOTELEIRO/DF-290/AVENIDA CENTRAL/AVENIDA PERIMETRAL 1/AVENIDA ANTÔNIO BRAZ PRIMO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Tabela dinâmica1" cacheId="1" applyNumberFormats="0" applyBorderFormats="0" applyFontFormats="0" applyPatternFormats="0" applyAlignmentFormats="0" applyWidthHeightFormats="1" dataCaption="Valores" updatedVersion="5" minRefreshableVersion="3" useAutoFormatting="1" itemPrintTitles="1" createdVersion="5" indent="0" compact="0" compactData="0" gridDropZones="1" multipleFieldFilters="0">
  <location ref="A3:D642" firstHeaderRow="2" firstDataRow="2" firstDataCol="3"/>
  <pivotFields count="8">
    <pivotField axis="axisRow" compact="0" outline="0" showAll="0" defaultSubtotal="0">
      <items count="32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321"/>
        <item x="318"/>
        <item x="319"/>
        <item x="320"/>
        <item x="317"/>
        <item x="322"/>
        <item x="314"/>
        <item x="315"/>
        <item x="316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312"/>
        <item x="279"/>
        <item x="313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</items>
    </pivotField>
    <pivotField axis="axisRow" compact="0" outline="0" showAll="0" defaultSubtotal="0">
      <items count="14">
        <item x="9"/>
        <item x="2"/>
        <item x="12"/>
        <item x="0"/>
        <item x="3"/>
        <item x="7"/>
        <item x="6"/>
        <item x="1"/>
        <item x="8"/>
        <item x="11"/>
        <item x="4"/>
        <item x="13"/>
        <item x="5"/>
        <item x="10"/>
      </items>
    </pivotField>
    <pivotField compact="0" outline="0" showAll="0">
      <items count="11">
        <item x="7"/>
        <item x="0"/>
        <item x="4"/>
        <item x="2"/>
        <item x="6"/>
        <item x="8"/>
        <item x="1"/>
        <item x="5"/>
        <item x="9"/>
        <item x="3"/>
        <item t="default"/>
      </items>
    </pivotField>
    <pivotField axis="axisRow" compact="0" outline="0" showAll="0">
      <items count="3">
        <item x="0"/>
        <item x="1"/>
        <item t="default"/>
      </items>
    </pivotField>
    <pivotField dataField="1" compact="0" outline="0" showAll="0"/>
    <pivotField compact="0" outline="0" showAll="0"/>
    <pivotField compact="0" outline="0" showAll="0"/>
    <pivotField compact="0" outline="0" showAll="0"/>
  </pivotFields>
  <rowFields count="3">
    <field x="1"/>
    <field x="0"/>
    <field x="3"/>
  </rowFields>
  <rowItems count="638">
    <i>
      <x/>
      <x v="243"/>
      <x/>
    </i>
    <i r="2">
      <x v="1"/>
    </i>
    <i r="1">
      <x v="245"/>
      <x/>
    </i>
    <i r="2">
      <x v="1"/>
    </i>
    <i r="1">
      <x v="254"/>
      <x/>
    </i>
    <i r="2">
      <x v="1"/>
    </i>
    <i r="1">
      <x v="259"/>
      <x/>
    </i>
    <i r="2">
      <x v="1"/>
    </i>
    <i r="1">
      <x v="261"/>
      <x/>
    </i>
    <i r="2">
      <x v="1"/>
    </i>
    <i r="1">
      <x v="273"/>
      <x/>
    </i>
    <i r="2">
      <x v="1"/>
    </i>
    <i r="1">
      <x v="276"/>
      <x/>
    </i>
    <i r="2">
      <x v="1"/>
    </i>
    <i r="1">
      <x v="280"/>
      <x/>
    </i>
    <i r="2">
      <x v="1"/>
    </i>
    <i r="1">
      <x v="281"/>
      <x/>
    </i>
    <i r="2">
      <x v="1"/>
    </i>
    <i r="1">
      <x v="283"/>
      <x/>
    </i>
    <i r="2">
      <x v="1"/>
    </i>
    <i r="1">
      <x v="284"/>
      <x/>
    </i>
    <i r="2">
      <x v="1"/>
    </i>
    <i r="1">
      <x v="285"/>
      <x/>
    </i>
    <i r="2">
      <x v="1"/>
    </i>
    <i r="1">
      <x v="286"/>
      <x/>
    </i>
    <i r="2">
      <x v="1"/>
    </i>
    <i r="1">
      <x v="287"/>
      <x/>
    </i>
    <i r="2">
      <x v="1"/>
    </i>
    <i r="1">
      <x v="289"/>
      <x/>
    </i>
    <i r="2">
      <x v="1"/>
    </i>
    <i>
      <x v="1"/>
      <x v="13"/>
      <x/>
    </i>
    <i r="2">
      <x v="1"/>
    </i>
    <i r="1">
      <x v="15"/>
      <x/>
    </i>
    <i r="2">
      <x v="1"/>
    </i>
    <i r="1">
      <x v="16"/>
      <x/>
    </i>
    <i r="2">
      <x v="1"/>
    </i>
    <i r="1">
      <x v="17"/>
      <x/>
    </i>
    <i r="2">
      <x v="1"/>
    </i>
    <i r="1">
      <x v="18"/>
      <x/>
    </i>
    <i r="2">
      <x v="1"/>
    </i>
    <i r="1">
      <x v="20"/>
      <x/>
    </i>
    <i r="2">
      <x v="1"/>
    </i>
    <i r="1">
      <x v="21"/>
      <x/>
    </i>
    <i r="2">
      <x v="1"/>
    </i>
    <i r="1">
      <x v="23"/>
      <x/>
    </i>
    <i r="2">
      <x v="1"/>
    </i>
    <i r="1">
      <x v="24"/>
      <x/>
    </i>
    <i r="2">
      <x v="1"/>
    </i>
    <i r="1">
      <x v="25"/>
      <x/>
    </i>
    <i r="2">
      <x v="1"/>
    </i>
    <i r="1">
      <x v="28"/>
      <x/>
    </i>
    <i r="2">
      <x v="1"/>
    </i>
    <i>
      <x v="2"/>
      <x v="288"/>
      <x/>
    </i>
    <i r="2">
      <x v="1"/>
    </i>
    <i r="1">
      <x v="290"/>
      <x/>
    </i>
    <i r="2">
      <x v="1"/>
    </i>
    <i>
      <x v="3"/>
      <x/>
      <x/>
    </i>
    <i r="2">
      <x v="1"/>
    </i>
    <i r="1">
      <x v="1"/>
      <x/>
    </i>
    <i r="2">
      <x v="1"/>
    </i>
    <i r="1">
      <x v="2"/>
      <x/>
    </i>
    <i r="2">
      <x v="1"/>
    </i>
    <i r="1">
      <x v="3"/>
      <x/>
    </i>
    <i r="2">
      <x v="1"/>
    </i>
    <i r="1">
      <x v="4"/>
      <x/>
    </i>
    <i r="2">
      <x v="1"/>
    </i>
    <i r="1">
      <x v="5"/>
      <x/>
    </i>
    <i r="2">
      <x v="1"/>
    </i>
    <i r="1">
      <x v="6"/>
      <x/>
    </i>
    <i r="2">
      <x v="1"/>
    </i>
    <i r="1">
      <x v="7"/>
      <x/>
    </i>
    <i r="2">
      <x v="1"/>
    </i>
    <i>
      <x v="4"/>
      <x v="14"/>
      <x/>
    </i>
    <i r="2">
      <x v="1"/>
    </i>
    <i r="1">
      <x v="19"/>
      <x/>
    </i>
    <i r="2">
      <x v="1"/>
    </i>
    <i r="1">
      <x v="22"/>
      <x/>
    </i>
    <i r="2">
      <x v="1"/>
    </i>
    <i r="1">
      <x v="26"/>
      <x/>
    </i>
    <i r="2">
      <x v="1"/>
    </i>
    <i r="1">
      <x v="27"/>
      <x/>
    </i>
    <i r="2">
      <x v="1"/>
    </i>
    <i r="1">
      <x v="29"/>
      <x/>
    </i>
    <i r="2">
      <x v="1"/>
    </i>
    <i r="1">
      <x v="30"/>
      <x/>
    </i>
    <i r="2">
      <x v="1"/>
    </i>
    <i r="1">
      <x v="31"/>
      <x/>
    </i>
    <i r="2">
      <x v="1"/>
    </i>
    <i r="1">
      <x v="265"/>
      <x/>
    </i>
    <i r="2">
      <x v="1"/>
    </i>
    <i r="1">
      <x v="266"/>
      <x/>
    </i>
    <i r="2">
      <x v="1"/>
    </i>
    <i r="1">
      <x v="267"/>
      <x/>
    </i>
    <i r="2">
      <x v="1"/>
    </i>
    <i r="1">
      <x v="268"/>
      <x/>
    </i>
    <i r="2">
      <x v="1"/>
    </i>
    <i r="1">
      <x v="269"/>
      <x/>
    </i>
    <i r="2">
      <x v="1"/>
    </i>
    <i r="1">
      <x v="270"/>
      <x/>
    </i>
    <i r="2">
      <x v="1"/>
    </i>
    <i r="1">
      <x v="271"/>
      <x/>
    </i>
    <i r="2">
      <x v="1"/>
    </i>
    <i r="1">
      <x v="272"/>
      <x/>
    </i>
    <i r="2">
      <x v="1"/>
    </i>
    <i>
      <x v="5"/>
      <x v="203"/>
      <x/>
    </i>
    <i r="2">
      <x v="1"/>
    </i>
    <i r="1">
      <x v="204"/>
      <x/>
    </i>
    <i r="2">
      <x v="1"/>
    </i>
    <i r="1">
      <x v="205"/>
      <x/>
    </i>
    <i r="2">
      <x v="1"/>
    </i>
    <i r="1">
      <x v="214"/>
      <x/>
    </i>
    <i r="2">
      <x v="1"/>
    </i>
    <i r="1">
      <x v="215"/>
      <x/>
    </i>
    <i r="2">
      <x v="1"/>
    </i>
    <i r="1">
      <x v="217"/>
      <x/>
    </i>
    <i r="2">
      <x v="1"/>
    </i>
    <i r="1">
      <x v="218"/>
      <x/>
    </i>
    <i r="2">
      <x v="1"/>
    </i>
    <i r="1">
      <x v="219"/>
      <x/>
    </i>
    <i r="2">
      <x v="1"/>
    </i>
    <i r="1">
      <x v="220"/>
      <x/>
    </i>
    <i r="2">
      <x v="1"/>
    </i>
    <i r="1">
      <x v="223"/>
      <x/>
    </i>
    <i r="2">
      <x v="1"/>
    </i>
    <i r="1">
      <x v="224"/>
      <x/>
    </i>
    <i r="2">
      <x v="1"/>
    </i>
    <i r="1">
      <x v="225"/>
      <x/>
    </i>
    <i r="2">
      <x v="1"/>
    </i>
    <i>
      <x v="6"/>
      <x v="40"/>
      <x/>
    </i>
    <i r="2">
      <x v="1"/>
    </i>
    <i r="1">
      <x v="41"/>
      <x/>
    </i>
    <i r="2">
      <x v="1"/>
    </i>
    <i r="1">
      <x v="52"/>
      <x/>
    </i>
    <i r="2">
      <x v="1"/>
    </i>
    <i r="1">
      <x v="64"/>
      <x/>
    </i>
    <i r="2">
      <x v="1"/>
    </i>
    <i r="1">
      <x v="89"/>
      <x/>
    </i>
    <i r="2">
      <x v="1"/>
    </i>
    <i>
      <x v="7"/>
      <x v="8"/>
      <x/>
    </i>
    <i r="2">
      <x v="1"/>
    </i>
    <i r="1">
      <x v="9"/>
      <x/>
    </i>
    <i r="2">
      <x v="1"/>
    </i>
    <i r="1">
      <x v="10"/>
      <x/>
    </i>
    <i r="2">
      <x v="1"/>
    </i>
    <i r="1">
      <x v="11"/>
      <x/>
    </i>
    <i r="2">
      <x v="1"/>
    </i>
    <i r="1">
      <x v="12"/>
      <x/>
    </i>
    <i r="2">
      <x v="1"/>
    </i>
    <i>
      <x v="8"/>
      <x v="206"/>
      <x/>
    </i>
    <i r="2">
      <x v="1"/>
    </i>
    <i r="1">
      <x v="207"/>
      <x/>
    </i>
    <i r="2">
      <x v="1"/>
    </i>
    <i r="1">
      <x v="208"/>
      <x/>
    </i>
    <i r="2">
      <x v="1"/>
    </i>
    <i r="1">
      <x v="209"/>
      <x/>
    </i>
    <i r="2">
      <x v="1"/>
    </i>
    <i r="1">
      <x v="210"/>
      <x/>
    </i>
    <i r="2">
      <x v="1"/>
    </i>
    <i r="1">
      <x v="211"/>
      <x/>
    </i>
    <i r="2">
      <x v="1"/>
    </i>
    <i r="1">
      <x v="212"/>
      <x/>
    </i>
    <i r="2">
      <x v="1"/>
    </i>
    <i r="1">
      <x v="213"/>
      <x/>
    </i>
    <i r="2">
      <x v="1"/>
    </i>
    <i r="1">
      <x v="216"/>
      <x/>
    </i>
    <i r="2">
      <x v="1"/>
    </i>
    <i r="1">
      <x v="221"/>
      <x/>
    </i>
    <i r="2">
      <x v="1"/>
    </i>
    <i r="1">
      <x v="222"/>
      <x/>
    </i>
    <i r="2">
      <x v="1"/>
    </i>
    <i r="1">
      <x v="226"/>
      <x/>
    </i>
    <i r="2">
      <x v="1"/>
    </i>
    <i r="1">
      <x v="227"/>
      <x/>
    </i>
    <i r="2">
      <x v="1"/>
    </i>
    <i r="1">
      <x v="228"/>
      <x/>
    </i>
    <i r="2">
      <x v="1"/>
    </i>
    <i r="1">
      <x v="229"/>
      <x/>
    </i>
    <i r="2">
      <x v="1"/>
    </i>
    <i>
      <x v="9"/>
      <x v="304"/>
      <x/>
    </i>
    <i r="2">
      <x v="1"/>
    </i>
    <i r="1">
      <x v="320"/>
      <x/>
    </i>
    <i r="2">
      <x v="1"/>
    </i>
    <i>
      <x v="10"/>
      <x v="32"/>
      <x/>
    </i>
    <i r="2">
      <x v="1"/>
    </i>
    <i r="1">
      <x v="33"/>
      <x/>
    </i>
    <i r="2">
      <x v="1"/>
    </i>
    <i r="1">
      <x v="34"/>
      <x/>
    </i>
    <i r="2">
      <x v="1"/>
    </i>
    <i r="1">
      <x v="35"/>
      <x/>
    </i>
    <i r="2">
      <x v="1"/>
    </i>
    <i r="1">
      <x v="36"/>
      <x/>
    </i>
    <i r="2">
      <x v="1"/>
    </i>
    <i r="1">
      <x v="37"/>
      <x/>
    </i>
    <i r="2">
      <x v="1"/>
    </i>
    <i r="1">
      <x v="43"/>
      <x/>
    </i>
    <i r="2">
      <x v="1"/>
    </i>
    <i r="1">
      <x v="45"/>
      <x/>
    </i>
    <i r="2">
      <x v="1"/>
    </i>
    <i r="1">
      <x v="46"/>
      <x/>
    </i>
    <i r="2">
      <x v="1"/>
    </i>
    <i r="1">
      <x v="47"/>
      <x/>
    </i>
    <i r="2">
      <x v="1"/>
    </i>
    <i r="1">
      <x v="48"/>
      <x/>
    </i>
    <i r="2">
      <x v="1"/>
    </i>
    <i r="1">
      <x v="49"/>
      <x/>
    </i>
    <i r="2">
      <x v="1"/>
    </i>
    <i r="1">
      <x v="50"/>
      <x/>
    </i>
    <i r="2">
      <x v="1"/>
    </i>
    <i r="1">
      <x v="51"/>
      <x/>
    </i>
    <i r="2">
      <x v="1"/>
    </i>
    <i r="1">
      <x v="52"/>
      <x/>
    </i>
    <i r="2">
      <x v="1"/>
    </i>
    <i r="1">
      <x v="57"/>
      <x/>
    </i>
    <i r="2">
      <x v="1"/>
    </i>
    <i r="1">
      <x v="58"/>
      <x/>
    </i>
    <i r="2">
      <x v="1"/>
    </i>
    <i r="1">
      <x v="59"/>
      <x/>
    </i>
    <i r="2">
      <x v="1"/>
    </i>
    <i r="1">
      <x v="60"/>
      <x/>
    </i>
    <i r="2">
      <x v="1"/>
    </i>
    <i r="1">
      <x v="61"/>
      <x/>
    </i>
    <i r="2">
      <x v="1"/>
    </i>
    <i r="1">
      <x v="62"/>
      <x/>
    </i>
    <i r="2">
      <x v="1"/>
    </i>
    <i r="1">
      <x v="74"/>
      <x/>
    </i>
    <i r="2">
      <x v="1"/>
    </i>
    <i r="1">
      <x v="75"/>
      <x/>
    </i>
    <i r="2">
      <x v="1"/>
    </i>
    <i r="1">
      <x v="76"/>
      <x/>
    </i>
    <i r="2">
      <x v="1"/>
    </i>
    <i r="1">
      <x v="77"/>
      <x/>
    </i>
    <i r="2">
      <x v="1"/>
    </i>
    <i r="1">
      <x v="78"/>
      <x/>
    </i>
    <i r="2">
      <x v="1"/>
    </i>
    <i r="1">
      <x v="79"/>
      <x/>
    </i>
    <i r="2">
      <x v="1"/>
    </i>
    <i r="1">
      <x v="80"/>
      <x/>
    </i>
    <i r="2">
      <x v="1"/>
    </i>
    <i r="1">
      <x v="81"/>
      <x/>
    </i>
    <i r="2">
      <x v="1"/>
    </i>
    <i r="1">
      <x v="82"/>
      <x/>
    </i>
    <i r="2">
      <x v="1"/>
    </i>
    <i r="1">
      <x v="83"/>
      <x/>
    </i>
    <i r="2">
      <x v="1"/>
    </i>
    <i r="1">
      <x v="84"/>
      <x/>
    </i>
    <i r="2">
      <x v="1"/>
    </i>
    <i r="1">
      <x v="85"/>
      <x/>
    </i>
    <i r="2">
      <x v="1"/>
    </i>
    <i r="1">
      <x v="86"/>
      <x/>
    </i>
    <i r="2">
      <x v="1"/>
    </i>
    <i r="1">
      <x v="87"/>
      <x/>
    </i>
    <i r="2">
      <x v="1"/>
    </i>
    <i r="1">
      <x v="88"/>
      <x/>
    </i>
    <i r="2">
      <x v="1"/>
    </i>
    <i r="1">
      <x v="92"/>
      <x/>
    </i>
    <i r="2">
      <x v="1"/>
    </i>
    <i r="1">
      <x v="93"/>
      <x/>
    </i>
    <i r="2">
      <x v="1"/>
    </i>
    <i r="1">
      <x v="94"/>
      <x/>
    </i>
    <i r="2">
      <x v="1"/>
    </i>
    <i r="1">
      <x v="95"/>
      <x/>
    </i>
    <i r="2">
      <x v="1"/>
    </i>
    <i r="1">
      <x v="96"/>
      <x/>
    </i>
    <i r="2">
      <x v="1"/>
    </i>
    <i r="1">
      <x v="97"/>
      <x/>
    </i>
    <i r="2">
      <x v="1"/>
    </i>
    <i r="1">
      <x v="99"/>
      <x/>
    </i>
    <i r="2">
      <x v="1"/>
    </i>
    <i r="1">
      <x v="100"/>
      <x/>
    </i>
    <i r="2">
      <x v="1"/>
    </i>
    <i r="1">
      <x v="101"/>
      <x/>
    </i>
    <i r="2">
      <x v="1"/>
    </i>
    <i r="1">
      <x v="102"/>
      <x/>
    </i>
    <i r="2">
      <x v="1"/>
    </i>
    <i r="1">
      <x v="103"/>
      <x/>
    </i>
    <i r="2">
      <x v="1"/>
    </i>
    <i r="1">
      <x v="104"/>
      <x/>
    </i>
    <i r="2">
      <x v="1"/>
    </i>
    <i r="1">
      <x v="105"/>
      <x/>
    </i>
    <i r="2">
      <x v="1"/>
    </i>
    <i r="1">
      <x v="106"/>
      <x/>
    </i>
    <i r="2">
      <x v="1"/>
    </i>
    <i r="1">
      <x v="108"/>
      <x/>
    </i>
    <i r="2">
      <x v="1"/>
    </i>
    <i r="1">
      <x v="109"/>
      <x/>
    </i>
    <i r="2">
      <x v="1"/>
    </i>
    <i r="1">
      <x v="110"/>
      <x/>
    </i>
    <i r="2">
      <x v="1"/>
    </i>
    <i r="1">
      <x v="111"/>
      <x/>
    </i>
    <i r="2">
      <x v="1"/>
    </i>
    <i r="1">
      <x v="112"/>
      <x/>
    </i>
    <i r="2">
      <x v="1"/>
    </i>
    <i r="1">
      <x v="113"/>
      <x/>
    </i>
    <i r="2">
      <x v="1"/>
    </i>
    <i r="1">
      <x v="114"/>
      <x/>
    </i>
    <i r="2">
      <x v="1"/>
    </i>
    <i r="1">
      <x v="115"/>
      <x/>
    </i>
    <i r="2">
      <x v="1"/>
    </i>
    <i r="1">
      <x v="116"/>
      <x/>
    </i>
    <i r="2">
      <x v="1"/>
    </i>
    <i r="1">
      <x v="117"/>
      <x/>
    </i>
    <i r="2">
      <x v="1"/>
    </i>
    <i r="1">
      <x v="118"/>
      <x/>
    </i>
    <i r="2">
      <x v="1"/>
    </i>
    <i r="1">
      <x v="119"/>
      <x/>
    </i>
    <i r="2">
      <x v="1"/>
    </i>
    <i r="1">
      <x v="120"/>
      <x/>
    </i>
    <i r="2">
      <x v="1"/>
    </i>
    <i r="1">
      <x v="121"/>
      <x/>
    </i>
    <i r="2">
      <x v="1"/>
    </i>
    <i r="1">
      <x v="122"/>
      <x/>
    </i>
    <i r="2">
      <x v="1"/>
    </i>
    <i r="1">
      <x v="123"/>
      <x/>
    </i>
    <i r="2">
      <x v="1"/>
    </i>
    <i r="1">
      <x v="124"/>
      <x/>
    </i>
    <i r="2">
      <x v="1"/>
    </i>
    <i r="1">
      <x v="125"/>
      <x/>
    </i>
    <i r="2">
      <x v="1"/>
    </i>
    <i r="1">
      <x v="126"/>
      <x/>
    </i>
    <i r="2">
      <x v="1"/>
    </i>
    <i r="1">
      <x v="127"/>
      <x/>
    </i>
    <i r="2">
      <x v="1"/>
    </i>
    <i r="1">
      <x v="128"/>
      <x/>
    </i>
    <i r="2">
      <x v="1"/>
    </i>
    <i r="1">
      <x v="129"/>
      <x/>
    </i>
    <i r="2">
      <x v="1"/>
    </i>
    <i r="1">
      <x v="130"/>
      <x/>
    </i>
    <i r="2">
      <x v="1"/>
    </i>
    <i r="1">
      <x v="131"/>
      <x/>
    </i>
    <i r="2">
      <x v="1"/>
    </i>
    <i r="1">
      <x v="132"/>
      <x/>
    </i>
    <i r="2">
      <x v="1"/>
    </i>
    <i r="1">
      <x v="133"/>
      <x/>
    </i>
    <i r="2">
      <x v="1"/>
    </i>
    <i r="1">
      <x v="134"/>
      <x/>
    </i>
    <i r="2">
      <x v="1"/>
    </i>
    <i r="1">
      <x v="135"/>
      <x/>
    </i>
    <i r="2">
      <x v="1"/>
    </i>
    <i r="1">
      <x v="137"/>
      <x/>
    </i>
    <i r="2">
      <x v="1"/>
    </i>
    <i r="1">
      <x v="138"/>
      <x/>
    </i>
    <i r="2">
      <x v="1"/>
    </i>
    <i r="1">
      <x v="139"/>
      <x/>
    </i>
    <i r="2">
      <x v="1"/>
    </i>
    <i r="1">
      <x v="140"/>
      <x/>
    </i>
    <i r="2">
      <x v="1"/>
    </i>
    <i r="1">
      <x v="141"/>
      <x/>
    </i>
    <i r="2">
      <x v="1"/>
    </i>
    <i r="1">
      <x v="147"/>
      <x/>
    </i>
    <i r="1">
      <x v="148"/>
      <x/>
    </i>
    <i r="1">
      <x v="149"/>
      <x/>
    </i>
    <i r="1">
      <x v="150"/>
      <x/>
    </i>
    <i r="1">
      <x v="151"/>
      <x/>
    </i>
    <i r="1">
      <x v="152"/>
      <x/>
    </i>
    <i r="1">
      <x v="153"/>
      <x/>
    </i>
    <i r="1">
      <x v="154"/>
      <x v="1"/>
    </i>
    <i r="1">
      <x v="155"/>
      <x/>
    </i>
    <i r="1">
      <x v="156"/>
      <x/>
    </i>
    <i r="1">
      <x v="157"/>
      <x/>
    </i>
    <i r="1">
      <x v="158"/>
      <x/>
    </i>
    <i r="1">
      <x v="159"/>
      <x/>
    </i>
    <i r="1">
      <x v="160"/>
      <x/>
    </i>
    <i r="1">
      <x v="161"/>
      <x/>
    </i>
    <i r="1">
      <x v="162"/>
      <x/>
    </i>
    <i r="1">
      <x v="163"/>
      <x/>
    </i>
    <i r="1">
      <x v="164"/>
      <x v="1"/>
    </i>
    <i r="1">
      <x v="165"/>
      <x/>
    </i>
    <i r="1">
      <x v="166"/>
      <x v="1"/>
    </i>
    <i r="1">
      <x v="167"/>
      <x v="1"/>
    </i>
    <i r="1">
      <x v="168"/>
      <x/>
    </i>
    <i r="1">
      <x v="169"/>
      <x/>
    </i>
    <i r="1">
      <x v="170"/>
      <x/>
    </i>
    <i r="1">
      <x v="171"/>
      <x/>
    </i>
    <i r="1">
      <x v="172"/>
      <x/>
    </i>
    <i r="1">
      <x v="173"/>
      <x/>
    </i>
    <i r="1">
      <x v="174"/>
      <x/>
    </i>
    <i r="1">
      <x v="175"/>
      <x/>
    </i>
    <i r="1">
      <x v="176"/>
      <x/>
    </i>
    <i r="1">
      <x v="177"/>
      <x/>
    </i>
    <i r="1">
      <x v="178"/>
      <x/>
    </i>
    <i r="1">
      <x v="179"/>
      <x/>
    </i>
    <i r="1">
      <x v="180"/>
      <x/>
    </i>
    <i r="1">
      <x v="181"/>
      <x/>
    </i>
    <i r="2">
      <x v="1"/>
    </i>
    <i r="1">
      <x v="182"/>
      <x v="1"/>
    </i>
    <i r="1">
      <x v="183"/>
      <x/>
    </i>
    <i r="1">
      <x v="184"/>
      <x/>
    </i>
    <i r="1">
      <x v="185"/>
      <x/>
    </i>
    <i r="1">
      <x v="186"/>
      <x/>
    </i>
    <i r="1">
      <x v="187"/>
      <x/>
    </i>
    <i r="1">
      <x v="188"/>
      <x/>
    </i>
    <i r="1">
      <x v="189"/>
      <x/>
    </i>
    <i r="1">
      <x v="190"/>
      <x/>
    </i>
    <i r="1">
      <x v="191"/>
      <x/>
    </i>
    <i r="1">
      <x v="192"/>
      <x/>
    </i>
    <i r="1">
      <x v="193"/>
      <x/>
    </i>
    <i r="1">
      <x v="194"/>
      <x/>
    </i>
    <i r="1">
      <x v="195"/>
      <x/>
    </i>
    <i r="1">
      <x v="196"/>
      <x v="1"/>
    </i>
    <i r="1">
      <x v="197"/>
      <x v="1"/>
    </i>
    <i r="1">
      <x v="198"/>
      <x/>
    </i>
    <i r="1">
      <x v="199"/>
      <x/>
    </i>
    <i r="1">
      <x v="200"/>
      <x/>
    </i>
    <i r="1">
      <x v="201"/>
      <x v="1"/>
    </i>
    <i r="1">
      <x v="202"/>
      <x v="1"/>
    </i>
    <i>
      <x v="11"/>
      <x v="230"/>
      <x/>
    </i>
    <i r="2">
      <x v="1"/>
    </i>
    <i r="1">
      <x v="231"/>
      <x/>
    </i>
    <i r="2">
      <x v="1"/>
    </i>
    <i r="1">
      <x v="232"/>
      <x/>
    </i>
    <i r="2">
      <x v="1"/>
    </i>
    <i r="1">
      <x v="233"/>
      <x/>
    </i>
    <i r="2">
      <x v="1"/>
    </i>
    <i r="1">
      <x v="234"/>
      <x/>
    </i>
    <i r="2">
      <x v="1"/>
    </i>
    <i r="1">
      <x v="235"/>
      <x/>
    </i>
    <i r="2">
      <x v="1"/>
    </i>
    <i r="1">
      <x v="236"/>
      <x/>
    </i>
    <i r="2">
      <x v="1"/>
    </i>
    <i r="1">
      <x v="237"/>
      <x/>
    </i>
    <i r="2">
      <x v="1"/>
    </i>
    <i r="1">
      <x v="238"/>
      <x/>
    </i>
    <i r="2">
      <x v="1"/>
    </i>
    <i>
      <x v="12"/>
      <x v="38"/>
      <x/>
    </i>
    <i r="2">
      <x v="1"/>
    </i>
    <i r="1">
      <x v="39"/>
      <x/>
    </i>
    <i r="2">
      <x v="1"/>
    </i>
    <i r="1">
      <x v="40"/>
      <x/>
    </i>
    <i r="2">
      <x v="1"/>
    </i>
    <i r="1">
      <x v="41"/>
      <x/>
    </i>
    <i r="2">
      <x v="1"/>
    </i>
    <i r="1">
      <x v="42"/>
      <x/>
    </i>
    <i r="2">
      <x v="1"/>
    </i>
    <i r="1">
      <x v="43"/>
      <x/>
    </i>
    <i r="2">
      <x v="1"/>
    </i>
    <i r="1">
      <x v="44"/>
      <x/>
    </i>
    <i r="2">
      <x v="1"/>
    </i>
    <i r="1">
      <x v="50"/>
      <x/>
    </i>
    <i r="2">
      <x v="1"/>
    </i>
    <i r="1">
      <x v="51"/>
      <x/>
    </i>
    <i r="2">
      <x v="1"/>
    </i>
    <i r="1">
      <x v="52"/>
      <x/>
    </i>
    <i r="2">
      <x v="1"/>
    </i>
    <i r="1">
      <x v="53"/>
      <x/>
    </i>
    <i r="2">
      <x v="1"/>
    </i>
    <i r="1">
      <x v="54"/>
      <x/>
    </i>
    <i r="2">
      <x v="1"/>
    </i>
    <i r="1">
      <x v="55"/>
      <x/>
    </i>
    <i r="2">
      <x v="1"/>
    </i>
    <i r="1">
      <x v="56"/>
      <x/>
    </i>
    <i r="2">
      <x v="1"/>
    </i>
    <i r="1">
      <x v="59"/>
      <x/>
    </i>
    <i r="2">
      <x v="1"/>
    </i>
    <i r="1">
      <x v="62"/>
      <x/>
    </i>
    <i r="2">
      <x v="1"/>
    </i>
    <i r="1">
      <x v="63"/>
      <x/>
    </i>
    <i r="2">
      <x v="1"/>
    </i>
    <i r="1">
      <x v="64"/>
      <x/>
    </i>
    <i r="2">
      <x v="1"/>
    </i>
    <i r="1">
      <x v="65"/>
      <x/>
    </i>
    <i r="2">
      <x v="1"/>
    </i>
    <i r="1">
      <x v="66"/>
      <x/>
    </i>
    <i r="2">
      <x v="1"/>
    </i>
    <i r="1">
      <x v="67"/>
      <x/>
    </i>
    <i r="2">
      <x v="1"/>
    </i>
    <i r="1">
      <x v="68"/>
      <x/>
    </i>
    <i r="2">
      <x v="1"/>
    </i>
    <i r="1">
      <x v="69"/>
      <x/>
    </i>
    <i r="2">
      <x v="1"/>
    </i>
    <i r="1">
      <x v="70"/>
      <x/>
    </i>
    <i r="2">
      <x v="1"/>
    </i>
    <i r="1">
      <x v="71"/>
      <x/>
    </i>
    <i r="2">
      <x v="1"/>
    </i>
    <i r="1">
      <x v="72"/>
      <x/>
    </i>
    <i r="2">
      <x v="1"/>
    </i>
    <i r="1">
      <x v="73"/>
      <x/>
    </i>
    <i r="2">
      <x v="1"/>
    </i>
    <i r="1">
      <x v="89"/>
      <x/>
    </i>
    <i r="2">
      <x v="1"/>
    </i>
    <i r="1">
      <x v="90"/>
      <x/>
    </i>
    <i r="2">
      <x v="1"/>
    </i>
    <i r="1">
      <x v="91"/>
      <x/>
    </i>
    <i r="2">
      <x v="1"/>
    </i>
    <i r="1">
      <x v="93"/>
      <x/>
    </i>
    <i r="2">
      <x v="1"/>
    </i>
    <i r="1">
      <x v="98"/>
      <x/>
    </i>
    <i r="2">
      <x v="1"/>
    </i>
    <i r="1">
      <x v="107"/>
      <x/>
    </i>
    <i r="2">
      <x v="1"/>
    </i>
    <i r="1">
      <x v="122"/>
      <x/>
    </i>
    <i r="2">
      <x v="1"/>
    </i>
    <i r="1">
      <x v="133"/>
      <x/>
    </i>
    <i r="2">
      <x v="1"/>
    </i>
    <i r="1">
      <x v="136"/>
      <x/>
    </i>
    <i r="2">
      <x v="1"/>
    </i>
    <i r="1">
      <x v="142"/>
      <x/>
    </i>
    <i r="2">
      <x v="1"/>
    </i>
    <i r="1">
      <x v="143"/>
      <x/>
    </i>
    <i r="2">
      <x v="1"/>
    </i>
    <i r="1">
      <x v="144"/>
      <x/>
    </i>
    <i r="2">
      <x v="1"/>
    </i>
    <i r="1">
      <x v="145"/>
      <x/>
    </i>
    <i r="2">
      <x v="1"/>
    </i>
    <i r="1">
      <x v="146"/>
      <x/>
    </i>
    <i r="2">
      <x v="1"/>
    </i>
    <i r="1">
      <x v="239"/>
      <x/>
    </i>
    <i r="2">
      <x v="1"/>
    </i>
    <i r="1">
      <x v="240"/>
      <x/>
    </i>
    <i r="2">
      <x v="1"/>
    </i>
    <i r="1">
      <x v="241"/>
      <x/>
    </i>
    <i r="2">
      <x v="1"/>
    </i>
    <i r="1">
      <x v="242"/>
      <x/>
    </i>
    <i r="2">
      <x v="1"/>
    </i>
    <i r="1">
      <x v="243"/>
      <x/>
    </i>
    <i r="2">
      <x v="1"/>
    </i>
    <i r="1">
      <x v="244"/>
      <x/>
    </i>
    <i r="2">
      <x v="1"/>
    </i>
    <i r="1">
      <x v="245"/>
      <x/>
    </i>
    <i r="2">
      <x v="1"/>
    </i>
    <i r="1">
      <x v="246"/>
      <x/>
    </i>
    <i r="2">
      <x v="1"/>
    </i>
    <i r="1">
      <x v="247"/>
      <x/>
    </i>
    <i r="2">
      <x v="1"/>
    </i>
    <i r="1">
      <x v="248"/>
      <x/>
    </i>
    <i r="2">
      <x v="1"/>
    </i>
    <i r="1">
      <x v="249"/>
      <x/>
    </i>
    <i r="2">
      <x v="1"/>
    </i>
    <i r="1">
      <x v="250"/>
      <x/>
    </i>
    <i r="2">
      <x v="1"/>
    </i>
    <i r="1">
      <x v="251"/>
      <x/>
    </i>
    <i r="2">
      <x v="1"/>
    </i>
    <i r="1">
      <x v="252"/>
      <x/>
    </i>
    <i r="2">
      <x v="1"/>
    </i>
    <i r="1">
      <x v="253"/>
      <x/>
    </i>
    <i r="2">
      <x v="1"/>
    </i>
    <i r="1">
      <x v="254"/>
      <x/>
    </i>
    <i r="2">
      <x v="1"/>
    </i>
    <i r="1">
      <x v="255"/>
      <x/>
    </i>
    <i r="2">
      <x v="1"/>
    </i>
    <i r="1">
      <x v="256"/>
      <x/>
    </i>
    <i r="2">
      <x v="1"/>
    </i>
    <i r="1">
      <x v="257"/>
      <x/>
    </i>
    <i r="2">
      <x v="1"/>
    </i>
    <i r="1">
      <x v="258"/>
      <x/>
    </i>
    <i r="2">
      <x v="1"/>
    </i>
    <i r="1">
      <x v="259"/>
      <x/>
    </i>
    <i r="2">
      <x v="1"/>
    </i>
    <i r="1">
      <x v="260"/>
      <x/>
    </i>
    <i r="2">
      <x v="1"/>
    </i>
    <i r="1">
      <x v="261"/>
      <x/>
    </i>
    <i r="2">
      <x v="1"/>
    </i>
    <i r="1">
      <x v="262"/>
      <x/>
    </i>
    <i r="2">
      <x v="1"/>
    </i>
    <i r="1">
      <x v="263"/>
      <x/>
    </i>
    <i r="2">
      <x v="1"/>
    </i>
    <i r="1">
      <x v="264"/>
      <x/>
    </i>
    <i r="2">
      <x v="1"/>
    </i>
    <i r="1">
      <x v="273"/>
      <x/>
    </i>
    <i r="2">
      <x v="1"/>
    </i>
    <i r="1">
      <x v="274"/>
      <x/>
    </i>
    <i r="2">
      <x v="1"/>
    </i>
    <i r="1">
      <x v="275"/>
      <x/>
    </i>
    <i r="2">
      <x v="1"/>
    </i>
    <i r="1">
      <x v="277"/>
      <x/>
    </i>
    <i r="2">
      <x v="1"/>
    </i>
    <i r="1">
      <x v="278"/>
      <x/>
    </i>
    <i r="2">
      <x v="1"/>
    </i>
    <i r="1">
      <x v="279"/>
      <x/>
    </i>
    <i r="2">
      <x v="1"/>
    </i>
    <i r="1">
      <x v="281"/>
      <x/>
    </i>
    <i r="2">
      <x v="1"/>
    </i>
    <i r="1">
      <x v="282"/>
      <x/>
    </i>
    <i r="2">
      <x v="1"/>
    </i>
    <i r="1">
      <x v="291"/>
      <x/>
    </i>
    <i r="2">
      <x v="1"/>
    </i>
    <i r="1">
      <x v="292"/>
      <x/>
    </i>
    <i r="2">
      <x v="1"/>
    </i>
    <i r="1">
      <x v="296"/>
      <x/>
    </i>
    <i r="2">
      <x v="1"/>
    </i>
    <i r="1">
      <x v="298"/>
      <x/>
    </i>
    <i r="2">
      <x v="1"/>
    </i>
    <i r="1">
      <x v="301"/>
      <x/>
    </i>
    <i r="2">
      <x v="1"/>
    </i>
    <i r="1">
      <x v="302"/>
      <x/>
    </i>
    <i r="2">
      <x v="1"/>
    </i>
    <i r="1">
      <x v="303"/>
      <x/>
    </i>
    <i r="2">
      <x v="1"/>
    </i>
    <i r="1">
      <x v="305"/>
      <x/>
    </i>
    <i r="2">
      <x v="1"/>
    </i>
    <i r="1">
      <x v="307"/>
      <x/>
    </i>
    <i r="2">
      <x v="1"/>
    </i>
    <i r="1">
      <x v="309"/>
      <x/>
    </i>
    <i r="2">
      <x v="1"/>
    </i>
    <i r="1">
      <x v="312"/>
      <x/>
    </i>
    <i r="2">
      <x v="1"/>
    </i>
    <i r="1">
      <x v="313"/>
      <x/>
    </i>
    <i r="2">
      <x v="1"/>
    </i>
    <i r="1">
      <x v="314"/>
      <x/>
    </i>
    <i r="2">
      <x v="1"/>
    </i>
    <i r="1">
      <x v="315"/>
      <x/>
    </i>
    <i r="2">
      <x v="1"/>
    </i>
    <i r="1">
      <x v="318"/>
      <x/>
    </i>
    <i r="2">
      <x v="1"/>
    </i>
    <i r="1">
      <x v="319"/>
      <x/>
    </i>
    <i r="2">
      <x v="1"/>
    </i>
    <i>
      <x v="13"/>
      <x v="292"/>
      <x/>
    </i>
    <i r="2">
      <x v="1"/>
    </i>
    <i r="1">
      <x v="293"/>
      <x/>
    </i>
    <i r="2">
      <x v="1"/>
    </i>
    <i r="1">
      <x v="294"/>
      <x/>
    </i>
    <i r="2">
      <x v="1"/>
    </i>
    <i r="1">
      <x v="295"/>
      <x/>
    </i>
    <i r="2">
      <x v="1"/>
    </i>
    <i r="1">
      <x v="297"/>
      <x/>
    </i>
    <i r="2">
      <x v="1"/>
    </i>
    <i r="1">
      <x v="298"/>
      <x/>
    </i>
    <i r="2">
      <x v="1"/>
    </i>
    <i r="1">
      <x v="299"/>
      <x/>
    </i>
    <i r="2">
      <x v="1"/>
    </i>
    <i r="1">
      <x v="300"/>
      <x/>
    </i>
    <i r="2">
      <x v="1"/>
    </i>
    <i r="1">
      <x v="306"/>
      <x/>
    </i>
    <i r="2">
      <x v="1"/>
    </i>
    <i r="1">
      <x v="307"/>
      <x/>
    </i>
    <i r="2">
      <x v="1"/>
    </i>
    <i r="1">
      <x v="308"/>
      <x/>
    </i>
    <i r="2">
      <x v="1"/>
    </i>
    <i r="1">
      <x v="310"/>
      <x/>
    </i>
    <i r="2">
      <x v="1"/>
    </i>
    <i r="1">
      <x v="311"/>
      <x/>
    </i>
    <i r="2">
      <x v="1"/>
    </i>
    <i r="1">
      <x v="316"/>
      <x/>
    </i>
    <i r="2">
      <x v="1"/>
    </i>
    <i r="1">
      <x v="317"/>
      <x/>
    </i>
    <i r="2">
      <x v="1"/>
    </i>
    <i r="1">
      <x v="321"/>
      <x v="1"/>
    </i>
    <i r="1">
      <x v="322"/>
      <x/>
    </i>
    <i t="grand">
      <x/>
    </i>
  </rowItems>
  <colItems count="1">
    <i/>
  </colItems>
  <dataFields count="1">
    <dataField name="Máx de SEQUENCIA" fld="4" subtotal="max" baseField="2" baseItem="7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M1332"/>
  <sheetViews>
    <sheetView showGridLines="0" tabSelected="1" topLeftCell="J1" zoomScale="80" zoomScaleNormal="80" workbookViewId="0">
      <selection activeCell="U20" sqref="U20"/>
    </sheetView>
  </sheetViews>
  <sheetFormatPr defaultRowHeight="15" x14ac:dyDescent="0.25"/>
  <cols>
    <col min="1" max="1" width="45.42578125" style="16" customWidth="1"/>
    <col min="2" max="2" width="22.140625" style="14" customWidth="1"/>
    <col min="3" max="3" width="11.85546875" style="132" bestFit="1" customWidth="1"/>
    <col min="4" max="4" width="12.28515625" style="132" customWidth="1"/>
    <col min="5" max="5" width="13" style="132" bestFit="1" customWidth="1"/>
    <col min="6" max="6" width="88.85546875" customWidth="1"/>
    <col min="7" max="7" width="35.5703125" style="16" bestFit="1" customWidth="1"/>
    <col min="8" max="8" width="17" style="14" bestFit="1" customWidth="1"/>
    <col min="9" max="9" width="26.28515625" style="16" bestFit="1" customWidth="1"/>
    <col min="10" max="10" width="12" style="16" customWidth="1"/>
    <col min="11" max="11" width="22.85546875" style="46" customWidth="1"/>
    <col min="12" max="12" width="12" style="46" customWidth="1"/>
    <col min="13" max="13" width="87.42578125" style="20" customWidth="1"/>
  </cols>
  <sheetData>
    <row r="1" spans="1:13" ht="21" x14ac:dyDescent="0.35">
      <c r="A1" s="111" t="s">
        <v>11550</v>
      </c>
      <c r="B1" s="133"/>
      <c r="G1" s="46"/>
    </row>
    <row r="2" spans="1:13" s="136" customFormat="1" ht="18.75" x14ac:dyDescent="0.3">
      <c r="A2" s="136" t="s">
        <v>11549</v>
      </c>
    </row>
    <row r="3" spans="1:13" ht="21" x14ac:dyDescent="0.35">
      <c r="A3" s="111" t="s">
        <v>11548</v>
      </c>
      <c r="B3" s="133"/>
      <c r="G3" s="46"/>
    </row>
    <row r="4" spans="1:13" ht="18.75" x14ac:dyDescent="0.3">
      <c r="A4" s="136" t="s">
        <v>12045</v>
      </c>
      <c r="B4" s="134"/>
      <c r="G4" s="46"/>
    </row>
    <row r="5" spans="1:13" ht="18.75" x14ac:dyDescent="0.3">
      <c r="A5" s="136" t="s">
        <v>12114</v>
      </c>
      <c r="B5" s="134"/>
      <c r="G5" s="46"/>
    </row>
    <row r="6" spans="1:13" ht="18.75" x14ac:dyDescent="0.3">
      <c r="A6" s="136" t="s">
        <v>12116</v>
      </c>
      <c r="B6" s="134"/>
      <c r="G6" s="46"/>
    </row>
    <row r="7" spans="1:13" ht="18.75" x14ac:dyDescent="0.3">
      <c r="A7" s="136" t="s">
        <v>12115</v>
      </c>
      <c r="B7" s="134"/>
      <c r="G7" s="46"/>
    </row>
    <row r="8" spans="1:13" ht="21" x14ac:dyDescent="0.35">
      <c r="A8" s="137" t="s">
        <v>12168</v>
      </c>
      <c r="B8" s="135"/>
      <c r="G8" s="46"/>
    </row>
    <row r="9" spans="1:13" ht="18.75" customHeight="1" x14ac:dyDescent="0.3">
      <c r="A9" s="200" t="s">
        <v>0</v>
      </c>
      <c r="B9" s="200"/>
      <c r="C9" s="200"/>
      <c r="D9" s="200"/>
      <c r="E9" s="200"/>
      <c r="F9" s="200"/>
      <c r="G9" s="200"/>
      <c r="H9" s="200"/>
      <c r="I9" s="200"/>
      <c r="J9" s="200"/>
      <c r="K9" s="200"/>
      <c r="L9" s="200"/>
      <c r="M9" s="200"/>
    </row>
    <row r="10" spans="1:13" ht="36.75" customHeight="1" x14ac:dyDescent="0.25">
      <c r="A10" s="138" t="s">
        <v>1</v>
      </c>
      <c r="B10" s="138" t="s">
        <v>2</v>
      </c>
      <c r="C10" s="139" t="s">
        <v>11551</v>
      </c>
      <c r="D10" s="139" t="s">
        <v>3</v>
      </c>
      <c r="E10" s="196" t="s">
        <v>12067</v>
      </c>
      <c r="F10" s="140" t="s">
        <v>11552</v>
      </c>
      <c r="G10" s="141" t="s">
        <v>11554</v>
      </c>
      <c r="H10" s="138" t="s">
        <v>5</v>
      </c>
      <c r="I10" s="142" t="s">
        <v>11553</v>
      </c>
      <c r="J10" s="138" t="s">
        <v>7</v>
      </c>
      <c r="K10" s="143" t="s">
        <v>8</v>
      </c>
      <c r="L10" s="144" t="s">
        <v>12117</v>
      </c>
      <c r="M10" s="144" t="s">
        <v>9</v>
      </c>
    </row>
    <row r="11" spans="1:13" x14ac:dyDescent="0.25">
      <c r="A11" s="15" t="s">
        <v>11555</v>
      </c>
      <c r="B11" s="17" t="s">
        <v>11556</v>
      </c>
      <c r="C11" s="145" t="s">
        <v>11558</v>
      </c>
      <c r="D11" s="145" t="s">
        <v>11557</v>
      </c>
      <c r="E11" s="145" t="s">
        <v>12066</v>
      </c>
      <c r="F11" s="40" t="s">
        <v>11586</v>
      </c>
      <c r="G11" s="149" t="s">
        <v>11521</v>
      </c>
      <c r="H11" s="148" t="s">
        <v>14</v>
      </c>
      <c r="I11" s="150" t="s">
        <v>11402</v>
      </c>
      <c r="J11" s="148" t="s">
        <v>11401</v>
      </c>
      <c r="K11" s="152" t="s">
        <v>11583</v>
      </c>
      <c r="L11" s="153">
        <v>11.05</v>
      </c>
      <c r="M11" s="154" t="s">
        <v>11584</v>
      </c>
    </row>
    <row r="12" spans="1:13" x14ac:dyDescent="0.25">
      <c r="A12" s="15" t="s">
        <v>11555</v>
      </c>
      <c r="B12" s="17" t="s">
        <v>11556</v>
      </c>
      <c r="C12" s="145" t="s">
        <v>11585</v>
      </c>
      <c r="D12" s="145" t="s">
        <v>12040</v>
      </c>
      <c r="E12" s="145" t="s">
        <v>11894</v>
      </c>
      <c r="F12" s="40" t="s">
        <v>11586</v>
      </c>
      <c r="G12" s="149" t="s">
        <v>11521</v>
      </c>
      <c r="H12" s="148" t="s">
        <v>14</v>
      </c>
      <c r="I12" s="150" t="s">
        <v>11402</v>
      </c>
      <c r="J12" s="148" t="s">
        <v>11401</v>
      </c>
      <c r="K12" s="152" t="s">
        <v>11583</v>
      </c>
      <c r="L12" s="153">
        <v>22.25</v>
      </c>
      <c r="M12" s="154" t="s">
        <v>11584</v>
      </c>
    </row>
    <row r="13" spans="1:13" x14ac:dyDescent="0.25">
      <c r="A13" s="15" t="s">
        <v>11555</v>
      </c>
      <c r="B13" s="17" t="s">
        <v>11556</v>
      </c>
      <c r="C13" s="145" t="s">
        <v>11559</v>
      </c>
      <c r="D13" s="145" t="s">
        <v>11557</v>
      </c>
      <c r="E13" s="145" t="s">
        <v>12066</v>
      </c>
      <c r="F13" s="40" t="s">
        <v>11587</v>
      </c>
      <c r="G13" s="149" t="s">
        <v>11521</v>
      </c>
      <c r="H13" s="148" t="s">
        <v>14</v>
      </c>
      <c r="I13" s="150" t="s">
        <v>11402</v>
      </c>
      <c r="J13" s="148" t="s">
        <v>11401</v>
      </c>
      <c r="K13" s="152" t="s">
        <v>11583</v>
      </c>
      <c r="L13" s="153">
        <v>11.05</v>
      </c>
      <c r="M13" s="154" t="s">
        <v>11584</v>
      </c>
    </row>
    <row r="14" spans="1:13" x14ac:dyDescent="0.25">
      <c r="A14" s="15" t="s">
        <v>11555</v>
      </c>
      <c r="B14" s="17" t="s">
        <v>11556</v>
      </c>
      <c r="C14" s="145" t="s">
        <v>11560</v>
      </c>
      <c r="D14" s="145" t="s">
        <v>11557</v>
      </c>
      <c r="E14" s="145" t="s">
        <v>12066</v>
      </c>
      <c r="F14" s="40" t="s">
        <v>11588</v>
      </c>
      <c r="G14" s="149" t="s">
        <v>11521</v>
      </c>
      <c r="H14" s="148" t="s">
        <v>14</v>
      </c>
      <c r="I14" s="150" t="s">
        <v>11402</v>
      </c>
      <c r="J14" s="148" t="s">
        <v>11401</v>
      </c>
      <c r="K14" s="152" t="s">
        <v>11583</v>
      </c>
      <c r="L14" s="153">
        <v>11.05</v>
      </c>
      <c r="M14" s="154" t="s">
        <v>11584</v>
      </c>
    </row>
    <row r="15" spans="1:13" x14ac:dyDescent="0.25">
      <c r="A15" s="15" t="s">
        <v>11555</v>
      </c>
      <c r="B15" s="17" t="s">
        <v>11556</v>
      </c>
      <c r="C15" s="145" t="s">
        <v>11561</v>
      </c>
      <c r="D15" s="145" t="s">
        <v>11557</v>
      </c>
      <c r="E15" s="145" t="s">
        <v>12066</v>
      </c>
      <c r="F15" s="40" t="s">
        <v>11589</v>
      </c>
      <c r="G15" s="149" t="s">
        <v>11521</v>
      </c>
      <c r="H15" s="148" t="s">
        <v>14</v>
      </c>
      <c r="I15" s="150" t="s">
        <v>11402</v>
      </c>
      <c r="J15" s="148" t="s">
        <v>11401</v>
      </c>
      <c r="K15" s="152" t="s">
        <v>11583</v>
      </c>
      <c r="L15" s="153">
        <v>11.05</v>
      </c>
      <c r="M15" s="154" t="s">
        <v>11584</v>
      </c>
    </row>
    <row r="16" spans="1:13" x14ac:dyDescent="0.25">
      <c r="A16" s="15" t="s">
        <v>11555</v>
      </c>
      <c r="B16" s="17" t="s">
        <v>11556</v>
      </c>
      <c r="C16" s="145" t="s">
        <v>11562</v>
      </c>
      <c r="D16" s="145" t="s">
        <v>11557</v>
      </c>
      <c r="E16" s="145" t="s">
        <v>12066</v>
      </c>
      <c r="F16" s="40" t="s">
        <v>11590</v>
      </c>
      <c r="G16" s="149" t="s">
        <v>11521</v>
      </c>
      <c r="H16" s="148" t="s">
        <v>14</v>
      </c>
      <c r="I16" s="150" t="s">
        <v>11402</v>
      </c>
      <c r="J16" s="148" t="s">
        <v>11401</v>
      </c>
      <c r="K16" s="152" t="s">
        <v>11583</v>
      </c>
      <c r="L16" s="153">
        <v>11.05</v>
      </c>
      <c r="M16" s="154" t="s">
        <v>11584</v>
      </c>
    </row>
    <row r="17" spans="1:13" x14ac:dyDescent="0.25">
      <c r="A17" s="15" t="s">
        <v>11555</v>
      </c>
      <c r="B17" s="17" t="s">
        <v>11556</v>
      </c>
      <c r="C17" s="145" t="s">
        <v>11563</v>
      </c>
      <c r="D17" s="145" t="s">
        <v>11557</v>
      </c>
      <c r="E17" s="145" t="s">
        <v>12066</v>
      </c>
      <c r="F17" s="40" t="s">
        <v>11591</v>
      </c>
      <c r="G17" s="149" t="s">
        <v>11521</v>
      </c>
      <c r="H17" s="148" t="s">
        <v>14</v>
      </c>
      <c r="I17" s="150" t="s">
        <v>11402</v>
      </c>
      <c r="J17" s="148" t="s">
        <v>11401</v>
      </c>
      <c r="K17" s="152" t="s">
        <v>11583</v>
      </c>
      <c r="L17" s="153">
        <v>11.05</v>
      </c>
      <c r="M17" s="154" t="s">
        <v>11584</v>
      </c>
    </row>
    <row r="18" spans="1:13" x14ac:dyDescent="0.25">
      <c r="A18" s="15" t="s">
        <v>11555</v>
      </c>
      <c r="B18" s="17" t="s">
        <v>11556</v>
      </c>
      <c r="C18" s="145" t="s">
        <v>11564</v>
      </c>
      <c r="D18" s="145" t="s">
        <v>11557</v>
      </c>
      <c r="E18" s="145" t="s">
        <v>12066</v>
      </c>
      <c r="F18" s="40" t="s">
        <v>11592</v>
      </c>
      <c r="G18" s="149" t="s">
        <v>11521</v>
      </c>
      <c r="H18" s="148" t="s">
        <v>14</v>
      </c>
      <c r="I18" s="150" t="s">
        <v>11402</v>
      </c>
      <c r="J18" s="148" t="s">
        <v>11401</v>
      </c>
      <c r="K18" s="152" t="s">
        <v>11583</v>
      </c>
      <c r="L18" s="153">
        <v>11.05</v>
      </c>
      <c r="M18" s="154" t="s">
        <v>11584</v>
      </c>
    </row>
    <row r="19" spans="1:13" x14ac:dyDescent="0.25">
      <c r="A19" s="15" t="s">
        <v>11555</v>
      </c>
      <c r="B19" s="17" t="s">
        <v>11556</v>
      </c>
      <c r="C19" s="145" t="s">
        <v>11565</v>
      </c>
      <c r="D19" s="145" t="s">
        <v>11557</v>
      </c>
      <c r="E19" s="145" t="s">
        <v>12066</v>
      </c>
      <c r="F19" s="40" t="s">
        <v>11593</v>
      </c>
      <c r="G19" s="149" t="s">
        <v>11521</v>
      </c>
      <c r="H19" s="148" t="s">
        <v>14</v>
      </c>
      <c r="I19" s="150" t="s">
        <v>11402</v>
      </c>
      <c r="J19" s="148" t="s">
        <v>11401</v>
      </c>
      <c r="K19" s="152" t="s">
        <v>11583</v>
      </c>
      <c r="L19" s="153">
        <v>11.05</v>
      </c>
      <c r="M19" s="154" t="s">
        <v>11584</v>
      </c>
    </row>
    <row r="20" spans="1:13" x14ac:dyDescent="0.25">
      <c r="A20" s="15" t="s">
        <v>11555</v>
      </c>
      <c r="B20" s="17" t="s">
        <v>11556</v>
      </c>
      <c r="C20" s="145" t="s">
        <v>11566</v>
      </c>
      <c r="D20" s="145" t="s">
        <v>11557</v>
      </c>
      <c r="E20" s="145" t="s">
        <v>12066</v>
      </c>
      <c r="F20" s="40" t="s">
        <v>11594</v>
      </c>
      <c r="G20" s="149" t="s">
        <v>11521</v>
      </c>
      <c r="H20" s="148" t="s">
        <v>14</v>
      </c>
      <c r="I20" s="150" t="s">
        <v>11402</v>
      </c>
      <c r="J20" s="148" t="s">
        <v>11401</v>
      </c>
      <c r="K20" s="152" t="s">
        <v>11583</v>
      </c>
      <c r="L20" s="153">
        <v>11.05</v>
      </c>
      <c r="M20" s="154" t="s">
        <v>11584</v>
      </c>
    </row>
    <row r="21" spans="1:13" x14ac:dyDescent="0.25">
      <c r="A21" s="15" t="s">
        <v>11555</v>
      </c>
      <c r="B21" s="17" t="s">
        <v>11556</v>
      </c>
      <c r="C21" s="145" t="s">
        <v>11567</v>
      </c>
      <c r="D21" s="145" t="s">
        <v>11557</v>
      </c>
      <c r="E21" s="145" t="s">
        <v>12066</v>
      </c>
      <c r="F21" s="40" t="s">
        <v>11595</v>
      </c>
      <c r="G21" s="149" t="s">
        <v>11521</v>
      </c>
      <c r="H21" s="148" t="s">
        <v>14</v>
      </c>
      <c r="I21" s="150" t="s">
        <v>11402</v>
      </c>
      <c r="J21" s="148" t="s">
        <v>11401</v>
      </c>
      <c r="K21" s="152" t="s">
        <v>11583</v>
      </c>
      <c r="L21" s="153">
        <v>11.05</v>
      </c>
      <c r="M21" s="154" t="s">
        <v>11584</v>
      </c>
    </row>
    <row r="22" spans="1:13" x14ac:dyDescent="0.25">
      <c r="A22" s="15" t="s">
        <v>11555</v>
      </c>
      <c r="B22" s="17" t="s">
        <v>11556</v>
      </c>
      <c r="C22" s="145" t="s">
        <v>11568</v>
      </c>
      <c r="D22" s="145" t="s">
        <v>11557</v>
      </c>
      <c r="E22" s="145" t="s">
        <v>12066</v>
      </c>
      <c r="F22" s="40" t="s">
        <v>11596</v>
      </c>
      <c r="G22" s="149" t="s">
        <v>11521</v>
      </c>
      <c r="H22" s="148" t="s">
        <v>14</v>
      </c>
      <c r="I22" s="150" t="s">
        <v>11402</v>
      </c>
      <c r="J22" s="148" t="s">
        <v>11401</v>
      </c>
      <c r="K22" s="152" t="s">
        <v>11583</v>
      </c>
      <c r="L22" s="153">
        <v>11.05</v>
      </c>
      <c r="M22" s="154" t="s">
        <v>11584</v>
      </c>
    </row>
    <row r="23" spans="1:13" x14ac:dyDescent="0.25">
      <c r="A23" s="15" t="s">
        <v>11555</v>
      </c>
      <c r="B23" s="17" t="s">
        <v>11556</v>
      </c>
      <c r="C23" s="145" t="s">
        <v>11569</v>
      </c>
      <c r="D23" s="145" t="s">
        <v>11557</v>
      </c>
      <c r="E23" s="145" t="s">
        <v>12066</v>
      </c>
      <c r="F23" s="40" t="s">
        <v>11597</v>
      </c>
      <c r="G23" s="149" t="s">
        <v>11521</v>
      </c>
      <c r="H23" s="148" t="s">
        <v>14</v>
      </c>
      <c r="I23" s="150" t="s">
        <v>11402</v>
      </c>
      <c r="J23" s="148" t="s">
        <v>11401</v>
      </c>
      <c r="K23" s="152" t="s">
        <v>11583</v>
      </c>
      <c r="L23" s="153">
        <v>11.05</v>
      </c>
      <c r="M23" s="154" t="s">
        <v>11584</v>
      </c>
    </row>
    <row r="24" spans="1:13" x14ac:dyDescent="0.25">
      <c r="A24" s="15" t="s">
        <v>11555</v>
      </c>
      <c r="B24" s="17" t="s">
        <v>11556</v>
      </c>
      <c r="C24" s="145" t="s">
        <v>11570</v>
      </c>
      <c r="D24" s="145" t="s">
        <v>11557</v>
      </c>
      <c r="E24" s="145" t="s">
        <v>12066</v>
      </c>
      <c r="F24" s="40" t="s">
        <v>11598</v>
      </c>
      <c r="G24" s="149" t="s">
        <v>11521</v>
      </c>
      <c r="H24" s="148" t="s">
        <v>14</v>
      </c>
      <c r="I24" s="150" t="s">
        <v>11402</v>
      </c>
      <c r="J24" s="148" t="s">
        <v>11401</v>
      </c>
      <c r="K24" s="152" t="s">
        <v>11583</v>
      </c>
      <c r="L24" s="153">
        <v>11.05</v>
      </c>
      <c r="M24" s="154" t="s">
        <v>11584</v>
      </c>
    </row>
    <row r="25" spans="1:13" x14ac:dyDescent="0.25">
      <c r="A25" s="15" t="s">
        <v>11555</v>
      </c>
      <c r="B25" s="17" t="s">
        <v>11556</v>
      </c>
      <c r="C25" s="145" t="s">
        <v>11571</v>
      </c>
      <c r="D25" s="145" t="s">
        <v>11557</v>
      </c>
      <c r="E25" s="145" t="s">
        <v>12066</v>
      </c>
      <c r="F25" s="40" t="s">
        <v>11599</v>
      </c>
      <c r="G25" s="149" t="s">
        <v>11521</v>
      </c>
      <c r="H25" s="148" t="s">
        <v>14</v>
      </c>
      <c r="I25" s="150" t="s">
        <v>11402</v>
      </c>
      <c r="J25" s="148" t="s">
        <v>11401</v>
      </c>
      <c r="K25" s="152" t="s">
        <v>11583</v>
      </c>
      <c r="L25" s="153">
        <v>11.05</v>
      </c>
      <c r="M25" s="154" t="s">
        <v>11584</v>
      </c>
    </row>
    <row r="26" spans="1:13" x14ac:dyDescent="0.25">
      <c r="A26" s="15" t="s">
        <v>11555</v>
      </c>
      <c r="B26" s="17" t="s">
        <v>11556</v>
      </c>
      <c r="C26" s="145" t="s">
        <v>11572</v>
      </c>
      <c r="D26" s="145" t="s">
        <v>11557</v>
      </c>
      <c r="E26" s="145" t="s">
        <v>12066</v>
      </c>
      <c r="F26" s="40" t="s">
        <v>11600</v>
      </c>
      <c r="G26" s="149" t="s">
        <v>11521</v>
      </c>
      <c r="H26" s="148" t="s">
        <v>14</v>
      </c>
      <c r="I26" s="150" t="s">
        <v>11402</v>
      </c>
      <c r="J26" s="148" t="s">
        <v>11401</v>
      </c>
      <c r="K26" s="152" t="s">
        <v>11583</v>
      </c>
      <c r="L26" s="153">
        <v>11.05</v>
      </c>
      <c r="M26" s="154" t="s">
        <v>11584</v>
      </c>
    </row>
    <row r="27" spans="1:13" x14ac:dyDescent="0.25">
      <c r="A27" s="15" t="s">
        <v>11555</v>
      </c>
      <c r="B27" s="17" t="s">
        <v>11556</v>
      </c>
      <c r="C27" s="145" t="s">
        <v>11573</v>
      </c>
      <c r="D27" s="145" t="s">
        <v>11557</v>
      </c>
      <c r="E27" s="145" t="s">
        <v>12066</v>
      </c>
      <c r="F27" s="40" t="s">
        <v>11601</v>
      </c>
      <c r="G27" s="149" t="s">
        <v>11521</v>
      </c>
      <c r="H27" s="148" t="s">
        <v>14</v>
      </c>
      <c r="I27" s="150" t="s">
        <v>11402</v>
      </c>
      <c r="J27" s="148" t="s">
        <v>11401</v>
      </c>
      <c r="K27" s="152" t="s">
        <v>11583</v>
      </c>
      <c r="L27" s="153">
        <v>11.05</v>
      </c>
      <c r="M27" s="154" t="s">
        <v>11584</v>
      </c>
    </row>
    <row r="28" spans="1:13" x14ac:dyDescent="0.25">
      <c r="A28" s="15" t="s">
        <v>11555</v>
      </c>
      <c r="B28" s="17" t="s">
        <v>11556</v>
      </c>
      <c r="C28" s="145" t="s">
        <v>11574</v>
      </c>
      <c r="D28" s="145" t="s">
        <v>11557</v>
      </c>
      <c r="E28" s="145" t="s">
        <v>12066</v>
      </c>
      <c r="F28" s="40" t="s">
        <v>11602</v>
      </c>
      <c r="G28" s="149" t="s">
        <v>11521</v>
      </c>
      <c r="H28" s="148" t="s">
        <v>14</v>
      </c>
      <c r="I28" s="150" t="s">
        <v>11402</v>
      </c>
      <c r="J28" s="148" t="s">
        <v>11401</v>
      </c>
      <c r="K28" s="152" t="s">
        <v>11583</v>
      </c>
      <c r="L28" s="153">
        <v>11.05</v>
      </c>
      <c r="M28" s="154" t="s">
        <v>11584</v>
      </c>
    </row>
    <row r="29" spans="1:13" x14ac:dyDescent="0.25">
      <c r="A29" s="15" t="s">
        <v>11555</v>
      </c>
      <c r="B29" s="17" t="s">
        <v>11556</v>
      </c>
      <c r="C29" s="145" t="s">
        <v>11575</v>
      </c>
      <c r="D29" s="145" t="s">
        <v>11557</v>
      </c>
      <c r="E29" s="145" t="s">
        <v>12066</v>
      </c>
      <c r="F29" s="40" t="s">
        <v>11603</v>
      </c>
      <c r="G29" s="149" t="s">
        <v>11521</v>
      </c>
      <c r="H29" s="148" t="s">
        <v>14</v>
      </c>
      <c r="I29" s="150" t="s">
        <v>11402</v>
      </c>
      <c r="J29" s="148" t="s">
        <v>11401</v>
      </c>
      <c r="K29" s="152" t="s">
        <v>11583</v>
      </c>
      <c r="L29" s="153">
        <v>11.05</v>
      </c>
      <c r="M29" s="154" t="s">
        <v>11584</v>
      </c>
    </row>
    <row r="30" spans="1:13" x14ac:dyDescent="0.25">
      <c r="A30" s="15" t="s">
        <v>11555</v>
      </c>
      <c r="B30" s="17" t="s">
        <v>11556</v>
      </c>
      <c r="C30" s="145" t="s">
        <v>11576</v>
      </c>
      <c r="D30" s="145" t="s">
        <v>11557</v>
      </c>
      <c r="E30" s="145" t="s">
        <v>12066</v>
      </c>
      <c r="F30" s="40" t="s">
        <v>11604</v>
      </c>
      <c r="G30" s="149" t="s">
        <v>11521</v>
      </c>
      <c r="H30" s="148" t="s">
        <v>14</v>
      </c>
      <c r="I30" s="149" t="s">
        <v>475</v>
      </c>
      <c r="J30" s="148" t="s">
        <v>11401</v>
      </c>
      <c r="K30" s="152" t="s">
        <v>11583</v>
      </c>
      <c r="L30" s="153">
        <v>7.25</v>
      </c>
      <c r="M30" s="154" t="s">
        <v>11584</v>
      </c>
    </row>
    <row r="31" spans="1:13" x14ac:dyDescent="0.25">
      <c r="A31" s="15" t="s">
        <v>11555</v>
      </c>
      <c r="B31" s="17" t="s">
        <v>11556</v>
      </c>
      <c r="C31" s="145" t="s">
        <v>11577</v>
      </c>
      <c r="D31" s="145" t="s">
        <v>11557</v>
      </c>
      <c r="E31" s="145" t="s">
        <v>12066</v>
      </c>
      <c r="F31" s="40" t="s">
        <v>11605</v>
      </c>
      <c r="G31" s="149" t="s">
        <v>11521</v>
      </c>
      <c r="H31" s="148" t="s">
        <v>14</v>
      </c>
      <c r="I31" s="149" t="s">
        <v>475</v>
      </c>
      <c r="J31" s="148" t="s">
        <v>11401</v>
      </c>
      <c r="K31" s="152" t="s">
        <v>11583</v>
      </c>
      <c r="L31" s="153">
        <v>7.25</v>
      </c>
      <c r="M31" s="154" t="s">
        <v>11584</v>
      </c>
    </row>
    <row r="32" spans="1:13" x14ac:dyDescent="0.25">
      <c r="A32" s="15" t="s">
        <v>11555</v>
      </c>
      <c r="B32" s="17" t="s">
        <v>11556</v>
      </c>
      <c r="C32" s="145" t="s">
        <v>11579</v>
      </c>
      <c r="D32" s="145" t="s">
        <v>11578</v>
      </c>
      <c r="E32" s="145" t="s">
        <v>12066</v>
      </c>
      <c r="F32" s="40" t="s">
        <v>11606</v>
      </c>
      <c r="G32" s="149" t="s">
        <v>11521</v>
      </c>
      <c r="H32" s="148" t="s">
        <v>14</v>
      </c>
      <c r="I32" s="149" t="s">
        <v>11521</v>
      </c>
      <c r="J32" s="148" t="s">
        <v>11401</v>
      </c>
      <c r="K32" s="152" t="s">
        <v>11583</v>
      </c>
      <c r="L32" s="153">
        <v>5.85</v>
      </c>
      <c r="M32" s="154" t="s">
        <v>11584</v>
      </c>
    </row>
    <row r="33" spans="1:13" x14ac:dyDescent="0.25">
      <c r="A33" s="15" t="s">
        <v>11555</v>
      </c>
      <c r="B33" s="17" t="s">
        <v>11556</v>
      </c>
      <c r="C33" s="145" t="s">
        <v>11580</v>
      </c>
      <c r="D33" s="145" t="s">
        <v>11578</v>
      </c>
      <c r="E33" s="145" t="s">
        <v>12066</v>
      </c>
      <c r="F33" s="40" t="s">
        <v>11607</v>
      </c>
      <c r="G33" s="149" t="s">
        <v>11521</v>
      </c>
      <c r="H33" s="148" t="s">
        <v>14</v>
      </c>
      <c r="I33" s="149" t="s">
        <v>11521</v>
      </c>
      <c r="J33" s="148" t="s">
        <v>11401</v>
      </c>
      <c r="K33" s="152" t="s">
        <v>11583</v>
      </c>
      <c r="L33" s="153">
        <v>5.85</v>
      </c>
      <c r="M33" s="154" t="s">
        <v>11584</v>
      </c>
    </row>
    <row r="34" spans="1:13" x14ac:dyDescent="0.25">
      <c r="A34" s="15" t="s">
        <v>11555</v>
      </c>
      <c r="B34" s="17" t="s">
        <v>11556</v>
      </c>
      <c r="C34" s="145" t="s">
        <v>11582</v>
      </c>
      <c r="D34" s="145" t="s">
        <v>11581</v>
      </c>
      <c r="E34" s="145" t="s">
        <v>12066</v>
      </c>
      <c r="F34" s="40" t="s">
        <v>11608</v>
      </c>
      <c r="G34" s="151" t="s">
        <v>1039</v>
      </c>
      <c r="H34" s="148" t="s">
        <v>14</v>
      </c>
      <c r="I34" s="149" t="s">
        <v>11521</v>
      </c>
      <c r="J34" s="148" t="s">
        <v>11401</v>
      </c>
      <c r="K34" s="152" t="s">
        <v>11583</v>
      </c>
      <c r="L34" s="153">
        <v>7.8</v>
      </c>
      <c r="M34" s="154" t="s">
        <v>11584</v>
      </c>
    </row>
    <row r="35" spans="1:13" x14ac:dyDescent="0.25">
      <c r="A35" s="15" t="s">
        <v>11609</v>
      </c>
      <c r="B35" s="17" t="s">
        <v>11610</v>
      </c>
      <c r="C35" s="145" t="s">
        <v>11612</v>
      </c>
      <c r="D35" s="145" t="s">
        <v>11612</v>
      </c>
      <c r="E35" s="145" t="s">
        <v>12066</v>
      </c>
      <c r="F35" s="57" t="s">
        <v>11611</v>
      </c>
      <c r="G35" s="156" t="s">
        <v>11613</v>
      </c>
      <c r="H35" s="17" t="s">
        <v>11</v>
      </c>
      <c r="I35" s="156" t="s">
        <v>11614</v>
      </c>
      <c r="J35" s="17" t="s">
        <v>12</v>
      </c>
      <c r="K35" s="63" t="s">
        <v>11583</v>
      </c>
      <c r="L35" s="153">
        <v>1.75</v>
      </c>
      <c r="M35" s="154" t="s">
        <v>11584</v>
      </c>
    </row>
    <row r="36" spans="1:13" x14ac:dyDescent="0.25">
      <c r="A36" s="15" t="s">
        <v>11615</v>
      </c>
      <c r="B36" s="17" t="s">
        <v>11616</v>
      </c>
      <c r="C36" s="155" t="s">
        <v>11619</v>
      </c>
      <c r="D36" s="155" t="s">
        <v>11619</v>
      </c>
      <c r="E36" s="145" t="s">
        <v>12066</v>
      </c>
      <c r="F36" s="40" t="s">
        <v>11617</v>
      </c>
      <c r="G36" s="157" t="s">
        <v>11618</v>
      </c>
      <c r="H36" s="28" t="s">
        <v>12</v>
      </c>
      <c r="I36" s="157" t="s">
        <v>11620</v>
      </c>
      <c r="J36" s="28" t="s">
        <v>11</v>
      </c>
      <c r="K36" s="37" t="s">
        <v>11583</v>
      </c>
      <c r="L36" s="153">
        <v>6.05</v>
      </c>
      <c r="M36" s="154" t="s">
        <v>11584</v>
      </c>
    </row>
    <row r="37" spans="1:13" x14ac:dyDescent="0.25">
      <c r="A37" s="15" t="s">
        <v>11621</v>
      </c>
      <c r="B37" s="17" t="s">
        <v>11622</v>
      </c>
      <c r="C37" s="4">
        <v>7001</v>
      </c>
      <c r="D37" s="147">
        <v>12502070</v>
      </c>
      <c r="E37" s="145" t="s">
        <v>12066</v>
      </c>
      <c r="F37" s="158" t="s">
        <v>11623</v>
      </c>
      <c r="G37" s="159" t="s">
        <v>919</v>
      </c>
      <c r="H37" s="147" t="s">
        <v>14</v>
      </c>
      <c r="I37" s="150" t="s">
        <v>11402</v>
      </c>
      <c r="J37" s="147" t="s">
        <v>11401</v>
      </c>
      <c r="K37" s="152" t="s">
        <v>11583</v>
      </c>
      <c r="L37" s="153">
        <v>5</v>
      </c>
      <c r="M37" s="154" t="s">
        <v>12119</v>
      </c>
    </row>
    <row r="38" spans="1:13" x14ac:dyDescent="0.25">
      <c r="A38" s="15" t="s">
        <v>11621</v>
      </c>
      <c r="B38" s="17" t="s">
        <v>11622</v>
      </c>
      <c r="C38" s="4">
        <v>7003</v>
      </c>
      <c r="D38" s="147">
        <v>12502070</v>
      </c>
      <c r="E38" s="145" t="s">
        <v>12066</v>
      </c>
      <c r="F38" s="158" t="s">
        <v>11624</v>
      </c>
      <c r="G38" s="159" t="s">
        <v>919</v>
      </c>
      <c r="H38" s="147" t="s">
        <v>14</v>
      </c>
      <c r="I38" s="150" t="s">
        <v>11402</v>
      </c>
      <c r="J38" s="147" t="s">
        <v>11401</v>
      </c>
      <c r="K38" s="152" t="s">
        <v>11583</v>
      </c>
      <c r="L38" s="153">
        <v>5</v>
      </c>
      <c r="M38" s="154" t="s">
        <v>12119</v>
      </c>
    </row>
    <row r="39" spans="1:13" x14ac:dyDescent="0.25">
      <c r="A39" s="15" t="s">
        <v>11621</v>
      </c>
      <c r="B39" s="17" t="s">
        <v>11622</v>
      </c>
      <c r="C39" s="161">
        <v>7004</v>
      </c>
      <c r="D39" s="147">
        <v>12502070</v>
      </c>
      <c r="E39" s="145" t="s">
        <v>12066</v>
      </c>
      <c r="F39" s="158" t="s">
        <v>11625</v>
      </c>
      <c r="G39" s="159" t="s">
        <v>919</v>
      </c>
      <c r="H39" s="147" t="s">
        <v>14</v>
      </c>
      <c r="I39" s="150" t="s">
        <v>11402</v>
      </c>
      <c r="J39" s="147" t="s">
        <v>11401</v>
      </c>
      <c r="K39" s="152" t="s">
        <v>11583</v>
      </c>
      <c r="L39" s="153">
        <v>5</v>
      </c>
      <c r="M39" s="154" t="s">
        <v>12119</v>
      </c>
    </row>
    <row r="40" spans="1:13" x14ac:dyDescent="0.25">
      <c r="A40" s="15" t="s">
        <v>11621</v>
      </c>
      <c r="B40" s="17" t="s">
        <v>11622</v>
      </c>
      <c r="C40" s="161">
        <v>7006</v>
      </c>
      <c r="D40" s="147">
        <v>12502070</v>
      </c>
      <c r="E40" s="145" t="s">
        <v>12066</v>
      </c>
      <c r="F40" s="158" t="s">
        <v>11626</v>
      </c>
      <c r="G40" s="159" t="s">
        <v>919</v>
      </c>
      <c r="H40" s="147" t="s">
        <v>14</v>
      </c>
      <c r="I40" s="150" t="s">
        <v>11402</v>
      </c>
      <c r="J40" s="147" t="s">
        <v>11401</v>
      </c>
      <c r="K40" s="152" t="s">
        <v>11583</v>
      </c>
      <c r="L40" s="153">
        <v>5</v>
      </c>
      <c r="M40" s="154" t="s">
        <v>12119</v>
      </c>
    </row>
    <row r="41" spans="1:13" x14ac:dyDescent="0.25">
      <c r="A41" s="15" t="s">
        <v>11621</v>
      </c>
      <c r="B41" s="17" t="s">
        <v>11622</v>
      </c>
      <c r="C41" s="161">
        <v>7021</v>
      </c>
      <c r="D41" s="147">
        <v>12502070</v>
      </c>
      <c r="E41" s="145" t="s">
        <v>12066</v>
      </c>
      <c r="F41" s="10" t="s">
        <v>11627</v>
      </c>
      <c r="G41" s="159" t="s">
        <v>919</v>
      </c>
      <c r="H41" s="147" t="s">
        <v>14</v>
      </c>
      <c r="I41" s="150" t="s">
        <v>11402</v>
      </c>
      <c r="J41" s="147" t="s">
        <v>11401</v>
      </c>
      <c r="K41" s="152" t="s">
        <v>11583</v>
      </c>
      <c r="L41" s="153">
        <v>5</v>
      </c>
      <c r="M41" s="154" t="s">
        <v>12119</v>
      </c>
    </row>
    <row r="42" spans="1:13" x14ac:dyDescent="0.25">
      <c r="A42" s="15" t="s">
        <v>11621</v>
      </c>
      <c r="B42" s="17" t="s">
        <v>11622</v>
      </c>
      <c r="C42" s="4">
        <v>7024</v>
      </c>
      <c r="D42" s="147">
        <v>12502070</v>
      </c>
      <c r="E42" s="145" t="s">
        <v>12066</v>
      </c>
      <c r="F42" s="158" t="s">
        <v>11628</v>
      </c>
      <c r="G42" s="159" t="s">
        <v>919</v>
      </c>
      <c r="H42" s="147" t="s">
        <v>14</v>
      </c>
      <c r="I42" s="150" t="s">
        <v>11402</v>
      </c>
      <c r="J42" s="147" t="s">
        <v>11401</v>
      </c>
      <c r="K42" s="152" t="s">
        <v>11583</v>
      </c>
      <c r="L42" s="153">
        <v>5</v>
      </c>
      <c r="M42" s="154" t="s">
        <v>12119</v>
      </c>
    </row>
    <row r="43" spans="1:13" x14ac:dyDescent="0.25">
      <c r="A43" s="15" t="s">
        <v>11621</v>
      </c>
      <c r="B43" s="17" t="s">
        <v>11622</v>
      </c>
      <c r="C43" s="162">
        <v>7050</v>
      </c>
      <c r="D43" s="147">
        <v>12502070</v>
      </c>
      <c r="E43" s="145" t="s">
        <v>12066</v>
      </c>
      <c r="F43" s="158" t="s">
        <v>11629</v>
      </c>
      <c r="G43" s="159" t="s">
        <v>919</v>
      </c>
      <c r="H43" s="147" t="s">
        <v>14</v>
      </c>
      <c r="I43" s="150" t="s">
        <v>11402</v>
      </c>
      <c r="J43" s="147" t="s">
        <v>11401</v>
      </c>
      <c r="K43" s="152" t="s">
        <v>11583</v>
      </c>
      <c r="L43" s="153">
        <v>5</v>
      </c>
      <c r="M43" s="154" t="s">
        <v>12119</v>
      </c>
    </row>
    <row r="44" spans="1:13" x14ac:dyDescent="0.25">
      <c r="A44" s="15" t="s">
        <v>11621</v>
      </c>
      <c r="B44" s="17" t="s">
        <v>11622</v>
      </c>
      <c r="C44" s="161">
        <v>7051</v>
      </c>
      <c r="D44" s="147">
        <v>12502070</v>
      </c>
      <c r="E44" s="145" t="s">
        <v>12066</v>
      </c>
      <c r="F44" s="10" t="s">
        <v>11630</v>
      </c>
      <c r="G44" s="159" t="s">
        <v>919</v>
      </c>
      <c r="H44" s="147" t="s">
        <v>14</v>
      </c>
      <c r="I44" s="150" t="s">
        <v>11402</v>
      </c>
      <c r="J44" s="147" t="s">
        <v>11401</v>
      </c>
      <c r="K44" s="152" t="s">
        <v>11583</v>
      </c>
      <c r="L44" s="153">
        <v>5</v>
      </c>
      <c r="M44" s="154" t="s">
        <v>12119</v>
      </c>
    </row>
    <row r="45" spans="1:13" x14ac:dyDescent="0.25">
      <c r="A45" s="15" t="s">
        <v>11621</v>
      </c>
      <c r="B45" s="17" t="s">
        <v>11622</v>
      </c>
      <c r="C45" s="161">
        <v>7075</v>
      </c>
      <c r="D45" s="147">
        <v>12502070</v>
      </c>
      <c r="E45" s="145" t="s">
        <v>12066</v>
      </c>
      <c r="F45" s="166" t="s">
        <v>11631</v>
      </c>
      <c r="G45" s="159" t="s">
        <v>919</v>
      </c>
      <c r="H45" s="147" t="s">
        <v>14</v>
      </c>
      <c r="I45" s="150" t="s">
        <v>11402</v>
      </c>
      <c r="J45" s="147" t="s">
        <v>11401</v>
      </c>
      <c r="K45" s="152" t="s">
        <v>11583</v>
      </c>
      <c r="L45" s="153">
        <v>5</v>
      </c>
      <c r="M45" s="154" t="s">
        <v>12119</v>
      </c>
    </row>
    <row r="46" spans="1:13" x14ac:dyDescent="0.25">
      <c r="A46" s="15" t="s">
        <v>11621</v>
      </c>
      <c r="B46" s="17" t="s">
        <v>11622</v>
      </c>
      <c r="C46" s="161">
        <v>7077</v>
      </c>
      <c r="D46" s="147">
        <v>12502070</v>
      </c>
      <c r="E46" s="145" t="s">
        <v>12066</v>
      </c>
      <c r="F46" s="166" t="s">
        <v>11632</v>
      </c>
      <c r="G46" s="159" t="s">
        <v>919</v>
      </c>
      <c r="H46" s="147" t="s">
        <v>14</v>
      </c>
      <c r="I46" s="150" t="s">
        <v>11402</v>
      </c>
      <c r="J46" s="147" t="s">
        <v>11401</v>
      </c>
      <c r="K46" s="152" t="s">
        <v>11583</v>
      </c>
      <c r="L46" s="153">
        <v>5</v>
      </c>
      <c r="M46" s="154" t="s">
        <v>12119</v>
      </c>
    </row>
    <row r="47" spans="1:13" x14ac:dyDescent="0.25">
      <c r="A47" s="15" t="s">
        <v>11621</v>
      </c>
      <c r="B47" s="17" t="s">
        <v>11622</v>
      </c>
      <c r="C47" s="161">
        <v>7081</v>
      </c>
      <c r="D47" s="147">
        <v>12502070</v>
      </c>
      <c r="E47" s="145" t="s">
        <v>12066</v>
      </c>
      <c r="F47" s="10" t="s">
        <v>11633</v>
      </c>
      <c r="G47" s="163" t="s">
        <v>919</v>
      </c>
      <c r="H47" s="147" t="s">
        <v>14</v>
      </c>
      <c r="I47" s="150" t="s">
        <v>11402</v>
      </c>
      <c r="J47" s="147" t="s">
        <v>11401</v>
      </c>
      <c r="K47" s="152" t="s">
        <v>11583</v>
      </c>
      <c r="L47" s="153">
        <v>5</v>
      </c>
      <c r="M47" s="154" t="s">
        <v>12119</v>
      </c>
    </row>
    <row r="48" spans="1:13" x14ac:dyDescent="0.25">
      <c r="A48" s="15" t="s">
        <v>11621</v>
      </c>
      <c r="B48" s="17" t="s">
        <v>11622</v>
      </c>
      <c r="C48" s="161">
        <v>7086</v>
      </c>
      <c r="D48" s="147">
        <v>12502070</v>
      </c>
      <c r="E48" s="145" t="s">
        <v>12066</v>
      </c>
      <c r="F48" s="158" t="s">
        <v>11638</v>
      </c>
      <c r="G48" s="163" t="s">
        <v>919</v>
      </c>
      <c r="H48" s="147" t="s">
        <v>14</v>
      </c>
      <c r="I48" s="150" t="s">
        <v>11402</v>
      </c>
      <c r="J48" s="147" t="s">
        <v>11401</v>
      </c>
      <c r="K48" s="152" t="s">
        <v>11583</v>
      </c>
      <c r="L48" s="153">
        <v>5</v>
      </c>
      <c r="M48" s="154" t="s">
        <v>12119</v>
      </c>
    </row>
    <row r="49" spans="1:13" x14ac:dyDescent="0.25">
      <c r="A49" s="15" t="s">
        <v>11621</v>
      </c>
      <c r="B49" s="17" t="s">
        <v>11622</v>
      </c>
      <c r="C49" s="161">
        <v>7087</v>
      </c>
      <c r="D49" s="147">
        <v>12502070</v>
      </c>
      <c r="E49" s="145" t="s">
        <v>12066</v>
      </c>
      <c r="F49" s="166" t="s">
        <v>11634</v>
      </c>
      <c r="G49" s="163" t="s">
        <v>919</v>
      </c>
      <c r="H49" s="147" t="s">
        <v>14</v>
      </c>
      <c r="I49" s="164" t="s">
        <v>11402</v>
      </c>
      <c r="J49" s="147" t="s">
        <v>11401</v>
      </c>
      <c r="K49" s="152" t="s">
        <v>11583</v>
      </c>
      <c r="L49" s="153">
        <v>5</v>
      </c>
      <c r="M49" s="154" t="s">
        <v>12119</v>
      </c>
    </row>
    <row r="50" spans="1:13" x14ac:dyDescent="0.25">
      <c r="A50" s="15" t="s">
        <v>11621</v>
      </c>
      <c r="B50" s="17" t="s">
        <v>11622</v>
      </c>
      <c r="C50" s="161">
        <v>7089</v>
      </c>
      <c r="D50" s="147">
        <v>12502070</v>
      </c>
      <c r="E50" s="145" t="s">
        <v>12066</v>
      </c>
      <c r="F50" s="166" t="s">
        <v>11638</v>
      </c>
      <c r="G50" s="163" t="s">
        <v>919</v>
      </c>
      <c r="H50" s="147" t="s">
        <v>14</v>
      </c>
      <c r="I50" s="150" t="s">
        <v>11402</v>
      </c>
      <c r="J50" s="147" t="s">
        <v>11401</v>
      </c>
      <c r="K50" s="152" t="s">
        <v>11583</v>
      </c>
      <c r="L50" s="153">
        <v>5</v>
      </c>
      <c r="M50" s="154" t="s">
        <v>12119</v>
      </c>
    </row>
    <row r="51" spans="1:13" x14ac:dyDescent="0.25">
      <c r="A51" s="15" t="s">
        <v>11621</v>
      </c>
      <c r="B51" s="17" t="s">
        <v>11622</v>
      </c>
      <c r="C51" s="161">
        <v>7301</v>
      </c>
      <c r="D51" s="147">
        <v>12502070</v>
      </c>
      <c r="E51" s="145" t="s">
        <v>12066</v>
      </c>
      <c r="F51" s="166" t="s">
        <v>11639</v>
      </c>
      <c r="G51" s="163" t="s">
        <v>919</v>
      </c>
      <c r="H51" s="147" t="s">
        <v>14</v>
      </c>
      <c r="I51" s="150" t="s">
        <v>11402</v>
      </c>
      <c r="J51" s="147" t="s">
        <v>11401</v>
      </c>
      <c r="K51" s="152" t="s">
        <v>11583</v>
      </c>
      <c r="L51" s="153">
        <v>5</v>
      </c>
      <c r="M51" s="154" t="s">
        <v>12119</v>
      </c>
    </row>
    <row r="52" spans="1:13" x14ac:dyDescent="0.25">
      <c r="A52" s="15" t="s">
        <v>11621</v>
      </c>
      <c r="B52" s="17" t="s">
        <v>11622</v>
      </c>
      <c r="C52" s="161">
        <v>7701</v>
      </c>
      <c r="D52" s="147">
        <v>12502270</v>
      </c>
      <c r="E52" s="145" t="s">
        <v>12066</v>
      </c>
      <c r="F52" s="166" t="s">
        <v>11635</v>
      </c>
      <c r="G52" s="163" t="s">
        <v>919</v>
      </c>
      <c r="H52" s="147" t="s">
        <v>14</v>
      </c>
      <c r="I52" s="165" t="s">
        <v>865</v>
      </c>
      <c r="J52" s="147" t="s">
        <v>11401</v>
      </c>
      <c r="K52" s="152" t="s">
        <v>11583</v>
      </c>
      <c r="L52" s="153">
        <v>5</v>
      </c>
      <c r="M52" s="154" t="s">
        <v>12119</v>
      </c>
    </row>
    <row r="53" spans="1:13" x14ac:dyDescent="0.25">
      <c r="A53" s="15" t="s">
        <v>11621</v>
      </c>
      <c r="B53" s="17" t="s">
        <v>11622</v>
      </c>
      <c r="C53" s="161">
        <v>7703</v>
      </c>
      <c r="D53" s="147">
        <v>12502070</v>
      </c>
      <c r="E53" s="145" t="s">
        <v>12066</v>
      </c>
      <c r="F53" s="166" t="s">
        <v>11636</v>
      </c>
      <c r="G53" s="163" t="s">
        <v>919</v>
      </c>
      <c r="H53" s="147" t="s">
        <v>14</v>
      </c>
      <c r="I53" s="150" t="s">
        <v>11402</v>
      </c>
      <c r="J53" s="147" t="s">
        <v>11401</v>
      </c>
      <c r="K53" s="152" t="s">
        <v>11583</v>
      </c>
      <c r="L53" s="153">
        <v>5</v>
      </c>
      <c r="M53" s="154" t="s">
        <v>12119</v>
      </c>
    </row>
    <row r="54" spans="1:13" x14ac:dyDescent="0.25">
      <c r="A54" s="15" t="s">
        <v>11621</v>
      </c>
      <c r="B54" s="17" t="s">
        <v>11622</v>
      </c>
      <c r="C54" s="161">
        <v>7704</v>
      </c>
      <c r="D54" s="147">
        <v>12502070</v>
      </c>
      <c r="E54" s="145" t="s">
        <v>12066</v>
      </c>
      <c r="F54" s="166" t="s">
        <v>11640</v>
      </c>
      <c r="G54" s="163" t="s">
        <v>919</v>
      </c>
      <c r="H54" s="147" t="s">
        <v>14</v>
      </c>
      <c r="I54" s="150" t="s">
        <v>11402</v>
      </c>
      <c r="J54" s="147" t="s">
        <v>11401</v>
      </c>
      <c r="K54" s="152" t="s">
        <v>11583</v>
      </c>
      <c r="L54" s="153">
        <v>5</v>
      </c>
      <c r="M54" s="154" t="s">
        <v>12119</v>
      </c>
    </row>
    <row r="55" spans="1:13" x14ac:dyDescent="0.25">
      <c r="A55" s="15" t="s">
        <v>11621</v>
      </c>
      <c r="B55" s="17" t="s">
        <v>11622</v>
      </c>
      <c r="C55" s="147">
        <v>7708</v>
      </c>
      <c r="D55" s="147">
        <v>12502170</v>
      </c>
      <c r="E55" s="145" t="s">
        <v>12066</v>
      </c>
      <c r="F55" s="197" t="s">
        <v>12148</v>
      </c>
      <c r="G55" s="163" t="s">
        <v>919</v>
      </c>
      <c r="H55" s="147" t="s">
        <v>14</v>
      </c>
      <c r="I55" s="150" t="s">
        <v>564</v>
      </c>
      <c r="J55" s="147" t="s">
        <v>11401</v>
      </c>
      <c r="K55" s="152" t="s">
        <v>11583</v>
      </c>
      <c r="L55" s="153">
        <v>10</v>
      </c>
      <c r="M55" s="154" t="s">
        <v>12120</v>
      </c>
    </row>
    <row r="56" spans="1:13" x14ac:dyDescent="0.25">
      <c r="A56" s="15" t="s">
        <v>11621</v>
      </c>
      <c r="B56" s="17" t="s">
        <v>11622</v>
      </c>
      <c r="C56" s="154">
        <v>7806</v>
      </c>
      <c r="D56" s="147">
        <v>12502170</v>
      </c>
      <c r="E56" s="145" t="s">
        <v>12066</v>
      </c>
      <c r="F56" s="166" t="s">
        <v>11637</v>
      </c>
      <c r="G56" s="163" t="s">
        <v>919</v>
      </c>
      <c r="H56" s="147" t="s">
        <v>14</v>
      </c>
      <c r="I56" s="150" t="s">
        <v>564</v>
      </c>
      <c r="J56" s="147" t="s">
        <v>11401</v>
      </c>
      <c r="K56" s="152" t="s">
        <v>11583</v>
      </c>
      <c r="L56" s="153">
        <v>10</v>
      </c>
      <c r="M56" s="154" t="s">
        <v>12120</v>
      </c>
    </row>
    <row r="57" spans="1:13" x14ac:dyDescent="0.25">
      <c r="A57" s="15" t="s">
        <v>11641</v>
      </c>
      <c r="B57" s="17" t="s">
        <v>11642</v>
      </c>
      <c r="C57" s="17">
        <v>101</v>
      </c>
      <c r="D57" s="17">
        <v>11115870</v>
      </c>
      <c r="E57" s="145" t="s">
        <v>12066</v>
      </c>
      <c r="F57" s="57" t="s">
        <v>11643</v>
      </c>
      <c r="G57" s="167" t="s">
        <v>11654</v>
      </c>
      <c r="H57" s="17" t="s">
        <v>11644</v>
      </c>
      <c r="I57" s="156" t="s">
        <v>11655</v>
      </c>
      <c r="J57" s="17" t="s">
        <v>14</v>
      </c>
      <c r="K57" s="63" t="s">
        <v>11583</v>
      </c>
      <c r="L57" s="153">
        <v>4.5</v>
      </c>
      <c r="M57" s="168" t="s">
        <v>11584</v>
      </c>
    </row>
    <row r="58" spans="1:13" x14ac:dyDescent="0.25">
      <c r="A58" s="15" t="s">
        <v>11641</v>
      </c>
      <c r="B58" s="17" t="s">
        <v>11642</v>
      </c>
      <c r="C58" s="17">
        <v>102</v>
      </c>
      <c r="D58" s="17">
        <v>11115870</v>
      </c>
      <c r="E58" s="145" t="s">
        <v>12066</v>
      </c>
      <c r="F58" s="57" t="s">
        <v>11645</v>
      </c>
      <c r="G58" s="167" t="s">
        <v>11654</v>
      </c>
      <c r="H58" s="17" t="s">
        <v>11644</v>
      </c>
      <c r="I58" s="156" t="s">
        <v>11655</v>
      </c>
      <c r="J58" s="17" t="s">
        <v>14</v>
      </c>
      <c r="K58" s="63" t="s">
        <v>11583</v>
      </c>
      <c r="L58" s="153">
        <v>4.5</v>
      </c>
      <c r="M58" s="168" t="s">
        <v>11584</v>
      </c>
    </row>
    <row r="59" spans="1:13" x14ac:dyDescent="0.25">
      <c r="A59" s="15" t="s">
        <v>11641</v>
      </c>
      <c r="B59" s="17" t="s">
        <v>11642</v>
      </c>
      <c r="C59" s="17">
        <v>103</v>
      </c>
      <c r="D59" s="17">
        <v>11115870</v>
      </c>
      <c r="E59" s="145" t="s">
        <v>12066</v>
      </c>
      <c r="F59" s="57" t="s">
        <v>11646</v>
      </c>
      <c r="G59" s="167" t="s">
        <v>11654</v>
      </c>
      <c r="H59" s="17" t="s">
        <v>11644</v>
      </c>
      <c r="I59" s="156" t="s">
        <v>11655</v>
      </c>
      <c r="J59" s="17" t="s">
        <v>14</v>
      </c>
      <c r="K59" s="63" t="s">
        <v>11583</v>
      </c>
      <c r="L59" s="153">
        <v>4.5</v>
      </c>
      <c r="M59" s="168" t="s">
        <v>11647</v>
      </c>
    </row>
    <row r="60" spans="1:13" x14ac:dyDescent="0.25">
      <c r="A60" s="15" t="s">
        <v>15</v>
      </c>
      <c r="B60" s="17" t="s">
        <v>11648</v>
      </c>
      <c r="C60" s="17">
        <v>201</v>
      </c>
      <c r="D60" s="7">
        <v>9040470</v>
      </c>
      <c r="E60" s="145" t="s">
        <v>12066</v>
      </c>
      <c r="F60" s="169" t="s">
        <v>11649</v>
      </c>
      <c r="G60" s="61" t="s">
        <v>11653</v>
      </c>
      <c r="H60" s="7" t="s">
        <v>17</v>
      </c>
      <c r="I60" s="170" t="s">
        <v>18</v>
      </c>
      <c r="J60" s="7" t="s">
        <v>11</v>
      </c>
      <c r="K60" s="37" t="s">
        <v>11583</v>
      </c>
      <c r="L60" s="153">
        <v>9.3000000000000007</v>
      </c>
      <c r="M60" s="168" t="s">
        <v>11584</v>
      </c>
    </row>
    <row r="61" spans="1:13" x14ac:dyDescent="0.25">
      <c r="A61" s="15" t="s">
        <v>15</v>
      </c>
      <c r="B61" s="17" t="s">
        <v>11648</v>
      </c>
      <c r="C61" s="17">
        <v>202</v>
      </c>
      <c r="D61" s="7">
        <v>9040470</v>
      </c>
      <c r="E61" s="145" t="s">
        <v>12066</v>
      </c>
      <c r="F61" s="169" t="s">
        <v>11650</v>
      </c>
      <c r="G61" s="61" t="s">
        <v>11653</v>
      </c>
      <c r="H61" s="7" t="s">
        <v>17</v>
      </c>
      <c r="I61" s="170" t="s">
        <v>18</v>
      </c>
      <c r="J61" s="7" t="s">
        <v>11</v>
      </c>
      <c r="K61" s="37" t="s">
        <v>11583</v>
      </c>
      <c r="L61" s="153">
        <v>9.3000000000000007</v>
      </c>
      <c r="M61" s="168" t="s">
        <v>11584</v>
      </c>
    </row>
    <row r="62" spans="1:13" ht="15.75" x14ac:dyDescent="0.25">
      <c r="A62" s="15" t="s">
        <v>15</v>
      </c>
      <c r="B62" s="17" t="s">
        <v>11648</v>
      </c>
      <c r="C62" s="17">
        <v>203</v>
      </c>
      <c r="D62" s="7">
        <v>9040470</v>
      </c>
      <c r="E62" s="145" t="s">
        <v>12066</v>
      </c>
      <c r="F62" s="169" t="s">
        <v>11651</v>
      </c>
      <c r="G62" s="61" t="s">
        <v>11653</v>
      </c>
      <c r="H62" s="7" t="s">
        <v>17</v>
      </c>
      <c r="I62" s="170" t="s">
        <v>18</v>
      </c>
      <c r="J62" s="7" t="s">
        <v>11</v>
      </c>
      <c r="K62" s="37" t="s">
        <v>11583</v>
      </c>
      <c r="L62" s="153">
        <v>9.3000000000000007</v>
      </c>
      <c r="M62" s="168" t="s">
        <v>11584</v>
      </c>
    </row>
    <row r="63" spans="1:13" ht="15.75" x14ac:dyDescent="0.25">
      <c r="A63" s="15" t="s">
        <v>15</v>
      </c>
      <c r="B63" s="17" t="s">
        <v>11648</v>
      </c>
      <c r="C63" s="17">
        <v>204</v>
      </c>
      <c r="D63" s="7">
        <v>9040470</v>
      </c>
      <c r="E63" s="145" t="s">
        <v>12066</v>
      </c>
      <c r="F63" s="169" t="s">
        <v>11652</v>
      </c>
      <c r="G63" s="61" t="s">
        <v>20</v>
      </c>
      <c r="H63" s="7" t="s">
        <v>17</v>
      </c>
      <c r="I63" s="170" t="s">
        <v>18</v>
      </c>
      <c r="J63" s="7" t="s">
        <v>11</v>
      </c>
      <c r="K63" s="37" t="s">
        <v>11583</v>
      </c>
      <c r="L63" s="153">
        <v>5.45</v>
      </c>
      <c r="M63" s="168" t="s">
        <v>11584</v>
      </c>
    </row>
    <row r="64" spans="1:13" x14ac:dyDescent="0.25">
      <c r="A64" s="15" t="s">
        <v>11656</v>
      </c>
      <c r="B64" s="17" t="s">
        <v>11657</v>
      </c>
      <c r="C64" s="17">
        <v>8099670</v>
      </c>
      <c r="D64" s="7">
        <v>8099670</v>
      </c>
      <c r="E64" s="145" t="s">
        <v>12066</v>
      </c>
      <c r="F64" s="171" t="s">
        <v>11658</v>
      </c>
      <c r="G64" s="172" t="s">
        <v>21</v>
      </c>
      <c r="H64" s="7" t="s">
        <v>11</v>
      </c>
      <c r="I64" s="170" t="s">
        <v>22</v>
      </c>
      <c r="J64" s="7" t="s">
        <v>23</v>
      </c>
      <c r="K64" s="37" t="s">
        <v>11583</v>
      </c>
      <c r="L64" s="153">
        <v>6.9</v>
      </c>
      <c r="M64" s="168" t="s">
        <v>11584</v>
      </c>
    </row>
    <row r="65" spans="1:13" x14ac:dyDescent="0.25">
      <c r="A65" s="15" t="s">
        <v>11656</v>
      </c>
      <c r="B65" s="17" t="s">
        <v>11657</v>
      </c>
      <c r="C65" s="17">
        <v>8099670</v>
      </c>
      <c r="D65" s="7">
        <v>8099670</v>
      </c>
      <c r="E65" s="145" t="s">
        <v>12066</v>
      </c>
      <c r="F65" s="169" t="s">
        <v>11658</v>
      </c>
      <c r="G65" s="172" t="s">
        <v>25</v>
      </c>
      <c r="H65" s="7" t="s">
        <v>11</v>
      </c>
      <c r="I65" s="170" t="s">
        <v>22</v>
      </c>
      <c r="J65" s="7" t="s">
        <v>23</v>
      </c>
      <c r="K65" s="37" t="s">
        <v>11583</v>
      </c>
      <c r="L65" s="153">
        <v>4.5999999999999996</v>
      </c>
      <c r="M65" s="168" t="s">
        <v>11584</v>
      </c>
    </row>
    <row r="66" spans="1:13" x14ac:dyDescent="0.25">
      <c r="A66" s="15" t="s">
        <v>11659</v>
      </c>
      <c r="B66" s="17" t="s">
        <v>11660</v>
      </c>
      <c r="C66" s="145" t="s">
        <v>11661</v>
      </c>
      <c r="D66" s="145" t="s">
        <v>11661</v>
      </c>
      <c r="E66" s="145" t="s">
        <v>12066</v>
      </c>
      <c r="F66" s="40" t="s">
        <v>11662</v>
      </c>
      <c r="G66" s="170" t="s">
        <v>27</v>
      </c>
      <c r="H66" s="7" t="s">
        <v>17</v>
      </c>
      <c r="I66" s="170" t="s">
        <v>28</v>
      </c>
      <c r="J66" s="7" t="s">
        <v>29</v>
      </c>
      <c r="K66" s="37" t="s">
        <v>11583</v>
      </c>
      <c r="L66" s="153">
        <v>6.05</v>
      </c>
      <c r="M66" s="168" t="s">
        <v>11647</v>
      </c>
    </row>
    <row r="67" spans="1:13" x14ac:dyDescent="0.25">
      <c r="A67" s="15" t="s">
        <v>11673</v>
      </c>
      <c r="B67" s="17" t="s">
        <v>11663</v>
      </c>
      <c r="C67" s="17">
        <v>401</v>
      </c>
      <c r="D67" s="28">
        <v>4020270</v>
      </c>
      <c r="E67" s="145" t="s">
        <v>12066</v>
      </c>
      <c r="F67" s="40" t="s">
        <v>11664</v>
      </c>
      <c r="G67" s="173" t="s">
        <v>37</v>
      </c>
      <c r="H67" s="59" t="s">
        <v>38</v>
      </c>
      <c r="I67" s="173" t="s">
        <v>39</v>
      </c>
      <c r="J67" s="59" t="s">
        <v>40</v>
      </c>
      <c r="K67" s="37" t="s">
        <v>11583</v>
      </c>
      <c r="L67" s="153">
        <v>3.8</v>
      </c>
      <c r="M67" s="168" t="s">
        <v>11584</v>
      </c>
    </row>
    <row r="68" spans="1:13" x14ac:dyDescent="0.25">
      <c r="A68" s="15" t="s">
        <v>11673</v>
      </c>
      <c r="B68" s="17" t="s">
        <v>11663</v>
      </c>
      <c r="C68" s="17">
        <v>402</v>
      </c>
      <c r="D68" s="28">
        <v>4020270</v>
      </c>
      <c r="E68" s="145" t="s">
        <v>12066</v>
      </c>
      <c r="F68" s="40" t="s">
        <v>11665</v>
      </c>
      <c r="G68" s="174" t="s">
        <v>37</v>
      </c>
      <c r="H68" s="59" t="s">
        <v>38</v>
      </c>
      <c r="I68" s="173" t="s">
        <v>39</v>
      </c>
      <c r="J68" s="59" t="s">
        <v>40</v>
      </c>
      <c r="K68" s="37" t="s">
        <v>11583</v>
      </c>
      <c r="L68" s="153">
        <v>3.8</v>
      </c>
      <c r="M68" s="168" t="s">
        <v>11584</v>
      </c>
    </row>
    <row r="69" spans="1:13" x14ac:dyDescent="0.25">
      <c r="A69" s="15" t="s">
        <v>11673</v>
      </c>
      <c r="B69" s="17" t="s">
        <v>11663</v>
      </c>
      <c r="C69" s="28">
        <v>403</v>
      </c>
      <c r="D69" s="28">
        <v>4020270</v>
      </c>
      <c r="E69" s="145" t="s">
        <v>12066</v>
      </c>
      <c r="F69" s="40" t="s">
        <v>11665</v>
      </c>
      <c r="G69" s="174" t="s">
        <v>37</v>
      </c>
      <c r="H69" s="59" t="s">
        <v>38</v>
      </c>
      <c r="I69" s="173" t="s">
        <v>39</v>
      </c>
      <c r="J69" s="59" t="s">
        <v>40</v>
      </c>
      <c r="K69" s="37" t="s">
        <v>11583</v>
      </c>
      <c r="L69" s="153">
        <v>3.8</v>
      </c>
      <c r="M69" s="168" t="s">
        <v>11584</v>
      </c>
    </row>
    <row r="70" spans="1:13" x14ac:dyDescent="0.25">
      <c r="A70" s="15" t="s">
        <v>11673</v>
      </c>
      <c r="B70" s="17" t="s">
        <v>11663</v>
      </c>
      <c r="C70" s="17">
        <v>414</v>
      </c>
      <c r="D70" s="28">
        <v>4020270</v>
      </c>
      <c r="E70" s="145" t="s">
        <v>12066</v>
      </c>
      <c r="F70" s="40" t="s">
        <v>11666</v>
      </c>
      <c r="G70" s="174" t="s">
        <v>37</v>
      </c>
      <c r="H70" s="59" t="s">
        <v>38</v>
      </c>
      <c r="I70" s="173" t="s">
        <v>39</v>
      </c>
      <c r="J70" s="59" t="s">
        <v>40</v>
      </c>
      <c r="K70" s="37" t="s">
        <v>11583</v>
      </c>
      <c r="L70" s="153">
        <v>3.8</v>
      </c>
      <c r="M70" s="168" t="s">
        <v>11584</v>
      </c>
    </row>
    <row r="71" spans="1:13" x14ac:dyDescent="0.25">
      <c r="A71" s="15" t="s">
        <v>11673</v>
      </c>
      <c r="B71" s="17" t="s">
        <v>11663</v>
      </c>
      <c r="C71" s="17">
        <v>416</v>
      </c>
      <c r="D71" s="28">
        <v>4020270</v>
      </c>
      <c r="E71" s="145" t="s">
        <v>12066</v>
      </c>
      <c r="F71" s="40" t="s">
        <v>11667</v>
      </c>
      <c r="G71" s="174" t="s">
        <v>37</v>
      </c>
      <c r="H71" s="59" t="s">
        <v>38</v>
      </c>
      <c r="I71" s="173" t="s">
        <v>39</v>
      </c>
      <c r="J71" s="59" t="s">
        <v>40</v>
      </c>
      <c r="K71" s="37" t="s">
        <v>11583</v>
      </c>
      <c r="L71" s="153">
        <v>3.8</v>
      </c>
      <c r="M71" s="168" t="s">
        <v>11584</v>
      </c>
    </row>
    <row r="72" spans="1:13" x14ac:dyDescent="0.25">
      <c r="A72" s="15" t="s">
        <v>11673</v>
      </c>
      <c r="B72" s="17" t="s">
        <v>11663</v>
      </c>
      <c r="C72" s="17">
        <v>417</v>
      </c>
      <c r="D72" s="28">
        <v>4020270</v>
      </c>
      <c r="E72" s="145" t="s">
        <v>12066</v>
      </c>
      <c r="F72" s="40" t="s">
        <v>11668</v>
      </c>
      <c r="G72" s="174" t="s">
        <v>37</v>
      </c>
      <c r="H72" s="59" t="s">
        <v>38</v>
      </c>
      <c r="I72" s="173" t="s">
        <v>39</v>
      </c>
      <c r="J72" s="59" t="s">
        <v>40</v>
      </c>
      <c r="K72" s="37" t="s">
        <v>11583</v>
      </c>
      <c r="L72" s="153">
        <v>3.8</v>
      </c>
      <c r="M72" s="168" t="s">
        <v>11584</v>
      </c>
    </row>
    <row r="73" spans="1:13" x14ac:dyDescent="0.25">
      <c r="A73" s="15" t="s">
        <v>11673</v>
      </c>
      <c r="B73" s="17" t="s">
        <v>11663</v>
      </c>
      <c r="C73" s="17">
        <v>418</v>
      </c>
      <c r="D73" s="28">
        <v>4020270</v>
      </c>
      <c r="E73" s="145" t="s">
        <v>12066</v>
      </c>
      <c r="F73" s="40" t="s">
        <v>11669</v>
      </c>
      <c r="G73" s="174" t="s">
        <v>37</v>
      </c>
      <c r="H73" s="59" t="s">
        <v>38</v>
      </c>
      <c r="I73" s="173" t="s">
        <v>39</v>
      </c>
      <c r="J73" s="59" t="s">
        <v>40</v>
      </c>
      <c r="K73" s="37" t="s">
        <v>11583</v>
      </c>
      <c r="L73" s="153">
        <v>3.8</v>
      </c>
      <c r="M73" s="168" t="s">
        <v>11584</v>
      </c>
    </row>
    <row r="74" spans="1:13" x14ac:dyDescent="0.25">
      <c r="A74" s="15" t="s">
        <v>11673</v>
      </c>
      <c r="B74" s="17" t="s">
        <v>11663</v>
      </c>
      <c r="C74" s="17">
        <v>419</v>
      </c>
      <c r="D74" s="28">
        <v>4020270</v>
      </c>
      <c r="E74" s="145" t="s">
        <v>12066</v>
      </c>
      <c r="F74" s="40" t="s">
        <v>11670</v>
      </c>
      <c r="G74" s="174" t="s">
        <v>37</v>
      </c>
      <c r="H74" s="59" t="s">
        <v>38</v>
      </c>
      <c r="I74" s="173" t="s">
        <v>39</v>
      </c>
      <c r="J74" s="59" t="s">
        <v>40</v>
      </c>
      <c r="K74" s="37" t="s">
        <v>11583</v>
      </c>
      <c r="L74" s="153">
        <v>3.8</v>
      </c>
      <c r="M74" s="168" t="s">
        <v>11584</v>
      </c>
    </row>
    <row r="75" spans="1:13" x14ac:dyDescent="0.25">
      <c r="A75" s="15" t="s">
        <v>11673</v>
      </c>
      <c r="B75" s="17" t="s">
        <v>11663</v>
      </c>
      <c r="C75" s="17">
        <v>420</v>
      </c>
      <c r="D75" s="28">
        <v>4020270</v>
      </c>
      <c r="E75" s="145" t="s">
        <v>12066</v>
      </c>
      <c r="F75" s="40" t="s">
        <v>11671</v>
      </c>
      <c r="G75" s="174" t="s">
        <v>37</v>
      </c>
      <c r="H75" s="59" t="s">
        <v>38</v>
      </c>
      <c r="I75" s="173" t="s">
        <v>39</v>
      </c>
      <c r="J75" s="59" t="s">
        <v>40</v>
      </c>
      <c r="K75" s="37" t="s">
        <v>11583</v>
      </c>
      <c r="L75" s="153">
        <v>3.8</v>
      </c>
      <c r="M75" s="168" t="s">
        <v>11584</v>
      </c>
    </row>
    <row r="76" spans="1:13" x14ac:dyDescent="0.25">
      <c r="A76" s="15" t="s">
        <v>11673</v>
      </c>
      <c r="B76" s="17" t="s">
        <v>11663</v>
      </c>
      <c r="C76" s="17">
        <v>421</v>
      </c>
      <c r="D76" s="28">
        <v>4020270</v>
      </c>
      <c r="E76" s="145" t="s">
        <v>12066</v>
      </c>
      <c r="F76" s="40" t="s">
        <v>11672</v>
      </c>
      <c r="G76" s="174" t="s">
        <v>37</v>
      </c>
      <c r="H76" s="59" t="s">
        <v>38</v>
      </c>
      <c r="I76" s="173" t="s">
        <v>39</v>
      </c>
      <c r="J76" s="59" t="s">
        <v>40</v>
      </c>
      <c r="K76" s="37" t="s">
        <v>11583</v>
      </c>
      <c r="L76" s="153">
        <v>3.8</v>
      </c>
      <c r="M76" s="168" t="s">
        <v>11584</v>
      </c>
    </row>
    <row r="77" spans="1:13" x14ac:dyDescent="0.25">
      <c r="A77" s="177" t="s">
        <v>130</v>
      </c>
      <c r="B77" s="178" t="s">
        <v>11674</v>
      </c>
      <c r="C77" s="179">
        <v>6001</v>
      </c>
      <c r="D77" s="179">
        <v>12502370</v>
      </c>
      <c r="E77" s="145" t="s">
        <v>12066</v>
      </c>
      <c r="F77" s="180" t="s">
        <v>11708</v>
      </c>
      <c r="G77" s="160" t="s">
        <v>12165</v>
      </c>
      <c r="H77" s="178" t="s">
        <v>14</v>
      </c>
      <c r="I77" s="181" t="s">
        <v>11402</v>
      </c>
      <c r="J77" s="179" t="s">
        <v>11401</v>
      </c>
      <c r="K77" s="182" t="s">
        <v>11583</v>
      </c>
      <c r="L77" s="153">
        <v>8.75</v>
      </c>
      <c r="M77" s="183" t="s">
        <v>11584</v>
      </c>
    </row>
    <row r="78" spans="1:13" s="40" customFormat="1" x14ac:dyDescent="0.25">
      <c r="A78" s="175" t="s">
        <v>130</v>
      </c>
      <c r="B78" s="154" t="s">
        <v>11674</v>
      </c>
      <c r="C78" s="147">
        <v>6002</v>
      </c>
      <c r="D78" s="147">
        <v>12502370</v>
      </c>
      <c r="E78" s="145" t="s">
        <v>12066</v>
      </c>
      <c r="F78" s="158" t="s">
        <v>11709</v>
      </c>
      <c r="G78" s="160" t="s">
        <v>12165</v>
      </c>
      <c r="H78" s="154" t="s">
        <v>14</v>
      </c>
      <c r="I78" s="176" t="s">
        <v>11402</v>
      </c>
      <c r="J78" s="147" t="s">
        <v>11401</v>
      </c>
      <c r="K78" s="152" t="s">
        <v>11583</v>
      </c>
      <c r="L78" s="153">
        <v>8.75</v>
      </c>
      <c r="M78" s="168" t="s">
        <v>11584</v>
      </c>
    </row>
    <row r="79" spans="1:13" x14ac:dyDescent="0.25">
      <c r="A79" s="184" t="s">
        <v>130</v>
      </c>
      <c r="B79" s="185" t="s">
        <v>11674</v>
      </c>
      <c r="C79" s="186">
        <v>6003</v>
      </c>
      <c r="D79" s="186">
        <v>12502370</v>
      </c>
      <c r="E79" s="145" t="s">
        <v>12066</v>
      </c>
      <c r="F79" s="187" t="s">
        <v>1338</v>
      </c>
      <c r="G79" s="160" t="s">
        <v>12165</v>
      </c>
      <c r="H79" s="185" t="s">
        <v>14</v>
      </c>
      <c r="I79" s="164" t="s">
        <v>11402</v>
      </c>
      <c r="J79" s="186" t="s">
        <v>11401</v>
      </c>
      <c r="K79" s="188" t="s">
        <v>11583</v>
      </c>
      <c r="L79" s="153">
        <v>8.75</v>
      </c>
      <c r="M79" s="189" t="s">
        <v>11584</v>
      </c>
    </row>
    <row r="80" spans="1:13" x14ac:dyDescent="0.25">
      <c r="A80" s="175" t="s">
        <v>130</v>
      </c>
      <c r="B80" s="154" t="s">
        <v>11674</v>
      </c>
      <c r="C80" s="147" t="s">
        <v>11675</v>
      </c>
      <c r="D80" s="147">
        <v>12502370</v>
      </c>
      <c r="E80" s="147" t="s">
        <v>12065</v>
      </c>
      <c r="F80" s="158" t="s">
        <v>11710</v>
      </c>
      <c r="G80" s="160" t="s">
        <v>12165</v>
      </c>
      <c r="H80" s="154" t="s">
        <v>14</v>
      </c>
      <c r="I80" s="150" t="s">
        <v>11402</v>
      </c>
      <c r="J80" s="147" t="s">
        <v>11401</v>
      </c>
      <c r="K80" s="152" t="s">
        <v>11583</v>
      </c>
      <c r="L80" s="153">
        <v>8.75</v>
      </c>
      <c r="M80" s="168" t="s">
        <v>11584</v>
      </c>
    </row>
    <row r="81" spans="1:13" x14ac:dyDescent="0.25">
      <c r="A81" s="176" t="s">
        <v>130</v>
      </c>
      <c r="B81" s="154" t="s">
        <v>11674</v>
      </c>
      <c r="C81" s="148">
        <v>6004</v>
      </c>
      <c r="D81" s="147">
        <v>12502370</v>
      </c>
      <c r="E81" s="145" t="s">
        <v>12066</v>
      </c>
      <c r="F81" s="158" t="s">
        <v>11711</v>
      </c>
      <c r="G81" s="160" t="s">
        <v>12165</v>
      </c>
      <c r="H81" s="154" t="s">
        <v>14</v>
      </c>
      <c r="I81" s="150" t="s">
        <v>11402</v>
      </c>
      <c r="J81" s="147" t="s">
        <v>11401</v>
      </c>
      <c r="K81" s="152" t="s">
        <v>11583</v>
      </c>
      <c r="L81" s="153">
        <v>8.75</v>
      </c>
      <c r="M81" s="168" t="s">
        <v>11584</v>
      </c>
    </row>
    <row r="82" spans="1:13" x14ac:dyDescent="0.25">
      <c r="A82" s="175" t="s">
        <v>130</v>
      </c>
      <c r="B82" s="154" t="s">
        <v>11674</v>
      </c>
      <c r="C82" s="147">
        <v>6005</v>
      </c>
      <c r="D82" s="147">
        <v>12502370</v>
      </c>
      <c r="E82" s="145" t="s">
        <v>12066</v>
      </c>
      <c r="F82" s="158" t="s">
        <v>11676</v>
      </c>
      <c r="G82" s="160" t="s">
        <v>12165</v>
      </c>
      <c r="H82" s="154" t="s">
        <v>14</v>
      </c>
      <c r="I82" s="150" t="s">
        <v>11402</v>
      </c>
      <c r="J82" s="147" t="s">
        <v>11401</v>
      </c>
      <c r="K82" s="152" t="s">
        <v>11583</v>
      </c>
      <c r="L82" s="153">
        <v>8.75</v>
      </c>
      <c r="M82" s="168" t="s">
        <v>11584</v>
      </c>
    </row>
    <row r="83" spans="1:13" x14ac:dyDescent="0.25">
      <c r="A83" s="175" t="s">
        <v>130</v>
      </c>
      <c r="B83" s="154" t="s">
        <v>11674</v>
      </c>
      <c r="C83" s="147">
        <v>6006</v>
      </c>
      <c r="D83" s="147">
        <v>12502370</v>
      </c>
      <c r="E83" s="145" t="s">
        <v>12066</v>
      </c>
      <c r="F83" s="158" t="s">
        <v>11677</v>
      </c>
      <c r="G83" s="160" t="s">
        <v>12165</v>
      </c>
      <c r="H83" s="154" t="s">
        <v>14</v>
      </c>
      <c r="I83" s="150" t="s">
        <v>11402</v>
      </c>
      <c r="J83" s="147" t="s">
        <v>11401</v>
      </c>
      <c r="K83" s="152" t="s">
        <v>11583</v>
      </c>
      <c r="L83" s="153">
        <v>8.75</v>
      </c>
      <c r="M83" s="168" t="s">
        <v>11584</v>
      </c>
    </row>
    <row r="84" spans="1:13" x14ac:dyDescent="0.25">
      <c r="A84" s="175" t="s">
        <v>130</v>
      </c>
      <c r="B84" s="154" t="s">
        <v>11674</v>
      </c>
      <c r="C84" s="147">
        <v>6007</v>
      </c>
      <c r="D84" s="147">
        <v>12502370</v>
      </c>
      <c r="E84" s="145" t="s">
        <v>12066</v>
      </c>
      <c r="F84" s="158" t="s">
        <v>11678</v>
      </c>
      <c r="G84" s="160" t="s">
        <v>12165</v>
      </c>
      <c r="H84" s="154" t="s">
        <v>14</v>
      </c>
      <c r="I84" s="150" t="s">
        <v>11402</v>
      </c>
      <c r="J84" s="147" t="s">
        <v>11401</v>
      </c>
      <c r="K84" s="152" t="s">
        <v>11583</v>
      </c>
      <c r="L84" s="153">
        <v>8.75</v>
      </c>
      <c r="M84" s="168" t="s">
        <v>11584</v>
      </c>
    </row>
    <row r="85" spans="1:13" x14ac:dyDescent="0.25">
      <c r="A85" s="175" t="s">
        <v>130</v>
      </c>
      <c r="B85" s="154" t="s">
        <v>11674</v>
      </c>
      <c r="C85" s="154">
        <v>6011</v>
      </c>
      <c r="D85" s="147">
        <v>12502370</v>
      </c>
      <c r="E85" s="145" t="s">
        <v>12066</v>
      </c>
      <c r="F85" s="158" t="s">
        <v>1316</v>
      </c>
      <c r="G85" s="160" t="s">
        <v>12165</v>
      </c>
      <c r="H85" s="154" t="s">
        <v>14</v>
      </c>
      <c r="I85" s="150" t="s">
        <v>11402</v>
      </c>
      <c r="J85" s="147" t="s">
        <v>11401</v>
      </c>
      <c r="K85" s="152" t="s">
        <v>11583</v>
      </c>
      <c r="L85" s="153">
        <v>8.75</v>
      </c>
      <c r="M85" s="168" t="s">
        <v>11584</v>
      </c>
    </row>
    <row r="86" spans="1:13" x14ac:dyDescent="0.25">
      <c r="A86" s="175" t="s">
        <v>130</v>
      </c>
      <c r="B86" s="154" t="s">
        <v>11674</v>
      </c>
      <c r="C86" s="154">
        <v>6012</v>
      </c>
      <c r="D86" s="147">
        <v>12502370</v>
      </c>
      <c r="E86" s="145" t="s">
        <v>12066</v>
      </c>
      <c r="F86" s="158" t="s">
        <v>1318</v>
      </c>
      <c r="G86" s="160" t="s">
        <v>12165</v>
      </c>
      <c r="H86" s="154" t="s">
        <v>14</v>
      </c>
      <c r="I86" s="150" t="s">
        <v>11402</v>
      </c>
      <c r="J86" s="147" t="s">
        <v>11401</v>
      </c>
      <c r="K86" s="152" t="s">
        <v>11583</v>
      </c>
      <c r="L86" s="153">
        <v>8.75</v>
      </c>
      <c r="M86" s="168" t="s">
        <v>11584</v>
      </c>
    </row>
    <row r="87" spans="1:13" x14ac:dyDescent="0.25">
      <c r="A87" s="175" t="s">
        <v>130</v>
      </c>
      <c r="B87" s="154" t="s">
        <v>11674</v>
      </c>
      <c r="C87" s="154">
        <v>6013</v>
      </c>
      <c r="D87" s="147">
        <v>12502370</v>
      </c>
      <c r="E87" s="145" t="s">
        <v>12066</v>
      </c>
      <c r="F87" s="158" t="s">
        <v>1319</v>
      </c>
      <c r="G87" s="160" t="s">
        <v>12165</v>
      </c>
      <c r="H87" s="154" t="s">
        <v>14</v>
      </c>
      <c r="I87" s="150" t="s">
        <v>11402</v>
      </c>
      <c r="J87" s="147" t="s">
        <v>11401</v>
      </c>
      <c r="K87" s="152" t="s">
        <v>11583</v>
      </c>
      <c r="L87" s="153">
        <v>8.75</v>
      </c>
      <c r="M87" s="168" t="s">
        <v>11584</v>
      </c>
    </row>
    <row r="88" spans="1:13" x14ac:dyDescent="0.25">
      <c r="A88" s="175" t="s">
        <v>130</v>
      </c>
      <c r="B88" s="154" t="s">
        <v>11674</v>
      </c>
      <c r="C88" s="154">
        <v>6017</v>
      </c>
      <c r="D88" s="147">
        <v>12502370</v>
      </c>
      <c r="E88" s="145" t="s">
        <v>12066</v>
      </c>
      <c r="F88" s="158" t="s">
        <v>1322</v>
      </c>
      <c r="G88" s="160" t="s">
        <v>12165</v>
      </c>
      <c r="H88" s="154" t="s">
        <v>14</v>
      </c>
      <c r="I88" s="150" t="s">
        <v>11402</v>
      </c>
      <c r="J88" s="147" t="s">
        <v>11401</v>
      </c>
      <c r="K88" s="152" t="s">
        <v>11583</v>
      </c>
      <c r="L88" s="153">
        <v>8.75</v>
      </c>
      <c r="M88" s="168" t="s">
        <v>11584</v>
      </c>
    </row>
    <row r="89" spans="1:13" x14ac:dyDescent="0.25">
      <c r="A89" s="175" t="s">
        <v>130</v>
      </c>
      <c r="B89" s="154" t="s">
        <v>11674</v>
      </c>
      <c r="C89" s="154">
        <v>6026</v>
      </c>
      <c r="D89" s="147">
        <v>12502370</v>
      </c>
      <c r="E89" s="145" t="s">
        <v>12066</v>
      </c>
      <c r="F89" s="158" t="s">
        <v>11713</v>
      </c>
      <c r="G89" s="160" t="s">
        <v>12165</v>
      </c>
      <c r="H89" s="154" t="s">
        <v>14</v>
      </c>
      <c r="I89" s="150" t="s">
        <v>11402</v>
      </c>
      <c r="J89" s="147" t="s">
        <v>11401</v>
      </c>
      <c r="K89" s="152" t="s">
        <v>11583</v>
      </c>
      <c r="L89" s="153">
        <v>8.75</v>
      </c>
      <c r="M89" s="168" t="s">
        <v>11584</v>
      </c>
    </row>
    <row r="90" spans="1:13" x14ac:dyDescent="0.25">
      <c r="A90" s="175" t="s">
        <v>130</v>
      </c>
      <c r="B90" s="154" t="s">
        <v>11674</v>
      </c>
      <c r="C90" s="154" t="s">
        <v>11679</v>
      </c>
      <c r="D90" s="147">
        <v>12502370</v>
      </c>
      <c r="E90" s="147" t="s">
        <v>12065</v>
      </c>
      <c r="F90" s="158" t="s">
        <v>11712</v>
      </c>
      <c r="G90" s="160" t="s">
        <v>12165</v>
      </c>
      <c r="H90" s="154" t="s">
        <v>14</v>
      </c>
      <c r="I90" s="150" t="s">
        <v>11402</v>
      </c>
      <c r="J90" s="147" t="s">
        <v>11401</v>
      </c>
      <c r="K90" s="152" t="s">
        <v>11583</v>
      </c>
      <c r="L90" s="153">
        <v>8.75</v>
      </c>
      <c r="M90" s="168" t="s">
        <v>11584</v>
      </c>
    </row>
    <row r="91" spans="1:13" x14ac:dyDescent="0.25">
      <c r="A91" s="175" t="s">
        <v>130</v>
      </c>
      <c r="B91" s="154" t="s">
        <v>11674</v>
      </c>
      <c r="C91" s="154">
        <v>6027</v>
      </c>
      <c r="D91" s="147">
        <v>12502370</v>
      </c>
      <c r="E91" s="145" t="s">
        <v>12066</v>
      </c>
      <c r="F91" s="158" t="s">
        <v>11715</v>
      </c>
      <c r="G91" s="160" t="s">
        <v>12165</v>
      </c>
      <c r="H91" s="154" t="s">
        <v>14</v>
      </c>
      <c r="I91" s="150" t="s">
        <v>11402</v>
      </c>
      <c r="J91" s="147" t="s">
        <v>11401</v>
      </c>
      <c r="K91" s="152" t="s">
        <v>11583</v>
      </c>
      <c r="L91" s="153">
        <v>8.75</v>
      </c>
      <c r="M91" s="168" t="s">
        <v>11584</v>
      </c>
    </row>
    <row r="92" spans="1:13" x14ac:dyDescent="0.25">
      <c r="A92" s="175" t="s">
        <v>130</v>
      </c>
      <c r="B92" s="154" t="s">
        <v>11674</v>
      </c>
      <c r="C92" s="154">
        <v>6028</v>
      </c>
      <c r="D92" s="147">
        <v>12502370</v>
      </c>
      <c r="E92" s="145" t="s">
        <v>12066</v>
      </c>
      <c r="F92" s="158" t="s">
        <v>11714</v>
      </c>
      <c r="G92" s="160" t="s">
        <v>12165</v>
      </c>
      <c r="H92" s="154" t="s">
        <v>14</v>
      </c>
      <c r="I92" s="150" t="s">
        <v>11402</v>
      </c>
      <c r="J92" s="147" t="s">
        <v>11401</v>
      </c>
      <c r="K92" s="152" t="s">
        <v>11583</v>
      </c>
      <c r="L92" s="153">
        <v>8.75</v>
      </c>
      <c r="M92" s="168" t="s">
        <v>11584</v>
      </c>
    </row>
    <row r="93" spans="1:13" x14ac:dyDescent="0.25">
      <c r="A93" s="175" t="s">
        <v>130</v>
      </c>
      <c r="B93" s="154" t="s">
        <v>11674</v>
      </c>
      <c r="C93" s="154">
        <v>6029</v>
      </c>
      <c r="D93" s="147">
        <v>12502370</v>
      </c>
      <c r="E93" s="145" t="s">
        <v>12066</v>
      </c>
      <c r="F93" s="158" t="s">
        <v>11716</v>
      </c>
      <c r="G93" s="160" t="s">
        <v>12165</v>
      </c>
      <c r="H93" s="154" t="s">
        <v>14</v>
      </c>
      <c r="I93" s="150" t="s">
        <v>11402</v>
      </c>
      <c r="J93" s="147" t="s">
        <v>11401</v>
      </c>
      <c r="K93" s="152" t="s">
        <v>11583</v>
      </c>
      <c r="L93" s="153">
        <v>8.75</v>
      </c>
      <c r="M93" s="168" t="s">
        <v>11584</v>
      </c>
    </row>
    <row r="94" spans="1:13" x14ac:dyDescent="0.25">
      <c r="A94" s="175" t="s">
        <v>130</v>
      </c>
      <c r="B94" s="154" t="s">
        <v>11674</v>
      </c>
      <c r="C94" s="154">
        <v>6030</v>
      </c>
      <c r="D94" s="147">
        <v>12502370</v>
      </c>
      <c r="E94" s="145" t="s">
        <v>12066</v>
      </c>
      <c r="F94" s="158" t="s">
        <v>11717</v>
      </c>
      <c r="G94" s="160" t="s">
        <v>12165</v>
      </c>
      <c r="H94" s="154" t="s">
        <v>14</v>
      </c>
      <c r="I94" s="150" t="s">
        <v>11402</v>
      </c>
      <c r="J94" s="147" t="s">
        <v>11401</v>
      </c>
      <c r="K94" s="152" t="s">
        <v>11583</v>
      </c>
      <c r="L94" s="153">
        <v>8.75</v>
      </c>
      <c r="M94" s="168" t="s">
        <v>11584</v>
      </c>
    </row>
    <row r="95" spans="1:13" x14ac:dyDescent="0.25">
      <c r="A95" s="175" t="s">
        <v>130</v>
      </c>
      <c r="B95" s="154" t="s">
        <v>11674</v>
      </c>
      <c r="C95" s="154">
        <v>6031</v>
      </c>
      <c r="D95" s="147">
        <v>12502370</v>
      </c>
      <c r="E95" s="145" t="s">
        <v>12066</v>
      </c>
      <c r="F95" s="158" t="s">
        <v>11718</v>
      </c>
      <c r="G95" s="160" t="s">
        <v>12165</v>
      </c>
      <c r="H95" s="154" t="s">
        <v>14</v>
      </c>
      <c r="I95" s="150" t="s">
        <v>11402</v>
      </c>
      <c r="J95" s="147" t="s">
        <v>11401</v>
      </c>
      <c r="K95" s="152" t="s">
        <v>11583</v>
      </c>
      <c r="L95" s="153">
        <v>8.75</v>
      </c>
      <c r="M95" s="168" t="s">
        <v>11584</v>
      </c>
    </row>
    <row r="96" spans="1:13" x14ac:dyDescent="0.25">
      <c r="A96" s="175" t="s">
        <v>130</v>
      </c>
      <c r="B96" s="154" t="s">
        <v>11674</v>
      </c>
      <c r="C96" s="154">
        <v>6032</v>
      </c>
      <c r="D96" s="147">
        <v>12502370</v>
      </c>
      <c r="E96" s="145" t="s">
        <v>12066</v>
      </c>
      <c r="F96" s="158" t="s">
        <v>11719</v>
      </c>
      <c r="G96" s="160" t="s">
        <v>12165</v>
      </c>
      <c r="H96" s="154" t="s">
        <v>14</v>
      </c>
      <c r="I96" s="150" t="s">
        <v>11402</v>
      </c>
      <c r="J96" s="147" t="s">
        <v>11401</v>
      </c>
      <c r="K96" s="152" t="s">
        <v>11583</v>
      </c>
      <c r="L96" s="153">
        <v>8.75</v>
      </c>
      <c r="M96" s="168" t="s">
        <v>11584</v>
      </c>
    </row>
    <row r="97" spans="1:13" x14ac:dyDescent="0.25">
      <c r="A97" s="175" t="s">
        <v>130</v>
      </c>
      <c r="B97" s="154" t="s">
        <v>11674</v>
      </c>
      <c r="C97" s="154">
        <v>6033</v>
      </c>
      <c r="D97" s="147">
        <v>12502370</v>
      </c>
      <c r="E97" s="145" t="s">
        <v>12066</v>
      </c>
      <c r="F97" s="158" t="s">
        <v>11720</v>
      </c>
      <c r="G97" s="160" t="s">
        <v>12165</v>
      </c>
      <c r="H97" s="154" t="s">
        <v>14</v>
      </c>
      <c r="I97" s="150" t="s">
        <v>11402</v>
      </c>
      <c r="J97" s="147" t="s">
        <v>11401</v>
      </c>
      <c r="K97" s="152" t="s">
        <v>11583</v>
      </c>
      <c r="L97" s="153">
        <v>8.75</v>
      </c>
      <c r="M97" s="168" t="s">
        <v>11584</v>
      </c>
    </row>
    <row r="98" spans="1:13" x14ac:dyDescent="0.25">
      <c r="A98" s="175" t="s">
        <v>130</v>
      </c>
      <c r="B98" s="154" t="s">
        <v>11674</v>
      </c>
      <c r="C98" s="154" t="s">
        <v>11680</v>
      </c>
      <c r="D98" s="147">
        <v>12502370</v>
      </c>
      <c r="E98" s="147" t="s">
        <v>12065</v>
      </c>
      <c r="F98" s="158" t="s">
        <v>11721</v>
      </c>
      <c r="G98" s="160" t="s">
        <v>12165</v>
      </c>
      <c r="H98" s="154" t="s">
        <v>14</v>
      </c>
      <c r="I98" s="150" t="s">
        <v>11402</v>
      </c>
      <c r="J98" s="147" t="s">
        <v>11401</v>
      </c>
      <c r="K98" s="152" t="s">
        <v>11583</v>
      </c>
      <c r="L98" s="153">
        <v>8.75</v>
      </c>
      <c r="M98" s="168" t="s">
        <v>11584</v>
      </c>
    </row>
    <row r="99" spans="1:13" x14ac:dyDescent="0.25">
      <c r="A99" s="175" t="s">
        <v>130</v>
      </c>
      <c r="B99" s="154" t="s">
        <v>11674</v>
      </c>
      <c r="C99" s="154" t="s">
        <v>11681</v>
      </c>
      <c r="D99" s="147">
        <v>12502370</v>
      </c>
      <c r="E99" s="147" t="s">
        <v>12065</v>
      </c>
      <c r="F99" s="158" t="s">
        <v>11722</v>
      </c>
      <c r="G99" s="160" t="s">
        <v>12165</v>
      </c>
      <c r="H99" s="154" t="s">
        <v>14</v>
      </c>
      <c r="I99" s="150" t="s">
        <v>11402</v>
      </c>
      <c r="J99" s="147" t="s">
        <v>11401</v>
      </c>
      <c r="K99" s="152" t="s">
        <v>11583</v>
      </c>
      <c r="L99" s="153">
        <v>8.75</v>
      </c>
      <c r="M99" s="168" t="s">
        <v>11584</v>
      </c>
    </row>
    <row r="100" spans="1:13" x14ac:dyDescent="0.25">
      <c r="A100" s="175" t="s">
        <v>130</v>
      </c>
      <c r="B100" s="154" t="s">
        <v>11674</v>
      </c>
      <c r="C100" s="154" t="s">
        <v>11682</v>
      </c>
      <c r="D100" s="147">
        <v>12502370</v>
      </c>
      <c r="E100" s="147" t="s">
        <v>12065</v>
      </c>
      <c r="F100" s="158" t="s">
        <v>11723</v>
      </c>
      <c r="G100" s="160" t="s">
        <v>12165</v>
      </c>
      <c r="H100" s="154" t="s">
        <v>14</v>
      </c>
      <c r="I100" s="150" t="s">
        <v>11402</v>
      </c>
      <c r="J100" s="147" t="s">
        <v>11401</v>
      </c>
      <c r="K100" s="152" t="s">
        <v>11583</v>
      </c>
      <c r="L100" s="153">
        <v>8.75</v>
      </c>
      <c r="M100" s="168" t="s">
        <v>11584</v>
      </c>
    </row>
    <row r="101" spans="1:13" x14ac:dyDescent="0.25">
      <c r="A101" s="175" t="s">
        <v>130</v>
      </c>
      <c r="B101" s="154" t="s">
        <v>11674</v>
      </c>
      <c r="C101" s="147">
        <v>6070</v>
      </c>
      <c r="D101" s="147">
        <v>12502370</v>
      </c>
      <c r="E101" s="145" t="s">
        <v>12066</v>
      </c>
      <c r="F101" s="158" t="s">
        <v>11683</v>
      </c>
      <c r="G101" s="160" t="s">
        <v>12165</v>
      </c>
      <c r="H101" s="154" t="s">
        <v>14</v>
      </c>
      <c r="I101" s="150" t="s">
        <v>11402</v>
      </c>
      <c r="J101" s="147" t="s">
        <v>11401</v>
      </c>
      <c r="K101" s="152" t="s">
        <v>11583</v>
      </c>
      <c r="L101" s="153">
        <v>8.75</v>
      </c>
      <c r="M101" s="168" t="s">
        <v>11584</v>
      </c>
    </row>
    <row r="102" spans="1:13" x14ac:dyDescent="0.25">
      <c r="A102" s="175" t="s">
        <v>130</v>
      </c>
      <c r="B102" s="154" t="s">
        <v>11674</v>
      </c>
      <c r="C102" s="147" t="s">
        <v>11684</v>
      </c>
      <c r="D102" s="147">
        <v>12502370</v>
      </c>
      <c r="E102" s="147" t="s">
        <v>12065</v>
      </c>
      <c r="F102" s="158" t="s">
        <v>11730</v>
      </c>
      <c r="G102" s="160" t="s">
        <v>12165</v>
      </c>
      <c r="H102" s="154" t="s">
        <v>14</v>
      </c>
      <c r="I102" s="150" t="s">
        <v>11402</v>
      </c>
      <c r="J102" s="147" t="s">
        <v>11401</v>
      </c>
      <c r="K102" s="152" t="s">
        <v>11583</v>
      </c>
      <c r="L102" s="153">
        <v>8.75</v>
      </c>
      <c r="M102" s="168" t="s">
        <v>11584</v>
      </c>
    </row>
    <row r="103" spans="1:13" x14ac:dyDescent="0.25">
      <c r="A103" s="175" t="s">
        <v>130</v>
      </c>
      <c r="B103" s="154" t="s">
        <v>11674</v>
      </c>
      <c r="C103" s="147">
        <v>6071</v>
      </c>
      <c r="D103" s="147">
        <v>12502370</v>
      </c>
      <c r="E103" s="145" t="s">
        <v>12066</v>
      </c>
      <c r="F103" s="158" t="s">
        <v>11685</v>
      </c>
      <c r="G103" s="160" t="s">
        <v>12165</v>
      </c>
      <c r="H103" s="154" t="s">
        <v>14</v>
      </c>
      <c r="I103" s="150" t="s">
        <v>11402</v>
      </c>
      <c r="J103" s="147" t="s">
        <v>11401</v>
      </c>
      <c r="K103" s="152" t="s">
        <v>11583</v>
      </c>
      <c r="L103" s="153">
        <v>8.75</v>
      </c>
      <c r="M103" s="168" t="s">
        <v>11584</v>
      </c>
    </row>
    <row r="104" spans="1:13" x14ac:dyDescent="0.25">
      <c r="A104" s="175" t="s">
        <v>130</v>
      </c>
      <c r="B104" s="154" t="s">
        <v>11674</v>
      </c>
      <c r="C104" s="147" t="s">
        <v>11686</v>
      </c>
      <c r="D104" s="147">
        <v>12502370</v>
      </c>
      <c r="E104" s="147" t="s">
        <v>12065</v>
      </c>
      <c r="F104" s="158" t="s">
        <v>11731</v>
      </c>
      <c r="G104" s="160" t="s">
        <v>12165</v>
      </c>
      <c r="H104" s="154" t="s">
        <v>14</v>
      </c>
      <c r="I104" s="150" t="s">
        <v>11402</v>
      </c>
      <c r="J104" s="147" t="s">
        <v>11401</v>
      </c>
      <c r="K104" s="152" t="s">
        <v>11583</v>
      </c>
      <c r="L104" s="153">
        <v>8.75</v>
      </c>
      <c r="M104" s="168" t="s">
        <v>11584</v>
      </c>
    </row>
    <row r="105" spans="1:13" x14ac:dyDescent="0.25">
      <c r="A105" s="175" t="s">
        <v>130</v>
      </c>
      <c r="B105" s="154" t="s">
        <v>11674</v>
      </c>
      <c r="C105" s="154">
        <v>6072</v>
      </c>
      <c r="D105" s="147">
        <v>12502370</v>
      </c>
      <c r="E105" s="145" t="s">
        <v>12066</v>
      </c>
      <c r="F105" s="158" t="s">
        <v>11732</v>
      </c>
      <c r="G105" s="160" t="s">
        <v>12165</v>
      </c>
      <c r="H105" s="154" t="s">
        <v>14</v>
      </c>
      <c r="I105" s="150" t="s">
        <v>11402</v>
      </c>
      <c r="J105" s="147" t="s">
        <v>11401</v>
      </c>
      <c r="K105" s="152" t="s">
        <v>11583</v>
      </c>
      <c r="L105" s="153">
        <v>8.75</v>
      </c>
      <c r="M105" s="168" t="s">
        <v>11584</v>
      </c>
    </row>
    <row r="106" spans="1:13" x14ac:dyDescent="0.25">
      <c r="A106" s="175" t="s">
        <v>130</v>
      </c>
      <c r="B106" s="154" t="s">
        <v>11674</v>
      </c>
      <c r="C106" s="147">
        <v>6073</v>
      </c>
      <c r="D106" s="147">
        <v>12502370</v>
      </c>
      <c r="E106" s="145" t="s">
        <v>12066</v>
      </c>
      <c r="F106" s="158" t="s">
        <v>11687</v>
      </c>
      <c r="G106" s="160" t="s">
        <v>12165</v>
      </c>
      <c r="H106" s="154" t="s">
        <v>14</v>
      </c>
      <c r="I106" s="150" t="s">
        <v>11402</v>
      </c>
      <c r="J106" s="147" t="s">
        <v>11401</v>
      </c>
      <c r="K106" s="152" t="s">
        <v>11583</v>
      </c>
      <c r="L106" s="153">
        <v>8.75</v>
      </c>
      <c r="M106" s="168" t="s">
        <v>11584</v>
      </c>
    </row>
    <row r="107" spans="1:13" x14ac:dyDescent="0.25">
      <c r="A107" s="175" t="s">
        <v>130</v>
      </c>
      <c r="B107" s="154" t="s">
        <v>11674</v>
      </c>
      <c r="C107" s="147" t="s">
        <v>11688</v>
      </c>
      <c r="D107" s="147">
        <v>12502370</v>
      </c>
      <c r="E107" s="147" t="s">
        <v>12065</v>
      </c>
      <c r="F107" s="158" t="s">
        <v>11724</v>
      </c>
      <c r="G107" s="160" t="s">
        <v>12165</v>
      </c>
      <c r="H107" s="154" t="s">
        <v>14</v>
      </c>
      <c r="I107" s="150" t="s">
        <v>11402</v>
      </c>
      <c r="J107" s="147" t="s">
        <v>11401</v>
      </c>
      <c r="K107" s="152" t="s">
        <v>11583</v>
      </c>
      <c r="L107" s="153">
        <v>8.75</v>
      </c>
      <c r="M107" s="168" t="s">
        <v>11584</v>
      </c>
    </row>
    <row r="108" spans="1:13" x14ac:dyDescent="0.25">
      <c r="A108" s="175" t="s">
        <v>130</v>
      </c>
      <c r="B108" s="154" t="s">
        <v>11674</v>
      </c>
      <c r="C108" s="147">
        <v>6074</v>
      </c>
      <c r="D108" s="147">
        <v>12502370</v>
      </c>
      <c r="E108" s="145" t="s">
        <v>12066</v>
      </c>
      <c r="F108" s="158" t="s">
        <v>11725</v>
      </c>
      <c r="G108" s="160" t="s">
        <v>12165</v>
      </c>
      <c r="H108" s="154" t="s">
        <v>14</v>
      </c>
      <c r="I108" s="150" t="s">
        <v>11402</v>
      </c>
      <c r="J108" s="147" t="s">
        <v>11401</v>
      </c>
      <c r="K108" s="152" t="s">
        <v>11583</v>
      </c>
      <c r="L108" s="153">
        <v>8.75</v>
      </c>
      <c r="M108" s="168" t="s">
        <v>11584</v>
      </c>
    </row>
    <row r="109" spans="1:13" x14ac:dyDescent="0.25">
      <c r="A109" s="175" t="s">
        <v>130</v>
      </c>
      <c r="B109" s="154" t="s">
        <v>11674</v>
      </c>
      <c r="C109" s="147" t="s">
        <v>11689</v>
      </c>
      <c r="D109" s="147">
        <v>12502370</v>
      </c>
      <c r="E109" s="147" t="s">
        <v>12065</v>
      </c>
      <c r="F109" s="158" t="s">
        <v>11726</v>
      </c>
      <c r="G109" s="160" t="s">
        <v>12165</v>
      </c>
      <c r="H109" s="154" t="s">
        <v>14</v>
      </c>
      <c r="I109" s="150" t="s">
        <v>11402</v>
      </c>
      <c r="J109" s="147" t="s">
        <v>11401</v>
      </c>
      <c r="K109" s="152" t="s">
        <v>11583</v>
      </c>
      <c r="L109" s="153">
        <v>8.75</v>
      </c>
      <c r="M109" s="168" t="s">
        <v>11584</v>
      </c>
    </row>
    <row r="110" spans="1:13" x14ac:dyDescent="0.25">
      <c r="A110" s="175" t="s">
        <v>130</v>
      </c>
      <c r="B110" s="154" t="s">
        <v>11674</v>
      </c>
      <c r="C110" s="147" t="s">
        <v>11690</v>
      </c>
      <c r="D110" s="147">
        <v>12502370</v>
      </c>
      <c r="E110" s="147" t="s">
        <v>12065</v>
      </c>
      <c r="F110" s="158" t="s">
        <v>11727</v>
      </c>
      <c r="G110" s="160" t="s">
        <v>12165</v>
      </c>
      <c r="H110" s="154" t="s">
        <v>14</v>
      </c>
      <c r="I110" s="150" t="s">
        <v>11402</v>
      </c>
      <c r="J110" s="147" t="s">
        <v>11401</v>
      </c>
      <c r="K110" s="152" t="s">
        <v>11583</v>
      </c>
      <c r="L110" s="153">
        <v>8.75</v>
      </c>
      <c r="M110" s="168" t="s">
        <v>11584</v>
      </c>
    </row>
    <row r="111" spans="1:13" x14ac:dyDescent="0.25">
      <c r="A111" s="175" t="s">
        <v>130</v>
      </c>
      <c r="B111" s="154" t="s">
        <v>11674</v>
      </c>
      <c r="C111" s="147" t="s">
        <v>11691</v>
      </c>
      <c r="D111" s="147">
        <v>12502370</v>
      </c>
      <c r="E111" s="147" t="s">
        <v>12065</v>
      </c>
      <c r="F111" s="158" t="s">
        <v>11728</v>
      </c>
      <c r="G111" s="160" t="s">
        <v>12165</v>
      </c>
      <c r="H111" s="154" t="s">
        <v>14</v>
      </c>
      <c r="I111" s="150" t="s">
        <v>11402</v>
      </c>
      <c r="J111" s="147" t="s">
        <v>11401</v>
      </c>
      <c r="K111" s="152" t="s">
        <v>11583</v>
      </c>
      <c r="L111" s="153">
        <v>8.75</v>
      </c>
      <c r="M111" s="168" t="s">
        <v>11584</v>
      </c>
    </row>
    <row r="112" spans="1:13" x14ac:dyDescent="0.25">
      <c r="A112" s="175" t="s">
        <v>130</v>
      </c>
      <c r="B112" s="154" t="s">
        <v>11674</v>
      </c>
      <c r="C112" s="147">
        <v>6302</v>
      </c>
      <c r="D112" s="147">
        <v>12502370</v>
      </c>
      <c r="E112" s="145" t="s">
        <v>12066</v>
      </c>
      <c r="F112" s="158" t="s">
        <v>11692</v>
      </c>
      <c r="G112" s="160" t="s">
        <v>12165</v>
      </c>
      <c r="H112" s="154" t="s">
        <v>14</v>
      </c>
      <c r="I112" s="150" t="s">
        <v>11402</v>
      </c>
      <c r="J112" s="147" t="s">
        <v>11401</v>
      </c>
      <c r="K112" s="152" t="s">
        <v>11583</v>
      </c>
      <c r="L112" s="153">
        <v>8.75</v>
      </c>
      <c r="M112" s="168" t="s">
        <v>11584</v>
      </c>
    </row>
    <row r="113" spans="1:13" x14ac:dyDescent="0.25">
      <c r="A113" s="175" t="s">
        <v>130</v>
      </c>
      <c r="B113" s="154" t="s">
        <v>11674</v>
      </c>
      <c r="C113" s="147" t="s">
        <v>11693</v>
      </c>
      <c r="D113" s="147">
        <v>12502370</v>
      </c>
      <c r="E113" s="147" t="s">
        <v>12065</v>
      </c>
      <c r="F113" s="158" t="s">
        <v>11729</v>
      </c>
      <c r="G113" s="160" t="s">
        <v>12165</v>
      </c>
      <c r="H113" s="154" t="s">
        <v>14</v>
      </c>
      <c r="I113" s="150" t="s">
        <v>11402</v>
      </c>
      <c r="J113" s="147" t="s">
        <v>11401</v>
      </c>
      <c r="K113" s="152" t="s">
        <v>11583</v>
      </c>
      <c r="L113" s="153">
        <v>8.75</v>
      </c>
      <c r="M113" s="168" t="s">
        <v>11584</v>
      </c>
    </row>
    <row r="114" spans="1:13" x14ac:dyDescent="0.25">
      <c r="A114" s="175" t="s">
        <v>130</v>
      </c>
      <c r="B114" s="154" t="s">
        <v>11674</v>
      </c>
      <c r="C114" s="154">
        <v>6307</v>
      </c>
      <c r="D114" s="147">
        <v>12502370</v>
      </c>
      <c r="E114" s="145" t="s">
        <v>12066</v>
      </c>
      <c r="F114" s="158" t="s">
        <v>11694</v>
      </c>
      <c r="G114" s="160" t="s">
        <v>12165</v>
      </c>
      <c r="H114" s="154" t="s">
        <v>14</v>
      </c>
      <c r="I114" s="150" t="s">
        <v>11402</v>
      </c>
      <c r="J114" s="147" t="s">
        <v>11401</v>
      </c>
      <c r="K114" s="152" t="s">
        <v>11583</v>
      </c>
      <c r="L114" s="153">
        <v>8.75</v>
      </c>
      <c r="M114" s="168" t="s">
        <v>11584</v>
      </c>
    </row>
    <row r="115" spans="1:13" x14ac:dyDescent="0.25">
      <c r="A115" s="175" t="s">
        <v>130</v>
      </c>
      <c r="B115" s="154" t="s">
        <v>11674</v>
      </c>
      <c r="C115" s="147">
        <v>6322</v>
      </c>
      <c r="D115" s="147">
        <v>12502370</v>
      </c>
      <c r="E115" s="145" t="s">
        <v>12066</v>
      </c>
      <c r="F115" s="158" t="s">
        <v>11695</v>
      </c>
      <c r="G115" s="160" t="s">
        <v>12165</v>
      </c>
      <c r="H115" s="154" t="s">
        <v>14</v>
      </c>
      <c r="I115" s="150" t="s">
        <v>11402</v>
      </c>
      <c r="J115" s="147" t="s">
        <v>11401</v>
      </c>
      <c r="K115" s="152" t="s">
        <v>11583</v>
      </c>
      <c r="L115" s="153">
        <v>8.75</v>
      </c>
      <c r="M115" s="168" t="s">
        <v>11584</v>
      </c>
    </row>
    <row r="116" spans="1:13" x14ac:dyDescent="0.25">
      <c r="A116" s="175" t="s">
        <v>130</v>
      </c>
      <c r="B116" s="154" t="s">
        <v>11674</v>
      </c>
      <c r="C116" s="147">
        <v>6008</v>
      </c>
      <c r="D116" s="147">
        <v>12502370</v>
      </c>
      <c r="E116" s="145" t="s">
        <v>12066</v>
      </c>
      <c r="F116" s="158" t="s">
        <v>11696</v>
      </c>
      <c r="G116" s="160" t="s">
        <v>12165</v>
      </c>
      <c r="H116" s="154" t="s">
        <v>14</v>
      </c>
      <c r="I116" s="165" t="s">
        <v>11402</v>
      </c>
      <c r="J116" s="147" t="s">
        <v>11401</v>
      </c>
      <c r="K116" s="152" t="s">
        <v>11583</v>
      </c>
      <c r="L116" s="153">
        <v>8.75</v>
      </c>
      <c r="M116" s="168" t="s">
        <v>11584</v>
      </c>
    </row>
    <row r="117" spans="1:13" x14ac:dyDescent="0.25">
      <c r="A117" s="175" t="s">
        <v>130</v>
      </c>
      <c r="B117" s="154" t="s">
        <v>11674</v>
      </c>
      <c r="C117" s="147">
        <v>6078</v>
      </c>
      <c r="D117" s="147">
        <v>12502370</v>
      </c>
      <c r="E117" s="145" t="s">
        <v>12066</v>
      </c>
      <c r="F117" s="158" t="s">
        <v>11733</v>
      </c>
      <c r="G117" s="160" t="s">
        <v>12165</v>
      </c>
      <c r="H117" s="154" t="s">
        <v>14</v>
      </c>
      <c r="I117" s="165" t="s">
        <v>11402</v>
      </c>
      <c r="J117" s="147" t="s">
        <v>11401</v>
      </c>
      <c r="K117" s="152" t="s">
        <v>11583</v>
      </c>
      <c r="L117" s="153">
        <v>8.75</v>
      </c>
      <c r="M117" s="168" t="s">
        <v>11584</v>
      </c>
    </row>
    <row r="118" spans="1:13" x14ac:dyDescent="0.25">
      <c r="A118" s="175" t="s">
        <v>130</v>
      </c>
      <c r="B118" s="154" t="s">
        <v>11674</v>
      </c>
      <c r="C118" s="147" t="s">
        <v>11697</v>
      </c>
      <c r="D118" s="147">
        <v>12502370</v>
      </c>
      <c r="E118" s="147" t="s">
        <v>12065</v>
      </c>
      <c r="F118" s="158" t="s">
        <v>11734</v>
      </c>
      <c r="G118" s="160" t="s">
        <v>12165</v>
      </c>
      <c r="H118" s="154" t="s">
        <v>14</v>
      </c>
      <c r="I118" s="165" t="s">
        <v>11402</v>
      </c>
      <c r="J118" s="147" t="s">
        <v>11401</v>
      </c>
      <c r="K118" s="152" t="s">
        <v>11583</v>
      </c>
      <c r="L118" s="153">
        <v>8.75</v>
      </c>
      <c r="M118" s="168" t="s">
        <v>11584</v>
      </c>
    </row>
    <row r="119" spans="1:13" x14ac:dyDescent="0.25">
      <c r="A119" s="175" t="s">
        <v>130</v>
      </c>
      <c r="B119" s="154" t="s">
        <v>11674</v>
      </c>
      <c r="C119" s="147">
        <v>6079</v>
      </c>
      <c r="D119" s="147">
        <v>12502370</v>
      </c>
      <c r="E119" s="145" t="s">
        <v>12066</v>
      </c>
      <c r="F119" s="158" t="s">
        <v>11698</v>
      </c>
      <c r="G119" s="160" t="s">
        <v>12165</v>
      </c>
      <c r="H119" s="154" t="s">
        <v>14</v>
      </c>
      <c r="I119" s="165" t="s">
        <v>11402</v>
      </c>
      <c r="J119" s="147" t="s">
        <v>11401</v>
      </c>
      <c r="K119" s="152" t="s">
        <v>11583</v>
      </c>
      <c r="L119" s="153">
        <v>8.75</v>
      </c>
      <c r="M119" s="168" t="s">
        <v>11584</v>
      </c>
    </row>
    <row r="120" spans="1:13" x14ac:dyDescent="0.25">
      <c r="A120" s="175" t="s">
        <v>130</v>
      </c>
      <c r="B120" s="154" t="s">
        <v>11674</v>
      </c>
      <c r="C120" s="147" t="s">
        <v>11699</v>
      </c>
      <c r="D120" s="147">
        <v>12502370</v>
      </c>
      <c r="E120" s="147" t="s">
        <v>12065</v>
      </c>
      <c r="F120" s="158" t="s">
        <v>11735</v>
      </c>
      <c r="G120" s="160" t="s">
        <v>12165</v>
      </c>
      <c r="H120" s="154" t="s">
        <v>14</v>
      </c>
      <c r="I120" s="165" t="s">
        <v>11402</v>
      </c>
      <c r="J120" s="147" t="s">
        <v>11401</v>
      </c>
      <c r="K120" s="152" t="s">
        <v>11583</v>
      </c>
      <c r="L120" s="153">
        <v>8.75</v>
      </c>
      <c r="M120" s="168" t="s">
        <v>11584</v>
      </c>
    </row>
    <row r="121" spans="1:13" x14ac:dyDescent="0.25">
      <c r="A121" s="175" t="s">
        <v>130</v>
      </c>
      <c r="B121" s="154" t="s">
        <v>11674</v>
      </c>
      <c r="C121" s="147" t="s">
        <v>11700</v>
      </c>
      <c r="D121" s="147">
        <v>12502370</v>
      </c>
      <c r="E121" s="147" t="s">
        <v>12065</v>
      </c>
      <c r="F121" s="158" t="s">
        <v>11736</v>
      </c>
      <c r="G121" s="160" t="s">
        <v>12165</v>
      </c>
      <c r="H121" s="154" t="s">
        <v>14</v>
      </c>
      <c r="I121" s="165" t="s">
        <v>11402</v>
      </c>
      <c r="J121" s="147" t="s">
        <v>11401</v>
      </c>
      <c r="K121" s="152" t="s">
        <v>11583</v>
      </c>
      <c r="L121" s="153">
        <v>8.75</v>
      </c>
      <c r="M121" s="168" t="s">
        <v>11584</v>
      </c>
    </row>
    <row r="122" spans="1:13" x14ac:dyDescent="0.25">
      <c r="A122" s="175" t="s">
        <v>130</v>
      </c>
      <c r="B122" s="154" t="s">
        <v>11674</v>
      </c>
      <c r="C122" s="147" t="s">
        <v>11701</v>
      </c>
      <c r="D122" s="147">
        <v>12502370</v>
      </c>
      <c r="E122" s="147" t="s">
        <v>12065</v>
      </c>
      <c r="F122" s="158" t="s">
        <v>11737</v>
      </c>
      <c r="G122" s="160" t="s">
        <v>12165</v>
      </c>
      <c r="H122" s="154" t="s">
        <v>14</v>
      </c>
      <c r="I122" s="165" t="s">
        <v>11402</v>
      </c>
      <c r="J122" s="147" t="s">
        <v>11401</v>
      </c>
      <c r="K122" s="152" t="s">
        <v>11583</v>
      </c>
      <c r="L122" s="153">
        <v>8.75</v>
      </c>
      <c r="M122" s="168" t="s">
        <v>11584</v>
      </c>
    </row>
    <row r="123" spans="1:13" x14ac:dyDescent="0.25">
      <c r="A123" s="175" t="s">
        <v>130</v>
      </c>
      <c r="B123" s="154" t="s">
        <v>11674</v>
      </c>
      <c r="C123" s="147">
        <v>6803</v>
      </c>
      <c r="D123" s="147">
        <v>12502470</v>
      </c>
      <c r="E123" s="145" t="s">
        <v>12066</v>
      </c>
      <c r="F123" s="158" t="s">
        <v>11702</v>
      </c>
      <c r="G123" s="160" t="s">
        <v>12165</v>
      </c>
      <c r="H123" s="154" t="s">
        <v>14</v>
      </c>
      <c r="I123" s="165" t="s">
        <v>564</v>
      </c>
      <c r="J123" s="147" t="s">
        <v>11401</v>
      </c>
      <c r="K123" s="152" t="s">
        <v>11583</v>
      </c>
      <c r="L123" s="153">
        <v>10.050000000000001</v>
      </c>
      <c r="M123" s="168" t="s">
        <v>11584</v>
      </c>
    </row>
    <row r="124" spans="1:13" x14ac:dyDescent="0.25">
      <c r="A124" s="175" t="s">
        <v>130</v>
      </c>
      <c r="B124" s="154" t="s">
        <v>11674</v>
      </c>
      <c r="C124" s="147">
        <v>6805</v>
      </c>
      <c r="D124" s="147">
        <v>12502470</v>
      </c>
      <c r="E124" s="145" t="s">
        <v>12066</v>
      </c>
      <c r="F124" s="158" t="s">
        <v>11703</v>
      </c>
      <c r="G124" s="160" t="s">
        <v>12165</v>
      </c>
      <c r="H124" s="154" t="s">
        <v>14</v>
      </c>
      <c r="I124" s="165" t="s">
        <v>564</v>
      </c>
      <c r="J124" s="147" t="s">
        <v>11401</v>
      </c>
      <c r="K124" s="152" t="s">
        <v>11583</v>
      </c>
      <c r="L124" s="153">
        <v>10.050000000000001</v>
      </c>
      <c r="M124" s="168" t="s">
        <v>11584</v>
      </c>
    </row>
    <row r="125" spans="1:13" x14ac:dyDescent="0.25">
      <c r="A125" s="175" t="s">
        <v>130</v>
      </c>
      <c r="B125" s="154" t="s">
        <v>11674</v>
      </c>
      <c r="C125" s="147">
        <v>6806</v>
      </c>
      <c r="D125" s="147">
        <v>12502470</v>
      </c>
      <c r="E125" s="145" t="s">
        <v>12066</v>
      </c>
      <c r="F125" s="158" t="s">
        <v>11704</v>
      </c>
      <c r="G125" s="160" t="s">
        <v>12165</v>
      </c>
      <c r="H125" s="154" t="s">
        <v>14</v>
      </c>
      <c r="I125" s="165" t="s">
        <v>564</v>
      </c>
      <c r="J125" s="147" t="s">
        <v>11401</v>
      </c>
      <c r="K125" s="152" t="s">
        <v>11583</v>
      </c>
      <c r="L125" s="153">
        <v>10.050000000000001</v>
      </c>
      <c r="M125" s="168" t="s">
        <v>11584</v>
      </c>
    </row>
    <row r="126" spans="1:13" x14ac:dyDescent="0.25">
      <c r="A126" s="175" t="s">
        <v>130</v>
      </c>
      <c r="B126" s="154" t="s">
        <v>11674</v>
      </c>
      <c r="C126" s="147">
        <v>6802</v>
      </c>
      <c r="D126" s="147">
        <v>12502470</v>
      </c>
      <c r="E126" s="145" t="s">
        <v>12066</v>
      </c>
      <c r="F126" s="158" t="s">
        <v>11705</v>
      </c>
      <c r="G126" s="160" t="s">
        <v>12165</v>
      </c>
      <c r="H126" s="154" t="s">
        <v>14</v>
      </c>
      <c r="I126" s="150" t="s">
        <v>564</v>
      </c>
      <c r="J126" s="147" t="s">
        <v>11401</v>
      </c>
      <c r="K126" s="152" t="s">
        <v>11583</v>
      </c>
      <c r="L126" s="153">
        <v>10.050000000000001</v>
      </c>
      <c r="M126" s="168" t="s">
        <v>11584</v>
      </c>
    </row>
    <row r="127" spans="1:13" x14ac:dyDescent="0.25">
      <c r="A127" s="175" t="s">
        <v>130</v>
      </c>
      <c r="B127" s="154" t="s">
        <v>11674</v>
      </c>
      <c r="C127" s="147">
        <v>6804</v>
      </c>
      <c r="D127" s="147">
        <v>12502470</v>
      </c>
      <c r="E127" s="145" t="s">
        <v>12066</v>
      </c>
      <c r="F127" s="158" t="s">
        <v>11738</v>
      </c>
      <c r="G127" s="160" t="s">
        <v>12165</v>
      </c>
      <c r="H127" s="154" t="s">
        <v>14</v>
      </c>
      <c r="I127" s="150" t="s">
        <v>564</v>
      </c>
      <c r="J127" s="147" t="s">
        <v>11401</v>
      </c>
      <c r="K127" s="152" t="s">
        <v>11583</v>
      </c>
      <c r="L127" s="153">
        <v>10.050000000000001</v>
      </c>
      <c r="M127" s="168" t="s">
        <v>11584</v>
      </c>
    </row>
    <row r="128" spans="1:13" x14ac:dyDescent="0.25">
      <c r="A128" s="175" t="s">
        <v>130</v>
      </c>
      <c r="B128" s="154" t="s">
        <v>11674</v>
      </c>
      <c r="C128" s="147">
        <v>6705</v>
      </c>
      <c r="D128" s="147">
        <v>12502570</v>
      </c>
      <c r="E128" s="145" t="s">
        <v>12066</v>
      </c>
      <c r="F128" s="158" t="s">
        <v>11706</v>
      </c>
      <c r="G128" s="160" t="s">
        <v>12165</v>
      </c>
      <c r="H128" s="154" t="s">
        <v>14</v>
      </c>
      <c r="I128" s="165" t="s">
        <v>865</v>
      </c>
      <c r="J128" s="147" t="s">
        <v>11401</v>
      </c>
      <c r="K128" s="152" t="s">
        <v>11583</v>
      </c>
      <c r="L128" s="153">
        <v>5.8</v>
      </c>
      <c r="M128" s="154" t="s">
        <v>11584</v>
      </c>
    </row>
    <row r="129" spans="1:13" x14ac:dyDescent="0.25">
      <c r="A129" s="175" t="s">
        <v>130</v>
      </c>
      <c r="B129" s="154" t="s">
        <v>11674</v>
      </c>
      <c r="C129" s="147">
        <v>6706</v>
      </c>
      <c r="D129" s="147">
        <v>12502570</v>
      </c>
      <c r="E129" s="145" t="s">
        <v>12066</v>
      </c>
      <c r="F129" s="158" t="s">
        <v>11707</v>
      </c>
      <c r="G129" s="160" t="s">
        <v>12165</v>
      </c>
      <c r="H129" s="154" t="s">
        <v>14</v>
      </c>
      <c r="I129" s="165" t="s">
        <v>865</v>
      </c>
      <c r="J129" s="147" t="s">
        <v>11401</v>
      </c>
      <c r="K129" s="152" t="s">
        <v>11583</v>
      </c>
      <c r="L129" s="153">
        <v>5.8</v>
      </c>
      <c r="M129" s="154" t="s">
        <v>11584</v>
      </c>
    </row>
    <row r="130" spans="1:13" x14ac:dyDescent="0.25">
      <c r="A130" s="15" t="s">
        <v>11740</v>
      </c>
      <c r="B130" s="17" t="s">
        <v>11739</v>
      </c>
      <c r="C130" s="17">
        <v>6054170</v>
      </c>
      <c r="D130" s="7">
        <v>6054170</v>
      </c>
      <c r="E130" s="145" t="s">
        <v>12066</v>
      </c>
      <c r="F130" s="190" t="s">
        <v>49</v>
      </c>
      <c r="G130" s="61" t="s">
        <v>50</v>
      </c>
      <c r="H130" s="7" t="s">
        <v>12</v>
      </c>
      <c r="I130" s="170" t="s">
        <v>51</v>
      </c>
      <c r="J130" s="7" t="s">
        <v>11</v>
      </c>
      <c r="K130" s="37" t="s">
        <v>11583</v>
      </c>
      <c r="L130" s="153">
        <v>7.4</v>
      </c>
      <c r="M130" s="168" t="s">
        <v>11584</v>
      </c>
    </row>
    <row r="131" spans="1:13" x14ac:dyDescent="0.25">
      <c r="A131" s="175" t="s">
        <v>12166</v>
      </c>
      <c r="B131" s="154" t="s">
        <v>11741</v>
      </c>
      <c r="C131" s="147">
        <v>4040</v>
      </c>
      <c r="D131" s="147">
        <v>12502670</v>
      </c>
      <c r="E131" s="145" t="s">
        <v>12066</v>
      </c>
      <c r="F131" s="158" t="s">
        <v>11742</v>
      </c>
      <c r="G131" s="159" t="s">
        <v>804</v>
      </c>
      <c r="H131" s="147" t="s">
        <v>14</v>
      </c>
      <c r="I131" s="150" t="s">
        <v>11402</v>
      </c>
      <c r="J131" s="147" t="s">
        <v>11401</v>
      </c>
      <c r="K131" s="152" t="s">
        <v>11583</v>
      </c>
      <c r="L131" s="153">
        <v>11.7</v>
      </c>
      <c r="M131" s="154" t="s">
        <v>11584</v>
      </c>
    </row>
    <row r="132" spans="1:13" x14ac:dyDescent="0.25">
      <c r="A132" s="175" t="s">
        <v>12166</v>
      </c>
      <c r="B132" s="154" t="s">
        <v>11741</v>
      </c>
      <c r="C132" s="147">
        <v>4041</v>
      </c>
      <c r="D132" s="147">
        <v>12502670</v>
      </c>
      <c r="E132" s="145" t="s">
        <v>12066</v>
      </c>
      <c r="F132" s="158" t="s">
        <v>11743</v>
      </c>
      <c r="G132" s="159" t="s">
        <v>804</v>
      </c>
      <c r="H132" s="147" t="s">
        <v>14</v>
      </c>
      <c r="I132" s="150" t="s">
        <v>11402</v>
      </c>
      <c r="J132" s="147" t="s">
        <v>11401</v>
      </c>
      <c r="K132" s="152" t="s">
        <v>11583</v>
      </c>
      <c r="L132" s="153">
        <v>11.7</v>
      </c>
      <c r="M132" s="154" t="s">
        <v>11584</v>
      </c>
    </row>
    <row r="133" spans="1:13" x14ac:dyDescent="0.25">
      <c r="A133" s="175" t="s">
        <v>12166</v>
      </c>
      <c r="B133" s="154" t="s">
        <v>11741</v>
      </c>
      <c r="C133" s="4">
        <v>4049</v>
      </c>
      <c r="D133" s="147">
        <v>12502670</v>
      </c>
      <c r="E133" s="145" t="s">
        <v>12066</v>
      </c>
      <c r="F133" s="158" t="s">
        <v>11744</v>
      </c>
      <c r="G133" s="159" t="s">
        <v>804</v>
      </c>
      <c r="H133" s="147" t="s">
        <v>14</v>
      </c>
      <c r="I133" s="150" t="s">
        <v>11402</v>
      </c>
      <c r="J133" s="147" t="s">
        <v>11401</v>
      </c>
      <c r="K133" s="152" t="s">
        <v>11583</v>
      </c>
      <c r="L133" s="153">
        <v>11.7</v>
      </c>
      <c r="M133" s="154" t="s">
        <v>11584</v>
      </c>
    </row>
    <row r="134" spans="1:13" x14ac:dyDescent="0.25">
      <c r="A134" s="175" t="s">
        <v>12166</v>
      </c>
      <c r="B134" s="154" t="s">
        <v>11741</v>
      </c>
      <c r="C134" s="4">
        <v>4054</v>
      </c>
      <c r="D134" s="147">
        <v>12502670</v>
      </c>
      <c r="E134" s="145" t="s">
        <v>12066</v>
      </c>
      <c r="F134" s="158" t="s">
        <v>11745</v>
      </c>
      <c r="G134" s="159" t="s">
        <v>804</v>
      </c>
      <c r="H134" s="147" t="s">
        <v>14</v>
      </c>
      <c r="I134" s="150" t="s">
        <v>11402</v>
      </c>
      <c r="J134" s="147" t="s">
        <v>11401</v>
      </c>
      <c r="K134" s="152" t="s">
        <v>11583</v>
      </c>
      <c r="L134" s="153">
        <v>11.7</v>
      </c>
      <c r="M134" s="154" t="s">
        <v>11584</v>
      </c>
    </row>
    <row r="135" spans="1:13" x14ac:dyDescent="0.25">
      <c r="A135" s="175" t="s">
        <v>12166</v>
      </c>
      <c r="B135" s="154" t="s">
        <v>11741</v>
      </c>
      <c r="C135" s="4">
        <v>4055</v>
      </c>
      <c r="D135" s="147">
        <v>12502670</v>
      </c>
      <c r="E135" s="145" t="s">
        <v>12066</v>
      </c>
      <c r="F135" s="158" t="s">
        <v>11746</v>
      </c>
      <c r="G135" s="159" t="s">
        <v>804</v>
      </c>
      <c r="H135" s="147" t="s">
        <v>14</v>
      </c>
      <c r="I135" s="150" t="s">
        <v>11402</v>
      </c>
      <c r="J135" s="147" t="s">
        <v>11401</v>
      </c>
      <c r="K135" s="152" t="s">
        <v>11583</v>
      </c>
      <c r="L135" s="153">
        <v>11.7</v>
      </c>
      <c r="M135" s="154" t="s">
        <v>11584</v>
      </c>
    </row>
    <row r="136" spans="1:13" x14ac:dyDescent="0.25">
      <c r="A136" s="175" t="s">
        <v>12166</v>
      </c>
      <c r="B136" s="154" t="s">
        <v>11741</v>
      </c>
      <c r="C136" s="4">
        <v>4060</v>
      </c>
      <c r="D136" s="147">
        <v>12502670</v>
      </c>
      <c r="E136" s="145" t="s">
        <v>12066</v>
      </c>
      <c r="F136" s="158" t="s">
        <v>11747</v>
      </c>
      <c r="G136" s="159" t="s">
        <v>804</v>
      </c>
      <c r="H136" s="147" t="s">
        <v>14</v>
      </c>
      <c r="I136" s="150" t="s">
        <v>11402</v>
      </c>
      <c r="J136" s="147" t="s">
        <v>11401</v>
      </c>
      <c r="K136" s="152" t="s">
        <v>11583</v>
      </c>
      <c r="L136" s="153">
        <v>11.7</v>
      </c>
      <c r="M136" s="154" t="s">
        <v>11584</v>
      </c>
    </row>
    <row r="137" spans="1:13" x14ac:dyDescent="0.25">
      <c r="A137" s="175" t="s">
        <v>12166</v>
      </c>
      <c r="B137" s="154" t="s">
        <v>11741</v>
      </c>
      <c r="C137" s="4">
        <v>4090</v>
      </c>
      <c r="D137" s="147">
        <v>12502670</v>
      </c>
      <c r="E137" s="145" t="s">
        <v>12066</v>
      </c>
      <c r="F137" s="158" t="s">
        <v>11748</v>
      </c>
      <c r="G137" s="159" t="s">
        <v>804</v>
      </c>
      <c r="H137" s="147" t="s">
        <v>14</v>
      </c>
      <c r="I137" s="150" t="s">
        <v>11402</v>
      </c>
      <c r="J137" s="147" t="s">
        <v>11401</v>
      </c>
      <c r="K137" s="152" t="s">
        <v>11583</v>
      </c>
      <c r="L137" s="153">
        <v>11.7</v>
      </c>
      <c r="M137" s="154" t="s">
        <v>11584</v>
      </c>
    </row>
    <row r="138" spans="1:13" x14ac:dyDescent="0.25">
      <c r="A138" s="175" t="s">
        <v>12166</v>
      </c>
      <c r="B138" s="154" t="s">
        <v>11741</v>
      </c>
      <c r="C138" s="4">
        <v>4093</v>
      </c>
      <c r="D138" s="147">
        <v>12502670</v>
      </c>
      <c r="E138" s="145" t="s">
        <v>12066</v>
      </c>
      <c r="F138" s="158" t="s">
        <v>11749</v>
      </c>
      <c r="G138" s="159" t="s">
        <v>804</v>
      </c>
      <c r="H138" s="147" t="s">
        <v>14</v>
      </c>
      <c r="I138" s="150" t="s">
        <v>11402</v>
      </c>
      <c r="J138" s="147" t="s">
        <v>11401</v>
      </c>
      <c r="K138" s="152" t="s">
        <v>11583</v>
      </c>
      <c r="L138" s="153">
        <v>11.7</v>
      </c>
      <c r="M138" s="154" t="s">
        <v>11584</v>
      </c>
    </row>
    <row r="139" spans="1:13" x14ac:dyDescent="0.25">
      <c r="A139" s="175" t="s">
        <v>12166</v>
      </c>
      <c r="B139" s="154" t="s">
        <v>11741</v>
      </c>
      <c r="C139" s="4">
        <v>4094</v>
      </c>
      <c r="D139" s="147">
        <v>12502670</v>
      </c>
      <c r="E139" s="145" t="s">
        <v>12066</v>
      </c>
      <c r="F139" s="158" t="s">
        <v>11750</v>
      </c>
      <c r="G139" s="159" t="s">
        <v>804</v>
      </c>
      <c r="H139" s="147" t="s">
        <v>14</v>
      </c>
      <c r="I139" s="150" t="s">
        <v>11402</v>
      </c>
      <c r="J139" s="147" t="s">
        <v>11401</v>
      </c>
      <c r="K139" s="152" t="s">
        <v>11583</v>
      </c>
      <c r="L139" s="153">
        <v>11.7</v>
      </c>
      <c r="M139" s="154" t="s">
        <v>11584</v>
      </c>
    </row>
    <row r="140" spans="1:13" x14ac:dyDescent="0.25">
      <c r="A140" s="175" t="s">
        <v>12166</v>
      </c>
      <c r="B140" s="154" t="s">
        <v>11741</v>
      </c>
      <c r="C140" s="4">
        <v>4320</v>
      </c>
      <c r="D140" s="147">
        <v>12502670</v>
      </c>
      <c r="E140" s="145" t="s">
        <v>12066</v>
      </c>
      <c r="F140" s="191" t="s">
        <v>11751</v>
      </c>
      <c r="G140" s="159" t="s">
        <v>804</v>
      </c>
      <c r="H140" s="147" t="s">
        <v>14</v>
      </c>
      <c r="I140" s="150" t="s">
        <v>11402</v>
      </c>
      <c r="J140" s="147" t="s">
        <v>11401</v>
      </c>
      <c r="K140" s="152" t="s">
        <v>11583</v>
      </c>
      <c r="L140" s="153">
        <v>11.7</v>
      </c>
      <c r="M140" s="154"/>
    </row>
    <row r="141" spans="1:13" x14ac:dyDescent="0.25">
      <c r="A141" s="175" t="s">
        <v>12166</v>
      </c>
      <c r="B141" s="154" t="s">
        <v>11741</v>
      </c>
      <c r="C141" s="4">
        <v>4321</v>
      </c>
      <c r="D141" s="147">
        <v>12502670</v>
      </c>
      <c r="E141" s="145" t="s">
        <v>12066</v>
      </c>
      <c r="F141" s="192" t="s">
        <v>11752</v>
      </c>
      <c r="G141" s="159" t="s">
        <v>804</v>
      </c>
      <c r="H141" s="147" t="s">
        <v>14</v>
      </c>
      <c r="I141" s="150" t="s">
        <v>11402</v>
      </c>
      <c r="J141" s="147" t="s">
        <v>11401</v>
      </c>
      <c r="K141" s="152" t="s">
        <v>11583</v>
      </c>
      <c r="L141" s="153">
        <v>11.7</v>
      </c>
      <c r="M141" s="154" t="s">
        <v>11584</v>
      </c>
    </row>
    <row r="142" spans="1:13" x14ac:dyDescent="0.25">
      <c r="A142" s="175" t="s">
        <v>12166</v>
      </c>
      <c r="B142" s="154" t="s">
        <v>11741</v>
      </c>
      <c r="C142" s="4">
        <v>4322</v>
      </c>
      <c r="D142" s="147">
        <v>12502670</v>
      </c>
      <c r="E142" s="145" t="s">
        <v>12066</v>
      </c>
      <c r="F142" s="192" t="s">
        <v>11753</v>
      </c>
      <c r="G142" s="159" t="s">
        <v>804</v>
      </c>
      <c r="H142" s="147" t="s">
        <v>14</v>
      </c>
      <c r="I142" s="150" t="s">
        <v>11402</v>
      </c>
      <c r="J142" s="147" t="s">
        <v>11401</v>
      </c>
      <c r="K142" s="152" t="s">
        <v>11583</v>
      </c>
      <c r="L142" s="153">
        <v>11.7</v>
      </c>
      <c r="M142" s="154" t="s">
        <v>11584</v>
      </c>
    </row>
    <row r="143" spans="1:13" x14ac:dyDescent="0.25">
      <c r="A143" s="175" t="s">
        <v>12166</v>
      </c>
      <c r="B143" s="154" t="s">
        <v>11741</v>
      </c>
      <c r="C143" s="4">
        <v>4323</v>
      </c>
      <c r="D143" s="147">
        <v>12502670</v>
      </c>
      <c r="E143" s="145" t="s">
        <v>12066</v>
      </c>
      <c r="F143" s="192" t="s">
        <v>11754</v>
      </c>
      <c r="G143" s="159" t="s">
        <v>804</v>
      </c>
      <c r="H143" s="147" t="s">
        <v>14</v>
      </c>
      <c r="I143" s="150" t="s">
        <v>11402</v>
      </c>
      <c r="J143" s="147" t="s">
        <v>11401</v>
      </c>
      <c r="K143" s="152" t="s">
        <v>11583</v>
      </c>
      <c r="L143" s="153">
        <v>11.7</v>
      </c>
      <c r="M143" s="154" t="s">
        <v>11584</v>
      </c>
    </row>
    <row r="144" spans="1:13" x14ac:dyDescent="0.25">
      <c r="A144" s="175" t="s">
        <v>12166</v>
      </c>
      <c r="B144" s="154" t="s">
        <v>11741</v>
      </c>
      <c r="C144" s="4">
        <v>4331</v>
      </c>
      <c r="D144" s="147">
        <v>12502670</v>
      </c>
      <c r="E144" s="145" t="s">
        <v>12066</v>
      </c>
      <c r="F144" s="192" t="s">
        <v>11755</v>
      </c>
      <c r="G144" s="159" t="s">
        <v>804</v>
      </c>
      <c r="H144" s="147" t="s">
        <v>14</v>
      </c>
      <c r="I144" s="150" t="s">
        <v>11402</v>
      </c>
      <c r="J144" s="147" t="s">
        <v>11401</v>
      </c>
      <c r="K144" s="152" t="s">
        <v>11583</v>
      </c>
      <c r="L144" s="153">
        <v>11.7</v>
      </c>
      <c r="M144" s="154" t="s">
        <v>11584</v>
      </c>
    </row>
    <row r="145" spans="1:13" x14ac:dyDescent="0.25">
      <c r="A145" s="175" t="s">
        <v>12166</v>
      </c>
      <c r="B145" s="154" t="s">
        <v>11741</v>
      </c>
      <c r="C145" s="4">
        <v>4335</v>
      </c>
      <c r="D145" s="147">
        <v>12502670</v>
      </c>
      <c r="E145" s="145" t="s">
        <v>12066</v>
      </c>
      <c r="F145" s="192" t="s">
        <v>11756</v>
      </c>
      <c r="G145" s="159" t="s">
        <v>804</v>
      </c>
      <c r="H145" s="147" t="s">
        <v>14</v>
      </c>
      <c r="I145" s="150" t="s">
        <v>11402</v>
      </c>
      <c r="J145" s="147" t="s">
        <v>11401</v>
      </c>
      <c r="K145" s="152" t="s">
        <v>11583</v>
      </c>
      <c r="L145" s="153">
        <v>11.7</v>
      </c>
      <c r="M145" s="154" t="s">
        <v>11584</v>
      </c>
    </row>
    <row r="146" spans="1:13" x14ac:dyDescent="0.25">
      <c r="A146" s="175" t="s">
        <v>12166</v>
      </c>
      <c r="B146" s="154" t="s">
        <v>11741</v>
      </c>
      <c r="C146" s="4" t="s">
        <v>11757</v>
      </c>
      <c r="D146" s="147">
        <v>12502670</v>
      </c>
      <c r="E146" s="147" t="s">
        <v>12065</v>
      </c>
      <c r="F146" s="192" t="s">
        <v>11742</v>
      </c>
      <c r="G146" s="159" t="s">
        <v>804</v>
      </c>
      <c r="H146" s="147" t="s">
        <v>14</v>
      </c>
      <c r="I146" s="150" t="s">
        <v>11402</v>
      </c>
      <c r="J146" s="147" t="s">
        <v>11401</v>
      </c>
      <c r="K146" s="152" t="s">
        <v>11583</v>
      </c>
      <c r="L146" s="153">
        <v>11.7</v>
      </c>
      <c r="M146" s="154" t="s">
        <v>11584</v>
      </c>
    </row>
    <row r="147" spans="1:13" x14ac:dyDescent="0.25">
      <c r="A147" s="175" t="s">
        <v>12166</v>
      </c>
      <c r="B147" s="154" t="s">
        <v>11741</v>
      </c>
      <c r="C147" s="4" t="s">
        <v>11758</v>
      </c>
      <c r="D147" s="147">
        <v>12502670</v>
      </c>
      <c r="E147" s="147" t="s">
        <v>12065</v>
      </c>
      <c r="F147" s="192" t="s">
        <v>11743</v>
      </c>
      <c r="G147" s="159" t="s">
        <v>804</v>
      </c>
      <c r="H147" s="147" t="s">
        <v>14</v>
      </c>
      <c r="I147" s="150" t="s">
        <v>11402</v>
      </c>
      <c r="J147" s="147" t="s">
        <v>11401</v>
      </c>
      <c r="K147" s="152" t="s">
        <v>11583</v>
      </c>
      <c r="L147" s="153">
        <v>11.7</v>
      </c>
      <c r="M147" s="154" t="s">
        <v>11584</v>
      </c>
    </row>
    <row r="148" spans="1:13" x14ac:dyDescent="0.25">
      <c r="A148" s="175" t="s">
        <v>12166</v>
      </c>
      <c r="B148" s="154" t="s">
        <v>11741</v>
      </c>
      <c r="C148" s="147" t="s">
        <v>11759</v>
      </c>
      <c r="D148" s="147">
        <v>12502670</v>
      </c>
      <c r="E148" s="147" t="s">
        <v>12065</v>
      </c>
      <c r="F148" s="192" t="s">
        <v>11753</v>
      </c>
      <c r="G148" s="159" t="s">
        <v>804</v>
      </c>
      <c r="H148" s="147" t="s">
        <v>14</v>
      </c>
      <c r="I148" s="150" t="s">
        <v>11402</v>
      </c>
      <c r="J148" s="147" t="s">
        <v>11401</v>
      </c>
      <c r="K148" s="152" t="s">
        <v>11583</v>
      </c>
      <c r="L148" s="153">
        <v>11.7</v>
      </c>
      <c r="M148" s="154" t="s">
        <v>11584</v>
      </c>
    </row>
    <row r="149" spans="1:13" x14ac:dyDescent="0.25">
      <c r="A149" s="175" t="s">
        <v>12166</v>
      </c>
      <c r="B149" s="154" t="s">
        <v>11741</v>
      </c>
      <c r="C149" s="147" t="s">
        <v>11760</v>
      </c>
      <c r="D149" s="147">
        <v>12502670</v>
      </c>
      <c r="E149" s="147" t="s">
        <v>12065</v>
      </c>
      <c r="F149" s="192" t="s">
        <v>11755</v>
      </c>
      <c r="G149" s="159" t="s">
        <v>804</v>
      </c>
      <c r="H149" s="147" t="s">
        <v>14</v>
      </c>
      <c r="I149" s="150" t="s">
        <v>11402</v>
      </c>
      <c r="J149" s="147" t="s">
        <v>11401</v>
      </c>
      <c r="K149" s="152" t="s">
        <v>11583</v>
      </c>
      <c r="L149" s="153">
        <v>11.7</v>
      </c>
      <c r="M149" s="154" t="s">
        <v>11584</v>
      </c>
    </row>
    <row r="150" spans="1:13" x14ac:dyDescent="0.25">
      <c r="A150" s="175" t="s">
        <v>12166</v>
      </c>
      <c r="B150" s="154" t="s">
        <v>11741</v>
      </c>
      <c r="C150" s="147" t="s">
        <v>11761</v>
      </c>
      <c r="D150" s="147">
        <v>12502670</v>
      </c>
      <c r="E150" s="147" t="s">
        <v>12065</v>
      </c>
      <c r="F150" s="192" t="s">
        <v>11750</v>
      </c>
      <c r="G150" s="159" t="s">
        <v>804</v>
      </c>
      <c r="H150" s="147" t="s">
        <v>14</v>
      </c>
      <c r="I150" s="150" t="s">
        <v>11402</v>
      </c>
      <c r="J150" s="147" t="s">
        <v>11401</v>
      </c>
      <c r="K150" s="152" t="s">
        <v>11583</v>
      </c>
      <c r="L150" s="153">
        <v>11.7</v>
      </c>
      <c r="M150" s="154" t="s">
        <v>11584</v>
      </c>
    </row>
    <row r="151" spans="1:13" x14ac:dyDescent="0.25">
      <c r="A151" s="175" t="s">
        <v>11762</v>
      </c>
      <c r="B151" s="154" t="s">
        <v>11804</v>
      </c>
      <c r="C151" s="147">
        <v>2001</v>
      </c>
      <c r="D151" s="147">
        <v>12037171</v>
      </c>
      <c r="E151" s="145" t="s">
        <v>12066</v>
      </c>
      <c r="F151" s="192" t="s">
        <v>1384</v>
      </c>
      <c r="G151" s="163" t="s">
        <v>11459</v>
      </c>
      <c r="H151" s="147" t="s">
        <v>14</v>
      </c>
      <c r="I151" s="150" t="s">
        <v>11402</v>
      </c>
      <c r="J151" s="147" t="s">
        <v>11401</v>
      </c>
      <c r="K151" s="152" t="s">
        <v>11583</v>
      </c>
      <c r="L151" s="153">
        <v>10.85</v>
      </c>
      <c r="M151" s="154" t="s">
        <v>11584</v>
      </c>
    </row>
    <row r="152" spans="1:13" x14ac:dyDescent="0.25">
      <c r="A152" s="175" t="s">
        <v>11762</v>
      </c>
      <c r="B152" s="154" t="s">
        <v>11804</v>
      </c>
      <c r="C152" s="147">
        <v>2002</v>
      </c>
      <c r="D152" s="147">
        <v>12037171</v>
      </c>
      <c r="E152" s="145" t="s">
        <v>12066</v>
      </c>
      <c r="F152" s="192" t="s">
        <v>1385</v>
      </c>
      <c r="G152" s="163" t="s">
        <v>11459</v>
      </c>
      <c r="H152" s="147" t="s">
        <v>14</v>
      </c>
      <c r="I152" s="150" t="s">
        <v>11402</v>
      </c>
      <c r="J152" s="147" t="s">
        <v>11401</v>
      </c>
      <c r="K152" s="152" t="s">
        <v>11583</v>
      </c>
      <c r="L152" s="153">
        <v>10.85</v>
      </c>
      <c r="M152" s="154" t="s">
        <v>11584</v>
      </c>
    </row>
    <row r="153" spans="1:13" x14ac:dyDescent="0.25">
      <c r="A153" s="175" t="s">
        <v>11762</v>
      </c>
      <c r="B153" s="154" t="s">
        <v>11804</v>
      </c>
      <c r="C153" s="147">
        <v>2005</v>
      </c>
      <c r="D153" s="147">
        <v>12037171</v>
      </c>
      <c r="E153" s="145" t="s">
        <v>12066</v>
      </c>
      <c r="F153" s="192" t="s">
        <v>11764</v>
      </c>
      <c r="G153" s="163" t="s">
        <v>11459</v>
      </c>
      <c r="H153" s="147" t="s">
        <v>14</v>
      </c>
      <c r="I153" s="150" t="s">
        <v>11402</v>
      </c>
      <c r="J153" s="147" t="s">
        <v>11401</v>
      </c>
      <c r="K153" s="152" t="s">
        <v>11583</v>
      </c>
      <c r="L153" s="153">
        <v>10.85</v>
      </c>
      <c r="M153" s="154" t="s">
        <v>11584</v>
      </c>
    </row>
    <row r="154" spans="1:13" x14ac:dyDescent="0.25">
      <c r="A154" s="175" t="s">
        <v>11762</v>
      </c>
      <c r="B154" s="154" t="s">
        <v>11804</v>
      </c>
      <c r="C154" s="147">
        <v>2006</v>
      </c>
      <c r="D154" s="147">
        <v>12037171</v>
      </c>
      <c r="E154" s="145" t="s">
        <v>12066</v>
      </c>
      <c r="F154" s="192" t="s">
        <v>1389</v>
      </c>
      <c r="G154" s="163" t="s">
        <v>11459</v>
      </c>
      <c r="H154" s="147" t="s">
        <v>14</v>
      </c>
      <c r="I154" s="150" t="s">
        <v>11402</v>
      </c>
      <c r="J154" s="147" t="s">
        <v>11401</v>
      </c>
      <c r="K154" s="152" t="s">
        <v>11583</v>
      </c>
      <c r="L154" s="153">
        <v>10.85</v>
      </c>
      <c r="M154" s="154" t="s">
        <v>11584</v>
      </c>
    </row>
    <row r="155" spans="1:13" x14ac:dyDescent="0.25">
      <c r="A155" s="175" t="s">
        <v>11762</v>
      </c>
      <c r="B155" s="154" t="s">
        <v>11804</v>
      </c>
      <c r="C155" s="147">
        <v>2040</v>
      </c>
      <c r="D155" s="147">
        <v>12037171</v>
      </c>
      <c r="E155" s="145" t="s">
        <v>12066</v>
      </c>
      <c r="F155" s="192" t="s">
        <v>1392</v>
      </c>
      <c r="G155" s="163" t="s">
        <v>11459</v>
      </c>
      <c r="H155" s="147" t="s">
        <v>14</v>
      </c>
      <c r="I155" s="150" t="s">
        <v>11402</v>
      </c>
      <c r="J155" s="147" t="s">
        <v>11401</v>
      </c>
      <c r="K155" s="152" t="s">
        <v>11583</v>
      </c>
      <c r="L155" s="153">
        <v>10.85</v>
      </c>
      <c r="M155" s="154" t="s">
        <v>11584</v>
      </c>
    </row>
    <row r="156" spans="1:13" x14ac:dyDescent="0.25">
      <c r="A156" s="175" t="s">
        <v>11762</v>
      </c>
      <c r="B156" s="154" t="s">
        <v>11804</v>
      </c>
      <c r="C156" s="147">
        <v>2044</v>
      </c>
      <c r="D156" s="147">
        <v>12037171</v>
      </c>
      <c r="E156" s="145" t="s">
        <v>12066</v>
      </c>
      <c r="F156" s="158" t="s">
        <v>1397</v>
      </c>
      <c r="G156" s="163" t="s">
        <v>11459</v>
      </c>
      <c r="H156" s="147" t="s">
        <v>14</v>
      </c>
      <c r="I156" s="150" t="s">
        <v>11402</v>
      </c>
      <c r="J156" s="147" t="s">
        <v>11401</v>
      </c>
      <c r="K156" s="152" t="s">
        <v>11583</v>
      </c>
      <c r="L156" s="153">
        <v>10.85</v>
      </c>
      <c r="M156" s="154" t="s">
        <v>11584</v>
      </c>
    </row>
    <row r="157" spans="1:13" x14ac:dyDescent="0.25">
      <c r="A157" s="175" t="s">
        <v>11762</v>
      </c>
      <c r="B157" s="154" t="s">
        <v>11804</v>
      </c>
      <c r="C157" s="147">
        <v>2063</v>
      </c>
      <c r="D157" s="147">
        <v>12037171</v>
      </c>
      <c r="E157" s="145" t="s">
        <v>12066</v>
      </c>
      <c r="F157" s="158" t="s">
        <v>11765</v>
      </c>
      <c r="G157" s="163" t="s">
        <v>11459</v>
      </c>
      <c r="H157" s="147" t="s">
        <v>14</v>
      </c>
      <c r="I157" s="150" t="s">
        <v>11402</v>
      </c>
      <c r="J157" s="147" t="s">
        <v>11401</v>
      </c>
      <c r="K157" s="152" t="s">
        <v>11583</v>
      </c>
      <c r="L157" s="153">
        <v>10.85</v>
      </c>
      <c r="M157" s="154" t="s">
        <v>11584</v>
      </c>
    </row>
    <row r="158" spans="1:13" x14ac:dyDescent="0.25">
      <c r="A158" s="175" t="s">
        <v>11762</v>
      </c>
      <c r="B158" s="154" t="s">
        <v>11804</v>
      </c>
      <c r="C158" s="148">
        <v>2304</v>
      </c>
      <c r="D158" s="147">
        <v>12037171</v>
      </c>
      <c r="E158" s="145" t="s">
        <v>12066</v>
      </c>
      <c r="F158" s="158" t="s">
        <v>1408</v>
      </c>
      <c r="G158" s="163" t="s">
        <v>11459</v>
      </c>
      <c r="H158" s="147" t="s">
        <v>14</v>
      </c>
      <c r="I158" s="150" t="s">
        <v>11402</v>
      </c>
      <c r="J158" s="147" t="s">
        <v>11401</v>
      </c>
      <c r="K158" s="152" t="s">
        <v>11583</v>
      </c>
      <c r="L158" s="153">
        <v>10.85</v>
      </c>
      <c r="M158" s="154" t="s">
        <v>11584</v>
      </c>
    </row>
    <row r="159" spans="1:13" x14ac:dyDescent="0.25">
      <c r="A159" s="175" t="s">
        <v>11762</v>
      </c>
      <c r="B159" s="154" t="s">
        <v>11804</v>
      </c>
      <c r="C159" s="148">
        <v>2322</v>
      </c>
      <c r="D159" s="147">
        <v>12037171</v>
      </c>
      <c r="E159" s="145" t="s">
        <v>12066</v>
      </c>
      <c r="F159" s="158" t="s">
        <v>1413</v>
      </c>
      <c r="G159" s="163" t="s">
        <v>11459</v>
      </c>
      <c r="H159" s="147" t="s">
        <v>14</v>
      </c>
      <c r="I159" s="150" t="s">
        <v>11402</v>
      </c>
      <c r="J159" s="147" t="s">
        <v>11401</v>
      </c>
      <c r="K159" s="152" t="s">
        <v>11583</v>
      </c>
      <c r="L159" s="153">
        <v>10.85</v>
      </c>
      <c r="M159" s="154" t="s">
        <v>11584</v>
      </c>
    </row>
    <row r="160" spans="1:13" x14ac:dyDescent="0.25">
      <c r="A160" s="175" t="s">
        <v>11762</v>
      </c>
      <c r="B160" s="154" t="s">
        <v>11804</v>
      </c>
      <c r="C160" s="148">
        <v>2373</v>
      </c>
      <c r="D160" s="147">
        <v>12037171</v>
      </c>
      <c r="E160" s="145" t="s">
        <v>12066</v>
      </c>
      <c r="F160" s="158" t="s">
        <v>1416</v>
      </c>
      <c r="G160" s="163" t="s">
        <v>11459</v>
      </c>
      <c r="H160" s="148" t="s">
        <v>14</v>
      </c>
      <c r="I160" s="150" t="s">
        <v>11402</v>
      </c>
      <c r="J160" s="147" t="s">
        <v>11401</v>
      </c>
      <c r="K160" s="152" t="s">
        <v>11583</v>
      </c>
      <c r="L160" s="153">
        <v>10.85</v>
      </c>
      <c r="M160" s="154" t="s">
        <v>11584</v>
      </c>
    </row>
    <row r="161" spans="1:13" x14ac:dyDescent="0.25">
      <c r="A161" s="175" t="s">
        <v>11762</v>
      </c>
      <c r="B161" s="154" t="s">
        <v>11804</v>
      </c>
      <c r="C161" s="148">
        <v>3002</v>
      </c>
      <c r="D161" s="145" t="s">
        <v>11766</v>
      </c>
      <c r="E161" s="145" t="s">
        <v>12066</v>
      </c>
      <c r="F161" s="40" t="s">
        <v>11767</v>
      </c>
      <c r="G161" s="150" t="s">
        <v>11478</v>
      </c>
      <c r="H161" s="154" t="s">
        <v>14</v>
      </c>
      <c r="I161" s="150" t="s">
        <v>11402</v>
      </c>
      <c r="J161" s="154" t="s">
        <v>11401</v>
      </c>
      <c r="K161" s="152" t="s">
        <v>11583</v>
      </c>
      <c r="L161" s="153">
        <v>10.199999999999999</v>
      </c>
      <c r="M161" s="154" t="s">
        <v>11584</v>
      </c>
    </row>
    <row r="162" spans="1:13" x14ac:dyDescent="0.25">
      <c r="A162" s="175" t="s">
        <v>11762</v>
      </c>
      <c r="B162" s="154" t="s">
        <v>11804</v>
      </c>
      <c r="C162" s="148">
        <v>3003</v>
      </c>
      <c r="D162" s="145" t="s">
        <v>11766</v>
      </c>
      <c r="E162" s="145" t="s">
        <v>12066</v>
      </c>
      <c r="F162" s="40" t="s">
        <v>12158</v>
      </c>
      <c r="G162" s="150" t="s">
        <v>11478</v>
      </c>
      <c r="H162" s="154" t="s">
        <v>14</v>
      </c>
      <c r="I162" s="150" t="s">
        <v>11402</v>
      </c>
      <c r="J162" s="154" t="s">
        <v>11401</v>
      </c>
      <c r="K162" s="152" t="s">
        <v>11583</v>
      </c>
      <c r="L162" s="153">
        <v>10.199999999999999</v>
      </c>
      <c r="M162" s="154" t="s">
        <v>11584</v>
      </c>
    </row>
    <row r="163" spans="1:13" x14ac:dyDescent="0.25">
      <c r="A163" s="175" t="s">
        <v>11762</v>
      </c>
      <c r="B163" s="154" t="s">
        <v>11804</v>
      </c>
      <c r="C163" s="148">
        <v>3004</v>
      </c>
      <c r="D163" s="145" t="s">
        <v>11766</v>
      </c>
      <c r="E163" s="145" t="s">
        <v>12066</v>
      </c>
      <c r="F163" s="40" t="s">
        <v>11768</v>
      </c>
      <c r="G163" s="150" t="s">
        <v>11478</v>
      </c>
      <c r="H163" s="154" t="s">
        <v>14</v>
      </c>
      <c r="I163" s="150" t="s">
        <v>11402</v>
      </c>
      <c r="J163" s="154" t="s">
        <v>11401</v>
      </c>
      <c r="K163" s="152" t="s">
        <v>11583</v>
      </c>
      <c r="L163" s="153">
        <v>10.199999999999999</v>
      </c>
      <c r="M163" s="154" t="s">
        <v>11584</v>
      </c>
    </row>
    <row r="164" spans="1:13" x14ac:dyDescent="0.25">
      <c r="A164" s="175" t="s">
        <v>11762</v>
      </c>
      <c r="B164" s="154" t="s">
        <v>11804</v>
      </c>
      <c r="C164" s="148">
        <v>3005</v>
      </c>
      <c r="D164" s="145" t="s">
        <v>11766</v>
      </c>
      <c r="E164" s="145" t="s">
        <v>12066</v>
      </c>
      <c r="F164" s="40" t="s">
        <v>11769</v>
      </c>
      <c r="G164" s="150" t="s">
        <v>11478</v>
      </c>
      <c r="H164" s="154" t="s">
        <v>14</v>
      </c>
      <c r="I164" s="150" t="s">
        <v>11402</v>
      </c>
      <c r="J164" s="154" t="s">
        <v>11401</v>
      </c>
      <c r="K164" s="152" t="s">
        <v>11583</v>
      </c>
      <c r="L164" s="153">
        <v>10.199999999999999</v>
      </c>
      <c r="M164" s="154" t="s">
        <v>11584</v>
      </c>
    </row>
    <row r="165" spans="1:13" x14ac:dyDescent="0.25">
      <c r="A165" s="175" t="s">
        <v>11762</v>
      </c>
      <c r="B165" s="154" t="s">
        <v>11804</v>
      </c>
      <c r="C165" s="148">
        <v>3006</v>
      </c>
      <c r="D165" s="145" t="s">
        <v>11766</v>
      </c>
      <c r="E165" s="145" t="s">
        <v>12066</v>
      </c>
      <c r="F165" s="150" t="s">
        <v>12161</v>
      </c>
      <c r="G165" s="150" t="s">
        <v>11478</v>
      </c>
      <c r="H165" s="154" t="s">
        <v>14</v>
      </c>
      <c r="I165" s="150" t="s">
        <v>11402</v>
      </c>
      <c r="J165" s="154" t="s">
        <v>11401</v>
      </c>
      <c r="K165" s="152" t="s">
        <v>11583</v>
      </c>
      <c r="L165" s="153">
        <v>10.199999999999999</v>
      </c>
      <c r="M165" s="154" t="s">
        <v>11584</v>
      </c>
    </row>
    <row r="166" spans="1:13" x14ac:dyDescent="0.25">
      <c r="A166" s="175" t="s">
        <v>11762</v>
      </c>
      <c r="B166" s="154" t="s">
        <v>11804</v>
      </c>
      <c r="C166" s="148">
        <v>3007</v>
      </c>
      <c r="D166" s="145" t="s">
        <v>11766</v>
      </c>
      <c r="E166" s="145" t="s">
        <v>12066</v>
      </c>
      <c r="F166" s="40" t="s">
        <v>11770</v>
      </c>
      <c r="G166" s="150" t="s">
        <v>11478</v>
      </c>
      <c r="H166" s="154" t="s">
        <v>14</v>
      </c>
      <c r="I166" s="150" t="s">
        <v>11402</v>
      </c>
      <c r="J166" s="154" t="s">
        <v>11401</v>
      </c>
      <c r="K166" s="152" t="s">
        <v>11583</v>
      </c>
      <c r="L166" s="153">
        <v>10.199999999999999</v>
      </c>
      <c r="M166" s="154" t="s">
        <v>11584</v>
      </c>
    </row>
    <row r="167" spans="1:13" x14ac:dyDescent="0.25">
      <c r="A167" s="175" t="s">
        <v>11762</v>
      </c>
      <c r="B167" s="154" t="s">
        <v>11804</v>
      </c>
      <c r="C167" s="148">
        <v>3008</v>
      </c>
      <c r="D167" s="145" t="s">
        <v>11766</v>
      </c>
      <c r="E167" s="145" t="s">
        <v>12066</v>
      </c>
      <c r="F167" s="40" t="s">
        <v>11771</v>
      </c>
      <c r="G167" s="150" t="s">
        <v>11478</v>
      </c>
      <c r="H167" s="154" t="s">
        <v>14</v>
      </c>
      <c r="I167" s="150" t="s">
        <v>11402</v>
      </c>
      <c r="J167" s="154" t="s">
        <v>11401</v>
      </c>
      <c r="K167" s="152" t="s">
        <v>11583</v>
      </c>
      <c r="L167" s="153">
        <v>10.199999999999999</v>
      </c>
      <c r="M167" s="154" t="s">
        <v>11584</v>
      </c>
    </row>
    <row r="168" spans="1:13" x14ac:dyDescent="0.25">
      <c r="A168" s="175" t="s">
        <v>11762</v>
      </c>
      <c r="B168" s="154" t="s">
        <v>11804</v>
      </c>
      <c r="C168" s="148">
        <v>3012</v>
      </c>
      <c r="D168" s="145" t="s">
        <v>11766</v>
      </c>
      <c r="E168" s="145" t="s">
        <v>12066</v>
      </c>
      <c r="F168" s="40" t="s">
        <v>12160</v>
      </c>
      <c r="G168" s="150" t="s">
        <v>11478</v>
      </c>
      <c r="H168" s="154" t="s">
        <v>14</v>
      </c>
      <c r="I168" s="150" t="s">
        <v>11402</v>
      </c>
      <c r="J168" s="154" t="s">
        <v>11401</v>
      </c>
      <c r="K168" s="152" t="s">
        <v>11583</v>
      </c>
      <c r="L168" s="153">
        <v>10.199999999999999</v>
      </c>
      <c r="M168" s="154" t="s">
        <v>11584</v>
      </c>
    </row>
    <row r="169" spans="1:13" x14ac:dyDescent="0.25">
      <c r="A169" s="175" t="s">
        <v>11762</v>
      </c>
      <c r="B169" s="154" t="s">
        <v>11804</v>
      </c>
      <c r="C169" s="148">
        <v>3015</v>
      </c>
      <c r="D169" s="145" t="s">
        <v>11766</v>
      </c>
      <c r="E169" s="145" t="s">
        <v>12066</v>
      </c>
      <c r="F169" s="199" t="s">
        <v>12162</v>
      </c>
      <c r="G169" s="150" t="s">
        <v>11478</v>
      </c>
      <c r="H169" s="154" t="s">
        <v>14</v>
      </c>
      <c r="I169" s="150" t="s">
        <v>11402</v>
      </c>
      <c r="J169" s="154" t="s">
        <v>11401</v>
      </c>
      <c r="K169" s="152" t="s">
        <v>11583</v>
      </c>
      <c r="L169" s="153">
        <v>10.199999999999999</v>
      </c>
      <c r="M169" s="154" t="s">
        <v>11584</v>
      </c>
    </row>
    <row r="170" spans="1:13" x14ac:dyDescent="0.25">
      <c r="A170" s="175" t="s">
        <v>11762</v>
      </c>
      <c r="B170" s="154" t="s">
        <v>11804</v>
      </c>
      <c r="C170" s="148">
        <v>3018</v>
      </c>
      <c r="D170" s="145" t="s">
        <v>11766</v>
      </c>
      <c r="E170" s="145" t="s">
        <v>12066</v>
      </c>
      <c r="F170" s="40" t="s">
        <v>11772</v>
      </c>
      <c r="G170" s="150" t="s">
        <v>11478</v>
      </c>
      <c r="H170" s="154" t="s">
        <v>14</v>
      </c>
      <c r="I170" s="150" t="s">
        <v>11402</v>
      </c>
      <c r="J170" s="154" t="s">
        <v>11401</v>
      </c>
      <c r="K170" s="152" t="s">
        <v>11583</v>
      </c>
      <c r="L170" s="153">
        <v>10.199999999999999</v>
      </c>
      <c r="M170" s="154" t="s">
        <v>11584</v>
      </c>
    </row>
    <row r="171" spans="1:13" x14ac:dyDescent="0.25">
      <c r="A171" s="175" t="s">
        <v>11762</v>
      </c>
      <c r="B171" s="154" t="s">
        <v>11804</v>
      </c>
      <c r="C171" s="148">
        <v>3020</v>
      </c>
      <c r="D171" s="145" t="s">
        <v>11766</v>
      </c>
      <c r="E171" s="145" t="s">
        <v>12066</v>
      </c>
      <c r="F171" s="40" t="s">
        <v>11773</v>
      </c>
      <c r="G171" s="150" t="s">
        <v>11478</v>
      </c>
      <c r="H171" s="154" t="s">
        <v>14</v>
      </c>
      <c r="I171" s="150" t="s">
        <v>11402</v>
      </c>
      <c r="J171" s="154" t="s">
        <v>11401</v>
      </c>
      <c r="K171" s="152" t="s">
        <v>11583</v>
      </c>
      <c r="L171" s="153">
        <v>10.199999999999999</v>
      </c>
      <c r="M171" s="154" t="s">
        <v>11584</v>
      </c>
    </row>
    <row r="172" spans="1:13" x14ac:dyDescent="0.25">
      <c r="A172" s="175" t="s">
        <v>11762</v>
      </c>
      <c r="B172" s="154" t="s">
        <v>11804</v>
      </c>
      <c r="C172" s="148">
        <v>3021</v>
      </c>
      <c r="D172" s="145" t="s">
        <v>11766</v>
      </c>
      <c r="E172" s="145" t="s">
        <v>12066</v>
      </c>
      <c r="F172" s="40" t="s">
        <v>11774</v>
      </c>
      <c r="G172" s="150" t="s">
        <v>11478</v>
      </c>
      <c r="H172" s="154" t="s">
        <v>14</v>
      </c>
      <c r="I172" s="150" t="s">
        <v>11402</v>
      </c>
      <c r="J172" s="154" t="s">
        <v>11401</v>
      </c>
      <c r="K172" s="152" t="s">
        <v>11583</v>
      </c>
      <c r="L172" s="153">
        <v>10.199999999999999</v>
      </c>
      <c r="M172" s="154" t="s">
        <v>11584</v>
      </c>
    </row>
    <row r="173" spans="1:13" x14ac:dyDescent="0.25">
      <c r="A173" s="175" t="s">
        <v>11762</v>
      </c>
      <c r="B173" s="154" t="s">
        <v>11804</v>
      </c>
      <c r="C173" s="148">
        <v>3050</v>
      </c>
      <c r="D173" s="145" t="s">
        <v>11766</v>
      </c>
      <c r="E173" s="145" t="s">
        <v>12066</v>
      </c>
      <c r="F173" s="40" t="s">
        <v>11775</v>
      </c>
      <c r="G173" s="150" t="s">
        <v>11478</v>
      </c>
      <c r="H173" s="154" t="s">
        <v>14</v>
      </c>
      <c r="I173" s="150" t="s">
        <v>11402</v>
      </c>
      <c r="J173" s="154" t="s">
        <v>11401</v>
      </c>
      <c r="K173" s="152" t="s">
        <v>11583</v>
      </c>
      <c r="L173" s="153">
        <v>10.199999999999999</v>
      </c>
      <c r="M173" s="154" t="s">
        <v>11584</v>
      </c>
    </row>
    <row r="174" spans="1:13" x14ac:dyDescent="0.25">
      <c r="A174" s="175" t="s">
        <v>11762</v>
      </c>
      <c r="B174" s="154" t="s">
        <v>11804</v>
      </c>
      <c r="C174" s="148">
        <v>3051</v>
      </c>
      <c r="D174" s="145" t="s">
        <v>11766</v>
      </c>
      <c r="E174" s="145" t="s">
        <v>12066</v>
      </c>
      <c r="F174" s="40" t="s">
        <v>11776</v>
      </c>
      <c r="G174" s="150" t="s">
        <v>11478</v>
      </c>
      <c r="H174" s="154" t="s">
        <v>14</v>
      </c>
      <c r="I174" s="150" t="s">
        <v>11402</v>
      </c>
      <c r="J174" s="154" t="s">
        <v>11401</v>
      </c>
      <c r="K174" s="152" t="s">
        <v>11583</v>
      </c>
      <c r="L174" s="153">
        <v>10.199999999999999</v>
      </c>
      <c r="M174" s="154" t="s">
        <v>11584</v>
      </c>
    </row>
    <row r="175" spans="1:13" x14ac:dyDescent="0.25">
      <c r="A175" s="175" t="s">
        <v>11762</v>
      </c>
      <c r="B175" s="154" t="s">
        <v>11804</v>
      </c>
      <c r="C175" s="148">
        <v>3072</v>
      </c>
      <c r="D175" s="145" t="s">
        <v>11766</v>
      </c>
      <c r="E175" s="145" t="s">
        <v>12066</v>
      </c>
      <c r="F175" s="40" t="s">
        <v>11777</v>
      </c>
      <c r="G175" s="150" t="s">
        <v>11478</v>
      </c>
      <c r="H175" s="154" t="s">
        <v>14</v>
      </c>
      <c r="I175" s="150" t="s">
        <v>11402</v>
      </c>
      <c r="J175" s="154" t="s">
        <v>11401</v>
      </c>
      <c r="K175" s="152" t="s">
        <v>11583</v>
      </c>
      <c r="L175" s="153">
        <v>10.199999999999999</v>
      </c>
      <c r="M175" s="154" t="s">
        <v>11584</v>
      </c>
    </row>
    <row r="176" spans="1:13" x14ac:dyDescent="0.25">
      <c r="A176" s="175" t="s">
        <v>11762</v>
      </c>
      <c r="B176" s="154" t="s">
        <v>11804</v>
      </c>
      <c r="C176" s="148">
        <v>3075</v>
      </c>
      <c r="D176" s="145" t="s">
        <v>11766</v>
      </c>
      <c r="E176" s="145" t="s">
        <v>12066</v>
      </c>
      <c r="F176" s="40" t="s">
        <v>11778</v>
      </c>
      <c r="G176" s="150" t="s">
        <v>11478</v>
      </c>
      <c r="H176" s="154" t="s">
        <v>14</v>
      </c>
      <c r="I176" s="150" t="s">
        <v>11402</v>
      </c>
      <c r="J176" s="154" t="s">
        <v>11401</v>
      </c>
      <c r="K176" s="152" t="s">
        <v>11583</v>
      </c>
      <c r="L176" s="153">
        <v>10.199999999999999</v>
      </c>
      <c r="M176" s="154" t="s">
        <v>11584</v>
      </c>
    </row>
    <row r="177" spans="1:13" x14ac:dyDescent="0.25">
      <c r="A177" s="175" t="s">
        <v>11762</v>
      </c>
      <c r="B177" s="154" t="s">
        <v>11804</v>
      </c>
      <c r="C177" s="148">
        <v>3079</v>
      </c>
      <c r="D177" s="145" t="s">
        <v>11766</v>
      </c>
      <c r="E177" s="145" t="s">
        <v>12066</v>
      </c>
      <c r="F177" s="40" t="s">
        <v>11779</v>
      </c>
      <c r="G177" s="150" t="s">
        <v>11478</v>
      </c>
      <c r="H177" s="154" t="s">
        <v>14</v>
      </c>
      <c r="I177" s="150" t="s">
        <v>11402</v>
      </c>
      <c r="J177" s="154" t="s">
        <v>11401</v>
      </c>
      <c r="K177" s="152" t="s">
        <v>11583</v>
      </c>
      <c r="L177" s="153">
        <v>10.199999999999999</v>
      </c>
      <c r="M177" s="154" t="s">
        <v>11584</v>
      </c>
    </row>
    <row r="178" spans="1:13" x14ac:dyDescent="0.25">
      <c r="A178" s="175" t="s">
        <v>11762</v>
      </c>
      <c r="B178" s="154" t="s">
        <v>11804</v>
      </c>
      <c r="C178" s="148">
        <v>3080</v>
      </c>
      <c r="D178" s="145" t="s">
        <v>11766</v>
      </c>
      <c r="E178" s="145" t="s">
        <v>12066</v>
      </c>
      <c r="F178" s="40" t="s">
        <v>11780</v>
      </c>
      <c r="G178" s="150" t="s">
        <v>11478</v>
      </c>
      <c r="H178" s="154" t="s">
        <v>14</v>
      </c>
      <c r="I178" s="150" t="s">
        <v>11402</v>
      </c>
      <c r="J178" s="154" t="s">
        <v>11401</v>
      </c>
      <c r="K178" s="152" t="s">
        <v>11583</v>
      </c>
      <c r="L178" s="153">
        <v>10.199999999999999</v>
      </c>
      <c r="M178" s="154" t="s">
        <v>11584</v>
      </c>
    </row>
    <row r="179" spans="1:13" x14ac:dyDescent="0.25">
      <c r="A179" s="175" t="s">
        <v>11762</v>
      </c>
      <c r="B179" s="154" t="s">
        <v>11804</v>
      </c>
      <c r="C179" s="148">
        <v>3303</v>
      </c>
      <c r="D179" s="145" t="s">
        <v>11766</v>
      </c>
      <c r="E179" s="145" t="s">
        <v>12066</v>
      </c>
      <c r="F179" s="40" t="s">
        <v>11781</v>
      </c>
      <c r="G179" s="150" t="s">
        <v>11478</v>
      </c>
      <c r="H179" s="154" t="s">
        <v>14</v>
      </c>
      <c r="I179" s="150" t="s">
        <v>11402</v>
      </c>
      <c r="J179" s="154" t="s">
        <v>11401</v>
      </c>
      <c r="K179" s="152" t="s">
        <v>11583</v>
      </c>
      <c r="L179" s="153">
        <v>10.199999999999999</v>
      </c>
      <c r="M179" s="154" t="s">
        <v>11584</v>
      </c>
    </row>
    <row r="180" spans="1:13" x14ac:dyDescent="0.25">
      <c r="A180" s="175" t="s">
        <v>11762</v>
      </c>
      <c r="B180" s="154" t="s">
        <v>11804</v>
      </c>
      <c r="C180" s="148">
        <v>3304</v>
      </c>
      <c r="D180" s="145" t="s">
        <v>11766</v>
      </c>
      <c r="E180" s="145" t="s">
        <v>12066</v>
      </c>
      <c r="F180" s="40" t="s">
        <v>11782</v>
      </c>
      <c r="G180" s="150" t="s">
        <v>11478</v>
      </c>
      <c r="H180" s="154" t="s">
        <v>14</v>
      </c>
      <c r="I180" s="150" t="s">
        <v>11402</v>
      </c>
      <c r="J180" s="154" t="s">
        <v>11401</v>
      </c>
      <c r="K180" s="152" t="s">
        <v>11583</v>
      </c>
      <c r="L180" s="153">
        <v>10.199999999999999</v>
      </c>
      <c r="M180" s="154" t="s">
        <v>11584</v>
      </c>
    </row>
    <row r="181" spans="1:13" x14ac:dyDescent="0.25">
      <c r="A181" s="175" t="s">
        <v>11762</v>
      </c>
      <c r="B181" s="154" t="s">
        <v>11804</v>
      </c>
      <c r="C181" s="148">
        <v>3305</v>
      </c>
      <c r="D181" s="145" t="s">
        <v>11766</v>
      </c>
      <c r="E181" s="145" t="s">
        <v>12066</v>
      </c>
      <c r="F181" s="40" t="s">
        <v>11783</v>
      </c>
      <c r="G181" s="150" t="s">
        <v>11478</v>
      </c>
      <c r="H181" s="154" t="s">
        <v>14</v>
      </c>
      <c r="I181" s="150" t="s">
        <v>11402</v>
      </c>
      <c r="J181" s="154" t="s">
        <v>11401</v>
      </c>
      <c r="K181" s="152" t="s">
        <v>11583</v>
      </c>
      <c r="L181" s="153">
        <v>10.199999999999999</v>
      </c>
      <c r="M181" s="154" t="s">
        <v>11584</v>
      </c>
    </row>
    <row r="182" spans="1:13" x14ac:dyDescent="0.25">
      <c r="A182" s="175" t="s">
        <v>11762</v>
      </c>
      <c r="B182" s="154" t="s">
        <v>11804</v>
      </c>
      <c r="C182" s="148">
        <v>3306</v>
      </c>
      <c r="D182" s="145" t="s">
        <v>11766</v>
      </c>
      <c r="E182" s="145" t="s">
        <v>12066</v>
      </c>
      <c r="F182" s="40" t="s">
        <v>11784</v>
      </c>
      <c r="G182" s="150" t="s">
        <v>11478</v>
      </c>
      <c r="H182" s="154" t="s">
        <v>14</v>
      </c>
      <c r="I182" s="150" t="s">
        <v>11402</v>
      </c>
      <c r="J182" s="154" t="s">
        <v>11401</v>
      </c>
      <c r="K182" s="152" t="s">
        <v>11583</v>
      </c>
      <c r="L182" s="153">
        <v>10.199999999999999</v>
      </c>
      <c r="M182" s="154" t="s">
        <v>11584</v>
      </c>
    </row>
    <row r="183" spans="1:13" x14ac:dyDescent="0.25">
      <c r="A183" s="175" t="s">
        <v>11762</v>
      </c>
      <c r="B183" s="154" t="s">
        <v>11804</v>
      </c>
      <c r="C183" s="148">
        <v>3320</v>
      </c>
      <c r="D183" s="145" t="s">
        <v>11766</v>
      </c>
      <c r="E183" s="145" t="s">
        <v>12066</v>
      </c>
      <c r="F183" s="40" t="s">
        <v>11785</v>
      </c>
      <c r="G183" s="150" t="s">
        <v>11478</v>
      </c>
      <c r="H183" s="154" t="s">
        <v>14</v>
      </c>
      <c r="I183" s="150" t="s">
        <v>11402</v>
      </c>
      <c r="J183" s="154" t="s">
        <v>11401</v>
      </c>
      <c r="K183" s="152" t="s">
        <v>11583</v>
      </c>
      <c r="L183" s="153">
        <v>10.199999999999999</v>
      </c>
      <c r="M183" s="154" t="s">
        <v>11584</v>
      </c>
    </row>
    <row r="184" spans="1:13" x14ac:dyDescent="0.25">
      <c r="A184" s="175" t="s">
        <v>11762</v>
      </c>
      <c r="B184" s="154" t="s">
        <v>11804</v>
      </c>
      <c r="C184" s="148">
        <v>3321</v>
      </c>
      <c r="D184" s="145" t="s">
        <v>11766</v>
      </c>
      <c r="E184" s="145" t="s">
        <v>12066</v>
      </c>
      <c r="F184" s="199" t="s">
        <v>12159</v>
      </c>
      <c r="G184" s="150" t="s">
        <v>11478</v>
      </c>
      <c r="H184" s="154" t="s">
        <v>14</v>
      </c>
      <c r="I184" s="150" t="s">
        <v>11402</v>
      </c>
      <c r="J184" s="154" t="s">
        <v>11401</v>
      </c>
      <c r="K184" s="152" t="s">
        <v>11583</v>
      </c>
      <c r="L184" s="153">
        <v>10.199999999999999</v>
      </c>
      <c r="M184" s="154" t="s">
        <v>11584</v>
      </c>
    </row>
    <row r="185" spans="1:13" x14ac:dyDescent="0.25">
      <c r="A185" s="175" t="s">
        <v>11762</v>
      </c>
      <c r="B185" s="154" t="s">
        <v>11804</v>
      </c>
      <c r="C185" s="148">
        <v>3322</v>
      </c>
      <c r="D185" s="145" t="s">
        <v>11766</v>
      </c>
      <c r="E185" s="145" t="s">
        <v>12066</v>
      </c>
      <c r="F185" s="158" t="s">
        <v>11786</v>
      </c>
      <c r="G185" s="150" t="s">
        <v>11478</v>
      </c>
      <c r="H185" s="154" t="s">
        <v>14</v>
      </c>
      <c r="I185" s="150" t="s">
        <v>11402</v>
      </c>
      <c r="J185" s="154" t="s">
        <v>11401</v>
      </c>
      <c r="K185" s="152" t="s">
        <v>11583</v>
      </c>
      <c r="L185" s="153">
        <v>10.199999999999999</v>
      </c>
      <c r="M185" s="154" t="s">
        <v>11584</v>
      </c>
    </row>
    <row r="186" spans="1:13" x14ac:dyDescent="0.25">
      <c r="A186" s="175" t="s">
        <v>11762</v>
      </c>
      <c r="B186" s="154" t="s">
        <v>11804</v>
      </c>
      <c r="C186" s="148">
        <v>3323</v>
      </c>
      <c r="D186" s="145" t="s">
        <v>11766</v>
      </c>
      <c r="E186" s="145" t="s">
        <v>12066</v>
      </c>
      <c r="F186" s="158" t="s">
        <v>12121</v>
      </c>
      <c r="G186" s="150" t="s">
        <v>11478</v>
      </c>
      <c r="H186" s="154" t="s">
        <v>14</v>
      </c>
      <c r="I186" s="150" t="s">
        <v>11402</v>
      </c>
      <c r="J186" s="154" t="s">
        <v>11401</v>
      </c>
      <c r="K186" s="152" t="s">
        <v>11583</v>
      </c>
      <c r="L186" s="153">
        <v>10.199999999999999</v>
      </c>
      <c r="M186" s="154"/>
    </row>
    <row r="187" spans="1:13" x14ac:dyDescent="0.25">
      <c r="A187" s="175" t="s">
        <v>11762</v>
      </c>
      <c r="B187" s="154" t="s">
        <v>11804</v>
      </c>
      <c r="C187" s="148">
        <v>3302</v>
      </c>
      <c r="D187" s="145" t="s">
        <v>11766</v>
      </c>
      <c r="E187" s="145" t="s">
        <v>12066</v>
      </c>
      <c r="F187" s="40" t="s">
        <v>11787</v>
      </c>
      <c r="G187" s="150" t="s">
        <v>11478</v>
      </c>
      <c r="H187" s="154" t="s">
        <v>14</v>
      </c>
      <c r="I187" s="150" t="s">
        <v>11402</v>
      </c>
      <c r="J187" s="154" t="s">
        <v>11401</v>
      </c>
      <c r="K187" s="152" t="s">
        <v>11583</v>
      </c>
      <c r="L187" s="153">
        <v>10.199999999999999</v>
      </c>
      <c r="M187" s="154" t="s">
        <v>11584</v>
      </c>
    </row>
    <row r="188" spans="1:13" x14ac:dyDescent="0.25">
      <c r="A188" s="175" t="s">
        <v>11762</v>
      </c>
      <c r="B188" s="154" t="s">
        <v>11804</v>
      </c>
      <c r="C188" s="148">
        <v>3001</v>
      </c>
      <c r="D188" s="145" t="s">
        <v>11766</v>
      </c>
      <c r="E188" s="145" t="s">
        <v>12066</v>
      </c>
      <c r="F188" s="40" t="s">
        <v>11788</v>
      </c>
      <c r="G188" s="150" t="s">
        <v>11478</v>
      </c>
      <c r="H188" s="154" t="s">
        <v>14</v>
      </c>
      <c r="I188" s="150" t="s">
        <v>11402</v>
      </c>
      <c r="J188" s="154" t="s">
        <v>11401</v>
      </c>
      <c r="K188" s="152" t="s">
        <v>11583</v>
      </c>
      <c r="L188" s="153">
        <v>10.199999999999999</v>
      </c>
      <c r="M188" s="154" t="s">
        <v>11584</v>
      </c>
    </row>
    <row r="189" spans="1:13" x14ac:dyDescent="0.25">
      <c r="A189" s="175" t="s">
        <v>11762</v>
      </c>
      <c r="B189" s="154" t="s">
        <v>11804</v>
      </c>
      <c r="C189" s="148">
        <v>3014</v>
      </c>
      <c r="D189" s="145" t="s">
        <v>11766</v>
      </c>
      <c r="E189" s="145" t="s">
        <v>12066</v>
      </c>
      <c r="F189" s="40" t="s">
        <v>11789</v>
      </c>
      <c r="G189" s="150" t="s">
        <v>11478</v>
      </c>
      <c r="H189" s="154" t="s">
        <v>14</v>
      </c>
      <c r="I189" s="150" t="s">
        <v>11402</v>
      </c>
      <c r="J189" s="154" t="s">
        <v>11401</v>
      </c>
      <c r="K189" s="152" t="s">
        <v>11583</v>
      </c>
      <c r="L189" s="153">
        <v>10.199999999999999</v>
      </c>
      <c r="M189" s="154" t="s">
        <v>11584</v>
      </c>
    </row>
    <row r="190" spans="1:13" x14ac:dyDescent="0.25">
      <c r="A190" s="175" t="s">
        <v>11762</v>
      </c>
      <c r="B190" s="154" t="s">
        <v>11804</v>
      </c>
      <c r="C190" s="148">
        <v>3324</v>
      </c>
      <c r="D190" s="145" t="s">
        <v>11766</v>
      </c>
      <c r="E190" s="145" t="s">
        <v>12066</v>
      </c>
      <c r="F190" s="40" t="s">
        <v>11790</v>
      </c>
      <c r="G190" s="150" t="s">
        <v>11478</v>
      </c>
      <c r="H190" s="154" t="s">
        <v>14</v>
      </c>
      <c r="I190" s="150" t="s">
        <v>11402</v>
      </c>
      <c r="J190" s="154" t="s">
        <v>11401</v>
      </c>
      <c r="K190" s="152" t="s">
        <v>11583</v>
      </c>
      <c r="L190" s="153">
        <v>10.199999999999999</v>
      </c>
      <c r="M190" s="154" t="s">
        <v>11584</v>
      </c>
    </row>
    <row r="191" spans="1:13" x14ac:dyDescent="0.25">
      <c r="A191" s="175" t="s">
        <v>11762</v>
      </c>
      <c r="B191" s="154" t="s">
        <v>11804</v>
      </c>
      <c r="C191" s="147">
        <v>3802</v>
      </c>
      <c r="D191" s="154">
        <v>12098070</v>
      </c>
      <c r="E191" s="145" t="s">
        <v>12066</v>
      </c>
      <c r="F191" s="40" t="s">
        <v>11791</v>
      </c>
      <c r="G191" s="150" t="s">
        <v>11478</v>
      </c>
      <c r="H191" s="154" t="s">
        <v>14</v>
      </c>
      <c r="I191" s="150" t="s">
        <v>564</v>
      </c>
      <c r="J191" s="154" t="s">
        <v>11401</v>
      </c>
      <c r="K191" s="152" t="s">
        <v>11583</v>
      </c>
      <c r="L191" s="153">
        <v>8.1</v>
      </c>
      <c r="M191" s="154" t="s">
        <v>11584</v>
      </c>
    </row>
    <row r="192" spans="1:13" x14ac:dyDescent="0.25">
      <c r="A192" s="175" t="s">
        <v>11762</v>
      </c>
      <c r="B192" s="154" t="s">
        <v>11804</v>
      </c>
      <c r="C192" s="147">
        <v>3803</v>
      </c>
      <c r="D192" s="154">
        <v>12098070</v>
      </c>
      <c r="E192" s="145" t="s">
        <v>12066</v>
      </c>
      <c r="F192" s="158" t="s">
        <v>11792</v>
      </c>
      <c r="G192" s="150" t="s">
        <v>11478</v>
      </c>
      <c r="H192" s="154" t="s">
        <v>14</v>
      </c>
      <c r="I192" s="150" t="s">
        <v>564</v>
      </c>
      <c r="J192" s="154" t="s">
        <v>11401</v>
      </c>
      <c r="K192" s="152" t="s">
        <v>11583</v>
      </c>
      <c r="L192" s="153">
        <v>8.1</v>
      </c>
      <c r="M192" s="154" t="s">
        <v>11584</v>
      </c>
    </row>
    <row r="193" spans="1:13" x14ac:dyDescent="0.25">
      <c r="A193" s="175" t="s">
        <v>11762</v>
      </c>
      <c r="B193" s="154" t="s">
        <v>11804</v>
      </c>
      <c r="C193" s="147">
        <v>3804</v>
      </c>
      <c r="D193" s="154">
        <v>12098070</v>
      </c>
      <c r="E193" s="145" t="s">
        <v>12066</v>
      </c>
      <c r="F193" s="158" t="s">
        <v>11793</v>
      </c>
      <c r="G193" s="150" t="s">
        <v>11478</v>
      </c>
      <c r="H193" s="154" t="s">
        <v>14</v>
      </c>
      <c r="I193" s="150" t="s">
        <v>564</v>
      </c>
      <c r="J193" s="154" t="s">
        <v>11401</v>
      </c>
      <c r="K193" s="152" t="s">
        <v>11583</v>
      </c>
      <c r="L193" s="153">
        <v>8.1</v>
      </c>
      <c r="M193" s="154" t="s">
        <v>11584</v>
      </c>
    </row>
    <row r="194" spans="1:13" x14ac:dyDescent="0.25">
      <c r="A194" s="175" t="s">
        <v>11762</v>
      </c>
      <c r="B194" s="154" t="s">
        <v>11804</v>
      </c>
      <c r="C194" s="147">
        <v>3805</v>
      </c>
      <c r="D194" s="154">
        <v>12098070</v>
      </c>
      <c r="E194" s="145" t="s">
        <v>12066</v>
      </c>
      <c r="F194" s="158" t="s">
        <v>11794</v>
      </c>
      <c r="G194" s="150" t="s">
        <v>11478</v>
      </c>
      <c r="H194" s="154" t="s">
        <v>14</v>
      </c>
      <c r="I194" s="150" t="s">
        <v>564</v>
      </c>
      <c r="J194" s="154" t="s">
        <v>11401</v>
      </c>
      <c r="K194" s="152" t="s">
        <v>11583</v>
      </c>
      <c r="L194" s="153">
        <v>8.1</v>
      </c>
      <c r="M194" s="154" t="s">
        <v>11584</v>
      </c>
    </row>
    <row r="195" spans="1:13" x14ac:dyDescent="0.25">
      <c r="A195" s="175" t="s">
        <v>11762</v>
      </c>
      <c r="B195" s="154" t="s">
        <v>11804</v>
      </c>
      <c r="C195" s="147">
        <v>3807</v>
      </c>
      <c r="D195" s="154">
        <v>12098070</v>
      </c>
      <c r="E195" s="145" t="s">
        <v>12066</v>
      </c>
      <c r="F195" s="158" t="s">
        <v>11795</v>
      </c>
      <c r="G195" s="150" t="s">
        <v>11478</v>
      </c>
      <c r="H195" s="154" t="s">
        <v>14</v>
      </c>
      <c r="I195" s="150" t="s">
        <v>564</v>
      </c>
      <c r="J195" s="154" t="s">
        <v>11401</v>
      </c>
      <c r="K195" s="152" t="s">
        <v>11583</v>
      </c>
      <c r="L195" s="153">
        <v>8.1</v>
      </c>
      <c r="M195" s="154" t="s">
        <v>11584</v>
      </c>
    </row>
    <row r="196" spans="1:13" x14ac:dyDescent="0.25">
      <c r="A196" s="175" t="s">
        <v>11762</v>
      </c>
      <c r="B196" s="154" t="s">
        <v>11804</v>
      </c>
      <c r="C196" s="147">
        <v>3809</v>
      </c>
      <c r="D196" s="154">
        <v>12098070</v>
      </c>
      <c r="E196" s="145" t="s">
        <v>12066</v>
      </c>
      <c r="F196" s="158" t="s">
        <v>11796</v>
      </c>
      <c r="G196" s="150" t="s">
        <v>11478</v>
      </c>
      <c r="H196" s="154" t="s">
        <v>14</v>
      </c>
      <c r="I196" s="150" t="s">
        <v>564</v>
      </c>
      <c r="J196" s="154" t="s">
        <v>11401</v>
      </c>
      <c r="K196" s="152" t="s">
        <v>11583</v>
      </c>
      <c r="L196" s="153">
        <v>8.1</v>
      </c>
      <c r="M196" s="154" t="s">
        <v>11584</v>
      </c>
    </row>
    <row r="197" spans="1:13" x14ac:dyDescent="0.25">
      <c r="A197" s="175" t="s">
        <v>11762</v>
      </c>
      <c r="B197" s="154" t="s">
        <v>11804</v>
      </c>
      <c r="C197" s="147">
        <v>3810</v>
      </c>
      <c r="D197" s="154">
        <v>12098070</v>
      </c>
      <c r="E197" s="145" t="s">
        <v>12066</v>
      </c>
      <c r="F197" s="158" t="s">
        <v>11797</v>
      </c>
      <c r="G197" s="150" t="s">
        <v>11478</v>
      </c>
      <c r="H197" s="154" t="s">
        <v>14</v>
      </c>
      <c r="I197" s="150" t="s">
        <v>564</v>
      </c>
      <c r="J197" s="154" t="s">
        <v>11401</v>
      </c>
      <c r="K197" s="152" t="s">
        <v>11583</v>
      </c>
      <c r="L197" s="153">
        <v>8.1</v>
      </c>
      <c r="M197" s="154" t="s">
        <v>11584</v>
      </c>
    </row>
    <row r="198" spans="1:13" x14ac:dyDescent="0.25">
      <c r="A198" s="175" t="s">
        <v>11762</v>
      </c>
      <c r="B198" s="154" t="s">
        <v>11804</v>
      </c>
      <c r="C198" s="147">
        <v>3812</v>
      </c>
      <c r="D198" s="154">
        <v>12098070</v>
      </c>
      <c r="E198" s="145" t="s">
        <v>12066</v>
      </c>
      <c r="F198" s="158" t="s">
        <v>11798</v>
      </c>
      <c r="G198" s="150" t="s">
        <v>11478</v>
      </c>
      <c r="H198" s="154" t="s">
        <v>14</v>
      </c>
      <c r="I198" s="150" t="s">
        <v>564</v>
      </c>
      <c r="J198" s="154" t="s">
        <v>11401</v>
      </c>
      <c r="K198" s="152" t="s">
        <v>11583</v>
      </c>
      <c r="L198" s="153">
        <v>8.1</v>
      </c>
      <c r="M198" s="154" t="s">
        <v>11584</v>
      </c>
    </row>
    <row r="199" spans="1:13" x14ac:dyDescent="0.25">
      <c r="A199" s="175" t="s">
        <v>11762</v>
      </c>
      <c r="B199" s="154" t="s">
        <v>11804</v>
      </c>
      <c r="C199" s="147">
        <v>3814</v>
      </c>
      <c r="D199" s="154">
        <v>12098070</v>
      </c>
      <c r="E199" s="145" t="s">
        <v>12066</v>
      </c>
      <c r="F199" s="158" t="s">
        <v>11799</v>
      </c>
      <c r="G199" s="150" t="s">
        <v>11478</v>
      </c>
      <c r="H199" s="154" t="s">
        <v>14</v>
      </c>
      <c r="I199" s="150" t="s">
        <v>564</v>
      </c>
      <c r="J199" s="154" t="s">
        <v>11401</v>
      </c>
      <c r="K199" s="152" t="s">
        <v>11583</v>
      </c>
      <c r="L199" s="153">
        <v>8.1</v>
      </c>
      <c r="M199" s="154" t="s">
        <v>11584</v>
      </c>
    </row>
    <row r="200" spans="1:13" x14ac:dyDescent="0.25">
      <c r="A200" s="175" t="s">
        <v>11762</v>
      </c>
      <c r="B200" s="154" t="s">
        <v>11804</v>
      </c>
      <c r="C200" s="147">
        <v>3815</v>
      </c>
      <c r="D200" s="154">
        <v>12098070</v>
      </c>
      <c r="E200" s="145" t="s">
        <v>12066</v>
      </c>
      <c r="F200" s="158" t="s">
        <v>11800</v>
      </c>
      <c r="G200" s="150" t="s">
        <v>11478</v>
      </c>
      <c r="H200" s="154" t="s">
        <v>14</v>
      </c>
      <c r="I200" s="150" t="s">
        <v>564</v>
      </c>
      <c r="J200" s="154" t="s">
        <v>11401</v>
      </c>
      <c r="K200" s="152" t="s">
        <v>11583</v>
      </c>
      <c r="L200" s="153">
        <v>8.1</v>
      </c>
      <c r="M200" s="154" t="s">
        <v>11584</v>
      </c>
    </row>
    <row r="201" spans="1:13" x14ac:dyDescent="0.25">
      <c r="A201" s="175" t="s">
        <v>11762</v>
      </c>
      <c r="B201" s="154" t="s">
        <v>11804</v>
      </c>
      <c r="C201" s="147">
        <v>3818</v>
      </c>
      <c r="D201" s="154">
        <v>12098070</v>
      </c>
      <c r="E201" s="145" t="s">
        <v>12066</v>
      </c>
      <c r="F201" s="158" t="s">
        <v>11801</v>
      </c>
      <c r="G201" s="150" t="s">
        <v>11478</v>
      </c>
      <c r="H201" s="154" t="s">
        <v>14</v>
      </c>
      <c r="I201" s="150" t="s">
        <v>564</v>
      </c>
      <c r="J201" s="154" t="s">
        <v>11401</v>
      </c>
      <c r="K201" s="152" t="s">
        <v>11583</v>
      </c>
      <c r="L201" s="153">
        <v>8.1</v>
      </c>
      <c r="M201" s="154" t="s">
        <v>11584</v>
      </c>
    </row>
    <row r="202" spans="1:13" x14ac:dyDescent="0.25">
      <c r="A202" s="175" t="s">
        <v>11762</v>
      </c>
      <c r="B202" s="154" t="s">
        <v>11763</v>
      </c>
      <c r="C202" s="4">
        <v>2401</v>
      </c>
      <c r="D202" s="148">
        <v>12240070</v>
      </c>
      <c r="E202" s="145" t="s">
        <v>12066</v>
      </c>
      <c r="F202" s="193" t="s">
        <v>1163</v>
      </c>
      <c r="G202" s="150" t="s">
        <v>11459</v>
      </c>
      <c r="H202" s="154" t="s">
        <v>14</v>
      </c>
      <c r="I202" s="150" t="s">
        <v>11489</v>
      </c>
      <c r="J202" s="154" t="s">
        <v>11401</v>
      </c>
      <c r="K202" s="152" t="s">
        <v>11803</v>
      </c>
      <c r="L202" s="153">
        <v>5.15</v>
      </c>
      <c r="M202" s="154" t="s">
        <v>11584</v>
      </c>
    </row>
    <row r="203" spans="1:13" x14ac:dyDescent="0.25">
      <c r="A203" s="175" t="s">
        <v>11762</v>
      </c>
      <c r="B203" s="154" t="s">
        <v>11763</v>
      </c>
      <c r="C203" s="147">
        <v>2402</v>
      </c>
      <c r="D203" s="148">
        <v>12240070</v>
      </c>
      <c r="E203" s="145" t="s">
        <v>12066</v>
      </c>
      <c r="F203" s="193" t="s">
        <v>11802</v>
      </c>
      <c r="G203" s="150" t="s">
        <v>11459</v>
      </c>
      <c r="H203" s="154" t="s">
        <v>14</v>
      </c>
      <c r="I203" s="150" t="s">
        <v>11489</v>
      </c>
      <c r="J203" s="154" t="s">
        <v>11401</v>
      </c>
      <c r="K203" s="152" t="s">
        <v>11803</v>
      </c>
      <c r="L203" s="153">
        <v>5.15</v>
      </c>
      <c r="M203" s="154" t="s">
        <v>11584</v>
      </c>
    </row>
    <row r="204" spans="1:13" x14ac:dyDescent="0.25">
      <c r="A204" s="175" t="s">
        <v>11762</v>
      </c>
      <c r="B204" s="154" t="s">
        <v>11763</v>
      </c>
      <c r="C204" s="147">
        <v>2405</v>
      </c>
      <c r="D204" s="148">
        <v>12240070</v>
      </c>
      <c r="E204" s="145" t="s">
        <v>12066</v>
      </c>
      <c r="F204" s="193" t="s">
        <v>1165</v>
      </c>
      <c r="G204" s="150" t="s">
        <v>11459</v>
      </c>
      <c r="H204" s="154" t="s">
        <v>14</v>
      </c>
      <c r="I204" s="150" t="s">
        <v>11489</v>
      </c>
      <c r="J204" s="154" t="s">
        <v>11401</v>
      </c>
      <c r="K204" s="152" t="s">
        <v>11803</v>
      </c>
      <c r="L204" s="153">
        <v>5.15</v>
      </c>
      <c r="M204" s="154" t="s">
        <v>11584</v>
      </c>
    </row>
    <row r="205" spans="1:13" x14ac:dyDescent="0.25">
      <c r="A205" s="175" t="s">
        <v>11762</v>
      </c>
      <c r="B205" s="154" t="s">
        <v>11763</v>
      </c>
      <c r="C205" s="147">
        <v>2411</v>
      </c>
      <c r="D205" s="148">
        <v>12240070</v>
      </c>
      <c r="E205" s="145" t="s">
        <v>12066</v>
      </c>
      <c r="F205" s="193" t="s">
        <v>1159</v>
      </c>
      <c r="G205" s="150" t="s">
        <v>11459</v>
      </c>
      <c r="H205" s="154" t="s">
        <v>14</v>
      </c>
      <c r="I205" s="150" t="s">
        <v>11489</v>
      </c>
      <c r="J205" s="154" t="s">
        <v>11401</v>
      </c>
      <c r="K205" s="152" t="s">
        <v>11803</v>
      </c>
      <c r="L205" s="153">
        <v>5.15</v>
      </c>
      <c r="M205" s="154" t="s">
        <v>11584</v>
      </c>
    </row>
    <row r="206" spans="1:13" x14ac:dyDescent="0.25">
      <c r="A206" s="175" t="s">
        <v>11762</v>
      </c>
      <c r="B206" s="154" t="s">
        <v>11763</v>
      </c>
      <c r="C206" s="161">
        <v>2501</v>
      </c>
      <c r="D206" s="145" t="s">
        <v>11805</v>
      </c>
      <c r="E206" s="145" t="s">
        <v>12066</v>
      </c>
      <c r="F206" s="193" t="s">
        <v>11807</v>
      </c>
      <c r="G206" s="163" t="s">
        <v>11459</v>
      </c>
      <c r="H206" s="147" t="s">
        <v>14</v>
      </c>
      <c r="I206" s="165" t="s">
        <v>564</v>
      </c>
      <c r="J206" s="147" t="s">
        <v>11401</v>
      </c>
      <c r="K206" s="37" t="s">
        <v>11824</v>
      </c>
      <c r="L206" s="153">
        <v>6.75</v>
      </c>
      <c r="M206" s="154" t="s">
        <v>11584</v>
      </c>
    </row>
    <row r="207" spans="1:13" x14ac:dyDescent="0.25">
      <c r="A207" s="175" t="s">
        <v>11762</v>
      </c>
      <c r="B207" s="154" t="s">
        <v>11763</v>
      </c>
      <c r="C207" s="161">
        <v>2502</v>
      </c>
      <c r="D207" s="145" t="s">
        <v>11805</v>
      </c>
      <c r="E207" s="145" t="s">
        <v>12066</v>
      </c>
      <c r="F207" s="193" t="s">
        <v>1116</v>
      </c>
      <c r="G207" s="163" t="s">
        <v>11459</v>
      </c>
      <c r="H207" s="147" t="s">
        <v>14</v>
      </c>
      <c r="I207" s="165" t="s">
        <v>564</v>
      </c>
      <c r="J207" s="147" t="s">
        <v>11401</v>
      </c>
      <c r="K207" s="37" t="s">
        <v>11824</v>
      </c>
      <c r="L207" s="153">
        <v>6.75</v>
      </c>
      <c r="M207" s="154" t="s">
        <v>11584</v>
      </c>
    </row>
    <row r="208" spans="1:13" x14ac:dyDescent="0.25">
      <c r="A208" s="175" t="s">
        <v>11762</v>
      </c>
      <c r="B208" s="154" t="s">
        <v>11763</v>
      </c>
      <c r="C208" s="161">
        <v>2503</v>
      </c>
      <c r="D208" s="145" t="s">
        <v>11805</v>
      </c>
      <c r="E208" s="145" t="s">
        <v>12066</v>
      </c>
      <c r="F208" s="193" t="s">
        <v>11808</v>
      </c>
      <c r="G208" s="163" t="s">
        <v>11459</v>
      </c>
      <c r="H208" s="147" t="s">
        <v>14</v>
      </c>
      <c r="I208" s="165" t="s">
        <v>564</v>
      </c>
      <c r="J208" s="147" t="s">
        <v>11401</v>
      </c>
      <c r="K208" s="37" t="s">
        <v>11824</v>
      </c>
      <c r="L208" s="153">
        <v>6.75</v>
      </c>
      <c r="M208" s="154" t="s">
        <v>11584</v>
      </c>
    </row>
    <row r="209" spans="1:13" x14ac:dyDescent="0.25">
      <c r="A209" s="175" t="s">
        <v>11762</v>
      </c>
      <c r="B209" s="154" t="s">
        <v>11763</v>
      </c>
      <c r="C209" s="161">
        <v>2504</v>
      </c>
      <c r="D209" s="145" t="s">
        <v>11805</v>
      </c>
      <c r="E209" s="145" t="s">
        <v>12066</v>
      </c>
      <c r="F209" s="193" t="s">
        <v>11809</v>
      </c>
      <c r="G209" s="163" t="s">
        <v>11459</v>
      </c>
      <c r="H209" s="147" t="s">
        <v>14</v>
      </c>
      <c r="I209" s="165" t="s">
        <v>564</v>
      </c>
      <c r="J209" s="147" t="s">
        <v>11401</v>
      </c>
      <c r="K209" s="37" t="s">
        <v>11824</v>
      </c>
      <c r="L209" s="153">
        <v>6.75</v>
      </c>
      <c r="M209" s="154" t="s">
        <v>11584</v>
      </c>
    </row>
    <row r="210" spans="1:13" x14ac:dyDescent="0.25">
      <c r="A210" s="175" t="s">
        <v>11762</v>
      </c>
      <c r="B210" s="154" t="s">
        <v>11763</v>
      </c>
      <c r="C210" s="161">
        <v>2505</v>
      </c>
      <c r="D210" s="145" t="s">
        <v>11805</v>
      </c>
      <c r="E210" s="145" t="s">
        <v>12066</v>
      </c>
      <c r="F210" s="193" t="s">
        <v>11810</v>
      </c>
      <c r="G210" s="163" t="s">
        <v>11459</v>
      </c>
      <c r="H210" s="147" t="s">
        <v>14</v>
      </c>
      <c r="I210" s="165" t="s">
        <v>564</v>
      </c>
      <c r="J210" s="147" t="s">
        <v>11401</v>
      </c>
      <c r="K210" s="37" t="s">
        <v>11824</v>
      </c>
      <c r="L210" s="153">
        <v>6.75</v>
      </c>
      <c r="M210" s="154" t="s">
        <v>11584</v>
      </c>
    </row>
    <row r="211" spans="1:13" x14ac:dyDescent="0.25">
      <c r="A211" s="175" t="s">
        <v>11762</v>
      </c>
      <c r="B211" s="154" t="s">
        <v>11763</v>
      </c>
      <c r="C211" s="161">
        <v>2506</v>
      </c>
      <c r="D211" s="145" t="s">
        <v>11805</v>
      </c>
      <c r="E211" s="145" t="s">
        <v>12066</v>
      </c>
      <c r="F211" s="40" t="s">
        <v>11806</v>
      </c>
      <c r="G211" s="163" t="s">
        <v>11459</v>
      </c>
      <c r="H211" s="147" t="s">
        <v>14</v>
      </c>
      <c r="I211" s="165" t="s">
        <v>564</v>
      </c>
      <c r="J211" s="147" t="s">
        <v>11401</v>
      </c>
      <c r="K211" s="37" t="s">
        <v>11824</v>
      </c>
      <c r="L211" s="153">
        <v>6.75</v>
      </c>
      <c r="M211" s="154" t="s">
        <v>11584</v>
      </c>
    </row>
    <row r="212" spans="1:13" x14ac:dyDescent="0.25">
      <c r="A212" s="175" t="s">
        <v>11762</v>
      </c>
      <c r="B212" s="154" t="s">
        <v>11763</v>
      </c>
      <c r="C212" s="4">
        <v>2507</v>
      </c>
      <c r="D212" s="145" t="s">
        <v>11805</v>
      </c>
      <c r="E212" s="145" t="s">
        <v>12066</v>
      </c>
      <c r="F212" s="193" t="s">
        <v>11811</v>
      </c>
      <c r="G212" s="163" t="s">
        <v>11459</v>
      </c>
      <c r="H212" s="147" t="s">
        <v>14</v>
      </c>
      <c r="I212" s="165" t="s">
        <v>564</v>
      </c>
      <c r="J212" s="147" t="s">
        <v>11401</v>
      </c>
      <c r="K212" s="37" t="s">
        <v>11824</v>
      </c>
      <c r="L212" s="153">
        <v>6.75</v>
      </c>
      <c r="M212" s="154" t="s">
        <v>11584</v>
      </c>
    </row>
    <row r="213" spans="1:13" x14ac:dyDescent="0.25">
      <c r="A213" s="175" t="s">
        <v>11762</v>
      </c>
      <c r="B213" s="154" t="s">
        <v>11763</v>
      </c>
      <c r="C213" s="4">
        <v>2508</v>
      </c>
      <c r="D213" s="145" t="s">
        <v>11805</v>
      </c>
      <c r="E213" s="145" t="s">
        <v>12066</v>
      </c>
      <c r="F213" s="193" t="s">
        <v>11812</v>
      </c>
      <c r="G213" s="163" t="s">
        <v>11459</v>
      </c>
      <c r="H213" s="147" t="s">
        <v>14</v>
      </c>
      <c r="I213" s="165" t="s">
        <v>564</v>
      </c>
      <c r="J213" s="147" t="s">
        <v>11401</v>
      </c>
      <c r="K213" s="37" t="s">
        <v>11824</v>
      </c>
      <c r="L213" s="153">
        <v>6.75</v>
      </c>
      <c r="M213" s="154" t="s">
        <v>11584</v>
      </c>
    </row>
    <row r="214" spans="1:13" x14ac:dyDescent="0.25">
      <c r="A214" s="175" t="s">
        <v>11762</v>
      </c>
      <c r="B214" s="154" t="s">
        <v>11763</v>
      </c>
      <c r="C214" s="161">
        <v>2512</v>
      </c>
      <c r="D214" s="145" t="s">
        <v>11805</v>
      </c>
      <c r="E214" s="145" t="s">
        <v>12066</v>
      </c>
      <c r="F214" s="193" t="s">
        <v>11813</v>
      </c>
      <c r="G214" s="163" t="s">
        <v>11459</v>
      </c>
      <c r="H214" s="147" t="s">
        <v>14</v>
      </c>
      <c r="I214" s="165" t="s">
        <v>564</v>
      </c>
      <c r="J214" s="147" t="s">
        <v>11401</v>
      </c>
      <c r="K214" s="37" t="s">
        <v>11824</v>
      </c>
      <c r="L214" s="153">
        <v>6.75</v>
      </c>
      <c r="M214" s="154" t="s">
        <v>11584</v>
      </c>
    </row>
    <row r="215" spans="1:13" x14ac:dyDescent="0.25">
      <c r="A215" s="175" t="s">
        <v>11762</v>
      </c>
      <c r="B215" s="154" t="s">
        <v>11763</v>
      </c>
      <c r="C215" s="4">
        <v>2801</v>
      </c>
      <c r="D215" s="145" t="s">
        <v>11805</v>
      </c>
      <c r="E215" s="145" t="s">
        <v>12066</v>
      </c>
      <c r="F215" s="193" t="s">
        <v>1111</v>
      </c>
      <c r="G215" s="163" t="s">
        <v>11459</v>
      </c>
      <c r="H215" s="147" t="s">
        <v>14</v>
      </c>
      <c r="I215" s="165" t="s">
        <v>564</v>
      </c>
      <c r="J215" s="147" t="s">
        <v>11401</v>
      </c>
      <c r="K215" s="37" t="s">
        <v>11824</v>
      </c>
      <c r="L215" s="153">
        <v>6.75</v>
      </c>
      <c r="M215" s="154" t="s">
        <v>11584</v>
      </c>
    </row>
    <row r="216" spans="1:13" x14ac:dyDescent="0.25">
      <c r="A216" s="175" t="s">
        <v>11762</v>
      </c>
      <c r="B216" s="154" t="s">
        <v>11763</v>
      </c>
      <c r="C216" s="4">
        <v>2802</v>
      </c>
      <c r="D216" s="145" t="s">
        <v>11805</v>
      </c>
      <c r="E216" s="145" t="s">
        <v>12066</v>
      </c>
      <c r="F216" s="193" t="s">
        <v>1097</v>
      </c>
      <c r="G216" s="163" t="s">
        <v>11459</v>
      </c>
      <c r="H216" s="147" t="s">
        <v>14</v>
      </c>
      <c r="I216" s="165" t="s">
        <v>564</v>
      </c>
      <c r="J216" s="147" t="s">
        <v>11401</v>
      </c>
      <c r="K216" s="37" t="s">
        <v>11824</v>
      </c>
      <c r="L216" s="153">
        <v>6.75</v>
      </c>
      <c r="M216" s="154" t="s">
        <v>11584</v>
      </c>
    </row>
    <row r="217" spans="1:13" x14ac:dyDescent="0.25">
      <c r="A217" s="175" t="s">
        <v>11762</v>
      </c>
      <c r="B217" s="154" t="s">
        <v>11763</v>
      </c>
      <c r="C217" s="4">
        <v>2803</v>
      </c>
      <c r="D217" s="145" t="s">
        <v>11805</v>
      </c>
      <c r="E217" s="145" t="s">
        <v>12066</v>
      </c>
      <c r="F217" s="193" t="s">
        <v>1113</v>
      </c>
      <c r="G217" s="163" t="s">
        <v>11459</v>
      </c>
      <c r="H217" s="147" t="s">
        <v>14</v>
      </c>
      <c r="I217" s="165" t="s">
        <v>564</v>
      </c>
      <c r="J217" s="147" t="s">
        <v>11401</v>
      </c>
      <c r="K217" s="37" t="s">
        <v>11824</v>
      </c>
      <c r="L217" s="153">
        <v>6.75</v>
      </c>
      <c r="M217" s="154" t="s">
        <v>11584</v>
      </c>
    </row>
    <row r="218" spans="1:13" x14ac:dyDescent="0.25">
      <c r="A218" s="175" t="s">
        <v>11762</v>
      </c>
      <c r="B218" s="154" t="s">
        <v>11763</v>
      </c>
      <c r="C218" s="4">
        <v>2807</v>
      </c>
      <c r="D218" s="145" t="s">
        <v>11805</v>
      </c>
      <c r="E218" s="145" t="s">
        <v>12066</v>
      </c>
      <c r="F218" s="193" t="s">
        <v>11814</v>
      </c>
      <c r="G218" s="163" t="s">
        <v>11459</v>
      </c>
      <c r="H218" s="147" t="s">
        <v>14</v>
      </c>
      <c r="I218" s="165" t="s">
        <v>564</v>
      </c>
      <c r="J218" s="147" t="s">
        <v>11401</v>
      </c>
      <c r="K218" s="37" t="s">
        <v>11824</v>
      </c>
      <c r="L218" s="153">
        <v>6.75</v>
      </c>
      <c r="M218" s="154" t="s">
        <v>11584</v>
      </c>
    </row>
    <row r="219" spans="1:13" x14ac:dyDescent="0.25">
      <c r="A219" s="175" t="s">
        <v>11762</v>
      </c>
      <c r="B219" s="154" t="s">
        <v>11763</v>
      </c>
      <c r="C219" s="4">
        <v>2808</v>
      </c>
      <c r="D219" s="145" t="s">
        <v>11805</v>
      </c>
      <c r="E219" s="145" t="s">
        <v>12066</v>
      </c>
      <c r="F219" s="193" t="s">
        <v>11815</v>
      </c>
      <c r="G219" s="163" t="s">
        <v>11459</v>
      </c>
      <c r="H219" s="147" t="s">
        <v>14</v>
      </c>
      <c r="I219" s="165" t="s">
        <v>564</v>
      </c>
      <c r="J219" s="147" t="s">
        <v>11401</v>
      </c>
      <c r="K219" s="37" t="s">
        <v>11824</v>
      </c>
      <c r="L219" s="153">
        <v>6.75</v>
      </c>
      <c r="M219" s="154" t="s">
        <v>11584</v>
      </c>
    </row>
    <row r="220" spans="1:13" x14ac:dyDescent="0.25">
      <c r="A220" s="175" t="s">
        <v>11762</v>
      </c>
      <c r="B220" s="154" t="s">
        <v>11763</v>
      </c>
      <c r="C220" s="4">
        <v>2809</v>
      </c>
      <c r="D220" s="145" t="s">
        <v>11805</v>
      </c>
      <c r="E220" s="145" t="s">
        <v>12066</v>
      </c>
      <c r="F220" s="193" t="s">
        <v>11816</v>
      </c>
      <c r="G220" s="163" t="s">
        <v>11459</v>
      </c>
      <c r="H220" s="147" t="s">
        <v>14</v>
      </c>
      <c r="I220" s="165" t="s">
        <v>564</v>
      </c>
      <c r="J220" s="147" t="s">
        <v>11401</v>
      </c>
      <c r="K220" s="37" t="s">
        <v>11824</v>
      </c>
      <c r="L220" s="153">
        <v>6.75</v>
      </c>
      <c r="M220" s="154" t="s">
        <v>11584</v>
      </c>
    </row>
    <row r="221" spans="1:13" x14ac:dyDescent="0.25">
      <c r="A221" s="175" t="s">
        <v>11762</v>
      </c>
      <c r="B221" s="154" t="s">
        <v>11763</v>
      </c>
      <c r="C221" s="4">
        <v>2810</v>
      </c>
      <c r="D221" s="145" t="s">
        <v>11805</v>
      </c>
      <c r="E221" s="145" t="s">
        <v>12066</v>
      </c>
      <c r="F221" s="193" t="s">
        <v>1145</v>
      </c>
      <c r="G221" s="163" t="s">
        <v>11459</v>
      </c>
      <c r="H221" s="147" t="s">
        <v>14</v>
      </c>
      <c r="I221" s="165" t="s">
        <v>564</v>
      </c>
      <c r="J221" s="147" t="s">
        <v>11401</v>
      </c>
      <c r="K221" s="37" t="s">
        <v>11824</v>
      </c>
      <c r="L221" s="153">
        <v>6.75</v>
      </c>
      <c r="M221" s="154" t="s">
        <v>11584</v>
      </c>
    </row>
    <row r="222" spans="1:13" x14ac:dyDescent="0.25">
      <c r="A222" s="175" t="s">
        <v>11762</v>
      </c>
      <c r="B222" s="154" t="s">
        <v>11763</v>
      </c>
      <c r="C222" s="4">
        <v>2813</v>
      </c>
      <c r="D222" s="145" t="s">
        <v>11805</v>
      </c>
      <c r="E222" s="145" t="s">
        <v>12066</v>
      </c>
      <c r="F222" s="193" t="s">
        <v>11817</v>
      </c>
      <c r="G222" s="163" t="s">
        <v>11459</v>
      </c>
      <c r="H222" s="147" t="s">
        <v>14</v>
      </c>
      <c r="I222" s="165" t="s">
        <v>564</v>
      </c>
      <c r="J222" s="147" t="s">
        <v>11401</v>
      </c>
      <c r="K222" s="37" t="s">
        <v>11824</v>
      </c>
      <c r="L222" s="153">
        <v>6.75</v>
      </c>
      <c r="M222" s="154" t="s">
        <v>11584</v>
      </c>
    </row>
    <row r="223" spans="1:13" x14ac:dyDescent="0.25">
      <c r="A223" s="175" t="s">
        <v>11762</v>
      </c>
      <c r="B223" s="154" t="s">
        <v>11763</v>
      </c>
      <c r="C223" s="4">
        <v>2815</v>
      </c>
      <c r="D223" s="145" t="s">
        <v>11805</v>
      </c>
      <c r="E223" s="145" t="s">
        <v>12066</v>
      </c>
      <c r="F223" s="193" t="s">
        <v>11818</v>
      </c>
      <c r="G223" s="163" t="s">
        <v>11459</v>
      </c>
      <c r="H223" s="147" t="s">
        <v>14</v>
      </c>
      <c r="I223" s="165" t="s">
        <v>564</v>
      </c>
      <c r="J223" s="147" t="s">
        <v>11401</v>
      </c>
      <c r="K223" s="37" t="s">
        <v>11824</v>
      </c>
      <c r="L223" s="153">
        <v>6.75</v>
      </c>
      <c r="M223" s="154" t="s">
        <v>11584</v>
      </c>
    </row>
    <row r="224" spans="1:13" x14ac:dyDescent="0.25">
      <c r="A224" s="175" t="s">
        <v>11762</v>
      </c>
      <c r="B224" s="154" t="s">
        <v>11763</v>
      </c>
      <c r="C224" s="4">
        <v>2817</v>
      </c>
      <c r="D224" s="145" t="s">
        <v>11805</v>
      </c>
      <c r="E224" s="145" t="s">
        <v>12066</v>
      </c>
      <c r="F224" s="193" t="s">
        <v>11819</v>
      </c>
      <c r="G224" s="163" t="s">
        <v>11459</v>
      </c>
      <c r="H224" s="147" t="s">
        <v>14</v>
      </c>
      <c r="I224" s="165" t="s">
        <v>564</v>
      </c>
      <c r="J224" s="147" t="s">
        <v>11401</v>
      </c>
      <c r="K224" s="37" t="s">
        <v>11824</v>
      </c>
      <c r="L224" s="153">
        <v>6.75</v>
      </c>
      <c r="M224" s="154" t="s">
        <v>11584</v>
      </c>
    </row>
    <row r="225" spans="1:13" x14ac:dyDescent="0.25">
      <c r="A225" s="175" t="s">
        <v>11762</v>
      </c>
      <c r="B225" s="154" t="s">
        <v>11763</v>
      </c>
      <c r="C225" s="4">
        <v>2818</v>
      </c>
      <c r="D225" s="145" t="s">
        <v>11805</v>
      </c>
      <c r="E225" s="145" t="s">
        <v>12066</v>
      </c>
      <c r="F225" s="193" t="s">
        <v>1152</v>
      </c>
      <c r="G225" s="163" t="s">
        <v>11459</v>
      </c>
      <c r="H225" s="147" t="s">
        <v>14</v>
      </c>
      <c r="I225" s="165" t="s">
        <v>564</v>
      </c>
      <c r="J225" s="147" t="s">
        <v>11401</v>
      </c>
      <c r="K225" s="37" t="s">
        <v>11824</v>
      </c>
      <c r="L225" s="153">
        <v>6.75</v>
      </c>
      <c r="M225" s="154" t="s">
        <v>11584</v>
      </c>
    </row>
    <row r="226" spans="1:13" x14ac:dyDescent="0.25">
      <c r="A226" s="175" t="s">
        <v>11762</v>
      </c>
      <c r="B226" s="154" t="s">
        <v>11763</v>
      </c>
      <c r="C226" s="4">
        <v>2819</v>
      </c>
      <c r="D226" s="145" t="s">
        <v>11805</v>
      </c>
      <c r="E226" s="145" t="s">
        <v>12066</v>
      </c>
      <c r="F226" s="193" t="s">
        <v>1148</v>
      </c>
      <c r="G226" s="163" t="s">
        <v>11459</v>
      </c>
      <c r="H226" s="147" t="s">
        <v>14</v>
      </c>
      <c r="I226" s="165" t="s">
        <v>564</v>
      </c>
      <c r="J226" s="147" t="s">
        <v>11401</v>
      </c>
      <c r="K226" s="37" t="s">
        <v>11824</v>
      </c>
      <c r="L226" s="153">
        <v>6.75</v>
      </c>
      <c r="M226" s="154" t="s">
        <v>11584</v>
      </c>
    </row>
    <row r="227" spans="1:13" x14ac:dyDescent="0.25">
      <c r="A227" s="175" t="s">
        <v>11762</v>
      </c>
      <c r="B227" s="154" t="s">
        <v>11763</v>
      </c>
      <c r="C227" s="4">
        <v>2821</v>
      </c>
      <c r="D227" s="145" t="s">
        <v>11805</v>
      </c>
      <c r="E227" s="145" t="s">
        <v>12066</v>
      </c>
      <c r="F227" s="193" t="s">
        <v>11820</v>
      </c>
      <c r="G227" s="163" t="s">
        <v>11459</v>
      </c>
      <c r="H227" s="147" t="s">
        <v>14</v>
      </c>
      <c r="I227" s="165" t="s">
        <v>564</v>
      </c>
      <c r="J227" s="147" t="s">
        <v>11401</v>
      </c>
      <c r="K227" s="37" t="s">
        <v>11824</v>
      </c>
      <c r="L227" s="153">
        <v>6.75</v>
      </c>
      <c r="M227" s="154" t="s">
        <v>11584</v>
      </c>
    </row>
    <row r="228" spans="1:13" x14ac:dyDescent="0.25">
      <c r="A228" s="175" t="s">
        <v>11762</v>
      </c>
      <c r="B228" s="154" t="s">
        <v>11763</v>
      </c>
      <c r="C228" s="4">
        <v>2822</v>
      </c>
      <c r="D228" s="145" t="s">
        <v>11805</v>
      </c>
      <c r="E228" s="145" t="s">
        <v>12066</v>
      </c>
      <c r="F228" s="193" t="s">
        <v>1153</v>
      </c>
      <c r="G228" s="163" t="s">
        <v>11459</v>
      </c>
      <c r="H228" s="147" t="s">
        <v>14</v>
      </c>
      <c r="I228" s="165" t="s">
        <v>564</v>
      </c>
      <c r="J228" s="147" t="s">
        <v>11401</v>
      </c>
      <c r="K228" s="37" t="s">
        <v>11824</v>
      </c>
      <c r="L228" s="153">
        <v>6.75</v>
      </c>
      <c r="M228" s="154" t="s">
        <v>11584</v>
      </c>
    </row>
    <row r="229" spans="1:13" x14ac:dyDescent="0.25">
      <c r="A229" s="175" t="s">
        <v>11762</v>
      </c>
      <c r="B229" s="154" t="s">
        <v>11763</v>
      </c>
      <c r="C229" s="4">
        <v>2823</v>
      </c>
      <c r="D229" s="145" t="s">
        <v>11805</v>
      </c>
      <c r="E229" s="145" t="s">
        <v>12066</v>
      </c>
      <c r="F229" s="193" t="s">
        <v>1142</v>
      </c>
      <c r="G229" s="163" t="s">
        <v>11459</v>
      </c>
      <c r="H229" s="147" t="s">
        <v>14</v>
      </c>
      <c r="I229" s="165" t="s">
        <v>564</v>
      </c>
      <c r="J229" s="147" t="s">
        <v>11401</v>
      </c>
      <c r="K229" s="37" t="s">
        <v>11824</v>
      </c>
      <c r="L229" s="153">
        <v>6.75</v>
      </c>
      <c r="M229" s="154" t="s">
        <v>11584</v>
      </c>
    </row>
    <row r="230" spans="1:13" x14ac:dyDescent="0.25">
      <c r="A230" s="175" t="s">
        <v>11762</v>
      </c>
      <c r="B230" s="154" t="s">
        <v>11763</v>
      </c>
      <c r="C230" s="4">
        <v>2824</v>
      </c>
      <c r="D230" s="145" t="s">
        <v>11805</v>
      </c>
      <c r="E230" s="145" t="s">
        <v>12066</v>
      </c>
      <c r="F230" s="193" t="s">
        <v>1135</v>
      </c>
      <c r="G230" s="163" t="s">
        <v>11459</v>
      </c>
      <c r="H230" s="147" t="s">
        <v>14</v>
      </c>
      <c r="I230" s="165" t="s">
        <v>564</v>
      </c>
      <c r="J230" s="147" t="s">
        <v>11401</v>
      </c>
      <c r="K230" s="37" t="s">
        <v>11824</v>
      </c>
      <c r="L230" s="153">
        <v>6.75</v>
      </c>
      <c r="M230" s="154" t="s">
        <v>11584</v>
      </c>
    </row>
    <row r="231" spans="1:13" x14ac:dyDescent="0.25">
      <c r="A231" s="175" t="s">
        <v>11762</v>
      </c>
      <c r="B231" s="154" t="s">
        <v>11763</v>
      </c>
      <c r="C231" s="4">
        <v>2830</v>
      </c>
      <c r="D231" s="145" t="s">
        <v>11805</v>
      </c>
      <c r="E231" s="145" t="s">
        <v>12066</v>
      </c>
      <c r="F231" s="193" t="s">
        <v>1139</v>
      </c>
      <c r="G231" s="163" t="s">
        <v>11459</v>
      </c>
      <c r="H231" s="147" t="s">
        <v>14</v>
      </c>
      <c r="I231" s="165" t="s">
        <v>564</v>
      </c>
      <c r="J231" s="147" t="s">
        <v>11401</v>
      </c>
      <c r="K231" s="37" t="s">
        <v>11824</v>
      </c>
      <c r="L231" s="153">
        <v>6.75</v>
      </c>
      <c r="M231" s="154" t="s">
        <v>11584</v>
      </c>
    </row>
    <row r="232" spans="1:13" x14ac:dyDescent="0.25">
      <c r="A232" s="175" t="s">
        <v>11762</v>
      </c>
      <c r="B232" s="154" t="s">
        <v>11763</v>
      </c>
      <c r="C232" s="4">
        <v>2850</v>
      </c>
      <c r="D232" s="145" t="s">
        <v>11805</v>
      </c>
      <c r="E232" s="145" t="s">
        <v>12066</v>
      </c>
      <c r="F232" s="193" t="s">
        <v>1116</v>
      </c>
      <c r="G232" s="163" t="s">
        <v>11459</v>
      </c>
      <c r="H232" s="147" t="s">
        <v>14</v>
      </c>
      <c r="I232" s="165" t="s">
        <v>564</v>
      </c>
      <c r="J232" s="147" t="s">
        <v>11401</v>
      </c>
      <c r="K232" s="37" t="s">
        <v>11824</v>
      </c>
      <c r="L232" s="153">
        <v>6.75</v>
      </c>
      <c r="M232" s="154" t="s">
        <v>11584</v>
      </c>
    </row>
    <row r="233" spans="1:13" x14ac:dyDescent="0.25">
      <c r="A233" s="175" t="s">
        <v>11762</v>
      </c>
      <c r="B233" s="154" t="s">
        <v>11763</v>
      </c>
      <c r="C233" s="4">
        <v>2852</v>
      </c>
      <c r="D233" s="145" t="s">
        <v>11805</v>
      </c>
      <c r="E233" s="145" t="s">
        <v>12066</v>
      </c>
      <c r="F233" s="193" t="s">
        <v>11821</v>
      </c>
      <c r="G233" s="163" t="s">
        <v>11459</v>
      </c>
      <c r="H233" s="147" t="s">
        <v>14</v>
      </c>
      <c r="I233" s="165" t="s">
        <v>564</v>
      </c>
      <c r="J233" s="147" t="s">
        <v>11401</v>
      </c>
      <c r="K233" s="37" t="s">
        <v>11824</v>
      </c>
      <c r="L233" s="153">
        <v>6.75</v>
      </c>
      <c r="M233" s="154" t="s">
        <v>11584</v>
      </c>
    </row>
    <row r="234" spans="1:13" x14ac:dyDescent="0.25">
      <c r="A234" s="175" t="s">
        <v>11762</v>
      </c>
      <c r="B234" s="154" t="s">
        <v>11763</v>
      </c>
      <c r="C234" s="4">
        <v>2853</v>
      </c>
      <c r="D234" s="145" t="s">
        <v>11805</v>
      </c>
      <c r="E234" s="145" t="s">
        <v>12066</v>
      </c>
      <c r="F234" s="193" t="s">
        <v>1155</v>
      </c>
      <c r="G234" s="163" t="s">
        <v>11459</v>
      </c>
      <c r="H234" s="147" t="s">
        <v>14</v>
      </c>
      <c r="I234" s="165" t="s">
        <v>564</v>
      </c>
      <c r="J234" s="147" t="s">
        <v>11401</v>
      </c>
      <c r="K234" s="37" t="s">
        <v>11824</v>
      </c>
      <c r="L234" s="153">
        <v>6.75</v>
      </c>
      <c r="M234" s="154" t="s">
        <v>11584</v>
      </c>
    </row>
    <row r="235" spans="1:13" x14ac:dyDescent="0.25">
      <c r="A235" s="175" t="s">
        <v>11762</v>
      </c>
      <c r="B235" s="154" t="s">
        <v>11763</v>
      </c>
      <c r="C235" s="4">
        <v>2854</v>
      </c>
      <c r="D235" s="145" t="s">
        <v>11805</v>
      </c>
      <c r="E235" s="145" t="s">
        <v>12066</v>
      </c>
      <c r="F235" s="158" t="s">
        <v>1424</v>
      </c>
      <c r="G235" s="163" t="s">
        <v>11459</v>
      </c>
      <c r="H235" s="147" t="s">
        <v>14</v>
      </c>
      <c r="I235" s="165" t="s">
        <v>564</v>
      </c>
      <c r="J235" s="147" t="s">
        <v>11401</v>
      </c>
      <c r="K235" s="37" t="s">
        <v>11824</v>
      </c>
      <c r="L235" s="153">
        <v>6.75</v>
      </c>
      <c r="M235" s="154" t="s">
        <v>11584</v>
      </c>
    </row>
    <row r="236" spans="1:13" x14ac:dyDescent="0.25">
      <c r="A236" s="175" t="s">
        <v>11762</v>
      </c>
      <c r="B236" s="154" t="s">
        <v>11763</v>
      </c>
      <c r="C236" s="4">
        <v>2855</v>
      </c>
      <c r="D236" s="145" t="s">
        <v>11805</v>
      </c>
      <c r="E236" s="145" t="s">
        <v>12066</v>
      </c>
      <c r="F236" s="193" t="s">
        <v>1128</v>
      </c>
      <c r="G236" s="163" t="s">
        <v>11459</v>
      </c>
      <c r="H236" s="147" t="s">
        <v>14</v>
      </c>
      <c r="I236" s="165" t="s">
        <v>564</v>
      </c>
      <c r="J236" s="147" t="s">
        <v>11401</v>
      </c>
      <c r="K236" s="37" t="s">
        <v>11824</v>
      </c>
      <c r="L236" s="153">
        <v>6.75</v>
      </c>
      <c r="M236" s="154" t="s">
        <v>11584</v>
      </c>
    </row>
    <row r="237" spans="1:13" x14ac:dyDescent="0.25">
      <c r="A237" s="175" t="s">
        <v>11762</v>
      </c>
      <c r="B237" s="154" t="s">
        <v>11763</v>
      </c>
      <c r="C237" s="4">
        <v>2856</v>
      </c>
      <c r="D237" s="145" t="s">
        <v>11805</v>
      </c>
      <c r="E237" s="145" t="s">
        <v>12066</v>
      </c>
      <c r="F237" s="193" t="s">
        <v>11822</v>
      </c>
      <c r="G237" s="163" t="s">
        <v>11459</v>
      </c>
      <c r="H237" s="147" t="s">
        <v>14</v>
      </c>
      <c r="I237" s="165" t="s">
        <v>564</v>
      </c>
      <c r="J237" s="147" t="s">
        <v>11401</v>
      </c>
      <c r="K237" s="37" t="s">
        <v>11824</v>
      </c>
      <c r="L237" s="153">
        <v>6.75</v>
      </c>
      <c r="M237" s="154" t="s">
        <v>11584</v>
      </c>
    </row>
    <row r="238" spans="1:13" x14ac:dyDescent="0.25">
      <c r="A238" s="175" t="s">
        <v>11762</v>
      </c>
      <c r="B238" s="154" t="s">
        <v>11763</v>
      </c>
      <c r="C238" s="4">
        <v>2857</v>
      </c>
      <c r="D238" s="145" t="s">
        <v>11805</v>
      </c>
      <c r="E238" s="145" t="s">
        <v>12066</v>
      </c>
      <c r="F238" s="193" t="s">
        <v>1156</v>
      </c>
      <c r="G238" s="163" t="s">
        <v>11459</v>
      </c>
      <c r="H238" s="147" t="s">
        <v>14</v>
      </c>
      <c r="I238" s="165" t="s">
        <v>564</v>
      </c>
      <c r="J238" s="147" t="s">
        <v>11401</v>
      </c>
      <c r="K238" s="37" t="s">
        <v>11824</v>
      </c>
      <c r="L238" s="153">
        <v>6.75</v>
      </c>
      <c r="M238" s="154" t="s">
        <v>11584</v>
      </c>
    </row>
    <row r="239" spans="1:13" x14ac:dyDescent="0.25">
      <c r="A239" s="175" t="s">
        <v>11762</v>
      </c>
      <c r="B239" s="154" t="s">
        <v>11763</v>
      </c>
      <c r="C239" s="4">
        <v>2858</v>
      </c>
      <c r="D239" s="145" t="s">
        <v>11805</v>
      </c>
      <c r="E239" s="145" t="s">
        <v>12066</v>
      </c>
      <c r="F239" s="193" t="s">
        <v>11823</v>
      </c>
      <c r="G239" s="163" t="s">
        <v>11459</v>
      </c>
      <c r="H239" s="147" t="s">
        <v>14</v>
      </c>
      <c r="I239" s="165" t="s">
        <v>564</v>
      </c>
      <c r="J239" s="147" t="s">
        <v>11401</v>
      </c>
      <c r="K239" s="37" t="s">
        <v>11824</v>
      </c>
      <c r="L239" s="153">
        <v>6.75</v>
      </c>
      <c r="M239" s="154" t="s">
        <v>11584</v>
      </c>
    </row>
    <row r="240" spans="1:13" x14ac:dyDescent="0.25">
      <c r="A240" s="175" t="s">
        <v>11762</v>
      </c>
      <c r="B240" s="154" t="s">
        <v>11763</v>
      </c>
      <c r="C240" s="4">
        <v>2804</v>
      </c>
      <c r="D240" s="145" t="s">
        <v>11805</v>
      </c>
      <c r="E240" s="145" t="s">
        <v>12066</v>
      </c>
      <c r="F240" s="193" t="s">
        <v>11806</v>
      </c>
      <c r="G240" s="163" t="s">
        <v>11459</v>
      </c>
      <c r="H240" s="147" t="s">
        <v>14</v>
      </c>
      <c r="I240" s="165" t="s">
        <v>564</v>
      </c>
      <c r="J240" s="147" t="s">
        <v>11401</v>
      </c>
      <c r="K240" s="37" t="s">
        <v>11824</v>
      </c>
      <c r="L240" s="153">
        <v>6.75</v>
      </c>
      <c r="M240" s="154" t="s">
        <v>11584</v>
      </c>
    </row>
    <row r="241" spans="1:13" x14ac:dyDescent="0.25">
      <c r="A241" s="175" t="s">
        <v>11762</v>
      </c>
      <c r="B241" s="154" t="s">
        <v>11763</v>
      </c>
      <c r="C241" s="4">
        <v>2805</v>
      </c>
      <c r="D241" s="145" t="s">
        <v>11805</v>
      </c>
      <c r="E241" s="145" t="s">
        <v>12066</v>
      </c>
      <c r="F241" s="193" t="s">
        <v>11806</v>
      </c>
      <c r="G241" s="163" t="s">
        <v>11459</v>
      </c>
      <c r="H241" s="147" t="s">
        <v>14</v>
      </c>
      <c r="I241" s="165" t="s">
        <v>564</v>
      </c>
      <c r="J241" s="147" t="s">
        <v>11401</v>
      </c>
      <c r="K241" s="37" t="s">
        <v>11824</v>
      </c>
      <c r="L241" s="153">
        <v>6.75</v>
      </c>
      <c r="M241" s="154" t="s">
        <v>11584</v>
      </c>
    </row>
    <row r="242" spans="1:13" x14ac:dyDescent="0.25">
      <c r="A242" s="175" t="s">
        <v>11762</v>
      </c>
      <c r="B242" s="154" t="s">
        <v>11763</v>
      </c>
      <c r="C242" s="4">
        <v>2814</v>
      </c>
      <c r="D242" s="145" t="s">
        <v>11805</v>
      </c>
      <c r="E242" s="145" t="s">
        <v>12066</v>
      </c>
      <c r="F242" s="193" t="s">
        <v>11806</v>
      </c>
      <c r="G242" s="163" t="s">
        <v>11459</v>
      </c>
      <c r="H242" s="147" t="s">
        <v>14</v>
      </c>
      <c r="I242" s="165" t="s">
        <v>564</v>
      </c>
      <c r="J242" s="147" t="s">
        <v>11401</v>
      </c>
      <c r="K242" s="37" t="s">
        <v>11824</v>
      </c>
      <c r="L242" s="153">
        <v>6.75</v>
      </c>
      <c r="M242" s="154" t="s">
        <v>11584</v>
      </c>
    </row>
    <row r="243" spans="1:13" x14ac:dyDescent="0.25">
      <c r="A243" s="175" t="s">
        <v>11762</v>
      </c>
      <c r="B243" s="154" t="s">
        <v>11763</v>
      </c>
      <c r="C243" s="4">
        <v>2820</v>
      </c>
      <c r="D243" s="145" t="s">
        <v>11805</v>
      </c>
      <c r="E243" s="145" t="s">
        <v>12066</v>
      </c>
      <c r="F243" s="193" t="s">
        <v>11806</v>
      </c>
      <c r="G243" s="163" t="s">
        <v>11459</v>
      </c>
      <c r="H243" s="147" t="s">
        <v>14</v>
      </c>
      <c r="I243" s="165" t="s">
        <v>564</v>
      </c>
      <c r="J243" s="147" t="s">
        <v>11401</v>
      </c>
      <c r="K243" s="37" t="s">
        <v>11824</v>
      </c>
      <c r="L243" s="153">
        <v>6.75</v>
      </c>
      <c r="M243" s="154" t="s">
        <v>11584</v>
      </c>
    </row>
    <row r="244" spans="1:13" x14ac:dyDescent="0.25">
      <c r="A244" s="175" t="s">
        <v>11762</v>
      </c>
      <c r="B244" s="154" t="s">
        <v>11763</v>
      </c>
      <c r="C244" s="4">
        <v>2863</v>
      </c>
      <c r="D244" s="145" t="s">
        <v>11805</v>
      </c>
      <c r="E244" s="145" t="s">
        <v>12066</v>
      </c>
      <c r="F244" s="193" t="s">
        <v>11806</v>
      </c>
      <c r="G244" s="163" t="s">
        <v>11459</v>
      </c>
      <c r="H244" s="147" t="s">
        <v>14</v>
      </c>
      <c r="I244" s="165" t="s">
        <v>564</v>
      </c>
      <c r="J244" s="147" t="s">
        <v>11401</v>
      </c>
      <c r="K244" s="37" t="s">
        <v>11824</v>
      </c>
      <c r="L244" s="153">
        <v>6.75</v>
      </c>
      <c r="M244" s="154" t="s">
        <v>11584</v>
      </c>
    </row>
    <row r="245" spans="1:13" x14ac:dyDescent="0.25">
      <c r="A245" s="175" t="s">
        <v>11762</v>
      </c>
      <c r="B245" s="154" t="s">
        <v>11763</v>
      </c>
      <c r="C245" s="4">
        <v>2860</v>
      </c>
      <c r="D245" s="145" t="s">
        <v>11805</v>
      </c>
      <c r="E245" s="145" t="s">
        <v>12066</v>
      </c>
      <c r="F245" s="193" t="s">
        <v>1154</v>
      </c>
      <c r="G245" s="163" t="s">
        <v>11459</v>
      </c>
      <c r="H245" s="147" t="s">
        <v>14</v>
      </c>
      <c r="I245" s="165" t="s">
        <v>564</v>
      </c>
      <c r="J245" s="147" t="s">
        <v>11401</v>
      </c>
      <c r="K245" s="37" t="s">
        <v>11824</v>
      </c>
      <c r="L245" s="153">
        <v>6.75</v>
      </c>
      <c r="M245" s="154" t="s">
        <v>11584</v>
      </c>
    </row>
    <row r="246" spans="1:13" x14ac:dyDescent="0.25">
      <c r="A246" s="175" t="s">
        <v>11762</v>
      </c>
      <c r="B246" s="154" t="s">
        <v>11763</v>
      </c>
      <c r="C246" s="4" t="s">
        <v>12058</v>
      </c>
      <c r="D246" s="145" t="s">
        <v>11805</v>
      </c>
      <c r="E246" s="145" t="s">
        <v>12066</v>
      </c>
      <c r="F246" s="193" t="s">
        <v>12059</v>
      </c>
      <c r="G246" s="160" t="s">
        <v>11459</v>
      </c>
      <c r="H246" s="147" t="s">
        <v>14</v>
      </c>
      <c r="I246" s="160" t="s">
        <v>564</v>
      </c>
      <c r="J246" s="147" t="s">
        <v>11401</v>
      </c>
      <c r="K246" s="37" t="s">
        <v>11824</v>
      </c>
      <c r="L246" s="153">
        <v>6.75</v>
      </c>
      <c r="M246" s="154" t="s">
        <v>11584</v>
      </c>
    </row>
    <row r="247" spans="1:13" x14ac:dyDescent="0.25">
      <c r="A247" s="175" t="s">
        <v>11762</v>
      </c>
      <c r="B247" s="154" t="s">
        <v>11763</v>
      </c>
      <c r="C247" s="4" t="s">
        <v>12061</v>
      </c>
      <c r="D247" s="145" t="s">
        <v>11805</v>
      </c>
      <c r="E247" s="145" t="s">
        <v>12066</v>
      </c>
      <c r="F247" s="193" t="s">
        <v>12062</v>
      </c>
      <c r="G247" s="160" t="s">
        <v>11459</v>
      </c>
      <c r="H247" s="147" t="s">
        <v>14</v>
      </c>
      <c r="I247" s="160" t="s">
        <v>564</v>
      </c>
      <c r="J247" s="147" t="s">
        <v>11401</v>
      </c>
      <c r="K247" s="37" t="s">
        <v>11824</v>
      </c>
      <c r="L247" s="153">
        <v>6.75</v>
      </c>
      <c r="M247" s="154" t="s">
        <v>11584</v>
      </c>
    </row>
    <row r="248" spans="1:13" x14ac:dyDescent="0.25">
      <c r="A248" s="175" t="s">
        <v>11762</v>
      </c>
      <c r="B248" s="154" t="s">
        <v>11763</v>
      </c>
      <c r="C248" s="4">
        <v>2090</v>
      </c>
      <c r="D248" s="145">
        <v>12200070</v>
      </c>
      <c r="E248" s="145" t="s">
        <v>12066</v>
      </c>
      <c r="F248" s="193" t="s">
        <v>11827</v>
      </c>
      <c r="G248" s="163" t="s">
        <v>11825</v>
      </c>
      <c r="H248" s="147" t="s">
        <v>14</v>
      </c>
      <c r="I248" s="165" t="s">
        <v>11402</v>
      </c>
      <c r="J248" s="147" t="s">
        <v>11401</v>
      </c>
      <c r="K248" s="37" t="s">
        <v>11826</v>
      </c>
      <c r="L248" s="153">
        <v>10.85</v>
      </c>
      <c r="M248" s="154" t="s">
        <v>12118</v>
      </c>
    </row>
    <row r="249" spans="1:13" x14ac:dyDescent="0.25">
      <c r="A249" s="175" t="s">
        <v>11762</v>
      </c>
      <c r="B249" s="154" t="s">
        <v>11763</v>
      </c>
      <c r="C249" s="4">
        <v>2091</v>
      </c>
      <c r="D249" s="145">
        <v>12200070</v>
      </c>
      <c r="E249" s="145" t="s">
        <v>12066</v>
      </c>
      <c r="F249" s="193" t="s">
        <v>11828</v>
      </c>
      <c r="G249" s="163" t="s">
        <v>11825</v>
      </c>
      <c r="H249" s="147" t="s">
        <v>14</v>
      </c>
      <c r="I249" s="165" t="s">
        <v>11402</v>
      </c>
      <c r="J249" s="147" t="s">
        <v>11401</v>
      </c>
      <c r="K249" s="37" t="s">
        <v>11826</v>
      </c>
      <c r="L249" s="153">
        <v>10.85</v>
      </c>
      <c r="M249" s="154" t="s">
        <v>12118</v>
      </c>
    </row>
    <row r="250" spans="1:13" x14ac:dyDescent="0.25">
      <c r="A250" s="175" t="s">
        <v>11762</v>
      </c>
      <c r="B250" s="154" t="s">
        <v>11763</v>
      </c>
      <c r="C250" s="4">
        <v>2092</v>
      </c>
      <c r="D250" s="145">
        <v>12200070</v>
      </c>
      <c r="E250" s="145" t="s">
        <v>12066</v>
      </c>
      <c r="F250" s="193" t="s">
        <v>12057</v>
      </c>
      <c r="G250" s="163" t="s">
        <v>11825</v>
      </c>
      <c r="H250" s="147" t="s">
        <v>14</v>
      </c>
      <c r="I250" s="165" t="s">
        <v>11402</v>
      </c>
      <c r="J250" s="147" t="s">
        <v>11401</v>
      </c>
      <c r="K250" s="37" t="s">
        <v>11826</v>
      </c>
      <c r="L250" s="153">
        <v>10.85</v>
      </c>
      <c r="M250" s="154" t="s">
        <v>12118</v>
      </c>
    </row>
    <row r="251" spans="1:13" x14ac:dyDescent="0.25">
      <c r="A251" s="175" t="s">
        <v>11762</v>
      </c>
      <c r="B251" s="154" t="s">
        <v>11763</v>
      </c>
      <c r="C251" s="4">
        <v>2096</v>
      </c>
      <c r="D251" s="145">
        <v>12200070</v>
      </c>
      <c r="E251" s="145" t="s">
        <v>12066</v>
      </c>
      <c r="F251" s="193" t="s">
        <v>11829</v>
      </c>
      <c r="G251" s="163" t="s">
        <v>11825</v>
      </c>
      <c r="H251" s="147" t="s">
        <v>14</v>
      </c>
      <c r="I251" s="165" t="s">
        <v>11402</v>
      </c>
      <c r="J251" s="147" t="s">
        <v>11401</v>
      </c>
      <c r="K251" s="37" t="s">
        <v>11826</v>
      </c>
      <c r="L251" s="153">
        <v>10.85</v>
      </c>
      <c r="M251" s="154" t="s">
        <v>12118</v>
      </c>
    </row>
    <row r="252" spans="1:13" x14ac:dyDescent="0.25">
      <c r="A252" s="175" t="s">
        <v>11762</v>
      </c>
      <c r="B252" s="154" t="s">
        <v>11763</v>
      </c>
      <c r="C252" s="4">
        <v>2095</v>
      </c>
      <c r="D252" s="145">
        <v>12200070</v>
      </c>
      <c r="E252" s="145" t="s">
        <v>12066</v>
      </c>
      <c r="F252" s="193" t="s">
        <v>1178</v>
      </c>
      <c r="G252" s="163" t="s">
        <v>11825</v>
      </c>
      <c r="H252" s="147" t="s">
        <v>14</v>
      </c>
      <c r="I252" s="165" t="s">
        <v>11402</v>
      </c>
      <c r="J252" s="147" t="s">
        <v>11401</v>
      </c>
      <c r="K252" s="37" t="s">
        <v>11826</v>
      </c>
      <c r="L252" s="153">
        <v>10.85</v>
      </c>
      <c r="M252" s="154" t="s">
        <v>12118</v>
      </c>
    </row>
    <row r="253" spans="1:13" x14ac:dyDescent="0.25">
      <c r="A253" s="175" t="s">
        <v>11762</v>
      </c>
      <c r="B253" s="154" t="s">
        <v>11763</v>
      </c>
      <c r="C253" s="4">
        <v>2097</v>
      </c>
      <c r="D253" s="145">
        <v>12200070</v>
      </c>
      <c r="E253" s="145" t="s">
        <v>12066</v>
      </c>
      <c r="F253" s="193" t="s">
        <v>11830</v>
      </c>
      <c r="G253" s="163" t="s">
        <v>11825</v>
      </c>
      <c r="H253" s="147" t="s">
        <v>14</v>
      </c>
      <c r="I253" s="165" t="s">
        <v>11402</v>
      </c>
      <c r="J253" s="147" t="s">
        <v>11401</v>
      </c>
      <c r="K253" s="37" t="s">
        <v>11826</v>
      </c>
      <c r="L253" s="153">
        <v>10.85</v>
      </c>
      <c r="M253" s="154" t="s">
        <v>12118</v>
      </c>
    </row>
    <row r="254" spans="1:13" x14ac:dyDescent="0.25">
      <c r="A254" s="175" t="s">
        <v>11762</v>
      </c>
      <c r="B254" s="154" t="s">
        <v>11763</v>
      </c>
      <c r="C254" s="4">
        <v>2580</v>
      </c>
      <c r="D254" s="145">
        <v>12280170</v>
      </c>
      <c r="E254" s="145" t="s">
        <v>12066</v>
      </c>
      <c r="F254" s="193" t="s">
        <v>11831</v>
      </c>
      <c r="G254" s="163" t="s">
        <v>11825</v>
      </c>
      <c r="H254" s="147" t="s">
        <v>14</v>
      </c>
      <c r="I254" s="165" t="s">
        <v>564</v>
      </c>
      <c r="J254" s="147" t="s">
        <v>11401</v>
      </c>
      <c r="K254" s="37" t="s">
        <v>11832</v>
      </c>
      <c r="L254" s="153">
        <v>8.1999999999999993</v>
      </c>
      <c r="M254" s="154" t="s">
        <v>11584</v>
      </c>
    </row>
    <row r="255" spans="1:13" x14ac:dyDescent="0.25">
      <c r="A255" s="175" t="s">
        <v>11762</v>
      </c>
      <c r="B255" s="154" t="s">
        <v>11763</v>
      </c>
      <c r="C255" s="4">
        <v>2880</v>
      </c>
      <c r="D255" s="145">
        <v>12280170</v>
      </c>
      <c r="E255" s="145" t="s">
        <v>12066</v>
      </c>
      <c r="F255" s="193" t="s">
        <v>1184</v>
      </c>
      <c r="G255" s="163" t="s">
        <v>11825</v>
      </c>
      <c r="H255" s="147" t="s">
        <v>14</v>
      </c>
      <c r="I255" s="165" t="s">
        <v>564</v>
      </c>
      <c r="J255" s="147" t="s">
        <v>11401</v>
      </c>
      <c r="K255" s="37" t="s">
        <v>11832</v>
      </c>
      <c r="L255" s="153">
        <v>8.1999999999999993</v>
      </c>
      <c r="M255" s="154" t="s">
        <v>11584</v>
      </c>
    </row>
    <row r="256" spans="1:13" x14ac:dyDescent="0.25">
      <c r="A256" s="175" t="s">
        <v>11762</v>
      </c>
      <c r="B256" s="154" t="s">
        <v>11763</v>
      </c>
      <c r="C256" s="4">
        <v>2881</v>
      </c>
      <c r="D256" s="145">
        <v>12280170</v>
      </c>
      <c r="E256" s="145" t="s">
        <v>12066</v>
      </c>
      <c r="F256" s="193" t="s">
        <v>1187</v>
      </c>
      <c r="G256" s="163" t="s">
        <v>11825</v>
      </c>
      <c r="H256" s="147" t="s">
        <v>14</v>
      </c>
      <c r="I256" s="165" t="s">
        <v>564</v>
      </c>
      <c r="J256" s="147" t="s">
        <v>11401</v>
      </c>
      <c r="K256" s="37" t="s">
        <v>11832</v>
      </c>
      <c r="L256" s="153">
        <v>8.1999999999999993</v>
      </c>
      <c r="M256" s="154" t="s">
        <v>11584</v>
      </c>
    </row>
    <row r="257" spans="1:13" x14ac:dyDescent="0.25">
      <c r="A257" s="175" t="s">
        <v>11762</v>
      </c>
      <c r="B257" s="154" t="s">
        <v>11763</v>
      </c>
      <c r="C257" s="4">
        <v>2882</v>
      </c>
      <c r="D257" s="145">
        <v>12280170</v>
      </c>
      <c r="E257" s="145" t="s">
        <v>12066</v>
      </c>
      <c r="F257" s="193" t="s">
        <v>11833</v>
      </c>
      <c r="G257" s="163" t="s">
        <v>11825</v>
      </c>
      <c r="H257" s="147" t="s">
        <v>14</v>
      </c>
      <c r="I257" s="165" t="s">
        <v>564</v>
      </c>
      <c r="J257" s="147" t="s">
        <v>11401</v>
      </c>
      <c r="K257" s="37" t="s">
        <v>11832</v>
      </c>
      <c r="L257" s="153">
        <v>8.1999999999999993</v>
      </c>
      <c r="M257" s="154" t="s">
        <v>11584</v>
      </c>
    </row>
    <row r="258" spans="1:13" x14ac:dyDescent="0.25">
      <c r="A258" s="175" t="s">
        <v>11762</v>
      </c>
      <c r="B258" s="154" t="s">
        <v>11763</v>
      </c>
      <c r="C258" s="4">
        <v>2883</v>
      </c>
      <c r="D258" s="145">
        <v>12280170</v>
      </c>
      <c r="E258" s="145" t="s">
        <v>12066</v>
      </c>
      <c r="F258" s="193" t="s">
        <v>1185</v>
      </c>
      <c r="G258" s="163" t="s">
        <v>11825</v>
      </c>
      <c r="H258" s="147" t="s">
        <v>14</v>
      </c>
      <c r="I258" s="165" t="s">
        <v>564</v>
      </c>
      <c r="J258" s="147" t="s">
        <v>11401</v>
      </c>
      <c r="K258" s="37" t="s">
        <v>11832</v>
      </c>
      <c r="L258" s="153">
        <v>8.1999999999999993</v>
      </c>
      <c r="M258" s="154" t="s">
        <v>11584</v>
      </c>
    </row>
    <row r="259" spans="1:13" x14ac:dyDescent="0.25">
      <c r="A259" s="175" t="s">
        <v>11762</v>
      </c>
      <c r="B259" s="154" t="s">
        <v>11763</v>
      </c>
      <c r="C259" s="4">
        <v>2890</v>
      </c>
      <c r="D259" s="145">
        <v>12280170</v>
      </c>
      <c r="E259" s="145" t="s">
        <v>12066</v>
      </c>
      <c r="F259" s="193" t="s">
        <v>1186</v>
      </c>
      <c r="G259" s="163" t="s">
        <v>11825</v>
      </c>
      <c r="H259" s="147" t="s">
        <v>14</v>
      </c>
      <c r="I259" s="165" t="s">
        <v>564</v>
      </c>
      <c r="J259" s="147" t="s">
        <v>11401</v>
      </c>
      <c r="K259" s="37" t="s">
        <v>11832</v>
      </c>
      <c r="L259" s="153">
        <v>8.1999999999999993</v>
      </c>
      <c r="M259" s="154" t="s">
        <v>11584</v>
      </c>
    </row>
    <row r="260" spans="1:13" x14ac:dyDescent="0.25">
      <c r="A260" s="175" t="s">
        <v>11762</v>
      </c>
      <c r="B260" s="154" t="s">
        <v>11763</v>
      </c>
      <c r="C260" s="4">
        <v>8060</v>
      </c>
      <c r="D260" s="145">
        <v>12200570</v>
      </c>
      <c r="E260" s="145" t="s">
        <v>12066</v>
      </c>
      <c r="F260" s="193" t="s">
        <v>11834</v>
      </c>
      <c r="G260" s="163" t="s">
        <v>11835</v>
      </c>
      <c r="H260" s="147" t="s">
        <v>14</v>
      </c>
      <c r="I260" s="165" t="s">
        <v>11402</v>
      </c>
      <c r="J260" s="147" t="s">
        <v>11401</v>
      </c>
      <c r="K260" s="37" t="s">
        <v>11836</v>
      </c>
      <c r="L260" s="153">
        <v>11.3</v>
      </c>
      <c r="M260" s="154" t="s">
        <v>11584</v>
      </c>
    </row>
    <row r="261" spans="1:13" x14ac:dyDescent="0.25">
      <c r="A261" s="175" t="s">
        <v>11762</v>
      </c>
      <c r="B261" s="154" t="s">
        <v>11763</v>
      </c>
      <c r="C261" s="4">
        <v>8065</v>
      </c>
      <c r="D261" s="145">
        <v>12200570</v>
      </c>
      <c r="E261" s="145" t="s">
        <v>12066</v>
      </c>
      <c r="F261" s="193" t="s">
        <v>11837</v>
      </c>
      <c r="G261" s="163" t="s">
        <v>11835</v>
      </c>
      <c r="H261" s="147" t="s">
        <v>14</v>
      </c>
      <c r="I261" s="165" t="s">
        <v>11402</v>
      </c>
      <c r="J261" s="147" t="s">
        <v>11401</v>
      </c>
      <c r="K261" s="37" t="s">
        <v>11836</v>
      </c>
      <c r="L261" s="153">
        <v>11.3</v>
      </c>
      <c r="M261" s="154" t="s">
        <v>11584</v>
      </c>
    </row>
    <row r="262" spans="1:13" x14ac:dyDescent="0.25">
      <c r="A262" s="175" t="s">
        <v>11762</v>
      </c>
      <c r="B262" s="154" t="s">
        <v>11763</v>
      </c>
      <c r="C262" s="4">
        <v>4801</v>
      </c>
      <c r="D262" s="145">
        <v>12480070</v>
      </c>
      <c r="E262" s="145" t="s">
        <v>12066</v>
      </c>
      <c r="F262" s="193" t="s">
        <v>11839</v>
      </c>
      <c r="G262" s="163" t="s">
        <v>804</v>
      </c>
      <c r="H262" s="147" t="s">
        <v>14</v>
      </c>
      <c r="I262" s="165" t="s">
        <v>564</v>
      </c>
      <c r="J262" s="147" t="s">
        <v>11401</v>
      </c>
      <c r="K262" s="37" t="s">
        <v>11838</v>
      </c>
      <c r="L262" s="153">
        <v>7.85</v>
      </c>
      <c r="M262" s="154" t="s">
        <v>11584</v>
      </c>
    </row>
    <row r="263" spans="1:13" x14ac:dyDescent="0.25">
      <c r="A263" s="175" t="s">
        <v>11762</v>
      </c>
      <c r="B263" s="154" t="s">
        <v>11763</v>
      </c>
      <c r="C263" s="4">
        <v>4802</v>
      </c>
      <c r="D263" s="145">
        <v>12480070</v>
      </c>
      <c r="E263" s="145" t="s">
        <v>12066</v>
      </c>
      <c r="F263" s="193" t="s">
        <v>11840</v>
      </c>
      <c r="G263" s="163" t="s">
        <v>804</v>
      </c>
      <c r="H263" s="147" t="s">
        <v>14</v>
      </c>
      <c r="I263" s="165" t="s">
        <v>564</v>
      </c>
      <c r="J263" s="147" t="s">
        <v>11401</v>
      </c>
      <c r="K263" s="37" t="s">
        <v>11838</v>
      </c>
      <c r="L263" s="153">
        <v>7.85</v>
      </c>
      <c r="M263" s="154" t="s">
        <v>11584</v>
      </c>
    </row>
    <row r="264" spans="1:13" x14ac:dyDescent="0.25">
      <c r="A264" s="175" t="s">
        <v>11762</v>
      </c>
      <c r="B264" s="154" t="s">
        <v>11763</v>
      </c>
      <c r="C264" s="4">
        <v>4803</v>
      </c>
      <c r="D264" s="145">
        <v>12480070</v>
      </c>
      <c r="E264" s="145" t="s">
        <v>12066</v>
      </c>
      <c r="F264" s="193" t="s">
        <v>11841</v>
      </c>
      <c r="G264" s="163" t="s">
        <v>804</v>
      </c>
      <c r="H264" s="147" t="s">
        <v>14</v>
      </c>
      <c r="I264" s="165" t="s">
        <v>564</v>
      </c>
      <c r="J264" s="147" t="s">
        <v>11401</v>
      </c>
      <c r="K264" s="37" t="s">
        <v>11838</v>
      </c>
      <c r="L264" s="153">
        <v>7.85</v>
      </c>
      <c r="M264" s="154" t="s">
        <v>11584</v>
      </c>
    </row>
    <row r="265" spans="1:13" x14ac:dyDescent="0.25">
      <c r="A265" s="175" t="s">
        <v>11762</v>
      </c>
      <c r="B265" s="154" t="s">
        <v>11763</v>
      </c>
      <c r="C265" s="4">
        <v>4810</v>
      </c>
      <c r="D265" s="145">
        <v>12480070</v>
      </c>
      <c r="E265" s="145" t="s">
        <v>12066</v>
      </c>
      <c r="F265" s="193" t="s">
        <v>11842</v>
      </c>
      <c r="G265" s="163" t="s">
        <v>804</v>
      </c>
      <c r="H265" s="147" t="s">
        <v>14</v>
      </c>
      <c r="I265" s="165" t="s">
        <v>564</v>
      </c>
      <c r="J265" s="147" t="s">
        <v>11401</v>
      </c>
      <c r="K265" s="37" t="s">
        <v>11838</v>
      </c>
      <c r="L265" s="153">
        <v>7.85</v>
      </c>
      <c r="M265" s="154" t="s">
        <v>11584</v>
      </c>
    </row>
    <row r="266" spans="1:13" x14ac:dyDescent="0.25">
      <c r="A266" s="175" t="s">
        <v>11762</v>
      </c>
      <c r="B266" s="154" t="s">
        <v>11763</v>
      </c>
      <c r="C266" s="4">
        <v>4813</v>
      </c>
      <c r="D266" s="145">
        <v>12480070</v>
      </c>
      <c r="E266" s="145" t="s">
        <v>12066</v>
      </c>
      <c r="F266" s="193" t="s">
        <v>11843</v>
      </c>
      <c r="G266" s="163" t="s">
        <v>804</v>
      </c>
      <c r="H266" s="147" t="s">
        <v>14</v>
      </c>
      <c r="I266" s="165" t="s">
        <v>564</v>
      </c>
      <c r="J266" s="147" t="s">
        <v>11401</v>
      </c>
      <c r="K266" s="37" t="s">
        <v>11838</v>
      </c>
      <c r="L266" s="153">
        <v>7.85</v>
      </c>
      <c r="M266" s="154" t="s">
        <v>11584</v>
      </c>
    </row>
    <row r="267" spans="1:13" x14ac:dyDescent="0.25">
      <c r="A267" s="175" t="s">
        <v>11762</v>
      </c>
      <c r="B267" s="154" t="s">
        <v>11763</v>
      </c>
      <c r="C267" s="4">
        <v>4720</v>
      </c>
      <c r="D267" s="145">
        <v>12470070</v>
      </c>
      <c r="E267" s="145" t="s">
        <v>12066</v>
      </c>
      <c r="F267" s="193" t="s">
        <v>11844</v>
      </c>
      <c r="G267" s="163" t="s">
        <v>802</v>
      </c>
      <c r="H267" s="147" t="s">
        <v>14</v>
      </c>
      <c r="I267" s="165" t="s">
        <v>865</v>
      </c>
      <c r="J267" s="147" t="s">
        <v>11401</v>
      </c>
      <c r="K267" s="37" t="s">
        <v>11845</v>
      </c>
      <c r="L267" s="153">
        <v>3.65</v>
      </c>
      <c r="M267" s="154" t="s">
        <v>11584</v>
      </c>
    </row>
    <row r="268" spans="1:13" x14ac:dyDescent="0.25">
      <c r="A268" s="175" t="s">
        <v>11762</v>
      </c>
      <c r="B268" s="154" t="s">
        <v>11763</v>
      </c>
      <c r="C268" s="4">
        <v>4705</v>
      </c>
      <c r="D268" s="145">
        <v>12470070</v>
      </c>
      <c r="E268" s="145" t="s">
        <v>12066</v>
      </c>
      <c r="F268" s="193" t="s">
        <v>11846</v>
      </c>
      <c r="G268" s="163" t="s">
        <v>802</v>
      </c>
      <c r="H268" s="147" t="s">
        <v>14</v>
      </c>
      <c r="I268" s="165" t="s">
        <v>865</v>
      </c>
      <c r="J268" s="147" t="s">
        <v>11401</v>
      </c>
      <c r="K268" s="37" t="s">
        <v>11845</v>
      </c>
      <c r="L268" s="153">
        <v>3.65</v>
      </c>
      <c r="M268" s="154" t="s">
        <v>11584</v>
      </c>
    </row>
    <row r="269" spans="1:13" x14ac:dyDescent="0.25">
      <c r="A269" s="175" t="s">
        <v>11762</v>
      </c>
      <c r="B269" s="154" t="s">
        <v>11763</v>
      </c>
      <c r="C269" s="4">
        <v>4706</v>
      </c>
      <c r="D269" s="145">
        <v>12470070</v>
      </c>
      <c r="E269" s="145" t="s">
        <v>12066</v>
      </c>
      <c r="F269" s="193" t="s">
        <v>11847</v>
      </c>
      <c r="G269" s="163" t="s">
        <v>802</v>
      </c>
      <c r="H269" s="147" t="s">
        <v>14</v>
      </c>
      <c r="I269" s="165" t="s">
        <v>865</v>
      </c>
      <c r="J269" s="147" t="s">
        <v>11401</v>
      </c>
      <c r="K269" s="37" t="s">
        <v>11845</v>
      </c>
      <c r="L269" s="153">
        <v>3.65</v>
      </c>
      <c r="M269" s="154" t="s">
        <v>11584</v>
      </c>
    </row>
    <row r="270" spans="1:13" x14ac:dyDescent="0.25">
      <c r="A270" s="175" t="s">
        <v>11762</v>
      </c>
      <c r="B270" s="154" t="s">
        <v>11763</v>
      </c>
      <c r="C270" s="4">
        <v>4702</v>
      </c>
      <c r="D270" s="145">
        <v>12470070</v>
      </c>
      <c r="E270" s="145" t="s">
        <v>12066</v>
      </c>
      <c r="F270" s="193" t="s">
        <v>11848</v>
      </c>
      <c r="G270" s="163" t="s">
        <v>11849</v>
      </c>
      <c r="H270" s="147" t="s">
        <v>14</v>
      </c>
      <c r="I270" s="165" t="s">
        <v>865</v>
      </c>
      <c r="J270" s="147" t="s">
        <v>11401</v>
      </c>
      <c r="K270" s="37" t="s">
        <v>11850</v>
      </c>
      <c r="L270" s="153">
        <v>3.8</v>
      </c>
      <c r="M270" s="154" t="s">
        <v>11584</v>
      </c>
    </row>
    <row r="271" spans="1:13" x14ac:dyDescent="0.25">
      <c r="A271" s="175" t="s">
        <v>11762</v>
      </c>
      <c r="B271" s="154" t="s">
        <v>11763</v>
      </c>
      <c r="C271" s="4">
        <v>4709</v>
      </c>
      <c r="D271" s="145">
        <v>12470070</v>
      </c>
      <c r="E271" s="145" t="s">
        <v>12066</v>
      </c>
      <c r="F271" s="193" t="s">
        <v>11851</v>
      </c>
      <c r="G271" s="163" t="s">
        <v>11849</v>
      </c>
      <c r="H271" s="147" t="s">
        <v>14</v>
      </c>
      <c r="I271" s="165" t="s">
        <v>865</v>
      </c>
      <c r="J271" s="147" t="s">
        <v>11401</v>
      </c>
      <c r="K271" s="37" t="s">
        <v>11850</v>
      </c>
      <c r="L271" s="153">
        <v>3.8</v>
      </c>
      <c r="M271" s="154" t="s">
        <v>11584</v>
      </c>
    </row>
    <row r="272" spans="1:13" x14ac:dyDescent="0.25">
      <c r="A272" s="175" t="s">
        <v>11762</v>
      </c>
      <c r="B272" s="154" t="s">
        <v>11763</v>
      </c>
      <c r="C272" s="4">
        <v>4711</v>
      </c>
      <c r="D272" s="145">
        <v>12470070</v>
      </c>
      <c r="E272" s="145" t="s">
        <v>12066</v>
      </c>
      <c r="F272" s="193" t="s">
        <v>11852</v>
      </c>
      <c r="G272" s="163" t="s">
        <v>11849</v>
      </c>
      <c r="H272" s="147" t="s">
        <v>14</v>
      </c>
      <c r="I272" s="165" t="s">
        <v>865</v>
      </c>
      <c r="J272" s="147" t="s">
        <v>11401</v>
      </c>
      <c r="K272" s="37" t="s">
        <v>11850</v>
      </c>
      <c r="L272" s="153">
        <v>3.8</v>
      </c>
      <c r="M272" s="154" t="s">
        <v>11584</v>
      </c>
    </row>
    <row r="273" spans="1:13" x14ac:dyDescent="0.25">
      <c r="A273" s="175" t="s">
        <v>11762</v>
      </c>
      <c r="B273" s="154" t="s">
        <v>11763</v>
      </c>
      <c r="C273" s="4">
        <v>4703</v>
      </c>
      <c r="D273" s="145">
        <v>12470070</v>
      </c>
      <c r="E273" s="145" t="s">
        <v>12066</v>
      </c>
      <c r="F273" s="193" t="s">
        <v>11853</v>
      </c>
      <c r="G273" s="163" t="s">
        <v>11849</v>
      </c>
      <c r="H273" s="147" t="s">
        <v>14</v>
      </c>
      <c r="I273" s="165" t="s">
        <v>865</v>
      </c>
      <c r="J273" s="147" t="s">
        <v>11401</v>
      </c>
      <c r="K273" s="37" t="s">
        <v>11850</v>
      </c>
      <c r="L273" s="153">
        <v>3.8</v>
      </c>
      <c r="M273" s="154" t="s">
        <v>11584</v>
      </c>
    </row>
    <row r="274" spans="1:13" x14ac:dyDescent="0.25">
      <c r="A274" s="175" t="s">
        <v>11762</v>
      </c>
      <c r="B274" s="154" t="s">
        <v>11763</v>
      </c>
      <c r="C274" s="4">
        <v>4704</v>
      </c>
      <c r="D274" s="145">
        <v>12470070</v>
      </c>
      <c r="E274" s="145" t="s">
        <v>12066</v>
      </c>
      <c r="F274" s="193" t="s">
        <v>11854</v>
      </c>
      <c r="G274" s="163" t="s">
        <v>11849</v>
      </c>
      <c r="H274" s="147" t="s">
        <v>14</v>
      </c>
      <c r="I274" s="165" t="s">
        <v>865</v>
      </c>
      <c r="J274" s="147" t="s">
        <v>11401</v>
      </c>
      <c r="K274" s="37" t="s">
        <v>11850</v>
      </c>
      <c r="L274" s="153">
        <v>3.8</v>
      </c>
      <c r="M274" s="154" t="s">
        <v>11584</v>
      </c>
    </row>
    <row r="275" spans="1:13" x14ac:dyDescent="0.25">
      <c r="A275" s="175" t="s">
        <v>11762</v>
      </c>
      <c r="B275" s="154" t="s">
        <v>11763</v>
      </c>
      <c r="C275" s="4">
        <v>4701</v>
      </c>
      <c r="D275" s="145">
        <v>12470070</v>
      </c>
      <c r="E275" s="145" t="s">
        <v>12066</v>
      </c>
      <c r="F275" s="193" t="s">
        <v>11855</v>
      </c>
      <c r="G275" s="163" t="s">
        <v>11849</v>
      </c>
      <c r="H275" s="147" t="s">
        <v>14</v>
      </c>
      <c r="I275" s="165" t="s">
        <v>865</v>
      </c>
      <c r="J275" s="147" t="s">
        <v>11401</v>
      </c>
      <c r="K275" s="37" t="s">
        <v>11850</v>
      </c>
      <c r="L275" s="153">
        <v>3.8</v>
      </c>
      <c r="M275" s="154" t="s">
        <v>11584</v>
      </c>
    </row>
    <row r="276" spans="1:13" x14ac:dyDescent="0.25">
      <c r="A276" s="175" t="s">
        <v>11762</v>
      </c>
      <c r="B276" s="154" t="s">
        <v>11763</v>
      </c>
      <c r="C276" s="4">
        <v>4721</v>
      </c>
      <c r="D276" s="145">
        <v>12470070</v>
      </c>
      <c r="E276" s="145" t="s">
        <v>12066</v>
      </c>
      <c r="F276" s="193" t="s">
        <v>11857</v>
      </c>
      <c r="G276" s="163" t="s">
        <v>804</v>
      </c>
      <c r="H276" s="147" t="s">
        <v>14</v>
      </c>
      <c r="I276" s="165" t="s">
        <v>865</v>
      </c>
      <c r="J276" s="147" t="s">
        <v>11401</v>
      </c>
      <c r="K276" s="37" t="s">
        <v>11856</v>
      </c>
      <c r="L276" s="153">
        <v>1.75</v>
      </c>
      <c r="M276" s="154" t="s">
        <v>11584</v>
      </c>
    </row>
    <row r="277" spans="1:13" x14ac:dyDescent="0.25">
      <c r="A277" s="175" t="s">
        <v>11762</v>
      </c>
      <c r="B277" s="154" t="s">
        <v>11763</v>
      </c>
      <c r="C277" s="4">
        <v>4707</v>
      </c>
      <c r="D277" s="145">
        <v>12470070</v>
      </c>
      <c r="E277" s="145" t="s">
        <v>12066</v>
      </c>
      <c r="F277" s="193" t="s">
        <v>12060</v>
      </c>
      <c r="G277" s="160" t="s">
        <v>11849</v>
      </c>
      <c r="H277" s="147" t="s">
        <v>14</v>
      </c>
      <c r="I277" s="160" t="s">
        <v>865</v>
      </c>
      <c r="J277" s="147" t="s">
        <v>11401</v>
      </c>
      <c r="K277" s="37" t="s">
        <v>11850</v>
      </c>
      <c r="L277" s="153">
        <v>3.8</v>
      </c>
      <c r="M277" s="154" t="s">
        <v>11584</v>
      </c>
    </row>
    <row r="278" spans="1:13" x14ac:dyDescent="0.25">
      <c r="A278" s="175" t="s">
        <v>53</v>
      </c>
      <c r="B278" s="154" t="s">
        <v>11858</v>
      </c>
      <c r="C278" s="4">
        <v>7172270</v>
      </c>
      <c r="D278" s="145">
        <v>7172270</v>
      </c>
      <c r="E278" s="145" t="s">
        <v>12066</v>
      </c>
      <c r="F278" s="193" t="s">
        <v>11859</v>
      </c>
      <c r="G278" s="163" t="s">
        <v>54</v>
      </c>
      <c r="H278" s="147" t="s">
        <v>55</v>
      </c>
      <c r="I278" s="165" t="s">
        <v>56</v>
      </c>
      <c r="J278" s="147" t="s">
        <v>12</v>
      </c>
      <c r="K278" s="37" t="s">
        <v>11583</v>
      </c>
      <c r="L278" s="153">
        <v>2.5499999999999998</v>
      </c>
      <c r="M278" s="154" t="s">
        <v>11584</v>
      </c>
    </row>
    <row r="279" spans="1:13" x14ac:dyDescent="0.25">
      <c r="A279" s="175" t="s">
        <v>11893</v>
      </c>
      <c r="B279" s="154" t="s">
        <v>11860</v>
      </c>
      <c r="C279" s="4">
        <v>2004</v>
      </c>
      <c r="D279" s="145">
        <v>12044075</v>
      </c>
      <c r="E279" s="145" t="s">
        <v>12066</v>
      </c>
      <c r="F279" s="193" t="s">
        <v>11861</v>
      </c>
      <c r="G279" s="163" t="s">
        <v>11459</v>
      </c>
      <c r="H279" s="147" t="s">
        <v>14</v>
      </c>
      <c r="I279" s="165" t="s">
        <v>11402</v>
      </c>
      <c r="J279" s="147" t="s">
        <v>11401</v>
      </c>
      <c r="K279" s="37" t="s">
        <v>11583</v>
      </c>
      <c r="L279" s="153">
        <v>10.85</v>
      </c>
      <c r="M279" s="154" t="s">
        <v>11584</v>
      </c>
    </row>
    <row r="280" spans="1:13" x14ac:dyDescent="0.25">
      <c r="A280" s="175" t="s">
        <v>11893</v>
      </c>
      <c r="B280" s="154" t="s">
        <v>11860</v>
      </c>
      <c r="C280" s="4">
        <v>2008</v>
      </c>
      <c r="D280" s="145">
        <v>12044075</v>
      </c>
      <c r="E280" s="145" t="s">
        <v>12066</v>
      </c>
      <c r="F280" s="193" t="s">
        <v>11862</v>
      </c>
      <c r="G280" s="163" t="s">
        <v>11459</v>
      </c>
      <c r="H280" s="147" t="s">
        <v>14</v>
      </c>
      <c r="I280" s="165" t="s">
        <v>11402</v>
      </c>
      <c r="J280" s="147" t="s">
        <v>11401</v>
      </c>
      <c r="K280" s="37" t="s">
        <v>11583</v>
      </c>
      <c r="L280" s="153">
        <v>10.85</v>
      </c>
      <c r="M280" s="154" t="s">
        <v>11584</v>
      </c>
    </row>
    <row r="281" spans="1:13" x14ac:dyDescent="0.25">
      <c r="A281" s="175" t="s">
        <v>11893</v>
      </c>
      <c r="B281" s="154" t="s">
        <v>11860</v>
      </c>
      <c r="C281" s="4" t="s">
        <v>12122</v>
      </c>
      <c r="D281" s="145">
        <v>12044075</v>
      </c>
      <c r="E281" s="145" t="s">
        <v>12066</v>
      </c>
      <c r="F281" s="193" t="s">
        <v>12123</v>
      </c>
      <c r="G281" s="163" t="s">
        <v>11459</v>
      </c>
      <c r="H281" s="147" t="s">
        <v>14</v>
      </c>
      <c r="I281" s="165" t="s">
        <v>11402</v>
      </c>
      <c r="J281" s="147" t="s">
        <v>11401</v>
      </c>
      <c r="K281" s="37" t="s">
        <v>11583</v>
      </c>
      <c r="L281" s="153">
        <v>10.85</v>
      </c>
      <c r="M281" s="154" t="s">
        <v>11584</v>
      </c>
    </row>
    <row r="282" spans="1:13" x14ac:dyDescent="0.25">
      <c r="A282" s="175" t="s">
        <v>11893</v>
      </c>
      <c r="B282" s="154" t="s">
        <v>11860</v>
      </c>
      <c r="C282" s="4">
        <v>2010</v>
      </c>
      <c r="D282" s="145">
        <v>12044075</v>
      </c>
      <c r="E282" s="145" t="s">
        <v>12066</v>
      </c>
      <c r="F282" s="193" t="s">
        <v>11863</v>
      </c>
      <c r="G282" s="163" t="s">
        <v>11459</v>
      </c>
      <c r="H282" s="147" t="s">
        <v>14</v>
      </c>
      <c r="I282" s="165" t="s">
        <v>11402</v>
      </c>
      <c r="J282" s="147" t="s">
        <v>11401</v>
      </c>
      <c r="K282" s="37" t="s">
        <v>11583</v>
      </c>
      <c r="L282" s="153">
        <v>10.85</v>
      </c>
      <c r="M282" s="154" t="s">
        <v>11584</v>
      </c>
    </row>
    <row r="283" spans="1:13" x14ac:dyDescent="0.25">
      <c r="A283" s="175" t="s">
        <v>11893</v>
      </c>
      <c r="B283" s="154" t="s">
        <v>11860</v>
      </c>
      <c r="C283" s="4">
        <v>2012</v>
      </c>
      <c r="D283" s="145">
        <v>12044075</v>
      </c>
      <c r="E283" s="145" t="s">
        <v>12066</v>
      </c>
      <c r="F283" s="193" t="s">
        <v>11864</v>
      </c>
      <c r="G283" s="163" t="s">
        <v>11459</v>
      </c>
      <c r="H283" s="147" t="s">
        <v>14</v>
      </c>
      <c r="I283" s="165" t="s">
        <v>11402</v>
      </c>
      <c r="J283" s="147" t="s">
        <v>11401</v>
      </c>
      <c r="K283" s="37" t="s">
        <v>11583</v>
      </c>
      <c r="L283" s="153">
        <v>10.85</v>
      </c>
      <c r="M283" s="154" t="s">
        <v>11584</v>
      </c>
    </row>
    <row r="284" spans="1:13" x14ac:dyDescent="0.25">
      <c r="A284" s="175" t="s">
        <v>11893</v>
      </c>
      <c r="B284" s="154" t="s">
        <v>11860</v>
      </c>
      <c r="C284" s="4">
        <v>2013</v>
      </c>
      <c r="D284" s="145">
        <v>12044075</v>
      </c>
      <c r="E284" s="145" t="s">
        <v>12066</v>
      </c>
      <c r="F284" s="193" t="s">
        <v>11865</v>
      </c>
      <c r="G284" s="163" t="s">
        <v>11459</v>
      </c>
      <c r="H284" s="147" t="s">
        <v>14</v>
      </c>
      <c r="I284" s="165" t="s">
        <v>11402</v>
      </c>
      <c r="J284" s="147" t="s">
        <v>11401</v>
      </c>
      <c r="K284" s="37" t="s">
        <v>11583</v>
      </c>
      <c r="L284" s="153">
        <v>10.85</v>
      </c>
      <c r="M284" s="154" t="s">
        <v>11584</v>
      </c>
    </row>
    <row r="285" spans="1:13" x14ac:dyDescent="0.25">
      <c r="A285" s="175" t="s">
        <v>11893</v>
      </c>
      <c r="B285" s="154" t="s">
        <v>11860</v>
      </c>
      <c r="C285" s="4">
        <v>2015</v>
      </c>
      <c r="D285" s="145">
        <v>12044075</v>
      </c>
      <c r="E285" s="145" t="s">
        <v>12066</v>
      </c>
      <c r="F285" s="193" t="s">
        <v>11866</v>
      </c>
      <c r="G285" s="163" t="s">
        <v>11459</v>
      </c>
      <c r="H285" s="147" t="s">
        <v>14</v>
      </c>
      <c r="I285" s="165" t="s">
        <v>11402</v>
      </c>
      <c r="J285" s="147" t="s">
        <v>11401</v>
      </c>
      <c r="K285" s="37" t="s">
        <v>11583</v>
      </c>
      <c r="L285" s="153">
        <v>10.85</v>
      </c>
      <c r="M285" s="154" t="s">
        <v>11584</v>
      </c>
    </row>
    <row r="286" spans="1:13" x14ac:dyDescent="0.25">
      <c r="A286" s="175" t="s">
        <v>11893</v>
      </c>
      <c r="B286" s="154" t="s">
        <v>11860</v>
      </c>
      <c r="C286" s="4" t="s">
        <v>12124</v>
      </c>
      <c r="D286" s="145">
        <v>12044075</v>
      </c>
      <c r="E286" s="145" t="s">
        <v>12066</v>
      </c>
      <c r="F286" s="193" t="s">
        <v>12125</v>
      </c>
      <c r="G286" s="163" t="s">
        <v>11459</v>
      </c>
      <c r="H286" s="147" t="s">
        <v>14</v>
      </c>
      <c r="I286" s="165" t="s">
        <v>11402</v>
      </c>
      <c r="J286" s="147" t="s">
        <v>11401</v>
      </c>
      <c r="K286" s="37" t="s">
        <v>11583</v>
      </c>
      <c r="L286" s="153">
        <v>10.85</v>
      </c>
      <c r="M286" s="154" t="s">
        <v>11584</v>
      </c>
    </row>
    <row r="287" spans="1:13" x14ac:dyDescent="0.25">
      <c r="A287" s="175" t="s">
        <v>11893</v>
      </c>
      <c r="B287" s="154" t="s">
        <v>11860</v>
      </c>
      <c r="C287" s="4">
        <v>2016</v>
      </c>
      <c r="D287" s="145">
        <v>12044075</v>
      </c>
      <c r="E287" s="145" t="s">
        <v>12066</v>
      </c>
      <c r="F287" s="193" t="s">
        <v>11867</v>
      </c>
      <c r="G287" s="163" t="s">
        <v>11459</v>
      </c>
      <c r="H287" s="147" t="s">
        <v>14</v>
      </c>
      <c r="I287" s="165" t="s">
        <v>11402</v>
      </c>
      <c r="J287" s="147" t="s">
        <v>11401</v>
      </c>
      <c r="K287" s="37" t="s">
        <v>11583</v>
      </c>
      <c r="L287" s="153">
        <v>10.85</v>
      </c>
      <c r="M287" s="154" t="s">
        <v>11584</v>
      </c>
    </row>
    <row r="288" spans="1:13" x14ac:dyDescent="0.25">
      <c r="A288" s="175" t="s">
        <v>11893</v>
      </c>
      <c r="B288" s="154" t="s">
        <v>11860</v>
      </c>
      <c r="C288" s="4">
        <v>2019</v>
      </c>
      <c r="D288" s="145">
        <v>12044075</v>
      </c>
      <c r="E288" s="145" t="s">
        <v>12066</v>
      </c>
      <c r="F288" s="193" t="s">
        <v>11868</v>
      </c>
      <c r="G288" s="163" t="s">
        <v>11459</v>
      </c>
      <c r="H288" s="147" t="s">
        <v>14</v>
      </c>
      <c r="I288" s="165" t="s">
        <v>11402</v>
      </c>
      <c r="J288" s="147" t="s">
        <v>11401</v>
      </c>
      <c r="K288" s="37" t="s">
        <v>11583</v>
      </c>
      <c r="L288" s="153">
        <v>10.85</v>
      </c>
      <c r="M288" s="154" t="s">
        <v>11584</v>
      </c>
    </row>
    <row r="289" spans="1:13" x14ac:dyDescent="0.25">
      <c r="A289" s="175" t="s">
        <v>11893</v>
      </c>
      <c r="B289" s="154" t="s">
        <v>11860</v>
      </c>
      <c r="C289" s="4">
        <v>2042</v>
      </c>
      <c r="D289" s="145">
        <v>12044075</v>
      </c>
      <c r="E289" s="145" t="s">
        <v>12066</v>
      </c>
      <c r="F289" s="193" t="s">
        <v>11869</v>
      </c>
      <c r="G289" s="163" t="s">
        <v>11459</v>
      </c>
      <c r="H289" s="147" t="s">
        <v>14</v>
      </c>
      <c r="I289" s="165" t="s">
        <v>11402</v>
      </c>
      <c r="J289" s="147" t="s">
        <v>11401</v>
      </c>
      <c r="K289" s="37" t="s">
        <v>11583</v>
      </c>
      <c r="L289" s="153">
        <v>10.85</v>
      </c>
      <c r="M289" s="154" t="s">
        <v>11584</v>
      </c>
    </row>
    <row r="290" spans="1:13" x14ac:dyDescent="0.25">
      <c r="A290" s="175" t="s">
        <v>11893</v>
      </c>
      <c r="B290" s="154" t="s">
        <v>11860</v>
      </c>
      <c r="C290" s="4">
        <v>2043</v>
      </c>
      <c r="D290" s="145">
        <v>12044075</v>
      </c>
      <c r="E290" s="145" t="s">
        <v>12066</v>
      </c>
      <c r="F290" s="193" t="s">
        <v>1396</v>
      </c>
      <c r="G290" s="163" t="s">
        <v>11459</v>
      </c>
      <c r="H290" s="147" t="s">
        <v>14</v>
      </c>
      <c r="I290" s="165" t="s">
        <v>11402</v>
      </c>
      <c r="J290" s="147" t="s">
        <v>11401</v>
      </c>
      <c r="K290" s="37" t="s">
        <v>11583</v>
      </c>
      <c r="L290" s="153">
        <v>10.85</v>
      </c>
      <c r="M290" s="154" t="s">
        <v>11584</v>
      </c>
    </row>
    <row r="291" spans="1:13" x14ac:dyDescent="0.25">
      <c r="A291" s="175" t="s">
        <v>11893</v>
      </c>
      <c r="B291" s="154" t="s">
        <v>11860</v>
      </c>
      <c r="C291" s="4">
        <v>2045</v>
      </c>
      <c r="D291" s="145">
        <v>12044075</v>
      </c>
      <c r="E291" s="145" t="s">
        <v>12066</v>
      </c>
      <c r="F291" s="193" t="s">
        <v>11870</v>
      </c>
      <c r="G291" s="163" t="s">
        <v>11459</v>
      </c>
      <c r="H291" s="147" t="s">
        <v>14</v>
      </c>
      <c r="I291" s="165" t="s">
        <v>11402</v>
      </c>
      <c r="J291" s="147" t="s">
        <v>11401</v>
      </c>
      <c r="K291" s="37" t="s">
        <v>11583</v>
      </c>
      <c r="L291" s="153">
        <v>10.85</v>
      </c>
      <c r="M291" s="154" t="s">
        <v>11584</v>
      </c>
    </row>
    <row r="292" spans="1:13" x14ac:dyDescent="0.25">
      <c r="A292" s="175" t="s">
        <v>11893</v>
      </c>
      <c r="B292" s="154" t="s">
        <v>11860</v>
      </c>
      <c r="C292" s="4">
        <v>2047</v>
      </c>
      <c r="D292" s="145">
        <v>12044075</v>
      </c>
      <c r="E292" s="145" t="s">
        <v>12066</v>
      </c>
      <c r="F292" s="193" t="s">
        <v>11871</v>
      </c>
      <c r="G292" s="163" t="s">
        <v>11459</v>
      </c>
      <c r="H292" s="147" t="s">
        <v>14</v>
      </c>
      <c r="I292" s="165" t="s">
        <v>11402</v>
      </c>
      <c r="J292" s="147" t="s">
        <v>11401</v>
      </c>
      <c r="K292" s="37" t="s">
        <v>11583</v>
      </c>
      <c r="L292" s="153">
        <v>10.85</v>
      </c>
      <c r="M292" s="154" t="s">
        <v>11584</v>
      </c>
    </row>
    <row r="293" spans="1:13" x14ac:dyDescent="0.25">
      <c r="A293" s="175" t="s">
        <v>11893</v>
      </c>
      <c r="B293" s="154" t="s">
        <v>11860</v>
      </c>
      <c r="C293" s="4">
        <v>2048</v>
      </c>
      <c r="D293" s="145">
        <v>12044075</v>
      </c>
      <c r="E293" s="145" t="s">
        <v>12066</v>
      </c>
      <c r="F293" s="193" t="s">
        <v>11872</v>
      </c>
      <c r="G293" s="163" t="s">
        <v>11459</v>
      </c>
      <c r="H293" s="147" t="s">
        <v>14</v>
      </c>
      <c r="I293" s="165" t="s">
        <v>11402</v>
      </c>
      <c r="J293" s="147" t="s">
        <v>11401</v>
      </c>
      <c r="K293" s="37" t="s">
        <v>11583</v>
      </c>
      <c r="L293" s="153">
        <v>10.85</v>
      </c>
      <c r="M293" s="154" t="s">
        <v>11584</v>
      </c>
    </row>
    <row r="294" spans="1:13" x14ac:dyDescent="0.25">
      <c r="A294" s="175" t="s">
        <v>11893</v>
      </c>
      <c r="B294" s="154" t="s">
        <v>11860</v>
      </c>
      <c r="C294" s="4">
        <v>2049</v>
      </c>
      <c r="D294" s="145">
        <v>12044075</v>
      </c>
      <c r="E294" s="145" t="s">
        <v>12066</v>
      </c>
      <c r="F294" s="193" t="s">
        <v>11873</v>
      </c>
      <c r="G294" s="163" t="s">
        <v>11459</v>
      </c>
      <c r="H294" s="147" t="s">
        <v>14</v>
      </c>
      <c r="I294" s="165" t="s">
        <v>11402</v>
      </c>
      <c r="J294" s="147" t="s">
        <v>11401</v>
      </c>
      <c r="K294" s="37" t="s">
        <v>11583</v>
      </c>
      <c r="L294" s="153">
        <v>10.85</v>
      </c>
      <c r="M294" s="154" t="s">
        <v>11584</v>
      </c>
    </row>
    <row r="295" spans="1:13" x14ac:dyDescent="0.25">
      <c r="A295" s="175" t="s">
        <v>11893</v>
      </c>
      <c r="B295" s="154" t="s">
        <v>11860</v>
      </c>
      <c r="C295" s="4" t="s">
        <v>12126</v>
      </c>
      <c r="D295" s="145">
        <v>12044075</v>
      </c>
      <c r="E295" s="145" t="s">
        <v>12066</v>
      </c>
      <c r="F295" s="193" t="s">
        <v>12127</v>
      </c>
      <c r="G295" s="163" t="s">
        <v>11459</v>
      </c>
      <c r="H295" s="147" t="s">
        <v>14</v>
      </c>
      <c r="I295" s="165" t="s">
        <v>11402</v>
      </c>
      <c r="J295" s="147" t="s">
        <v>11401</v>
      </c>
      <c r="K295" s="37" t="s">
        <v>11583</v>
      </c>
      <c r="L295" s="153">
        <v>10.85</v>
      </c>
      <c r="M295" s="154"/>
    </row>
    <row r="296" spans="1:13" x14ac:dyDescent="0.25">
      <c r="A296" s="175" t="s">
        <v>11893</v>
      </c>
      <c r="B296" s="154" t="s">
        <v>11860</v>
      </c>
      <c r="C296" s="4">
        <v>2061</v>
      </c>
      <c r="D296" s="145">
        <v>12044075</v>
      </c>
      <c r="E296" s="145" t="s">
        <v>12066</v>
      </c>
      <c r="F296" s="193" t="s">
        <v>11874</v>
      </c>
      <c r="G296" s="163" t="s">
        <v>11459</v>
      </c>
      <c r="H296" s="147" t="s">
        <v>14</v>
      </c>
      <c r="I296" s="165" t="s">
        <v>11402</v>
      </c>
      <c r="J296" s="147" t="s">
        <v>11401</v>
      </c>
      <c r="K296" s="37" t="s">
        <v>11583</v>
      </c>
      <c r="L296" s="153">
        <v>10.85</v>
      </c>
      <c r="M296" s="154" t="s">
        <v>11584</v>
      </c>
    </row>
    <row r="297" spans="1:13" x14ac:dyDescent="0.25">
      <c r="A297" s="175" t="s">
        <v>11893</v>
      </c>
      <c r="B297" s="154" t="s">
        <v>11860</v>
      </c>
      <c r="C297" s="4">
        <v>2062</v>
      </c>
      <c r="D297" s="145">
        <v>12044075</v>
      </c>
      <c r="E297" s="145" t="s">
        <v>12066</v>
      </c>
      <c r="F297" s="193" t="s">
        <v>11875</v>
      </c>
      <c r="G297" s="163" t="s">
        <v>11459</v>
      </c>
      <c r="H297" s="147" t="s">
        <v>14</v>
      </c>
      <c r="I297" s="165" t="s">
        <v>11402</v>
      </c>
      <c r="J297" s="147" t="s">
        <v>11401</v>
      </c>
      <c r="K297" s="37" t="s">
        <v>11583</v>
      </c>
      <c r="L297" s="153">
        <v>10.85</v>
      </c>
      <c r="M297" s="154" t="s">
        <v>11584</v>
      </c>
    </row>
    <row r="298" spans="1:13" x14ac:dyDescent="0.25">
      <c r="A298" s="175" t="s">
        <v>11893</v>
      </c>
      <c r="B298" s="154" t="s">
        <v>11860</v>
      </c>
      <c r="C298" s="4">
        <v>2064</v>
      </c>
      <c r="D298" s="145">
        <v>12044075</v>
      </c>
      <c r="E298" s="145" t="s">
        <v>12066</v>
      </c>
      <c r="F298" s="193" t="s">
        <v>11876</v>
      </c>
      <c r="G298" s="163" t="s">
        <v>11459</v>
      </c>
      <c r="H298" s="147" t="s">
        <v>14</v>
      </c>
      <c r="I298" s="165" t="s">
        <v>11402</v>
      </c>
      <c r="J298" s="147" t="s">
        <v>11401</v>
      </c>
      <c r="K298" s="37" t="s">
        <v>11583</v>
      </c>
      <c r="L298" s="153">
        <v>10.85</v>
      </c>
      <c r="M298" s="154" t="s">
        <v>11584</v>
      </c>
    </row>
    <row r="299" spans="1:13" x14ac:dyDescent="0.25">
      <c r="A299" s="175" t="s">
        <v>11893</v>
      </c>
      <c r="B299" s="154" t="s">
        <v>11860</v>
      </c>
      <c r="C299" s="4">
        <v>2065</v>
      </c>
      <c r="D299" s="145">
        <v>12044075</v>
      </c>
      <c r="E299" s="145" t="s">
        <v>12066</v>
      </c>
      <c r="F299" s="193" t="s">
        <v>11877</v>
      </c>
      <c r="G299" s="163" t="s">
        <v>11459</v>
      </c>
      <c r="H299" s="147" t="s">
        <v>14</v>
      </c>
      <c r="I299" s="165" t="s">
        <v>11402</v>
      </c>
      <c r="J299" s="147" t="s">
        <v>11401</v>
      </c>
      <c r="K299" s="37" t="s">
        <v>11583</v>
      </c>
      <c r="L299" s="153">
        <v>10.85</v>
      </c>
      <c r="M299" s="154" t="s">
        <v>11584</v>
      </c>
    </row>
    <row r="300" spans="1:13" x14ac:dyDescent="0.25">
      <c r="A300" s="175" t="s">
        <v>11893</v>
      </c>
      <c r="B300" s="154" t="s">
        <v>11860</v>
      </c>
      <c r="C300" s="4">
        <v>2066</v>
      </c>
      <c r="D300" s="145">
        <v>12044075</v>
      </c>
      <c r="E300" s="145" t="s">
        <v>12066</v>
      </c>
      <c r="F300" s="193" t="s">
        <v>11878</v>
      </c>
      <c r="G300" s="163" t="s">
        <v>11459</v>
      </c>
      <c r="H300" s="147" t="s">
        <v>14</v>
      </c>
      <c r="I300" s="165" t="s">
        <v>11402</v>
      </c>
      <c r="J300" s="147" t="s">
        <v>11401</v>
      </c>
      <c r="K300" s="37" t="s">
        <v>11583</v>
      </c>
      <c r="L300" s="153">
        <v>10.85</v>
      </c>
      <c r="M300" s="154" t="s">
        <v>11584</v>
      </c>
    </row>
    <row r="301" spans="1:13" x14ac:dyDescent="0.25">
      <c r="A301" s="175" t="s">
        <v>11893</v>
      </c>
      <c r="B301" s="154" t="s">
        <v>11860</v>
      </c>
      <c r="C301" s="4" t="s">
        <v>12128</v>
      </c>
      <c r="D301" s="145">
        <v>12044075</v>
      </c>
      <c r="E301" s="145" t="s">
        <v>12066</v>
      </c>
      <c r="F301" s="193" t="s">
        <v>12129</v>
      </c>
      <c r="G301" s="163" t="s">
        <v>11459</v>
      </c>
      <c r="H301" s="147" t="s">
        <v>14</v>
      </c>
      <c r="I301" s="165" t="s">
        <v>11402</v>
      </c>
      <c r="J301" s="147" t="s">
        <v>11401</v>
      </c>
      <c r="K301" s="37" t="s">
        <v>11583</v>
      </c>
      <c r="L301" s="153">
        <v>10.85</v>
      </c>
      <c r="M301" s="154" t="s">
        <v>11584</v>
      </c>
    </row>
    <row r="302" spans="1:13" x14ac:dyDescent="0.25">
      <c r="A302" s="175" t="s">
        <v>11893</v>
      </c>
      <c r="B302" s="154" t="s">
        <v>11860</v>
      </c>
      <c r="C302" s="4">
        <v>2067</v>
      </c>
      <c r="D302" s="145">
        <v>12044075</v>
      </c>
      <c r="E302" s="145" t="s">
        <v>12066</v>
      </c>
      <c r="F302" s="193" t="s">
        <v>12068</v>
      </c>
      <c r="G302" s="163" t="s">
        <v>11459</v>
      </c>
      <c r="H302" s="147" t="s">
        <v>14</v>
      </c>
      <c r="I302" s="165" t="s">
        <v>11402</v>
      </c>
      <c r="J302" s="147" t="s">
        <v>11401</v>
      </c>
      <c r="K302" s="37" t="s">
        <v>11583</v>
      </c>
      <c r="L302" s="153">
        <v>10.85</v>
      </c>
      <c r="M302" s="154" t="s">
        <v>11584</v>
      </c>
    </row>
    <row r="303" spans="1:13" x14ac:dyDescent="0.25">
      <c r="A303" s="175" t="s">
        <v>11893</v>
      </c>
      <c r="B303" s="154" t="s">
        <v>11860</v>
      </c>
      <c r="C303" s="4">
        <v>2068</v>
      </c>
      <c r="D303" s="145">
        <v>12044075</v>
      </c>
      <c r="E303" s="145" t="s">
        <v>12066</v>
      </c>
      <c r="F303" s="193" t="s">
        <v>11879</v>
      </c>
      <c r="G303" s="163" t="s">
        <v>11459</v>
      </c>
      <c r="H303" s="147" t="s">
        <v>14</v>
      </c>
      <c r="I303" s="165" t="s">
        <v>11402</v>
      </c>
      <c r="J303" s="147" t="s">
        <v>11401</v>
      </c>
      <c r="K303" s="37" t="s">
        <v>11583</v>
      </c>
      <c r="L303" s="153">
        <v>10.85</v>
      </c>
      <c r="M303" s="154" t="s">
        <v>11584</v>
      </c>
    </row>
    <row r="304" spans="1:13" x14ac:dyDescent="0.25">
      <c r="A304" s="175" t="s">
        <v>11893</v>
      </c>
      <c r="B304" s="154" t="s">
        <v>11860</v>
      </c>
      <c r="C304" s="4">
        <v>2069</v>
      </c>
      <c r="D304" s="145">
        <v>12044075</v>
      </c>
      <c r="E304" s="145" t="s">
        <v>12066</v>
      </c>
      <c r="F304" s="193" t="s">
        <v>11880</v>
      </c>
      <c r="G304" s="163" t="s">
        <v>11459</v>
      </c>
      <c r="H304" s="147" t="s">
        <v>14</v>
      </c>
      <c r="I304" s="165" t="s">
        <v>11402</v>
      </c>
      <c r="J304" s="147" t="s">
        <v>11401</v>
      </c>
      <c r="K304" s="37" t="s">
        <v>11583</v>
      </c>
      <c r="L304" s="153">
        <v>10.85</v>
      </c>
      <c r="M304" s="154" t="s">
        <v>11584</v>
      </c>
    </row>
    <row r="305" spans="1:13" x14ac:dyDescent="0.25">
      <c r="A305" s="175" t="s">
        <v>11893</v>
      </c>
      <c r="B305" s="154" t="s">
        <v>11860</v>
      </c>
      <c r="C305" s="4" t="s">
        <v>12130</v>
      </c>
      <c r="D305" s="145">
        <v>12044075</v>
      </c>
      <c r="E305" s="145" t="s">
        <v>12066</v>
      </c>
      <c r="F305" s="193" t="s">
        <v>12131</v>
      </c>
      <c r="G305" s="163" t="s">
        <v>11459</v>
      </c>
      <c r="H305" s="147" t="s">
        <v>14</v>
      </c>
      <c r="I305" s="165" t="s">
        <v>11402</v>
      </c>
      <c r="J305" s="147" t="s">
        <v>11401</v>
      </c>
      <c r="K305" s="37" t="s">
        <v>11583</v>
      </c>
      <c r="L305" s="153">
        <v>10.85</v>
      </c>
      <c r="M305" s="154" t="s">
        <v>11584</v>
      </c>
    </row>
    <row r="306" spans="1:13" x14ac:dyDescent="0.25">
      <c r="A306" s="175" t="s">
        <v>11893</v>
      </c>
      <c r="B306" s="154" t="s">
        <v>11860</v>
      </c>
      <c r="C306" s="4">
        <v>2302</v>
      </c>
      <c r="D306" s="145">
        <v>12044075</v>
      </c>
      <c r="E306" s="145" t="s">
        <v>12066</v>
      </c>
      <c r="F306" s="193" t="s">
        <v>11881</v>
      </c>
      <c r="G306" s="163" t="s">
        <v>11459</v>
      </c>
      <c r="H306" s="147" t="s">
        <v>14</v>
      </c>
      <c r="I306" s="165" t="s">
        <v>11402</v>
      </c>
      <c r="J306" s="147" t="s">
        <v>11401</v>
      </c>
      <c r="K306" s="37" t="s">
        <v>11583</v>
      </c>
      <c r="L306" s="153">
        <v>10.85</v>
      </c>
      <c r="M306" s="154" t="s">
        <v>11584</v>
      </c>
    </row>
    <row r="307" spans="1:13" x14ac:dyDescent="0.25">
      <c r="A307" s="175" t="s">
        <v>11893</v>
      </c>
      <c r="B307" s="154" t="s">
        <v>11860</v>
      </c>
      <c r="C307" s="4">
        <v>2303</v>
      </c>
      <c r="D307" s="145">
        <v>12044075</v>
      </c>
      <c r="E307" s="145" t="s">
        <v>12066</v>
      </c>
      <c r="F307" s="193" t="s">
        <v>11882</v>
      </c>
      <c r="G307" s="163" t="s">
        <v>11459</v>
      </c>
      <c r="H307" s="147" t="s">
        <v>14</v>
      </c>
      <c r="I307" s="165" t="s">
        <v>11402</v>
      </c>
      <c r="J307" s="147" t="s">
        <v>11401</v>
      </c>
      <c r="K307" s="37" t="s">
        <v>11583</v>
      </c>
      <c r="L307" s="153">
        <v>10.85</v>
      </c>
      <c r="M307" s="154" t="s">
        <v>11584</v>
      </c>
    </row>
    <row r="308" spans="1:13" x14ac:dyDescent="0.25">
      <c r="A308" s="175" t="s">
        <v>11893</v>
      </c>
      <c r="B308" s="154" t="s">
        <v>11860</v>
      </c>
      <c r="C308" s="4">
        <v>2305</v>
      </c>
      <c r="D308" s="145">
        <v>12044075</v>
      </c>
      <c r="E308" s="145" t="s">
        <v>12066</v>
      </c>
      <c r="F308" s="193" t="s">
        <v>11883</v>
      </c>
      <c r="G308" s="163" t="s">
        <v>11459</v>
      </c>
      <c r="H308" s="147" t="s">
        <v>14</v>
      </c>
      <c r="I308" s="165" t="s">
        <v>11402</v>
      </c>
      <c r="J308" s="147" t="s">
        <v>11401</v>
      </c>
      <c r="K308" s="37" t="s">
        <v>11583</v>
      </c>
      <c r="L308" s="153">
        <v>10.85</v>
      </c>
      <c r="M308" s="154" t="s">
        <v>11584</v>
      </c>
    </row>
    <row r="309" spans="1:13" x14ac:dyDescent="0.25">
      <c r="A309" s="175" t="s">
        <v>11893</v>
      </c>
      <c r="B309" s="154" t="s">
        <v>11860</v>
      </c>
      <c r="C309" s="4">
        <v>2320</v>
      </c>
      <c r="D309" s="145">
        <v>12044075</v>
      </c>
      <c r="E309" s="145" t="s">
        <v>12066</v>
      </c>
      <c r="F309" s="193" t="s">
        <v>11884</v>
      </c>
      <c r="G309" s="163" t="s">
        <v>11459</v>
      </c>
      <c r="H309" s="147" t="s">
        <v>14</v>
      </c>
      <c r="I309" s="165" t="s">
        <v>11402</v>
      </c>
      <c r="J309" s="147" t="s">
        <v>11401</v>
      </c>
      <c r="K309" s="37" t="s">
        <v>11583</v>
      </c>
      <c r="L309" s="153">
        <v>10.85</v>
      </c>
      <c r="M309" s="154" t="s">
        <v>11584</v>
      </c>
    </row>
    <row r="310" spans="1:13" x14ac:dyDescent="0.25">
      <c r="A310" s="175" t="s">
        <v>11893</v>
      </c>
      <c r="B310" s="154" t="s">
        <v>11860</v>
      </c>
      <c r="C310" s="4" t="s">
        <v>12132</v>
      </c>
      <c r="D310" s="145">
        <v>12044075</v>
      </c>
      <c r="E310" s="145" t="s">
        <v>12066</v>
      </c>
      <c r="F310" s="193" t="s">
        <v>12133</v>
      </c>
      <c r="G310" s="163" t="s">
        <v>11459</v>
      </c>
      <c r="H310" s="147" t="s">
        <v>14</v>
      </c>
      <c r="I310" s="165" t="s">
        <v>11402</v>
      </c>
      <c r="J310" s="147" t="s">
        <v>11401</v>
      </c>
      <c r="K310" s="37" t="s">
        <v>11583</v>
      </c>
      <c r="L310" s="153">
        <v>10.85</v>
      </c>
      <c r="M310" s="154" t="s">
        <v>11584</v>
      </c>
    </row>
    <row r="311" spans="1:13" x14ac:dyDescent="0.25">
      <c r="A311" s="175" t="s">
        <v>11893</v>
      </c>
      <c r="B311" s="154" t="s">
        <v>11860</v>
      </c>
      <c r="C311" s="4">
        <v>2321</v>
      </c>
      <c r="D311" s="145">
        <v>12044075</v>
      </c>
      <c r="E311" s="145" t="s">
        <v>12066</v>
      </c>
      <c r="F311" s="193" t="s">
        <v>11885</v>
      </c>
      <c r="G311" s="163" t="s">
        <v>11459</v>
      </c>
      <c r="H311" s="147" t="s">
        <v>14</v>
      </c>
      <c r="I311" s="165" t="s">
        <v>11402</v>
      </c>
      <c r="J311" s="147" t="s">
        <v>11401</v>
      </c>
      <c r="K311" s="37" t="s">
        <v>11583</v>
      </c>
      <c r="L311" s="153">
        <v>10.85</v>
      </c>
      <c r="M311" s="154" t="s">
        <v>11584</v>
      </c>
    </row>
    <row r="312" spans="1:13" x14ac:dyDescent="0.25">
      <c r="A312" s="175" t="s">
        <v>11893</v>
      </c>
      <c r="B312" s="154" t="s">
        <v>11860</v>
      </c>
      <c r="C312" s="4">
        <v>2323</v>
      </c>
      <c r="D312" s="145">
        <v>12044075</v>
      </c>
      <c r="E312" s="145" t="s">
        <v>12066</v>
      </c>
      <c r="F312" s="193" t="s">
        <v>11886</v>
      </c>
      <c r="G312" s="163" t="s">
        <v>11459</v>
      </c>
      <c r="H312" s="147" t="s">
        <v>14</v>
      </c>
      <c r="I312" s="165" t="s">
        <v>11402</v>
      </c>
      <c r="J312" s="147" t="s">
        <v>11401</v>
      </c>
      <c r="K312" s="37" t="s">
        <v>11583</v>
      </c>
      <c r="L312" s="153">
        <v>10.85</v>
      </c>
      <c r="M312" s="154" t="s">
        <v>11584</v>
      </c>
    </row>
    <row r="313" spans="1:13" x14ac:dyDescent="0.25">
      <c r="A313" s="175" t="s">
        <v>11893</v>
      </c>
      <c r="B313" s="154" t="s">
        <v>11860</v>
      </c>
      <c r="C313" s="4" t="s">
        <v>12134</v>
      </c>
      <c r="D313" s="145">
        <v>12044075</v>
      </c>
      <c r="E313" s="145" t="s">
        <v>12066</v>
      </c>
      <c r="F313" s="193" t="s">
        <v>12135</v>
      </c>
      <c r="G313" s="163" t="s">
        <v>11459</v>
      </c>
      <c r="H313" s="147" t="s">
        <v>14</v>
      </c>
      <c r="I313" s="165" t="s">
        <v>11402</v>
      </c>
      <c r="J313" s="147" t="s">
        <v>11401</v>
      </c>
      <c r="K313" s="37" t="s">
        <v>11583</v>
      </c>
      <c r="L313" s="153">
        <v>10.85</v>
      </c>
      <c r="M313" s="154" t="s">
        <v>11584</v>
      </c>
    </row>
    <row r="314" spans="1:13" x14ac:dyDescent="0.25">
      <c r="A314" s="175" t="s">
        <v>11893</v>
      </c>
      <c r="B314" s="154" t="s">
        <v>11860</v>
      </c>
      <c r="C314" s="4">
        <v>2324</v>
      </c>
      <c r="D314" s="145">
        <v>12044075</v>
      </c>
      <c r="E314" s="145" t="s">
        <v>12066</v>
      </c>
      <c r="F314" s="193" t="s">
        <v>11887</v>
      </c>
      <c r="G314" s="163" t="s">
        <v>11459</v>
      </c>
      <c r="H314" s="147" t="s">
        <v>14</v>
      </c>
      <c r="I314" s="165" t="s">
        <v>11402</v>
      </c>
      <c r="J314" s="147" t="s">
        <v>11401</v>
      </c>
      <c r="K314" s="37" t="s">
        <v>11583</v>
      </c>
      <c r="L314" s="153">
        <v>10.85</v>
      </c>
      <c r="M314" s="154" t="s">
        <v>11584</v>
      </c>
    </row>
    <row r="315" spans="1:13" x14ac:dyDescent="0.25">
      <c r="A315" s="175" t="s">
        <v>11893</v>
      </c>
      <c r="B315" s="154" t="s">
        <v>11860</v>
      </c>
      <c r="C315" s="4" t="s">
        <v>12136</v>
      </c>
      <c r="D315" s="145">
        <v>12044075</v>
      </c>
      <c r="E315" s="145" t="s">
        <v>12066</v>
      </c>
      <c r="F315" s="193" t="s">
        <v>12139</v>
      </c>
      <c r="G315" s="163" t="s">
        <v>11459</v>
      </c>
      <c r="H315" s="147" t="s">
        <v>14</v>
      </c>
      <c r="I315" s="165" t="s">
        <v>11402</v>
      </c>
      <c r="J315" s="147" t="s">
        <v>11401</v>
      </c>
      <c r="K315" s="37" t="s">
        <v>11583</v>
      </c>
      <c r="L315" s="153">
        <v>10.85</v>
      </c>
      <c r="M315" s="154" t="s">
        <v>11584</v>
      </c>
    </row>
    <row r="316" spans="1:13" x14ac:dyDescent="0.25">
      <c r="A316" s="175" t="s">
        <v>11893</v>
      </c>
      <c r="B316" s="154" t="s">
        <v>11860</v>
      </c>
      <c r="C316" s="4" t="s">
        <v>12137</v>
      </c>
      <c r="D316" s="145">
        <v>12044075</v>
      </c>
      <c r="E316" s="145" t="s">
        <v>12066</v>
      </c>
      <c r="F316" s="193" t="s">
        <v>12140</v>
      </c>
      <c r="G316" s="163" t="s">
        <v>11459</v>
      </c>
      <c r="H316" s="147" t="s">
        <v>14</v>
      </c>
      <c r="I316" s="165" t="s">
        <v>11402</v>
      </c>
      <c r="J316" s="147" t="s">
        <v>11401</v>
      </c>
      <c r="K316" s="37" t="s">
        <v>11583</v>
      </c>
      <c r="L316" s="153">
        <v>10.85</v>
      </c>
      <c r="M316" s="154" t="s">
        <v>11584</v>
      </c>
    </row>
    <row r="317" spans="1:13" x14ac:dyDescent="0.25">
      <c r="A317" s="175" t="s">
        <v>11893</v>
      </c>
      <c r="B317" s="154" t="s">
        <v>11860</v>
      </c>
      <c r="C317" s="4" t="s">
        <v>12138</v>
      </c>
      <c r="D317" s="145">
        <v>12044075</v>
      </c>
      <c r="E317" s="145" t="s">
        <v>12066</v>
      </c>
      <c r="F317" s="193" t="s">
        <v>12141</v>
      </c>
      <c r="G317" s="163" t="s">
        <v>11459</v>
      </c>
      <c r="H317" s="147" t="s">
        <v>14</v>
      </c>
      <c r="I317" s="165" t="s">
        <v>11402</v>
      </c>
      <c r="J317" s="147" t="s">
        <v>11401</v>
      </c>
      <c r="K317" s="37" t="s">
        <v>11583</v>
      </c>
      <c r="L317" s="153">
        <v>10.85</v>
      </c>
      <c r="M317" s="154" t="s">
        <v>11584</v>
      </c>
    </row>
    <row r="318" spans="1:13" x14ac:dyDescent="0.25">
      <c r="A318" s="175" t="s">
        <v>11893</v>
      </c>
      <c r="B318" s="154" t="s">
        <v>11860</v>
      </c>
      <c r="C318" s="4">
        <v>2325</v>
      </c>
      <c r="D318" s="145">
        <v>12044075</v>
      </c>
      <c r="E318" s="145" t="s">
        <v>12066</v>
      </c>
      <c r="F318" s="193" t="s">
        <v>11888</v>
      </c>
      <c r="G318" s="163" t="s">
        <v>11459</v>
      </c>
      <c r="H318" s="147" t="s">
        <v>14</v>
      </c>
      <c r="I318" s="165" t="s">
        <v>11402</v>
      </c>
      <c r="J318" s="147" t="s">
        <v>11401</v>
      </c>
      <c r="K318" s="37" t="s">
        <v>11583</v>
      </c>
      <c r="L318" s="153">
        <v>10.85</v>
      </c>
      <c r="M318" s="154" t="s">
        <v>11584</v>
      </c>
    </row>
    <row r="319" spans="1:13" x14ac:dyDescent="0.25">
      <c r="A319" s="175" t="s">
        <v>11893</v>
      </c>
      <c r="B319" s="154" t="s">
        <v>11860</v>
      </c>
      <c r="C319" s="4">
        <v>2360</v>
      </c>
      <c r="D319" s="145">
        <v>12044075</v>
      </c>
      <c r="E319" s="145" t="s">
        <v>12066</v>
      </c>
      <c r="F319" s="193" t="s">
        <v>11889</v>
      </c>
      <c r="G319" s="163" t="s">
        <v>11459</v>
      </c>
      <c r="H319" s="147" t="s">
        <v>14</v>
      </c>
      <c r="I319" s="165" t="s">
        <v>11402</v>
      </c>
      <c r="J319" s="147" t="s">
        <v>11401</v>
      </c>
      <c r="K319" s="37" t="s">
        <v>11583</v>
      </c>
      <c r="L319" s="153">
        <v>10.85</v>
      </c>
      <c r="M319" s="154" t="s">
        <v>11584</v>
      </c>
    </row>
    <row r="320" spans="1:13" x14ac:dyDescent="0.25">
      <c r="A320" s="175" t="s">
        <v>11893</v>
      </c>
      <c r="B320" s="154" t="s">
        <v>11860</v>
      </c>
      <c r="C320" s="4">
        <v>2361</v>
      </c>
      <c r="D320" s="145">
        <v>12044075</v>
      </c>
      <c r="E320" s="145" t="s">
        <v>12066</v>
      </c>
      <c r="F320" s="193" t="s">
        <v>11895</v>
      </c>
      <c r="G320" s="163" t="s">
        <v>11459</v>
      </c>
      <c r="H320" s="147" t="s">
        <v>14</v>
      </c>
      <c r="I320" s="165" t="s">
        <v>11402</v>
      </c>
      <c r="J320" s="147" t="s">
        <v>11401</v>
      </c>
      <c r="K320" s="37" t="s">
        <v>11583</v>
      </c>
      <c r="L320" s="153">
        <v>10.85</v>
      </c>
      <c r="M320" s="154" t="s">
        <v>11584</v>
      </c>
    </row>
    <row r="321" spans="1:13" x14ac:dyDescent="0.25">
      <c r="A321" s="175" t="s">
        <v>11893</v>
      </c>
      <c r="B321" s="154" t="s">
        <v>11860</v>
      </c>
      <c r="C321" s="4" t="s">
        <v>12142</v>
      </c>
      <c r="D321" s="145">
        <v>12044075</v>
      </c>
      <c r="E321" s="145" t="s">
        <v>12066</v>
      </c>
      <c r="F321" s="193" t="s">
        <v>12143</v>
      </c>
      <c r="G321" s="163" t="s">
        <v>11459</v>
      </c>
      <c r="H321" s="147" t="s">
        <v>14</v>
      </c>
      <c r="I321" s="165" t="s">
        <v>11402</v>
      </c>
      <c r="J321" s="147" t="s">
        <v>11401</v>
      </c>
      <c r="K321" s="37" t="s">
        <v>11583</v>
      </c>
      <c r="L321" s="153">
        <v>10.85</v>
      </c>
      <c r="M321" s="154" t="s">
        <v>11584</v>
      </c>
    </row>
    <row r="322" spans="1:13" x14ac:dyDescent="0.25">
      <c r="A322" s="175" t="s">
        <v>11893</v>
      </c>
      <c r="B322" s="154" t="s">
        <v>11860</v>
      </c>
      <c r="C322" s="4">
        <v>2362</v>
      </c>
      <c r="D322" s="145">
        <v>12044075</v>
      </c>
      <c r="E322" s="145" t="s">
        <v>12066</v>
      </c>
      <c r="F322" s="193" t="s">
        <v>11890</v>
      </c>
      <c r="G322" s="163" t="s">
        <v>11459</v>
      </c>
      <c r="H322" s="147" t="s">
        <v>14</v>
      </c>
      <c r="I322" s="165" t="s">
        <v>11402</v>
      </c>
      <c r="J322" s="147" t="s">
        <v>11401</v>
      </c>
      <c r="K322" s="37" t="s">
        <v>11583</v>
      </c>
      <c r="L322" s="153">
        <v>10.85</v>
      </c>
      <c r="M322" s="154" t="s">
        <v>11584</v>
      </c>
    </row>
    <row r="323" spans="1:13" x14ac:dyDescent="0.25">
      <c r="A323" s="175" t="s">
        <v>11893</v>
      </c>
      <c r="B323" s="154" t="s">
        <v>11860</v>
      </c>
      <c r="C323" s="4">
        <v>2363</v>
      </c>
      <c r="D323" s="145">
        <v>12044075</v>
      </c>
      <c r="E323" s="145" t="s">
        <v>12066</v>
      </c>
      <c r="F323" s="193" t="s">
        <v>12145</v>
      </c>
      <c r="G323" s="163" t="s">
        <v>11459</v>
      </c>
      <c r="H323" s="147" t="s">
        <v>14</v>
      </c>
      <c r="I323" s="165" t="s">
        <v>11402</v>
      </c>
      <c r="J323" s="147" t="s">
        <v>11401</v>
      </c>
      <c r="K323" s="37" t="s">
        <v>11583</v>
      </c>
      <c r="L323" s="153">
        <v>10.85</v>
      </c>
      <c r="M323" s="154" t="s">
        <v>11584</v>
      </c>
    </row>
    <row r="324" spans="1:13" x14ac:dyDescent="0.25">
      <c r="A324" s="175" t="s">
        <v>11893</v>
      </c>
      <c r="B324" s="154" t="s">
        <v>11860</v>
      </c>
      <c r="C324" s="4" t="s">
        <v>12144</v>
      </c>
      <c r="D324" s="145">
        <v>12044075</v>
      </c>
      <c r="E324" s="145" t="s">
        <v>12066</v>
      </c>
      <c r="F324" s="193" t="s">
        <v>12145</v>
      </c>
      <c r="G324" s="163" t="s">
        <v>11459</v>
      </c>
      <c r="H324" s="147" t="s">
        <v>14</v>
      </c>
      <c r="I324" s="165" t="s">
        <v>11402</v>
      </c>
      <c r="J324" s="147" t="s">
        <v>11401</v>
      </c>
      <c r="K324" s="37" t="s">
        <v>11583</v>
      </c>
      <c r="L324" s="153">
        <v>10.85</v>
      </c>
      <c r="M324" s="154" t="s">
        <v>11584</v>
      </c>
    </row>
    <row r="325" spans="1:13" x14ac:dyDescent="0.25">
      <c r="A325" s="175" t="s">
        <v>11893</v>
      </c>
      <c r="B325" s="154" t="s">
        <v>11860</v>
      </c>
      <c r="C325" s="4">
        <v>2364</v>
      </c>
      <c r="D325" s="145">
        <v>12044075</v>
      </c>
      <c r="E325" s="145" t="s">
        <v>12066</v>
      </c>
      <c r="F325" s="199" t="s">
        <v>12157</v>
      </c>
      <c r="G325" s="163" t="s">
        <v>11459</v>
      </c>
      <c r="H325" s="147" t="s">
        <v>14</v>
      </c>
      <c r="I325" s="165" t="s">
        <v>11402</v>
      </c>
      <c r="J325" s="147" t="s">
        <v>11401</v>
      </c>
      <c r="K325" s="37" t="s">
        <v>11583</v>
      </c>
      <c r="L325" s="153">
        <v>10.85</v>
      </c>
      <c r="M325" s="154" t="s">
        <v>11584</v>
      </c>
    </row>
    <row r="326" spans="1:13" x14ac:dyDescent="0.25">
      <c r="A326" s="175" t="s">
        <v>11893</v>
      </c>
      <c r="B326" s="154" t="s">
        <v>11860</v>
      </c>
      <c r="C326" s="4">
        <v>2601</v>
      </c>
      <c r="D326" s="145">
        <v>12044075</v>
      </c>
      <c r="E326" s="145" t="s">
        <v>12066</v>
      </c>
      <c r="F326" s="193" t="s">
        <v>11891</v>
      </c>
      <c r="G326" s="163" t="s">
        <v>11459</v>
      </c>
      <c r="H326" s="147" t="s">
        <v>14</v>
      </c>
      <c r="I326" s="165" t="s">
        <v>11402</v>
      </c>
      <c r="J326" s="147" t="s">
        <v>11401</v>
      </c>
      <c r="K326" s="37" t="s">
        <v>11583</v>
      </c>
      <c r="L326" s="153">
        <v>10.85</v>
      </c>
      <c r="M326" s="154" t="s">
        <v>11584</v>
      </c>
    </row>
    <row r="327" spans="1:13" x14ac:dyDescent="0.25">
      <c r="A327" s="175" t="s">
        <v>11893</v>
      </c>
      <c r="B327" s="154" t="s">
        <v>11860</v>
      </c>
      <c r="C327" s="4">
        <v>2602</v>
      </c>
      <c r="D327" s="145">
        <v>12044075</v>
      </c>
      <c r="E327" s="145" t="s">
        <v>12066</v>
      </c>
      <c r="F327" s="193" t="s">
        <v>11892</v>
      </c>
      <c r="G327" s="163" t="s">
        <v>11459</v>
      </c>
      <c r="H327" s="147" t="s">
        <v>14</v>
      </c>
      <c r="I327" s="165" t="s">
        <v>11402</v>
      </c>
      <c r="J327" s="147" t="s">
        <v>11401</v>
      </c>
      <c r="K327" s="37" t="s">
        <v>11583</v>
      </c>
      <c r="L327" s="153">
        <v>10.85</v>
      </c>
      <c r="M327" s="154" t="s">
        <v>11584</v>
      </c>
    </row>
    <row r="328" spans="1:13" x14ac:dyDescent="0.25">
      <c r="A328" s="175" t="s">
        <v>11893</v>
      </c>
      <c r="B328" s="154" t="s">
        <v>11860</v>
      </c>
      <c r="C328" s="4" t="s">
        <v>12146</v>
      </c>
      <c r="D328" s="145">
        <v>12044075</v>
      </c>
      <c r="E328" s="145" t="s">
        <v>12066</v>
      </c>
      <c r="F328" s="193" t="s">
        <v>12147</v>
      </c>
      <c r="G328" s="163" t="s">
        <v>11459</v>
      </c>
      <c r="H328" s="147" t="s">
        <v>14</v>
      </c>
      <c r="I328" s="165" t="s">
        <v>11402</v>
      </c>
      <c r="J328" s="147" t="s">
        <v>11401</v>
      </c>
      <c r="K328" s="37" t="s">
        <v>11583</v>
      </c>
      <c r="L328" s="153">
        <v>10.85</v>
      </c>
      <c r="M328" s="154" t="s">
        <v>11584</v>
      </c>
    </row>
    <row r="329" spans="1:13" x14ac:dyDescent="0.25">
      <c r="A329" s="175" t="s">
        <v>11893</v>
      </c>
      <c r="B329" s="154" t="s">
        <v>11860</v>
      </c>
      <c r="C329" s="4">
        <v>5001</v>
      </c>
      <c r="D329" s="145">
        <v>12500170</v>
      </c>
      <c r="E329" s="145" t="s">
        <v>12066</v>
      </c>
      <c r="F329" s="193" t="s">
        <v>11900</v>
      </c>
      <c r="G329" s="163" t="s">
        <v>878</v>
      </c>
      <c r="H329" s="147" t="s">
        <v>14</v>
      </c>
      <c r="I329" s="165" t="s">
        <v>11402</v>
      </c>
      <c r="J329" s="147" t="s">
        <v>11401</v>
      </c>
      <c r="K329" s="37" t="s">
        <v>11583</v>
      </c>
      <c r="L329" s="153">
        <v>6.95</v>
      </c>
      <c r="M329" s="154" t="s">
        <v>11584</v>
      </c>
    </row>
    <row r="330" spans="1:13" x14ac:dyDescent="0.25">
      <c r="A330" s="175" t="s">
        <v>11893</v>
      </c>
      <c r="B330" s="154" t="s">
        <v>11860</v>
      </c>
      <c r="C330" s="4" t="s">
        <v>12076</v>
      </c>
      <c r="D330" s="145">
        <v>12500170</v>
      </c>
      <c r="E330" s="147" t="s">
        <v>12065</v>
      </c>
      <c r="F330" s="193" t="s">
        <v>12078</v>
      </c>
      <c r="G330" s="163" t="s">
        <v>878</v>
      </c>
      <c r="H330" s="147" t="s">
        <v>14</v>
      </c>
      <c r="I330" s="165" t="s">
        <v>11402</v>
      </c>
      <c r="J330" s="147" t="s">
        <v>11401</v>
      </c>
      <c r="K330" s="37" t="s">
        <v>11583</v>
      </c>
      <c r="L330" s="153">
        <v>6.95</v>
      </c>
      <c r="M330" s="154" t="s">
        <v>11584</v>
      </c>
    </row>
    <row r="331" spans="1:13" x14ac:dyDescent="0.25">
      <c r="A331" s="175" t="s">
        <v>11893</v>
      </c>
      <c r="B331" s="154" t="s">
        <v>11860</v>
      </c>
      <c r="C331" s="4">
        <v>5002</v>
      </c>
      <c r="D331" s="145">
        <v>12500170</v>
      </c>
      <c r="E331" s="145" t="s">
        <v>12066</v>
      </c>
      <c r="F331" s="193" t="s">
        <v>11901</v>
      </c>
      <c r="G331" s="163" t="s">
        <v>878</v>
      </c>
      <c r="H331" s="147" t="s">
        <v>14</v>
      </c>
      <c r="I331" s="165" t="s">
        <v>11402</v>
      </c>
      <c r="J331" s="147" t="s">
        <v>11401</v>
      </c>
      <c r="K331" s="37" t="s">
        <v>11583</v>
      </c>
      <c r="L331" s="153">
        <v>6.95</v>
      </c>
      <c r="M331" s="154" t="s">
        <v>11584</v>
      </c>
    </row>
    <row r="332" spans="1:13" x14ac:dyDescent="0.25">
      <c r="A332" s="175" t="s">
        <v>11893</v>
      </c>
      <c r="B332" s="154" t="s">
        <v>11860</v>
      </c>
      <c r="C332" s="4" t="s">
        <v>11896</v>
      </c>
      <c r="D332" s="145">
        <v>12500170</v>
      </c>
      <c r="E332" s="147" t="s">
        <v>12065</v>
      </c>
      <c r="F332" s="193" t="s">
        <v>11901</v>
      </c>
      <c r="G332" s="163" t="s">
        <v>878</v>
      </c>
      <c r="H332" s="147" t="s">
        <v>14</v>
      </c>
      <c r="I332" s="165" t="s">
        <v>11402</v>
      </c>
      <c r="J332" s="147" t="s">
        <v>11401</v>
      </c>
      <c r="K332" s="37" t="s">
        <v>11583</v>
      </c>
      <c r="L332" s="153">
        <v>6.95</v>
      </c>
      <c r="M332" s="154" t="s">
        <v>11584</v>
      </c>
    </row>
    <row r="333" spans="1:13" x14ac:dyDescent="0.25">
      <c r="A333" s="175" t="s">
        <v>11893</v>
      </c>
      <c r="B333" s="154" t="s">
        <v>11860</v>
      </c>
      <c r="C333" s="4">
        <v>5003</v>
      </c>
      <c r="D333" s="145">
        <v>12500170</v>
      </c>
      <c r="E333" s="145" t="s">
        <v>12066</v>
      </c>
      <c r="F333" s="193" t="s">
        <v>11902</v>
      </c>
      <c r="G333" s="163" t="s">
        <v>878</v>
      </c>
      <c r="H333" s="147" t="s">
        <v>14</v>
      </c>
      <c r="I333" s="165" t="s">
        <v>11402</v>
      </c>
      <c r="J333" s="147" t="s">
        <v>11401</v>
      </c>
      <c r="K333" s="37" t="s">
        <v>11583</v>
      </c>
      <c r="L333" s="153">
        <v>6.95</v>
      </c>
      <c r="M333" s="154" t="s">
        <v>11584</v>
      </c>
    </row>
    <row r="334" spans="1:13" x14ac:dyDescent="0.25">
      <c r="A334" s="175" t="s">
        <v>11893</v>
      </c>
      <c r="B334" s="154" t="s">
        <v>11860</v>
      </c>
      <c r="C334" s="4">
        <v>5004</v>
      </c>
      <c r="D334" s="145">
        <v>12500170</v>
      </c>
      <c r="E334" s="145" t="s">
        <v>12066</v>
      </c>
      <c r="F334" s="193" t="s">
        <v>11903</v>
      </c>
      <c r="G334" s="163" t="s">
        <v>878</v>
      </c>
      <c r="H334" s="147" t="s">
        <v>14</v>
      </c>
      <c r="I334" s="165" t="s">
        <v>11402</v>
      </c>
      <c r="J334" s="147" t="s">
        <v>11401</v>
      </c>
      <c r="K334" s="37" t="s">
        <v>11583</v>
      </c>
      <c r="L334" s="153">
        <v>6.95</v>
      </c>
      <c r="M334" s="154" t="s">
        <v>11584</v>
      </c>
    </row>
    <row r="335" spans="1:13" x14ac:dyDescent="0.25">
      <c r="A335" s="175" t="s">
        <v>11893</v>
      </c>
      <c r="B335" s="154" t="s">
        <v>11860</v>
      </c>
      <c r="C335" s="4" t="s">
        <v>12077</v>
      </c>
      <c r="D335" s="145">
        <v>12500170</v>
      </c>
      <c r="E335" s="147" t="s">
        <v>12065</v>
      </c>
      <c r="F335" s="193" t="s">
        <v>12079</v>
      </c>
      <c r="G335" s="163" t="s">
        <v>878</v>
      </c>
      <c r="H335" s="147" t="s">
        <v>14</v>
      </c>
      <c r="I335" s="165" t="s">
        <v>11402</v>
      </c>
      <c r="J335" s="147" t="s">
        <v>11401</v>
      </c>
      <c r="K335" s="37" t="s">
        <v>11583</v>
      </c>
      <c r="L335" s="153">
        <v>6.95</v>
      </c>
      <c r="M335" s="154" t="s">
        <v>11584</v>
      </c>
    </row>
    <row r="336" spans="1:13" x14ac:dyDescent="0.25">
      <c r="A336" s="175" t="s">
        <v>11893</v>
      </c>
      <c r="B336" s="154" t="s">
        <v>11860</v>
      </c>
      <c r="C336" s="4">
        <v>5005</v>
      </c>
      <c r="D336" s="145">
        <v>12500170</v>
      </c>
      <c r="E336" s="145" t="s">
        <v>12066</v>
      </c>
      <c r="F336" s="193" t="s">
        <v>11904</v>
      </c>
      <c r="G336" s="163" t="s">
        <v>878</v>
      </c>
      <c r="H336" s="147" t="s">
        <v>14</v>
      </c>
      <c r="I336" s="165" t="s">
        <v>11402</v>
      </c>
      <c r="J336" s="147" t="s">
        <v>11401</v>
      </c>
      <c r="K336" s="37" t="s">
        <v>11583</v>
      </c>
      <c r="L336" s="153">
        <v>6.95</v>
      </c>
      <c r="M336" s="154" t="s">
        <v>11584</v>
      </c>
    </row>
    <row r="337" spans="1:13" x14ac:dyDescent="0.25">
      <c r="A337" s="175" t="s">
        <v>11893</v>
      </c>
      <c r="B337" s="154" t="s">
        <v>11860</v>
      </c>
      <c r="C337" s="4">
        <v>5017</v>
      </c>
      <c r="D337" s="145">
        <v>12500170</v>
      </c>
      <c r="E337" s="145" t="s">
        <v>12066</v>
      </c>
      <c r="F337" s="193" t="s">
        <v>11905</v>
      </c>
      <c r="G337" s="163" t="s">
        <v>878</v>
      </c>
      <c r="H337" s="147" t="s">
        <v>14</v>
      </c>
      <c r="I337" s="165" t="s">
        <v>11402</v>
      </c>
      <c r="J337" s="147" t="s">
        <v>11401</v>
      </c>
      <c r="K337" s="37" t="s">
        <v>11583</v>
      </c>
      <c r="L337" s="153">
        <v>6.95</v>
      </c>
      <c r="M337" s="154" t="s">
        <v>11584</v>
      </c>
    </row>
    <row r="338" spans="1:13" x14ac:dyDescent="0.25">
      <c r="A338" s="175" t="s">
        <v>11893</v>
      </c>
      <c r="B338" s="154" t="s">
        <v>11860</v>
      </c>
      <c r="C338" s="4">
        <v>5020</v>
      </c>
      <c r="D338" s="145">
        <v>12500170</v>
      </c>
      <c r="E338" s="145" t="s">
        <v>12066</v>
      </c>
      <c r="F338" s="193" t="s">
        <v>12082</v>
      </c>
      <c r="G338" s="163" t="s">
        <v>878</v>
      </c>
      <c r="H338" s="147" t="s">
        <v>14</v>
      </c>
      <c r="I338" s="165" t="s">
        <v>11402</v>
      </c>
      <c r="J338" s="147" t="s">
        <v>11401</v>
      </c>
      <c r="K338" s="37" t="s">
        <v>11583</v>
      </c>
      <c r="L338" s="153">
        <v>6.95</v>
      </c>
      <c r="M338" s="154" t="s">
        <v>11584</v>
      </c>
    </row>
    <row r="339" spans="1:13" x14ac:dyDescent="0.25">
      <c r="A339" s="175" t="s">
        <v>11893</v>
      </c>
      <c r="B339" s="154" t="s">
        <v>11860</v>
      </c>
      <c r="C339" s="4" t="s">
        <v>11897</v>
      </c>
      <c r="D339" s="145">
        <v>12500170</v>
      </c>
      <c r="E339" s="147" t="s">
        <v>12065</v>
      </c>
      <c r="F339" s="193" t="s">
        <v>11913</v>
      </c>
      <c r="G339" s="163" t="s">
        <v>878</v>
      </c>
      <c r="H339" s="147" t="s">
        <v>14</v>
      </c>
      <c r="I339" s="165" t="s">
        <v>11402</v>
      </c>
      <c r="J339" s="147" t="s">
        <v>11401</v>
      </c>
      <c r="K339" s="37" t="s">
        <v>11583</v>
      </c>
      <c r="L339" s="153">
        <v>6.95</v>
      </c>
      <c r="M339" s="154" t="s">
        <v>11584</v>
      </c>
    </row>
    <row r="340" spans="1:13" x14ac:dyDescent="0.25">
      <c r="A340" s="175" t="s">
        <v>11893</v>
      </c>
      <c r="B340" s="154" t="s">
        <v>11860</v>
      </c>
      <c r="C340" s="4">
        <v>5031</v>
      </c>
      <c r="D340" s="145">
        <v>12500170</v>
      </c>
      <c r="E340" s="145" t="s">
        <v>12066</v>
      </c>
      <c r="F340" s="193" t="s">
        <v>11906</v>
      </c>
      <c r="G340" s="163" t="s">
        <v>878</v>
      </c>
      <c r="H340" s="147" t="s">
        <v>14</v>
      </c>
      <c r="I340" s="165" t="s">
        <v>11402</v>
      </c>
      <c r="J340" s="147" t="s">
        <v>11401</v>
      </c>
      <c r="K340" s="37" t="s">
        <v>11583</v>
      </c>
      <c r="L340" s="153">
        <v>6.95</v>
      </c>
      <c r="M340" s="154" t="s">
        <v>11584</v>
      </c>
    </row>
    <row r="341" spans="1:13" x14ac:dyDescent="0.25">
      <c r="A341" s="175" t="s">
        <v>11893</v>
      </c>
      <c r="B341" s="154" t="s">
        <v>11860</v>
      </c>
      <c r="C341" s="4" t="s">
        <v>11898</v>
      </c>
      <c r="D341" s="145">
        <v>12500170</v>
      </c>
      <c r="E341" s="147" t="s">
        <v>12065</v>
      </c>
      <c r="F341" s="193" t="s">
        <v>11906</v>
      </c>
      <c r="G341" s="163" t="s">
        <v>878</v>
      </c>
      <c r="H341" s="147" t="s">
        <v>14</v>
      </c>
      <c r="I341" s="165" t="s">
        <v>11402</v>
      </c>
      <c r="J341" s="147" t="s">
        <v>11401</v>
      </c>
      <c r="K341" s="37" t="s">
        <v>11583</v>
      </c>
      <c r="L341" s="153">
        <v>6.95</v>
      </c>
      <c r="M341" s="154" t="s">
        <v>11584</v>
      </c>
    </row>
    <row r="342" spans="1:13" x14ac:dyDescent="0.25">
      <c r="A342" s="175" t="s">
        <v>11893</v>
      </c>
      <c r="B342" s="154" t="s">
        <v>11860</v>
      </c>
      <c r="C342" s="4">
        <v>5034</v>
      </c>
      <c r="D342" s="145">
        <v>12500170</v>
      </c>
      <c r="E342" s="145" t="s">
        <v>12066</v>
      </c>
      <c r="F342" s="193" t="s">
        <v>11907</v>
      </c>
      <c r="G342" s="163" t="s">
        <v>878</v>
      </c>
      <c r="H342" s="147" t="s">
        <v>14</v>
      </c>
      <c r="I342" s="165" t="s">
        <v>11402</v>
      </c>
      <c r="J342" s="147" t="s">
        <v>11401</v>
      </c>
      <c r="K342" s="37" t="s">
        <v>11583</v>
      </c>
      <c r="L342" s="153">
        <v>6.95</v>
      </c>
      <c r="M342" s="154" t="s">
        <v>11584</v>
      </c>
    </row>
    <row r="343" spans="1:13" x14ac:dyDescent="0.25">
      <c r="A343" s="175" t="s">
        <v>11893</v>
      </c>
      <c r="B343" s="154" t="s">
        <v>11860</v>
      </c>
      <c r="C343" s="4" t="s">
        <v>12080</v>
      </c>
      <c r="D343" s="145">
        <v>12500170</v>
      </c>
      <c r="E343" s="147" t="s">
        <v>12065</v>
      </c>
      <c r="F343" s="193" t="s">
        <v>12081</v>
      </c>
      <c r="G343" s="163" t="s">
        <v>878</v>
      </c>
      <c r="H343" s="147" t="s">
        <v>14</v>
      </c>
      <c r="I343" s="165" t="s">
        <v>11402</v>
      </c>
      <c r="J343" s="147" t="s">
        <v>11401</v>
      </c>
      <c r="K343" s="37" t="s">
        <v>11583</v>
      </c>
      <c r="L343" s="153">
        <v>6.95</v>
      </c>
      <c r="M343" s="154" t="s">
        <v>11584</v>
      </c>
    </row>
    <row r="344" spans="1:13" x14ac:dyDescent="0.25">
      <c r="A344" s="175" t="s">
        <v>11893</v>
      </c>
      <c r="B344" s="154" t="s">
        <v>11860</v>
      </c>
      <c r="C344" s="4">
        <v>5035</v>
      </c>
      <c r="D344" s="145">
        <v>12500170</v>
      </c>
      <c r="E344" s="145" t="s">
        <v>12066</v>
      </c>
      <c r="F344" s="193" t="s">
        <v>11908</v>
      </c>
      <c r="G344" s="163" t="s">
        <v>878</v>
      </c>
      <c r="H344" s="147" t="s">
        <v>14</v>
      </c>
      <c r="I344" s="165" t="s">
        <v>11402</v>
      </c>
      <c r="J344" s="147" t="s">
        <v>11401</v>
      </c>
      <c r="K344" s="37" t="s">
        <v>11583</v>
      </c>
      <c r="L344" s="153">
        <v>6.95</v>
      </c>
      <c r="M344" s="154" t="s">
        <v>11584</v>
      </c>
    </row>
    <row r="345" spans="1:13" x14ac:dyDescent="0.25">
      <c r="A345" s="175" t="s">
        <v>11893</v>
      </c>
      <c r="B345" s="154" t="s">
        <v>11860</v>
      </c>
      <c r="C345" s="4" t="s">
        <v>11899</v>
      </c>
      <c r="D345" s="145">
        <v>12500170</v>
      </c>
      <c r="E345" s="147" t="s">
        <v>12065</v>
      </c>
      <c r="F345" s="193" t="s">
        <v>11908</v>
      </c>
      <c r="G345" s="163" t="s">
        <v>878</v>
      </c>
      <c r="H345" s="147" t="s">
        <v>14</v>
      </c>
      <c r="I345" s="165" t="s">
        <v>11402</v>
      </c>
      <c r="J345" s="147" t="s">
        <v>11401</v>
      </c>
      <c r="K345" s="37" t="s">
        <v>11583</v>
      </c>
      <c r="L345" s="153">
        <v>6.95</v>
      </c>
      <c r="M345" s="154" t="s">
        <v>11584</v>
      </c>
    </row>
    <row r="346" spans="1:13" x14ac:dyDescent="0.25">
      <c r="A346" s="175" t="s">
        <v>11893</v>
      </c>
      <c r="B346" s="154" t="s">
        <v>11860</v>
      </c>
      <c r="C346" s="4">
        <v>5036</v>
      </c>
      <c r="D346" s="145">
        <v>12500170</v>
      </c>
      <c r="E346" s="145" t="s">
        <v>12066</v>
      </c>
      <c r="F346" s="193" t="s">
        <v>11909</v>
      </c>
      <c r="G346" s="163" t="s">
        <v>878</v>
      </c>
      <c r="H346" s="147" t="s">
        <v>14</v>
      </c>
      <c r="I346" s="165" t="s">
        <v>11402</v>
      </c>
      <c r="J346" s="147" t="s">
        <v>11401</v>
      </c>
      <c r="K346" s="37" t="s">
        <v>11583</v>
      </c>
      <c r="L346" s="153">
        <v>6.95</v>
      </c>
      <c r="M346" s="154" t="s">
        <v>11584</v>
      </c>
    </row>
    <row r="347" spans="1:13" x14ac:dyDescent="0.25">
      <c r="A347" s="175" t="s">
        <v>11893</v>
      </c>
      <c r="B347" s="154" t="s">
        <v>11860</v>
      </c>
      <c r="C347" s="4">
        <v>5301</v>
      </c>
      <c r="D347" s="145">
        <v>12500170</v>
      </c>
      <c r="E347" s="145" t="s">
        <v>12066</v>
      </c>
      <c r="F347" s="193" t="s">
        <v>11910</v>
      </c>
      <c r="G347" s="163" t="s">
        <v>878</v>
      </c>
      <c r="H347" s="147" t="s">
        <v>14</v>
      </c>
      <c r="I347" s="165" t="s">
        <v>11402</v>
      </c>
      <c r="J347" s="147" t="s">
        <v>11401</v>
      </c>
      <c r="K347" s="37" t="s">
        <v>11583</v>
      </c>
      <c r="L347" s="153">
        <v>6.95</v>
      </c>
      <c r="M347" s="154" t="s">
        <v>11584</v>
      </c>
    </row>
    <row r="348" spans="1:13" x14ac:dyDescent="0.25">
      <c r="A348" s="175" t="s">
        <v>11893</v>
      </c>
      <c r="B348" s="154" t="s">
        <v>11860</v>
      </c>
      <c r="C348" s="154" t="s">
        <v>11926</v>
      </c>
      <c r="D348" s="145">
        <v>12500170</v>
      </c>
      <c r="E348" s="147" t="s">
        <v>12065</v>
      </c>
      <c r="F348" s="158" t="s">
        <v>11906</v>
      </c>
      <c r="G348" s="163" t="s">
        <v>878</v>
      </c>
      <c r="H348" s="147" t="s">
        <v>14</v>
      </c>
      <c r="I348" s="165" t="s">
        <v>11402</v>
      </c>
      <c r="J348" s="147" t="s">
        <v>11401</v>
      </c>
      <c r="K348" s="37" t="s">
        <v>11583</v>
      </c>
      <c r="L348" s="153">
        <v>6.95</v>
      </c>
      <c r="M348" s="154" t="s">
        <v>11584</v>
      </c>
    </row>
    <row r="349" spans="1:13" x14ac:dyDescent="0.25">
      <c r="A349" s="175" t="s">
        <v>11893</v>
      </c>
      <c r="B349" s="154" t="s">
        <v>11860</v>
      </c>
      <c r="C349" s="4">
        <v>5304</v>
      </c>
      <c r="D349" s="145">
        <v>12500170</v>
      </c>
      <c r="E349" s="145" t="s">
        <v>12066</v>
      </c>
      <c r="F349" s="193" t="s">
        <v>11911</v>
      </c>
      <c r="G349" s="163" t="s">
        <v>878</v>
      </c>
      <c r="H349" s="147" t="s">
        <v>14</v>
      </c>
      <c r="I349" s="165" t="s">
        <v>11402</v>
      </c>
      <c r="J349" s="147" t="s">
        <v>11401</v>
      </c>
      <c r="K349" s="37" t="s">
        <v>11583</v>
      </c>
      <c r="L349" s="153">
        <v>6.95</v>
      </c>
      <c r="M349" s="154" t="s">
        <v>11584</v>
      </c>
    </row>
    <row r="350" spans="1:13" x14ac:dyDescent="0.25">
      <c r="A350" s="175" t="s">
        <v>11893</v>
      </c>
      <c r="B350" s="154" t="s">
        <v>11860</v>
      </c>
      <c r="C350" s="4" t="s">
        <v>11927</v>
      </c>
      <c r="D350" s="145">
        <v>12500170</v>
      </c>
      <c r="E350" s="147" t="s">
        <v>12065</v>
      </c>
      <c r="F350" s="193" t="s">
        <v>11928</v>
      </c>
      <c r="G350" s="163" t="s">
        <v>878</v>
      </c>
      <c r="H350" s="147" t="s">
        <v>14</v>
      </c>
      <c r="I350" s="165" t="s">
        <v>11402</v>
      </c>
      <c r="J350" s="147" t="s">
        <v>11401</v>
      </c>
      <c r="K350" s="37" t="s">
        <v>11583</v>
      </c>
      <c r="L350" s="153">
        <v>6.95</v>
      </c>
      <c r="M350" s="154" t="s">
        <v>11584</v>
      </c>
    </row>
    <row r="351" spans="1:13" x14ac:dyDescent="0.25">
      <c r="A351" s="175" t="s">
        <v>11893</v>
      </c>
      <c r="B351" s="154" t="s">
        <v>11860</v>
      </c>
      <c r="C351" s="4">
        <v>5305</v>
      </c>
      <c r="D351" s="145">
        <v>12500170</v>
      </c>
      <c r="E351" s="145" t="s">
        <v>12066</v>
      </c>
      <c r="F351" s="193" t="s">
        <v>12083</v>
      </c>
      <c r="G351" s="163" t="s">
        <v>878</v>
      </c>
      <c r="H351" s="147" t="s">
        <v>14</v>
      </c>
      <c r="I351" s="165" t="s">
        <v>11402</v>
      </c>
      <c r="J351" s="147" t="s">
        <v>11401</v>
      </c>
      <c r="K351" s="37" t="s">
        <v>11583</v>
      </c>
      <c r="L351" s="153">
        <v>6.95</v>
      </c>
      <c r="M351" s="154" t="s">
        <v>11584</v>
      </c>
    </row>
    <row r="352" spans="1:13" x14ac:dyDescent="0.25">
      <c r="A352" s="175" t="s">
        <v>11893</v>
      </c>
      <c r="B352" s="154" t="s">
        <v>11860</v>
      </c>
      <c r="C352" s="4">
        <v>5321</v>
      </c>
      <c r="D352" s="145">
        <v>12500170</v>
      </c>
      <c r="E352" s="145" t="s">
        <v>12066</v>
      </c>
      <c r="F352" s="193" t="s">
        <v>11912</v>
      </c>
      <c r="G352" s="163" t="s">
        <v>878</v>
      </c>
      <c r="H352" s="147" t="s">
        <v>14</v>
      </c>
      <c r="I352" s="165" t="s">
        <v>11402</v>
      </c>
      <c r="J352" s="147" t="s">
        <v>11401</v>
      </c>
      <c r="K352" s="37" t="s">
        <v>11583</v>
      </c>
      <c r="L352" s="153">
        <v>6.95</v>
      </c>
      <c r="M352" s="154" t="s">
        <v>11584</v>
      </c>
    </row>
    <row r="353" spans="1:13" x14ac:dyDescent="0.25">
      <c r="A353" s="175" t="s">
        <v>11893</v>
      </c>
      <c r="B353" s="154" t="s">
        <v>11860</v>
      </c>
      <c r="C353" s="4">
        <v>5323</v>
      </c>
      <c r="D353" s="145">
        <v>12500170</v>
      </c>
      <c r="E353" s="145" t="s">
        <v>12066</v>
      </c>
      <c r="F353" s="193" t="s">
        <v>11913</v>
      </c>
      <c r="G353" s="163" t="s">
        <v>878</v>
      </c>
      <c r="H353" s="147" t="s">
        <v>14</v>
      </c>
      <c r="I353" s="165" t="s">
        <v>11402</v>
      </c>
      <c r="J353" s="147" t="s">
        <v>11401</v>
      </c>
      <c r="K353" s="37" t="s">
        <v>11583</v>
      </c>
      <c r="L353" s="153">
        <v>6.95</v>
      </c>
      <c r="M353" s="154" t="s">
        <v>11584</v>
      </c>
    </row>
    <row r="354" spans="1:13" x14ac:dyDescent="0.25">
      <c r="A354" s="175" t="s">
        <v>11893</v>
      </c>
      <c r="B354" s="154" t="s">
        <v>11860</v>
      </c>
      <c r="C354" s="4">
        <v>5006</v>
      </c>
      <c r="D354" s="145">
        <v>12500370</v>
      </c>
      <c r="E354" s="145" t="s">
        <v>12066</v>
      </c>
      <c r="F354" s="193" t="s">
        <v>11914</v>
      </c>
      <c r="G354" s="163" t="s">
        <v>11510</v>
      </c>
      <c r="H354" s="147" t="s">
        <v>14</v>
      </c>
      <c r="I354" s="165" t="s">
        <v>11402</v>
      </c>
      <c r="J354" s="147" t="s">
        <v>11401</v>
      </c>
      <c r="K354" s="37" t="s">
        <v>11583</v>
      </c>
      <c r="L354" s="153">
        <v>7.6</v>
      </c>
      <c r="M354" s="154" t="s">
        <v>11584</v>
      </c>
    </row>
    <row r="355" spans="1:13" x14ac:dyDescent="0.25">
      <c r="A355" s="175" t="s">
        <v>11893</v>
      </c>
      <c r="B355" s="154" t="s">
        <v>11860</v>
      </c>
      <c r="C355" s="4">
        <v>5007</v>
      </c>
      <c r="D355" s="145">
        <v>12500370</v>
      </c>
      <c r="E355" s="145" t="s">
        <v>12066</v>
      </c>
      <c r="F355" s="193" t="s">
        <v>11915</v>
      </c>
      <c r="G355" s="163" t="s">
        <v>11510</v>
      </c>
      <c r="H355" s="147" t="s">
        <v>14</v>
      </c>
      <c r="I355" s="165" t="s">
        <v>11402</v>
      </c>
      <c r="J355" s="147" t="s">
        <v>11401</v>
      </c>
      <c r="K355" s="37" t="s">
        <v>11583</v>
      </c>
      <c r="L355" s="153">
        <v>7.6</v>
      </c>
      <c r="M355" s="154" t="s">
        <v>11584</v>
      </c>
    </row>
    <row r="356" spans="1:13" x14ac:dyDescent="0.25">
      <c r="A356" s="175" t="s">
        <v>11893</v>
      </c>
      <c r="B356" s="154" t="s">
        <v>11860</v>
      </c>
      <c r="C356" s="4" t="s">
        <v>11916</v>
      </c>
      <c r="D356" s="145">
        <v>12500370</v>
      </c>
      <c r="E356" s="147" t="s">
        <v>12065</v>
      </c>
      <c r="F356" s="193" t="s">
        <v>11917</v>
      </c>
      <c r="G356" s="163" t="s">
        <v>11510</v>
      </c>
      <c r="H356" s="147" t="s">
        <v>14</v>
      </c>
      <c r="I356" s="165" t="s">
        <v>11402</v>
      </c>
      <c r="J356" s="147" t="s">
        <v>11401</v>
      </c>
      <c r="K356" s="37" t="s">
        <v>11583</v>
      </c>
      <c r="L356" s="153">
        <v>7.6</v>
      </c>
      <c r="M356" s="154" t="s">
        <v>11584</v>
      </c>
    </row>
    <row r="357" spans="1:13" x14ac:dyDescent="0.25">
      <c r="A357" s="175" t="s">
        <v>11893</v>
      </c>
      <c r="B357" s="154" t="s">
        <v>11860</v>
      </c>
      <c r="C357" s="4">
        <v>5008</v>
      </c>
      <c r="D357" s="145">
        <v>12500370</v>
      </c>
      <c r="E357" s="145" t="s">
        <v>12066</v>
      </c>
      <c r="F357" s="193" t="s">
        <v>12084</v>
      </c>
      <c r="G357" s="163" t="s">
        <v>11510</v>
      </c>
      <c r="H357" s="147" t="s">
        <v>14</v>
      </c>
      <c r="I357" s="165" t="s">
        <v>11402</v>
      </c>
      <c r="J357" s="147" t="s">
        <v>11401</v>
      </c>
      <c r="K357" s="37" t="s">
        <v>11583</v>
      </c>
      <c r="L357" s="153">
        <v>7.6</v>
      </c>
      <c r="M357" s="154" t="s">
        <v>11584</v>
      </c>
    </row>
    <row r="358" spans="1:13" x14ac:dyDescent="0.25">
      <c r="A358" s="175" t="s">
        <v>11893</v>
      </c>
      <c r="B358" s="154" t="s">
        <v>11860</v>
      </c>
      <c r="C358" s="4">
        <v>5009</v>
      </c>
      <c r="D358" s="145">
        <v>12500370</v>
      </c>
      <c r="E358" s="145" t="s">
        <v>12066</v>
      </c>
      <c r="F358" s="193" t="s">
        <v>11918</v>
      </c>
      <c r="G358" s="163" t="s">
        <v>11510</v>
      </c>
      <c r="H358" s="147" t="s">
        <v>14</v>
      </c>
      <c r="I358" s="165" t="s">
        <v>11402</v>
      </c>
      <c r="J358" s="147" t="s">
        <v>11401</v>
      </c>
      <c r="K358" s="37" t="s">
        <v>11583</v>
      </c>
      <c r="L358" s="153">
        <v>7.6</v>
      </c>
      <c r="M358" s="154" t="s">
        <v>11584</v>
      </c>
    </row>
    <row r="359" spans="1:13" x14ac:dyDescent="0.25">
      <c r="A359" s="175" t="s">
        <v>11893</v>
      </c>
      <c r="B359" s="154" t="s">
        <v>11860</v>
      </c>
      <c r="C359" s="4" t="s">
        <v>12049</v>
      </c>
      <c r="D359" s="145">
        <v>12500370</v>
      </c>
      <c r="E359" s="147" t="s">
        <v>12065</v>
      </c>
      <c r="F359" s="193" t="s">
        <v>12050</v>
      </c>
      <c r="G359" s="163" t="s">
        <v>11510</v>
      </c>
      <c r="H359" s="147" t="s">
        <v>14</v>
      </c>
      <c r="I359" s="165" t="s">
        <v>11402</v>
      </c>
      <c r="J359" s="147" t="s">
        <v>11401</v>
      </c>
      <c r="K359" s="37" t="s">
        <v>11583</v>
      </c>
      <c r="L359" s="153">
        <v>7.6</v>
      </c>
      <c r="M359" s="154" t="s">
        <v>11584</v>
      </c>
    </row>
    <row r="360" spans="1:13" x14ac:dyDescent="0.25">
      <c r="A360" s="175" t="s">
        <v>11893</v>
      </c>
      <c r="B360" s="154" t="s">
        <v>11860</v>
      </c>
      <c r="C360" s="4">
        <v>5011</v>
      </c>
      <c r="D360" s="145">
        <v>12500370</v>
      </c>
      <c r="E360" s="145" t="s">
        <v>12066</v>
      </c>
      <c r="F360" s="193" t="s">
        <v>11919</v>
      </c>
      <c r="G360" s="163" t="s">
        <v>11510</v>
      </c>
      <c r="H360" s="147" t="s">
        <v>14</v>
      </c>
      <c r="I360" s="165" t="s">
        <v>11402</v>
      </c>
      <c r="J360" s="147" t="s">
        <v>11401</v>
      </c>
      <c r="K360" s="37" t="s">
        <v>11583</v>
      </c>
      <c r="L360" s="153">
        <v>7.6</v>
      </c>
      <c r="M360" s="154" t="s">
        <v>11584</v>
      </c>
    </row>
    <row r="361" spans="1:13" x14ac:dyDescent="0.25">
      <c r="A361" s="175" t="s">
        <v>11893</v>
      </c>
      <c r="B361" s="154" t="s">
        <v>11860</v>
      </c>
      <c r="C361" s="4" t="s">
        <v>11920</v>
      </c>
      <c r="D361" s="145">
        <v>12500370</v>
      </c>
      <c r="E361" s="147" t="s">
        <v>12065</v>
      </c>
      <c r="F361" s="193" t="s">
        <v>11921</v>
      </c>
      <c r="G361" s="163" t="s">
        <v>11510</v>
      </c>
      <c r="H361" s="147" t="s">
        <v>14</v>
      </c>
      <c r="I361" s="165" t="s">
        <v>11402</v>
      </c>
      <c r="J361" s="147" t="s">
        <v>11401</v>
      </c>
      <c r="K361" s="37" t="s">
        <v>11583</v>
      </c>
      <c r="L361" s="153">
        <v>7.6</v>
      </c>
      <c r="M361" s="154" t="s">
        <v>11584</v>
      </c>
    </row>
    <row r="362" spans="1:13" x14ac:dyDescent="0.25">
      <c r="A362" s="175" t="s">
        <v>11893</v>
      </c>
      <c r="B362" s="154" t="s">
        <v>11860</v>
      </c>
      <c r="C362" s="4">
        <v>5013</v>
      </c>
      <c r="D362" s="145">
        <v>12500370</v>
      </c>
      <c r="E362" s="145" t="s">
        <v>12066</v>
      </c>
      <c r="F362" s="193" t="s">
        <v>12056</v>
      </c>
      <c r="G362" s="163" t="s">
        <v>11510</v>
      </c>
      <c r="H362" s="147" t="s">
        <v>14</v>
      </c>
      <c r="I362" s="165" t="s">
        <v>11402</v>
      </c>
      <c r="J362" s="147" t="s">
        <v>11401</v>
      </c>
      <c r="K362" s="37" t="s">
        <v>11583</v>
      </c>
      <c r="L362" s="153">
        <v>7.6</v>
      </c>
      <c r="M362" s="154" t="s">
        <v>11584</v>
      </c>
    </row>
    <row r="363" spans="1:13" x14ac:dyDescent="0.25">
      <c r="A363" s="175" t="s">
        <v>11893</v>
      </c>
      <c r="B363" s="154" t="s">
        <v>11860</v>
      </c>
      <c r="C363" s="4">
        <v>5014</v>
      </c>
      <c r="D363" s="145" t="s">
        <v>12164</v>
      </c>
      <c r="E363" s="145" t="s">
        <v>12066</v>
      </c>
      <c r="F363" s="193" t="s">
        <v>301</v>
      </c>
      <c r="G363" s="163" t="s">
        <v>11510</v>
      </c>
      <c r="H363" s="147" t="s">
        <v>14</v>
      </c>
      <c r="I363" s="165" t="s">
        <v>11402</v>
      </c>
      <c r="J363" s="147" t="s">
        <v>11401</v>
      </c>
      <c r="K363" s="37" t="s">
        <v>11583</v>
      </c>
      <c r="L363" s="153">
        <v>7.6</v>
      </c>
      <c r="M363" s="154" t="s">
        <v>11584</v>
      </c>
    </row>
    <row r="364" spans="1:13" x14ac:dyDescent="0.25">
      <c r="A364" s="175" t="s">
        <v>11893</v>
      </c>
      <c r="B364" s="154" t="s">
        <v>11860</v>
      </c>
      <c r="C364" s="4" t="s">
        <v>11922</v>
      </c>
      <c r="D364" s="145">
        <v>12500370</v>
      </c>
      <c r="E364" s="147" t="s">
        <v>12065</v>
      </c>
      <c r="F364" s="193" t="s">
        <v>301</v>
      </c>
      <c r="G364" s="163" t="s">
        <v>11510</v>
      </c>
      <c r="H364" s="147" t="s">
        <v>14</v>
      </c>
      <c r="I364" s="165" t="s">
        <v>11402</v>
      </c>
      <c r="J364" s="147" t="s">
        <v>11401</v>
      </c>
      <c r="K364" s="37" t="s">
        <v>11583</v>
      </c>
      <c r="L364" s="153">
        <v>7.6</v>
      </c>
      <c r="M364" s="154" t="s">
        <v>11584</v>
      </c>
    </row>
    <row r="365" spans="1:13" x14ac:dyDescent="0.25">
      <c r="A365" s="175" t="s">
        <v>11893</v>
      </c>
      <c r="B365" s="154" t="s">
        <v>11860</v>
      </c>
      <c r="C365" s="4" t="s">
        <v>12087</v>
      </c>
      <c r="D365" s="145">
        <v>12500370</v>
      </c>
      <c r="E365" s="147" t="s">
        <v>12065</v>
      </c>
      <c r="F365" s="193" t="s">
        <v>12088</v>
      </c>
      <c r="G365" s="163" t="s">
        <v>11510</v>
      </c>
      <c r="H365" s="147" t="s">
        <v>14</v>
      </c>
      <c r="I365" s="165" t="s">
        <v>11402</v>
      </c>
      <c r="J365" s="147" t="s">
        <v>11401</v>
      </c>
      <c r="K365" s="37" t="s">
        <v>11583</v>
      </c>
      <c r="L365" s="153">
        <v>7.6</v>
      </c>
      <c r="M365" s="154" t="s">
        <v>11584</v>
      </c>
    </row>
    <row r="366" spans="1:13" x14ac:dyDescent="0.25">
      <c r="A366" s="175" t="s">
        <v>11893</v>
      </c>
      <c r="B366" s="154" t="s">
        <v>11860</v>
      </c>
      <c r="C366" s="4">
        <v>5019</v>
      </c>
      <c r="D366" s="145">
        <v>12500370</v>
      </c>
      <c r="E366" s="145" t="s">
        <v>12066</v>
      </c>
      <c r="F366" s="193" t="s">
        <v>12053</v>
      </c>
      <c r="G366" s="163" t="s">
        <v>11510</v>
      </c>
      <c r="H366" s="147" t="s">
        <v>14</v>
      </c>
      <c r="I366" s="165" t="s">
        <v>11402</v>
      </c>
      <c r="J366" s="147" t="s">
        <v>11401</v>
      </c>
      <c r="K366" s="37" t="s">
        <v>11583</v>
      </c>
      <c r="L366" s="153">
        <v>7.6</v>
      </c>
      <c r="M366" s="154" t="s">
        <v>11584</v>
      </c>
    </row>
    <row r="367" spans="1:13" x14ac:dyDescent="0.25">
      <c r="A367" s="175" t="s">
        <v>11893</v>
      </c>
      <c r="B367" s="154" t="s">
        <v>11860</v>
      </c>
      <c r="C367" s="4" t="s">
        <v>12089</v>
      </c>
      <c r="D367" s="145">
        <v>12500370</v>
      </c>
      <c r="E367" s="147" t="s">
        <v>12065</v>
      </c>
      <c r="F367" s="193" t="s">
        <v>12090</v>
      </c>
      <c r="G367" s="163" t="s">
        <v>11510</v>
      </c>
      <c r="H367" s="147" t="s">
        <v>14</v>
      </c>
      <c r="I367" s="165" t="s">
        <v>11402</v>
      </c>
      <c r="J367" s="147" t="s">
        <v>11401</v>
      </c>
      <c r="K367" s="37" t="s">
        <v>11583</v>
      </c>
      <c r="L367" s="153">
        <v>7.6</v>
      </c>
      <c r="M367" s="154" t="s">
        <v>11584</v>
      </c>
    </row>
    <row r="368" spans="1:13" x14ac:dyDescent="0.25">
      <c r="A368" s="175" t="s">
        <v>11893</v>
      </c>
      <c r="B368" s="154" t="s">
        <v>11860</v>
      </c>
      <c r="C368" s="4">
        <v>5021</v>
      </c>
      <c r="D368" s="145">
        <v>12500370</v>
      </c>
      <c r="E368" s="145" t="s">
        <v>12066</v>
      </c>
      <c r="F368" s="193" t="s">
        <v>11923</v>
      </c>
      <c r="G368" s="163" t="s">
        <v>11510</v>
      </c>
      <c r="H368" s="147" t="s">
        <v>14</v>
      </c>
      <c r="I368" s="165" t="s">
        <v>11402</v>
      </c>
      <c r="J368" s="147" t="s">
        <v>11401</v>
      </c>
      <c r="K368" s="37" t="s">
        <v>11583</v>
      </c>
      <c r="L368" s="153">
        <v>7.6</v>
      </c>
      <c r="M368" s="154" t="s">
        <v>11584</v>
      </c>
    </row>
    <row r="369" spans="1:13" x14ac:dyDescent="0.25">
      <c r="A369" s="175" t="s">
        <v>11893</v>
      </c>
      <c r="B369" s="154" t="s">
        <v>11860</v>
      </c>
      <c r="C369" s="4" t="s">
        <v>12054</v>
      </c>
      <c r="D369" s="145">
        <v>12500370</v>
      </c>
      <c r="E369" s="147" t="s">
        <v>12065</v>
      </c>
      <c r="F369" s="193" t="s">
        <v>12055</v>
      </c>
      <c r="G369" s="163" t="s">
        <v>11510</v>
      </c>
      <c r="H369" s="147" t="s">
        <v>14</v>
      </c>
      <c r="I369" s="165" t="s">
        <v>11402</v>
      </c>
      <c r="J369" s="147" t="s">
        <v>11401</v>
      </c>
      <c r="K369" s="37" t="s">
        <v>11583</v>
      </c>
      <c r="L369" s="153">
        <v>7.6</v>
      </c>
      <c r="M369" s="154" t="s">
        <v>11584</v>
      </c>
    </row>
    <row r="370" spans="1:13" x14ac:dyDescent="0.25">
      <c r="A370" s="175" t="s">
        <v>11893</v>
      </c>
      <c r="B370" s="154" t="s">
        <v>11860</v>
      </c>
      <c r="C370" s="4">
        <v>5069</v>
      </c>
      <c r="D370" s="145">
        <v>12500370</v>
      </c>
      <c r="E370" s="145" t="s">
        <v>12066</v>
      </c>
      <c r="F370" s="193" t="s">
        <v>11925</v>
      </c>
      <c r="G370" s="163" t="s">
        <v>11510</v>
      </c>
      <c r="H370" s="147" t="s">
        <v>14</v>
      </c>
      <c r="I370" s="165" t="s">
        <v>11402</v>
      </c>
      <c r="J370" s="147" t="s">
        <v>11401</v>
      </c>
      <c r="K370" s="37" t="s">
        <v>11583</v>
      </c>
      <c r="L370" s="153">
        <v>7.6</v>
      </c>
      <c r="M370" s="154" t="s">
        <v>11584</v>
      </c>
    </row>
    <row r="371" spans="1:13" x14ac:dyDescent="0.25">
      <c r="A371" s="175" t="s">
        <v>11893</v>
      </c>
      <c r="B371" s="154" t="s">
        <v>11860</v>
      </c>
      <c r="C371" s="4" t="s">
        <v>11924</v>
      </c>
      <c r="D371" s="145">
        <v>12500370</v>
      </c>
      <c r="E371" s="147" t="s">
        <v>12065</v>
      </c>
      <c r="F371" s="193" t="s">
        <v>11925</v>
      </c>
      <c r="G371" s="163" t="s">
        <v>11510</v>
      </c>
      <c r="H371" s="147" t="s">
        <v>14</v>
      </c>
      <c r="I371" s="165" t="s">
        <v>11402</v>
      </c>
      <c r="J371" s="147" t="s">
        <v>11401</v>
      </c>
      <c r="K371" s="37" t="s">
        <v>11583</v>
      </c>
      <c r="L371" s="153">
        <v>7.6</v>
      </c>
      <c r="M371" s="154" t="s">
        <v>11584</v>
      </c>
    </row>
    <row r="372" spans="1:13" x14ac:dyDescent="0.25">
      <c r="A372" s="175" t="s">
        <v>11893</v>
      </c>
      <c r="B372" s="154" t="s">
        <v>11860</v>
      </c>
      <c r="C372" s="4">
        <v>5070</v>
      </c>
      <c r="D372" s="145">
        <v>12500370</v>
      </c>
      <c r="E372" s="145" t="s">
        <v>12066</v>
      </c>
      <c r="F372" s="193" t="s">
        <v>11929</v>
      </c>
      <c r="G372" s="163" t="s">
        <v>11510</v>
      </c>
      <c r="H372" s="147" t="s">
        <v>14</v>
      </c>
      <c r="I372" s="165" t="s">
        <v>11402</v>
      </c>
      <c r="J372" s="147" t="s">
        <v>11401</v>
      </c>
      <c r="K372" s="37" t="s">
        <v>11583</v>
      </c>
      <c r="L372" s="153">
        <v>7.6</v>
      </c>
      <c r="M372" s="154" t="s">
        <v>11584</v>
      </c>
    </row>
    <row r="373" spans="1:13" x14ac:dyDescent="0.25">
      <c r="A373" s="175" t="s">
        <v>11893</v>
      </c>
      <c r="B373" s="154" t="s">
        <v>11860</v>
      </c>
      <c r="C373" s="4">
        <v>5037</v>
      </c>
      <c r="D373" s="145">
        <v>12500370</v>
      </c>
      <c r="E373" s="145" t="s">
        <v>12066</v>
      </c>
      <c r="F373" s="193" t="s">
        <v>305</v>
      </c>
      <c r="G373" s="163" t="s">
        <v>11510</v>
      </c>
      <c r="H373" s="147" t="s">
        <v>14</v>
      </c>
      <c r="I373" s="165" t="s">
        <v>11402</v>
      </c>
      <c r="J373" s="147" t="s">
        <v>11401</v>
      </c>
      <c r="K373" s="37" t="s">
        <v>11583</v>
      </c>
      <c r="L373" s="153">
        <v>7.6</v>
      </c>
      <c r="M373" s="154" t="s">
        <v>11584</v>
      </c>
    </row>
    <row r="374" spans="1:13" x14ac:dyDescent="0.25">
      <c r="A374" s="175" t="s">
        <v>11893</v>
      </c>
      <c r="B374" s="154" t="s">
        <v>11860</v>
      </c>
      <c r="C374" s="4" t="s">
        <v>12091</v>
      </c>
      <c r="D374" s="145">
        <v>12500370</v>
      </c>
      <c r="E374" s="147" t="s">
        <v>12065</v>
      </c>
      <c r="F374" s="193" t="s">
        <v>12092</v>
      </c>
      <c r="G374" s="163" t="s">
        <v>11510</v>
      </c>
      <c r="H374" s="147" t="s">
        <v>14</v>
      </c>
      <c r="I374" s="165" t="s">
        <v>11402</v>
      </c>
      <c r="J374" s="147" t="s">
        <v>11401</v>
      </c>
      <c r="K374" s="37" t="s">
        <v>11583</v>
      </c>
      <c r="L374" s="153">
        <v>7.6</v>
      </c>
      <c r="M374" s="154" t="s">
        <v>11584</v>
      </c>
    </row>
    <row r="375" spans="1:13" x14ac:dyDescent="0.25">
      <c r="A375" s="175" t="s">
        <v>11893</v>
      </c>
      <c r="B375" s="154" t="s">
        <v>11860</v>
      </c>
      <c r="C375" s="4">
        <v>5038</v>
      </c>
      <c r="D375" s="145">
        <v>12500370</v>
      </c>
      <c r="E375" s="145" t="s">
        <v>12066</v>
      </c>
      <c r="F375" s="193" t="s">
        <v>12093</v>
      </c>
      <c r="G375" s="163" t="s">
        <v>11510</v>
      </c>
      <c r="H375" s="147" t="s">
        <v>14</v>
      </c>
      <c r="I375" s="165" t="s">
        <v>11402</v>
      </c>
      <c r="J375" s="147" t="s">
        <v>11401</v>
      </c>
      <c r="K375" s="37" t="s">
        <v>11583</v>
      </c>
      <c r="L375" s="153">
        <v>7.6</v>
      </c>
      <c r="M375" s="154" t="s">
        <v>11584</v>
      </c>
    </row>
    <row r="376" spans="1:13" x14ac:dyDescent="0.25">
      <c r="A376" s="175" t="s">
        <v>11893</v>
      </c>
      <c r="B376" s="154" t="s">
        <v>11860</v>
      </c>
      <c r="C376" s="4">
        <v>5039</v>
      </c>
      <c r="D376" s="145">
        <v>12500370</v>
      </c>
      <c r="E376" s="145" t="s">
        <v>12066</v>
      </c>
      <c r="F376" s="193" t="s">
        <v>11930</v>
      </c>
      <c r="G376" s="163" t="s">
        <v>11510</v>
      </c>
      <c r="H376" s="147" t="s">
        <v>14</v>
      </c>
      <c r="I376" s="165" t="s">
        <v>11402</v>
      </c>
      <c r="J376" s="147" t="s">
        <v>11401</v>
      </c>
      <c r="K376" s="37" t="s">
        <v>11583</v>
      </c>
      <c r="L376" s="153">
        <v>7.6</v>
      </c>
      <c r="M376" s="154" t="s">
        <v>11584</v>
      </c>
    </row>
    <row r="377" spans="1:13" x14ac:dyDescent="0.25">
      <c r="A377" s="175" t="s">
        <v>11893</v>
      </c>
      <c r="B377" s="154" t="s">
        <v>11860</v>
      </c>
      <c r="C377" s="4" t="s">
        <v>11931</v>
      </c>
      <c r="D377" s="145">
        <v>12500370</v>
      </c>
      <c r="E377" s="147" t="s">
        <v>12065</v>
      </c>
      <c r="F377" s="193" t="s">
        <v>11932</v>
      </c>
      <c r="G377" s="163" t="s">
        <v>11510</v>
      </c>
      <c r="H377" s="147" t="s">
        <v>14</v>
      </c>
      <c r="I377" s="165" t="s">
        <v>11402</v>
      </c>
      <c r="J377" s="147" t="s">
        <v>11401</v>
      </c>
      <c r="K377" s="37" t="s">
        <v>11583</v>
      </c>
      <c r="L377" s="153">
        <v>7.6</v>
      </c>
      <c r="M377" s="154" t="s">
        <v>11584</v>
      </c>
    </row>
    <row r="378" spans="1:13" x14ac:dyDescent="0.25">
      <c r="A378" s="175" t="s">
        <v>11893</v>
      </c>
      <c r="B378" s="154" t="s">
        <v>11860</v>
      </c>
      <c r="C378" s="4">
        <v>5041</v>
      </c>
      <c r="D378" s="145">
        <v>12500370</v>
      </c>
      <c r="E378" s="145" t="s">
        <v>12066</v>
      </c>
      <c r="F378" s="193" t="s">
        <v>11933</v>
      </c>
      <c r="G378" s="163" t="s">
        <v>11510</v>
      </c>
      <c r="H378" s="147" t="s">
        <v>14</v>
      </c>
      <c r="I378" s="165" t="s">
        <v>11402</v>
      </c>
      <c r="J378" s="147" t="s">
        <v>11401</v>
      </c>
      <c r="K378" s="37" t="s">
        <v>11583</v>
      </c>
      <c r="L378" s="153">
        <v>7.6</v>
      </c>
      <c r="M378" s="154" t="s">
        <v>11584</v>
      </c>
    </row>
    <row r="379" spans="1:13" x14ac:dyDescent="0.25">
      <c r="A379" s="175" t="s">
        <v>11893</v>
      </c>
      <c r="B379" s="154" t="s">
        <v>11860</v>
      </c>
      <c r="C379" s="4" t="s">
        <v>11934</v>
      </c>
      <c r="D379" s="145">
        <v>12500370</v>
      </c>
      <c r="E379" s="147" t="s">
        <v>12065</v>
      </c>
      <c r="F379" s="193" t="s">
        <v>11933</v>
      </c>
      <c r="G379" s="163" t="s">
        <v>11510</v>
      </c>
      <c r="H379" s="147" t="s">
        <v>14</v>
      </c>
      <c r="I379" s="165" t="s">
        <v>11402</v>
      </c>
      <c r="J379" s="147" t="s">
        <v>11401</v>
      </c>
      <c r="K379" s="37" t="s">
        <v>11583</v>
      </c>
      <c r="L379" s="153">
        <v>7.6</v>
      </c>
      <c r="M379" s="154" t="s">
        <v>11584</v>
      </c>
    </row>
    <row r="380" spans="1:13" x14ac:dyDescent="0.25">
      <c r="A380" s="175" t="s">
        <v>11893</v>
      </c>
      <c r="B380" s="154" t="s">
        <v>11860</v>
      </c>
      <c r="C380" s="145" t="s">
        <v>11935</v>
      </c>
      <c r="D380" s="145">
        <v>12500370</v>
      </c>
      <c r="E380" s="147" t="s">
        <v>12065</v>
      </c>
      <c r="F380" s="40" t="s">
        <v>11936</v>
      </c>
      <c r="G380" s="163" t="s">
        <v>11510</v>
      </c>
      <c r="H380" s="147" t="s">
        <v>14</v>
      </c>
      <c r="I380" s="165" t="s">
        <v>11402</v>
      </c>
      <c r="J380" s="147" t="s">
        <v>11401</v>
      </c>
      <c r="K380" s="37" t="s">
        <v>11583</v>
      </c>
      <c r="L380" s="153">
        <v>7.6</v>
      </c>
      <c r="M380" s="154" t="s">
        <v>11584</v>
      </c>
    </row>
    <row r="381" spans="1:13" x14ac:dyDescent="0.25">
      <c r="A381" s="175" t="s">
        <v>11893</v>
      </c>
      <c r="B381" s="154" t="s">
        <v>11860</v>
      </c>
      <c r="C381" s="145" t="s">
        <v>12051</v>
      </c>
      <c r="D381" s="145">
        <v>12500370</v>
      </c>
      <c r="E381" s="145" t="s">
        <v>12066</v>
      </c>
      <c r="F381" s="40" t="s">
        <v>12052</v>
      </c>
      <c r="G381" s="163" t="s">
        <v>11510</v>
      </c>
      <c r="H381" s="147" t="s">
        <v>14</v>
      </c>
      <c r="I381" s="165" t="s">
        <v>11402</v>
      </c>
      <c r="J381" s="147" t="s">
        <v>11401</v>
      </c>
      <c r="K381" s="37" t="s">
        <v>11583</v>
      </c>
      <c r="L381" s="153">
        <v>7.6</v>
      </c>
      <c r="M381" s="154" t="s">
        <v>11584</v>
      </c>
    </row>
    <row r="382" spans="1:13" x14ac:dyDescent="0.25">
      <c r="A382" s="175" t="s">
        <v>11893</v>
      </c>
      <c r="B382" s="154" t="s">
        <v>11860</v>
      </c>
      <c r="C382" s="145" t="s">
        <v>11937</v>
      </c>
      <c r="D382" s="145">
        <v>12500370</v>
      </c>
      <c r="E382" s="147" t="s">
        <v>12065</v>
      </c>
      <c r="F382" s="40" t="s">
        <v>11938</v>
      </c>
      <c r="G382" s="163" t="s">
        <v>11510</v>
      </c>
      <c r="H382" s="147" t="s">
        <v>14</v>
      </c>
      <c r="I382" s="165" t="s">
        <v>11402</v>
      </c>
      <c r="J382" s="147" t="s">
        <v>11401</v>
      </c>
      <c r="K382" s="37" t="s">
        <v>11583</v>
      </c>
      <c r="L382" s="153">
        <v>7.6</v>
      </c>
      <c r="M382" s="154" t="s">
        <v>11584</v>
      </c>
    </row>
    <row r="383" spans="1:13" x14ac:dyDescent="0.25">
      <c r="A383" s="175" t="s">
        <v>11893</v>
      </c>
      <c r="B383" s="154" t="s">
        <v>11860</v>
      </c>
      <c r="C383" s="145">
        <v>5322</v>
      </c>
      <c r="D383" s="145">
        <v>12500370</v>
      </c>
      <c r="E383" s="145" t="s">
        <v>12066</v>
      </c>
      <c r="F383" s="40" t="s">
        <v>11939</v>
      </c>
      <c r="G383" s="163" t="s">
        <v>11510</v>
      </c>
      <c r="H383" s="147" t="s">
        <v>14</v>
      </c>
      <c r="I383" s="165" t="s">
        <v>11402</v>
      </c>
      <c r="J383" s="147" t="s">
        <v>11401</v>
      </c>
      <c r="K383" s="37" t="s">
        <v>11583</v>
      </c>
      <c r="L383" s="153">
        <v>7.6</v>
      </c>
      <c r="M383" s="154" t="s">
        <v>11584</v>
      </c>
    </row>
    <row r="384" spans="1:13" x14ac:dyDescent="0.25">
      <c r="A384" s="175" t="s">
        <v>11893</v>
      </c>
      <c r="B384" s="154" t="s">
        <v>11860</v>
      </c>
      <c r="C384" s="145">
        <v>5324</v>
      </c>
      <c r="D384" s="145">
        <v>12500370</v>
      </c>
      <c r="E384" s="145" t="s">
        <v>12066</v>
      </c>
      <c r="F384" s="40" t="s">
        <v>11940</v>
      </c>
      <c r="G384" s="163" t="s">
        <v>11510</v>
      </c>
      <c r="H384" s="147" t="s">
        <v>14</v>
      </c>
      <c r="I384" s="165" t="s">
        <v>11402</v>
      </c>
      <c r="J384" s="147" t="s">
        <v>11401</v>
      </c>
      <c r="K384" s="37" t="s">
        <v>11583</v>
      </c>
      <c r="L384" s="153">
        <v>7.6</v>
      </c>
      <c r="M384" s="154" t="s">
        <v>11584</v>
      </c>
    </row>
    <row r="385" spans="1:13" x14ac:dyDescent="0.25">
      <c r="A385" s="175" t="s">
        <v>11893</v>
      </c>
      <c r="B385" s="154" t="s">
        <v>11860</v>
      </c>
      <c r="C385" s="145">
        <v>5018</v>
      </c>
      <c r="D385" s="145">
        <v>12500370</v>
      </c>
      <c r="E385" s="145" t="s">
        <v>12066</v>
      </c>
      <c r="F385" s="40" t="s">
        <v>11941</v>
      </c>
      <c r="G385" s="163" t="s">
        <v>11510</v>
      </c>
      <c r="H385" s="147" t="s">
        <v>14</v>
      </c>
      <c r="I385" s="165" t="s">
        <v>11402</v>
      </c>
      <c r="J385" s="147" t="s">
        <v>11401</v>
      </c>
      <c r="K385" s="37" t="s">
        <v>11583</v>
      </c>
      <c r="L385" s="153">
        <v>7.6</v>
      </c>
      <c r="M385" s="154" t="s">
        <v>11584</v>
      </c>
    </row>
    <row r="386" spans="1:13" x14ac:dyDescent="0.25">
      <c r="A386" s="175" t="s">
        <v>11893</v>
      </c>
      <c r="B386" s="154" t="s">
        <v>11860</v>
      </c>
      <c r="C386" s="145">
        <v>5330</v>
      </c>
      <c r="D386" s="145">
        <v>12500370</v>
      </c>
      <c r="E386" s="145" t="s">
        <v>12066</v>
      </c>
      <c r="F386" s="40" t="s">
        <v>11942</v>
      </c>
      <c r="G386" s="163" t="s">
        <v>11510</v>
      </c>
      <c r="H386" s="147" t="s">
        <v>14</v>
      </c>
      <c r="I386" s="165" t="s">
        <v>11402</v>
      </c>
      <c r="J386" s="147" t="s">
        <v>11401</v>
      </c>
      <c r="K386" s="37" t="s">
        <v>11583</v>
      </c>
      <c r="L386" s="153">
        <v>7.6</v>
      </c>
      <c r="M386" s="154" t="s">
        <v>11584</v>
      </c>
    </row>
    <row r="387" spans="1:13" x14ac:dyDescent="0.25">
      <c r="A387" s="175" t="s">
        <v>11893</v>
      </c>
      <c r="B387" s="154" t="s">
        <v>11860</v>
      </c>
      <c r="C387" s="145">
        <v>5306</v>
      </c>
      <c r="D387" s="145">
        <v>12500370</v>
      </c>
      <c r="E387" s="145" t="s">
        <v>12066</v>
      </c>
      <c r="F387" s="40" t="s">
        <v>11943</v>
      </c>
      <c r="G387" s="163" t="s">
        <v>11510</v>
      </c>
      <c r="H387" s="147" t="s">
        <v>14</v>
      </c>
      <c r="I387" s="165" t="s">
        <v>11402</v>
      </c>
      <c r="J387" s="147" t="s">
        <v>11401</v>
      </c>
      <c r="K387" s="37" t="s">
        <v>11583</v>
      </c>
      <c r="L387" s="153">
        <v>7.6</v>
      </c>
      <c r="M387" s="154" t="s">
        <v>11584</v>
      </c>
    </row>
    <row r="388" spans="1:13" x14ac:dyDescent="0.25">
      <c r="A388" s="175" t="s">
        <v>11893</v>
      </c>
      <c r="B388" s="154" t="s">
        <v>11860</v>
      </c>
      <c r="C388" s="145">
        <v>5010</v>
      </c>
      <c r="D388" s="145">
        <v>12500370</v>
      </c>
      <c r="E388" s="145" t="s">
        <v>12066</v>
      </c>
      <c r="F388" s="40" t="s">
        <v>11944</v>
      </c>
      <c r="G388" s="163" t="s">
        <v>11510</v>
      </c>
      <c r="H388" s="147" t="s">
        <v>14</v>
      </c>
      <c r="I388" s="165" t="s">
        <v>11402</v>
      </c>
      <c r="J388" s="147" t="s">
        <v>11401</v>
      </c>
      <c r="K388" s="37" t="s">
        <v>11583</v>
      </c>
      <c r="L388" s="153">
        <v>7.6</v>
      </c>
      <c r="M388" s="154" t="s">
        <v>11584</v>
      </c>
    </row>
    <row r="389" spans="1:13" x14ac:dyDescent="0.25">
      <c r="A389" s="175" t="s">
        <v>11893</v>
      </c>
      <c r="B389" s="154" t="s">
        <v>11860</v>
      </c>
      <c r="C389" s="145" t="s">
        <v>12085</v>
      </c>
      <c r="D389" s="145">
        <v>12500370</v>
      </c>
      <c r="E389" s="147" t="s">
        <v>12065</v>
      </c>
      <c r="F389" s="40" t="s">
        <v>12086</v>
      </c>
      <c r="G389" s="163" t="s">
        <v>11510</v>
      </c>
      <c r="H389" s="147" t="s">
        <v>14</v>
      </c>
      <c r="I389" s="165" t="s">
        <v>11402</v>
      </c>
      <c r="J389" s="147" t="s">
        <v>11401</v>
      </c>
      <c r="K389" s="37" t="s">
        <v>11583</v>
      </c>
      <c r="L389" s="153">
        <v>7.6</v>
      </c>
      <c r="M389" s="154" t="s">
        <v>11584</v>
      </c>
    </row>
    <row r="390" spans="1:13" x14ac:dyDescent="0.25">
      <c r="A390" s="175" t="s">
        <v>11893</v>
      </c>
      <c r="B390" s="154" t="s">
        <v>11860</v>
      </c>
      <c r="C390" s="145">
        <v>5012</v>
      </c>
      <c r="D390" s="145">
        <v>12500370</v>
      </c>
      <c r="E390" s="145" t="s">
        <v>12066</v>
      </c>
      <c r="F390" s="40" t="s">
        <v>11945</v>
      </c>
      <c r="G390" s="163" t="s">
        <v>11510</v>
      </c>
      <c r="H390" s="147" t="s">
        <v>14</v>
      </c>
      <c r="I390" s="165" t="s">
        <v>11402</v>
      </c>
      <c r="J390" s="147" t="s">
        <v>11401</v>
      </c>
      <c r="K390" s="37" t="s">
        <v>11583</v>
      </c>
      <c r="L390" s="153">
        <v>7.6</v>
      </c>
      <c r="M390" s="154" t="s">
        <v>11584</v>
      </c>
    </row>
    <row r="391" spans="1:13" x14ac:dyDescent="0.25">
      <c r="A391" s="175" t="s">
        <v>11893</v>
      </c>
      <c r="B391" s="154" t="s">
        <v>11860</v>
      </c>
      <c r="C391" s="145" t="s">
        <v>12041</v>
      </c>
      <c r="D391" s="145">
        <v>12500370</v>
      </c>
      <c r="E391" s="145" t="s">
        <v>12066</v>
      </c>
      <c r="F391" s="40" t="s">
        <v>12042</v>
      </c>
      <c r="G391" s="160" t="s">
        <v>11510</v>
      </c>
      <c r="H391" s="147" t="s">
        <v>14</v>
      </c>
      <c r="I391" s="160" t="s">
        <v>11402</v>
      </c>
      <c r="J391" s="147" t="s">
        <v>11401</v>
      </c>
      <c r="K391" s="37" t="s">
        <v>11583</v>
      </c>
      <c r="L391" s="153">
        <v>7.6</v>
      </c>
      <c r="M391" s="154" t="s">
        <v>11584</v>
      </c>
    </row>
    <row r="392" spans="1:13" x14ac:dyDescent="0.25">
      <c r="A392" s="175" t="s">
        <v>11893</v>
      </c>
      <c r="B392" s="154" t="s">
        <v>11860</v>
      </c>
      <c r="C392" s="145">
        <v>5705</v>
      </c>
      <c r="D392" s="145">
        <v>12500570</v>
      </c>
      <c r="E392" s="145" t="s">
        <v>12066</v>
      </c>
      <c r="F392" s="40" t="s">
        <v>11946</v>
      </c>
      <c r="G392" s="163" t="s">
        <v>11510</v>
      </c>
      <c r="H392" s="147" t="s">
        <v>14</v>
      </c>
      <c r="I392" s="165" t="s">
        <v>865</v>
      </c>
      <c r="J392" s="147" t="s">
        <v>11401</v>
      </c>
      <c r="K392" s="37" t="s">
        <v>11583</v>
      </c>
      <c r="L392" s="153">
        <v>4.9000000000000004</v>
      </c>
      <c r="M392" s="154" t="s">
        <v>11584</v>
      </c>
    </row>
    <row r="393" spans="1:13" x14ac:dyDescent="0.25">
      <c r="A393" s="175" t="s">
        <v>11893</v>
      </c>
      <c r="B393" s="154" t="s">
        <v>11860</v>
      </c>
      <c r="C393" s="145">
        <v>5706</v>
      </c>
      <c r="D393" s="145">
        <v>12500570</v>
      </c>
      <c r="E393" s="145" t="s">
        <v>12066</v>
      </c>
      <c r="F393" s="40" t="s">
        <v>11947</v>
      </c>
      <c r="G393" s="163" t="s">
        <v>11510</v>
      </c>
      <c r="H393" s="147" t="s">
        <v>14</v>
      </c>
      <c r="I393" s="165" t="s">
        <v>865</v>
      </c>
      <c r="J393" s="147" t="s">
        <v>11401</v>
      </c>
      <c r="K393" s="37" t="s">
        <v>11583</v>
      </c>
      <c r="L393" s="153">
        <v>4.9000000000000004</v>
      </c>
      <c r="M393" s="154" t="s">
        <v>11584</v>
      </c>
    </row>
    <row r="394" spans="1:13" x14ac:dyDescent="0.25">
      <c r="A394" s="175" t="s">
        <v>11893</v>
      </c>
      <c r="B394" s="154" t="s">
        <v>11860</v>
      </c>
      <c r="C394" s="145" t="s">
        <v>12094</v>
      </c>
      <c r="D394" s="145">
        <v>12500570</v>
      </c>
      <c r="E394" s="145" t="s">
        <v>12066</v>
      </c>
      <c r="F394" s="40" t="s">
        <v>12095</v>
      </c>
      <c r="G394" s="163" t="s">
        <v>11510</v>
      </c>
      <c r="H394" s="147" t="s">
        <v>14</v>
      </c>
      <c r="I394" s="165" t="s">
        <v>865</v>
      </c>
      <c r="J394" s="147" t="s">
        <v>11401</v>
      </c>
      <c r="K394" s="37" t="s">
        <v>11583</v>
      </c>
      <c r="L394" s="153">
        <v>4.9000000000000004</v>
      </c>
      <c r="M394" s="154" t="s">
        <v>11584</v>
      </c>
    </row>
    <row r="395" spans="1:13" x14ac:dyDescent="0.25">
      <c r="A395" s="175" t="s">
        <v>11893</v>
      </c>
      <c r="B395" s="154" t="s">
        <v>11860</v>
      </c>
      <c r="C395" s="145" t="s">
        <v>12096</v>
      </c>
      <c r="D395" s="145">
        <v>12500570</v>
      </c>
      <c r="E395" s="145" t="s">
        <v>12066</v>
      </c>
      <c r="F395" s="40" t="s">
        <v>12097</v>
      </c>
      <c r="G395" s="163" t="s">
        <v>11510</v>
      </c>
      <c r="H395" s="147" t="s">
        <v>14</v>
      </c>
      <c r="I395" s="165" t="s">
        <v>865</v>
      </c>
      <c r="J395" s="147" t="s">
        <v>11401</v>
      </c>
      <c r="K395" s="37" t="s">
        <v>11583</v>
      </c>
      <c r="L395" s="153">
        <v>4.9000000000000004</v>
      </c>
      <c r="M395" s="154" t="s">
        <v>11584</v>
      </c>
    </row>
    <row r="396" spans="1:13" x14ac:dyDescent="0.25">
      <c r="A396" s="175" t="s">
        <v>11893</v>
      </c>
      <c r="B396" s="154" t="s">
        <v>11860</v>
      </c>
      <c r="C396" s="145" t="s">
        <v>12098</v>
      </c>
      <c r="D396" s="145">
        <v>12500570</v>
      </c>
      <c r="E396" s="145" t="s">
        <v>12066</v>
      </c>
      <c r="F396" s="40" t="s">
        <v>12099</v>
      </c>
      <c r="G396" s="163" t="s">
        <v>11510</v>
      </c>
      <c r="H396" s="147" t="s">
        <v>14</v>
      </c>
      <c r="I396" s="165" t="s">
        <v>865</v>
      </c>
      <c r="J396" s="147" t="s">
        <v>11401</v>
      </c>
      <c r="K396" s="37" t="s">
        <v>11583</v>
      </c>
      <c r="L396" s="153">
        <v>4.9000000000000004</v>
      </c>
      <c r="M396" s="154" t="s">
        <v>11584</v>
      </c>
    </row>
    <row r="397" spans="1:13" x14ac:dyDescent="0.25">
      <c r="A397" s="175" t="s">
        <v>11893</v>
      </c>
      <c r="B397" s="154" t="s">
        <v>11860</v>
      </c>
      <c r="C397" s="145">
        <v>5720</v>
      </c>
      <c r="D397" s="145">
        <v>12500570</v>
      </c>
      <c r="E397" s="145" t="s">
        <v>12066</v>
      </c>
      <c r="F397" s="40" t="s">
        <v>11948</v>
      </c>
      <c r="G397" s="163" t="s">
        <v>11510</v>
      </c>
      <c r="H397" s="147" t="s">
        <v>14</v>
      </c>
      <c r="I397" s="165" t="s">
        <v>865</v>
      </c>
      <c r="J397" s="147" t="s">
        <v>11401</v>
      </c>
      <c r="K397" s="37" t="s">
        <v>11583</v>
      </c>
      <c r="L397" s="153">
        <v>4.9000000000000004</v>
      </c>
      <c r="M397" s="154" t="s">
        <v>11584</v>
      </c>
    </row>
    <row r="398" spans="1:13" x14ac:dyDescent="0.25">
      <c r="A398" s="175" t="s">
        <v>11893</v>
      </c>
      <c r="B398" s="154" t="s">
        <v>11860</v>
      </c>
      <c r="C398" s="145">
        <v>5801</v>
      </c>
      <c r="D398" s="145">
        <v>12500770</v>
      </c>
      <c r="E398" s="145" t="s">
        <v>12066</v>
      </c>
      <c r="F398" s="40" t="s">
        <v>11949</v>
      </c>
      <c r="G398" s="163" t="s">
        <v>11510</v>
      </c>
      <c r="H398" s="147" t="s">
        <v>14</v>
      </c>
      <c r="I398" s="165" t="s">
        <v>564</v>
      </c>
      <c r="J398" s="147" t="s">
        <v>11401</v>
      </c>
      <c r="K398" s="37" t="s">
        <v>11583</v>
      </c>
      <c r="L398" s="153">
        <v>8.85</v>
      </c>
      <c r="M398" s="154" t="s">
        <v>11584</v>
      </c>
    </row>
    <row r="399" spans="1:13" x14ac:dyDescent="0.25">
      <c r="A399" s="175" t="s">
        <v>11893</v>
      </c>
      <c r="B399" s="154" t="s">
        <v>11860</v>
      </c>
      <c r="C399" s="145">
        <v>5821</v>
      </c>
      <c r="D399" s="145">
        <v>12500770</v>
      </c>
      <c r="E399" s="145" t="s">
        <v>12066</v>
      </c>
      <c r="F399" s="40" t="s">
        <v>11950</v>
      </c>
      <c r="G399" s="163" t="s">
        <v>11510</v>
      </c>
      <c r="H399" s="147" t="s">
        <v>14</v>
      </c>
      <c r="I399" s="165" t="s">
        <v>564</v>
      </c>
      <c r="J399" s="147" t="s">
        <v>11401</v>
      </c>
      <c r="K399" s="37" t="s">
        <v>11583</v>
      </c>
      <c r="L399" s="153">
        <v>8.85</v>
      </c>
      <c r="M399" s="154" t="s">
        <v>11584</v>
      </c>
    </row>
    <row r="400" spans="1:13" x14ac:dyDescent="0.25">
      <c r="A400" s="175" t="s">
        <v>11893</v>
      </c>
      <c r="B400" s="154" t="s">
        <v>11860</v>
      </c>
      <c r="C400" s="145" t="s">
        <v>12100</v>
      </c>
      <c r="D400" s="145">
        <v>12500770</v>
      </c>
      <c r="E400" s="145" t="s">
        <v>12066</v>
      </c>
      <c r="F400" s="40" t="s">
        <v>12101</v>
      </c>
      <c r="G400" s="163" t="s">
        <v>11510</v>
      </c>
      <c r="H400" s="147" t="s">
        <v>14</v>
      </c>
      <c r="I400" s="165" t="s">
        <v>564</v>
      </c>
      <c r="J400" s="147" t="s">
        <v>11401</v>
      </c>
      <c r="K400" s="37" t="s">
        <v>11583</v>
      </c>
      <c r="L400" s="153">
        <v>8.85</v>
      </c>
      <c r="M400" s="154" t="s">
        <v>11584</v>
      </c>
    </row>
    <row r="401" spans="1:13" x14ac:dyDescent="0.25">
      <c r="A401" s="175" t="s">
        <v>11893</v>
      </c>
      <c r="B401" s="154" t="s">
        <v>11860</v>
      </c>
      <c r="C401" s="145">
        <v>5802</v>
      </c>
      <c r="D401" s="145">
        <v>12500770</v>
      </c>
      <c r="E401" s="145" t="s">
        <v>12066</v>
      </c>
      <c r="F401" s="40" t="s">
        <v>11951</v>
      </c>
      <c r="G401" s="163" t="s">
        <v>11510</v>
      </c>
      <c r="H401" s="147" t="s">
        <v>14</v>
      </c>
      <c r="I401" s="165" t="s">
        <v>564</v>
      </c>
      <c r="J401" s="147" t="s">
        <v>11401</v>
      </c>
      <c r="K401" s="37" t="s">
        <v>11583</v>
      </c>
      <c r="L401" s="153">
        <v>8.85</v>
      </c>
      <c r="M401" s="154" t="s">
        <v>11584</v>
      </c>
    </row>
    <row r="402" spans="1:13" x14ac:dyDescent="0.25">
      <c r="A402" s="175" t="s">
        <v>11893</v>
      </c>
      <c r="B402" s="154" t="s">
        <v>11860</v>
      </c>
      <c r="C402" s="145">
        <v>5800</v>
      </c>
      <c r="D402" s="145">
        <v>12500770</v>
      </c>
      <c r="E402" s="145" t="s">
        <v>12066</v>
      </c>
      <c r="F402" s="40" t="s">
        <v>11952</v>
      </c>
      <c r="G402" s="163" t="s">
        <v>11510</v>
      </c>
      <c r="H402" s="147" t="s">
        <v>14</v>
      </c>
      <c r="I402" s="165" t="s">
        <v>564</v>
      </c>
      <c r="J402" s="147" t="s">
        <v>11401</v>
      </c>
      <c r="K402" s="37" t="s">
        <v>11583</v>
      </c>
      <c r="L402" s="153">
        <v>8.85</v>
      </c>
      <c r="M402" s="154" t="s">
        <v>11584</v>
      </c>
    </row>
    <row r="403" spans="1:13" x14ac:dyDescent="0.25">
      <c r="A403" s="175" t="s">
        <v>11893</v>
      </c>
      <c r="B403" s="154" t="s">
        <v>11860</v>
      </c>
      <c r="C403" s="145">
        <v>8003</v>
      </c>
      <c r="D403" s="145" t="s">
        <v>11961</v>
      </c>
      <c r="E403" s="145" t="s">
        <v>12066</v>
      </c>
      <c r="F403" s="40" t="s">
        <v>11962</v>
      </c>
      <c r="G403" s="163" t="s">
        <v>924</v>
      </c>
      <c r="H403" s="147" t="s">
        <v>14</v>
      </c>
      <c r="I403" s="165" t="s">
        <v>11402</v>
      </c>
      <c r="J403" s="147" t="s">
        <v>11401</v>
      </c>
      <c r="K403" s="37" t="s">
        <v>11583</v>
      </c>
      <c r="L403" s="153">
        <v>8.4499999999999993</v>
      </c>
      <c r="M403" s="154" t="s">
        <v>11584</v>
      </c>
    </row>
    <row r="404" spans="1:13" x14ac:dyDescent="0.25">
      <c r="A404" s="175" t="s">
        <v>11893</v>
      </c>
      <c r="B404" s="154" t="s">
        <v>11860</v>
      </c>
      <c r="C404" s="145">
        <v>8004</v>
      </c>
      <c r="D404" s="145" t="s">
        <v>11961</v>
      </c>
      <c r="E404" s="145" t="s">
        <v>12066</v>
      </c>
      <c r="F404" s="40" t="s">
        <v>11963</v>
      </c>
      <c r="G404" s="163" t="s">
        <v>924</v>
      </c>
      <c r="H404" s="147" t="s">
        <v>14</v>
      </c>
      <c r="I404" s="165" t="s">
        <v>11402</v>
      </c>
      <c r="J404" s="147" t="s">
        <v>11401</v>
      </c>
      <c r="K404" s="37" t="s">
        <v>11583</v>
      </c>
      <c r="L404" s="153">
        <v>8.4499999999999993</v>
      </c>
      <c r="M404" s="154" t="s">
        <v>11584</v>
      </c>
    </row>
    <row r="405" spans="1:13" x14ac:dyDescent="0.25">
      <c r="A405" s="175" t="s">
        <v>11893</v>
      </c>
      <c r="B405" s="154" t="s">
        <v>11860</v>
      </c>
      <c r="C405" s="145">
        <v>8026</v>
      </c>
      <c r="D405" s="145" t="s">
        <v>11961</v>
      </c>
      <c r="E405" s="145" t="s">
        <v>12066</v>
      </c>
      <c r="F405" s="40" t="s">
        <v>11964</v>
      </c>
      <c r="G405" s="163" t="s">
        <v>924</v>
      </c>
      <c r="H405" s="147" t="s">
        <v>14</v>
      </c>
      <c r="I405" s="165" t="s">
        <v>11402</v>
      </c>
      <c r="J405" s="147" t="s">
        <v>11401</v>
      </c>
      <c r="K405" s="37" t="s">
        <v>11583</v>
      </c>
      <c r="L405" s="153">
        <v>8.4499999999999993</v>
      </c>
      <c r="M405" s="154" t="s">
        <v>11584</v>
      </c>
    </row>
    <row r="406" spans="1:13" x14ac:dyDescent="0.25">
      <c r="A406" s="175" t="s">
        <v>11893</v>
      </c>
      <c r="B406" s="154" t="s">
        <v>11860</v>
      </c>
      <c r="C406" s="145">
        <v>8028</v>
      </c>
      <c r="D406" s="145" t="s">
        <v>11961</v>
      </c>
      <c r="E406" s="145" t="s">
        <v>12066</v>
      </c>
      <c r="F406" s="40" t="s">
        <v>11965</v>
      </c>
      <c r="G406" s="163" t="s">
        <v>924</v>
      </c>
      <c r="H406" s="147" t="s">
        <v>14</v>
      </c>
      <c r="I406" s="165" t="s">
        <v>11402</v>
      </c>
      <c r="J406" s="147" t="s">
        <v>11401</v>
      </c>
      <c r="K406" s="37" t="s">
        <v>11583</v>
      </c>
      <c r="L406" s="153">
        <v>8.4499999999999993</v>
      </c>
      <c r="M406" s="154" t="s">
        <v>11584</v>
      </c>
    </row>
    <row r="407" spans="1:13" x14ac:dyDescent="0.25">
      <c r="A407" s="175" t="s">
        <v>11893</v>
      </c>
      <c r="B407" s="154" t="s">
        <v>11860</v>
      </c>
      <c r="C407" s="145">
        <v>8073</v>
      </c>
      <c r="D407" s="145" t="s">
        <v>11961</v>
      </c>
      <c r="E407" s="145" t="s">
        <v>12066</v>
      </c>
      <c r="F407" s="158" t="s">
        <v>11966</v>
      </c>
      <c r="G407" s="163" t="s">
        <v>924</v>
      </c>
      <c r="H407" s="147" t="s">
        <v>14</v>
      </c>
      <c r="I407" s="165" t="s">
        <v>11402</v>
      </c>
      <c r="J407" s="147" t="s">
        <v>11401</v>
      </c>
      <c r="K407" s="37" t="s">
        <v>11583</v>
      </c>
      <c r="L407" s="153">
        <v>8.4499999999999993</v>
      </c>
      <c r="M407" s="154" t="s">
        <v>11584</v>
      </c>
    </row>
    <row r="408" spans="1:13" x14ac:dyDescent="0.25">
      <c r="A408" s="175" t="s">
        <v>11893</v>
      </c>
      <c r="B408" s="154" t="s">
        <v>11860</v>
      </c>
      <c r="C408" s="145">
        <v>8074</v>
      </c>
      <c r="D408" s="145" t="s">
        <v>11961</v>
      </c>
      <c r="E408" s="145" t="s">
        <v>12066</v>
      </c>
      <c r="F408" s="158" t="s">
        <v>11967</v>
      </c>
      <c r="G408" s="163" t="s">
        <v>924</v>
      </c>
      <c r="H408" s="147" t="s">
        <v>14</v>
      </c>
      <c r="I408" s="165" t="s">
        <v>11402</v>
      </c>
      <c r="J408" s="147" t="s">
        <v>11401</v>
      </c>
      <c r="K408" s="37" t="s">
        <v>11583</v>
      </c>
      <c r="L408" s="153">
        <v>8.4499999999999993</v>
      </c>
      <c r="M408" s="154" t="s">
        <v>11584</v>
      </c>
    </row>
    <row r="409" spans="1:13" x14ac:dyDescent="0.25">
      <c r="A409" s="175" t="s">
        <v>11893</v>
      </c>
      <c r="B409" s="154" t="s">
        <v>11860</v>
      </c>
      <c r="C409" s="145">
        <v>8076</v>
      </c>
      <c r="D409" s="145" t="s">
        <v>11961</v>
      </c>
      <c r="E409" s="145" t="s">
        <v>12066</v>
      </c>
      <c r="F409" s="158" t="s">
        <v>11968</v>
      </c>
      <c r="G409" s="163" t="s">
        <v>924</v>
      </c>
      <c r="H409" s="147" t="s">
        <v>14</v>
      </c>
      <c r="I409" s="165" t="s">
        <v>11402</v>
      </c>
      <c r="J409" s="147" t="s">
        <v>11401</v>
      </c>
      <c r="K409" s="37" t="s">
        <v>11583</v>
      </c>
      <c r="L409" s="153">
        <v>8.4499999999999993</v>
      </c>
      <c r="M409" s="154" t="s">
        <v>11584</v>
      </c>
    </row>
    <row r="410" spans="1:13" x14ac:dyDescent="0.25">
      <c r="A410" s="175" t="s">
        <v>11893</v>
      </c>
      <c r="B410" s="154" t="s">
        <v>11860</v>
      </c>
      <c r="C410" s="145">
        <v>8250</v>
      </c>
      <c r="D410" s="145" t="s">
        <v>11961</v>
      </c>
      <c r="E410" s="145" t="s">
        <v>12066</v>
      </c>
      <c r="F410" s="40" t="s">
        <v>11969</v>
      </c>
      <c r="G410" s="163" t="s">
        <v>924</v>
      </c>
      <c r="H410" s="147" t="s">
        <v>14</v>
      </c>
      <c r="I410" s="165" t="s">
        <v>11402</v>
      </c>
      <c r="J410" s="147" t="s">
        <v>11401</v>
      </c>
      <c r="K410" s="37" t="s">
        <v>11583</v>
      </c>
      <c r="L410" s="153">
        <v>8.4499999999999993</v>
      </c>
      <c r="M410" s="154" t="s">
        <v>11584</v>
      </c>
    </row>
    <row r="411" spans="1:13" x14ac:dyDescent="0.25">
      <c r="A411" s="175" t="s">
        <v>11893</v>
      </c>
      <c r="B411" s="154" t="s">
        <v>11860</v>
      </c>
      <c r="C411" s="145">
        <v>8351</v>
      </c>
      <c r="D411" s="145" t="s">
        <v>11961</v>
      </c>
      <c r="E411" s="145" t="s">
        <v>12066</v>
      </c>
      <c r="F411" s="158" t="s">
        <v>11970</v>
      </c>
      <c r="G411" s="163" t="s">
        <v>924</v>
      </c>
      <c r="H411" s="147" t="s">
        <v>14</v>
      </c>
      <c r="I411" s="165" t="s">
        <v>11402</v>
      </c>
      <c r="J411" s="147" t="s">
        <v>11401</v>
      </c>
      <c r="K411" s="37" t="s">
        <v>11583</v>
      </c>
      <c r="L411" s="153">
        <v>8.4499999999999993</v>
      </c>
      <c r="M411" s="154" t="s">
        <v>11584</v>
      </c>
    </row>
    <row r="412" spans="1:13" x14ac:dyDescent="0.25">
      <c r="A412" s="175" t="s">
        <v>11893</v>
      </c>
      <c r="B412" s="154" t="s">
        <v>11860</v>
      </c>
      <c r="C412" s="145">
        <v>8370</v>
      </c>
      <c r="D412" s="145" t="s">
        <v>11961</v>
      </c>
      <c r="E412" s="145" t="s">
        <v>12066</v>
      </c>
      <c r="F412" s="158" t="s">
        <v>11971</v>
      </c>
      <c r="G412" s="163" t="s">
        <v>924</v>
      </c>
      <c r="H412" s="147" t="s">
        <v>14</v>
      </c>
      <c r="I412" s="165" t="s">
        <v>11402</v>
      </c>
      <c r="J412" s="147" t="s">
        <v>11401</v>
      </c>
      <c r="K412" s="37" t="s">
        <v>11583</v>
      </c>
      <c r="L412" s="153">
        <v>8.4499999999999993</v>
      </c>
      <c r="M412" s="154" t="s">
        <v>11584</v>
      </c>
    </row>
    <row r="413" spans="1:13" x14ac:dyDescent="0.25">
      <c r="A413" s="175" t="s">
        <v>11893</v>
      </c>
      <c r="B413" s="154" t="s">
        <v>11860</v>
      </c>
      <c r="C413" s="145">
        <v>8001</v>
      </c>
      <c r="D413" s="145" t="s">
        <v>11961</v>
      </c>
      <c r="E413" s="145" t="s">
        <v>12066</v>
      </c>
      <c r="F413" s="40" t="s">
        <v>11972</v>
      </c>
      <c r="G413" s="163" t="s">
        <v>924</v>
      </c>
      <c r="H413" s="147" t="s">
        <v>14</v>
      </c>
      <c r="I413" s="165" t="s">
        <v>11402</v>
      </c>
      <c r="J413" s="147" t="s">
        <v>11401</v>
      </c>
      <c r="K413" s="37" t="s">
        <v>11583</v>
      </c>
      <c r="L413" s="153">
        <v>8.4499999999999993</v>
      </c>
      <c r="M413" s="154" t="s">
        <v>11584</v>
      </c>
    </row>
    <row r="414" spans="1:13" x14ac:dyDescent="0.25">
      <c r="A414" s="175" t="s">
        <v>11893</v>
      </c>
      <c r="B414" s="154" t="s">
        <v>11860</v>
      </c>
      <c r="C414" s="145">
        <v>8002</v>
      </c>
      <c r="D414" s="145" t="s">
        <v>11961</v>
      </c>
      <c r="E414" s="145" t="s">
        <v>12066</v>
      </c>
      <c r="F414" s="158" t="s">
        <v>11973</v>
      </c>
      <c r="G414" s="163" t="s">
        <v>924</v>
      </c>
      <c r="H414" s="147" t="s">
        <v>14</v>
      </c>
      <c r="I414" s="165" t="s">
        <v>11402</v>
      </c>
      <c r="J414" s="147" t="s">
        <v>11401</v>
      </c>
      <c r="K414" s="37" t="s">
        <v>11583</v>
      </c>
      <c r="L414" s="153">
        <v>8.4499999999999993</v>
      </c>
      <c r="M414" s="154" t="s">
        <v>11584</v>
      </c>
    </row>
    <row r="415" spans="1:13" x14ac:dyDescent="0.25">
      <c r="A415" s="175" t="s">
        <v>11893</v>
      </c>
      <c r="B415" s="154" t="s">
        <v>11860</v>
      </c>
      <c r="C415" s="145">
        <v>8009</v>
      </c>
      <c r="D415" s="145" t="s">
        <v>11961</v>
      </c>
      <c r="E415" s="145" t="s">
        <v>12066</v>
      </c>
      <c r="F415" s="158" t="s">
        <v>11974</v>
      </c>
      <c r="G415" s="163" t="s">
        <v>924</v>
      </c>
      <c r="H415" s="147" t="s">
        <v>14</v>
      </c>
      <c r="I415" s="165" t="s">
        <v>11402</v>
      </c>
      <c r="J415" s="147" t="s">
        <v>11401</v>
      </c>
      <c r="K415" s="37" t="s">
        <v>11583</v>
      </c>
      <c r="L415" s="153">
        <v>8.4499999999999993</v>
      </c>
      <c r="M415" s="154" t="s">
        <v>11584</v>
      </c>
    </row>
    <row r="416" spans="1:13" x14ac:dyDescent="0.25">
      <c r="A416" s="175" t="s">
        <v>11893</v>
      </c>
      <c r="B416" s="154" t="s">
        <v>11860</v>
      </c>
      <c r="C416" s="145">
        <v>8021</v>
      </c>
      <c r="D416" s="145" t="s">
        <v>11961</v>
      </c>
      <c r="E416" s="145" t="s">
        <v>12066</v>
      </c>
      <c r="F416" s="40" t="s">
        <v>11975</v>
      </c>
      <c r="G416" s="163" t="s">
        <v>924</v>
      </c>
      <c r="H416" s="147" t="s">
        <v>14</v>
      </c>
      <c r="I416" s="165" t="s">
        <v>11402</v>
      </c>
      <c r="J416" s="147" t="s">
        <v>11401</v>
      </c>
      <c r="K416" s="37" t="s">
        <v>11583</v>
      </c>
      <c r="L416" s="153">
        <v>8.4499999999999993</v>
      </c>
      <c r="M416" s="154" t="s">
        <v>11584</v>
      </c>
    </row>
    <row r="417" spans="1:13" x14ac:dyDescent="0.25">
      <c r="A417" s="175" t="s">
        <v>11893</v>
      </c>
      <c r="B417" s="154" t="s">
        <v>11860</v>
      </c>
      <c r="C417" s="145">
        <v>8030</v>
      </c>
      <c r="D417" s="145" t="s">
        <v>11961</v>
      </c>
      <c r="E417" s="145" t="s">
        <v>12066</v>
      </c>
      <c r="F417" s="40" t="s">
        <v>11976</v>
      </c>
      <c r="G417" s="163" t="s">
        <v>924</v>
      </c>
      <c r="H417" s="147" t="s">
        <v>14</v>
      </c>
      <c r="I417" s="165" t="s">
        <v>11402</v>
      </c>
      <c r="J417" s="147" t="s">
        <v>11401</v>
      </c>
      <c r="K417" s="37" t="s">
        <v>11583</v>
      </c>
      <c r="L417" s="153">
        <v>8.4499999999999993</v>
      </c>
      <c r="M417" s="154" t="s">
        <v>11584</v>
      </c>
    </row>
    <row r="418" spans="1:13" x14ac:dyDescent="0.25">
      <c r="A418" s="175" t="s">
        <v>11893</v>
      </c>
      <c r="B418" s="154" t="s">
        <v>11860</v>
      </c>
      <c r="C418" s="145">
        <v>8051</v>
      </c>
      <c r="D418" s="145" t="s">
        <v>11961</v>
      </c>
      <c r="E418" s="145" t="s">
        <v>12066</v>
      </c>
      <c r="F418" s="40" t="s">
        <v>11977</v>
      </c>
      <c r="G418" s="163" t="s">
        <v>924</v>
      </c>
      <c r="H418" s="147" t="s">
        <v>14</v>
      </c>
      <c r="I418" s="165" t="s">
        <v>11402</v>
      </c>
      <c r="J418" s="147" t="s">
        <v>11401</v>
      </c>
      <c r="K418" s="37" t="s">
        <v>11583</v>
      </c>
      <c r="L418" s="153">
        <v>8.4499999999999993</v>
      </c>
      <c r="M418" s="154" t="s">
        <v>11584</v>
      </c>
    </row>
    <row r="419" spans="1:13" x14ac:dyDescent="0.25">
      <c r="A419" s="175" t="s">
        <v>11893</v>
      </c>
      <c r="B419" s="154" t="s">
        <v>11860</v>
      </c>
      <c r="C419" s="145">
        <v>8071</v>
      </c>
      <c r="D419" s="145" t="s">
        <v>11961</v>
      </c>
      <c r="E419" s="145" t="s">
        <v>12066</v>
      </c>
      <c r="F419" s="40" t="s">
        <v>11978</v>
      </c>
      <c r="G419" s="163" t="s">
        <v>924</v>
      </c>
      <c r="H419" s="147" t="s">
        <v>14</v>
      </c>
      <c r="I419" s="165" t="s">
        <v>11402</v>
      </c>
      <c r="J419" s="147" t="s">
        <v>11401</v>
      </c>
      <c r="K419" s="37" t="s">
        <v>11583</v>
      </c>
      <c r="L419" s="153">
        <v>8.4499999999999993</v>
      </c>
      <c r="M419" s="154" t="s">
        <v>11584</v>
      </c>
    </row>
    <row r="420" spans="1:13" x14ac:dyDescent="0.25">
      <c r="A420" s="175" t="s">
        <v>11893</v>
      </c>
      <c r="B420" s="154" t="s">
        <v>11860</v>
      </c>
      <c r="C420" s="145">
        <v>8085</v>
      </c>
      <c r="D420" s="145" t="s">
        <v>11961</v>
      </c>
      <c r="E420" s="145" t="s">
        <v>12066</v>
      </c>
      <c r="F420" s="40" t="s">
        <v>11979</v>
      </c>
      <c r="G420" s="163" t="s">
        <v>924</v>
      </c>
      <c r="H420" s="147" t="s">
        <v>14</v>
      </c>
      <c r="I420" s="165" t="s">
        <v>11402</v>
      </c>
      <c r="J420" s="147" t="s">
        <v>11401</v>
      </c>
      <c r="K420" s="37" t="s">
        <v>11583</v>
      </c>
      <c r="L420" s="153">
        <v>8.4499999999999993</v>
      </c>
      <c r="M420" s="154" t="s">
        <v>11584</v>
      </c>
    </row>
    <row r="421" spans="1:13" x14ac:dyDescent="0.25">
      <c r="A421" s="175" t="s">
        <v>11893</v>
      </c>
      <c r="B421" s="154" t="s">
        <v>11860</v>
      </c>
      <c r="C421" s="145">
        <v>8302</v>
      </c>
      <c r="D421" s="145" t="s">
        <v>11961</v>
      </c>
      <c r="E421" s="145" t="s">
        <v>12066</v>
      </c>
      <c r="F421" s="40" t="s">
        <v>11980</v>
      </c>
      <c r="G421" s="163" t="s">
        <v>924</v>
      </c>
      <c r="H421" s="147" t="s">
        <v>14</v>
      </c>
      <c r="I421" s="165" t="s">
        <v>11402</v>
      </c>
      <c r="J421" s="147" t="s">
        <v>11401</v>
      </c>
      <c r="K421" s="37" t="s">
        <v>11583</v>
      </c>
      <c r="L421" s="153">
        <v>8.4499999999999993</v>
      </c>
      <c r="M421" s="154" t="s">
        <v>11584</v>
      </c>
    </row>
    <row r="422" spans="1:13" x14ac:dyDescent="0.25">
      <c r="A422" s="175" t="s">
        <v>11893</v>
      </c>
      <c r="B422" s="154" t="s">
        <v>11860</v>
      </c>
      <c r="C422" s="145">
        <v>8310</v>
      </c>
      <c r="D422" s="145" t="s">
        <v>11961</v>
      </c>
      <c r="E422" s="145" t="s">
        <v>12066</v>
      </c>
      <c r="F422" s="158" t="s">
        <v>11981</v>
      </c>
      <c r="G422" s="163" t="s">
        <v>924</v>
      </c>
      <c r="H422" s="147" t="s">
        <v>14</v>
      </c>
      <c r="I422" s="165" t="s">
        <v>11402</v>
      </c>
      <c r="J422" s="147" t="s">
        <v>11401</v>
      </c>
      <c r="K422" s="37" t="s">
        <v>11583</v>
      </c>
      <c r="L422" s="153">
        <v>8.4499999999999993</v>
      </c>
      <c r="M422" s="154" t="s">
        <v>11584</v>
      </c>
    </row>
    <row r="423" spans="1:13" x14ac:dyDescent="0.25">
      <c r="A423" s="175" t="s">
        <v>11893</v>
      </c>
      <c r="B423" s="154" t="s">
        <v>11860</v>
      </c>
      <c r="C423" s="145" t="s">
        <v>12112</v>
      </c>
      <c r="D423" s="145" t="s">
        <v>11961</v>
      </c>
      <c r="E423" s="147" t="s">
        <v>12065</v>
      </c>
      <c r="F423" s="158" t="s">
        <v>12113</v>
      </c>
      <c r="G423" s="163" t="s">
        <v>924</v>
      </c>
      <c r="H423" s="147" t="s">
        <v>14</v>
      </c>
      <c r="I423" s="165" t="s">
        <v>11402</v>
      </c>
      <c r="J423" s="147" t="s">
        <v>11401</v>
      </c>
      <c r="K423" s="37" t="s">
        <v>11583</v>
      </c>
      <c r="L423" s="153">
        <v>8.4499999999999993</v>
      </c>
      <c r="M423" s="154" t="s">
        <v>11584</v>
      </c>
    </row>
    <row r="424" spans="1:13" x14ac:dyDescent="0.25">
      <c r="A424" s="175" t="s">
        <v>11893</v>
      </c>
      <c r="B424" s="154" t="s">
        <v>11860</v>
      </c>
      <c r="C424" s="145">
        <v>8350</v>
      </c>
      <c r="D424" s="145" t="s">
        <v>11961</v>
      </c>
      <c r="E424" s="145" t="s">
        <v>12066</v>
      </c>
      <c r="F424" s="158" t="s">
        <v>11982</v>
      </c>
      <c r="G424" s="163" t="s">
        <v>924</v>
      </c>
      <c r="H424" s="147" t="s">
        <v>14</v>
      </c>
      <c r="I424" s="165" t="s">
        <v>11402</v>
      </c>
      <c r="J424" s="147" t="s">
        <v>11401</v>
      </c>
      <c r="K424" s="37" t="s">
        <v>11583</v>
      </c>
      <c r="L424" s="153">
        <v>8.4499999999999993</v>
      </c>
      <c r="M424" s="154" t="s">
        <v>11584</v>
      </c>
    </row>
    <row r="425" spans="1:13" x14ac:dyDescent="0.25">
      <c r="A425" s="175" t="s">
        <v>11893</v>
      </c>
      <c r="B425" s="154" t="s">
        <v>11860</v>
      </c>
      <c r="C425" s="145">
        <v>8015</v>
      </c>
      <c r="D425" s="145" t="s">
        <v>11961</v>
      </c>
      <c r="E425" s="145" t="s">
        <v>12066</v>
      </c>
      <c r="F425" s="40" t="s">
        <v>11983</v>
      </c>
      <c r="G425" s="163" t="s">
        <v>924</v>
      </c>
      <c r="H425" s="147" t="s">
        <v>14</v>
      </c>
      <c r="I425" s="165" t="s">
        <v>11402</v>
      </c>
      <c r="J425" s="147" t="s">
        <v>11401</v>
      </c>
      <c r="K425" s="37" t="s">
        <v>11583</v>
      </c>
      <c r="L425" s="153">
        <v>8.4499999999999993</v>
      </c>
      <c r="M425" s="154" t="s">
        <v>11584</v>
      </c>
    </row>
    <row r="426" spans="1:13" x14ac:dyDescent="0.25">
      <c r="A426" s="175" t="s">
        <v>11893</v>
      </c>
      <c r="B426" s="154" t="s">
        <v>11860</v>
      </c>
      <c r="C426" s="145">
        <v>8072</v>
      </c>
      <c r="D426" s="145" t="s">
        <v>11961</v>
      </c>
      <c r="E426" s="145" t="s">
        <v>12066</v>
      </c>
      <c r="F426" s="40" t="s">
        <v>11985</v>
      </c>
      <c r="G426" s="163" t="s">
        <v>924</v>
      </c>
      <c r="H426" s="147" t="s">
        <v>14</v>
      </c>
      <c r="I426" s="165" t="s">
        <v>11402</v>
      </c>
      <c r="J426" s="147" t="s">
        <v>11401</v>
      </c>
      <c r="K426" s="37" t="s">
        <v>11583</v>
      </c>
      <c r="L426" s="153">
        <v>8.4499999999999993</v>
      </c>
      <c r="M426" s="154" t="s">
        <v>11584</v>
      </c>
    </row>
    <row r="427" spans="1:13" x14ac:dyDescent="0.25">
      <c r="A427" s="175" t="s">
        <v>11893</v>
      </c>
      <c r="B427" s="154" t="s">
        <v>11860</v>
      </c>
      <c r="C427" s="145">
        <v>8201</v>
      </c>
      <c r="D427" s="145" t="s">
        <v>11961</v>
      </c>
      <c r="E427" s="145" t="s">
        <v>12066</v>
      </c>
      <c r="F427" s="40" t="s">
        <v>11986</v>
      </c>
      <c r="G427" s="163" t="s">
        <v>924</v>
      </c>
      <c r="H427" s="147" t="s">
        <v>14</v>
      </c>
      <c r="I427" s="165" t="s">
        <v>11402</v>
      </c>
      <c r="J427" s="147" t="s">
        <v>11401</v>
      </c>
      <c r="K427" s="37" t="s">
        <v>11583</v>
      </c>
      <c r="L427" s="153">
        <v>8.4499999999999993</v>
      </c>
      <c r="M427" s="154" t="s">
        <v>11584</v>
      </c>
    </row>
    <row r="428" spans="1:13" x14ac:dyDescent="0.25">
      <c r="A428" s="175" t="s">
        <v>11893</v>
      </c>
      <c r="B428" s="154" t="s">
        <v>11860</v>
      </c>
      <c r="C428" s="145">
        <v>8052</v>
      </c>
      <c r="D428" s="145" t="s">
        <v>11961</v>
      </c>
      <c r="E428" s="145" t="s">
        <v>12066</v>
      </c>
      <c r="F428" s="40" t="s">
        <v>11987</v>
      </c>
      <c r="G428" s="163" t="s">
        <v>924</v>
      </c>
      <c r="H428" s="147" t="s">
        <v>14</v>
      </c>
      <c r="I428" s="165" t="s">
        <v>11402</v>
      </c>
      <c r="J428" s="147" t="s">
        <v>11401</v>
      </c>
      <c r="K428" s="37" t="s">
        <v>11583</v>
      </c>
      <c r="L428" s="153">
        <v>8.4499999999999993</v>
      </c>
      <c r="M428" s="154" t="s">
        <v>11584</v>
      </c>
    </row>
    <row r="429" spans="1:13" x14ac:dyDescent="0.25">
      <c r="A429" s="175" t="s">
        <v>11893</v>
      </c>
      <c r="B429" s="154" t="s">
        <v>11860</v>
      </c>
      <c r="C429" s="145" t="s">
        <v>11957</v>
      </c>
      <c r="D429" s="145" t="s">
        <v>11961</v>
      </c>
      <c r="E429" s="147" t="s">
        <v>12065</v>
      </c>
      <c r="F429" s="40" t="s">
        <v>11972</v>
      </c>
      <c r="G429" s="163" t="s">
        <v>924</v>
      </c>
      <c r="H429" s="147" t="s">
        <v>14</v>
      </c>
      <c r="I429" s="165" t="s">
        <v>11402</v>
      </c>
      <c r="J429" s="147" t="s">
        <v>11401</v>
      </c>
      <c r="K429" s="37" t="s">
        <v>11583</v>
      </c>
      <c r="L429" s="153">
        <v>8.4499999999999993</v>
      </c>
      <c r="M429" s="154" t="s">
        <v>11584</v>
      </c>
    </row>
    <row r="430" spans="1:13" x14ac:dyDescent="0.25">
      <c r="A430" s="175" t="s">
        <v>11893</v>
      </c>
      <c r="B430" s="154" t="s">
        <v>11860</v>
      </c>
      <c r="C430" s="145" t="s">
        <v>11956</v>
      </c>
      <c r="D430" s="145" t="s">
        <v>11961</v>
      </c>
      <c r="E430" s="147" t="s">
        <v>12065</v>
      </c>
      <c r="F430" s="40" t="s">
        <v>11975</v>
      </c>
      <c r="G430" s="163" t="s">
        <v>924</v>
      </c>
      <c r="H430" s="147" t="s">
        <v>14</v>
      </c>
      <c r="I430" s="165" t="s">
        <v>11402</v>
      </c>
      <c r="J430" s="147" t="s">
        <v>11401</v>
      </c>
      <c r="K430" s="37" t="s">
        <v>11583</v>
      </c>
      <c r="L430" s="153">
        <v>8.4499999999999993</v>
      </c>
      <c r="M430" s="154" t="s">
        <v>11584</v>
      </c>
    </row>
    <row r="431" spans="1:13" x14ac:dyDescent="0.25">
      <c r="A431" s="175" t="s">
        <v>11893</v>
      </c>
      <c r="B431" s="154" t="s">
        <v>11860</v>
      </c>
      <c r="C431" s="145" t="s">
        <v>12106</v>
      </c>
      <c r="D431" s="145" t="s">
        <v>11961</v>
      </c>
      <c r="E431" s="147" t="s">
        <v>12065</v>
      </c>
      <c r="F431" s="40" t="s">
        <v>12107</v>
      </c>
      <c r="G431" s="163" t="s">
        <v>924</v>
      </c>
      <c r="H431" s="147" t="s">
        <v>14</v>
      </c>
      <c r="I431" s="165" t="s">
        <v>11402</v>
      </c>
      <c r="J431" s="147" t="s">
        <v>11401</v>
      </c>
      <c r="K431" s="37" t="s">
        <v>11583</v>
      </c>
      <c r="L431" s="153">
        <v>8.4499999999999993</v>
      </c>
      <c r="M431" s="154" t="s">
        <v>11584</v>
      </c>
    </row>
    <row r="432" spans="1:13" x14ac:dyDescent="0.25">
      <c r="A432" s="175" t="s">
        <v>11893</v>
      </c>
      <c r="B432" s="154" t="s">
        <v>11860</v>
      </c>
      <c r="C432" s="145" t="s">
        <v>11955</v>
      </c>
      <c r="D432" s="145" t="s">
        <v>11961</v>
      </c>
      <c r="E432" s="147" t="s">
        <v>12065</v>
      </c>
      <c r="F432" s="40" t="s">
        <v>11978</v>
      </c>
      <c r="G432" s="163" t="s">
        <v>924</v>
      </c>
      <c r="H432" s="147" t="s">
        <v>14</v>
      </c>
      <c r="I432" s="165" t="s">
        <v>11402</v>
      </c>
      <c r="J432" s="147" t="s">
        <v>11401</v>
      </c>
      <c r="K432" s="37" t="s">
        <v>11583</v>
      </c>
      <c r="L432" s="153">
        <v>8.4499999999999993</v>
      </c>
      <c r="M432" s="154" t="s">
        <v>11584</v>
      </c>
    </row>
    <row r="433" spans="1:13" x14ac:dyDescent="0.25">
      <c r="A433" s="175" t="s">
        <v>11893</v>
      </c>
      <c r="B433" s="154" t="s">
        <v>11860</v>
      </c>
      <c r="C433" s="145" t="s">
        <v>11954</v>
      </c>
      <c r="D433" s="145" t="s">
        <v>11961</v>
      </c>
      <c r="E433" s="147" t="s">
        <v>12065</v>
      </c>
      <c r="F433" s="40" t="s">
        <v>11985</v>
      </c>
      <c r="G433" s="163" t="s">
        <v>924</v>
      </c>
      <c r="H433" s="147" t="s">
        <v>14</v>
      </c>
      <c r="I433" s="165" t="s">
        <v>11402</v>
      </c>
      <c r="J433" s="147" t="s">
        <v>11401</v>
      </c>
      <c r="K433" s="37" t="s">
        <v>11583</v>
      </c>
      <c r="L433" s="153">
        <v>8.4499999999999993</v>
      </c>
      <c r="M433" s="154" t="s">
        <v>11584</v>
      </c>
    </row>
    <row r="434" spans="1:13" x14ac:dyDescent="0.25">
      <c r="A434" s="175" t="s">
        <v>11893</v>
      </c>
      <c r="B434" s="154" t="s">
        <v>11860</v>
      </c>
      <c r="C434" s="145" t="s">
        <v>11953</v>
      </c>
      <c r="D434" s="145" t="s">
        <v>11961</v>
      </c>
      <c r="E434" s="147" t="s">
        <v>12065</v>
      </c>
      <c r="F434" s="40" t="s">
        <v>11988</v>
      </c>
      <c r="G434" s="163" t="s">
        <v>924</v>
      </c>
      <c r="H434" s="147" t="s">
        <v>14</v>
      </c>
      <c r="I434" s="165" t="s">
        <v>11402</v>
      </c>
      <c r="J434" s="147" t="s">
        <v>11401</v>
      </c>
      <c r="K434" s="37" t="s">
        <v>11583</v>
      </c>
      <c r="L434" s="153">
        <v>8.4499999999999993</v>
      </c>
      <c r="M434" s="154" t="s">
        <v>11584</v>
      </c>
    </row>
    <row r="435" spans="1:13" x14ac:dyDescent="0.25">
      <c r="A435" s="175" t="s">
        <v>11893</v>
      </c>
      <c r="B435" s="154" t="s">
        <v>11860</v>
      </c>
      <c r="C435" s="145" t="s">
        <v>12047</v>
      </c>
      <c r="D435" s="145" t="s">
        <v>11961</v>
      </c>
      <c r="E435" s="147" t="s">
        <v>12065</v>
      </c>
      <c r="F435" s="40" t="s">
        <v>12048</v>
      </c>
      <c r="G435" s="163" t="s">
        <v>924</v>
      </c>
      <c r="H435" s="147" t="s">
        <v>14</v>
      </c>
      <c r="I435" s="165" t="s">
        <v>11402</v>
      </c>
      <c r="J435" s="147" t="s">
        <v>11401</v>
      </c>
      <c r="K435" s="37" t="s">
        <v>11583</v>
      </c>
      <c r="L435" s="153">
        <v>8.4499999999999993</v>
      </c>
      <c r="M435" s="154" t="s">
        <v>11584</v>
      </c>
    </row>
    <row r="436" spans="1:13" x14ac:dyDescent="0.25">
      <c r="A436" s="175" t="s">
        <v>11893</v>
      </c>
      <c r="B436" s="154" t="s">
        <v>11860</v>
      </c>
      <c r="C436" s="145">
        <v>8075</v>
      </c>
      <c r="D436" s="145" t="s">
        <v>11961</v>
      </c>
      <c r="E436" s="145" t="s">
        <v>12066</v>
      </c>
      <c r="F436" s="40" t="s">
        <v>11989</v>
      </c>
      <c r="G436" s="163" t="s">
        <v>924</v>
      </c>
      <c r="H436" s="147" t="s">
        <v>14</v>
      </c>
      <c r="I436" s="165" t="s">
        <v>11402</v>
      </c>
      <c r="J436" s="147" t="s">
        <v>11401</v>
      </c>
      <c r="K436" s="37" t="s">
        <v>11583</v>
      </c>
      <c r="L436" s="153">
        <v>8.4499999999999993</v>
      </c>
      <c r="M436" s="154" t="s">
        <v>11584</v>
      </c>
    </row>
    <row r="437" spans="1:13" x14ac:dyDescent="0.25">
      <c r="A437" s="175" t="s">
        <v>11893</v>
      </c>
      <c r="B437" s="154" t="s">
        <v>11860</v>
      </c>
      <c r="C437" s="145" t="s">
        <v>12110</v>
      </c>
      <c r="D437" s="145" t="s">
        <v>11961</v>
      </c>
      <c r="E437" s="147" t="s">
        <v>12065</v>
      </c>
      <c r="F437" s="40" t="s">
        <v>12111</v>
      </c>
      <c r="G437" s="163" t="s">
        <v>924</v>
      </c>
      <c r="H437" s="147" t="s">
        <v>14</v>
      </c>
      <c r="I437" s="165" t="s">
        <v>11402</v>
      </c>
      <c r="J437" s="147" t="s">
        <v>11401</v>
      </c>
      <c r="K437" s="37" t="s">
        <v>11583</v>
      </c>
      <c r="L437" s="153">
        <v>8.4499999999999993</v>
      </c>
      <c r="M437" s="154" t="s">
        <v>11584</v>
      </c>
    </row>
    <row r="438" spans="1:13" x14ac:dyDescent="0.25">
      <c r="A438" s="175" t="s">
        <v>11893</v>
      </c>
      <c r="B438" s="154" t="s">
        <v>11860</v>
      </c>
      <c r="C438" s="145">
        <v>8086</v>
      </c>
      <c r="D438" s="145" t="s">
        <v>11961</v>
      </c>
      <c r="E438" s="145" t="s">
        <v>12066</v>
      </c>
      <c r="F438" s="158" t="s">
        <v>11990</v>
      </c>
      <c r="G438" s="163" t="s">
        <v>924</v>
      </c>
      <c r="H438" s="147" t="s">
        <v>14</v>
      </c>
      <c r="I438" s="165" t="s">
        <v>11402</v>
      </c>
      <c r="J438" s="147" t="s">
        <v>11401</v>
      </c>
      <c r="K438" s="37" t="s">
        <v>11583</v>
      </c>
      <c r="L438" s="153">
        <v>8.4499999999999993</v>
      </c>
      <c r="M438" s="154" t="s">
        <v>11584</v>
      </c>
    </row>
    <row r="439" spans="1:13" x14ac:dyDescent="0.25">
      <c r="A439" s="175" t="s">
        <v>11893</v>
      </c>
      <c r="B439" s="154" t="s">
        <v>11860</v>
      </c>
      <c r="C439" s="145">
        <v>8087</v>
      </c>
      <c r="D439" s="145" t="s">
        <v>11961</v>
      </c>
      <c r="E439" s="145" t="s">
        <v>12066</v>
      </c>
      <c r="F439" s="194" t="s">
        <v>11991</v>
      </c>
      <c r="G439" s="163" t="s">
        <v>924</v>
      </c>
      <c r="H439" s="147" t="s">
        <v>14</v>
      </c>
      <c r="I439" s="165" t="s">
        <v>11402</v>
      </c>
      <c r="J439" s="147" t="s">
        <v>11401</v>
      </c>
      <c r="K439" s="37" t="s">
        <v>11583</v>
      </c>
      <c r="L439" s="153">
        <v>8.4499999999999993</v>
      </c>
      <c r="M439" s="154" t="s">
        <v>11584</v>
      </c>
    </row>
    <row r="440" spans="1:13" x14ac:dyDescent="0.25">
      <c r="A440" s="175" t="s">
        <v>11893</v>
      </c>
      <c r="B440" s="154" t="s">
        <v>11860</v>
      </c>
      <c r="C440" s="145">
        <v>8088</v>
      </c>
      <c r="D440" s="145" t="s">
        <v>11961</v>
      </c>
      <c r="E440" s="145" t="s">
        <v>12066</v>
      </c>
      <c r="F440" s="40" t="s">
        <v>11992</v>
      </c>
      <c r="G440" s="163" t="s">
        <v>924</v>
      </c>
      <c r="H440" s="147" t="s">
        <v>14</v>
      </c>
      <c r="I440" s="165" t="s">
        <v>11402</v>
      </c>
      <c r="J440" s="147" t="s">
        <v>11401</v>
      </c>
      <c r="K440" s="37" t="s">
        <v>11583</v>
      </c>
      <c r="L440" s="153">
        <v>8.4499999999999993</v>
      </c>
      <c r="M440" s="154" t="s">
        <v>11584</v>
      </c>
    </row>
    <row r="441" spans="1:13" x14ac:dyDescent="0.25">
      <c r="A441" s="175" t="s">
        <v>11893</v>
      </c>
      <c r="B441" s="154" t="s">
        <v>11860</v>
      </c>
      <c r="C441" s="145" t="s">
        <v>12104</v>
      </c>
      <c r="D441" s="145" t="s">
        <v>11961</v>
      </c>
      <c r="E441" s="147" t="s">
        <v>12065</v>
      </c>
      <c r="F441" s="40" t="s">
        <v>12105</v>
      </c>
      <c r="G441" s="163" t="s">
        <v>924</v>
      </c>
      <c r="H441" s="147" t="s">
        <v>14</v>
      </c>
      <c r="I441" s="165" t="s">
        <v>11402</v>
      </c>
      <c r="J441" s="147" t="s">
        <v>11401</v>
      </c>
      <c r="K441" s="37" t="s">
        <v>11583</v>
      </c>
      <c r="L441" s="153">
        <v>8.4499999999999993</v>
      </c>
      <c r="M441" s="154" t="s">
        <v>11584</v>
      </c>
    </row>
    <row r="442" spans="1:13" x14ac:dyDescent="0.25">
      <c r="A442" s="175" t="s">
        <v>11893</v>
      </c>
      <c r="B442" s="154" t="s">
        <v>11860</v>
      </c>
      <c r="C442" s="145">
        <v>8025</v>
      </c>
      <c r="D442" s="145" t="s">
        <v>11961</v>
      </c>
      <c r="E442" s="145" t="s">
        <v>12066</v>
      </c>
      <c r="F442" s="40" t="s">
        <v>11994</v>
      </c>
      <c r="G442" s="163" t="s">
        <v>924</v>
      </c>
      <c r="H442" s="147" t="s">
        <v>14</v>
      </c>
      <c r="I442" s="165" t="s">
        <v>11402</v>
      </c>
      <c r="J442" s="147" t="s">
        <v>11401</v>
      </c>
      <c r="K442" s="37" t="s">
        <v>11583</v>
      </c>
      <c r="L442" s="153">
        <v>8.4499999999999993</v>
      </c>
      <c r="M442" s="154" t="s">
        <v>11584</v>
      </c>
    </row>
    <row r="443" spans="1:13" x14ac:dyDescent="0.25">
      <c r="A443" s="175" t="s">
        <v>11893</v>
      </c>
      <c r="B443" s="154" t="s">
        <v>11860</v>
      </c>
      <c r="C443" s="145" t="s">
        <v>12108</v>
      </c>
      <c r="D443" s="145" t="s">
        <v>11961</v>
      </c>
      <c r="E443" s="147" t="s">
        <v>12065</v>
      </c>
      <c r="F443" s="40" t="s">
        <v>12109</v>
      </c>
      <c r="G443" s="163" t="s">
        <v>924</v>
      </c>
      <c r="H443" s="147" t="s">
        <v>14</v>
      </c>
      <c r="I443" s="165" t="s">
        <v>11402</v>
      </c>
      <c r="J443" s="147" t="s">
        <v>11401</v>
      </c>
      <c r="K443" s="37" t="s">
        <v>11583</v>
      </c>
      <c r="L443" s="153">
        <v>8.4499999999999993</v>
      </c>
      <c r="M443" s="154" t="s">
        <v>11584</v>
      </c>
    </row>
    <row r="444" spans="1:13" x14ac:dyDescent="0.25">
      <c r="A444" s="175" t="s">
        <v>11893</v>
      </c>
      <c r="B444" s="154" t="s">
        <v>11860</v>
      </c>
      <c r="C444" s="145">
        <v>8023</v>
      </c>
      <c r="D444" s="145" t="s">
        <v>11961</v>
      </c>
      <c r="E444" s="145" t="s">
        <v>12066</v>
      </c>
      <c r="F444" s="40" t="s">
        <v>11993</v>
      </c>
      <c r="G444" s="163" t="s">
        <v>924</v>
      </c>
      <c r="H444" s="147" t="s">
        <v>14</v>
      </c>
      <c r="I444" s="165" t="s">
        <v>11402</v>
      </c>
      <c r="J444" s="147" t="s">
        <v>11401</v>
      </c>
      <c r="K444" s="37" t="s">
        <v>11583</v>
      </c>
      <c r="L444" s="153">
        <v>8.4499999999999993</v>
      </c>
      <c r="M444" s="154" t="s">
        <v>11584</v>
      </c>
    </row>
    <row r="445" spans="1:13" x14ac:dyDescent="0.25">
      <c r="A445" s="175" t="s">
        <v>11893</v>
      </c>
      <c r="B445" s="154" t="s">
        <v>11860</v>
      </c>
      <c r="C445" s="145" t="s">
        <v>11958</v>
      </c>
      <c r="D445" s="145" t="s">
        <v>11995</v>
      </c>
      <c r="E445" s="145" t="s">
        <v>11894</v>
      </c>
      <c r="F445" s="40" t="s">
        <v>11984</v>
      </c>
      <c r="G445" s="163" t="s">
        <v>924</v>
      </c>
      <c r="H445" s="147" t="s">
        <v>14</v>
      </c>
      <c r="I445" s="165" t="s">
        <v>11402</v>
      </c>
      <c r="J445" s="147" t="s">
        <v>11401</v>
      </c>
      <c r="K445" s="37" t="s">
        <v>11583</v>
      </c>
      <c r="L445" s="153">
        <v>17.05</v>
      </c>
      <c r="M445" s="154" t="s">
        <v>11584</v>
      </c>
    </row>
    <row r="446" spans="1:13" x14ac:dyDescent="0.25">
      <c r="A446" s="175" t="s">
        <v>11893</v>
      </c>
      <c r="B446" s="154" t="s">
        <v>11860</v>
      </c>
      <c r="C446" s="145" t="s">
        <v>11959</v>
      </c>
      <c r="D446" s="145" t="s">
        <v>11995</v>
      </c>
      <c r="E446" s="145" t="s">
        <v>11894</v>
      </c>
      <c r="F446" s="158" t="s">
        <v>11974</v>
      </c>
      <c r="G446" s="163" t="s">
        <v>924</v>
      </c>
      <c r="H446" s="147" t="s">
        <v>14</v>
      </c>
      <c r="I446" s="165" t="s">
        <v>11402</v>
      </c>
      <c r="J446" s="147" t="s">
        <v>11401</v>
      </c>
      <c r="K446" s="37" t="s">
        <v>11583</v>
      </c>
      <c r="L446" s="153">
        <v>17.05</v>
      </c>
      <c r="M446" s="154" t="s">
        <v>11584</v>
      </c>
    </row>
    <row r="447" spans="1:13" x14ac:dyDescent="0.25">
      <c r="A447" s="175" t="s">
        <v>11893</v>
      </c>
      <c r="B447" s="154" t="s">
        <v>11860</v>
      </c>
      <c r="C447" s="145" t="s">
        <v>11960</v>
      </c>
      <c r="D447" s="145" t="s">
        <v>11995</v>
      </c>
      <c r="E447" s="145" t="s">
        <v>11894</v>
      </c>
      <c r="F447" s="40" t="s">
        <v>11978</v>
      </c>
      <c r="G447" s="163" t="s">
        <v>924</v>
      </c>
      <c r="H447" s="147" t="s">
        <v>14</v>
      </c>
      <c r="I447" s="165" t="s">
        <v>11402</v>
      </c>
      <c r="J447" s="147" t="s">
        <v>11401</v>
      </c>
      <c r="K447" s="37" t="s">
        <v>11583</v>
      </c>
      <c r="L447" s="153">
        <v>17.05</v>
      </c>
      <c r="M447" s="154" t="s">
        <v>11584</v>
      </c>
    </row>
    <row r="448" spans="1:13" x14ac:dyDescent="0.25">
      <c r="A448" s="175" t="s">
        <v>11893</v>
      </c>
      <c r="B448" s="154" t="s">
        <v>11860</v>
      </c>
      <c r="C448" s="145" t="s">
        <v>11997</v>
      </c>
      <c r="D448" s="145" t="s">
        <v>11996</v>
      </c>
      <c r="E448" s="145" t="s">
        <v>12066</v>
      </c>
      <c r="F448" s="40" t="s">
        <v>11998</v>
      </c>
      <c r="G448" s="163" t="s">
        <v>924</v>
      </c>
      <c r="H448" s="147" t="s">
        <v>14</v>
      </c>
      <c r="I448" s="15" t="s">
        <v>564</v>
      </c>
      <c r="J448" s="147" t="s">
        <v>11401</v>
      </c>
      <c r="K448" s="37" t="s">
        <v>11583</v>
      </c>
      <c r="L448" s="153">
        <v>9.75</v>
      </c>
      <c r="M448" s="154" t="s">
        <v>11584</v>
      </c>
    </row>
    <row r="449" spans="1:13" x14ac:dyDescent="0.25">
      <c r="A449" s="175" t="s">
        <v>11893</v>
      </c>
      <c r="B449" s="154" t="s">
        <v>11860</v>
      </c>
      <c r="C449" s="145">
        <v>8701</v>
      </c>
      <c r="D449" s="145">
        <v>12500670</v>
      </c>
      <c r="E449" s="145" t="s">
        <v>12066</v>
      </c>
      <c r="F449" s="40" t="s">
        <v>11999</v>
      </c>
      <c r="G449" s="163" t="s">
        <v>924</v>
      </c>
      <c r="H449" s="147" t="s">
        <v>14</v>
      </c>
      <c r="I449" s="15" t="s">
        <v>865</v>
      </c>
      <c r="J449" s="147" t="s">
        <v>11401</v>
      </c>
      <c r="K449" s="37" t="s">
        <v>11583</v>
      </c>
      <c r="L449" s="153">
        <v>5.75</v>
      </c>
      <c r="M449" s="154" t="s">
        <v>11584</v>
      </c>
    </row>
    <row r="450" spans="1:13" x14ac:dyDescent="0.25">
      <c r="A450" s="175" t="s">
        <v>11893</v>
      </c>
      <c r="B450" s="154" t="s">
        <v>12000</v>
      </c>
      <c r="C450" s="145">
        <v>8702</v>
      </c>
      <c r="D450" s="145">
        <v>12500670</v>
      </c>
      <c r="E450" s="145" t="s">
        <v>12066</v>
      </c>
      <c r="F450" s="40" t="s">
        <v>12001</v>
      </c>
      <c r="G450" s="163" t="s">
        <v>924</v>
      </c>
      <c r="H450" s="147" t="s">
        <v>14</v>
      </c>
      <c r="I450" s="15" t="s">
        <v>865</v>
      </c>
      <c r="J450" s="147" t="s">
        <v>11401</v>
      </c>
      <c r="K450" s="37" t="s">
        <v>11583</v>
      </c>
      <c r="L450" s="153">
        <v>5.75</v>
      </c>
      <c r="M450" s="154" t="s">
        <v>11584</v>
      </c>
    </row>
    <row r="451" spans="1:13" x14ac:dyDescent="0.25">
      <c r="A451" s="175" t="s">
        <v>11893</v>
      </c>
      <c r="B451" s="154" t="s">
        <v>12000</v>
      </c>
      <c r="C451" s="145" t="s">
        <v>12102</v>
      </c>
      <c r="D451" s="145">
        <v>12500670</v>
      </c>
      <c r="E451" s="145" t="s">
        <v>12066</v>
      </c>
      <c r="F451" s="40" t="s">
        <v>12103</v>
      </c>
      <c r="G451" s="163" t="s">
        <v>924</v>
      </c>
      <c r="H451" s="147" t="s">
        <v>14</v>
      </c>
      <c r="I451" s="15" t="s">
        <v>865</v>
      </c>
      <c r="J451" s="147" t="s">
        <v>11401</v>
      </c>
      <c r="K451" s="37" t="s">
        <v>11583</v>
      </c>
      <c r="L451" s="153">
        <v>5.75</v>
      </c>
      <c r="M451" s="154" t="s">
        <v>11584</v>
      </c>
    </row>
    <row r="452" spans="1:13" x14ac:dyDescent="0.25">
      <c r="A452" s="175" t="s">
        <v>11893</v>
      </c>
      <c r="B452" s="154" t="s">
        <v>11860</v>
      </c>
      <c r="C452" s="145">
        <v>2495</v>
      </c>
      <c r="D452" s="145" t="s">
        <v>12063</v>
      </c>
      <c r="E452" s="145" t="s">
        <v>12066</v>
      </c>
      <c r="F452" s="40" t="s">
        <v>12002</v>
      </c>
      <c r="G452" s="163" t="s">
        <v>12003</v>
      </c>
      <c r="H452" s="147" t="s">
        <v>14</v>
      </c>
      <c r="I452" s="15" t="s">
        <v>11516</v>
      </c>
      <c r="J452" s="147" t="s">
        <v>11401</v>
      </c>
      <c r="K452" s="37" t="s">
        <v>12004</v>
      </c>
      <c r="L452" s="153">
        <v>2.85</v>
      </c>
      <c r="M452" s="154" t="s">
        <v>11584</v>
      </c>
    </row>
    <row r="453" spans="1:13" x14ac:dyDescent="0.25">
      <c r="A453" s="175" t="s">
        <v>11893</v>
      </c>
      <c r="B453" s="154" t="s">
        <v>11860</v>
      </c>
      <c r="C453" s="145" t="s">
        <v>12155</v>
      </c>
      <c r="D453" s="145" t="s">
        <v>12063</v>
      </c>
      <c r="E453" s="145" t="s">
        <v>12066</v>
      </c>
      <c r="F453" s="40" t="s">
        <v>12153</v>
      </c>
      <c r="G453" s="163" t="s">
        <v>12003</v>
      </c>
      <c r="H453" s="147" t="s">
        <v>14</v>
      </c>
      <c r="I453" s="15" t="s">
        <v>11516</v>
      </c>
      <c r="J453" s="147" t="s">
        <v>11401</v>
      </c>
      <c r="K453" s="37" t="s">
        <v>12004</v>
      </c>
      <c r="L453" s="153">
        <v>2.85</v>
      </c>
      <c r="M453" s="154" t="s">
        <v>11584</v>
      </c>
    </row>
    <row r="454" spans="1:13" x14ac:dyDescent="0.25">
      <c r="A454" s="175" t="s">
        <v>11893</v>
      </c>
      <c r="B454" s="154" t="s">
        <v>11860</v>
      </c>
      <c r="C454" s="145" t="s">
        <v>12154</v>
      </c>
      <c r="D454" s="145" t="s">
        <v>12063</v>
      </c>
      <c r="E454" s="145" t="s">
        <v>12066</v>
      </c>
      <c r="F454" s="198" t="s">
        <v>12156</v>
      </c>
      <c r="G454" s="163" t="s">
        <v>12003</v>
      </c>
      <c r="H454" s="147" t="s">
        <v>14</v>
      </c>
      <c r="I454" s="15" t="s">
        <v>11516</v>
      </c>
      <c r="J454" s="147" t="s">
        <v>11401</v>
      </c>
      <c r="K454" s="37" t="s">
        <v>12004</v>
      </c>
      <c r="L454" s="153">
        <v>2.85</v>
      </c>
      <c r="M454" s="154" t="s">
        <v>11584</v>
      </c>
    </row>
    <row r="455" spans="1:13" x14ac:dyDescent="0.25">
      <c r="A455" s="175" t="s">
        <v>11893</v>
      </c>
      <c r="B455" s="154" t="s">
        <v>11860</v>
      </c>
      <c r="C455" s="145">
        <v>2891</v>
      </c>
      <c r="D455" s="145">
        <v>12926570</v>
      </c>
      <c r="E455" s="145" t="s">
        <v>12066</v>
      </c>
      <c r="F455" s="40" t="s">
        <v>12005</v>
      </c>
      <c r="G455" s="163" t="s">
        <v>12003</v>
      </c>
      <c r="H455" s="147" t="s">
        <v>14</v>
      </c>
      <c r="I455" s="15" t="s">
        <v>564</v>
      </c>
      <c r="J455" s="147" t="s">
        <v>11401</v>
      </c>
      <c r="K455" s="37" t="s">
        <v>12004</v>
      </c>
      <c r="L455" s="153">
        <v>9.1</v>
      </c>
      <c r="M455" s="154" t="s">
        <v>11584</v>
      </c>
    </row>
    <row r="456" spans="1:13" x14ac:dyDescent="0.25">
      <c r="A456" s="175" t="s">
        <v>11893</v>
      </c>
      <c r="B456" s="154" t="s">
        <v>11860</v>
      </c>
      <c r="C456" s="145">
        <v>2892</v>
      </c>
      <c r="D456" s="145">
        <v>12926570</v>
      </c>
      <c r="E456" s="145" t="s">
        <v>12066</v>
      </c>
      <c r="F456" s="40" t="s">
        <v>12006</v>
      </c>
      <c r="G456" s="163" t="s">
        <v>12003</v>
      </c>
      <c r="H456" s="147" t="s">
        <v>14</v>
      </c>
      <c r="I456" s="15" t="s">
        <v>564</v>
      </c>
      <c r="J456" s="147" t="s">
        <v>11401</v>
      </c>
      <c r="K456" s="37" t="s">
        <v>12004</v>
      </c>
      <c r="L456" s="153">
        <v>9.1</v>
      </c>
      <c r="M456" s="154" t="s">
        <v>11584</v>
      </c>
    </row>
    <row r="457" spans="1:13" x14ac:dyDescent="0.25">
      <c r="A457" s="175" t="s">
        <v>11893</v>
      </c>
      <c r="B457" s="154" t="s">
        <v>11860</v>
      </c>
      <c r="C457" s="145">
        <v>2895</v>
      </c>
      <c r="D457" s="145">
        <v>12926570</v>
      </c>
      <c r="E457" s="145" t="s">
        <v>12066</v>
      </c>
      <c r="F457" s="40" t="s">
        <v>12007</v>
      </c>
      <c r="G457" s="163" t="s">
        <v>12003</v>
      </c>
      <c r="H457" s="147" t="s">
        <v>14</v>
      </c>
      <c r="I457" s="15" t="s">
        <v>564</v>
      </c>
      <c r="J457" s="147" t="s">
        <v>11401</v>
      </c>
      <c r="K457" s="37" t="s">
        <v>12004</v>
      </c>
      <c r="L457" s="153">
        <v>9.1</v>
      </c>
      <c r="M457" s="154" t="s">
        <v>11584</v>
      </c>
    </row>
    <row r="458" spans="1:13" x14ac:dyDescent="0.25">
      <c r="A458" s="175" t="s">
        <v>11893</v>
      </c>
      <c r="B458" s="154" t="s">
        <v>11860</v>
      </c>
      <c r="C458" s="145">
        <v>2897</v>
      </c>
      <c r="D458" s="145">
        <v>12926570</v>
      </c>
      <c r="E458" s="145" t="s">
        <v>12066</v>
      </c>
      <c r="F458" s="40" t="s">
        <v>12008</v>
      </c>
      <c r="G458" s="163" t="s">
        <v>12003</v>
      </c>
      <c r="H458" s="147" t="s">
        <v>14</v>
      </c>
      <c r="I458" s="15" t="s">
        <v>564</v>
      </c>
      <c r="J458" s="147" t="s">
        <v>11401</v>
      </c>
      <c r="K458" s="37" t="s">
        <v>12004</v>
      </c>
      <c r="L458" s="153">
        <v>9.1</v>
      </c>
      <c r="M458" s="154" t="s">
        <v>11584</v>
      </c>
    </row>
    <row r="459" spans="1:13" x14ac:dyDescent="0.25">
      <c r="A459" s="175" t="s">
        <v>11893</v>
      </c>
      <c r="B459" s="154" t="s">
        <v>11860</v>
      </c>
      <c r="C459" s="145">
        <v>2051</v>
      </c>
      <c r="D459" s="145">
        <v>12926670</v>
      </c>
      <c r="E459" s="145" t="s">
        <v>12066</v>
      </c>
      <c r="F459" s="40" t="s">
        <v>12012</v>
      </c>
      <c r="G459" s="163" t="s">
        <v>12003</v>
      </c>
      <c r="H459" s="147" t="s">
        <v>14</v>
      </c>
      <c r="I459" s="15" t="s">
        <v>11402</v>
      </c>
      <c r="J459" s="147" t="s">
        <v>11401</v>
      </c>
      <c r="K459" s="37" t="s">
        <v>12004</v>
      </c>
      <c r="L459" s="153">
        <v>9.85</v>
      </c>
      <c r="M459" s="154" t="s">
        <v>11584</v>
      </c>
    </row>
    <row r="460" spans="1:13" x14ac:dyDescent="0.25">
      <c r="A460" s="175" t="s">
        <v>11893</v>
      </c>
      <c r="B460" s="154" t="s">
        <v>11860</v>
      </c>
      <c r="C460" s="145">
        <v>2074</v>
      </c>
      <c r="D460" s="145">
        <v>12926670</v>
      </c>
      <c r="E460" s="145" t="s">
        <v>12066</v>
      </c>
      <c r="F460" s="40" t="s">
        <v>12009</v>
      </c>
      <c r="G460" s="163" t="s">
        <v>12003</v>
      </c>
      <c r="H460" s="147" t="s">
        <v>14</v>
      </c>
      <c r="I460" s="15" t="s">
        <v>11402</v>
      </c>
      <c r="J460" s="147" t="s">
        <v>11401</v>
      </c>
      <c r="K460" s="37" t="s">
        <v>12004</v>
      </c>
      <c r="L460" s="153">
        <v>9.85</v>
      </c>
      <c r="M460" s="154" t="s">
        <v>11584</v>
      </c>
    </row>
    <row r="461" spans="1:13" x14ac:dyDescent="0.25">
      <c r="A461" s="175" t="s">
        <v>11893</v>
      </c>
      <c r="B461" s="154" t="s">
        <v>11860</v>
      </c>
      <c r="C461" s="145">
        <v>2075</v>
      </c>
      <c r="D461" s="145">
        <v>12926670</v>
      </c>
      <c r="E461" s="145" t="s">
        <v>12066</v>
      </c>
      <c r="F461" s="40" t="s">
        <v>12009</v>
      </c>
      <c r="G461" s="163" t="s">
        <v>12003</v>
      </c>
      <c r="H461" s="147" t="s">
        <v>14</v>
      </c>
      <c r="I461" s="15" t="s">
        <v>11402</v>
      </c>
      <c r="J461" s="147" t="s">
        <v>11401</v>
      </c>
      <c r="K461" s="37" t="s">
        <v>12004</v>
      </c>
      <c r="L461" s="153">
        <v>9.85</v>
      </c>
      <c r="M461" s="154" t="s">
        <v>11584</v>
      </c>
    </row>
    <row r="462" spans="1:13" x14ac:dyDescent="0.25">
      <c r="A462" s="175" t="s">
        <v>11893</v>
      </c>
      <c r="B462" s="154" t="s">
        <v>11860</v>
      </c>
      <c r="C462" s="145" t="s">
        <v>12149</v>
      </c>
      <c r="D462" s="145">
        <v>12926670</v>
      </c>
      <c r="E462" s="145" t="s">
        <v>12066</v>
      </c>
      <c r="F462" s="198" t="s">
        <v>12150</v>
      </c>
      <c r="G462" s="163" t="s">
        <v>12003</v>
      </c>
      <c r="H462" s="147" t="s">
        <v>14</v>
      </c>
      <c r="I462" s="15" t="s">
        <v>11402</v>
      </c>
      <c r="J462" s="147" t="s">
        <v>11401</v>
      </c>
      <c r="K462" s="37" t="s">
        <v>12004</v>
      </c>
      <c r="L462" s="153">
        <v>9.85</v>
      </c>
      <c r="M462" s="154" t="s">
        <v>11584</v>
      </c>
    </row>
    <row r="463" spans="1:13" x14ac:dyDescent="0.25">
      <c r="A463" s="175" t="s">
        <v>11893</v>
      </c>
      <c r="B463" s="154" t="s">
        <v>11860</v>
      </c>
      <c r="C463" s="145" t="s">
        <v>12151</v>
      </c>
      <c r="D463" s="145">
        <v>12926670</v>
      </c>
      <c r="E463" s="145" t="s">
        <v>12066</v>
      </c>
      <c r="F463" s="40" t="s">
        <v>12152</v>
      </c>
      <c r="G463" s="163" t="s">
        <v>12003</v>
      </c>
      <c r="H463" s="147" t="s">
        <v>14</v>
      </c>
      <c r="I463" s="15" t="s">
        <v>11402</v>
      </c>
      <c r="J463" s="147" t="s">
        <v>11401</v>
      </c>
      <c r="K463" s="37" t="s">
        <v>12004</v>
      </c>
      <c r="L463" s="153">
        <v>9.85</v>
      </c>
      <c r="M463" s="154" t="s">
        <v>11584</v>
      </c>
    </row>
    <row r="464" spans="1:13" x14ac:dyDescent="0.25">
      <c r="A464" s="175" t="s">
        <v>11893</v>
      </c>
      <c r="B464" s="154" t="s">
        <v>11860</v>
      </c>
      <c r="C464" s="145">
        <v>2078</v>
      </c>
      <c r="D464" s="145">
        <v>12926670</v>
      </c>
      <c r="E464" s="145" t="s">
        <v>12066</v>
      </c>
      <c r="F464" s="40" t="s">
        <v>12010</v>
      </c>
      <c r="G464" s="163" t="s">
        <v>12003</v>
      </c>
      <c r="H464" s="147" t="s">
        <v>14</v>
      </c>
      <c r="I464" s="15" t="s">
        <v>11402</v>
      </c>
      <c r="J464" s="147" t="s">
        <v>11401</v>
      </c>
      <c r="K464" s="37" t="s">
        <v>12004</v>
      </c>
      <c r="L464" s="153">
        <v>9.85</v>
      </c>
      <c r="M464" s="154" t="s">
        <v>11584</v>
      </c>
    </row>
    <row r="465" spans="1:13" x14ac:dyDescent="0.25">
      <c r="A465" s="175" t="s">
        <v>11893</v>
      </c>
      <c r="B465" s="154" t="s">
        <v>11860</v>
      </c>
      <c r="C465" s="145">
        <v>2079</v>
      </c>
      <c r="D465" s="145">
        <v>12926670</v>
      </c>
      <c r="E465" s="145" t="s">
        <v>12066</v>
      </c>
      <c r="F465" s="40" t="s">
        <v>12011</v>
      </c>
      <c r="G465" s="163" t="s">
        <v>12003</v>
      </c>
      <c r="H465" s="147" t="s">
        <v>14</v>
      </c>
      <c r="I465" s="15" t="s">
        <v>11402</v>
      </c>
      <c r="J465" s="147" t="s">
        <v>11401</v>
      </c>
      <c r="K465" s="37" t="s">
        <v>12004</v>
      </c>
      <c r="L465" s="153">
        <v>9.85</v>
      </c>
      <c r="M465" s="154" t="s">
        <v>11584</v>
      </c>
    </row>
    <row r="466" spans="1:13" x14ac:dyDescent="0.25">
      <c r="A466" s="175" t="s">
        <v>11893</v>
      </c>
      <c r="B466" s="154" t="s">
        <v>11860</v>
      </c>
      <c r="C466" s="145">
        <v>2080</v>
      </c>
      <c r="D466" s="145">
        <v>12926670</v>
      </c>
      <c r="E466" s="145" t="s">
        <v>12066</v>
      </c>
      <c r="F466" s="40" t="s">
        <v>12013</v>
      </c>
      <c r="G466" s="163" t="s">
        <v>12003</v>
      </c>
      <c r="H466" s="147" t="s">
        <v>14</v>
      </c>
      <c r="I466" s="15" t="s">
        <v>11402</v>
      </c>
      <c r="J466" s="147" t="s">
        <v>11401</v>
      </c>
      <c r="K466" s="37" t="s">
        <v>12004</v>
      </c>
      <c r="L466" s="153">
        <v>9.85</v>
      </c>
      <c r="M466" s="154" t="s">
        <v>11584</v>
      </c>
    </row>
    <row r="467" spans="1:13" x14ac:dyDescent="0.25">
      <c r="A467" s="175" t="s">
        <v>11893</v>
      </c>
      <c r="B467" s="154" t="s">
        <v>11860</v>
      </c>
      <c r="C467" s="145">
        <v>2082</v>
      </c>
      <c r="D467" s="145">
        <v>12926670</v>
      </c>
      <c r="E467" s="145" t="s">
        <v>12066</v>
      </c>
      <c r="F467" s="40" t="s">
        <v>12014</v>
      </c>
      <c r="G467" s="163" t="s">
        <v>12003</v>
      </c>
      <c r="H467" s="147" t="s">
        <v>14</v>
      </c>
      <c r="I467" s="15" t="s">
        <v>11402</v>
      </c>
      <c r="J467" s="147" t="s">
        <v>11401</v>
      </c>
      <c r="K467" s="37" t="s">
        <v>12004</v>
      </c>
      <c r="L467" s="153">
        <v>9.85</v>
      </c>
      <c r="M467" s="154" t="s">
        <v>11584</v>
      </c>
    </row>
    <row r="468" spans="1:13" x14ac:dyDescent="0.25">
      <c r="A468" s="175" t="s">
        <v>11893</v>
      </c>
      <c r="B468" s="154" t="s">
        <v>11860</v>
      </c>
      <c r="C468" s="145">
        <v>2085</v>
      </c>
      <c r="D468" s="145">
        <v>12926670</v>
      </c>
      <c r="E468" s="145" t="s">
        <v>12066</v>
      </c>
      <c r="F468" s="40" t="s">
        <v>12015</v>
      </c>
      <c r="G468" s="163" t="s">
        <v>12003</v>
      </c>
      <c r="H468" s="147" t="s">
        <v>14</v>
      </c>
      <c r="I468" s="15" t="s">
        <v>11402</v>
      </c>
      <c r="J468" s="147" t="s">
        <v>11401</v>
      </c>
      <c r="K468" s="37" t="s">
        <v>12004</v>
      </c>
      <c r="L468" s="153">
        <v>9.85</v>
      </c>
      <c r="M468" s="154" t="s">
        <v>11584</v>
      </c>
    </row>
    <row r="469" spans="1:13" x14ac:dyDescent="0.25">
      <c r="A469" s="175" t="s">
        <v>11893</v>
      </c>
      <c r="B469" s="154" t="s">
        <v>11860</v>
      </c>
      <c r="C469" s="145">
        <v>4001</v>
      </c>
      <c r="D469" s="145">
        <v>12183770</v>
      </c>
      <c r="E469" s="145" t="s">
        <v>12066</v>
      </c>
      <c r="F469" s="195" t="s">
        <v>12022</v>
      </c>
      <c r="G469" s="163" t="s">
        <v>804</v>
      </c>
      <c r="H469" s="147" t="s">
        <v>14</v>
      </c>
      <c r="I469" s="15" t="s">
        <v>11402</v>
      </c>
      <c r="J469" s="147" t="s">
        <v>11401</v>
      </c>
      <c r="K469" s="37" t="s">
        <v>11583</v>
      </c>
      <c r="L469" s="153">
        <v>9.8000000000000007</v>
      </c>
      <c r="M469" s="154" t="s">
        <v>11584</v>
      </c>
    </row>
    <row r="470" spans="1:13" x14ac:dyDescent="0.25">
      <c r="A470" s="175" t="s">
        <v>11893</v>
      </c>
      <c r="B470" s="154" t="s">
        <v>11860</v>
      </c>
      <c r="C470" s="145" t="s">
        <v>12016</v>
      </c>
      <c r="D470" s="145">
        <v>12183770</v>
      </c>
      <c r="E470" s="145" t="s">
        <v>12066</v>
      </c>
      <c r="F470" s="195" t="s">
        <v>12070</v>
      </c>
      <c r="G470" s="163" t="s">
        <v>804</v>
      </c>
      <c r="H470" s="147" t="s">
        <v>14</v>
      </c>
      <c r="I470" s="15" t="s">
        <v>11402</v>
      </c>
      <c r="J470" s="147" t="s">
        <v>11401</v>
      </c>
      <c r="K470" s="37" t="s">
        <v>11583</v>
      </c>
      <c r="L470" s="153">
        <v>9.8000000000000007</v>
      </c>
      <c r="M470" s="154" t="s">
        <v>11584</v>
      </c>
    </row>
    <row r="471" spans="1:13" x14ac:dyDescent="0.25">
      <c r="A471" s="175" t="s">
        <v>11893</v>
      </c>
      <c r="B471" s="154" t="s">
        <v>11860</v>
      </c>
      <c r="C471" s="145" t="s">
        <v>12069</v>
      </c>
      <c r="D471" s="145">
        <v>12183770</v>
      </c>
      <c r="E471" s="145" t="s">
        <v>12066</v>
      </c>
      <c r="F471" s="195" t="s">
        <v>12071</v>
      </c>
      <c r="G471" s="163" t="s">
        <v>804</v>
      </c>
      <c r="H471" s="147" t="s">
        <v>14</v>
      </c>
      <c r="I471" s="15" t="s">
        <v>11402</v>
      </c>
      <c r="J471" s="147" t="s">
        <v>11401</v>
      </c>
      <c r="K471" s="37" t="s">
        <v>11583</v>
      </c>
      <c r="L471" s="153">
        <v>9.8000000000000007</v>
      </c>
      <c r="M471" s="154" t="s">
        <v>11584</v>
      </c>
    </row>
    <row r="472" spans="1:13" x14ac:dyDescent="0.25">
      <c r="A472" s="175" t="s">
        <v>11893</v>
      </c>
      <c r="B472" s="154" t="s">
        <v>11860</v>
      </c>
      <c r="C472" s="145" t="s">
        <v>12017</v>
      </c>
      <c r="D472" s="145">
        <v>12183770</v>
      </c>
      <c r="E472" s="145" t="s">
        <v>12066</v>
      </c>
      <c r="F472" s="195" t="s">
        <v>12072</v>
      </c>
      <c r="G472" s="163" t="s">
        <v>804</v>
      </c>
      <c r="H472" s="147" t="s">
        <v>14</v>
      </c>
      <c r="I472" s="15" t="s">
        <v>11402</v>
      </c>
      <c r="J472" s="147" t="s">
        <v>11401</v>
      </c>
      <c r="K472" s="37" t="s">
        <v>11583</v>
      </c>
      <c r="L472" s="153">
        <v>9.8000000000000007</v>
      </c>
      <c r="M472" s="154" t="s">
        <v>11584</v>
      </c>
    </row>
    <row r="473" spans="1:13" x14ac:dyDescent="0.25">
      <c r="A473" s="175" t="s">
        <v>11893</v>
      </c>
      <c r="B473" s="154" t="s">
        <v>11860</v>
      </c>
      <c r="C473" s="145" t="s">
        <v>12018</v>
      </c>
      <c r="D473" s="145">
        <v>12183770</v>
      </c>
      <c r="E473" s="145" t="s">
        <v>12066</v>
      </c>
      <c r="F473" s="195" t="s">
        <v>12073</v>
      </c>
      <c r="G473" s="163" t="s">
        <v>804</v>
      </c>
      <c r="H473" s="147" t="s">
        <v>14</v>
      </c>
      <c r="I473" s="15" t="s">
        <v>11402</v>
      </c>
      <c r="J473" s="147" t="s">
        <v>11401</v>
      </c>
      <c r="K473" s="37" t="s">
        <v>11583</v>
      </c>
      <c r="L473" s="153">
        <v>9.8000000000000007</v>
      </c>
      <c r="M473" s="154" t="s">
        <v>11584</v>
      </c>
    </row>
    <row r="474" spans="1:13" x14ac:dyDescent="0.25">
      <c r="A474" s="175" t="s">
        <v>11893</v>
      </c>
      <c r="B474" s="154" t="s">
        <v>11860</v>
      </c>
      <c r="C474" s="145">
        <v>4003</v>
      </c>
      <c r="D474" s="145">
        <v>12183770</v>
      </c>
      <c r="E474" s="145" t="s">
        <v>12066</v>
      </c>
      <c r="F474" s="195" t="s">
        <v>12023</v>
      </c>
      <c r="G474" s="163" t="s">
        <v>804</v>
      </c>
      <c r="H474" s="147" t="s">
        <v>14</v>
      </c>
      <c r="I474" s="15" t="s">
        <v>11402</v>
      </c>
      <c r="J474" s="147" t="s">
        <v>11401</v>
      </c>
      <c r="K474" s="37" t="s">
        <v>11583</v>
      </c>
      <c r="L474" s="153">
        <v>9.8000000000000007</v>
      </c>
      <c r="M474" s="154" t="s">
        <v>11584</v>
      </c>
    </row>
    <row r="475" spans="1:13" x14ac:dyDescent="0.25">
      <c r="A475" s="175" t="s">
        <v>11893</v>
      </c>
      <c r="B475" s="154" t="s">
        <v>11860</v>
      </c>
      <c r="C475" s="145">
        <v>4004</v>
      </c>
      <c r="D475" s="145" t="s">
        <v>12064</v>
      </c>
      <c r="E475" s="145" t="s">
        <v>12066</v>
      </c>
      <c r="F475" s="195" t="s">
        <v>12024</v>
      </c>
      <c r="G475" s="163" t="s">
        <v>804</v>
      </c>
      <c r="H475" s="147" t="s">
        <v>14</v>
      </c>
      <c r="I475" s="15" t="s">
        <v>11402</v>
      </c>
      <c r="J475" s="147" t="s">
        <v>11401</v>
      </c>
      <c r="K475" s="37" t="s">
        <v>11583</v>
      </c>
      <c r="L475" s="153">
        <v>9.8000000000000007</v>
      </c>
      <c r="M475" s="154" t="s">
        <v>11584</v>
      </c>
    </row>
    <row r="476" spans="1:13" x14ac:dyDescent="0.25">
      <c r="A476" s="175" t="s">
        <v>11893</v>
      </c>
      <c r="B476" s="154" t="s">
        <v>11860</v>
      </c>
      <c r="C476" s="145">
        <v>4070</v>
      </c>
      <c r="D476" s="145">
        <v>12183770</v>
      </c>
      <c r="E476" s="145" t="s">
        <v>12066</v>
      </c>
      <c r="F476" s="195" t="s">
        <v>12025</v>
      </c>
      <c r="G476" s="163" t="s">
        <v>804</v>
      </c>
      <c r="H476" s="147" t="s">
        <v>14</v>
      </c>
      <c r="I476" s="15" t="s">
        <v>11402</v>
      </c>
      <c r="J476" s="147" t="s">
        <v>11401</v>
      </c>
      <c r="K476" s="37" t="s">
        <v>11583</v>
      </c>
      <c r="L476" s="153">
        <v>9.8000000000000007</v>
      </c>
      <c r="M476" s="154" t="s">
        <v>11584</v>
      </c>
    </row>
    <row r="477" spans="1:13" x14ac:dyDescent="0.25">
      <c r="A477" s="175" t="s">
        <v>11893</v>
      </c>
      <c r="B477" s="154" t="s">
        <v>11860</v>
      </c>
      <c r="C477" s="145">
        <v>4085</v>
      </c>
      <c r="D477" s="145">
        <v>12183770</v>
      </c>
      <c r="E477" s="145" t="s">
        <v>12066</v>
      </c>
      <c r="F477" s="195" t="s">
        <v>12026</v>
      </c>
      <c r="G477" s="163" t="s">
        <v>804</v>
      </c>
      <c r="H477" s="147" t="s">
        <v>14</v>
      </c>
      <c r="I477" s="15" t="s">
        <v>11402</v>
      </c>
      <c r="J477" s="147" t="s">
        <v>11401</v>
      </c>
      <c r="K477" s="37" t="s">
        <v>11583</v>
      </c>
      <c r="L477" s="153">
        <v>9.8000000000000007</v>
      </c>
      <c r="M477" s="154" t="s">
        <v>11584</v>
      </c>
    </row>
    <row r="478" spans="1:13" x14ac:dyDescent="0.25">
      <c r="A478" s="175" t="s">
        <v>11893</v>
      </c>
      <c r="B478" s="154" t="s">
        <v>11860</v>
      </c>
      <c r="C478" s="145">
        <v>4087</v>
      </c>
      <c r="D478" s="145">
        <v>12183770</v>
      </c>
      <c r="E478" s="145" t="s">
        <v>12066</v>
      </c>
      <c r="F478" s="195" t="s">
        <v>12075</v>
      </c>
      <c r="G478" s="163" t="s">
        <v>804</v>
      </c>
      <c r="H478" s="147" t="s">
        <v>14</v>
      </c>
      <c r="I478" s="15" t="s">
        <v>11402</v>
      </c>
      <c r="J478" s="147" t="s">
        <v>11401</v>
      </c>
      <c r="K478" s="37" t="s">
        <v>11583</v>
      </c>
      <c r="L478" s="153">
        <v>9.8000000000000007</v>
      </c>
      <c r="M478" s="154" t="s">
        <v>11584</v>
      </c>
    </row>
    <row r="479" spans="1:13" x14ac:dyDescent="0.25">
      <c r="A479" s="175" t="s">
        <v>11893</v>
      </c>
      <c r="B479" s="154" t="s">
        <v>11860</v>
      </c>
      <c r="C479" s="145">
        <v>4301</v>
      </c>
      <c r="D479" s="145">
        <v>12183770</v>
      </c>
      <c r="E479" s="145" t="s">
        <v>12066</v>
      </c>
      <c r="F479" s="195" t="s">
        <v>12027</v>
      </c>
      <c r="G479" s="163" t="s">
        <v>804</v>
      </c>
      <c r="H479" s="147" t="s">
        <v>14</v>
      </c>
      <c r="I479" s="15" t="s">
        <v>11402</v>
      </c>
      <c r="J479" s="147" t="s">
        <v>11401</v>
      </c>
      <c r="K479" s="37" t="s">
        <v>11583</v>
      </c>
      <c r="L479" s="153">
        <v>9.8000000000000007</v>
      </c>
      <c r="M479" s="154" t="s">
        <v>11584</v>
      </c>
    </row>
    <row r="480" spans="1:13" x14ac:dyDescent="0.25">
      <c r="A480" s="175" t="s">
        <v>11893</v>
      </c>
      <c r="B480" s="154" t="s">
        <v>11860</v>
      </c>
      <c r="C480" s="145">
        <v>4304</v>
      </c>
      <c r="D480" s="145">
        <v>12183770</v>
      </c>
      <c r="E480" s="145" t="s">
        <v>12066</v>
      </c>
      <c r="F480" s="195" t="s">
        <v>12028</v>
      </c>
      <c r="G480" s="163" t="s">
        <v>804</v>
      </c>
      <c r="H480" s="147" t="s">
        <v>14</v>
      </c>
      <c r="I480" s="15" t="s">
        <v>11402</v>
      </c>
      <c r="J480" s="147" t="s">
        <v>11401</v>
      </c>
      <c r="K480" s="37" t="s">
        <v>11583</v>
      </c>
      <c r="L480" s="153">
        <v>9.8000000000000007</v>
      </c>
      <c r="M480" s="154" t="s">
        <v>11584</v>
      </c>
    </row>
    <row r="481" spans="1:13" x14ac:dyDescent="0.25">
      <c r="A481" s="175" t="s">
        <v>11893</v>
      </c>
      <c r="B481" s="154" t="s">
        <v>11860</v>
      </c>
      <c r="C481" s="145" t="s">
        <v>12019</v>
      </c>
      <c r="D481" s="145">
        <v>12183770</v>
      </c>
      <c r="E481" s="147" t="s">
        <v>12065</v>
      </c>
      <c r="F481" s="195" t="s">
        <v>12029</v>
      </c>
      <c r="G481" s="163" t="s">
        <v>804</v>
      </c>
      <c r="H481" s="147" t="s">
        <v>14</v>
      </c>
      <c r="I481" s="15" t="s">
        <v>11402</v>
      </c>
      <c r="J481" s="147" t="s">
        <v>11401</v>
      </c>
      <c r="K481" s="37" t="s">
        <v>11583</v>
      </c>
      <c r="L481" s="153">
        <v>9.8000000000000007</v>
      </c>
      <c r="M481" s="154" t="s">
        <v>11584</v>
      </c>
    </row>
    <row r="482" spans="1:13" x14ac:dyDescent="0.25">
      <c r="A482" s="175" t="s">
        <v>11893</v>
      </c>
      <c r="B482" s="154" t="s">
        <v>11860</v>
      </c>
      <c r="C482" s="145" t="s">
        <v>12020</v>
      </c>
      <c r="D482" s="145">
        <v>12183770</v>
      </c>
      <c r="E482" s="147" t="s">
        <v>12065</v>
      </c>
      <c r="F482" s="195" t="s">
        <v>12030</v>
      </c>
      <c r="G482" s="163" t="s">
        <v>804</v>
      </c>
      <c r="H482" s="147" t="s">
        <v>14</v>
      </c>
      <c r="I482" s="15" t="s">
        <v>11402</v>
      </c>
      <c r="J482" s="147" t="s">
        <v>11401</v>
      </c>
      <c r="K482" s="37" t="s">
        <v>11583</v>
      </c>
      <c r="L482" s="153">
        <v>9.8000000000000007</v>
      </c>
      <c r="M482" s="154" t="s">
        <v>11584</v>
      </c>
    </row>
    <row r="483" spans="1:13" x14ac:dyDescent="0.25">
      <c r="A483" s="175" t="s">
        <v>11893</v>
      </c>
      <c r="B483" s="154" t="s">
        <v>11860</v>
      </c>
      <c r="C483" s="145" t="s">
        <v>12021</v>
      </c>
      <c r="D483" s="145">
        <v>12183770</v>
      </c>
      <c r="E483" s="147" t="s">
        <v>12065</v>
      </c>
      <c r="F483" s="195" t="s">
        <v>12031</v>
      </c>
      <c r="G483" s="163" t="s">
        <v>804</v>
      </c>
      <c r="H483" s="147" t="s">
        <v>14</v>
      </c>
      <c r="I483" s="15" t="s">
        <v>11402</v>
      </c>
      <c r="J483" s="147" t="s">
        <v>11401</v>
      </c>
      <c r="K483" s="37" t="s">
        <v>11583</v>
      </c>
      <c r="L483" s="153">
        <v>9.8000000000000007</v>
      </c>
      <c r="M483" s="154" t="s">
        <v>11584</v>
      </c>
    </row>
    <row r="484" spans="1:13" x14ac:dyDescent="0.25">
      <c r="A484" s="175" t="s">
        <v>11893</v>
      </c>
      <c r="B484" s="154" t="s">
        <v>11860</v>
      </c>
      <c r="C484" s="145">
        <v>4310</v>
      </c>
      <c r="D484" s="145">
        <v>12183770</v>
      </c>
      <c r="E484" s="145" t="s">
        <v>12066</v>
      </c>
      <c r="F484" s="195" t="s">
        <v>12074</v>
      </c>
      <c r="G484" s="163" t="s">
        <v>804</v>
      </c>
      <c r="H484" s="147" t="s">
        <v>14</v>
      </c>
      <c r="I484" s="15" t="s">
        <v>11402</v>
      </c>
      <c r="J484" s="147" t="s">
        <v>11401</v>
      </c>
      <c r="K484" s="37" t="s">
        <v>11583</v>
      </c>
      <c r="L484" s="153">
        <v>9.8000000000000007</v>
      </c>
      <c r="M484" s="154" t="s">
        <v>11584</v>
      </c>
    </row>
    <row r="485" spans="1:13" x14ac:dyDescent="0.25">
      <c r="A485" s="175" t="s">
        <v>11893</v>
      </c>
      <c r="B485" s="154" t="s">
        <v>11860</v>
      </c>
      <c r="C485" s="145" t="s">
        <v>12044</v>
      </c>
      <c r="D485" s="145">
        <v>12183770</v>
      </c>
      <c r="E485" s="147" t="s">
        <v>12065</v>
      </c>
      <c r="F485" s="40" t="s">
        <v>12043</v>
      </c>
      <c r="G485" s="163" t="s">
        <v>804</v>
      </c>
      <c r="H485" s="147" t="s">
        <v>14</v>
      </c>
      <c r="I485" s="15" t="s">
        <v>11402</v>
      </c>
      <c r="J485" s="147" t="s">
        <v>11401</v>
      </c>
      <c r="K485" s="37" t="s">
        <v>11583</v>
      </c>
      <c r="L485" s="153">
        <v>9.8000000000000007</v>
      </c>
      <c r="M485" s="146"/>
    </row>
    <row r="486" spans="1:13" x14ac:dyDescent="0.25">
      <c r="A486" s="175" t="s">
        <v>12032</v>
      </c>
      <c r="B486" s="154" t="s">
        <v>12033</v>
      </c>
      <c r="C486" s="145" t="s">
        <v>12163</v>
      </c>
      <c r="D486" s="145" t="s">
        <v>12163</v>
      </c>
      <c r="E486" s="145" t="s">
        <v>12066</v>
      </c>
      <c r="F486" s="195" t="s">
        <v>12034</v>
      </c>
      <c r="G486" s="163" t="s">
        <v>64</v>
      </c>
      <c r="H486" s="147" t="s">
        <v>55</v>
      </c>
      <c r="I486" s="15" t="s">
        <v>65</v>
      </c>
      <c r="J486" s="147" t="s">
        <v>12</v>
      </c>
      <c r="K486" s="37" t="s">
        <v>11583</v>
      </c>
      <c r="L486" s="153">
        <v>4.9000000000000004</v>
      </c>
      <c r="M486" s="154" t="s">
        <v>11584</v>
      </c>
    </row>
    <row r="487" spans="1:13" x14ac:dyDescent="0.25">
      <c r="A487" s="175" t="s">
        <v>12032</v>
      </c>
      <c r="B487" s="154" t="s">
        <v>12033</v>
      </c>
      <c r="C487" s="145" t="s">
        <v>12163</v>
      </c>
      <c r="D487" s="145" t="s">
        <v>12163</v>
      </c>
      <c r="E487" s="145" t="s">
        <v>12066</v>
      </c>
      <c r="F487" s="195" t="s">
        <v>12034</v>
      </c>
      <c r="G487" s="163" t="s">
        <v>64</v>
      </c>
      <c r="H487" s="147" t="s">
        <v>55</v>
      </c>
      <c r="I487" s="15" t="s">
        <v>12035</v>
      </c>
      <c r="J487" s="147" t="s">
        <v>12</v>
      </c>
      <c r="K487" s="37" t="s">
        <v>11583</v>
      </c>
      <c r="L487" s="153">
        <v>1.9</v>
      </c>
      <c r="M487" s="154" t="s">
        <v>11584</v>
      </c>
    </row>
    <row r="488" spans="1:13" x14ac:dyDescent="0.25">
      <c r="A488" s="175" t="s">
        <v>12032</v>
      </c>
      <c r="B488" s="154" t="s">
        <v>12033</v>
      </c>
      <c r="C488" s="145" t="s">
        <v>12163</v>
      </c>
      <c r="D488" s="145" t="s">
        <v>12163</v>
      </c>
      <c r="E488" s="145" t="s">
        <v>12066</v>
      </c>
      <c r="F488" s="195" t="s">
        <v>12034</v>
      </c>
      <c r="G488" s="163" t="s">
        <v>64</v>
      </c>
      <c r="H488" s="147" t="s">
        <v>55</v>
      </c>
      <c r="I488" s="15" t="s">
        <v>67</v>
      </c>
      <c r="J488" s="147" t="s">
        <v>12</v>
      </c>
      <c r="K488" s="37" t="s">
        <v>11583</v>
      </c>
      <c r="L488" s="153">
        <v>3.05</v>
      </c>
      <c r="M488" s="154" t="s">
        <v>11584</v>
      </c>
    </row>
    <row r="489" spans="1:13" x14ac:dyDescent="0.25">
      <c r="A489" s="175" t="s">
        <v>12032</v>
      </c>
      <c r="B489" s="154" t="s">
        <v>12033</v>
      </c>
      <c r="C489" s="145" t="s">
        <v>12163</v>
      </c>
      <c r="D489" s="145" t="s">
        <v>12163</v>
      </c>
      <c r="E489" s="145" t="s">
        <v>12066</v>
      </c>
      <c r="F489" s="195" t="s">
        <v>12034</v>
      </c>
      <c r="G489" s="163" t="s">
        <v>64</v>
      </c>
      <c r="H489" s="147" t="s">
        <v>55</v>
      </c>
      <c r="I489" s="15" t="s">
        <v>68</v>
      </c>
      <c r="J489" s="147" t="s">
        <v>12</v>
      </c>
      <c r="K489" s="37" t="s">
        <v>11583</v>
      </c>
      <c r="L489" s="153">
        <v>3.95</v>
      </c>
      <c r="M489" s="154" t="s">
        <v>11584</v>
      </c>
    </row>
    <row r="490" spans="1:13" x14ac:dyDescent="0.25">
      <c r="A490" s="175" t="s">
        <v>12167</v>
      </c>
      <c r="B490" s="154" t="s">
        <v>12036</v>
      </c>
      <c r="C490" s="145">
        <v>2420</v>
      </c>
      <c r="D490" s="145">
        <v>12197370</v>
      </c>
      <c r="E490" s="145" t="s">
        <v>12066</v>
      </c>
      <c r="F490" s="195" t="s">
        <v>12037</v>
      </c>
      <c r="G490" s="163" t="s">
        <v>11459</v>
      </c>
      <c r="H490" s="147" t="s">
        <v>14</v>
      </c>
      <c r="I490" s="15" t="s">
        <v>11516</v>
      </c>
      <c r="J490" s="147" t="s">
        <v>11401</v>
      </c>
      <c r="K490" s="37" t="s">
        <v>12004</v>
      </c>
      <c r="L490" s="153">
        <v>5.8</v>
      </c>
      <c r="M490" s="154" t="s">
        <v>11584</v>
      </c>
    </row>
    <row r="491" spans="1:13" x14ac:dyDescent="0.25">
      <c r="A491" s="175" t="s">
        <v>12167</v>
      </c>
      <c r="B491" s="154" t="s">
        <v>12036</v>
      </c>
      <c r="C491" s="145">
        <v>2421</v>
      </c>
      <c r="D491" s="145" t="s">
        <v>12046</v>
      </c>
      <c r="E491" s="145" t="s">
        <v>12066</v>
      </c>
      <c r="F491" s="195" t="s">
        <v>12038</v>
      </c>
      <c r="G491" s="163" t="s">
        <v>11459</v>
      </c>
      <c r="H491" s="147" t="s">
        <v>14</v>
      </c>
      <c r="I491" s="15" t="s">
        <v>11516</v>
      </c>
      <c r="J491" s="147" t="s">
        <v>11401</v>
      </c>
      <c r="K491" s="37" t="s">
        <v>12004</v>
      </c>
      <c r="L491" s="153">
        <v>5.8</v>
      </c>
      <c r="M491" s="154" t="s">
        <v>11584</v>
      </c>
    </row>
    <row r="492" spans="1:13" x14ac:dyDescent="0.25">
      <c r="A492" s="175" t="s">
        <v>12167</v>
      </c>
      <c r="B492" s="154" t="s">
        <v>12036</v>
      </c>
      <c r="C492" s="145">
        <v>2424</v>
      </c>
      <c r="D492" s="145" t="s">
        <v>12046</v>
      </c>
      <c r="E492" s="145" t="s">
        <v>12066</v>
      </c>
      <c r="F492" s="195" t="s">
        <v>12039</v>
      </c>
      <c r="G492" s="163" t="s">
        <v>11459</v>
      </c>
      <c r="H492" s="147" t="s">
        <v>14</v>
      </c>
      <c r="I492" s="15" t="s">
        <v>11516</v>
      </c>
      <c r="J492" s="147" t="s">
        <v>11401</v>
      </c>
      <c r="K492" s="37" t="s">
        <v>12004</v>
      </c>
      <c r="L492" s="153">
        <v>5.8</v>
      </c>
      <c r="M492" s="154" t="s">
        <v>11584</v>
      </c>
    </row>
    <row r="493" spans="1:13" x14ac:dyDescent="0.25">
      <c r="A493" s="15"/>
      <c r="B493" s="17"/>
      <c r="C493" s="145"/>
      <c r="D493" s="145"/>
      <c r="E493" s="145"/>
      <c r="F493" s="40"/>
      <c r="G493" s="15"/>
      <c r="H493" s="17"/>
      <c r="I493" s="15"/>
      <c r="J493" s="15"/>
      <c r="K493" s="37"/>
      <c r="L493" s="37"/>
      <c r="M493" s="146"/>
    </row>
    <row r="494" spans="1:13" x14ac:dyDescent="0.25">
      <c r="A494" s="15"/>
      <c r="B494" s="17"/>
      <c r="C494" s="145"/>
      <c r="D494" s="145"/>
      <c r="E494" s="145"/>
      <c r="F494" s="40"/>
      <c r="G494" s="15"/>
      <c r="H494" s="17"/>
      <c r="I494" s="15"/>
      <c r="J494" s="15"/>
      <c r="K494" s="37"/>
      <c r="L494" s="37"/>
    </row>
    <row r="495" spans="1:13" x14ac:dyDescent="0.25">
      <c r="A495" s="15"/>
      <c r="B495" s="17"/>
      <c r="C495" s="145"/>
      <c r="D495" s="145"/>
      <c r="E495" s="145"/>
      <c r="F495" s="40"/>
      <c r="G495" s="15"/>
      <c r="H495" s="17"/>
      <c r="I495" s="15"/>
      <c r="J495" s="15"/>
      <c r="K495" s="37"/>
      <c r="L495" s="37"/>
      <c r="M495" s="146"/>
    </row>
    <row r="496" spans="1:13" x14ac:dyDescent="0.25">
      <c r="A496" s="15"/>
      <c r="B496" s="17"/>
      <c r="C496" s="145"/>
      <c r="D496" s="145"/>
      <c r="E496" s="145"/>
      <c r="F496" s="40"/>
      <c r="G496" s="15"/>
      <c r="H496" s="17"/>
      <c r="I496" s="15"/>
      <c r="J496" s="15"/>
      <c r="K496" s="37"/>
      <c r="L496" s="37"/>
      <c r="M496" s="146"/>
    </row>
    <row r="497" spans="1:13" x14ac:dyDescent="0.25">
      <c r="A497" s="15"/>
      <c r="B497" s="17"/>
      <c r="C497" s="145"/>
      <c r="D497" s="145"/>
      <c r="E497" s="145"/>
      <c r="F497" s="40"/>
      <c r="G497" s="15"/>
      <c r="H497" s="17"/>
      <c r="I497" s="15"/>
      <c r="J497" s="15"/>
      <c r="K497" s="37"/>
      <c r="L497" s="37"/>
      <c r="M497" s="146"/>
    </row>
    <row r="498" spans="1:13" x14ac:dyDescent="0.25">
      <c r="A498" s="15"/>
      <c r="B498" s="17"/>
      <c r="C498" s="145"/>
      <c r="D498" s="145"/>
      <c r="E498" s="145"/>
      <c r="F498" s="40"/>
      <c r="G498" s="15"/>
      <c r="H498" s="17"/>
      <c r="I498" s="15"/>
      <c r="J498" s="15"/>
      <c r="K498" s="37"/>
      <c r="L498" s="37"/>
      <c r="M498" s="146"/>
    </row>
    <row r="499" spans="1:13" x14ac:dyDescent="0.25">
      <c r="A499" s="15"/>
      <c r="B499" s="17"/>
      <c r="C499" s="145"/>
      <c r="D499" s="145"/>
      <c r="E499" s="145"/>
      <c r="F499" s="40"/>
      <c r="G499" s="15"/>
      <c r="H499" s="17"/>
      <c r="I499" s="15"/>
      <c r="J499" s="15"/>
      <c r="K499" s="37"/>
      <c r="L499" s="37"/>
      <c r="M499" s="146"/>
    </row>
    <row r="500" spans="1:13" x14ac:dyDescent="0.25">
      <c r="A500" s="15"/>
      <c r="B500" s="17"/>
      <c r="C500" s="145"/>
      <c r="D500" s="145"/>
      <c r="E500" s="145"/>
      <c r="F500" s="40"/>
      <c r="G500" s="15"/>
      <c r="H500" s="17"/>
      <c r="I500" s="15"/>
      <c r="J500" s="15"/>
      <c r="K500" s="37"/>
      <c r="L500" s="37"/>
      <c r="M500" s="146"/>
    </row>
    <row r="501" spans="1:13" x14ac:dyDescent="0.25">
      <c r="A501" s="15"/>
      <c r="B501" s="17"/>
      <c r="C501" s="145"/>
      <c r="D501" s="145"/>
      <c r="E501" s="145"/>
      <c r="F501" s="40"/>
      <c r="G501" s="15"/>
      <c r="H501" s="17"/>
      <c r="I501" s="15"/>
      <c r="J501" s="15"/>
      <c r="K501" s="37"/>
      <c r="L501" s="37"/>
      <c r="M501" s="146"/>
    </row>
    <row r="502" spans="1:13" x14ac:dyDescent="0.25">
      <c r="A502" s="15"/>
      <c r="B502" s="17"/>
      <c r="C502" s="145"/>
      <c r="D502" s="145"/>
      <c r="E502" s="145"/>
      <c r="F502" s="40"/>
      <c r="G502" s="15"/>
      <c r="H502" s="17"/>
      <c r="I502" s="15"/>
      <c r="J502" s="15"/>
      <c r="K502" s="37"/>
      <c r="L502" s="37"/>
      <c r="M502" s="146"/>
    </row>
    <row r="503" spans="1:13" x14ac:dyDescent="0.25">
      <c r="A503" s="15"/>
      <c r="B503" s="17"/>
      <c r="C503" s="145"/>
      <c r="D503" s="145"/>
      <c r="E503" s="145"/>
      <c r="F503" s="40"/>
      <c r="G503" s="15"/>
      <c r="H503" s="17"/>
      <c r="I503" s="15"/>
      <c r="J503" s="15"/>
      <c r="K503" s="37"/>
      <c r="L503" s="37"/>
      <c r="M503" s="146"/>
    </row>
    <row r="504" spans="1:13" x14ac:dyDescent="0.25">
      <c r="A504" s="15"/>
      <c r="B504" s="17"/>
      <c r="C504" s="145"/>
      <c r="D504" s="145"/>
      <c r="E504" s="145"/>
      <c r="F504" s="40"/>
      <c r="G504" s="15"/>
      <c r="H504" s="17"/>
      <c r="I504" s="15"/>
      <c r="J504" s="15"/>
      <c r="K504" s="37"/>
      <c r="L504" s="37"/>
      <c r="M504" s="146"/>
    </row>
    <row r="505" spans="1:13" x14ac:dyDescent="0.25">
      <c r="A505" s="15"/>
      <c r="B505" s="17"/>
      <c r="C505" s="145"/>
      <c r="D505" s="145"/>
      <c r="E505" s="145"/>
      <c r="F505" s="40"/>
      <c r="G505" s="15"/>
      <c r="H505" s="17"/>
      <c r="I505" s="15"/>
      <c r="J505" s="15"/>
      <c r="K505" s="37"/>
      <c r="L505" s="37"/>
      <c r="M505" s="146"/>
    </row>
    <row r="506" spans="1:13" x14ac:dyDescent="0.25">
      <c r="A506" s="15"/>
      <c r="B506" s="17"/>
      <c r="C506" s="145"/>
      <c r="D506" s="145"/>
      <c r="E506" s="145"/>
      <c r="F506" s="40"/>
      <c r="G506" s="15"/>
      <c r="H506" s="17"/>
      <c r="I506" s="15"/>
      <c r="J506" s="15"/>
      <c r="K506" s="37"/>
      <c r="L506" s="37"/>
      <c r="M506" s="146"/>
    </row>
    <row r="507" spans="1:13" x14ac:dyDescent="0.25">
      <c r="A507" s="15"/>
      <c r="B507" s="17"/>
      <c r="C507" s="145"/>
      <c r="D507" s="145"/>
      <c r="E507" s="145"/>
      <c r="F507" s="40"/>
      <c r="G507" s="15"/>
      <c r="H507" s="17"/>
      <c r="I507" s="15"/>
      <c r="J507" s="15"/>
      <c r="K507" s="37"/>
      <c r="L507" s="37"/>
      <c r="M507" s="146"/>
    </row>
    <row r="508" spans="1:13" x14ac:dyDescent="0.25">
      <c r="A508" s="15"/>
      <c r="B508" s="17"/>
      <c r="C508" s="145"/>
      <c r="D508" s="145"/>
      <c r="E508" s="145"/>
      <c r="F508" s="40"/>
      <c r="G508" s="15"/>
      <c r="H508" s="17"/>
      <c r="I508" s="15"/>
      <c r="J508" s="15"/>
      <c r="K508" s="37"/>
      <c r="L508" s="37"/>
      <c r="M508" s="146"/>
    </row>
    <row r="509" spans="1:13" x14ac:dyDescent="0.25">
      <c r="A509" s="15"/>
      <c r="B509" s="17"/>
      <c r="C509" s="145"/>
      <c r="D509" s="145"/>
      <c r="E509" s="145"/>
      <c r="F509" s="40"/>
      <c r="G509" s="15"/>
      <c r="H509" s="17"/>
      <c r="I509" s="15"/>
      <c r="J509" s="15"/>
      <c r="K509" s="37"/>
      <c r="L509" s="37"/>
      <c r="M509" s="146"/>
    </row>
    <row r="510" spans="1:13" x14ac:dyDescent="0.25">
      <c r="A510" s="15"/>
      <c r="B510" s="17"/>
      <c r="C510" s="145"/>
      <c r="D510" s="145"/>
      <c r="E510" s="145"/>
      <c r="F510" s="40"/>
      <c r="G510" s="15"/>
      <c r="H510" s="17"/>
      <c r="I510" s="15"/>
      <c r="J510" s="15"/>
      <c r="K510" s="37"/>
      <c r="L510" s="37"/>
      <c r="M510" s="146"/>
    </row>
    <row r="511" spans="1:13" x14ac:dyDescent="0.25">
      <c r="A511" s="15"/>
      <c r="B511" s="17"/>
      <c r="C511" s="145"/>
      <c r="D511" s="145"/>
      <c r="E511" s="145"/>
      <c r="F511" s="40"/>
      <c r="G511" s="15"/>
      <c r="H511" s="17"/>
      <c r="I511" s="15"/>
      <c r="J511" s="15"/>
      <c r="K511" s="37"/>
      <c r="L511" s="37"/>
      <c r="M511" s="146"/>
    </row>
    <row r="512" spans="1:13" x14ac:dyDescent="0.25">
      <c r="A512" s="15"/>
      <c r="B512" s="17"/>
      <c r="C512" s="145"/>
      <c r="D512" s="145"/>
      <c r="E512" s="145"/>
      <c r="F512" s="40"/>
      <c r="G512" s="15"/>
      <c r="H512" s="17"/>
      <c r="I512" s="15"/>
      <c r="J512" s="15"/>
      <c r="K512" s="37"/>
      <c r="L512" s="37"/>
      <c r="M512" s="146"/>
    </row>
    <row r="513" spans="1:13" x14ac:dyDescent="0.25">
      <c r="A513" s="15"/>
      <c r="B513" s="17"/>
      <c r="C513" s="145"/>
      <c r="D513" s="145"/>
      <c r="E513" s="145"/>
      <c r="F513" s="40"/>
      <c r="G513" s="15"/>
      <c r="H513" s="17"/>
      <c r="I513" s="15"/>
      <c r="J513" s="15"/>
      <c r="K513" s="37"/>
      <c r="L513" s="37"/>
      <c r="M513" s="146"/>
    </row>
    <row r="514" spans="1:13" x14ac:dyDescent="0.25">
      <c r="A514" s="15"/>
      <c r="B514" s="17"/>
      <c r="C514" s="145"/>
      <c r="D514" s="145"/>
      <c r="E514" s="145"/>
      <c r="F514" s="40"/>
      <c r="G514" s="15"/>
      <c r="H514" s="17"/>
      <c r="I514" s="15"/>
      <c r="J514" s="15"/>
      <c r="K514" s="37"/>
      <c r="L514" s="37"/>
      <c r="M514" s="146"/>
    </row>
    <row r="515" spans="1:13" x14ac:dyDescent="0.25">
      <c r="A515" s="15"/>
      <c r="B515" s="17"/>
      <c r="C515" s="145"/>
      <c r="D515" s="145"/>
      <c r="E515" s="145"/>
      <c r="F515" s="40"/>
      <c r="G515" s="15"/>
      <c r="H515" s="17"/>
      <c r="I515" s="15"/>
      <c r="J515" s="15"/>
      <c r="K515" s="37"/>
      <c r="L515" s="37"/>
      <c r="M515" s="146"/>
    </row>
    <row r="516" spans="1:13" x14ac:dyDescent="0.25">
      <c r="A516" s="15"/>
      <c r="B516" s="17"/>
      <c r="C516" s="145"/>
      <c r="D516" s="145"/>
      <c r="E516" s="145"/>
      <c r="F516" s="40"/>
      <c r="G516" s="15"/>
      <c r="H516" s="17"/>
      <c r="I516" s="15"/>
      <c r="J516" s="15"/>
      <c r="K516" s="37"/>
      <c r="L516" s="37"/>
      <c r="M516" s="146"/>
    </row>
    <row r="517" spans="1:13" x14ac:dyDescent="0.25">
      <c r="A517" s="15"/>
      <c r="B517" s="17"/>
      <c r="C517" s="145"/>
      <c r="D517" s="145"/>
      <c r="E517" s="145"/>
      <c r="F517" s="40"/>
      <c r="G517" s="15"/>
      <c r="H517" s="17"/>
      <c r="I517" s="15"/>
      <c r="J517" s="15"/>
      <c r="K517" s="37"/>
      <c r="L517" s="37"/>
      <c r="M517" s="146"/>
    </row>
    <row r="518" spans="1:13" x14ac:dyDescent="0.25">
      <c r="A518" s="15"/>
      <c r="B518" s="17"/>
      <c r="C518" s="145"/>
      <c r="D518" s="145"/>
      <c r="E518" s="145"/>
      <c r="F518" s="40"/>
      <c r="G518" s="15"/>
      <c r="H518" s="17"/>
      <c r="I518" s="15"/>
      <c r="J518" s="15"/>
      <c r="K518" s="37"/>
      <c r="L518" s="37"/>
      <c r="M518" s="146"/>
    </row>
    <row r="519" spans="1:13" x14ac:dyDescent="0.25">
      <c r="A519" s="15"/>
      <c r="B519" s="17"/>
      <c r="C519" s="145"/>
      <c r="D519" s="145"/>
      <c r="E519" s="145"/>
      <c r="F519" s="40"/>
      <c r="G519" s="15"/>
      <c r="H519" s="17"/>
      <c r="I519" s="15"/>
      <c r="J519" s="15"/>
      <c r="K519" s="37"/>
      <c r="L519" s="37"/>
      <c r="M519" s="146"/>
    </row>
    <row r="520" spans="1:13" x14ac:dyDescent="0.25">
      <c r="A520" s="15"/>
      <c r="B520" s="17"/>
      <c r="C520" s="145"/>
      <c r="D520" s="145"/>
      <c r="E520" s="145"/>
      <c r="F520" s="40"/>
      <c r="G520" s="15"/>
      <c r="H520" s="17"/>
      <c r="I520" s="15"/>
      <c r="J520" s="15"/>
      <c r="K520" s="37"/>
      <c r="L520" s="37"/>
      <c r="M520" s="146"/>
    </row>
    <row r="521" spans="1:13" x14ac:dyDescent="0.25">
      <c r="A521" s="15"/>
      <c r="B521" s="17"/>
      <c r="C521" s="145"/>
      <c r="D521" s="145"/>
      <c r="E521" s="145"/>
      <c r="F521" s="40"/>
      <c r="G521" s="15"/>
      <c r="H521" s="17"/>
      <c r="I521" s="15"/>
      <c r="J521" s="15"/>
      <c r="K521" s="37"/>
      <c r="L521" s="37"/>
      <c r="M521" s="146"/>
    </row>
    <row r="522" spans="1:13" x14ac:dyDescent="0.25">
      <c r="A522" s="15"/>
      <c r="B522" s="17"/>
      <c r="C522" s="145"/>
      <c r="D522" s="145"/>
      <c r="E522" s="145"/>
      <c r="F522" s="40"/>
      <c r="G522" s="15"/>
      <c r="H522" s="17"/>
      <c r="I522" s="15"/>
      <c r="J522" s="15"/>
      <c r="K522" s="37"/>
      <c r="L522" s="37"/>
      <c r="M522" s="146"/>
    </row>
    <row r="523" spans="1:13" x14ac:dyDescent="0.25">
      <c r="A523" s="15"/>
      <c r="B523" s="17"/>
      <c r="C523" s="145"/>
      <c r="D523" s="145"/>
      <c r="E523" s="145"/>
      <c r="F523" s="40"/>
      <c r="G523" s="15"/>
      <c r="H523" s="17"/>
      <c r="I523" s="15"/>
      <c r="J523" s="15"/>
      <c r="K523" s="37"/>
      <c r="L523" s="37"/>
      <c r="M523" s="146"/>
    </row>
    <row r="524" spans="1:13" x14ac:dyDescent="0.25">
      <c r="A524" s="15"/>
      <c r="B524" s="17"/>
      <c r="C524" s="145"/>
      <c r="D524" s="145"/>
      <c r="E524" s="145"/>
      <c r="F524" s="40"/>
      <c r="G524" s="15"/>
      <c r="H524" s="17"/>
      <c r="I524" s="15"/>
      <c r="J524" s="15"/>
      <c r="K524" s="37"/>
      <c r="L524" s="37"/>
      <c r="M524" s="146"/>
    </row>
    <row r="525" spans="1:13" x14ac:dyDescent="0.25">
      <c r="A525" s="15"/>
      <c r="B525" s="17"/>
      <c r="C525" s="145"/>
      <c r="D525" s="145"/>
      <c r="E525" s="145"/>
      <c r="F525" s="40"/>
      <c r="G525" s="15"/>
      <c r="H525" s="17"/>
      <c r="I525" s="15"/>
      <c r="J525" s="15"/>
      <c r="K525" s="37"/>
      <c r="L525" s="37"/>
      <c r="M525" s="146"/>
    </row>
    <row r="526" spans="1:13" x14ac:dyDescent="0.25">
      <c r="A526" s="15"/>
      <c r="B526" s="17"/>
      <c r="C526" s="145"/>
      <c r="D526" s="145"/>
      <c r="E526" s="145"/>
      <c r="F526" s="40"/>
      <c r="G526" s="15"/>
      <c r="H526" s="17"/>
      <c r="I526" s="15"/>
      <c r="J526" s="15"/>
      <c r="K526" s="37"/>
      <c r="L526" s="37"/>
      <c r="M526" s="146"/>
    </row>
    <row r="527" spans="1:13" x14ac:dyDescent="0.25">
      <c r="A527" s="15"/>
      <c r="B527" s="17"/>
      <c r="C527" s="145"/>
      <c r="D527" s="145"/>
      <c r="E527" s="145"/>
      <c r="F527" s="40"/>
      <c r="G527" s="15"/>
      <c r="H527" s="17"/>
      <c r="I527" s="15"/>
      <c r="J527" s="15"/>
      <c r="K527" s="37"/>
      <c r="L527" s="37"/>
      <c r="M527" s="146"/>
    </row>
    <row r="528" spans="1:13" x14ac:dyDescent="0.25">
      <c r="A528" s="15"/>
      <c r="B528" s="17"/>
      <c r="C528" s="145"/>
      <c r="D528" s="145"/>
      <c r="E528" s="145"/>
      <c r="F528" s="40"/>
      <c r="G528" s="15"/>
      <c r="H528" s="17"/>
      <c r="I528" s="15"/>
      <c r="J528" s="15"/>
      <c r="K528" s="37"/>
      <c r="L528" s="37"/>
      <c r="M528" s="146"/>
    </row>
    <row r="529" spans="1:13" x14ac:dyDescent="0.25">
      <c r="A529" s="15"/>
      <c r="B529" s="17"/>
      <c r="C529" s="145"/>
      <c r="D529" s="145"/>
      <c r="E529" s="145"/>
      <c r="F529" s="40"/>
      <c r="G529" s="15"/>
      <c r="H529" s="17"/>
      <c r="I529" s="15"/>
      <c r="J529" s="15"/>
      <c r="K529" s="37"/>
      <c r="L529" s="37"/>
      <c r="M529" s="146"/>
    </row>
    <row r="530" spans="1:13" x14ac:dyDescent="0.25">
      <c r="A530" s="15"/>
      <c r="B530" s="17"/>
      <c r="C530" s="145"/>
      <c r="D530" s="145"/>
      <c r="E530" s="145"/>
      <c r="F530" s="40"/>
      <c r="G530" s="15"/>
      <c r="H530" s="17"/>
      <c r="I530" s="15"/>
      <c r="J530" s="15"/>
      <c r="K530" s="37"/>
      <c r="L530" s="37"/>
      <c r="M530" s="146"/>
    </row>
    <row r="531" spans="1:13" x14ac:dyDescent="0.25">
      <c r="A531" s="15"/>
      <c r="B531" s="17"/>
      <c r="C531" s="145"/>
      <c r="D531" s="145"/>
      <c r="E531" s="145"/>
      <c r="F531" s="40"/>
      <c r="G531" s="15"/>
      <c r="H531" s="17"/>
      <c r="I531" s="15"/>
      <c r="J531" s="15"/>
      <c r="K531" s="37"/>
      <c r="L531" s="37"/>
      <c r="M531" s="146"/>
    </row>
    <row r="532" spans="1:13" x14ac:dyDescent="0.25">
      <c r="A532" s="15"/>
      <c r="B532" s="17"/>
      <c r="C532" s="145"/>
      <c r="D532" s="145"/>
      <c r="E532" s="145"/>
      <c r="F532" s="40"/>
      <c r="G532" s="15"/>
      <c r="H532" s="17"/>
      <c r="I532" s="15"/>
      <c r="J532" s="15"/>
      <c r="K532" s="37"/>
      <c r="L532" s="37"/>
      <c r="M532" s="146"/>
    </row>
    <row r="533" spans="1:13" x14ac:dyDescent="0.25">
      <c r="A533" s="15"/>
      <c r="B533" s="17"/>
      <c r="C533" s="145"/>
      <c r="D533" s="145"/>
      <c r="E533" s="145"/>
      <c r="F533" s="40"/>
      <c r="G533" s="15"/>
      <c r="H533" s="17"/>
      <c r="I533" s="15"/>
      <c r="J533" s="15"/>
      <c r="K533" s="37"/>
      <c r="L533" s="37"/>
      <c r="M533" s="146"/>
    </row>
    <row r="534" spans="1:13" x14ac:dyDescent="0.25">
      <c r="A534" s="15"/>
      <c r="B534" s="17"/>
      <c r="C534" s="145"/>
      <c r="D534" s="145"/>
      <c r="E534" s="145"/>
      <c r="F534" s="40"/>
      <c r="G534" s="15"/>
      <c r="H534" s="17"/>
      <c r="I534" s="15"/>
      <c r="J534" s="15"/>
      <c r="K534" s="37"/>
      <c r="L534" s="37"/>
      <c r="M534" s="146"/>
    </row>
    <row r="535" spans="1:13" x14ac:dyDescent="0.25">
      <c r="A535" s="15"/>
      <c r="B535" s="17"/>
      <c r="C535" s="145"/>
      <c r="D535" s="145"/>
      <c r="E535" s="145"/>
      <c r="F535" s="40"/>
      <c r="G535" s="15"/>
      <c r="H535" s="17"/>
      <c r="I535" s="15"/>
      <c r="J535" s="15"/>
      <c r="K535" s="37"/>
      <c r="L535" s="37"/>
      <c r="M535" s="146"/>
    </row>
    <row r="536" spans="1:13" x14ac:dyDescent="0.25">
      <c r="A536" s="15"/>
      <c r="B536" s="17"/>
      <c r="C536" s="145"/>
      <c r="D536" s="145"/>
      <c r="E536" s="145"/>
      <c r="F536" s="40"/>
      <c r="G536" s="15"/>
      <c r="H536" s="17"/>
      <c r="I536" s="15"/>
      <c r="J536" s="15"/>
      <c r="K536" s="37"/>
      <c r="L536" s="37"/>
      <c r="M536" s="146"/>
    </row>
    <row r="537" spans="1:13" x14ac:dyDescent="0.25">
      <c r="A537" s="15"/>
      <c r="B537" s="17"/>
      <c r="C537" s="145"/>
      <c r="D537" s="145"/>
      <c r="E537" s="145"/>
      <c r="F537" s="40"/>
      <c r="G537" s="15"/>
      <c r="H537" s="17"/>
      <c r="I537" s="15"/>
      <c r="J537" s="15"/>
      <c r="K537" s="37"/>
      <c r="L537" s="37"/>
      <c r="M537" s="146"/>
    </row>
    <row r="538" spans="1:13" x14ac:dyDescent="0.25">
      <c r="A538" s="15"/>
      <c r="B538" s="17"/>
      <c r="C538" s="145"/>
      <c r="D538" s="145"/>
      <c r="E538" s="145"/>
      <c r="F538" s="40"/>
      <c r="G538" s="15"/>
      <c r="H538" s="17"/>
      <c r="I538" s="15"/>
      <c r="J538" s="15"/>
      <c r="K538" s="37"/>
      <c r="L538" s="37"/>
      <c r="M538" s="146"/>
    </row>
    <row r="539" spans="1:13" x14ac:dyDescent="0.25">
      <c r="A539" s="15"/>
      <c r="B539" s="17"/>
      <c r="C539" s="145"/>
      <c r="D539" s="145"/>
      <c r="E539" s="145"/>
      <c r="F539" s="40"/>
      <c r="G539" s="15"/>
      <c r="H539" s="17"/>
      <c r="I539" s="15"/>
      <c r="J539" s="15"/>
      <c r="K539" s="37"/>
      <c r="L539" s="37"/>
      <c r="M539" s="146"/>
    </row>
    <row r="540" spans="1:13" x14ac:dyDescent="0.25">
      <c r="A540" s="15"/>
      <c r="B540" s="17"/>
      <c r="C540" s="145"/>
      <c r="D540" s="145"/>
      <c r="E540" s="145"/>
      <c r="F540" s="40"/>
      <c r="G540" s="15"/>
      <c r="H540" s="17"/>
      <c r="I540" s="15"/>
      <c r="J540" s="15"/>
      <c r="K540" s="37"/>
      <c r="L540" s="37"/>
      <c r="M540" s="146"/>
    </row>
    <row r="541" spans="1:13" x14ac:dyDescent="0.25">
      <c r="A541" s="15"/>
      <c r="B541" s="17"/>
      <c r="C541" s="145"/>
      <c r="D541" s="145"/>
      <c r="E541" s="145"/>
      <c r="F541" s="40"/>
      <c r="G541" s="15"/>
      <c r="H541" s="17"/>
      <c r="I541" s="15"/>
      <c r="J541" s="15"/>
      <c r="K541" s="37"/>
      <c r="L541" s="37"/>
      <c r="M541" s="146"/>
    </row>
    <row r="542" spans="1:13" x14ac:dyDescent="0.25">
      <c r="A542" s="15"/>
      <c r="B542" s="17"/>
      <c r="C542" s="145"/>
      <c r="D542" s="145"/>
      <c r="E542" s="145"/>
      <c r="F542" s="40"/>
      <c r="G542" s="15"/>
      <c r="H542" s="17"/>
      <c r="I542" s="15"/>
      <c r="J542" s="15"/>
      <c r="K542" s="37"/>
      <c r="L542" s="37"/>
      <c r="M542" s="146"/>
    </row>
    <row r="543" spans="1:13" x14ac:dyDescent="0.25">
      <c r="A543" s="15"/>
      <c r="B543" s="17"/>
      <c r="C543" s="145"/>
      <c r="D543" s="145"/>
      <c r="E543" s="145"/>
      <c r="F543" s="40"/>
      <c r="G543" s="15"/>
      <c r="H543" s="17"/>
      <c r="I543" s="15"/>
      <c r="J543" s="15"/>
      <c r="K543" s="37"/>
      <c r="L543" s="37"/>
      <c r="M543" s="146"/>
    </row>
    <row r="544" spans="1:13" x14ac:dyDescent="0.25">
      <c r="A544" s="15"/>
      <c r="B544" s="17"/>
      <c r="C544" s="145"/>
      <c r="D544" s="145"/>
      <c r="E544" s="145"/>
      <c r="F544" s="40"/>
      <c r="G544" s="15"/>
      <c r="H544" s="17"/>
      <c r="I544" s="15"/>
      <c r="J544" s="15"/>
      <c r="K544" s="37"/>
      <c r="L544" s="37"/>
      <c r="M544" s="146"/>
    </row>
    <row r="545" spans="1:13" x14ac:dyDescent="0.25">
      <c r="A545" s="15"/>
      <c r="B545" s="17"/>
      <c r="C545" s="145"/>
      <c r="D545" s="145"/>
      <c r="E545" s="145"/>
      <c r="F545" s="40"/>
      <c r="G545" s="15"/>
      <c r="H545" s="17"/>
      <c r="I545" s="15"/>
      <c r="J545" s="15"/>
      <c r="K545" s="37"/>
      <c r="L545" s="37"/>
      <c r="M545" s="146"/>
    </row>
    <row r="546" spans="1:13" x14ac:dyDescent="0.25">
      <c r="A546" s="15"/>
      <c r="B546" s="17"/>
      <c r="C546" s="145"/>
      <c r="D546" s="145"/>
      <c r="E546" s="145"/>
      <c r="F546" s="40"/>
      <c r="G546" s="15"/>
      <c r="H546" s="17"/>
      <c r="I546" s="15"/>
      <c r="J546" s="15"/>
      <c r="K546" s="37"/>
      <c r="L546" s="37"/>
      <c r="M546" s="146"/>
    </row>
    <row r="547" spans="1:13" x14ac:dyDescent="0.25">
      <c r="A547" s="15"/>
      <c r="B547" s="17"/>
      <c r="C547" s="145"/>
      <c r="D547" s="145"/>
      <c r="E547" s="145"/>
      <c r="F547" s="40"/>
      <c r="G547" s="15"/>
      <c r="H547" s="17"/>
      <c r="I547" s="15"/>
      <c r="J547" s="15"/>
      <c r="K547" s="37"/>
      <c r="L547" s="37"/>
      <c r="M547" s="146"/>
    </row>
    <row r="548" spans="1:13" x14ac:dyDescent="0.25">
      <c r="A548" s="15"/>
      <c r="B548" s="17"/>
      <c r="C548" s="145"/>
      <c r="D548" s="145"/>
      <c r="E548" s="145"/>
      <c r="F548" s="40"/>
      <c r="G548" s="15"/>
      <c r="H548" s="17"/>
      <c r="I548" s="15"/>
      <c r="J548" s="15"/>
      <c r="K548" s="37"/>
      <c r="L548" s="37"/>
      <c r="M548" s="146"/>
    </row>
    <row r="549" spans="1:13" x14ac:dyDescent="0.25">
      <c r="A549" s="15"/>
      <c r="B549" s="17"/>
      <c r="C549" s="145"/>
      <c r="D549" s="145"/>
      <c r="E549" s="145"/>
      <c r="F549" s="40"/>
      <c r="G549" s="15"/>
      <c r="H549" s="17"/>
      <c r="I549" s="15"/>
      <c r="J549" s="15"/>
      <c r="K549" s="37"/>
      <c r="L549" s="37"/>
      <c r="M549" s="146"/>
    </row>
    <row r="550" spans="1:13" x14ac:dyDescent="0.25">
      <c r="A550" s="15"/>
      <c r="B550" s="17"/>
      <c r="C550" s="145"/>
      <c r="D550" s="145"/>
      <c r="E550" s="145"/>
      <c r="F550" s="40"/>
      <c r="G550" s="15"/>
      <c r="H550" s="17"/>
      <c r="I550" s="15"/>
      <c r="J550" s="15"/>
      <c r="K550" s="37"/>
      <c r="L550" s="37"/>
      <c r="M550" s="146"/>
    </row>
    <row r="551" spans="1:13" x14ac:dyDescent="0.25">
      <c r="A551" s="15"/>
      <c r="B551" s="17"/>
      <c r="C551" s="145"/>
      <c r="D551" s="145"/>
      <c r="E551" s="145"/>
      <c r="F551" s="40"/>
      <c r="G551" s="15"/>
      <c r="H551" s="17"/>
      <c r="I551" s="15"/>
      <c r="J551" s="15"/>
      <c r="K551" s="37"/>
      <c r="L551" s="37"/>
      <c r="M551" s="146"/>
    </row>
    <row r="552" spans="1:13" x14ac:dyDescent="0.25">
      <c r="A552" s="15"/>
      <c r="B552" s="17"/>
      <c r="C552" s="145"/>
      <c r="D552" s="145"/>
      <c r="E552" s="145"/>
      <c r="F552" s="40"/>
      <c r="G552" s="15"/>
      <c r="H552" s="17"/>
      <c r="I552" s="15"/>
      <c r="J552" s="15"/>
      <c r="K552" s="37"/>
      <c r="L552" s="37"/>
      <c r="M552" s="146"/>
    </row>
    <row r="553" spans="1:13" x14ac:dyDescent="0.25">
      <c r="A553" s="15"/>
      <c r="B553" s="17"/>
      <c r="C553" s="145"/>
      <c r="D553" s="145"/>
      <c r="E553" s="145"/>
      <c r="F553" s="40"/>
      <c r="G553" s="15"/>
      <c r="H553" s="17"/>
      <c r="I553" s="15"/>
      <c r="J553" s="15"/>
      <c r="K553" s="37"/>
      <c r="L553" s="37"/>
      <c r="M553" s="146"/>
    </row>
    <row r="554" spans="1:13" x14ac:dyDescent="0.25">
      <c r="A554" s="15"/>
      <c r="B554" s="17"/>
      <c r="C554" s="145"/>
      <c r="D554" s="145"/>
      <c r="E554" s="145"/>
      <c r="F554" s="40"/>
      <c r="G554" s="15"/>
      <c r="H554" s="17"/>
      <c r="I554" s="15"/>
      <c r="J554" s="15"/>
      <c r="K554" s="37"/>
      <c r="L554" s="37"/>
      <c r="M554" s="146"/>
    </row>
    <row r="555" spans="1:13" x14ac:dyDescent="0.25">
      <c r="A555" s="15"/>
      <c r="B555" s="17"/>
      <c r="C555" s="145"/>
      <c r="D555" s="145"/>
      <c r="E555" s="145"/>
      <c r="F555" s="40"/>
      <c r="G555" s="15"/>
      <c r="H555" s="17"/>
      <c r="I555" s="15"/>
      <c r="J555" s="15"/>
      <c r="K555" s="37"/>
      <c r="L555" s="37"/>
      <c r="M555" s="146"/>
    </row>
    <row r="556" spans="1:13" x14ac:dyDescent="0.25">
      <c r="A556" s="15"/>
      <c r="B556" s="17"/>
      <c r="C556" s="145"/>
      <c r="D556" s="145"/>
      <c r="E556" s="145"/>
      <c r="F556" s="40"/>
      <c r="G556" s="15"/>
      <c r="H556" s="17"/>
      <c r="I556" s="15"/>
      <c r="J556" s="15"/>
      <c r="K556" s="37"/>
      <c r="L556" s="37"/>
      <c r="M556" s="146"/>
    </row>
    <row r="557" spans="1:13" x14ac:dyDescent="0.25">
      <c r="A557" s="15"/>
      <c r="B557" s="17"/>
      <c r="C557" s="145"/>
      <c r="D557" s="145"/>
      <c r="E557" s="145"/>
      <c r="F557" s="40"/>
      <c r="G557" s="15"/>
      <c r="H557" s="17"/>
      <c r="I557" s="15"/>
      <c r="J557" s="15"/>
      <c r="K557" s="37"/>
      <c r="L557" s="37"/>
      <c r="M557" s="146"/>
    </row>
    <row r="558" spans="1:13" x14ac:dyDescent="0.25">
      <c r="A558" s="15"/>
      <c r="B558" s="17"/>
      <c r="C558" s="145"/>
      <c r="D558" s="145"/>
      <c r="E558" s="145"/>
      <c r="F558" s="40"/>
      <c r="G558" s="15"/>
      <c r="H558" s="17"/>
      <c r="I558" s="15"/>
      <c r="J558" s="15"/>
      <c r="K558" s="37"/>
      <c r="L558" s="37"/>
      <c r="M558" s="146"/>
    </row>
    <row r="559" spans="1:13" x14ac:dyDescent="0.25">
      <c r="A559" s="15"/>
      <c r="B559" s="17"/>
      <c r="C559" s="145"/>
      <c r="D559" s="145"/>
      <c r="E559" s="145"/>
      <c r="F559" s="40"/>
      <c r="G559" s="15"/>
      <c r="H559" s="17"/>
      <c r="I559" s="15"/>
      <c r="J559" s="15"/>
      <c r="K559" s="37"/>
      <c r="L559" s="37"/>
      <c r="M559" s="146"/>
    </row>
    <row r="560" spans="1:13" x14ac:dyDescent="0.25">
      <c r="A560" s="15"/>
      <c r="B560" s="17"/>
      <c r="C560" s="145"/>
      <c r="D560" s="145"/>
      <c r="E560" s="145"/>
      <c r="F560" s="40"/>
      <c r="G560" s="15"/>
      <c r="H560" s="17"/>
      <c r="I560" s="15"/>
      <c r="J560" s="15"/>
      <c r="K560" s="37"/>
      <c r="L560" s="37"/>
      <c r="M560" s="146"/>
    </row>
    <row r="561" spans="1:13" x14ac:dyDescent="0.25">
      <c r="A561" s="15"/>
      <c r="B561" s="17"/>
      <c r="C561" s="145"/>
      <c r="D561" s="145"/>
      <c r="E561" s="145"/>
      <c r="F561" s="40"/>
      <c r="G561" s="15"/>
      <c r="H561" s="17"/>
      <c r="I561" s="15"/>
      <c r="J561" s="15"/>
      <c r="K561" s="37"/>
      <c r="L561" s="37"/>
      <c r="M561" s="146"/>
    </row>
    <row r="562" spans="1:13" x14ac:dyDescent="0.25">
      <c r="A562" s="15"/>
      <c r="B562" s="17"/>
      <c r="C562" s="145"/>
      <c r="D562" s="145"/>
      <c r="E562" s="145"/>
      <c r="F562" s="40"/>
      <c r="G562" s="15"/>
      <c r="H562" s="17"/>
      <c r="I562" s="15"/>
      <c r="J562" s="15"/>
      <c r="K562" s="37"/>
      <c r="L562" s="37"/>
      <c r="M562" s="146"/>
    </row>
    <row r="563" spans="1:13" x14ac:dyDescent="0.25">
      <c r="A563" s="15"/>
      <c r="B563" s="17"/>
      <c r="C563" s="145"/>
      <c r="D563" s="145"/>
      <c r="E563" s="145"/>
      <c r="F563" s="40"/>
      <c r="G563" s="15"/>
      <c r="H563" s="17"/>
      <c r="I563" s="15"/>
      <c r="J563" s="15"/>
      <c r="K563" s="37"/>
      <c r="L563" s="37"/>
      <c r="M563" s="146"/>
    </row>
    <row r="564" spans="1:13" x14ac:dyDescent="0.25">
      <c r="A564" s="15"/>
      <c r="B564" s="17"/>
      <c r="C564" s="145"/>
      <c r="D564" s="145"/>
      <c r="E564" s="145"/>
      <c r="F564" s="40"/>
      <c r="G564" s="15"/>
      <c r="H564" s="17"/>
      <c r="I564" s="15"/>
      <c r="J564" s="15"/>
      <c r="K564" s="37"/>
      <c r="L564" s="37"/>
      <c r="M564" s="146"/>
    </row>
    <row r="565" spans="1:13" x14ac:dyDescent="0.25">
      <c r="A565" s="15"/>
      <c r="B565" s="17"/>
      <c r="C565" s="145"/>
      <c r="D565" s="145"/>
      <c r="E565" s="145"/>
      <c r="F565" s="40"/>
      <c r="G565" s="15"/>
      <c r="H565" s="17"/>
      <c r="I565" s="15"/>
      <c r="J565" s="15"/>
      <c r="K565" s="37"/>
      <c r="L565" s="37"/>
      <c r="M565" s="146"/>
    </row>
    <row r="566" spans="1:13" x14ac:dyDescent="0.25">
      <c r="A566" s="15"/>
      <c r="B566" s="17"/>
      <c r="C566" s="145"/>
      <c r="D566" s="145"/>
      <c r="E566" s="145"/>
      <c r="F566" s="40"/>
      <c r="G566" s="15"/>
      <c r="H566" s="17"/>
      <c r="I566" s="15"/>
      <c r="J566" s="15"/>
      <c r="K566" s="37"/>
      <c r="L566" s="37"/>
      <c r="M566" s="146"/>
    </row>
    <row r="567" spans="1:13" x14ac:dyDescent="0.25">
      <c r="A567" s="15"/>
      <c r="B567" s="17"/>
      <c r="C567" s="145"/>
      <c r="D567" s="145"/>
      <c r="E567" s="145"/>
      <c r="F567" s="40"/>
      <c r="G567" s="15"/>
      <c r="H567" s="17"/>
      <c r="I567" s="15"/>
      <c r="J567" s="15"/>
      <c r="K567" s="37"/>
      <c r="L567" s="37"/>
      <c r="M567" s="146"/>
    </row>
    <row r="568" spans="1:13" x14ac:dyDescent="0.25">
      <c r="A568" s="15"/>
      <c r="B568" s="17"/>
      <c r="C568" s="145"/>
      <c r="D568" s="145"/>
      <c r="E568" s="145"/>
      <c r="F568" s="40"/>
      <c r="G568" s="15"/>
      <c r="H568" s="17"/>
      <c r="I568" s="15"/>
      <c r="J568" s="15"/>
      <c r="K568" s="37"/>
      <c r="L568" s="37"/>
      <c r="M568" s="146"/>
    </row>
    <row r="569" spans="1:13" x14ac:dyDescent="0.25">
      <c r="A569" s="15"/>
      <c r="B569" s="17"/>
      <c r="C569" s="145"/>
      <c r="D569" s="145"/>
      <c r="E569" s="145"/>
      <c r="F569" s="40"/>
      <c r="G569" s="15"/>
      <c r="H569" s="17"/>
      <c r="I569" s="15"/>
      <c r="J569" s="15"/>
      <c r="K569" s="37"/>
      <c r="L569" s="37"/>
      <c r="M569" s="146"/>
    </row>
    <row r="570" spans="1:13" x14ac:dyDescent="0.25">
      <c r="A570" s="15"/>
      <c r="B570" s="17"/>
      <c r="C570" s="145"/>
      <c r="D570" s="145"/>
      <c r="E570" s="145"/>
      <c r="F570" s="40"/>
      <c r="G570" s="15"/>
      <c r="H570" s="17"/>
      <c r="I570" s="15"/>
      <c r="J570" s="15"/>
      <c r="K570" s="37"/>
      <c r="L570" s="37"/>
      <c r="M570" s="146"/>
    </row>
    <row r="571" spans="1:13" x14ac:dyDescent="0.25">
      <c r="A571" s="15"/>
      <c r="B571" s="17"/>
      <c r="C571" s="145"/>
      <c r="D571" s="145"/>
      <c r="E571" s="145"/>
      <c r="F571" s="40"/>
      <c r="G571" s="15"/>
      <c r="H571" s="17"/>
      <c r="I571" s="15"/>
      <c r="J571" s="15"/>
      <c r="K571" s="37"/>
      <c r="L571" s="37"/>
      <c r="M571" s="146"/>
    </row>
    <row r="572" spans="1:13" x14ac:dyDescent="0.25">
      <c r="A572" s="15"/>
      <c r="B572" s="17"/>
      <c r="C572" s="145"/>
      <c r="D572" s="145"/>
      <c r="E572" s="145"/>
      <c r="F572" s="40"/>
      <c r="G572" s="15"/>
      <c r="H572" s="17"/>
      <c r="I572" s="15"/>
      <c r="J572" s="15"/>
      <c r="K572" s="37"/>
      <c r="L572" s="37"/>
      <c r="M572" s="146"/>
    </row>
    <row r="573" spans="1:13" x14ac:dyDescent="0.25">
      <c r="A573" s="15"/>
      <c r="B573" s="17"/>
      <c r="C573" s="145"/>
      <c r="D573" s="145"/>
      <c r="E573" s="145"/>
      <c r="F573" s="40"/>
      <c r="G573" s="15"/>
      <c r="H573" s="17"/>
      <c r="I573" s="15"/>
      <c r="J573" s="15"/>
      <c r="K573" s="37"/>
      <c r="L573" s="37"/>
      <c r="M573" s="146"/>
    </row>
    <row r="574" spans="1:13" x14ac:dyDescent="0.25">
      <c r="A574" s="15"/>
      <c r="B574" s="17"/>
      <c r="C574" s="145"/>
      <c r="D574" s="145"/>
      <c r="E574" s="145"/>
      <c r="F574" s="40"/>
      <c r="G574" s="15"/>
      <c r="H574" s="17"/>
      <c r="I574" s="15"/>
      <c r="J574" s="15"/>
      <c r="K574" s="37"/>
      <c r="L574" s="37"/>
      <c r="M574" s="146"/>
    </row>
    <row r="575" spans="1:13" x14ac:dyDescent="0.25">
      <c r="A575" s="15"/>
      <c r="B575" s="17"/>
      <c r="C575" s="145"/>
      <c r="D575" s="145"/>
      <c r="E575" s="145"/>
      <c r="F575" s="40"/>
      <c r="G575" s="15"/>
      <c r="H575" s="17"/>
      <c r="I575" s="15"/>
      <c r="J575" s="15"/>
      <c r="K575" s="37"/>
      <c r="L575" s="37"/>
      <c r="M575" s="146"/>
    </row>
    <row r="576" spans="1:13" x14ac:dyDescent="0.25">
      <c r="A576" s="15"/>
      <c r="B576" s="17"/>
      <c r="C576" s="145"/>
      <c r="D576" s="145"/>
      <c r="E576" s="145"/>
      <c r="F576" s="40"/>
      <c r="G576" s="15"/>
      <c r="H576" s="17"/>
      <c r="I576" s="15"/>
      <c r="J576" s="15"/>
      <c r="K576" s="37"/>
      <c r="L576" s="37"/>
      <c r="M576" s="146"/>
    </row>
    <row r="577" spans="1:13" x14ac:dyDescent="0.25">
      <c r="A577" s="15"/>
      <c r="B577" s="17"/>
      <c r="C577" s="145"/>
      <c r="D577" s="145"/>
      <c r="E577" s="145"/>
      <c r="F577" s="40"/>
      <c r="G577" s="15"/>
      <c r="H577" s="17"/>
      <c r="I577" s="15"/>
      <c r="J577" s="15"/>
      <c r="K577" s="37"/>
      <c r="L577" s="37"/>
      <c r="M577" s="146"/>
    </row>
    <row r="578" spans="1:13" x14ac:dyDescent="0.25">
      <c r="A578" s="15"/>
      <c r="B578" s="17"/>
      <c r="C578" s="145"/>
      <c r="D578" s="145"/>
      <c r="E578" s="145"/>
      <c r="F578" s="40"/>
      <c r="G578" s="15"/>
      <c r="H578" s="17"/>
      <c r="I578" s="15"/>
      <c r="J578" s="15"/>
      <c r="K578" s="37"/>
      <c r="L578" s="37"/>
      <c r="M578" s="146"/>
    </row>
    <row r="579" spans="1:13" x14ac:dyDescent="0.25">
      <c r="A579" s="15"/>
      <c r="B579" s="17"/>
      <c r="C579" s="145"/>
      <c r="D579" s="145"/>
      <c r="E579" s="145"/>
      <c r="F579" s="40"/>
      <c r="G579" s="15"/>
      <c r="H579" s="17"/>
      <c r="I579" s="15"/>
      <c r="J579" s="15"/>
      <c r="K579" s="37"/>
      <c r="L579" s="37"/>
      <c r="M579" s="146"/>
    </row>
    <row r="580" spans="1:13" x14ac:dyDescent="0.25">
      <c r="A580" s="15"/>
      <c r="B580" s="17"/>
      <c r="C580" s="145"/>
      <c r="D580" s="145"/>
      <c r="E580" s="145"/>
      <c r="F580" s="40"/>
      <c r="G580" s="15"/>
      <c r="H580" s="17"/>
      <c r="I580" s="15"/>
      <c r="J580" s="15"/>
      <c r="K580" s="37"/>
      <c r="L580" s="37"/>
      <c r="M580" s="146"/>
    </row>
    <row r="581" spans="1:13" x14ac:dyDescent="0.25">
      <c r="A581" s="15"/>
      <c r="B581" s="17"/>
      <c r="C581" s="145"/>
      <c r="D581" s="145"/>
      <c r="E581" s="145"/>
      <c r="F581" s="40"/>
      <c r="G581" s="15"/>
      <c r="H581" s="17"/>
      <c r="I581" s="15"/>
      <c r="J581" s="15"/>
      <c r="K581" s="37"/>
      <c r="L581" s="37"/>
      <c r="M581" s="146"/>
    </row>
    <row r="582" spans="1:13" x14ac:dyDescent="0.25">
      <c r="A582" s="15"/>
      <c r="B582" s="17"/>
      <c r="C582" s="145"/>
      <c r="D582" s="145"/>
      <c r="E582" s="145"/>
      <c r="F582" s="40"/>
      <c r="G582" s="15"/>
      <c r="H582" s="17"/>
      <c r="I582" s="15"/>
      <c r="J582" s="15"/>
      <c r="K582" s="37"/>
      <c r="L582" s="37"/>
      <c r="M582" s="146"/>
    </row>
    <row r="583" spans="1:13" x14ac:dyDescent="0.25">
      <c r="A583" s="15"/>
      <c r="B583" s="17"/>
      <c r="C583" s="145"/>
      <c r="D583" s="145"/>
      <c r="E583" s="145"/>
      <c r="F583" s="40"/>
      <c r="G583" s="15"/>
      <c r="H583" s="17"/>
      <c r="I583" s="15"/>
      <c r="J583" s="15"/>
      <c r="K583" s="37"/>
      <c r="L583" s="37"/>
      <c r="M583" s="146"/>
    </row>
    <row r="584" spans="1:13" x14ac:dyDescent="0.25">
      <c r="A584" s="15"/>
      <c r="B584" s="17"/>
      <c r="C584" s="145"/>
      <c r="D584" s="145"/>
      <c r="E584" s="145"/>
      <c r="F584" s="40"/>
      <c r="G584" s="15"/>
      <c r="H584" s="17"/>
      <c r="I584" s="15"/>
      <c r="J584" s="15"/>
      <c r="K584" s="37"/>
      <c r="L584" s="37"/>
      <c r="M584" s="146"/>
    </row>
    <row r="585" spans="1:13" x14ac:dyDescent="0.25">
      <c r="A585" s="15"/>
      <c r="B585" s="17"/>
      <c r="C585" s="145"/>
      <c r="D585" s="145"/>
      <c r="E585" s="145"/>
      <c r="F585" s="40"/>
      <c r="G585" s="15"/>
      <c r="H585" s="17"/>
      <c r="I585" s="15"/>
      <c r="J585" s="15"/>
      <c r="K585" s="37"/>
      <c r="L585" s="37"/>
      <c r="M585" s="146"/>
    </row>
    <row r="586" spans="1:13" x14ac:dyDescent="0.25">
      <c r="A586" s="15"/>
      <c r="B586" s="17"/>
      <c r="C586" s="145"/>
      <c r="D586" s="145"/>
      <c r="E586" s="145"/>
      <c r="F586" s="40"/>
      <c r="G586" s="15"/>
      <c r="H586" s="17"/>
      <c r="I586" s="15"/>
      <c r="J586" s="15"/>
      <c r="K586" s="37"/>
      <c r="L586" s="37"/>
      <c r="M586" s="146"/>
    </row>
    <row r="587" spans="1:13" x14ac:dyDescent="0.25">
      <c r="A587" s="15"/>
      <c r="B587" s="17"/>
      <c r="C587" s="145"/>
      <c r="D587" s="145"/>
      <c r="E587" s="145"/>
      <c r="F587" s="40"/>
      <c r="G587" s="15"/>
      <c r="H587" s="17"/>
      <c r="I587" s="15"/>
      <c r="J587" s="15"/>
      <c r="K587" s="37"/>
      <c r="L587" s="37"/>
      <c r="M587" s="146"/>
    </row>
    <row r="588" spans="1:13" x14ac:dyDescent="0.25">
      <c r="A588" s="15"/>
      <c r="B588" s="17"/>
      <c r="C588" s="145"/>
      <c r="D588" s="145"/>
      <c r="E588" s="145"/>
      <c r="F588" s="40"/>
      <c r="G588" s="15"/>
      <c r="H588" s="17"/>
      <c r="I588" s="15"/>
      <c r="J588" s="15"/>
      <c r="K588" s="37"/>
      <c r="L588" s="37"/>
      <c r="M588" s="146"/>
    </row>
    <row r="589" spans="1:13" x14ac:dyDescent="0.25">
      <c r="A589" s="15"/>
      <c r="B589" s="17"/>
      <c r="C589" s="145"/>
      <c r="D589" s="145"/>
      <c r="E589" s="145"/>
      <c r="F589" s="40"/>
      <c r="G589" s="15"/>
      <c r="H589" s="17"/>
      <c r="I589" s="15"/>
      <c r="J589" s="15"/>
      <c r="K589" s="37"/>
      <c r="L589" s="37"/>
      <c r="M589" s="146"/>
    </row>
    <row r="590" spans="1:13" x14ac:dyDescent="0.25">
      <c r="A590" s="15"/>
      <c r="B590" s="17"/>
      <c r="C590" s="145"/>
      <c r="D590" s="145"/>
      <c r="E590" s="145"/>
      <c r="F590" s="40"/>
      <c r="G590" s="15"/>
      <c r="H590" s="17"/>
      <c r="I590" s="15"/>
      <c r="J590" s="15"/>
      <c r="K590" s="37"/>
      <c r="L590" s="37"/>
      <c r="M590" s="146"/>
    </row>
    <row r="591" spans="1:13" x14ac:dyDescent="0.25">
      <c r="A591" s="15"/>
      <c r="B591" s="17"/>
      <c r="C591" s="145"/>
      <c r="D591" s="145"/>
      <c r="E591" s="145"/>
      <c r="F591" s="40"/>
      <c r="G591" s="15"/>
      <c r="H591" s="17"/>
      <c r="I591" s="15"/>
      <c r="J591" s="15"/>
      <c r="K591" s="37"/>
      <c r="L591" s="37"/>
      <c r="M591" s="146"/>
    </row>
    <row r="592" spans="1:13" x14ac:dyDescent="0.25">
      <c r="A592" s="15"/>
      <c r="B592" s="17"/>
      <c r="C592" s="145"/>
      <c r="D592" s="145"/>
      <c r="E592" s="145"/>
      <c r="F592" s="40"/>
      <c r="G592" s="15"/>
      <c r="H592" s="17"/>
      <c r="I592" s="15"/>
      <c r="J592" s="15"/>
      <c r="K592" s="37"/>
      <c r="L592" s="37"/>
      <c r="M592" s="146"/>
    </row>
    <row r="593" spans="1:13" x14ac:dyDescent="0.25">
      <c r="A593" s="15"/>
      <c r="B593" s="17"/>
      <c r="C593" s="145"/>
      <c r="D593" s="145"/>
      <c r="E593" s="145"/>
      <c r="F593" s="40"/>
      <c r="G593" s="15"/>
      <c r="H593" s="17"/>
      <c r="I593" s="15"/>
      <c r="J593" s="15"/>
      <c r="K593" s="37"/>
      <c r="L593" s="37"/>
      <c r="M593" s="146"/>
    </row>
    <row r="594" spans="1:13" x14ac:dyDescent="0.25">
      <c r="A594" s="15"/>
      <c r="B594" s="17"/>
      <c r="C594" s="145"/>
      <c r="D594" s="145"/>
      <c r="E594" s="145"/>
      <c r="F594" s="40"/>
      <c r="G594" s="15"/>
      <c r="H594" s="17"/>
      <c r="I594" s="15"/>
      <c r="J594" s="15"/>
      <c r="K594" s="37"/>
      <c r="L594" s="37"/>
      <c r="M594" s="146"/>
    </row>
    <row r="595" spans="1:13" x14ac:dyDescent="0.25">
      <c r="A595" s="15"/>
      <c r="B595" s="17"/>
      <c r="C595" s="145"/>
      <c r="D595" s="145"/>
      <c r="E595" s="145"/>
      <c r="F595" s="40"/>
      <c r="G595" s="15"/>
      <c r="H595" s="17"/>
      <c r="I595" s="15"/>
      <c r="J595" s="15"/>
      <c r="K595" s="37"/>
      <c r="L595" s="37"/>
      <c r="M595" s="146"/>
    </row>
    <row r="596" spans="1:13" x14ac:dyDescent="0.25">
      <c r="A596" s="15"/>
      <c r="B596" s="17"/>
      <c r="C596" s="145"/>
      <c r="D596" s="145"/>
      <c r="E596" s="145"/>
      <c r="F596" s="40"/>
      <c r="G596" s="15"/>
      <c r="H596" s="17"/>
      <c r="I596" s="15"/>
      <c r="J596" s="15"/>
      <c r="K596" s="37"/>
      <c r="L596" s="37"/>
      <c r="M596" s="146"/>
    </row>
    <row r="597" spans="1:13" x14ac:dyDescent="0.25">
      <c r="A597" s="15"/>
      <c r="B597" s="17"/>
      <c r="C597" s="145"/>
      <c r="D597" s="145"/>
      <c r="E597" s="145"/>
      <c r="F597" s="40"/>
      <c r="G597" s="15"/>
      <c r="H597" s="17"/>
      <c r="I597" s="15"/>
      <c r="J597" s="15"/>
      <c r="K597" s="37"/>
      <c r="L597" s="37"/>
      <c r="M597" s="146"/>
    </row>
    <row r="598" spans="1:13" x14ac:dyDescent="0.25">
      <c r="A598" s="15"/>
      <c r="B598" s="17"/>
      <c r="C598" s="145"/>
      <c r="D598" s="145"/>
      <c r="E598" s="145"/>
      <c r="F598" s="40"/>
      <c r="G598" s="15"/>
      <c r="H598" s="17"/>
      <c r="I598" s="15"/>
      <c r="J598" s="15"/>
      <c r="K598" s="37"/>
      <c r="L598" s="37"/>
      <c r="M598" s="146"/>
    </row>
    <row r="599" spans="1:13" x14ac:dyDescent="0.25">
      <c r="A599" s="15"/>
      <c r="B599" s="17"/>
      <c r="C599" s="145"/>
      <c r="D599" s="145"/>
      <c r="E599" s="145"/>
      <c r="F599" s="40"/>
      <c r="G599" s="15"/>
      <c r="H599" s="17"/>
      <c r="I599" s="15"/>
      <c r="J599" s="15"/>
      <c r="K599" s="37"/>
      <c r="L599" s="37"/>
      <c r="M599" s="146"/>
    </row>
    <row r="600" spans="1:13" x14ac:dyDescent="0.25">
      <c r="A600" s="15"/>
      <c r="B600" s="17"/>
      <c r="C600" s="145"/>
      <c r="D600" s="145"/>
      <c r="E600" s="145"/>
      <c r="F600" s="40"/>
      <c r="G600" s="15"/>
      <c r="H600" s="17"/>
      <c r="I600" s="15"/>
      <c r="J600" s="15"/>
      <c r="K600" s="37"/>
      <c r="L600" s="37"/>
      <c r="M600" s="146"/>
    </row>
    <row r="601" spans="1:13" x14ac:dyDescent="0.25">
      <c r="A601" s="15"/>
      <c r="B601" s="17"/>
      <c r="C601" s="145"/>
      <c r="D601" s="145"/>
      <c r="E601" s="145"/>
      <c r="F601" s="40"/>
      <c r="G601" s="15"/>
      <c r="H601" s="17"/>
      <c r="I601" s="15"/>
      <c r="J601" s="15"/>
      <c r="K601" s="37"/>
      <c r="L601" s="37"/>
      <c r="M601" s="146"/>
    </row>
    <row r="602" spans="1:13" x14ac:dyDescent="0.25">
      <c r="A602" s="15"/>
      <c r="B602" s="17"/>
      <c r="C602" s="145"/>
      <c r="D602" s="145"/>
      <c r="E602" s="145"/>
      <c r="F602" s="40"/>
      <c r="G602" s="15"/>
      <c r="H602" s="17"/>
      <c r="I602" s="15"/>
      <c r="J602" s="15"/>
      <c r="K602" s="37"/>
      <c r="L602" s="37"/>
      <c r="M602" s="146"/>
    </row>
    <row r="603" spans="1:13" x14ac:dyDescent="0.25">
      <c r="A603" s="15"/>
      <c r="B603" s="17"/>
      <c r="C603" s="145"/>
      <c r="D603" s="145"/>
      <c r="E603" s="145"/>
      <c r="F603" s="40"/>
      <c r="G603" s="15"/>
      <c r="H603" s="17"/>
      <c r="I603" s="15"/>
      <c r="J603" s="15"/>
      <c r="K603" s="37"/>
      <c r="L603" s="37"/>
      <c r="M603" s="146"/>
    </row>
    <row r="604" spans="1:13" x14ac:dyDescent="0.25">
      <c r="A604" s="15"/>
      <c r="B604" s="17"/>
      <c r="C604" s="145"/>
      <c r="D604" s="145"/>
      <c r="E604" s="145"/>
      <c r="F604" s="40"/>
      <c r="G604" s="15"/>
      <c r="H604" s="17"/>
      <c r="I604" s="15"/>
      <c r="J604" s="15"/>
      <c r="K604" s="37"/>
      <c r="L604" s="37"/>
      <c r="M604" s="146"/>
    </row>
    <row r="605" spans="1:13" x14ac:dyDescent="0.25">
      <c r="A605" s="15"/>
      <c r="B605" s="17"/>
      <c r="C605" s="145"/>
      <c r="D605" s="145"/>
      <c r="E605" s="145"/>
      <c r="F605" s="40"/>
      <c r="G605" s="15"/>
      <c r="H605" s="17"/>
      <c r="I605" s="15"/>
      <c r="J605" s="15"/>
      <c r="K605" s="37"/>
      <c r="L605" s="37"/>
      <c r="M605" s="146"/>
    </row>
    <row r="606" spans="1:13" x14ac:dyDescent="0.25">
      <c r="A606" s="15"/>
      <c r="B606" s="17"/>
      <c r="C606" s="145"/>
      <c r="D606" s="145"/>
      <c r="E606" s="145"/>
      <c r="F606" s="40"/>
      <c r="G606" s="15"/>
      <c r="H606" s="17"/>
      <c r="I606" s="15"/>
      <c r="J606" s="15"/>
      <c r="K606" s="37"/>
      <c r="L606" s="37"/>
      <c r="M606" s="146"/>
    </row>
    <row r="607" spans="1:13" x14ac:dyDescent="0.25">
      <c r="A607" s="15"/>
      <c r="B607" s="17"/>
      <c r="C607" s="145"/>
      <c r="D607" s="145"/>
      <c r="E607" s="145"/>
      <c r="F607" s="40"/>
      <c r="G607" s="15"/>
      <c r="H607" s="17"/>
      <c r="I607" s="15"/>
      <c r="J607" s="15"/>
      <c r="K607" s="37"/>
      <c r="L607" s="37"/>
      <c r="M607" s="146"/>
    </row>
    <row r="608" spans="1:13" x14ac:dyDescent="0.25">
      <c r="A608" s="15"/>
      <c r="B608" s="17"/>
      <c r="C608" s="145"/>
      <c r="D608" s="145"/>
      <c r="E608" s="145"/>
      <c r="F608" s="40"/>
      <c r="G608" s="15"/>
      <c r="H608" s="17"/>
      <c r="I608" s="15"/>
      <c r="J608" s="15"/>
      <c r="K608" s="37"/>
      <c r="L608" s="37"/>
      <c r="M608" s="146"/>
    </row>
    <row r="609" spans="1:13" x14ac:dyDescent="0.25">
      <c r="A609" s="15"/>
      <c r="B609" s="17"/>
      <c r="C609" s="145"/>
      <c r="D609" s="145"/>
      <c r="E609" s="145"/>
      <c r="F609" s="40"/>
      <c r="G609" s="15"/>
      <c r="H609" s="17"/>
      <c r="I609" s="15"/>
      <c r="J609" s="15"/>
      <c r="K609" s="37"/>
      <c r="L609" s="37"/>
      <c r="M609" s="146"/>
    </row>
    <row r="610" spans="1:13" x14ac:dyDescent="0.25">
      <c r="A610" s="15"/>
      <c r="B610" s="17"/>
      <c r="C610" s="145"/>
      <c r="D610" s="145"/>
      <c r="E610" s="145"/>
      <c r="F610" s="40"/>
      <c r="G610" s="15"/>
      <c r="H610" s="17"/>
      <c r="I610" s="15"/>
      <c r="J610" s="15"/>
      <c r="K610" s="37"/>
      <c r="L610" s="37"/>
      <c r="M610" s="146"/>
    </row>
    <row r="611" spans="1:13" x14ac:dyDescent="0.25">
      <c r="A611" s="15"/>
      <c r="B611" s="17"/>
      <c r="C611" s="145"/>
      <c r="D611" s="145"/>
      <c r="E611" s="145"/>
      <c r="F611" s="40"/>
      <c r="G611" s="15"/>
      <c r="H611" s="17"/>
      <c r="I611" s="15"/>
      <c r="J611" s="15"/>
      <c r="K611" s="37"/>
      <c r="L611" s="37"/>
      <c r="M611" s="146"/>
    </row>
    <row r="612" spans="1:13" x14ac:dyDescent="0.25">
      <c r="A612" s="15"/>
      <c r="B612" s="17"/>
      <c r="C612" s="145"/>
      <c r="D612" s="145"/>
      <c r="E612" s="145"/>
      <c r="F612" s="40"/>
      <c r="G612" s="15"/>
      <c r="H612" s="17"/>
      <c r="I612" s="15"/>
      <c r="J612" s="15"/>
      <c r="K612" s="37"/>
      <c r="L612" s="37"/>
      <c r="M612" s="146"/>
    </row>
    <row r="613" spans="1:13" x14ac:dyDescent="0.25">
      <c r="A613" s="15"/>
      <c r="B613" s="17"/>
      <c r="C613" s="145"/>
      <c r="D613" s="145"/>
      <c r="E613" s="145"/>
      <c r="F613" s="40"/>
      <c r="G613" s="15"/>
      <c r="H613" s="17"/>
      <c r="I613" s="15"/>
      <c r="J613" s="15"/>
      <c r="K613" s="37"/>
      <c r="L613" s="37"/>
      <c r="M613" s="146"/>
    </row>
    <row r="614" spans="1:13" x14ac:dyDescent="0.25">
      <c r="A614" s="15"/>
      <c r="B614" s="17"/>
      <c r="C614" s="145"/>
      <c r="D614" s="145"/>
      <c r="E614" s="145"/>
      <c r="F614" s="40"/>
      <c r="G614" s="15"/>
      <c r="H614" s="17"/>
      <c r="I614" s="15"/>
      <c r="J614" s="15"/>
      <c r="K614" s="37"/>
      <c r="L614" s="37"/>
      <c r="M614" s="146"/>
    </row>
    <row r="615" spans="1:13" x14ac:dyDescent="0.25">
      <c r="A615" s="15"/>
      <c r="B615" s="17"/>
      <c r="C615" s="145"/>
      <c r="D615" s="145"/>
      <c r="E615" s="145"/>
      <c r="F615" s="40"/>
      <c r="G615" s="15"/>
      <c r="H615" s="17"/>
      <c r="I615" s="15"/>
      <c r="J615" s="15"/>
      <c r="K615" s="37"/>
      <c r="L615" s="37"/>
      <c r="M615" s="146"/>
    </row>
    <row r="616" spans="1:13" x14ac:dyDescent="0.25">
      <c r="A616" s="15"/>
      <c r="B616" s="17"/>
      <c r="C616" s="145"/>
      <c r="D616" s="145"/>
      <c r="E616" s="145"/>
      <c r="F616" s="40"/>
      <c r="G616" s="15"/>
      <c r="H616" s="17"/>
      <c r="I616" s="15"/>
      <c r="J616" s="15"/>
      <c r="K616" s="37"/>
      <c r="L616" s="37"/>
      <c r="M616" s="146"/>
    </row>
    <row r="617" spans="1:13" x14ac:dyDescent="0.25">
      <c r="A617" s="15"/>
      <c r="B617" s="17"/>
      <c r="C617" s="145"/>
      <c r="D617" s="145"/>
      <c r="E617" s="145"/>
      <c r="F617" s="40"/>
      <c r="G617" s="15"/>
      <c r="H617" s="17"/>
      <c r="I617" s="15"/>
      <c r="J617" s="15"/>
      <c r="K617" s="37"/>
      <c r="L617" s="37"/>
      <c r="M617" s="146"/>
    </row>
    <row r="618" spans="1:13" x14ac:dyDescent="0.25">
      <c r="A618" s="15"/>
      <c r="B618" s="17"/>
      <c r="C618" s="145"/>
      <c r="D618" s="145"/>
      <c r="E618" s="145"/>
      <c r="F618" s="40"/>
      <c r="G618" s="15"/>
      <c r="H618" s="17"/>
      <c r="I618" s="15"/>
      <c r="J618" s="15"/>
      <c r="K618" s="37"/>
      <c r="L618" s="37"/>
      <c r="M618" s="146"/>
    </row>
    <row r="619" spans="1:13" x14ac:dyDescent="0.25">
      <c r="A619" s="15"/>
      <c r="B619" s="17"/>
      <c r="C619" s="145"/>
      <c r="D619" s="145"/>
      <c r="E619" s="145"/>
      <c r="F619" s="40"/>
      <c r="G619" s="15"/>
      <c r="H619" s="17"/>
      <c r="I619" s="15"/>
      <c r="J619" s="15"/>
      <c r="K619" s="37"/>
      <c r="L619" s="37"/>
      <c r="M619" s="146"/>
    </row>
    <row r="620" spans="1:13" x14ac:dyDescent="0.25">
      <c r="A620" s="15"/>
      <c r="B620" s="17"/>
      <c r="C620" s="145"/>
      <c r="D620" s="145"/>
      <c r="E620" s="145"/>
      <c r="F620" s="40"/>
      <c r="G620" s="15"/>
      <c r="H620" s="17"/>
      <c r="I620" s="15"/>
      <c r="J620" s="15"/>
      <c r="K620" s="37"/>
      <c r="L620" s="37"/>
      <c r="M620" s="146"/>
    </row>
    <row r="621" spans="1:13" x14ac:dyDescent="0.25">
      <c r="A621" s="15"/>
      <c r="B621" s="17"/>
      <c r="C621" s="145"/>
      <c r="D621" s="145"/>
      <c r="E621" s="145"/>
      <c r="F621" s="40"/>
      <c r="G621" s="15"/>
      <c r="H621" s="17"/>
      <c r="I621" s="15"/>
      <c r="J621" s="15"/>
      <c r="K621" s="37"/>
      <c r="L621" s="37"/>
      <c r="M621" s="146"/>
    </row>
    <row r="622" spans="1:13" x14ac:dyDescent="0.25">
      <c r="A622" s="15"/>
      <c r="B622" s="17"/>
      <c r="C622" s="145"/>
      <c r="D622" s="145"/>
      <c r="E622" s="145"/>
      <c r="F622" s="40"/>
      <c r="G622" s="15"/>
      <c r="H622" s="17"/>
      <c r="I622" s="15"/>
      <c r="J622" s="15"/>
      <c r="K622" s="37"/>
      <c r="L622" s="37"/>
      <c r="M622" s="146"/>
    </row>
    <row r="623" spans="1:13" x14ac:dyDescent="0.25">
      <c r="A623" s="15"/>
      <c r="B623" s="17"/>
      <c r="C623" s="145"/>
      <c r="D623" s="145"/>
      <c r="E623" s="145"/>
      <c r="F623" s="40"/>
      <c r="G623" s="15"/>
      <c r="H623" s="17"/>
      <c r="I623" s="15"/>
      <c r="J623" s="15"/>
      <c r="K623" s="37"/>
      <c r="L623" s="37"/>
      <c r="M623" s="146"/>
    </row>
    <row r="624" spans="1:13" x14ac:dyDescent="0.25">
      <c r="A624" s="15"/>
      <c r="B624" s="17"/>
      <c r="C624" s="145"/>
      <c r="D624" s="145"/>
      <c r="E624" s="145"/>
      <c r="F624" s="40"/>
      <c r="G624" s="15"/>
      <c r="H624" s="17"/>
      <c r="I624" s="15"/>
      <c r="J624" s="15"/>
      <c r="K624" s="37"/>
      <c r="L624" s="37"/>
      <c r="M624" s="146"/>
    </row>
    <row r="625" spans="1:13" x14ac:dyDescent="0.25">
      <c r="A625" s="15"/>
      <c r="B625" s="17"/>
      <c r="C625" s="145"/>
      <c r="D625" s="145"/>
      <c r="E625" s="145"/>
      <c r="F625" s="40"/>
      <c r="G625" s="15"/>
      <c r="H625" s="17"/>
      <c r="I625" s="15"/>
      <c r="J625" s="15"/>
      <c r="K625" s="37"/>
      <c r="L625" s="37"/>
      <c r="M625" s="146"/>
    </row>
    <row r="626" spans="1:13" x14ac:dyDescent="0.25">
      <c r="A626" s="15"/>
      <c r="B626" s="17"/>
      <c r="C626" s="145"/>
      <c r="D626" s="145"/>
      <c r="E626" s="145"/>
      <c r="F626" s="40"/>
      <c r="G626" s="15"/>
      <c r="H626" s="17"/>
      <c r="I626" s="15"/>
      <c r="J626" s="15"/>
      <c r="K626" s="37"/>
      <c r="L626" s="37"/>
      <c r="M626" s="146"/>
    </row>
    <row r="627" spans="1:13" x14ac:dyDescent="0.25">
      <c r="A627" s="15"/>
      <c r="B627" s="17"/>
      <c r="C627" s="145"/>
      <c r="D627" s="145"/>
      <c r="E627" s="145"/>
      <c r="F627" s="40"/>
      <c r="G627" s="15"/>
      <c r="H627" s="17"/>
      <c r="I627" s="15"/>
      <c r="J627" s="15"/>
      <c r="K627" s="37"/>
      <c r="L627" s="37"/>
      <c r="M627" s="146"/>
    </row>
    <row r="628" spans="1:13" x14ac:dyDescent="0.25">
      <c r="A628" s="15"/>
      <c r="B628" s="17"/>
      <c r="C628" s="145"/>
      <c r="D628" s="145"/>
      <c r="E628" s="145"/>
      <c r="F628" s="40"/>
      <c r="G628" s="15"/>
      <c r="H628" s="17"/>
      <c r="I628" s="15"/>
      <c r="J628" s="15"/>
      <c r="K628" s="37"/>
      <c r="L628" s="37"/>
      <c r="M628" s="146"/>
    </row>
    <row r="629" spans="1:13" x14ac:dyDescent="0.25">
      <c r="A629" s="15"/>
      <c r="B629" s="17"/>
      <c r="C629" s="145"/>
      <c r="D629" s="145"/>
      <c r="E629" s="145"/>
      <c r="F629" s="40"/>
      <c r="G629" s="15"/>
      <c r="H629" s="17"/>
      <c r="I629" s="15"/>
      <c r="J629" s="15"/>
      <c r="K629" s="37"/>
      <c r="L629" s="37"/>
      <c r="M629" s="146"/>
    </row>
    <row r="630" spans="1:13" x14ac:dyDescent="0.25">
      <c r="A630" s="15"/>
      <c r="B630" s="17"/>
      <c r="C630" s="145"/>
      <c r="D630" s="145"/>
      <c r="E630" s="145"/>
      <c r="F630" s="40"/>
      <c r="G630" s="15"/>
      <c r="H630" s="17"/>
      <c r="I630" s="15"/>
      <c r="J630" s="15"/>
      <c r="K630" s="37"/>
      <c r="L630" s="37"/>
      <c r="M630" s="146"/>
    </row>
    <row r="631" spans="1:13" x14ac:dyDescent="0.25">
      <c r="A631" s="15"/>
      <c r="B631" s="17"/>
      <c r="C631" s="145"/>
      <c r="D631" s="145"/>
      <c r="E631" s="145"/>
      <c r="F631" s="40"/>
      <c r="G631" s="15"/>
      <c r="H631" s="17"/>
      <c r="I631" s="15"/>
      <c r="J631" s="15"/>
      <c r="K631" s="37"/>
      <c r="L631" s="37"/>
      <c r="M631" s="146"/>
    </row>
    <row r="632" spans="1:13" x14ac:dyDescent="0.25">
      <c r="A632" s="15"/>
      <c r="B632" s="17"/>
      <c r="C632" s="145"/>
      <c r="D632" s="145"/>
      <c r="E632" s="145"/>
      <c r="F632" s="40"/>
      <c r="G632" s="15"/>
      <c r="H632" s="17"/>
      <c r="I632" s="15"/>
      <c r="J632" s="15"/>
      <c r="K632" s="37"/>
      <c r="L632" s="37"/>
      <c r="M632" s="146"/>
    </row>
    <row r="633" spans="1:13" x14ac:dyDescent="0.25">
      <c r="A633" s="15"/>
      <c r="B633" s="17"/>
      <c r="C633" s="145"/>
      <c r="D633" s="145"/>
      <c r="E633" s="145"/>
      <c r="F633" s="40"/>
      <c r="G633" s="15"/>
      <c r="H633" s="17"/>
      <c r="I633" s="15"/>
      <c r="J633" s="15"/>
      <c r="K633" s="37"/>
      <c r="L633" s="37"/>
      <c r="M633" s="146"/>
    </row>
    <row r="634" spans="1:13" x14ac:dyDescent="0.25">
      <c r="A634" s="15"/>
      <c r="B634" s="17"/>
      <c r="C634" s="145"/>
      <c r="D634" s="145"/>
      <c r="E634" s="145"/>
      <c r="F634" s="40"/>
      <c r="G634" s="15"/>
      <c r="H634" s="17"/>
      <c r="I634" s="15"/>
      <c r="J634" s="15"/>
      <c r="K634" s="37"/>
      <c r="L634" s="37"/>
      <c r="M634" s="146"/>
    </row>
    <row r="635" spans="1:13" x14ac:dyDescent="0.25">
      <c r="A635" s="15"/>
      <c r="B635" s="17"/>
      <c r="C635" s="145"/>
      <c r="D635" s="145"/>
      <c r="E635" s="145"/>
      <c r="F635" s="40"/>
      <c r="G635" s="15"/>
      <c r="H635" s="17"/>
      <c r="I635" s="15"/>
      <c r="J635" s="15"/>
      <c r="K635" s="37"/>
      <c r="L635" s="37"/>
      <c r="M635" s="146"/>
    </row>
    <row r="636" spans="1:13" x14ac:dyDescent="0.25">
      <c r="A636" s="15"/>
      <c r="B636" s="17"/>
      <c r="C636" s="145"/>
      <c r="D636" s="145"/>
      <c r="E636" s="145"/>
      <c r="F636" s="40"/>
      <c r="G636" s="15"/>
      <c r="H636" s="17"/>
      <c r="I636" s="15"/>
      <c r="J636" s="15"/>
      <c r="K636" s="37"/>
      <c r="L636" s="37"/>
      <c r="M636" s="146"/>
    </row>
    <row r="637" spans="1:13" x14ac:dyDescent="0.25">
      <c r="A637" s="15"/>
      <c r="B637" s="17"/>
      <c r="C637" s="145"/>
      <c r="D637" s="145"/>
      <c r="E637" s="145"/>
      <c r="F637" s="40"/>
      <c r="G637" s="15"/>
      <c r="H637" s="17"/>
      <c r="I637" s="15"/>
      <c r="J637" s="15"/>
      <c r="K637" s="37"/>
      <c r="L637" s="37"/>
      <c r="M637" s="146"/>
    </row>
    <row r="638" spans="1:13" x14ac:dyDescent="0.25">
      <c r="A638" s="15"/>
      <c r="B638" s="17"/>
      <c r="C638" s="145"/>
      <c r="D638" s="145"/>
      <c r="E638" s="145"/>
      <c r="F638" s="40"/>
      <c r="G638" s="15"/>
      <c r="H638" s="17"/>
      <c r="I638" s="15"/>
      <c r="J638" s="15"/>
      <c r="K638" s="37"/>
      <c r="L638" s="37"/>
      <c r="M638" s="146"/>
    </row>
    <row r="639" spans="1:13" x14ac:dyDescent="0.25">
      <c r="A639" s="15"/>
      <c r="B639" s="17"/>
      <c r="C639" s="145"/>
      <c r="D639" s="145"/>
      <c r="E639" s="145"/>
      <c r="F639" s="40"/>
      <c r="G639" s="15"/>
      <c r="H639" s="17"/>
      <c r="I639" s="15"/>
      <c r="J639" s="15"/>
      <c r="K639" s="37"/>
      <c r="L639" s="37"/>
      <c r="M639" s="146"/>
    </row>
    <row r="640" spans="1:13" x14ac:dyDescent="0.25">
      <c r="A640" s="15"/>
      <c r="B640" s="17"/>
      <c r="C640" s="145"/>
      <c r="D640" s="145"/>
      <c r="E640" s="145"/>
      <c r="F640" s="40"/>
      <c r="G640" s="15"/>
      <c r="H640" s="17"/>
      <c r="I640" s="15"/>
      <c r="J640" s="15"/>
      <c r="K640" s="37"/>
      <c r="L640" s="37"/>
      <c r="M640" s="146"/>
    </row>
    <row r="641" spans="1:13" x14ac:dyDescent="0.25">
      <c r="A641" s="15"/>
      <c r="B641" s="17"/>
      <c r="C641" s="145"/>
      <c r="D641" s="145"/>
      <c r="E641" s="145"/>
      <c r="F641" s="40"/>
      <c r="G641" s="15"/>
      <c r="H641" s="17"/>
      <c r="I641" s="15"/>
      <c r="J641" s="15"/>
      <c r="K641" s="37"/>
      <c r="L641" s="37"/>
      <c r="M641" s="146"/>
    </row>
    <row r="642" spans="1:13" x14ac:dyDescent="0.25">
      <c r="A642" s="15"/>
      <c r="B642" s="17"/>
      <c r="C642" s="145"/>
      <c r="D642" s="145"/>
      <c r="E642" s="145"/>
      <c r="F642" s="40"/>
      <c r="G642" s="15"/>
      <c r="H642" s="17"/>
      <c r="I642" s="15"/>
      <c r="J642" s="15"/>
      <c r="K642" s="37"/>
      <c r="L642" s="37"/>
      <c r="M642" s="146"/>
    </row>
    <row r="643" spans="1:13" x14ac:dyDescent="0.25">
      <c r="A643" s="15"/>
      <c r="B643" s="17"/>
      <c r="C643" s="145"/>
      <c r="D643" s="145"/>
      <c r="E643" s="145"/>
      <c r="F643" s="40"/>
      <c r="G643" s="15"/>
      <c r="H643" s="17"/>
      <c r="I643" s="15"/>
      <c r="J643" s="15"/>
      <c r="K643" s="37"/>
      <c r="L643" s="37"/>
      <c r="M643" s="146"/>
    </row>
    <row r="644" spans="1:13" x14ac:dyDescent="0.25">
      <c r="A644" s="15"/>
      <c r="B644" s="17"/>
      <c r="C644" s="145"/>
      <c r="D644" s="145"/>
      <c r="E644" s="145"/>
      <c r="F644" s="40"/>
      <c r="G644" s="15"/>
      <c r="H644" s="17"/>
      <c r="I644" s="15"/>
      <c r="J644" s="15"/>
      <c r="K644" s="37"/>
      <c r="L644" s="37"/>
      <c r="M644" s="146"/>
    </row>
    <row r="645" spans="1:13" x14ac:dyDescent="0.25">
      <c r="A645" s="15"/>
      <c r="B645" s="17"/>
      <c r="C645" s="145"/>
      <c r="D645" s="145"/>
      <c r="E645" s="145"/>
      <c r="F645" s="40"/>
      <c r="G645" s="15"/>
      <c r="H645" s="17"/>
      <c r="I645" s="15"/>
      <c r="J645" s="15"/>
      <c r="K645" s="37"/>
      <c r="L645" s="37"/>
      <c r="M645" s="146"/>
    </row>
    <row r="646" spans="1:13" x14ac:dyDescent="0.25">
      <c r="A646" s="15"/>
      <c r="B646" s="17"/>
      <c r="C646" s="145"/>
      <c r="D646" s="145"/>
      <c r="E646" s="145"/>
      <c r="F646" s="40"/>
      <c r="G646" s="15"/>
      <c r="H646" s="17"/>
      <c r="I646" s="15"/>
      <c r="J646" s="15"/>
      <c r="K646" s="37"/>
      <c r="L646" s="37"/>
      <c r="M646" s="146"/>
    </row>
    <row r="647" spans="1:13" x14ac:dyDescent="0.25">
      <c r="A647" s="15"/>
      <c r="B647" s="17"/>
      <c r="C647" s="145"/>
      <c r="D647" s="145"/>
      <c r="E647" s="145"/>
      <c r="F647" s="40"/>
      <c r="G647" s="15"/>
      <c r="H647" s="17"/>
      <c r="I647" s="15"/>
      <c r="J647" s="15"/>
      <c r="K647" s="37"/>
      <c r="L647" s="37"/>
      <c r="M647" s="146"/>
    </row>
    <row r="648" spans="1:13" x14ac:dyDescent="0.25">
      <c r="A648" s="15"/>
      <c r="B648" s="17"/>
      <c r="C648" s="145"/>
      <c r="D648" s="145"/>
      <c r="E648" s="145"/>
      <c r="F648" s="40"/>
      <c r="G648" s="15"/>
      <c r="H648" s="17"/>
      <c r="I648" s="15"/>
      <c r="J648" s="15"/>
      <c r="K648" s="37"/>
      <c r="L648" s="37"/>
      <c r="M648" s="146"/>
    </row>
    <row r="649" spans="1:13" x14ac:dyDescent="0.25">
      <c r="A649" s="15"/>
      <c r="B649" s="17"/>
      <c r="C649" s="145"/>
      <c r="D649" s="145"/>
      <c r="E649" s="145"/>
      <c r="F649" s="40"/>
      <c r="G649" s="15"/>
      <c r="H649" s="17"/>
      <c r="I649" s="15"/>
      <c r="J649" s="15"/>
      <c r="K649" s="37"/>
      <c r="L649" s="37"/>
      <c r="M649" s="146"/>
    </row>
    <row r="650" spans="1:13" x14ac:dyDescent="0.25">
      <c r="A650" s="15"/>
      <c r="B650" s="17"/>
      <c r="C650" s="145"/>
      <c r="D650" s="145"/>
      <c r="E650" s="145"/>
      <c r="F650" s="40"/>
      <c r="G650" s="15"/>
      <c r="H650" s="17"/>
      <c r="I650" s="15"/>
      <c r="J650" s="15"/>
      <c r="K650" s="37"/>
      <c r="L650" s="37"/>
      <c r="M650" s="146"/>
    </row>
    <row r="651" spans="1:13" x14ac:dyDescent="0.25">
      <c r="A651" s="15"/>
      <c r="B651" s="17"/>
      <c r="C651" s="145"/>
      <c r="D651" s="145"/>
      <c r="E651" s="145"/>
      <c r="F651" s="40"/>
      <c r="G651" s="15"/>
      <c r="H651" s="17"/>
      <c r="I651" s="15"/>
      <c r="J651" s="15"/>
      <c r="K651" s="37"/>
      <c r="L651" s="37"/>
      <c r="M651" s="146"/>
    </row>
    <row r="652" spans="1:13" x14ac:dyDescent="0.25">
      <c r="A652" s="15"/>
      <c r="B652" s="17"/>
      <c r="C652" s="145"/>
      <c r="D652" s="145"/>
      <c r="E652" s="145"/>
      <c r="F652" s="40"/>
      <c r="G652" s="15"/>
      <c r="H652" s="17"/>
      <c r="I652" s="15"/>
      <c r="J652" s="15"/>
      <c r="K652" s="37"/>
      <c r="L652" s="37"/>
      <c r="M652" s="146"/>
    </row>
    <row r="653" spans="1:13" x14ac:dyDescent="0.25">
      <c r="A653" s="15"/>
      <c r="B653" s="17"/>
      <c r="C653" s="145"/>
      <c r="D653" s="145"/>
      <c r="E653" s="145"/>
      <c r="F653" s="40"/>
      <c r="G653" s="15"/>
      <c r="H653" s="17"/>
      <c r="I653" s="15"/>
      <c r="J653" s="15"/>
      <c r="K653" s="37"/>
      <c r="L653" s="37"/>
      <c r="M653" s="146"/>
    </row>
    <row r="654" spans="1:13" x14ac:dyDescent="0.25">
      <c r="A654" s="15"/>
      <c r="B654" s="17"/>
      <c r="C654" s="145"/>
      <c r="D654" s="145"/>
      <c r="E654" s="145"/>
      <c r="F654" s="40"/>
      <c r="G654" s="15"/>
      <c r="H654" s="17"/>
      <c r="I654" s="15"/>
      <c r="J654" s="15"/>
      <c r="K654" s="37"/>
      <c r="L654" s="37"/>
      <c r="M654" s="146"/>
    </row>
    <row r="655" spans="1:13" x14ac:dyDescent="0.25">
      <c r="A655" s="15"/>
      <c r="B655" s="17"/>
      <c r="C655" s="145"/>
      <c r="D655" s="145"/>
      <c r="E655" s="145"/>
      <c r="F655" s="40"/>
      <c r="G655" s="15"/>
      <c r="H655" s="17"/>
      <c r="I655" s="15"/>
      <c r="J655" s="15"/>
      <c r="K655" s="37"/>
      <c r="L655" s="37"/>
      <c r="M655" s="146"/>
    </row>
    <row r="656" spans="1:13" x14ac:dyDescent="0.25">
      <c r="A656" s="15"/>
      <c r="B656" s="17"/>
      <c r="C656" s="145"/>
      <c r="D656" s="145"/>
      <c r="E656" s="145"/>
      <c r="F656" s="40"/>
      <c r="G656" s="15"/>
      <c r="H656" s="17"/>
      <c r="I656" s="15"/>
      <c r="J656" s="15"/>
      <c r="K656" s="37"/>
      <c r="L656" s="37"/>
      <c r="M656" s="146"/>
    </row>
    <row r="657" spans="1:13" x14ac:dyDescent="0.25">
      <c r="A657" s="15"/>
      <c r="B657" s="17"/>
      <c r="C657" s="145"/>
      <c r="D657" s="145"/>
      <c r="E657" s="145"/>
      <c r="F657" s="40"/>
      <c r="G657" s="15"/>
      <c r="H657" s="17"/>
      <c r="I657" s="15"/>
      <c r="J657" s="15"/>
      <c r="K657" s="37"/>
      <c r="L657" s="37"/>
      <c r="M657" s="146"/>
    </row>
    <row r="658" spans="1:13" x14ac:dyDescent="0.25">
      <c r="A658" s="15"/>
      <c r="B658" s="17"/>
      <c r="C658" s="145"/>
      <c r="D658" s="145"/>
      <c r="E658" s="145"/>
      <c r="F658" s="40"/>
      <c r="G658" s="15"/>
      <c r="H658" s="17"/>
      <c r="I658" s="15"/>
      <c r="J658" s="15"/>
      <c r="K658" s="37"/>
      <c r="L658" s="37"/>
      <c r="M658" s="146"/>
    </row>
    <row r="659" spans="1:13" x14ac:dyDescent="0.25">
      <c r="A659" s="15"/>
      <c r="B659" s="17"/>
      <c r="C659" s="145"/>
      <c r="D659" s="145"/>
      <c r="E659" s="145"/>
      <c r="F659" s="40"/>
      <c r="G659" s="15"/>
      <c r="H659" s="17"/>
      <c r="I659" s="15"/>
      <c r="J659" s="15"/>
      <c r="K659" s="37"/>
      <c r="L659" s="37"/>
      <c r="M659" s="146"/>
    </row>
    <row r="660" spans="1:13" x14ac:dyDescent="0.25">
      <c r="A660" s="15"/>
      <c r="B660" s="17"/>
      <c r="C660" s="145"/>
      <c r="D660" s="145"/>
      <c r="E660" s="145"/>
      <c r="F660" s="40"/>
      <c r="G660" s="15"/>
      <c r="H660" s="17"/>
      <c r="I660" s="15"/>
      <c r="J660" s="15"/>
      <c r="K660" s="37"/>
      <c r="L660" s="37"/>
      <c r="M660" s="146"/>
    </row>
    <row r="661" spans="1:13" x14ac:dyDescent="0.25">
      <c r="A661" s="15"/>
      <c r="B661" s="17"/>
      <c r="C661" s="145"/>
      <c r="D661" s="145"/>
      <c r="E661" s="145"/>
      <c r="F661" s="40"/>
      <c r="G661" s="15"/>
      <c r="H661" s="17"/>
      <c r="I661" s="15"/>
      <c r="J661" s="15"/>
      <c r="K661" s="37"/>
      <c r="L661" s="37"/>
      <c r="M661" s="146"/>
    </row>
    <row r="662" spans="1:13" x14ac:dyDescent="0.25">
      <c r="A662" s="15"/>
      <c r="B662" s="17"/>
      <c r="C662" s="145"/>
      <c r="D662" s="145"/>
      <c r="E662" s="145"/>
      <c r="F662" s="40"/>
      <c r="G662" s="15"/>
      <c r="H662" s="17"/>
      <c r="I662" s="15"/>
      <c r="J662" s="15"/>
      <c r="K662" s="37"/>
      <c r="L662" s="37"/>
      <c r="M662" s="146"/>
    </row>
    <row r="663" spans="1:13" x14ac:dyDescent="0.25">
      <c r="A663" s="15"/>
      <c r="B663" s="17"/>
      <c r="C663" s="145"/>
      <c r="D663" s="145"/>
      <c r="E663" s="145"/>
      <c r="F663" s="40"/>
      <c r="G663" s="15"/>
      <c r="H663" s="17"/>
      <c r="I663" s="15"/>
      <c r="J663" s="15"/>
      <c r="K663" s="37"/>
      <c r="L663" s="37"/>
      <c r="M663" s="146"/>
    </row>
    <row r="664" spans="1:13" x14ac:dyDescent="0.25">
      <c r="A664" s="15"/>
      <c r="B664" s="17"/>
      <c r="C664" s="145"/>
      <c r="D664" s="145"/>
      <c r="E664" s="145"/>
      <c r="F664" s="40"/>
      <c r="G664" s="15"/>
      <c r="H664" s="17"/>
      <c r="I664" s="15"/>
      <c r="J664" s="15"/>
      <c r="K664" s="37"/>
      <c r="L664" s="37"/>
      <c r="M664" s="146"/>
    </row>
    <row r="665" spans="1:13" x14ac:dyDescent="0.25">
      <c r="A665" s="15"/>
      <c r="B665" s="17"/>
      <c r="C665" s="145"/>
      <c r="D665" s="145"/>
      <c r="E665" s="145"/>
      <c r="F665" s="40"/>
      <c r="G665" s="15"/>
      <c r="H665" s="17"/>
      <c r="I665" s="15"/>
      <c r="J665" s="15"/>
      <c r="K665" s="37"/>
      <c r="L665" s="37"/>
      <c r="M665" s="146"/>
    </row>
    <row r="666" spans="1:13" x14ac:dyDescent="0.25">
      <c r="A666" s="15"/>
      <c r="B666" s="17"/>
      <c r="C666" s="145"/>
      <c r="D666" s="145"/>
      <c r="E666" s="145"/>
      <c r="F666" s="40"/>
      <c r="G666" s="15"/>
      <c r="H666" s="17"/>
      <c r="I666" s="15"/>
      <c r="J666" s="15"/>
      <c r="K666" s="37"/>
      <c r="L666" s="37"/>
      <c r="M666" s="146"/>
    </row>
    <row r="667" spans="1:13" x14ac:dyDescent="0.25">
      <c r="A667" s="15"/>
      <c r="B667" s="17"/>
      <c r="C667" s="145"/>
      <c r="D667" s="145"/>
      <c r="E667" s="145"/>
      <c r="F667" s="40"/>
      <c r="G667" s="15"/>
      <c r="H667" s="17"/>
      <c r="I667" s="15"/>
      <c r="J667" s="15"/>
      <c r="K667" s="37"/>
      <c r="L667" s="37"/>
      <c r="M667" s="146"/>
    </row>
    <row r="668" spans="1:13" x14ac:dyDescent="0.25">
      <c r="A668" s="15"/>
      <c r="B668" s="17"/>
      <c r="C668" s="145"/>
      <c r="D668" s="145"/>
      <c r="E668" s="145"/>
      <c r="F668" s="40"/>
      <c r="G668" s="15"/>
      <c r="H668" s="17"/>
      <c r="I668" s="15"/>
      <c r="J668" s="15"/>
      <c r="K668" s="37"/>
      <c r="L668" s="37"/>
      <c r="M668" s="146"/>
    </row>
    <row r="669" spans="1:13" x14ac:dyDescent="0.25">
      <c r="A669" s="15"/>
      <c r="B669" s="17"/>
      <c r="C669" s="145"/>
      <c r="D669" s="145"/>
      <c r="E669" s="145"/>
      <c r="F669" s="40"/>
      <c r="G669" s="15"/>
      <c r="H669" s="17"/>
      <c r="I669" s="15"/>
      <c r="J669" s="15"/>
      <c r="K669" s="37"/>
      <c r="L669" s="37"/>
      <c r="M669" s="146"/>
    </row>
    <row r="670" spans="1:13" x14ac:dyDescent="0.25">
      <c r="A670" s="15"/>
      <c r="B670" s="17"/>
      <c r="C670" s="145"/>
      <c r="D670" s="145"/>
      <c r="E670" s="145"/>
      <c r="F670" s="40"/>
      <c r="G670" s="15"/>
      <c r="H670" s="17"/>
      <c r="I670" s="15"/>
      <c r="J670" s="15"/>
      <c r="K670" s="37"/>
      <c r="L670" s="37"/>
      <c r="M670" s="146"/>
    </row>
    <row r="671" spans="1:13" x14ac:dyDescent="0.25">
      <c r="A671" s="15"/>
      <c r="B671" s="17"/>
      <c r="C671" s="145"/>
      <c r="D671" s="145"/>
      <c r="E671" s="145"/>
      <c r="F671" s="40"/>
      <c r="G671" s="15"/>
      <c r="H671" s="17"/>
      <c r="I671" s="15"/>
      <c r="J671" s="15"/>
      <c r="K671" s="37"/>
      <c r="L671" s="37"/>
      <c r="M671" s="146"/>
    </row>
    <row r="672" spans="1:13" x14ac:dyDescent="0.25">
      <c r="A672" s="15"/>
      <c r="B672" s="17"/>
      <c r="C672" s="145"/>
      <c r="D672" s="145"/>
      <c r="E672" s="145"/>
      <c r="F672" s="40"/>
      <c r="G672" s="15"/>
      <c r="H672" s="17"/>
      <c r="I672" s="15"/>
      <c r="J672" s="15"/>
      <c r="K672" s="37"/>
      <c r="L672" s="37"/>
      <c r="M672" s="146"/>
    </row>
    <row r="673" spans="1:13" x14ac:dyDescent="0.25">
      <c r="A673" s="15"/>
      <c r="B673" s="17"/>
      <c r="C673" s="145"/>
      <c r="D673" s="145"/>
      <c r="E673" s="145"/>
      <c r="F673" s="40"/>
      <c r="G673" s="15"/>
      <c r="H673" s="17"/>
      <c r="I673" s="15"/>
      <c r="J673" s="15"/>
      <c r="K673" s="37"/>
      <c r="L673" s="37"/>
      <c r="M673" s="146"/>
    </row>
    <row r="674" spans="1:13" x14ac:dyDescent="0.25">
      <c r="A674" s="15"/>
      <c r="B674" s="17"/>
      <c r="C674" s="145"/>
      <c r="D674" s="145"/>
      <c r="E674" s="145"/>
      <c r="F674" s="40"/>
      <c r="G674" s="15"/>
      <c r="H674" s="17"/>
      <c r="I674" s="15"/>
      <c r="J674" s="15"/>
      <c r="K674" s="37"/>
      <c r="L674" s="37"/>
      <c r="M674" s="146"/>
    </row>
    <row r="675" spans="1:13" x14ac:dyDescent="0.25">
      <c r="A675" s="15"/>
      <c r="B675" s="17"/>
      <c r="C675" s="145"/>
      <c r="D675" s="145"/>
      <c r="E675" s="145"/>
      <c r="F675" s="40"/>
      <c r="G675" s="15"/>
      <c r="H675" s="17"/>
      <c r="I675" s="15"/>
      <c r="J675" s="15"/>
      <c r="K675" s="37"/>
      <c r="L675" s="37"/>
      <c r="M675" s="146"/>
    </row>
    <row r="676" spans="1:13" x14ac:dyDescent="0.25">
      <c r="A676" s="15"/>
      <c r="B676" s="17"/>
      <c r="C676" s="145"/>
      <c r="D676" s="145"/>
      <c r="E676" s="145"/>
      <c r="F676" s="40"/>
      <c r="G676" s="15"/>
      <c r="H676" s="17"/>
      <c r="I676" s="15"/>
      <c r="J676" s="15"/>
      <c r="K676" s="37"/>
      <c r="L676" s="37"/>
      <c r="M676" s="146"/>
    </row>
    <row r="677" spans="1:13" x14ac:dyDescent="0.25">
      <c r="A677" s="15"/>
      <c r="B677" s="17"/>
      <c r="C677" s="145"/>
      <c r="D677" s="145"/>
      <c r="E677" s="145"/>
      <c r="F677" s="40"/>
      <c r="G677" s="15"/>
      <c r="H677" s="17"/>
      <c r="I677" s="15"/>
      <c r="J677" s="15"/>
      <c r="K677" s="37"/>
      <c r="L677" s="37"/>
      <c r="M677" s="146"/>
    </row>
    <row r="678" spans="1:13" x14ac:dyDescent="0.25">
      <c r="A678" s="15"/>
      <c r="B678" s="17"/>
      <c r="C678" s="145"/>
      <c r="D678" s="145"/>
      <c r="E678" s="145"/>
      <c r="F678" s="40"/>
      <c r="G678" s="15"/>
      <c r="H678" s="17"/>
      <c r="I678" s="15"/>
      <c r="J678" s="15"/>
      <c r="K678" s="37"/>
      <c r="L678" s="37"/>
      <c r="M678" s="146"/>
    </row>
    <row r="679" spans="1:13" x14ac:dyDescent="0.25">
      <c r="A679" s="15"/>
      <c r="B679" s="17"/>
      <c r="C679" s="145"/>
      <c r="D679" s="145"/>
      <c r="E679" s="145"/>
      <c r="F679" s="40"/>
      <c r="G679" s="15"/>
      <c r="H679" s="17"/>
      <c r="I679" s="15"/>
      <c r="J679" s="15"/>
      <c r="K679" s="37"/>
      <c r="L679" s="37"/>
      <c r="M679" s="146"/>
    </row>
    <row r="680" spans="1:13" x14ac:dyDescent="0.25">
      <c r="A680" s="15"/>
      <c r="B680" s="17"/>
      <c r="C680" s="145"/>
      <c r="D680" s="145"/>
      <c r="E680" s="145"/>
      <c r="F680" s="40"/>
      <c r="G680" s="15"/>
      <c r="H680" s="17"/>
      <c r="I680" s="15"/>
      <c r="J680" s="15"/>
      <c r="K680" s="37"/>
      <c r="L680" s="37"/>
      <c r="M680" s="146"/>
    </row>
    <row r="681" spans="1:13" x14ac:dyDescent="0.25">
      <c r="A681" s="15"/>
      <c r="B681" s="17"/>
      <c r="C681" s="145"/>
      <c r="D681" s="145"/>
      <c r="E681" s="145"/>
      <c r="F681" s="40"/>
      <c r="G681" s="15"/>
      <c r="H681" s="17"/>
      <c r="I681" s="15"/>
      <c r="J681" s="15"/>
      <c r="K681" s="37"/>
      <c r="L681" s="37"/>
      <c r="M681" s="146"/>
    </row>
    <row r="682" spans="1:13" x14ac:dyDescent="0.25">
      <c r="A682" s="15"/>
      <c r="B682" s="17"/>
      <c r="C682" s="145"/>
      <c r="D682" s="145"/>
      <c r="E682" s="145"/>
      <c r="F682" s="40"/>
      <c r="G682" s="15"/>
      <c r="H682" s="17"/>
      <c r="I682" s="15"/>
      <c r="J682" s="15"/>
      <c r="K682" s="37"/>
      <c r="L682" s="37"/>
      <c r="M682" s="146"/>
    </row>
    <row r="683" spans="1:13" x14ac:dyDescent="0.25">
      <c r="A683" s="15"/>
      <c r="B683" s="17"/>
      <c r="C683" s="145"/>
      <c r="D683" s="145"/>
      <c r="E683" s="145"/>
      <c r="F683" s="40"/>
      <c r="G683" s="15"/>
      <c r="H683" s="17"/>
      <c r="I683" s="15"/>
      <c r="J683" s="15"/>
      <c r="K683" s="37"/>
      <c r="L683" s="37"/>
      <c r="M683" s="146"/>
    </row>
    <row r="684" spans="1:13" x14ac:dyDescent="0.25">
      <c r="A684" s="15"/>
      <c r="B684" s="17"/>
      <c r="C684" s="145"/>
      <c r="D684" s="145"/>
      <c r="E684" s="145"/>
      <c r="F684" s="40"/>
      <c r="G684" s="15"/>
      <c r="H684" s="17"/>
      <c r="I684" s="15"/>
      <c r="J684" s="15"/>
      <c r="K684" s="37"/>
      <c r="L684" s="37"/>
      <c r="M684" s="146"/>
    </row>
    <row r="685" spans="1:13" x14ac:dyDescent="0.25">
      <c r="A685" s="15"/>
      <c r="B685" s="17"/>
      <c r="C685" s="145"/>
      <c r="D685" s="145"/>
      <c r="E685" s="145"/>
      <c r="F685" s="40"/>
      <c r="G685" s="15"/>
      <c r="H685" s="17"/>
      <c r="I685" s="15"/>
      <c r="J685" s="15"/>
      <c r="K685" s="37"/>
      <c r="L685" s="37"/>
      <c r="M685" s="146"/>
    </row>
    <row r="686" spans="1:13" x14ac:dyDescent="0.25">
      <c r="A686" s="15"/>
      <c r="B686" s="17"/>
      <c r="C686" s="145"/>
      <c r="D686" s="145"/>
      <c r="E686" s="145"/>
      <c r="F686" s="40"/>
      <c r="G686" s="15"/>
      <c r="H686" s="17"/>
      <c r="I686" s="15"/>
      <c r="J686" s="15"/>
      <c r="K686" s="37"/>
      <c r="L686" s="37"/>
      <c r="M686" s="146"/>
    </row>
    <row r="687" spans="1:13" x14ac:dyDescent="0.25">
      <c r="A687" s="15"/>
      <c r="B687" s="17"/>
      <c r="C687" s="145"/>
      <c r="D687" s="145"/>
      <c r="E687" s="145"/>
      <c r="F687" s="40"/>
      <c r="G687" s="15"/>
      <c r="H687" s="17"/>
      <c r="I687" s="15"/>
      <c r="J687" s="15"/>
      <c r="K687" s="37"/>
      <c r="L687" s="37"/>
      <c r="M687" s="146"/>
    </row>
    <row r="688" spans="1:13" x14ac:dyDescent="0.25">
      <c r="A688" s="15"/>
      <c r="B688" s="17"/>
      <c r="C688" s="145"/>
      <c r="D688" s="145"/>
      <c r="E688" s="145"/>
      <c r="F688" s="40"/>
      <c r="G688" s="15"/>
      <c r="H688" s="17"/>
      <c r="I688" s="15"/>
      <c r="J688" s="15"/>
      <c r="K688" s="37"/>
      <c r="L688" s="37"/>
      <c r="M688" s="146"/>
    </row>
    <row r="689" spans="1:13" x14ac:dyDescent="0.25">
      <c r="A689" s="15"/>
      <c r="B689" s="17"/>
      <c r="C689" s="145"/>
      <c r="D689" s="145"/>
      <c r="E689" s="145"/>
      <c r="F689" s="40"/>
      <c r="G689" s="15"/>
      <c r="H689" s="17"/>
      <c r="I689" s="15"/>
      <c r="J689" s="15"/>
      <c r="K689" s="37"/>
      <c r="L689" s="37"/>
      <c r="M689" s="146"/>
    </row>
    <row r="690" spans="1:13" x14ac:dyDescent="0.25">
      <c r="A690" s="15"/>
      <c r="B690" s="17"/>
      <c r="C690" s="145"/>
      <c r="D690" s="145"/>
      <c r="E690" s="145"/>
      <c r="F690" s="40"/>
      <c r="G690" s="15"/>
      <c r="H690" s="17"/>
      <c r="I690" s="15"/>
      <c r="J690" s="15"/>
      <c r="K690" s="37"/>
      <c r="L690" s="37"/>
      <c r="M690" s="146"/>
    </row>
    <row r="691" spans="1:13" x14ac:dyDescent="0.25">
      <c r="A691" s="15"/>
      <c r="B691" s="17"/>
      <c r="C691" s="145"/>
      <c r="D691" s="145"/>
      <c r="E691" s="145"/>
      <c r="F691" s="40"/>
      <c r="G691" s="15"/>
      <c r="H691" s="17"/>
      <c r="I691" s="15"/>
      <c r="J691" s="15"/>
      <c r="K691" s="37"/>
      <c r="L691" s="37"/>
      <c r="M691" s="146"/>
    </row>
    <row r="692" spans="1:13" x14ac:dyDescent="0.25">
      <c r="A692" s="15"/>
      <c r="B692" s="17"/>
      <c r="C692" s="145"/>
      <c r="D692" s="145"/>
      <c r="E692" s="145"/>
      <c r="F692" s="40"/>
      <c r="G692" s="15"/>
      <c r="H692" s="17"/>
      <c r="I692" s="15"/>
      <c r="J692" s="15"/>
      <c r="K692" s="37"/>
      <c r="L692" s="37"/>
      <c r="M692" s="146"/>
    </row>
    <row r="693" spans="1:13" x14ac:dyDescent="0.25">
      <c r="A693" s="15"/>
      <c r="B693" s="17"/>
      <c r="C693" s="145"/>
      <c r="D693" s="145"/>
      <c r="E693" s="145"/>
      <c r="F693" s="40"/>
      <c r="G693" s="15"/>
      <c r="H693" s="17"/>
      <c r="I693" s="15"/>
      <c r="J693" s="15"/>
      <c r="K693" s="37"/>
      <c r="L693" s="37"/>
      <c r="M693" s="146"/>
    </row>
    <row r="694" spans="1:13" x14ac:dyDescent="0.25">
      <c r="A694" s="15"/>
      <c r="B694" s="17"/>
      <c r="C694" s="145"/>
      <c r="D694" s="145"/>
      <c r="E694" s="145"/>
      <c r="F694" s="40"/>
      <c r="G694" s="15"/>
      <c r="H694" s="17"/>
      <c r="I694" s="15"/>
      <c r="J694" s="15"/>
      <c r="K694" s="37"/>
      <c r="L694" s="37"/>
      <c r="M694" s="146"/>
    </row>
    <row r="695" spans="1:13" x14ac:dyDescent="0.25">
      <c r="A695" s="15"/>
      <c r="B695" s="17"/>
      <c r="C695" s="145"/>
      <c r="D695" s="145"/>
      <c r="E695" s="145"/>
      <c r="F695" s="40"/>
      <c r="G695" s="15"/>
      <c r="H695" s="17"/>
      <c r="I695" s="15"/>
      <c r="J695" s="15"/>
      <c r="K695" s="37"/>
      <c r="L695" s="37"/>
      <c r="M695" s="146"/>
    </row>
    <row r="696" spans="1:13" x14ac:dyDescent="0.25">
      <c r="A696" s="15"/>
      <c r="B696" s="17"/>
      <c r="C696" s="145"/>
      <c r="D696" s="145"/>
      <c r="E696" s="145"/>
      <c r="F696" s="40"/>
      <c r="G696" s="15"/>
      <c r="H696" s="17"/>
      <c r="I696" s="15"/>
      <c r="J696" s="15"/>
      <c r="K696" s="37"/>
      <c r="L696" s="37"/>
      <c r="M696" s="146"/>
    </row>
    <row r="697" spans="1:13" x14ac:dyDescent="0.25">
      <c r="A697" s="15"/>
      <c r="B697" s="17"/>
      <c r="C697" s="145"/>
      <c r="D697" s="145"/>
      <c r="E697" s="145"/>
      <c r="F697" s="40"/>
      <c r="G697" s="15"/>
      <c r="H697" s="17"/>
      <c r="I697" s="15"/>
      <c r="J697" s="15"/>
      <c r="K697" s="37"/>
      <c r="L697" s="37"/>
      <c r="M697" s="146"/>
    </row>
    <row r="698" spans="1:13" x14ac:dyDescent="0.25">
      <c r="A698" s="15"/>
      <c r="B698" s="17"/>
      <c r="C698" s="145"/>
      <c r="D698" s="145"/>
      <c r="E698" s="145"/>
      <c r="F698" s="40"/>
      <c r="G698" s="15"/>
      <c r="H698" s="17"/>
      <c r="I698" s="15"/>
      <c r="J698" s="15"/>
      <c r="K698" s="37"/>
      <c r="L698" s="37"/>
      <c r="M698" s="146"/>
    </row>
    <row r="699" spans="1:13" x14ac:dyDescent="0.25">
      <c r="A699" s="15"/>
      <c r="B699" s="17"/>
      <c r="C699" s="145"/>
      <c r="D699" s="145"/>
      <c r="E699" s="145"/>
      <c r="F699" s="40"/>
      <c r="G699" s="15"/>
      <c r="H699" s="17"/>
      <c r="I699" s="15"/>
      <c r="J699" s="15"/>
      <c r="K699" s="37"/>
      <c r="L699" s="37"/>
      <c r="M699" s="146"/>
    </row>
    <row r="700" spans="1:13" x14ac:dyDescent="0.25">
      <c r="A700" s="15"/>
      <c r="B700" s="17"/>
      <c r="C700" s="145"/>
      <c r="D700" s="145"/>
      <c r="E700" s="145"/>
      <c r="F700" s="40"/>
      <c r="G700" s="15"/>
      <c r="H700" s="17"/>
      <c r="I700" s="15"/>
      <c r="J700" s="15"/>
      <c r="K700" s="37"/>
      <c r="L700" s="37"/>
      <c r="M700" s="146"/>
    </row>
    <row r="701" spans="1:13" x14ac:dyDescent="0.25">
      <c r="A701" s="15"/>
      <c r="B701" s="17"/>
      <c r="C701" s="145"/>
      <c r="D701" s="145"/>
      <c r="E701" s="145"/>
      <c r="F701" s="40"/>
      <c r="G701" s="15"/>
      <c r="H701" s="17"/>
      <c r="I701" s="15"/>
      <c r="J701" s="15"/>
      <c r="K701" s="37"/>
      <c r="L701" s="37"/>
      <c r="M701" s="146"/>
    </row>
    <row r="702" spans="1:13" x14ac:dyDescent="0.25">
      <c r="A702" s="15"/>
      <c r="B702" s="17"/>
      <c r="C702" s="145"/>
      <c r="D702" s="145"/>
      <c r="E702" s="145"/>
      <c r="F702" s="40"/>
      <c r="G702" s="15"/>
      <c r="H702" s="17"/>
      <c r="I702" s="15"/>
      <c r="J702" s="15"/>
      <c r="K702" s="37"/>
      <c r="L702" s="37"/>
      <c r="M702" s="146"/>
    </row>
    <row r="703" spans="1:13" x14ac:dyDescent="0.25">
      <c r="A703" s="15"/>
      <c r="B703" s="17"/>
      <c r="C703" s="145"/>
      <c r="D703" s="145"/>
      <c r="E703" s="145"/>
      <c r="F703" s="40"/>
      <c r="G703" s="15"/>
      <c r="H703" s="17"/>
      <c r="I703" s="15"/>
      <c r="J703" s="15"/>
      <c r="K703" s="37"/>
      <c r="L703" s="37"/>
      <c r="M703" s="146"/>
    </row>
    <row r="704" spans="1:13" x14ac:dyDescent="0.25">
      <c r="A704" s="15"/>
      <c r="B704" s="17"/>
      <c r="C704" s="145"/>
      <c r="D704" s="145"/>
      <c r="E704" s="145"/>
      <c r="F704" s="40"/>
      <c r="G704" s="15"/>
      <c r="H704" s="17"/>
      <c r="I704" s="15"/>
      <c r="J704" s="15"/>
      <c r="K704" s="37"/>
      <c r="L704" s="37"/>
      <c r="M704" s="146"/>
    </row>
    <row r="705" spans="1:13" x14ac:dyDescent="0.25">
      <c r="A705" s="15"/>
      <c r="B705" s="17"/>
      <c r="C705" s="145"/>
      <c r="D705" s="145"/>
      <c r="E705" s="145"/>
      <c r="F705" s="40"/>
      <c r="G705" s="15"/>
      <c r="H705" s="17"/>
      <c r="I705" s="15"/>
      <c r="J705" s="15"/>
      <c r="K705" s="37"/>
      <c r="L705" s="37"/>
      <c r="M705" s="146"/>
    </row>
    <row r="706" spans="1:13" x14ac:dyDescent="0.25">
      <c r="A706" s="15"/>
      <c r="B706" s="17"/>
      <c r="C706" s="145"/>
      <c r="D706" s="145"/>
      <c r="E706" s="145"/>
      <c r="F706" s="40"/>
      <c r="G706" s="15"/>
      <c r="H706" s="17"/>
      <c r="I706" s="15"/>
      <c r="J706" s="15"/>
      <c r="K706" s="37"/>
      <c r="L706" s="37"/>
      <c r="M706" s="146"/>
    </row>
    <row r="707" spans="1:13" x14ac:dyDescent="0.25">
      <c r="A707" s="15"/>
      <c r="B707" s="17"/>
      <c r="C707" s="145"/>
      <c r="D707" s="145"/>
      <c r="E707" s="145"/>
      <c r="F707" s="40"/>
      <c r="G707" s="15"/>
      <c r="H707" s="17"/>
      <c r="I707" s="15"/>
      <c r="J707" s="15"/>
      <c r="K707" s="37"/>
      <c r="L707" s="37"/>
      <c r="M707" s="146"/>
    </row>
    <row r="708" spans="1:13" x14ac:dyDescent="0.25">
      <c r="A708" s="15"/>
      <c r="B708" s="17"/>
      <c r="C708" s="145"/>
      <c r="D708" s="145"/>
      <c r="E708" s="145"/>
      <c r="F708" s="40"/>
      <c r="G708" s="15"/>
      <c r="H708" s="17"/>
      <c r="I708" s="15"/>
      <c r="J708" s="15"/>
      <c r="K708" s="37"/>
      <c r="L708" s="37"/>
      <c r="M708" s="146"/>
    </row>
    <row r="709" spans="1:13" x14ac:dyDescent="0.25">
      <c r="A709" s="15"/>
      <c r="B709" s="17"/>
      <c r="C709" s="145"/>
      <c r="D709" s="145"/>
      <c r="E709" s="145"/>
      <c r="F709" s="40"/>
      <c r="G709" s="15"/>
      <c r="H709" s="17"/>
      <c r="I709" s="15"/>
      <c r="J709" s="15"/>
      <c r="K709" s="37"/>
      <c r="L709" s="37"/>
      <c r="M709" s="146"/>
    </row>
    <row r="710" spans="1:13" x14ac:dyDescent="0.25">
      <c r="A710" s="15"/>
      <c r="B710" s="17"/>
      <c r="C710" s="145"/>
      <c r="D710" s="145"/>
      <c r="E710" s="145"/>
      <c r="F710" s="40"/>
      <c r="G710" s="15"/>
      <c r="H710" s="17"/>
      <c r="I710" s="15"/>
      <c r="J710" s="15"/>
      <c r="K710" s="37"/>
      <c r="L710" s="37"/>
      <c r="M710" s="146"/>
    </row>
    <row r="711" spans="1:13" x14ac:dyDescent="0.25">
      <c r="A711" s="15"/>
      <c r="B711" s="17"/>
      <c r="C711" s="145"/>
      <c r="D711" s="145"/>
      <c r="E711" s="145"/>
      <c r="F711" s="40"/>
      <c r="G711" s="15"/>
      <c r="H711" s="17"/>
      <c r="I711" s="15"/>
      <c r="J711" s="15"/>
      <c r="K711" s="37"/>
      <c r="L711" s="37"/>
      <c r="M711" s="146"/>
    </row>
    <row r="712" spans="1:13" x14ac:dyDescent="0.25">
      <c r="A712" s="15"/>
      <c r="B712" s="17"/>
      <c r="C712" s="145"/>
      <c r="D712" s="145"/>
      <c r="E712" s="145"/>
      <c r="F712" s="40"/>
      <c r="G712" s="15"/>
      <c r="H712" s="17"/>
      <c r="I712" s="15"/>
      <c r="J712" s="15"/>
      <c r="K712" s="37"/>
      <c r="L712" s="37"/>
      <c r="M712" s="146"/>
    </row>
    <row r="713" spans="1:13" x14ac:dyDescent="0.25">
      <c r="A713" s="15"/>
      <c r="B713" s="17"/>
      <c r="C713" s="145"/>
      <c r="D713" s="145"/>
      <c r="E713" s="145"/>
      <c r="F713" s="40"/>
      <c r="G713" s="15"/>
      <c r="H713" s="17"/>
      <c r="I713" s="15"/>
      <c r="J713" s="15"/>
      <c r="K713" s="37"/>
      <c r="L713" s="37"/>
      <c r="M713" s="146"/>
    </row>
    <row r="714" spans="1:13" x14ac:dyDescent="0.25">
      <c r="A714" s="15"/>
      <c r="B714" s="17"/>
      <c r="C714" s="145"/>
      <c r="D714" s="145"/>
      <c r="E714" s="145"/>
      <c r="F714" s="40"/>
      <c r="G714" s="15"/>
      <c r="H714" s="17"/>
      <c r="I714" s="15"/>
      <c r="J714" s="15"/>
      <c r="K714" s="37"/>
      <c r="L714" s="37"/>
      <c r="M714" s="146"/>
    </row>
    <row r="715" spans="1:13" x14ac:dyDescent="0.25">
      <c r="A715" s="15"/>
      <c r="B715" s="17"/>
      <c r="C715" s="145"/>
      <c r="D715" s="145"/>
      <c r="E715" s="145"/>
      <c r="F715" s="40"/>
      <c r="G715" s="15"/>
      <c r="H715" s="17"/>
      <c r="I715" s="15"/>
      <c r="J715" s="15"/>
      <c r="K715" s="37"/>
      <c r="L715" s="37"/>
      <c r="M715" s="146"/>
    </row>
    <row r="716" spans="1:13" x14ac:dyDescent="0.25">
      <c r="A716" s="15"/>
      <c r="B716" s="17"/>
      <c r="C716" s="145"/>
      <c r="D716" s="145"/>
      <c r="E716" s="145"/>
      <c r="F716" s="40"/>
      <c r="G716" s="15"/>
      <c r="H716" s="17"/>
      <c r="I716" s="15"/>
      <c r="J716" s="15"/>
      <c r="K716" s="37"/>
      <c r="L716" s="37"/>
      <c r="M716" s="146"/>
    </row>
    <row r="717" spans="1:13" x14ac:dyDescent="0.25">
      <c r="A717" s="15"/>
      <c r="B717" s="17"/>
      <c r="C717" s="145"/>
      <c r="D717" s="145"/>
      <c r="E717" s="145"/>
      <c r="F717" s="40"/>
      <c r="G717" s="15"/>
      <c r="H717" s="17"/>
      <c r="I717" s="15"/>
      <c r="J717" s="15"/>
      <c r="K717" s="37"/>
      <c r="L717" s="37"/>
      <c r="M717" s="146"/>
    </row>
    <row r="718" spans="1:13" x14ac:dyDescent="0.25">
      <c r="A718" s="15"/>
      <c r="B718" s="17"/>
      <c r="C718" s="145"/>
      <c r="D718" s="145"/>
      <c r="E718" s="145"/>
      <c r="F718" s="40"/>
      <c r="G718" s="15"/>
      <c r="H718" s="17"/>
      <c r="I718" s="15"/>
      <c r="J718" s="15"/>
      <c r="K718" s="37"/>
      <c r="L718" s="37"/>
      <c r="M718" s="146"/>
    </row>
    <row r="719" spans="1:13" x14ac:dyDescent="0.25">
      <c r="A719" s="15"/>
      <c r="B719" s="17"/>
      <c r="C719" s="145"/>
      <c r="D719" s="145"/>
      <c r="E719" s="145"/>
      <c r="F719" s="40"/>
      <c r="G719" s="15"/>
      <c r="H719" s="17"/>
      <c r="I719" s="15"/>
      <c r="J719" s="15"/>
      <c r="K719" s="37"/>
      <c r="L719" s="37"/>
      <c r="M719" s="146"/>
    </row>
    <row r="720" spans="1:13" x14ac:dyDescent="0.25">
      <c r="A720" s="15"/>
      <c r="B720" s="17"/>
      <c r="C720" s="145"/>
      <c r="D720" s="145"/>
      <c r="E720" s="145"/>
      <c r="F720" s="40"/>
      <c r="G720" s="15"/>
      <c r="H720" s="17"/>
      <c r="I720" s="15"/>
      <c r="J720" s="15"/>
      <c r="K720" s="37"/>
      <c r="L720" s="37"/>
      <c r="M720" s="146"/>
    </row>
    <row r="721" spans="1:13" x14ac:dyDescent="0.25">
      <c r="A721" s="15"/>
      <c r="B721" s="17"/>
      <c r="C721" s="145"/>
      <c r="D721" s="145"/>
      <c r="E721" s="145"/>
      <c r="F721" s="40"/>
      <c r="G721" s="15"/>
      <c r="H721" s="17"/>
      <c r="I721" s="15"/>
      <c r="J721" s="15"/>
      <c r="K721" s="37"/>
      <c r="L721" s="37"/>
      <c r="M721" s="146"/>
    </row>
    <row r="722" spans="1:13" x14ac:dyDescent="0.25">
      <c r="A722" s="15"/>
      <c r="B722" s="17"/>
      <c r="C722" s="145"/>
      <c r="D722" s="145"/>
      <c r="E722" s="145"/>
      <c r="F722" s="40"/>
      <c r="G722" s="15"/>
      <c r="H722" s="17"/>
      <c r="I722" s="15"/>
      <c r="J722" s="15"/>
      <c r="K722" s="37"/>
      <c r="L722" s="37"/>
      <c r="M722" s="146"/>
    </row>
    <row r="723" spans="1:13" x14ac:dyDescent="0.25">
      <c r="A723" s="15"/>
      <c r="B723" s="17"/>
      <c r="C723" s="145"/>
      <c r="D723" s="145"/>
      <c r="E723" s="145"/>
      <c r="F723" s="40"/>
      <c r="G723" s="15"/>
      <c r="H723" s="17"/>
      <c r="I723" s="15"/>
      <c r="J723" s="15"/>
      <c r="K723" s="37"/>
      <c r="L723" s="37"/>
      <c r="M723" s="146"/>
    </row>
    <row r="724" spans="1:13" x14ac:dyDescent="0.25">
      <c r="A724" s="15"/>
      <c r="B724" s="17"/>
      <c r="C724" s="145"/>
      <c r="D724" s="145"/>
      <c r="E724" s="145"/>
      <c r="F724" s="40"/>
      <c r="G724" s="15"/>
      <c r="H724" s="17"/>
      <c r="I724" s="15"/>
      <c r="J724" s="15"/>
      <c r="K724" s="37"/>
      <c r="L724" s="37"/>
      <c r="M724" s="146"/>
    </row>
    <row r="725" spans="1:13" x14ac:dyDescent="0.25">
      <c r="A725" s="15"/>
      <c r="B725" s="17"/>
      <c r="C725" s="145"/>
      <c r="D725" s="145"/>
      <c r="E725" s="145"/>
      <c r="F725" s="40"/>
      <c r="G725" s="15"/>
      <c r="H725" s="17"/>
      <c r="I725" s="15"/>
      <c r="J725" s="15"/>
      <c r="K725" s="37"/>
      <c r="L725" s="37"/>
      <c r="M725" s="146"/>
    </row>
    <row r="726" spans="1:13" x14ac:dyDescent="0.25">
      <c r="A726" s="15"/>
      <c r="B726" s="17"/>
      <c r="C726" s="145"/>
      <c r="D726" s="145"/>
      <c r="E726" s="145"/>
      <c r="F726" s="40"/>
      <c r="G726" s="15"/>
      <c r="H726" s="17"/>
      <c r="I726" s="15"/>
      <c r="J726" s="15"/>
      <c r="K726" s="37"/>
      <c r="L726" s="37"/>
      <c r="M726" s="146"/>
    </row>
    <row r="727" spans="1:13" x14ac:dyDescent="0.25">
      <c r="A727" s="15"/>
      <c r="B727" s="17"/>
      <c r="C727" s="145"/>
      <c r="D727" s="145"/>
      <c r="E727" s="145"/>
      <c r="F727" s="40"/>
      <c r="G727" s="15"/>
      <c r="H727" s="17"/>
      <c r="I727" s="15"/>
      <c r="J727" s="15"/>
      <c r="K727" s="37"/>
      <c r="L727" s="37"/>
      <c r="M727" s="146"/>
    </row>
    <row r="728" spans="1:13" x14ac:dyDescent="0.25">
      <c r="A728" s="15"/>
      <c r="B728" s="17"/>
      <c r="C728" s="145"/>
      <c r="D728" s="145"/>
      <c r="E728" s="145"/>
      <c r="F728" s="40"/>
      <c r="G728" s="15"/>
      <c r="H728" s="17"/>
      <c r="I728" s="15"/>
      <c r="J728" s="15"/>
      <c r="K728" s="37"/>
      <c r="L728" s="37"/>
      <c r="M728" s="146"/>
    </row>
    <row r="729" spans="1:13" x14ac:dyDescent="0.25">
      <c r="A729" s="15"/>
      <c r="B729" s="17"/>
      <c r="C729" s="145"/>
      <c r="D729" s="145"/>
      <c r="E729" s="145"/>
      <c r="F729" s="40"/>
      <c r="G729" s="15"/>
      <c r="H729" s="17"/>
      <c r="I729" s="15"/>
      <c r="J729" s="15"/>
      <c r="K729" s="37"/>
      <c r="L729" s="37"/>
      <c r="M729" s="146"/>
    </row>
    <row r="730" spans="1:13" x14ac:dyDescent="0.25">
      <c r="A730" s="15"/>
      <c r="B730" s="17"/>
      <c r="C730" s="145"/>
      <c r="D730" s="145"/>
      <c r="E730" s="145"/>
      <c r="F730" s="40"/>
      <c r="G730" s="15"/>
      <c r="H730" s="17"/>
      <c r="I730" s="15"/>
      <c r="J730" s="15"/>
      <c r="K730" s="37"/>
      <c r="L730" s="37"/>
      <c r="M730" s="146"/>
    </row>
    <row r="731" spans="1:13" x14ac:dyDescent="0.25">
      <c r="A731" s="15"/>
      <c r="B731" s="17"/>
      <c r="C731" s="145"/>
      <c r="D731" s="145"/>
      <c r="E731" s="145"/>
      <c r="F731" s="40"/>
      <c r="G731" s="15"/>
      <c r="H731" s="17"/>
      <c r="I731" s="15"/>
      <c r="J731" s="15"/>
      <c r="K731" s="37"/>
      <c r="L731" s="37"/>
      <c r="M731" s="146"/>
    </row>
    <row r="732" spans="1:13" x14ac:dyDescent="0.25">
      <c r="A732" s="15"/>
      <c r="B732" s="17"/>
      <c r="C732" s="145"/>
      <c r="D732" s="145"/>
      <c r="E732" s="145"/>
      <c r="F732" s="40"/>
      <c r="G732" s="15"/>
      <c r="H732" s="17"/>
      <c r="I732" s="15"/>
      <c r="J732" s="15"/>
      <c r="K732" s="37"/>
      <c r="L732" s="37"/>
      <c r="M732" s="146"/>
    </row>
    <row r="733" spans="1:13" x14ac:dyDescent="0.25">
      <c r="A733" s="15"/>
      <c r="B733" s="17"/>
      <c r="C733" s="145"/>
      <c r="D733" s="145"/>
      <c r="E733" s="145"/>
      <c r="F733" s="40"/>
      <c r="G733" s="15"/>
      <c r="H733" s="17"/>
      <c r="I733" s="15"/>
      <c r="J733" s="15"/>
      <c r="K733" s="37"/>
      <c r="L733" s="37"/>
      <c r="M733" s="146"/>
    </row>
    <row r="734" spans="1:13" x14ac:dyDescent="0.25">
      <c r="A734" s="15"/>
      <c r="B734" s="17"/>
      <c r="C734" s="145"/>
      <c r="D734" s="145"/>
      <c r="E734" s="145"/>
      <c r="F734" s="40"/>
      <c r="G734" s="15"/>
      <c r="H734" s="17"/>
      <c r="I734" s="15"/>
      <c r="J734" s="15"/>
      <c r="K734" s="37"/>
      <c r="L734" s="37"/>
      <c r="M734" s="146"/>
    </row>
    <row r="735" spans="1:13" x14ac:dyDescent="0.25">
      <c r="A735" s="15"/>
      <c r="B735" s="17"/>
      <c r="C735" s="145"/>
      <c r="D735" s="145"/>
      <c r="E735" s="145"/>
      <c r="F735" s="40"/>
      <c r="G735" s="15"/>
      <c r="H735" s="17"/>
      <c r="I735" s="15"/>
      <c r="J735" s="15"/>
      <c r="K735" s="37"/>
      <c r="L735" s="37"/>
      <c r="M735" s="146"/>
    </row>
    <row r="736" spans="1:13" x14ac:dyDescent="0.25">
      <c r="A736" s="15"/>
      <c r="B736" s="17"/>
      <c r="C736" s="145"/>
      <c r="D736" s="145"/>
      <c r="E736" s="145"/>
      <c r="F736" s="40"/>
      <c r="G736" s="15"/>
      <c r="H736" s="17"/>
      <c r="I736" s="15"/>
      <c r="J736" s="15"/>
      <c r="K736" s="37"/>
      <c r="L736" s="37"/>
      <c r="M736" s="146"/>
    </row>
    <row r="737" spans="1:13" x14ac:dyDescent="0.25">
      <c r="A737" s="15"/>
      <c r="B737" s="17"/>
      <c r="C737" s="145"/>
      <c r="D737" s="145"/>
      <c r="E737" s="145"/>
      <c r="F737" s="40"/>
      <c r="G737" s="15"/>
      <c r="H737" s="17"/>
      <c r="I737" s="15"/>
      <c r="J737" s="15"/>
      <c r="K737" s="37"/>
      <c r="L737" s="37"/>
      <c r="M737" s="146"/>
    </row>
    <row r="738" spans="1:13" x14ac:dyDescent="0.25">
      <c r="A738" s="15"/>
      <c r="B738" s="17"/>
      <c r="C738" s="145"/>
      <c r="D738" s="145"/>
      <c r="E738" s="145"/>
      <c r="F738" s="40"/>
      <c r="G738" s="15"/>
      <c r="H738" s="17"/>
      <c r="I738" s="15"/>
      <c r="J738" s="15"/>
      <c r="K738" s="37"/>
      <c r="L738" s="37"/>
      <c r="M738" s="146"/>
    </row>
    <row r="739" spans="1:13" x14ac:dyDescent="0.25">
      <c r="A739" s="15"/>
      <c r="B739" s="17"/>
      <c r="C739" s="145"/>
      <c r="D739" s="145"/>
      <c r="E739" s="145"/>
      <c r="F739" s="40"/>
      <c r="G739" s="15"/>
      <c r="H739" s="17"/>
      <c r="I739" s="15"/>
      <c r="J739" s="15"/>
      <c r="K739" s="37"/>
      <c r="L739" s="37"/>
      <c r="M739" s="146"/>
    </row>
    <row r="740" spans="1:13" x14ac:dyDescent="0.25">
      <c r="A740" s="15"/>
      <c r="B740" s="17"/>
      <c r="C740" s="145"/>
      <c r="D740" s="145"/>
      <c r="E740" s="145"/>
      <c r="F740" s="40"/>
      <c r="G740" s="15"/>
      <c r="H740" s="17"/>
      <c r="I740" s="15"/>
      <c r="J740" s="15"/>
      <c r="K740" s="37"/>
      <c r="L740" s="37"/>
      <c r="M740" s="146"/>
    </row>
    <row r="741" spans="1:13" x14ac:dyDescent="0.25">
      <c r="A741" s="15"/>
      <c r="B741" s="17"/>
      <c r="C741" s="145"/>
      <c r="D741" s="145"/>
      <c r="E741" s="145"/>
      <c r="F741" s="40"/>
      <c r="G741" s="15"/>
      <c r="H741" s="17"/>
      <c r="I741" s="15"/>
      <c r="J741" s="15"/>
      <c r="K741" s="37"/>
      <c r="L741" s="37"/>
      <c r="M741" s="146"/>
    </row>
    <row r="742" spans="1:13" x14ac:dyDescent="0.25">
      <c r="A742" s="15"/>
      <c r="B742" s="17"/>
      <c r="C742" s="145"/>
      <c r="D742" s="145"/>
      <c r="E742" s="145"/>
      <c r="F742" s="40"/>
      <c r="G742" s="15"/>
      <c r="H742" s="17"/>
      <c r="I742" s="15"/>
      <c r="J742" s="15"/>
      <c r="K742" s="37"/>
      <c r="L742" s="37"/>
      <c r="M742" s="146"/>
    </row>
    <row r="743" spans="1:13" x14ac:dyDescent="0.25">
      <c r="A743" s="15"/>
      <c r="B743" s="17"/>
      <c r="C743" s="145"/>
      <c r="D743" s="145"/>
      <c r="E743" s="145"/>
      <c r="F743" s="40"/>
      <c r="G743" s="15"/>
      <c r="H743" s="17"/>
      <c r="I743" s="15"/>
      <c r="J743" s="15"/>
      <c r="K743" s="37"/>
      <c r="L743" s="37"/>
      <c r="M743" s="146"/>
    </row>
    <row r="744" spans="1:13" x14ac:dyDescent="0.25">
      <c r="A744" s="15"/>
      <c r="B744" s="17"/>
      <c r="C744" s="145"/>
      <c r="D744" s="145"/>
      <c r="E744" s="145"/>
      <c r="F744" s="40"/>
      <c r="G744" s="15"/>
      <c r="H744" s="17"/>
      <c r="I744" s="15"/>
      <c r="J744" s="15"/>
      <c r="K744" s="37"/>
      <c r="L744" s="37"/>
      <c r="M744" s="146"/>
    </row>
    <row r="745" spans="1:13" x14ac:dyDescent="0.25">
      <c r="A745" s="15"/>
      <c r="B745" s="17"/>
      <c r="C745" s="145"/>
      <c r="D745" s="145"/>
      <c r="E745" s="145"/>
      <c r="F745" s="40"/>
      <c r="G745" s="15"/>
      <c r="H745" s="17"/>
      <c r="I745" s="15"/>
      <c r="J745" s="15"/>
      <c r="K745" s="37"/>
      <c r="L745" s="37"/>
      <c r="M745" s="146"/>
    </row>
    <row r="746" spans="1:13" x14ac:dyDescent="0.25">
      <c r="A746" s="15"/>
      <c r="B746" s="17"/>
      <c r="C746" s="145"/>
      <c r="D746" s="145"/>
      <c r="E746" s="145"/>
      <c r="F746" s="40"/>
      <c r="G746" s="15"/>
      <c r="H746" s="17"/>
      <c r="I746" s="15"/>
      <c r="J746" s="15"/>
      <c r="K746" s="37"/>
      <c r="L746" s="37"/>
      <c r="M746" s="146"/>
    </row>
    <row r="747" spans="1:13" x14ac:dyDescent="0.25">
      <c r="A747" s="15"/>
      <c r="B747" s="17"/>
      <c r="C747" s="145"/>
      <c r="D747" s="145"/>
      <c r="E747" s="145"/>
      <c r="F747" s="40"/>
      <c r="G747" s="15"/>
      <c r="H747" s="17"/>
      <c r="I747" s="15"/>
      <c r="J747" s="15"/>
      <c r="K747" s="37"/>
      <c r="L747" s="37"/>
      <c r="M747" s="146"/>
    </row>
    <row r="748" spans="1:13" x14ac:dyDescent="0.25">
      <c r="A748" s="15"/>
      <c r="B748" s="17"/>
      <c r="C748" s="145"/>
      <c r="D748" s="145"/>
      <c r="E748" s="145"/>
      <c r="F748" s="40"/>
      <c r="G748" s="15"/>
      <c r="H748" s="17"/>
      <c r="I748" s="15"/>
      <c r="J748" s="15"/>
      <c r="K748" s="37"/>
      <c r="L748" s="37"/>
      <c r="M748" s="146"/>
    </row>
    <row r="749" spans="1:13" x14ac:dyDescent="0.25">
      <c r="A749" s="15"/>
      <c r="B749" s="17"/>
      <c r="C749" s="145"/>
      <c r="D749" s="145"/>
      <c r="E749" s="145"/>
      <c r="F749" s="40"/>
      <c r="G749" s="15"/>
      <c r="H749" s="17"/>
      <c r="I749" s="15"/>
      <c r="J749" s="15"/>
      <c r="K749" s="37"/>
      <c r="L749" s="37"/>
      <c r="M749" s="146"/>
    </row>
    <row r="750" spans="1:13" x14ac:dyDescent="0.25">
      <c r="A750" s="15"/>
      <c r="B750" s="17"/>
      <c r="C750" s="145"/>
      <c r="D750" s="145"/>
      <c r="E750" s="145"/>
      <c r="F750" s="40"/>
      <c r="G750" s="15"/>
      <c r="H750" s="17"/>
      <c r="I750" s="15"/>
      <c r="J750" s="15"/>
      <c r="K750" s="37"/>
      <c r="L750" s="37"/>
      <c r="M750" s="146"/>
    </row>
    <row r="751" spans="1:13" x14ac:dyDescent="0.25">
      <c r="A751" s="15"/>
      <c r="B751" s="17"/>
      <c r="C751" s="145"/>
      <c r="D751" s="145"/>
      <c r="E751" s="145"/>
      <c r="F751" s="40"/>
      <c r="G751" s="15"/>
      <c r="H751" s="17"/>
      <c r="I751" s="15"/>
      <c r="J751" s="15"/>
      <c r="K751" s="37"/>
      <c r="L751" s="37"/>
      <c r="M751" s="146"/>
    </row>
    <row r="752" spans="1:13" x14ac:dyDescent="0.25">
      <c r="A752" s="15"/>
      <c r="B752" s="17"/>
      <c r="C752" s="145"/>
      <c r="D752" s="145"/>
      <c r="E752" s="145"/>
      <c r="F752" s="40"/>
      <c r="G752" s="15"/>
      <c r="H752" s="17"/>
      <c r="I752" s="15"/>
      <c r="J752" s="15"/>
      <c r="K752" s="37"/>
      <c r="L752" s="37"/>
      <c r="M752" s="146"/>
    </row>
    <row r="753" spans="1:13" x14ac:dyDescent="0.25">
      <c r="A753" s="15"/>
      <c r="B753" s="17"/>
      <c r="C753" s="145"/>
      <c r="D753" s="145"/>
      <c r="E753" s="145"/>
      <c r="F753" s="40"/>
      <c r="G753" s="15"/>
      <c r="H753" s="17"/>
      <c r="I753" s="15"/>
      <c r="J753" s="15"/>
      <c r="K753" s="37"/>
      <c r="L753" s="37"/>
      <c r="M753" s="146"/>
    </row>
    <row r="754" spans="1:13" x14ac:dyDescent="0.25">
      <c r="A754" s="15"/>
      <c r="B754" s="17"/>
      <c r="C754" s="145"/>
      <c r="D754" s="145"/>
      <c r="E754" s="145"/>
      <c r="F754" s="40"/>
      <c r="G754" s="15"/>
      <c r="H754" s="17"/>
      <c r="I754" s="15"/>
      <c r="J754" s="15"/>
      <c r="K754" s="37"/>
      <c r="L754" s="37"/>
      <c r="M754" s="146"/>
    </row>
    <row r="755" spans="1:13" x14ac:dyDescent="0.25">
      <c r="A755" s="15"/>
      <c r="B755" s="17"/>
      <c r="C755" s="145"/>
      <c r="D755" s="145"/>
      <c r="E755" s="145"/>
      <c r="F755" s="40"/>
      <c r="G755" s="15"/>
      <c r="H755" s="17"/>
      <c r="I755" s="15"/>
      <c r="J755" s="15"/>
      <c r="K755" s="37"/>
      <c r="L755" s="37"/>
      <c r="M755" s="146"/>
    </row>
    <row r="756" spans="1:13" x14ac:dyDescent="0.25">
      <c r="A756" s="15"/>
      <c r="B756" s="17"/>
      <c r="C756" s="145"/>
      <c r="D756" s="145"/>
      <c r="E756" s="145"/>
      <c r="F756" s="40"/>
      <c r="G756" s="15"/>
      <c r="H756" s="17"/>
      <c r="I756" s="15"/>
      <c r="J756" s="15"/>
      <c r="K756" s="37"/>
      <c r="L756" s="37"/>
      <c r="M756" s="146"/>
    </row>
    <row r="757" spans="1:13" x14ac:dyDescent="0.25">
      <c r="A757" s="15"/>
      <c r="B757" s="17"/>
      <c r="C757" s="145"/>
      <c r="D757" s="145"/>
      <c r="E757" s="145"/>
      <c r="F757" s="40"/>
      <c r="G757" s="15"/>
      <c r="H757" s="17"/>
      <c r="I757" s="15"/>
      <c r="J757" s="15"/>
      <c r="K757" s="37"/>
      <c r="L757" s="37"/>
      <c r="M757" s="146"/>
    </row>
    <row r="758" spans="1:13" x14ac:dyDescent="0.25">
      <c r="A758" s="15"/>
      <c r="B758" s="17"/>
      <c r="C758" s="145"/>
      <c r="D758" s="145"/>
      <c r="E758" s="145"/>
      <c r="F758" s="40"/>
      <c r="G758" s="15"/>
      <c r="H758" s="17"/>
      <c r="I758" s="15"/>
      <c r="J758" s="15"/>
      <c r="K758" s="37"/>
      <c r="L758" s="37"/>
      <c r="M758" s="146"/>
    </row>
    <row r="759" spans="1:13" x14ac:dyDescent="0.25">
      <c r="A759" s="15"/>
      <c r="B759" s="17"/>
      <c r="C759" s="145"/>
      <c r="D759" s="145"/>
      <c r="E759" s="145"/>
      <c r="F759" s="40"/>
      <c r="G759" s="15"/>
      <c r="H759" s="17"/>
      <c r="I759" s="15"/>
      <c r="J759" s="15"/>
      <c r="K759" s="37"/>
      <c r="L759" s="37"/>
      <c r="M759" s="146"/>
    </row>
    <row r="760" spans="1:13" x14ac:dyDescent="0.25">
      <c r="A760" s="15"/>
      <c r="B760" s="17"/>
      <c r="C760" s="145"/>
      <c r="D760" s="145"/>
      <c r="E760" s="145"/>
      <c r="F760" s="40"/>
      <c r="G760" s="15"/>
      <c r="H760" s="17"/>
      <c r="I760" s="15"/>
      <c r="J760" s="15"/>
      <c r="K760" s="37"/>
      <c r="L760" s="37"/>
      <c r="M760" s="146"/>
    </row>
    <row r="761" spans="1:13" x14ac:dyDescent="0.25">
      <c r="A761" s="15"/>
      <c r="B761" s="17"/>
      <c r="C761" s="145"/>
      <c r="D761" s="145"/>
      <c r="E761" s="145"/>
      <c r="F761" s="40"/>
      <c r="G761" s="15"/>
      <c r="H761" s="17"/>
      <c r="I761" s="15"/>
      <c r="J761" s="15"/>
      <c r="K761" s="37"/>
      <c r="L761" s="37"/>
      <c r="M761" s="146"/>
    </row>
    <row r="762" spans="1:13" x14ac:dyDescent="0.25">
      <c r="A762" s="15"/>
      <c r="B762" s="17"/>
      <c r="C762" s="145"/>
      <c r="D762" s="145"/>
      <c r="E762" s="145"/>
      <c r="F762" s="40"/>
      <c r="G762" s="15"/>
      <c r="H762" s="17"/>
      <c r="I762" s="15"/>
      <c r="J762" s="15"/>
      <c r="K762" s="37"/>
      <c r="L762" s="37"/>
      <c r="M762" s="146"/>
    </row>
    <row r="763" spans="1:13" x14ac:dyDescent="0.25">
      <c r="A763" s="15"/>
      <c r="B763" s="17"/>
      <c r="C763" s="145"/>
      <c r="D763" s="145"/>
      <c r="E763" s="145"/>
      <c r="F763" s="40"/>
      <c r="G763" s="15"/>
      <c r="H763" s="17"/>
      <c r="I763" s="15"/>
      <c r="J763" s="15"/>
      <c r="K763" s="37"/>
      <c r="L763" s="37"/>
      <c r="M763" s="146"/>
    </row>
    <row r="764" spans="1:13" x14ac:dyDescent="0.25">
      <c r="A764" s="15"/>
      <c r="B764" s="17"/>
      <c r="C764" s="145"/>
      <c r="D764" s="145"/>
      <c r="E764" s="145"/>
      <c r="F764" s="40"/>
      <c r="G764" s="15"/>
      <c r="H764" s="17"/>
      <c r="I764" s="15"/>
      <c r="J764" s="15"/>
      <c r="K764" s="37"/>
      <c r="L764" s="37"/>
      <c r="M764" s="146"/>
    </row>
    <row r="765" spans="1:13" x14ac:dyDescent="0.25">
      <c r="A765" s="15"/>
      <c r="B765" s="17"/>
      <c r="C765" s="145"/>
      <c r="D765" s="145"/>
      <c r="E765" s="145"/>
      <c r="F765" s="40"/>
      <c r="G765" s="15"/>
      <c r="H765" s="17"/>
      <c r="I765" s="15"/>
      <c r="J765" s="15"/>
      <c r="K765" s="37"/>
      <c r="L765" s="37"/>
      <c r="M765" s="146"/>
    </row>
    <row r="766" spans="1:13" x14ac:dyDescent="0.25">
      <c r="A766" s="15"/>
      <c r="B766" s="17"/>
      <c r="C766" s="145"/>
      <c r="D766" s="145"/>
      <c r="E766" s="145"/>
      <c r="F766" s="40"/>
      <c r="G766" s="15"/>
      <c r="H766" s="17"/>
      <c r="I766" s="15"/>
      <c r="J766" s="15"/>
      <c r="K766" s="37"/>
      <c r="L766" s="37"/>
      <c r="M766" s="146"/>
    </row>
    <row r="767" spans="1:13" x14ac:dyDescent="0.25">
      <c r="A767" s="15"/>
      <c r="B767" s="17"/>
      <c r="C767" s="145"/>
      <c r="D767" s="145"/>
      <c r="E767" s="145"/>
      <c r="F767" s="40"/>
      <c r="G767" s="15"/>
      <c r="H767" s="17"/>
      <c r="I767" s="15"/>
      <c r="J767" s="15"/>
      <c r="K767" s="37"/>
      <c r="L767" s="37"/>
      <c r="M767" s="146"/>
    </row>
    <row r="768" spans="1:13" x14ac:dyDescent="0.25">
      <c r="A768" s="15"/>
      <c r="B768" s="17"/>
      <c r="C768" s="145"/>
      <c r="D768" s="145"/>
      <c r="E768" s="145"/>
      <c r="F768" s="40"/>
      <c r="G768" s="15"/>
      <c r="H768" s="17"/>
      <c r="I768" s="15"/>
      <c r="J768" s="15"/>
      <c r="K768" s="37"/>
      <c r="L768" s="37"/>
      <c r="M768" s="146"/>
    </row>
    <row r="769" spans="1:13" x14ac:dyDescent="0.25">
      <c r="A769" s="15"/>
      <c r="B769" s="17"/>
      <c r="C769" s="145"/>
      <c r="D769" s="145"/>
      <c r="E769" s="145"/>
      <c r="F769" s="40"/>
      <c r="G769" s="15"/>
      <c r="H769" s="17"/>
      <c r="I769" s="15"/>
      <c r="J769" s="15"/>
      <c r="K769" s="37"/>
      <c r="L769" s="37"/>
      <c r="M769" s="146"/>
    </row>
    <row r="770" spans="1:13" x14ac:dyDescent="0.25">
      <c r="A770" s="15"/>
      <c r="B770" s="17"/>
      <c r="C770" s="145"/>
      <c r="D770" s="145"/>
      <c r="E770" s="145"/>
      <c r="F770" s="40"/>
      <c r="G770" s="15"/>
      <c r="H770" s="17"/>
      <c r="I770" s="15"/>
      <c r="J770" s="15"/>
      <c r="K770" s="37"/>
      <c r="L770" s="37"/>
      <c r="M770" s="146"/>
    </row>
    <row r="771" spans="1:13" x14ac:dyDescent="0.25">
      <c r="A771" s="15"/>
      <c r="B771" s="17"/>
      <c r="C771" s="145"/>
      <c r="D771" s="145"/>
      <c r="E771" s="145"/>
      <c r="F771" s="40"/>
      <c r="G771" s="15"/>
      <c r="H771" s="17"/>
      <c r="I771" s="15"/>
      <c r="J771" s="15"/>
      <c r="K771" s="37"/>
      <c r="L771" s="37"/>
      <c r="M771" s="146"/>
    </row>
    <row r="772" spans="1:13" x14ac:dyDescent="0.25">
      <c r="A772" s="15"/>
      <c r="B772" s="17"/>
      <c r="C772" s="145"/>
      <c r="D772" s="145"/>
      <c r="E772" s="145"/>
      <c r="F772" s="40"/>
      <c r="G772" s="15"/>
      <c r="H772" s="17"/>
      <c r="I772" s="15"/>
      <c r="J772" s="15"/>
      <c r="K772" s="37"/>
      <c r="L772" s="37"/>
      <c r="M772" s="146"/>
    </row>
    <row r="773" spans="1:13" x14ac:dyDescent="0.25">
      <c r="A773" s="15"/>
      <c r="B773" s="17"/>
      <c r="C773" s="145"/>
      <c r="D773" s="145"/>
      <c r="E773" s="145"/>
      <c r="F773" s="40"/>
      <c r="G773" s="15"/>
      <c r="H773" s="17"/>
      <c r="I773" s="15"/>
      <c r="J773" s="15"/>
      <c r="K773" s="37"/>
      <c r="L773" s="37"/>
      <c r="M773" s="146"/>
    </row>
    <row r="774" spans="1:13" x14ac:dyDescent="0.25">
      <c r="A774" s="15"/>
      <c r="B774" s="17"/>
      <c r="C774" s="145"/>
      <c r="D774" s="145"/>
      <c r="E774" s="145"/>
      <c r="F774" s="40"/>
      <c r="G774" s="15"/>
      <c r="H774" s="17"/>
      <c r="I774" s="15"/>
      <c r="J774" s="15"/>
      <c r="K774" s="37"/>
      <c r="L774" s="37"/>
      <c r="M774" s="146"/>
    </row>
    <row r="775" spans="1:13" x14ac:dyDescent="0.25">
      <c r="A775" s="15"/>
      <c r="B775" s="17"/>
      <c r="C775" s="145"/>
      <c r="D775" s="145"/>
      <c r="E775" s="145"/>
      <c r="F775" s="40"/>
      <c r="G775" s="15"/>
      <c r="H775" s="17"/>
      <c r="I775" s="15"/>
      <c r="J775" s="15"/>
      <c r="K775" s="37"/>
      <c r="L775" s="37"/>
      <c r="M775" s="146"/>
    </row>
    <row r="776" spans="1:13" x14ac:dyDescent="0.25">
      <c r="A776" s="15"/>
      <c r="B776" s="17"/>
      <c r="C776" s="145"/>
      <c r="D776" s="145"/>
      <c r="E776" s="145"/>
      <c r="F776" s="40"/>
      <c r="G776" s="15"/>
      <c r="H776" s="17"/>
      <c r="I776" s="15"/>
      <c r="J776" s="15"/>
      <c r="K776" s="37"/>
      <c r="L776" s="37"/>
      <c r="M776" s="146"/>
    </row>
    <row r="777" spans="1:13" x14ac:dyDescent="0.25">
      <c r="A777" s="15"/>
      <c r="B777" s="17"/>
      <c r="C777" s="145"/>
      <c r="D777" s="145"/>
      <c r="E777" s="145"/>
      <c r="F777" s="40"/>
      <c r="G777" s="15"/>
      <c r="H777" s="17"/>
      <c r="I777" s="15"/>
      <c r="J777" s="15"/>
      <c r="K777" s="37"/>
      <c r="L777" s="37"/>
      <c r="M777" s="146"/>
    </row>
    <row r="778" spans="1:13" x14ac:dyDescent="0.25">
      <c r="A778" s="15"/>
      <c r="B778" s="17"/>
      <c r="C778" s="145"/>
      <c r="D778" s="145"/>
      <c r="E778" s="145"/>
      <c r="F778" s="40"/>
      <c r="G778" s="15"/>
      <c r="H778" s="17"/>
      <c r="I778" s="15"/>
      <c r="J778" s="15"/>
      <c r="K778" s="37"/>
      <c r="L778" s="37"/>
      <c r="M778" s="146"/>
    </row>
    <row r="779" spans="1:13" x14ac:dyDescent="0.25">
      <c r="A779" s="15"/>
      <c r="B779" s="17"/>
      <c r="C779" s="145"/>
      <c r="D779" s="145"/>
      <c r="E779" s="145"/>
      <c r="F779" s="40"/>
      <c r="G779" s="15"/>
      <c r="H779" s="17"/>
      <c r="I779" s="15"/>
      <c r="J779" s="15"/>
      <c r="K779" s="37"/>
      <c r="L779" s="37"/>
      <c r="M779" s="146"/>
    </row>
    <row r="780" spans="1:13" x14ac:dyDescent="0.25">
      <c r="A780" s="15"/>
      <c r="B780" s="17"/>
      <c r="C780" s="145"/>
      <c r="D780" s="145"/>
      <c r="E780" s="145"/>
      <c r="F780" s="40"/>
      <c r="G780" s="15"/>
      <c r="H780" s="17"/>
      <c r="I780" s="15"/>
      <c r="J780" s="15"/>
      <c r="K780" s="37"/>
      <c r="L780" s="37"/>
      <c r="M780" s="146"/>
    </row>
    <row r="781" spans="1:13" x14ac:dyDescent="0.25">
      <c r="A781" s="15"/>
      <c r="B781" s="17"/>
      <c r="C781" s="145"/>
      <c r="D781" s="145"/>
      <c r="E781" s="145"/>
      <c r="F781" s="40"/>
      <c r="G781" s="15"/>
      <c r="H781" s="17"/>
      <c r="I781" s="15"/>
      <c r="J781" s="15"/>
      <c r="K781" s="37"/>
      <c r="L781" s="37"/>
      <c r="M781" s="146"/>
    </row>
    <row r="782" spans="1:13" x14ac:dyDescent="0.25">
      <c r="A782" s="15"/>
      <c r="B782" s="17"/>
      <c r="C782" s="145"/>
      <c r="D782" s="145"/>
      <c r="E782" s="145"/>
      <c r="F782" s="40"/>
      <c r="G782" s="15"/>
      <c r="H782" s="17"/>
      <c r="I782" s="15"/>
      <c r="J782" s="15"/>
      <c r="K782" s="37"/>
      <c r="L782" s="37"/>
      <c r="M782" s="146"/>
    </row>
    <row r="783" spans="1:13" x14ac:dyDescent="0.25">
      <c r="A783" s="15"/>
      <c r="B783" s="17"/>
      <c r="C783" s="145"/>
      <c r="D783" s="145"/>
      <c r="E783" s="145"/>
      <c r="F783" s="40"/>
      <c r="G783" s="15"/>
      <c r="H783" s="17"/>
      <c r="I783" s="15"/>
      <c r="J783" s="15"/>
      <c r="K783" s="37"/>
      <c r="L783" s="37"/>
      <c r="M783" s="146"/>
    </row>
    <row r="784" spans="1:13" x14ac:dyDescent="0.25">
      <c r="A784" s="15"/>
      <c r="B784" s="17"/>
      <c r="C784" s="145"/>
      <c r="D784" s="145"/>
      <c r="E784" s="145"/>
      <c r="F784" s="40"/>
      <c r="G784" s="15"/>
      <c r="H784" s="17"/>
      <c r="I784" s="15"/>
      <c r="J784" s="15"/>
      <c r="K784" s="37"/>
      <c r="L784" s="37"/>
      <c r="M784" s="146"/>
    </row>
    <row r="785" spans="1:13" x14ac:dyDescent="0.25">
      <c r="A785" s="15"/>
      <c r="B785" s="17"/>
      <c r="C785" s="145"/>
      <c r="D785" s="145"/>
      <c r="E785" s="145"/>
      <c r="F785" s="40"/>
      <c r="G785" s="15"/>
      <c r="H785" s="17"/>
      <c r="I785" s="15"/>
      <c r="J785" s="15"/>
      <c r="K785" s="37"/>
      <c r="L785" s="37"/>
      <c r="M785" s="146"/>
    </row>
    <row r="786" spans="1:13" x14ac:dyDescent="0.25">
      <c r="A786" s="15"/>
      <c r="B786" s="17"/>
      <c r="C786" s="145"/>
      <c r="D786" s="145"/>
      <c r="E786" s="145"/>
      <c r="F786" s="40"/>
      <c r="G786" s="15"/>
      <c r="H786" s="17"/>
      <c r="I786" s="15"/>
      <c r="J786" s="15"/>
      <c r="K786" s="37"/>
      <c r="L786" s="37"/>
      <c r="M786" s="146"/>
    </row>
    <row r="787" spans="1:13" x14ac:dyDescent="0.25">
      <c r="A787" s="15"/>
      <c r="B787" s="17"/>
      <c r="C787" s="145"/>
      <c r="D787" s="145"/>
      <c r="E787" s="145"/>
      <c r="F787" s="40"/>
      <c r="G787" s="15"/>
      <c r="H787" s="17"/>
      <c r="I787" s="15"/>
      <c r="J787" s="15"/>
      <c r="K787" s="37"/>
      <c r="L787" s="37"/>
      <c r="M787" s="146"/>
    </row>
    <row r="788" spans="1:13" x14ac:dyDescent="0.25">
      <c r="A788" s="15"/>
      <c r="B788" s="17"/>
      <c r="C788" s="145"/>
      <c r="D788" s="145"/>
      <c r="E788" s="145"/>
      <c r="F788" s="40"/>
      <c r="G788" s="15"/>
      <c r="H788" s="17"/>
      <c r="I788" s="15"/>
      <c r="J788" s="15"/>
      <c r="K788" s="37"/>
      <c r="L788" s="37"/>
      <c r="M788" s="146"/>
    </row>
    <row r="789" spans="1:13" x14ac:dyDescent="0.25">
      <c r="A789" s="15"/>
      <c r="B789" s="17"/>
      <c r="C789" s="145"/>
      <c r="D789" s="145"/>
      <c r="E789" s="145"/>
      <c r="F789" s="40"/>
      <c r="G789" s="15"/>
      <c r="H789" s="17"/>
      <c r="I789" s="15"/>
      <c r="J789" s="15"/>
      <c r="K789" s="37"/>
      <c r="L789" s="37"/>
      <c r="M789" s="146"/>
    </row>
    <row r="790" spans="1:13" x14ac:dyDescent="0.25">
      <c r="A790" s="15"/>
      <c r="B790" s="17"/>
      <c r="C790" s="145"/>
      <c r="D790" s="145"/>
      <c r="E790" s="145"/>
      <c r="F790" s="40"/>
      <c r="G790" s="15"/>
      <c r="H790" s="17"/>
      <c r="I790" s="15"/>
      <c r="J790" s="15"/>
      <c r="K790" s="37"/>
      <c r="L790" s="37"/>
      <c r="M790" s="146"/>
    </row>
    <row r="791" spans="1:13" x14ac:dyDescent="0.25">
      <c r="A791" s="15"/>
      <c r="B791" s="17"/>
      <c r="C791" s="145"/>
      <c r="D791" s="145"/>
      <c r="E791" s="145"/>
      <c r="F791" s="40"/>
      <c r="G791" s="15"/>
      <c r="H791" s="17"/>
      <c r="I791" s="15"/>
      <c r="J791" s="15"/>
      <c r="K791" s="37"/>
      <c r="L791" s="37"/>
      <c r="M791" s="146"/>
    </row>
    <row r="792" spans="1:13" x14ac:dyDescent="0.25">
      <c r="A792" s="15"/>
      <c r="B792" s="17"/>
      <c r="C792" s="145"/>
      <c r="D792" s="145"/>
      <c r="E792" s="145"/>
      <c r="F792" s="40"/>
      <c r="G792" s="15"/>
      <c r="H792" s="17"/>
      <c r="I792" s="15"/>
      <c r="J792" s="15"/>
      <c r="K792" s="37"/>
      <c r="L792" s="37"/>
      <c r="M792" s="146"/>
    </row>
    <row r="793" spans="1:13" x14ac:dyDescent="0.25">
      <c r="A793" s="15"/>
      <c r="B793" s="17"/>
      <c r="C793" s="145"/>
      <c r="D793" s="145"/>
      <c r="E793" s="145"/>
      <c r="F793" s="40"/>
      <c r="G793" s="15"/>
      <c r="H793" s="17"/>
      <c r="I793" s="15"/>
      <c r="J793" s="15"/>
      <c r="K793" s="37"/>
      <c r="L793" s="37"/>
      <c r="M793" s="146"/>
    </row>
    <row r="794" spans="1:13" x14ac:dyDescent="0.25">
      <c r="A794" s="15"/>
      <c r="B794" s="17"/>
      <c r="C794" s="145"/>
      <c r="D794" s="145"/>
      <c r="E794" s="145"/>
      <c r="F794" s="40"/>
      <c r="G794" s="15"/>
      <c r="H794" s="17"/>
      <c r="I794" s="15"/>
      <c r="J794" s="15"/>
      <c r="K794" s="37"/>
      <c r="L794" s="37"/>
      <c r="M794" s="146"/>
    </row>
    <row r="795" spans="1:13" x14ac:dyDescent="0.25">
      <c r="A795" s="15"/>
      <c r="B795" s="17"/>
      <c r="C795" s="145"/>
      <c r="D795" s="145"/>
      <c r="E795" s="145"/>
      <c r="F795" s="40"/>
      <c r="G795" s="15"/>
      <c r="H795" s="17"/>
      <c r="I795" s="15"/>
      <c r="J795" s="15"/>
      <c r="K795" s="37"/>
      <c r="L795" s="37"/>
      <c r="M795" s="146"/>
    </row>
    <row r="796" spans="1:13" x14ac:dyDescent="0.25">
      <c r="A796" s="15"/>
      <c r="B796" s="17"/>
      <c r="C796" s="145"/>
      <c r="D796" s="145"/>
      <c r="E796" s="145"/>
      <c r="F796" s="40"/>
      <c r="G796" s="15"/>
      <c r="H796" s="17"/>
      <c r="I796" s="15"/>
      <c r="J796" s="15"/>
      <c r="K796" s="37"/>
      <c r="L796" s="37"/>
      <c r="M796" s="146"/>
    </row>
    <row r="797" spans="1:13" x14ac:dyDescent="0.25">
      <c r="A797" s="15"/>
      <c r="B797" s="17"/>
      <c r="C797" s="145"/>
      <c r="D797" s="145"/>
      <c r="E797" s="145"/>
      <c r="F797" s="40"/>
      <c r="G797" s="15"/>
      <c r="H797" s="17"/>
      <c r="I797" s="15"/>
      <c r="J797" s="15"/>
      <c r="K797" s="37"/>
      <c r="L797" s="37"/>
      <c r="M797" s="146"/>
    </row>
    <row r="798" spans="1:13" x14ac:dyDescent="0.25">
      <c r="A798" s="15"/>
      <c r="B798" s="17"/>
      <c r="C798" s="145"/>
      <c r="D798" s="145"/>
      <c r="E798" s="145"/>
      <c r="F798" s="40"/>
      <c r="G798" s="15"/>
      <c r="H798" s="17"/>
      <c r="I798" s="15"/>
      <c r="J798" s="15"/>
      <c r="K798" s="37"/>
      <c r="L798" s="37"/>
      <c r="M798" s="146"/>
    </row>
    <row r="799" spans="1:13" x14ac:dyDescent="0.25">
      <c r="A799" s="15"/>
      <c r="B799" s="17"/>
      <c r="C799" s="145"/>
      <c r="D799" s="145"/>
      <c r="E799" s="145"/>
      <c r="F799" s="40"/>
      <c r="G799" s="15"/>
      <c r="H799" s="17"/>
      <c r="I799" s="15"/>
      <c r="J799" s="15"/>
      <c r="K799" s="37"/>
      <c r="L799" s="37"/>
      <c r="M799" s="146"/>
    </row>
    <row r="800" spans="1:13" x14ac:dyDescent="0.25">
      <c r="A800" s="15"/>
      <c r="B800" s="17"/>
      <c r="C800" s="145"/>
      <c r="D800" s="145"/>
      <c r="E800" s="145"/>
      <c r="F800" s="40"/>
      <c r="G800" s="15"/>
      <c r="H800" s="17"/>
      <c r="I800" s="15"/>
      <c r="J800" s="15"/>
      <c r="K800" s="37"/>
      <c r="L800" s="37"/>
      <c r="M800" s="146"/>
    </row>
    <row r="801" spans="1:13" x14ac:dyDescent="0.25">
      <c r="A801" s="15"/>
      <c r="B801" s="17"/>
      <c r="C801" s="145"/>
      <c r="D801" s="145"/>
      <c r="E801" s="145"/>
      <c r="F801" s="40"/>
      <c r="G801" s="15"/>
      <c r="H801" s="17"/>
      <c r="I801" s="15"/>
      <c r="J801" s="15"/>
      <c r="K801" s="37"/>
      <c r="L801" s="37"/>
      <c r="M801" s="146"/>
    </row>
    <row r="802" spans="1:13" x14ac:dyDescent="0.25">
      <c r="A802" s="15"/>
      <c r="B802" s="17"/>
      <c r="C802" s="145"/>
      <c r="D802" s="145"/>
      <c r="E802" s="145"/>
      <c r="F802" s="40"/>
      <c r="G802" s="15"/>
      <c r="H802" s="17"/>
      <c r="I802" s="15"/>
      <c r="J802" s="15"/>
      <c r="K802" s="37"/>
      <c r="L802" s="37"/>
      <c r="M802" s="146"/>
    </row>
    <row r="803" spans="1:13" x14ac:dyDescent="0.25">
      <c r="A803" s="15"/>
      <c r="B803" s="17"/>
      <c r="C803" s="145"/>
      <c r="D803" s="145"/>
      <c r="E803" s="145"/>
      <c r="F803" s="40"/>
      <c r="G803" s="15"/>
      <c r="H803" s="17"/>
      <c r="I803" s="15"/>
      <c r="J803" s="15"/>
      <c r="K803" s="37"/>
      <c r="L803" s="37"/>
      <c r="M803" s="146"/>
    </row>
    <row r="804" spans="1:13" x14ac:dyDescent="0.25">
      <c r="A804" s="15"/>
      <c r="B804" s="17"/>
      <c r="C804" s="145"/>
      <c r="D804" s="145"/>
      <c r="E804" s="145"/>
      <c r="F804" s="40"/>
      <c r="G804" s="15"/>
      <c r="H804" s="17"/>
      <c r="I804" s="15"/>
      <c r="J804" s="15"/>
      <c r="K804" s="37"/>
      <c r="L804" s="37"/>
      <c r="M804" s="146"/>
    </row>
    <row r="805" spans="1:13" x14ac:dyDescent="0.25">
      <c r="A805" s="15"/>
      <c r="B805" s="17"/>
      <c r="C805" s="145"/>
      <c r="D805" s="145"/>
      <c r="E805" s="145"/>
      <c r="F805" s="40"/>
      <c r="G805" s="15"/>
      <c r="H805" s="17"/>
      <c r="I805" s="15"/>
      <c r="J805" s="15"/>
      <c r="K805" s="37"/>
      <c r="L805" s="37"/>
      <c r="M805" s="146"/>
    </row>
    <row r="806" spans="1:13" x14ac:dyDescent="0.25">
      <c r="A806" s="15"/>
      <c r="B806" s="17"/>
      <c r="C806" s="145"/>
      <c r="D806" s="145"/>
      <c r="E806" s="145"/>
      <c r="F806" s="40"/>
      <c r="G806" s="15"/>
      <c r="H806" s="17"/>
      <c r="I806" s="15"/>
      <c r="J806" s="15"/>
      <c r="K806" s="37"/>
      <c r="L806" s="37"/>
      <c r="M806" s="146"/>
    </row>
    <row r="807" spans="1:13" x14ac:dyDescent="0.25">
      <c r="A807" s="15"/>
      <c r="B807" s="17"/>
      <c r="C807" s="145"/>
      <c r="D807" s="145"/>
      <c r="E807" s="145"/>
      <c r="F807" s="40"/>
      <c r="G807" s="15"/>
      <c r="H807" s="17"/>
      <c r="I807" s="15"/>
      <c r="J807" s="15"/>
      <c r="K807" s="37"/>
      <c r="L807" s="37"/>
      <c r="M807" s="146"/>
    </row>
    <row r="808" spans="1:13" x14ac:dyDescent="0.25">
      <c r="A808" s="15"/>
      <c r="B808" s="17"/>
      <c r="C808" s="145"/>
      <c r="D808" s="145"/>
      <c r="E808" s="145"/>
      <c r="F808" s="40"/>
      <c r="G808" s="15"/>
      <c r="H808" s="17"/>
      <c r="I808" s="15"/>
      <c r="J808" s="15"/>
      <c r="K808" s="37"/>
      <c r="L808" s="37"/>
      <c r="M808" s="146"/>
    </row>
    <row r="809" spans="1:13" x14ac:dyDescent="0.25">
      <c r="A809" s="15"/>
      <c r="B809" s="17"/>
      <c r="C809" s="145"/>
      <c r="D809" s="145"/>
      <c r="E809" s="145"/>
      <c r="F809" s="40"/>
      <c r="G809" s="15"/>
      <c r="H809" s="17"/>
      <c r="I809" s="15"/>
      <c r="J809" s="15"/>
      <c r="K809" s="37"/>
      <c r="L809" s="37"/>
      <c r="M809" s="146"/>
    </row>
    <row r="810" spans="1:13" x14ac:dyDescent="0.25">
      <c r="A810" s="15"/>
      <c r="B810" s="17"/>
      <c r="C810" s="145"/>
      <c r="D810" s="145"/>
      <c r="E810" s="145"/>
      <c r="F810" s="40"/>
      <c r="G810" s="15"/>
      <c r="H810" s="17"/>
      <c r="I810" s="15"/>
      <c r="J810" s="15"/>
      <c r="K810" s="37"/>
      <c r="L810" s="37"/>
      <c r="M810" s="146"/>
    </row>
    <row r="811" spans="1:13" x14ac:dyDescent="0.25">
      <c r="A811" s="15"/>
      <c r="B811" s="17"/>
      <c r="C811" s="145"/>
      <c r="D811" s="145"/>
      <c r="E811" s="145"/>
      <c r="F811" s="40"/>
      <c r="G811" s="15"/>
      <c r="H811" s="17"/>
      <c r="I811" s="15"/>
      <c r="J811" s="15"/>
      <c r="K811" s="37"/>
      <c r="L811" s="37"/>
      <c r="M811" s="146"/>
    </row>
    <row r="812" spans="1:13" x14ac:dyDescent="0.25">
      <c r="A812" s="15"/>
      <c r="B812" s="17"/>
      <c r="C812" s="145"/>
      <c r="D812" s="145"/>
      <c r="E812" s="145"/>
      <c r="F812" s="40"/>
      <c r="G812" s="15"/>
      <c r="H812" s="17"/>
      <c r="I812" s="15"/>
      <c r="J812" s="15"/>
      <c r="K812" s="37"/>
      <c r="L812" s="37"/>
      <c r="M812" s="146"/>
    </row>
    <row r="813" spans="1:13" x14ac:dyDescent="0.25">
      <c r="A813" s="15"/>
      <c r="B813" s="17"/>
      <c r="C813" s="145"/>
      <c r="D813" s="145"/>
      <c r="E813" s="145"/>
      <c r="F813" s="40"/>
      <c r="G813" s="15"/>
      <c r="H813" s="17"/>
      <c r="I813" s="15"/>
      <c r="J813" s="15"/>
      <c r="K813" s="37"/>
      <c r="L813" s="37"/>
      <c r="M813" s="146"/>
    </row>
    <row r="814" spans="1:13" x14ac:dyDescent="0.25">
      <c r="A814" s="15"/>
      <c r="B814" s="17"/>
      <c r="C814" s="145"/>
      <c r="D814" s="145"/>
      <c r="E814" s="145"/>
      <c r="F814" s="40"/>
      <c r="G814" s="15"/>
      <c r="H814" s="17"/>
      <c r="I814" s="15"/>
      <c r="J814" s="15"/>
      <c r="K814" s="37"/>
      <c r="L814" s="37"/>
      <c r="M814" s="146"/>
    </row>
    <row r="815" spans="1:13" x14ac:dyDescent="0.25">
      <c r="A815" s="15"/>
      <c r="B815" s="17"/>
      <c r="C815" s="145"/>
      <c r="D815" s="145"/>
      <c r="E815" s="145"/>
      <c r="F815" s="40"/>
      <c r="G815" s="15"/>
      <c r="H815" s="17"/>
      <c r="I815" s="15"/>
      <c r="J815" s="15"/>
      <c r="K815" s="37"/>
      <c r="L815" s="37"/>
      <c r="M815" s="146"/>
    </row>
    <row r="816" spans="1:13" x14ac:dyDescent="0.25">
      <c r="A816" s="15"/>
      <c r="B816" s="17"/>
      <c r="C816" s="145"/>
      <c r="D816" s="145"/>
      <c r="E816" s="145"/>
      <c r="F816" s="40"/>
      <c r="G816" s="15"/>
      <c r="H816" s="17"/>
      <c r="I816" s="15"/>
      <c r="J816" s="15"/>
      <c r="K816" s="37"/>
      <c r="L816" s="37"/>
      <c r="M816" s="146"/>
    </row>
    <row r="817" spans="1:13" x14ac:dyDescent="0.25">
      <c r="A817" s="15"/>
      <c r="B817" s="17"/>
      <c r="C817" s="145"/>
      <c r="D817" s="145"/>
      <c r="E817" s="145"/>
      <c r="F817" s="40"/>
      <c r="G817" s="15"/>
      <c r="H817" s="17"/>
      <c r="I817" s="15"/>
      <c r="J817" s="15"/>
      <c r="K817" s="37"/>
      <c r="L817" s="37"/>
      <c r="M817" s="146"/>
    </row>
    <row r="818" spans="1:13" x14ac:dyDescent="0.25">
      <c r="A818" s="15"/>
      <c r="B818" s="17"/>
      <c r="C818" s="145"/>
      <c r="D818" s="145"/>
      <c r="E818" s="145"/>
      <c r="F818" s="40"/>
      <c r="G818" s="15"/>
      <c r="H818" s="17"/>
      <c r="I818" s="15"/>
      <c r="J818" s="15"/>
      <c r="K818" s="37"/>
      <c r="L818" s="37"/>
      <c r="M818" s="146"/>
    </row>
    <row r="819" spans="1:13" x14ac:dyDescent="0.25">
      <c r="A819" s="15"/>
      <c r="B819" s="17"/>
      <c r="C819" s="145"/>
      <c r="D819" s="145"/>
      <c r="E819" s="145"/>
      <c r="F819" s="40"/>
      <c r="G819" s="15"/>
      <c r="H819" s="17"/>
      <c r="I819" s="15"/>
      <c r="J819" s="15"/>
      <c r="K819" s="37"/>
      <c r="L819" s="37"/>
      <c r="M819" s="146"/>
    </row>
    <row r="820" spans="1:13" x14ac:dyDescent="0.25">
      <c r="A820" s="15"/>
      <c r="B820" s="17"/>
      <c r="C820" s="145"/>
      <c r="D820" s="145"/>
      <c r="E820" s="145"/>
      <c r="F820" s="40"/>
      <c r="G820" s="15"/>
      <c r="H820" s="17"/>
      <c r="I820" s="15"/>
      <c r="J820" s="15"/>
      <c r="K820" s="37"/>
      <c r="L820" s="37"/>
      <c r="M820" s="146"/>
    </row>
    <row r="821" spans="1:13" x14ac:dyDescent="0.25">
      <c r="A821" s="15"/>
      <c r="B821" s="17"/>
      <c r="C821" s="145"/>
      <c r="D821" s="145"/>
      <c r="E821" s="145"/>
      <c r="F821" s="40"/>
      <c r="G821" s="15"/>
      <c r="H821" s="17"/>
      <c r="I821" s="15"/>
      <c r="J821" s="15"/>
      <c r="K821" s="37"/>
      <c r="L821" s="37"/>
      <c r="M821" s="146"/>
    </row>
    <row r="822" spans="1:13" x14ac:dyDescent="0.25">
      <c r="A822" s="15"/>
      <c r="B822" s="17"/>
      <c r="C822" s="145"/>
      <c r="D822" s="145"/>
      <c r="E822" s="145"/>
      <c r="F822" s="40"/>
      <c r="G822" s="15"/>
      <c r="H822" s="17"/>
      <c r="I822" s="15"/>
      <c r="J822" s="15"/>
      <c r="K822" s="37"/>
      <c r="L822" s="37"/>
      <c r="M822" s="146"/>
    </row>
    <row r="823" spans="1:13" x14ac:dyDescent="0.25">
      <c r="A823" s="15"/>
      <c r="B823" s="17"/>
      <c r="C823" s="145"/>
      <c r="D823" s="145"/>
      <c r="E823" s="145"/>
      <c r="F823" s="40"/>
      <c r="G823" s="15"/>
      <c r="H823" s="17"/>
      <c r="I823" s="15"/>
      <c r="J823" s="15"/>
      <c r="K823" s="37"/>
      <c r="L823" s="37"/>
      <c r="M823" s="146"/>
    </row>
    <row r="824" spans="1:13" x14ac:dyDescent="0.25">
      <c r="A824" s="15"/>
      <c r="B824" s="17"/>
      <c r="C824" s="145"/>
      <c r="D824" s="145"/>
      <c r="E824" s="145"/>
      <c r="F824" s="40"/>
      <c r="G824" s="15"/>
      <c r="H824" s="17"/>
      <c r="I824" s="15"/>
      <c r="J824" s="15"/>
      <c r="K824" s="37"/>
      <c r="L824" s="37"/>
      <c r="M824" s="146"/>
    </row>
    <row r="825" spans="1:13" x14ac:dyDescent="0.25">
      <c r="A825" s="15"/>
      <c r="B825" s="17"/>
      <c r="C825" s="145"/>
      <c r="D825" s="145"/>
      <c r="E825" s="145"/>
      <c r="F825" s="40"/>
      <c r="G825" s="15"/>
      <c r="H825" s="17"/>
      <c r="I825" s="15"/>
      <c r="J825" s="15"/>
      <c r="K825" s="37"/>
      <c r="L825" s="37"/>
      <c r="M825" s="146"/>
    </row>
    <row r="826" spans="1:13" x14ac:dyDescent="0.25">
      <c r="A826" s="15"/>
      <c r="B826" s="17"/>
      <c r="C826" s="145"/>
      <c r="D826" s="145"/>
      <c r="E826" s="145"/>
      <c r="F826" s="40"/>
      <c r="G826" s="15"/>
      <c r="H826" s="17"/>
      <c r="I826" s="15"/>
      <c r="J826" s="15"/>
      <c r="K826" s="37"/>
      <c r="L826" s="37"/>
      <c r="M826" s="146"/>
    </row>
    <row r="827" spans="1:13" x14ac:dyDescent="0.25">
      <c r="A827" s="15"/>
      <c r="B827" s="17"/>
      <c r="C827" s="145"/>
      <c r="D827" s="145"/>
      <c r="E827" s="145"/>
      <c r="F827" s="40"/>
      <c r="G827" s="15"/>
      <c r="H827" s="17"/>
      <c r="I827" s="15"/>
      <c r="J827" s="15"/>
      <c r="K827" s="37"/>
      <c r="L827" s="37"/>
      <c r="M827" s="146"/>
    </row>
    <row r="828" spans="1:13" x14ac:dyDescent="0.25">
      <c r="A828" s="15"/>
      <c r="B828" s="17"/>
      <c r="C828" s="145"/>
      <c r="D828" s="145"/>
      <c r="E828" s="145"/>
      <c r="F828" s="40"/>
      <c r="G828" s="15"/>
      <c r="H828" s="17"/>
      <c r="I828" s="15"/>
      <c r="J828" s="15"/>
      <c r="K828" s="37"/>
      <c r="L828" s="37"/>
      <c r="M828" s="146"/>
    </row>
    <row r="829" spans="1:13" x14ac:dyDescent="0.25">
      <c r="A829" s="15"/>
      <c r="B829" s="17"/>
      <c r="C829" s="145"/>
      <c r="D829" s="145"/>
      <c r="E829" s="145"/>
      <c r="F829" s="40"/>
      <c r="G829" s="15"/>
      <c r="H829" s="17"/>
      <c r="I829" s="15"/>
      <c r="J829" s="15"/>
      <c r="K829" s="37"/>
      <c r="L829" s="37"/>
      <c r="M829" s="146"/>
    </row>
    <row r="830" spans="1:13" x14ac:dyDescent="0.25">
      <c r="A830" s="15"/>
      <c r="B830" s="17"/>
      <c r="C830" s="145"/>
      <c r="D830" s="145"/>
      <c r="E830" s="145"/>
      <c r="F830" s="40"/>
      <c r="G830" s="15"/>
      <c r="H830" s="17"/>
      <c r="I830" s="15"/>
      <c r="J830" s="15"/>
      <c r="K830" s="37"/>
      <c r="L830" s="37"/>
      <c r="M830" s="146"/>
    </row>
    <row r="831" spans="1:13" x14ac:dyDescent="0.25">
      <c r="A831" s="15"/>
      <c r="B831" s="17"/>
      <c r="C831" s="145"/>
      <c r="D831" s="145"/>
      <c r="E831" s="145"/>
      <c r="F831" s="40"/>
      <c r="G831" s="15"/>
      <c r="H831" s="17"/>
      <c r="I831" s="15"/>
      <c r="J831" s="15"/>
      <c r="K831" s="37"/>
      <c r="L831" s="37"/>
      <c r="M831" s="146"/>
    </row>
    <row r="832" spans="1:13" x14ac:dyDescent="0.25">
      <c r="A832" s="15"/>
      <c r="B832" s="17"/>
      <c r="C832" s="145"/>
      <c r="D832" s="145"/>
      <c r="E832" s="145"/>
      <c r="F832" s="40"/>
      <c r="G832" s="15"/>
      <c r="H832" s="17"/>
      <c r="I832" s="15"/>
      <c r="J832" s="15"/>
      <c r="K832" s="37"/>
      <c r="L832" s="37"/>
      <c r="M832" s="146"/>
    </row>
    <row r="833" spans="1:13" x14ac:dyDescent="0.25">
      <c r="A833" s="15"/>
      <c r="B833" s="17"/>
      <c r="C833" s="145"/>
      <c r="D833" s="145"/>
      <c r="E833" s="145"/>
      <c r="F833" s="40"/>
      <c r="G833" s="15"/>
      <c r="H833" s="17"/>
      <c r="I833" s="15"/>
      <c r="J833" s="15"/>
      <c r="K833" s="37"/>
      <c r="L833" s="37"/>
      <c r="M833" s="146"/>
    </row>
    <row r="834" spans="1:13" x14ac:dyDescent="0.25">
      <c r="A834" s="15"/>
      <c r="B834" s="17"/>
      <c r="C834" s="145"/>
      <c r="D834" s="145"/>
      <c r="E834" s="145"/>
      <c r="F834" s="40"/>
      <c r="G834" s="15"/>
      <c r="H834" s="17"/>
      <c r="I834" s="15"/>
      <c r="J834" s="15"/>
      <c r="K834" s="37"/>
      <c r="L834" s="37"/>
      <c r="M834" s="146"/>
    </row>
    <row r="835" spans="1:13" x14ac:dyDescent="0.25">
      <c r="A835" s="15"/>
      <c r="B835" s="17"/>
      <c r="C835" s="145"/>
      <c r="D835" s="145"/>
      <c r="E835" s="145"/>
      <c r="F835" s="40"/>
      <c r="G835" s="15"/>
      <c r="H835" s="17"/>
      <c r="I835" s="15"/>
      <c r="J835" s="15"/>
      <c r="K835" s="37"/>
      <c r="L835" s="37"/>
      <c r="M835" s="146"/>
    </row>
    <row r="836" spans="1:13" x14ac:dyDescent="0.25">
      <c r="A836" s="15"/>
      <c r="B836" s="17"/>
      <c r="C836" s="145"/>
      <c r="D836" s="145"/>
      <c r="E836" s="145"/>
      <c r="F836" s="40"/>
      <c r="G836" s="15"/>
      <c r="H836" s="17"/>
      <c r="I836" s="15"/>
      <c r="J836" s="15"/>
      <c r="K836" s="37"/>
      <c r="L836" s="37"/>
      <c r="M836" s="146"/>
    </row>
    <row r="837" spans="1:13" x14ac:dyDescent="0.25">
      <c r="A837" s="15"/>
      <c r="B837" s="17"/>
      <c r="C837" s="145"/>
      <c r="D837" s="145"/>
      <c r="E837" s="145"/>
      <c r="F837" s="40"/>
      <c r="G837" s="15"/>
      <c r="H837" s="17"/>
      <c r="I837" s="15"/>
      <c r="J837" s="15"/>
      <c r="K837" s="37"/>
      <c r="L837" s="37"/>
      <c r="M837" s="146"/>
    </row>
    <row r="838" spans="1:13" x14ac:dyDescent="0.25">
      <c r="A838" s="15"/>
      <c r="B838" s="17"/>
      <c r="C838" s="145"/>
      <c r="D838" s="145"/>
      <c r="E838" s="145"/>
      <c r="F838" s="40"/>
      <c r="G838" s="15"/>
      <c r="H838" s="17"/>
      <c r="I838" s="15"/>
      <c r="J838" s="15"/>
      <c r="K838" s="37"/>
      <c r="L838" s="37"/>
      <c r="M838" s="146"/>
    </row>
    <row r="839" spans="1:13" x14ac:dyDescent="0.25">
      <c r="A839" s="15"/>
      <c r="B839" s="17"/>
      <c r="C839" s="145"/>
      <c r="D839" s="145"/>
      <c r="E839" s="145"/>
      <c r="F839" s="40"/>
      <c r="G839" s="15"/>
      <c r="H839" s="17"/>
      <c r="I839" s="15"/>
      <c r="J839" s="15"/>
      <c r="K839" s="37"/>
      <c r="L839" s="37"/>
      <c r="M839" s="146"/>
    </row>
    <row r="840" spans="1:13" x14ac:dyDescent="0.25">
      <c r="A840" s="15"/>
      <c r="B840" s="17"/>
      <c r="C840" s="145"/>
      <c r="D840" s="145"/>
      <c r="E840" s="145"/>
      <c r="F840" s="40"/>
      <c r="G840" s="15"/>
      <c r="H840" s="17"/>
      <c r="I840" s="15"/>
      <c r="J840" s="15"/>
      <c r="K840" s="37"/>
      <c r="L840" s="37"/>
      <c r="M840" s="146"/>
    </row>
    <row r="841" spans="1:13" x14ac:dyDescent="0.25">
      <c r="A841" s="15"/>
      <c r="B841" s="17"/>
      <c r="C841" s="145"/>
      <c r="D841" s="145"/>
      <c r="E841" s="145"/>
      <c r="F841" s="40"/>
      <c r="G841" s="15"/>
      <c r="H841" s="17"/>
      <c r="I841" s="15"/>
      <c r="J841" s="15"/>
      <c r="K841" s="37"/>
      <c r="L841" s="37"/>
      <c r="M841" s="146"/>
    </row>
    <row r="842" spans="1:13" x14ac:dyDescent="0.25">
      <c r="A842" s="15"/>
      <c r="B842" s="17"/>
      <c r="C842" s="145"/>
      <c r="D842" s="145"/>
      <c r="E842" s="145"/>
      <c r="F842" s="40"/>
      <c r="G842" s="15"/>
      <c r="H842" s="17"/>
      <c r="I842" s="15"/>
      <c r="J842" s="15"/>
      <c r="K842" s="37"/>
      <c r="L842" s="37"/>
      <c r="M842" s="146"/>
    </row>
    <row r="843" spans="1:13" x14ac:dyDescent="0.25">
      <c r="A843" s="15"/>
      <c r="B843" s="17"/>
      <c r="C843" s="145"/>
      <c r="D843" s="145"/>
      <c r="E843" s="145"/>
      <c r="F843" s="40"/>
      <c r="G843" s="15"/>
      <c r="H843" s="17"/>
      <c r="I843" s="15"/>
      <c r="J843" s="15"/>
      <c r="K843" s="37"/>
      <c r="L843" s="37"/>
      <c r="M843" s="146"/>
    </row>
    <row r="844" spans="1:13" x14ac:dyDescent="0.25">
      <c r="A844" s="15"/>
      <c r="B844" s="17"/>
      <c r="C844" s="145"/>
      <c r="D844" s="145"/>
      <c r="E844" s="145"/>
      <c r="F844" s="40"/>
      <c r="G844" s="15"/>
      <c r="H844" s="17"/>
      <c r="I844" s="15"/>
      <c r="J844" s="15"/>
      <c r="K844" s="37"/>
      <c r="L844" s="37"/>
      <c r="M844" s="146"/>
    </row>
    <row r="845" spans="1:13" x14ac:dyDescent="0.25">
      <c r="A845" s="15"/>
      <c r="B845" s="17"/>
      <c r="C845" s="145"/>
      <c r="D845" s="145"/>
      <c r="E845" s="145"/>
      <c r="F845" s="40"/>
      <c r="G845" s="15"/>
      <c r="H845" s="17"/>
      <c r="I845" s="15"/>
      <c r="J845" s="15"/>
      <c r="K845" s="37"/>
      <c r="L845" s="37"/>
      <c r="M845" s="146"/>
    </row>
    <row r="846" spans="1:13" x14ac:dyDescent="0.25">
      <c r="A846" s="15"/>
      <c r="B846" s="17"/>
      <c r="C846" s="145"/>
      <c r="D846" s="145"/>
      <c r="E846" s="145"/>
      <c r="F846" s="40"/>
      <c r="G846" s="15"/>
      <c r="H846" s="17"/>
      <c r="I846" s="15"/>
      <c r="J846" s="15"/>
      <c r="K846" s="37"/>
      <c r="L846" s="37"/>
      <c r="M846" s="146"/>
    </row>
    <row r="847" spans="1:13" x14ac:dyDescent="0.25">
      <c r="A847" s="15"/>
      <c r="B847" s="17"/>
      <c r="C847" s="145"/>
      <c r="D847" s="145"/>
      <c r="E847" s="145"/>
      <c r="F847" s="40"/>
      <c r="G847" s="15"/>
      <c r="H847" s="17"/>
      <c r="I847" s="15"/>
      <c r="J847" s="15"/>
      <c r="K847" s="37"/>
      <c r="L847" s="37"/>
      <c r="M847" s="146"/>
    </row>
    <row r="848" spans="1:13" x14ac:dyDescent="0.25">
      <c r="A848" s="15"/>
      <c r="B848" s="17"/>
      <c r="C848" s="145"/>
      <c r="D848" s="145"/>
      <c r="E848" s="145"/>
      <c r="F848" s="40"/>
      <c r="G848" s="15"/>
      <c r="H848" s="17"/>
      <c r="I848" s="15"/>
      <c r="J848" s="15"/>
      <c r="K848" s="37"/>
      <c r="L848" s="37"/>
      <c r="M848" s="146"/>
    </row>
    <row r="849" spans="1:13" x14ac:dyDescent="0.25">
      <c r="A849" s="15"/>
      <c r="B849" s="17"/>
      <c r="C849" s="145"/>
      <c r="D849" s="145"/>
      <c r="E849" s="145"/>
      <c r="F849" s="40"/>
      <c r="G849" s="15"/>
      <c r="H849" s="17"/>
      <c r="I849" s="15"/>
      <c r="J849" s="15"/>
      <c r="K849" s="37"/>
      <c r="L849" s="37"/>
      <c r="M849" s="146"/>
    </row>
    <row r="850" spans="1:13" x14ac:dyDescent="0.25">
      <c r="A850" s="15"/>
      <c r="B850" s="17"/>
      <c r="C850" s="145"/>
      <c r="D850" s="145"/>
      <c r="E850" s="145"/>
      <c r="F850" s="40"/>
      <c r="G850" s="15"/>
      <c r="H850" s="17"/>
      <c r="I850" s="15"/>
      <c r="J850" s="15"/>
      <c r="K850" s="37"/>
      <c r="L850" s="37"/>
      <c r="M850" s="146"/>
    </row>
    <row r="851" spans="1:13" x14ac:dyDescent="0.25">
      <c r="A851" s="15"/>
      <c r="B851" s="17"/>
      <c r="C851" s="145"/>
      <c r="D851" s="145"/>
      <c r="E851" s="145"/>
      <c r="F851" s="40"/>
      <c r="G851" s="15"/>
      <c r="H851" s="17"/>
      <c r="I851" s="15"/>
      <c r="J851" s="15"/>
      <c r="K851" s="37"/>
      <c r="L851" s="37"/>
      <c r="M851" s="146"/>
    </row>
    <row r="852" spans="1:13" x14ac:dyDescent="0.25">
      <c r="A852" s="15"/>
      <c r="B852" s="17"/>
      <c r="C852" s="145"/>
      <c r="D852" s="145"/>
      <c r="E852" s="145"/>
      <c r="F852" s="40"/>
      <c r="G852" s="15"/>
      <c r="H852" s="17"/>
      <c r="I852" s="15"/>
      <c r="J852" s="15"/>
      <c r="K852" s="37"/>
      <c r="L852" s="37"/>
      <c r="M852" s="146"/>
    </row>
    <row r="853" spans="1:13" x14ac:dyDescent="0.25">
      <c r="A853" s="15"/>
      <c r="B853" s="17"/>
      <c r="C853" s="145"/>
      <c r="D853" s="145"/>
      <c r="E853" s="145"/>
      <c r="F853" s="40"/>
      <c r="G853" s="15"/>
      <c r="H853" s="17"/>
      <c r="I853" s="15"/>
      <c r="J853" s="15"/>
      <c r="K853" s="37"/>
      <c r="L853" s="37"/>
      <c r="M853" s="146"/>
    </row>
    <row r="854" spans="1:13" x14ac:dyDescent="0.25">
      <c r="A854" s="15"/>
      <c r="B854" s="17"/>
      <c r="C854" s="145"/>
      <c r="D854" s="145"/>
      <c r="E854" s="145"/>
      <c r="F854" s="40"/>
      <c r="G854" s="15"/>
      <c r="H854" s="17"/>
      <c r="I854" s="15"/>
      <c r="J854" s="15"/>
      <c r="K854" s="37"/>
      <c r="L854" s="37"/>
      <c r="M854" s="146"/>
    </row>
    <row r="855" spans="1:13" x14ac:dyDescent="0.25">
      <c r="A855" s="15"/>
      <c r="B855" s="17"/>
      <c r="C855" s="145"/>
      <c r="D855" s="145"/>
      <c r="E855" s="145"/>
      <c r="F855" s="40"/>
      <c r="G855" s="15"/>
      <c r="H855" s="17"/>
      <c r="I855" s="15"/>
      <c r="J855" s="15"/>
      <c r="K855" s="37"/>
      <c r="L855" s="37"/>
      <c r="M855" s="146"/>
    </row>
    <row r="856" spans="1:13" x14ac:dyDescent="0.25">
      <c r="A856" s="15"/>
      <c r="B856" s="17"/>
      <c r="C856" s="145"/>
      <c r="D856" s="145"/>
      <c r="E856" s="145"/>
      <c r="F856" s="40"/>
      <c r="G856" s="15"/>
      <c r="H856" s="17"/>
      <c r="I856" s="15"/>
      <c r="J856" s="15"/>
      <c r="K856" s="37"/>
      <c r="L856" s="37"/>
      <c r="M856" s="146"/>
    </row>
    <row r="857" spans="1:13" x14ac:dyDescent="0.25">
      <c r="A857" s="15"/>
      <c r="B857" s="17"/>
      <c r="C857" s="145"/>
      <c r="D857" s="145"/>
      <c r="E857" s="145"/>
      <c r="F857" s="40"/>
      <c r="G857" s="15"/>
      <c r="H857" s="17"/>
      <c r="I857" s="15"/>
      <c r="J857" s="15"/>
      <c r="K857" s="37"/>
      <c r="L857" s="37"/>
      <c r="M857" s="146"/>
    </row>
    <row r="858" spans="1:13" x14ac:dyDescent="0.25">
      <c r="A858" s="15"/>
      <c r="B858" s="17"/>
      <c r="C858" s="145"/>
      <c r="D858" s="145"/>
      <c r="E858" s="145"/>
      <c r="F858" s="40"/>
      <c r="G858" s="15"/>
      <c r="H858" s="17"/>
      <c r="I858" s="15"/>
      <c r="J858" s="15"/>
      <c r="K858" s="37"/>
      <c r="L858" s="37"/>
      <c r="M858" s="146"/>
    </row>
    <row r="859" spans="1:13" x14ac:dyDescent="0.25">
      <c r="A859" s="15"/>
      <c r="B859" s="17"/>
      <c r="C859" s="145"/>
      <c r="D859" s="145"/>
      <c r="E859" s="145"/>
      <c r="F859" s="40"/>
      <c r="G859" s="15"/>
      <c r="H859" s="17"/>
      <c r="I859" s="15"/>
      <c r="J859" s="15"/>
      <c r="K859" s="37"/>
      <c r="L859" s="37"/>
      <c r="M859" s="146"/>
    </row>
    <row r="860" spans="1:13" x14ac:dyDescent="0.25">
      <c r="A860" s="15"/>
      <c r="B860" s="17"/>
      <c r="C860" s="145"/>
      <c r="D860" s="145"/>
      <c r="E860" s="145"/>
      <c r="F860" s="40"/>
      <c r="G860" s="15"/>
      <c r="H860" s="17"/>
      <c r="I860" s="15"/>
      <c r="J860" s="15"/>
      <c r="K860" s="37"/>
      <c r="L860" s="37"/>
      <c r="M860" s="146"/>
    </row>
    <row r="861" spans="1:13" x14ac:dyDescent="0.25">
      <c r="A861" s="15"/>
      <c r="B861" s="17"/>
      <c r="C861" s="145"/>
      <c r="D861" s="145"/>
      <c r="E861" s="145"/>
      <c r="F861" s="40"/>
      <c r="G861" s="15"/>
      <c r="H861" s="17"/>
      <c r="I861" s="15"/>
      <c r="J861" s="15"/>
      <c r="K861" s="37"/>
      <c r="L861" s="37"/>
      <c r="M861" s="146"/>
    </row>
    <row r="862" spans="1:13" x14ac:dyDescent="0.25">
      <c r="A862" s="15"/>
      <c r="B862" s="17"/>
      <c r="C862" s="145"/>
      <c r="D862" s="145"/>
      <c r="E862" s="145"/>
      <c r="F862" s="40"/>
      <c r="G862" s="15"/>
      <c r="H862" s="17"/>
      <c r="I862" s="15"/>
      <c r="J862" s="15"/>
      <c r="K862" s="37"/>
      <c r="L862" s="37"/>
      <c r="M862" s="146"/>
    </row>
    <row r="863" spans="1:13" x14ac:dyDescent="0.25">
      <c r="A863" s="15"/>
      <c r="B863" s="17"/>
      <c r="C863" s="145"/>
      <c r="D863" s="145"/>
      <c r="E863" s="145"/>
      <c r="F863" s="40"/>
      <c r="G863" s="15"/>
      <c r="H863" s="17"/>
      <c r="I863" s="15"/>
      <c r="J863" s="15"/>
      <c r="K863" s="37"/>
      <c r="L863" s="37"/>
      <c r="M863" s="146"/>
    </row>
    <row r="864" spans="1:13" x14ac:dyDescent="0.25">
      <c r="A864" s="15"/>
      <c r="B864" s="17"/>
      <c r="C864" s="145"/>
      <c r="D864" s="145"/>
      <c r="E864" s="145"/>
      <c r="F864" s="40"/>
      <c r="G864" s="15"/>
      <c r="H864" s="17"/>
      <c r="I864" s="15"/>
      <c r="J864" s="15"/>
      <c r="K864" s="37"/>
      <c r="L864" s="37"/>
      <c r="M864" s="146"/>
    </row>
    <row r="865" spans="1:13" x14ac:dyDescent="0.25">
      <c r="A865" s="15"/>
      <c r="B865" s="17"/>
      <c r="C865" s="145"/>
      <c r="D865" s="145"/>
      <c r="E865" s="145"/>
      <c r="F865" s="40"/>
      <c r="G865" s="15"/>
      <c r="H865" s="17"/>
      <c r="I865" s="15"/>
      <c r="J865" s="15"/>
      <c r="K865" s="37"/>
      <c r="L865" s="37"/>
      <c r="M865" s="146"/>
    </row>
    <row r="866" spans="1:13" x14ac:dyDescent="0.25">
      <c r="A866" s="15"/>
      <c r="B866" s="17"/>
      <c r="C866" s="145"/>
      <c r="D866" s="145"/>
      <c r="E866" s="145"/>
      <c r="F866" s="40"/>
      <c r="G866" s="15"/>
      <c r="H866" s="17"/>
      <c r="I866" s="15"/>
      <c r="J866" s="15"/>
      <c r="K866" s="37"/>
      <c r="L866" s="37"/>
      <c r="M866" s="146"/>
    </row>
    <row r="867" spans="1:13" x14ac:dyDescent="0.25">
      <c r="A867" s="15"/>
      <c r="B867" s="17"/>
      <c r="C867" s="145"/>
      <c r="D867" s="145"/>
      <c r="E867" s="145"/>
      <c r="F867" s="40"/>
      <c r="G867" s="15"/>
      <c r="H867" s="17"/>
      <c r="I867" s="15"/>
      <c r="J867" s="15"/>
      <c r="K867" s="37"/>
      <c r="L867" s="37"/>
      <c r="M867" s="146"/>
    </row>
    <row r="868" spans="1:13" x14ac:dyDescent="0.25">
      <c r="A868" s="15"/>
      <c r="B868" s="17"/>
      <c r="C868" s="145"/>
      <c r="D868" s="145"/>
      <c r="E868" s="145"/>
      <c r="F868" s="40"/>
      <c r="G868" s="15"/>
      <c r="H868" s="17"/>
      <c r="I868" s="15"/>
      <c r="J868" s="15"/>
      <c r="K868" s="37"/>
      <c r="L868" s="37"/>
      <c r="M868" s="146"/>
    </row>
    <row r="869" spans="1:13" x14ac:dyDescent="0.25">
      <c r="A869" s="15"/>
      <c r="B869" s="17"/>
      <c r="C869" s="145"/>
      <c r="D869" s="145"/>
      <c r="E869" s="145"/>
      <c r="F869" s="40"/>
      <c r="G869" s="15"/>
      <c r="H869" s="17"/>
      <c r="I869" s="15"/>
      <c r="J869" s="15"/>
      <c r="K869" s="37"/>
      <c r="L869" s="37"/>
      <c r="M869" s="146"/>
    </row>
    <row r="870" spans="1:13" x14ac:dyDescent="0.25">
      <c r="A870" s="15"/>
      <c r="B870" s="17"/>
      <c r="C870" s="145"/>
      <c r="D870" s="145"/>
      <c r="E870" s="145"/>
      <c r="F870" s="40"/>
      <c r="G870" s="15"/>
      <c r="H870" s="17"/>
      <c r="I870" s="15"/>
      <c r="J870" s="15"/>
      <c r="K870" s="37"/>
      <c r="L870" s="37"/>
      <c r="M870" s="146"/>
    </row>
    <row r="871" spans="1:13" x14ac:dyDescent="0.25">
      <c r="A871" s="15"/>
      <c r="B871" s="17"/>
      <c r="C871" s="145"/>
      <c r="D871" s="145"/>
      <c r="E871" s="145"/>
      <c r="F871" s="40"/>
      <c r="G871" s="15"/>
      <c r="H871" s="17"/>
      <c r="I871" s="15"/>
      <c r="J871" s="15"/>
      <c r="K871" s="37"/>
      <c r="L871" s="37"/>
      <c r="M871" s="146"/>
    </row>
    <row r="872" spans="1:13" x14ac:dyDescent="0.25">
      <c r="A872" s="15"/>
      <c r="B872" s="17"/>
      <c r="C872" s="145"/>
      <c r="D872" s="145"/>
      <c r="E872" s="145"/>
      <c r="F872" s="40"/>
      <c r="G872" s="15"/>
      <c r="H872" s="17"/>
      <c r="I872" s="15"/>
      <c r="J872" s="15"/>
      <c r="K872" s="37"/>
      <c r="L872" s="37"/>
      <c r="M872" s="146"/>
    </row>
    <row r="873" spans="1:13" x14ac:dyDescent="0.25">
      <c r="A873" s="15"/>
      <c r="B873" s="17"/>
      <c r="C873" s="145"/>
      <c r="D873" s="145"/>
      <c r="E873" s="145"/>
      <c r="F873" s="40"/>
      <c r="G873" s="15"/>
      <c r="H873" s="17"/>
      <c r="I873" s="15"/>
      <c r="J873" s="15"/>
      <c r="K873" s="37"/>
      <c r="L873" s="37"/>
      <c r="M873" s="146"/>
    </row>
    <row r="874" spans="1:13" x14ac:dyDescent="0.25">
      <c r="A874" s="15"/>
      <c r="B874" s="17"/>
      <c r="C874" s="145"/>
      <c r="D874" s="145"/>
      <c r="E874" s="145"/>
      <c r="F874" s="40"/>
      <c r="G874" s="15"/>
      <c r="H874" s="17"/>
      <c r="I874" s="15"/>
      <c r="J874" s="15"/>
      <c r="K874" s="37"/>
      <c r="L874" s="37"/>
      <c r="M874" s="146"/>
    </row>
    <row r="875" spans="1:13" x14ac:dyDescent="0.25">
      <c r="A875" s="15"/>
      <c r="B875" s="17"/>
      <c r="C875" s="145"/>
      <c r="D875" s="145"/>
      <c r="E875" s="145"/>
      <c r="F875" s="40"/>
      <c r="G875" s="15"/>
      <c r="H875" s="17"/>
      <c r="I875" s="15"/>
      <c r="J875" s="15"/>
      <c r="K875" s="37"/>
      <c r="L875" s="37"/>
      <c r="M875" s="146"/>
    </row>
    <row r="876" spans="1:13" x14ac:dyDescent="0.25">
      <c r="A876" s="15"/>
      <c r="B876" s="17"/>
      <c r="C876" s="145"/>
      <c r="D876" s="145"/>
      <c r="E876" s="145"/>
      <c r="F876" s="40"/>
      <c r="G876" s="15"/>
      <c r="H876" s="17"/>
      <c r="I876" s="15"/>
      <c r="J876" s="15"/>
      <c r="K876" s="37"/>
      <c r="L876" s="37"/>
      <c r="M876" s="146"/>
    </row>
    <row r="877" spans="1:13" x14ac:dyDescent="0.25">
      <c r="A877" s="15"/>
      <c r="B877" s="17"/>
      <c r="C877" s="145"/>
      <c r="D877" s="145"/>
      <c r="E877" s="145"/>
      <c r="F877" s="40"/>
      <c r="G877" s="15"/>
      <c r="H877" s="17"/>
      <c r="I877" s="15"/>
      <c r="J877" s="15"/>
      <c r="K877" s="37"/>
      <c r="L877" s="37"/>
      <c r="M877" s="146"/>
    </row>
    <row r="878" spans="1:13" x14ac:dyDescent="0.25">
      <c r="A878" s="15"/>
      <c r="B878" s="17"/>
      <c r="C878" s="145"/>
      <c r="D878" s="145"/>
      <c r="E878" s="145"/>
      <c r="F878" s="40"/>
      <c r="G878" s="15"/>
      <c r="H878" s="17"/>
      <c r="I878" s="15"/>
      <c r="J878" s="15"/>
      <c r="K878" s="37"/>
      <c r="L878" s="37"/>
      <c r="M878" s="146"/>
    </row>
    <row r="879" spans="1:13" x14ac:dyDescent="0.25">
      <c r="A879" s="15"/>
      <c r="B879" s="17"/>
      <c r="C879" s="145"/>
      <c r="D879" s="145"/>
      <c r="E879" s="145"/>
      <c r="F879" s="40"/>
      <c r="G879" s="15"/>
      <c r="H879" s="17"/>
      <c r="I879" s="15"/>
      <c r="J879" s="15"/>
      <c r="K879" s="37"/>
      <c r="L879" s="37"/>
      <c r="M879" s="146"/>
    </row>
    <row r="880" spans="1:13" x14ac:dyDescent="0.25">
      <c r="A880" s="15"/>
      <c r="B880" s="17"/>
      <c r="C880" s="145"/>
      <c r="D880" s="145"/>
      <c r="E880" s="145"/>
      <c r="F880" s="40"/>
      <c r="G880" s="15"/>
      <c r="H880" s="17"/>
      <c r="I880" s="15"/>
      <c r="J880" s="15"/>
      <c r="K880" s="37"/>
      <c r="L880" s="37"/>
      <c r="M880" s="146"/>
    </row>
    <row r="881" spans="1:13" x14ac:dyDescent="0.25">
      <c r="A881" s="15"/>
      <c r="B881" s="17"/>
      <c r="C881" s="145"/>
      <c r="D881" s="145"/>
      <c r="E881" s="145"/>
      <c r="F881" s="40"/>
      <c r="G881" s="15"/>
      <c r="H881" s="17"/>
      <c r="I881" s="15"/>
      <c r="J881" s="15"/>
      <c r="K881" s="37"/>
      <c r="L881" s="37"/>
      <c r="M881" s="146"/>
    </row>
    <row r="882" spans="1:13" x14ac:dyDescent="0.25">
      <c r="A882" s="15"/>
      <c r="B882" s="17"/>
      <c r="C882" s="145"/>
      <c r="D882" s="145"/>
      <c r="E882" s="145"/>
      <c r="F882" s="40"/>
      <c r="G882" s="15"/>
      <c r="H882" s="17"/>
      <c r="I882" s="15"/>
      <c r="J882" s="15"/>
      <c r="K882" s="37"/>
      <c r="L882" s="37"/>
      <c r="M882" s="146"/>
    </row>
    <row r="883" spans="1:13" x14ac:dyDescent="0.25">
      <c r="A883" s="15"/>
      <c r="B883" s="17"/>
      <c r="C883" s="145"/>
      <c r="D883" s="145"/>
      <c r="E883" s="145"/>
      <c r="F883" s="40"/>
      <c r="G883" s="15"/>
      <c r="H883" s="17"/>
      <c r="I883" s="15"/>
      <c r="J883" s="15"/>
      <c r="K883" s="37"/>
      <c r="L883" s="37"/>
      <c r="M883" s="146"/>
    </row>
    <row r="884" spans="1:13" x14ac:dyDescent="0.25">
      <c r="A884" s="15"/>
      <c r="B884" s="17"/>
      <c r="C884" s="145"/>
      <c r="D884" s="145"/>
      <c r="E884" s="145"/>
      <c r="F884" s="40"/>
      <c r="G884" s="15"/>
      <c r="H884" s="17"/>
      <c r="I884" s="15"/>
      <c r="J884" s="15"/>
      <c r="K884" s="37"/>
      <c r="L884" s="37"/>
      <c r="M884" s="146"/>
    </row>
    <row r="885" spans="1:13" x14ac:dyDescent="0.25">
      <c r="A885" s="15"/>
      <c r="B885" s="17"/>
      <c r="C885" s="145"/>
      <c r="D885" s="145"/>
      <c r="E885" s="145"/>
      <c r="F885" s="40"/>
      <c r="G885" s="15"/>
      <c r="H885" s="17"/>
      <c r="I885" s="15"/>
      <c r="J885" s="15"/>
      <c r="K885" s="37"/>
      <c r="L885" s="37"/>
      <c r="M885" s="146"/>
    </row>
    <row r="886" spans="1:13" x14ac:dyDescent="0.25">
      <c r="A886" s="15"/>
      <c r="B886" s="17"/>
      <c r="C886" s="145"/>
      <c r="D886" s="145"/>
      <c r="E886" s="145"/>
      <c r="F886" s="40"/>
      <c r="G886" s="15"/>
      <c r="H886" s="17"/>
      <c r="I886" s="15"/>
      <c r="J886" s="15"/>
      <c r="K886" s="37"/>
      <c r="L886" s="37"/>
      <c r="M886" s="146"/>
    </row>
    <row r="887" spans="1:13" x14ac:dyDescent="0.25">
      <c r="A887" s="15"/>
      <c r="B887" s="17"/>
      <c r="C887" s="145"/>
      <c r="D887" s="145"/>
      <c r="E887" s="145"/>
      <c r="F887" s="40"/>
      <c r="G887" s="15"/>
      <c r="H887" s="17"/>
      <c r="I887" s="15"/>
      <c r="J887" s="15"/>
      <c r="K887" s="37"/>
      <c r="L887" s="37"/>
      <c r="M887" s="146"/>
    </row>
    <row r="888" spans="1:13" x14ac:dyDescent="0.25">
      <c r="A888" s="15"/>
      <c r="B888" s="17"/>
      <c r="C888" s="145"/>
      <c r="D888" s="145"/>
      <c r="E888" s="145"/>
      <c r="F888" s="40"/>
      <c r="G888" s="15"/>
      <c r="H888" s="17"/>
      <c r="I888" s="15"/>
      <c r="J888" s="15"/>
      <c r="K888" s="37"/>
      <c r="L888" s="37"/>
      <c r="M888" s="146"/>
    </row>
    <row r="889" spans="1:13" x14ac:dyDescent="0.25">
      <c r="A889" s="15"/>
      <c r="B889" s="17"/>
      <c r="C889" s="145"/>
      <c r="D889" s="145"/>
      <c r="E889" s="145"/>
      <c r="F889" s="40"/>
      <c r="G889" s="15"/>
      <c r="H889" s="17"/>
      <c r="I889" s="15"/>
      <c r="J889" s="15"/>
      <c r="K889" s="37"/>
      <c r="L889" s="37"/>
      <c r="M889" s="146"/>
    </row>
    <row r="890" spans="1:13" x14ac:dyDescent="0.25">
      <c r="A890" s="15"/>
      <c r="B890" s="17"/>
      <c r="C890" s="145"/>
      <c r="D890" s="145"/>
      <c r="E890" s="145"/>
      <c r="F890" s="40"/>
      <c r="G890" s="15"/>
      <c r="H890" s="17"/>
      <c r="I890" s="15"/>
      <c r="J890" s="15"/>
      <c r="K890" s="37"/>
      <c r="L890" s="37"/>
      <c r="M890" s="146"/>
    </row>
    <row r="891" spans="1:13" x14ac:dyDescent="0.25">
      <c r="A891" s="15"/>
      <c r="B891" s="17"/>
      <c r="C891" s="145"/>
      <c r="D891" s="145"/>
      <c r="E891" s="145"/>
      <c r="F891" s="40"/>
      <c r="G891" s="15"/>
      <c r="H891" s="17"/>
      <c r="I891" s="15"/>
      <c r="J891" s="15"/>
      <c r="K891" s="37"/>
      <c r="L891" s="37"/>
      <c r="M891" s="146"/>
    </row>
    <row r="892" spans="1:13" x14ac:dyDescent="0.25">
      <c r="A892" s="15"/>
      <c r="B892" s="17"/>
      <c r="C892" s="145"/>
      <c r="D892" s="145"/>
      <c r="E892" s="145"/>
      <c r="F892" s="40"/>
      <c r="G892" s="15"/>
      <c r="H892" s="17"/>
      <c r="I892" s="15"/>
      <c r="J892" s="15"/>
      <c r="K892" s="37"/>
      <c r="L892" s="37"/>
      <c r="M892" s="146"/>
    </row>
    <row r="893" spans="1:13" x14ac:dyDescent="0.25">
      <c r="A893" s="15"/>
      <c r="B893" s="17"/>
      <c r="C893" s="145"/>
      <c r="D893" s="145"/>
      <c r="E893" s="145"/>
      <c r="F893" s="40"/>
      <c r="G893" s="15"/>
      <c r="H893" s="17"/>
      <c r="I893" s="15"/>
      <c r="J893" s="15"/>
      <c r="K893" s="37"/>
      <c r="L893" s="37"/>
      <c r="M893" s="146"/>
    </row>
    <row r="894" spans="1:13" x14ac:dyDescent="0.25">
      <c r="A894" s="15"/>
      <c r="B894" s="17"/>
      <c r="C894" s="145"/>
      <c r="D894" s="145"/>
      <c r="E894" s="145"/>
      <c r="F894" s="40"/>
      <c r="G894" s="15"/>
      <c r="H894" s="17"/>
      <c r="I894" s="15"/>
      <c r="J894" s="15"/>
      <c r="K894" s="37"/>
      <c r="L894" s="37"/>
      <c r="M894" s="146"/>
    </row>
    <row r="895" spans="1:13" x14ac:dyDescent="0.25">
      <c r="A895" s="15"/>
      <c r="B895" s="17"/>
      <c r="C895" s="145"/>
      <c r="D895" s="145"/>
      <c r="E895" s="145"/>
      <c r="F895" s="40"/>
      <c r="G895" s="15"/>
      <c r="H895" s="17"/>
      <c r="I895" s="15"/>
      <c r="J895" s="15"/>
      <c r="K895" s="37"/>
      <c r="L895" s="37"/>
      <c r="M895" s="146"/>
    </row>
    <row r="896" spans="1:13" x14ac:dyDescent="0.25">
      <c r="A896" s="15"/>
      <c r="B896" s="17"/>
      <c r="C896" s="145"/>
      <c r="D896" s="145"/>
      <c r="E896" s="145"/>
      <c r="F896" s="40"/>
      <c r="G896" s="15"/>
      <c r="H896" s="17"/>
      <c r="I896" s="15"/>
      <c r="J896" s="15"/>
      <c r="K896" s="37"/>
      <c r="L896" s="37"/>
      <c r="M896" s="146"/>
    </row>
    <row r="897" spans="1:13" x14ac:dyDescent="0.25">
      <c r="A897" s="15"/>
      <c r="B897" s="17"/>
      <c r="C897" s="145"/>
      <c r="D897" s="145"/>
      <c r="E897" s="145"/>
      <c r="F897" s="40"/>
      <c r="G897" s="15"/>
      <c r="H897" s="17"/>
      <c r="I897" s="15"/>
      <c r="J897" s="15"/>
      <c r="K897" s="37"/>
      <c r="L897" s="37"/>
      <c r="M897" s="146"/>
    </row>
    <row r="898" spans="1:13" x14ac:dyDescent="0.25">
      <c r="A898" s="15"/>
      <c r="B898" s="17"/>
      <c r="C898" s="145"/>
      <c r="D898" s="145"/>
      <c r="E898" s="145"/>
      <c r="F898" s="40"/>
      <c r="G898" s="15"/>
      <c r="H898" s="17"/>
      <c r="I898" s="15"/>
      <c r="J898" s="15"/>
      <c r="K898" s="37"/>
      <c r="L898" s="37"/>
      <c r="M898" s="146"/>
    </row>
    <row r="899" spans="1:13" x14ac:dyDescent="0.25">
      <c r="A899" s="15"/>
      <c r="B899" s="17"/>
      <c r="C899" s="145"/>
      <c r="D899" s="145"/>
      <c r="E899" s="145"/>
      <c r="F899" s="40"/>
      <c r="G899" s="15"/>
      <c r="H899" s="17"/>
      <c r="I899" s="15"/>
      <c r="J899" s="15"/>
      <c r="K899" s="37"/>
      <c r="L899" s="37"/>
      <c r="M899" s="146"/>
    </row>
    <row r="900" spans="1:13" x14ac:dyDescent="0.25">
      <c r="A900" s="15"/>
      <c r="B900" s="17"/>
      <c r="C900" s="145"/>
      <c r="D900" s="145"/>
      <c r="E900" s="145"/>
      <c r="F900" s="40"/>
      <c r="G900" s="15"/>
      <c r="H900" s="17"/>
      <c r="I900" s="15"/>
      <c r="J900" s="15"/>
      <c r="K900" s="37"/>
      <c r="L900" s="37"/>
      <c r="M900" s="146"/>
    </row>
    <row r="901" spans="1:13" x14ac:dyDescent="0.25">
      <c r="A901" s="15"/>
      <c r="B901" s="17"/>
      <c r="C901" s="145"/>
      <c r="D901" s="145"/>
      <c r="E901" s="145"/>
      <c r="F901" s="40"/>
      <c r="G901" s="15"/>
      <c r="H901" s="17"/>
      <c r="I901" s="15"/>
      <c r="J901" s="15"/>
      <c r="K901" s="37"/>
      <c r="L901" s="37"/>
      <c r="M901" s="146"/>
    </row>
    <row r="902" spans="1:13" x14ac:dyDescent="0.25">
      <c r="A902" s="15"/>
      <c r="B902" s="17"/>
      <c r="C902" s="145"/>
      <c r="D902" s="145"/>
      <c r="E902" s="145"/>
      <c r="F902" s="40"/>
      <c r="G902" s="15"/>
      <c r="H902" s="17"/>
      <c r="I902" s="15"/>
      <c r="J902" s="15"/>
      <c r="K902" s="37"/>
      <c r="L902" s="37"/>
      <c r="M902" s="146"/>
    </row>
    <row r="903" spans="1:13" x14ac:dyDescent="0.25">
      <c r="A903" s="15"/>
      <c r="B903" s="17"/>
      <c r="C903" s="145"/>
      <c r="D903" s="145"/>
      <c r="E903" s="145"/>
      <c r="F903" s="40"/>
      <c r="G903" s="15"/>
      <c r="H903" s="17"/>
      <c r="I903" s="15"/>
      <c r="J903" s="15"/>
      <c r="K903" s="37"/>
      <c r="L903" s="37"/>
      <c r="M903" s="146"/>
    </row>
    <row r="904" spans="1:13" x14ac:dyDescent="0.25">
      <c r="A904" s="15"/>
      <c r="B904" s="17"/>
      <c r="C904" s="145"/>
      <c r="D904" s="145"/>
      <c r="E904" s="145"/>
      <c r="F904" s="40"/>
      <c r="G904" s="15"/>
      <c r="H904" s="17"/>
      <c r="I904" s="15"/>
      <c r="J904" s="15"/>
      <c r="K904" s="37"/>
      <c r="L904" s="37"/>
      <c r="M904" s="146"/>
    </row>
    <row r="905" spans="1:13" x14ac:dyDescent="0.25">
      <c r="A905" s="15"/>
      <c r="B905" s="17"/>
      <c r="C905" s="145"/>
      <c r="D905" s="145"/>
      <c r="E905" s="145"/>
      <c r="F905" s="40"/>
      <c r="G905" s="15"/>
      <c r="H905" s="17"/>
      <c r="I905" s="15"/>
      <c r="J905" s="15"/>
      <c r="K905" s="37"/>
      <c r="L905" s="37"/>
      <c r="M905" s="146"/>
    </row>
    <row r="906" spans="1:13" x14ac:dyDescent="0.25">
      <c r="A906" s="15"/>
      <c r="B906" s="17"/>
      <c r="C906" s="145"/>
      <c r="D906" s="145"/>
      <c r="E906" s="145"/>
      <c r="F906" s="40"/>
      <c r="G906" s="15"/>
      <c r="H906" s="17"/>
      <c r="I906" s="15"/>
      <c r="J906" s="15"/>
      <c r="K906" s="37"/>
      <c r="L906" s="37"/>
      <c r="M906" s="146"/>
    </row>
    <row r="907" spans="1:13" x14ac:dyDescent="0.25">
      <c r="A907" s="15"/>
      <c r="B907" s="17"/>
      <c r="C907" s="145"/>
      <c r="D907" s="145"/>
      <c r="E907" s="145"/>
      <c r="F907" s="40"/>
      <c r="G907" s="15"/>
      <c r="H907" s="17"/>
      <c r="I907" s="15"/>
      <c r="J907" s="15"/>
      <c r="K907" s="37"/>
      <c r="L907" s="37"/>
      <c r="M907" s="146"/>
    </row>
    <row r="908" spans="1:13" x14ac:dyDescent="0.25">
      <c r="A908" s="15"/>
      <c r="B908" s="17"/>
      <c r="C908" s="145"/>
      <c r="D908" s="145"/>
      <c r="E908" s="145"/>
      <c r="F908" s="40"/>
      <c r="G908" s="15"/>
      <c r="H908" s="17"/>
      <c r="I908" s="15"/>
      <c r="J908" s="15"/>
      <c r="K908" s="37"/>
      <c r="L908" s="37"/>
      <c r="M908" s="146"/>
    </row>
    <row r="909" spans="1:13" x14ac:dyDescent="0.25">
      <c r="A909" s="15"/>
      <c r="B909" s="17"/>
      <c r="C909" s="145"/>
      <c r="D909" s="145"/>
      <c r="E909" s="145"/>
      <c r="F909" s="40"/>
      <c r="G909" s="15"/>
      <c r="H909" s="17"/>
      <c r="I909" s="15"/>
      <c r="J909" s="15"/>
      <c r="K909" s="37"/>
      <c r="L909" s="37"/>
      <c r="M909" s="146"/>
    </row>
    <row r="910" spans="1:13" x14ac:dyDescent="0.25">
      <c r="A910" s="15"/>
      <c r="B910" s="17"/>
      <c r="C910" s="145"/>
      <c r="D910" s="145"/>
      <c r="E910" s="145"/>
      <c r="F910" s="40"/>
      <c r="G910" s="15"/>
      <c r="H910" s="17"/>
      <c r="I910" s="15"/>
      <c r="J910" s="15"/>
      <c r="K910" s="37"/>
      <c r="L910" s="37"/>
      <c r="M910" s="146"/>
    </row>
    <row r="911" spans="1:13" x14ac:dyDescent="0.25">
      <c r="A911" s="15"/>
      <c r="B911" s="17"/>
      <c r="C911" s="145"/>
      <c r="D911" s="145"/>
      <c r="E911" s="145"/>
      <c r="F911" s="40"/>
      <c r="G911" s="15"/>
      <c r="H911" s="17"/>
      <c r="I911" s="15"/>
      <c r="J911" s="15"/>
      <c r="K911" s="37"/>
      <c r="L911" s="37"/>
      <c r="M911" s="146"/>
    </row>
    <row r="912" spans="1:13" x14ac:dyDescent="0.25">
      <c r="A912" s="15"/>
      <c r="B912" s="17"/>
      <c r="C912" s="145"/>
      <c r="D912" s="145"/>
      <c r="E912" s="145"/>
      <c r="F912" s="40"/>
      <c r="G912" s="15"/>
      <c r="H912" s="17"/>
      <c r="I912" s="15"/>
      <c r="J912" s="15"/>
      <c r="K912" s="37"/>
      <c r="L912" s="37"/>
      <c r="M912" s="146"/>
    </row>
    <row r="913" spans="1:13" x14ac:dyDescent="0.25">
      <c r="A913" s="15"/>
      <c r="B913" s="17"/>
      <c r="C913" s="145"/>
      <c r="D913" s="145"/>
      <c r="E913" s="145"/>
      <c r="F913" s="40"/>
      <c r="G913" s="15"/>
      <c r="H913" s="17"/>
      <c r="I913" s="15"/>
      <c r="J913" s="15"/>
      <c r="K913" s="37"/>
      <c r="L913" s="37"/>
      <c r="M913" s="146"/>
    </row>
    <row r="914" spans="1:13" x14ac:dyDescent="0.25">
      <c r="A914" s="15"/>
      <c r="B914" s="17"/>
      <c r="C914" s="145"/>
      <c r="D914" s="145"/>
      <c r="E914" s="145"/>
      <c r="F914" s="40"/>
      <c r="G914" s="15"/>
      <c r="H914" s="17"/>
      <c r="I914" s="15"/>
      <c r="J914" s="15"/>
      <c r="K914" s="37"/>
      <c r="L914" s="37"/>
      <c r="M914" s="146"/>
    </row>
    <row r="915" spans="1:13" x14ac:dyDescent="0.25">
      <c r="A915" s="15"/>
      <c r="B915" s="17"/>
      <c r="C915" s="145"/>
      <c r="D915" s="145"/>
      <c r="E915" s="145"/>
      <c r="F915" s="40"/>
      <c r="G915" s="15"/>
      <c r="H915" s="17"/>
      <c r="I915" s="15"/>
      <c r="J915" s="15"/>
      <c r="K915" s="37"/>
      <c r="L915" s="37"/>
      <c r="M915" s="146"/>
    </row>
    <row r="916" spans="1:13" x14ac:dyDescent="0.25">
      <c r="A916" s="15"/>
      <c r="B916" s="17"/>
      <c r="C916" s="145"/>
      <c r="D916" s="145"/>
      <c r="E916" s="145"/>
      <c r="F916" s="40"/>
      <c r="G916" s="15"/>
      <c r="H916" s="17"/>
      <c r="I916" s="15"/>
      <c r="J916" s="15"/>
      <c r="K916" s="37"/>
      <c r="L916" s="37"/>
      <c r="M916" s="146"/>
    </row>
    <row r="917" spans="1:13" x14ac:dyDescent="0.25">
      <c r="A917" s="15"/>
      <c r="B917" s="17"/>
      <c r="C917" s="145"/>
      <c r="D917" s="145"/>
      <c r="E917" s="145"/>
      <c r="F917" s="40"/>
      <c r="G917" s="15"/>
      <c r="H917" s="17"/>
      <c r="I917" s="15"/>
      <c r="J917" s="15"/>
      <c r="K917" s="37"/>
      <c r="L917" s="37"/>
      <c r="M917" s="146"/>
    </row>
    <row r="918" spans="1:13" x14ac:dyDescent="0.25">
      <c r="A918" s="15"/>
      <c r="B918" s="17"/>
      <c r="C918" s="145"/>
      <c r="D918" s="145"/>
      <c r="E918" s="145"/>
      <c r="F918" s="40"/>
      <c r="G918" s="15"/>
      <c r="H918" s="17"/>
      <c r="I918" s="15"/>
      <c r="J918" s="15"/>
      <c r="K918" s="37"/>
      <c r="L918" s="37"/>
      <c r="M918" s="146"/>
    </row>
    <row r="919" spans="1:13" x14ac:dyDescent="0.25">
      <c r="A919" s="15"/>
      <c r="B919" s="17"/>
      <c r="C919" s="145"/>
      <c r="D919" s="145"/>
      <c r="E919" s="145"/>
      <c r="F919" s="40"/>
      <c r="G919" s="15"/>
      <c r="H919" s="17"/>
      <c r="I919" s="15"/>
      <c r="J919" s="15"/>
      <c r="K919" s="37"/>
      <c r="L919" s="37"/>
      <c r="M919" s="146"/>
    </row>
    <row r="920" spans="1:13" x14ac:dyDescent="0.25">
      <c r="A920" s="15"/>
      <c r="B920" s="17"/>
      <c r="C920" s="145"/>
      <c r="D920" s="145"/>
      <c r="E920" s="145"/>
      <c r="F920" s="40"/>
      <c r="G920" s="15"/>
      <c r="H920" s="17"/>
      <c r="I920" s="15"/>
      <c r="J920" s="15"/>
      <c r="K920" s="37"/>
      <c r="L920" s="37"/>
      <c r="M920" s="146"/>
    </row>
    <row r="921" spans="1:13" x14ac:dyDescent="0.25">
      <c r="A921" s="15"/>
      <c r="B921" s="17"/>
      <c r="C921" s="145"/>
      <c r="D921" s="145"/>
      <c r="E921" s="145"/>
      <c r="F921" s="40"/>
      <c r="G921" s="15"/>
      <c r="H921" s="17"/>
      <c r="I921" s="15"/>
      <c r="J921" s="15"/>
      <c r="K921" s="37"/>
      <c r="L921" s="37"/>
      <c r="M921" s="146"/>
    </row>
    <row r="922" spans="1:13" x14ac:dyDescent="0.25">
      <c r="A922" s="15"/>
      <c r="B922" s="17"/>
      <c r="C922" s="145"/>
      <c r="D922" s="145"/>
      <c r="E922" s="145"/>
      <c r="F922" s="40"/>
      <c r="G922" s="15"/>
      <c r="H922" s="17"/>
      <c r="I922" s="15"/>
      <c r="J922" s="15"/>
      <c r="K922" s="37"/>
      <c r="L922" s="37"/>
      <c r="M922" s="146"/>
    </row>
    <row r="923" spans="1:13" x14ac:dyDescent="0.25">
      <c r="A923" s="15"/>
      <c r="B923" s="17"/>
      <c r="C923" s="145"/>
      <c r="D923" s="145"/>
      <c r="E923" s="145"/>
      <c r="F923" s="40"/>
      <c r="G923" s="15"/>
      <c r="H923" s="17"/>
      <c r="I923" s="15"/>
      <c r="J923" s="15"/>
      <c r="K923" s="37"/>
      <c r="L923" s="37"/>
      <c r="M923" s="146"/>
    </row>
    <row r="924" spans="1:13" x14ac:dyDescent="0.25">
      <c r="A924" s="15"/>
      <c r="B924" s="17"/>
      <c r="C924" s="145"/>
      <c r="D924" s="145"/>
      <c r="E924" s="145"/>
      <c r="F924" s="40"/>
      <c r="G924" s="15"/>
      <c r="H924" s="17"/>
      <c r="I924" s="15"/>
      <c r="J924" s="15"/>
      <c r="K924" s="37"/>
      <c r="L924" s="37"/>
      <c r="M924" s="146"/>
    </row>
    <row r="925" spans="1:13" x14ac:dyDescent="0.25">
      <c r="A925" s="15"/>
      <c r="B925" s="17"/>
      <c r="C925" s="145"/>
      <c r="D925" s="145"/>
      <c r="E925" s="145"/>
      <c r="F925" s="40"/>
      <c r="G925" s="15"/>
      <c r="H925" s="17"/>
      <c r="I925" s="15"/>
      <c r="J925" s="15"/>
      <c r="K925" s="37"/>
      <c r="L925" s="37"/>
      <c r="M925" s="146"/>
    </row>
    <row r="926" spans="1:13" x14ac:dyDescent="0.25">
      <c r="A926" s="15"/>
      <c r="B926" s="17"/>
      <c r="C926" s="145"/>
      <c r="D926" s="145"/>
      <c r="E926" s="145"/>
      <c r="F926" s="40"/>
      <c r="G926" s="15"/>
      <c r="H926" s="17"/>
      <c r="I926" s="15"/>
      <c r="J926" s="15"/>
      <c r="K926" s="37"/>
      <c r="L926" s="37"/>
      <c r="M926" s="146"/>
    </row>
    <row r="927" spans="1:13" x14ac:dyDescent="0.25">
      <c r="A927" s="15"/>
      <c r="B927" s="17"/>
      <c r="C927" s="145"/>
      <c r="D927" s="145"/>
      <c r="E927" s="145"/>
      <c r="F927" s="40"/>
      <c r="G927" s="15"/>
      <c r="H927" s="17"/>
      <c r="I927" s="15"/>
      <c r="J927" s="15"/>
      <c r="K927" s="37"/>
      <c r="L927" s="37"/>
      <c r="M927" s="146"/>
    </row>
    <row r="928" spans="1:13" x14ac:dyDescent="0.25">
      <c r="A928" s="15"/>
      <c r="B928" s="17"/>
      <c r="C928" s="145"/>
      <c r="D928" s="145"/>
      <c r="E928" s="145"/>
      <c r="F928" s="40"/>
      <c r="G928" s="15"/>
      <c r="H928" s="17"/>
      <c r="I928" s="15"/>
      <c r="J928" s="15"/>
      <c r="K928" s="37"/>
      <c r="L928" s="37"/>
      <c r="M928" s="146"/>
    </row>
    <row r="929" spans="1:13" x14ac:dyDescent="0.25">
      <c r="A929" s="15"/>
      <c r="B929" s="17"/>
      <c r="C929" s="145"/>
      <c r="D929" s="145"/>
      <c r="E929" s="145"/>
      <c r="F929" s="40"/>
      <c r="G929" s="15"/>
      <c r="H929" s="17"/>
      <c r="I929" s="15"/>
      <c r="J929" s="15"/>
      <c r="K929" s="37"/>
      <c r="L929" s="37"/>
      <c r="M929" s="146"/>
    </row>
    <row r="930" spans="1:13" x14ac:dyDescent="0.25">
      <c r="A930" s="15"/>
      <c r="B930" s="17"/>
      <c r="C930" s="145"/>
      <c r="D930" s="145"/>
      <c r="E930" s="145"/>
      <c r="F930" s="40"/>
      <c r="G930" s="15"/>
      <c r="H930" s="17"/>
      <c r="I930" s="15"/>
      <c r="J930" s="15"/>
      <c r="K930" s="37"/>
      <c r="L930" s="37"/>
      <c r="M930" s="146"/>
    </row>
    <row r="931" spans="1:13" x14ac:dyDescent="0.25">
      <c r="A931" s="15"/>
      <c r="B931" s="17"/>
      <c r="C931" s="145"/>
      <c r="D931" s="145"/>
      <c r="E931" s="145"/>
      <c r="F931" s="40"/>
      <c r="G931" s="15"/>
      <c r="H931" s="17"/>
      <c r="I931" s="15"/>
      <c r="J931" s="15"/>
      <c r="K931" s="37"/>
      <c r="L931" s="37"/>
      <c r="M931" s="146"/>
    </row>
    <row r="932" spans="1:13" x14ac:dyDescent="0.25">
      <c r="A932" s="15"/>
      <c r="B932" s="17"/>
      <c r="C932" s="145"/>
      <c r="D932" s="145"/>
      <c r="E932" s="145"/>
      <c r="F932" s="40"/>
      <c r="G932" s="15"/>
      <c r="H932" s="17"/>
      <c r="I932" s="15"/>
      <c r="J932" s="15"/>
      <c r="K932" s="37"/>
      <c r="L932" s="37"/>
      <c r="M932" s="146"/>
    </row>
    <row r="933" spans="1:13" x14ac:dyDescent="0.25">
      <c r="A933" s="15"/>
      <c r="B933" s="17"/>
      <c r="C933" s="145"/>
      <c r="D933" s="145"/>
      <c r="E933" s="145"/>
      <c r="F933" s="40"/>
      <c r="G933" s="15"/>
      <c r="H933" s="17"/>
      <c r="I933" s="15"/>
      <c r="J933" s="15"/>
      <c r="K933" s="37"/>
      <c r="L933" s="37"/>
      <c r="M933" s="146"/>
    </row>
    <row r="934" spans="1:13" x14ac:dyDescent="0.25">
      <c r="A934" s="15"/>
      <c r="B934" s="17"/>
      <c r="C934" s="145"/>
      <c r="D934" s="145"/>
      <c r="E934" s="145"/>
      <c r="F934" s="40"/>
      <c r="G934" s="15"/>
      <c r="H934" s="17"/>
      <c r="I934" s="15"/>
      <c r="J934" s="15"/>
      <c r="K934" s="37"/>
      <c r="L934" s="37"/>
      <c r="M934" s="146"/>
    </row>
    <row r="935" spans="1:13" x14ac:dyDescent="0.25">
      <c r="A935" s="15"/>
      <c r="B935" s="17"/>
      <c r="C935" s="145"/>
      <c r="D935" s="145"/>
      <c r="E935" s="145"/>
      <c r="F935" s="40"/>
      <c r="G935" s="15"/>
      <c r="H935" s="17"/>
      <c r="I935" s="15"/>
      <c r="J935" s="15"/>
      <c r="K935" s="37"/>
      <c r="L935" s="37"/>
      <c r="M935" s="146"/>
    </row>
    <row r="936" spans="1:13" x14ac:dyDescent="0.25">
      <c r="A936" s="15"/>
      <c r="B936" s="17"/>
      <c r="C936" s="145"/>
      <c r="D936" s="145"/>
      <c r="E936" s="145"/>
      <c r="F936" s="40"/>
      <c r="G936" s="15"/>
      <c r="H936" s="17"/>
      <c r="I936" s="15"/>
      <c r="J936" s="15"/>
      <c r="K936" s="37"/>
      <c r="L936" s="37"/>
      <c r="M936" s="146"/>
    </row>
    <row r="937" spans="1:13" x14ac:dyDescent="0.25">
      <c r="A937" s="15"/>
      <c r="B937" s="17"/>
      <c r="C937" s="145"/>
      <c r="D937" s="145"/>
      <c r="E937" s="145"/>
      <c r="F937" s="40"/>
      <c r="G937" s="15"/>
      <c r="H937" s="17"/>
      <c r="I937" s="15"/>
      <c r="J937" s="15"/>
      <c r="K937" s="37"/>
      <c r="L937" s="37"/>
      <c r="M937" s="146"/>
    </row>
    <row r="938" spans="1:13" x14ac:dyDescent="0.25">
      <c r="A938" s="15"/>
      <c r="B938" s="17"/>
      <c r="C938" s="145"/>
      <c r="D938" s="145"/>
      <c r="E938" s="145"/>
      <c r="F938" s="40"/>
      <c r="G938" s="15"/>
      <c r="H938" s="17"/>
      <c r="I938" s="15"/>
      <c r="J938" s="15"/>
      <c r="K938" s="37"/>
      <c r="L938" s="37"/>
      <c r="M938" s="146"/>
    </row>
    <row r="939" spans="1:13" x14ac:dyDescent="0.25">
      <c r="A939" s="15"/>
      <c r="B939" s="17"/>
      <c r="C939" s="145"/>
      <c r="D939" s="145"/>
      <c r="E939" s="145"/>
      <c r="F939" s="40"/>
      <c r="G939" s="15"/>
      <c r="H939" s="17"/>
      <c r="I939" s="15"/>
      <c r="J939" s="15"/>
      <c r="K939" s="37"/>
      <c r="L939" s="37"/>
      <c r="M939" s="146"/>
    </row>
    <row r="940" spans="1:13" x14ac:dyDescent="0.25">
      <c r="A940" s="15"/>
      <c r="B940" s="17"/>
      <c r="C940" s="145"/>
      <c r="D940" s="145"/>
      <c r="E940" s="145"/>
      <c r="F940" s="40"/>
      <c r="G940" s="15"/>
      <c r="H940" s="17"/>
      <c r="I940" s="15"/>
      <c r="J940" s="15"/>
      <c r="K940" s="37"/>
      <c r="L940" s="37"/>
      <c r="M940" s="146"/>
    </row>
    <row r="941" spans="1:13" x14ac:dyDescent="0.25">
      <c r="A941" s="15"/>
      <c r="B941" s="17"/>
      <c r="C941" s="145"/>
      <c r="D941" s="145"/>
      <c r="E941" s="145"/>
      <c r="F941" s="40"/>
      <c r="G941" s="15"/>
      <c r="H941" s="17"/>
      <c r="I941" s="15"/>
      <c r="J941" s="15"/>
      <c r="K941" s="37"/>
      <c r="L941" s="37"/>
      <c r="M941" s="146"/>
    </row>
    <row r="942" spans="1:13" x14ac:dyDescent="0.25">
      <c r="A942" s="15"/>
      <c r="B942" s="17"/>
      <c r="C942" s="145"/>
      <c r="D942" s="145"/>
      <c r="E942" s="145"/>
      <c r="F942" s="40"/>
      <c r="G942" s="15"/>
      <c r="H942" s="17"/>
      <c r="I942" s="15"/>
      <c r="J942" s="15"/>
      <c r="K942" s="37"/>
      <c r="L942" s="37"/>
      <c r="M942" s="146"/>
    </row>
    <row r="943" spans="1:13" x14ac:dyDescent="0.25">
      <c r="A943" s="15"/>
      <c r="B943" s="17"/>
      <c r="C943" s="145"/>
      <c r="D943" s="145"/>
      <c r="E943" s="145"/>
      <c r="F943" s="40"/>
      <c r="G943" s="15"/>
      <c r="H943" s="17"/>
      <c r="I943" s="15"/>
      <c r="J943" s="15"/>
      <c r="K943" s="37"/>
      <c r="L943" s="37"/>
      <c r="M943" s="146"/>
    </row>
    <row r="944" spans="1:13" x14ac:dyDescent="0.25">
      <c r="A944" s="15"/>
      <c r="B944" s="17"/>
      <c r="C944" s="145"/>
      <c r="D944" s="145"/>
      <c r="E944" s="145"/>
      <c r="F944" s="40"/>
      <c r="G944" s="15"/>
      <c r="H944" s="17"/>
      <c r="I944" s="15"/>
      <c r="J944" s="15"/>
      <c r="K944" s="37"/>
      <c r="L944" s="37"/>
      <c r="M944" s="146"/>
    </row>
    <row r="945" spans="1:13" x14ac:dyDescent="0.25">
      <c r="A945" s="15"/>
      <c r="B945" s="17"/>
      <c r="C945" s="145"/>
      <c r="D945" s="145"/>
      <c r="E945" s="145"/>
      <c r="F945" s="40"/>
      <c r="G945" s="15"/>
      <c r="H945" s="17"/>
      <c r="I945" s="15"/>
      <c r="J945" s="15"/>
      <c r="K945" s="37"/>
      <c r="L945" s="37"/>
      <c r="M945" s="146"/>
    </row>
    <row r="946" spans="1:13" x14ac:dyDescent="0.25">
      <c r="A946" s="15"/>
      <c r="B946" s="17"/>
      <c r="C946" s="145"/>
      <c r="D946" s="145"/>
      <c r="E946" s="145"/>
      <c r="F946" s="40"/>
      <c r="G946" s="15"/>
      <c r="H946" s="17"/>
      <c r="I946" s="15"/>
      <c r="J946" s="15"/>
      <c r="K946" s="37"/>
      <c r="L946" s="37"/>
      <c r="M946" s="146"/>
    </row>
    <row r="947" spans="1:13" x14ac:dyDescent="0.25">
      <c r="A947" s="15"/>
      <c r="B947" s="17"/>
      <c r="C947" s="145"/>
      <c r="D947" s="145"/>
      <c r="E947" s="145"/>
      <c r="F947" s="40"/>
      <c r="G947" s="15"/>
      <c r="H947" s="17"/>
      <c r="I947" s="15"/>
      <c r="J947" s="15"/>
      <c r="K947" s="37"/>
      <c r="L947" s="37"/>
      <c r="M947" s="146"/>
    </row>
    <row r="948" spans="1:13" x14ac:dyDescent="0.25">
      <c r="A948" s="15"/>
      <c r="B948" s="17"/>
      <c r="C948" s="145"/>
      <c r="D948" s="145"/>
      <c r="E948" s="145"/>
      <c r="F948" s="40"/>
      <c r="G948" s="15"/>
      <c r="H948" s="17"/>
      <c r="I948" s="15"/>
      <c r="J948" s="15"/>
      <c r="K948" s="37"/>
      <c r="L948" s="37"/>
      <c r="M948" s="146"/>
    </row>
    <row r="949" spans="1:13" x14ac:dyDescent="0.25">
      <c r="A949" s="15"/>
      <c r="B949" s="17"/>
      <c r="C949" s="145"/>
      <c r="D949" s="145"/>
      <c r="E949" s="145"/>
      <c r="F949" s="40"/>
      <c r="G949" s="15"/>
      <c r="H949" s="17"/>
      <c r="I949" s="15"/>
      <c r="J949" s="15"/>
      <c r="K949" s="37"/>
      <c r="L949" s="37"/>
      <c r="M949" s="146"/>
    </row>
    <row r="950" spans="1:13" x14ac:dyDescent="0.25">
      <c r="A950" s="15"/>
      <c r="B950" s="17"/>
      <c r="C950" s="145"/>
      <c r="D950" s="145"/>
      <c r="E950" s="145"/>
      <c r="F950" s="40"/>
      <c r="G950" s="15"/>
      <c r="H950" s="17"/>
      <c r="I950" s="15"/>
      <c r="J950" s="15"/>
      <c r="K950" s="37"/>
      <c r="L950" s="37"/>
      <c r="M950" s="146"/>
    </row>
    <row r="951" spans="1:13" x14ac:dyDescent="0.25">
      <c r="A951" s="15"/>
      <c r="B951" s="17"/>
      <c r="C951" s="145"/>
      <c r="D951" s="145"/>
      <c r="E951" s="145"/>
      <c r="F951" s="40"/>
      <c r="G951" s="15"/>
      <c r="H951" s="17"/>
      <c r="I951" s="15"/>
      <c r="J951" s="15"/>
      <c r="K951" s="37"/>
      <c r="L951" s="37"/>
      <c r="M951" s="146"/>
    </row>
    <row r="952" spans="1:13" x14ac:dyDescent="0.25">
      <c r="A952" s="15"/>
      <c r="B952" s="17"/>
      <c r="C952" s="145"/>
      <c r="D952" s="145"/>
      <c r="E952" s="145"/>
      <c r="F952" s="40"/>
      <c r="G952" s="15"/>
      <c r="H952" s="17"/>
      <c r="I952" s="15"/>
      <c r="J952" s="15"/>
      <c r="K952" s="37"/>
      <c r="L952" s="37"/>
      <c r="M952" s="146"/>
    </row>
    <row r="953" spans="1:13" x14ac:dyDescent="0.25">
      <c r="A953" s="15"/>
      <c r="B953" s="17"/>
      <c r="C953" s="145"/>
      <c r="D953" s="145"/>
      <c r="E953" s="145"/>
      <c r="F953" s="40"/>
      <c r="G953" s="15"/>
      <c r="H953" s="17"/>
      <c r="I953" s="15"/>
      <c r="J953" s="15"/>
      <c r="K953" s="37"/>
      <c r="L953" s="37"/>
      <c r="M953" s="146"/>
    </row>
    <row r="954" spans="1:13" x14ac:dyDescent="0.25">
      <c r="A954" s="15"/>
      <c r="B954" s="17"/>
      <c r="C954" s="145"/>
      <c r="D954" s="145"/>
      <c r="E954" s="145"/>
      <c r="F954" s="40"/>
      <c r="G954" s="15"/>
      <c r="H954" s="17"/>
      <c r="I954" s="15"/>
      <c r="J954" s="15"/>
      <c r="K954" s="37"/>
      <c r="L954" s="37"/>
      <c r="M954" s="146"/>
    </row>
    <row r="955" spans="1:13" x14ac:dyDescent="0.25">
      <c r="A955" s="15"/>
      <c r="B955" s="17"/>
      <c r="C955" s="145"/>
      <c r="D955" s="145"/>
      <c r="E955" s="145"/>
      <c r="F955" s="40"/>
      <c r="G955" s="15"/>
      <c r="H955" s="17"/>
      <c r="I955" s="15"/>
      <c r="J955" s="15"/>
      <c r="K955" s="37"/>
      <c r="L955" s="37"/>
      <c r="M955" s="146"/>
    </row>
    <row r="956" spans="1:13" x14ac:dyDescent="0.25">
      <c r="A956" s="15"/>
      <c r="B956" s="17"/>
      <c r="C956" s="145"/>
      <c r="D956" s="145"/>
      <c r="E956" s="145"/>
      <c r="F956" s="40"/>
      <c r="G956" s="15"/>
      <c r="H956" s="17"/>
      <c r="I956" s="15"/>
      <c r="J956" s="15"/>
      <c r="K956" s="37"/>
      <c r="L956" s="37"/>
      <c r="M956" s="146"/>
    </row>
    <row r="957" spans="1:13" x14ac:dyDescent="0.25">
      <c r="A957" s="15"/>
      <c r="B957" s="17"/>
      <c r="C957" s="145"/>
      <c r="D957" s="145"/>
      <c r="E957" s="145"/>
      <c r="F957" s="40"/>
      <c r="G957" s="15"/>
      <c r="H957" s="17"/>
      <c r="I957" s="15"/>
      <c r="J957" s="15"/>
      <c r="K957" s="37"/>
      <c r="L957" s="37"/>
      <c r="M957" s="146"/>
    </row>
    <row r="958" spans="1:13" x14ac:dyDescent="0.25">
      <c r="A958" s="15"/>
      <c r="B958" s="17"/>
      <c r="C958" s="145"/>
      <c r="D958" s="145"/>
      <c r="E958" s="145"/>
      <c r="F958" s="40"/>
      <c r="G958" s="15"/>
      <c r="H958" s="17"/>
      <c r="I958" s="15"/>
      <c r="J958" s="15"/>
      <c r="K958" s="37"/>
      <c r="L958" s="37"/>
      <c r="M958" s="146"/>
    </row>
    <row r="959" spans="1:13" x14ac:dyDescent="0.25">
      <c r="A959" s="15"/>
      <c r="B959" s="17"/>
      <c r="C959" s="145"/>
      <c r="D959" s="145"/>
      <c r="E959" s="145"/>
      <c r="F959" s="40"/>
      <c r="G959" s="15"/>
      <c r="H959" s="17"/>
      <c r="I959" s="15"/>
      <c r="J959" s="15"/>
      <c r="K959" s="37"/>
      <c r="L959" s="37"/>
      <c r="M959" s="146"/>
    </row>
    <row r="960" spans="1:13" x14ac:dyDescent="0.25">
      <c r="A960" s="15"/>
      <c r="B960" s="17"/>
      <c r="C960" s="145"/>
      <c r="D960" s="145"/>
      <c r="E960" s="145"/>
      <c r="F960" s="40"/>
      <c r="G960" s="15"/>
      <c r="H960" s="17"/>
      <c r="I960" s="15"/>
      <c r="J960" s="15"/>
      <c r="K960" s="37"/>
      <c r="L960" s="37"/>
      <c r="M960" s="146"/>
    </row>
    <row r="961" spans="1:13" x14ac:dyDescent="0.25">
      <c r="A961" s="15"/>
      <c r="B961" s="17"/>
      <c r="C961" s="145"/>
      <c r="D961" s="145"/>
      <c r="E961" s="145"/>
      <c r="F961" s="40"/>
      <c r="G961" s="15"/>
      <c r="H961" s="17"/>
      <c r="I961" s="15"/>
      <c r="J961" s="15"/>
      <c r="K961" s="37"/>
      <c r="L961" s="37"/>
      <c r="M961" s="146"/>
    </row>
    <row r="962" spans="1:13" x14ac:dyDescent="0.25">
      <c r="A962" s="15"/>
      <c r="B962" s="17"/>
      <c r="C962" s="145"/>
      <c r="D962" s="145"/>
      <c r="E962" s="145"/>
      <c r="F962" s="40"/>
      <c r="G962" s="15"/>
      <c r="H962" s="17"/>
      <c r="I962" s="15"/>
      <c r="J962" s="15"/>
      <c r="K962" s="37"/>
      <c r="L962" s="37"/>
      <c r="M962" s="146"/>
    </row>
    <row r="963" spans="1:13" x14ac:dyDescent="0.25">
      <c r="A963" s="15"/>
      <c r="B963" s="17"/>
      <c r="C963" s="145"/>
      <c r="D963" s="145"/>
      <c r="E963" s="145"/>
      <c r="F963" s="40"/>
      <c r="G963" s="15"/>
      <c r="H963" s="17"/>
      <c r="I963" s="15"/>
      <c r="J963" s="15"/>
      <c r="K963" s="37"/>
      <c r="L963" s="37"/>
      <c r="M963" s="146"/>
    </row>
    <row r="964" spans="1:13" x14ac:dyDescent="0.25">
      <c r="A964" s="15"/>
      <c r="B964" s="17"/>
      <c r="C964" s="145"/>
      <c r="D964" s="145"/>
      <c r="E964" s="145"/>
      <c r="F964" s="40"/>
      <c r="G964" s="15"/>
      <c r="H964" s="17"/>
      <c r="I964" s="15"/>
      <c r="J964" s="15"/>
      <c r="K964" s="37"/>
      <c r="L964" s="37"/>
      <c r="M964" s="146"/>
    </row>
    <row r="965" spans="1:13" x14ac:dyDescent="0.25">
      <c r="A965" s="15"/>
      <c r="B965" s="17"/>
      <c r="C965" s="145"/>
      <c r="D965" s="145"/>
      <c r="E965" s="145"/>
      <c r="F965" s="40"/>
      <c r="G965" s="15"/>
      <c r="H965" s="17"/>
      <c r="I965" s="15"/>
      <c r="J965" s="15"/>
      <c r="K965" s="37"/>
      <c r="L965" s="37"/>
      <c r="M965" s="146"/>
    </row>
    <row r="966" spans="1:13" x14ac:dyDescent="0.25">
      <c r="A966" s="15"/>
      <c r="B966" s="17"/>
      <c r="C966" s="145"/>
      <c r="D966" s="145"/>
      <c r="E966" s="145"/>
      <c r="F966" s="40"/>
      <c r="G966" s="15"/>
      <c r="H966" s="17"/>
      <c r="I966" s="15"/>
      <c r="J966" s="15"/>
      <c r="K966" s="37"/>
      <c r="L966" s="37"/>
      <c r="M966" s="146"/>
    </row>
    <row r="967" spans="1:13" x14ac:dyDescent="0.25">
      <c r="A967" s="15"/>
      <c r="B967" s="17"/>
      <c r="C967" s="145"/>
      <c r="D967" s="145"/>
      <c r="E967" s="145"/>
      <c r="F967" s="40"/>
      <c r="G967" s="15"/>
      <c r="H967" s="17"/>
      <c r="I967" s="15"/>
      <c r="J967" s="15"/>
      <c r="K967" s="37"/>
      <c r="L967" s="37"/>
      <c r="M967" s="146"/>
    </row>
    <row r="968" spans="1:13" x14ac:dyDescent="0.25">
      <c r="A968" s="15"/>
      <c r="B968" s="17"/>
      <c r="C968" s="145"/>
      <c r="D968" s="145"/>
      <c r="E968" s="145"/>
      <c r="F968" s="40"/>
      <c r="G968" s="15"/>
      <c r="H968" s="17"/>
      <c r="I968" s="15"/>
      <c r="J968" s="15"/>
      <c r="K968" s="37"/>
      <c r="L968" s="37"/>
      <c r="M968" s="146"/>
    </row>
    <row r="969" spans="1:13" x14ac:dyDescent="0.25">
      <c r="A969" s="15"/>
      <c r="B969" s="17"/>
      <c r="C969" s="145"/>
      <c r="D969" s="145"/>
      <c r="E969" s="145"/>
      <c r="F969" s="40"/>
      <c r="G969" s="15"/>
      <c r="H969" s="17"/>
      <c r="I969" s="15"/>
      <c r="J969" s="15"/>
      <c r="K969" s="37"/>
      <c r="L969" s="37"/>
      <c r="M969" s="146"/>
    </row>
    <row r="970" spans="1:13" x14ac:dyDescent="0.25">
      <c r="A970" s="15"/>
      <c r="B970" s="17"/>
      <c r="C970" s="145"/>
      <c r="D970" s="145"/>
      <c r="E970" s="145"/>
      <c r="F970" s="40"/>
      <c r="G970" s="15"/>
      <c r="H970" s="17"/>
      <c r="I970" s="15"/>
      <c r="J970" s="15"/>
      <c r="K970" s="37"/>
      <c r="L970" s="37"/>
      <c r="M970" s="146"/>
    </row>
    <row r="971" spans="1:13" x14ac:dyDescent="0.25">
      <c r="A971" s="15"/>
      <c r="B971" s="17"/>
      <c r="C971" s="145"/>
      <c r="D971" s="145"/>
      <c r="E971" s="145"/>
      <c r="F971" s="40"/>
      <c r="G971" s="15"/>
      <c r="H971" s="17"/>
      <c r="I971" s="15"/>
      <c r="J971" s="15"/>
      <c r="K971" s="37"/>
      <c r="L971" s="37"/>
      <c r="M971" s="146"/>
    </row>
    <row r="972" spans="1:13" x14ac:dyDescent="0.25">
      <c r="A972" s="15"/>
      <c r="B972" s="17"/>
      <c r="C972" s="145"/>
      <c r="D972" s="145"/>
      <c r="E972" s="145"/>
      <c r="F972" s="40"/>
      <c r="G972" s="15"/>
      <c r="H972" s="17"/>
      <c r="I972" s="15"/>
      <c r="J972" s="15"/>
      <c r="K972" s="37"/>
      <c r="L972" s="37"/>
      <c r="M972" s="146"/>
    </row>
    <row r="973" spans="1:13" x14ac:dyDescent="0.25">
      <c r="A973" s="15"/>
      <c r="B973" s="17"/>
      <c r="C973" s="145"/>
      <c r="D973" s="145"/>
      <c r="E973" s="145"/>
      <c r="F973" s="40"/>
      <c r="G973" s="15"/>
      <c r="H973" s="17"/>
      <c r="I973" s="15"/>
      <c r="J973" s="15"/>
      <c r="K973" s="37"/>
      <c r="L973" s="37"/>
      <c r="M973" s="146"/>
    </row>
    <row r="974" spans="1:13" x14ac:dyDescent="0.25">
      <c r="A974" s="15"/>
      <c r="B974" s="17"/>
      <c r="C974" s="145"/>
      <c r="D974" s="145"/>
      <c r="E974" s="145"/>
      <c r="F974" s="40"/>
      <c r="G974" s="15"/>
      <c r="H974" s="17"/>
      <c r="I974" s="15"/>
      <c r="J974" s="15"/>
      <c r="K974" s="37"/>
      <c r="L974" s="37"/>
      <c r="M974" s="146"/>
    </row>
    <row r="975" spans="1:13" x14ac:dyDescent="0.25">
      <c r="A975" s="15"/>
      <c r="B975" s="17"/>
      <c r="C975" s="145"/>
      <c r="D975" s="145"/>
      <c r="E975" s="145"/>
      <c r="F975" s="40"/>
      <c r="G975" s="15"/>
      <c r="H975" s="17"/>
      <c r="I975" s="15"/>
      <c r="J975" s="15"/>
      <c r="K975" s="37"/>
      <c r="L975" s="37"/>
      <c r="M975" s="146"/>
    </row>
    <row r="976" spans="1:13" x14ac:dyDescent="0.25">
      <c r="A976" s="15"/>
      <c r="B976" s="17"/>
      <c r="C976" s="145"/>
      <c r="D976" s="145"/>
      <c r="E976" s="145"/>
      <c r="F976" s="40"/>
      <c r="G976" s="15"/>
      <c r="H976" s="17"/>
      <c r="I976" s="15"/>
      <c r="J976" s="15"/>
      <c r="K976" s="37"/>
      <c r="L976" s="37"/>
      <c r="M976" s="146"/>
    </row>
    <row r="977" spans="1:13" x14ac:dyDescent="0.25">
      <c r="A977" s="15"/>
      <c r="B977" s="17"/>
      <c r="C977" s="145"/>
      <c r="D977" s="145"/>
      <c r="E977" s="145"/>
      <c r="F977" s="40"/>
      <c r="G977" s="15"/>
      <c r="H977" s="17"/>
      <c r="I977" s="15"/>
      <c r="J977" s="15"/>
      <c r="K977" s="37"/>
      <c r="L977" s="37"/>
      <c r="M977" s="146"/>
    </row>
    <row r="978" spans="1:13" x14ac:dyDescent="0.25">
      <c r="A978" s="15"/>
      <c r="B978" s="17"/>
      <c r="C978" s="145"/>
      <c r="D978" s="145"/>
      <c r="E978" s="145"/>
      <c r="F978" s="40"/>
      <c r="G978" s="15"/>
      <c r="H978" s="17"/>
      <c r="I978" s="15"/>
      <c r="J978" s="15"/>
      <c r="K978" s="37"/>
      <c r="L978" s="37"/>
      <c r="M978" s="146"/>
    </row>
    <row r="979" spans="1:13" x14ac:dyDescent="0.25">
      <c r="A979" s="15"/>
      <c r="B979" s="17"/>
      <c r="C979" s="145"/>
      <c r="D979" s="145"/>
      <c r="E979" s="145"/>
      <c r="F979" s="40"/>
      <c r="G979" s="15"/>
      <c r="H979" s="17"/>
      <c r="I979" s="15"/>
      <c r="J979" s="15"/>
      <c r="K979" s="37"/>
      <c r="L979" s="37"/>
      <c r="M979" s="146"/>
    </row>
    <row r="980" spans="1:13" x14ac:dyDescent="0.25">
      <c r="A980" s="15"/>
      <c r="B980" s="17"/>
      <c r="C980" s="145"/>
      <c r="D980" s="145"/>
      <c r="E980" s="145"/>
      <c r="F980" s="40"/>
      <c r="G980" s="15"/>
      <c r="H980" s="17"/>
      <c r="I980" s="15"/>
      <c r="J980" s="15"/>
      <c r="K980" s="37"/>
      <c r="L980" s="37"/>
      <c r="M980" s="146"/>
    </row>
    <row r="981" spans="1:13" x14ac:dyDescent="0.25">
      <c r="A981" s="15"/>
      <c r="B981" s="17"/>
      <c r="C981" s="145"/>
      <c r="D981" s="145"/>
      <c r="E981" s="145"/>
      <c r="F981" s="40"/>
      <c r="G981" s="15"/>
      <c r="H981" s="17"/>
      <c r="I981" s="15"/>
      <c r="J981" s="15"/>
      <c r="K981" s="37"/>
      <c r="L981" s="37"/>
      <c r="M981" s="146"/>
    </row>
    <row r="982" spans="1:13" x14ac:dyDescent="0.25">
      <c r="A982" s="15"/>
      <c r="B982" s="17"/>
      <c r="C982" s="145"/>
      <c r="D982" s="145"/>
      <c r="E982" s="145"/>
      <c r="F982" s="40"/>
      <c r="G982" s="15"/>
      <c r="H982" s="17"/>
      <c r="I982" s="15"/>
      <c r="J982" s="15"/>
      <c r="K982" s="37"/>
      <c r="L982" s="37"/>
      <c r="M982" s="146"/>
    </row>
    <row r="983" spans="1:13" x14ac:dyDescent="0.25">
      <c r="A983" s="15"/>
      <c r="B983" s="17"/>
      <c r="C983" s="145"/>
      <c r="D983" s="145"/>
      <c r="E983" s="145"/>
      <c r="F983" s="40"/>
      <c r="G983" s="15"/>
      <c r="H983" s="17"/>
      <c r="I983" s="15"/>
      <c r="J983" s="15"/>
      <c r="K983" s="37"/>
      <c r="L983" s="37"/>
      <c r="M983" s="146"/>
    </row>
    <row r="984" spans="1:13" x14ac:dyDescent="0.25">
      <c r="A984" s="15"/>
      <c r="B984" s="17"/>
      <c r="C984" s="145"/>
      <c r="D984" s="145"/>
      <c r="E984" s="145"/>
      <c r="F984" s="40"/>
      <c r="G984" s="15"/>
      <c r="H984" s="17"/>
      <c r="I984" s="15"/>
      <c r="J984" s="15"/>
      <c r="K984" s="37"/>
      <c r="L984" s="37"/>
      <c r="M984" s="146"/>
    </row>
    <row r="985" spans="1:13" x14ac:dyDescent="0.25">
      <c r="A985" s="15"/>
      <c r="B985" s="17"/>
      <c r="C985" s="145"/>
      <c r="D985" s="145"/>
      <c r="E985" s="145"/>
      <c r="F985" s="40"/>
      <c r="G985" s="15"/>
      <c r="H985" s="17"/>
      <c r="I985" s="15"/>
      <c r="J985" s="15"/>
      <c r="K985" s="37"/>
      <c r="L985" s="37"/>
      <c r="M985" s="146"/>
    </row>
    <row r="986" spans="1:13" x14ac:dyDescent="0.25">
      <c r="A986" s="15"/>
      <c r="B986" s="17"/>
      <c r="C986" s="145"/>
      <c r="D986" s="145"/>
      <c r="E986" s="145"/>
      <c r="F986" s="40"/>
      <c r="G986" s="15"/>
      <c r="H986" s="17"/>
      <c r="I986" s="15"/>
      <c r="J986" s="15"/>
      <c r="K986" s="37"/>
      <c r="L986" s="37"/>
      <c r="M986" s="146"/>
    </row>
    <row r="987" spans="1:13" x14ac:dyDescent="0.25">
      <c r="A987" s="15"/>
      <c r="B987" s="17"/>
      <c r="C987" s="145"/>
      <c r="D987" s="145"/>
      <c r="E987" s="145"/>
      <c r="F987" s="40"/>
      <c r="G987" s="15"/>
      <c r="H987" s="17"/>
      <c r="I987" s="15"/>
      <c r="J987" s="15"/>
      <c r="K987" s="37"/>
      <c r="L987" s="37"/>
      <c r="M987" s="146"/>
    </row>
    <row r="988" spans="1:13" x14ac:dyDescent="0.25">
      <c r="A988" s="15"/>
      <c r="B988" s="17"/>
      <c r="C988" s="145"/>
      <c r="D988" s="145"/>
      <c r="E988" s="145"/>
      <c r="F988" s="40"/>
      <c r="G988" s="15"/>
      <c r="H988" s="17"/>
      <c r="I988" s="15"/>
      <c r="J988" s="15"/>
      <c r="K988" s="37"/>
      <c r="L988" s="37"/>
      <c r="M988" s="146"/>
    </row>
    <row r="989" spans="1:13" x14ac:dyDescent="0.25">
      <c r="A989" s="15"/>
      <c r="B989" s="17"/>
      <c r="C989" s="145"/>
      <c r="D989" s="145"/>
      <c r="E989" s="145"/>
      <c r="F989" s="40"/>
      <c r="G989" s="15"/>
      <c r="H989" s="17"/>
      <c r="I989" s="15"/>
      <c r="J989" s="15"/>
      <c r="K989" s="37"/>
      <c r="L989" s="37"/>
      <c r="M989" s="146"/>
    </row>
    <row r="990" spans="1:13" x14ac:dyDescent="0.25">
      <c r="A990" s="15"/>
      <c r="B990" s="17"/>
      <c r="C990" s="145"/>
      <c r="D990" s="145"/>
      <c r="E990" s="145"/>
      <c r="F990" s="40"/>
      <c r="G990" s="15"/>
      <c r="H990" s="17"/>
      <c r="I990" s="15"/>
      <c r="J990" s="15"/>
      <c r="K990" s="37"/>
      <c r="L990" s="37"/>
      <c r="M990" s="146"/>
    </row>
    <row r="991" spans="1:13" x14ac:dyDescent="0.25">
      <c r="A991" s="15"/>
      <c r="B991" s="17"/>
      <c r="C991" s="145"/>
      <c r="D991" s="145"/>
      <c r="E991" s="145"/>
      <c r="F991" s="40"/>
      <c r="G991" s="15"/>
      <c r="H991" s="17"/>
      <c r="I991" s="15"/>
      <c r="J991" s="15"/>
      <c r="K991" s="37"/>
      <c r="L991" s="37"/>
      <c r="M991" s="146"/>
    </row>
    <row r="992" spans="1:13" x14ac:dyDescent="0.25">
      <c r="A992" s="15"/>
      <c r="B992" s="17"/>
      <c r="C992" s="145"/>
      <c r="D992" s="145"/>
      <c r="E992" s="145"/>
      <c r="F992" s="40"/>
      <c r="G992" s="15"/>
      <c r="H992" s="17"/>
      <c r="I992" s="15"/>
      <c r="J992" s="15"/>
      <c r="K992" s="37"/>
      <c r="L992" s="37"/>
      <c r="M992" s="146"/>
    </row>
    <row r="993" spans="1:13" x14ac:dyDescent="0.25">
      <c r="A993" s="15"/>
      <c r="B993" s="17"/>
      <c r="C993" s="145"/>
      <c r="D993" s="145"/>
      <c r="E993" s="145"/>
      <c r="F993" s="40"/>
      <c r="G993" s="15"/>
      <c r="H993" s="17"/>
      <c r="I993" s="15"/>
      <c r="J993" s="15"/>
      <c r="K993" s="37"/>
      <c r="L993" s="37"/>
      <c r="M993" s="146"/>
    </row>
    <row r="994" spans="1:13" x14ac:dyDescent="0.25">
      <c r="A994" s="15"/>
      <c r="B994" s="17"/>
      <c r="C994" s="145"/>
      <c r="D994" s="145"/>
      <c r="E994" s="145"/>
      <c r="F994" s="40"/>
      <c r="G994" s="15"/>
      <c r="H994" s="17"/>
      <c r="I994" s="15"/>
      <c r="J994" s="15"/>
      <c r="K994" s="37"/>
      <c r="L994" s="37"/>
      <c r="M994" s="146"/>
    </row>
    <row r="995" spans="1:13" x14ac:dyDescent="0.25">
      <c r="A995" s="15"/>
      <c r="B995" s="17"/>
      <c r="C995" s="145"/>
      <c r="D995" s="145"/>
      <c r="E995" s="145"/>
      <c r="F995" s="40"/>
      <c r="G995" s="15"/>
      <c r="H995" s="17"/>
      <c r="I995" s="15"/>
      <c r="J995" s="15"/>
      <c r="K995" s="37"/>
      <c r="L995" s="37"/>
      <c r="M995" s="146"/>
    </row>
    <row r="996" spans="1:13" x14ac:dyDescent="0.25">
      <c r="A996" s="15"/>
      <c r="B996" s="17"/>
      <c r="C996" s="145"/>
      <c r="D996" s="145"/>
      <c r="E996" s="145"/>
      <c r="F996" s="40"/>
      <c r="G996" s="15"/>
      <c r="H996" s="17"/>
      <c r="I996" s="15"/>
      <c r="J996" s="15"/>
      <c r="K996" s="37"/>
      <c r="L996" s="37"/>
      <c r="M996" s="146"/>
    </row>
    <row r="997" spans="1:13" x14ac:dyDescent="0.25">
      <c r="A997" s="15"/>
      <c r="B997" s="17"/>
      <c r="C997" s="145"/>
      <c r="D997" s="145"/>
      <c r="E997" s="145"/>
      <c r="F997" s="40"/>
      <c r="G997" s="15"/>
      <c r="H997" s="17"/>
      <c r="I997" s="15"/>
      <c r="J997" s="15"/>
      <c r="K997" s="37"/>
      <c r="L997" s="37"/>
      <c r="M997" s="146"/>
    </row>
    <row r="998" spans="1:13" x14ac:dyDescent="0.25">
      <c r="A998" s="15"/>
      <c r="B998" s="17"/>
      <c r="C998" s="145"/>
      <c r="D998" s="145"/>
      <c r="E998" s="145"/>
      <c r="F998" s="40"/>
      <c r="G998" s="15"/>
      <c r="H998" s="17"/>
      <c r="I998" s="15"/>
      <c r="J998" s="15"/>
      <c r="K998" s="37"/>
      <c r="L998" s="37"/>
      <c r="M998" s="146"/>
    </row>
    <row r="999" spans="1:13" x14ac:dyDescent="0.25">
      <c r="A999" s="15"/>
      <c r="B999" s="17"/>
      <c r="C999" s="145"/>
      <c r="D999" s="145"/>
      <c r="E999" s="145"/>
      <c r="F999" s="40"/>
      <c r="G999" s="15"/>
      <c r="H999" s="17"/>
      <c r="I999" s="15"/>
      <c r="J999" s="15"/>
      <c r="K999" s="37"/>
      <c r="L999" s="37"/>
      <c r="M999" s="146"/>
    </row>
    <row r="1000" spans="1:13" x14ac:dyDescent="0.25">
      <c r="A1000" s="15"/>
      <c r="B1000" s="17"/>
      <c r="C1000" s="145"/>
      <c r="D1000" s="145"/>
      <c r="E1000" s="145"/>
      <c r="F1000" s="40"/>
      <c r="G1000" s="15"/>
      <c r="H1000" s="17"/>
      <c r="I1000" s="15"/>
      <c r="J1000" s="15"/>
      <c r="K1000" s="37"/>
      <c r="L1000" s="37"/>
      <c r="M1000" s="146"/>
    </row>
    <row r="1001" spans="1:13" x14ac:dyDescent="0.25">
      <c r="A1001" s="15"/>
      <c r="B1001" s="17"/>
      <c r="C1001" s="145"/>
      <c r="D1001" s="145"/>
      <c r="E1001" s="145"/>
      <c r="F1001" s="40"/>
      <c r="G1001" s="15"/>
      <c r="H1001" s="17"/>
      <c r="I1001" s="15"/>
      <c r="J1001" s="15"/>
      <c r="K1001" s="37"/>
      <c r="L1001" s="37"/>
      <c r="M1001" s="146"/>
    </row>
    <row r="1002" spans="1:13" x14ac:dyDescent="0.25">
      <c r="A1002" s="15"/>
      <c r="B1002" s="17"/>
      <c r="C1002" s="145"/>
      <c r="D1002" s="145"/>
      <c r="E1002" s="145"/>
      <c r="F1002" s="40"/>
      <c r="G1002" s="15"/>
      <c r="H1002" s="17"/>
      <c r="I1002" s="15"/>
      <c r="J1002" s="15"/>
      <c r="K1002" s="37"/>
      <c r="L1002" s="37"/>
      <c r="M1002" s="146"/>
    </row>
    <row r="1003" spans="1:13" x14ac:dyDescent="0.25">
      <c r="A1003" s="15"/>
      <c r="B1003" s="17"/>
      <c r="C1003" s="145"/>
      <c r="D1003" s="145"/>
      <c r="E1003" s="145"/>
      <c r="F1003" s="40"/>
      <c r="G1003" s="15"/>
      <c r="H1003" s="17"/>
      <c r="I1003" s="15"/>
      <c r="J1003" s="15"/>
      <c r="K1003" s="37"/>
      <c r="L1003" s="37"/>
      <c r="M1003" s="146"/>
    </row>
    <row r="1004" spans="1:13" x14ac:dyDescent="0.25">
      <c r="A1004" s="15"/>
      <c r="B1004" s="17"/>
      <c r="C1004" s="145"/>
      <c r="D1004" s="145"/>
      <c r="E1004" s="145"/>
      <c r="F1004" s="40"/>
      <c r="G1004" s="15"/>
      <c r="H1004" s="17"/>
      <c r="I1004" s="15"/>
      <c r="J1004" s="15"/>
      <c r="K1004" s="37"/>
      <c r="L1004" s="37"/>
      <c r="M1004" s="146"/>
    </row>
    <row r="1005" spans="1:13" x14ac:dyDescent="0.25">
      <c r="A1005" s="15"/>
      <c r="B1005" s="17"/>
      <c r="C1005" s="145"/>
      <c r="D1005" s="145"/>
      <c r="E1005" s="145"/>
      <c r="F1005" s="40"/>
      <c r="G1005" s="15"/>
      <c r="H1005" s="17"/>
      <c r="I1005" s="15"/>
      <c r="J1005" s="15"/>
      <c r="K1005" s="37"/>
      <c r="L1005" s="37"/>
      <c r="M1005" s="146"/>
    </row>
    <row r="1006" spans="1:13" x14ac:dyDescent="0.25">
      <c r="A1006" s="15"/>
      <c r="B1006" s="17"/>
      <c r="C1006" s="145"/>
      <c r="D1006" s="145"/>
      <c r="E1006" s="145"/>
      <c r="F1006" s="40"/>
      <c r="G1006" s="15"/>
      <c r="H1006" s="17"/>
      <c r="I1006" s="15"/>
      <c r="J1006" s="15"/>
      <c r="K1006" s="37"/>
      <c r="L1006" s="37"/>
      <c r="M1006" s="146"/>
    </row>
    <row r="1007" spans="1:13" x14ac:dyDescent="0.25">
      <c r="A1007" s="15"/>
      <c r="B1007" s="17"/>
      <c r="C1007" s="145"/>
      <c r="D1007" s="145"/>
      <c r="E1007" s="145"/>
      <c r="F1007" s="40"/>
      <c r="G1007" s="15"/>
      <c r="H1007" s="17"/>
      <c r="I1007" s="15"/>
      <c r="J1007" s="15"/>
      <c r="K1007" s="37"/>
      <c r="L1007" s="37"/>
      <c r="M1007" s="146"/>
    </row>
    <row r="1008" spans="1:13" x14ac:dyDescent="0.25">
      <c r="A1008" s="15"/>
      <c r="B1008" s="17"/>
      <c r="C1008" s="145"/>
      <c r="D1008" s="145"/>
      <c r="E1008" s="145"/>
      <c r="F1008" s="40"/>
      <c r="G1008" s="15"/>
      <c r="H1008" s="17"/>
      <c r="I1008" s="15"/>
      <c r="J1008" s="15"/>
      <c r="K1008" s="37"/>
      <c r="L1008" s="37"/>
      <c r="M1008" s="146"/>
    </row>
    <row r="1009" spans="1:13" x14ac:dyDescent="0.25">
      <c r="A1009" s="15"/>
      <c r="B1009" s="17"/>
      <c r="C1009" s="145"/>
      <c r="D1009" s="145"/>
      <c r="E1009" s="145"/>
      <c r="F1009" s="40"/>
      <c r="G1009" s="15"/>
      <c r="H1009" s="17"/>
      <c r="I1009" s="15"/>
      <c r="J1009" s="15"/>
      <c r="K1009" s="37"/>
      <c r="L1009" s="37"/>
      <c r="M1009" s="146"/>
    </row>
    <row r="1010" spans="1:13" x14ac:dyDescent="0.25">
      <c r="A1010" s="15"/>
      <c r="B1010" s="17"/>
      <c r="C1010" s="145"/>
      <c r="D1010" s="145"/>
      <c r="E1010" s="145"/>
      <c r="F1010" s="40"/>
      <c r="G1010" s="15"/>
      <c r="H1010" s="17"/>
      <c r="I1010" s="15"/>
      <c r="J1010" s="15"/>
      <c r="K1010" s="37"/>
      <c r="L1010" s="37"/>
      <c r="M1010" s="146"/>
    </row>
    <row r="1011" spans="1:13" x14ac:dyDescent="0.25">
      <c r="A1011" s="15"/>
      <c r="B1011" s="17"/>
      <c r="C1011" s="145"/>
      <c r="D1011" s="145"/>
      <c r="E1011" s="145"/>
      <c r="F1011" s="40"/>
      <c r="G1011" s="15"/>
      <c r="H1011" s="17"/>
      <c r="I1011" s="15"/>
      <c r="J1011" s="15"/>
      <c r="K1011" s="37"/>
      <c r="L1011" s="37"/>
      <c r="M1011" s="146"/>
    </row>
    <row r="1012" spans="1:13" x14ac:dyDescent="0.25">
      <c r="A1012" s="15"/>
      <c r="B1012" s="17"/>
      <c r="C1012" s="145"/>
      <c r="D1012" s="145"/>
      <c r="E1012" s="145"/>
      <c r="F1012" s="40"/>
      <c r="G1012" s="15"/>
      <c r="H1012" s="17"/>
      <c r="I1012" s="15"/>
      <c r="J1012" s="15"/>
      <c r="K1012" s="37"/>
      <c r="L1012" s="37"/>
      <c r="M1012" s="146"/>
    </row>
    <row r="1013" spans="1:13" x14ac:dyDescent="0.25">
      <c r="A1013" s="15"/>
      <c r="B1013" s="17"/>
      <c r="C1013" s="145"/>
      <c r="D1013" s="145"/>
      <c r="E1013" s="145"/>
      <c r="F1013" s="40"/>
      <c r="G1013" s="15"/>
      <c r="H1013" s="17"/>
      <c r="I1013" s="15"/>
      <c r="J1013" s="15"/>
      <c r="K1013" s="37"/>
      <c r="L1013" s="37"/>
      <c r="M1013" s="146"/>
    </row>
    <row r="1014" spans="1:13" x14ac:dyDescent="0.25">
      <c r="A1014" s="15"/>
      <c r="B1014" s="17"/>
      <c r="C1014" s="145"/>
      <c r="D1014" s="145"/>
      <c r="E1014" s="145"/>
      <c r="F1014" s="40"/>
      <c r="G1014" s="15"/>
      <c r="H1014" s="17"/>
      <c r="I1014" s="15"/>
      <c r="J1014" s="15"/>
      <c r="K1014" s="37"/>
      <c r="L1014" s="37"/>
      <c r="M1014" s="146"/>
    </row>
    <row r="1015" spans="1:13" x14ac:dyDescent="0.25">
      <c r="A1015" s="15"/>
      <c r="B1015" s="17"/>
      <c r="C1015" s="145"/>
      <c r="D1015" s="145"/>
      <c r="E1015" s="145"/>
      <c r="F1015" s="40"/>
      <c r="G1015" s="15"/>
      <c r="H1015" s="17"/>
      <c r="I1015" s="15"/>
      <c r="J1015" s="15"/>
      <c r="K1015" s="37"/>
      <c r="L1015" s="37"/>
      <c r="M1015" s="146"/>
    </row>
    <row r="1016" spans="1:13" x14ac:dyDescent="0.25">
      <c r="A1016" s="15"/>
      <c r="B1016" s="17"/>
      <c r="C1016" s="145"/>
      <c r="D1016" s="145"/>
      <c r="E1016" s="145"/>
      <c r="F1016" s="40"/>
      <c r="G1016" s="15"/>
      <c r="H1016" s="17"/>
      <c r="I1016" s="15"/>
      <c r="J1016" s="15"/>
      <c r="K1016" s="37"/>
      <c r="L1016" s="37"/>
      <c r="M1016" s="146"/>
    </row>
    <row r="1017" spans="1:13" x14ac:dyDescent="0.25">
      <c r="A1017" s="15"/>
      <c r="B1017" s="17"/>
      <c r="C1017" s="145"/>
      <c r="D1017" s="145"/>
      <c r="E1017" s="145"/>
      <c r="F1017" s="40"/>
      <c r="G1017" s="15"/>
      <c r="H1017" s="17"/>
      <c r="I1017" s="15"/>
      <c r="J1017" s="15"/>
      <c r="K1017" s="37"/>
      <c r="L1017" s="37"/>
      <c r="M1017" s="146"/>
    </row>
    <row r="1018" spans="1:13" x14ac:dyDescent="0.25">
      <c r="A1018" s="15"/>
      <c r="B1018" s="17"/>
      <c r="C1018" s="145"/>
      <c r="D1018" s="145"/>
      <c r="E1018" s="145"/>
      <c r="F1018" s="40"/>
      <c r="G1018" s="15"/>
      <c r="H1018" s="17"/>
      <c r="I1018" s="15"/>
      <c r="J1018" s="15"/>
      <c r="K1018" s="37"/>
      <c r="L1018" s="37"/>
      <c r="M1018" s="146"/>
    </row>
    <row r="1019" spans="1:13" x14ac:dyDescent="0.25">
      <c r="A1019" s="15"/>
      <c r="B1019" s="17"/>
      <c r="C1019" s="145"/>
      <c r="D1019" s="145"/>
      <c r="E1019" s="145"/>
      <c r="F1019" s="40"/>
      <c r="G1019" s="15"/>
      <c r="H1019" s="17"/>
      <c r="I1019" s="15"/>
      <c r="J1019" s="15"/>
      <c r="K1019" s="37"/>
      <c r="L1019" s="37"/>
      <c r="M1019" s="146"/>
    </row>
    <row r="1020" spans="1:13" x14ac:dyDescent="0.25">
      <c r="A1020" s="15"/>
      <c r="B1020" s="17"/>
      <c r="C1020" s="145"/>
      <c r="D1020" s="145"/>
      <c r="E1020" s="145"/>
      <c r="F1020" s="40"/>
      <c r="G1020" s="15"/>
      <c r="H1020" s="17"/>
      <c r="I1020" s="15"/>
      <c r="J1020" s="15"/>
      <c r="K1020" s="37"/>
      <c r="L1020" s="37"/>
      <c r="M1020" s="146"/>
    </row>
    <row r="1021" spans="1:13" x14ac:dyDescent="0.25">
      <c r="A1021" s="15"/>
      <c r="B1021" s="17"/>
      <c r="C1021" s="145"/>
      <c r="D1021" s="145"/>
      <c r="E1021" s="145"/>
      <c r="F1021" s="40"/>
      <c r="G1021" s="15"/>
      <c r="H1021" s="17"/>
      <c r="I1021" s="15"/>
      <c r="J1021" s="15"/>
      <c r="K1021" s="37"/>
      <c r="L1021" s="37"/>
      <c r="M1021" s="146"/>
    </row>
    <row r="1022" spans="1:13" x14ac:dyDescent="0.25">
      <c r="A1022" s="15"/>
      <c r="B1022" s="17"/>
      <c r="C1022" s="145"/>
      <c r="D1022" s="145"/>
      <c r="E1022" s="145"/>
      <c r="F1022" s="40"/>
      <c r="G1022" s="15"/>
      <c r="H1022" s="17"/>
      <c r="I1022" s="15"/>
      <c r="J1022" s="15"/>
      <c r="K1022" s="37"/>
      <c r="L1022" s="37"/>
      <c r="M1022" s="146"/>
    </row>
    <row r="1023" spans="1:13" x14ac:dyDescent="0.25">
      <c r="A1023" s="15"/>
      <c r="B1023" s="17"/>
      <c r="C1023" s="145"/>
      <c r="D1023" s="145"/>
      <c r="E1023" s="145"/>
      <c r="F1023" s="40"/>
      <c r="G1023" s="15"/>
      <c r="H1023" s="17"/>
      <c r="I1023" s="15"/>
      <c r="J1023" s="15"/>
      <c r="K1023" s="37"/>
      <c r="L1023" s="37"/>
      <c r="M1023" s="146"/>
    </row>
    <row r="1024" spans="1:13" x14ac:dyDescent="0.25">
      <c r="A1024" s="15"/>
      <c r="B1024" s="17"/>
      <c r="C1024" s="145"/>
      <c r="D1024" s="145"/>
      <c r="E1024" s="145"/>
      <c r="F1024" s="40"/>
      <c r="G1024" s="15"/>
      <c r="H1024" s="17"/>
      <c r="I1024" s="15"/>
      <c r="J1024" s="15"/>
      <c r="K1024" s="37"/>
      <c r="L1024" s="37"/>
      <c r="M1024" s="146"/>
    </row>
    <row r="1025" spans="1:13" x14ac:dyDescent="0.25">
      <c r="A1025" s="15"/>
      <c r="B1025" s="17"/>
      <c r="C1025" s="145"/>
      <c r="D1025" s="145"/>
      <c r="E1025" s="145"/>
      <c r="F1025" s="40"/>
      <c r="G1025" s="15"/>
      <c r="H1025" s="17"/>
      <c r="I1025" s="15"/>
      <c r="J1025" s="15"/>
      <c r="K1025" s="37"/>
      <c r="L1025" s="37"/>
      <c r="M1025" s="146"/>
    </row>
    <row r="1026" spans="1:13" x14ac:dyDescent="0.25">
      <c r="A1026" s="15"/>
      <c r="B1026" s="17"/>
      <c r="C1026" s="145"/>
      <c r="D1026" s="145"/>
      <c r="E1026" s="145"/>
      <c r="F1026" s="40"/>
      <c r="G1026" s="15"/>
      <c r="H1026" s="17"/>
      <c r="I1026" s="15"/>
      <c r="J1026" s="15"/>
      <c r="K1026" s="37"/>
      <c r="L1026" s="37"/>
      <c r="M1026" s="146"/>
    </row>
    <row r="1027" spans="1:13" x14ac:dyDescent="0.25">
      <c r="A1027" s="15"/>
      <c r="B1027" s="17"/>
      <c r="C1027" s="145"/>
      <c r="D1027" s="145"/>
      <c r="E1027" s="145"/>
      <c r="F1027" s="40"/>
      <c r="G1027" s="15"/>
      <c r="H1027" s="17"/>
      <c r="I1027" s="15"/>
      <c r="J1027" s="15"/>
      <c r="K1027" s="37"/>
      <c r="L1027" s="37"/>
      <c r="M1027" s="146"/>
    </row>
    <row r="1028" spans="1:13" x14ac:dyDescent="0.25">
      <c r="A1028" s="15"/>
      <c r="B1028" s="17"/>
      <c r="C1028" s="145"/>
      <c r="D1028" s="145"/>
      <c r="E1028" s="145"/>
      <c r="F1028" s="40"/>
      <c r="G1028" s="15"/>
      <c r="H1028" s="17"/>
      <c r="I1028" s="15"/>
      <c r="J1028" s="15"/>
      <c r="K1028" s="37"/>
      <c r="L1028" s="37"/>
      <c r="M1028" s="146"/>
    </row>
    <row r="1029" spans="1:13" x14ac:dyDescent="0.25">
      <c r="A1029" s="15"/>
      <c r="B1029" s="17"/>
      <c r="C1029" s="145"/>
      <c r="D1029" s="145"/>
      <c r="E1029" s="145"/>
      <c r="F1029" s="40"/>
      <c r="G1029" s="15"/>
      <c r="H1029" s="17"/>
      <c r="I1029" s="15"/>
      <c r="J1029" s="15"/>
      <c r="K1029" s="37"/>
      <c r="L1029" s="37"/>
      <c r="M1029" s="146"/>
    </row>
    <row r="1030" spans="1:13" x14ac:dyDescent="0.25">
      <c r="A1030" s="15"/>
      <c r="B1030" s="17"/>
      <c r="C1030" s="145"/>
      <c r="D1030" s="145"/>
      <c r="E1030" s="145"/>
      <c r="F1030" s="40"/>
      <c r="G1030" s="15"/>
      <c r="H1030" s="17"/>
      <c r="I1030" s="15"/>
      <c r="J1030" s="15"/>
      <c r="K1030" s="37"/>
      <c r="L1030" s="37"/>
      <c r="M1030" s="146"/>
    </row>
    <row r="1031" spans="1:13" x14ac:dyDescent="0.25">
      <c r="A1031" s="15"/>
      <c r="B1031" s="17"/>
      <c r="C1031" s="145"/>
      <c r="D1031" s="145"/>
      <c r="E1031" s="145"/>
      <c r="F1031" s="40"/>
      <c r="G1031" s="15"/>
      <c r="H1031" s="17"/>
      <c r="I1031" s="15"/>
      <c r="J1031" s="15"/>
      <c r="K1031" s="37"/>
      <c r="L1031" s="37"/>
      <c r="M1031" s="146"/>
    </row>
    <row r="1032" spans="1:13" x14ac:dyDescent="0.25">
      <c r="A1032" s="15"/>
      <c r="B1032" s="17"/>
      <c r="C1032" s="145"/>
      <c r="D1032" s="145"/>
      <c r="E1032" s="145"/>
      <c r="F1032" s="40"/>
      <c r="G1032" s="15"/>
      <c r="H1032" s="17"/>
      <c r="I1032" s="15"/>
      <c r="J1032" s="15"/>
      <c r="K1032" s="37"/>
      <c r="L1032" s="37"/>
      <c r="M1032" s="146"/>
    </row>
    <row r="1033" spans="1:13" x14ac:dyDescent="0.25">
      <c r="A1033" s="15"/>
      <c r="B1033" s="17"/>
      <c r="C1033" s="145"/>
      <c r="D1033" s="145"/>
      <c r="E1033" s="145"/>
      <c r="F1033" s="40"/>
      <c r="G1033" s="15"/>
      <c r="H1033" s="17"/>
      <c r="I1033" s="15"/>
      <c r="J1033" s="15"/>
      <c r="K1033" s="37"/>
      <c r="L1033" s="37"/>
      <c r="M1033" s="146"/>
    </row>
    <row r="1034" spans="1:13" x14ac:dyDescent="0.25">
      <c r="A1034" s="15"/>
      <c r="B1034" s="17"/>
      <c r="C1034" s="145"/>
      <c r="D1034" s="145"/>
      <c r="E1034" s="145"/>
      <c r="F1034" s="40"/>
      <c r="G1034" s="15"/>
      <c r="H1034" s="17"/>
      <c r="I1034" s="15"/>
      <c r="J1034" s="15"/>
      <c r="K1034" s="37"/>
      <c r="L1034" s="37"/>
      <c r="M1034" s="146"/>
    </row>
    <row r="1035" spans="1:13" x14ac:dyDescent="0.25">
      <c r="A1035" s="15"/>
      <c r="B1035" s="17"/>
      <c r="C1035" s="145"/>
      <c r="D1035" s="145"/>
      <c r="E1035" s="145"/>
      <c r="F1035" s="40"/>
      <c r="G1035" s="15"/>
      <c r="H1035" s="17"/>
      <c r="I1035" s="15"/>
      <c r="J1035" s="15"/>
      <c r="K1035" s="37"/>
      <c r="L1035" s="37"/>
      <c r="M1035" s="146"/>
    </row>
    <row r="1036" spans="1:13" x14ac:dyDescent="0.25">
      <c r="A1036" s="15"/>
      <c r="B1036" s="17"/>
      <c r="C1036" s="145"/>
      <c r="D1036" s="145"/>
      <c r="E1036" s="145"/>
      <c r="F1036" s="40"/>
      <c r="G1036" s="15"/>
      <c r="H1036" s="17"/>
      <c r="I1036" s="15"/>
      <c r="J1036" s="15"/>
      <c r="K1036" s="37"/>
      <c r="L1036" s="37"/>
      <c r="M1036" s="146"/>
    </row>
    <row r="1037" spans="1:13" x14ac:dyDescent="0.25">
      <c r="A1037" s="15"/>
      <c r="B1037" s="17"/>
      <c r="C1037" s="145"/>
      <c r="D1037" s="145"/>
      <c r="E1037" s="145"/>
      <c r="F1037" s="40"/>
      <c r="G1037" s="15"/>
      <c r="H1037" s="17"/>
      <c r="I1037" s="15"/>
      <c r="J1037" s="15"/>
      <c r="K1037" s="37"/>
      <c r="L1037" s="37"/>
      <c r="M1037" s="146"/>
    </row>
    <row r="1038" spans="1:13" x14ac:dyDescent="0.25">
      <c r="A1038" s="15"/>
      <c r="B1038" s="17"/>
      <c r="C1038" s="145"/>
      <c r="D1038" s="145"/>
      <c r="E1038" s="145"/>
      <c r="F1038" s="40"/>
      <c r="G1038" s="15"/>
      <c r="H1038" s="17"/>
      <c r="I1038" s="15"/>
      <c r="J1038" s="15"/>
      <c r="K1038" s="37"/>
      <c r="L1038" s="37"/>
      <c r="M1038" s="146"/>
    </row>
    <row r="1039" spans="1:13" x14ac:dyDescent="0.25">
      <c r="A1039" s="15"/>
      <c r="B1039" s="17"/>
      <c r="C1039" s="145"/>
      <c r="D1039" s="145"/>
      <c r="E1039" s="145"/>
      <c r="F1039" s="40"/>
      <c r="G1039" s="15"/>
      <c r="H1039" s="17"/>
      <c r="I1039" s="15"/>
      <c r="J1039" s="15"/>
      <c r="K1039" s="37"/>
      <c r="L1039" s="37"/>
      <c r="M1039" s="146"/>
    </row>
    <row r="1040" spans="1:13" x14ac:dyDescent="0.25">
      <c r="A1040" s="15"/>
      <c r="B1040" s="17"/>
      <c r="C1040" s="145"/>
      <c r="D1040" s="145"/>
      <c r="E1040" s="145"/>
      <c r="F1040" s="40"/>
      <c r="G1040" s="15"/>
      <c r="H1040" s="17"/>
      <c r="I1040" s="15"/>
      <c r="J1040" s="15"/>
      <c r="K1040" s="37"/>
      <c r="L1040" s="37"/>
      <c r="M1040" s="146"/>
    </row>
    <row r="1041" spans="1:13" x14ac:dyDescent="0.25">
      <c r="A1041" s="15"/>
      <c r="B1041" s="17"/>
      <c r="C1041" s="145"/>
      <c r="D1041" s="145"/>
      <c r="E1041" s="145"/>
      <c r="F1041" s="40"/>
      <c r="G1041" s="15"/>
      <c r="H1041" s="17"/>
      <c r="I1041" s="15"/>
      <c r="J1041" s="15"/>
      <c r="K1041" s="37"/>
      <c r="L1041" s="37"/>
      <c r="M1041" s="146"/>
    </row>
    <row r="1042" spans="1:13" x14ac:dyDescent="0.25">
      <c r="A1042" s="15"/>
      <c r="B1042" s="17"/>
      <c r="C1042" s="145"/>
      <c r="D1042" s="145"/>
      <c r="E1042" s="145"/>
      <c r="F1042" s="40"/>
      <c r="G1042" s="15"/>
      <c r="H1042" s="17"/>
      <c r="I1042" s="15"/>
      <c r="J1042" s="15"/>
      <c r="K1042" s="37"/>
      <c r="L1042" s="37"/>
      <c r="M1042" s="146"/>
    </row>
    <row r="1043" spans="1:13" x14ac:dyDescent="0.25">
      <c r="A1043" s="15"/>
      <c r="B1043" s="17"/>
      <c r="C1043" s="145"/>
      <c r="D1043" s="145"/>
      <c r="E1043" s="145"/>
      <c r="F1043" s="40"/>
      <c r="G1043" s="15"/>
      <c r="H1043" s="17"/>
      <c r="I1043" s="15"/>
      <c r="J1043" s="15"/>
      <c r="K1043" s="37"/>
      <c r="L1043" s="37"/>
      <c r="M1043" s="146"/>
    </row>
    <row r="1044" spans="1:13" x14ac:dyDescent="0.25">
      <c r="A1044" s="15"/>
      <c r="B1044" s="17"/>
      <c r="C1044" s="145"/>
      <c r="D1044" s="145"/>
      <c r="E1044" s="145"/>
      <c r="F1044" s="40"/>
      <c r="G1044" s="15"/>
      <c r="H1044" s="17"/>
      <c r="I1044" s="15"/>
      <c r="J1044" s="15"/>
      <c r="K1044" s="37"/>
      <c r="L1044" s="37"/>
      <c r="M1044" s="146"/>
    </row>
    <row r="1045" spans="1:13" x14ac:dyDescent="0.25">
      <c r="A1045" s="15"/>
      <c r="B1045" s="17"/>
      <c r="C1045" s="145"/>
      <c r="D1045" s="145"/>
      <c r="E1045" s="145"/>
      <c r="F1045" s="40"/>
      <c r="G1045" s="15"/>
      <c r="H1045" s="17"/>
      <c r="I1045" s="15"/>
      <c r="J1045" s="15"/>
      <c r="K1045" s="37"/>
      <c r="L1045" s="37"/>
      <c r="M1045" s="146"/>
    </row>
    <row r="1046" spans="1:13" x14ac:dyDescent="0.25">
      <c r="A1046" s="15"/>
      <c r="B1046" s="17"/>
      <c r="C1046" s="145"/>
      <c r="D1046" s="145"/>
      <c r="E1046" s="145"/>
      <c r="F1046" s="40"/>
      <c r="G1046" s="15"/>
      <c r="H1046" s="17"/>
      <c r="I1046" s="15"/>
      <c r="J1046" s="15"/>
      <c r="K1046" s="37"/>
      <c r="L1046" s="37"/>
      <c r="M1046" s="146"/>
    </row>
    <row r="1047" spans="1:13" x14ac:dyDescent="0.25">
      <c r="A1047" s="15"/>
      <c r="B1047" s="17"/>
      <c r="C1047" s="145"/>
      <c r="D1047" s="145"/>
      <c r="E1047" s="145"/>
      <c r="F1047" s="40"/>
      <c r="G1047" s="15"/>
      <c r="H1047" s="17"/>
      <c r="I1047" s="15"/>
      <c r="J1047" s="15"/>
      <c r="K1047" s="37"/>
      <c r="L1047" s="37"/>
      <c r="M1047" s="146"/>
    </row>
    <row r="1048" spans="1:13" x14ac:dyDescent="0.25">
      <c r="A1048" s="15"/>
      <c r="B1048" s="17"/>
      <c r="C1048" s="145"/>
      <c r="D1048" s="145"/>
      <c r="E1048" s="145"/>
      <c r="F1048" s="40"/>
      <c r="G1048" s="15"/>
      <c r="H1048" s="17"/>
      <c r="I1048" s="15"/>
      <c r="J1048" s="15"/>
      <c r="K1048" s="37"/>
      <c r="L1048" s="37"/>
      <c r="M1048" s="146"/>
    </row>
    <row r="1049" spans="1:13" x14ac:dyDescent="0.25">
      <c r="A1049" s="15"/>
      <c r="B1049" s="17"/>
      <c r="C1049" s="145"/>
      <c r="D1049" s="145"/>
      <c r="E1049" s="145"/>
      <c r="F1049" s="40"/>
      <c r="G1049" s="15"/>
      <c r="H1049" s="17"/>
      <c r="I1049" s="15"/>
      <c r="J1049" s="15"/>
      <c r="K1049" s="37"/>
      <c r="L1049" s="37"/>
      <c r="M1049" s="146"/>
    </row>
    <row r="1050" spans="1:13" x14ac:dyDescent="0.25">
      <c r="A1050" s="15"/>
      <c r="B1050" s="17"/>
      <c r="C1050" s="145"/>
      <c r="D1050" s="145"/>
      <c r="E1050" s="145"/>
      <c r="F1050" s="40"/>
      <c r="G1050" s="15"/>
      <c r="H1050" s="17"/>
      <c r="I1050" s="15"/>
      <c r="J1050" s="15"/>
      <c r="K1050" s="37"/>
      <c r="L1050" s="37"/>
      <c r="M1050" s="146"/>
    </row>
    <row r="1051" spans="1:13" x14ac:dyDescent="0.25">
      <c r="A1051" s="15"/>
      <c r="B1051" s="17"/>
      <c r="C1051" s="145"/>
      <c r="D1051" s="145"/>
      <c r="E1051" s="145"/>
      <c r="F1051" s="40"/>
      <c r="G1051" s="15"/>
      <c r="H1051" s="17"/>
      <c r="I1051" s="15"/>
      <c r="J1051" s="15"/>
      <c r="K1051" s="37"/>
      <c r="L1051" s="37"/>
      <c r="M1051" s="146"/>
    </row>
    <row r="1052" spans="1:13" x14ac:dyDescent="0.25">
      <c r="A1052" s="15"/>
      <c r="B1052" s="17"/>
      <c r="C1052" s="145"/>
      <c r="D1052" s="145"/>
      <c r="E1052" s="145"/>
      <c r="F1052" s="40"/>
      <c r="G1052" s="15"/>
      <c r="H1052" s="17"/>
      <c r="I1052" s="15"/>
      <c r="J1052" s="15"/>
      <c r="K1052" s="37"/>
      <c r="L1052" s="37"/>
      <c r="M1052" s="146"/>
    </row>
    <row r="1053" spans="1:13" x14ac:dyDescent="0.25">
      <c r="A1053" s="15"/>
      <c r="B1053" s="17"/>
      <c r="C1053" s="145"/>
      <c r="D1053" s="145"/>
      <c r="E1053" s="145"/>
      <c r="F1053" s="40"/>
      <c r="G1053" s="15"/>
      <c r="H1053" s="17"/>
      <c r="I1053" s="15"/>
      <c r="J1053" s="15"/>
      <c r="K1053" s="37"/>
      <c r="L1053" s="37"/>
      <c r="M1053" s="146"/>
    </row>
    <row r="1054" spans="1:13" x14ac:dyDescent="0.25">
      <c r="A1054" s="15"/>
      <c r="B1054" s="17"/>
      <c r="C1054" s="145"/>
      <c r="D1054" s="145"/>
      <c r="E1054" s="145"/>
      <c r="F1054" s="40"/>
      <c r="G1054" s="15"/>
      <c r="H1054" s="17"/>
      <c r="I1054" s="15"/>
      <c r="J1054" s="15"/>
      <c r="K1054" s="37"/>
      <c r="L1054" s="37"/>
      <c r="M1054" s="146"/>
    </row>
    <row r="1055" spans="1:13" x14ac:dyDescent="0.25">
      <c r="A1055" s="15"/>
      <c r="B1055" s="17"/>
      <c r="C1055" s="145"/>
      <c r="D1055" s="145"/>
      <c r="E1055" s="145"/>
      <c r="F1055" s="40"/>
      <c r="G1055" s="15"/>
      <c r="H1055" s="17"/>
      <c r="I1055" s="15"/>
      <c r="J1055" s="15"/>
      <c r="K1055" s="37"/>
      <c r="L1055" s="37"/>
      <c r="M1055" s="146"/>
    </row>
    <row r="1056" spans="1:13" x14ac:dyDescent="0.25">
      <c r="A1056" s="15"/>
      <c r="B1056" s="17"/>
      <c r="C1056" s="145"/>
      <c r="D1056" s="145"/>
      <c r="E1056" s="145"/>
      <c r="F1056" s="40"/>
      <c r="G1056" s="15"/>
      <c r="H1056" s="17"/>
      <c r="I1056" s="15"/>
      <c r="J1056" s="15"/>
      <c r="K1056" s="37"/>
      <c r="L1056" s="37"/>
      <c r="M1056" s="146"/>
    </row>
    <row r="1057" spans="1:13" x14ac:dyDescent="0.25">
      <c r="A1057" s="15"/>
      <c r="B1057" s="17"/>
      <c r="C1057" s="145"/>
      <c r="D1057" s="145"/>
      <c r="E1057" s="145"/>
      <c r="F1057" s="40"/>
      <c r="G1057" s="15"/>
      <c r="H1057" s="17"/>
      <c r="I1057" s="15"/>
      <c r="J1057" s="15"/>
      <c r="K1057" s="37"/>
      <c r="L1057" s="37"/>
      <c r="M1057" s="146"/>
    </row>
    <row r="1058" spans="1:13" x14ac:dyDescent="0.25">
      <c r="A1058" s="15"/>
      <c r="B1058" s="17"/>
      <c r="C1058" s="145"/>
      <c r="D1058" s="145"/>
      <c r="E1058" s="145"/>
      <c r="F1058" s="40"/>
      <c r="G1058" s="15"/>
      <c r="H1058" s="17"/>
      <c r="I1058" s="15"/>
      <c r="J1058" s="15"/>
      <c r="K1058" s="37"/>
      <c r="L1058" s="37"/>
      <c r="M1058" s="146"/>
    </row>
    <row r="1059" spans="1:13" x14ac:dyDescent="0.25">
      <c r="A1059" s="15"/>
      <c r="B1059" s="17"/>
      <c r="C1059" s="145"/>
      <c r="D1059" s="145"/>
      <c r="E1059" s="145"/>
      <c r="F1059" s="40"/>
      <c r="G1059" s="15"/>
      <c r="H1059" s="17"/>
      <c r="I1059" s="15"/>
      <c r="J1059" s="15"/>
      <c r="K1059" s="37"/>
      <c r="L1059" s="37"/>
      <c r="M1059" s="146"/>
    </row>
    <row r="1060" spans="1:13" x14ac:dyDescent="0.25">
      <c r="A1060" s="15"/>
      <c r="B1060" s="17"/>
      <c r="C1060" s="145"/>
      <c r="D1060" s="145"/>
      <c r="E1060" s="145"/>
      <c r="F1060" s="40"/>
      <c r="G1060" s="15"/>
      <c r="H1060" s="17"/>
      <c r="I1060" s="15"/>
      <c r="J1060" s="15"/>
      <c r="K1060" s="37"/>
      <c r="L1060" s="37"/>
      <c r="M1060" s="146"/>
    </row>
    <row r="1061" spans="1:13" x14ac:dyDescent="0.25">
      <c r="A1061" s="15"/>
      <c r="B1061" s="17"/>
      <c r="C1061" s="145"/>
      <c r="D1061" s="145"/>
      <c r="E1061" s="145"/>
      <c r="F1061" s="40"/>
      <c r="G1061" s="15"/>
      <c r="H1061" s="17"/>
      <c r="I1061" s="15"/>
      <c r="J1061" s="15"/>
      <c r="K1061" s="37"/>
      <c r="L1061" s="37"/>
      <c r="M1061" s="146"/>
    </row>
    <row r="1062" spans="1:13" x14ac:dyDescent="0.25">
      <c r="A1062" s="15"/>
      <c r="B1062" s="17"/>
      <c r="C1062" s="145"/>
      <c r="D1062" s="145"/>
      <c r="E1062" s="145"/>
      <c r="F1062" s="40"/>
      <c r="G1062" s="15"/>
      <c r="H1062" s="17"/>
      <c r="I1062" s="15"/>
      <c r="J1062" s="15"/>
      <c r="K1062" s="37"/>
      <c r="L1062" s="37"/>
      <c r="M1062" s="146"/>
    </row>
    <row r="1063" spans="1:13" x14ac:dyDescent="0.25">
      <c r="A1063" s="15"/>
      <c r="B1063" s="17"/>
      <c r="C1063" s="145"/>
      <c r="D1063" s="145"/>
      <c r="E1063" s="145"/>
      <c r="F1063" s="40"/>
      <c r="G1063" s="15"/>
      <c r="H1063" s="17"/>
      <c r="I1063" s="15"/>
      <c r="J1063" s="15"/>
      <c r="K1063" s="37"/>
      <c r="L1063" s="37"/>
      <c r="M1063" s="146"/>
    </row>
    <row r="1064" spans="1:13" x14ac:dyDescent="0.25">
      <c r="A1064" s="15"/>
      <c r="B1064" s="17"/>
      <c r="C1064" s="145"/>
      <c r="D1064" s="145"/>
      <c r="E1064" s="145"/>
      <c r="F1064" s="40"/>
      <c r="G1064" s="15"/>
      <c r="H1064" s="17"/>
      <c r="I1064" s="15"/>
      <c r="J1064" s="15"/>
      <c r="K1064" s="37"/>
      <c r="L1064" s="37"/>
      <c r="M1064" s="146"/>
    </row>
    <row r="1065" spans="1:13" x14ac:dyDescent="0.25">
      <c r="A1065" s="15"/>
      <c r="B1065" s="17"/>
      <c r="C1065" s="145"/>
      <c r="D1065" s="145"/>
      <c r="E1065" s="145"/>
      <c r="F1065" s="40"/>
      <c r="G1065" s="15"/>
      <c r="H1065" s="17"/>
      <c r="I1065" s="15"/>
      <c r="J1065" s="15"/>
      <c r="K1065" s="37"/>
      <c r="L1065" s="37"/>
      <c r="M1065" s="146"/>
    </row>
    <row r="1066" spans="1:13" x14ac:dyDescent="0.25">
      <c r="A1066" s="15"/>
      <c r="B1066" s="17"/>
      <c r="C1066" s="145"/>
      <c r="D1066" s="145"/>
      <c r="E1066" s="145"/>
      <c r="F1066" s="40"/>
      <c r="G1066" s="15"/>
      <c r="H1066" s="17"/>
      <c r="I1066" s="15"/>
      <c r="J1066" s="15"/>
      <c r="K1066" s="37"/>
      <c r="L1066" s="37"/>
      <c r="M1066" s="146"/>
    </row>
    <row r="1067" spans="1:13" x14ac:dyDescent="0.25">
      <c r="A1067" s="15"/>
      <c r="B1067" s="17"/>
      <c r="C1067" s="145"/>
      <c r="D1067" s="145"/>
      <c r="E1067" s="145"/>
      <c r="F1067" s="40"/>
      <c r="G1067" s="15"/>
      <c r="H1067" s="17"/>
      <c r="I1067" s="15"/>
      <c r="J1067" s="15"/>
      <c r="K1067" s="37"/>
      <c r="L1067" s="37"/>
      <c r="M1067" s="146"/>
    </row>
    <row r="1068" spans="1:13" x14ac:dyDescent="0.25">
      <c r="A1068" s="15"/>
      <c r="B1068" s="17"/>
      <c r="C1068" s="145"/>
      <c r="D1068" s="145"/>
      <c r="E1068" s="145"/>
      <c r="F1068" s="40"/>
      <c r="G1068" s="15"/>
      <c r="H1068" s="17"/>
      <c r="I1068" s="15"/>
      <c r="J1068" s="15"/>
      <c r="K1068" s="37"/>
      <c r="L1068" s="37"/>
      <c r="M1068" s="146"/>
    </row>
    <row r="1069" spans="1:13" x14ac:dyDescent="0.25">
      <c r="A1069" s="15"/>
      <c r="B1069" s="17"/>
      <c r="C1069" s="145"/>
      <c r="D1069" s="145"/>
      <c r="E1069" s="145"/>
      <c r="F1069" s="40"/>
      <c r="G1069" s="15"/>
      <c r="H1069" s="17"/>
      <c r="I1069" s="15"/>
      <c r="J1069" s="15"/>
      <c r="K1069" s="37"/>
      <c r="L1069" s="37"/>
      <c r="M1069" s="146"/>
    </row>
    <row r="1070" spans="1:13" x14ac:dyDescent="0.25">
      <c r="A1070" s="15"/>
      <c r="B1070" s="17"/>
      <c r="C1070" s="145"/>
      <c r="D1070" s="145"/>
      <c r="E1070" s="145"/>
      <c r="F1070" s="40"/>
      <c r="G1070" s="15"/>
      <c r="H1070" s="17"/>
      <c r="I1070" s="15"/>
      <c r="J1070" s="15"/>
      <c r="K1070" s="37"/>
      <c r="L1070" s="37"/>
      <c r="M1070" s="146"/>
    </row>
    <row r="1071" spans="1:13" x14ac:dyDescent="0.25">
      <c r="A1071" s="15"/>
      <c r="B1071" s="17"/>
      <c r="C1071" s="145"/>
      <c r="D1071" s="145"/>
      <c r="E1071" s="145"/>
      <c r="F1071" s="40"/>
      <c r="G1071" s="15"/>
      <c r="H1071" s="17"/>
      <c r="I1071" s="15"/>
      <c r="J1071" s="15"/>
      <c r="K1071" s="37"/>
      <c r="L1071" s="37"/>
      <c r="M1071" s="146"/>
    </row>
    <row r="1072" spans="1:13" x14ac:dyDescent="0.25">
      <c r="A1072" s="15"/>
      <c r="B1072" s="17"/>
      <c r="C1072" s="145"/>
      <c r="D1072" s="145"/>
      <c r="E1072" s="145"/>
      <c r="F1072" s="40"/>
      <c r="G1072" s="15"/>
      <c r="H1072" s="17"/>
      <c r="I1072" s="15"/>
      <c r="J1072" s="15"/>
      <c r="K1072" s="37"/>
      <c r="L1072" s="37"/>
      <c r="M1072" s="146"/>
    </row>
    <row r="1073" spans="1:13" x14ac:dyDescent="0.25">
      <c r="A1073" s="15"/>
      <c r="B1073" s="17"/>
      <c r="C1073" s="145"/>
      <c r="D1073" s="145"/>
      <c r="E1073" s="145"/>
      <c r="F1073" s="40"/>
      <c r="G1073" s="15"/>
      <c r="H1073" s="17"/>
      <c r="I1073" s="15"/>
      <c r="J1073" s="15"/>
      <c r="K1073" s="37"/>
      <c r="L1073" s="37"/>
      <c r="M1073" s="146"/>
    </row>
    <row r="1074" spans="1:13" x14ac:dyDescent="0.25">
      <c r="A1074" s="15"/>
      <c r="B1074" s="17"/>
      <c r="C1074" s="145"/>
      <c r="D1074" s="145"/>
      <c r="E1074" s="145"/>
      <c r="F1074" s="40"/>
      <c r="G1074" s="15"/>
      <c r="H1074" s="17"/>
      <c r="I1074" s="15"/>
      <c r="J1074" s="15"/>
      <c r="K1074" s="37"/>
      <c r="L1074" s="37"/>
      <c r="M1074" s="146"/>
    </row>
    <row r="1075" spans="1:13" x14ac:dyDescent="0.25">
      <c r="A1075" s="15"/>
      <c r="B1075" s="17"/>
      <c r="C1075" s="145"/>
      <c r="D1075" s="145"/>
      <c r="E1075" s="145"/>
      <c r="F1075" s="40"/>
      <c r="G1075" s="15"/>
      <c r="H1075" s="17"/>
      <c r="I1075" s="15"/>
      <c r="J1075" s="15"/>
      <c r="K1075" s="37"/>
      <c r="L1075" s="37"/>
      <c r="M1075" s="146"/>
    </row>
    <row r="1076" spans="1:13" x14ac:dyDescent="0.25">
      <c r="A1076" s="15"/>
      <c r="B1076" s="17"/>
      <c r="C1076" s="145"/>
      <c r="D1076" s="145"/>
      <c r="E1076" s="145"/>
      <c r="F1076" s="40"/>
      <c r="G1076" s="15"/>
      <c r="H1076" s="17"/>
      <c r="I1076" s="15"/>
      <c r="J1076" s="15"/>
      <c r="K1076" s="37"/>
      <c r="L1076" s="37"/>
      <c r="M1076" s="146"/>
    </row>
    <row r="1077" spans="1:13" x14ac:dyDescent="0.25">
      <c r="A1077" s="15"/>
      <c r="B1077" s="17"/>
      <c r="C1077" s="145"/>
      <c r="D1077" s="145"/>
      <c r="E1077" s="145"/>
      <c r="F1077" s="40"/>
      <c r="G1077" s="15"/>
      <c r="H1077" s="17"/>
      <c r="I1077" s="15"/>
      <c r="J1077" s="15"/>
      <c r="K1077" s="37"/>
      <c r="L1077" s="37"/>
      <c r="M1077" s="146"/>
    </row>
    <row r="1078" spans="1:13" x14ac:dyDescent="0.25">
      <c r="A1078" s="15"/>
      <c r="B1078" s="17"/>
      <c r="C1078" s="145"/>
      <c r="D1078" s="145"/>
      <c r="E1078" s="145"/>
      <c r="F1078" s="40"/>
      <c r="G1078" s="15"/>
      <c r="H1078" s="17"/>
      <c r="I1078" s="15"/>
      <c r="J1078" s="15"/>
      <c r="K1078" s="37"/>
      <c r="L1078" s="37"/>
      <c r="M1078" s="146"/>
    </row>
    <row r="1079" spans="1:13" x14ac:dyDescent="0.25">
      <c r="A1079" s="15"/>
      <c r="B1079" s="17"/>
      <c r="C1079" s="145"/>
      <c r="D1079" s="145"/>
      <c r="E1079" s="145"/>
      <c r="F1079" s="40"/>
      <c r="G1079" s="15"/>
      <c r="H1079" s="17"/>
      <c r="I1079" s="15"/>
      <c r="J1079" s="15"/>
      <c r="K1079" s="37"/>
      <c r="L1079" s="37"/>
      <c r="M1079" s="146"/>
    </row>
    <row r="1080" spans="1:13" x14ac:dyDescent="0.25">
      <c r="A1080" s="15"/>
      <c r="B1080" s="17"/>
      <c r="C1080" s="145"/>
      <c r="D1080" s="145"/>
      <c r="E1080" s="145"/>
      <c r="F1080" s="40"/>
      <c r="G1080" s="15"/>
      <c r="H1080" s="17"/>
      <c r="I1080" s="15"/>
      <c r="J1080" s="15"/>
      <c r="K1080" s="37"/>
      <c r="L1080" s="37"/>
      <c r="M1080" s="146"/>
    </row>
    <row r="1081" spans="1:13" x14ac:dyDescent="0.25">
      <c r="A1081" s="15"/>
      <c r="B1081" s="17"/>
      <c r="C1081" s="145"/>
      <c r="D1081" s="145"/>
      <c r="E1081" s="145"/>
      <c r="F1081" s="40"/>
      <c r="G1081" s="15"/>
      <c r="H1081" s="17"/>
      <c r="I1081" s="15"/>
      <c r="J1081" s="15"/>
      <c r="K1081" s="37"/>
      <c r="L1081" s="37"/>
      <c r="M1081" s="146"/>
    </row>
    <row r="1082" spans="1:13" x14ac:dyDescent="0.25">
      <c r="A1082" s="15"/>
      <c r="B1082" s="17"/>
      <c r="C1082" s="145"/>
      <c r="D1082" s="145"/>
      <c r="E1082" s="145"/>
      <c r="F1082" s="40"/>
      <c r="G1082" s="15"/>
      <c r="H1082" s="17"/>
      <c r="I1082" s="15"/>
      <c r="J1082" s="15"/>
      <c r="K1082" s="37"/>
      <c r="L1082" s="37"/>
      <c r="M1082" s="146"/>
    </row>
    <row r="1083" spans="1:13" x14ac:dyDescent="0.25">
      <c r="A1083" s="15"/>
      <c r="B1083" s="17"/>
      <c r="C1083" s="145"/>
      <c r="D1083" s="145"/>
      <c r="E1083" s="145"/>
      <c r="F1083" s="40"/>
      <c r="G1083" s="15"/>
      <c r="H1083" s="17"/>
      <c r="I1083" s="15"/>
      <c r="J1083" s="15"/>
      <c r="K1083" s="37"/>
      <c r="L1083" s="37"/>
      <c r="M1083" s="146"/>
    </row>
    <row r="1084" spans="1:13" x14ac:dyDescent="0.25">
      <c r="A1084" s="15"/>
      <c r="B1084" s="17"/>
      <c r="C1084" s="145"/>
      <c r="D1084" s="145"/>
      <c r="E1084" s="145"/>
      <c r="F1084" s="40"/>
      <c r="G1084" s="15"/>
      <c r="H1084" s="17"/>
      <c r="I1084" s="15"/>
      <c r="J1084" s="15"/>
      <c r="K1084" s="37"/>
      <c r="L1084" s="37"/>
      <c r="M1084" s="146"/>
    </row>
    <row r="1085" spans="1:13" x14ac:dyDescent="0.25">
      <c r="A1085" s="15"/>
      <c r="B1085" s="17"/>
      <c r="C1085" s="145"/>
      <c r="D1085" s="145"/>
      <c r="E1085" s="145"/>
      <c r="F1085" s="40"/>
      <c r="G1085" s="15"/>
      <c r="H1085" s="17"/>
      <c r="I1085" s="15"/>
      <c r="J1085" s="15"/>
      <c r="K1085" s="37"/>
      <c r="L1085" s="37"/>
      <c r="M1085" s="146"/>
    </row>
    <row r="1086" spans="1:13" x14ac:dyDescent="0.25">
      <c r="A1086" s="15"/>
      <c r="B1086" s="17"/>
      <c r="C1086" s="145"/>
      <c r="D1086" s="145"/>
      <c r="E1086" s="145"/>
      <c r="F1086" s="40"/>
      <c r="G1086" s="15"/>
      <c r="H1086" s="17"/>
      <c r="I1086" s="15"/>
      <c r="J1086" s="15"/>
      <c r="K1086" s="37"/>
      <c r="L1086" s="37"/>
      <c r="M1086" s="146"/>
    </row>
    <row r="1087" spans="1:13" x14ac:dyDescent="0.25">
      <c r="A1087" s="15"/>
      <c r="B1087" s="17"/>
      <c r="C1087" s="145"/>
      <c r="D1087" s="145"/>
      <c r="E1087" s="145"/>
      <c r="F1087" s="40"/>
      <c r="G1087" s="15"/>
      <c r="H1087" s="17"/>
      <c r="I1087" s="15"/>
      <c r="J1087" s="15"/>
      <c r="K1087" s="37"/>
      <c r="L1087" s="37"/>
      <c r="M1087" s="146"/>
    </row>
    <row r="1088" spans="1:13" x14ac:dyDescent="0.25">
      <c r="A1088" s="15"/>
      <c r="B1088" s="17"/>
      <c r="C1088" s="145"/>
      <c r="D1088" s="145"/>
      <c r="E1088" s="145"/>
      <c r="F1088" s="40"/>
      <c r="G1088" s="15"/>
      <c r="H1088" s="17"/>
      <c r="I1088" s="15"/>
      <c r="J1088" s="15"/>
      <c r="K1088" s="37"/>
      <c r="L1088" s="37"/>
      <c r="M1088" s="146"/>
    </row>
    <row r="1089" spans="1:13" x14ac:dyDescent="0.25">
      <c r="A1089" s="15"/>
      <c r="B1089" s="17"/>
      <c r="C1089" s="145"/>
      <c r="D1089" s="145"/>
      <c r="E1089" s="145"/>
      <c r="F1089" s="40"/>
      <c r="G1089" s="15"/>
      <c r="H1089" s="17"/>
      <c r="I1089" s="15"/>
      <c r="J1089" s="15"/>
      <c r="K1089" s="37"/>
      <c r="L1089" s="37"/>
      <c r="M1089" s="146"/>
    </row>
    <row r="1090" spans="1:13" x14ac:dyDescent="0.25">
      <c r="A1090" s="15"/>
      <c r="B1090" s="17"/>
      <c r="C1090" s="145"/>
      <c r="D1090" s="145"/>
      <c r="E1090" s="145"/>
      <c r="F1090" s="40"/>
      <c r="G1090" s="15"/>
      <c r="H1090" s="17"/>
      <c r="I1090" s="15"/>
      <c r="J1090" s="15"/>
      <c r="K1090" s="37"/>
      <c r="L1090" s="37"/>
      <c r="M1090" s="146"/>
    </row>
    <row r="1091" spans="1:13" x14ac:dyDescent="0.25">
      <c r="A1091" s="15"/>
      <c r="B1091" s="17"/>
      <c r="C1091" s="145"/>
      <c r="D1091" s="145"/>
      <c r="E1091" s="145"/>
      <c r="F1091" s="40"/>
      <c r="G1091" s="15"/>
      <c r="H1091" s="17"/>
      <c r="I1091" s="15"/>
      <c r="J1091" s="15"/>
      <c r="K1091" s="37"/>
      <c r="L1091" s="37"/>
      <c r="M1091" s="146"/>
    </row>
    <row r="1092" spans="1:13" x14ac:dyDescent="0.25">
      <c r="A1092" s="15"/>
      <c r="B1092" s="17"/>
      <c r="C1092" s="145"/>
      <c r="D1092" s="145"/>
      <c r="E1092" s="145"/>
      <c r="F1092" s="40"/>
      <c r="G1092" s="15"/>
      <c r="H1092" s="17"/>
      <c r="I1092" s="15"/>
      <c r="J1092" s="15"/>
      <c r="K1092" s="37"/>
      <c r="L1092" s="37"/>
      <c r="M1092" s="146"/>
    </row>
    <row r="1093" spans="1:13" x14ac:dyDescent="0.25">
      <c r="A1093" s="15"/>
      <c r="B1093" s="17"/>
      <c r="C1093" s="145"/>
      <c r="D1093" s="145"/>
      <c r="E1093" s="145"/>
      <c r="F1093" s="40"/>
      <c r="G1093" s="15"/>
      <c r="H1093" s="17"/>
      <c r="I1093" s="15"/>
      <c r="J1093" s="15"/>
      <c r="K1093" s="37"/>
      <c r="L1093" s="37"/>
      <c r="M1093" s="146"/>
    </row>
    <row r="1094" spans="1:13" x14ac:dyDescent="0.25">
      <c r="A1094" s="15"/>
      <c r="B1094" s="17"/>
      <c r="C1094" s="145"/>
      <c r="D1094" s="145"/>
      <c r="E1094" s="145"/>
      <c r="F1094" s="40"/>
      <c r="G1094" s="15"/>
      <c r="H1094" s="17"/>
      <c r="I1094" s="15"/>
      <c r="J1094" s="15"/>
      <c r="K1094" s="37"/>
      <c r="L1094" s="37"/>
      <c r="M1094" s="146"/>
    </row>
    <row r="1095" spans="1:13" x14ac:dyDescent="0.25">
      <c r="A1095" s="15"/>
      <c r="B1095" s="17"/>
      <c r="C1095" s="145"/>
      <c r="D1095" s="145"/>
      <c r="E1095" s="145"/>
      <c r="F1095" s="40"/>
      <c r="G1095" s="15"/>
      <c r="H1095" s="17"/>
      <c r="I1095" s="15"/>
      <c r="J1095" s="15"/>
      <c r="K1095" s="37"/>
      <c r="L1095" s="37"/>
      <c r="M1095" s="146"/>
    </row>
    <row r="1096" spans="1:13" x14ac:dyDescent="0.25">
      <c r="A1096" s="15"/>
      <c r="B1096" s="17"/>
      <c r="C1096" s="145"/>
      <c r="D1096" s="145"/>
      <c r="E1096" s="145"/>
      <c r="F1096" s="40"/>
      <c r="G1096" s="15"/>
      <c r="H1096" s="17"/>
      <c r="I1096" s="15"/>
      <c r="J1096" s="15"/>
      <c r="K1096" s="37"/>
      <c r="L1096" s="37"/>
      <c r="M1096" s="146"/>
    </row>
    <row r="1097" spans="1:13" x14ac:dyDescent="0.25">
      <c r="A1097" s="15"/>
      <c r="B1097" s="17"/>
      <c r="C1097" s="145"/>
      <c r="D1097" s="145"/>
      <c r="E1097" s="145"/>
      <c r="F1097" s="40"/>
      <c r="G1097" s="15"/>
      <c r="H1097" s="17"/>
      <c r="I1097" s="15"/>
      <c r="J1097" s="15"/>
      <c r="K1097" s="37"/>
      <c r="L1097" s="37"/>
      <c r="M1097" s="146"/>
    </row>
    <row r="1098" spans="1:13" x14ac:dyDescent="0.25">
      <c r="A1098" s="15"/>
      <c r="B1098" s="17"/>
      <c r="C1098" s="145"/>
      <c r="D1098" s="145"/>
      <c r="E1098" s="145"/>
      <c r="F1098" s="40"/>
      <c r="G1098" s="15"/>
      <c r="H1098" s="17"/>
      <c r="I1098" s="15"/>
      <c r="J1098" s="15"/>
      <c r="K1098" s="37"/>
      <c r="L1098" s="37"/>
      <c r="M1098" s="146"/>
    </row>
    <row r="1099" spans="1:13" x14ac:dyDescent="0.25">
      <c r="A1099" s="15"/>
      <c r="B1099" s="17"/>
      <c r="C1099" s="145"/>
      <c r="D1099" s="145"/>
      <c r="E1099" s="145"/>
      <c r="F1099" s="40"/>
      <c r="G1099" s="15"/>
      <c r="H1099" s="17"/>
      <c r="I1099" s="15"/>
      <c r="J1099" s="15"/>
      <c r="K1099" s="37"/>
      <c r="L1099" s="37"/>
      <c r="M1099" s="146"/>
    </row>
    <row r="1100" spans="1:13" x14ac:dyDescent="0.25">
      <c r="A1100" s="15"/>
      <c r="B1100" s="17"/>
      <c r="C1100" s="145"/>
      <c r="D1100" s="145"/>
      <c r="E1100" s="145"/>
      <c r="F1100" s="40"/>
      <c r="G1100" s="15"/>
      <c r="H1100" s="17"/>
      <c r="I1100" s="15"/>
      <c r="J1100" s="15"/>
      <c r="K1100" s="37"/>
      <c r="L1100" s="37"/>
      <c r="M1100" s="146"/>
    </row>
    <row r="1101" spans="1:13" x14ac:dyDescent="0.25">
      <c r="A1101" s="15"/>
      <c r="B1101" s="17"/>
      <c r="C1101" s="145"/>
      <c r="D1101" s="145"/>
      <c r="E1101" s="145"/>
      <c r="F1101" s="40"/>
      <c r="G1101" s="15"/>
      <c r="H1101" s="17"/>
      <c r="I1101" s="15"/>
      <c r="J1101" s="15"/>
      <c r="K1101" s="37"/>
      <c r="L1101" s="37"/>
      <c r="M1101" s="146"/>
    </row>
    <row r="1102" spans="1:13" x14ac:dyDescent="0.25">
      <c r="A1102" s="15"/>
      <c r="B1102" s="17"/>
      <c r="C1102" s="145"/>
      <c r="D1102" s="145"/>
      <c r="E1102" s="145"/>
      <c r="F1102" s="40"/>
      <c r="G1102" s="15"/>
      <c r="H1102" s="17"/>
      <c r="I1102" s="15"/>
      <c r="J1102" s="15"/>
      <c r="K1102" s="37"/>
      <c r="L1102" s="37"/>
      <c r="M1102" s="146"/>
    </row>
    <row r="1103" spans="1:13" x14ac:dyDescent="0.25">
      <c r="A1103" s="15"/>
      <c r="B1103" s="17"/>
      <c r="C1103" s="145"/>
      <c r="D1103" s="145"/>
      <c r="E1103" s="145"/>
      <c r="F1103" s="40"/>
      <c r="G1103" s="15"/>
      <c r="H1103" s="17"/>
      <c r="I1103" s="15"/>
      <c r="J1103" s="15"/>
      <c r="K1103" s="37"/>
      <c r="L1103" s="37"/>
      <c r="M1103" s="146"/>
    </row>
    <row r="1104" spans="1:13" x14ac:dyDescent="0.25">
      <c r="A1104" s="15"/>
      <c r="B1104" s="17"/>
      <c r="C1104" s="145"/>
      <c r="D1104" s="145"/>
      <c r="E1104" s="145"/>
      <c r="F1104" s="40"/>
      <c r="G1104" s="15"/>
      <c r="H1104" s="17"/>
      <c r="I1104" s="15"/>
      <c r="J1104" s="15"/>
      <c r="K1104" s="37"/>
      <c r="L1104" s="37"/>
      <c r="M1104" s="146"/>
    </row>
    <row r="1105" spans="1:13" x14ac:dyDescent="0.25">
      <c r="A1105" s="15"/>
      <c r="B1105" s="17"/>
      <c r="C1105" s="145"/>
      <c r="D1105" s="145"/>
      <c r="E1105" s="145"/>
      <c r="F1105" s="40"/>
      <c r="G1105" s="15"/>
      <c r="H1105" s="17"/>
      <c r="I1105" s="15"/>
      <c r="J1105" s="15"/>
      <c r="K1105" s="37"/>
      <c r="L1105" s="37"/>
      <c r="M1105" s="146"/>
    </row>
    <row r="1106" spans="1:13" x14ac:dyDescent="0.25">
      <c r="A1106" s="15"/>
      <c r="B1106" s="17"/>
      <c r="C1106" s="145"/>
      <c r="D1106" s="145"/>
      <c r="E1106" s="145"/>
      <c r="F1106" s="40"/>
      <c r="G1106" s="15"/>
      <c r="H1106" s="17"/>
      <c r="I1106" s="15"/>
      <c r="J1106" s="15"/>
      <c r="K1106" s="37"/>
      <c r="L1106" s="37"/>
      <c r="M1106" s="146"/>
    </row>
    <row r="1107" spans="1:13" x14ac:dyDescent="0.25">
      <c r="A1107" s="15"/>
      <c r="B1107" s="17"/>
      <c r="C1107" s="145"/>
      <c r="D1107" s="145"/>
      <c r="E1107" s="145"/>
      <c r="F1107" s="40"/>
      <c r="G1107" s="15"/>
      <c r="H1107" s="17"/>
      <c r="I1107" s="15"/>
      <c r="J1107" s="15"/>
      <c r="K1107" s="37"/>
      <c r="L1107" s="37"/>
      <c r="M1107" s="146"/>
    </row>
    <row r="1108" spans="1:13" x14ac:dyDescent="0.25">
      <c r="A1108" s="15"/>
      <c r="B1108" s="17"/>
      <c r="C1108" s="145"/>
      <c r="D1108" s="145"/>
      <c r="E1108" s="145"/>
      <c r="F1108" s="40"/>
      <c r="G1108" s="15"/>
      <c r="H1108" s="17"/>
      <c r="I1108" s="15"/>
      <c r="J1108" s="15"/>
      <c r="K1108" s="37"/>
      <c r="L1108" s="37"/>
      <c r="M1108" s="146"/>
    </row>
    <row r="1109" spans="1:13" x14ac:dyDescent="0.25">
      <c r="A1109" s="15"/>
      <c r="B1109" s="17"/>
      <c r="C1109" s="145"/>
      <c r="D1109" s="145"/>
      <c r="E1109" s="145"/>
      <c r="F1109" s="40"/>
      <c r="G1109" s="15"/>
      <c r="H1109" s="17"/>
      <c r="I1109" s="15"/>
      <c r="J1109" s="15"/>
      <c r="K1109" s="37"/>
      <c r="L1109" s="37"/>
      <c r="M1109" s="146"/>
    </row>
    <row r="1110" spans="1:13" x14ac:dyDescent="0.25">
      <c r="A1110" s="15"/>
      <c r="B1110" s="17"/>
      <c r="C1110" s="145"/>
      <c r="D1110" s="145"/>
      <c r="E1110" s="145"/>
      <c r="F1110" s="40"/>
      <c r="G1110" s="15"/>
      <c r="H1110" s="17"/>
      <c r="I1110" s="15"/>
      <c r="J1110" s="15"/>
      <c r="K1110" s="37"/>
      <c r="L1110" s="37"/>
      <c r="M1110" s="146"/>
    </row>
    <row r="1111" spans="1:13" x14ac:dyDescent="0.25">
      <c r="A1111" s="15"/>
      <c r="B1111" s="17"/>
      <c r="C1111" s="145"/>
      <c r="D1111" s="145"/>
      <c r="E1111" s="145"/>
      <c r="F1111" s="40"/>
      <c r="G1111" s="15"/>
      <c r="H1111" s="17"/>
      <c r="I1111" s="15"/>
      <c r="J1111" s="15"/>
      <c r="K1111" s="37"/>
      <c r="L1111" s="37"/>
      <c r="M1111" s="146"/>
    </row>
    <row r="1112" spans="1:13" x14ac:dyDescent="0.25">
      <c r="A1112" s="15"/>
      <c r="B1112" s="17"/>
      <c r="C1112" s="145"/>
      <c r="D1112" s="145"/>
      <c r="E1112" s="145"/>
      <c r="F1112" s="40"/>
      <c r="G1112" s="15"/>
      <c r="H1112" s="17"/>
      <c r="I1112" s="15"/>
      <c r="J1112" s="15"/>
      <c r="K1112" s="37"/>
      <c r="L1112" s="37"/>
      <c r="M1112" s="146"/>
    </row>
    <row r="1113" spans="1:13" x14ac:dyDescent="0.25">
      <c r="A1113" s="15"/>
      <c r="B1113" s="17"/>
      <c r="C1113" s="145"/>
      <c r="D1113" s="145"/>
      <c r="E1113" s="145"/>
      <c r="F1113" s="40"/>
      <c r="G1113" s="15"/>
      <c r="H1113" s="17"/>
      <c r="I1113" s="15"/>
      <c r="J1113" s="15"/>
      <c r="K1113" s="37"/>
      <c r="L1113" s="37"/>
      <c r="M1113" s="146"/>
    </row>
    <row r="1114" spans="1:13" x14ac:dyDescent="0.25">
      <c r="A1114" s="15"/>
      <c r="B1114" s="17"/>
      <c r="C1114" s="145"/>
      <c r="D1114" s="145"/>
      <c r="E1114" s="145"/>
      <c r="F1114" s="40"/>
      <c r="G1114" s="15"/>
      <c r="H1114" s="17"/>
      <c r="I1114" s="15"/>
      <c r="J1114" s="15"/>
      <c r="K1114" s="37"/>
      <c r="L1114" s="37"/>
      <c r="M1114" s="146"/>
    </row>
    <row r="1115" spans="1:13" x14ac:dyDescent="0.25">
      <c r="A1115" s="15"/>
      <c r="B1115" s="17"/>
      <c r="C1115" s="145"/>
      <c r="D1115" s="145"/>
      <c r="E1115" s="145"/>
      <c r="F1115" s="40"/>
      <c r="G1115" s="15"/>
      <c r="H1115" s="17"/>
      <c r="I1115" s="15"/>
      <c r="J1115" s="15"/>
      <c r="K1115" s="37"/>
      <c r="L1115" s="37"/>
      <c r="M1115" s="146"/>
    </row>
    <row r="1116" spans="1:13" x14ac:dyDescent="0.25">
      <c r="A1116" s="15"/>
      <c r="B1116" s="17"/>
      <c r="C1116" s="145"/>
      <c r="D1116" s="145"/>
      <c r="E1116" s="145"/>
      <c r="F1116" s="40"/>
      <c r="G1116" s="15"/>
      <c r="H1116" s="17"/>
      <c r="I1116" s="15"/>
      <c r="J1116" s="15"/>
      <c r="K1116" s="37"/>
      <c r="L1116" s="37"/>
      <c r="M1116" s="146"/>
    </row>
    <row r="1117" spans="1:13" x14ac:dyDescent="0.25">
      <c r="A1117" s="15"/>
      <c r="B1117" s="17"/>
      <c r="C1117" s="145"/>
      <c r="D1117" s="145"/>
      <c r="E1117" s="145"/>
      <c r="F1117" s="40"/>
      <c r="G1117" s="15"/>
      <c r="H1117" s="17"/>
      <c r="I1117" s="15"/>
      <c r="J1117" s="15"/>
      <c r="K1117" s="37"/>
      <c r="L1117" s="37"/>
      <c r="M1117" s="146"/>
    </row>
    <row r="1118" spans="1:13" x14ac:dyDescent="0.25">
      <c r="A1118" s="15"/>
      <c r="B1118" s="17"/>
      <c r="C1118" s="145"/>
      <c r="D1118" s="145"/>
      <c r="E1118" s="145"/>
      <c r="F1118" s="40"/>
      <c r="G1118" s="15"/>
      <c r="H1118" s="17"/>
      <c r="I1118" s="15"/>
      <c r="J1118" s="15"/>
      <c r="K1118" s="37"/>
      <c r="L1118" s="37"/>
      <c r="M1118" s="146"/>
    </row>
    <row r="1119" spans="1:13" x14ac:dyDescent="0.25">
      <c r="A1119" s="15"/>
      <c r="B1119" s="17"/>
      <c r="C1119" s="145"/>
      <c r="D1119" s="145"/>
      <c r="E1119" s="145"/>
      <c r="F1119" s="40"/>
      <c r="G1119" s="15"/>
      <c r="H1119" s="17"/>
      <c r="I1119" s="15"/>
      <c r="J1119" s="15"/>
      <c r="K1119" s="37"/>
      <c r="L1119" s="37"/>
      <c r="M1119" s="146"/>
    </row>
    <row r="1120" spans="1:13" x14ac:dyDescent="0.25">
      <c r="A1120" s="15"/>
      <c r="B1120" s="17"/>
      <c r="C1120" s="145"/>
      <c r="D1120" s="145"/>
      <c r="E1120" s="145"/>
      <c r="F1120" s="40"/>
      <c r="G1120" s="15"/>
      <c r="H1120" s="17"/>
      <c r="I1120" s="15"/>
      <c r="J1120" s="15"/>
      <c r="K1120" s="37"/>
      <c r="L1120" s="37"/>
      <c r="M1120" s="146"/>
    </row>
    <row r="1121" spans="1:13" x14ac:dyDescent="0.25">
      <c r="A1121" s="15"/>
      <c r="B1121" s="17"/>
      <c r="C1121" s="145"/>
      <c r="D1121" s="145"/>
      <c r="E1121" s="145"/>
      <c r="F1121" s="40"/>
      <c r="G1121" s="15"/>
      <c r="H1121" s="17"/>
      <c r="I1121" s="15"/>
      <c r="J1121" s="15"/>
      <c r="K1121" s="37"/>
      <c r="L1121" s="37"/>
      <c r="M1121" s="146"/>
    </row>
    <row r="1122" spans="1:13" x14ac:dyDescent="0.25">
      <c r="A1122" s="15"/>
      <c r="B1122" s="17"/>
      <c r="C1122" s="145"/>
      <c r="D1122" s="145"/>
      <c r="E1122" s="145"/>
      <c r="F1122" s="40"/>
      <c r="G1122" s="15"/>
      <c r="H1122" s="17"/>
      <c r="I1122" s="15"/>
      <c r="J1122" s="15"/>
      <c r="K1122" s="37"/>
      <c r="L1122" s="37"/>
      <c r="M1122" s="146"/>
    </row>
    <row r="1123" spans="1:13" x14ac:dyDescent="0.25">
      <c r="A1123" s="15"/>
      <c r="B1123" s="17"/>
      <c r="C1123" s="145"/>
      <c r="D1123" s="145"/>
      <c r="E1123" s="145"/>
      <c r="F1123" s="40"/>
      <c r="G1123" s="15"/>
      <c r="H1123" s="17"/>
      <c r="I1123" s="15"/>
      <c r="J1123" s="15"/>
      <c r="K1123" s="37"/>
      <c r="L1123" s="37"/>
      <c r="M1123" s="146"/>
    </row>
    <row r="1124" spans="1:13" x14ac:dyDescent="0.25">
      <c r="A1124" s="15"/>
      <c r="B1124" s="17"/>
      <c r="C1124" s="145"/>
      <c r="D1124" s="145"/>
      <c r="E1124" s="145"/>
      <c r="F1124" s="40"/>
      <c r="G1124" s="15"/>
      <c r="H1124" s="17"/>
      <c r="I1124" s="15"/>
      <c r="J1124" s="15"/>
      <c r="K1124" s="37"/>
      <c r="L1124" s="37"/>
      <c r="M1124" s="146"/>
    </row>
    <row r="1125" spans="1:13" x14ac:dyDescent="0.25">
      <c r="A1125" s="15"/>
      <c r="B1125" s="17"/>
      <c r="C1125" s="145"/>
      <c r="D1125" s="145"/>
      <c r="E1125" s="145"/>
      <c r="F1125" s="40"/>
      <c r="G1125" s="15"/>
      <c r="H1125" s="17"/>
      <c r="I1125" s="15"/>
      <c r="J1125" s="15"/>
      <c r="K1125" s="37"/>
      <c r="L1125" s="37"/>
      <c r="M1125" s="146"/>
    </row>
    <row r="1126" spans="1:13" x14ac:dyDescent="0.25">
      <c r="A1126" s="15"/>
      <c r="B1126" s="17"/>
      <c r="C1126" s="145"/>
      <c r="D1126" s="145"/>
      <c r="E1126" s="145"/>
      <c r="F1126" s="40"/>
      <c r="G1126" s="15"/>
      <c r="H1126" s="17"/>
      <c r="I1126" s="15"/>
      <c r="J1126" s="15"/>
      <c r="K1126" s="37"/>
      <c r="L1126" s="37"/>
      <c r="M1126" s="146"/>
    </row>
    <row r="1127" spans="1:13" x14ac:dyDescent="0.25">
      <c r="A1127" s="15"/>
      <c r="B1127" s="17"/>
      <c r="C1127" s="145"/>
      <c r="D1127" s="145"/>
      <c r="E1127" s="145"/>
      <c r="F1127" s="40"/>
      <c r="G1127" s="15"/>
      <c r="H1127" s="17"/>
      <c r="I1127" s="15"/>
      <c r="J1127" s="15"/>
      <c r="K1127" s="37"/>
      <c r="L1127" s="37"/>
      <c r="M1127" s="146"/>
    </row>
    <row r="1128" spans="1:13" x14ac:dyDescent="0.25">
      <c r="A1128" s="15"/>
      <c r="B1128" s="17"/>
      <c r="C1128" s="145"/>
      <c r="D1128" s="145"/>
      <c r="E1128" s="145"/>
      <c r="F1128" s="40"/>
      <c r="G1128" s="15"/>
      <c r="H1128" s="17"/>
      <c r="I1128" s="15"/>
      <c r="J1128" s="15"/>
      <c r="K1128" s="37"/>
      <c r="L1128" s="37"/>
      <c r="M1128" s="146"/>
    </row>
    <row r="1129" spans="1:13" x14ac:dyDescent="0.25">
      <c r="A1129" s="15"/>
      <c r="B1129" s="17"/>
      <c r="C1129" s="145"/>
      <c r="D1129" s="145"/>
      <c r="E1129" s="145"/>
      <c r="F1129" s="40"/>
      <c r="G1129" s="15"/>
      <c r="H1129" s="17"/>
      <c r="I1129" s="15"/>
      <c r="J1129" s="15"/>
      <c r="K1129" s="37"/>
      <c r="L1129" s="37"/>
      <c r="M1129" s="146"/>
    </row>
    <row r="1130" spans="1:13" x14ac:dyDescent="0.25">
      <c r="A1130" s="15"/>
      <c r="B1130" s="17"/>
      <c r="C1130" s="145"/>
      <c r="D1130" s="145"/>
      <c r="E1130" s="145"/>
      <c r="F1130" s="40"/>
      <c r="G1130" s="15"/>
      <c r="H1130" s="17"/>
      <c r="I1130" s="15"/>
      <c r="J1130" s="15"/>
      <c r="K1130" s="37"/>
      <c r="L1130" s="37"/>
      <c r="M1130" s="146"/>
    </row>
    <row r="1131" spans="1:13" x14ac:dyDescent="0.25">
      <c r="A1131" s="15"/>
      <c r="B1131" s="17"/>
      <c r="C1131" s="145"/>
      <c r="D1131" s="145"/>
      <c r="E1131" s="145"/>
      <c r="F1131" s="40"/>
      <c r="G1131" s="15"/>
      <c r="H1131" s="17"/>
      <c r="I1131" s="15"/>
      <c r="J1131" s="15"/>
      <c r="K1131" s="37"/>
      <c r="L1131" s="37"/>
      <c r="M1131" s="146"/>
    </row>
    <row r="1132" spans="1:13" x14ac:dyDescent="0.25">
      <c r="A1132" s="15"/>
      <c r="B1132" s="17"/>
      <c r="C1132" s="145"/>
      <c r="D1132" s="145"/>
      <c r="E1132" s="145"/>
      <c r="F1132" s="40"/>
      <c r="G1132" s="15"/>
      <c r="H1132" s="17"/>
      <c r="I1132" s="15"/>
      <c r="J1132" s="15"/>
      <c r="K1132" s="37"/>
      <c r="L1132" s="37"/>
      <c r="M1132" s="146"/>
    </row>
    <row r="1133" spans="1:13" x14ac:dyDescent="0.25">
      <c r="A1133" s="15"/>
      <c r="B1133" s="17"/>
      <c r="C1133" s="145"/>
      <c r="D1133" s="145"/>
      <c r="E1133" s="145"/>
      <c r="F1133" s="40"/>
      <c r="G1133" s="15"/>
      <c r="H1133" s="17"/>
      <c r="I1133" s="15"/>
      <c r="J1133" s="15"/>
      <c r="K1133" s="37"/>
      <c r="L1133" s="37"/>
      <c r="M1133" s="146"/>
    </row>
    <row r="1134" spans="1:13" x14ac:dyDescent="0.25">
      <c r="A1134" s="15"/>
      <c r="B1134" s="17"/>
      <c r="C1134" s="145"/>
      <c r="D1134" s="145"/>
      <c r="E1134" s="145"/>
      <c r="F1134" s="40"/>
      <c r="G1134" s="15"/>
      <c r="H1134" s="17"/>
      <c r="I1134" s="15"/>
      <c r="J1134" s="15"/>
      <c r="K1134" s="37"/>
      <c r="L1134" s="37"/>
      <c r="M1134" s="146"/>
    </row>
    <row r="1135" spans="1:13" x14ac:dyDescent="0.25">
      <c r="A1135" s="15"/>
      <c r="B1135" s="17"/>
      <c r="C1135" s="145"/>
      <c r="D1135" s="145"/>
      <c r="E1135" s="145"/>
      <c r="F1135" s="40"/>
      <c r="G1135" s="15"/>
      <c r="H1135" s="17"/>
      <c r="I1135" s="15"/>
      <c r="J1135" s="15"/>
      <c r="K1135" s="37"/>
      <c r="L1135" s="37"/>
      <c r="M1135" s="146"/>
    </row>
    <row r="1136" spans="1:13" x14ac:dyDescent="0.25">
      <c r="A1136" s="15"/>
      <c r="B1136" s="17"/>
      <c r="C1136" s="145"/>
      <c r="D1136" s="145"/>
      <c r="E1136" s="145"/>
      <c r="F1136" s="40"/>
      <c r="G1136" s="15"/>
      <c r="H1136" s="17"/>
      <c r="I1136" s="15"/>
      <c r="J1136" s="15"/>
      <c r="K1136" s="37"/>
      <c r="L1136" s="37"/>
      <c r="M1136" s="146"/>
    </row>
    <row r="1137" spans="1:13" x14ac:dyDescent="0.25">
      <c r="A1137" s="15"/>
      <c r="B1137" s="17"/>
      <c r="C1137" s="145"/>
      <c r="D1137" s="145"/>
      <c r="E1137" s="145"/>
      <c r="F1137" s="40"/>
      <c r="G1137" s="15"/>
      <c r="H1137" s="17"/>
      <c r="I1137" s="15"/>
      <c r="J1137" s="15"/>
      <c r="K1137" s="37"/>
      <c r="L1137" s="37"/>
      <c r="M1137" s="146"/>
    </row>
    <row r="1138" spans="1:13" x14ac:dyDescent="0.25">
      <c r="A1138" s="15"/>
      <c r="B1138" s="17"/>
      <c r="C1138" s="145"/>
      <c r="D1138" s="145"/>
      <c r="E1138" s="145"/>
      <c r="F1138" s="40"/>
      <c r="G1138" s="15"/>
      <c r="H1138" s="17"/>
      <c r="I1138" s="15"/>
      <c r="J1138" s="15"/>
      <c r="K1138" s="37"/>
      <c r="L1138" s="37"/>
      <c r="M1138" s="146"/>
    </row>
    <row r="1139" spans="1:13" x14ac:dyDescent="0.25">
      <c r="A1139" s="15"/>
      <c r="B1139" s="17"/>
      <c r="C1139" s="145"/>
      <c r="D1139" s="145"/>
      <c r="E1139" s="145"/>
      <c r="F1139" s="40"/>
      <c r="G1139" s="15"/>
      <c r="H1139" s="17"/>
      <c r="I1139" s="15"/>
      <c r="J1139" s="15"/>
      <c r="K1139" s="37"/>
      <c r="L1139" s="37"/>
      <c r="M1139" s="146"/>
    </row>
    <row r="1140" spans="1:13" x14ac:dyDescent="0.25">
      <c r="A1140" s="15"/>
      <c r="B1140" s="17"/>
      <c r="C1140" s="145"/>
      <c r="D1140" s="145"/>
      <c r="E1140" s="145"/>
      <c r="F1140" s="40"/>
      <c r="G1140" s="15"/>
      <c r="H1140" s="17"/>
      <c r="I1140" s="15"/>
      <c r="J1140" s="15"/>
      <c r="K1140" s="37"/>
      <c r="L1140" s="37"/>
      <c r="M1140" s="146"/>
    </row>
    <row r="1141" spans="1:13" x14ac:dyDescent="0.25">
      <c r="A1141" s="15"/>
      <c r="B1141" s="17"/>
      <c r="C1141" s="145"/>
      <c r="D1141" s="145"/>
      <c r="E1141" s="145"/>
      <c r="F1141" s="40"/>
      <c r="G1141" s="15"/>
      <c r="H1141" s="17"/>
      <c r="I1141" s="15"/>
      <c r="J1141" s="15"/>
      <c r="K1141" s="37"/>
      <c r="L1141" s="37"/>
      <c r="M1141" s="146"/>
    </row>
    <row r="1142" spans="1:13" x14ac:dyDescent="0.25">
      <c r="A1142" s="15"/>
      <c r="B1142" s="17"/>
      <c r="C1142" s="145"/>
      <c r="D1142" s="145"/>
      <c r="E1142" s="145"/>
      <c r="F1142" s="40"/>
      <c r="G1142" s="15"/>
      <c r="H1142" s="17"/>
      <c r="I1142" s="15"/>
      <c r="J1142" s="15"/>
      <c r="K1142" s="37"/>
      <c r="L1142" s="37"/>
      <c r="M1142" s="146"/>
    </row>
    <row r="1143" spans="1:13" x14ac:dyDescent="0.25">
      <c r="A1143" s="15"/>
      <c r="B1143" s="17"/>
      <c r="C1143" s="145"/>
      <c r="D1143" s="145"/>
      <c r="E1143" s="145"/>
      <c r="F1143" s="40"/>
      <c r="G1143" s="15"/>
      <c r="H1143" s="17"/>
      <c r="I1143" s="15"/>
      <c r="J1143" s="15"/>
      <c r="K1143" s="37"/>
      <c r="L1143" s="37"/>
      <c r="M1143" s="146"/>
    </row>
    <row r="1144" spans="1:13" x14ac:dyDescent="0.25">
      <c r="A1144" s="15"/>
      <c r="B1144" s="17"/>
      <c r="C1144" s="145"/>
      <c r="D1144" s="145"/>
      <c r="E1144" s="145"/>
      <c r="F1144" s="40"/>
      <c r="G1144" s="15"/>
      <c r="H1144" s="17"/>
      <c r="I1144" s="15"/>
      <c r="J1144" s="15"/>
      <c r="K1144" s="37"/>
      <c r="L1144" s="37"/>
      <c r="M1144" s="146"/>
    </row>
    <row r="1145" spans="1:13" x14ac:dyDescent="0.25">
      <c r="A1145" s="15"/>
      <c r="B1145" s="17"/>
      <c r="C1145" s="145"/>
      <c r="D1145" s="145"/>
      <c r="E1145" s="145"/>
      <c r="F1145" s="40"/>
      <c r="G1145" s="15"/>
      <c r="H1145" s="17"/>
      <c r="I1145" s="15"/>
      <c r="J1145" s="15"/>
      <c r="K1145" s="37"/>
      <c r="L1145" s="37"/>
      <c r="M1145" s="146"/>
    </row>
    <row r="1146" spans="1:13" x14ac:dyDescent="0.25">
      <c r="A1146" s="15"/>
      <c r="B1146" s="17"/>
      <c r="C1146" s="145"/>
      <c r="D1146" s="145"/>
      <c r="E1146" s="145"/>
      <c r="F1146" s="40"/>
      <c r="G1146" s="15"/>
      <c r="H1146" s="17"/>
      <c r="I1146" s="15"/>
      <c r="J1146" s="15"/>
      <c r="K1146" s="37"/>
      <c r="L1146" s="37"/>
      <c r="M1146" s="146"/>
    </row>
    <row r="1147" spans="1:13" x14ac:dyDescent="0.25">
      <c r="A1147" s="15"/>
      <c r="B1147" s="17"/>
      <c r="C1147" s="145"/>
      <c r="D1147" s="145"/>
      <c r="E1147" s="145"/>
      <c r="F1147" s="40"/>
      <c r="G1147" s="15"/>
      <c r="H1147" s="17"/>
      <c r="I1147" s="15"/>
      <c r="J1147" s="15"/>
      <c r="K1147" s="37"/>
      <c r="L1147" s="37"/>
      <c r="M1147" s="146"/>
    </row>
    <row r="1148" spans="1:13" x14ac:dyDescent="0.25">
      <c r="A1148" s="15"/>
      <c r="B1148" s="17"/>
      <c r="C1148" s="145"/>
      <c r="D1148" s="145"/>
      <c r="E1148" s="145"/>
      <c r="F1148" s="40"/>
      <c r="G1148" s="15"/>
      <c r="H1148" s="17"/>
      <c r="I1148" s="15"/>
      <c r="J1148" s="15"/>
      <c r="K1148" s="37"/>
      <c r="L1148" s="37"/>
      <c r="M1148" s="146"/>
    </row>
    <row r="1149" spans="1:13" x14ac:dyDescent="0.25">
      <c r="A1149" s="15"/>
      <c r="B1149" s="17"/>
      <c r="C1149" s="145"/>
      <c r="D1149" s="145"/>
      <c r="E1149" s="145"/>
      <c r="F1149" s="40"/>
      <c r="G1149" s="15"/>
      <c r="H1149" s="17"/>
      <c r="I1149" s="15"/>
      <c r="J1149" s="15"/>
      <c r="K1149" s="37"/>
      <c r="L1149" s="37"/>
      <c r="M1149" s="146"/>
    </row>
    <row r="1150" spans="1:13" x14ac:dyDescent="0.25">
      <c r="A1150" s="15"/>
      <c r="B1150" s="17"/>
      <c r="C1150" s="145"/>
      <c r="D1150" s="145"/>
      <c r="E1150" s="145"/>
      <c r="F1150" s="40"/>
      <c r="G1150" s="15"/>
      <c r="H1150" s="17"/>
      <c r="I1150" s="15"/>
      <c r="J1150" s="15"/>
      <c r="K1150" s="37"/>
      <c r="L1150" s="37"/>
      <c r="M1150" s="146"/>
    </row>
    <row r="1151" spans="1:13" x14ac:dyDescent="0.25">
      <c r="A1151" s="15"/>
      <c r="B1151" s="17"/>
      <c r="C1151" s="145"/>
      <c r="D1151" s="145"/>
      <c r="E1151" s="145"/>
      <c r="F1151" s="40"/>
      <c r="G1151" s="15"/>
      <c r="H1151" s="17"/>
      <c r="I1151" s="15"/>
      <c r="J1151" s="15"/>
      <c r="K1151" s="37"/>
      <c r="L1151" s="37"/>
      <c r="M1151" s="146"/>
    </row>
    <row r="1152" spans="1:13" x14ac:dyDescent="0.25">
      <c r="A1152" s="15"/>
      <c r="B1152" s="17"/>
      <c r="C1152" s="145"/>
      <c r="D1152" s="145"/>
      <c r="E1152" s="145"/>
      <c r="F1152" s="40"/>
      <c r="G1152" s="15"/>
      <c r="H1152" s="17"/>
      <c r="I1152" s="15"/>
      <c r="J1152" s="15"/>
      <c r="K1152" s="37"/>
      <c r="L1152" s="37"/>
      <c r="M1152" s="146"/>
    </row>
    <row r="1153" spans="1:13" x14ac:dyDescent="0.25">
      <c r="A1153" s="15"/>
      <c r="B1153" s="17"/>
      <c r="C1153" s="145"/>
      <c r="D1153" s="145"/>
      <c r="E1153" s="145"/>
      <c r="F1153" s="40"/>
      <c r="G1153" s="15"/>
      <c r="H1153" s="17"/>
      <c r="I1153" s="15"/>
      <c r="J1153" s="15"/>
      <c r="K1153" s="37"/>
      <c r="L1153" s="37"/>
      <c r="M1153" s="146"/>
    </row>
    <row r="1154" spans="1:13" x14ac:dyDescent="0.25">
      <c r="A1154" s="15"/>
      <c r="B1154" s="17"/>
      <c r="C1154" s="145"/>
      <c r="D1154" s="145"/>
      <c r="E1154" s="145"/>
      <c r="F1154" s="40"/>
      <c r="G1154" s="15"/>
      <c r="H1154" s="17"/>
      <c r="I1154" s="15"/>
      <c r="J1154" s="15"/>
      <c r="K1154" s="37"/>
      <c r="L1154" s="37"/>
      <c r="M1154" s="146"/>
    </row>
    <row r="1155" spans="1:13" x14ac:dyDescent="0.25">
      <c r="A1155" s="15"/>
      <c r="B1155" s="17"/>
      <c r="C1155" s="145"/>
      <c r="D1155" s="145"/>
      <c r="E1155" s="145"/>
      <c r="F1155" s="40"/>
      <c r="G1155" s="15"/>
      <c r="H1155" s="17"/>
      <c r="I1155" s="15"/>
      <c r="J1155" s="15"/>
      <c r="K1155" s="37"/>
      <c r="L1155" s="37"/>
      <c r="M1155" s="146"/>
    </row>
    <row r="1156" spans="1:13" x14ac:dyDescent="0.25">
      <c r="A1156" s="15"/>
      <c r="B1156" s="17"/>
      <c r="C1156" s="145"/>
      <c r="D1156" s="145"/>
      <c r="E1156" s="145"/>
      <c r="F1156" s="40"/>
      <c r="G1156" s="15"/>
      <c r="H1156" s="17"/>
      <c r="I1156" s="15"/>
      <c r="J1156" s="15"/>
      <c r="K1156" s="37"/>
      <c r="L1156" s="37"/>
      <c r="M1156" s="146"/>
    </row>
    <row r="1157" spans="1:13" x14ac:dyDescent="0.25">
      <c r="A1157" s="15"/>
      <c r="B1157" s="17"/>
      <c r="C1157" s="145"/>
      <c r="D1157" s="145"/>
      <c r="E1157" s="145"/>
      <c r="F1157" s="40"/>
      <c r="G1157" s="15"/>
      <c r="H1157" s="17"/>
      <c r="I1157" s="15"/>
      <c r="J1157" s="15"/>
      <c r="K1157" s="37"/>
      <c r="L1157" s="37"/>
      <c r="M1157" s="146"/>
    </row>
    <row r="1158" spans="1:13" x14ac:dyDescent="0.25">
      <c r="A1158" s="15"/>
      <c r="B1158" s="17"/>
      <c r="C1158" s="145"/>
      <c r="D1158" s="145"/>
      <c r="E1158" s="145"/>
      <c r="F1158" s="40"/>
      <c r="G1158" s="15"/>
      <c r="H1158" s="17"/>
      <c r="I1158" s="15"/>
      <c r="J1158" s="15"/>
      <c r="K1158" s="37"/>
      <c r="L1158" s="37"/>
      <c r="M1158" s="146"/>
    </row>
    <row r="1159" spans="1:13" x14ac:dyDescent="0.25">
      <c r="A1159" s="15"/>
      <c r="B1159" s="17"/>
      <c r="C1159" s="145"/>
      <c r="D1159" s="145"/>
      <c r="E1159" s="145"/>
      <c r="F1159" s="40"/>
      <c r="G1159" s="15"/>
      <c r="H1159" s="17"/>
      <c r="I1159" s="15"/>
      <c r="J1159" s="15"/>
      <c r="K1159" s="37"/>
      <c r="L1159" s="37"/>
      <c r="M1159" s="146"/>
    </row>
    <row r="1160" spans="1:13" x14ac:dyDescent="0.25">
      <c r="A1160" s="15"/>
      <c r="B1160" s="17"/>
      <c r="C1160" s="145"/>
      <c r="D1160" s="145"/>
      <c r="E1160" s="145"/>
      <c r="F1160" s="40"/>
      <c r="G1160" s="15"/>
      <c r="H1160" s="17"/>
      <c r="I1160" s="15"/>
      <c r="J1160" s="15"/>
      <c r="K1160" s="37"/>
      <c r="L1160" s="37"/>
      <c r="M1160" s="146"/>
    </row>
    <row r="1161" spans="1:13" x14ac:dyDescent="0.25">
      <c r="A1161" s="15"/>
      <c r="B1161" s="17"/>
      <c r="C1161" s="145"/>
      <c r="D1161" s="145"/>
      <c r="E1161" s="145"/>
      <c r="F1161" s="40"/>
      <c r="G1161" s="15"/>
      <c r="H1161" s="17"/>
      <c r="I1161" s="15"/>
      <c r="J1161" s="15"/>
      <c r="K1161" s="37"/>
      <c r="L1161" s="37"/>
      <c r="M1161" s="146"/>
    </row>
    <row r="1162" spans="1:13" x14ac:dyDescent="0.25">
      <c r="A1162" s="15"/>
      <c r="B1162" s="17"/>
      <c r="C1162" s="145"/>
      <c r="D1162" s="145"/>
      <c r="E1162" s="145"/>
      <c r="F1162" s="40"/>
      <c r="G1162" s="15"/>
      <c r="H1162" s="17"/>
      <c r="I1162" s="15"/>
      <c r="J1162" s="15"/>
      <c r="K1162" s="37"/>
      <c r="L1162" s="37"/>
      <c r="M1162" s="146"/>
    </row>
    <row r="1163" spans="1:13" x14ac:dyDescent="0.25">
      <c r="A1163" s="15"/>
      <c r="B1163" s="17"/>
      <c r="C1163" s="145"/>
      <c r="D1163" s="145"/>
      <c r="E1163" s="145"/>
      <c r="F1163" s="40"/>
      <c r="G1163" s="15"/>
      <c r="H1163" s="17"/>
      <c r="I1163" s="15"/>
      <c r="J1163" s="15"/>
      <c r="K1163" s="37"/>
      <c r="L1163" s="37"/>
      <c r="M1163" s="146"/>
    </row>
    <row r="1164" spans="1:13" x14ac:dyDescent="0.25">
      <c r="A1164" s="15"/>
      <c r="B1164" s="17"/>
      <c r="C1164" s="145"/>
      <c r="D1164" s="145"/>
      <c r="E1164" s="145"/>
      <c r="F1164" s="40"/>
      <c r="G1164" s="15"/>
      <c r="H1164" s="17"/>
      <c r="I1164" s="15"/>
      <c r="J1164" s="15"/>
      <c r="K1164" s="37"/>
      <c r="L1164" s="37"/>
      <c r="M1164" s="146"/>
    </row>
    <row r="1165" spans="1:13" x14ac:dyDescent="0.25">
      <c r="A1165" s="15"/>
      <c r="B1165" s="17"/>
      <c r="C1165" s="145"/>
      <c r="D1165" s="145"/>
      <c r="E1165" s="145"/>
      <c r="F1165" s="40"/>
      <c r="G1165" s="15"/>
      <c r="H1165" s="17"/>
      <c r="I1165" s="15"/>
      <c r="J1165" s="15"/>
      <c r="K1165" s="37"/>
      <c r="L1165" s="37"/>
      <c r="M1165" s="146"/>
    </row>
    <row r="1166" spans="1:13" x14ac:dyDescent="0.25">
      <c r="A1166" s="15"/>
      <c r="B1166" s="17"/>
      <c r="C1166" s="145"/>
      <c r="D1166" s="145"/>
      <c r="E1166" s="145"/>
      <c r="F1166" s="40"/>
      <c r="G1166" s="15"/>
      <c r="H1166" s="17"/>
      <c r="I1166" s="15"/>
      <c r="J1166" s="15"/>
      <c r="K1166" s="37"/>
      <c r="L1166" s="37"/>
      <c r="M1166" s="146"/>
    </row>
    <row r="1167" spans="1:13" x14ac:dyDescent="0.25">
      <c r="A1167" s="15"/>
      <c r="B1167" s="17"/>
      <c r="C1167" s="145"/>
      <c r="D1167" s="145"/>
      <c r="E1167" s="145"/>
      <c r="F1167" s="40"/>
      <c r="G1167" s="15"/>
      <c r="H1167" s="17"/>
      <c r="I1167" s="15"/>
      <c r="J1167" s="15"/>
      <c r="K1167" s="37"/>
      <c r="L1167" s="37"/>
      <c r="M1167" s="146"/>
    </row>
    <row r="1168" spans="1:13" x14ac:dyDescent="0.25">
      <c r="A1168" s="15"/>
      <c r="B1168" s="17"/>
      <c r="C1168" s="145"/>
      <c r="D1168" s="145"/>
      <c r="E1168" s="145"/>
      <c r="F1168" s="40"/>
      <c r="G1168" s="15"/>
      <c r="H1168" s="17"/>
      <c r="I1168" s="15"/>
      <c r="J1168" s="15"/>
      <c r="K1168" s="37"/>
      <c r="L1168" s="37"/>
      <c r="M1168" s="146"/>
    </row>
    <row r="1169" spans="1:13" x14ac:dyDescent="0.25">
      <c r="A1169" s="15"/>
      <c r="B1169" s="17"/>
      <c r="C1169" s="145"/>
      <c r="D1169" s="145"/>
      <c r="E1169" s="145"/>
      <c r="F1169" s="40"/>
      <c r="G1169" s="15"/>
      <c r="H1169" s="17"/>
      <c r="I1169" s="15"/>
      <c r="J1169" s="15"/>
      <c r="K1169" s="37"/>
      <c r="L1169" s="37"/>
      <c r="M1169" s="146"/>
    </row>
    <row r="1170" spans="1:13" x14ac:dyDescent="0.25">
      <c r="A1170" s="15"/>
      <c r="B1170" s="17"/>
      <c r="C1170" s="145"/>
      <c r="D1170" s="145"/>
      <c r="E1170" s="145"/>
      <c r="F1170" s="40"/>
      <c r="G1170" s="15"/>
      <c r="H1170" s="17"/>
      <c r="I1170" s="15"/>
      <c r="J1170" s="15"/>
      <c r="K1170" s="37"/>
      <c r="L1170" s="37"/>
      <c r="M1170" s="146"/>
    </row>
    <row r="1171" spans="1:13" x14ac:dyDescent="0.25">
      <c r="A1171" s="15"/>
      <c r="B1171" s="17"/>
      <c r="C1171" s="145"/>
      <c r="D1171" s="145"/>
      <c r="E1171" s="145"/>
      <c r="F1171" s="40"/>
      <c r="G1171" s="15"/>
      <c r="H1171" s="17"/>
      <c r="I1171" s="15"/>
      <c r="J1171" s="15"/>
      <c r="K1171" s="37"/>
      <c r="L1171" s="37"/>
      <c r="M1171" s="146"/>
    </row>
    <row r="1172" spans="1:13" x14ac:dyDescent="0.25">
      <c r="A1172" s="15"/>
      <c r="B1172" s="17"/>
      <c r="C1172" s="145"/>
      <c r="D1172" s="145"/>
      <c r="E1172" s="145"/>
      <c r="F1172" s="40"/>
      <c r="G1172" s="15"/>
      <c r="H1172" s="17"/>
      <c r="I1172" s="15"/>
      <c r="J1172" s="15"/>
      <c r="K1172" s="37"/>
      <c r="L1172" s="37"/>
      <c r="M1172" s="146"/>
    </row>
    <row r="1173" spans="1:13" x14ac:dyDescent="0.25">
      <c r="A1173" s="15"/>
      <c r="B1173" s="17"/>
      <c r="C1173" s="145"/>
      <c r="D1173" s="145"/>
      <c r="E1173" s="145"/>
      <c r="F1173" s="40"/>
      <c r="G1173" s="15"/>
      <c r="H1173" s="17"/>
      <c r="I1173" s="15"/>
      <c r="J1173" s="15"/>
      <c r="K1173" s="37"/>
      <c r="L1173" s="37"/>
      <c r="M1173" s="146"/>
    </row>
    <row r="1174" spans="1:13" x14ac:dyDescent="0.25">
      <c r="A1174" s="15"/>
      <c r="B1174" s="17"/>
      <c r="C1174" s="145"/>
      <c r="D1174" s="145"/>
      <c r="E1174" s="145"/>
      <c r="F1174" s="40"/>
      <c r="G1174" s="15"/>
      <c r="H1174" s="17"/>
      <c r="I1174" s="15"/>
      <c r="J1174" s="15"/>
      <c r="K1174" s="37"/>
      <c r="L1174" s="37"/>
      <c r="M1174" s="146"/>
    </row>
    <row r="1175" spans="1:13" x14ac:dyDescent="0.25">
      <c r="A1175" s="15"/>
      <c r="B1175" s="17"/>
      <c r="C1175" s="145"/>
      <c r="D1175" s="145"/>
      <c r="E1175" s="145"/>
      <c r="F1175" s="40"/>
      <c r="G1175" s="15"/>
      <c r="H1175" s="17"/>
      <c r="I1175" s="15"/>
      <c r="J1175" s="15"/>
      <c r="K1175" s="37"/>
      <c r="L1175" s="37"/>
      <c r="M1175" s="146"/>
    </row>
    <row r="1176" spans="1:13" x14ac:dyDescent="0.25">
      <c r="A1176" s="15"/>
      <c r="B1176" s="17"/>
      <c r="C1176" s="145"/>
      <c r="D1176" s="145"/>
      <c r="E1176" s="145"/>
      <c r="F1176" s="40"/>
      <c r="G1176" s="15"/>
      <c r="H1176" s="17"/>
      <c r="I1176" s="15"/>
      <c r="J1176" s="15"/>
      <c r="K1176" s="37"/>
      <c r="L1176" s="37"/>
      <c r="M1176" s="146"/>
    </row>
    <row r="1177" spans="1:13" x14ac:dyDescent="0.25">
      <c r="A1177" s="15"/>
      <c r="B1177" s="17"/>
      <c r="C1177" s="145"/>
      <c r="D1177" s="145"/>
      <c r="E1177" s="145"/>
      <c r="F1177" s="40"/>
      <c r="G1177" s="15"/>
      <c r="H1177" s="17"/>
      <c r="I1177" s="15"/>
      <c r="J1177" s="15"/>
      <c r="K1177" s="37"/>
      <c r="L1177" s="37"/>
      <c r="M1177" s="146"/>
    </row>
    <row r="1178" spans="1:13" x14ac:dyDescent="0.25">
      <c r="A1178" s="15"/>
      <c r="B1178" s="17"/>
      <c r="C1178" s="145"/>
      <c r="D1178" s="145"/>
      <c r="E1178" s="145"/>
      <c r="F1178" s="40"/>
      <c r="G1178" s="15"/>
      <c r="H1178" s="17"/>
      <c r="I1178" s="15"/>
      <c r="J1178" s="15"/>
      <c r="K1178" s="37"/>
      <c r="L1178" s="37"/>
      <c r="M1178" s="146"/>
    </row>
    <row r="1179" spans="1:13" x14ac:dyDescent="0.25">
      <c r="A1179" s="15"/>
      <c r="B1179" s="17"/>
      <c r="C1179" s="145"/>
      <c r="D1179" s="145"/>
      <c r="E1179" s="145"/>
      <c r="F1179" s="40"/>
      <c r="G1179" s="15"/>
      <c r="H1179" s="17"/>
      <c r="I1179" s="15"/>
      <c r="J1179" s="15"/>
      <c r="K1179" s="37"/>
      <c r="L1179" s="37"/>
      <c r="M1179" s="146"/>
    </row>
    <row r="1180" spans="1:13" x14ac:dyDescent="0.25">
      <c r="A1180" s="15"/>
      <c r="B1180" s="17"/>
      <c r="C1180" s="145"/>
      <c r="D1180" s="145"/>
      <c r="E1180" s="145"/>
      <c r="F1180" s="40"/>
      <c r="G1180" s="15"/>
      <c r="H1180" s="17"/>
      <c r="I1180" s="15"/>
      <c r="J1180" s="15"/>
      <c r="K1180" s="37"/>
      <c r="L1180" s="37"/>
      <c r="M1180" s="146"/>
    </row>
    <row r="1181" spans="1:13" x14ac:dyDescent="0.25">
      <c r="A1181" s="15"/>
      <c r="B1181" s="17"/>
      <c r="C1181" s="145"/>
      <c r="D1181" s="145"/>
      <c r="E1181" s="145"/>
      <c r="F1181" s="40"/>
      <c r="G1181" s="15"/>
      <c r="H1181" s="17"/>
      <c r="I1181" s="15"/>
      <c r="J1181" s="15"/>
      <c r="K1181" s="37"/>
      <c r="L1181" s="37"/>
      <c r="M1181" s="146"/>
    </row>
    <row r="1182" spans="1:13" x14ac:dyDescent="0.25">
      <c r="A1182" s="15"/>
      <c r="B1182" s="17"/>
      <c r="C1182" s="145"/>
      <c r="D1182" s="145"/>
      <c r="E1182" s="145"/>
      <c r="F1182" s="40"/>
      <c r="G1182" s="15"/>
      <c r="H1182" s="17"/>
      <c r="I1182" s="15"/>
      <c r="J1182" s="15"/>
      <c r="K1182" s="37"/>
      <c r="L1182" s="37"/>
      <c r="M1182" s="146"/>
    </row>
    <row r="1183" spans="1:13" x14ac:dyDescent="0.25">
      <c r="A1183" s="15"/>
      <c r="B1183" s="17"/>
      <c r="C1183" s="145"/>
      <c r="D1183" s="145"/>
      <c r="E1183" s="145"/>
      <c r="F1183" s="40"/>
      <c r="G1183" s="15"/>
      <c r="H1183" s="17"/>
      <c r="I1183" s="15"/>
      <c r="J1183" s="15"/>
      <c r="K1183" s="37"/>
      <c r="L1183" s="37"/>
      <c r="M1183" s="146"/>
    </row>
    <row r="1184" spans="1:13" x14ac:dyDescent="0.25">
      <c r="A1184" s="15"/>
      <c r="B1184" s="17"/>
      <c r="C1184" s="145"/>
      <c r="D1184" s="145"/>
      <c r="E1184" s="145"/>
      <c r="F1184" s="40"/>
      <c r="G1184" s="15"/>
      <c r="H1184" s="17"/>
      <c r="I1184" s="15"/>
      <c r="J1184" s="15"/>
      <c r="K1184" s="37"/>
      <c r="L1184" s="37"/>
      <c r="M1184" s="146"/>
    </row>
    <row r="1185" spans="1:13" x14ac:dyDescent="0.25">
      <c r="A1185" s="15"/>
      <c r="B1185" s="17"/>
      <c r="C1185" s="145"/>
      <c r="D1185" s="145"/>
      <c r="E1185" s="145"/>
      <c r="F1185" s="40"/>
      <c r="G1185" s="15"/>
      <c r="H1185" s="17"/>
      <c r="I1185" s="15"/>
      <c r="J1185" s="15"/>
      <c r="K1185" s="37"/>
      <c r="L1185" s="37"/>
      <c r="M1185" s="146"/>
    </row>
    <row r="1186" spans="1:13" x14ac:dyDescent="0.25">
      <c r="A1186" s="15"/>
      <c r="B1186" s="17"/>
      <c r="C1186" s="145"/>
      <c r="D1186" s="145"/>
      <c r="E1186" s="145"/>
      <c r="F1186" s="40"/>
      <c r="G1186" s="15"/>
      <c r="H1186" s="17"/>
      <c r="I1186" s="15"/>
      <c r="J1186" s="15"/>
      <c r="K1186" s="37"/>
      <c r="L1186" s="37"/>
      <c r="M1186" s="146"/>
    </row>
    <row r="1187" spans="1:13" x14ac:dyDescent="0.25">
      <c r="A1187" s="15"/>
      <c r="B1187" s="17"/>
      <c r="C1187" s="145"/>
      <c r="D1187" s="145"/>
      <c r="E1187" s="145"/>
      <c r="F1187" s="40"/>
      <c r="G1187" s="15"/>
      <c r="H1187" s="17"/>
      <c r="I1187" s="15"/>
      <c r="J1187" s="15"/>
      <c r="K1187" s="37"/>
      <c r="L1187" s="37"/>
      <c r="M1187" s="146"/>
    </row>
    <row r="1188" spans="1:13" x14ac:dyDescent="0.25">
      <c r="A1188" s="15"/>
      <c r="B1188" s="17"/>
      <c r="C1188" s="145"/>
      <c r="D1188" s="145"/>
      <c r="E1188" s="145"/>
      <c r="F1188" s="40"/>
      <c r="G1188" s="15"/>
      <c r="H1188" s="17"/>
      <c r="I1188" s="15"/>
      <c r="J1188" s="15"/>
      <c r="K1188" s="37"/>
      <c r="L1188" s="37"/>
      <c r="M1188" s="146"/>
    </row>
    <row r="1189" spans="1:13" x14ac:dyDescent="0.25">
      <c r="A1189" s="15"/>
      <c r="B1189" s="17"/>
      <c r="C1189" s="145"/>
      <c r="D1189" s="145"/>
      <c r="E1189" s="145"/>
      <c r="F1189" s="40"/>
      <c r="G1189" s="15"/>
      <c r="H1189" s="17"/>
      <c r="I1189" s="15"/>
      <c r="J1189" s="15"/>
      <c r="K1189" s="37"/>
      <c r="L1189" s="37"/>
      <c r="M1189" s="146"/>
    </row>
    <row r="1190" spans="1:13" x14ac:dyDescent="0.25">
      <c r="A1190" s="15"/>
      <c r="B1190" s="17"/>
      <c r="C1190" s="145"/>
      <c r="D1190" s="145"/>
      <c r="E1190" s="145"/>
      <c r="F1190" s="40"/>
      <c r="G1190" s="15"/>
      <c r="H1190" s="17"/>
      <c r="I1190" s="15"/>
      <c r="J1190" s="15"/>
      <c r="K1190" s="37"/>
      <c r="L1190" s="37"/>
      <c r="M1190" s="146"/>
    </row>
    <row r="1191" spans="1:13" x14ac:dyDescent="0.25">
      <c r="A1191" s="15"/>
      <c r="B1191" s="17"/>
      <c r="C1191" s="145"/>
      <c r="D1191" s="145"/>
      <c r="E1191" s="145"/>
      <c r="F1191" s="40"/>
      <c r="G1191" s="15"/>
      <c r="H1191" s="17"/>
      <c r="I1191" s="15"/>
      <c r="J1191" s="15"/>
      <c r="K1191" s="37"/>
      <c r="L1191" s="37"/>
      <c r="M1191" s="146"/>
    </row>
    <row r="1192" spans="1:13" x14ac:dyDescent="0.25">
      <c r="A1192" s="15"/>
      <c r="B1192" s="17"/>
      <c r="C1192" s="145"/>
      <c r="D1192" s="145"/>
      <c r="E1192" s="145"/>
      <c r="F1192" s="40"/>
      <c r="G1192" s="15"/>
      <c r="H1192" s="17"/>
      <c r="I1192" s="15"/>
      <c r="J1192" s="15"/>
      <c r="K1192" s="37"/>
      <c r="L1192" s="37"/>
      <c r="M1192" s="146"/>
    </row>
    <row r="1193" spans="1:13" x14ac:dyDescent="0.25">
      <c r="A1193" s="15"/>
      <c r="B1193" s="17"/>
      <c r="C1193" s="145"/>
      <c r="D1193" s="145"/>
      <c r="E1193" s="145"/>
      <c r="F1193" s="40"/>
      <c r="G1193" s="15"/>
      <c r="H1193" s="17"/>
      <c r="I1193" s="15"/>
      <c r="J1193" s="15"/>
      <c r="K1193" s="37"/>
      <c r="L1193" s="37"/>
      <c r="M1193" s="146"/>
    </row>
    <row r="1194" spans="1:13" x14ac:dyDescent="0.25">
      <c r="A1194" s="15"/>
      <c r="B1194" s="17"/>
      <c r="C1194" s="145"/>
      <c r="D1194" s="145"/>
      <c r="E1194" s="145"/>
      <c r="F1194" s="40"/>
      <c r="G1194" s="15"/>
      <c r="H1194" s="17"/>
      <c r="I1194" s="15"/>
      <c r="J1194" s="15"/>
      <c r="K1194" s="37"/>
      <c r="L1194" s="37"/>
      <c r="M1194" s="146"/>
    </row>
    <row r="1195" spans="1:13" x14ac:dyDescent="0.25">
      <c r="A1195" s="15"/>
      <c r="B1195" s="17"/>
      <c r="C1195" s="145"/>
      <c r="D1195" s="145"/>
      <c r="E1195" s="145"/>
      <c r="F1195" s="40"/>
      <c r="G1195" s="15"/>
      <c r="H1195" s="17"/>
      <c r="I1195" s="15"/>
      <c r="J1195" s="15"/>
      <c r="K1195" s="37"/>
      <c r="L1195" s="37"/>
      <c r="M1195" s="146"/>
    </row>
    <row r="1196" spans="1:13" x14ac:dyDescent="0.25">
      <c r="A1196" s="15"/>
      <c r="B1196" s="17"/>
      <c r="C1196" s="145"/>
      <c r="D1196" s="145"/>
      <c r="E1196" s="145"/>
      <c r="F1196" s="40"/>
      <c r="G1196" s="15"/>
      <c r="H1196" s="17"/>
      <c r="I1196" s="15"/>
      <c r="J1196" s="15"/>
      <c r="K1196" s="37"/>
      <c r="L1196" s="37"/>
      <c r="M1196" s="146"/>
    </row>
    <row r="1197" spans="1:13" x14ac:dyDescent="0.25">
      <c r="A1197" s="15"/>
      <c r="B1197" s="17"/>
      <c r="C1197" s="145"/>
      <c r="D1197" s="145"/>
      <c r="E1197" s="145"/>
      <c r="F1197" s="40"/>
      <c r="G1197" s="15"/>
      <c r="H1197" s="17"/>
      <c r="I1197" s="15"/>
      <c r="J1197" s="15"/>
      <c r="K1197" s="37"/>
      <c r="L1197" s="37"/>
      <c r="M1197" s="146"/>
    </row>
    <row r="1198" spans="1:13" x14ac:dyDescent="0.25">
      <c r="A1198" s="15"/>
      <c r="B1198" s="17"/>
      <c r="C1198" s="145"/>
      <c r="D1198" s="145"/>
      <c r="E1198" s="145"/>
      <c r="F1198" s="40"/>
      <c r="G1198" s="15"/>
      <c r="H1198" s="17"/>
      <c r="I1198" s="15"/>
      <c r="J1198" s="15"/>
      <c r="K1198" s="37"/>
      <c r="L1198" s="37"/>
      <c r="M1198" s="146"/>
    </row>
    <row r="1199" spans="1:13" x14ac:dyDescent="0.25">
      <c r="A1199" s="15"/>
      <c r="B1199" s="17"/>
      <c r="C1199" s="145"/>
      <c r="D1199" s="145"/>
      <c r="E1199" s="145"/>
      <c r="F1199" s="40"/>
      <c r="G1199" s="15"/>
      <c r="H1199" s="17"/>
      <c r="I1199" s="15"/>
      <c r="J1199" s="15"/>
      <c r="K1199" s="37"/>
      <c r="L1199" s="37"/>
      <c r="M1199" s="146"/>
    </row>
    <row r="1200" spans="1:13" x14ac:dyDescent="0.25">
      <c r="A1200" s="15"/>
      <c r="B1200" s="17"/>
      <c r="C1200" s="145"/>
      <c r="D1200" s="145"/>
      <c r="E1200" s="145"/>
      <c r="F1200" s="40"/>
      <c r="G1200" s="15"/>
      <c r="H1200" s="17"/>
      <c r="I1200" s="15"/>
      <c r="J1200" s="15"/>
      <c r="K1200" s="37"/>
      <c r="L1200" s="37"/>
      <c r="M1200" s="146"/>
    </row>
    <row r="1201" spans="1:13" x14ac:dyDescent="0.25">
      <c r="A1201" s="15"/>
      <c r="B1201" s="17"/>
      <c r="C1201" s="145"/>
      <c r="D1201" s="145"/>
      <c r="E1201" s="145"/>
      <c r="F1201" s="40"/>
      <c r="G1201" s="15"/>
      <c r="H1201" s="17"/>
      <c r="I1201" s="15"/>
      <c r="J1201" s="15"/>
      <c r="K1201" s="37"/>
      <c r="L1201" s="37"/>
      <c r="M1201" s="146"/>
    </row>
    <row r="1202" spans="1:13" x14ac:dyDescent="0.25">
      <c r="A1202" s="15"/>
      <c r="B1202" s="17"/>
      <c r="C1202" s="145"/>
      <c r="D1202" s="145"/>
      <c r="E1202" s="145"/>
      <c r="F1202" s="40"/>
      <c r="G1202" s="15"/>
      <c r="H1202" s="17"/>
      <c r="I1202" s="15"/>
      <c r="J1202" s="15"/>
      <c r="K1202" s="37"/>
      <c r="L1202" s="37"/>
      <c r="M1202" s="146"/>
    </row>
    <row r="1203" spans="1:13" x14ac:dyDescent="0.25">
      <c r="A1203" s="15"/>
      <c r="B1203" s="17"/>
      <c r="C1203" s="145"/>
      <c r="D1203" s="145"/>
      <c r="E1203" s="145"/>
      <c r="F1203" s="40"/>
      <c r="G1203" s="15"/>
      <c r="H1203" s="17"/>
      <c r="I1203" s="15"/>
      <c r="J1203" s="15"/>
      <c r="K1203" s="37"/>
      <c r="L1203" s="37"/>
      <c r="M1203" s="146"/>
    </row>
    <row r="1204" spans="1:13" x14ac:dyDescent="0.25">
      <c r="A1204" s="15"/>
      <c r="B1204" s="17"/>
      <c r="C1204" s="145"/>
      <c r="D1204" s="145"/>
      <c r="E1204" s="145"/>
      <c r="F1204" s="40"/>
      <c r="G1204" s="15"/>
      <c r="H1204" s="17"/>
      <c r="I1204" s="15"/>
      <c r="J1204" s="15"/>
      <c r="K1204" s="37"/>
      <c r="L1204" s="37"/>
      <c r="M1204" s="146"/>
    </row>
    <row r="1205" spans="1:13" x14ac:dyDescent="0.25">
      <c r="A1205" s="15"/>
      <c r="B1205" s="17"/>
      <c r="C1205" s="145"/>
      <c r="D1205" s="145"/>
      <c r="E1205" s="145"/>
      <c r="F1205" s="40"/>
      <c r="G1205" s="15"/>
      <c r="H1205" s="17"/>
      <c r="I1205" s="15"/>
      <c r="J1205" s="15"/>
      <c r="K1205" s="37"/>
      <c r="L1205" s="37"/>
      <c r="M1205" s="146"/>
    </row>
    <row r="1206" spans="1:13" x14ac:dyDescent="0.25">
      <c r="A1206" s="15"/>
      <c r="B1206" s="17"/>
      <c r="C1206" s="145"/>
      <c r="D1206" s="145"/>
      <c r="E1206" s="145"/>
      <c r="F1206" s="40"/>
      <c r="G1206" s="15"/>
      <c r="H1206" s="17"/>
      <c r="I1206" s="15"/>
      <c r="J1206" s="15"/>
      <c r="K1206" s="37"/>
      <c r="L1206" s="37"/>
      <c r="M1206" s="146"/>
    </row>
    <row r="1207" spans="1:13" x14ac:dyDescent="0.25">
      <c r="A1207" s="15"/>
      <c r="B1207" s="17"/>
      <c r="C1207" s="145"/>
      <c r="D1207" s="145"/>
      <c r="E1207" s="145"/>
      <c r="F1207" s="40"/>
      <c r="G1207" s="15"/>
      <c r="H1207" s="17"/>
      <c r="I1207" s="15"/>
      <c r="J1207" s="15"/>
      <c r="K1207" s="37"/>
      <c r="L1207" s="37"/>
      <c r="M1207" s="146"/>
    </row>
    <row r="1208" spans="1:13" x14ac:dyDescent="0.25">
      <c r="A1208" s="15"/>
      <c r="B1208" s="17"/>
      <c r="C1208" s="145"/>
      <c r="D1208" s="145"/>
      <c r="E1208" s="145"/>
      <c r="F1208" s="40"/>
      <c r="G1208" s="15"/>
      <c r="H1208" s="17"/>
      <c r="I1208" s="15"/>
      <c r="J1208" s="15"/>
      <c r="K1208" s="37"/>
      <c r="L1208" s="37"/>
      <c r="M1208" s="146"/>
    </row>
    <row r="1209" spans="1:13" x14ac:dyDescent="0.25">
      <c r="A1209" s="15"/>
      <c r="B1209" s="17"/>
      <c r="C1209" s="145"/>
      <c r="D1209" s="145"/>
      <c r="E1209" s="145"/>
      <c r="F1209" s="40"/>
      <c r="G1209" s="15"/>
      <c r="H1209" s="17"/>
      <c r="I1209" s="15"/>
      <c r="J1209" s="15"/>
      <c r="K1209" s="37"/>
      <c r="L1209" s="37"/>
      <c r="M1209" s="146"/>
    </row>
    <row r="1210" spans="1:13" x14ac:dyDescent="0.25">
      <c r="A1210" s="15"/>
      <c r="B1210" s="17"/>
      <c r="C1210" s="145"/>
      <c r="D1210" s="145"/>
      <c r="E1210" s="145"/>
      <c r="F1210" s="40"/>
      <c r="G1210" s="15"/>
      <c r="H1210" s="17"/>
      <c r="I1210" s="15"/>
      <c r="J1210" s="15"/>
      <c r="K1210" s="37"/>
      <c r="L1210" s="37"/>
      <c r="M1210" s="146"/>
    </row>
    <row r="1211" spans="1:13" x14ac:dyDescent="0.25">
      <c r="A1211" s="15"/>
      <c r="B1211" s="17"/>
      <c r="C1211" s="145"/>
      <c r="D1211" s="145"/>
      <c r="E1211" s="145"/>
      <c r="F1211" s="40"/>
      <c r="G1211" s="15"/>
      <c r="H1211" s="17"/>
      <c r="I1211" s="15"/>
      <c r="J1211" s="15"/>
      <c r="K1211" s="37"/>
      <c r="L1211" s="37"/>
      <c r="M1211" s="146"/>
    </row>
    <row r="1212" spans="1:13" x14ac:dyDescent="0.25">
      <c r="A1212" s="15"/>
      <c r="B1212" s="17"/>
      <c r="C1212" s="145"/>
      <c r="D1212" s="145"/>
      <c r="E1212" s="145"/>
      <c r="F1212" s="40"/>
      <c r="G1212" s="15"/>
      <c r="H1212" s="17"/>
      <c r="I1212" s="15"/>
      <c r="J1212" s="15"/>
      <c r="K1212" s="37"/>
      <c r="L1212" s="37"/>
      <c r="M1212" s="146"/>
    </row>
    <row r="1213" spans="1:13" x14ac:dyDescent="0.25">
      <c r="A1213" s="15"/>
      <c r="B1213" s="17"/>
      <c r="C1213" s="145"/>
      <c r="D1213" s="145"/>
      <c r="E1213" s="145"/>
      <c r="F1213" s="40"/>
      <c r="G1213" s="15"/>
      <c r="H1213" s="17"/>
      <c r="I1213" s="15"/>
      <c r="J1213" s="15"/>
      <c r="K1213" s="37"/>
      <c r="L1213" s="37"/>
      <c r="M1213" s="146"/>
    </row>
    <row r="1214" spans="1:13" x14ac:dyDescent="0.25">
      <c r="A1214" s="15"/>
      <c r="B1214" s="17"/>
      <c r="C1214" s="145"/>
      <c r="D1214" s="145"/>
      <c r="E1214" s="145"/>
      <c r="F1214" s="40"/>
      <c r="G1214" s="15"/>
      <c r="H1214" s="17"/>
      <c r="I1214" s="15"/>
      <c r="J1214" s="15"/>
      <c r="K1214" s="37"/>
      <c r="L1214" s="37"/>
      <c r="M1214" s="146"/>
    </row>
    <row r="1215" spans="1:13" x14ac:dyDescent="0.25">
      <c r="A1215" s="15"/>
      <c r="B1215" s="17"/>
      <c r="C1215" s="145"/>
      <c r="D1215" s="145"/>
      <c r="E1215" s="145"/>
      <c r="F1215" s="40"/>
      <c r="G1215" s="15"/>
      <c r="H1215" s="17"/>
      <c r="I1215" s="15"/>
      <c r="J1215" s="15"/>
      <c r="K1215" s="37"/>
      <c r="L1215" s="37"/>
      <c r="M1215" s="146"/>
    </row>
    <row r="1216" spans="1:13" x14ac:dyDescent="0.25">
      <c r="A1216" s="15"/>
      <c r="B1216" s="17"/>
      <c r="C1216" s="145"/>
      <c r="D1216" s="145"/>
      <c r="E1216" s="145"/>
      <c r="F1216" s="40"/>
      <c r="G1216" s="15"/>
      <c r="H1216" s="17"/>
      <c r="I1216" s="15"/>
      <c r="J1216" s="15"/>
      <c r="K1216" s="37"/>
      <c r="L1216" s="37"/>
      <c r="M1216" s="146"/>
    </row>
    <row r="1217" spans="1:13" x14ac:dyDescent="0.25">
      <c r="A1217" s="15"/>
      <c r="B1217" s="17"/>
      <c r="C1217" s="145"/>
      <c r="D1217" s="145"/>
      <c r="E1217" s="145"/>
      <c r="F1217" s="40"/>
      <c r="G1217" s="15"/>
      <c r="H1217" s="17"/>
      <c r="I1217" s="15"/>
      <c r="J1217" s="15"/>
      <c r="K1217" s="37"/>
      <c r="L1217" s="37"/>
      <c r="M1217" s="146"/>
    </row>
    <row r="1218" spans="1:13" x14ac:dyDescent="0.25">
      <c r="A1218" s="15"/>
      <c r="B1218" s="17"/>
      <c r="C1218" s="145"/>
      <c r="D1218" s="145"/>
      <c r="E1218" s="145"/>
      <c r="F1218" s="40"/>
      <c r="G1218" s="15"/>
      <c r="H1218" s="17"/>
      <c r="I1218" s="15"/>
      <c r="J1218" s="15"/>
      <c r="K1218" s="37"/>
      <c r="L1218" s="37"/>
      <c r="M1218" s="146"/>
    </row>
    <row r="1219" spans="1:13" x14ac:dyDescent="0.25">
      <c r="A1219" s="15"/>
      <c r="B1219" s="17"/>
      <c r="C1219" s="145"/>
      <c r="D1219" s="145"/>
      <c r="E1219" s="145"/>
      <c r="F1219" s="40"/>
      <c r="G1219" s="15"/>
      <c r="H1219" s="17"/>
      <c r="I1219" s="15"/>
      <c r="J1219" s="15"/>
      <c r="K1219" s="37"/>
      <c r="L1219" s="37"/>
      <c r="M1219" s="146"/>
    </row>
    <row r="1220" spans="1:13" x14ac:dyDescent="0.25">
      <c r="A1220" s="15"/>
      <c r="B1220" s="17"/>
      <c r="C1220" s="145"/>
      <c r="D1220" s="145"/>
      <c r="E1220" s="145"/>
      <c r="F1220" s="40"/>
      <c r="G1220" s="15"/>
      <c r="H1220" s="17"/>
      <c r="I1220" s="15"/>
      <c r="J1220" s="15"/>
      <c r="K1220" s="37"/>
      <c r="L1220" s="37"/>
      <c r="M1220" s="146"/>
    </row>
    <row r="1221" spans="1:13" x14ac:dyDescent="0.25">
      <c r="A1221" s="15"/>
      <c r="B1221" s="17"/>
      <c r="C1221" s="145"/>
      <c r="D1221" s="145"/>
      <c r="E1221" s="145"/>
      <c r="F1221" s="40"/>
      <c r="G1221" s="15"/>
      <c r="H1221" s="17"/>
      <c r="I1221" s="15"/>
      <c r="J1221" s="15"/>
      <c r="K1221" s="37"/>
      <c r="L1221" s="37"/>
      <c r="M1221" s="146"/>
    </row>
    <row r="1222" spans="1:13" x14ac:dyDescent="0.25">
      <c r="A1222" s="15"/>
      <c r="B1222" s="17"/>
      <c r="C1222" s="145"/>
      <c r="D1222" s="145"/>
      <c r="E1222" s="145"/>
      <c r="F1222" s="40"/>
      <c r="G1222" s="15"/>
      <c r="H1222" s="17"/>
      <c r="I1222" s="15"/>
      <c r="J1222" s="15"/>
      <c r="K1222" s="37"/>
      <c r="L1222" s="37"/>
      <c r="M1222" s="146"/>
    </row>
    <row r="1223" spans="1:13" x14ac:dyDescent="0.25">
      <c r="A1223" s="15"/>
      <c r="B1223" s="17"/>
      <c r="C1223" s="145"/>
      <c r="D1223" s="145"/>
      <c r="E1223" s="145"/>
      <c r="F1223" s="40"/>
      <c r="G1223" s="15"/>
      <c r="H1223" s="17"/>
      <c r="I1223" s="15"/>
      <c r="J1223" s="15"/>
      <c r="K1223" s="37"/>
      <c r="L1223" s="37"/>
      <c r="M1223" s="146"/>
    </row>
    <row r="1224" spans="1:13" x14ac:dyDescent="0.25">
      <c r="A1224" s="15"/>
      <c r="B1224" s="17"/>
      <c r="C1224" s="145"/>
      <c r="D1224" s="145"/>
      <c r="E1224" s="145"/>
      <c r="F1224" s="40"/>
      <c r="G1224" s="15"/>
      <c r="H1224" s="17"/>
      <c r="I1224" s="15"/>
      <c r="J1224" s="15"/>
      <c r="K1224" s="37"/>
      <c r="L1224" s="37"/>
      <c r="M1224" s="146"/>
    </row>
    <row r="1225" spans="1:13" x14ac:dyDescent="0.25">
      <c r="A1225" s="15"/>
      <c r="B1225" s="17"/>
      <c r="C1225" s="145"/>
      <c r="D1225" s="145"/>
      <c r="E1225" s="145"/>
      <c r="F1225" s="40"/>
      <c r="G1225" s="15"/>
      <c r="H1225" s="17"/>
      <c r="I1225" s="15"/>
      <c r="J1225" s="15"/>
      <c r="K1225" s="37"/>
      <c r="L1225" s="37"/>
      <c r="M1225" s="146"/>
    </row>
    <row r="1226" spans="1:13" x14ac:dyDescent="0.25">
      <c r="A1226" s="15"/>
      <c r="B1226" s="17"/>
      <c r="C1226" s="145"/>
      <c r="D1226" s="145"/>
      <c r="E1226" s="145"/>
      <c r="F1226" s="40"/>
      <c r="G1226" s="15"/>
      <c r="H1226" s="17"/>
      <c r="I1226" s="15"/>
      <c r="J1226" s="15"/>
      <c r="K1226" s="37"/>
      <c r="L1226" s="37"/>
      <c r="M1226" s="146"/>
    </row>
    <row r="1227" spans="1:13" x14ac:dyDescent="0.25">
      <c r="A1227" s="15"/>
      <c r="B1227" s="17"/>
      <c r="C1227" s="145"/>
      <c r="D1227" s="145"/>
      <c r="E1227" s="145"/>
      <c r="F1227" s="40"/>
      <c r="G1227" s="15"/>
      <c r="H1227" s="17"/>
      <c r="I1227" s="15"/>
      <c r="J1227" s="15"/>
      <c r="K1227" s="37"/>
      <c r="L1227" s="37"/>
      <c r="M1227" s="146"/>
    </row>
    <row r="1228" spans="1:13" x14ac:dyDescent="0.25">
      <c r="A1228" s="15"/>
      <c r="B1228" s="17"/>
      <c r="C1228" s="145"/>
      <c r="D1228" s="145"/>
      <c r="E1228" s="145"/>
      <c r="F1228" s="40"/>
      <c r="G1228" s="15"/>
      <c r="H1228" s="17"/>
      <c r="I1228" s="15"/>
      <c r="J1228" s="15"/>
      <c r="K1228" s="37"/>
      <c r="L1228" s="37"/>
      <c r="M1228" s="146"/>
    </row>
    <row r="1229" spans="1:13" x14ac:dyDescent="0.25">
      <c r="A1229" s="15"/>
      <c r="B1229" s="17"/>
      <c r="C1229" s="145"/>
      <c r="D1229" s="145"/>
      <c r="E1229" s="145"/>
      <c r="F1229" s="40"/>
      <c r="G1229" s="15"/>
      <c r="H1229" s="17"/>
      <c r="I1229" s="15"/>
      <c r="J1229" s="15"/>
      <c r="K1229" s="37"/>
      <c r="L1229" s="37"/>
      <c r="M1229" s="146"/>
    </row>
    <row r="1230" spans="1:13" x14ac:dyDescent="0.25">
      <c r="A1230" s="15"/>
      <c r="B1230" s="17"/>
      <c r="C1230" s="145"/>
      <c r="D1230" s="145"/>
      <c r="E1230" s="145"/>
      <c r="F1230" s="40"/>
      <c r="G1230" s="15"/>
      <c r="H1230" s="17"/>
      <c r="I1230" s="15"/>
      <c r="J1230" s="15"/>
      <c r="K1230" s="37"/>
      <c r="L1230" s="37"/>
      <c r="M1230" s="146"/>
    </row>
    <row r="1231" spans="1:13" x14ac:dyDescent="0.25">
      <c r="A1231" s="15"/>
      <c r="B1231" s="17"/>
      <c r="C1231" s="145"/>
      <c r="D1231" s="145"/>
      <c r="E1231" s="145"/>
      <c r="F1231" s="40"/>
      <c r="G1231" s="15"/>
      <c r="H1231" s="17"/>
      <c r="I1231" s="15"/>
      <c r="J1231" s="15"/>
      <c r="K1231" s="37"/>
      <c r="L1231" s="37"/>
      <c r="M1231" s="146"/>
    </row>
    <row r="1232" spans="1:13" x14ac:dyDescent="0.25">
      <c r="A1232" s="15"/>
      <c r="B1232" s="17"/>
      <c r="C1232" s="145"/>
      <c r="D1232" s="145"/>
      <c r="E1232" s="145"/>
      <c r="F1232" s="40"/>
      <c r="G1232" s="15"/>
      <c r="H1232" s="17"/>
      <c r="I1232" s="15"/>
      <c r="J1232" s="15"/>
      <c r="K1232" s="37"/>
      <c r="L1232" s="37"/>
      <c r="M1232" s="146"/>
    </row>
    <row r="1233" spans="1:13" x14ac:dyDescent="0.25">
      <c r="A1233" s="15"/>
      <c r="B1233" s="17"/>
      <c r="C1233" s="145"/>
      <c r="D1233" s="145"/>
      <c r="E1233" s="145"/>
      <c r="F1233" s="40"/>
      <c r="G1233" s="15"/>
      <c r="H1233" s="17"/>
      <c r="I1233" s="15"/>
      <c r="J1233" s="15"/>
      <c r="K1233" s="37"/>
      <c r="L1233" s="37"/>
      <c r="M1233" s="146"/>
    </row>
    <row r="1234" spans="1:13" x14ac:dyDescent="0.25">
      <c r="A1234" s="15"/>
      <c r="B1234" s="17"/>
      <c r="C1234" s="145"/>
      <c r="D1234" s="145"/>
      <c r="E1234" s="145"/>
      <c r="F1234" s="40"/>
      <c r="G1234" s="15"/>
      <c r="H1234" s="17"/>
      <c r="I1234" s="15"/>
      <c r="J1234" s="15"/>
      <c r="K1234" s="37"/>
      <c r="L1234" s="37"/>
      <c r="M1234" s="146"/>
    </row>
    <row r="1235" spans="1:13" x14ac:dyDescent="0.25">
      <c r="A1235" s="15"/>
      <c r="B1235" s="17"/>
      <c r="C1235" s="145"/>
      <c r="D1235" s="145"/>
      <c r="E1235" s="145"/>
      <c r="F1235" s="40"/>
      <c r="G1235" s="15"/>
      <c r="H1235" s="17"/>
      <c r="I1235" s="15"/>
      <c r="J1235" s="15"/>
      <c r="K1235" s="37"/>
      <c r="L1235" s="37"/>
      <c r="M1235" s="146"/>
    </row>
    <row r="1236" spans="1:13" x14ac:dyDescent="0.25">
      <c r="A1236" s="15"/>
      <c r="B1236" s="17"/>
      <c r="C1236" s="145"/>
      <c r="D1236" s="145"/>
      <c r="E1236" s="145"/>
      <c r="F1236" s="40"/>
      <c r="G1236" s="15"/>
      <c r="H1236" s="17"/>
      <c r="I1236" s="15"/>
      <c r="J1236" s="15"/>
      <c r="K1236" s="37"/>
      <c r="L1236" s="37"/>
      <c r="M1236" s="146"/>
    </row>
    <row r="1237" spans="1:13" x14ac:dyDescent="0.25">
      <c r="A1237" s="15"/>
      <c r="B1237" s="17"/>
      <c r="C1237" s="145"/>
      <c r="D1237" s="145"/>
      <c r="E1237" s="145"/>
      <c r="F1237" s="40"/>
      <c r="G1237" s="15"/>
      <c r="H1237" s="17"/>
      <c r="I1237" s="15"/>
      <c r="J1237" s="15"/>
      <c r="K1237" s="37"/>
      <c r="L1237" s="37"/>
      <c r="M1237" s="146"/>
    </row>
    <row r="1238" spans="1:13" x14ac:dyDescent="0.25">
      <c r="A1238" s="15"/>
      <c r="B1238" s="17"/>
      <c r="C1238" s="145"/>
      <c r="D1238" s="145"/>
      <c r="E1238" s="145"/>
      <c r="F1238" s="40"/>
      <c r="G1238" s="15"/>
      <c r="H1238" s="17"/>
      <c r="I1238" s="15"/>
      <c r="J1238" s="15"/>
      <c r="K1238" s="37"/>
      <c r="L1238" s="37"/>
      <c r="M1238" s="146"/>
    </row>
    <row r="1239" spans="1:13" x14ac:dyDescent="0.25">
      <c r="A1239" s="15"/>
      <c r="B1239" s="17"/>
      <c r="C1239" s="145"/>
      <c r="D1239" s="145"/>
      <c r="E1239" s="145"/>
      <c r="F1239" s="40"/>
      <c r="G1239" s="15"/>
      <c r="H1239" s="17"/>
      <c r="I1239" s="15"/>
      <c r="J1239" s="15"/>
      <c r="K1239" s="37"/>
      <c r="L1239" s="37"/>
      <c r="M1239" s="146"/>
    </row>
    <row r="1240" spans="1:13" x14ac:dyDescent="0.25">
      <c r="A1240" s="15"/>
      <c r="B1240" s="17"/>
      <c r="C1240" s="145"/>
      <c r="D1240" s="145"/>
      <c r="E1240" s="145"/>
      <c r="F1240" s="40"/>
      <c r="G1240" s="15"/>
      <c r="H1240" s="17"/>
      <c r="I1240" s="15"/>
      <c r="J1240" s="15"/>
      <c r="K1240" s="37"/>
      <c r="L1240" s="37"/>
      <c r="M1240" s="146"/>
    </row>
    <row r="1241" spans="1:13" x14ac:dyDescent="0.25">
      <c r="A1241" s="15"/>
      <c r="B1241" s="17"/>
      <c r="C1241" s="145"/>
      <c r="D1241" s="145"/>
      <c r="E1241" s="145"/>
      <c r="F1241" s="40"/>
      <c r="G1241" s="15"/>
      <c r="H1241" s="17"/>
      <c r="I1241" s="15"/>
      <c r="J1241" s="15"/>
      <c r="K1241" s="37"/>
      <c r="L1241" s="37"/>
      <c r="M1241" s="146"/>
    </row>
    <row r="1242" spans="1:13" x14ac:dyDescent="0.25">
      <c r="A1242" s="15"/>
      <c r="B1242" s="17"/>
      <c r="C1242" s="145"/>
      <c r="D1242" s="145"/>
      <c r="E1242" s="145"/>
      <c r="F1242" s="40"/>
      <c r="G1242" s="15"/>
      <c r="H1242" s="17"/>
      <c r="I1242" s="15"/>
      <c r="J1242" s="15"/>
      <c r="K1242" s="37"/>
      <c r="L1242" s="37"/>
      <c r="M1242" s="146"/>
    </row>
    <row r="1243" spans="1:13" x14ac:dyDescent="0.25">
      <c r="A1243" s="15"/>
      <c r="B1243" s="17"/>
      <c r="C1243" s="145"/>
      <c r="D1243" s="145"/>
      <c r="E1243" s="145"/>
      <c r="F1243" s="40"/>
      <c r="G1243" s="15"/>
      <c r="H1243" s="17"/>
      <c r="I1243" s="15"/>
      <c r="J1243" s="15"/>
      <c r="K1243" s="37"/>
      <c r="L1243" s="37"/>
      <c r="M1243" s="146"/>
    </row>
    <row r="1244" spans="1:13" x14ac:dyDescent="0.25">
      <c r="A1244" s="15"/>
      <c r="B1244" s="17"/>
      <c r="C1244" s="145"/>
      <c r="D1244" s="145"/>
      <c r="E1244" s="145"/>
      <c r="F1244" s="40"/>
      <c r="G1244" s="15"/>
      <c r="H1244" s="17"/>
      <c r="I1244" s="15"/>
      <c r="J1244" s="15"/>
      <c r="K1244" s="37"/>
      <c r="L1244" s="37"/>
      <c r="M1244" s="146"/>
    </row>
    <row r="1245" spans="1:13" x14ac:dyDescent="0.25">
      <c r="A1245" s="15"/>
      <c r="B1245" s="17"/>
      <c r="C1245" s="145"/>
      <c r="D1245" s="145"/>
      <c r="E1245" s="145"/>
      <c r="F1245" s="40"/>
      <c r="G1245" s="15"/>
      <c r="H1245" s="17"/>
      <c r="I1245" s="15"/>
      <c r="J1245" s="15"/>
      <c r="K1245" s="37"/>
      <c r="L1245" s="37"/>
      <c r="M1245" s="146"/>
    </row>
    <row r="1246" spans="1:13" x14ac:dyDescent="0.25">
      <c r="A1246" s="15"/>
      <c r="B1246" s="17"/>
      <c r="C1246" s="145"/>
      <c r="D1246" s="145"/>
      <c r="E1246" s="145"/>
      <c r="F1246" s="40"/>
      <c r="G1246" s="15"/>
      <c r="H1246" s="17"/>
      <c r="I1246" s="15"/>
      <c r="J1246" s="15"/>
      <c r="K1246" s="37"/>
      <c r="L1246" s="37"/>
      <c r="M1246" s="146"/>
    </row>
    <row r="1247" spans="1:13" x14ac:dyDescent="0.25">
      <c r="A1247" s="15"/>
      <c r="B1247" s="17"/>
      <c r="C1247" s="145"/>
      <c r="D1247" s="145"/>
      <c r="E1247" s="145"/>
      <c r="F1247" s="40"/>
      <c r="G1247" s="15"/>
      <c r="H1247" s="17"/>
      <c r="I1247" s="15"/>
      <c r="J1247" s="15"/>
      <c r="K1247" s="37"/>
      <c r="L1247" s="37"/>
      <c r="M1247" s="146"/>
    </row>
    <row r="1248" spans="1:13" x14ac:dyDescent="0.25">
      <c r="A1248" s="15"/>
      <c r="B1248" s="17"/>
      <c r="C1248" s="145"/>
      <c r="D1248" s="145"/>
      <c r="E1248" s="145"/>
      <c r="F1248" s="40"/>
      <c r="G1248" s="15"/>
      <c r="H1248" s="17"/>
      <c r="I1248" s="15"/>
      <c r="J1248" s="15"/>
      <c r="K1248" s="37"/>
      <c r="L1248" s="37"/>
      <c r="M1248" s="146"/>
    </row>
    <row r="1249" spans="1:13" x14ac:dyDescent="0.25">
      <c r="A1249" s="15"/>
      <c r="B1249" s="17"/>
      <c r="C1249" s="145"/>
      <c r="D1249" s="145"/>
      <c r="E1249" s="145"/>
      <c r="F1249" s="40"/>
      <c r="G1249" s="15"/>
      <c r="H1249" s="17"/>
      <c r="I1249" s="15"/>
      <c r="J1249" s="15"/>
      <c r="K1249" s="37"/>
      <c r="L1249" s="37"/>
      <c r="M1249" s="146"/>
    </row>
    <row r="1250" spans="1:13" x14ac:dyDescent="0.25">
      <c r="A1250" s="15"/>
      <c r="B1250" s="17"/>
      <c r="C1250" s="145"/>
      <c r="D1250" s="145"/>
      <c r="E1250" s="145"/>
      <c r="F1250" s="40"/>
      <c r="G1250" s="15"/>
      <c r="H1250" s="17"/>
      <c r="I1250" s="15"/>
      <c r="J1250" s="15"/>
      <c r="K1250" s="37"/>
      <c r="L1250" s="37"/>
      <c r="M1250" s="146"/>
    </row>
    <row r="1251" spans="1:13" x14ac:dyDescent="0.25">
      <c r="A1251" s="15"/>
      <c r="B1251" s="17"/>
      <c r="C1251" s="145"/>
      <c r="D1251" s="145"/>
      <c r="E1251" s="145"/>
      <c r="F1251" s="40"/>
      <c r="G1251" s="15"/>
      <c r="H1251" s="17"/>
      <c r="I1251" s="15"/>
      <c r="J1251" s="15"/>
      <c r="K1251" s="37"/>
      <c r="L1251" s="37"/>
      <c r="M1251" s="146"/>
    </row>
    <row r="1252" spans="1:13" x14ac:dyDescent="0.25">
      <c r="A1252" s="15"/>
      <c r="B1252" s="17"/>
      <c r="C1252" s="145"/>
      <c r="D1252" s="145"/>
      <c r="E1252" s="145"/>
      <c r="F1252" s="40"/>
      <c r="G1252" s="15"/>
      <c r="H1252" s="17"/>
      <c r="I1252" s="15"/>
      <c r="J1252" s="15"/>
      <c r="K1252" s="37"/>
      <c r="L1252" s="37"/>
      <c r="M1252" s="146"/>
    </row>
    <row r="1253" spans="1:13" x14ac:dyDescent="0.25">
      <c r="A1253" s="15"/>
      <c r="B1253" s="17"/>
      <c r="C1253" s="145"/>
      <c r="D1253" s="145"/>
      <c r="E1253" s="145"/>
      <c r="F1253" s="40"/>
      <c r="G1253" s="15"/>
      <c r="H1253" s="17"/>
      <c r="I1253" s="15"/>
      <c r="J1253" s="15"/>
      <c r="K1253" s="37"/>
      <c r="L1253" s="37"/>
      <c r="M1253" s="146"/>
    </row>
    <row r="1254" spans="1:13" x14ac:dyDescent="0.25">
      <c r="A1254" s="15"/>
      <c r="B1254" s="17"/>
      <c r="C1254" s="145"/>
      <c r="D1254" s="145"/>
      <c r="E1254" s="145"/>
      <c r="F1254" s="40"/>
      <c r="G1254" s="15"/>
      <c r="H1254" s="17"/>
      <c r="I1254" s="15"/>
      <c r="J1254" s="15"/>
      <c r="K1254" s="37"/>
      <c r="L1254" s="37"/>
      <c r="M1254" s="146"/>
    </row>
    <row r="1255" spans="1:13" x14ac:dyDescent="0.25">
      <c r="A1255" s="15"/>
      <c r="B1255" s="17"/>
      <c r="C1255" s="145"/>
      <c r="D1255" s="145"/>
      <c r="E1255" s="145"/>
      <c r="F1255" s="40"/>
      <c r="G1255" s="15"/>
      <c r="H1255" s="17"/>
      <c r="I1255" s="15"/>
      <c r="J1255" s="15"/>
      <c r="K1255" s="37"/>
      <c r="L1255" s="37"/>
      <c r="M1255" s="146"/>
    </row>
    <row r="1256" spans="1:13" x14ac:dyDescent="0.25">
      <c r="A1256" s="15"/>
      <c r="B1256" s="17"/>
      <c r="C1256" s="145"/>
      <c r="D1256" s="145"/>
      <c r="E1256" s="145"/>
      <c r="F1256" s="40"/>
      <c r="G1256" s="15"/>
      <c r="H1256" s="17"/>
      <c r="I1256" s="15"/>
      <c r="J1256" s="15"/>
      <c r="K1256" s="37"/>
      <c r="L1256" s="37"/>
      <c r="M1256" s="146"/>
    </row>
    <row r="1257" spans="1:13" x14ac:dyDescent="0.25">
      <c r="A1257" s="15"/>
      <c r="B1257" s="17"/>
      <c r="C1257" s="145"/>
      <c r="D1257" s="145"/>
      <c r="E1257" s="145"/>
      <c r="F1257" s="40"/>
      <c r="G1257" s="15"/>
      <c r="H1257" s="17"/>
      <c r="I1257" s="15"/>
      <c r="J1257" s="15"/>
      <c r="K1257" s="37"/>
      <c r="L1257" s="37"/>
      <c r="M1257" s="146"/>
    </row>
    <row r="1258" spans="1:13" x14ac:dyDescent="0.25">
      <c r="A1258" s="15"/>
      <c r="B1258" s="17"/>
      <c r="C1258" s="145"/>
      <c r="D1258" s="145"/>
      <c r="E1258" s="145"/>
      <c r="F1258" s="40"/>
      <c r="G1258" s="15"/>
      <c r="H1258" s="17"/>
      <c r="I1258" s="15"/>
      <c r="J1258" s="15"/>
      <c r="K1258" s="37"/>
      <c r="L1258" s="37"/>
      <c r="M1258" s="146"/>
    </row>
    <row r="1259" spans="1:13" x14ac:dyDescent="0.25">
      <c r="A1259" s="15"/>
      <c r="B1259" s="17"/>
      <c r="C1259" s="145"/>
      <c r="D1259" s="145"/>
      <c r="E1259" s="145"/>
      <c r="F1259" s="40"/>
      <c r="G1259" s="15"/>
      <c r="H1259" s="17"/>
      <c r="I1259" s="15"/>
      <c r="J1259" s="15"/>
      <c r="K1259" s="37"/>
      <c r="L1259" s="37"/>
      <c r="M1259" s="146"/>
    </row>
    <row r="1260" spans="1:13" x14ac:dyDescent="0.25">
      <c r="A1260" s="15"/>
      <c r="B1260" s="17"/>
      <c r="C1260" s="145"/>
      <c r="D1260" s="145"/>
      <c r="E1260" s="145"/>
      <c r="F1260" s="40"/>
      <c r="G1260" s="15"/>
      <c r="H1260" s="17"/>
      <c r="I1260" s="15"/>
      <c r="J1260" s="15"/>
      <c r="K1260" s="37"/>
      <c r="L1260" s="37"/>
      <c r="M1260" s="146"/>
    </row>
    <row r="1261" spans="1:13" x14ac:dyDescent="0.25">
      <c r="A1261" s="15"/>
      <c r="B1261" s="17"/>
      <c r="C1261" s="145"/>
      <c r="D1261" s="145"/>
      <c r="E1261" s="145"/>
      <c r="F1261" s="40"/>
      <c r="G1261" s="15"/>
      <c r="H1261" s="17"/>
      <c r="I1261" s="15"/>
      <c r="J1261" s="15"/>
      <c r="K1261" s="37"/>
      <c r="L1261" s="37"/>
      <c r="M1261" s="146"/>
    </row>
    <row r="1262" spans="1:13" x14ac:dyDescent="0.25">
      <c r="A1262" s="15"/>
      <c r="B1262" s="17"/>
      <c r="C1262" s="145"/>
      <c r="D1262" s="145"/>
      <c r="E1262" s="145"/>
      <c r="F1262" s="40"/>
      <c r="G1262" s="15"/>
      <c r="H1262" s="17"/>
      <c r="I1262" s="15"/>
      <c r="J1262" s="15"/>
      <c r="K1262" s="37"/>
      <c r="L1262" s="37"/>
      <c r="M1262" s="146"/>
    </row>
    <row r="1263" spans="1:13" x14ac:dyDescent="0.25">
      <c r="A1263" s="15"/>
      <c r="B1263" s="17"/>
      <c r="C1263" s="145"/>
      <c r="D1263" s="145"/>
      <c r="E1263" s="145"/>
      <c r="F1263" s="40"/>
      <c r="G1263" s="15"/>
      <c r="H1263" s="17"/>
      <c r="I1263" s="15"/>
      <c r="J1263" s="15"/>
      <c r="K1263" s="37"/>
      <c r="L1263" s="37"/>
      <c r="M1263" s="146"/>
    </row>
    <row r="1264" spans="1:13" x14ac:dyDescent="0.25">
      <c r="A1264" s="15"/>
      <c r="B1264" s="17"/>
      <c r="C1264" s="145"/>
      <c r="D1264" s="145"/>
      <c r="E1264" s="145"/>
      <c r="F1264" s="40"/>
      <c r="G1264" s="15"/>
      <c r="H1264" s="17"/>
      <c r="I1264" s="15"/>
      <c r="J1264" s="15"/>
      <c r="K1264" s="37"/>
      <c r="L1264" s="37"/>
      <c r="M1264" s="146"/>
    </row>
    <row r="1265" spans="1:13" x14ac:dyDescent="0.25">
      <c r="A1265" s="15"/>
      <c r="B1265" s="17"/>
      <c r="C1265" s="145"/>
      <c r="D1265" s="145"/>
      <c r="E1265" s="145"/>
      <c r="F1265" s="40"/>
      <c r="G1265" s="15"/>
      <c r="H1265" s="17"/>
      <c r="I1265" s="15"/>
      <c r="J1265" s="15"/>
      <c r="K1265" s="37"/>
      <c r="L1265" s="37"/>
      <c r="M1265" s="146"/>
    </row>
    <row r="1266" spans="1:13" x14ac:dyDescent="0.25">
      <c r="A1266" s="15"/>
      <c r="B1266" s="17"/>
      <c r="C1266" s="145"/>
      <c r="D1266" s="145"/>
      <c r="E1266" s="145"/>
      <c r="F1266" s="40"/>
      <c r="G1266" s="15"/>
      <c r="H1266" s="17"/>
      <c r="I1266" s="15"/>
      <c r="J1266" s="15"/>
      <c r="K1266" s="37"/>
      <c r="L1266" s="37"/>
      <c r="M1266" s="146"/>
    </row>
    <row r="1267" spans="1:13" x14ac:dyDescent="0.25">
      <c r="A1267" s="15"/>
      <c r="B1267" s="17"/>
      <c r="C1267" s="145"/>
      <c r="D1267" s="145"/>
      <c r="E1267" s="145"/>
      <c r="F1267" s="40"/>
      <c r="G1267" s="15"/>
      <c r="H1267" s="17"/>
      <c r="I1267" s="15"/>
      <c r="J1267" s="15"/>
      <c r="K1267" s="37"/>
      <c r="L1267" s="37"/>
      <c r="M1267" s="146"/>
    </row>
    <row r="1268" spans="1:13" x14ac:dyDescent="0.25">
      <c r="A1268" s="15"/>
      <c r="B1268" s="17"/>
      <c r="C1268" s="145"/>
      <c r="D1268" s="145"/>
      <c r="E1268" s="145"/>
      <c r="F1268" s="40"/>
      <c r="G1268" s="15"/>
      <c r="H1268" s="17"/>
      <c r="I1268" s="15"/>
      <c r="J1268" s="15"/>
      <c r="K1268" s="37"/>
      <c r="L1268" s="37"/>
      <c r="M1268" s="146"/>
    </row>
    <row r="1269" spans="1:13" x14ac:dyDescent="0.25">
      <c r="A1269" s="15"/>
      <c r="B1269" s="17"/>
      <c r="C1269" s="145"/>
      <c r="D1269" s="145"/>
      <c r="E1269" s="145"/>
      <c r="F1269" s="40"/>
      <c r="G1269" s="15"/>
      <c r="H1269" s="17"/>
      <c r="I1269" s="15"/>
      <c r="J1269" s="15"/>
      <c r="K1269" s="37"/>
      <c r="L1269" s="37"/>
      <c r="M1269" s="146"/>
    </row>
    <row r="1270" spans="1:13" x14ac:dyDescent="0.25">
      <c r="A1270" s="15"/>
      <c r="B1270" s="17"/>
      <c r="C1270" s="145"/>
      <c r="D1270" s="145"/>
      <c r="E1270" s="145"/>
      <c r="F1270" s="40"/>
      <c r="G1270" s="15"/>
      <c r="H1270" s="17"/>
      <c r="I1270" s="15"/>
      <c r="J1270" s="15"/>
      <c r="K1270" s="37"/>
      <c r="L1270" s="37"/>
      <c r="M1270" s="146"/>
    </row>
    <row r="1271" spans="1:13" x14ac:dyDescent="0.25">
      <c r="A1271" s="15"/>
      <c r="B1271" s="17"/>
      <c r="C1271" s="145"/>
      <c r="D1271" s="145"/>
      <c r="E1271" s="145"/>
      <c r="F1271" s="40"/>
      <c r="G1271" s="15"/>
      <c r="H1271" s="17"/>
      <c r="I1271" s="15"/>
      <c r="J1271" s="15"/>
      <c r="K1271" s="37"/>
      <c r="L1271" s="37"/>
      <c r="M1271" s="146"/>
    </row>
    <row r="1272" spans="1:13" x14ac:dyDescent="0.25">
      <c r="A1272" s="15"/>
      <c r="B1272" s="17"/>
      <c r="C1272" s="145"/>
      <c r="D1272" s="145"/>
      <c r="E1272" s="145"/>
      <c r="F1272" s="40"/>
      <c r="G1272" s="15"/>
      <c r="H1272" s="17"/>
      <c r="I1272" s="15"/>
      <c r="J1272" s="15"/>
      <c r="K1272" s="37"/>
      <c r="L1272" s="37"/>
      <c r="M1272" s="146"/>
    </row>
    <row r="1273" spans="1:13" x14ac:dyDescent="0.25">
      <c r="A1273" s="15"/>
      <c r="B1273" s="17"/>
      <c r="C1273" s="145"/>
      <c r="D1273" s="145"/>
      <c r="E1273" s="145"/>
      <c r="F1273" s="40"/>
      <c r="G1273" s="15"/>
      <c r="H1273" s="17"/>
      <c r="I1273" s="15"/>
      <c r="J1273" s="15"/>
      <c r="K1273" s="37"/>
      <c r="L1273" s="37"/>
      <c r="M1273" s="146"/>
    </row>
    <row r="1274" spans="1:13" x14ac:dyDescent="0.25">
      <c r="A1274" s="15"/>
      <c r="B1274" s="17"/>
      <c r="C1274" s="145"/>
      <c r="D1274" s="145"/>
      <c r="E1274" s="145"/>
      <c r="F1274" s="40"/>
      <c r="G1274" s="15"/>
      <c r="H1274" s="17"/>
      <c r="I1274" s="15"/>
      <c r="J1274" s="15"/>
      <c r="K1274" s="37"/>
      <c r="L1274" s="37"/>
      <c r="M1274" s="146"/>
    </row>
    <row r="1275" spans="1:13" x14ac:dyDescent="0.25">
      <c r="A1275" s="15"/>
      <c r="B1275" s="17"/>
      <c r="C1275" s="145"/>
      <c r="D1275" s="145"/>
      <c r="E1275" s="145"/>
      <c r="F1275" s="40"/>
      <c r="G1275" s="15"/>
      <c r="H1275" s="17"/>
      <c r="I1275" s="15"/>
      <c r="J1275" s="15"/>
      <c r="K1275" s="37"/>
      <c r="L1275" s="37"/>
      <c r="M1275" s="146"/>
    </row>
    <row r="1276" spans="1:13" x14ac:dyDescent="0.25">
      <c r="A1276" s="15"/>
      <c r="B1276" s="17"/>
      <c r="C1276" s="145"/>
      <c r="D1276" s="145"/>
      <c r="E1276" s="145"/>
      <c r="F1276" s="40"/>
      <c r="G1276" s="15"/>
      <c r="H1276" s="17"/>
      <c r="I1276" s="15"/>
      <c r="J1276" s="15"/>
      <c r="K1276" s="37"/>
      <c r="L1276" s="37"/>
      <c r="M1276" s="146"/>
    </row>
    <row r="1277" spans="1:13" x14ac:dyDescent="0.25">
      <c r="A1277" s="15"/>
      <c r="B1277" s="17"/>
      <c r="C1277" s="145"/>
      <c r="D1277" s="145"/>
      <c r="E1277" s="145"/>
      <c r="F1277" s="40"/>
      <c r="G1277" s="15"/>
      <c r="H1277" s="17"/>
      <c r="I1277" s="15"/>
      <c r="J1277" s="15"/>
      <c r="K1277" s="37"/>
      <c r="L1277" s="37"/>
      <c r="M1277" s="146"/>
    </row>
    <row r="1278" spans="1:13" x14ac:dyDescent="0.25">
      <c r="A1278" s="15"/>
      <c r="B1278" s="17"/>
      <c r="C1278" s="145"/>
      <c r="D1278" s="145"/>
      <c r="E1278" s="145"/>
      <c r="F1278" s="40"/>
      <c r="G1278" s="15"/>
      <c r="H1278" s="17"/>
      <c r="I1278" s="15"/>
      <c r="J1278" s="15"/>
      <c r="K1278" s="37"/>
      <c r="L1278" s="37"/>
      <c r="M1278" s="146"/>
    </row>
    <row r="1279" spans="1:13" x14ac:dyDescent="0.25">
      <c r="A1279" s="15"/>
      <c r="B1279" s="17"/>
      <c r="C1279" s="145"/>
      <c r="D1279" s="145"/>
      <c r="E1279" s="145"/>
      <c r="F1279" s="40"/>
      <c r="G1279" s="15"/>
      <c r="H1279" s="17"/>
      <c r="I1279" s="15"/>
      <c r="J1279" s="15"/>
      <c r="K1279" s="37"/>
      <c r="L1279" s="37"/>
      <c r="M1279" s="146"/>
    </row>
    <row r="1280" spans="1:13" x14ac:dyDescent="0.25">
      <c r="A1280" s="15"/>
      <c r="B1280" s="17"/>
      <c r="C1280" s="145"/>
      <c r="D1280" s="145"/>
      <c r="E1280" s="145"/>
      <c r="F1280" s="40"/>
      <c r="G1280" s="15"/>
      <c r="H1280" s="17"/>
      <c r="I1280" s="15"/>
      <c r="J1280" s="15"/>
      <c r="K1280" s="37"/>
      <c r="L1280" s="37"/>
      <c r="M1280" s="146"/>
    </row>
    <row r="1281" spans="1:13" x14ac:dyDescent="0.25">
      <c r="A1281" s="15"/>
      <c r="B1281" s="17"/>
      <c r="C1281" s="145"/>
      <c r="D1281" s="145"/>
      <c r="E1281" s="145"/>
      <c r="F1281" s="40"/>
      <c r="G1281" s="15"/>
      <c r="H1281" s="17"/>
      <c r="I1281" s="15"/>
      <c r="J1281" s="15"/>
      <c r="K1281" s="37"/>
      <c r="L1281" s="37"/>
      <c r="M1281" s="146"/>
    </row>
    <row r="1282" spans="1:13" x14ac:dyDescent="0.25">
      <c r="A1282" s="15"/>
      <c r="B1282" s="17"/>
      <c r="C1282" s="145"/>
      <c r="D1282" s="145"/>
      <c r="E1282" s="145"/>
      <c r="F1282" s="40"/>
      <c r="G1282" s="15"/>
      <c r="H1282" s="17"/>
      <c r="I1282" s="15"/>
      <c r="J1282" s="15"/>
      <c r="K1282" s="37"/>
      <c r="L1282" s="37"/>
      <c r="M1282" s="146"/>
    </row>
    <row r="1283" spans="1:13" x14ac:dyDescent="0.25">
      <c r="A1283" s="15"/>
      <c r="B1283" s="17"/>
      <c r="C1283" s="145"/>
      <c r="D1283" s="145"/>
      <c r="E1283" s="145"/>
      <c r="F1283" s="40"/>
      <c r="G1283" s="15"/>
      <c r="H1283" s="17"/>
      <c r="I1283" s="15"/>
      <c r="J1283" s="15"/>
      <c r="K1283" s="37"/>
      <c r="L1283" s="37"/>
      <c r="M1283" s="146"/>
    </row>
    <row r="1284" spans="1:13" x14ac:dyDescent="0.25">
      <c r="A1284" s="15"/>
      <c r="B1284" s="17"/>
      <c r="C1284" s="145"/>
      <c r="D1284" s="145"/>
      <c r="E1284" s="145"/>
      <c r="F1284" s="40"/>
      <c r="G1284" s="15"/>
      <c r="H1284" s="17"/>
      <c r="I1284" s="15"/>
      <c r="J1284" s="15"/>
      <c r="K1284" s="37"/>
      <c r="L1284" s="37"/>
      <c r="M1284" s="146"/>
    </row>
    <row r="1285" spans="1:13" x14ac:dyDescent="0.25">
      <c r="A1285" s="15"/>
      <c r="B1285" s="17"/>
      <c r="C1285" s="145"/>
      <c r="D1285" s="145"/>
      <c r="E1285" s="145"/>
      <c r="F1285" s="40"/>
      <c r="G1285" s="15"/>
      <c r="H1285" s="17"/>
      <c r="I1285" s="15"/>
      <c r="J1285" s="15"/>
      <c r="K1285" s="37"/>
      <c r="L1285" s="37"/>
      <c r="M1285" s="146"/>
    </row>
    <row r="1286" spans="1:13" x14ac:dyDescent="0.25">
      <c r="A1286" s="15"/>
      <c r="B1286" s="17"/>
      <c r="C1286" s="145"/>
      <c r="D1286" s="145"/>
      <c r="E1286" s="145"/>
      <c r="F1286" s="40"/>
      <c r="G1286" s="15"/>
      <c r="H1286" s="17"/>
      <c r="I1286" s="15"/>
      <c r="J1286" s="15"/>
      <c r="K1286" s="37"/>
      <c r="L1286" s="37"/>
      <c r="M1286" s="146"/>
    </row>
    <row r="1287" spans="1:13" x14ac:dyDescent="0.25">
      <c r="A1287" s="15"/>
      <c r="B1287" s="17"/>
      <c r="C1287" s="145"/>
      <c r="D1287" s="145"/>
      <c r="E1287" s="145"/>
      <c r="F1287" s="40"/>
      <c r="G1287" s="15"/>
      <c r="H1287" s="17"/>
      <c r="I1287" s="15"/>
      <c r="J1287" s="15"/>
      <c r="K1287" s="37"/>
      <c r="L1287" s="37"/>
      <c r="M1287" s="146"/>
    </row>
    <row r="1288" spans="1:13" x14ac:dyDescent="0.25">
      <c r="A1288" s="15"/>
      <c r="B1288" s="17"/>
      <c r="C1288" s="145"/>
      <c r="D1288" s="145"/>
      <c r="E1288" s="145"/>
      <c r="F1288" s="40"/>
      <c r="G1288" s="15"/>
      <c r="H1288" s="17"/>
      <c r="I1288" s="15"/>
      <c r="J1288" s="15"/>
      <c r="K1288" s="37"/>
      <c r="L1288" s="37"/>
      <c r="M1288" s="146"/>
    </row>
    <row r="1289" spans="1:13" x14ac:dyDescent="0.25">
      <c r="A1289" s="15"/>
      <c r="B1289" s="17"/>
      <c r="C1289" s="145"/>
      <c r="D1289" s="145"/>
      <c r="E1289" s="145"/>
      <c r="F1289" s="40"/>
      <c r="G1289" s="15"/>
      <c r="H1289" s="17"/>
      <c r="I1289" s="15"/>
      <c r="J1289" s="15"/>
      <c r="K1289" s="37"/>
      <c r="L1289" s="37"/>
      <c r="M1289" s="146"/>
    </row>
    <row r="1290" spans="1:13" x14ac:dyDescent="0.25">
      <c r="A1290" s="15"/>
      <c r="B1290" s="17"/>
      <c r="C1290" s="145"/>
      <c r="D1290" s="145"/>
      <c r="E1290" s="145"/>
      <c r="F1290" s="40"/>
      <c r="G1290" s="15"/>
      <c r="H1290" s="17"/>
      <c r="I1290" s="15"/>
      <c r="J1290" s="15"/>
      <c r="K1290" s="37"/>
      <c r="L1290" s="37"/>
      <c r="M1290" s="146"/>
    </row>
    <row r="1291" spans="1:13" x14ac:dyDescent="0.25">
      <c r="A1291" s="15"/>
      <c r="B1291" s="17"/>
      <c r="C1291" s="145"/>
      <c r="D1291" s="145"/>
      <c r="E1291" s="145"/>
      <c r="F1291" s="40"/>
      <c r="G1291" s="15"/>
      <c r="H1291" s="17"/>
      <c r="I1291" s="15"/>
      <c r="J1291" s="15"/>
      <c r="K1291" s="37"/>
      <c r="L1291" s="37"/>
      <c r="M1291" s="146"/>
    </row>
    <row r="1292" spans="1:13" x14ac:dyDescent="0.25">
      <c r="A1292" s="15"/>
      <c r="B1292" s="17"/>
      <c r="C1292" s="145"/>
      <c r="D1292" s="145"/>
      <c r="E1292" s="145"/>
      <c r="F1292" s="40"/>
      <c r="G1292" s="15"/>
      <c r="H1292" s="17"/>
      <c r="I1292" s="15"/>
      <c r="J1292" s="15"/>
      <c r="K1292" s="37"/>
      <c r="L1292" s="37"/>
      <c r="M1292" s="146"/>
    </row>
    <row r="1293" spans="1:13" x14ac:dyDescent="0.25">
      <c r="A1293" s="15"/>
      <c r="B1293" s="17"/>
      <c r="C1293" s="145"/>
      <c r="D1293" s="145"/>
      <c r="E1293" s="145"/>
      <c r="F1293" s="40"/>
      <c r="G1293" s="15"/>
      <c r="H1293" s="17"/>
      <c r="I1293" s="15"/>
      <c r="J1293" s="15"/>
      <c r="K1293" s="37"/>
      <c r="L1293" s="37"/>
      <c r="M1293" s="146"/>
    </row>
    <row r="1294" spans="1:13" x14ac:dyDescent="0.25">
      <c r="A1294" s="15"/>
      <c r="B1294" s="17"/>
      <c r="C1294" s="145"/>
      <c r="D1294" s="145"/>
      <c r="E1294" s="145"/>
      <c r="F1294" s="40"/>
      <c r="G1294" s="15"/>
      <c r="H1294" s="17"/>
      <c r="I1294" s="15"/>
      <c r="J1294" s="15"/>
      <c r="K1294" s="37"/>
      <c r="L1294" s="37"/>
      <c r="M1294" s="146"/>
    </row>
    <row r="1295" spans="1:13" x14ac:dyDescent="0.25">
      <c r="A1295" s="15"/>
      <c r="B1295" s="17"/>
      <c r="C1295" s="145"/>
      <c r="D1295" s="145"/>
      <c r="E1295" s="145"/>
      <c r="F1295" s="40"/>
      <c r="G1295" s="15"/>
      <c r="H1295" s="17"/>
      <c r="I1295" s="15"/>
      <c r="J1295" s="15"/>
      <c r="K1295" s="37"/>
      <c r="L1295" s="37"/>
      <c r="M1295" s="146"/>
    </row>
    <row r="1296" spans="1:13" x14ac:dyDescent="0.25">
      <c r="A1296" s="15"/>
      <c r="B1296" s="17"/>
      <c r="C1296" s="145"/>
      <c r="D1296" s="145"/>
      <c r="E1296" s="145"/>
      <c r="F1296" s="40"/>
      <c r="G1296" s="15"/>
      <c r="H1296" s="17"/>
      <c r="I1296" s="15"/>
      <c r="J1296" s="15"/>
      <c r="K1296" s="37"/>
      <c r="L1296" s="37"/>
      <c r="M1296" s="146"/>
    </row>
    <row r="1297" spans="1:13" x14ac:dyDescent="0.25">
      <c r="A1297" s="15"/>
      <c r="B1297" s="17"/>
      <c r="C1297" s="145"/>
      <c r="D1297" s="145"/>
      <c r="E1297" s="145"/>
      <c r="F1297" s="40"/>
      <c r="G1297" s="15"/>
      <c r="H1297" s="17"/>
      <c r="I1297" s="15"/>
      <c r="J1297" s="15"/>
      <c r="K1297" s="37"/>
      <c r="L1297" s="37"/>
      <c r="M1297" s="146"/>
    </row>
    <row r="1298" spans="1:13" x14ac:dyDescent="0.25">
      <c r="A1298" s="15"/>
      <c r="B1298" s="17"/>
      <c r="C1298" s="145"/>
      <c r="D1298" s="145"/>
      <c r="E1298" s="145"/>
      <c r="F1298" s="40"/>
      <c r="G1298" s="15"/>
      <c r="H1298" s="17"/>
      <c r="I1298" s="15"/>
      <c r="J1298" s="15"/>
      <c r="K1298" s="37"/>
      <c r="L1298" s="37"/>
      <c r="M1298" s="146"/>
    </row>
    <row r="1299" spans="1:13" x14ac:dyDescent="0.25">
      <c r="A1299" s="15"/>
      <c r="B1299" s="17"/>
      <c r="C1299" s="145"/>
      <c r="D1299" s="145"/>
      <c r="E1299" s="145"/>
      <c r="F1299" s="40"/>
      <c r="G1299" s="15"/>
      <c r="H1299" s="17"/>
      <c r="I1299" s="15"/>
      <c r="J1299" s="15"/>
      <c r="K1299" s="37"/>
      <c r="L1299" s="37"/>
      <c r="M1299" s="146"/>
    </row>
    <row r="1300" spans="1:13" x14ac:dyDescent="0.25">
      <c r="A1300" s="15"/>
      <c r="B1300" s="17"/>
      <c r="C1300" s="145"/>
      <c r="D1300" s="145"/>
      <c r="E1300" s="145"/>
      <c r="F1300" s="40"/>
      <c r="G1300" s="15"/>
      <c r="H1300" s="17"/>
      <c r="I1300" s="15"/>
      <c r="J1300" s="15"/>
      <c r="K1300" s="37"/>
      <c r="L1300" s="37"/>
      <c r="M1300" s="146"/>
    </row>
    <row r="1301" spans="1:13" x14ac:dyDescent="0.25">
      <c r="A1301" s="15"/>
      <c r="B1301" s="17"/>
      <c r="C1301" s="145"/>
      <c r="D1301" s="145"/>
      <c r="E1301" s="145"/>
      <c r="F1301" s="40"/>
      <c r="G1301" s="15"/>
      <c r="H1301" s="17"/>
      <c r="I1301" s="15"/>
      <c r="J1301" s="15"/>
      <c r="K1301" s="37"/>
      <c r="L1301" s="37"/>
      <c r="M1301" s="146"/>
    </row>
    <row r="1302" spans="1:13" x14ac:dyDescent="0.25">
      <c r="A1302" s="15"/>
      <c r="B1302" s="17"/>
      <c r="C1302" s="145"/>
      <c r="D1302" s="145"/>
      <c r="E1302" s="145"/>
      <c r="F1302" s="40"/>
      <c r="G1302" s="15"/>
      <c r="H1302" s="17"/>
      <c r="I1302" s="15"/>
      <c r="J1302" s="15"/>
      <c r="K1302" s="37"/>
      <c r="L1302" s="37"/>
      <c r="M1302" s="146"/>
    </row>
    <row r="1303" spans="1:13" x14ac:dyDescent="0.25">
      <c r="A1303" s="15"/>
      <c r="B1303" s="17"/>
      <c r="C1303" s="145"/>
      <c r="D1303" s="145"/>
      <c r="E1303" s="145"/>
      <c r="F1303" s="40"/>
      <c r="G1303" s="15"/>
      <c r="H1303" s="17"/>
      <c r="I1303" s="15"/>
      <c r="J1303" s="15"/>
      <c r="K1303" s="37"/>
      <c r="L1303" s="37"/>
      <c r="M1303" s="146"/>
    </row>
    <row r="1304" spans="1:13" x14ac:dyDescent="0.25">
      <c r="A1304" s="15"/>
      <c r="B1304" s="17"/>
      <c r="C1304" s="145"/>
      <c r="D1304" s="145"/>
      <c r="E1304" s="145"/>
      <c r="F1304" s="40"/>
      <c r="G1304" s="15"/>
      <c r="H1304" s="17"/>
      <c r="I1304" s="15"/>
      <c r="J1304" s="15"/>
      <c r="K1304" s="37"/>
      <c r="L1304" s="37"/>
      <c r="M1304" s="146"/>
    </row>
    <row r="1305" spans="1:13" x14ac:dyDescent="0.25">
      <c r="A1305" s="15"/>
      <c r="B1305" s="17"/>
      <c r="C1305" s="145"/>
      <c r="D1305" s="145"/>
      <c r="E1305" s="145"/>
      <c r="F1305" s="40"/>
      <c r="G1305" s="15"/>
      <c r="H1305" s="17"/>
      <c r="I1305" s="15"/>
      <c r="J1305" s="15"/>
      <c r="K1305" s="37"/>
      <c r="L1305" s="37"/>
      <c r="M1305" s="146"/>
    </row>
    <row r="1306" spans="1:13" x14ac:dyDescent="0.25">
      <c r="A1306" s="15"/>
      <c r="B1306" s="17"/>
      <c r="C1306" s="145"/>
      <c r="D1306" s="145"/>
      <c r="E1306" s="145"/>
      <c r="F1306" s="40"/>
      <c r="G1306" s="15"/>
      <c r="H1306" s="17"/>
      <c r="I1306" s="15"/>
      <c r="J1306" s="15"/>
      <c r="K1306" s="37"/>
      <c r="L1306" s="37"/>
      <c r="M1306" s="146"/>
    </row>
    <row r="1307" spans="1:13" x14ac:dyDescent="0.25">
      <c r="A1307" s="15"/>
      <c r="B1307" s="17"/>
      <c r="C1307" s="145"/>
      <c r="D1307" s="145"/>
      <c r="E1307" s="145"/>
      <c r="F1307" s="40"/>
      <c r="G1307" s="15"/>
      <c r="H1307" s="17"/>
      <c r="I1307" s="15"/>
      <c r="J1307" s="15"/>
      <c r="K1307" s="37"/>
      <c r="L1307" s="37"/>
      <c r="M1307" s="146"/>
    </row>
    <row r="1308" spans="1:13" x14ac:dyDescent="0.25">
      <c r="A1308" s="15"/>
      <c r="B1308" s="17"/>
      <c r="C1308" s="145"/>
      <c r="D1308" s="145"/>
      <c r="E1308" s="145"/>
      <c r="F1308" s="40"/>
      <c r="G1308" s="15"/>
      <c r="H1308" s="17"/>
      <c r="I1308" s="15"/>
      <c r="J1308" s="15"/>
      <c r="K1308" s="37"/>
      <c r="L1308" s="37"/>
      <c r="M1308" s="146"/>
    </row>
    <row r="1309" spans="1:13" x14ac:dyDescent="0.25">
      <c r="A1309" s="15"/>
      <c r="B1309" s="17"/>
      <c r="C1309" s="145"/>
      <c r="D1309" s="145"/>
      <c r="E1309" s="145"/>
      <c r="F1309" s="40"/>
      <c r="G1309" s="15"/>
      <c r="H1309" s="17"/>
      <c r="I1309" s="15"/>
      <c r="J1309" s="15"/>
      <c r="K1309" s="37"/>
      <c r="L1309" s="37"/>
      <c r="M1309" s="146"/>
    </row>
    <row r="1310" spans="1:13" x14ac:dyDescent="0.25">
      <c r="A1310" s="15"/>
      <c r="B1310" s="17"/>
      <c r="C1310" s="145"/>
      <c r="D1310" s="145"/>
      <c r="E1310" s="145"/>
      <c r="F1310" s="40"/>
      <c r="G1310" s="15"/>
      <c r="H1310" s="17"/>
      <c r="I1310" s="15"/>
      <c r="J1310" s="15"/>
      <c r="K1310" s="37"/>
      <c r="L1310" s="37"/>
      <c r="M1310" s="146"/>
    </row>
    <row r="1311" spans="1:13" x14ac:dyDescent="0.25">
      <c r="A1311" s="15"/>
      <c r="B1311" s="17"/>
      <c r="C1311" s="145"/>
      <c r="D1311" s="145"/>
      <c r="E1311" s="145"/>
      <c r="F1311" s="40"/>
      <c r="G1311" s="15"/>
      <c r="H1311" s="17"/>
      <c r="I1311" s="15"/>
      <c r="J1311" s="15"/>
      <c r="K1311" s="37"/>
      <c r="L1311" s="37"/>
      <c r="M1311" s="146"/>
    </row>
    <row r="1312" spans="1:13" x14ac:dyDescent="0.25">
      <c r="A1312" s="15"/>
      <c r="B1312" s="17"/>
      <c r="C1312" s="145"/>
      <c r="D1312" s="145"/>
      <c r="E1312" s="145"/>
      <c r="F1312" s="40"/>
      <c r="G1312" s="15"/>
      <c r="H1312" s="17"/>
      <c r="I1312" s="15"/>
      <c r="J1312" s="15"/>
      <c r="K1312" s="37"/>
      <c r="L1312" s="37"/>
      <c r="M1312" s="146"/>
    </row>
    <row r="1313" spans="1:13" x14ac:dyDescent="0.25">
      <c r="A1313" s="15"/>
      <c r="B1313" s="17"/>
      <c r="C1313" s="145"/>
      <c r="D1313" s="145"/>
      <c r="E1313" s="145"/>
      <c r="F1313" s="40"/>
      <c r="G1313" s="15"/>
      <c r="H1313" s="17"/>
      <c r="I1313" s="15"/>
      <c r="J1313" s="15"/>
      <c r="K1313" s="37"/>
      <c r="L1313" s="37"/>
      <c r="M1313" s="146"/>
    </row>
    <row r="1314" spans="1:13" x14ac:dyDescent="0.25">
      <c r="A1314" s="15"/>
      <c r="B1314" s="17"/>
      <c r="C1314" s="145"/>
      <c r="D1314" s="145"/>
      <c r="E1314" s="145"/>
      <c r="F1314" s="40"/>
      <c r="G1314" s="15"/>
      <c r="H1314" s="17"/>
      <c r="I1314" s="15"/>
      <c r="J1314" s="15"/>
      <c r="K1314" s="37"/>
      <c r="L1314" s="37"/>
      <c r="M1314" s="146"/>
    </row>
    <row r="1315" spans="1:13" x14ac:dyDescent="0.25">
      <c r="A1315" s="15"/>
      <c r="B1315" s="17"/>
      <c r="C1315" s="145"/>
      <c r="D1315" s="145"/>
      <c r="E1315" s="145"/>
      <c r="F1315" s="40"/>
      <c r="G1315" s="15"/>
      <c r="H1315" s="17"/>
      <c r="I1315" s="15"/>
      <c r="J1315" s="15"/>
      <c r="K1315" s="37"/>
      <c r="L1315" s="37"/>
      <c r="M1315" s="146"/>
    </row>
    <row r="1316" spans="1:13" x14ac:dyDescent="0.25">
      <c r="A1316" s="15"/>
      <c r="B1316" s="17"/>
      <c r="C1316" s="145"/>
      <c r="D1316" s="145"/>
      <c r="E1316" s="145"/>
      <c r="F1316" s="40"/>
      <c r="G1316" s="15"/>
      <c r="H1316" s="17"/>
      <c r="I1316" s="15"/>
      <c r="J1316" s="15"/>
      <c r="K1316" s="37"/>
      <c r="L1316" s="37"/>
      <c r="M1316" s="146"/>
    </row>
    <row r="1317" spans="1:13" x14ac:dyDescent="0.25">
      <c r="A1317" s="15"/>
      <c r="B1317" s="17"/>
      <c r="C1317" s="145"/>
      <c r="D1317" s="145"/>
      <c r="E1317" s="145"/>
      <c r="F1317" s="40"/>
      <c r="G1317" s="15"/>
      <c r="H1317" s="17"/>
      <c r="I1317" s="15"/>
      <c r="J1317" s="15"/>
      <c r="K1317" s="37"/>
      <c r="L1317" s="37"/>
      <c r="M1317" s="146"/>
    </row>
    <row r="1318" spans="1:13" x14ac:dyDescent="0.25">
      <c r="A1318" s="15"/>
      <c r="B1318" s="17"/>
      <c r="C1318" s="145"/>
      <c r="D1318" s="145"/>
      <c r="E1318" s="145"/>
      <c r="F1318" s="40"/>
      <c r="G1318" s="15"/>
      <c r="H1318" s="17"/>
      <c r="I1318" s="15"/>
      <c r="J1318" s="15"/>
      <c r="K1318" s="37"/>
      <c r="L1318" s="37"/>
      <c r="M1318" s="146"/>
    </row>
    <row r="1319" spans="1:13" x14ac:dyDescent="0.25">
      <c r="A1319" s="15"/>
      <c r="B1319" s="17"/>
      <c r="C1319" s="145"/>
      <c r="D1319" s="145"/>
      <c r="E1319" s="145"/>
      <c r="F1319" s="40"/>
      <c r="G1319" s="15"/>
      <c r="H1319" s="17"/>
      <c r="I1319" s="15"/>
      <c r="J1319" s="15"/>
      <c r="K1319" s="37"/>
      <c r="L1319" s="37"/>
      <c r="M1319" s="146"/>
    </row>
    <row r="1320" spans="1:13" x14ac:dyDescent="0.25">
      <c r="A1320" s="15"/>
      <c r="B1320" s="17"/>
      <c r="C1320" s="145"/>
      <c r="D1320" s="145"/>
      <c r="E1320" s="145"/>
      <c r="F1320" s="40"/>
      <c r="G1320" s="15"/>
      <c r="H1320" s="17"/>
      <c r="I1320" s="15"/>
      <c r="J1320" s="15"/>
      <c r="K1320" s="37"/>
      <c r="L1320" s="37"/>
      <c r="M1320" s="146"/>
    </row>
    <row r="1321" spans="1:13" x14ac:dyDescent="0.25">
      <c r="A1321" s="15"/>
      <c r="B1321" s="17"/>
      <c r="C1321" s="145"/>
      <c r="D1321" s="145"/>
      <c r="E1321" s="145"/>
      <c r="F1321" s="40"/>
      <c r="G1321" s="15"/>
      <c r="H1321" s="17"/>
      <c r="I1321" s="15"/>
      <c r="J1321" s="15"/>
      <c r="K1321" s="37"/>
      <c r="L1321" s="37"/>
      <c r="M1321" s="146"/>
    </row>
    <row r="1322" spans="1:13" x14ac:dyDescent="0.25">
      <c r="A1322" s="15"/>
      <c r="B1322" s="17"/>
      <c r="C1322" s="145"/>
      <c r="D1322" s="145"/>
      <c r="E1322" s="145"/>
      <c r="F1322" s="40"/>
      <c r="G1322" s="15"/>
      <c r="H1322" s="17"/>
      <c r="I1322" s="15"/>
      <c r="J1322" s="15"/>
      <c r="K1322" s="37"/>
      <c r="L1322" s="37"/>
      <c r="M1322" s="146"/>
    </row>
    <row r="1323" spans="1:13" x14ac:dyDescent="0.25">
      <c r="A1323" s="15"/>
      <c r="B1323" s="17"/>
      <c r="C1323" s="145"/>
      <c r="D1323" s="145"/>
      <c r="E1323" s="145"/>
      <c r="F1323" s="40"/>
      <c r="G1323" s="15"/>
      <c r="H1323" s="17"/>
      <c r="I1323" s="15"/>
      <c r="J1323" s="15"/>
      <c r="K1323" s="37"/>
      <c r="L1323" s="37"/>
      <c r="M1323" s="146"/>
    </row>
    <row r="1324" spans="1:13" x14ac:dyDescent="0.25">
      <c r="A1324" s="15"/>
      <c r="B1324" s="17"/>
      <c r="C1324" s="145"/>
      <c r="D1324" s="145"/>
      <c r="E1324" s="145"/>
      <c r="F1324" s="40"/>
      <c r="G1324" s="15"/>
      <c r="H1324" s="17"/>
      <c r="I1324" s="15"/>
      <c r="J1324" s="15"/>
      <c r="K1324" s="37"/>
      <c r="L1324" s="37"/>
      <c r="M1324" s="146"/>
    </row>
    <row r="1325" spans="1:13" x14ac:dyDescent="0.25">
      <c r="A1325" s="15"/>
      <c r="B1325" s="17"/>
      <c r="C1325" s="145"/>
      <c r="D1325" s="145"/>
      <c r="E1325" s="145"/>
      <c r="F1325" s="40"/>
      <c r="G1325" s="15"/>
      <c r="H1325" s="17"/>
      <c r="I1325" s="15"/>
      <c r="J1325" s="15"/>
      <c r="K1325" s="37"/>
      <c r="L1325" s="37"/>
      <c r="M1325" s="146"/>
    </row>
    <row r="1326" spans="1:13" x14ac:dyDescent="0.25">
      <c r="A1326" s="15"/>
      <c r="B1326" s="17"/>
      <c r="C1326" s="145"/>
      <c r="D1326" s="145"/>
      <c r="E1326" s="145"/>
      <c r="F1326" s="40"/>
      <c r="G1326" s="15"/>
      <c r="H1326" s="17"/>
      <c r="I1326" s="15"/>
      <c r="J1326" s="15"/>
      <c r="K1326" s="37"/>
      <c r="L1326" s="37"/>
      <c r="M1326" s="146"/>
    </row>
    <row r="1327" spans="1:13" x14ac:dyDescent="0.25">
      <c r="A1327" s="15"/>
      <c r="B1327" s="17"/>
      <c r="C1327" s="145"/>
      <c r="D1327" s="145"/>
      <c r="E1327" s="145"/>
      <c r="F1327" s="40"/>
      <c r="G1327" s="15"/>
      <c r="H1327" s="17"/>
      <c r="I1327" s="15"/>
      <c r="J1327" s="15"/>
      <c r="K1327" s="37"/>
      <c r="L1327" s="37"/>
      <c r="M1327" s="146"/>
    </row>
    <row r="1328" spans="1:13" x14ac:dyDescent="0.25">
      <c r="A1328" s="15"/>
      <c r="B1328" s="17"/>
      <c r="C1328" s="145"/>
      <c r="D1328" s="145"/>
      <c r="E1328" s="145"/>
      <c r="F1328" s="40"/>
      <c r="G1328" s="15"/>
      <c r="H1328" s="17"/>
      <c r="I1328" s="15"/>
      <c r="J1328" s="15"/>
      <c r="K1328" s="37"/>
      <c r="L1328" s="37"/>
      <c r="M1328" s="146"/>
    </row>
    <row r="1329" spans="1:13" x14ac:dyDescent="0.25">
      <c r="A1329" s="15"/>
      <c r="B1329" s="17"/>
      <c r="C1329" s="145"/>
      <c r="D1329" s="145"/>
      <c r="E1329" s="145"/>
      <c r="F1329" s="40"/>
      <c r="G1329" s="15"/>
      <c r="H1329" s="17"/>
      <c r="I1329" s="15"/>
      <c r="J1329" s="15"/>
      <c r="K1329" s="37"/>
      <c r="L1329" s="37"/>
      <c r="M1329" s="146"/>
    </row>
    <row r="1330" spans="1:13" x14ac:dyDescent="0.25">
      <c r="A1330" s="15"/>
      <c r="B1330" s="17"/>
      <c r="C1330" s="145"/>
      <c r="D1330" s="145"/>
      <c r="E1330" s="145"/>
      <c r="F1330" s="40"/>
      <c r="G1330" s="15"/>
      <c r="H1330" s="17"/>
      <c r="I1330" s="15"/>
      <c r="J1330" s="15"/>
      <c r="K1330" s="37"/>
      <c r="L1330" s="37"/>
      <c r="M1330" s="146"/>
    </row>
    <row r="1331" spans="1:13" x14ac:dyDescent="0.25">
      <c r="A1331" s="15"/>
      <c r="B1331" s="17"/>
      <c r="C1331" s="145"/>
      <c r="D1331" s="145"/>
      <c r="E1331" s="145"/>
      <c r="F1331" s="40"/>
      <c r="G1331" s="15"/>
      <c r="H1331" s="17"/>
      <c r="I1331" s="15"/>
      <c r="J1331" s="15"/>
      <c r="K1331" s="37"/>
      <c r="L1331" s="37"/>
      <c r="M1331" s="146"/>
    </row>
    <row r="1332" spans="1:13" x14ac:dyDescent="0.25">
      <c r="A1332" s="15"/>
      <c r="B1332" s="17"/>
      <c r="C1332" s="145"/>
      <c r="D1332" s="145"/>
      <c r="E1332" s="145"/>
      <c r="F1332" s="40"/>
      <c r="G1332" s="15"/>
      <c r="H1332" s="17"/>
      <c r="I1332" s="15"/>
      <c r="J1332" s="15"/>
      <c r="K1332" s="37"/>
      <c r="L1332" s="37"/>
      <c r="M1332" s="146"/>
    </row>
  </sheetData>
  <mergeCells count="1">
    <mergeCell ref="A9:M9"/>
  </mergeCells>
  <phoneticPr fontId="24" type="noConversion"/>
  <pageMargins left="0.31496062992125984" right="0.31496062992125984" top="0.39370078740157483" bottom="0.39370078740157483" header="0.31496062992125984" footer="0.31496062992125984"/>
  <pageSetup paperSize="9" scale="85" orientation="landscape" horizontalDpi="4294967295" verticalDpi="4294967295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:V642"/>
  <sheetViews>
    <sheetView topLeftCell="L1" workbookViewId="0">
      <selection activeCell="Q30" sqref="Q30"/>
    </sheetView>
  </sheetViews>
  <sheetFormatPr defaultRowHeight="15" x14ac:dyDescent="0.25"/>
  <cols>
    <col min="1" max="1" width="21.85546875" customWidth="1"/>
    <col min="2" max="3" width="11" customWidth="1"/>
    <col min="4" max="4" width="5.42578125" customWidth="1"/>
    <col min="7" max="7" width="21.85546875" bestFit="1" customWidth="1"/>
    <col min="8" max="8" width="14.42578125" customWidth="1"/>
    <col min="9" max="10" width="21.85546875" bestFit="1" customWidth="1"/>
    <col min="11" max="18" width="21.85546875" customWidth="1"/>
    <col min="19" max="19" width="11" customWidth="1"/>
    <col min="20" max="20" width="32.5703125" bestFit="1" customWidth="1"/>
    <col min="21" max="21" width="5.42578125" bestFit="1" customWidth="1"/>
    <col min="22" max="22" width="255.7109375" bestFit="1" customWidth="1"/>
  </cols>
  <sheetData>
    <row r="3" spans="1:22" x14ac:dyDescent="0.25">
      <c r="A3" s="64" t="s">
        <v>69</v>
      </c>
    </row>
    <row r="4" spans="1:22" x14ac:dyDescent="0.25">
      <c r="A4" s="64" t="s">
        <v>1</v>
      </c>
      <c r="B4" s="64" t="s">
        <v>70</v>
      </c>
      <c r="C4" s="64" t="s">
        <v>71</v>
      </c>
      <c r="D4" t="s">
        <v>72</v>
      </c>
      <c r="G4" s="112" t="str">
        <f>IF(I4="",H3,I4)</f>
        <v>EMPRESA</v>
      </c>
      <c r="H4" t="str">
        <f>IF(J4="",I3,J4)</f>
        <v>CÓDIGO DA LINHA</v>
      </c>
      <c r="I4" t="s">
        <v>1</v>
      </c>
      <c r="J4" t="s">
        <v>73</v>
      </c>
      <c r="K4" s="113" t="s">
        <v>74</v>
      </c>
      <c r="L4" s="113" t="s">
        <v>75</v>
      </c>
      <c r="M4" s="113" t="s">
        <v>10</v>
      </c>
      <c r="N4" s="113" t="s">
        <v>76</v>
      </c>
      <c r="O4" s="113" t="s">
        <v>77</v>
      </c>
      <c r="P4" s="113" t="s">
        <v>78</v>
      </c>
      <c r="Q4" s="113" t="s">
        <v>79</v>
      </c>
      <c r="S4" t="s">
        <v>71</v>
      </c>
      <c r="U4" t="s">
        <v>72</v>
      </c>
    </row>
    <row r="5" spans="1:22" x14ac:dyDescent="0.25">
      <c r="A5" t="s">
        <v>80</v>
      </c>
      <c r="B5">
        <v>5011</v>
      </c>
      <c r="C5" t="s">
        <v>81</v>
      </c>
      <c r="D5">
        <v>12</v>
      </c>
      <c r="G5" t="str">
        <f t="shared" ref="G5:G68" si="0">IF(I5="",G4,I5)</f>
        <v>CT EXPRESSO</v>
      </c>
      <c r="H5">
        <f t="shared" ref="H5:H68" si="1">IF(J5="",H4,J5)</f>
        <v>5011</v>
      </c>
      <c r="I5" t="s">
        <v>80</v>
      </c>
      <c r="J5">
        <v>5011</v>
      </c>
      <c r="K5" t="e">
        <f>VLOOKUP(J5,'Linhas-Empresas-Tarifas'!#REF!,2,0)</f>
        <v>#REF!</v>
      </c>
      <c r="L5" t="e">
        <f>VLOOKUP(J5,'Linhas-Empresas-Tarifas'!#REF!,3,0)</f>
        <v>#REF!</v>
      </c>
      <c r="M5" t="e">
        <f>VLOOKUP(J5,'Linhas-Empresas-Tarifas'!#REF!,4,0)</f>
        <v>#REF!</v>
      </c>
      <c r="N5" t="e">
        <f>VLOOKUP(J5,'Linhas-Empresas-Tarifas'!#REF!,10,0)</f>
        <v>#REF!</v>
      </c>
      <c r="O5" t="e">
        <f>VLOOKUP(J5,'Linhas-Empresas-Tarifas'!#REF!,11,0)</f>
        <v>#REF!</v>
      </c>
      <c r="P5" t="e">
        <f>VLOOKUP(J5,'Linhas-Empresas-Tarifas'!#REF!,12,0)</f>
        <v>#REF!</v>
      </c>
      <c r="Q5" t="e">
        <f>VLOOKUP(J5,'Linhas-Empresas-Tarifas'!#REF!,13,0)</f>
        <v>#REF!</v>
      </c>
      <c r="R5" t="str">
        <f>I5&amp;J5</f>
        <v>CT EXPRESSO5011</v>
      </c>
      <c r="S5" t="s">
        <v>81</v>
      </c>
      <c r="T5" t="str">
        <f>I5&amp;J5&amp;S5&amp;U5</f>
        <v>CT EXPRESSO5011ida12</v>
      </c>
      <c r="U5">
        <v>12</v>
      </c>
      <c r="V5" t="str">
        <f>VLOOKUP(T5,ITINERÁRIOS!$J$2:$K$9190,2,0)</f>
        <v>TERMINAL VALPARAÍSO 2/PERÍMETRO URBANO DO VALPARAÍSO (CÉU AZUL)/BR-040/BR-040/EPIA/EPIA/PARKSHOPPING/EPGU - ZOOLÓGICO/AVENIDA DAS NAÇÕES (VILA TELEBRASÍLIA)/EIXO W SUL/ESPLANADA/RODOVIÁRIA PLANO PILOTO</v>
      </c>
    </row>
    <row r="6" spans="1:22" x14ac:dyDescent="0.25">
      <c r="C6" t="s">
        <v>82</v>
      </c>
      <c r="D6">
        <v>12</v>
      </c>
      <c r="G6" t="str">
        <f t="shared" si="0"/>
        <v>CT EXPRESSO</v>
      </c>
      <c r="H6">
        <f t="shared" si="1"/>
        <v>5011</v>
      </c>
      <c r="I6" t="s">
        <v>80</v>
      </c>
      <c r="J6">
        <v>5011</v>
      </c>
      <c r="K6" t="e">
        <f>VLOOKUP(J6,'Linhas-Empresas-Tarifas'!#REF!,2,0)</f>
        <v>#REF!</v>
      </c>
      <c r="L6" t="e">
        <f>VLOOKUP(J6,'Linhas-Empresas-Tarifas'!#REF!,3,0)</f>
        <v>#REF!</v>
      </c>
      <c r="M6" t="e">
        <f>VLOOKUP(J6,'Linhas-Empresas-Tarifas'!#REF!,4,0)</f>
        <v>#REF!</v>
      </c>
      <c r="N6" t="e">
        <f>VLOOKUP(J6,'Linhas-Empresas-Tarifas'!#REF!,10,0)</f>
        <v>#REF!</v>
      </c>
      <c r="O6" t="e">
        <f>VLOOKUP(J6,'Linhas-Empresas-Tarifas'!#REF!,11,0)</f>
        <v>#REF!</v>
      </c>
      <c r="P6" t="e">
        <f>VLOOKUP(J6,'Linhas-Empresas-Tarifas'!#REF!,12,0)</f>
        <v>#REF!</v>
      </c>
      <c r="Q6" t="e">
        <f>VLOOKUP(J6,'Linhas-Empresas-Tarifas'!#REF!,13,0)</f>
        <v>#REF!</v>
      </c>
      <c r="R6" t="str">
        <f t="shared" ref="R6:R69" si="2">I6&amp;J6</f>
        <v>CT EXPRESSO5011</v>
      </c>
      <c r="S6" t="s">
        <v>82</v>
      </c>
      <c r="T6" t="str">
        <f t="shared" ref="T6:T69" si="3">I6&amp;J6&amp;S6&amp;U6</f>
        <v>CT EXPRESSO5011volta12</v>
      </c>
      <c r="U6">
        <v>12</v>
      </c>
      <c r="V6" t="str">
        <f>VLOOKUP(T6,ITINERÁRIOS!$J$2:$K$9190,2,0)</f>
        <v>RODOVIÁRIA PLANO PILOTO/ESPLANADA/EIXO W SUL/AVENIDA DAS NAÇÕES (VILA TELEBRASÍLIA)/EPGU - ZOOLÓGICO/PARKSHOPPING/EPIA/EPIA/BR-040/BR-040/PERÍMETRO URBANO DO VALPARAÍSO (CÉU AZUL)/VALPARAÍSO</v>
      </c>
    </row>
    <row r="7" spans="1:22" x14ac:dyDescent="0.25">
      <c r="B7">
        <v>5013</v>
      </c>
      <c r="C7" t="s">
        <v>81</v>
      </c>
      <c r="D7">
        <v>12</v>
      </c>
      <c r="G7" t="str">
        <f t="shared" si="0"/>
        <v>CT EXPRESSO</v>
      </c>
      <c r="H7">
        <f t="shared" si="1"/>
        <v>5013</v>
      </c>
      <c r="I7" t="s">
        <v>80</v>
      </c>
      <c r="J7">
        <v>5013</v>
      </c>
      <c r="K7" t="e">
        <f>VLOOKUP(J7,'Linhas-Empresas-Tarifas'!#REF!,2,0)</f>
        <v>#REF!</v>
      </c>
      <c r="L7" t="e">
        <f>VLOOKUP(J7,'Linhas-Empresas-Tarifas'!#REF!,3,0)</f>
        <v>#REF!</v>
      </c>
      <c r="M7" t="e">
        <f>VLOOKUP(J7,'Linhas-Empresas-Tarifas'!#REF!,4,0)</f>
        <v>#REF!</v>
      </c>
      <c r="N7" t="e">
        <f>VLOOKUP(J7,'Linhas-Empresas-Tarifas'!#REF!,10,0)</f>
        <v>#REF!</v>
      </c>
      <c r="O7" t="e">
        <f>VLOOKUP(J7,'Linhas-Empresas-Tarifas'!#REF!,11,0)</f>
        <v>#REF!</v>
      </c>
      <c r="P7" t="e">
        <f>VLOOKUP(J7,'Linhas-Empresas-Tarifas'!#REF!,12,0)</f>
        <v>#REF!</v>
      </c>
      <c r="Q7" t="e">
        <f>VLOOKUP(J7,'Linhas-Empresas-Tarifas'!#REF!,13,0)</f>
        <v>#REF!</v>
      </c>
      <c r="R7" t="str">
        <f t="shared" si="2"/>
        <v>CT EXPRESSO5013</v>
      </c>
      <c r="S7" t="s">
        <v>81</v>
      </c>
      <c r="T7" t="str">
        <f t="shared" si="3"/>
        <v>CT EXPRESSO5013ida12</v>
      </c>
      <c r="U7">
        <v>12</v>
      </c>
      <c r="V7" t="str">
        <f>VLOOKUP(T7,ITINERÁRIOS!$J$2:$K$9190,2,0)</f>
        <v>VALPARAÍSO/VALPARAÍSO 1/PERÍMETRO URBANO DO VALPARAÍSO (CÉU AZUL)/BR-040/BR-040/EPIA/EPIA/PARKSHOPPING/EPGU - ZOOLÓGICO/AVENIDA DAS NAÇÕES (VILA TELEBRASÍLIA)/EIXO W SUL/RODOVIÁRIA PLANO PILOTO</v>
      </c>
    </row>
    <row r="8" spans="1:22" x14ac:dyDescent="0.25">
      <c r="C8" t="s">
        <v>82</v>
      </c>
      <c r="D8">
        <v>12</v>
      </c>
      <c r="G8" t="str">
        <f t="shared" si="0"/>
        <v>CT EXPRESSO</v>
      </c>
      <c r="H8">
        <f t="shared" si="1"/>
        <v>5013</v>
      </c>
      <c r="I8" t="s">
        <v>80</v>
      </c>
      <c r="J8">
        <v>5013</v>
      </c>
      <c r="K8" t="e">
        <f>VLOOKUP(J8,'Linhas-Empresas-Tarifas'!#REF!,2,0)</f>
        <v>#REF!</v>
      </c>
      <c r="L8" t="e">
        <f>VLOOKUP(J8,'Linhas-Empresas-Tarifas'!#REF!,3,0)</f>
        <v>#REF!</v>
      </c>
      <c r="M8" t="e">
        <f>VLOOKUP(J8,'Linhas-Empresas-Tarifas'!#REF!,4,0)</f>
        <v>#REF!</v>
      </c>
      <c r="N8" t="e">
        <f>VLOOKUP(J8,'Linhas-Empresas-Tarifas'!#REF!,10,0)</f>
        <v>#REF!</v>
      </c>
      <c r="O8" t="e">
        <f>VLOOKUP(J8,'Linhas-Empresas-Tarifas'!#REF!,11,0)</f>
        <v>#REF!</v>
      </c>
      <c r="P8" t="e">
        <f>VLOOKUP(J8,'Linhas-Empresas-Tarifas'!#REF!,12,0)</f>
        <v>#REF!</v>
      </c>
      <c r="Q8" t="e">
        <f>VLOOKUP(J8,'Linhas-Empresas-Tarifas'!#REF!,13,0)</f>
        <v>#REF!</v>
      </c>
      <c r="R8" t="str">
        <f t="shared" si="2"/>
        <v>CT EXPRESSO5013</v>
      </c>
      <c r="S8" t="s">
        <v>82</v>
      </c>
      <c r="T8" t="str">
        <f t="shared" si="3"/>
        <v>CT EXPRESSO5013volta12</v>
      </c>
      <c r="U8">
        <v>12</v>
      </c>
      <c r="V8" t="str">
        <f>VLOOKUP(T8,ITINERÁRIOS!$J$2:$K$9190,2,0)</f>
        <v>RODOVIÁRIA PLANO PILOTO/EIXO W SUL/AVENIDA DAS NAÇÕES (VILA TELEBRASÍLIA)/EPGU - ZOOLÓGICO/PARKSHOPPING/EPIA/EPIA/BR-040/BR-040/PERÍMETRO URBANO DO VALPARAÍSO (CÉU AZUL)/VALPARAÍSO 1/VALPARAÍSO</v>
      </c>
    </row>
    <row r="9" spans="1:22" x14ac:dyDescent="0.25">
      <c r="B9">
        <v>5039</v>
      </c>
      <c r="C9" t="s">
        <v>81</v>
      </c>
      <c r="D9">
        <v>10</v>
      </c>
      <c r="G9" t="str">
        <f t="shared" si="0"/>
        <v>CT EXPRESSO</v>
      </c>
      <c r="H9">
        <f t="shared" si="1"/>
        <v>5039</v>
      </c>
      <c r="I9" t="s">
        <v>80</v>
      </c>
      <c r="J9">
        <v>5039</v>
      </c>
      <c r="K9" t="e">
        <f>VLOOKUP(J9,'Linhas-Empresas-Tarifas'!#REF!,2,0)</f>
        <v>#REF!</v>
      </c>
      <c r="L9" t="e">
        <f>VLOOKUP(J9,'Linhas-Empresas-Tarifas'!#REF!,3,0)</f>
        <v>#REF!</v>
      </c>
      <c r="M9" t="e">
        <f>VLOOKUP(J9,'Linhas-Empresas-Tarifas'!#REF!,4,0)</f>
        <v>#REF!</v>
      </c>
      <c r="N9" t="e">
        <f>VLOOKUP(J9,'Linhas-Empresas-Tarifas'!#REF!,10,0)</f>
        <v>#REF!</v>
      </c>
      <c r="O9" t="e">
        <f>VLOOKUP(J9,'Linhas-Empresas-Tarifas'!#REF!,11,0)</f>
        <v>#REF!</v>
      </c>
      <c r="P9" t="e">
        <f>VLOOKUP(J9,'Linhas-Empresas-Tarifas'!#REF!,12,0)</f>
        <v>#REF!</v>
      </c>
      <c r="Q9" t="e">
        <f>VLOOKUP(J9,'Linhas-Empresas-Tarifas'!#REF!,13,0)</f>
        <v>#REF!</v>
      </c>
      <c r="R9" t="str">
        <f t="shared" si="2"/>
        <v>CT EXPRESSO5039</v>
      </c>
      <c r="S9" t="s">
        <v>81</v>
      </c>
      <c r="T9" t="str">
        <f t="shared" si="3"/>
        <v>CT EXPRESSO5039ida10</v>
      </c>
      <c r="U9">
        <v>10</v>
      </c>
      <c r="V9" t="str">
        <f>VLOOKUP(T9,ITINERÁRIOS!$J$2:$K$9190,2,0)</f>
        <v>TERMINAL VALPARAÍSO 2/VALPARAÍSO 1 E 2/PERÍMETRO URBANO DO VALPARAÍSO (CÉU AZUL - 3ª ETAPA)/BR-040/EPIA/EPDB/EPAR/EIXO W3 SUL/EIXO W3 NORTE/TERMINAL W3 NORTE</v>
      </c>
    </row>
    <row r="10" spans="1:22" x14ac:dyDescent="0.25">
      <c r="C10" t="s">
        <v>82</v>
      </c>
      <c r="D10">
        <v>10</v>
      </c>
      <c r="G10" t="str">
        <f t="shared" si="0"/>
        <v>CT EXPRESSO</v>
      </c>
      <c r="H10">
        <f t="shared" si="1"/>
        <v>5039</v>
      </c>
      <c r="I10" t="s">
        <v>80</v>
      </c>
      <c r="J10">
        <v>5039</v>
      </c>
      <c r="K10" t="e">
        <f>VLOOKUP(J10,'Linhas-Empresas-Tarifas'!#REF!,2,0)</f>
        <v>#REF!</v>
      </c>
      <c r="L10" t="e">
        <f>VLOOKUP(J10,'Linhas-Empresas-Tarifas'!#REF!,3,0)</f>
        <v>#REF!</v>
      </c>
      <c r="M10" t="e">
        <f>VLOOKUP(J10,'Linhas-Empresas-Tarifas'!#REF!,4,0)</f>
        <v>#REF!</v>
      </c>
      <c r="N10" t="e">
        <f>VLOOKUP(J10,'Linhas-Empresas-Tarifas'!#REF!,10,0)</f>
        <v>#REF!</v>
      </c>
      <c r="O10" t="e">
        <f>VLOOKUP(J10,'Linhas-Empresas-Tarifas'!#REF!,11,0)</f>
        <v>#REF!</v>
      </c>
      <c r="P10" t="e">
        <f>VLOOKUP(J10,'Linhas-Empresas-Tarifas'!#REF!,12,0)</f>
        <v>#REF!</v>
      </c>
      <c r="Q10" t="e">
        <f>VLOOKUP(J10,'Linhas-Empresas-Tarifas'!#REF!,13,0)</f>
        <v>#REF!</v>
      </c>
      <c r="R10" t="str">
        <f t="shared" si="2"/>
        <v>CT EXPRESSO5039</v>
      </c>
      <c r="S10" t="s">
        <v>82</v>
      </c>
      <c r="T10" t="str">
        <f t="shared" si="3"/>
        <v>CT EXPRESSO5039volta10</v>
      </c>
      <c r="U10">
        <v>10</v>
      </c>
      <c r="V10" t="str">
        <f>VLOOKUP(T10,ITINERÁRIOS!$J$2:$K$9190,2,0)</f>
        <v>TERMINAL W3 NORTE/EIXO W3 NORTE/EIXO W3 SUL/EPAR/EPDB/EPIA/BR-040/PERÍMETRO URBANO DO VALPARAÍSO (CÉU AZUL - 3ª ETAPA)/VALPARAÍSO 1 E 2/TERMINAL VALPARAÍSO 2</v>
      </c>
    </row>
    <row r="11" spans="1:22" x14ac:dyDescent="0.25">
      <c r="B11">
        <v>5304</v>
      </c>
      <c r="C11" t="s">
        <v>81</v>
      </c>
      <c r="D11">
        <v>14</v>
      </c>
      <c r="G11" t="str">
        <f t="shared" si="0"/>
        <v>CT EXPRESSO</v>
      </c>
      <c r="H11">
        <f t="shared" si="1"/>
        <v>5304</v>
      </c>
      <c r="I11" t="s">
        <v>80</v>
      </c>
      <c r="J11">
        <v>5304</v>
      </c>
      <c r="K11" t="e">
        <f>VLOOKUP(J11,'Linhas-Empresas-Tarifas'!#REF!,2,0)</f>
        <v>#REF!</v>
      </c>
      <c r="L11" t="e">
        <f>VLOOKUP(J11,'Linhas-Empresas-Tarifas'!#REF!,3,0)</f>
        <v>#REF!</v>
      </c>
      <c r="M11" t="e">
        <f>VLOOKUP(J11,'Linhas-Empresas-Tarifas'!#REF!,4,0)</f>
        <v>#REF!</v>
      </c>
      <c r="N11" t="e">
        <f>VLOOKUP(J11,'Linhas-Empresas-Tarifas'!#REF!,10,0)</f>
        <v>#REF!</v>
      </c>
      <c r="O11" t="e">
        <f>VLOOKUP(J11,'Linhas-Empresas-Tarifas'!#REF!,11,0)</f>
        <v>#REF!</v>
      </c>
      <c r="P11" t="e">
        <f>VLOOKUP(J11,'Linhas-Empresas-Tarifas'!#REF!,12,0)</f>
        <v>#REF!</v>
      </c>
      <c r="Q11" t="e">
        <f>VLOOKUP(J11,'Linhas-Empresas-Tarifas'!#REF!,13,0)</f>
        <v>#REF!</v>
      </c>
      <c r="R11" t="str">
        <f t="shared" si="2"/>
        <v>CT EXPRESSO5304</v>
      </c>
      <c r="S11" t="s">
        <v>81</v>
      </c>
      <c r="T11" t="str">
        <f t="shared" si="3"/>
        <v>CT EXPRESSO5304ida14</v>
      </c>
      <c r="U11">
        <v>14</v>
      </c>
      <c r="V11" t="str">
        <f>VLOOKUP(T11,ITINERÁRIOS!$J$2:$K$9190,2,0)</f>
        <v>TERMINAL VALPARAÍSO 2/VALPARAÍSO 1 E 2/PERÍMETRO URBANO DO VALPARAÍSO (CÉU AZUL)/BR-040/EPIA/EPIA/EPIA/PARKSHOPPING/EPIG/EPIG/S I G/PALÁCIO DO BURITI/EIXO MONUMENTAL/TORRE DE TV</v>
      </c>
    </row>
    <row r="12" spans="1:22" x14ac:dyDescent="0.25">
      <c r="C12" t="s">
        <v>82</v>
      </c>
      <c r="D12">
        <v>14</v>
      </c>
      <c r="G12" t="str">
        <f t="shared" si="0"/>
        <v>CT EXPRESSO</v>
      </c>
      <c r="H12">
        <f t="shared" si="1"/>
        <v>5304</v>
      </c>
      <c r="I12" t="s">
        <v>80</v>
      </c>
      <c r="J12">
        <v>5304</v>
      </c>
      <c r="K12" t="e">
        <f>VLOOKUP(J12,'Linhas-Empresas-Tarifas'!#REF!,2,0)</f>
        <v>#REF!</v>
      </c>
      <c r="L12" t="e">
        <f>VLOOKUP(J12,'Linhas-Empresas-Tarifas'!#REF!,3,0)</f>
        <v>#REF!</v>
      </c>
      <c r="M12" t="e">
        <f>VLOOKUP(J12,'Linhas-Empresas-Tarifas'!#REF!,4,0)</f>
        <v>#REF!</v>
      </c>
      <c r="N12" t="e">
        <f>VLOOKUP(J12,'Linhas-Empresas-Tarifas'!#REF!,10,0)</f>
        <v>#REF!</v>
      </c>
      <c r="O12" t="e">
        <f>VLOOKUP(J12,'Linhas-Empresas-Tarifas'!#REF!,11,0)</f>
        <v>#REF!</v>
      </c>
      <c r="P12" t="e">
        <f>VLOOKUP(J12,'Linhas-Empresas-Tarifas'!#REF!,12,0)</f>
        <v>#REF!</v>
      </c>
      <c r="Q12" t="e">
        <f>VLOOKUP(J12,'Linhas-Empresas-Tarifas'!#REF!,13,0)</f>
        <v>#REF!</v>
      </c>
      <c r="R12" t="str">
        <f t="shared" si="2"/>
        <v>CT EXPRESSO5304</v>
      </c>
      <c r="S12" t="s">
        <v>82</v>
      </c>
      <c r="T12" t="str">
        <f t="shared" si="3"/>
        <v>CT EXPRESSO5304volta14</v>
      </c>
      <c r="U12">
        <v>14</v>
      </c>
      <c r="V12" t="str">
        <f>VLOOKUP(T12,ITINERÁRIOS!$J$2:$K$9190,2,0)</f>
        <v>TORRE DE TV/EIXO MONUMENTAL/PALÁCIO DO BURITI/S I G/EPIG/EPIG/PARKSHOPPING/EPIA/EPIA/EPIA/BR-040/PERÍMETRO URBANO DO VALPARAÍSO (CÉU AZUL)/VALPARAÍSO 1 E 2/TERMINAL VALPARAÍSO 2</v>
      </c>
    </row>
    <row r="13" spans="1:22" x14ac:dyDescent="0.25">
      <c r="B13">
        <v>5322</v>
      </c>
      <c r="C13" t="s">
        <v>81</v>
      </c>
      <c r="D13">
        <v>13</v>
      </c>
      <c r="G13" t="str">
        <f t="shared" si="0"/>
        <v>CT EXPRESSO</v>
      </c>
      <c r="H13">
        <f t="shared" si="1"/>
        <v>5322</v>
      </c>
      <c r="I13" t="s">
        <v>80</v>
      </c>
      <c r="J13">
        <v>5322</v>
      </c>
      <c r="K13" t="e">
        <f>VLOOKUP(J13,'Linhas-Empresas-Tarifas'!#REF!,2,0)</f>
        <v>#REF!</v>
      </c>
      <c r="L13" t="e">
        <f>VLOOKUP(J13,'Linhas-Empresas-Tarifas'!#REF!,3,0)</f>
        <v>#REF!</v>
      </c>
      <c r="M13" t="e">
        <f>VLOOKUP(J13,'Linhas-Empresas-Tarifas'!#REF!,4,0)</f>
        <v>#REF!</v>
      </c>
      <c r="N13" t="e">
        <f>VLOOKUP(J13,'Linhas-Empresas-Tarifas'!#REF!,10,0)</f>
        <v>#REF!</v>
      </c>
      <c r="O13" t="e">
        <f>VLOOKUP(J13,'Linhas-Empresas-Tarifas'!#REF!,11,0)</f>
        <v>#REF!</v>
      </c>
      <c r="P13" t="e">
        <f>VLOOKUP(J13,'Linhas-Empresas-Tarifas'!#REF!,12,0)</f>
        <v>#REF!</v>
      </c>
      <c r="Q13" t="e">
        <f>VLOOKUP(J13,'Linhas-Empresas-Tarifas'!#REF!,13,0)</f>
        <v>#REF!</v>
      </c>
      <c r="R13" t="str">
        <f t="shared" si="2"/>
        <v>CT EXPRESSO5322</v>
      </c>
      <c r="S13" t="s">
        <v>81</v>
      </c>
      <c r="T13" t="str">
        <f t="shared" si="3"/>
        <v>CT EXPRESSO5322ida13</v>
      </c>
      <c r="U13">
        <v>13</v>
      </c>
      <c r="V13" t="str">
        <f>VLOOKUP(T13,ITINERÁRIOS!$J$2:$K$9190,2,0)</f>
        <v>TERMINAL VALPARAÍSO 2/PERÍMETRO URBANO DO VALPARAÍSO (CÉU AZUL - 2ª/3ª ETAPA)/BR-040/EPIA/EPIA/EPIA/PARKSHOPPING/EPIA/S I A - TRECHO 2/S I A - TRECHO 3/EPIA/S A A N/EPIA</v>
      </c>
    </row>
    <row r="14" spans="1:22" x14ac:dyDescent="0.25">
      <c r="C14" t="s">
        <v>82</v>
      </c>
      <c r="D14">
        <v>13</v>
      </c>
      <c r="G14" t="str">
        <f t="shared" si="0"/>
        <v>CT EXPRESSO</v>
      </c>
      <c r="H14">
        <f t="shared" si="1"/>
        <v>5322</v>
      </c>
      <c r="I14" t="s">
        <v>80</v>
      </c>
      <c r="J14">
        <v>5322</v>
      </c>
      <c r="K14" t="e">
        <f>VLOOKUP(J14,'Linhas-Empresas-Tarifas'!#REF!,2,0)</f>
        <v>#REF!</v>
      </c>
      <c r="L14" t="e">
        <f>VLOOKUP(J14,'Linhas-Empresas-Tarifas'!#REF!,3,0)</f>
        <v>#REF!</v>
      </c>
      <c r="M14" t="e">
        <f>VLOOKUP(J14,'Linhas-Empresas-Tarifas'!#REF!,4,0)</f>
        <v>#REF!</v>
      </c>
      <c r="N14" t="e">
        <f>VLOOKUP(J14,'Linhas-Empresas-Tarifas'!#REF!,10,0)</f>
        <v>#REF!</v>
      </c>
      <c r="O14" t="e">
        <f>VLOOKUP(J14,'Linhas-Empresas-Tarifas'!#REF!,11,0)</f>
        <v>#REF!</v>
      </c>
      <c r="P14" t="e">
        <f>VLOOKUP(J14,'Linhas-Empresas-Tarifas'!#REF!,12,0)</f>
        <v>#REF!</v>
      </c>
      <c r="Q14" t="e">
        <f>VLOOKUP(J14,'Linhas-Empresas-Tarifas'!#REF!,13,0)</f>
        <v>#REF!</v>
      </c>
      <c r="R14" t="str">
        <f t="shared" si="2"/>
        <v>CT EXPRESSO5322</v>
      </c>
      <c r="S14" t="s">
        <v>82</v>
      </c>
      <c r="T14" t="str">
        <f t="shared" si="3"/>
        <v>CT EXPRESSO5322volta13</v>
      </c>
      <c r="U14">
        <v>13</v>
      </c>
      <c r="V14" t="str">
        <f>VLOOKUP(T14,ITINERÁRIOS!$J$2:$K$9190,2,0)</f>
        <v>EPIA/S A A N/EPIA/S I A - TRECHO 3/S I A - TRECHO 2/EPIA/PARKSHOPPING/EPIA/EPIA/EPIA/BR-040/PERÍMETRO URBANO DO VALPARAÍSO (CÉU AZUL - 2ª/3ª ETAPA)/VALPARAÍSO</v>
      </c>
    </row>
    <row r="15" spans="1:22" x14ac:dyDescent="0.25">
      <c r="B15">
        <v>7001</v>
      </c>
      <c r="C15" t="s">
        <v>81</v>
      </c>
      <c r="D15">
        <v>14</v>
      </c>
      <c r="G15" t="str">
        <f t="shared" si="0"/>
        <v>CT EXPRESSO</v>
      </c>
      <c r="H15">
        <f t="shared" si="1"/>
        <v>7001</v>
      </c>
      <c r="I15" t="s">
        <v>80</v>
      </c>
      <c r="J15">
        <v>7001</v>
      </c>
      <c r="K15" t="e">
        <f>VLOOKUP(J15,'Linhas-Empresas-Tarifas'!#REF!,2,0)</f>
        <v>#REF!</v>
      </c>
      <c r="L15" t="e">
        <f>VLOOKUP(J15,'Linhas-Empresas-Tarifas'!#REF!,3,0)</f>
        <v>#REF!</v>
      </c>
      <c r="M15" t="e">
        <f>VLOOKUP(J15,'Linhas-Empresas-Tarifas'!#REF!,4,0)</f>
        <v>#REF!</v>
      </c>
      <c r="N15" t="e">
        <f>VLOOKUP(J15,'Linhas-Empresas-Tarifas'!#REF!,10,0)</f>
        <v>#REF!</v>
      </c>
      <c r="O15" t="e">
        <f>VLOOKUP(J15,'Linhas-Empresas-Tarifas'!#REF!,11,0)</f>
        <v>#REF!</v>
      </c>
      <c r="P15" t="e">
        <f>VLOOKUP(J15,'Linhas-Empresas-Tarifas'!#REF!,12,0)</f>
        <v>#REF!</v>
      </c>
      <c r="Q15" t="e">
        <f>VLOOKUP(J15,'Linhas-Empresas-Tarifas'!#REF!,13,0)</f>
        <v>#REF!</v>
      </c>
      <c r="R15" t="str">
        <f t="shared" si="2"/>
        <v>CT EXPRESSO7001</v>
      </c>
      <c r="S15" t="s">
        <v>81</v>
      </c>
      <c r="T15" t="str">
        <f t="shared" si="3"/>
        <v>CT EXPRESSO7001ida14</v>
      </c>
      <c r="U15">
        <v>14</v>
      </c>
      <c r="V15" t="str">
        <f>VLOOKUP(T15,ITINERÁRIOS!$J$2:$K$9190,2,0)</f>
        <v>TERMINAL LUZIÂNIA/AVENIDA ÉZIO CARNEIRO/RUA JESUS MEIRELES/AVENIDA ALFREDO NASSER/BR-040/BR-040/BR-040/BR-040/EPIA/EPIA/EPGU - ZOOLÓGICO/AVENIDA DAS NAÇÕES (VILA TELEBRASÍLIA)/EIXO W SUL/RODOVIÁRIA PLANO PILOTO</v>
      </c>
    </row>
    <row r="16" spans="1:22" x14ac:dyDescent="0.25">
      <c r="C16" t="s">
        <v>82</v>
      </c>
      <c r="D16">
        <v>14</v>
      </c>
      <c r="G16" t="str">
        <f t="shared" si="0"/>
        <v>CT EXPRESSO</v>
      </c>
      <c r="H16">
        <f t="shared" si="1"/>
        <v>7001</v>
      </c>
      <c r="I16" t="s">
        <v>80</v>
      </c>
      <c r="J16">
        <v>7001</v>
      </c>
      <c r="K16" t="e">
        <f>VLOOKUP(J16,'Linhas-Empresas-Tarifas'!#REF!,2,0)</f>
        <v>#REF!</v>
      </c>
      <c r="L16" t="e">
        <f>VLOOKUP(J16,'Linhas-Empresas-Tarifas'!#REF!,3,0)</f>
        <v>#REF!</v>
      </c>
      <c r="M16" t="e">
        <f>VLOOKUP(J16,'Linhas-Empresas-Tarifas'!#REF!,4,0)</f>
        <v>#REF!</v>
      </c>
      <c r="N16" t="e">
        <f>VLOOKUP(J16,'Linhas-Empresas-Tarifas'!#REF!,10,0)</f>
        <v>#REF!</v>
      </c>
      <c r="O16" t="e">
        <f>VLOOKUP(J16,'Linhas-Empresas-Tarifas'!#REF!,11,0)</f>
        <v>#REF!</v>
      </c>
      <c r="P16" t="e">
        <f>VLOOKUP(J16,'Linhas-Empresas-Tarifas'!#REF!,12,0)</f>
        <v>#REF!</v>
      </c>
      <c r="Q16" t="e">
        <f>VLOOKUP(J16,'Linhas-Empresas-Tarifas'!#REF!,13,0)</f>
        <v>#REF!</v>
      </c>
      <c r="R16" t="str">
        <f t="shared" si="2"/>
        <v>CT EXPRESSO7001</v>
      </c>
      <c r="S16" t="s">
        <v>82</v>
      </c>
      <c r="T16" t="str">
        <f t="shared" si="3"/>
        <v>CT EXPRESSO7001volta14</v>
      </c>
      <c r="U16">
        <v>14</v>
      </c>
      <c r="V16" t="str">
        <f>VLOOKUP(T16,ITINERÁRIOS!$J$2:$K$9190,2,0)</f>
        <v>RODOVIÁRIA PLANO PILOTO/EIXO W SUL/AVENIDA DAS NAÇÕES (VILA TELEBRASÍLIA)/EPGU - ZOOLÓGICO/EPIA/EPIA/BR-040/BR-040/BR-040/BR-040/AVENIDA ALFREDO NASSER/RUA JESUS MEIRELES/AVENIDA ÉZIO CARNEIRO/TERMINAL LUZIÂNIA</v>
      </c>
    </row>
    <row r="17" spans="2:22" x14ac:dyDescent="0.25">
      <c r="B17">
        <v>7021</v>
      </c>
      <c r="C17" t="s">
        <v>81</v>
      </c>
      <c r="D17">
        <v>20</v>
      </c>
      <c r="G17" t="str">
        <f t="shared" si="0"/>
        <v>CT EXPRESSO</v>
      </c>
      <c r="H17">
        <f t="shared" si="1"/>
        <v>7021</v>
      </c>
      <c r="I17" t="s">
        <v>80</v>
      </c>
      <c r="J17">
        <v>7021</v>
      </c>
      <c r="K17" t="e">
        <f>VLOOKUP(J17,'Linhas-Empresas-Tarifas'!#REF!,2,0)</f>
        <v>#REF!</v>
      </c>
      <c r="L17" t="e">
        <f>VLOOKUP(J17,'Linhas-Empresas-Tarifas'!#REF!,3,0)</f>
        <v>#REF!</v>
      </c>
      <c r="M17" t="e">
        <f>VLOOKUP(J17,'Linhas-Empresas-Tarifas'!#REF!,4,0)</f>
        <v>#REF!</v>
      </c>
      <c r="N17" t="e">
        <f>VLOOKUP(J17,'Linhas-Empresas-Tarifas'!#REF!,10,0)</f>
        <v>#REF!</v>
      </c>
      <c r="O17" t="e">
        <f>VLOOKUP(J17,'Linhas-Empresas-Tarifas'!#REF!,11,0)</f>
        <v>#REF!</v>
      </c>
      <c r="P17" t="e">
        <f>VLOOKUP(J17,'Linhas-Empresas-Tarifas'!#REF!,12,0)</f>
        <v>#REF!</v>
      </c>
      <c r="Q17" t="e">
        <f>VLOOKUP(J17,'Linhas-Empresas-Tarifas'!#REF!,13,0)</f>
        <v>#REF!</v>
      </c>
      <c r="R17" t="str">
        <f t="shared" si="2"/>
        <v>CT EXPRESSO7021</v>
      </c>
      <c r="S17" t="s">
        <v>81</v>
      </c>
      <c r="T17" t="str">
        <f t="shared" si="3"/>
        <v>CT EXPRESSO7021ida20</v>
      </c>
      <c r="U17">
        <v>20</v>
      </c>
      <c r="V17" t="str">
        <f>VLOOKUP(T17,ITINERÁRIOS!$J$2:$K$9190,2,0)</f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18" spans="2:22" x14ac:dyDescent="0.25">
      <c r="C18" t="s">
        <v>82</v>
      </c>
      <c r="D18">
        <v>20</v>
      </c>
      <c r="G18" t="str">
        <f t="shared" si="0"/>
        <v>CT EXPRESSO</v>
      </c>
      <c r="H18">
        <f t="shared" si="1"/>
        <v>7021</v>
      </c>
      <c r="I18" t="s">
        <v>80</v>
      </c>
      <c r="J18">
        <v>7021</v>
      </c>
      <c r="K18" t="e">
        <f>VLOOKUP(J18,'Linhas-Empresas-Tarifas'!#REF!,2,0)</f>
        <v>#REF!</v>
      </c>
      <c r="L18" t="e">
        <f>VLOOKUP(J18,'Linhas-Empresas-Tarifas'!#REF!,3,0)</f>
        <v>#REF!</v>
      </c>
      <c r="M18" t="e">
        <f>VLOOKUP(J18,'Linhas-Empresas-Tarifas'!#REF!,4,0)</f>
        <v>#REF!</v>
      </c>
      <c r="N18" t="e">
        <f>VLOOKUP(J18,'Linhas-Empresas-Tarifas'!#REF!,10,0)</f>
        <v>#REF!</v>
      </c>
      <c r="O18" t="e">
        <f>VLOOKUP(J18,'Linhas-Empresas-Tarifas'!#REF!,11,0)</f>
        <v>#REF!</v>
      </c>
      <c r="P18" t="e">
        <f>VLOOKUP(J18,'Linhas-Empresas-Tarifas'!#REF!,12,0)</f>
        <v>#REF!</v>
      </c>
      <c r="Q18" t="e">
        <f>VLOOKUP(J18,'Linhas-Empresas-Tarifas'!#REF!,13,0)</f>
        <v>#REF!</v>
      </c>
      <c r="R18" t="str">
        <f t="shared" si="2"/>
        <v>CT EXPRESSO7021</v>
      </c>
      <c r="S18" t="s">
        <v>82</v>
      </c>
      <c r="T18" t="str">
        <f t="shared" si="3"/>
        <v>CT EXPRESSO7021volta20</v>
      </c>
      <c r="U18">
        <v>20</v>
      </c>
      <c r="V18" t="str">
        <f>VLOOKUP(T18,ITINERÁRIOS!$J$2:$K$9190,2,0)</f>
        <v>RODOVIÁRIA PLANO PILOTO/EIXO W SUL/AVENIDA DAS NAÇÕES (VILA TELEBRASÍLIA)/EPGU - ZOOLÓGICO/PARKSHOPPING/EPIA/EPIA/BR-040/BR-040/BR-040/BR-040/AVENIDA ALFREDO NASSER/RUA JESUS MEIRELES/RUA DO COMÉRCIO/AVENIDA ÉZIO CARNEIRO/TERMINAL LUZIÂNIA</v>
      </c>
    </row>
    <row r="19" spans="2:22" x14ac:dyDescent="0.25">
      <c r="B19">
        <v>7081</v>
      </c>
      <c r="C19" t="s">
        <v>81</v>
      </c>
      <c r="D19">
        <v>19</v>
      </c>
      <c r="G19" t="str">
        <f t="shared" si="0"/>
        <v>CT EXPRESSO</v>
      </c>
      <c r="H19">
        <f t="shared" si="1"/>
        <v>7081</v>
      </c>
      <c r="I19" t="s">
        <v>80</v>
      </c>
      <c r="J19">
        <v>7081</v>
      </c>
      <c r="K19" t="e">
        <f>VLOOKUP(J19,'Linhas-Empresas-Tarifas'!#REF!,2,0)</f>
        <v>#REF!</v>
      </c>
      <c r="L19" t="e">
        <f>VLOOKUP(J19,'Linhas-Empresas-Tarifas'!#REF!,3,0)</f>
        <v>#REF!</v>
      </c>
      <c r="M19" t="e">
        <f>VLOOKUP(J19,'Linhas-Empresas-Tarifas'!#REF!,4,0)</f>
        <v>#REF!</v>
      </c>
      <c r="N19" t="e">
        <f>VLOOKUP(J19,'Linhas-Empresas-Tarifas'!#REF!,10,0)</f>
        <v>#REF!</v>
      </c>
      <c r="O19" t="e">
        <f>VLOOKUP(J19,'Linhas-Empresas-Tarifas'!#REF!,11,0)</f>
        <v>#REF!</v>
      </c>
      <c r="P19" t="e">
        <f>VLOOKUP(J19,'Linhas-Empresas-Tarifas'!#REF!,12,0)</f>
        <v>#REF!</v>
      </c>
      <c r="Q19" t="e">
        <f>VLOOKUP(J19,'Linhas-Empresas-Tarifas'!#REF!,13,0)</f>
        <v>#REF!</v>
      </c>
      <c r="R19" t="str">
        <f t="shared" si="2"/>
        <v>CT EXPRESSO7081</v>
      </c>
      <c r="S19" t="s">
        <v>81</v>
      </c>
      <c r="T19" t="str">
        <f t="shared" si="3"/>
        <v>CT EXPRESSO7081ida19</v>
      </c>
      <c r="U19">
        <v>19</v>
      </c>
      <c r="V19" t="str">
        <f>VLOOKUP(T19,ITINERÁRIOS!$J$2:$K$9190,2,0)</f>
        <v>TERMINAL LUZIÂNIA/AVENIDA ÉZIO CARNEIRO/AVENIDA CENTRAL/RUA JESUS MEIRELES/AVENIDA ALFREDO NASSER/BR-040/BR-040/BR-040/BR-040/EPIA/EPIA/PARKSHOPPING/EPIG/EPIG/ESPM/W3 SUL/EIXO W3 NORTE/TERMINAL W3 NORTE</v>
      </c>
    </row>
    <row r="20" spans="2:22" x14ac:dyDescent="0.25">
      <c r="C20" t="s">
        <v>82</v>
      </c>
      <c r="D20">
        <v>19</v>
      </c>
      <c r="G20" t="str">
        <f t="shared" si="0"/>
        <v>CT EXPRESSO</v>
      </c>
      <c r="H20">
        <f t="shared" si="1"/>
        <v>7081</v>
      </c>
      <c r="I20" t="s">
        <v>80</v>
      </c>
      <c r="J20">
        <v>7081</v>
      </c>
      <c r="K20" t="e">
        <f>VLOOKUP(J20,'Linhas-Empresas-Tarifas'!#REF!,2,0)</f>
        <v>#REF!</v>
      </c>
      <c r="L20" t="e">
        <f>VLOOKUP(J20,'Linhas-Empresas-Tarifas'!#REF!,3,0)</f>
        <v>#REF!</v>
      </c>
      <c r="M20" t="e">
        <f>VLOOKUP(J20,'Linhas-Empresas-Tarifas'!#REF!,4,0)</f>
        <v>#REF!</v>
      </c>
      <c r="N20" t="e">
        <f>VLOOKUP(J20,'Linhas-Empresas-Tarifas'!#REF!,10,0)</f>
        <v>#REF!</v>
      </c>
      <c r="O20" t="e">
        <f>VLOOKUP(J20,'Linhas-Empresas-Tarifas'!#REF!,11,0)</f>
        <v>#REF!</v>
      </c>
      <c r="P20" t="e">
        <f>VLOOKUP(J20,'Linhas-Empresas-Tarifas'!#REF!,12,0)</f>
        <v>#REF!</v>
      </c>
      <c r="Q20" t="e">
        <f>VLOOKUP(J20,'Linhas-Empresas-Tarifas'!#REF!,13,0)</f>
        <v>#REF!</v>
      </c>
      <c r="R20" t="str">
        <f t="shared" si="2"/>
        <v>CT EXPRESSO7081</v>
      </c>
      <c r="S20" t="s">
        <v>82</v>
      </c>
      <c r="T20" t="str">
        <f t="shared" si="3"/>
        <v>CT EXPRESSO7081volta19</v>
      </c>
      <c r="U20">
        <v>19</v>
      </c>
      <c r="V20" t="str">
        <f>VLOOKUP(T20,ITINERÁRIOS!$J$2:$K$9190,2,0)</f>
        <v>TERMINAL W3 NORTE/EIXO W3 NORTE/W3 SUL/ESPM/EPIG/EPIG/PARKSHOPPING/EPIA/EPIA/BR-040/BR-040/BR-040/BR-040/AVENIDA ALFREDO NASSER/RUA JESUS MEIRELES/AVENIDA CENTRAL/AVENIDA ÉZIO CARNEIRO/TERMINAL LUZIÂNIA</v>
      </c>
    </row>
    <row r="21" spans="2:22" x14ac:dyDescent="0.25">
      <c r="B21">
        <v>7086</v>
      </c>
      <c r="C21" t="s">
        <v>81</v>
      </c>
      <c r="D21">
        <v>19</v>
      </c>
      <c r="G21" t="str">
        <f t="shared" si="0"/>
        <v>CT EXPRESSO</v>
      </c>
      <c r="H21">
        <f t="shared" si="1"/>
        <v>7086</v>
      </c>
      <c r="I21" t="s">
        <v>80</v>
      </c>
      <c r="J21">
        <v>7086</v>
      </c>
      <c r="K21" t="e">
        <f>VLOOKUP(J21,'Linhas-Empresas-Tarifas'!#REF!,2,0)</f>
        <v>#REF!</v>
      </c>
      <c r="L21" t="e">
        <f>VLOOKUP(J21,'Linhas-Empresas-Tarifas'!#REF!,3,0)</f>
        <v>#REF!</v>
      </c>
      <c r="M21" t="e">
        <f>VLOOKUP(J21,'Linhas-Empresas-Tarifas'!#REF!,4,0)</f>
        <v>#REF!</v>
      </c>
      <c r="N21" t="e">
        <f>VLOOKUP(J21,'Linhas-Empresas-Tarifas'!#REF!,10,0)</f>
        <v>#REF!</v>
      </c>
      <c r="O21" t="e">
        <f>VLOOKUP(J21,'Linhas-Empresas-Tarifas'!#REF!,11,0)</f>
        <v>#REF!</v>
      </c>
      <c r="P21" t="e">
        <f>VLOOKUP(J21,'Linhas-Empresas-Tarifas'!#REF!,12,0)</f>
        <v>#REF!</v>
      </c>
      <c r="Q21" t="e">
        <f>VLOOKUP(J21,'Linhas-Empresas-Tarifas'!#REF!,13,0)</f>
        <v>#REF!</v>
      </c>
      <c r="R21" t="str">
        <f t="shared" si="2"/>
        <v>CT EXPRESSO7086</v>
      </c>
      <c r="S21" t="s">
        <v>81</v>
      </c>
      <c r="T21" t="str">
        <f t="shared" si="3"/>
        <v>CT EXPRESSO7086ida19</v>
      </c>
      <c r="U21">
        <v>19</v>
      </c>
      <c r="V21" t="str">
        <f>VLOOKUP(T21,ITINERÁRIOS!$J$2:$K$9190,2,0)</f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22" spans="2:22" x14ac:dyDescent="0.25">
      <c r="C22" t="s">
        <v>82</v>
      </c>
      <c r="D22">
        <v>19</v>
      </c>
      <c r="G22" t="str">
        <f t="shared" si="0"/>
        <v>CT EXPRESSO</v>
      </c>
      <c r="H22">
        <f t="shared" si="1"/>
        <v>7086</v>
      </c>
      <c r="I22" t="s">
        <v>80</v>
      </c>
      <c r="J22">
        <v>7086</v>
      </c>
      <c r="K22" t="e">
        <f>VLOOKUP(J22,'Linhas-Empresas-Tarifas'!#REF!,2,0)</f>
        <v>#REF!</v>
      </c>
      <c r="L22" t="e">
        <f>VLOOKUP(J22,'Linhas-Empresas-Tarifas'!#REF!,3,0)</f>
        <v>#REF!</v>
      </c>
      <c r="M22" t="e">
        <f>VLOOKUP(J22,'Linhas-Empresas-Tarifas'!#REF!,4,0)</f>
        <v>#REF!</v>
      </c>
      <c r="N22" t="e">
        <f>VLOOKUP(J22,'Linhas-Empresas-Tarifas'!#REF!,10,0)</f>
        <v>#REF!</v>
      </c>
      <c r="O22" t="e">
        <f>VLOOKUP(J22,'Linhas-Empresas-Tarifas'!#REF!,11,0)</f>
        <v>#REF!</v>
      </c>
      <c r="P22" t="e">
        <f>VLOOKUP(J22,'Linhas-Empresas-Tarifas'!#REF!,12,0)</f>
        <v>#REF!</v>
      </c>
      <c r="Q22" t="e">
        <f>VLOOKUP(J22,'Linhas-Empresas-Tarifas'!#REF!,13,0)</f>
        <v>#REF!</v>
      </c>
      <c r="R22" t="str">
        <f t="shared" si="2"/>
        <v>CT EXPRESSO7086</v>
      </c>
      <c r="S22" t="s">
        <v>82</v>
      </c>
      <c r="T22" t="str">
        <f t="shared" si="3"/>
        <v>CT EXPRESSO7086volta19</v>
      </c>
      <c r="U22">
        <v>19</v>
      </c>
      <c r="V22" t="str">
        <f>VLOOKUP(T22,ITINERÁRIOS!$J$2:$K$9190,2,0)</f>
        <v>TERMINAL W3 NORTE/EIXO W3 NORTE/EIXO MONUMENTAL/PALÁCIO DO BURITI/S I G/EPIG/EPIG/PARKSHOPPING/EPIA/EPIA/BR-040/BR-040/BR-040/BR-040/AVENIDA ALFREDO NASSER/RUA JESUS MEIRELES/AVENIDA CENTRAL/AVENIDA ÉZIO CARNEIRO/TERMINAL LUZIÂNIA</v>
      </c>
    </row>
    <row r="23" spans="2:22" x14ac:dyDescent="0.25">
      <c r="B23">
        <v>7090</v>
      </c>
      <c r="C23" t="s">
        <v>81</v>
      </c>
      <c r="D23">
        <v>17</v>
      </c>
      <c r="G23" t="str">
        <f t="shared" si="0"/>
        <v>CT EXPRESSO</v>
      </c>
      <c r="H23">
        <f t="shared" si="1"/>
        <v>7090</v>
      </c>
      <c r="I23" t="s">
        <v>80</v>
      </c>
      <c r="J23">
        <v>7090</v>
      </c>
      <c r="K23" t="e">
        <f>VLOOKUP(J23,'Linhas-Empresas-Tarifas'!#REF!,2,0)</f>
        <v>#REF!</v>
      </c>
      <c r="L23" t="e">
        <f>VLOOKUP(J23,'Linhas-Empresas-Tarifas'!#REF!,3,0)</f>
        <v>#REF!</v>
      </c>
      <c r="M23" t="e">
        <f>VLOOKUP(J23,'Linhas-Empresas-Tarifas'!#REF!,4,0)</f>
        <v>#REF!</v>
      </c>
      <c r="N23" t="e">
        <f>VLOOKUP(J23,'Linhas-Empresas-Tarifas'!#REF!,10,0)</f>
        <v>#REF!</v>
      </c>
      <c r="O23" t="e">
        <f>VLOOKUP(J23,'Linhas-Empresas-Tarifas'!#REF!,11,0)</f>
        <v>#REF!</v>
      </c>
      <c r="P23" t="e">
        <f>VLOOKUP(J23,'Linhas-Empresas-Tarifas'!#REF!,12,0)</f>
        <v>#REF!</v>
      </c>
      <c r="Q23" t="e">
        <f>VLOOKUP(J23,'Linhas-Empresas-Tarifas'!#REF!,13,0)</f>
        <v>#REF!</v>
      </c>
      <c r="R23" t="str">
        <f t="shared" si="2"/>
        <v>CT EXPRESSO7090</v>
      </c>
      <c r="S23" t="s">
        <v>81</v>
      </c>
      <c r="T23" t="str">
        <f t="shared" si="3"/>
        <v>CT EXPRESSO7090ida17</v>
      </c>
      <c r="U23">
        <v>17</v>
      </c>
      <c r="V23" t="str">
        <f>VLOOKUP(T23,ITINERÁRIOS!$J$2:$K$9190,2,0)</f>
        <v>TERMINAL LUZIÂNIA/AVENIDA ÉZIO CARNEIRO/AVENIDA CENTRAL/RUA SANTISSÍMO SACRAMENTO/AVENIDA JOVENTINO RODRIGUES/AVENIDA ALFREDO NASSER/BR-040/BR-040/BR-040/BR-040/EPIA/EPDB/EPAR/AVENIDA DAS NAÇÕES (VILA TELEBRASÍLIA)/EIXO L2 SUL/EIXO L2 NORTE/TERMINAL W3 NORTE</v>
      </c>
    </row>
    <row r="24" spans="2:22" x14ac:dyDescent="0.25">
      <c r="C24" t="s">
        <v>82</v>
      </c>
      <c r="D24">
        <v>17</v>
      </c>
      <c r="G24" t="str">
        <f t="shared" si="0"/>
        <v>CT EXPRESSO</v>
      </c>
      <c r="H24">
        <f t="shared" si="1"/>
        <v>7090</v>
      </c>
      <c r="I24" t="s">
        <v>80</v>
      </c>
      <c r="J24">
        <v>7090</v>
      </c>
      <c r="K24" t="e">
        <f>VLOOKUP(J24,'Linhas-Empresas-Tarifas'!#REF!,2,0)</f>
        <v>#REF!</v>
      </c>
      <c r="L24" t="e">
        <f>VLOOKUP(J24,'Linhas-Empresas-Tarifas'!#REF!,3,0)</f>
        <v>#REF!</v>
      </c>
      <c r="M24" t="e">
        <f>VLOOKUP(J24,'Linhas-Empresas-Tarifas'!#REF!,4,0)</f>
        <v>#REF!</v>
      </c>
      <c r="N24" t="e">
        <f>VLOOKUP(J24,'Linhas-Empresas-Tarifas'!#REF!,10,0)</f>
        <v>#REF!</v>
      </c>
      <c r="O24" t="e">
        <f>VLOOKUP(J24,'Linhas-Empresas-Tarifas'!#REF!,11,0)</f>
        <v>#REF!</v>
      </c>
      <c r="P24" t="e">
        <f>VLOOKUP(J24,'Linhas-Empresas-Tarifas'!#REF!,12,0)</f>
        <v>#REF!</v>
      </c>
      <c r="Q24" t="e">
        <f>VLOOKUP(J24,'Linhas-Empresas-Tarifas'!#REF!,13,0)</f>
        <v>#REF!</v>
      </c>
      <c r="R24" t="str">
        <f t="shared" si="2"/>
        <v>CT EXPRESSO7090</v>
      </c>
      <c r="S24" t="s">
        <v>82</v>
      </c>
      <c r="T24" t="str">
        <f t="shared" si="3"/>
        <v>CT EXPRESSO7090volta17</v>
      </c>
      <c r="U24">
        <v>17</v>
      </c>
      <c r="V24" t="str">
        <f>VLOOKUP(T24,ITINERÁRIOS!$J$2:$K$9190,2,0)</f>
        <v>TERMINAL W3 NORTE/EIXO L2 NORTE/EIXO L2 SUL/AVENIDA DAS NAÇÕES (VILA TELEBRASÍLIA)/EPAR/EPDB/EPIA/BR-040/BR-040/BR-040/BR-040/AVENIDA ALFREDO NASSER/AVENIDA JOVENTINO RODRIGUES/RUA SANTISSÍMO SACRAMENTO/AVENIDA CENTRAL/AVENIDA ÉZIO CARNEIRO/TERMINAL LUZIÂNIA</v>
      </c>
    </row>
    <row r="25" spans="2:22" x14ac:dyDescent="0.25">
      <c r="B25">
        <v>7301</v>
      </c>
      <c r="C25" t="s">
        <v>81</v>
      </c>
      <c r="D25">
        <v>18</v>
      </c>
      <c r="G25" t="str">
        <f t="shared" si="0"/>
        <v>CT EXPRESSO</v>
      </c>
      <c r="H25">
        <f t="shared" si="1"/>
        <v>7301</v>
      </c>
      <c r="I25" t="s">
        <v>80</v>
      </c>
      <c r="J25">
        <v>7301</v>
      </c>
      <c r="K25" t="e">
        <f>VLOOKUP(J25,'Linhas-Empresas-Tarifas'!#REF!,2,0)</f>
        <v>#REF!</v>
      </c>
      <c r="L25" t="e">
        <f>VLOOKUP(J25,'Linhas-Empresas-Tarifas'!#REF!,3,0)</f>
        <v>#REF!</v>
      </c>
      <c r="M25" t="e">
        <f>VLOOKUP(J25,'Linhas-Empresas-Tarifas'!#REF!,4,0)</f>
        <v>#REF!</v>
      </c>
      <c r="N25" t="e">
        <f>VLOOKUP(J25,'Linhas-Empresas-Tarifas'!#REF!,10,0)</f>
        <v>#REF!</v>
      </c>
      <c r="O25" t="e">
        <f>VLOOKUP(J25,'Linhas-Empresas-Tarifas'!#REF!,11,0)</f>
        <v>#REF!</v>
      </c>
      <c r="P25" t="e">
        <f>VLOOKUP(J25,'Linhas-Empresas-Tarifas'!#REF!,12,0)</f>
        <v>#REF!</v>
      </c>
      <c r="Q25" t="e">
        <f>VLOOKUP(J25,'Linhas-Empresas-Tarifas'!#REF!,13,0)</f>
        <v>#REF!</v>
      </c>
      <c r="R25" t="str">
        <f t="shared" si="2"/>
        <v>CT EXPRESSO7301</v>
      </c>
      <c r="S25" t="s">
        <v>81</v>
      </c>
      <c r="T25" t="str">
        <f t="shared" si="3"/>
        <v>CT EXPRESSO7301ida18</v>
      </c>
      <c r="U25">
        <v>18</v>
      </c>
      <c r="V25" t="str">
        <f>VLOOKUP(T25,ITINERÁRIOS!$J$2:$K$9190,2,0)</f>
        <v>TERMINAL LUZIÂNIA/AVENIDA ÉZIO CARNEIRO/AVENIDA CENTRAL/RUA JESUS MEIRELES/AVENIDA ALFREDO NASSER/BR-040/BR-040/BR-040/BR-040/EPIA/EPIA/PARKSHOPPING/EPIA/S I A - TRECHO 2/S I A - TRECHO 3/EPIA/S A A N/EPIA</v>
      </c>
    </row>
    <row r="26" spans="2:22" x14ac:dyDescent="0.25">
      <c r="C26" t="s">
        <v>82</v>
      </c>
      <c r="D26">
        <v>18</v>
      </c>
      <c r="G26" t="str">
        <f t="shared" si="0"/>
        <v>CT EXPRESSO</v>
      </c>
      <c r="H26">
        <f t="shared" si="1"/>
        <v>7301</v>
      </c>
      <c r="I26" t="s">
        <v>80</v>
      </c>
      <c r="J26">
        <v>7301</v>
      </c>
      <c r="K26" t="e">
        <f>VLOOKUP(J26,'Linhas-Empresas-Tarifas'!#REF!,2,0)</f>
        <v>#REF!</v>
      </c>
      <c r="L26" t="e">
        <f>VLOOKUP(J26,'Linhas-Empresas-Tarifas'!#REF!,3,0)</f>
        <v>#REF!</v>
      </c>
      <c r="M26" t="e">
        <f>VLOOKUP(J26,'Linhas-Empresas-Tarifas'!#REF!,4,0)</f>
        <v>#REF!</v>
      </c>
      <c r="N26" t="e">
        <f>VLOOKUP(J26,'Linhas-Empresas-Tarifas'!#REF!,10,0)</f>
        <v>#REF!</v>
      </c>
      <c r="O26" t="e">
        <f>VLOOKUP(J26,'Linhas-Empresas-Tarifas'!#REF!,11,0)</f>
        <v>#REF!</v>
      </c>
      <c r="P26" t="e">
        <f>VLOOKUP(J26,'Linhas-Empresas-Tarifas'!#REF!,12,0)</f>
        <v>#REF!</v>
      </c>
      <c r="Q26" t="e">
        <f>VLOOKUP(J26,'Linhas-Empresas-Tarifas'!#REF!,13,0)</f>
        <v>#REF!</v>
      </c>
      <c r="R26" t="str">
        <f t="shared" si="2"/>
        <v>CT EXPRESSO7301</v>
      </c>
      <c r="S26" t="s">
        <v>82</v>
      </c>
      <c r="T26" t="str">
        <f t="shared" si="3"/>
        <v>CT EXPRESSO7301volta18</v>
      </c>
      <c r="U26">
        <v>18</v>
      </c>
      <c r="V26" t="str">
        <f>VLOOKUP(T26,ITINERÁRIOS!$J$2:$K$9190,2,0)</f>
        <v>EPIA/S A A N/EPIA/S I A - TRECHO 3/S I A - TRECHO 2/EPIA/PARKSHOPPING/EPIA/EPIA/BR-040/BR-040/BR-040/BR-040/AVENIDA ALFREDO NASSER/RUA JESUS MEIRELES/AVENIDA CENTRAL/AVENIDA ÉZIO CARNEIRO/TERMINAL LUZIÂNIA</v>
      </c>
    </row>
    <row r="27" spans="2:22" x14ac:dyDescent="0.25">
      <c r="B27">
        <v>7305</v>
      </c>
      <c r="C27" t="s">
        <v>81</v>
      </c>
      <c r="D27">
        <v>18</v>
      </c>
      <c r="G27" t="str">
        <f t="shared" si="0"/>
        <v>CT EXPRESSO</v>
      </c>
      <c r="H27">
        <f t="shared" si="1"/>
        <v>7305</v>
      </c>
      <c r="I27" t="s">
        <v>80</v>
      </c>
      <c r="J27">
        <v>7305</v>
      </c>
      <c r="K27" t="e">
        <f>VLOOKUP(J27,'Linhas-Empresas-Tarifas'!#REF!,2,0)</f>
        <v>#REF!</v>
      </c>
      <c r="L27" t="e">
        <f>VLOOKUP(J27,'Linhas-Empresas-Tarifas'!#REF!,3,0)</f>
        <v>#REF!</v>
      </c>
      <c r="M27" t="e">
        <f>VLOOKUP(J27,'Linhas-Empresas-Tarifas'!#REF!,4,0)</f>
        <v>#REF!</v>
      </c>
      <c r="N27" t="e">
        <f>VLOOKUP(J27,'Linhas-Empresas-Tarifas'!#REF!,10,0)</f>
        <v>#REF!</v>
      </c>
      <c r="O27" t="e">
        <f>VLOOKUP(J27,'Linhas-Empresas-Tarifas'!#REF!,11,0)</f>
        <v>#REF!</v>
      </c>
      <c r="P27" t="e">
        <f>VLOOKUP(J27,'Linhas-Empresas-Tarifas'!#REF!,12,0)</f>
        <v>#REF!</v>
      </c>
      <c r="Q27" t="e">
        <f>VLOOKUP(J27,'Linhas-Empresas-Tarifas'!#REF!,13,0)</f>
        <v>#REF!</v>
      </c>
      <c r="R27" t="str">
        <f t="shared" si="2"/>
        <v>CT EXPRESSO7305</v>
      </c>
      <c r="S27" t="s">
        <v>81</v>
      </c>
      <c r="T27" t="str">
        <f t="shared" si="3"/>
        <v>CT EXPRESSO7305ida18</v>
      </c>
      <c r="U27">
        <v>18</v>
      </c>
      <c r="V27" t="str">
        <f>VLOOKUP(T27,ITINERÁRIOS!$J$2:$K$9190,2,0)</f>
        <v>TERMINAL LUZIÂNIA/AVENIDA ÉZIO CARNEIRO/AVENIDA CENTRAL/RUA JESUS MEIRELES/AVENIDA ALFREDO NASSER/BR-040/BR-040/BR-040/BR-040/EPIA/EPIA/PARKSHOPPING/EPIA/S I A - TRECHO 2/S I A - TRECHO 3/EPIA/S A A N/EPIA</v>
      </c>
    </row>
    <row r="28" spans="2:22" x14ac:dyDescent="0.25">
      <c r="C28" t="s">
        <v>82</v>
      </c>
      <c r="D28">
        <v>18</v>
      </c>
      <c r="G28" t="str">
        <f t="shared" si="0"/>
        <v>CT EXPRESSO</v>
      </c>
      <c r="H28">
        <f t="shared" si="1"/>
        <v>7305</v>
      </c>
      <c r="I28" t="s">
        <v>80</v>
      </c>
      <c r="J28">
        <v>7305</v>
      </c>
      <c r="K28" t="e">
        <f>VLOOKUP(J28,'Linhas-Empresas-Tarifas'!#REF!,2,0)</f>
        <v>#REF!</v>
      </c>
      <c r="L28" t="e">
        <f>VLOOKUP(J28,'Linhas-Empresas-Tarifas'!#REF!,3,0)</f>
        <v>#REF!</v>
      </c>
      <c r="M28" t="e">
        <f>VLOOKUP(J28,'Linhas-Empresas-Tarifas'!#REF!,4,0)</f>
        <v>#REF!</v>
      </c>
      <c r="N28" t="e">
        <f>VLOOKUP(J28,'Linhas-Empresas-Tarifas'!#REF!,10,0)</f>
        <v>#REF!</v>
      </c>
      <c r="O28" t="e">
        <f>VLOOKUP(J28,'Linhas-Empresas-Tarifas'!#REF!,11,0)</f>
        <v>#REF!</v>
      </c>
      <c r="P28" t="e">
        <f>VLOOKUP(J28,'Linhas-Empresas-Tarifas'!#REF!,12,0)</f>
        <v>#REF!</v>
      </c>
      <c r="Q28" t="e">
        <f>VLOOKUP(J28,'Linhas-Empresas-Tarifas'!#REF!,13,0)</f>
        <v>#REF!</v>
      </c>
      <c r="R28" t="str">
        <f t="shared" si="2"/>
        <v>CT EXPRESSO7305</v>
      </c>
      <c r="S28" t="s">
        <v>82</v>
      </c>
      <c r="T28" t="str">
        <f t="shared" si="3"/>
        <v>CT EXPRESSO7305volta18</v>
      </c>
      <c r="U28">
        <v>18</v>
      </c>
      <c r="V28" t="str">
        <f>VLOOKUP(T28,ITINERÁRIOS!$J$2:$K$9190,2,0)</f>
        <v>EPIA/S A A N/EPIA/S I A - TRECHO 3/S I A - TRECHO 2/EPIA/PARKSHOPPING/EPIA/EPIA/BR-040/BR-040/BR-040/BR-040/AVENIDA ALFREDO NASSER/RUA JESUS MEIRELES/AVENIDA CENTRAL/AVENIDA ÉZIO CARNEIRO/TERMINAL LUZIÂNIA</v>
      </c>
    </row>
    <row r="29" spans="2:22" x14ac:dyDescent="0.25">
      <c r="B29">
        <v>7306</v>
      </c>
      <c r="C29" t="s">
        <v>81</v>
      </c>
      <c r="D29">
        <v>15</v>
      </c>
      <c r="G29" t="str">
        <f t="shared" si="0"/>
        <v>CT EXPRESSO</v>
      </c>
      <c r="H29">
        <f t="shared" si="1"/>
        <v>7306</v>
      </c>
      <c r="I29" t="s">
        <v>80</v>
      </c>
      <c r="J29">
        <v>7306</v>
      </c>
      <c r="K29" t="e">
        <f>VLOOKUP(J29,'Linhas-Empresas-Tarifas'!#REF!,2,0)</f>
        <v>#REF!</v>
      </c>
      <c r="L29" t="e">
        <f>VLOOKUP(J29,'Linhas-Empresas-Tarifas'!#REF!,3,0)</f>
        <v>#REF!</v>
      </c>
      <c r="M29" t="e">
        <f>VLOOKUP(J29,'Linhas-Empresas-Tarifas'!#REF!,4,0)</f>
        <v>#REF!</v>
      </c>
      <c r="N29" t="e">
        <f>VLOOKUP(J29,'Linhas-Empresas-Tarifas'!#REF!,10,0)</f>
        <v>#REF!</v>
      </c>
      <c r="O29" t="e">
        <f>VLOOKUP(J29,'Linhas-Empresas-Tarifas'!#REF!,11,0)</f>
        <v>#REF!</v>
      </c>
      <c r="P29" t="e">
        <f>VLOOKUP(J29,'Linhas-Empresas-Tarifas'!#REF!,12,0)</f>
        <v>#REF!</v>
      </c>
      <c r="Q29" t="e">
        <f>VLOOKUP(J29,'Linhas-Empresas-Tarifas'!#REF!,13,0)</f>
        <v>#REF!</v>
      </c>
      <c r="R29" t="str">
        <f t="shared" si="2"/>
        <v>CT EXPRESSO7306</v>
      </c>
      <c r="S29" t="s">
        <v>81</v>
      </c>
      <c r="T29" t="str">
        <f t="shared" si="3"/>
        <v>CT EXPRESSO7306ida15</v>
      </c>
      <c r="U29">
        <v>15</v>
      </c>
      <c r="V29" t="str">
        <f>VLOOKUP(T29,ITINERÁRIOS!$J$2:$K$9190,2,0)</f>
        <v>TERMINAL LUZIÂNIA/AVENIDA ÉZIO CARNEIRO/RUA DO COMÉRCIO/RUA JESUS MEIRELES/AVENIDA ALFREDO NASSER/BR-040/BR-040/BR-040/BR-040/EPIA/EPIA/PARKSHOPPING/EPIA/S I A - TRECHO 2/STRC</v>
      </c>
    </row>
    <row r="30" spans="2:22" x14ac:dyDescent="0.25">
      <c r="C30" t="s">
        <v>82</v>
      </c>
      <c r="D30">
        <v>15</v>
      </c>
      <c r="G30" t="str">
        <f t="shared" si="0"/>
        <v>CT EXPRESSO</v>
      </c>
      <c r="H30">
        <f t="shared" si="1"/>
        <v>7306</v>
      </c>
      <c r="I30" t="s">
        <v>80</v>
      </c>
      <c r="J30">
        <v>7306</v>
      </c>
      <c r="K30" t="e">
        <f>VLOOKUP(J30,'Linhas-Empresas-Tarifas'!#REF!,2,0)</f>
        <v>#REF!</v>
      </c>
      <c r="L30" t="e">
        <f>VLOOKUP(J30,'Linhas-Empresas-Tarifas'!#REF!,3,0)</f>
        <v>#REF!</v>
      </c>
      <c r="M30" t="e">
        <f>VLOOKUP(J30,'Linhas-Empresas-Tarifas'!#REF!,4,0)</f>
        <v>#REF!</v>
      </c>
      <c r="N30" t="e">
        <f>VLOOKUP(J30,'Linhas-Empresas-Tarifas'!#REF!,10,0)</f>
        <v>#REF!</v>
      </c>
      <c r="O30" t="e">
        <f>VLOOKUP(J30,'Linhas-Empresas-Tarifas'!#REF!,11,0)</f>
        <v>#REF!</v>
      </c>
      <c r="P30" t="e">
        <f>VLOOKUP(J30,'Linhas-Empresas-Tarifas'!#REF!,12,0)</f>
        <v>#REF!</v>
      </c>
      <c r="Q30" t="e">
        <f>VLOOKUP(J30,'Linhas-Empresas-Tarifas'!#REF!,13,0)</f>
        <v>#REF!</v>
      </c>
      <c r="R30" t="str">
        <f t="shared" si="2"/>
        <v>CT EXPRESSO7306</v>
      </c>
      <c r="S30" t="s">
        <v>82</v>
      </c>
      <c r="T30" t="str">
        <f t="shared" si="3"/>
        <v>CT EXPRESSO7306volta15</v>
      </c>
      <c r="U30">
        <v>15</v>
      </c>
      <c r="V30" t="str">
        <f>VLOOKUP(T30,ITINERÁRIOS!$J$2:$K$9190,2,0)</f>
        <v>STRC/S I A - TRECHO 2/EPIA/PARKSHOPPING/EPIA/EPIA/BR-040/BR-040/BR-040/BR-040/AVENIDA ALFREDO NASSER/RUA JESUS MEIRELES/RUA DO COMÉRCIO/AVENIDA ÉZIO CARNEIRO/TERMINAL LUZIÂNIA</v>
      </c>
    </row>
    <row r="31" spans="2:22" x14ac:dyDescent="0.25">
      <c r="B31">
        <v>7331</v>
      </c>
      <c r="C31" t="s">
        <v>81</v>
      </c>
      <c r="D31">
        <v>17</v>
      </c>
      <c r="G31" t="str">
        <f t="shared" si="0"/>
        <v>CT EXPRESSO</v>
      </c>
      <c r="H31">
        <f t="shared" si="1"/>
        <v>7331</v>
      </c>
      <c r="I31" t="s">
        <v>80</v>
      </c>
      <c r="J31">
        <v>7331</v>
      </c>
      <c r="K31" t="e">
        <f>VLOOKUP(J31,'Linhas-Empresas-Tarifas'!#REF!,2,0)</f>
        <v>#REF!</v>
      </c>
      <c r="L31" t="e">
        <f>VLOOKUP(J31,'Linhas-Empresas-Tarifas'!#REF!,3,0)</f>
        <v>#REF!</v>
      </c>
      <c r="M31" t="e">
        <f>VLOOKUP(J31,'Linhas-Empresas-Tarifas'!#REF!,4,0)</f>
        <v>#REF!</v>
      </c>
      <c r="N31" t="e">
        <f>VLOOKUP(J31,'Linhas-Empresas-Tarifas'!#REF!,10,0)</f>
        <v>#REF!</v>
      </c>
      <c r="O31" t="e">
        <f>VLOOKUP(J31,'Linhas-Empresas-Tarifas'!#REF!,11,0)</f>
        <v>#REF!</v>
      </c>
      <c r="P31" t="e">
        <f>VLOOKUP(J31,'Linhas-Empresas-Tarifas'!#REF!,12,0)</f>
        <v>#REF!</v>
      </c>
      <c r="Q31" t="e">
        <f>VLOOKUP(J31,'Linhas-Empresas-Tarifas'!#REF!,13,0)</f>
        <v>#REF!</v>
      </c>
      <c r="R31" t="str">
        <f t="shared" si="2"/>
        <v>CT EXPRESSO7331</v>
      </c>
      <c r="S31" t="s">
        <v>81</v>
      </c>
      <c r="T31" t="str">
        <f t="shared" si="3"/>
        <v>CT EXPRESSO7331ida17</v>
      </c>
      <c r="U31">
        <v>17</v>
      </c>
      <c r="V31" t="str">
        <f>VLOOKUP(T31,ITINERÁRIOS!$J$2:$K$9190,2,0)</f>
        <v>TERMINAL LUZIÂNIA/AVENIDA ÉZIO CARNEIRO/AVENIDA CENTRAL/RUA JESUS MEIRELES/AVENIDA ALFREDO NASSER/BR-040/BR-040/BR-040/BR-040/EPIA/EPIA/PARKSHOPPING/EPIG/EPIG/S I G/PALÁCIO DO BURITI</v>
      </c>
    </row>
    <row r="32" spans="2:22" x14ac:dyDescent="0.25">
      <c r="C32" t="s">
        <v>82</v>
      </c>
      <c r="D32">
        <v>17</v>
      </c>
      <c r="G32" t="str">
        <f t="shared" si="0"/>
        <v>CT EXPRESSO</v>
      </c>
      <c r="H32">
        <f t="shared" si="1"/>
        <v>7331</v>
      </c>
      <c r="I32" t="s">
        <v>80</v>
      </c>
      <c r="J32">
        <v>7331</v>
      </c>
      <c r="K32" t="e">
        <f>VLOOKUP(J32,'Linhas-Empresas-Tarifas'!#REF!,2,0)</f>
        <v>#REF!</v>
      </c>
      <c r="L32" t="e">
        <f>VLOOKUP(J32,'Linhas-Empresas-Tarifas'!#REF!,3,0)</f>
        <v>#REF!</v>
      </c>
      <c r="M32" t="e">
        <f>VLOOKUP(J32,'Linhas-Empresas-Tarifas'!#REF!,4,0)</f>
        <v>#REF!</v>
      </c>
      <c r="N32" t="e">
        <f>VLOOKUP(J32,'Linhas-Empresas-Tarifas'!#REF!,10,0)</f>
        <v>#REF!</v>
      </c>
      <c r="O32" t="e">
        <f>VLOOKUP(J32,'Linhas-Empresas-Tarifas'!#REF!,11,0)</f>
        <v>#REF!</v>
      </c>
      <c r="P32" t="e">
        <f>VLOOKUP(J32,'Linhas-Empresas-Tarifas'!#REF!,12,0)</f>
        <v>#REF!</v>
      </c>
      <c r="Q32" t="e">
        <f>VLOOKUP(J32,'Linhas-Empresas-Tarifas'!#REF!,13,0)</f>
        <v>#REF!</v>
      </c>
      <c r="R32" t="str">
        <f t="shared" si="2"/>
        <v>CT EXPRESSO7331</v>
      </c>
      <c r="S32" t="s">
        <v>82</v>
      </c>
      <c r="T32" t="str">
        <f t="shared" si="3"/>
        <v>CT EXPRESSO7331volta17</v>
      </c>
      <c r="U32">
        <v>17</v>
      </c>
      <c r="V32" t="str">
        <f>VLOOKUP(T32,ITINERÁRIOS!$J$2:$K$9190,2,0)</f>
        <v>PALÁCIO DO BURITI/S I G/EPIG/EPIG/PARKSHOPPING/EPIA/EPIA/BR-040/BR-040/BR-040/BR-040/AVENIDA ALFREDO NASSER/RUA JESUS MEIRELES/AVENIDA CENTRAL/AVENIDA ÉZIO CARNEIRO/TERMINAL LUZIÂNIA</v>
      </c>
    </row>
    <row r="33" spans="1:22" x14ac:dyDescent="0.25">
      <c r="B33">
        <v>7703</v>
      </c>
      <c r="C33" t="s">
        <v>81</v>
      </c>
      <c r="D33">
        <v>8</v>
      </c>
      <c r="G33" t="str">
        <f t="shared" si="0"/>
        <v>CT EXPRESSO</v>
      </c>
      <c r="H33">
        <f t="shared" si="1"/>
        <v>7703</v>
      </c>
      <c r="I33" t="s">
        <v>80</v>
      </c>
      <c r="J33">
        <v>7703</v>
      </c>
      <c r="K33" t="e">
        <f>VLOOKUP(J33,'Linhas-Empresas-Tarifas'!#REF!,2,0)</f>
        <v>#REF!</v>
      </c>
      <c r="L33" t="e">
        <f>VLOOKUP(J33,'Linhas-Empresas-Tarifas'!#REF!,3,0)</f>
        <v>#REF!</v>
      </c>
      <c r="M33" t="e">
        <f>VLOOKUP(J33,'Linhas-Empresas-Tarifas'!#REF!,4,0)</f>
        <v>#REF!</v>
      </c>
      <c r="N33" t="e">
        <f>VLOOKUP(J33,'Linhas-Empresas-Tarifas'!#REF!,10,0)</f>
        <v>#REF!</v>
      </c>
      <c r="O33" t="e">
        <f>VLOOKUP(J33,'Linhas-Empresas-Tarifas'!#REF!,11,0)</f>
        <v>#REF!</v>
      </c>
      <c r="P33" t="e">
        <f>VLOOKUP(J33,'Linhas-Empresas-Tarifas'!#REF!,12,0)</f>
        <v>#REF!</v>
      </c>
      <c r="Q33" t="e">
        <f>VLOOKUP(J33,'Linhas-Empresas-Tarifas'!#REF!,13,0)</f>
        <v>#REF!</v>
      </c>
      <c r="R33" t="str">
        <f t="shared" si="2"/>
        <v>CT EXPRESSO7703</v>
      </c>
      <c r="S33" t="s">
        <v>81</v>
      </c>
      <c r="T33" t="str">
        <f t="shared" si="3"/>
        <v>CT EXPRESSO7703ida8</v>
      </c>
      <c r="U33">
        <v>8</v>
      </c>
      <c r="V33" t="str">
        <f>VLOOKUP(T33,ITINERÁRIOS!$J$2:$K$9190,2,0)</f>
        <v>TERMINAL LUZIANIA/AVENIDA EZIO CARNEIRO/RUA JESUS MEIRELES/AVENIDA ALFREDO NASSER/BR 040/BR 040/BR 040/BR 040</v>
      </c>
    </row>
    <row r="34" spans="1:22" x14ac:dyDescent="0.25">
      <c r="C34" t="s">
        <v>82</v>
      </c>
      <c r="D34">
        <v>8</v>
      </c>
      <c r="G34" t="str">
        <f t="shared" si="0"/>
        <v>CT EXPRESSO</v>
      </c>
      <c r="H34">
        <f t="shared" si="1"/>
        <v>7703</v>
      </c>
      <c r="I34" t="s">
        <v>80</v>
      </c>
      <c r="J34">
        <v>7703</v>
      </c>
      <c r="K34" t="e">
        <f>VLOOKUP(J34,'Linhas-Empresas-Tarifas'!#REF!,2,0)</f>
        <v>#REF!</v>
      </c>
      <c r="L34" t="e">
        <f>VLOOKUP(J34,'Linhas-Empresas-Tarifas'!#REF!,3,0)</f>
        <v>#REF!</v>
      </c>
      <c r="M34" t="e">
        <f>VLOOKUP(J34,'Linhas-Empresas-Tarifas'!#REF!,4,0)</f>
        <v>#REF!</v>
      </c>
      <c r="N34" t="e">
        <f>VLOOKUP(J34,'Linhas-Empresas-Tarifas'!#REF!,10,0)</f>
        <v>#REF!</v>
      </c>
      <c r="O34" t="e">
        <f>VLOOKUP(J34,'Linhas-Empresas-Tarifas'!#REF!,11,0)</f>
        <v>#REF!</v>
      </c>
      <c r="P34" t="e">
        <f>VLOOKUP(J34,'Linhas-Empresas-Tarifas'!#REF!,12,0)</f>
        <v>#REF!</v>
      </c>
      <c r="Q34" t="e">
        <f>VLOOKUP(J34,'Linhas-Empresas-Tarifas'!#REF!,13,0)</f>
        <v>#REF!</v>
      </c>
      <c r="R34" t="str">
        <f t="shared" si="2"/>
        <v>CT EXPRESSO7703</v>
      </c>
      <c r="S34" t="s">
        <v>82</v>
      </c>
      <c r="T34" t="str">
        <f t="shared" si="3"/>
        <v>CT EXPRESSO7703volta8</v>
      </c>
      <c r="U34">
        <v>8</v>
      </c>
      <c r="V34" t="str">
        <f>VLOOKUP(T34,ITINERÁRIOS!$J$2:$K$9190,2,0)</f>
        <v>BR 040/BR 040/BR 040/BR 040/AVENIDA ALFREDO NASSER/RUA JESUS MEIRELES/AVENIDA ÉZIO CARNEIRO/TERMINAL LUZIANIA</v>
      </c>
    </row>
    <row r="35" spans="1:22" x14ac:dyDescent="0.25">
      <c r="A35" t="s">
        <v>83</v>
      </c>
      <c r="B35">
        <v>1001</v>
      </c>
      <c r="C35" t="s">
        <v>81</v>
      </c>
      <c r="D35">
        <v>12</v>
      </c>
      <c r="G35" t="str">
        <f t="shared" si="0"/>
        <v>EXPRESSO PLANALTINA</v>
      </c>
      <c r="H35">
        <f t="shared" si="1"/>
        <v>1001</v>
      </c>
      <c r="I35" t="s">
        <v>83</v>
      </c>
      <c r="J35">
        <v>1001</v>
      </c>
      <c r="K35" t="e">
        <f>VLOOKUP(J35,'Linhas-Empresas-Tarifas'!#REF!,2,0)</f>
        <v>#REF!</v>
      </c>
      <c r="L35" t="e">
        <f>VLOOKUP(J35,'Linhas-Empresas-Tarifas'!#REF!,3,0)</f>
        <v>#REF!</v>
      </c>
      <c r="M35" t="e">
        <f>VLOOKUP(J35,'Linhas-Empresas-Tarifas'!#REF!,4,0)</f>
        <v>#REF!</v>
      </c>
      <c r="N35" t="e">
        <f>VLOOKUP(J35,'Linhas-Empresas-Tarifas'!#REF!,10,0)</f>
        <v>#REF!</v>
      </c>
      <c r="O35" t="e">
        <f>VLOOKUP(J35,'Linhas-Empresas-Tarifas'!#REF!,11,0)</f>
        <v>#REF!</v>
      </c>
      <c r="P35" t="e">
        <f>VLOOKUP(J35,'Linhas-Empresas-Tarifas'!#REF!,12,0)</f>
        <v>#REF!</v>
      </c>
      <c r="Q35" t="e">
        <f>VLOOKUP(J35,'Linhas-Empresas-Tarifas'!#REF!,13,0)</f>
        <v>#REF!</v>
      </c>
      <c r="R35" t="str">
        <f t="shared" si="2"/>
        <v>EXPRESSO PLANALTINA1001</v>
      </c>
      <c r="S35" t="s">
        <v>81</v>
      </c>
      <c r="T35" t="str">
        <f t="shared" si="3"/>
        <v>EXPRESSO PLANALTINA1001ida12</v>
      </c>
      <c r="U35">
        <v>12</v>
      </c>
      <c r="V35" t="str">
        <f>VLOOKUP(T35,ITINERÁRIOS!$J$2:$K$9190,2,0)</f>
        <v>Terminal Planaltina de Goiás/Barraginha (Quartel PMGO)/Trevo DF-128/BR-020/BR-020/Em frente à garagem EMTRAM/Home Center Rezende/BR-020/Posto Colorado/EPIA/Ponte do Bragueto/Eixo Norte/Rodoviária Plano Piloto</v>
      </c>
    </row>
    <row r="36" spans="1:22" x14ac:dyDescent="0.25">
      <c r="C36" t="s">
        <v>82</v>
      </c>
      <c r="D36">
        <v>12</v>
      </c>
      <c r="G36" t="str">
        <f t="shared" si="0"/>
        <v>EXPRESSO PLANALTINA</v>
      </c>
      <c r="H36">
        <f t="shared" si="1"/>
        <v>1001</v>
      </c>
      <c r="I36" t="s">
        <v>83</v>
      </c>
      <c r="J36">
        <v>1001</v>
      </c>
      <c r="K36" t="e">
        <f>VLOOKUP(J36,'Linhas-Empresas-Tarifas'!#REF!,2,0)</f>
        <v>#REF!</v>
      </c>
      <c r="L36" t="e">
        <f>VLOOKUP(J36,'Linhas-Empresas-Tarifas'!#REF!,3,0)</f>
        <v>#REF!</v>
      </c>
      <c r="M36" t="e">
        <f>VLOOKUP(J36,'Linhas-Empresas-Tarifas'!#REF!,4,0)</f>
        <v>#REF!</v>
      </c>
      <c r="N36" t="e">
        <f>VLOOKUP(J36,'Linhas-Empresas-Tarifas'!#REF!,10,0)</f>
        <v>#REF!</v>
      </c>
      <c r="O36" t="e">
        <f>VLOOKUP(J36,'Linhas-Empresas-Tarifas'!#REF!,11,0)</f>
        <v>#REF!</v>
      </c>
      <c r="P36" t="e">
        <f>VLOOKUP(J36,'Linhas-Empresas-Tarifas'!#REF!,12,0)</f>
        <v>#REF!</v>
      </c>
      <c r="Q36" t="e">
        <f>VLOOKUP(J36,'Linhas-Empresas-Tarifas'!#REF!,13,0)</f>
        <v>#REF!</v>
      </c>
      <c r="R36" t="str">
        <f t="shared" si="2"/>
        <v>EXPRESSO PLANALTINA1001</v>
      </c>
      <c r="S36" t="s">
        <v>82</v>
      </c>
      <c r="T36" t="str">
        <f t="shared" si="3"/>
        <v>EXPRESSO PLANALTINA1001volta12</v>
      </c>
      <c r="U36">
        <v>12</v>
      </c>
      <c r="V36" t="str">
        <f>VLOOKUP(T36,ITINERÁRIOS!$J$2:$K$9190,2,0)</f>
        <v>Rodoviária Plano Piloto/Eixo Norte/Ponte do Bragueto/EPIA/Posto Colorado/BR-020/Home Center Rezende/Em frente à garagem EMTRAM/BR-020/Trevo DF-128/BR-020/Barraginha (Quartel PMGO)/Terminal Planaltina de Goiás</v>
      </c>
    </row>
    <row r="37" spans="1:22" x14ac:dyDescent="0.25">
      <c r="B37">
        <v>1050</v>
      </c>
      <c r="C37" t="s">
        <v>81</v>
      </c>
      <c r="D37">
        <v>19</v>
      </c>
      <c r="G37" t="str">
        <f t="shared" si="0"/>
        <v>EXPRESSO PLANALTINA</v>
      </c>
      <c r="H37">
        <f t="shared" si="1"/>
        <v>1050</v>
      </c>
      <c r="I37" t="s">
        <v>83</v>
      </c>
      <c r="J37">
        <v>1050</v>
      </c>
      <c r="K37" t="e">
        <f>VLOOKUP(J37,'Linhas-Empresas-Tarifas'!#REF!,2,0)</f>
        <v>#REF!</v>
      </c>
      <c r="L37" t="e">
        <f>VLOOKUP(J37,'Linhas-Empresas-Tarifas'!#REF!,3,0)</f>
        <v>#REF!</v>
      </c>
      <c r="M37" t="e">
        <f>VLOOKUP(J37,'Linhas-Empresas-Tarifas'!#REF!,4,0)</f>
        <v>#REF!</v>
      </c>
      <c r="N37" t="e">
        <f>VLOOKUP(J37,'Linhas-Empresas-Tarifas'!#REF!,10,0)</f>
        <v>#REF!</v>
      </c>
      <c r="O37" t="e">
        <f>VLOOKUP(J37,'Linhas-Empresas-Tarifas'!#REF!,11,0)</f>
        <v>#REF!</v>
      </c>
      <c r="P37" t="e">
        <f>VLOOKUP(J37,'Linhas-Empresas-Tarifas'!#REF!,12,0)</f>
        <v>#REF!</v>
      </c>
      <c r="Q37" t="e">
        <f>VLOOKUP(J37,'Linhas-Empresas-Tarifas'!#REF!,13,0)</f>
        <v>#REF!</v>
      </c>
      <c r="R37" t="str">
        <f t="shared" si="2"/>
        <v>EXPRESSO PLANALTINA1050</v>
      </c>
      <c r="S37" t="s">
        <v>81</v>
      </c>
      <c r="T37" t="str">
        <f t="shared" si="3"/>
        <v>EXPRESSO PLANALTINA1050ida19</v>
      </c>
      <c r="U37">
        <v>19</v>
      </c>
      <c r="V37" t="str">
        <f>VLOOKUP(T37,ITINERÁRIOS!$J$2:$K$9190,2,0)</f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38" spans="1:22" x14ac:dyDescent="0.25">
      <c r="C38" t="s">
        <v>82</v>
      </c>
      <c r="D38">
        <v>19</v>
      </c>
      <c r="G38" t="str">
        <f t="shared" si="0"/>
        <v>EXPRESSO PLANALTINA</v>
      </c>
      <c r="H38">
        <f t="shared" si="1"/>
        <v>1050</v>
      </c>
      <c r="I38" t="s">
        <v>83</v>
      </c>
      <c r="J38">
        <v>1050</v>
      </c>
      <c r="K38" t="e">
        <f>VLOOKUP(J38,'Linhas-Empresas-Tarifas'!#REF!,2,0)</f>
        <v>#REF!</v>
      </c>
      <c r="L38" t="e">
        <f>VLOOKUP(J38,'Linhas-Empresas-Tarifas'!#REF!,3,0)</f>
        <v>#REF!</v>
      </c>
      <c r="M38" t="e">
        <f>VLOOKUP(J38,'Linhas-Empresas-Tarifas'!#REF!,4,0)</f>
        <v>#REF!</v>
      </c>
      <c r="N38" t="e">
        <f>VLOOKUP(J38,'Linhas-Empresas-Tarifas'!#REF!,10,0)</f>
        <v>#REF!</v>
      </c>
      <c r="O38" t="e">
        <f>VLOOKUP(J38,'Linhas-Empresas-Tarifas'!#REF!,11,0)</f>
        <v>#REF!</v>
      </c>
      <c r="P38" t="e">
        <f>VLOOKUP(J38,'Linhas-Empresas-Tarifas'!#REF!,12,0)</f>
        <v>#REF!</v>
      </c>
      <c r="Q38" t="e">
        <f>VLOOKUP(J38,'Linhas-Empresas-Tarifas'!#REF!,13,0)</f>
        <v>#REF!</v>
      </c>
      <c r="R38" t="str">
        <f t="shared" si="2"/>
        <v>EXPRESSO PLANALTINA1050</v>
      </c>
      <c r="S38" t="s">
        <v>82</v>
      </c>
      <c r="T38" t="str">
        <f t="shared" si="3"/>
        <v>EXPRESSO PLANALTINA1050volta19</v>
      </c>
      <c r="U38">
        <v>19</v>
      </c>
      <c r="V38" t="str">
        <f>VLOOKUP(T38,ITINERÁRIOS!$J$2:$K$9190,2,0)</f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PMGO)/Panorama/Em frente a garagem Rapido Planaltina - Avenida B</v>
      </c>
    </row>
    <row r="39" spans="1:22" x14ac:dyDescent="0.25">
      <c r="B39">
        <v>1051</v>
      </c>
      <c r="C39" t="s">
        <v>81</v>
      </c>
      <c r="D39">
        <v>18</v>
      </c>
      <c r="G39" t="str">
        <f t="shared" si="0"/>
        <v>EXPRESSO PLANALTINA</v>
      </c>
      <c r="H39">
        <f t="shared" si="1"/>
        <v>1051</v>
      </c>
      <c r="I39" t="s">
        <v>83</v>
      </c>
      <c r="J39">
        <v>1051</v>
      </c>
      <c r="K39" t="e">
        <f>VLOOKUP(J39,'Linhas-Empresas-Tarifas'!#REF!,2,0)</f>
        <v>#REF!</v>
      </c>
      <c r="L39" t="e">
        <f>VLOOKUP(J39,'Linhas-Empresas-Tarifas'!#REF!,3,0)</f>
        <v>#REF!</v>
      </c>
      <c r="M39" t="e">
        <f>VLOOKUP(J39,'Linhas-Empresas-Tarifas'!#REF!,4,0)</f>
        <v>#REF!</v>
      </c>
      <c r="N39" t="e">
        <f>VLOOKUP(J39,'Linhas-Empresas-Tarifas'!#REF!,10,0)</f>
        <v>#REF!</v>
      </c>
      <c r="O39" t="e">
        <f>VLOOKUP(J39,'Linhas-Empresas-Tarifas'!#REF!,11,0)</f>
        <v>#REF!</v>
      </c>
      <c r="P39" t="e">
        <f>VLOOKUP(J39,'Linhas-Empresas-Tarifas'!#REF!,12,0)</f>
        <v>#REF!</v>
      </c>
      <c r="Q39" t="e">
        <f>VLOOKUP(J39,'Linhas-Empresas-Tarifas'!#REF!,13,0)</f>
        <v>#REF!</v>
      </c>
      <c r="R39" t="str">
        <f t="shared" si="2"/>
        <v>EXPRESSO PLANALTINA1051</v>
      </c>
      <c r="S39" t="s">
        <v>81</v>
      </c>
      <c r="T39" t="str">
        <f t="shared" si="3"/>
        <v>EXPRESSO PLANALTINA1051ida18</v>
      </c>
      <c r="U39">
        <v>18</v>
      </c>
      <c r="V39" t="str">
        <f>VLOOKUP(T39,ITINERÁRIOS!$J$2:$K$9190,2,0)</f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0" spans="1:22" x14ac:dyDescent="0.25">
      <c r="C40" t="s">
        <v>82</v>
      </c>
      <c r="D40">
        <v>18</v>
      </c>
      <c r="G40" t="str">
        <f t="shared" si="0"/>
        <v>EXPRESSO PLANALTINA</v>
      </c>
      <c r="H40">
        <f t="shared" si="1"/>
        <v>1051</v>
      </c>
      <c r="I40" t="s">
        <v>83</v>
      </c>
      <c r="J40">
        <v>1051</v>
      </c>
      <c r="K40" t="e">
        <f>VLOOKUP(J40,'Linhas-Empresas-Tarifas'!#REF!,2,0)</f>
        <v>#REF!</v>
      </c>
      <c r="L40" t="e">
        <f>VLOOKUP(J40,'Linhas-Empresas-Tarifas'!#REF!,3,0)</f>
        <v>#REF!</v>
      </c>
      <c r="M40" t="e">
        <f>VLOOKUP(J40,'Linhas-Empresas-Tarifas'!#REF!,4,0)</f>
        <v>#REF!</v>
      </c>
      <c r="N40" t="e">
        <f>VLOOKUP(J40,'Linhas-Empresas-Tarifas'!#REF!,10,0)</f>
        <v>#REF!</v>
      </c>
      <c r="O40" t="e">
        <f>VLOOKUP(J40,'Linhas-Empresas-Tarifas'!#REF!,11,0)</f>
        <v>#REF!</v>
      </c>
      <c r="P40" t="e">
        <f>VLOOKUP(J40,'Linhas-Empresas-Tarifas'!#REF!,12,0)</f>
        <v>#REF!</v>
      </c>
      <c r="Q40" t="e">
        <f>VLOOKUP(J40,'Linhas-Empresas-Tarifas'!#REF!,13,0)</f>
        <v>#REF!</v>
      </c>
      <c r="R40" t="str">
        <f t="shared" si="2"/>
        <v>EXPRESSO PLANALTINA1051</v>
      </c>
      <c r="S40" t="s">
        <v>82</v>
      </c>
      <c r="T40" t="str">
        <f t="shared" si="3"/>
        <v>EXPRESSO PLANALTINA1051volta18</v>
      </c>
      <c r="U40">
        <v>18</v>
      </c>
      <c r="V40" t="str">
        <f>VLOOKUP(T40,ITINERÁRIOS!$J$2:$K$9190,2,0)</f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PMGO)/Multirão/Em frente a garagem Rapido Planaltina - Avenida B</v>
      </c>
    </row>
    <row r="41" spans="1:22" x14ac:dyDescent="0.25">
      <c r="B41">
        <v>1054</v>
      </c>
      <c r="C41" t="s">
        <v>81</v>
      </c>
      <c r="D41">
        <v>18</v>
      </c>
      <c r="G41" t="str">
        <f t="shared" si="0"/>
        <v>EXPRESSO PLANALTINA</v>
      </c>
      <c r="H41">
        <f t="shared" si="1"/>
        <v>1054</v>
      </c>
      <c r="I41" t="s">
        <v>83</v>
      </c>
      <c r="J41">
        <v>1054</v>
      </c>
      <c r="K41" t="e">
        <f>VLOOKUP(J41,'Linhas-Empresas-Tarifas'!#REF!,2,0)</f>
        <v>#REF!</v>
      </c>
      <c r="L41" t="e">
        <f>VLOOKUP(J41,'Linhas-Empresas-Tarifas'!#REF!,3,0)</f>
        <v>#REF!</v>
      </c>
      <c r="M41" t="e">
        <f>VLOOKUP(J41,'Linhas-Empresas-Tarifas'!#REF!,4,0)</f>
        <v>#REF!</v>
      </c>
      <c r="N41" t="e">
        <f>VLOOKUP(J41,'Linhas-Empresas-Tarifas'!#REF!,10,0)</f>
        <v>#REF!</v>
      </c>
      <c r="O41" t="e">
        <f>VLOOKUP(J41,'Linhas-Empresas-Tarifas'!#REF!,11,0)</f>
        <v>#REF!</v>
      </c>
      <c r="P41" t="e">
        <f>VLOOKUP(J41,'Linhas-Empresas-Tarifas'!#REF!,12,0)</f>
        <v>#REF!</v>
      </c>
      <c r="Q41" t="e">
        <f>VLOOKUP(J41,'Linhas-Empresas-Tarifas'!#REF!,13,0)</f>
        <v>#REF!</v>
      </c>
      <c r="R41" t="str">
        <f t="shared" si="2"/>
        <v>EXPRESSO PLANALTINA1054</v>
      </c>
      <c r="S41" t="s">
        <v>81</v>
      </c>
      <c r="T41" t="str">
        <f t="shared" si="3"/>
        <v>EXPRESSO PLANALTINA1054ida18</v>
      </c>
      <c r="U41">
        <v>18</v>
      </c>
      <c r="V41" t="str">
        <f>VLOOKUP(T41,ITINERÁRIOS!$J$2:$K$9190,2,0)</f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42" spans="1:22" x14ac:dyDescent="0.25">
      <c r="C42" t="s">
        <v>82</v>
      </c>
      <c r="D42">
        <v>18</v>
      </c>
      <c r="G42" t="str">
        <f t="shared" si="0"/>
        <v>EXPRESSO PLANALTINA</v>
      </c>
      <c r="H42">
        <f t="shared" si="1"/>
        <v>1054</v>
      </c>
      <c r="I42" t="s">
        <v>83</v>
      </c>
      <c r="J42">
        <v>1054</v>
      </c>
      <c r="K42" t="e">
        <f>VLOOKUP(J42,'Linhas-Empresas-Tarifas'!#REF!,2,0)</f>
        <v>#REF!</v>
      </c>
      <c r="L42" t="e">
        <f>VLOOKUP(J42,'Linhas-Empresas-Tarifas'!#REF!,3,0)</f>
        <v>#REF!</v>
      </c>
      <c r="M42" t="e">
        <f>VLOOKUP(J42,'Linhas-Empresas-Tarifas'!#REF!,4,0)</f>
        <v>#REF!</v>
      </c>
      <c r="N42" t="e">
        <f>VLOOKUP(J42,'Linhas-Empresas-Tarifas'!#REF!,10,0)</f>
        <v>#REF!</v>
      </c>
      <c r="O42" t="e">
        <f>VLOOKUP(J42,'Linhas-Empresas-Tarifas'!#REF!,11,0)</f>
        <v>#REF!</v>
      </c>
      <c r="P42" t="e">
        <f>VLOOKUP(J42,'Linhas-Empresas-Tarifas'!#REF!,12,0)</f>
        <v>#REF!</v>
      </c>
      <c r="Q42" t="e">
        <f>VLOOKUP(J42,'Linhas-Empresas-Tarifas'!#REF!,13,0)</f>
        <v>#REF!</v>
      </c>
      <c r="R42" t="str">
        <f t="shared" si="2"/>
        <v>EXPRESSO PLANALTINA1054</v>
      </c>
      <c r="S42" t="s">
        <v>82</v>
      </c>
      <c r="T42" t="str">
        <f t="shared" si="3"/>
        <v>EXPRESSO PLANALTINA1054volta18</v>
      </c>
      <c r="U42">
        <v>18</v>
      </c>
      <c r="V42" t="str">
        <f>VLOOKUP(T42,ITINERÁRIOS!$J$2:$K$9190,2,0)</f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PMGO)/Terminal Planaltina de Goiás</v>
      </c>
    </row>
    <row r="43" spans="1:22" x14ac:dyDescent="0.25">
      <c r="B43">
        <v>1055</v>
      </c>
      <c r="C43" t="s">
        <v>81</v>
      </c>
      <c r="D43">
        <v>18</v>
      </c>
      <c r="G43" t="str">
        <f t="shared" si="0"/>
        <v>EXPRESSO PLANALTINA</v>
      </c>
      <c r="H43">
        <f t="shared" si="1"/>
        <v>1055</v>
      </c>
      <c r="I43" t="s">
        <v>83</v>
      </c>
      <c r="J43">
        <v>1055</v>
      </c>
      <c r="K43" t="e">
        <f>VLOOKUP(J43,'Linhas-Empresas-Tarifas'!#REF!,2,0)</f>
        <v>#REF!</v>
      </c>
      <c r="L43" t="e">
        <f>VLOOKUP(J43,'Linhas-Empresas-Tarifas'!#REF!,3,0)</f>
        <v>#REF!</v>
      </c>
      <c r="M43" t="e">
        <f>VLOOKUP(J43,'Linhas-Empresas-Tarifas'!#REF!,4,0)</f>
        <v>#REF!</v>
      </c>
      <c r="N43" t="e">
        <f>VLOOKUP(J43,'Linhas-Empresas-Tarifas'!#REF!,10,0)</f>
        <v>#REF!</v>
      </c>
      <c r="O43" t="e">
        <f>VLOOKUP(J43,'Linhas-Empresas-Tarifas'!#REF!,11,0)</f>
        <v>#REF!</v>
      </c>
      <c r="P43" t="e">
        <f>VLOOKUP(J43,'Linhas-Empresas-Tarifas'!#REF!,12,0)</f>
        <v>#REF!</v>
      </c>
      <c r="Q43" t="e">
        <f>VLOOKUP(J43,'Linhas-Empresas-Tarifas'!#REF!,13,0)</f>
        <v>#REF!</v>
      </c>
      <c r="R43" t="str">
        <f t="shared" si="2"/>
        <v>EXPRESSO PLANALTINA1055</v>
      </c>
      <c r="S43" t="s">
        <v>81</v>
      </c>
      <c r="T43" t="str">
        <f t="shared" si="3"/>
        <v>EXPRESSO PLANALTINA1055ida18</v>
      </c>
      <c r="U43">
        <v>18</v>
      </c>
      <c r="V43" t="str">
        <f>VLOOKUP(T43,ITINERÁRIOS!$J$2:$K$9190,2,0)</f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4" spans="1:22" x14ac:dyDescent="0.25">
      <c r="C44" t="s">
        <v>82</v>
      </c>
      <c r="D44">
        <v>18</v>
      </c>
      <c r="G44" t="str">
        <f t="shared" si="0"/>
        <v>EXPRESSO PLANALTINA</v>
      </c>
      <c r="H44">
        <f t="shared" si="1"/>
        <v>1055</v>
      </c>
      <c r="I44" t="s">
        <v>83</v>
      </c>
      <c r="J44">
        <v>1055</v>
      </c>
      <c r="K44" t="e">
        <f>VLOOKUP(J44,'Linhas-Empresas-Tarifas'!#REF!,2,0)</f>
        <v>#REF!</v>
      </c>
      <c r="L44" t="e">
        <f>VLOOKUP(J44,'Linhas-Empresas-Tarifas'!#REF!,3,0)</f>
        <v>#REF!</v>
      </c>
      <c r="M44" t="e">
        <f>VLOOKUP(J44,'Linhas-Empresas-Tarifas'!#REF!,4,0)</f>
        <v>#REF!</v>
      </c>
      <c r="N44" t="e">
        <f>VLOOKUP(J44,'Linhas-Empresas-Tarifas'!#REF!,10,0)</f>
        <v>#REF!</v>
      </c>
      <c r="O44" t="e">
        <f>VLOOKUP(J44,'Linhas-Empresas-Tarifas'!#REF!,11,0)</f>
        <v>#REF!</v>
      </c>
      <c r="P44" t="e">
        <f>VLOOKUP(J44,'Linhas-Empresas-Tarifas'!#REF!,12,0)</f>
        <v>#REF!</v>
      </c>
      <c r="Q44" t="e">
        <f>VLOOKUP(J44,'Linhas-Empresas-Tarifas'!#REF!,13,0)</f>
        <v>#REF!</v>
      </c>
      <c r="R44" t="str">
        <f t="shared" si="2"/>
        <v>EXPRESSO PLANALTINA1055</v>
      </c>
      <c r="S44" t="s">
        <v>82</v>
      </c>
      <c r="T44" t="str">
        <f t="shared" si="3"/>
        <v>EXPRESSO PLANALTINA1055volta18</v>
      </c>
      <c r="U44">
        <v>18</v>
      </c>
      <c r="V44" t="str">
        <f>VLOOKUP(T44,ITINERÁRIOS!$J$2:$K$9190,2,0)</f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José/Em frente a garagem Rapido Planaltina - Avenida B</v>
      </c>
    </row>
    <row r="45" spans="1:22" x14ac:dyDescent="0.25">
      <c r="B45">
        <v>1057</v>
      </c>
      <c r="C45" t="s">
        <v>81</v>
      </c>
      <c r="D45">
        <v>18</v>
      </c>
      <c r="G45" t="str">
        <f t="shared" si="0"/>
        <v>EXPRESSO PLANALTINA</v>
      </c>
      <c r="H45">
        <f t="shared" si="1"/>
        <v>1057</v>
      </c>
      <c r="I45" t="s">
        <v>83</v>
      </c>
      <c r="J45">
        <v>1057</v>
      </c>
      <c r="K45" t="e">
        <f>VLOOKUP(J45,'Linhas-Empresas-Tarifas'!#REF!,2,0)</f>
        <v>#REF!</v>
      </c>
      <c r="L45" t="e">
        <f>VLOOKUP(J45,'Linhas-Empresas-Tarifas'!#REF!,3,0)</f>
        <v>#REF!</v>
      </c>
      <c r="M45" t="e">
        <f>VLOOKUP(J45,'Linhas-Empresas-Tarifas'!#REF!,4,0)</f>
        <v>#REF!</v>
      </c>
      <c r="N45" t="e">
        <f>VLOOKUP(J45,'Linhas-Empresas-Tarifas'!#REF!,10,0)</f>
        <v>#REF!</v>
      </c>
      <c r="O45" t="e">
        <f>VLOOKUP(J45,'Linhas-Empresas-Tarifas'!#REF!,11,0)</f>
        <v>#REF!</v>
      </c>
      <c r="P45" t="e">
        <f>VLOOKUP(J45,'Linhas-Empresas-Tarifas'!#REF!,12,0)</f>
        <v>#REF!</v>
      </c>
      <c r="Q45" t="e">
        <f>VLOOKUP(J45,'Linhas-Empresas-Tarifas'!#REF!,13,0)</f>
        <v>#REF!</v>
      </c>
      <c r="R45" t="str">
        <f t="shared" si="2"/>
        <v>EXPRESSO PLANALTINA1057</v>
      </c>
      <c r="S45" t="s">
        <v>81</v>
      </c>
      <c r="T45" t="str">
        <f t="shared" si="3"/>
        <v>EXPRESSO PLANALTINA1057ida18</v>
      </c>
      <c r="U45">
        <v>18</v>
      </c>
      <c r="V45" t="str">
        <f>VLOOKUP(T45,ITINERÁRIOS!$J$2:$K$9190,2,0)</f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6" spans="1:22" x14ac:dyDescent="0.25">
      <c r="C46" t="s">
        <v>82</v>
      </c>
      <c r="D46">
        <v>18</v>
      </c>
      <c r="G46" t="str">
        <f t="shared" si="0"/>
        <v>EXPRESSO PLANALTINA</v>
      </c>
      <c r="H46">
        <f t="shared" si="1"/>
        <v>1057</v>
      </c>
      <c r="I46" t="s">
        <v>83</v>
      </c>
      <c r="J46">
        <v>1057</v>
      </c>
      <c r="K46" t="e">
        <f>VLOOKUP(J46,'Linhas-Empresas-Tarifas'!#REF!,2,0)</f>
        <v>#REF!</v>
      </c>
      <c r="L46" t="e">
        <f>VLOOKUP(J46,'Linhas-Empresas-Tarifas'!#REF!,3,0)</f>
        <v>#REF!</v>
      </c>
      <c r="M46" t="e">
        <f>VLOOKUP(J46,'Linhas-Empresas-Tarifas'!#REF!,4,0)</f>
        <v>#REF!</v>
      </c>
      <c r="N46" t="e">
        <f>VLOOKUP(J46,'Linhas-Empresas-Tarifas'!#REF!,10,0)</f>
        <v>#REF!</v>
      </c>
      <c r="O46" t="e">
        <f>VLOOKUP(J46,'Linhas-Empresas-Tarifas'!#REF!,11,0)</f>
        <v>#REF!</v>
      </c>
      <c r="P46" t="e">
        <f>VLOOKUP(J46,'Linhas-Empresas-Tarifas'!#REF!,12,0)</f>
        <v>#REF!</v>
      </c>
      <c r="Q46" t="e">
        <f>VLOOKUP(J46,'Linhas-Empresas-Tarifas'!#REF!,13,0)</f>
        <v>#REF!</v>
      </c>
      <c r="R46" t="str">
        <f t="shared" si="2"/>
        <v>EXPRESSO PLANALTINA1057</v>
      </c>
      <c r="S46" t="s">
        <v>82</v>
      </c>
      <c r="T46" t="str">
        <f t="shared" si="3"/>
        <v>EXPRESSO PLANALTINA1057volta18</v>
      </c>
      <c r="U46">
        <v>18</v>
      </c>
      <c r="V46" t="str">
        <f>VLOOKUP(T46,ITINERÁRIOS!$J$2:$K$9190,2,0)</f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Sul/Em frente a garagem Rapido Planaltina - Avenida B</v>
      </c>
    </row>
    <row r="47" spans="1:22" x14ac:dyDescent="0.25">
      <c r="B47">
        <v>1058</v>
      </c>
      <c r="C47" t="s">
        <v>81</v>
      </c>
      <c r="D47">
        <v>19</v>
      </c>
      <c r="G47" t="str">
        <f t="shared" si="0"/>
        <v>EXPRESSO PLANALTINA</v>
      </c>
      <c r="H47">
        <f t="shared" si="1"/>
        <v>1058</v>
      </c>
      <c r="I47" t="s">
        <v>83</v>
      </c>
      <c r="J47">
        <v>1058</v>
      </c>
      <c r="K47" t="e">
        <f>VLOOKUP(J47,'Linhas-Empresas-Tarifas'!#REF!,2,0)</f>
        <v>#REF!</v>
      </c>
      <c r="L47" t="e">
        <f>VLOOKUP(J47,'Linhas-Empresas-Tarifas'!#REF!,3,0)</f>
        <v>#REF!</v>
      </c>
      <c r="M47" t="e">
        <f>VLOOKUP(J47,'Linhas-Empresas-Tarifas'!#REF!,4,0)</f>
        <v>#REF!</v>
      </c>
      <c r="N47" t="e">
        <f>VLOOKUP(J47,'Linhas-Empresas-Tarifas'!#REF!,10,0)</f>
        <v>#REF!</v>
      </c>
      <c r="O47" t="e">
        <f>VLOOKUP(J47,'Linhas-Empresas-Tarifas'!#REF!,11,0)</f>
        <v>#REF!</v>
      </c>
      <c r="P47" t="e">
        <f>VLOOKUP(J47,'Linhas-Empresas-Tarifas'!#REF!,12,0)</f>
        <v>#REF!</v>
      </c>
      <c r="Q47" t="e">
        <f>VLOOKUP(J47,'Linhas-Empresas-Tarifas'!#REF!,13,0)</f>
        <v>#REF!</v>
      </c>
      <c r="R47" t="str">
        <f t="shared" si="2"/>
        <v>EXPRESSO PLANALTINA1058</v>
      </c>
      <c r="S47" t="s">
        <v>81</v>
      </c>
      <c r="T47" t="str">
        <f t="shared" si="3"/>
        <v>EXPRESSO PLANALTINA1058ida19</v>
      </c>
      <c r="U47">
        <v>19</v>
      </c>
      <c r="V47" t="str">
        <f>VLOOKUP(T47,ITINERÁRIOS!$J$2:$K$9190,2,0)</f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8" spans="1:22" x14ac:dyDescent="0.25">
      <c r="C48" t="s">
        <v>82</v>
      </c>
      <c r="D48">
        <v>19</v>
      </c>
      <c r="G48" t="str">
        <f t="shared" si="0"/>
        <v>EXPRESSO PLANALTINA</v>
      </c>
      <c r="H48">
        <f t="shared" si="1"/>
        <v>1058</v>
      </c>
      <c r="I48" t="s">
        <v>83</v>
      </c>
      <c r="J48">
        <v>1058</v>
      </c>
      <c r="K48" t="e">
        <f>VLOOKUP(J48,'Linhas-Empresas-Tarifas'!#REF!,2,0)</f>
        <v>#REF!</v>
      </c>
      <c r="L48" t="e">
        <f>VLOOKUP(J48,'Linhas-Empresas-Tarifas'!#REF!,3,0)</f>
        <v>#REF!</v>
      </c>
      <c r="M48" t="e">
        <f>VLOOKUP(J48,'Linhas-Empresas-Tarifas'!#REF!,4,0)</f>
        <v>#REF!</v>
      </c>
      <c r="N48" t="e">
        <f>VLOOKUP(J48,'Linhas-Empresas-Tarifas'!#REF!,10,0)</f>
        <v>#REF!</v>
      </c>
      <c r="O48" t="e">
        <f>VLOOKUP(J48,'Linhas-Empresas-Tarifas'!#REF!,11,0)</f>
        <v>#REF!</v>
      </c>
      <c r="P48" t="e">
        <f>VLOOKUP(J48,'Linhas-Empresas-Tarifas'!#REF!,12,0)</f>
        <v>#REF!</v>
      </c>
      <c r="Q48" t="e">
        <f>VLOOKUP(J48,'Linhas-Empresas-Tarifas'!#REF!,13,0)</f>
        <v>#REF!</v>
      </c>
      <c r="R48" t="str">
        <f t="shared" si="2"/>
        <v>EXPRESSO PLANALTINA1058</v>
      </c>
      <c r="S48" t="s">
        <v>82</v>
      </c>
      <c r="T48" t="str">
        <f t="shared" si="3"/>
        <v>EXPRESSO PLANALTINA1058volta19</v>
      </c>
      <c r="U48">
        <v>19</v>
      </c>
      <c r="V48" t="str">
        <f>VLOOKUP(T48,ITINERÁRIOS!$J$2:$K$9190,2,0)</f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Itapuã/Palmeiras/Em frente a garagem Rapido Planaltina - Avenida B</v>
      </c>
    </row>
    <row r="49" spans="1:22" x14ac:dyDescent="0.25">
      <c r="B49">
        <v>1070</v>
      </c>
      <c r="C49" t="s">
        <v>81</v>
      </c>
      <c r="D49">
        <v>17</v>
      </c>
      <c r="G49" t="str">
        <f t="shared" si="0"/>
        <v>EXPRESSO PLANALTINA</v>
      </c>
      <c r="H49">
        <f t="shared" si="1"/>
        <v>1070</v>
      </c>
      <c r="I49" t="s">
        <v>83</v>
      </c>
      <c r="J49">
        <v>1070</v>
      </c>
      <c r="K49" t="e">
        <f>VLOOKUP(J49,'Linhas-Empresas-Tarifas'!#REF!,2,0)</f>
        <v>#REF!</v>
      </c>
      <c r="L49" t="e">
        <f>VLOOKUP(J49,'Linhas-Empresas-Tarifas'!#REF!,3,0)</f>
        <v>#REF!</v>
      </c>
      <c r="M49" t="e">
        <f>VLOOKUP(J49,'Linhas-Empresas-Tarifas'!#REF!,4,0)</f>
        <v>#REF!</v>
      </c>
      <c r="N49" t="e">
        <f>VLOOKUP(J49,'Linhas-Empresas-Tarifas'!#REF!,10,0)</f>
        <v>#REF!</v>
      </c>
      <c r="O49" t="e">
        <f>VLOOKUP(J49,'Linhas-Empresas-Tarifas'!#REF!,11,0)</f>
        <v>#REF!</v>
      </c>
      <c r="P49" t="e">
        <f>VLOOKUP(J49,'Linhas-Empresas-Tarifas'!#REF!,12,0)</f>
        <v>#REF!</v>
      </c>
      <c r="Q49" t="e">
        <f>VLOOKUP(J49,'Linhas-Empresas-Tarifas'!#REF!,13,0)</f>
        <v>#REF!</v>
      </c>
      <c r="R49" t="str">
        <f t="shared" si="2"/>
        <v>EXPRESSO PLANALTINA1070</v>
      </c>
      <c r="S49" t="s">
        <v>81</v>
      </c>
      <c r="T49" t="str">
        <f t="shared" si="3"/>
        <v>EXPRESSO PLANALTINA1070ida17</v>
      </c>
      <c r="U49">
        <v>17</v>
      </c>
      <c r="V49" t="str">
        <f>VLOOKUP(T49,ITINERÁRIOS!$J$2:$K$9190,2,0)</f>
        <v>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</v>
      </c>
    </row>
    <row r="50" spans="1:22" x14ac:dyDescent="0.25">
      <c r="C50" t="s">
        <v>82</v>
      </c>
      <c r="D50">
        <v>17</v>
      </c>
      <c r="G50" t="str">
        <f t="shared" si="0"/>
        <v>EXPRESSO PLANALTINA</v>
      </c>
      <c r="H50">
        <f t="shared" si="1"/>
        <v>1070</v>
      </c>
      <c r="I50" t="s">
        <v>83</v>
      </c>
      <c r="J50">
        <v>1070</v>
      </c>
      <c r="K50" t="e">
        <f>VLOOKUP(J50,'Linhas-Empresas-Tarifas'!#REF!,2,0)</f>
        <v>#REF!</v>
      </c>
      <c r="L50" t="e">
        <f>VLOOKUP(J50,'Linhas-Empresas-Tarifas'!#REF!,3,0)</f>
        <v>#REF!</v>
      </c>
      <c r="M50" t="e">
        <f>VLOOKUP(J50,'Linhas-Empresas-Tarifas'!#REF!,4,0)</f>
        <v>#REF!</v>
      </c>
      <c r="N50" t="e">
        <f>VLOOKUP(J50,'Linhas-Empresas-Tarifas'!#REF!,10,0)</f>
        <v>#REF!</v>
      </c>
      <c r="O50" t="e">
        <f>VLOOKUP(J50,'Linhas-Empresas-Tarifas'!#REF!,11,0)</f>
        <v>#REF!</v>
      </c>
      <c r="P50" t="e">
        <f>VLOOKUP(J50,'Linhas-Empresas-Tarifas'!#REF!,12,0)</f>
        <v>#REF!</v>
      </c>
      <c r="Q50" t="e">
        <f>VLOOKUP(J50,'Linhas-Empresas-Tarifas'!#REF!,13,0)</f>
        <v>#REF!</v>
      </c>
      <c r="R50" t="str">
        <f t="shared" si="2"/>
        <v>EXPRESSO PLANALTINA1070</v>
      </c>
      <c r="S50" t="s">
        <v>82</v>
      </c>
      <c r="T50" t="str">
        <f t="shared" si="3"/>
        <v>EXPRESSO PLANALTINA1070volta17</v>
      </c>
      <c r="U50">
        <v>17</v>
      </c>
      <c r="V50" t="str">
        <f>VLOOKUP(T50,ITINERÁRIOS!$J$2:$K$9190,2,0)</f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PMGO)/Terminal Planaltina de Goiás</v>
      </c>
    </row>
    <row r="51" spans="1:22" x14ac:dyDescent="0.25">
      <c r="B51">
        <v>1101</v>
      </c>
      <c r="C51" t="s">
        <v>81</v>
      </c>
      <c r="D51">
        <v>11</v>
      </c>
      <c r="G51" t="str">
        <f t="shared" si="0"/>
        <v>EXPRESSO PLANALTINA</v>
      </c>
      <c r="H51">
        <f t="shared" si="1"/>
        <v>1101</v>
      </c>
      <c r="I51" t="s">
        <v>83</v>
      </c>
      <c r="J51">
        <v>1101</v>
      </c>
      <c r="K51" t="e">
        <f>VLOOKUP(J51,'Linhas-Empresas-Tarifas'!#REF!,2,0)</f>
        <v>#REF!</v>
      </c>
      <c r="L51" t="e">
        <f>VLOOKUP(J51,'Linhas-Empresas-Tarifas'!#REF!,3,0)</f>
        <v>#REF!</v>
      </c>
      <c r="M51" t="e">
        <f>VLOOKUP(J51,'Linhas-Empresas-Tarifas'!#REF!,4,0)</f>
        <v>#REF!</v>
      </c>
      <c r="N51" t="e">
        <f>VLOOKUP(J51,'Linhas-Empresas-Tarifas'!#REF!,10,0)</f>
        <v>#REF!</v>
      </c>
      <c r="O51" t="e">
        <f>VLOOKUP(J51,'Linhas-Empresas-Tarifas'!#REF!,11,0)</f>
        <v>#REF!</v>
      </c>
      <c r="P51" t="e">
        <f>VLOOKUP(J51,'Linhas-Empresas-Tarifas'!#REF!,12,0)</f>
        <v>#REF!</v>
      </c>
      <c r="Q51" t="e">
        <f>VLOOKUP(J51,'Linhas-Empresas-Tarifas'!#REF!,13,0)</f>
        <v>#REF!</v>
      </c>
      <c r="R51" t="str">
        <f t="shared" si="2"/>
        <v>EXPRESSO PLANALTINA1101</v>
      </c>
      <c r="S51" t="s">
        <v>81</v>
      </c>
      <c r="T51" t="str">
        <f t="shared" si="3"/>
        <v>EXPRESSO PLANALTINA1101ida11</v>
      </c>
      <c r="U51">
        <v>11</v>
      </c>
      <c r="V51" t="str">
        <f>VLOOKUP(T51,ITINERÁRIOS!$J$2:$K$9190,2,0)</f>
        <v>Terminal Planaltina de Goiás/Barraginha (Quartel PMGO)/Trevo DF-128/BR-020/BR-020/Em frente à garagem EMTRAM/Home Center Rezende/BR-020/Posto Colorado/EPIA/EPPN/Clube do Congresso</v>
      </c>
    </row>
    <row r="52" spans="1:22" x14ac:dyDescent="0.25">
      <c r="C52" t="s">
        <v>82</v>
      </c>
      <c r="D52">
        <v>11</v>
      </c>
      <c r="G52" t="str">
        <f t="shared" si="0"/>
        <v>EXPRESSO PLANALTINA</v>
      </c>
      <c r="H52">
        <f t="shared" si="1"/>
        <v>1101</v>
      </c>
      <c r="I52" t="s">
        <v>83</v>
      </c>
      <c r="J52">
        <v>1101</v>
      </c>
      <c r="K52" t="e">
        <f>VLOOKUP(J52,'Linhas-Empresas-Tarifas'!#REF!,2,0)</f>
        <v>#REF!</v>
      </c>
      <c r="L52" t="e">
        <f>VLOOKUP(J52,'Linhas-Empresas-Tarifas'!#REF!,3,0)</f>
        <v>#REF!</v>
      </c>
      <c r="M52" t="e">
        <f>VLOOKUP(J52,'Linhas-Empresas-Tarifas'!#REF!,4,0)</f>
        <v>#REF!</v>
      </c>
      <c r="N52" t="e">
        <f>VLOOKUP(J52,'Linhas-Empresas-Tarifas'!#REF!,10,0)</f>
        <v>#REF!</v>
      </c>
      <c r="O52" t="e">
        <f>VLOOKUP(J52,'Linhas-Empresas-Tarifas'!#REF!,11,0)</f>
        <v>#REF!</v>
      </c>
      <c r="P52" t="e">
        <f>VLOOKUP(J52,'Linhas-Empresas-Tarifas'!#REF!,12,0)</f>
        <v>#REF!</v>
      </c>
      <c r="Q52" t="e">
        <f>VLOOKUP(J52,'Linhas-Empresas-Tarifas'!#REF!,13,0)</f>
        <v>#REF!</v>
      </c>
      <c r="R52" t="str">
        <f t="shared" si="2"/>
        <v>EXPRESSO PLANALTINA1101</v>
      </c>
      <c r="S52" t="s">
        <v>82</v>
      </c>
      <c r="T52" t="str">
        <f t="shared" si="3"/>
        <v>EXPRESSO PLANALTINA1101volta11</v>
      </c>
      <c r="U52">
        <v>11</v>
      </c>
      <c r="V52" t="str">
        <f>VLOOKUP(T52,ITINERÁRIOS!$J$2:$K$9190,2,0)</f>
        <v>Clube do Congresso/EPPN/EPIA/Posto Colorado/BR-020/Home Center Rezende/Em frente à garagem EMTRAM/BR-020/Trevo DF-128/BR-020/Barraginha (Quartel PMGO)/Terminal Planaltina de Goiás</v>
      </c>
    </row>
    <row r="53" spans="1:22" x14ac:dyDescent="0.25">
      <c r="B53">
        <v>1301</v>
      </c>
      <c r="C53" t="s">
        <v>81</v>
      </c>
      <c r="D53">
        <v>17</v>
      </c>
      <c r="G53" t="str">
        <f t="shared" si="0"/>
        <v>EXPRESSO PLANALTINA</v>
      </c>
      <c r="H53">
        <f t="shared" si="1"/>
        <v>1301</v>
      </c>
      <c r="I53" t="s">
        <v>83</v>
      </c>
      <c r="J53">
        <v>1301</v>
      </c>
      <c r="K53" t="e">
        <f>VLOOKUP(J53,'Linhas-Empresas-Tarifas'!#REF!,2,0)</f>
        <v>#REF!</v>
      </c>
      <c r="L53" t="e">
        <f>VLOOKUP(J53,'Linhas-Empresas-Tarifas'!#REF!,3,0)</f>
        <v>#REF!</v>
      </c>
      <c r="M53" t="e">
        <f>VLOOKUP(J53,'Linhas-Empresas-Tarifas'!#REF!,4,0)</f>
        <v>#REF!</v>
      </c>
      <c r="N53" t="e">
        <f>VLOOKUP(J53,'Linhas-Empresas-Tarifas'!#REF!,10,0)</f>
        <v>#REF!</v>
      </c>
      <c r="O53" t="e">
        <f>VLOOKUP(J53,'Linhas-Empresas-Tarifas'!#REF!,11,0)</f>
        <v>#REF!</v>
      </c>
      <c r="P53" t="e">
        <f>VLOOKUP(J53,'Linhas-Empresas-Tarifas'!#REF!,12,0)</f>
        <v>#REF!</v>
      </c>
      <c r="Q53" t="e">
        <f>VLOOKUP(J53,'Linhas-Empresas-Tarifas'!#REF!,13,0)</f>
        <v>#REF!</v>
      </c>
      <c r="R53" t="str">
        <f t="shared" si="2"/>
        <v>EXPRESSO PLANALTINA1301</v>
      </c>
      <c r="S53" t="s">
        <v>81</v>
      </c>
      <c r="T53" t="str">
        <f t="shared" si="3"/>
        <v>EXPRESSO PLANALTINA1301ida17</v>
      </c>
      <c r="U53">
        <v>17</v>
      </c>
      <c r="V53" t="str">
        <f>VLOOKUP(T53,ITINERÁRIOS!$J$2:$K$9190,2,0)</f>
        <v>Terminal Planaltina de Goiás/Setor Norte-Leste/Barraginha (Quartel PMGO)/Trevo DF-128/BR-020/BR-020/Em frente à garagem EMTRAM/Home Center Rezende/BR-020/Posto Colorado/EPIA/EPIA/EPIA/Rodoferroviária/EPIA/EPIA/EPIA/Setor de Garagens e Concessionárias de Veículos</v>
      </c>
    </row>
    <row r="54" spans="1:22" x14ac:dyDescent="0.25">
      <c r="C54" t="s">
        <v>82</v>
      </c>
      <c r="D54">
        <v>17</v>
      </c>
      <c r="G54" t="str">
        <f t="shared" si="0"/>
        <v>EXPRESSO PLANALTINA</v>
      </c>
      <c r="H54">
        <f t="shared" si="1"/>
        <v>1301</v>
      </c>
      <c r="I54" t="s">
        <v>83</v>
      </c>
      <c r="J54">
        <v>1301</v>
      </c>
      <c r="K54" t="e">
        <f>VLOOKUP(J54,'Linhas-Empresas-Tarifas'!#REF!,2,0)</f>
        <v>#REF!</v>
      </c>
      <c r="L54" t="e">
        <f>VLOOKUP(J54,'Linhas-Empresas-Tarifas'!#REF!,3,0)</f>
        <v>#REF!</v>
      </c>
      <c r="M54" t="e">
        <f>VLOOKUP(J54,'Linhas-Empresas-Tarifas'!#REF!,4,0)</f>
        <v>#REF!</v>
      </c>
      <c r="N54" t="e">
        <f>VLOOKUP(J54,'Linhas-Empresas-Tarifas'!#REF!,10,0)</f>
        <v>#REF!</v>
      </c>
      <c r="O54" t="e">
        <f>VLOOKUP(J54,'Linhas-Empresas-Tarifas'!#REF!,11,0)</f>
        <v>#REF!</v>
      </c>
      <c r="P54" t="e">
        <f>VLOOKUP(J54,'Linhas-Empresas-Tarifas'!#REF!,12,0)</f>
        <v>#REF!</v>
      </c>
      <c r="Q54" t="e">
        <f>VLOOKUP(J54,'Linhas-Empresas-Tarifas'!#REF!,13,0)</f>
        <v>#REF!</v>
      </c>
      <c r="R54" t="str">
        <f t="shared" si="2"/>
        <v>EXPRESSO PLANALTINA1301</v>
      </c>
      <c r="S54" t="s">
        <v>82</v>
      </c>
      <c r="T54" t="str">
        <f t="shared" si="3"/>
        <v>EXPRESSO PLANALTINA1301volta17</v>
      </c>
      <c r="U54">
        <v>17</v>
      </c>
      <c r="V54" t="str">
        <f>VLOOKUP(T54,ITINERÁRIOS!$J$2:$K$9190,2,0)</f>
        <v>Setor de Garagens e Concessionárias de Veículos/EPIA/EPIA/EPIA/Rodoferroviária/EPIA/EPIA/EPIA/Posto Colorado/BR-020/Home Center Rezende/Em frente à garagem EMTRAM/BR-020/Trevo DF-128/BR-020/Barraginha (Quartel PMGO)/Setor Norte-Leste/Terminal Planaltina de Goiás</v>
      </c>
    </row>
    <row r="55" spans="1:22" x14ac:dyDescent="0.25">
      <c r="B55">
        <v>1322</v>
      </c>
      <c r="C55" t="s">
        <v>81</v>
      </c>
      <c r="D55">
        <v>18</v>
      </c>
      <c r="G55" t="str">
        <f t="shared" si="0"/>
        <v>EXPRESSO PLANALTINA</v>
      </c>
      <c r="H55">
        <f t="shared" si="1"/>
        <v>1322</v>
      </c>
      <c r="I55" t="s">
        <v>83</v>
      </c>
      <c r="J55">
        <v>1322</v>
      </c>
      <c r="K55" t="e">
        <f>VLOOKUP(J55,'Linhas-Empresas-Tarifas'!#REF!,2,0)</f>
        <v>#REF!</v>
      </c>
      <c r="L55" t="e">
        <f>VLOOKUP(J55,'Linhas-Empresas-Tarifas'!#REF!,3,0)</f>
        <v>#REF!</v>
      </c>
      <c r="M55" t="e">
        <f>VLOOKUP(J55,'Linhas-Empresas-Tarifas'!#REF!,4,0)</f>
        <v>#REF!</v>
      </c>
      <c r="N55" t="e">
        <f>VLOOKUP(J55,'Linhas-Empresas-Tarifas'!#REF!,10,0)</f>
        <v>#REF!</v>
      </c>
      <c r="O55" t="e">
        <f>VLOOKUP(J55,'Linhas-Empresas-Tarifas'!#REF!,11,0)</f>
        <v>#REF!</v>
      </c>
      <c r="P55" t="e">
        <f>VLOOKUP(J55,'Linhas-Empresas-Tarifas'!#REF!,12,0)</f>
        <v>#REF!</v>
      </c>
      <c r="Q55" t="e">
        <f>VLOOKUP(J55,'Linhas-Empresas-Tarifas'!#REF!,13,0)</f>
        <v>#REF!</v>
      </c>
      <c r="R55" t="str">
        <f t="shared" si="2"/>
        <v>EXPRESSO PLANALTINA1322</v>
      </c>
      <c r="S55" t="s">
        <v>81</v>
      </c>
      <c r="T55" t="str">
        <f t="shared" si="3"/>
        <v>EXPRESSO PLANALTINA1322ida18</v>
      </c>
      <c r="U55">
        <v>18</v>
      </c>
      <c r="V55" t="str">
        <f>VLOOKUP(T55,ITINERÁRIOS!$J$2:$K$9190,2,0)</f>
        <v>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56" spans="1:22" x14ac:dyDescent="0.25">
      <c r="C56" t="s">
        <v>82</v>
      </c>
      <c r="D56">
        <v>18</v>
      </c>
      <c r="G56" t="str">
        <f t="shared" si="0"/>
        <v>EXPRESSO PLANALTINA</v>
      </c>
      <c r="H56">
        <f t="shared" si="1"/>
        <v>1322</v>
      </c>
      <c r="I56" t="s">
        <v>83</v>
      </c>
      <c r="J56">
        <v>1322</v>
      </c>
      <c r="K56" t="e">
        <f>VLOOKUP(J56,'Linhas-Empresas-Tarifas'!#REF!,2,0)</f>
        <v>#REF!</v>
      </c>
      <c r="L56" t="e">
        <f>VLOOKUP(J56,'Linhas-Empresas-Tarifas'!#REF!,3,0)</f>
        <v>#REF!</v>
      </c>
      <c r="M56" t="e">
        <f>VLOOKUP(J56,'Linhas-Empresas-Tarifas'!#REF!,4,0)</f>
        <v>#REF!</v>
      </c>
      <c r="N56" t="e">
        <f>VLOOKUP(J56,'Linhas-Empresas-Tarifas'!#REF!,10,0)</f>
        <v>#REF!</v>
      </c>
      <c r="O56" t="e">
        <f>VLOOKUP(J56,'Linhas-Empresas-Tarifas'!#REF!,11,0)</f>
        <v>#REF!</v>
      </c>
      <c r="P56" t="e">
        <f>VLOOKUP(J56,'Linhas-Empresas-Tarifas'!#REF!,12,0)</f>
        <v>#REF!</v>
      </c>
      <c r="Q56" t="e">
        <f>VLOOKUP(J56,'Linhas-Empresas-Tarifas'!#REF!,13,0)</f>
        <v>#REF!</v>
      </c>
      <c r="R56" t="str">
        <f t="shared" si="2"/>
        <v>EXPRESSO PLANALTINA1322</v>
      </c>
      <c r="S56" t="s">
        <v>82</v>
      </c>
      <c r="T56" t="str">
        <f t="shared" si="3"/>
        <v>EXPRESSO PLANALTINA1322volta18</v>
      </c>
      <c r="U56">
        <v>18</v>
      </c>
      <c r="V56" t="str">
        <f>VLOOKUP(T56,ITINERÁRIOS!$J$2:$K$9190,2,0)</f>
        <v>Setor de Garagens e Concessionárias de Veículos/EPIA/EPIG/EPIG/S I G/Eixo Monumental/Eixo Norte/Ponte do Bragueto/EPIA/Posto Colorado/BR-020/Home Center Rezende/Em frente à garagem EMTRAM/BR-020/Trevo DF-128/BR-020/Barraginha (Quartel PMGO)/Setor Sul/Terminal Planaltina de Goiás</v>
      </c>
    </row>
    <row r="57" spans="1:22" x14ac:dyDescent="0.25">
      <c r="A57" t="s">
        <v>84</v>
      </c>
      <c r="B57">
        <v>7701</v>
      </c>
      <c r="C57" t="s">
        <v>81</v>
      </c>
      <c r="D57">
        <v>13</v>
      </c>
      <c r="G57" t="str">
        <f t="shared" si="0"/>
        <v>G20</v>
      </c>
      <c r="H57">
        <f t="shared" si="1"/>
        <v>7701</v>
      </c>
      <c r="I57" t="s">
        <v>84</v>
      </c>
      <c r="J57">
        <v>7701</v>
      </c>
      <c r="K57" t="e">
        <f>VLOOKUP(J57,'Linhas-Empresas-Tarifas'!#REF!,2,0)</f>
        <v>#REF!</v>
      </c>
      <c r="L57" t="e">
        <f>VLOOKUP(J57,'Linhas-Empresas-Tarifas'!#REF!,3,0)</f>
        <v>#REF!</v>
      </c>
      <c r="M57" t="e">
        <f>VLOOKUP(J57,'Linhas-Empresas-Tarifas'!#REF!,4,0)</f>
        <v>#REF!</v>
      </c>
      <c r="N57" t="e">
        <f>VLOOKUP(J57,'Linhas-Empresas-Tarifas'!#REF!,10,0)</f>
        <v>#REF!</v>
      </c>
      <c r="O57" t="e">
        <f>VLOOKUP(J57,'Linhas-Empresas-Tarifas'!#REF!,11,0)</f>
        <v>#REF!</v>
      </c>
      <c r="P57" t="e">
        <f>VLOOKUP(J57,'Linhas-Empresas-Tarifas'!#REF!,12,0)</f>
        <v>#REF!</v>
      </c>
      <c r="Q57" t="e">
        <f>VLOOKUP(J57,'Linhas-Empresas-Tarifas'!#REF!,13,0)</f>
        <v>#REF!</v>
      </c>
      <c r="R57" t="str">
        <f t="shared" si="2"/>
        <v>G207701</v>
      </c>
      <c r="S57" t="s">
        <v>81</v>
      </c>
      <c r="T57" t="str">
        <f t="shared" si="3"/>
        <v>G207701ida13</v>
      </c>
      <c r="U57">
        <v>13</v>
      </c>
      <c r="V57" t="str">
        <f>VLOOKUP(T57,ITINERÁRIOS!$J$2:$K$9190,2,0)</f>
        <v>TERMINAL LUZIÂNIA/AVENIDA ÉZIO CARNEIRO/RUA DO COMÉRCIO/RUA JESUS MEIRELES/AVENIDA ALFREDO NASSER/BR-040/BR-040/BR-040/DF-290/SETOR SUL/SETOR LESTE/ÁREA CENTRAL/TERMINAL GAMA</v>
      </c>
    </row>
    <row r="58" spans="1:22" x14ac:dyDescent="0.25">
      <c r="C58" t="s">
        <v>82</v>
      </c>
      <c r="D58">
        <v>35</v>
      </c>
      <c r="G58" t="str">
        <f t="shared" si="0"/>
        <v>G20</v>
      </c>
      <c r="H58">
        <f t="shared" si="1"/>
        <v>7701</v>
      </c>
      <c r="I58" t="s">
        <v>84</v>
      </c>
      <c r="J58">
        <v>7701</v>
      </c>
      <c r="K58" t="e">
        <f>VLOOKUP(J58,'Linhas-Empresas-Tarifas'!#REF!,2,0)</f>
        <v>#REF!</v>
      </c>
      <c r="L58" t="e">
        <f>VLOOKUP(J58,'Linhas-Empresas-Tarifas'!#REF!,3,0)</f>
        <v>#REF!</v>
      </c>
      <c r="M58" t="e">
        <f>VLOOKUP(J58,'Linhas-Empresas-Tarifas'!#REF!,4,0)</f>
        <v>#REF!</v>
      </c>
      <c r="N58" t="e">
        <f>VLOOKUP(J58,'Linhas-Empresas-Tarifas'!#REF!,10,0)</f>
        <v>#REF!</v>
      </c>
      <c r="O58" t="e">
        <f>VLOOKUP(J58,'Linhas-Empresas-Tarifas'!#REF!,11,0)</f>
        <v>#REF!</v>
      </c>
      <c r="P58" t="e">
        <f>VLOOKUP(J58,'Linhas-Empresas-Tarifas'!#REF!,12,0)</f>
        <v>#REF!</v>
      </c>
      <c r="Q58" t="e">
        <f>VLOOKUP(J58,'Linhas-Empresas-Tarifas'!#REF!,13,0)</f>
        <v>#REF!</v>
      </c>
      <c r="R58" t="str">
        <f t="shared" si="2"/>
        <v>G207701</v>
      </c>
      <c r="S58" t="s">
        <v>82</v>
      </c>
      <c r="T58" t="str">
        <f t="shared" si="3"/>
        <v>G207701volta35</v>
      </c>
      <c r="U58">
        <v>35</v>
      </c>
      <c r="V58" t="str">
        <f>VLOOKUP(T58,ITINERÁRIOS!$J$2:$K$9190,2,0)</f>
        <v>TERMINAL GAMA/ÁREA CENTRAL/SETOR LESTE/SETOR SUL/DF-290</v>
      </c>
    </row>
    <row r="59" spans="1:22" x14ac:dyDescent="0.25">
      <c r="B59">
        <v>7708</v>
      </c>
      <c r="C59" t="s">
        <v>81</v>
      </c>
      <c r="D59">
        <v>16</v>
      </c>
      <c r="G59" t="str">
        <f t="shared" si="0"/>
        <v>G20</v>
      </c>
      <c r="H59">
        <f t="shared" si="1"/>
        <v>7708</v>
      </c>
      <c r="I59" t="s">
        <v>84</v>
      </c>
      <c r="J59">
        <v>7708</v>
      </c>
      <c r="K59" t="e">
        <f>VLOOKUP(J59,'Linhas-Empresas-Tarifas'!#REF!,2,0)</f>
        <v>#REF!</v>
      </c>
      <c r="L59" t="e">
        <f>VLOOKUP(J59,'Linhas-Empresas-Tarifas'!#REF!,3,0)</f>
        <v>#REF!</v>
      </c>
      <c r="M59" t="e">
        <f>VLOOKUP(J59,'Linhas-Empresas-Tarifas'!#REF!,4,0)</f>
        <v>#REF!</v>
      </c>
      <c r="N59" t="e">
        <f>VLOOKUP(J59,'Linhas-Empresas-Tarifas'!#REF!,10,0)</f>
        <v>#REF!</v>
      </c>
      <c r="O59" t="e">
        <f>VLOOKUP(J59,'Linhas-Empresas-Tarifas'!#REF!,11,0)</f>
        <v>#REF!</v>
      </c>
      <c r="P59" t="e">
        <f>VLOOKUP(J59,'Linhas-Empresas-Tarifas'!#REF!,12,0)</f>
        <v>#REF!</v>
      </c>
      <c r="Q59" t="e">
        <f>VLOOKUP(J59,'Linhas-Empresas-Tarifas'!#REF!,13,0)</f>
        <v>#REF!</v>
      </c>
      <c r="R59" t="str">
        <f t="shared" si="2"/>
        <v>G207708</v>
      </c>
      <c r="S59" t="s">
        <v>81</v>
      </c>
      <c r="T59" t="str">
        <f t="shared" si="3"/>
        <v>G207708ida16</v>
      </c>
      <c r="U59">
        <v>16</v>
      </c>
      <c r="V59" t="str">
        <f>VLOOKUP(T59,ITINERÁRIOS!$J$2:$K$9190,2,0)</f>
        <v>TERMINAL LUZIÂNIA/AVENIDA ÉZIO CARNEIRO/RUA SANTISSÍMO SACRAMENTO/AVENIDA JOVENTINO RODRIGUES/AVENIDA ALFREDO NASSER/BR-040/BR-040/BR-040/BR-040/EPCT/EPCT/EPNB/PISTÃO SUL/VIADUTO TAGUATINGA CENTRO/TAGUATINGA CENTRO/TERMINAL TAGUATINGA NORTE</v>
      </c>
    </row>
    <row r="60" spans="1:22" x14ac:dyDescent="0.25">
      <c r="C60" t="s">
        <v>82</v>
      </c>
      <c r="D60">
        <v>17</v>
      </c>
      <c r="G60" t="str">
        <f t="shared" si="0"/>
        <v>G20</v>
      </c>
      <c r="H60">
        <f t="shared" si="1"/>
        <v>7708</v>
      </c>
      <c r="I60" t="s">
        <v>84</v>
      </c>
      <c r="J60">
        <v>7708</v>
      </c>
      <c r="K60" t="e">
        <f>VLOOKUP(J60,'Linhas-Empresas-Tarifas'!#REF!,2,0)</f>
        <v>#REF!</v>
      </c>
      <c r="L60" t="e">
        <f>VLOOKUP(J60,'Linhas-Empresas-Tarifas'!#REF!,3,0)</f>
        <v>#REF!</v>
      </c>
      <c r="M60" t="e">
        <f>VLOOKUP(J60,'Linhas-Empresas-Tarifas'!#REF!,4,0)</f>
        <v>#REF!</v>
      </c>
      <c r="N60" t="e">
        <f>VLOOKUP(J60,'Linhas-Empresas-Tarifas'!#REF!,10,0)</f>
        <v>#REF!</v>
      </c>
      <c r="O60" t="e">
        <f>VLOOKUP(J60,'Linhas-Empresas-Tarifas'!#REF!,11,0)</f>
        <v>#REF!</v>
      </c>
      <c r="P60" t="e">
        <f>VLOOKUP(J60,'Linhas-Empresas-Tarifas'!#REF!,12,0)</f>
        <v>#REF!</v>
      </c>
      <c r="Q60" t="e">
        <f>VLOOKUP(J60,'Linhas-Empresas-Tarifas'!#REF!,13,0)</f>
        <v>#REF!</v>
      </c>
      <c r="R60" t="str">
        <f t="shared" si="2"/>
        <v>G207708</v>
      </c>
      <c r="S60" t="s">
        <v>82</v>
      </c>
      <c r="T60" t="str">
        <f t="shared" si="3"/>
        <v>G207708volta17</v>
      </c>
      <c r="U60">
        <v>17</v>
      </c>
      <c r="V60" t="str">
        <f>VLOOKUP(T60,ITINERÁRIOS!$J$2:$K$9190,2,0)</f>
        <v>TERMINAL TAGUATINGA NORTE/TAGUATINGA CENTRO/VIADUTO TAGUATINGA CENTRO/PISTÃO SUL/EPNB/EPCT/EPCT/BR-040/BR-040/BR-040/BR-040/AVENIDA ALFREDO NASSER/AVENIDA JOVENTINO RODRIGUES/RUA SANTISSÍMO SACRAMENTO/AVENIDA ÉZIO CARNEIRO/TERMINAL LUZIÂNIA</v>
      </c>
    </row>
    <row r="61" spans="1:22" x14ac:dyDescent="0.25">
      <c r="A61" t="s">
        <v>85</v>
      </c>
      <c r="B61">
        <v>401</v>
      </c>
      <c r="C61" t="s">
        <v>81</v>
      </c>
      <c r="D61">
        <v>3</v>
      </c>
      <c r="G61" t="str">
        <f t="shared" si="0"/>
        <v>JOAFRA</v>
      </c>
      <c r="H61">
        <f t="shared" si="1"/>
        <v>401</v>
      </c>
      <c r="I61" t="s">
        <v>85</v>
      </c>
      <c r="J61">
        <v>401</v>
      </c>
      <c r="K61" t="e">
        <f>VLOOKUP(J61,'Linhas-Empresas-Tarifas'!#REF!,2,0)</f>
        <v>#REF!</v>
      </c>
      <c r="L61" t="e">
        <f>VLOOKUP(J61,'Linhas-Empresas-Tarifas'!#REF!,3,0)</f>
        <v>#REF!</v>
      </c>
      <c r="M61" t="e">
        <f>VLOOKUP(J61,'Linhas-Empresas-Tarifas'!#REF!,4,0)</f>
        <v>#REF!</v>
      </c>
      <c r="N61" t="e">
        <f>VLOOKUP(J61,'Linhas-Empresas-Tarifas'!#REF!,10,0)</f>
        <v>#REF!</v>
      </c>
      <c r="O61" t="e">
        <f>VLOOKUP(J61,'Linhas-Empresas-Tarifas'!#REF!,11,0)</f>
        <v>#REF!</v>
      </c>
      <c r="P61" t="e">
        <f>VLOOKUP(J61,'Linhas-Empresas-Tarifas'!#REF!,12,0)</f>
        <v>#REF!</v>
      </c>
      <c r="Q61" t="e">
        <f>VLOOKUP(J61,'Linhas-Empresas-Tarifas'!#REF!,13,0)</f>
        <v>#REF!</v>
      </c>
      <c r="R61" t="str">
        <f t="shared" si="2"/>
        <v>JOAFRA401</v>
      </c>
      <c r="S61" t="s">
        <v>81</v>
      </c>
      <c r="T61" t="str">
        <f t="shared" si="3"/>
        <v>JOAFRA401ida3</v>
      </c>
      <c r="U61">
        <v>3</v>
      </c>
      <c r="V61" t="str">
        <f>VLOOKUP(T61,ITINERÁRIOS!$J$2:$K$9190,2,0)</f>
        <v>PONTE PRESIDENTE DUTRA/CENTRO PETROLINA/SHOPPING AGUAS CENTER</v>
      </c>
    </row>
    <row r="62" spans="1:22" x14ac:dyDescent="0.25">
      <c r="C62" t="s">
        <v>82</v>
      </c>
      <c r="D62">
        <v>7</v>
      </c>
      <c r="G62" t="str">
        <f t="shared" si="0"/>
        <v>JOAFRA</v>
      </c>
      <c r="H62">
        <f t="shared" si="1"/>
        <v>401</v>
      </c>
      <c r="I62" t="s">
        <v>85</v>
      </c>
      <c r="J62">
        <v>401</v>
      </c>
      <c r="K62" t="e">
        <f>VLOOKUP(J62,'Linhas-Empresas-Tarifas'!#REF!,2,0)</f>
        <v>#REF!</v>
      </c>
      <c r="L62" t="e">
        <f>VLOOKUP(J62,'Linhas-Empresas-Tarifas'!#REF!,3,0)</f>
        <v>#REF!</v>
      </c>
      <c r="M62" t="e">
        <f>VLOOKUP(J62,'Linhas-Empresas-Tarifas'!#REF!,4,0)</f>
        <v>#REF!</v>
      </c>
      <c r="N62" t="e">
        <f>VLOOKUP(J62,'Linhas-Empresas-Tarifas'!#REF!,10,0)</f>
        <v>#REF!</v>
      </c>
      <c r="O62" t="e">
        <f>VLOOKUP(J62,'Linhas-Empresas-Tarifas'!#REF!,11,0)</f>
        <v>#REF!</v>
      </c>
      <c r="P62" t="e">
        <f>VLOOKUP(J62,'Linhas-Empresas-Tarifas'!#REF!,12,0)</f>
        <v>#REF!</v>
      </c>
      <c r="Q62" t="e">
        <f>VLOOKUP(J62,'Linhas-Empresas-Tarifas'!#REF!,13,0)</f>
        <v>#REF!</v>
      </c>
      <c r="R62" t="str">
        <f t="shared" si="2"/>
        <v>JOAFRA401</v>
      </c>
      <c r="S62" t="s">
        <v>82</v>
      </c>
      <c r="T62" t="str">
        <f t="shared" si="3"/>
        <v>JOAFRA401volta7</v>
      </c>
      <c r="U62">
        <v>7</v>
      </c>
      <c r="V62" t="str">
        <f>VLOOKUP(T62,ITINERÁRIOS!$J$2:$K$9190,2,0)</f>
        <v>CENTRO PETROLINA/VIADUTO BARRANQUEIRO/PONTE PRESIDENTE DUTRA/ESTAÇÃO PIRANGA/ADOLFO VIANA/CENTRO JUAZEIRO/TERMINAL INTEGRADO</v>
      </c>
    </row>
    <row r="63" spans="1:22" x14ac:dyDescent="0.25">
      <c r="B63">
        <v>402</v>
      </c>
      <c r="C63" t="s">
        <v>81</v>
      </c>
      <c r="D63">
        <v>5</v>
      </c>
      <c r="G63" t="str">
        <f t="shared" si="0"/>
        <v>JOAFRA</v>
      </c>
      <c r="H63">
        <f t="shared" si="1"/>
        <v>402</v>
      </c>
      <c r="I63" t="s">
        <v>85</v>
      </c>
      <c r="J63">
        <v>402</v>
      </c>
      <c r="K63" t="e">
        <f>VLOOKUP(J63,'Linhas-Empresas-Tarifas'!#REF!,2,0)</f>
        <v>#REF!</v>
      </c>
      <c r="L63" t="e">
        <f>VLOOKUP(J63,'Linhas-Empresas-Tarifas'!#REF!,3,0)</f>
        <v>#REF!</v>
      </c>
      <c r="M63" t="e">
        <f>VLOOKUP(J63,'Linhas-Empresas-Tarifas'!#REF!,4,0)</f>
        <v>#REF!</v>
      </c>
      <c r="N63" t="e">
        <f>VLOOKUP(J63,'Linhas-Empresas-Tarifas'!#REF!,10,0)</f>
        <v>#REF!</v>
      </c>
      <c r="O63" t="e">
        <f>VLOOKUP(J63,'Linhas-Empresas-Tarifas'!#REF!,11,0)</f>
        <v>#REF!</v>
      </c>
      <c r="P63" t="e">
        <f>VLOOKUP(J63,'Linhas-Empresas-Tarifas'!#REF!,12,0)</f>
        <v>#REF!</v>
      </c>
      <c r="Q63" t="e">
        <f>VLOOKUP(J63,'Linhas-Empresas-Tarifas'!#REF!,13,0)</f>
        <v>#REF!</v>
      </c>
      <c r="R63" t="str">
        <f t="shared" si="2"/>
        <v>JOAFRA402</v>
      </c>
      <c r="S63" t="s">
        <v>81</v>
      </c>
      <c r="T63" t="str">
        <f t="shared" si="3"/>
        <v>JOAFRA402ida5</v>
      </c>
      <c r="U63">
        <v>5</v>
      </c>
      <c r="V63" t="str">
        <f>VLOOKUP(T63,ITINERÁRIOS!$J$2:$K$9190,2,0)</f>
        <v>PONTE PRESIDENTE DUTRA/CENTRO PETROLINA/AV.MONS.ANGELO SAMPAIO/TREVO BR 428/AREIA BRANCA</v>
      </c>
    </row>
    <row r="64" spans="1:22" x14ac:dyDescent="0.25">
      <c r="C64" t="s">
        <v>82</v>
      </c>
      <c r="D64">
        <v>10</v>
      </c>
      <c r="G64" t="str">
        <f t="shared" si="0"/>
        <v>JOAFRA</v>
      </c>
      <c r="H64">
        <f t="shared" si="1"/>
        <v>402</v>
      </c>
      <c r="I64" t="s">
        <v>85</v>
      </c>
      <c r="J64">
        <v>402</v>
      </c>
      <c r="K64" t="e">
        <f>VLOOKUP(J64,'Linhas-Empresas-Tarifas'!#REF!,2,0)</f>
        <v>#REF!</v>
      </c>
      <c r="L64" t="e">
        <f>VLOOKUP(J64,'Linhas-Empresas-Tarifas'!#REF!,3,0)</f>
        <v>#REF!</v>
      </c>
      <c r="M64" t="e">
        <f>VLOOKUP(J64,'Linhas-Empresas-Tarifas'!#REF!,4,0)</f>
        <v>#REF!</v>
      </c>
      <c r="N64" t="e">
        <f>VLOOKUP(J64,'Linhas-Empresas-Tarifas'!#REF!,10,0)</f>
        <v>#REF!</v>
      </c>
      <c r="O64" t="e">
        <f>VLOOKUP(J64,'Linhas-Empresas-Tarifas'!#REF!,11,0)</f>
        <v>#REF!</v>
      </c>
      <c r="P64" t="e">
        <f>VLOOKUP(J64,'Linhas-Empresas-Tarifas'!#REF!,12,0)</f>
        <v>#REF!</v>
      </c>
      <c r="Q64" t="e">
        <f>VLOOKUP(J64,'Linhas-Empresas-Tarifas'!#REF!,13,0)</f>
        <v>#REF!</v>
      </c>
      <c r="R64" t="str">
        <f t="shared" si="2"/>
        <v>JOAFRA402</v>
      </c>
      <c r="S64" t="s">
        <v>82</v>
      </c>
      <c r="T64" t="str">
        <f t="shared" si="3"/>
        <v>JOAFRA402volta10</v>
      </c>
      <c r="U64">
        <v>10</v>
      </c>
      <c r="V64" t="str">
        <f>VLOOKUP(T64,ITINERÁRIOS!$J$2:$K$9190,2,0)</f>
        <v>AV.SÃO FRANCISCO/AV.MONS.ANGELO SAMPAIO/CENTRO PETROLINA/GERCINO COELHO/VIADUTO BARRANQUEIRO/PONTE PRESIDENTE DUTRA/CASTELO BRANCO/AV.ADOLFO VIANA/CENTRO JUAZEIRO/TERMINAL INTEGRADO</v>
      </c>
    </row>
    <row r="65" spans="1:22" x14ac:dyDescent="0.25">
      <c r="B65">
        <v>403</v>
      </c>
      <c r="C65" t="s">
        <v>81</v>
      </c>
      <c r="D65">
        <v>5</v>
      </c>
      <c r="G65" t="str">
        <f t="shared" si="0"/>
        <v>JOAFRA</v>
      </c>
      <c r="H65">
        <f t="shared" si="1"/>
        <v>403</v>
      </c>
      <c r="I65" t="s">
        <v>85</v>
      </c>
      <c r="J65">
        <v>403</v>
      </c>
      <c r="K65" t="e">
        <f>VLOOKUP(J65,'Linhas-Empresas-Tarifas'!#REF!,2,0)</f>
        <v>#REF!</v>
      </c>
      <c r="L65" t="e">
        <f>VLOOKUP(J65,'Linhas-Empresas-Tarifas'!#REF!,3,0)</f>
        <v>#REF!</v>
      </c>
      <c r="M65" t="e">
        <f>VLOOKUP(J65,'Linhas-Empresas-Tarifas'!#REF!,4,0)</f>
        <v>#REF!</v>
      </c>
      <c r="N65" t="e">
        <f>VLOOKUP(J65,'Linhas-Empresas-Tarifas'!#REF!,10,0)</f>
        <v>#REF!</v>
      </c>
      <c r="O65" t="e">
        <f>VLOOKUP(J65,'Linhas-Empresas-Tarifas'!#REF!,11,0)</f>
        <v>#REF!</v>
      </c>
      <c r="P65" t="e">
        <f>VLOOKUP(J65,'Linhas-Empresas-Tarifas'!#REF!,12,0)</f>
        <v>#REF!</v>
      </c>
      <c r="Q65" t="e">
        <f>VLOOKUP(J65,'Linhas-Empresas-Tarifas'!#REF!,13,0)</f>
        <v>#REF!</v>
      </c>
      <c r="R65" t="str">
        <f t="shared" si="2"/>
        <v>JOAFRA403</v>
      </c>
      <c r="S65" t="s">
        <v>81</v>
      </c>
      <c r="T65" t="str">
        <f t="shared" si="3"/>
        <v>JOAFRA403ida5</v>
      </c>
      <c r="U65">
        <v>5</v>
      </c>
      <c r="V65" t="str">
        <f>VLOOKUP(T65,ITINERÁRIOS!$J$2:$K$9190,2,0)</f>
        <v>PONTE PRESIDENTE DUTRA/CENTRO PETROLINA/AV.MONS.ANGELO SAMPAIO/TREVO BR 428/AREIA BRANCA</v>
      </c>
    </row>
    <row r="66" spans="1:22" x14ac:dyDescent="0.25">
      <c r="C66" t="s">
        <v>82</v>
      </c>
      <c r="D66">
        <v>10</v>
      </c>
      <c r="G66" t="str">
        <f t="shared" si="0"/>
        <v>JOAFRA</v>
      </c>
      <c r="H66">
        <f t="shared" si="1"/>
        <v>403</v>
      </c>
      <c r="I66" t="s">
        <v>85</v>
      </c>
      <c r="J66">
        <v>403</v>
      </c>
      <c r="K66" t="e">
        <f>VLOOKUP(J66,'Linhas-Empresas-Tarifas'!#REF!,2,0)</f>
        <v>#REF!</v>
      </c>
      <c r="L66" t="e">
        <f>VLOOKUP(J66,'Linhas-Empresas-Tarifas'!#REF!,3,0)</f>
        <v>#REF!</v>
      </c>
      <c r="M66" t="e">
        <f>VLOOKUP(J66,'Linhas-Empresas-Tarifas'!#REF!,4,0)</f>
        <v>#REF!</v>
      </c>
      <c r="N66" t="e">
        <f>VLOOKUP(J66,'Linhas-Empresas-Tarifas'!#REF!,10,0)</f>
        <v>#REF!</v>
      </c>
      <c r="O66" t="e">
        <f>VLOOKUP(J66,'Linhas-Empresas-Tarifas'!#REF!,11,0)</f>
        <v>#REF!</v>
      </c>
      <c r="P66" t="e">
        <f>VLOOKUP(J66,'Linhas-Empresas-Tarifas'!#REF!,12,0)</f>
        <v>#REF!</v>
      </c>
      <c r="Q66" t="e">
        <f>VLOOKUP(J66,'Linhas-Empresas-Tarifas'!#REF!,13,0)</f>
        <v>#REF!</v>
      </c>
      <c r="R66" t="str">
        <f t="shared" si="2"/>
        <v>JOAFRA403</v>
      </c>
      <c r="S66" t="s">
        <v>82</v>
      </c>
      <c r="T66" t="str">
        <f t="shared" si="3"/>
        <v>JOAFRA403volta10</v>
      </c>
      <c r="U66">
        <v>10</v>
      </c>
      <c r="V66" t="str">
        <f>VLOOKUP(T66,ITINERÁRIOS!$J$2:$K$9190,2,0)</f>
        <v>AV.SÃO FRANCISCO/AV.MONS.ANGELO SAMPAIO/CENTRO PETROLINA/GERCINO COELHO/VIADUTO BARRANQUEIRO/PONTE PRESIDENTE DUTRA/ALTO DA ALIANÇA/CASTELO BRANCO/AV.ADOLFO VIANA/CENTRO JUAZEIRO/TERMINAL INTEGRADO</v>
      </c>
    </row>
    <row r="67" spans="1:22" x14ac:dyDescent="0.25">
      <c r="B67">
        <v>414</v>
      </c>
      <c r="C67" t="s">
        <v>81</v>
      </c>
      <c r="D67">
        <v>5</v>
      </c>
      <c r="G67" t="str">
        <f t="shared" si="0"/>
        <v>JOAFRA</v>
      </c>
      <c r="H67">
        <f t="shared" si="1"/>
        <v>414</v>
      </c>
      <c r="I67" t="s">
        <v>85</v>
      </c>
      <c r="J67">
        <v>414</v>
      </c>
      <c r="K67" t="e">
        <f>VLOOKUP(J67,'Linhas-Empresas-Tarifas'!#REF!,2,0)</f>
        <v>#REF!</v>
      </c>
      <c r="L67" t="e">
        <f>VLOOKUP(J67,'Linhas-Empresas-Tarifas'!#REF!,3,0)</f>
        <v>#REF!</v>
      </c>
      <c r="M67" t="e">
        <f>VLOOKUP(J67,'Linhas-Empresas-Tarifas'!#REF!,4,0)</f>
        <v>#REF!</v>
      </c>
      <c r="N67" t="e">
        <f>VLOOKUP(J67,'Linhas-Empresas-Tarifas'!#REF!,10,0)</f>
        <v>#REF!</v>
      </c>
      <c r="O67" t="e">
        <f>VLOOKUP(J67,'Linhas-Empresas-Tarifas'!#REF!,11,0)</f>
        <v>#REF!</v>
      </c>
      <c r="P67" t="e">
        <f>VLOOKUP(J67,'Linhas-Empresas-Tarifas'!#REF!,12,0)</f>
        <v>#REF!</v>
      </c>
      <c r="Q67" t="e">
        <f>VLOOKUP(J67,'Linhas-Empresas-Tarifas'!#REF!,13,0)</f>
        <v>#REF!</v>
      </c>
      <c r="R67" t="str">
        <f t="shared" si="2"/>
        <v>JOAFRA414</v>
      </c>
      <c r="S67" t="s">
        <v>81</v>
      </c>
      <c r="T67" t="str">
        <f t="shared" si="3"/>
        <v>JOAFRA414ida5</v>
      </c>
      <c r="U67">
        <v>5</v>
      </c>
      <c r="V67" t="str">
        <f>VLOOKUP(T67,ITINERÁRIOS!$J$2:$K$9190,2,0)</f>
        <v>PONTE PRESIDENTE DUTRA/CENTRO PETROLINA/BR 407/IF SERTAO/IPSEP</v>
      </c>
    </row>
    <row r="68" spans="1:22" x14ac:dyDescent="0.25">
      <c r="C68" t="s">
        <v>82</v>
      </c>
      <c r="D68">
        <v>8</v>
      </c>
      <c r="G68" t="str">
        <f t="shared" si="0"/>
        <v>JOAFRA</v>
      </c>
      <c r="H68">
        <f t="shared" si="1"/>
        <v>414</v>
      </c>
      <c r="I68" t="s">
        <v>85</v>
      </c>
      <c r="J68">
        <v>414</v>
      </c>
      <c r="K68" t="e">
        <f>VLOOKUP(J68,'Linhas-Empresas-Tarifas'!#REF!,2,0)</f>
        <v>#REF!</v>
      </c>
      <c r="L68" t="e">
        <f>VLOOKUP(J68,'Linhas-Empresas-Tarifas'!#REF!,3,0)</f>
        <v>#REF!</v>
      </c>
      <c r="M68" t="e">
        <f>VLOOKUP(J68,'Linhas-Empresas-Tarifas'!#REF!,4,0)</f>
        <v>#REF!</v>
      </c>
      <c r="N68" t="e">
        <f>VLOOKUP(J68,'Linhas-Empresas-Tarifas'!#REF!,10,0)</f>
        <v>#REF!</v>
      </c>
      <c r="O68" t="e">
        <f>VLOOKUP(J68,'Linhas-Empresas-Tarifas'!#REF!,11,0)</f>
        <v>#REF!</v>
      </c>
      <c r="P68" t="e">
        <f>VLOOKUP(J68,'Linhas-Empresas-Tarifas'!#REF!,12,0)</f>
        <v>#REF!</v>
      </c>
      <c r="Q68" t="e">
        <f>VLOOKUP(J68,'Linhas-Empresas-Tarifas'!#REF!,13,0)</f>
        <v>#REF!</v>
      </c>
      <c r="R68" t="str">
        <f t="shared" si="2"/>
        <v>JOAFRA414</v>
      </c>
      <c r="S68" t="s">
        <v>82</v>
      </c>
      <c r="T68" t="str">
        <f t="shared" si="3"/>
        <v>JOAFRA414volta8</v>
      </c>
      <c r="U68">
        <v>8</v>
      </c>
      <c r="V68" t="str">
        <f>VLOOKUP(T68,ITINERÁRIOS!$J$2:$K$9190,2,0)</f>
        <v>IPSEP/AV.HONORATO VIANA/VIADUTO BARRANQUEIRO/PONTE PRESIDENTE DUTRA/ESTAÇÃO PIRANGA/ADOLFO VIANA/CENTRO JUAZEIRO/TERMINAL INTEGRADO</v>
      </c>
    </row>
    <row r="69" spans="1:22" x14ac:dyDescent="0.25">
      <c r="B69">
        <v>415</v>
      </c>
      <c r="C69" t="s">
        <v>81</v>
      </c>
      <c r="D69">
        <v>6</v>
      </c>
      <c r="G69" t="str">
        <f t="shared" ref="G69:G132" si="4">IF(I69="",G68,I69)</f>
        <v>JOAFRA</v>
      </c>
      <c r="H69">
        <f t="shared" ref="H69:H132" si="5">IF(J69="",H68,J69)</f>
        <v>415</v>
      </c>
      <c r="I69" t="s">
        <v>85</v>
      </c>
      <c r="J69">
        <v>415</v>
      </c>
      <c r="K69" t="e">
        <f>VLOOKUP(J69,'Linhas-Empresas-Tarifas'!#REF!,2,0)</f>
        <v>#REF!</v>
      </c>
      <c r="L69" t="e">
        <f>VLOOKUP(J69,'Linhas-Empresas-Tarifas'!#REF!,3,0)</f>
        <v>#REF!</v>
      </c>
      <c r="M69" t="e">
        <f>VLOOKUP(J69,'Linhas-Empresas-Tarifas'!#REF!,4,0)</f>
        <v>#REF!</v>
      </c>
      <c r="N69" t="e">
        <f>VLOOKUP(J69,'Linhas-Empresas-Tarifas'!#REF!,10,0)</f>
        <v>#REF!</v>
      </c>
      <c r="O69" t="e">
        <f>VLOOKUP(J69,'Linhas-Empresas-Tarifas'!#REF!,11,0)</f>
        <v>#REF!</v>
      </c>
      <c r="P69" t="e">
        <f>VLOOKUP(J69,'Linhas-Empresas-Tarifas'!#REF!,12,0)</f>
        <v>#REF!</v>
      </c>
      <c r="Q69" t="e">
        <f>VLOOKUP(J69,'Linhas-Empresas-Tarifas'!#REF!,13,0)</f>
        <v>#REF!</v>
      </c>
      <c r="R69" t="str">
        <f t="shared" si="2"/>
        <v>JOAFRA415</v>
      </c>
      <c r="S69" t="s">
        <v>81</v>
      </c>
      <c r="T69" t="str">
        <f t="shared" si="3"/>
        <v>JOAFRA415ida6</v>
      </c>
      <c r="U69">
        <v>6</v>
      </c>
      <c r="V69" t="str">
        <f>VLOOKUP(T69,ITINERÁRIOS!$J$2:$K$9190,2,0)</f>
        <v>PONTE PRESIDENTE DUTRA/CENTRO PETROLINA/BR 407/IF SERTAO/IPSEP/AEROPORTO</v>
      </c>
    </row>
    <row r="70" spans="1:22" x14ac:dyDescent="0.25">
      <c r="C70" t="s">
        <v>82</v>
      </c>
      <c r="D70">
        <v>8</v>
      </c>
      <c r="G70" t="str">
        <f t="shared" si="4"/>
        <v>JOAFRA</v>
      </c>
      <c r="H70">
        <f t="shared" si="5"/>
        <v>415</v>
      </c>
      <c r="I70" t="s">
        <v>85</v>
      </c>
      <c r="J70">
        <v>415</v>
      </c>
      <c r="K70" t="e">
        <f>VLOOKUP(J70,'Linhas-Empresas-Tarifas'!#REF!,2,0)</f>
        <v>#REF!</v>
      </c>
      <c r="L70" t="e">
        <f>VLOOKUP(J70,'Linhas-Empresas-Tarifas'!#REF!,3,0)</f>
        <v>#REF!</v>
      </c>
      <c r="M70" t="e">
        <f>VLOOKUP(J70,'Linhas-Empresas-Tarifas'!#REF!,4,0)</f>
        <v>#REF!</v>
      </c>
      <c r="N70" t="e">
        <f>VLOOKUP(J70,'Linhas-Empresas-Tarifas'!#REF!,10,0)</f>
        <v>#REF!</v>
      </c>
      <c r="O70" t="e">
        <f>VLOOKUP(J70,'Linhas-Empresas-Tarifas'!#REF!,11,0)</f>
        <v>#REF!</v>
      </c>
      <c r="P70" t="e">
        <f>VLOOKUP(J70,'Linhas-Empresas-Tarifas'!#REF!,12,0)</f>
        <v>#REF!</v>
      </c>
      <c r="Q70" t="e">
        <f>VLOOKUP(J70,'Linhas-Empresas-Tarifas'!#REF!,13,0)</f>
        <v>#REF!</v>
      </c>
      <c r="R70" t="str">
        <f t="shared" ref="R70:R133" si="6">I70&amp;J70</f>
        <v>JOAFRA415</v>
      </c>
      <c r="S70" t="s">
        <v>82</v>
      </c>
      <c r="T70" t="str">
        <f t="shared" ref="T70:T133" si="7">I70&amp;J70&amp;S70&amp;U70</f>
        <v>JOAFRA415volta8</v>
      </c>
      <c r="U70">
        <v>8</v>
      </c>
      <c r="V70" t="str">
        <f>VLOOKUP(T70,ITINERÁRIOS!$J$2:$K$9190,2,0)</f>
        <v>IPSEP/AV.HONORATO VIANA/VIADUTO BARRANQUEIRO/PONTE PRESIDENTE DUTRA/ESTAÇÃO PIRANGA/ADOLFO VIANA/CENTRO JUAZEIRO/TERMINAL INTEGRADO</v>
      </c>
    </row>
    <row r="71" spans="1:22" x14ac:dyDescent="0.25">
      <c r="B71">
        <v>416</v>
      </c>
      <c r="C71" t="s">
        <v>81</v>
      </c>
      <c r="D71">
        <v>2</v>
      </c>
      <c r="G71" t="str">
        <f t="shared" si="4"/>
        <v>JOAFRA</v>
      </c>
      <c r="H71">
        <f t="shared" si="5"/>
        <v>416</v>
      </c>
      <c r="I71" t="s">
        <v>85</v>
      </c>
      <c r="J71">
        <v>416</v>
      </c>
      <c r="K71" t="e">
        <f>VLOOKUP(J71,'Linhas-Empresas-Tarifas'!#REF!,2,0)</f>
        <v>#REF!</v>
      </c>
      <c r="L71" t="e">
        <f>VLOOKUP(J71,'Linhas-Empresas-Tarifas'!#REF!,3,0)</f>
        <v>#REF!</v>
      </c>
      <c r="M71" t="e">
        <f>VLOOKUP(J71,'Linhas-Empresas-Tarifas'!#REF!,4,0)</f>
        <v>#REF!</v>
      </c>
      <c r="N71" t="e">
        <f>VLOOKUP(J71,'Linhas-Empresas-Tarifas'!#REF!,10,0)</f>
        <v>#REF!</v>
      </c>
      <c r="O71" t="e">
        <f>VLOOKUP(J71,'Linhas-Empresas-Tarifas'!#REF!,11,0)</f>
        <v>#REF!</v>
      </c>
      <c r="P71" t="e">
        <f>VLOOKUP(J71,'Linhas-Empresas-Tarifas'!#REF!,12,0)</f>
        <v>#REF!</v>
      </c>
      <c r="Q71" t="e">
        <f>VLOOKUP(J71,'Linhas-Empresas-Tarifas'!#REF!,13,0)</f>
        <v>#REF!</v>
      </c>
      <c r="R71" t="str">
        <f t="shared" si="6"/>
        <v>JOAFRA416</v>
      </c>
      <c r="S71" t="s">
        <v>81</v>
      </c>
      <c r="T71" t="str">
        <f t="shared" si="7"/>
        <v>JOAFRA416ida2</v>
      </c>
      <c r="U71">
        <v>2</v>
      </c>
      <c r="V71" t="str">
        <f>VLOOKUP(T71,ITINERÁRIOS!$J$2:$K$9190,2,0)</f>
        <v>PONTE PRESIDENTE DUTRA/CENTRO PETROLINA</v>
      </c>
    </row>
    <row r="72" spans="1:22" x14ac:dyDescent="0.25">
      <c r="C72" t="s">
        <v>82</v>
      </c>
      <c r="D72">
        <v>5</v>
      </c>
      <c r="G72" t="str">
        <f t="shared" si="4"/>
        <v>JOAFRA</v>
      </c>
      <c r="H72">
        <f t="shared" si="5"/>
        <v>416</v>
      </c>
      <c r="I72" t="s">
        <v>85</v>
      </c>
      <c r="J72">
        <v>416</v>
      </c>
      <c r="K72" t="e">
        <f>VLOOKUP(J72,'Linhas-Empresas-Tarifas'!#REF!,2,0)</f>
        <v>#REF!</v>
      </c>
      <c r="L72" t="e">
        <f>VLOOKUP(J72,'Linhas-Empresas-Tarifas'!#REF!,3,0)</f>
        <v>#REF!</v>
      </c>
      <c r="M72" t="e">
        <f>VLOOKUP(J72,'Linhas-Empresas-Tarifas'!#REF!,4,0)</f>
        <v>#REF!</v>
      </c>
      <c r="N72" t="e">
        <f>VLOOKUP(J72,'Linhas-Empresas-Tarifas'!#REF!,10,0)</f>
        <v>#REF!</v>
      </c>
      <c r="O72" t="e">
        <f>VLOOKUP(J72,'Linhas-Empresas-Tarifas'!#REF!,11,0)</f>
        <v>#REF!</v>
      </c>
      <c r="P72" t="e">
        <f>VLOOKUP(J72,'Linhas-Empresas-Tarifas'!#REF!,12,0)</f>
        <v>#REF!</v>
      </c>
      <c r="Q72" t="e">
        <f>VLOOKUP(J72,'Linhas-Empresas-Tarifas'!#REF!,13,0)</f>
        <v>#REF!</v>
      </c>
      <c r="R72" t="str">
        <f t="shared" si="6"/>
        <v>JOAFRA416</v>
      </c>
      <c r="S72" t="s">
        <v>82</v>
      </c>
      <c r="T72" t="str">
        <f t="shared" si="7"/>
        <v>JOAFRA416volta5</v>
      </c>
      <c r="U72">
        <v>5</v>
      </c>
      <c r="V72" t="str">
        <f>VLOOKUP(T72,ITINERÁRIOS!$J$2:$K$9190,2,0)</f>
        <v>VIADUTO BARRANQUEIRO/PONTE PRESIDENTE DUTRA/ADOLFO VIANA/CENTRO JUAZEIRO/TERMINAL INTEGRADO</v>
      </c>
    </row>
    <row r="73" spans="1:22" x14ac:dyDescent="0.25">
      <c r="B73">
        <v>417</v>
      </c>
      <c r="C73" t="s">
        <v>81</v>
      </c>
      <c r="D73">
        <v>7</v>
      </c>
      <c r="G73" t="str">
        <f t="shared" si="4"/>
        <v>JOAFRA</v>
      </c>
      <c r="H73">
        <f t="shared" si="5"/>
        <v>417</v>
      </c>
      <c r="I73" t="s">
        <v>85</v>
      </c>
      <c r="J73">
        <v>417</v>
      </c>
      <c r="K73" t="e">
        <f>VLOOKUP(J73,'Linhas-Empresas-Tarifas'!#REF!,2,0)</f>
        <v>#REF!</v>
      </c>
      <c r="L73" t="e">
        <f>VLOOKUP(J73,'Linhas-Empresas-Tarifas'!#REF!,3,0)</f>
        <v>#REF!</v>
      </c>
      <c r="M73" t="e">
        <f>VLOOKUP(J73,'Linhas-Empresas-Tarifas'!#REF!,4,0)</f>
        <v>#REF!</v>
      </c>
      <c r="N73" t="e">
        <f>VLOOKUP(J73,'Linhas-Empresas-Tarifas'!#REF!,10,0)</f>
        <v>#REF!</v>
      </c>
      <c r="O73" t="e">
        <f>VLOOKUP(J73,'Linhas-Empresas-Tarifas'!#REF!,11,0)</f>
        <v>#REF!</v>
      </c>
      <c r="P73" t="e">
        <f>VLOOKUP(J73,'Linhas-Empresas-Tarifas'!#REF!,12,0)</f>
        <v>#REF!</v>
      </c>
      <c r="Q73" t="e">
        <f>VLOOKUP(J73,'Linhas-Empresas-Tarifas'!#REF!,13,0)</f>
        <v>#REF!</v>
      </c>
      <c r="R73" t="str">
        <f t="shared" si="6"/>
        <v>JOAFRA417</v>
      </c>
      <c r="S73" t="s">
        <v>81</v>
      </c>
      <c r="T73" t="str">
        <f t="shared" si="7"/>
        <v>JOAFRA417ida7</v>
      </c>
      <c r="U73">
        <v>7</v>
      </c>
      <c r="V73" t="str">
        <f>VLOOKUP(T73,ITINERÁRIOS!$J$2:$K$9190,2,0)</f>
        <v>PONTE PRESIDENTE DUTRA/CENTRO PETROLINA/AREIA BRANCA/AV.SETE SETEMBRO/COHAB MASSANGANO/BR 407/IF SERTAO</v>
      </c>
    </row>
    <row r="74" spans="1:22" x14ac:dyDescent="0.25">
      <c r="C74" t="s">
        <v>82</v>
      </c>
      <c r="D74">
        <v>9</v>
      </c>
      <c r="G74" t="str">
        <f t="shared" si="4"/>
        <v>JOAFRA</v>
      </c>
      <c r="H74">
        <f t="shared" si="5"/>
        <v>417</v>
      </c>
      <c r="I74" t="s">
        <v>85</v>
      </c>
      <c r="J74">
        <v>417</v>
      </c>
      <c r="K74" t="e">
        <f>VLOOKUP(J74,'Linhas-Empresas-Tarifas'!#REF!,2,0)</f>
        <v>#REF!</v>
      </c>
      <c r="L74" t="e">
        <f>VLOOKUP(J74,'Linhas-Empresas-Tarifas'!#REF!,3,0)</f>
        <v>#REF!</v>
      </c>
      <c r="M74" t="e">
        <f>VLOOKUP(J74,'Linhas-Empresas-Tarifas'!#REF!,4,0)</f>
        <v>#REF!</v>
      </c>
      <c r="N74" t="e">
        <f>VLOOKUP(J74,'Linhas-Empresas-Tarifas'!#REF!,10,0)</f>
        <v>#REF!</v>
      </c>
      <c r="O74" t="e">
        <f>VLOOKUP(J74,'Linhas-Empresas-Tarifas'!#REF!,11,0)</f>
        <v>#REF!</v>
      </c>
      <c r="P74" t="e">
        <f>VLOOKUP(J74,'Linhas-Empresas-Tarifas'!#REF!,12,0)</f>
        <v>#REF!</v>
      </c>
      <c r="Q74" t="e">
        <f>VLOOKUP(J74,'Linhas-Empresas-Tarifas'!#REF!,13,0)</f>
        <v>#REF!</v>
      </c>
      <c r="R74" t="str">
        <f t="shared" si="6"/>
        <v>JOAFRA417</v>
      </c>
      <c r="S74" t="s">
        <v>82</v>
      </c>
      <c r="T74" t="str">
        <f t="shared" si="7"/>
        <v>JOAFRA417volta9</v>
      </c>
      <c r="U74">
        <v>9</v>
      </c>
      <c r="V74" t="str">
        <f>VLOOKUP(T74,ITINERÁRIOS!$J$2:$K$9190,2,0)</f>
        <v>BR 407/COHAB MASSANGANO/AV.HONORATO VIANA/AV. INTEGRACAO/GERCINO COELHO/VIADUTO BARRANQUEIRO/PONTE PRESIDENTE DUTRA/CENTRO JUAZEIRO/TERMINAL INTEGRADO</v>
      </c>
    </row>
    <row r="75" spans="1:22" x14ac:dyDescent="0.25">
      <c r="B75">
        <v>418</v>
      </c>
      <c r="C75" t="s">
        <v>81</v>
      </c>
      <c r="D75">
        <v>7</v>
      </c>
      <c r="G75" t="str">
        <f t="shared" si="4"/>
        <v>JOAFRA</v>
      </c>
      <c r="H75">
        <f t="shared" si="5"/>
        <v>418</v>
      </c>
      <c r="I75" t="s">
        <v>85</v>
      </c>
      <c r="J75">
        <v>418</v>
      </c>
      <c r="K75" t="e">
        <f>VLOOKUP(J75,'Linhas-Empresas-Tarifas'!#REF!,2,0)</f>
        <v>#REF!</v>
      </c>
      <c r="L75" t="e">
        <f>VLOOKUP(J75,'Linhas-Empresas-Tarifas'!#REF!,3,0)</f>
        <v>#REF!</v>
      </c>
      <c r="M75" t="e">
        <f>VLOOKUP(J75,'Linhas-Empresas-Tarifas'!#REF!,4,0)</f>
        <v>#REF!</v>
      </c>
      <c r="N75" t="e">
        <f>VLOOKUP(J75,'Linhas-Empresas-Tarifas'!#REF!,10,0)</f>
        <v>#REF!</v>
      </c>
      <c r="O75" t="e">
        <f>VLOOKUP(J75,'Linhas-Empresas-Tarifas'!#REF!,11,0)</f>
        <v>#REF!</v>
      </c>
      <c r="P75" t="e">
        <f>VLOOKUP(J75,'Linhas-Empresas-Tarifas'!#REF!,12,0)</f>
        <v>#REF!</v>
      </c>
      <c r="Q75" t="e">
        <f>VLOOKUP(J75,'Linhas-Empresas-Tarifas'!#REF!,13,0)</f>
        <v>#REF!</v>
      </c>
      <c r="R75" t="str">
        <f t="shared" si="6"/>
        <v>JOAFRA418</v>
      </c>
      <c r="S75" t="s">
        <v>81</v>
      </c>
      <c r="T75" t="str">
        <f t="shared" si="7"/>
        <v>JOAFRA418ida7</v>
      </c>
      <c r="U75">
        <v>7</v>
      </c>
      <c r="V75" t="str">
        <f>VLOOKUP(T75,ITINERÁRIOS!$J$2:$K$9190,2,0)</f>
        <v>PONTE PRESIDENTE DUTRA/CENTRO PETROLINA/CAMPOS UNIVERSITARIO/AV.MONS.ANGELO SAMPAIO/TREVO BR 428/AREIA BRANCA/AV.SÃO FRANCISCO</v>
      </c>
    </row>
    <row r="76" spans="1:22" x14ac:dyDescent="0.25">
      <c r="C76" t="s">
        <v>82</v>
      </c>
      <c r="D76">
        <v>9</v>
      </c>
      <c r="G76" t="str">
        <f t="shared" si="4"/>
        <v>JOAFRA</v>
      </c>
      <c r="H76">
        <f t="shared" si="5"/>
        <v>418</v>
      </c>
      <c r="I76" t="s">
        <v>85</v>
      </c>
      <c r="J76">
        <v>418</v>
      </c>
      <c r="K76" t="e">
        <f>VLOOKUP(J76,'Linhas-Empresas-Tarifas'!#REF!,2,0)</f>
        <v>#REF!</v>
      </c>
      <c r="L76" t="e">
        <f>VLOOKUP(J76,'Linhas-Empresas-Tarifas'!#REF!,3,0)</f>
        <v>#REF!</v>
      </c>
      <c r="M76" t="e">
        <f>VLOOKUP(J76,'Linhas-Empresas-Tarifas'!#REF!,4,0)</f>
        <v>#REF!</v>
      </c>
      <c r="N76" t="e">
        <f>VLOOKUP(J76,'Linhas-Empresas-Tarifas'!#REF!,10,0)</f>
        <v>#REF!</v>
      </c>
      <c r="O76" t="e">
        <f>VLOOKUP(J76,'Linhas-Empresas-Tarifas'!#REF!,11,0)</f>
        <v>#REF!</v>
      </c>
      <c r="P76" t="e">
        <f>VLOOKUP(J76,'Linhas-Empresas-Tarifas'!#REF!,12,0)</f>
        <v>#REF!</v>
      </c>
      <c r="Q76" t="e">
        <f>VLOOKUP(J76,'Linhas-Empresas-Tarifas'!#REF!,13,0)</f>
        <v>#REF!</v>
      </c>
      <c r="R76" t="str">
        <f t="shared" si="6"/>
        <v>JOAFRA418</v>
      </c>
      <c r="S76" t="s">
        <v>82</v>
      </c>
      <c r="T76" t="str">
        <f t="shared" si="7"/>
        <v>JOAFRA418volta9</v>
      </c>
      <c r="U76">
        <v>9</v>
      </c>
      <c r="V76" t="str">
        <f>VLOOKUP(T76,ITINERÁRIOS!$J$2:$K$9190,2,0)</f>
        <v>AV.MONS.ANGELO SAMPAIO/CENTRO PETROLINA/GERCINO COELHO/VIADUTO BARRANQUEIRO/PONTE PRESIDENTE DUTRA/CASTELO BRANCO/AV.ADOLFO VIANA/CENTRO JUAZEIRO/TERMINAL INTEGRADO</v>
      </c>
    </row>
    <row r="77" spans="1:22" x14ac:dyDescent="0.25">
      <c r="A77" t="s">
        <v>86</v>
      </c>
      <c r="B77">
        <v>1010</v>
      </c>
      <c r="C77" t="s">
        <v>81</v>
      </c>
      <c r="D77">
        <v>12</v>
      </c>
      <c r="G77" t="str">
        <f t="shared" si="4"/>
        <v>KANDANGO</v>
      </c>
      <c r="H77">
        <f t="shared" si="5"/>
        <v>1010</v>
      </c>
      <c r="I77" t="s">
        <v>86</v>
      </c>
      <c r="J77">
        <v>1010</v>
      </c>
      <c r="K77" t="e">
        <f>VLOOKUP(J77,'Linhas-Empresas-Tarifas'!#REF!,2,0)</f>
        <v>#REF!</v>
      </c>
      <c r="L77" t="e">
        <f>VLOOKUP(J77,'Linhas-Empresas-Tarifas'!#REF!,3,0)</f>
        <v>#REF!</v>
      </c>
      <c r="M77" t="e">
        <f>VLOOKUP(J77,'Linhas-Empresas-Tarifas'!#REF!,4,0)</f>
        <v>#REF!</v>
      </c>
      <c r="N77" t="e">
        <f>VLOOKUP(J77,'Linhas-Empresas-Tarifas'!#REF!,10,0)</f>
        <v>#REF!</v>
      </c>
      <c r="O77" t="e">
        <f>VLOOKUP(J77,'Linhas-Empresas-Tarifas'!#REF!,11,0)</f>
        <v>#REF!</v>
      </c>
      <c r="P77" t="e">
        <f>VLOOKUP(J77,'Linhas-Empresas-Tarifas'!#REF!,12,0)</f>
        <v>#REF!</v>
      </c>
      <c r="Q77" t="e">
        <f>VLOOKUP(J77,'Linhas-Empresas-Tarifas'!#REF!,13,0)</f>
        <v>#REF!</v>
      </c>
      <c r="R77" t="str">
        <f t="shared" si="6"/>
        <v>KANDANGO1010</v>
      </c>
      <c r="S77" t="s">
        <v>81</v>
      </c>
      <c r="T77" t="str">
        <f t="shared" si="7"/>
        <v>KANDANGO1010ida12</v>
      </c>
      <c r="U77">
        <v>12</v>
      </c>
      <c r="V77" t="str">
        <f>VLOOKUP(T77,ITINERÁRIOS!$J$2:$K$9190,2,0)</f>
        <v>TERMINAL PLANALTINA (GO)/BARRAGINHA (QUARTEL PMGO)/TREVO DF-128/BR-020/BR-020/EM FRENTE À GARAGEM EMTRAM/HOME CENTER REZENDE/BR-020/POSTO COLORADO/EPIA/PONTE DO BRAGUETO/EIXO W NORTE/RODOVIÁRIA PLANO PILOTO</v>
      </c>
    </row>
    <row r="78" spans="1:22" x14ac:dyDescent="0.25">
      <c r="C78" t="s">
        <v>82</v>
      </c>
      <c r="D78">
        <v>12</v>
      </c>
      <c r="G78" t="str">
        <f t="shared" si="4"/>
        <v>KANDANGO</v>
      </c>
      <c r="H78">
        <f t="shared" si="5"/>
        <v>1010</v>
      </c>
      <c r="I78" t="s">
        <v>86</v>
      </c>
      <c r="J78">
        <v>1010</v>
      </c>
      <c r="K78" t="e">
        <f>VLOOKUP(J78,'Linhas-Empresas-Tarifas'!#REF!,2,0)</f>
        <v>#REF!</v>
      </c>
      <c r="L78" t="e">
        <f>VLOOKUP(J78,'Linhas-Empresas-Tarifas'!#REF!,3,0)</f>
        <v>#REF!</v>
      </c>
      <c r="M78" t="e">
        <f>VLOOKUP(J78,'Linhas-Empresas-Tarifas'!#REF!,4,0)</f>
        <v>#REF!</v>
      </c>
      <c r="N78" t="e">
        <f>VLOOKUP(J78,'Linhas-Empresas-Tarifas'!#REF!,10,0)</f>
        <v>#REF!</v>
      </c>
      <c r="O78" t="e">
        <f>VLOOKUP(J78,'Linhas-Empresas-Tarifas'!#REF!,11,0)</f>
        <v>#REF!</v>
      </c>
      <c r="P78" t="e">
        <f>VLOOKUP(J78,'Linhas-Empresas-Tarifas'!#REF!,12,0)</f>
        <v>#REF!</v>
      </c>
      <c r="Q78" t="e">
        <f>VLOOKUP(J78,'Linhas-Empresas-Tarifas'!#REF!,13,0)</f>
        <v>#REF!</v>
      </c>
      <c r="R78" t="str">
        <f t="shared" si="6"/>
        <v>KANDANGO1010</v>
      </c>
      <c r="S78" t="s">
        <v>82</v>
      </c>
      <c r="T78" t="str">
        <f t="shared" si="7"/>
        <v>KANDANGO1010volta12</v>
      </c>
      <c r="U78">
        <v>12</v>
      </c>
      <c r="V78" t="str">
        <f>VLOOKUP(T78,ITINERÁRIOS!$J$2:$K$9190,2,0)</f>
        <v>RODOVIÁRIA PLANO PILOTO/EIXO NORTE/PONTE DO BRAGUETO/EPIA/POSTO COLORADO/BR-020/HOME CENTER REZENDE/EM FRENTE À GARAGEM EMTRAM/BR-020/TREVO DF-128/BR-020/BARRAGINHA (QUARTEL PMGO)/TERMINAL PLANALTINA (GO)</v>
      </c>
    </row>
    <row r="79" spans="1:22" x14ac:dyDescent="0.25">
      <c r="B79">
        <v>1056</v>
      </c>
      <c r="C79" t="s">
        <v>81</v>
      </c>
      <c r="D79">
        <v>18</v>
      </c>
      <c r="G79" t="str">
        <f t="shared" si="4"/>
        <v>KANDANGO</v>
      </c>
      <c r="H79">
        <f t="shared" si="5"/>
        <v>1056</v>
      </c>
      <c r="I79" t="s">
        <v>86</v>
      </c>
      <c r="J79">
        <v>1056</v>
      </c>
      <c r="K79" t="e">
        <f>VLOOKUP(J79,'Linhas-Empresas-Tarifas'!#REF!,2,0)</f>
        <v>#REF!</v>
      </c>
      <c r="L79" t="e">
        <f>VLOOKUP(J79,'Linhas-Empresas-Tarifas'!#REF!,3,0)</f>
        <v>#REF!</v>
      </c>
      <c r="M79" t="e">
        <f>VLOOKUP(J79,'Linhas-Empresas-Tarifas'!#REF!,4,0)</f>
        <v>#REF!</v>
      </c>
      <c r="N79" t="e">
        <f>VLOOKUP(J79,'Linhas-Empresas-Tarifas'!#REF!,10,0)</f>
        <v>#REF!</v>
      </c>
      <c r="O79" t="e">
        <f>VLOOKUP(J79,'Linhas-Empresas-Tarifas'!#REF!,11,0)</f>
        <v>#REF!</v>
      </c>
      <c r="P79" t="e">
        <f>VLOOKUP(J79,'Linhas-Empresas-Tarifas'!#REF!,12,0)</f>
        <v>#REF!</v>
      </c>
      <c r="Q79" t="e">
        <f>VLOOKUP(J79,'Linhas-Empresas-Tarifas'!#REF!,13,0)</f>
        <v>#REF!</v>
      </c>
      <c r="R79" t="str">
        <f t="shared" si="6"/>
        <v>KANDANGO1056</v>
      </c>
      <c r="S79" t="s">
        <v>81</v>
      </c>
      <c r="T79" t="str">
        <f t="shared" si="7"/>
        <v>KANDANGO1056ida18</v>
      </c>
      <c r="U79">
        <v>18</v>
      </c>
      <c r="V79" t="str">
        <f>VLOOKUP(T79,ITINERÁRIOS!$J$2:$K$9190,2,0)</f>
        <v>PLANALTINA (GO)/SETOR 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80" spans="1:22" x14ac:dyDescent="0.25">
      <c r="C80" t="s">
        <v>82</v>
      </c>
      <c r="D80">
        <v>18</v>
      </c>
      <c r="G80" t="str">
        <f t="shared" si="4"/>
        <v>KANDANGO</v>
      </c>
      <c r="H80">
        <f t="shared" si="5"/>
        <v>1056</v>
      </c>
      <c r="I80" t="s">
        <v>86</v>
      </c>
      <c r="J80">
        <v>1056</v>
      </c>
      <c r="K80" t="e">
        <f>VLOOKUP(J80,'Linhas-Empresas-Tarifas'!#REF!,2,0)</f>
        <v>#REF!</v>
      </c>
      <c r="L80" t="e">
        <f>VLOOKUP(J80,'Linhas-Empresas-Tarifas'!#REF!,3,0)</f>
        <v>#REF!</v>
      </c>
      <c r="M80" t="e">
        <f>VLOOKUP(J80,'Linhas-Empresas-Tarifas'!#REF!,4,0)</f>
        <v>#REF!</v>
      </c>
      <c r="N80" t="e">
        <f>VLOOKUP(J80,'Linhas-Empresas-Tarifas'!#REF!,10,0)</f>
        <v>#REF!</v>
      </c>
      <c r="O80" t="e">
        <f>VLOOKUP(J80,'Linhas-Empresas-Tarifas'!#REF!,11,0)</f>
        <v>#REF!</v>
      </c>
      <c r="P80" t="e">
        <f>VLOOKUP(J80,'Linhas-Empresas-Tarifas'!#REF!,12,0)</f>
        <v>#REF!</v>
      </c>
      <c r="Q80" t="e">
        <f>VLOOKUP(J80,'Linhas-Empresas-Tarifas'!#REF!,13,0)</f>
        <v>#REF!</v>
      </c>
      <c r="R80" t="str">
        <f t="shared" si="6"/>
        <v>KANDANGO1056</v>
      </c>
      <c r="S80" t="s">
        <v>82</v>
      </c>
      <c r="T80" t="str">
        <f t="shared" si="7"/>
        <v>KANDANGO1056volta18</v>
      </c>
      <c r="U80">
        <v>18</v>
      </c>
      <c r="V80" t="str">
        <f>VLOOKUP(T80,ITINERÁRIOS!$J$2:$K$9190,2,0)</f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LESTE/AVENIDA B</v>
      </c>
    </row>
    <row r="81" spans="2:22" x14ac:dyDescent="0.25">
      <c r="B81">
        <v>1060</v>
      </c>
      <c r="C81" t="s">
        <v>81</v>
      </c>
      <c r="D81">
        <v>18</v>
      </c>
      <c r="G81" t="str">
        <f t="shared" si="4"/>
        <v>KANDANGO</v>
      </c>
      <c r="H81">
        <f t="shared" si="5"/>
        <v>1060</v>
      </c>
      <c r="I81" t="s">
        <v>86</v>
      </c>
      <c r="J81">
        <v>1060</v>
      </c>
      <c r="K81" t="e">
        <f>VLOOKUP(J81,'Linhas-Empresas-Tarifas'!#REF!,2,0)</f>
        <v>#REF!</v>
      </c>
      <c r="L81" t="e">
        <f>VLOOKUP(J81,'Linhas-Empresas-Tarifas'!#REF!,3,0)</f>
        <v>#REF!</v>
      </c>
      <c r="M81" t="e">
        <f>VLOOKUP(J81,'Linhas-Empresas-Tarifas'!#REF!,4,0)</f>
        <v>#REF!</v>
      </c>
      <c r="N81" t="e">
        <f>VLOOKUP(J81,'Linhas-Empresas-Tarifas'!#REF!,10,0)</f>
        <v>#REF!</v>
      </c>
      <c r="O81" t="e">
        <f>VLOOKUP(J81,'Linhas-Empresas-Tarifas'!#REF!,11,0)</f>
        <v>#REF!</v>
      </c>
      <c r="P81" t="e">
        <f>VLOOKUP(J81,'Linhas-Empresas-Tarifas'!#REF!,12,0)</f>
        <v>#REF!</v>
      </c>
      <c r="Q81" t="e">
        <f>VLOOKUP(J81,'Linhas-Empresas-Tarifas'!#REF!,13,0)</f>
        <v>#REF!</v>
      </c>
      <c r="R81" t="str">
        <f t="shared" si="6"/>
        <v>KANDANGO1060</v>
      </c>
      <c r="S81" t="s">
        <v>81</v>
      </c>
      <c r="T81" t="str">
        <f t="shared" si="7"/>
        <v>KANDANGO1060ida18</v>
      </c>
      <c r="U81">
        <v>18</v>
      </c>
      <c r="V81" t="str">
        <f>VLOOKUP(T81,ITINERÁRIOS!$J$2:$K$9190,2,0)</f>
        <v>AVENIDA B/SETOR NORTE-LESTE/BARRAGINHA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82" spans="2:22" x14ac:dyDescent="0.25">
      <c r="C82" t="s">
        <v>82</v>
      </c>
      <c r="D82">
        <v>18</v>
      </c>
      <c r="G82" t="str">
        <f t="shared" si="4"/>
        <v>KANDANGO</v>
      </c>
      <c r="H82">
        <f t="shared" si="5"/>
        <v>1060</v>
      </c>
      <c r="I82" t="s">
        <v>86</v>
      </c>
      <c r="J82">
        <v>1060</v>
      </c>
      <c r="K82" t="e">
        <f>VLOOKUP(J82,'Linhas-Empresas-Tarifas'!#REF!,2,0)</f>
        <v>#REF!</v>
      </c>
      <c r="L82" t="e">
        <f>VLOOKUP(J82,'Linhas-Empresas-Tarifas'!#REF!,3,0)</f>
        <v>#REF!</v>
      </c>
      <c r="M82" t="e">
        <f>VLOOKUP(J82,'Linhas-Empresas-Tarifas'!#REF!,4,0)</f>
        <v>#REF!</v>
      </c>
      <c r="N82" t="e">
        <f>VLOOKUP(J82,'Linhas-Empresas-Tarifas'!#REF!,10,0)</f>
        <v>#REF!</v>
      </c>
      <c r="O82" t="e">
        <f>VLOOKUP(J82,'Linhas-Empresas-Tarifas'!#REF!,11,0)</f>
        <v>#REF!</v>
      </c>
      <c r="P82" t="e">
        <f>VLOOKUP(J82,'Linhas-Empresas-Tarifas'!#REF!,12,0)</f>
        <v>#REF!</v>
      </c>
      <c r="Q82" t="e">
        <f>VLOOKUP(J82,'Linhas-Empresas-Tarifas'!#REF!,13,0)</f>
        <v>#REF!</v>
      </c>
      <c r="R82" t="str">
        <f t="shared" si="6"/>
        <v>KANDANGO1060</v>
      </c>
      <c r="S82" t="s">
        <v>82</v>
      </c>
      <c r="T82" t="str">
        <f t="shared" si="7"/>
        <v>KANDANGO1060volta18</v>
      </c>
      <c r="U82">
        <v>18</v>
      </c>
      <c r="V82" t="str">
        <f>VLOOKUP(T82,ITINERÁRIOS!$J$2:$K$9190,2,0)</f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NORTE-LESTE/AVENIDA B</v>
      </c>
    </row>
    <row r="83" spans="2:22" x14ac:dyDescent="0.25">
      <c r="B83">
        <v>1303</v>
      </c>
      <c r="C83" t="s">
        <v>81</v>
      </c>
      <c r="D83">
        <v>16</v>
      </c>
      <c r="G83" t="str">
        <f t="shared" si="4"/>
        <v>KANDANGO</v>
      </c>
      <c r="H83">
        <f t="shared" si="5"/>
        <v>1303</v>
      </c>
      <c r="I83" t="s">
        <v>86</v>
      </c>
      <c r="J83">
        <v>1303</v>
      </c>
      <c r="K83" t="e">
        <f>VLOOKUP(J83,'Linhas-Empresas-Tarifas'!#REF!,2,0)</f>
        <v>#REF!</v>
      </c>
      <c r="L83" t="e">
        <f>VLOOKUP(J83,'Linhas-Empresas-Tarifas'!#REF!,3,0)</f>
        <v>#REF!</v>
      </c>
      <c r="M83" t="e">
        <f>VLOOKUP(J83,'Linhas-Empresas-Tarifas'!#REF!,4,0)</f>
        <v>#REF!</v>
      </c>
      <c r="N83" t="e">
        <f>VLOOKUP(J83,'Linhas-Empresas-Tarifas'!#REF!,10,0)</f>
        <v>#REF!</v>
      </c>
      <c r="O83" t="e">
        <f>VLOOKUP(J83,'Linhas-Empresas-Tarifas'!#REF!,11,0)</f>
        <v>#REF!</v>
      </c>
      <c r="P83" t="e">
        <f>VLOOKUP(J83,'Linhas-Empresas-Tarifas'!#REF!,12,0)</f>
        <v>#REF!</v>
      </c>
      <c r="Q83" t="e">
        <f>VLOOKUP(J83,'Linhas-Empresas-Tarifas'!#REF!,13,0)</f>
        <v>#REF!</v>
      </c>
      <c r="R83" t="str">
        <f t="shared" si="6"/>
        <v>KANDANGO1303</v>
      </c>
      <c r="S83" t="s">
        <v>81</v>
      </c>
      <c r="T83" t="str">
        <f t="shared" si="7"/>
        <v>KANDANGO1303ida16</v>
      </c>
      <c r="U83">
        <v>16</v>
      </c>
      <c r="V83" t="str">
        <f>VLOOKUP(T83,ITINERÁRIOS!$J$2:$K$9190,2,0)</f>
        <v>TERMINAL PLANALTINA (GO)/MULTIRÃO/BARRAGINHA (QUARTEL PMGO)/TREVO DF-128/BR-020/BR-020/EM FRENTE À GARAGEM EMTRAM/HOME CENTER REZENDE/BR-020/POSTO COLORADO/EPIA/EPIA/EPIA/RODOFERROVIÁRIA/EPIA/EPIA/EPIA/SETOR DE GARAGENS E CONCESSIONÁRIAS DE VEÍCULOS</v>
      </c>
    </row>
    <row r="84" spans="2:22" x14ac:dyDescent="0.25">
      <c r="C84" t="s">
        <v>82</v>
      </c>
      <c r="D84">
        <v>16</v>
      </c>
      <c r="G84" t="str">
        <f t="shared" si="4"/>
        <v>KANDANGO</v>
      </c>
      <c r="H84">
        <f t="shared" si="5"/>
        <v>1303</v>
      </c>
      <c r="I84" t="s">
        <v>86</v>
      </c>
      <c r="J84">
        <v>1303</v>
      </c>
      <c r="K84" t="e">
        <f>VLOOKUP(J84,'Linhas-Empresas-Tarifas'!#REF!,2,0)</f>
        <v>#REF!</v>
      </c>
      <c r="L84" t="e">
        <f>VLOOKUP(J84,'Linhas-Empresas-Tarifas'!#REF!,3,0)</f>
        <v>#REF!</v>
      </c>
      <c r="M84" t="e">
        <f>VLOOKUP(J84,'Linhas-Empresas-Tarifas'!#REF!,4,0)</f>
        <v>#REF!</v>
      </c>
      <c r="N84" t="e">
        <f>VLOOKUP(J84,'Linhas-Empresas-Tarifas'!#REF!,10,0)</f>
        <v>#REF!</v>
      </c>
      <c r="O84" t="e">
        <f>VLOOKUP(J84,'Linhas-Empresas-Tarifas'!#REF!,11,0)</f>
        <v>#REF!</v>
      </c>
      <c r="P84" t="e">
        <f>VLOOKUP(J84,'Linhas-Empresas-Tarifas'!#REF!,12,0)</f>
        <v>#REF!</v>
      </c>
      <c r="Q84" t="e">
        <f>VLOOKUP(J84,'Linhas-Empresas-Tarifas'!#REF!,13,0)</f>
        <v>#REF!</v>
      </c>
      <c r="R84" t="str">
        <f t="shared" si="6"/>
        <v>KANDANGO1303</v>
      </c>
      <c r="S84" t="s">
        <v>82</v>
      </c>
      <c r="T84" t="str">
        <f t="shared" si="7"/>
        <v>KANDANGO1303volta16</v>
      </c>
      <c r="U84">
        <v>16</v>
      </c>
      <c r="V84" t="str">
        <f>VLOOKUP(T84,ITINERÁRIOS!$J$2:$K$9190,2,0)</f>
        <v>SETOR DE GARAGENS E CONCESSIONÁRIAS DE VEÍCULOS/EPIA/EPIA/EPIA/RODOFERROVIÁRIA/EPIA/EPIA/EPIA/POSTO COLORADO/BR-020/HOME CENTER REZENDE/EM FRENTE À GARAGEM EMTRAM/BR-020/TREVO DF-128/BR-020/BARRAGINHA (QUARTEL PMGO)/MULTIRÃO/TERMINAL PLANALTINA (GO)</v>
      </c>
    </row>
    <row r="85" spans="2:22" x14ac:dyDescent="0.25">
      <c r="B85">
        <v>1321</v>
      </c>
      <c r="C85" t="s">
        <v>81</v>
      </c>
      <c r="D85">
        <v>18</v>
      </c>
      <c r="G85" t="str">
        <f t="shared" si="4"/>
        <v>KANDANGO</v>
      </c>
      <c r="H85">
        <f t="shared" si="5"/>
        <v>1321</v>
      </c>
      <c r="I85" t="s">
        <v>86</v>
      </c>
      <c r="J85">
        <v>1321</v>
      </c>
      <c r="K85" t="e">
        <f>VLOOKUP(J85,'Linhas-Empresas-Tarifas'!#REF!,2,0)</f>
        <v>#REF!</v>
      </c>
      <c r="L85" t="e">
        <f>VLOOKUP(J85,'Linhas-Empresas-Tarifas'!#REF!,3,0)</f>
        <v>#REF!</v>
      </c>
      <c r="M85" t="e">
        <f>VLOOKUP(J85,'Linhas-Empresas-Tarifas'!#REF!,4,0)</f>
        <v>#REF!</v>
      </c>
      <c r="N85" t="e">
        <f>VLOOKUP(J85,'Linhas-Empresas-Tarifas'!#REF!,10,0)</f>
        <v>#REF!</v>
      </c>
      <c r="O85" t="e">
        <f>VLOOKUP(J85,'Linhas-Empresas-Tarifas'!#REF!,11,0)</f>
        <v>#REF!</v>
      </c>
      <c r="P85" t="e">
        <f>VLOOKUP(J85,'Linhas-Empresas-Tarifas'!#REF!,12,0)</f>
        <v>#REF!</v>
      </c>
      <c r="Q85" t="e">
        <f>VLOOKUP(J85,'Linhas-Empresas-Tarifas'!#REF!,13,0)</f>
        <v>#REF!</v>
      </c>
      <c r="R85" t="str">
        <f t="shared" si="6"/>
        <v>KANDANGO1321</v>
      </c>
      <c r="S85" t="s">
        <v>81</v>
      </c>
      <c r="T85" t="str">
        <f t="shared" si="7"/>
        <v>KANDANGO1321ida18</v>
      </c>
      <c r="U85">
        <v>18</v>
      </c>
      <c r="V85" t="str">
        <f>VLOOKUP(T85,ITINERÁRIOS!$J$2:$K$9190,2,0)</f>
        <v>TERMINAL PLANALTINA (GO)/SETOR LESTE/BARRAGINHA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86" spans="2:22" x14ac:dyDescent="0.25">
      <c r="C86" t="s">
        <v>82</v>
      </c>
      <c r="D86">
        <v>18</v>
      </c>
      <c r="G86" t="str">
        <f t="shared" si="4"/>
        <v>KANDANGO</v>
      </c>
      <c r="H86">
        <f t="shared" si="5"/>
        <v>1321</v>
      </c>
      <c r="I86" t="s">
        <v>86</v>
      </c>
      <c r="J86">
        <v>1321</v>
      </c>
      <c r="K86" t="e">
        <f>VLOOKUP(J86,'Linhas-Empresas-Tarifas'!#REF!,2,0)</f>
        <v>#REF!</v>
      </c>
      <c r="L86" t="e">
        <f>VLOOKUP(J86,'Linhas-Empresas-Tarifas'!#REF!,3,0)</f>
        <v>#REF!</v>
      </c>
      <c r="M86" t="e">
        <f>VLOOKUP(J86,'Linhas-Empresas-Tarifas'!#REF!,4,0)</f>
        <v>#REF!</v>
      </c>
      <c r="N86" t="e">
        <f>VLOOKUP(J86,'Linhas-Empresas-Tarifas'!#REF!,10,0)</f>
        <v>#REF!</v>
      </c>
      <c r="O86" t="e">
        <f>VLOOKUP(J86,'Linhas-Empresas-Tarifas'!#REF!,11,0)</f>
        <v>#REF!</v>
      </c>
      <c r="P86" t="e">
        <f>VLOOKUP(J86,'Linhas-Empresas-Tarifas'!#REF!,12,0)</f>
        <v>#REF!</v>
      </c>
      <c r="Q86" t="e">
        <f>VLOOKUP(J86,'Linhas-Empresas-Tarifas'!#REF!,13,0)</f>
        <v>#REF!</v>
      </c>
      <c r="R86" t="str">
        <f t="shared" si="6"/>
        <v>KANDANGO1321</v>
      </c>
      <c r="S86" t="s">
        <v>82</v>
      </c>
      <c r="T86" t="str">
        <f t="shared" si="7"/>
        <v>KANDANGO1321volta18</v>
      </c>
      <c r="U86">
        <v>18</v>
      </c>
      <c r="V86" t="str">
        <f>VLOOKUP(T86,ITINERÁRIOS!$J$2:$K$9190,2,0)</f>
        <v>SETOR DE GARAGENS E CONCESSIONÁRIAS DE VEÍCULOS/EPIA/EPIG/EPIG/S I G/EIXO MONUMENTAL/EIXO NORTE/PONTE DO BRAGUETO/EPIA/POSTO COLORADO/BR-020/HOME CENTER REZENDE/EM FRENTE À GARAGEM EMTRAM/BR-020/TREVO DF-128/BR-020/BARRAGINHA (QUARTEL PMGO)/SETOR LESTE/TERMINAL PLANALTINA (GO)</v>
      </c>
    </row>
    <row r="87" spans="2:22" x14ac:dyDescent="0.25">
      <c r="B87">
        <v>1901</v>
      </c>
      <c r="C87" t="s">
        <v>81</v>
      </c>
      <c r="D87">
        <v>8</v>
      </c>
      <c r="G87" t="str">
        <f t="shared" si="4"/>
        <v>KANDANGO</v>
      </c>
      <c r="H87">
        <f t="shared" si="5"/>
        <v>1901</v>
      </c>
      <c r="I87" t="s">
        <v>86</v>
      </c>
      <c r="J87">
        <v>1901</v>
      </c>
      <c r="K87" t="e">
        <f>VLOOKUP(J87,'Linhas-Empresas-Tarifas'!#REF!,2,0)</f>
        <v>#REF!</v>
      </c>
      <c r="L87" t="e">
        <f>VLOOKUP(J87,'Linhas-Empresas-Tarifas'!#REF!,3,0)</f>
        <v>#REF!</v>
      </c>
      <c r="M87" t="e">
        <f>VLOOKUP(J87,'Linhas-Empresas-Tarifas'!#REF!,4,0)</f>
        <v>#REF!</v>
      </c>
      <c r="N87" t="e">
        <f>VLOOKUP(J87,'Linhas-Empresas-Tarifas'!#REF!,10,0)</f>
        <v>#REF!</v>
      </c>
      <c r="O87" t="e">
        <f>VLOOKUP(J87,'Linhas-Empresas-Tarifas'!#REF!,11,0)</f>
        <v>#REF!</v>
      </c>
      <c r="P87" t="e">
        <f>VLOOKUP(J87,'Linhas-Empresas-Tarifas'!#REF!,12,0)</f>
        <v>#REF!</v>
      </c>
      <c r="Q87" t="e">
        <f>VLOOKUP(J87,'Linhas-Empresas-Tarifas'!#REF!,13,0)</f>
        <v>#REF!</v>
      </c>
      <c r="R87" t="str">
        <f t="shared" si="6"/>
        <v>KANDANGO1901</v>
      </c>
      <c r="S87" t="s">
        <v>81</v>
      </c>
      <c r="T87" t="str">
        <f t="shared" si="7"/>
        <v>KANDANGO1901ida8</v>
      </c>
      <c r="U87">
        <v>8</v>
      </c>
      <c r="V87" t="str">
        <f>VLOOKUP(T87,ITINERÁRIOS!$J$2:$K$9190,2,0)</f>
        <v>TERMINAL PLANALTINA (GO)/BARRAGINHA (QUARTEL PMGO)/TREVO DF-128/BR-020/BR-020/EM FRENTE À GARAGEM EMTRAM/HOME CENTER REZENDE/RUA 3/TERMINAL SOBRADINHO</v>
      </c>
    </row>
    <row r="88" spans="2:22" x14ac:dyDescent="0.25">
      <c r="C88" t="s">
        <v>82</v>
      </c>
      <c r="D88">
        <v>8</v>
      </c>
      <c r="G88" t="str">
        <f t="shared" si="4"/>
        <v>KANDANGO</v>
      </c>
      <c r="H88">
        <f t="shared" si="5"/>
        <v>1901</v>
      </c>
      <c r="I88" t="s">
        <v>86</v>
      </c>
      <c r="J88">
        <v>1901</v>
      </c>
      <c r="K88" t="e">
        <f>VLOOKUP(J88,'Linhas-Empresas-Tarifas'!#REF!,2,0)</f>
        <v>#REF!</v>
      </c>
      <c r="L88" t="e">
        <f>VLOOKUP(J88,'Linhas-Empresas-Tarifas'!#REF!,3,0)</f>
        <v>#REF!</v>
      </c>
      <c r="M88" t="e">
        <f>VLOOKUP(J88,'Linhas-Empresas-Tarifas'!#REF!,4,0)</f>
        <v>#REF!</v>
      </c>
      <c r="N88" t="e">
        <f>VLOOKUP(J88,'Linhas-Empresas-Tarifas'!#REF!,10,0)</f>
        <v>#REF!</v>
      </c>
      <c r="O88" t="e">
        <f>VLOOKUP(J88,'Linhas-Empresas-Tarifas'!#REF!,11,0)</f>
        <v>#REF!</v>
      </c>
      <c r="P88" t="e">
        <f>VLOOKUP(J88,'Linhas-Empresas-Tarifas'!#REF!,12,0)</f>
        <v>#REF!</v>
      </c>
      <c r="Q88" t="e">
        <f>VLOOKUP(J88,'Linhas-Empresas-Tarifas'!#REF!,13,0)</f>
        <v>#REF!</v>
      </c>
      <c r="R88" t="str">
        <f t="shared" si="6"/>
        <v>KANDANGO1901</v>
      </c>
      <c r="S88" t="s">
        <v>82</v>
      </c>
      <c r="T88" t="str">
        <f t="shared" si="7"/>
        <v>KANDANGO1901volta8</v>
      </c>
      <c r="U88">
        <v>8</v>
      </c>
      <c r="V88" t="str">
        <f>VLOOKUP(T88,ITINERÁRIOS!$J$2:$K$9190,2,0)</f>
        <v>TERMINAL SOBRADINHO/RUA 3/HOME CENTER REZENDE/EM FRENTE À GARAGEM EMTRAM/BR-020/TREVO DF-128/BR-020/BARRAGINHA (QUARTEL PMGO)/TERMINAL PLANALTINA (GO)</v>
      </c>
    </row>
    <row r="89" spans="2:22" x14ac:dyDescent="0.25">
      <c r="B89">
        <v>1950</v>
      </c>
      <c r="C89" t="s">
        <v>81</v>
      </c>
      <c r="D89">
        <v>7</v>
      </c>
      <c r="G89" t="str">
        <f t="shared" si="4"/>
        <v>KANDANGO</v>
      </c>
      <c r="H89">
        <f t="shared" si="5"/>
        <v>1950</v>
      </c>
      <c r="I89" t="s">
        <v>86</v>
      </c>
      <c r="J89">
        <v>1950</v>
      </c>
      <c r="K89" t="e">
        <f>VLOOKUP(J89,'Linhas-Empresas-Tarifas'!#REF!,2,0)</f>
        <v>#REF!</v>
      </c>
      <c r="L89" t="e">
        <f>VLOOKUP(J89,'Linhas-Empresas-Tarifas'!#REF!,3,0)</f>
        <v>#REF!</v>
      </c>
      <c r="M89" t="e">
        <f>VLOOKUP(J89,'Linhas-Empresas-Tarifas'!#REF!,4,0)</f>
        <v>#REF!</v>
      </c>
      <c r="N89" t="e">
        <f>VLOOKUP(J89,'Linhas-Empresas-Tarifas'!#REF!,10,0)</f>
        <v>#REF!</v>
      </c>
      <c r="O89" t="e">
        <f>VLOOKUP(J89,'Linhas-Empresas-Tarifas'!#REF!,11,0)</f>
        <v>#REF!</v>
      </c>
      <c r="P89" t="e">
        <f>VLOOKUP(J89,'Linhas-Empresas-Tarifas'!#REF!,12,0)</f>
        <v>#REF!</v>
      </c>
      <c r="Q89" t="e">
        <f>VLOOKUP(J89,'Linhas-Empresas-Tarifas'!#REF!,13,0)</f>
        <v>#REF!</v>
      </c>
      <c r="R89" t="str">
        <f t="shared" si="6"/>
        <v>KANDANGO1950</v>
      </c>
      <c r="S89" t="s">
        <v>81</v>
      </c>
      <c r="T89" t="str">
        <f t="shared" si="7"/>
        <v>KANDANGO1950ida7</v>
      </c>
      <c r="U89">
        <v>7</v>
      </c>
      <c r="V89" t="str">
        <f>VLOOKUP(T89,ITINERÁRIOS!$J$2:$K$9190,2,0)</f>
        <v>TERMINAL PLANALTINA (GO)/BARRAGINHA (QUARTEL PMGO)/TREVO DF-128/BR-020/DF-128/ESTÂNCIA/POSTO CESB/TERMINAL PLANALTINA (DF)</v>
      </c>
    </row>
    <row r="90" spans="2:22" x14ac:dyDescent="0.25">
      <c r="C90" t="s">
        <v>82</v>
      </c>
      <c r="D90">
        <v>7</v>
      </c>
      <c r="G90" t="str">
        <f t="shared" si="4"/>
        <v>KANDANGO</v>
      </c>
      <c r="H90">
        <f t="shared" si="5"/>
        <v>1950</v>
      </c>
      <c r="I90" t="s">
        <v>86</v>
      </c>
      <c r="J90">
        <v>1950</v>
      </c>
      <c r="K90" t="e">
        <f>VLOOKUP(J90,'Linhas-Empresas-Tarifas'!#REF!,2,0)</f>
        <v>#REF!</v>
      </c>
      <c r="L90" t="e">
        <f>VLOOKUP(J90,'Linhas-Empresas-Tarifas'!#REF!,3,0)</f>
        <v>#REF!</v>
      </c>
      <c r="M90" t="e">
        <f>VLOOKUP(J90,'Linhas-Empresas-Tarifas'!#REF!,4,0)</f>
        <v>#REF!</v>
      </c>
      <c r="N90" t="e">
        <f>VLOOKUP(J90,'Linhas-Empresas-Tarifas'!#REF!,10,0)</f>
        <v>#REF!</v>
      </c>
      <c r="O90" t="e">
        <f>VLOOKUP(J90,'Linhas-Empresas-Tarifas'!#REF!,11,0)</f>
        <v>#REF!</v>
      </c>
      <c r="P90" t="e">
        <f>VLOOKUP(J90,'Linhas-Empresas-Tarifas'!#REF!,12,0)</f>
        <v>#REF!</v>
      </c>
      <c r="Q90" t="e">
        <f>VLOOKUP(J90,'Linhas-Empresas-Tarifas'!#REF!,13,0)</f>
        <v>#REF!</v>
      </c>
      <c r="R90" t="str">
        <f t="shared" si="6"/>
        <v>KANDANGO1950</v>
      </c>
      <c r="S90" t="s">
        <v>82</v>
      </c>
      <c r="T90" t="str">
        <f t="shared" si="7"/>
        <v>KANDANGO1950volta7</v>
      </c>
      <c r="U90">
        <v>7</v>
      </c>
      <c r="V90" t="str">
        <f>VLOOKUP(T90,ITINERÁRIOS!$J$2:$K$9190,2,0)</f>
        <v>TERMINAL PLANALTINA (DF)/POSTO CESB/ESTÂNCIA/DF-128/TREVO DF-128/BR-020/BARRAGINHA (QUARTEL PMGO)/TERMINAL PLANALTINA (GO)</v>
      </c>
    </row>
    <row r="91" spans="2:22" x14ac:dyDescent="0.25">
      <c r="B91">
        <v>1952</v>
      </c>
      <c r="C91" t="s">
        <v>81</v>
      </c>
      <c r="D91">
        <v>6</v>
      </c>
      <c r="G91" t="str">
        <f t="shared" si="4"/>
        <v>KANDANGO</v>
      </c>
      <c r="H91">
        <f t="shared" si="5"/>
        <v>1952</v>
      </c>
      <c r="I91" t="s">
        <v>86</v>
      </c>
      <c r="J91">
        <v>1952</v>
      </c>
      <c r="K91" t="e">
        <f>VLOOKUP(J91,'Linhas-Empresas-Tarifas'!#REF!,2,0)</f>
        <v>#REF!</v>
      </c>
      <c r="L91" t="e">
        <f>VLOOKUP(J91,'Linhas-Empresas-Tarifas'!#REF!,3,0)</f>
        <v>#REF!</v>
      </c>
      <c r="M91" t="e">
        <f>VLOOKUP(J91,'Linhas-Empresas-Tarifas'!#REF!,4,0)</f>
        <v>#REF!</v>
      </c>
      <c r="N91" t="e">
        <f>VLOOKUP(J91,'Linhas-Empresas-Tarifas'!#REF!,10,0)</f>
        <v>#REF!</v>
      </c>
      <c r="O91" t="e">
        <f>VLOOKUP(J91,'Linhas-Empresas-Tarifas'!#REF!,11,0)</f>
        <v>#REF!</v>
      </c>
      <c r="P91" t="e">
        <f>VLOOKUP(J91,'Linhas-Empresas-Tarifas'!#REF!,12,0)</f>
        <v>#REF!</v>
      </c>
      <c r="Q91" t="e">
        <f>VLOOKUP(J91,'Linhas-Empresas-Tarifas'!#REF!,13,0)</f>
        <v>#REF!</v>
      </c>
      <c r="R91" t="str">
        <f t="shared" si="6"/>
        <v>KANDANGO1952</v>
      </c>
      <c r="S91" t="s">
        <v>81</v>
      </c>
      <c r="T91" t="str">
        <f t="shared" si="7"/>
        <v>KANDANGO1952ida6</v>
      </c>
      <c r="U91">
        <v>6</v>
      </c>
      <c r="V91" t="str">
        <f>VLOOKUP(T91,ITINERÁRIOS!$J$2:$K$9190,2,0)</f>
        <v>TERMINAL PLANALTINA (GO)/BARRAGINHA (QUARTEL PMGO)/TREVO DF-128/BR-020/BR-020/AVENIDA INDEPENDÊNCIA (RORIZ)/TERMINAL PLANALTINA (DF)</v>
      </c>
    </row>
    <row r="92" spans="2:22" x14ac:dyDescent="0.25">
      <c r="C92" t="s">
        <v>82</v>
      </c>
      <c r="D92">
        <v>6</v>
      </c>
      <c r="G92" t="str">
        <f t="shared" si="4"/>
        <v>KANDANGO</v>
      </c>
      <c r="H92">
        <f t="shared" si="5"/>
        <v>1952</v>
      </c>
      <c r="I92" t="s">
        <v>86</v>
      </c>
      <c r="J92">
        <v>1952</v>
      </c>
      <c r="K92" t="e">
        <f>VLOOKUP(J92,'Linhas-Empresas-Tarifas'!#REF!,2,0)</f>
        <v>#REF!</v>
      </c>
      <c r="L92" t="e">
        <f>VLOOKUP(J92,'Linhas-Empresas-Tarifas'!#REF!,3,0)</f>
        <v>#REF!</v>
      </c>
      <c r="M92" t="e">
        <f>VLOOKUP(J92,'Linhas-Empresas-Tarifas'!#REF!,4,0)</f>
        <v>#REF!</v>
      </c>
      <c r="N92" t="e">
        <f>VLOOKUP(J92,'Linhas-Empresas-Tarifas'!#REF!,10,0)</f>
        <v>#REF!</v>
      </c>
      <c r="O92" t="e">
        <f>VLOOKUP(J92,'Linhas-Empresas-Tarifas'!#REF!,11,0)</f>
        <v>#REF!</v>
      </c>
      <c r="P92" t="e">
        <f>VLOOKUP(J92,'Linhas-Empresas-Tarifas'!#REF!,12,0)</f>
        <v>#REF!</v>
      </c>
      <c r="Q92" t="e">
        <f>VLOOKUP(J92,'Linhas-Empresas-Tarifas'!#REF!,13,0)</f>
        <v>#REF!</v>
      </c>
      <c r="R92" t="str">
        <f t="shared" si="6"/>
        <v>KANDANGO1952</v>
      </c>
      <c r="S92" t="s">
        <v>82</v>
      </c>
      <c r="T92" t="str">
        <f t="shared" si="7"/>
        <v>KANDANGO1952volta6</v>
      </c>
      <c r="U92">
        <v>6</v>
      </c>
      <c r="V92" t="str">
        <f>VLOOKUP(T92,ITINERÁRIOS!$J$2:$K$9190,2,0)</f>
        <v>TERMINAL PLANALTINA (DF)/AVENIDA INDEPENDÊNCIA (RORIZ)/BR-020/TREVO DF-128/BR-020/BARRAGINHA (QUARTEL PMGO)/TERMINAL PLANALTINA (GO)</v>
      </c>
    </row>
    <row r="93" spans="2:22" x14ac:dyDescent="0.25">
      <c r="B93">
        <v>6001</v>
      </c>
      <c r="C93" t="s">
        <v>81</v>
      </c>
      <c r="D93">
        <v>16</v>
      </c>
      <c r="G93" t="str">
        <f t="shared" si="4"/>
        <v>KANDANGO</v>
      </c>
      <c r="H93">
        <f t="shared" si="5"/>
        <v>6001</v>
      </c>
      <c r="I93" t="s">
        <v>86</v>
      </c>
      <c r="J93">
        <v>6001</v>
      </c>
      <c r="K93" t="e">
        <f>VLOOKUP(J93,'Linhas-Empresas-Tarifas'!#REF!,2,0)</f>
        <v>#REF!</v>
      </c>
      <c r="L93" t="e">
        <f>VLOOKUP(J93,'Linhas-Empresas-Tarifas'!#REF!,3,0)</f>
        <v>#REF!</v>
      </c>
      <c r="M93" t="e">
        <f>VLOOKUP(J93,'Linhas-Empresas-Tarifas'!#REF!,4,0)</f>
        <v>#REF!</v>
      </c>
      <c r="N93" t="e">
        <f>VLOOKUP(J93,'Linhas-Empresas-Tarifas'!#REF!,10,0)</f>
        <v>#REF!</v>
      </c>
      <c r="O93" t="e">
        <f>VLOOKUP(J93,'Linhas-Empresas-Tarifas'!#REF!,11,0)</f>
        <v>#REF!</v>
      </c>
      <c r="P93" t="e">
        <f>VLOOKUP(J93,'Linhas-Empresas-Tarifas'!#REF!,12,0)</f>
        <v>#REF!</v>
      </c>
      <c r="Q93" t="e">
        <f>VLOOKUP(J93,'Linhas-Empresas-Tarifas'!#REF!,13,0)</f>
        <v>#REF!</v>
      </c>
      <c r="R93" t="str">
        <f t="shared" si="6"/>
        <v>KANDANGO6001</v>
      </c>
      <c r="S93" t="s">
        <v>81</v>
      </c>
      <c r="T93" t="str">
        <f t="shared" si="7"/>
        <v>KANDANGO6001ida16</v>
      </c>
      <c r="U93">
        <v>16</v>
      </c>
      <c r="V93" t="str">
        <f>VLOOKUP(T93,ITINERÁRIOS!$J$2:$K$9190,2,0)</f>
        <v>QUADRA 430/RUA 274/AVENIDA 4/AVENIDA LUCENA RORIZ/RUA PREFEITO JOSÉ RODRIGUES DOS REIS/RUA GUIOMAR RIBEIRO/RUA MONÇÃO/RUA JOAQUIM GILBERTO/BR-040/BR-040/EPIA/EPIA/EPGU - ZOOLÓGICO/AVENIDA DAS NAÇÕES (VILA TELEBRASÍLIA)/EIXO L SUL/RODOVIÁRIA PLANO PILOTO</v>
      </c>
    </row>
    <row r="94" spans="2:22" x14ac:dyDescent="0.25">
      <c r="C94" t="s">
        <v>82</v>
      </c>
      <c r="D94">
        <v>16</v>
      </c>
      <c r="G94" t="str">
        <f t="shared" si="4"/>
        <v>KANDANGO</v>
      </c>
      <c r="H94">
        <f t="shared" si="5"/>
        <v>6001</v>
      </c>
      <c r="I94" t="s">
        <v>86</v>
      </c>
      <c r="J94">
        <v>6001</v>
      </c>
      <c r="K94" t="e">
        <f>VLOOKUP(J94,'Linhas-Empresas-Tarifas'!#REF!,2,0)</f>
        <v>#REF!</v>
      </c>
      <c r="L94" t="e">
        <f>VLOOKUP(J94,'Linhas-Empresas-Tarifas'!#REF!,3,0)</f>
        <v>#REF!</v>
      </c>
      <c r="M94" t="e">
        <f>VLOOKUP(J94,'Linhas-Empresas-Tarifas'!#REF!,4,0)</f>
        <v>#REF!</v>
      </c>
      <c r="N94" t="e">
        <f>VLOOKUP(J94,'Linhas-Empresas-Tarifas'!#REF!,10,0)</f>
        <v>#REF!</v>
      </c>
      <c r="O94" t="e">
        <f>VLOOKUP(J94,'Linhas-Empresas-Tarifas'!#REF!,11,0)</f>
        <v>#REF!</v>
      </c>
      <c r="P94" t="e">
        <f>VLOOKUP(J94,'Linhas-Empresas-Tarifas'!#REF!,12,0)</f>
        <v>#REF!</v>
      </c>
      <c r="Q94" t="e">
        <f>VLOOKUP(J94,'Linhas-Empresas-Tarifas'!#REF!,13,0)</f>
        <v>#REF!</v>
      </c>
      <c r="R94" t="str">
        <f t="shared" si="6"/>
        <v>KANDANGO6001</v>
      </c>
      <c r="S94" t="s">
        <v>82</v>
      </c>
      <c r="T94" t="str">
        <f t="shared" si="7"/>
        <v>KANDANGO6001volta16</v>
      </c>
      <c r="U94">
        <v>16</v>
      </c>
      <c r="V94" t="str">
        <f>VLOOKUP(T94,ITINERÁRIOS!$J$2:$K$9190,2,0)</f>
        <v>RODOVIÁRIA PLANO PILOTO/EIXO L SUL/AVENIDA DAS NAÇÕES (VILA TELEBRASÍLIA)/EPGU - ZOOLÓGICO/EPIA/EPIA/BR-040/BR-040/RUA JOAQUIM GILBERTO/RUA MONÇÃO/RUA GUIOMAR RIBEIRO/RUA PREFEITO JOSÉ RODRIGUES DOS REIS/AVENIDA LUCENA RORIZ/AVENIDA 4/RUA 274/QUADRA 430</v>
      </c>
    </row>
    <row r="95" spans="2:22" x14ac:dyDescent="0.25">
      <c r="B95">
        <v>6003</v>
      </c>
      <c r="C95" t="s">
        <v>81</v>
      </c>
      <c r="D95">
        <v>17</v>
      </c>
      <c r="G95" t="str">
        <f t="shared" si="4"/>
        <v>KANDANGO</v>
      </c>
      <c r="H95">
        <f t="shared" si="5"/>
        <v>6003</v>
      </c>
      <c r="I95" t="s">
        <v>86</v>
      </c>
      <c r="J95">
        <v>6003</v>
      </c>
      <c r="K95" t="e">
        <f>VLOOKUP(J95,'Linhas-Empresas-Tarifas'!#REF!,2,0)</f>
        <v>#REF!</v>
      </c>
      <c r="L95" t="e">
        <f>VLOOKUP(J95,'Linhas-Empresas-Tarifas'!#REF!,3,0)</f>
        <v>#REF!</v>
      </c>
      <c r="M95" t="e">
        <f>VLOOKUP(J95,'Linhas-Empresas-Tarifas'!#REF!,4,0)</f>
        <v>#REF!</v>
      </c>
      <c r="N95" t="e">
        <f>VLOOKUP(J95,'Linhas-Empresas-Tarifas'!#REF!,10,0)</f>
        <v>#REF!</v>
      </c>
      <c r="O95" t="e">
        <f>VLOOKUP(J95,'Linhas-Empresas-Tarifas'!#REF!,11,0)</f>
        <v>#REF!</v>
      </c>
      <c r="P95" t="e">
        <f>VLOOKUP(J95,'Linhas-Empresas-Tarifas'!#REF!,12,0)</f>
        <v>#REF!</v>
      </c>
      <c r="Q95" t="e">
        <f>VLOOKUP(J95,'Linhas-Empresas-Tarifas'!#REF!,13,0)</f>
        <v>#REF!</v>
      </c>
      <c r="R95" t="str">
        <f t="shared" si="6"/>
        <v>KANDANGO6003</v>
      </c>
      <c r="S95" t="s">
        <v>81</v>
      </c>
      <c r="T95" t="str">
        <f t="shared" si="7"/>
        <v>KANDANGO6003ida17</v>
      </c>
      <c r="U95">
        <v>17</v>
      </c>
      <c r="V95" t="str">
        <f>VLOOKUP(T95,ITINERÁRIOS!$J$2:$K$9190,2,0)</f>
        <v>QUADRA 430/RUA 274/AVENIDA 4/AVENIDA LUCENA RORIZ/RUA PREFEITO JOSÉ RODRIGUES DOS REIS/RUA GUIOMAR RIBEIRO/RUA MONÇÃO/RUA JOAQUIM GILBERTO/BR-040/BR-040/EPIA/EPIA/PARKSHOPPING/EPGU - ZOOLÓGICO/AVENIDA DAS NAÇÕES (VILA TELEBRASÍLIA)/EIXO L SUL/RODOVIÁRIA PLANO PILOTO</v>
      </c>
    </row>
    <row r="96" spans="2:22" x14ac:dyDescent="0.25">
      <c r="C96" t="s">
        <v>82</v>
      </c>
      <c r="D96">
        <v>17</v>
      </c>
      <c r="G96" t="str">
        <f t="shared" si="4"/>
        <v>KANDANGO</v>
      </c>
      <c r="H96">
        <f t="shared" si="5"/>
        <v>6003</v>
      </c>
      <c r="I96" t="s">
        <v>86</v>
      </c>
      <c r="J96">
        <v>6003</v>
      </c>
      <c r="K96" t="e">
        <f>VLOOKUP(J96,'Linhas-Empresas-Tarifas'!#REF!,2,0)</f>
        <v>#REF!</v>
      </c>
      <c r="L96" t="e">
        <f>VLOOKUP(J96,'Linhas-Empresas-Tarifas'!#REF!,3,0)</f>
        <v>#REF!</v>
      </c>
      <c r="M96" t="e">
        <f>VLOOKUP(J96,'Linhas-Empresas-Tarifas'!#REF!,4,0)</f>
        <v>#REF!</v>
      </c>
      <c r="N96" t="e">
        <f>VLOOKUP(J96,'Linhas-Empresas-Tarifas'!#REF!,10,0)</f>
        <v>#REF!</v>
      </c>
      <c r="O96" t="e">
        <f>VLOOKUP(J96,'Linhas-Empresas-Tarifas'!#REF!,11,0)</f>
        <v>#REF!</v>
      </c>
      <c r="P96" t="e">
        <f>VLOOKUP(J96,'Linhas-Empresas-Tarifas'!#REF!,12,0)</f>
        <v>#REF!</v>
      </c>
      <c r="Q96" t="e">
        <f>VLOOKUP(J96,'Linhas-Empresas-Tarifas'!#REF!,13,0)</f>
        <v>#REF!</v>
      </c>
      <c r="R96" t="str">
        <f t="shared" si="6"/>
        <v>KANDANGO6003</v>
      </c>
      <c r="S96" t="s">
        <v>82</v>
      </c>
      <c r="T96" t="str">
        <f t="shared" si="7"/>
        <v>KANDANGO6003volta17</v>
      </c>
      <c r="U96">
        <v>17</v>
      </c>
      <c r="V96" t="str">
        <f>VLOOKUP(T96,ITINERÁRIOS!$J$2:$K$9190,2,0)</f>
        <v>RODOVIÁRIA PLANO PILOTO/EIXO L SUL/AVENIDA DAS NAÇÕES (VILA TELEBRASÍLIA)/EPGU - ZOOLÓGICO/PARKSHOPPING/EPIA/EPIA/BR-040/BR-040/RUA JOAQUIM GILBERTO/RUA MONÇÃO/RUA GUIOMAR RIBEIRO/RUA PREFEITO JOSÉ RODRIGUES DOS REIS/AVENIDA LUCENA RORIZ/AVENIDA 4/RUA 274/QUADRA 430</v>
      </c>
    </row>
    <row r="97" spans="1:22" x14ac:dyDescent="0.25">
      <c r="B97">
        <v>6070</v>
      </c>
      <c r="C97" t="s">
        <v>81</v>
      </c>
      <c r="D97">
        <v>13</v>
      </c>
      <c r="G97" t="str">
        <f t="shared" si="4"/>
        <v>KANDANGO</v>
      </c>
      <c r="H97">
        <f t="shared" si="5"/>
        <v>6070</v>
      </c>
      <c r="I97" t="s">
        <v>86</v>
      </c>
      <c r="J97">
        <v>6070</v>
      </c>
      <c r="K97" t="e">
        <f>VLOOKUP(J97,'Linhas-Empresas-Tarifas'!#REF!,2,0)</f>
        <v>#REF!</v>
      </c>
      <c r="L97" t="e">
        <f>VLOOKUP(J97,'Linhas-Empresas-Tarifas'!#REF!,3,0)</f>
        <v>#REF!</v>
      </c>
      <c r="M97" t="e">
        <f>VLOOKUP(J97,'Linhas-Empresas-Tarifas'!#REF!,4,0)</f>
        <v>#REF!</v>
      </c>
      <c r="N97" t="e">
        <f>VLOOKUP(J97,'Linhas-Empresas-Tarifas'!#REF!,10,0)</f>
        <v>#REF!</v>
      </c>
      <c r="O97" t="e">
        <f>VLOOKUP(J97,'Linhas-Empresas-Tarifas'!#REF!,11,0)</f>
        <v>#REF!</v>
      </c>
      <c r="P97" t="e">
        <f>VLOOKUP(J97,'Linhas-Empresas-Tarifas'!#REF!,12,0)</f>
        <v>#REF!</v>
      </c>
      <c r="Q97" t="e">
        <f>VLOOKUP(J97,'Linhas-Empresas-Tarifas'!#REF!,13,0)</f>
        <v>#REF!</v>
      </c>
      <c r="R97" t="str">
        <f t="shared" si="6"/>
        <v>KANDANGO6070</v>
      </c>
      <c r="S97" t="s">
        <v>81</v>
      </c>
      <c r="T97" t="str">
        <f t="shared" si="7"/>
        <v>KANDANGO6070ida13</v>
      </c>
      <c r="U97">
        <v>13</v>
      </c>
      <c r="V97" t="str">
        <f>VLOOKUP(T97,ITINERÁRIOS!$J$2:$K$9190,2,0)</f>
        <v>QUADRA 430/RUA 274/AVENIDA 4/AVENIDA LUCENA RORIZ/BR-040/BR-040/EPIA/EPDB/EPAR/AVENIDA DAS NAÇÕES (VILA TELEBRASÍLIA)/EIXO W3 SUL/EIXO W3 NORTE/TERMINAL W3 NORTE</v>
      </c>
    </row>
    <row r="98" spans="1:22" x14ac:dyDescent="0.25">
      <c r="C98" t="s">
        <v>82</v>
      </c>
      <c r="D98">
        <v>13</v>
      </c>
      <c r="G98" t="str">
        <f t="shared" si="4"/>
        <v>KANDANGO</v>
      </c>
      <c r="H98">
        <f t="shared" si="5"/>
        <v>6070</v>
      </c>
      <c r="I98" t="s">
        <v>86</v>
      </c>
      <c r="J98">
        <v>6070</v>
      </c>
      <c r="K98" t="e">
        <f>VLOOKUP(J98,'Linhas-Empresas-Tarifas'!#REF!,2,0)</f>
        <v>#REF!</v>
      </c>
      <c r="L98" t="e">
        <f>VLOOKUP(J98,'Linhas-Empresas-Tarifas'!#REF!,3,0)</f>
        <v>#REF!</v>
      </c>
      <c r="M98" t="e">
        <f>VLOOKUP(J98,'Linhas-Empresas-Tarifas'!#REF!,4,0)</f>
        <v>#REF!</v>
      </c>
      <c r="N98" t="e">
        <f>VLOOKUP(J98,'Linhas-Empresas-Tarifas'!#REF!,10,0)</f>
        <v>#REF!</v>
      </c>
      <c r="O98" t="e">
        <f>VLOOKUP(J98,'Linhas-Empresas-Tarifas'!#REF!,11,0)</f>
        <v>#REF!</v>
      </c>
      <c r="P98" t="e">
        <f>VLOOKUP(J98,'Linhas-Empresas-Tarifas'!#REF!,12,0)</f>
        <v>#REF!</v>
      </c>
      <c r="Q98" t="e">
        <f>VLOOKUP(J98,'Linhas-Empresas-Tarifas'!#REF!,13,0)</f>
        <v>#REF!</v>
      </c>
      <c r="R98" t="str">
        <f t="shared" si="6"/>
        <v>KANDANGO6070</v>
      </c>
      <c r="S98" t="s">
        <v>82</v>
      </c>
      <c r="T98" t="str">
        <f t="shared" si="7"/>
        <v>KANDANGO6070volta13</v>
      </c>
      <c r="U98">
        <v>13</v>
      </c>
      <c r="V98" t="str">
        <f>VLOOKUP(T98,ITINERÁRIOS!$J$2:$K$9190,2,0)</f>
        <v>TERMINAL W3 NORTE/EIXO W3 NORTE/EIXO W3 SUL/AVENIDA DAS NAÇÕES (VILA TELEBRASÍLIA)/EPAR/EPDB/EPIA/BR-040/BR-040/AVENIDA LUCENA RORIZ/AVENIDA 4/RUA 274/QUADRA 430</v>
      </c>
    </row>
    <row r="99" spans="1:22" x14ac:dyDescent="0.25">
      <c r="B99">
        <v>6071</v>
      </c>
      <c r="C99" t="s">
        <v>81</v>
      </c>
      <c r="D99">
        <v>13</v>
      </c>
      <c r="G99" t="str">
        <f t="shared" si="4"/>
        <v>KANDANGO</v>
      </c>
      <c r="H99">
        <f t="shared" si="5"/>
        <v>6071</v>
      </c>
      <c r="I99" t="s">
        <v>86</v>
      </c>
      <c r="J99">
        <v>6071</v>
      </c>
      <c r="K99" t="e">
        <f>VLOOKUP(J99,'Linhas-Empresas-Tarifas'!#REF!,2,0)</f>
        <v>#REF!</v>
      </c>
      <c r="L99" t="e">
        <f>VLOOKUP(J99,'Linhas-Empresas-Tarifas'!#REF!,3,0)</f>
        <v>#REF!</v>
      </c>
      <c r="M99" t="e">
        <f>VLOOKUP(J99,'Linhas-Empresas-Tarifas'!#REF!,4,0)</f>
        <v>#REF!</v>
      </c>
      <c r="N99" t="e">
        <f>VLOOKUP(J99,'Linhas-Empresas-Tarifas'!#REF!,10,0)</f>
        <v>#REF!</v>
      </c>
      <c r="O99" t="e">
        <f>VLOOKUP(J99,'Linhas-Empresas-Tarifas'!#REF!,11,0)</f>
        <v>#REF!</v>
      </c>
      <c r="P99" t="e">
        <f>VLOOKUP(J99,'Linhas-Empresas-Tarifas'!#REF!,12,0)</f>
        <v>#REF!</v>
      </c>
      <c r="Q99" t="e">
        <f>VLOOKUP(J99,'Linhas-Empresas-Tarifas'!#REF!,13,0)</f>
        <v>#REF!</v>
      </c>
      <c r="R99" t="str">
        <f t="shared" si="6"/>
        <v>KANDANGO6071</v>
      </c>
      <c r="S99" t="s">
        <v>81</v>
      </c>
      <c r="T99" t="str">
        <f t="shared" si="7"/>
        <v>KANDANGO6071ida13</v>
      </c>
      <c r="U99">
        <v>13</v>
      </c>
      <c r="V99" t="str">
        <f>VLOOKUP(T99,ITINERÁRIOS!$J$2:$K$9190,2,0)</f>
        <v>QUADRA 423, LT.21/BR-040/BR-040/EPIA/EPIA/PARKSHOPPING/EPIG/EPIG/S I G/PALÁCIO DO BURITI/EIXO MONUMENTAL/EIXO W3 NORTE/TERMINAL W3 NORTE</v>
      </c>
    </row>
    <row r="100" spans="1:22" x14ac:dyDescent="0.25">
      <c r="C100" t="s">
        <v>82</v>
      </c>
      <c r="D100">
        <v>13</v>
      </c>
      <c r="G100" t="str">
        <f t="shared" si="4"/>
        <v>KANDANGO</v>
      </c>
      <c r="H100">
        <f t="shared" si="5"/>
        <v>6071</v>
      </c>
      <c r="I100" t="s">
        <v>86</v>
      </c>
      <c r="J100">
        <v>6071</v>
      </c>
      <c r="K100" t="e">
        <f>VLOOKUP(J100,'Linhas-Empresas-Tarifas'!#REF!,2,0)</f>
        <v>#REF!</v>
      </c>
      <c r="L100" t="e">
        <f>VLOOKUP(J100,'Linhas-Empresas-Tarifas'!#REF!,3,0)</f>
        <v>#REF!</v>
      </c>
      <c r="M100" t="e">
        <f>VLOOKUP(J100,'Linhas-Empresas-Tarifas'!#REF!,4,0)</f>
        <v>#REF!</v>
      </c>
      <c r="N100" t="e">
        <f>VLOOKUP(J100,'Linhas-Empresas-Tarifas'!#REF!,10,0)</f>
        <v>#REF!</v>
      </c>
      <c r="O100" t="e">
        <f>VLOOKUP(J100,'Linhas-Empresas-Tarifas'!#REF!,11,0)</f>
        <v>#REF!</v>
      </c>
      <c r="P100" t="e">
        <f>VLOOKUP(J100,'Linhas-Empresas-Tarifas'!#REF!,12,0)</f>
        <v>#REF!</v>
      </c>
      <c r="Q100" t="e">
        <f>VLOOKUP(J100,'Linhas-Empresas-Tarifas'!#REF!,13,0)</f>
        <v>#REF!</v>
      </c>
      <c r="R100" t="str">
        <f t="shared" si="6"/>
        <v>KANDANGO6071</v>
      </c>
      <c r="S100" t="s">
        <v>82</v>
      </c>
      <c r="T100" t="str">
        <f t="shared" si="7"/>
        <v>KANDANGO6071volta13</v>
      </c>
      <c r="U100">
        <v>13</v>
      </c>
      <c r="V100" t="str">
        <f>VLOOKUP(T100,ITINERÁRIOS!$J$2:$K$9190,2,0)</f>
        <v>TERMINAL W3 NORTE/EIXO W3 NORTE/EIXO MONUMENTAL/PALÁCIO DO BURITI/S I G/EPIG/EPIG/PARKSHOPPING/EPIA/EPIA/BR-040/BR-040/QUADRA 423, LT.21</v>
      </c>
    </row>
    <row r="101" spans="1:22" x14ac:dyDescent="0.25">
      <c r="B101">
        <v>6302</v>
      </c>
      <c r="C101" t="s">
        <v>81</v>
      </c>
      <c r="D101">
        <v>15</v>
      </c>
      <c r="G101" t="str">
        <f t="shared" si="4"/>
        <v>KANDANGO</v>
      </c>
      <c r="H101">
        <f t="shared" si="5"/>
        <v>6302</v>
      </c>
      <c r="I101" t="s">
        <v>86</v>
      </c>
      <c r="J101">
        <v>6302</v>
      </c>
      <c r="K101" t="e">
        <f>VLOOKUP(J101,'Linhas-Empresas-Tarifas'!#REF!,2,0)</f>
        <v>#REF!</v>
      </c>
      <c r="L101" t="e">
        <f>VLOOKUP(J101,'Linhas-Empresas-Tarifas'!#REF!,3,0)</f>
        <v>#REF!</v>
      </c>
      <c r="M101" t="e">
        <f>VLOOKUP(J101,'Linhas-Empresas-Tarifas'!#REF!,4,0)</f>
        <v>#REF!</v>
      </c>
      <c r="N101" t="e">
        <f>VLOOKUP(J101,'Linhas-Empresas-Tarifas'!#REF!,10,0)</f>
        <v>#REF!</v>
      </c>
      <c r="O101" t="e">
        <f>VLOOKUP(J101,'Linhas-Empresas-Tarifas'!#REF!,11,0)</f>
        <v>#REF!</v>
      </c>
      <c r="P101" t="e">
        <f>VLOOKUP(J101,'Linhas-Empresas-Tarifas'!#REF!,12,0)</f>
        <v>#REF!</v>
      </c>
      <c r="Q101" t="e">
        <f>VLOOKUP(J101,'Linhas-Empresas-Tarifas'!#REF!,13,0)</f>
        <v>#REF!</v>
      </c>
      <c r="R101" t="str">
        <f t="shared" si="6"/>
        <v>KANDANGO6302</v>
      </c>
      <c r="S101" t="s">
        <v>81</v>
      </c>
      <c r="T101" t="str">
        <f t="shared" si="7"/>
        <v>KANDANGO6302ida15</v>
      </c>
      <c r="U101">
        <v>15</v>
      </c>
      <c r="V101" t="str">
        <f>VLOOKUP(T101,ITINERÁRIOS!$J$2:$K$9190,2,0)</f>
        <v>QUADRA 430/RUA 274/AVENIDA 4/AVENIDA LUCENA RORIZ/BR-040/EPIA/EPIA/PARKSHOPPING/EPIA/S I A - TRECHO 2/S I A - TRECHO 3/EPIA/RODOFERROVIÁRIA/S A A N/EPIA</v>
      </c>
    </row>
    <row r="102" spans="1:22" x14ac:dyDescent="0.25">
      <c r="C102" t="s">
        <v>82</v>
      </c>
      <c r="D102">
        <v>15</v>
      </c>
      <c r="G102" t="str">
        <f t="shared" si="4"/>
        <v>KANDANGO</v>
      </c>
      <c r="H102">
        <f t="shared" si="5"/>
        <v>6302</v>
      </c>
      <c r="I102" t="s">
        <v>86</v>
      </c>
      <c r="J102">
        <v>6302</v>
      </c>
      <c r="K102" t="e">
        <f>VLOOKUP(J102,'Linhas-Empresas-Tarifas'!#REF!,2,0)</f>
        <v>#REF!</v>
      </c>
      <c r="L102" t="e">
        <f>VLOOKUP(J102,'Linhas-Empresas-Tarifas'!#REF!,3,0)</f>
        <v>#REF!</v>
      </c>
      <c r="M102" t="e">
        <f>VLOOKUP(J102,'Linhas-Empresas-Tarifas'!#REF!,4,0)</f>
        <v>#REF!</v>
      </c>
      <c r="N102" t="e">
        <f>VLOOKUP(J102,'Linhas-Empresas-Tarifas'!#REF!,10,0)</f>
        <v>#REF!</v>
      </c>
      <c r="O102" t="e">
        <f>VLOOKUP(J102,'Linhas-Empresas-Tarifas'!#REF!,11,0)</f>
        <v>#REF!</v>
      </c>
      <c r="P102" t="e">
        <f>VLOOKUP(J102,'Linhas-Empresas-Tarifas'!#REF!,12,0)</f>
        <v>#REF!</v>
      </c>
      <c r="Q102" t="e">
        <f>VLOOKUP(J102,'Linhas-Empresas-Tarifas'!#REF!,13,0)</f>
        <v>#REF!</v>
      </c>
      <c r="R102" t="str">
        <f t="shared" si="6"/>
        <v>KANDANGO6302</v>
      </c>
      <c r="S102" t="s">
        <v>82</v>
      </c>
      <c r="T102" t="str">
        <f t="shared" si="7"/>
        <v>KANDANGO6302volta15</v>
      </c>
      <c r="U102">
        <v>15</v>
      </c>
      <c r="V102" t="str">
        <f>VLOOKUP(T102,ITINERÁRIOS!$J$2:$K$9190,2,0)</f>
        <v>EPIA/S A A N/RODOFERROVIÁRIA/EPIA/S I A - TRECHO 3/S I A - TRECHO 2/EPIA/PARKSHOPPING/EPIA/EPIA/BR-040/AVENIDA LUCENA RORIZ/AVENIDA 4/RUA 274/QUADRA 430</v>
      </c>
    </row>
    <row r="103" spans="1:22" x14ac:dyDescent="0.25">
      <c r="B103">
        <v>6322</v>
      </c>
      <c r="C103" t="s">
        <v>81</v>
      </c>
      <c r="D103">
        <v>12</v>
      </c>
      <c r="G103" t="str">
        <f t="shared" si="4"/>
        <v>KANDANGO</v>
      </c>
      <c r="H103">
        <f t="shared" si="5"/>
        <v>6322</v>
      </c>
      <c r="I103" t="s">
        <v>86</v>
      </c>
      <c r="J103">
        <v>6322</v>
      </c>
      <c r="K103" t="e">
        <f>VLOOKUP(J103,'Linhas-Empresas-Tarifas'!#REF!,2,0)</f>
        <v>#REF!</v>
      </c>
      <c r="L103" t="e">
        <f>VLOOKUP(J103,'Linhas-Empresas-Tarifas'!#REF!,3,0)</f>
        <v>#REF!</v>
      </c>
      <c r="M103" t="e">
        <f>VLOOKUP(J103,'Linhas-Empresas-Tarifas'!#REF!,4,0)</f>
        <v>#REF!</v>
      </c>
      <c r="N103" t="e">
        <f>VLOOKUP(J103,'Linhas-Empresas-Tarifas'!#REF!,10,0)</f>
        <v>#REF!</v>
      </c>
      <c r="O103" t="e">
        <f>VLOOKUP(J103,'Linhas-Empresas-Tarifas'!#REF!,11,0)</f>
        <v>#REF!</v>
      </c>
      <c r="P103" t="e">
        <f>VLOOKUP(J103,'Linhas-Empresas-Tarifas'!#REF!,12,0)</f>
        <v>#REF!</v>
      </c>
      <c r="Q103" t="e">
        <f>VLOOKUP(J103,'Linhas-Empresas-Tarifas'!#REF!,13,0)</f>
        <v>#REF!</v>
      </c>
      <c r="R103" t="str">
        <f t="shared" si="6"/>
        <v>KANDANGO6322</v>
      </c>
      <c r="S103" t="s">
        <v>81</v>
      </c>
      <c r="T103" t="str">
        <f t="shared" si="7"/>
        <v>KANDANGO6322ida12</v>
      </c>
      <c r="U103">
        <v>12</v>
      </c>
      <c r="V103" t="str">
        <f>VLOOKUP(T103,ITINERÁRIOS!$J$2:$K$9190,2,0)</f>
        <v>QUADRA 430/RUA 274/AVENIDA 4/AVENIDA LUCENA RORIZ/BR-040/BR-040/EPIA/EPIA/EPGU - ZOOLÓGICO/AVENIDA DAS NAÇÕES (VILA TELEBRASÍLIA)/EIXO L SUL/RODOVIÁRIA PLANO PILOTO</v>
      </c>
    </row>
    <row r="104" spans="1:22" x14ac:dyDescent="0.25">
      <c r="C104" t="s">
        <v>82</v>
      </c>
      <c r="D104">
        <v>12</v>
      </c>
      <c r="G104" t="str">
        <f t="shared" si="4"/>
        <v>KANDANGO</v>
      </c>
      <c r="H104">
        <f t="shared" si="5"/>
        <v>6322</v>
      </c>
      <c r="I104" t="s">
        <v>86</v>
      </c>
      <c r="J104">
        <v>6322</v>
      </c>
      <c r="K104" t="e">
        <f>VLOOKUP(J104,'Linhas-Empresas-Tarifas'!#REF!,2,0)</f>
        <v>#REF!</v>
      </c>
      <c r="L104" t="e">
        <f>VLOOKUP(J104,'Linhas-Empresas-Tarifas'!#REF!,3,0)</f>
        <v>#REF!</v>
      </c>
      <c r="M104" t="e">
        <f>VLOOKUP(J104,'Linhas-Empresas-Tarifas'!#REF!,4,0)</f>
        <v>#REF!</v>
      </c>
      <c r="N104" t="e">
        <f>VLOOKUP(J104,'Linhas-Empresas-Tarifas'!#REF!,10,0)</f>
        <v>#REF!</v>
      </c>
      <c r="O104" t="e">
        <f>VLOOKUP(J104,'Linhas-Empresas-Tarifas'!#REF!,11,0)</f>
        <v>#REF!</v>
      </c>
      <c r="P104" t="e">
        <f>VLOOKUP(J104,'Linhas-Empresas-Tarifas'!#REF!,12,0)</f>
        <v>#REF!</v>
      </c>
      <c r="Q104" t="e">
        <f>VLOOKUP(J104,'Linhas-Empresas-Tarifas'!#REF!,13,0)</f>
        <v>#REF!</v>
      </c>
      <c r="R104" t="str">
        <f t="shared" si="6"/>
        <v>KANDANGO6322</v>
      </c>
      <c r="S104" t="s">
        <v>82</v>
      </c>
      <c r="T104" t="str">
        <f t="shared" si="7"/>
        <v>KANDANGO6322volta12</v>
      </c>
      <c r="U104">
        <v>12</v>
      </c>
      <c r="V104" t="str">
        <f>VLOOKUP(T104,ITINERÁRIOS!$J$2:$K$9190,2,0)</f>
        <v>RODOVIÁRIA PLANO PILOTO/EIXO L SUL/AVENIDA DAS NAÇÕES (VILA TELEBRASÍLIA)/EPGU - ZOOLÓGICO/EPIA/EPIA/BR-040/BR-040/AVENIDA LUCENA RORIZ/AVENIDA 4/RUA 274/QUADRA 430</v>
      </c>
    </row>
    <row r="105" spans="1:22" x14ac:dyDescent="0.25">
      <c r="B105">
        <v>6705</v>
      </c>
      <c r="C105" t="s">
        <v>81</v>
      </c>
      <c r="D105">
        <v>9</v>
      </c>
      <c r="G105" t="str">
        <f t="shared" si="4"/>
        <v>KANDANGO</v>
      </c>
      <c r="H105">
        <f t="shared" si="5"/>
        <v>6705</v>
      </c>
      <c r="I105" t="s">
        <v>86</v>
      </c>
      <c r="J105">
        <v>6705</v>
      </c>
      <c r="K105" t="e">
        <f>VLOOKUP(J105,'Linhas-Empresas-Tarifas'!#REF!,2,0)</f>
        <v>#REF!</v>
      </c>
      <c r="L105" t="e">
        <f>VLOOKUP(J105,'Linhas-Empresas-Tarifas'!#REF!,3,0)</f>
        <v>#REF!</v>
      </c>
      <c r="M105" t="e">
        <f>VLOOKUP(J105,'Linhas-Empresas-Tarifas'!#REF!,4,0)</f>
        <v>#REF!</v>
      </c>
      <c r="N105" t="e">
        <f>VLOOKUP(J105,'Linhas-Empresas-Tarifas'!#REF!,10,0)</f>
        <v>#REF!</v>
      </c>
      <c r="O105" t="e">
        <f>VLOOKUP(J105,'Linhas-Empresas-Tarifas'!#REF!,11,0)</f>
        <v>#REF!</v>
      </c>
      <c r="P105" t="e">
        <f>VLOOKUP(J105,'Linhas-Empresas-Tarifas'!#REF!,12,0)</f>
        <v>#REF!</v>
      </c>
      <c r="Q105" t="e">
        <f>VLOOKUP(J105,'Linhas-Empresas-Tarifas'!#REF!,13,0)</f>
        <v>#REF!</v>
      </c>
      <c r="R105" t="str">
        <f t="shared" si="6"/>
        <v>KANDANGO6705</v>
      </c>
      <c r="S105" t="s">
        <v>81</v>
      </c>
      <c r="T105" t="str">
        <f t="shared" si="7"/>
        <v>KANDANGO6705ida9</v>
      </c>
      <c r="U105">
        <v>9</v>
      </c>
      <c r="V105" t="str">
        <f>VLOOKUP(T105,ITINERÁRIOS!$J$2:$K$9190,2,0)</f>
        <v>AVENIDA 1/CLUBE MILITAR/AVENIDA LUCENA RORIZ/BR-040/DF-290/SETOR SUL/SETOR LESTE/ÁREA CENTRAL/TERMINAL GAMA</v>
      </c>
    </row>
    <row r="106" spans="1:22" x14ac:dyDescent="0.25">
      <c r="C106" t="s">
        <v>82</v>
      </c>
      <c r="D106">
        <v>9</v>
      </c>
      <c r="G106" t="str">
        <f t="shared" si="4"/>
        <v>KANDANGO</v>
      </c>
      <c r="H106">
        <f t="shared" si="5"/>
        <v>6705</v>
      </c>
      <c r="I106" t="s">
        <v>86</v>
      </c>
      <c r="J106">
        <v>6705</v>
      </c>
      <c r="K106" t="e">
        <f>VLOOKUP(J106,'Linhas-Empresas-Tarifas'!#REF!,2,0)</f>
        <v>#REF!</v>
      </c>
      <c r="L106" t="e">
        <f>VLOOKUP(J106,'Linhas-Empresas-Tarifas'!#REF!,3,0)</f>
        <v>#REF!</v>
      </c>
      <c r="M106" t="e">
        <f>VLOOKUP(J106,'Linhas-Empresas-Tarifas'!#REF!,4,0)</f>
        <v>#REF!</v>
      </c>
      <c r="N106" t="e">
        <f>VLOOKUP(J106,'Linhas-Empresas-Tarifas'!#REF!,10,0)</f>
        <v>#REF!</v>
      </c>
      <c r="O106" t="e">
        <f>VLOOKUP(J106,'Linhas-Empresas-Tarifas'!#REF!,11,0)</f>
        <v>#REF!</v>
      </c>
      <c r="P106" t="e">
        <f>VLOOKUP(J106,'Linhas-Empresas-Tarifas'!#REF!,12,0)</f>
        <v>#REF!</v>
      </c>
      <c r="Q106" t="e">
        <f>VLOOKUP(J106,'Linhas-Empresas-Tarifas'!#REF!,13,0)</f>
        <v>#REF!</v>
      </c>
      <c r="R106" t="str">
        <f t="shared" si="6"/>
        <v>KANDANGO6705</v>
      </c>
      <c r="S106" t="s">
        <v>82</v>
      </c>
      <c r="T106" t="str">
        <f t="shared" si="7"/>
        <v>KANDANGO6705volta9</v>
      </c>
      <c r="U106">
        <v>9</v>
      </c>
      <c r="V106" t="str">
        <f>VLOOKUP(T106,ITINERÁRIOS!$J$2:$K$9190,2,0)</f>
        <v>TERMINAL GAMA/ÁREA CENTRAL/SETOR LESTE/SETOR SUL/DF-290/BR-040/AVENIDA LUCENA RORIZ/CLUBE MILITAR/AVENIDA 1</v>
      </c>
    </row>
    <row r="107" spans="1:22" x14ac:dyDescent="0.25">
      <c r="B107">
        <v>6803</v>
      </c>
      <c r="C107" t="s">
        <v>81</v>
      </c>
      <c r="D107">
        <v>13</v>
      </c>
      <c r="G107" t="str">
        <f t="shared" si="4"/>
        <v>KANDANGO</v>
      </c>
      <c r="H107">
        <f t="shared" si="5"/>
        <v>6803</v>
      </c>
      <c r="I107" t="s">
        <v>86</v>
      </c>
      <c r="J107">
        <v>6803</v>
      </c>
      <c r="K107" t="e">
        <f>VLOOKUP(J107,'Linhas-Empresas-Tarifas'!#REF!,2,0)</f>
        <v>#REF!</v>
      </c>
      <c r="L107" t="e">
        <f>VLOOKUP(J107,'Linhas-Empresas-Tarifas'!#REF!,3,0)</f>
        <v>#REF!</v>
      </c>
      <c r="M107" t="e">
        <f>VLOOKUP(J107,'Linhas-Empresas-Tarifas'!#REF!,4,0)</f>
        <v>#REF!</v>
      </c>
      <c r="N107" t="e">
        <f>VLOOKUP(J107,'Linhas-Empresas-Tarifas'!#REF!,10,0)</f>
        <v>#REF!</v>
      </c>
      <c r="O107" t="e">
        <f>VLOOKUP(J107,'Linhas-Empresas-Tarifas'!#REF!,11,0)</f>
        <v>#REF!</v>
      </c>
      <c r="P107" t="e">
        <f>VLOOKUP(J107,'Linhas-Empresas-Tarifas'!#REF!,12,0)</f>
        <v>#REF!</v>
      </c>
      <c r="Q107" t="e">
        <f>VLOOKUP(J107,'Linhas-Empresas-Tarifas'!#REF!,13,0)</f>
        <v>#REF!</v>
      </c>
      <c r="R107" t="str">
        <f t="shared" si="6"/>
        <v>KANDANGO6803</v>
      </c>
      <c r="S107" t="s">
        <v>81</v>
      </c>
      <c r="T107" t="str">
        <f t="shared" si="7"/>
        <v>KANDANGO6803ida13</v>
      </c>
      <c r="U107">
        <v>13</v>
      </c>
      <c r="V107" t="str">
        <f>VLOOKUP(T107,ITINERÁRIOS!$J$2:$K$9190,2,0)</f>
        <v>QUADRA 430/RUA 274/AVENIDA 4/AVENIDA LUCENA RORIZ/BR-040/BR-040/EPCT/EPCT/EPNB/PISTÃO SUL/VIADUTO TAGUATINGA CENTRO/TAGUATINGA CENTRO/TERMINAL TAGUATINGA NORTE</v>
      </c>
    </row>
    <row r="108" spans="1:22" x14ac:dyDescent="0.25">
      <c r="C108" t="s">
        <v>82</v>
      </c>
      <c r="D108">
        <v>13</v>
      </c>
      <c r="G108" t="str">
        <f t="shared" si="4"/>
        <v>KANDANGO</v>
      </c>
      <c r="H108">
        <f t="shared" si="5"/>
        <v>6803</v>
      </c>
      <c r="I108" t="s">
        <v>86</v>
      </c>
      <c r="J108">
        <v>6803</v>
      </c>
      <c r="K108" t="e">
        <f>VLOOKUP(J108,'Linhas-Empresas-Tarifas'!#REF!,2,0)</f>
        <v>#REF!</v>
      </c>
      <c r="L108" t="e">
        <f>VLOOKUP(J108,'Linhas-Empresas-Tarifas'!#REF!,3,0)</f>
        <v>#REF!</v>
      </c>
      <c r="M108" t="e">
        <f>VLOOKUP(J108,'Linhas-Empresas-Tarifas'!#REF!,4,0)</f>
        <v>#REF!</v>
      </c>
      <c r="N108" t="e">
        <f>VLOOKUP(J108,'Linhas-Empresas-Tarifas'!#REF!,10,0)</f>
        <v>#REF!</v>
      </c>
      <c r="O108" t="e">
        <f>VLOOKUP(J108,'Linhas-Empresas-Tarifas'!#REF!,11,0)</f>
        <v>#REF!</v>
      </c>
      <c r="P108" t="e">
        <f>VLOOKUP(J108,'Linhas-Empresas-Tarifas'!#REF!,12,0)</f>
        <v>#REF!</v>
      </c>
      <c r="Q108" t="e">
        <f>VLOOKUP(J108,'Linhas-Empresas-Tarifas'!#REF!,13,0)</f>
        <v>#REF!</v>
      </c>
      <c r="R108" t="str">
        <f t="shared" si="6"/>
        <v>KANDANGO6803</v>
      </c>
      <c r="S108" t="s">
        <v>82</v>
      </c>
      <c r="T108" t="str">
        <f t="shared" si="7"/>
        <v>KANDANGO6803volta13</v>
      </c>
      <c r="U108">
        <v>13</v>
      </c>
      <c r="V108" t="str">
        <f>VLOOKUP(T108,ITINERÁRIOS!$J$2:$K$9190,2,0)</f>
        <v>TERMINAL TAGUATINGA NORTE/TAGUATINGA CENTRO/VIADUTO TAGUATINGA CENTRO/PISTÃO SUL/EPNB/EPCT/EPCT/BR-040/BR-040/AVENIDA LUCENA RORIZ/AVENIDA 4/RUA 274/QUADRA 430</v>
      </c>
    </row>
    <row r="109" spans="1:22" x14ac:dyDescent="0.25">
      <c r="A109" t="s">
        <v>87</v>
      </c>
      <c r="B109">
        <v>4003</v>
      </c>
      <c r="C109" t="s">
        <v>81</v>
      </c>
      <c r="D109">
        <v>13</v>
      </c>
      <c r="G109" t="str">
        <f t="shared" si="4"/>
        <v>MAIS X</v>
      </c>
      <c r="H109">
        <f t="shared" si="5"/>
        <v>4003</v>
      </c>
      <c r="I109" t="s">
        <v>87</v>
      </c>
      <c r="J109">
        <v>4003</v>
      </c>
      <c r="K109" t="e">
        <f>VLOOKUP(J109,'Linhas-Empresas-Tarifas'!#REF!,2,0)</f>
        <v>#REF!</v>
      </c>
      <c r="L109" t="e">
        <f>VLOOKUP(J109,'Linhas-Empresas-Tarifas'!#REF!,3,0)</f>
        <v>#REF!</v>
      </c>
      <c r="M109" t="e">
        <f>VLOOKUP(J109,'Linhas-Empresas-Tarifas'!#REF!,4,0)</f>
        <v>#REF!</v>
      </c>
      <c r="N109" t="e">
        <f>VLOOKUP(J109,'Linhas-Empresas-Tarifas'!#REF!,10,0)</f>
        <v>#REF!</v>
      </c>
      <c r="O109" t="e">
        <f>VLOOKUP(J109,'Linhas-Empresas-Tarifas'!#REF!,11,0)</f>
        <v>#REF!</v>
      </c>
      <c r="P109" t="e">
        <f>VLOOKUP(J109,'Linhas-Empresas-Tarifas'!#REF!,12,0)</f>
        <v>#REF!</v>
      </c>
      <c r="Q109" t="e">
        <f>VLOOKUP(J109,'Linhas-Empresas-Tarifas'!#REF!,13,0)</f>
        <v>#REF!</v>
      </c>
      <c r="R109" t="str">
        <f t="shared" si="6"/>
        <v>MAIS X4003</v>
      </c>
      <c r="S109" t="s">
        <v>81</v>
      </c>
      <c r="T109" t="str">
        <f t="shared" si="7"/>
        <v>MAIS X4003ida13</v>
      </c>
      <c r="U109">
        <v>13</v>
      </c>
      <c r="V109" t="str">
        <f>VLOOKUP(T109,ITINERÁRIOS!$J$2:$K$9190,2,0)</f>
        <v>RUA MAL EURICO GASPAR DUTRA, QUADRA 06, CASA 07/RUA 11 HC/RUA 12HC/RODOVIÁRIA NOVO GAMA/AVENIDA PERIMETRAL/DF-290/BR-040/EPIA/EPDB/AEROPORTO/EPAR/EIXO/RODOVIÁRIA PLANO PILOTO</v>
      </c>
    </row>
    <row r="110" spans="1:22" x14ac:dyDescent="0.25">
      <c r="C110" t="s">
        <v>82</v>
      </c>
      <c r="D110">
        <v>13</v>
      </c>
      <c r="G110" t="str">
        <f t="shared" si="4"/>
        <v>MAIS X</v>
      </c>
      <c r="H110">
        <f t="shared" si="5"/>
        <v>4003</v>
      </c>
      <c r="I110" t="s">
        <v>87</v>
      </c>
      <c r="J110">
        <v>4003</v>
      </c>
      <c r="K110" t="e">
        <f>VLOOKUP(J110,'Linhas-Empresas-Tarifas'!#REF!,2,0)</f>
        <v>#REF!</v>
      </c>
      <c r="L110" t="e">
        <f>VLOOKUP(J110,'Linhas-Empresas-Tarifas'!#REF!,3,0)</f>
        <v>#REF!</v>
      </c>
      <c r="M110" t="e">
        <f>VLOOKUP(J110,'Linhas-Empresas-Tarifas'!#REF!,4,0)</f>
        <v>#REF!</v>
      </c>
      <c r="N110" t="e">
        <f>VLOOKUP(J110,'Linhas-Empresas-Tarifas'!#REF!,10,0)</f>
        <v>#REF!</v>
      </c>
      <c r="O110" t="e">
        <f>VLOOKUP(J110,'Linhas-Empresas-Tarifas'!#REF!,11,0)</f>
        <v>#REF!</v>
      </c>
      <c r="P110" t="e">
        <f>VLOOKUP(J110,'Linhas-Empresas-Tarifas'!#REF!,12,0)</f>
        <v>#REF!</v>
      </c>
      <c r="Q110" t="e">
        <f>VLOOKUP(J110,'Linhas-Empresas-Tarifas'!#REF!,13,0)</f>
        <v>#REF!</v>
      </c>
      <c r="R110" t="str">
        <f t="shared" si="6"/>
        <v>MAIS X4003</v>
      </c>
      <c r="S110" t="s">
        <v>82</v>
      </c>
      <c r="T110" t="str">
        <f t="shared" si="7"/>
        <v>MAIS X4003volta13</v>
      </c>
      <c r="U110">
        <v>13</v>
      </c>
      <c r="V110" t="str">
        <f>VLOOKUP(T110,ITINERÁRIOS!$J$2:$K$9190,2,0)</f>
        <v>RODOVIÁRIA PLANO PILOTO/EIXO/EPAR/AEROPORTO/EPDB/EPIA/BR-040/DF-290/AVENIDA PERIMETRAL/RODOVIÁRIA NOVO GAMA/RUA 12HC/RUA 11 HC/RUA MAL EURICO GASPAR DUTRA, QUADRA 06, CASA 07</v>
      </c>
    </row>
    <row r="111" spans="1:22" x14ac:dyDescent="0.25">
      <c r="B111">
        <v>4004</v>
      </c>
      <c r="C111" t="s">
        <v>81</v>
      </c>
      <c r="D111">
        <v>13</v>
      </c>
      <c r="G111" t="str">
        <f t="shared" si="4"/>
        <v>MAIS X</v>
      </c>
      <c r="H111">
        <f t="shared" si="5"/>
        <v>4004</v>
      </c>
      <c r="I111" t="s">
        <v>87</v>
      </c>
      <c r="J111">
        <v>4004</v>
      </c>
      <c r="K111" t="e">
        <f>VLOOKUP(J111,'Linhas-Empresas-Tarifas'!#REF!,2,0)</f>
        <v>#REF!</v>
      </c>
      <c r="L111" t="e">
        <f>VLOOKUP(J111,'Linhas-Empresas-Tarifas'!#REF!,3,0)</f>
        <v>#REF!</v>
      </c>
      <c r="M111" t="e">
        <f>VLOOKUP(J111,'Linhas-Empresas-Tarifas'!#REF!,4,0)</f>
        <v>#REF!</v>
      </c>
      <c r="N111" t="e">
        <f>VLOOKUP(J111,'Linhas-Empresas-Tarifas'!#REF!,10,0)</f>
        <v>#REF!</v>
      </c>
      <c r="O111" t="e">
        <f>VLOOKUP(J111,'Linhas-Empresas-Tarifas'!#REF!,11,0)</f>
        <v>#REF!</v>
      </c>
      <c r="P111" t="e">
        <f>VLOOKUP(J111,'Linhas-Empresas-Tarifas'!#REF!,12,0)</f>
        <v>#REF!</v>
      </c>
      <c r="Q111" t="e">
        <f>VLOOKUP(J111,'Linhas-Empresas-Tarifas'!#REF!,13,0)</f>
        <v>#REF!</v>
      </c>
      <c r="R111" t="str">
        <f t="shared" si="6"/>
        <v>MAIS X4004</v>
      </c>
      <c r="S111" t="s">
        <v>81</v>
      </c>
      <c r="T111" t="str">
        <f t="shared" si="7"/>
        <v>MAIS X4004ida13</v>
      </c>
      <c r="U111">
        <v>13</v>
      </c>
      <c r="V111" t="str">
        <f>VLOOKUP(T111,ITINERÁRIOS!$J$2:$K$9190,2,0)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112" spans="1:22" x14ac:dyDescent="0.25">
      <c r="C112" t="s">
        <v>82</v>
      </c>
      <c r="D112">
        <v>13</v>
      </c>
      <c r="G112" t="str">
        <f t="shared" si="4"/>
        <v>MAIS X</v>
      </c>
      <c r="H112">
        <f t="shared" si="5"/>
        <v>4004</v>
      </c>
      <c r="I112" t="s">
        <v>87</v>
      </c>
      <c r="J112">
        <v>4004</v>
      </c>
      <c r="K112" t="e">
        <f>VLOOKUP(J112,'Linhas-Empresas-Tarifas'!#REF!,2,0)</f>
        <v>#REF!</v>
      </c>
      <c r="L112" t="e">
        <f>VLOOKUP(J112,'Linhas-Empresas-Tarifas'!#REF!,3,0)</f>
        <v>#REF!</v>
      </c>
      <c r="M112" t="e">
        <f>VLOOKUP(J112,'Linhas-Empresas-Tarifas'!#REF!,4,0)</f>
        <v>#REF!</v>
      </c>
      <c r="N112" t="e">
        <f>VLOOKUP(J112,'Linhas-Empresas-Tarifas'!#REF!,10,0)</f>
        <v>#REF!</v>
      </c>
      <c r="O112" t="e">
        <f>VLOOKUP(J112,'Linhas-Empresas-Tarifas'!#REF!,11,0)</f>
        <v>#REF!</v>
      </c>
      <c r="P112" t="e">
        <f>VLOOKUP(J112,'Linhas-Empresas-Tarifas'!#REF!,12,0)</f>
        <v>#REF!</v>
      </c>
      <c r="Q112" t="e">
        <f>VLOOKUP(J112,'Linhas-Empresas-Tarifas'!#REF!,13,0)</f>
        <v>#REF!</v>
      </c>
      <c r="R112" t="str">
        <f t="shared" si="6"/>
        <v>MAIS X4004</v>
      </c>
      <c r="S112" t="s">
        <v>82</v>
      </c>
      <c r="T112" t="str">
        <f t="shared" si="7"/>
        <v>MAIS X4004volta13</v>
      </c>
      <c r="U112">
        <v>13</v>
      </c>
      <c r="V112" t="str">
        <f>VLOOKUP(T112,ITINERÁRIOS!$J$2:$K$9190,2,0)</f>
        <v>RODOVIÁRIA PLANO PILOTO/EIXO L SUL/AVENIDA DAS NAÇÕES (VILA TELEBRASÍLIA)/EPGU - ZOOLÓGICO/EPIA/EPIA/BR-040/DF-290/AVENIDA PERIMETRAL/RODOVIÁRIA NOVO GAMA/RUA 12HC/RUA 11 HC/RUA MAL EURICO GASPAR DUTRA, QUADRA 06, CASA 07</v>
      </c>
    </row>
    <row r="113" spans="2:22" x14ac:dyDescent="0.25">
      <c r="B113">
        <v>4007</v>
      </c>
      <c r="C113" t="s">
        <v>81</v>
      </c>
      <c r="D113">
        <v>13</v>
      </c>
      <c r="G113" t="str">
        <f t="shared" si="4"/>
        <v>MAIS X</v>
      </c>
      <c r="H113">
        <f t="shared" si="5"/>
        <v>4007</v>
      </c>
      <c r="I113" t="s">
        <v>87</v>
      </c>
      <c r="J113">
        <v>4007</v>
      </c>
      <c r="K113" t="e">
        <f>VLOOKUP(J113,'Linhas-Empresas-Tarifas'!#REF!,2,0)</f>
        <v>#REF!</v>
      </c>
      <c r="L113" t="e">
        <f>VLOOKUP(J113,'Linhas-Empresas-Tarifas'!#REF!,3,0)</f>
        <v>#REF!</v>
      </c>
      <c r="M113" t="e">
        <f>VLOOKUP(J113,'Linhas-Empresas-Tarifas'!#REF!,4,0)</f>
        <v>#REF!</v>
      </c>
      <c r="N113" t="e">
        <f>VLOOKUP(J113,'Linhas-Empresas-Tarifas'!#REF!,10,0)</f>
        <v>#REF!</v>
      </c>
      <c r="O113" t="e">
        <f>VLOOKUP(J113,'Linhas-Empresas-Tarifas'!#REF!,11,0)</f>
        <v>#REF!</v>
      </c>
      <c r="P113" t="e">
        <f>VLOOKUP(J113,'Linhas-Empresas-Tarifas'!#REF!,12,0)</f>
        <v>#REF!</v>
      </c>
      <c r="Q113" t="e">
        <f>VLOOKUP(J113,'Linhas-Empresas-Tarifas'!#REF!,13,0)</f>
        <v>#REF!</v>
      </c>
      <c r="R113" t="str">
        <f t="shared" si="6"/>
        <v>MAIS X4007</v>
      </c>
      <c r="S113" t="s">
        <v>81</v>
      </c>
      <c r="T113" t="str">
        <f t="shared" si="7"/>
        <v>MAIS X4007ida13</v>
      </c>
      <c r="U113">
        <v>13</v>
      </c>
      <c r="V113" t="str">
        <f>VLOOKUP(T113,ITINERÁRIOS!$J$2:$K$9190,2,0)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114" spans="2:22" x14ac:dyDescent="0.25">
      <c r="C114" t="s">
        <v>82</v>
      </c>
      <c r="D114">
        <v>13</v>
      </c>
      <c r="G114" t="str">
        <f t="shared" si="4"/>
        <v>MAIS X</v>
      </c>
      <c r="H114">
        <f t="shared" si="5"/>
        <v>4007</v>
      </c>
      <c r="I114" t="s">
        <v>87</v>
      </c>
      <c r="J114">
        <v>4007</v>
      </c>
      <c r="K114" t="e">
        <f>VLOOKUP(J114,'Linhas-Empresas-Tarifas'!#REF!,2,0)</f>
        <v>#REF!</v>
      </c>
      <c r="L114" t="e">
        <f>VLOOKUP(J114,'Linhas-Empresas-Tarifas'!#REF!,3,0)</f>
        <v>#REF!</v>
      </c>
      <c r="M114" t="e">
        <f>VLOOKUP(J114,'Linhas-Empresas-Tarifas'!#REF!,4,0)</f>
        <v>#REF!</v>
      </c>
      <c r="N114" t="e">
        <f>VLOOKUP(J114,'Linhas-Empresas-Tarifas'!#REF!,10,0)</f>
        <v>#REF!</v>
      </c>
      <c r="O114" t="e">
        <f>VLOOKUP(J114,'Linhas-Empresas-Tarifas'!#REF!,11,0)</f>
        <v>#REF!</v>
      </c>
      <c r="P114" t="e">
        <f>VLOOKUP(J114,'Linhas-Empresas-Tarifas'!#REF!,12,0)</f>
        <v>#REF!</v>
      </c>
      <c r="Q114" t="e">
        <f>VLOOKUP(J114,'Linhas-Empresas-Tarifas'!#REF!,13,0)</f>
        <v>#REF!</v>
      </c>
      <c r="R114" t="str">
        <f t="shared" si="6"/>
        <v>MAIS X4007</v>
      </c>
      <c r="S114" t="s">
        <v>82</v>
      </c>
      <c r="T114" t="str">
        <f t="shared" si="7"/>
        <v>MAIS X4007volta13</v>
      </c>
      <c r="U114">
        <v>13</v>
      </c>
      <c r="V114" t="str">
        <f>VLOOKUP(T114,ITINERÁRIOS!$J$2:$K$9190,2,0)</f>
        <v>RODOVIÁRIA PLANO PILOTO/EIXO L SUL/AVENIDA DAS NAÇÕES (VILA TELEBRASÍLIA)/EPGU - ZOOLÓGICO/EPIA/EPIA/BR-040/DF-290/AVENIDA PERIMETRAL/RODOVIÁRIA NOVO GAMA/RUA 12HC/RUA 11 HC/RUA MAL EURICO GASPAR DUTRA, QUADRA 06, CASA 07</v>
      </c>
    </row>
    <row r="115" spans="2:22" x14ac:dyDescent="0.25">
      <c r="B115">
        <v>4070</v>
      </c>
      <c r="C115" t="s">
        <v>81</v>
      </c>
      <c r="D115">
        <v>15</v>
      </c>
      <c r="G115" t="str">
        <f t="shared" si="4"/>
        <v>MAIS X</v>
      </c>
      <c r="H115">
        <f t="shared" si="5"/>
        <v>4070</v>
      </c>
      <c r="I115" t="s">
        <v>87</v>
      </c>
      <c r="J115">
        <v>4070</v>
      </c>
      <c r="K115" t="e">
        <f>VLOOKUP(J115,'Linhas-Empresas-Tarifas'!#REF!,2,0)</f>
        <v>#REF!</v>
      </c>
      <c r="L115" t="e">
        <f>VLOOKUP(J115,'Linhas-Empresas-Tarifas'!#REF!,3,0)</f>
        <v>#REF!</v>
      </c>
      <c r="M115" t="e">
        <f>VLOOKUP(J115,'Linhas-Empresas-Tarifas'!#REF!,4,0)</f>
        <v>#REF!</v>
      </c>
      <c r="N115" t="e">
        <f>VLOOKUP(J115,'Linhas-Empresas-Tarifas'!#REF!,10,0)</f>
        <v>#REF!</v>
      </c>
      <c r="O115" t="e">
        <f>VLOOKUP(J115,'Linhas-Empresas-Tarifas'!#REF!,11,0)</f>
        <v>#REF!</v>
      </c>
      <c r="P115" t="e">
        <f>VLOOKUP(J115,'Linhas-Empresas-Tarifas'!#REF!,12,0)</f>
        <v>#REF!</v>
      </c>
      <c r="Q115" t="e">
        <f>VLOOKUP(J115,'Linhas-Empresas-Tarifas'!#REF!,13,0)</f>
        <v>#REF!</v>
      </c>
      <c r="R115" t="str">
        <f t="shared" si="6"/>
        <v>MAIS X4070</v>
      </c>
      <c r="S115" t="s">
        <v>81</v>
      </c>
      <c r="T115" t="str">
        <f t="shared" si="7"/>
        <v>MAIS X4070ida15</v>
      </c>
      <c r="U115">
        <v>15</v>
      </c>
      <c r="V115" t="str">
        <f>VLOOKUP(T115,ITINERÁRIOS!$J$2:$K$9190,2,0)</f>
        <v>RUA MAL EURICO GASPAR DUTRA, QUADRA 06, CASA 07/RUA 11 HC/RUA 12HC/RODOVIÁRIA NOVO GAMA/AVENIDA PERIMETRAL/DF-290/BR-040/EPIA/EPDB/EPAR/AVENIDA DAS NAÇÕES (VILA TELEBRASÍLIA)/EIXO L SUL/ESPLANADA/EIXO MONUMENTAL/RODOVIÁRIA PLANO PILOTO</v>
      </c>
    </row>
    <row r="116" spans="2:22" x14ac:dyDescent="0.25">
      <c r="C116" t="s">
        <v>82</v>
      </c>
      <c r="D116">
        <v>15</v>
      </c>
      <c r="G116" t="str">
        <f t="shared" si="4"/>
        <v>MAIS X</v>
      </c>
      <c r="H116">
        <f t="shared" si="5"/>
        <v>4070</v>
      </c>
      <c r="I116" t="s">
        <v>87</v>
      </c>
      <c r="J116">
        <v>4070</v>
      </c>
      <c r="K116" t="e">
        <f>VLOOKUP(J116,'Linhas-Empresas-Tarifas'!#REF!,2,0)</f>
        <v>#REF!</v>
      </c>
      <c r="L116" t="e">
        <f>VLOOKUP(J116,'Linhas-Empresas-Tarifas'!#REF!,3,0)</f>
        <v>#REF!</v>
      </c>
      <c r="M116" t="e">
        <f>VLOOKUP(J116,'Linhas-Empresas-Tarifas'!#REF!,4,0)</f>
        <v>#REF!</v>
      </c>
      <c r="N116" t="e">
        <f>VLOOKUP(J116,'Linhas-Empresas-Tarifas'!#REF!,10,0)</f>
        <v>#REF!</v>
      </c>
      <c r="O116" t="e">
        <f>VLOOKUP(J116,'Linhas-Empresas-Tarifas'!#REF!,11,0)</f>
        <v>#REF!</v>
      </c>
      <c r="P116" t="e">
        <f>VLOOKUP(J116,'Linhas-Empresas-Tarifas'!#REF!,12,0)</f>
        <v>#REF!</v>
      </c>
      <c r="Q116" t="e">
        <f>VLOOKUP(J116,'Linhas-Empresas-Tarifas'!#REF!,13,0)</f>
        <v>#REF!</v>
      </c>
      <c r="R116" t="str">
        <f t="shared" si="6"/>
        <v>MAIS X4070</v>
      </c>
      <c r="S116" t="s">
        <v>82</v>
      </c>
      <c r="T116" t="str">
        <f t="shared" si="7"/>
        <v>MAIS X4070volta15</v>
      </c>
      <c r="U116">
        <v>15</v>
      </c>
      <c r="V116" t="str">
        <f>VLOOKUP(T116,ITINERÁRIOS!$J$2:$K$9190,2,0)</f>
        <v>RODOVIÁRIA PLANO PILOTO/EIXO MONUMENTAL/ESPLANADA/EIXO L SUL/AVENIDA DAS NAÇÕES (VILA TELEBRASÍLIA)/EPAR/EPDB/EPIA/BR-040/DF-290/AVENIDA PERIMETRAL/RODOVIÁRIA NOVO GAMA/RUA 12HC/RUA 11 HC/RUA MAL EURICO GASPAR DUTRA, QUADRA 06, CASA 07</v>
      </c>
    </row>
    <row r="117" spans="2:22" x14ac:dyDescent="0.25">
      <c r="B117">
        <v>4080</v>
      </c>
      <c r="C117" t="s">
        <v>81</v>
      </c>
      <c r="D117">
        <v>11</v>
      </c>
      <c r="G117" t="str">
        <f t="shared" si="4"/>
        <v>MAIS X</v>
      </c>
      <c r="H117">
        <f t="shared" si="5"/>
        <v>4080</v>
      </c>
      <c r="I117" t="s">
        <v>87</v>
      </c>
      <c r="J117">
        <v>4080</v>
      </c>
      <c r="K117" t="e">
        <f>VLOOKUP(J117,'Linhas-Empresas-Tarifas'!#REF!,2,0)</f>
        <v>#REF!</v>
      </c>
      <c r="L117" t="e">
        <f>VLOOKUP(J117,'Linhas-Empresas-Tarifas'!#REF!,3,0)</f>
        <v>#REF!</v>
      </c>
      <c r="M117" t="e">
        <f>VLOOKUP(J117,'Linhas-Empresas-Tarifas'!#REF!,4,0)</f>
        <v>#REF!</v>
      </c>
      <c r="N117" t="e">
        <f>VLOOKUP(J117,'Linhas-Empresas-Tarifas'!#REF!,10,0)</f>
        <v>#REF!</v>
      </c>
      <c r="O117" t="e">
        <f>VLOOKUP(J117,'Linhas-Empresas-Tarifas'!#REF!,11,0)</f>
        <v>#REF!</v>
      </c>
      <c r="P117" t="e">
        <f>VLOOKUP(J117,'Linhas-Empresas-Tarifas'!#REF!,12,0)</f>
        <v>#REF!</v>
      </c>
      <c r="Q117" t="e">
        <f>VLOOKUP(J117,'Linhas-Empresas-Tarifas'!#REF!,13,0)</f>
        <v>#REF!</v>
      </c>
      <c r="R117" t="str">
        <f t="shared" si="6"/>
        <v>MAIS X4080</v>
      </c>
      <c r="S117" t="s">
        <v>81</v>
      </c>
      <c r="T117" t="str">
        <f t="shared" si="7"/>
        <v>MAIS X4080ida11</v>
      </c>
      <c r="U117">
        <v>11</v>
      </c>
      <c r="V117" t="str">
        <f>VLOOKUP(T117,ITINERÁRIOS!$J$2:$K$9190,2,0)</f>
        <v>AVENIDA PERIMETRAL 2/DF-290/BR-040/EPIA/EPDB/EPAR/AVENIDA DAS NAÇÕES (VILA TELEBRASÍLIA)/EIXO W SUL/ESPLANADA/EIXO MONUMENTAL/RODOVIÁRIA PLANO PILOTO</v>
      </c>
    </row>
    <row r="118" spans="2:22" x14ac:dyDescent="0.25">
      <c r="C118" t="s">
        <v>82</v>
      </c>
      <c r="D118">
        <v>11</v>
      </c>
      <c r="G118" t="str">
        <f t="shared" si="4"/>
        <v>MAIS X</v>
      </c>
      <c r="H118">
        <f t="shared" si="5"/>
        <v>4080</v>
      </c>
      <c r="I118" t="s">
        <v>87</v>
      </c>
      <c r="J118">
        <v>4080</v>
      </c>
      <c r="K118" t="e">
        <f>VLOOKUP(J118,'Linhas-Empresas-Tarifas'!#REF!,2,0)</f>
        <v>#REF!</v>
      </c>
      <c r="L118" t="e">
        <f>VLOOKUP(J118,'Linhas-Empresas-Tarifas'!#REF!,3,0)</f>
        <v>#REF!</v>
      </c>
      <c r="M118" t="e">
        <f>VLOOKUP(J118,'Linhas-Empresas-Tarifas'!#REF!,4,0)</f>
        <v>#REF!</v>
      </c>
      <c r="N118" t="e">
        <f>VLOOKUP(J118,'Linhas-Empresas-Tarifas'!#REF!,10,0)</f>
        <v>#REF!</v>
      </c>
      <c r="O118" t="e">
        <f>VLOOKUP(J118,'Linhas-Empresas-Tarifas'!#REF!,11,0)</f>
        <v>#REF!</v>
      </c>
      <c r="P118" t="e">
        <f>VLOOKUP(J118,'Linhas-Empresas-Tarifas'!#REF!,12,0)</f>
        <v>#REF!</v>
      </c>
      <c r="Q118" t="e">
        <f>VLOOKUP(J118,'Linhas-Empresas-Tarifas'!#REF!,13,0)</f>
        <v>#REF!</v>
      </c>
      <c r="R118" t="str">
        <f t="shared" si="6"/>
        <v>MAIS X4080</v>
      </c>
      <c r="S118" t="s">
        <v>82</v>
      </c>
      <c r="T118" t="str">
        <f t="shared" si="7"/>
        <v>MAIS X4080volta11</v>
      </c>
      <c r="U118">
        <v>11</v>
      </c>
      <c r="V118" t="str">
        <f>VLOOKUP(T118,ITINERÁRIOS!$J$2:$K$9190,2,0)</f>
        <v>RODOVIÁRIA PLANO PILOTO/EIXO MONUMENTAL/ESPLANADA/EIXO W SUL/AVENIDA DAS NAÇÕES (VILA TELEBRASÍLIA)/EPAR/EPDB/EPIA/BR-040/DF-290/AVENIDA PERIMETRAL 2</v>
      </c>
    </row>
    <row r="119" spans="2:22" x14ac:dyDescent="0.25">
      <c r="B119">
        <v>4085</v>
      </c>
      <c r="C119" t="s">
        <v>81</v>
      </c>
      <c r="D119">
        <v>13</v>
      </c>
      <c r="G119" t="str">
        <f t="shared" si="4"/>
        <v>MAIS X</v>
      </c>
      <c r="H119">
        <f t="shared" si="5"/>
        <v>4085</v>
      </c>
      <c r="I119" t="s">
        <v>87</v>
      </c>
      <c r="J119">
        <v>4085</v>
      </c>
      <c r="K119" t="e">
        <f>VLOOKUP(J119,'Linhas-Empresas-Tarifas'!#REF!,2,0)</f>
        <v>#REF!</v>
      </c>
      <c r="L119" t="e">
        <f>VLOOKUP(J119,'Linhas-Empresas-Tarifas'!#REF!,3,0)</f>
        <v>#REF!</v>
      </c>
      <c r="M119" t="e">
        <f>VLOOKUP(J119,'Linhas-Empresas-Tarifas'!#REF!,4,0)</f>
        <v>#REF!</v>
      </c>
      <c r="N119" t="e">
        <f>VLOOKUP(J119,'Linhas-Empresas-Tarifas'!#REF!,10,0)</f>
        <v>#REF!</v>
      </c>
      <c r="O119" t="e">
        <f>VLOOKUP(J119,'Linhas-Empresas-Tarifas'!#REF!,11,0)</f>
        <v>#REF!</v>
      </c>
      <c r="P119" t="e">
        <f>VLOOKUP(J119,'Linhas-Empresas-Tarifas'!#REF!,12,0)</f>
        <v>#REF!</v>
      </c>
      <c r="Q119" t="e">
        <f>VLOOKUP(J119,'Linhas-Empresas-Tarifas'!#REF!,13,0)</f>
        <v>#REF!</v>
      </c>
      <c r="R119" t="str">
        <f t="shared" si="6"/>
        <v>MAIS X4085</v>
      </c>
      <c r="S119" t="s">
        <v>81</v>
      </c>
      <c r="T119" t="str">
        <f t="shared" si="7"/>
        <v>MAIS X4085ida13</v>
      </c>
      <c r="U119">
        <v>13</v>
      </c>
      <c r="V119" t="str">
        <f>VLOOKUP(T119,ITINERÁRIOS!$J$2:$K$9190,2,0)</f>
        <v>RUA MAL EURICO GASPAR DUTRA, QUADRA 06, CASA 07/RUA 11 HC/RUA 12HC/RODOVIÁRIA NOVO GAMA/AVENIDA PERIMETRAL/DF-290/BR-040/EPIA/EPDB/EPAR/EIXO L SUL/EIXO L NORTE/TERMINAL W3 NORTE</v>
      </c>
    </row>
    <row r="120" spans="2:22" x14ac:dyDescent="0.25">
      <c r="C120" t="s">
        <v>82</v>
      </c>
      <c r="D120">
        <v>13</v>
      </c>
      <c r="G120" t="str">
        <f t="shared" si="4"/>
        <v>MAIS X</v>
      </c>
      <c r="H120">
        <f t="shared" si="5"/>
        <v>4085</v>
      </c>
      <c r="I120" t="s">
        <v>87</v>
      </c>
      <c r="J120">
        <v>4085</v>
      </c>
      <c r="K120" t="e">
        <f>VLOOKUP(J120,'Linhas-Empresas-Tarifas'!#REF!,2,0)</f>
        <v>#REF!</v>
      </c>
      <c r="L120" t="e">
        <f>VLOOKUP(J120,'Linhas-Empresas-Tarifas'!#REF!,3,0)</f>
        <v>#REF!</v>
      </c>
      <c r="M120" t="e">
        <f>VLOOKUP(J120,'Linhas-Empresas-Tarifas'!#REF!,4,0)</f>
        <v>#REF!</v>
      </c>
      <c r="N120" t="e">
        <f>VLOOKUP(J120,'Linhas-Empresas-Tarifas'!#REF!,10,0)</f>
        <v>#REF!</v>
      </c>
      <c r="O120" t="e">
        <f>VLOOKUP(J120,'Linhas-Empresas-Tarifas'!#REF!,11,0)</f>
        <v>#REF!</v>
      </c>
      <c r="P120" t="e">
        <f>VLOOKUP(J120,'Linhas-Empresas-Tarifas'!#REF!,12,0)</f>
        <v>#REF!</v>
      </c>
      <c r="Q120" t="e">
        <f>VLOOKUP(J120,'Linhas-Empresas-Tarifas'!#REF!,13,0)</f>
        <v>#REF!</v>
      </c>
      <c r="R120" t="str">
        <f t="shared" si="6"/>
        <v>MAIS X4085</v>
      </c>
      <c r="S120" t="s">
        <v>82</v>
      </c>
      <c r="T120" t="str">
        <f t="shared" si="7"/>
        <v>MAIS X4085volta13</v>
      </c>
      <c r="U120">
        <v>13</v>
      </c>
      <c r="V120" t="str">
        <f>VLOOKUP(T120,ITINERÁRIOS!$J$2:$K$9190,2,0)</f>
        <v>TERMINAL W3 NORTE/EIXO L NORTE/EIXO L SUL/EPAR/EPDB/EPIA/BR-040/DF-290/AVENIDA PERIMETRAL/RODOVIÁRIA NOVO GAMA/RUA 12HC/RUA 11 HC/RUA MAL EURICO GASPAR DUTRA, QUADRA 06, CASA 07</v>
      </c>
    </row>
    <row r="121" spans="2:22" x14ac:dyDescent="0.25">
      <c r="B121">
        <v>4086</v>
      </c>
      <c r="C121" t="s">
        <v>81</v>
      </c>
      <c r="D121">
        <v>9</v>
      </c>
      <c r="G121" t="str">
        <f t="shared" si="4"/>
        <v>MAIS X</v>
      </c>
      <c r="H121">
        <f t="shared" si="5"/>
        <v>4086</v>
      </c>
      <c r="I121" t="s">
        <v>87</v>
      </c>
      <c r="J121">
        <v>4086</v>
      </c>
      <c r="K121" t="e">
        <f>VLOOKUP(J121,'Linhas-Empresas-Tarifas'!#REF!,2,0)</f>
        <v>#REF!</v>
      </c>
      <c r="L121" t="e">
        <f>VLOOKUP(J121,'Linhas-Empresas-Tarifas'!#REF!,3,0)</f>
        <v>#REF!</v>
      </c>
      <c r="M121" t="e">
        <f>VLOOKUP(J121,'Linhas-Empresas-Tarifas'!#REF!,4,0)</f>
        <v>#REF!</v>
      </c>
      <c r="N121" t="e">
        <f>VLOOKUP(J121,'Linhas-Empresas-Tarifas'!#REF!,10,0)</f>
        <v>#REF!</v>
      </c>
      <c r="O121" t="e">
        <f>VLOOKUP(J121,'Linhas-Empresas-Tarifas'!#REF!,11,0)</f>
        <v>#REF!</v>
      </c>
      <c r="P121" t="e">
        <f>VLOOKUP(J121,'Linhas-Empresas-Tarifas'!#REF!,12,0)</f>
        <v>#REF!</v>
      </c>
      <c r="Q121" t="e">
        <f>VLOOKUP(J121,'Linhas-Empresas-Tarifas'!#REF!,13,0)</f>
        <v>#REF!</v>
      </c>
      <c r="R121" t="str">
        <f t="shared" si="6"/>
        <v>MAIS X4086</v>
      </c>
      <c r="S121" t="s">
        <v>81</v>
      </c>
      <c r="T121" t="str">
        <f t="shared" si="7"/>
        <v>MAIS X4086ida9</v>
      </c>
      <c r="U121">
        <v>9</v>
      </c>
      <c r="V121" t="str">
        <f>VLOOKUP(T121,ITINERÁRIOS!$J$2:$K$9190,2,0)</f>
        <v>PARADA 13/DF-290/BR-040/EPIA/EPDB/EPAR/EIXO W3 SUL/EIXO W3 NORTE/TERMINAL W3 NORTE</v>
      </c>
    </row>
    <row r="122" spans="2:22" x14ac:dyDescent="0.25">
      <c r="C122" t="s">
        <v>82</v>
      </c>
      <c r="D122">
        <v>9</v>
      </c>
      <c r="G122" t="str">
        <f t="shared" si="4"/>
        <v>MAIS X</v>
      </c>
      <c r="H122">
        <f t="shared" si="5"/>
        <v>4086</v>
      </c>
      <c r="I122" t="s">
        <v>87</v>
      </c>
      <c r="J122">
        <v>4086</v>
      </c>
      <c r="K122" t="e">
        <f>VLOOKUP(J122,'Linhas-Empresas-Tarifas'!#REF!,2,0)</f>
        <v>#REF!</v>
      </c>
      <c r="L122" t="e">
        <f>VLOOKUP(J122,'Linhas-Empresas-Tarifas'!#REF!,3,0)</f>
        <v>#REF!</v>
      </c>
      <c r="M122" t="e">
        <f>VLOOKUP(J122,'Linhas-Empresas-Tarifas'!#REF!,4,0)</f>
        <v>#REF!</v>
      </c>
      <c r="N122" t="e">
        <f>VLOOKUP(J122,'Linhas-Empresas-Tarifas'!#REF!,10,0)</f>
        <v>#REF!</v>
      </c>
      <c r="O122" t="e">
        <f>VLOOKUP(J122,'Linhas-Empresas-Tarifas'!#REF!,11,0)</f>
        <v>#REF!</v>
      </c>
      <c r="P122" t="e">
        <f>VLOOKUP(J122,'Linhas-Empresas-Tarifas'!#REF!,12,0)</f>
        <v>#REF!</v>
      </c>
      <c r="Q122" t="e">
        <f>VLOOKUP(J122,'Linhas-Empresas-Tarifas'!#REF!,13,0)</f>
        <v>#REF!</v>
      </c>
      <c r="R122" t="str">
        <f t="shared" si="6"/>
        <v>MAIS X4086</v>
      </c>
      <c r="S122" t="s">
        <v>82</v>
      </c>
      <c r="T122" t="str">
        <f t="shared" si="7"/>
        <v>MAIS X4086volta9</v>
      </c>
      <c r="U122">
        <v>9</v>
      </c>
      <c r="V122" t="str">
        <f>VLOOKUP(T122,ITINERÁRIOS!$J$2:$K$9190,2,0)</f>
        <v>TERMINAL W3 NORTE/EIXO W3 NORTE/EIXO W3 SUL/EPAR/EPDB/EPIA/BR-040/DF-290/PARADA 13</v>
      </c>
    </row>
    <row r="123" spans="2:22" x14ac:dyDescent="0.25">
      <c r="B123">
        <v>4087</v>
      </c>
      <c r="C123" t="s">
        <v>81</v>
      </c>
      <c r="D123">
        <v>13</v>
      </c>
      <c r="G123" t="str">
        <f t="shared" si="4"/>
        <v>MAIS X</v>
      </c>
      <c r="H123">
        <f t="shared" si="5"/>
        <v>4087</v>
      </c>
      <c r="I123" t="s">
        <v>87</v>
      </c>
      <c r="J123">
        <v>4087</v>
      </c>
      <c r="K123" t="e">
        <f>VLOOKUP(J123,'Linhas-Empresas-Tarifas'!#REF!,2,0)</f>
        <v>#REF!</v>
      </c>
      <c r="L123" t="e">
        <f>VLOOKUP(J123,'Linhas-Empresas-Tarifas'!#REF!,3,0)</f>
        <v>#REF!</v>
      </c>
      <c r="M123" t="e">
        <f>VLOOKUP(J123,'Linhas-Empresas-Tarifas'!#REF!,4,0)</f>
        <v>#REF!</v>
      </c>
      <c r="N123" t="e">
        <f>VLOOKUP(J123,'Linhas-Empresas-Tarifas'!#REF!,10,0)</f>
        <v>#REF!</v>
      </c>
      <c r="O123" t="e">
        <f>VLOOKUP(J123,'Linhas-Empresas-Tarifas'!#REF!,11,0)</f>
        <v>#REF!</v>
      </c>
      <c r="P123" t="e">
        <f>VLOOKUP(J123,'Linhas-Empresas-Tarifas'!#REF!,12,0)</f>
        <v>#REF!</v>
      </c>
      <c r="Q123" t="e">
        <f>VLOOKUP(J123,'Linhas-Empresas-Tarifas'!#REF!,13,0)</f>
        <v>#REF!</v>
      </c>
      <c r="R123" t="str">
        <f t="shared" si="6"/>
        <v>MAIS X4087</v>
      </c>
      <c r="S123" t="s">
        <v>81</v>
      </c>
      <c r="T123" t="str">
        <f t="shared" si="7"/>
        <v>MAIS X4087ida13</v>
      </c>
      <c r="U123">
        <v>13</v>
      </c>
      <c r="V123" t="str">
        <f>VLOOKUP(T123,ITINERÁRIOS!$J$2:$K$9190,2,0)</f>
        <v>RUA MAL EURICO GASPAR DUTRA, QUADRA 06, CASA 07/RUA 11 HC/RUA 12HC/RODOVIÁRIA NOVO GAMA/AVENIDA PERIMETRAL/DF-290/BR-040/EPIA/EPDB/EPAR/EIXO W3 SUL/EIXO W3 NORTE/TERMINAL W3 NORTE</v>
      </c>
    </row>
    <row r="124" spans="2:22" x14ac:dyDescent="0.25">
      <c r="C124" t="s">
        <v>82</v>
      </c>
      <c r="D124">
        <v>13</v>
      </c>
      <c r="G124" t="str">
        <f t="shared" si="4"/>
        <v>MAIS X</v>
      </c>
      <c r="H124">
        <f t="shared" si="5"/>
        <v>4087</v>
      </c>
      <c r="I124" t="s">
        <v>87</v>
      </c>
      <c r="J124">
        <v>4087</v>
      </c>
      <c r="K124" t="e">
        <f>VLOOKUP(J124,'Linhas-Empresas-Tarifas'!#REF!,2,0)</f>
        <v>#REF!</v>
      </c>
      <c r="L124" t="e">
        <f>VLOOKUP(J124,'Linhas-Empresas-Tarifas'!#REF!,3,0)</f>
        <v>#REF!</v>
      </c>
      <c r="M124" t="e">
        <f>VLOOKUP(J124,'Linhas-Empresas-Tarifas'!#REF!,4,0)</f>
        <v>#REF!</v>
      </c>
      <c r="N124" t="e">
        <f>VLOOKUP(J124,'Linhas-Empresas-Tarifas'!#REF!,10,0)</f>
        <v>#REF!</v>
      </c>
      <c r="O124" t="e">
        <f>VLOOKUP(J124,'Linhas-Empresas-Tarifas'!#REF!,11,0)</f>
        <v>#REF!</v>
      </c>
      <c r="P124" t="e">
        <f>VLOOKUP(J124,'Linhas-Empresas-Tarifas'!#REF!,12,0)</f>
        <v>#REF!</v>
      </c>
      <c r="Q124" t="e">
        <f>VLOOKUP(J124,'Linhas-Empresas-Tarifas'!#REF!,13,0)</f>
        <v>#REF!</v>
      </c>
      <c r="R124" t="str">
        <f t="shared" si="6"/>
        <v>MAIS X4087</v>
      </c>
      <c r="S124" t="s">
        <v>82</v>
      </c>
      <c r="T124" t="str">
        <f t="shared" si="7"/>
        <v>MAIS X4087volta13</v>
      </c>
      <c r="U124">
        <v>13</v>
      </c>
      <c r="V124" t="str">
        <f>VLOOKUP(T124,ITINERÁRIOS!$J$2:$K$9190,2,0)</f>
        <v>TERMINAL W3 NORTE/EIXO W3 NORTE/EIXO W3 SUL/EPAR/EPDB/EPIA/BR-040/DF-290/AVENIDA PERIMETRAL/RODOVIÁRIA NOVO GAMA/RUA 12HC/RUA 11 HC/RUA MAL EURICO GASPAR DUTRA, QUADRA 06, CASA 07</v>
      </c>
    </row>
    <row r="125" spans="2:22" x14ac:dyDescent="0.25">
      <c r="B125">
        <v>4088</v>
      </c>
      <c r="C125" t="s">
        <v>81</v>
      </c>
      <c r="D125">
        <v>9</v>
      </c>
      <c r="G125" t="str">
        <f t="shared" si="4"/>
        <v>MAIS X</v>
      </c>
      <c r="H125">
        <f t="shared" si="5"/>
        <v>4088</v>
      </c>
      <c r="I125" t="s">
        <v>87</v>
      </c>
      <c r="J125">
        <v>4088</v>
      </c>
      <c r="K125" t="e">
        <f>VLOOKUP(J125,'Linhas-Empresas-Tarifas'!#REF!,2,0)</f>
        <v>#REF!</v>
      </c>
      <c r="L125" t="e">
        <f>VLOOKUP(J125,'Linhas-Empresas-Tarifas'!#REF!,3,0)</f>
        <v>#REF!</v>
      </c>
      <c r="M125" t="e">
        <f>VLOOKUP(J125,'Linhas-Empresas-Tarifas'!#REF!,4,0)</f>
        <v>#REF!</v>
      </c>
      <c r="N125" t="e">
        <f>VLOOKUP(J125,'Linhas-Empresas-Tarifas'!#REF!,10,0)</f>
        <v>#REF!</v>
      </c>
      <c r="O125" t="e">
        <f>VLOOKUP(J125,'Linhas-Empresas-Tarifas'!#REF!,11,0)</f>
        <v>#REF!</v>
      </c>
      <c r="P125" t="e">
        <f>VLOOKUP(J125,'Linhas-Empresas-Tarifas'!#REF!,12,0)</f>
        <v>#REF!</v>
      </c>
      <c r="Q125" t="e">
        <f>VLOOKUP(J125,'Linhas-Empresas-Tarifas'!#REF!,13,0)</f>
        <v>#REF!</v>
      </c>
      <c r="R125" t="str">
        <f t="shared" si="6"/>
        <v>MAIS X4088</v>
      </c>
      <c r="S125" t="s">
        <v>81</v>
      </c>
      <c r="T125" t="str">
        <f t="shared" si="7"/>
        <v>MAIS X4088ida9</v>
      </c>
      <c r="U125">
        <v>9</v>
      </c>
      <c r="V125" t="str">
        <f>VLOOKUP(T125,ITINERÁRIOS!$J$2:$K$9190,2,0)</f>
        <v>RUA MAL EURICO GASPAR DUTRA, QUADRA 06, CASA 07/DF-290/BR-040/EPIA/EPDB/EPAR/EIXO W3 SUL/EIXO W3 NORTE/TERMINAL W3 NORTE</v>
      </c>
    </row>
    <row r="126" spans="2:22" x14ac:dyDescent="0.25">
      <c r="C126" t="s">
        <v>82</v>
      </c>
      <c r="D126">
        <v>9</v>
      </c>
      <c r="G126" t="str">
        <f t="shared" si="4"/>
        <v>MAIS X</v>
      </c>
      <c r="H126">
        <f t="shared" si="5"/>
        <v>4088</v>
      </c>
      <c r="I126" t="s">
        <v>87</v>
      </c>
      <c r="J126">
        <v>4088</v>
      </c>
      <c r="K126" t="e">
        <f>VLOOKUP(J126,'Linhas-Empresas-Tarifas'!#REF!,2,0)</f>
        <v>#REF!</v>
      </c>
      <c r="L126" t="e">
        <f>VLOOKUP(J126,'Linhas-Empresas-Tarifas'!#REF!,3,0)</f>
        <v>#REF!</v>
      </c>
      <c r="M126" t="e">
        <f>VLOOKUP(J126,'Linhas-Empresas-Tarifas'!#REF!,4,0)</f>
        <v>#REF!</v>
      </c>
      <c r="N126" t="e">
        <f>VLOOKUP(J126,'Linhas-Empresas-Tarifas'!#REF!,10,0)</f>
        <v>#REF!</v>
      </c>
      <c r="O126" t="e">
        <f>VLOOKUP(J126,'Linhas-Empresas-Tarifas'!#REF!,11,0)</f>
        <v>#REF!</v>
      </c>
      <c r="P126" t="e">
        <f>VLOOKUP(J126,'Linhas-Empresas-Tarifas'!#REF!,12,0)</f>
        <v>#REF!</v>
      </c>
      <c r="Q126" t="e">
        <f>VLOOKUP(J126,'Linhas-Empresas-Tarifas'!#REF!,13,0)</f>
        <v>#REF!</v>
      </c>
      <c r="R126" t="str">
        <f t="shared" si="6"/>
        <v>MAIS X4088</v>
      </c>
      <c r="S126" t="s">
        <v>82</v>
      </c>
      <c r="T126" t="str">
        <f t="shared" si="7"/>
        <v>MAIS X4088volta9</v>
      </c>
      <c r="U126">
        <v>9</v>
      </c>
      <c r="V126" t="str">
        <f>VLOOKUP(T126,ITINERÁRIOS!$J$2:$K$9190,2,0)</f>
        <v>TERMINAL W3 NORTE/EIXO W3 NORTE/EIXO W3 SUL/EPAR/EPDB/EPIA/BR-040/DF-290/RUA MAL EURICO GASPAR DUTRA, QUADRA 06, CASA 07</v>
      </c>
    </row>
    <row r="127" spans="2:22" x14ac:dyDescent="0.25">
      <c r="B127">
        <v>4301</v>
      </c>
      <c r="C127" t="s">
        <v>81</v>
      </c>
      <c r="D127">
        <v>16</v>
      </c>
      <c r="G127" t="str">
        <f t="shared" si="4"/>
        <v>MAIS X</v>
      </c>
      <c r="H127">
        <f t="shared" si="5"/>
        <v>4301</v>
      </c>
      <c r="I127" t="s">
        <v>87</v>
      </c>
      <c r="J127">
        <v>4301</v>
      </c>
      <c r="K127" t="e">
        <f>VLOOKUP(J127,'Linhas-Empresas-Tarifas'!#REF!,2,0)</f>
        <v>#REF!</v>
      </c>
      <c r="L127" t="e">
        <f>VLOOKUP(J127,'Linhas-Empresas-Tarifas'!#REF!,3,0)</f>
        <v>#REF!</v>
      </c>
      <c r="M127" t="e">
        <f>VLOOKUP(J127,'Linhas-Empresas-Tarifas'!#REF!,4,0)</f>
        <v>#REF!</v>
      </c>
      <c r="N127" t="e">
        <f>VLOOKUP(J127,'Linhas-Empresas-Tarifas'!#REF!,10,0)</f>
        <v>#REF!</v>
      </c>
      <c r="O127" t="e">
        <f>VLOOKUP(J127,'Linhas-Empresas-Tarifas'!#REF!,11,0)</f>
        <v>#REF!</v>
      </c>
      <c r="P127" t="e">
        <f>VLOOKUP(J127,'Linhas-Empresas-Tarifas'!#REF!,12,0)</f>
        <v>#REF!</v>
      </c>
      <c r="Q127" t="e">
        <f>VLOOKUP(J127,'Linhas-Empresas-Tarifas'!#REF!,13,0)</f>
        <v>#REF!</v>
      </c>
      <c r="R127" t="str">
        <f t="shared" si="6"/>
        <v>MAIS X4301</v>
      </c>
      <c r="S127" t="s">
        <v>81</v>
      </c>
      <c r="T127" t="str">
        <f t="shared" si="7"/>
        <v>MAIS X4301ida16</v>
      </c>
      <c r="U127">
        <v>16</v>
      </c>
      <c r="V127" t="str">
        <f>VLOOKUP(T127,ITINERÁRIOS!$J$2:$K$9190,2,0)</f>
        <v>RUA MAL EURICO GASPAR DUTRA, QUADRA 06, CASA 07/RUA 11 HC/RUA 12HC/RODOVIÁRIA NOVO GAMA/AVENIDA PERIMETRAL/DF-290/BR-040/EPIA/EPIA/PARKSHOPPING/EPIG/EPIG/S I G/PALÁCIO DO BURITI/EIXO MONUMENTAL/TORRE DE TV</v>
      </c>
    </row>
    <row r="128" spans="2:22" x14ac:dyDescent="0.25">
      <c r="C128" t="s">
        <v>82</v>
      </c>
      <c r="D128">
        <v>16</v>
      </c>
      <c r="G128" t="str">
        <f t="shared" si="4"/>
        <v>MAIS X</v>
      </c>
      <c r="H128">
        <f t="shared" si="5"/>
        <v>4301</v>
      </c>
      <c r="I128" t="s">
        <v>87</v>
      </c>
      <c r="J128">
        <v>4301</v>
      </c>
      <c r="K128" t="e">
        <f>VLOOKUP(J128,'Linhas-Empresas-Tarifas'!#REF!,2,0)</f>
        <v>#REF!</v>
      </c>
      <c r="L128" t="e">
        <f>VLOOKUP(J128,'Linhas-Empresas-Tarifas'!#REF!,3,0)</f>
        <v>#REF!</v>
      </c>
      <c r="M128" t="e">
        <f>VLOOKUP(J128,'Linhas-Empresas-Tarifas'!#REF!,4,0)</f>
        <v>#REF!</v>
      </c>
      <c r="N128" t="e">
        <f>VLOOKUP(J128,'Linhas-Empresas-Tarifas'!#REF!,10,0)</f>
        <v>#REF!</v>
      </c>
      <c r="O128" t="e">
        <f>VLOOKUP(J128,'Linhas-Empresas-Tarifas'!#REF!,11,0)</f>
        <v>#REF!</v>
      </c>
      <c r="P128" t="e">
        <f>VLOOKUP(J128,'Linhas-Empresas-Tarifas'!#REF!,12,0)</f>
        <v>#REF!</v>
      </c>
      <c r="Q128" t="e">
        <f>VLOOKUP(J128,'Linhas-Empresas-Tarifas'!#REF!,13,0)</f>
        <v>#REF!</v>
      </c>
      <c r="R128" t="str">
        <f t="shared" si="6"/>
        <v>MAIS X4301</v>
      </c>
      <c r="S128" t="s">
        <v>82</v>
      </c>
      <c r="T128" t="str">
        <f t="shared" si="7"/>
        <v>MAIS X4301volta16</v>
      </c>
      <c r="U128">
        <v>16</v>
      </c>
      <c r="V128" t="str">
        <f>VLOOKUP(T128,ITINERÁRIOS!$J$2:$K$9190,2,0)</f>
        <v>TORRE DE TV/EIXO MONUMENTAL/PALÁCIO DO BURITI/S I G/EPIG/EPIG/PARKSHOPPING/EPIA/EPIA/BR-040/DF-290/AVENIDA PERIMETRAL/RODOVIÁRIA NOVO GAMA/RUA 12HC/RUA 11 HC/RUA MAL EURICO GASPAR DUTRA, QUADRA 06, CASA 07</v>
      </c>
    </row>
    <row r="129" spans="1:22" x14ac:dyDescent="0.25">
      <c r="B129">
        <v>4304</v>
      </c>
      <c r="C129" t="s">
        <v>81</v>
      </c>
      <c r="D129">
        <v>16</v>
      </c>
      <c r="G129" t="str">
        <f t="shared" si="4"/>
        <v>MAIS X</v>
      </c>
      <c r="H129">
        <f t="shared" si="5"/>
        <v>4304</v>
      </c>
      <c r="I129" t="s">
        <v>87</v>
      </c>
      <c r="J129">
        <v>4304</v>
      </c>
      <c r="K129" t="e">
        <f>VLOOKUP(J129,'Linhas-Empresas-Tarifas'!#REF!,2,0)</f>
        <v>#REF!</v>
      </c>
      <c r="L129" t="e">
        <f>VLOOKUP(J129,'Linhas-Empresas-Tarifas'!#REF!,3,0)</f>
        <v>#REF!</v>
      </c>
      <c r="M129" t="e">
        <f>VLOOKUP(J129,'Linhas-Empresas-Tarifas'!#REF!,4,0)</f>
        <v>#REF!</v>
      </c>
      <c r="N129" t="e">
        <f>VLOOKUP(J129,'Linhas-Empresas-Tarifas'!#REF!,10,0)</f>
        <v>#REF!</v>
      </c>
      <c r="O129" t="e">
        <f>VLOOKUP(J129,'Linhas-Empresas-Tarifas'!#REF!,11,0)</f>
        <v>#REF!</v>
      </c>
      <c r="P129" t="e">
        <f>VLOOKUP(J129,'Linhas-Empresas-Tarifas'!#REF!,12,0)</f>
        <v>#REF!</v>
      </c>
      <c r="Q129" t="e">
        <f>VLOOKUP(J129,'Linhas-Empresas-Tarifas'!#REF!,13,0)</f>
        <v>#REF!</v>
      </c>
      <c r="R129" t="str">
        <f t="shared" si="6"/>
        <v>MAIS X4304</v>
      </c>
      <c r="S129" t="s">
        <v>81</v>
      </c>
      <c r="T129" t="str">
        <f t="shared" si="7"/>
        <v>MAIS X4304ida16</v>
      </c>
      <c r="U129">
        <v>16</v>
      </c>
      <c r="V129" t="str">
        <f>VLOOKUP(T129,ITINERÁRIOS!$J$2:$K$9190,2,0)</f>
        <v>RUA MAL EURICO GASPAR DUTRA, QUADRA 06, CASA 07/RUA 11 HC/RUA 12HC/RODOVIÁRIA NOVO GAMA/AVENIDA PERIMETRAL/DF-290/BR-040/EPIA/EPIA/PARKSHOPPING/EPIG/EPIG/S I G/PALÁCIO DO BURITI/EIXO MONUMENTAL/TORRE DE TV</v>
      </c>
    </row>
    <row r="130" spans="1:22" x14ac:dyDescent="0.25">
      <c r="C130" t="s">
        <v>82</v>
      </c>
      <c r="D130">
        <v>16</v>
      </c>
      <c r="G130" t="str">
        <f t="shared" si="4"/>
        <v>MAIS X</v>
      </c>
      <c r="H130">
        <f t="shared" si="5"/>
        <v>4304</v>
      </c>
      <c r="I130" t="s">
        <v>87</v>
      </c>
      <c r="J130">
        <v>4304</v>
      </c>
      <c r="K130" t="e">
        <f>VLOOKUP(J130,'Linhas-Empresas-Tarifas'!#REF!,2,0)</f>
        <v>#REF!</v>
      </c>
      <c r="L130" t="e">
        <f>VLOOKUP(J130,'Linhas-Empresas-Tarifas'!#REF!,3,0)</f>
        <v>#REF!</v>
      </c>
      <c r="M130" t="e">
        <f>VLOOKUP(J130,'Linhas-Empresas-Tarifas'!#REF!,4,0)</f>
        <v>#REF!</v>
      </c>
      <c r="N130" t="e">
        <f>VLOOKUP(J130,'Linhas-Empresas-Tarifas'!#REF!,10,0)</f>
        <v>#REF!</v>
      </c>
      <c r="O130" t="e">
        <f>VLOOKUP(J130,'Linhas-Empresas-Tarifas'!#REF!,11,0)</f>
        <v>#REF!</v>
      </c>
      <c r="P130" t="e">
        <f>VLOOKUP(J130,'Linhas-Empresas-Tarifas'!#REF!,12,0)</f>
        <v>#REF!</v>
      </c>
      <c r="Q130" t="e">
        <f>VLOOKUP(J130,'Linhas-Empresas-Tarifas'!#REF!,13,0)</f>
        <v>#REF!</v>
      </c>
      <c r="R130" t="str">
        <f t="shared" si="6"/>
        <v>MAIS X4304</v>
      </c>
      <c r="S130" t="s">
        <v>82</v>
      </c>
      <c r="T130" t="str">
        <f t="shared" si="7"/>
        <v>MAIS X4304volta16</v>
      </c>
      <c r="U130">
        <v>16</v>
      </c>
      <c r="V130" t="str">
        <f>VLOOKUP(T130,ITINERÁRIOS!$J$2:$K$9190,2,0)</f>
        <v>TORRE DE TV/EIXO MONUMENTAL/PALÁCIO DO BURITI/S I G/EPIG/EPIG/PARKSHOPPING/EPIA/EPIA/BR-040/DF-290/AVENIDA PERIMETRAL/RODOVIÁRIA NOVO GAMA/RUA 12HC/RUA 11 HC/RUA MAL EURICO GASPAR DUTRA, QUADRA 06, CASA 07</v>
      </c>
    </row>
    <row r="131" spans="1:22" x14ac:dyDescent="0.25">
      <c r="B131">
        <v>4310</v>
      </c>
      <c r="C131" t="s">
        <v>81</v>
      </c>
      <c r="D131">
        <v>17</v>
      </c>
      <c r="G131" t="str">
        <f t="shared" si="4"/>
        <v>MAIS X</v>
      </c>
      <c r="H131">
        <f t="shared" si="5"/>
        <v>4310</v>
      </c>
      <c r="I131" t="s">
        <v>87</v>
      </c>
      <c r="J131">
        <v>4310</v>
      </c>
      <c r="K131" t="e">
        <f>VLOOKUP(J131,'Linhas-Empresas-Tarifas'!#REF!,2,0)</f>
        <v>#REF!</v>
      </c>
      <c r="L131" t="e">
        <f>VLOOKUP(J131,'Linhas-Empresas-Tarifas'!#REF!,3,0)</f>
        <v>#REF!</v>
      </c>
      <c r="M131" t="e">
        <f>VLOOKUP(J131,'Linhas-Empresas-Tarifas'!#REF!,4,0)</f>
        <v>#REF!</v>
      </c>
      <c r="N131" t="e">
        <f>VLOOKUP(J131,'Linhas-Empresas-Tarifas'!#REF!,10,0)</f>
        <v>#REF!</v>
      </c>
      <c r="O131" t="e">
        <f>VLOOKUP(J131,'Linhas-Empresas-Tarifas'!#REF!,11,0)</f>
        <v>#REF!</v>
      </c>
      <c r="P131" t="e">
        <f>VLOOKUP(J131,'Linhas-Empresas-Tarifas'!#REF!,12,0)</f>
        <v>#REF!</v>
      </c>
      <c r="Q131" t="e">
        <f>VLOOKUP(J131,'Linhas-Empresas-Tarifas'!#REF!,13,0)</f>
        <v>#REF!</v>
      </c>
      <c r="R131" t="str">
        <f t="shared" si="6"/>
        <v>MAIS X4310</v>
      </c>
      <c r="S131" t="s">
        <v>81</v>
      </c>
      <c r="T131" t="str">
        <f t="shared" si="7"/>
        <v>MAIS X4310ida17</v>
      </c>
      <c r="U131">
        <v>17</v>
      </c>
      <c r="V131" t="str">
        <f>VLOOKUP(T131,ITINERÁRIOS!$J$2:$K$9190,2,0)</f>
        <v>RUA MAL EURICO GASPAR DUTRA, QUADRA 06, CASA 07/RUA 11 HC/RUA 12HC/RODOVIÁRIA NOVO GAMA/AVENIDA PERIMETRAL/DF-290/BR-040/EPIA/EPIA/PARKSHOPPING/EPIA/S I A - TRECHO 3/S I A - TRECHO 2/EPIA/RODOFERROVIÁRIA/S A A N/EPIA</v>
      </c>
    </row>
    <row r="132" spans="1:22" x14ac:dyDescent="0.25">
      <c r="C132" t="s">
        <v>82</v>
      </c>
      <c r="D132">
        <v>17</v>
      </c>
      <c r="G132" t="str">
        <f t="shared" si="4"/>
        <v>MAIS X</v>
      </c>
      <c r="H132">
        <f t="shared" si="5"/>
        <v>4310</v>
      </c>
      <c r="I132" t="s">
        <v>87</v>
      </c>
      <c r="J132">
        <v>4310</v>
      </c>
      <c r="K132" t="e">
        <f>VLOOKUP(J132,'Linhas-Empresas-Tarifas'!#REF!,2,0)</f>
        <v>#REF!</v>
      </c>
      <c r="L132" t="e">
        <f>VLOOKUP(J132,'Linhas-Empresas-Tarifas'!#REF!,3,0)</f>
        <v>#REF!</v>
      </c>
      <c r="M132" t="e">
        <f>VLOOKUP(J132,'Linhas-Empresas-Tarifas'!#REF!,4,0)</f>
        <v>#REF!</v>
      </c>
      <c r="N132" t="e">
        <f>VLOOKUP(J132,'Linhas-Empresas-Tarifas'!#REF!,10,0)</f>
        <v>#REF!</v>
      </c>
      <c r="O132" t="e">
        <f>VLOOKUP(J132,'Linhas-Empresas-Tarifas'!#REF!,11,0)</f>
        <v>#REF!</v>
      </c>
      <c r="P132" t="e">
        <f>VLOOKUP(J132,'Linhas-Empresas-Tarifas'!#REF!,12,0)</f>
        <v>#REF!</v>
      </c>
      <c r="Q132" t="e">
        <f>VLOOKUP(J132,'Linhas-Empresas-Tarifas'!#REF!,13,0)</f>
        <v>#REF!</v>
      </c>
      <c r="R132" t="str">
        <f t="shared" si="6"/>
        <v>MAIS X4310</v>
      </c>
      <c r="S132" t="s">
        <v>82</v>
      </c>
      <c r="T132" t="str">
        <f t="shared" si="7"/>
        <v>MAIS X4310volta17</v>
      </c>
      <c r="U132">
        <v>17</v>
      </c>
      <c r="V132" t="str">
        <f>VLOOKUP(T132,ITINERÁRIOS!$J$2:$K$9190,2,0)</f>
        <v>EPIA/S A A N/RODOFERROVIÁRIA/EPIA/S I A - TRECHO 2/S I A - TRECHO 3/EPIA/PARKSHOPPING/EPIA/EPIA/BR-040/DF-290/AVENIDA PERIMETRAL/RODOVIÁRIA NOVO GAMA/RUA 12HC/RUA 11 HC/RUA MAL EURICO GASPAR DUTRA, QUADRA 06, CASA 07</v>
      </c>
    </row>
    <row r="133" spans="1:22" x14ac:dyDescent="0.25">
      <c r="A133" t="s">
        <v>88</v>
      </c>
      <c r="B133">
        <v>2012</v>
      </c>
      <c r="C133" t="s">
        <v>81</v>
      </c>
      <c r="D133">
        <v>18</v>
      </c>
      <c r="G133" t="str">
        <f t="shared" ref="G133:G196" si="8">IF(I133="",G132,I133)</f>
        <v>MAXIMUS</v>
      </c>
      <c r="H133">
        <f t="shared" ref="H133:H196" si="9">IF(J133="",H132,J133)</f>
        <v>2012</v>
      </c>
      <c r="I133" t="s">
        <v>88</v>
      </c>
      <c r="J133">
        <v>2012</v>
      </c>
      <c r="K133" t="e">
        <f>VLOOKUP(J133,'Linhas-Empresas-Tarifas'!#REF!,2,0)</f>
        <v>#REF!</v>
      </c>
      <c r="L133" t="e">
        <f>VLOOKUP(J133,'Linhas-Empresas-Tarifas'!#REF!,3,0)</f>
        <v>#REF!</v>
      </c>
      <c r="M133" t="e">
        <f>VLOOKUP(J133,'Linhas-Empresas-Tarifas'!#REF!,4,0)</f>
        <v>#REF!</v>
      </c>
      <c r="N133" t="e">
        <f>VLOOKUP(J133,'Linhas-Empresas-Tarifas'!#REF!,10,0)</f>
        <v>#REF!</v>
      </c>
      <c r="O133" t="e">
        <f>VLOOKUP(J133,'Linhas-Empresas-Tarifas'!#REF!,11,0)</f>
        <v>#REF!</v>
      </c>
      <c r="P133" t="e">
        <f>VLOOKUP(J133,'Linhas-Empresas-Tarifas'!#REF!,12,0)</f>
        <v>#REF!</v>
      </c>
      <c r="Q133" t="e">
        <f>VLOOKUP(J133,'Linhas-Empresas-Tarifas'!#REF!,13,0)</f>
        <v>#REF!</v>
      </c>
      <c r="R133" t="str">
        <f t="shared" si="6"/>
        <v>MAXIMUS2012</v>
      </c>
      <c r="S133" t="s">
        <v>81</v>
      </c>
      <c r="T133" t="str">
        <f t="shared" si="7"/>
        <v>MAXIMUS2012ida18</v>
      </c>
      <c r="U133">
        <v>18</v>
      </c>
      <c r="V133" t="str">
        <f>VLOOKUP(T133,ITINERÁRIOS!$J$2:$K$9190,2,0)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134" spans="1:22" x14ac:dyDescent="0.25">
      <c r="C134" t="s">
        <v>82</v>
      </c>
      <c r="D134">
        <v>17</v>
      </c>
      <c r="G134" t="str">
        <f t="shared" si="8"/>
        <v>MAXIMUS</v>
      </c>
      <c r="H134">
        <f t="shared" si="9"/>
        <v>2012</v>
      </c>
      <c r="I134" t="s">
        <v>88</v>
      </c>
      <c r="J134">
        <v>2012</v>
      </c>
      <c r="K134" t="e">
        <f>VLOOKUP(J134,'Linhas-Empresas-Tarifas'!#REF!,2,0)</f>
        <v>#REF!</v>
      </c>
      <c r="L134" t="e">
        <f>VLOOKUP(J134,'Linhas-Empresas-Tarifas'!#REF!,3,0)</f>
        <v>#REF!</v>
      </c>
      <c r="M134" t="e">
        <f>VLOOKUP(J134,'Linhas-Empresas-Tarifas'!#REF!,4,0)</f>
        <v>#REF!</v>
      </c>
      <c r="N134" t="e">
        <f>VLOOKUP(J134,'Linhas-Empresas-Tarifas'!#REF!,10,0)</f>
        <v>#REF!</v>
      </c>
      <c r="O134" t="e">
        <f>VLOOKUP(J134,'Linhas-Empresas-Tarifas'!#REF!,11,0)</f>
        <v>#REF!</v>
      </c>
      <c r="P134" t="e">
        <f>VLOOKUP(J134,'Linhas-Empresas-Tarifas'!#REF!,12,0)</f>
        <v>#REF!</v>
      </c>
      <c r="Q134" t="e">
        <f>VLOOKUP(J134,'Linhas-Empresas-Tarifas'!#REF!,13,0)</f>
        <v>#REF!</v>
      </c>
      <c r="R134" t="str">
        <f t="shared" ref="R134:R197" si="10">I134&amp;J134</f>
        <v>MAXIMUS2012</v>
      </c>
      <c r="S134" t="s">
        <v>82</v>
      </c>
      <c r="T134" t="str">
        <f t="shared" ref="T134:T197" si="11">I134&amp;J134&amp;S134&amp;U134</f>
        <v>MAXIMUS2012volta17</v>
      </c>
      <c r="U134">
        <v>17</v>
      </c>
      <c r="V134" t="str">
        <f>VLOOKUP(T134,ITINERÁRIOS!$J$2:$K$9190,2,0)</f>
        <v>RODOVIÁRIA PLANO PILOTO/EIXO SUL/S M U/OCTOGONAL/EPTG/PISTÃO NORTE/BR-070/PONTE DO RIO DESCOBERTO/VIA MARGINAL/AVENIDA BRASIL/PRIMEIRA AVENIDA/AVENIDA DIAGONAL/RUA 22/AVENIDA SÃO PAULO/AVENIDA MINAS GERAIS/AVENIDA DIAGONAL/AVENIDA COMERCIAL/PINHEIRO 1</v>
      </c>
    </row>
    <row r="135" spans="1:22" x14ac:dyDescent="0.25">
      <c r="B135">
        <v>2013</v>
      </c>
      <c r="C135" t="s">
        <v>81</v>
      </c>
      <c r="D135">
        <v>16</v>
      </c>
      <c r="G135" t="str">
        <f t="shared" si="8"/>
        <v>MAXIMUS</v>
      </c>
      <c r="H135">
        <f t="shared" si="9"/>
        <v>2013</v>
      </c>
      <c r="I135" t="s">
        <v>88</v>
      </c>
      <c r="J135">
        <v>2013</v>
      </c>
      <c r="K135" t="e">
        <f>VLOOKUP(J135,'Linhas-Empresas-Tarifas'!#REF!,2,0)</f>
        <v>#REF!</v>
      </c>
      <c r="L135" t="e">
        <f>VLOOKUP(J135,'Linhas-Empresas-Tarifas'!#REF!,3,0)</f>
        <v>#REF!</v>
      </c>
      <c r="M135" t="e">
        <f>VLOOKUP(J135,'Linhas-Empresas-Tarifas'!#REF!,4,0)</f>
        <v>#REF!</v>
      </c>
      <c r="N135" t="e">
        <f>VLOOKUP(J135,'Linhas-Empresas-Tarifas'!#REF!,10,0)</f>
        <v>#REF!</v>
      </c>
      <c r="O135" t="e">
        <f>VLOOKUP(J135,'Linhas-Empresas-Tarifas'!#REF!,11,0)</f>
        <v>#REF!</v>
      </c>
      <c r="P135" t="e">
        <f>VLOOKUP(J135,'Linhas-Empresas-Tarifas'!#REF!,12,0)</f>
        <v>#REF!</v>
      </c>
      <c r="Q135" t="e">
        <f>VLOOKUP(J135,'Linhas-Empresas-Tarifas'!#REF!,13,0)</f>
        <v>#REF!</v>
      </c>
      <c r="R135" t="str">
        <f t="shared" si="10"/>
        <v>MAXIMUS2013</v>
      </c>
      <c r="S135" t="s">
        <v>81</v>
      </c>
      <c r="T135" t="str">
        <f t="shared" si="11"/>
        <v>MAXIMUS2013ida16</v>
      </c>
      <c r="U135">
        <v>16</v>
      </c>
      <c r="V135" t="str">
        <f>VLOOKUP(T135,ITINERÁRIOS!$J$2:$K$9190,2,0)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136" spans="1:22" x14ac:dyDescent="0.25">
      <c r="C136" t="s">
        <v>82</v>
      </c>
      <c r="D136">
        <v>8</v>
      </c>
      <c r="G136" t="str">
        <f t="shared" si="8"/>
        <v>MAXIMUS</v>
      </c>
      <c r="H136">
        <f t="shared" si="9"/>
        <v>2013</v>
      </c>
      <c r="I136" t="s">
        <v>88</v>
      </c>
      <c r="J136">
        <v>2013</v>
      </c>
      <c r="K136" t="e">
        <f>VLOOKUP(J136,'Linhas-Empresas-Tarifas'!#REF!,2,0)</f>
        <v>#REF!</v>
      </c>
      <c r="L136" t="e">
        <f>VLOOKUP(J136,'Linhas-Empresas-Tarifas'!#REF!,3,0)</f>
        <v>#REF!</v>
      </c>
      <c r="M136" t="e">
        <f>VLOOKUP(J136,'Linhas-Empresas-Tarifas'!#REF!,4,0)</f>
        <v>#REF!</v>
      </c>
      <c r="N136" t="e">
        <f>VLOOKUP(J136,'Linhas-Empresas-Tarifas'!#REF!,10,0)</f>
        <v>#REF!</v>
      </c>
      <c r="O136" t="e">
        <f>VLOOKUP(J136,'Linhas-Empresas-Tarifas'!#REF!,11,0)</f>
        <v>#REF!</v>
      </c>
      <c r="P136" t="e">
        <f>VLOOKUP(J136,'Linhas-Empresas-Tarifas'!#REF!,12,0)</f>
        <v>#REF!</v>
      </c>
      <c r="Q136" t="e">
        <f>VLOOKUP(J136,'Linhas-Empresas-Tarifas'!#REF!,13,0)</f>
        <v>#REF!</v>
      </c>
      <c r="R136" t="str">
        <f t="shared" si="10"/>
        <v>MAXIMUS2013</v>
      </c>
      <c r="S136" t="s">
        <v>82</v>
      </c>
      <c r="T136" t="str">
        <f t="shared" si="11"/>
        <v>MAXIMUS2013volta8</v>
      </c>
      <c r="U136">
        <v>8</v>
      </c>
      <c r="V136" t="str">
        <f>VLOOKUP(T136,ITINERÁRIOS!$J$2:$K$9190,2,0)</f>
        <v>RODOVIÁRIA PLANO PILOTO/EIXO MONUMENTAL/EPIA/ESTRUTURAL/BR-070/PONTE DO RIO DESCOBERTO/VIA MARGINAL/PINHEIRO 1</v>
      </c>
    </row>
    <row r="137" spans="1:22" x14ac:dyDescent="0.25">
      <c r="B137">
        <v>2048</v>
      </c>
      <c r="C137" t="s">
        <v>81</v>
      </c>
      <c r="D137">
        <v>11</v>
      </c>
      <c r="G137" t="str">
        <f t="shared" si="8"/>
        <v>MAXIMUS</v>
      </c>
      <c r="H137">
        <f t="shared" si="9"/>
        <v>2048</v>
      </c>
      <c r="I137" t="s">
        <v>88</v>
      </c>
      <c r="J137">
        <v>2048</v>
      </c>
      <c r="K137" t="e">
        <f>VLOOKUP(J137,'Linhas-Empresas-Tarifas'!#REF!,2,0)</f>
        <v>#REF!</v>
      </c>
      <c r="L137" t="e">
        <f>VLOOKUP(J137,'Linhas-Empresas-Tarifas'!#REF!,3,0)</f>
        <v>#REF!</v>
      </c>
      <c r="M137" t="e">
        <f>VLOOKUP(J137,'Linhas-Empresas-Tarifas'!#REF!,4,0)</f>
        <v>#REF!</v>
      </c>
      <c r="N137" t="e">
        <f>VLOOKUP(J137,'Linhas-Empresas-Tarifas'!#REF!,10,0)</f>
        <v>#REF!</v>
      </c>
      <c r="O137" t="e">
        <f>VLOOKUP(J137,'Linhas-Empresas-Tarifas'!#REF!,11,0)</f>
        <v>#REF!</v>
      </c>
      <c r="P137" t="e">
        <f>VLOOKUP(J137,'Linhas-Empresas-Tarifas'!#REF!,12,0)</f>
        <v>#REF!</v>
      </c>
      <c r="Q137" t="e">
        <f>VLOOKUP(J137,'Linhas-Empresas-Tarifas'!#REF!,13,0)</f>
        <v>#REF!</v>
      </c>
      <c r="R137" t="str">
        <f t="shared" si="10"/>
        <v>MAXIMUS2048</v>
      </c>
      <c r="S137" t="s">
        <v>81</v>
      </c>
      <c r="T137" t="str">
        <f t="shared" si="11"/>
        <v>MAXIMUS2048ida11</v>
      </c>
      <c r="U137">
        <v>11</v>
      </c>
      <c r="V137" t="str">
        <f>VLOOKUP(T137,ITINERÁRIOS!$J$2:$K$9190,2,0)</f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138" spans="1:22" x14ac:dyDescent="0.25">
      <c r="C138" t="s">
        <v>82</v>
      </c>
      <c r="D138">
        <v>10</v>
      </c>
      <c r="G138" t="str">
        <f t="shared" si="8"/>
        <v>MAXIMUS</v>
      </c>
      <c r="H138">
        <f t="shared" si="9"/>
        <v>2048</v>
      </c>
      <c r="I138" t="s">
        <v>88</v>
      </c>
      <c r="J138">
        <v>2048</v>
      </c>
      <c r="K138" t="e">
        <f>VLOOKUP(J138,'Linhas-Empresas-Tarifas'!#REF!,2,0)</f>
        <v>#REF!</v>
      </c>
      <c r="L138" t="e">
        <f>VLOOKUP(J138,'Linhas-Empresas-Tarifas'!#REF!,3,0)</f>
        <v>#REF!</v>
      </c>
      <c r="M138" t="e">
        <f>VLOOKUP(J138,'Linhas-Empresas-Tarifas'!#REF!,4,0)</f>
        <v>#REF!</v>
      </c>
      <c r="N138" t="e">
        <f>VLOOKUP(J138,'Linhas-Empresas-Tarifas'!#REF!,10,0)</f>
        <v>#REF!</v>
      </c>
      <c r="O138" t="e">
        <f>VLOOKUP(J138,'Linhas-Empresas-Tarifas'!#REF!,11,0)</f>
        <v>#REF!</v>
      </c>
      <c r="P138" t="e">
        <f>VLOOKUP(J138,'Linhas-Empresas-Tarifas'!#REF!,12,0)</f>
        <v>#REF!</v>
      </c>
      <c r="Q138" t="e">
        <f>VLOOKUP(J138,'Linhas-Empresas-Tarifas'!#REF!,13,0)</f>
        <v>#REF!</v>
      </c>
      <c r="R138" t="str">
        <f t="shared" si="10"/>
        <v>MAXIMUS2048</v>
      </c>
      <c r="S138" t="s">
        <v>82</v>
      </c>
      <c r="T138" t="str">
        <f t="shared" si="11"/>
        <v>MAXIMUS2048volta10</v>
      </c>
      <c r="U138">
        <v>10</v>
      </c>
      <c r="V138" t="str">
        <f>VLOOKUP(T138,ITINERÁRIOS!$J$2:$K$9190,2,0)</f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</v>
      </c>
    </row>
    <row r="139" spans="1:22" x14ac:dyDescent="0.25">
      <c r="B139">
        <v>2068</v>
      </c>
      <c r="C139" t="s">
        <v>81</v>
      </c>
      <c r="D139">
        <v>19</v>
      </c>
      <c r="G139" t="str">
        <f t="shared" si="8"/>
        <v>MAXIMUS</v>
      </c>
      <c r="H139">
        <f t="shared" si="9"/>
        <v>2068</v>
      </c>
      <c r="I139" t="s">
        <v>88</v>
      </c>
      <c r="J139">
        <v>2068</v>
      </c>
      <c r="K139" t="e">
        <f>VLOOKUP(J139,'Linhas-Empresas-Tarifas'!#REF!,2,0)</f>
        <v>#REF!</v>
      </c>
      <c r="L139" t="e">
        <f>VLOOKUP(J139,'Linhas-Empresas-Tarifas'!#REF!,3,0)</f>
        <v>#REF!</v>
      </c>
      <c r="M139" t="e">
        <f>VLOOKUP(J139,'Linhas-Empresas-Tarifas'!#REF!,4,0)</f>
        <v>#REF!</v>
      </c>
      <c r="N139" t="e">
        <f>VLOOKUP(J139,'Linhas-Empresas-Tarifas'!#REF!,10,0)</f>
        <v>#REF!</v>
      </c>
      <c r="O139" t="e">
        <f>VLOOKUP(J139,'Linhas-Empresas-Tarifas'!#REF!,11,0)</f>
        <v>#REF!</v>
      </c>
      <c r="P139" t="e">
        <f>VLOOKUP(J139,'Linhas-Empresas-Tarifas'!#REF!,12,0)</f>
        <v>#REF!</v>
      </c>
      <c r="Q139" t="e">
        <f>VLOOKUP(J139,'Linhas-Empresas-Tarifas'!#REF!,13,0)</f>
        <v>#REF!</v>
      </c>
      <c r="R139" t="str">
        <f t="shared" si="10"/>
        <v>MAXIMUS2068</v>
      </c>
      <c r="S139" t="s">
        <v>81</v>
      </c>
      <c r="T139" t="str">
        <f t="shared" si="11"/>
        <v>MAXIMUS2068ida19</v>
      </c>
      <c r="U139">
        <v>19</v>
      </c>
      <c r="V139" t="str">
        <f>VLOOKUP(T139,ITINERÁRIOS!$J$2:$K$9190,2,0)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140" spans="1:22" x14ac:dyDescent="0.25">
      <c r="C140" t="s">
        <v>82</v>
      </c>
      <c r="D140">
        <v>11</v>
      </c>
      <c r="G140" t="str">
        <f t="shared" si="8"/>
        <v>MAXIMUS</v>
      </c>
      <c r="H140">
        <f t="shared" si="9"/>
        <v>2068</v>
      </c>
      <c r="I140" t="s">
        <v>88</v>
      </c>
      <c r="J140">
        <v>2068</v>
      </c>
      <c r="K140" t="e">
        <f>VLOOKUP(J140,'Linhas-Empresas-Tarifas'!#REF!,2,0)</f>
        <v>#REF!</v>
      </c>
      <c r="L140" t="e">
        <f>VLOOKUP(J140,'Linhas-Empresas-Tarifas'!#REF!,3,0)</f>
        <v>#REF!</v>
      </c>
      <c r="M140" t="e">
        <f>VLOOKUP(J140,'Linhas-Empresas-Tarifas'!#REF!,4,0)</f>
        <v>#REF!</v>
      </c>
      <c r="N140" t="e">
        <f>VLOOKUP(J140,'Linhas-Empresas-Tarifas'!#REF!,10,0)</f>
        <v>#REF!</v>
      </c>
      <c r="O140" t="e">
        <f>VLOOKUP(J140,'Linhas-Empresas-Tarifas'!#REF!,11,0)</f>
        <v>#REF!</v>
      </c>
      <c r="P140" t="e">
        <f>VLOOKUP(J140,'Linhas-Empresas-Tarifas'!#REF!,12,0)</f>
        <v>#REF!</v>
      </c>
      <c r="Q140" t="e">
        <f>VLOOKUP(J140,'Linhas-Empresas-Tarifas'!#REF!,13,0)</f>
        <v>#REF!</v>
      </c>
      <c r="R140" t="str">
        <f t="shared" si="10"/>
        <v>MAXIMUS2068</v>
      </c>
      <c r="S140" t="s">
        <v>82</v>
      </c>
      <c r="T140" t="str">
        <f t="shared" si="11"/>
        <v>MAXIMUS2068volta11</v>
      </c>
      <c r="U140">
        <v>11</v>
      </c>
      <c r="V140" t="str">
        <f>VLOOKUP(T140,ITINERÁRIOS!$J$2:$K$9190,2,0)</f>
        <v>RODOVIÁRIA PLANO PILOTO/EIXO L2 NORTE/EIXO W3 NORTE/EIXO MONUMENTAL/EPIA/VIADUTO AYRTON SENNA/ESTRUTURAL/BR-070/PONTE DO RIO DESCOBERTO/VIA MARGINAL/PINHEIRO 1</v>
      </c>
    </row>
    <row r="141" spans="1:22" x14ac:dyDescent="0.25">
      <c r="B141">
        <v>2323</v>
      </c>
      <c r="C141" t="s">
        <v>81</v>
      </c>
      <c r="D141">
        <v>12</v>
      </c>
      <c r="G141" t="str">
        <f t="shared" si="8"/>
        <v>MAXIMUS</v>
      </c>
      <c r="H141">
        <f t="shared" si="9"/>
        <v>2323</v>
      </c>
      <c r="I141" t="s">
        <v>88</v>
      </c>
      <c r="J141">
        <v>2323</v>
      </c>
      <c r="K141" t="e">
        <f>VLOOKUP(J141,'Linhas-Empresas-Tarifas'!#REF!,2,0)</f>
        <v>#REF!</v>
      </c>
      <c r="L141" t="e">
        <f>VLOOKUP(J141,'Linhas-Empresas-Tarifas'!#REF!,3,0)</f>
        <v>#REF!</v>
      </c>
      <c r="M141" t="e">
        <f>VLOOKUP(J141,'Linhas-Empresas-Tarifas'!#REF!,4,0)</f>
        <v>#REF!</v>
      </c>
      <c r="N141" t="e">
        <f>VLOOKUP(J141,'Linhas-Empresas-Tarifas'!#REF!,10,0)</f>
        <v>#REF!</v>
      </c>
      <c r="O141" t="e">
        <f>VLOOKUP(J141,'Linhas-Empresas-Tarifas'!#REF!,11,0)</f>
        <v>#REF!</v>
      </c>
      <c r="P141" t="e">
        <f>VLOOKUP(J141,'Linhas-Empresas-Tarifas'!#REF!,12,0)</f>
        <v>#REF!</v>
      </c>
      <c r="Q141" t="e">
        <f>VLOOKUP(J141,'Linhas-Empresas-Tarifas'!#REF!,13,0)</f>
        <v>#REF!</v>
      </c>
      <c r="R141" t="str">
        <f t="shared" si="10"/>
        <v>MAXIMUS2323</v>
      </c>
      <c r="S141" t="s">
        <v>81</v>
      </c>
      <c r="T141" t="str">
        <f t="shared" si="11"/>
        <v>MAXIMUS2323ida12</v>
      </c>
      <c r="U141">
        <v>12</v>
      </c>
      <c r="V141" t="str">
        <f>VLOOKUP(T141,ITINERÁRIOS!$J$2:$K$9190,2,0)</f>
        <v>PINHEIRO 2/RUA 33/AVENIDA PORTO VELHO (AVENIDA PRINCIPAL DO PINHEIRO 2)/ENFRENTE SUP.CANDANGO/AVENIDA CUIABÁ/AVENIDA BRASÍLIA/AVENIDA SÃO PAULO/BR-070/ESTRUTURAL/HFA/S I G/RODOVIÁRIA PLANO PILOTO</v>
      </c>
    </row>
    <row r="142" spans="1:22" x14ac:dyDescent="0.25">
      <c r="C142" t="s">
        <v>82</v>
      </c>
      <c r="D142">
        <v>9</v>
      </c>
      <c r="G142" t="str">
        <f t="shared" si="8"/>
        <v>MAXIMUS</v>
      </c>
      <c r="H142">
        <f t="shared" si="9"/>
        <v>2323</v>
      </c>
      <c r="I142" t="s">
        <v>88</v>
      </c>
      <c r="J142">
        <v>2323</v>
      </c>
      <c r="K142" t="e">
        <f>VLOOKUP(J142,'Linhas-Empresas-Tarifas'!#REF!,2,0)</f>
        <v>#REF!</v>
      </c>
      <c r="L142" t="e">
        <f>VLOOKUP(J142,'Linhas-Empresas-Tarifas'!#REF!,3,0)</f>
        <v>#REF!</v>
      </c>
      <c r="M142" t="e">
        <f>VLOOKUP(J142,'Linhas-Empresas-Tarifas'!#REF!,4,0)</f>
        <v>#REF!</v>
      </c>
      <c r="N142" t="e">
        <f>VLOOKUP(J142,'Linhas-Empresas-Tarifas'!#REF!,10,0)</f>
        <v>#REF!</v>
      </c>
      <c r="O142" t="e">
        <f>VLOOKUP(J142,'Linhas-Empresas-Tarifas'!#REF!,11,0)</f>
        <v>#REF!</v>
      </c>
      <c r="P142" t="e">
        <f>VLOOKUP(J142,'Linhas-Empresas-Tarifas'!#REF!,12,0)</f>
        <v>#REF!</v>
      </c>
      <c r="Q142" t="e">
        <f>VLOOKUP(J142,'Linhas-Empresas-Tarifas'!#REF!,13,0)</f>
        <v>#REF!</v>
      </c>
      <c r="R142" t="str">
        <f t="shared" si="10"/>
        <v>MAXIMUS2323</v>
      </c>
      <c r="S142" t="s">
        <v>82</v>
      </c>
      <c r="T142" t="str">
        <f t="shared" si="11"/>
        <v>MAXIMUS2323volta9</v>
      </c>
      <c r="U142">
        <v>9</v>
      </c>
      <c r="V142" t="str">
        <f>VLOOKUP(T142,ITINERÁRIOS!$J$2:$K$9190,2,0)</f>
        <v>S I G/HFA/EIXO MONUMENTAL/ESTRUTURAL/BR-070/AVENIDA CUIABÁ/AVENIDA MACEIÓ/RUA 36/TERMINAL JARDIM BRASÍLIA</v>
      </c>
    </row>
    <row r="143" spans="1:22" x14ac:dyDescent="0.25">
      <c r="A143" t="s">
        <v>89</v>
      </c>
      <c r="B143">
        <v>501</v>
      </c>
      <c r="C143" t="s">
        <v>81</v>
      </c>
      <c r="D143">
        <v>15</v>
      </c>
      <c r="G143" t="str">
        <f t="shared" si="8"/>
        <v>R.A</v>
      </c>
      <c r="H143">
        <f t="shared" si="9"/>
        <v>501</v>
      </c>
      <c r="I143" t="s">
        <v>89</v>
      </c>
      <c r="J143">
        <v>501</v>
      </c>
      <c r="K143" t="e">
        <f>VLOOKUP(J143,'Linhas-Empresas-Tarifas'!#REF!,2,0)</f>
        <v>#REF!</v>
      </c>
      <c r="L143" t="e">
        <f>VLOOKUP(J143,'Linhas-Empresas-Tarifas'!#REF!,3,0)</f>
        <v>#REF!</v>
      </c>
      <c r="M143" t="e">
        <f>VLOOKUP(J143,'Linhas-Empresas-Tarifas'!#REF!,4,0)</f>
        <v>#REF!</v>
      </c>
      <c r="N143" t="e">
        <f>VLOOKUP(J143,'Linhas-Empresas-Tarifas'!#REF!,10,0)</f>
        <v>#REF!</v>
      </c>
      <c r="O143" t="e">
        <f>VLOOKUP(J143,'Linhas-Empresas-Tarifas'!#REF!,11,0)</f>
        <v>#REF!</v>
      </c>
      <c r="P143" t="e">
        <f>VLOOKUP(J143,'Linhas-Empresas-Tarifas'!#REF!,12,0)</f>
        <v>#REF!</v>
      </c>
      <c r="Q143" t="e">
        <f>VLOOKUP(J143,'Linhas-Empresas-Tarifas'!#REF!,13,0)</f>
        <v>#REF!</v>
      </c>
      <c r="R143" t="str">
        <f t="shared" si="10"/>
        <v>R.A501</v>
      </c>
      <c r="S143" t="s">
        <v>81</v>
      </c>
      <c r="T143" t="str">
        <f t="shared" si="11"/>
        <v>R.A501ida15</v>
      </c>
      <c r="U143">
        <v>15</v>
      </c>
      <c r="V143" t="str">
        <f>VLOOKUP(T143,ITINERÁRIOS!$J$2:$K$9190,2,0)</f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144" spans="1:22" x14ac:dyDescent="0.25">
      <c r="C144" t="s">
        <v>82</v>
      </c>
      <c r="D144">
        <v>12</v>
      </c>
      <c r="G144" t="str">
        <f t="shared" si="8"/>
        <v>R.A</v>
      </c>
      <c r="H144">
        <f t="shared" si="9"/>
        <v>501</v>
      </c>
      <c r="I144" t="s">
        <v>89</v>
      </c>
      <c r="J144">
        <v>501</v>
      </c>
      <c r="K144" t="e">
        <f>VLOOKUP(J144,'Linhas-Empresas-Tarifas'!#REF!,2,0)</f>
        <v>#REF!</v>
      </c>
      <c r="L144" t="e">
        <f>VLOOKUP(J144,'Linhas-Empresas-Tarifas'!#REF!,3,0)</f>
        <v>#REF!</v>
      </c>
      <c r="M144" t="e">
        <f>VLOOKUP(J144,'Linhas-Empresas-Tarifas'!#REF!,4,0)</f>
        <v>#REF!</v>
      </c>
      <c r="N144" t="e">
        <f>VLOOKUP(J144,'Linhas-Empresas-Tarifas'!#REF!,10,0)</f>
        <v>#REF!</v>
      </c>
      <c r="O144" t="e">
        <f>VLOOKUP(J144,'Linhas-Empresas-Tarifas'!#REF!,11,0)</f>
        <v>#REF!</v>
      </c>
      <c r="P144" t="e">
        <f>VLOOKUP(J144,'Linhas-Empresas-Tarifas'!#REF!,12,0)</f>
        <v>#REF!</v>
      </c>
      <c r="Q144" t="e">
        <f>VLOOKUP(J144,'Linhas-Empresas-Tarifas'!#REF!,13,0)</f>
        <v>#REF!</v>
      </c>
      <c r="R144" t="str">
        <f t="shared" si="10"/>
        <v>R.A501</v>
      </c>
      <c r="S144" t="s">
        <v>82</v>
      </c>
      <c r="T144" t="str">
        <f t="shared" si="11"/>
        <v>R.A501volta12</v>
      </c>
      <c r="U144">
        <v>12</v>
      </c>
      <c r="V144" t="str">
        <f>VLOOKUP(T144,ITINERÁRIOS!$J$2:$K$9190,2,0)</f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/RUA 1 BAIRRO NOVO TEMPO </v>
      </c>
    </row>
    <row r="145" spans="1:22" x14ac:dyDescent="0.25">
      <c r="B145">
        <v>502</v>
      </c>
      <c r="C145" t="s">
        <v>81</v>
      </c>
      <c r="D145">
        <v>16</v>
      </c>
      <c r="G145" t="str">
        <f t="shared" si="8"/>
        <v>R.A</v>
      </c>
      <c r="H145">
        <f t="shared" si="9"/>
        <v>502</v>
      </c>
      <c r="I145" t="s">
        <v>89</v>
      </c>
      <c r="J145">
        <v>502</v>
      </c>
      <c r="K145" t="e">
        <f>VLOOKUP(J145,'Linhas-Empresas-Tarifas'!#REF!,2,0)</f>
        <v>#REF!</v>
      </c>
      <c r="L145" t="e">
        <f>VLOOKUP(J145,'Linhas-Empresas-Tarifas'!#REF!,3,0)</f>
        <v>#REF!</v>
      </c>
      <c r="M145" t="e">
        <f>VLOOKUP(J145,'Linhas-Empresas-Tarifas'!#REF!,4,0)</f>
        <v>#REF!</v>
      </c>
      <c r="N145" t="e">
        <f>VLOOKUP(J145,'Linhas-Empresas-Tarifas'!#REF!,10,0)</f>
        <v>#REF!</v>
      </c>
      <c r="O145" t="e">
        <f>VLOOKUP(J145,'Linhas-Empresas-Tarifas'!#REF!,11,0)</f>
        <v>#REF!</v>
      </c>
      <c r="P145" t="e">
        <f>VLOOKUP(J145,'Linhas-Empresas-Tarifas'!#REF!,12,0)</f>
        <v>#REF!</v>
      </c>
      <c r="Q145" t="e">
        <f>VLOOKUP(J145,'Linhas-Empresas-Tarifas'!#REF!,13,0)</f>
        <v>#REF!</v>
      </c>
      <c r="R145" t="str">
        <f t="shared" si="10"/>
        <v>R.A502</v>
      </c>
      <c r="S145" t="s">
        <v>81</v>
      </c>
      <c r="T145" t="str">
        <f t="shared" si="11"/>
        <v>R.A502ida16</v>
      </c>
      <c r="U145">
        <v>16</v>
      </c>
      <c r="V145" t="str">
        <f>VLOOKUP(T145,ITINERÁRIOS!$J$2:$K$9190,2,0)</f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RIBEIRO/RUA BARROSO</v>
      </c>
    </row>
    <row r="146" spans="1:22" x14ac:dyDescent="0.25">
      <c r="C146" t="s">
        <v>82</v>
      </c>
      <c r="D146">
        <v>13</v>
      </c>
      <c r="G146" t="str">
        <f t="shared" si="8"/>
        <v>R.A</v>
      </c>
      <c r="H146">
        <f t="shared" si="9"/>
        <v>502</v>
      </c>
      <c r="I146" t="s">
        <v>89</v>
      </c>
      <c r="J146">
        <v>502</v>
      </c>
      <c r="K146" t="e">
        <f>VLOOKUP(J146,'Linhas-Empresas-Tarifas'!#REF!,2,0)</f>
        <v>#REF!</v>
      </c>
      <c r="L146" t="e">
        <f>VLOOKUP(J146,'Linhas-Empresas-Tarifas'!#REF!,3,0)</f>
        <v>#REF!</v>
      </c>
      <c r="M146" t="e">
        <f>VLOOKUP(J146,'Linhas-Empresas-Tarifas'!#REF!,4,0)</f>
        <v>#REF!</v>
      </c>
      <c r="N146" t="e">
        <f>VLOOKUP(J146,'Linhas-Empresas-Tarifas'!#REF!,10,0)</f>
        <v>#REF!</v>
      </c>
      <c r="O146" t="e">
        <f>VLOOKUP(J146,'Linhas-Empresas-Tarifas'!#REF!,11,0)</f>
        <v>#REF!</v>
      </c>
      <c r="P146" t="e">
        <f>VLOOKUP(J146,'Linhas-Empresas-Tarifas'!#REF!,12,0)</f>
        <v>#REF!</v>
      </c>
      <c r="Q146" t="e">
        <f>VLOOKUP(J146,'Linhas-Empresas-Tarifas'!#REF!,13,0)</f>
        <v>#REF!</v>
      </c>
      <c r="R146" t="str">
        <f t="shared" si="10"/>
        <v>R.A502</v>
      </c>
      <c r="S146" t="s">
        <v>82</v>
      </c>
      <c r="T146" t="str">
        <f t="shared" si="11"/>
        <v>R.A502volta13</v>
      </c>
      <c r="U146">
        <v>13</v>
      </c>
      <c r="V146" t="str">
        <f>VLOOKUP(T146,ITINERÁRIOS!$J$2:$K$9190,2,0)</f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/RUA 1 MARIMAR </v>
      </c>
    </row>
    <row r="147" spans="1:22" x14ac:dyDescent="0.25">
      <c r="B147">
        <v>503</v>
      </c>
      <c r="C147" t="s">
        <v>81</v>
      </c>
      <c r="D147">
        <v>13</v>
      </c>
      <c r="G147" t="str">
        <f t="shared" si="8"/>
        <v>R.A</v>
      </c>
      <c r="H147">
        <f t="shared" si="9"/>
        <v>503</v>
      </c>
      <c r="I147" t="s">
        <v>89</v>
      </c>
      <c r="J147">
        <v>503</v>
      </c>
      <c r="K147" t="e">
        <f>VLOOKUP(J147,'Linhas-Empresas-Tarifas'!#REF!,2,0)</f>
        <v>#REF!</v>
      </c>
      <c r="L147" t="e">
        <f>VLOOKUP(J147,'Linhas-Empresas-Tarifas'!#REF!,3,0)</f>
        <v>#REF!</v>
      </c>
      <c r="M147" t="e">
        <f>VLOOKUP(J147,'Linhas-Empresas-Tarifas'!#REF!,4,0)</f>
        <v>#REF!</v>
      </c>
      <c r="N147" t="e">
        <f>VLOOKUP(J147,'Linhas-Empresas-Tarifas'!#REF!,10,0)</f>
        <v>#REF!</v>
      </c>
      <c r="O147" t="e">
        <f>VLOOKUP(J147,'Linhas-Empresas-Tarifas'!#REF!,11,0)</f>
        <v>#REF!</v>
      </c>
      <c r="P147" t="e">
        <f>VLOOKUP(J147,'Linhas-Empresas-Tarifas'!#REF!,12,0)</f>
        <v>#REF!</v>
      </c>
      <c r="Q147" t="e">
        <f>VLOOKUP(J147,'Linhas-Empresas-Tarifas'!#REF!,13,0)</f>
        <v>#REF!</v>
      </c>
      <c r="R147" t="str">
        <f t="shared" si="10"/>
        <v>R.A503</v>
      </c>
      <c r="S147" t="s">
        <v>81</v>
      </c>
      <c r="T147" t="str">
        <f t="shared" si="11"/>
        <v>R.A503ida13</v>
      </c>
      <c r="U147">
        <v>13</v>
      </c>
      <c r="V147" t="str">
        <f>VLOOKUP(T147,ITINERÁRIOS!$J$2:$K$9190,2,0)</f>
        <v>RUA 1, JULIA ALMEIDA,RUA 1 PADRE DELFINO/AVENIDA TIUBA/AVENIDA 1, CIDADE NOVA I/AVENIDA 1, PARQUE ALVORADA/BR 226/AVENIDA REGIMENTO, BAIRRO JOIA/RUA 1, VILA DO BEC/BR 226, ACESSO A PONTE NOVA DIVISA MA/PI/BR 316/AVENIDA BARÃO DE GURGUEIA/AVENIDA JOAQUIM RIBEIRO/RUA BARROSO/RUA FELIX PACHECO (PRAÇA SARAIVA)</v>
      </c>
    </row>
    <row r="148" spans="1:22" x14ac:dyDescent="0.25">
      <c r="C148" t="s">
        <v>82</v>
      </c>
      <c r="D148">
        <v>12</v>
      </c>
      <c r="G148" t="str">
        <f t="shared" si="8"/>
        <v>R.A</v>
      </c>
      <c r="H148">
        <f t="shared" si="9"/>
        <v>503</v>
      </c>
      <c r="I148" t="s">
        <v>89</v>
      </c>
      <c r="J148">
        <v>503</v>
      </c>
      <c r="K148" t="e">
        <f>VLOOKUP(J148,'Linhas-Empresas-Tarifas'!#REF!,2,0)</f>
        <v>#REF!</v>
      </c>
      <c r="L148" t="e">
        <f>VLOOKUP(J148,'Linhas-Empresas-Tarifas'!#REF!,3,0)</f>
        <v>#REF!</v>
      </c>
      <c r="M148" t="e">
        <f>VLOOKUP(J148,'Linhas-Empresas-Tarifas'!#REF!,4,0)</f>
        <v>#REF!</v>
      </c>
      <c r="N148" t="e">
        <f>VLOOKUP(J148,'Linhas-Empresas-Tarifas'!#REF!,10,0)</f>
        <v>#REF!</v>
      </c>
      <c r="O148" t="e">
        <f>VLOOKUP(J148,'Linhas-Empresas-Tarifas'!#REF!,11,0)</f>
        <v>#REF!</v>
      </c>
      <c r="P148" t="e">
        <f>VLOOKUP(J148,'Linhas-Empresas-Tarifas'!#REF!,12,0)</f>
        <v>#REF!</v>
      </c>
      <c r="Q148" t="e">
        <f>VLOOKUP(J148,'Linhas-Empresas-Tarifas'!#REF!,13,0)</f>
        <v>#REF!</v>
      </c>
      <c r="R148" t="str">
        <f t="shared" si="10"/>
        <v>R.A503</v>
      </c>
      <c r="S148" t="s">
        <v>82</v>
      </c>
      <c r="T148" t="str">
        <f t="shared" si="11"/>
        <v>R.A503volta12</v>
      </c>
      <c r="U148">
        <v>12</v>
      </c>
      <c r="V148" t="str">
        <f>VLOOKUP(T148,ITINERÁRIOS!$J$2:$K$9190,2,0)</f>
        <v>RUA RUI BARBOSA/AVENIDA BARÃO DE GURGUEIA/BR 316, ACESSO A PONTE NOVA DIVISA PI/MA/RUA 1, VILA DO BEC/AVENIDA REGIMENTO, BAIRRO JOIA/BR 226/RUA 21,PARQUE ALVORADA/AVENIDA 1, PARQUE ALVORADA/AVENIDA 1, CIDADE NOVA I/AVENIDA 1, TIUBA/RUA 1, JULIA ALMEIDA/RUA 1, PADRE DELFINO</v>
      </c>
    </row>
    <row r="149" spans="1:22" x14ac:dyDescent="0.25">
      <c r="B149">
        <v>504</v>
      </c>
      <c r="C149" t="s">
        <v>81</v>
      </c>
      <c r="D149">
        <v>13</v>
      </c>
      <c r="G149" t="str">
        <f t="shared" si="8"/>
        <v>R.A</v>
      </c>
      <c r="H149">
        <f t="shared" si="9"/>
        <v>504</v>
      </c>
      <c r="I149" t="s">
        <v>89</v>
      </c>
      <c r="J149">
        <v>504</v>
      </c>
      <c r="K149" t="e">
        <f>VLOOKUP(J149,'Linhas-Empresas-Tarifas'!#REF!,2,0)</f>
        <v>#REF!</v>
      </c>
      <c r="L149" t="e">
        <f>VLOOKUP(J149,'Linhas-Empresas-Tarifas'!#REF!,3,0)</f>
        <v>#REF!</v>
      </c>
      <c r="M149" t="e">
        <f>VLOOKUP(J149,'Linhas-Empresas-Tarifas'!#REF!,4,0)</f>
        <v>#REF!</v>
      </c>
      <c r="N149" t="e">
        <f>VLOOKUP(J149,'Linhas-Empresas-Tarifas'!#REF!,10,0)</f>
        <v>#REF!</v>
      </c>
      <c r="O149" t="e">
        <f>VLOOKUP(J149,'Linhas-Empresas-Tarifas'!#REF!,11,0)</f>
        <v>#REF!</v>
      </c>
      <c r="P149" t="e">
        <f>VLOOKUP(J149,'Linhas-Empresas-Tarifas'!#REF!,12,0)</f>
        <v>#REF!</v>
      </c>
      <c r="Q149" t="e">
        <f>VLOOKUP(J149,'Linhas-Empresas-Tarifas'!#REF!,13,0)</f>
        <v>#REF!</v>
      </c>
      <c r="R149" t="str">
        <f t="shared" si="10"/>
        <v>R.A504</v>
      </c>
      <c r="S149" t="s">
        <v>81</v>
      </c>
      <c r="T149" t="str">
        <f t="shared" si="11"/>
        <v>R.A504ida13</v>
      </c>
      <c r="U149">
        <v>13</v>
      </c>
      <c r="V149" t="str">
        <f>VLOOKUP(T149,ITINERÁRIOS!$J$2:$K$9190,2,0)</f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150" spans="1:22" x14ac:dyDescent="0.25">
      <c r="C150" t="s">
        <v>82</v>
      </c>
      <c r="D150">
        <v>10</v>
      </c>
      <c r="G150" t="str">
        <f t="shared" si="8"/>
        <v>R.A</v>
      </c>
      <c r="H150">
        <f t="shared" si="9"/>
        <v>504</v>
      </c>
      <c r="I150" t="s">
        <v>89</v>
      </c>
      <c r="J150">
        <v>504</v>
      </c>
      <c r="K150" t="e">
        <f>VLOOKUP(J150,'Linhas-Empresas-Tarifas'!#REF!,2,0)</f>
        <v>#REF!</v>
      </c>
      <c r="L150" t="e">
        <f>VLOOKUP(J150,'Linhas-Empresas-Tarifas'!#REF!,3,0)</f>
        <v>#REF!</v>
      </c>
      <c r="M150" t="e">
        <f>VLOOKUP(J150,'Linhas-Empresas-Tarifas'!#REF!,4,0)</f>
        <v>#REF!</v>
      </c>
      <c r="N150" t="e">
        <f>VLOOKUP(J150,'Linhas-Empresas-Tarifas'!#REF!,10,0)</f>
        <v>#REF!</v>
      </c>
      <c r="O150" t="e">
        <f>VLOOKUP(J150,'Linhas-Empresas-Tarifas'!#REF!,11,0)</f>
        <v>#REF!</v>
      </c>
      <c r="P150" t="e">
        <f>VLOOKUP(J150,'Linhas-Empresas-Tarifas'!#REF!,12,0)</f>
        <v>#REF!</v>
      </c>
      <c r="Q150" t="e">
        <f>VLOOKUP(J150,'Linhas-Empresas-Tarifas'!#REF!,13,0)</f>
        <v>#REF!</v>
      </c>
      <c r="R150" t="str">
        <f t="shared" si="10"/>
        <v>R.A504</v>
      </c>
      <c r="S150" t="s">
        <v>82</v>
      </c>
      <c r="T150" t="str">
        <f t="shared" si="11"/>
        <v>R.A504volta10</v>
      </c>
      <c r="U150">
        <v>10</v>
      </c>
      <c r="V150" t="str">
        <f>VLOOKUP(T150,ITINERÁRIOS!$J$2:$K$9190,2,0)</f>
        <v xml:space="preserve">RUA AREOLINO DE ABREU/ PRAÇA DA BANDEIRA /AVENIDA MARANHÃO ACESSO A PONTE DA AMIZADE /AVENIDA PIAUÍ /AVENIDA FRANCISCO CARLOS JANSEN /AVENIDA PRESIDENTE MEDICI /AVENIDA DO HOSPITAL - LUIZ FIRMINO DE SOUSA /AVENIDA FORMOSA /AVENIDA TUIBA /RUA 1 PADRE DELFINO /RUA 1 JULIA ALMEIDA </v>
      </c>
    </row>
    <row r="151" spans="1:22" x14ac:dyDescent="0.25">
      <c r="B151">
        <v>505</v>
      </c>
      <c r="C151" t="s">
        <v>81</v>
      </c>
      <c r="D151">
        <v>14</v>
      </c>
      <c r="G151" t="str">
        <f t="shared" si="8"/>
        <v>R.A</v>
      </c>
      <c r="H151">
        <f t="shared" si="9"/>
        <v>505</v>
      </c>
      <c r="I151" t="s">
        <v>89</v>
      </c>
      <c r="J151">
        <v>505</v>
      </c>
      <c r="K151" t="e">
        <f>VLOOKUP(J151,'Linhas-Empresas-Tarifas'!#REF!,2,0)</f>
        <v>#REF!</v>
      </c>
      <c r="L151" t="e">
        <f>VLOOKUP(J151,'Linhas-Empresas-Tarifas'!#REF!,3,0)</f>
        <v>#REF!</v>
      </c>
      <c r="M151" t="e">
        <f>VLOOKUP(J151,'Linhas-Empresas-Tarifas'!#REF!,4,0)</f>
        <v>#REF!</v>
      </c>
      <c r="N151" t="e">
        <f>VLOOKUP(J151,'Linhas-Empresas-Tarifas'!#REF!,10,0)</f>
        <v>#REF!</v>
      </c>
      <c r="O151" t="e">
        <f>VLOOKUP(J151,'Linhas-Empresas-Tarifas'!#REF!,11,0)</f>
        <v>#REF!</v>
      </c>
      <c r="P151" t="e">
        <f>VLOOKUP(J151,'Linhas-Empresas-Tarifas'!#REF!,12,0)</f>
        <v>#REF!</v>
      </c>
      <c r="Q151" t="e">
        <f>VLOOKUP(J151,'Linhas-Empresas-Tarifas'!#REF!,13,0)</f>
        <v>#REF!</v>
      </c>
      <c r="R151" t="str">
        <f t="shared" si="10"/>
        <v>R.A505</v>
      </c>
      <c r="S151" t="s">
        <v>81</v>
      </c>
      <c r="T151" t="str">
        <f t="shared" si="11"/>
        <v>R.A505ida14</v>
      </c>
      <c r="U151">
        <v>14</v>
      </c>
      <c r="V151" t="str">
        <f>VLOOKUP(T151,ITINERÁRIOS!$J$2:$K$9190,2,0)</f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152" spans="1:22" x14ac:dyDescent="0.25">
      <c r="C152" t="s">
        <v>82</v>
      </c>
      <c r="D152">
        <v>11</v>
      </c>
      <c r="G152" t="str">
        <f t="shared" si="8"/>
        <v>R.A</v>
      </c>
      <c r="H152">
        <f t="shared" si="9"/>
        <v>505</v>
      </c>
      <c r="I152" t="s">
        <v>89</v>
      </c>
      <c r="J152">
        <v>505</v>
      </c>
      <c r="K152" t="e">
        <f>VLOOKUP(J152,'Linhas-Empresas-Tarifas'!#REF!,2,0)</f>
        <v>#REF!</v>
      </c>
      <c r="L152" t="e">
        <f>VLOOKUP(J152,'Linhas-Empresas-Tarifas'!#REF!,3,0)</f>
        <v>#REF!</v>
      </c>
      <c r="M152" t="e">
        <f>VLOOKUP(J152,'Linhas-Empresas-Tarifas'!#REF!,4,0)</f>
        <v>#REF!</v>
      </c>
      <c r="N152" t="e">
        <f>VLOOKUP(J152,'Linhas-Empresas-Tarifas'!#REF!,10,0)</f>
        <v>#REF!</v>
      </c>
      <c r="O152" t="e">
        <f>VLOOKUP(J152,'Linhas-Empresas-Tarifas'!#REF!,11,0)</f>
        <v>#REF!</v>
      </c>
      <c r="P152" t="e">
        <f>VLOOKUP(J152,'Linhas-Empresas-Tarifas'!#REF!,12,0)</f>
        <v>#REF!</v>
      </c>
      <c r="Q152" t="e">
        <f>VLOOKUP(J152,'Linhas-Empresas-Tarifas'!#REF!,13,0)</f>
        <v>#REF!</v>
      </c>
      <c r="R152" t="str">
        <f t="shared" si="10"/>
        <v>R.A505</v>
      </c>
      <c r="S152" t="s">
        <v>82</v>
      </c>
      <c r="T152" t="str">
        <f t="shared" si="11"/>
        <v>R.A505volta11</v>
      </c>
      <c r="U152">
        <v>11</v>
      </c>
      <c r="V152" t="str">
        <f>VLOOKUP(T152,ITINERÁRIOS!$J$2:$K$9190,2,0)</f>
        <v xml:space="preserve">RUA AREOLINO DE ABREU/ PRAÇA DA BANDEIRA /AVENIDA MARANHÃO ACESSO A PONTE DA AMIZADE /AVENIDA PIAUÍ /AVENIDA FRANCISCO CARLOS JANSEN /AVENIDA PRESIDENTE MEDICI /AVENIDA TERESINA /AVENIDA 3 /RUA 100 /AVENIDA PERIMETRAL /RUA 1 BAIRRO RESIDENCIAL FLORES /RUA 1 COCAIS II </v>
      </c>
    </row>
    <row r="153" spans="1:22" x14ac:dyDescent="0.25">
      <c r="A153" t="s">
        <v>90</v>
      </c>
      <c r="B153">
        <v>4040</v>
      </c>
      <c r="C153" t="s">
        <v>81</v>
      </c>
      <c r="D153">
        <v>10</v>
      </c>
      <c r="G153" t="str">
        <f t="shared" si="8"/>
        <v>ROTA DO SOL</v>
      </c>
      <c r="H153">
        <f t="shared" si="9"/>
        <v>4040</v>
      </c>
      <c r="I153" t="s">
        <v>90</v>
      </c>
      <c r="J153">
        <v>4040</v>
      </c>
      <c r="K153" t="e">
        <f>VLOOKUP(J153,'Linhas-Empresas-Tarifas'!#REF!,2,0)</f>
        <v>#REF!</v>
      </c>
      <c r="L153" t="e">
        <f>VLOOKUP(J153,'Linhas-Empresas-Tarifas'!#REF!,3,0)</f>
        <v>#REF!</v>
      </c>
      <c r="M153" t="e">
        <f>VLOOKUP(J153,'Linhas-Empresas-Tarifas'!#REF!,4,0)</f>
        <v>#REF!</v>
      </c>
      <c r="N153" t="e">
        <f>VLOOKUP(J153,'Linhas-Empresas-Tarifas'!#REF!,10,0)</f>
        <v>#REF!</v>
      </c>
      <c r="O153" t="e">
        <f>VLOOKUP(J153,'Linhas-Empresas-Tarifas'!#REF!,11,0)</f>
        <v>#REF!</v>
      </c>
      <c r="P153" t="e">
        <f>VLOOKUP(J153,'Linhas-Empresas-Tarifas'!#REF!,12,0)</f>
        <v>#REF!</v>
      </c>
      <c r="Q153" t="e">
        <f>VLOOKUP(J153,'Linhas-Empresas-Tarifas'!#REF!,13,0)</f>
        <v>#REF!</v>
      </c>
      <c r="R153" t="str">
        <f t="shared" si="10"/>
        <v>ROTA DO SOL4040</v>
      </c>
      <c r="S153" t="s">
        <v>81</v>
      </c>
      <c r="T153" t="str">
        <f t="shared" si="11"/>
        <v>ROTA DO SOL4040ida10</v>
      </c>
      <c r="U153">
        <v>10</v>
      </c>
      <c r="V153" t="str">
        <f>VLOOKUP(T153,ITINERÁRIOS!$J$2:$K$9190,2,0)</f>
        <v>CH PARAÍSO Nº 49/DF-290/BR-040/EPIA/EPIA/PARKSHOPPING/EPGU - ZOOLÓGICO/AVENIDA DAS NAÇÕES (VILA TELEBRASÍLIA)/EIXO W SUL/RODOVIÁRIA PLANO PILOTO</v>
      </c>
    </row>
    <row r="154" spans="1:22" x14ac:dyDescent="0.25">
      <c r="C154" t="s">
        <v>82</v>
      </c>
      <c r="D154">
        <v>10</v>
      </c>
      <c r="G154" t="str">
        <f t="shared" si="8"/>
        <v>ROTA DO SOL</v>
      </c>
      <c r="H154">
        <f t="shared" si="9"/>
        <v>4040</v>
      </c>
      <c r="I154" t="s">
        <v>90</v>
      </c>
      <c r="J154">
        <v>4040</v>
      </c>
      <c r="K154" t="e">
        <f>VLOOKUP(J154,'Linhas-Empresas-Tarifas'!#REF!,2,0)</f>
        <v>#REF!</v>
      </c>
      <c r="L154" t="e">
        <f>VLOOKUP(J154,'Linhas-Empresas-Tarifas'!#REF!,3,0)</f>
        <v>#REF!</v>
      </c>
      <c r="M154" t="e">
        <f>VLOOKUP(J154,'Linhas-Empresas-Tarifas'!#REF!,4,0)</f>
        <v>#REF!</v>
      </c>
      <c r="N154" t="e">
        <f>VLOOKUP(J154,'Linhas-Empresas-Tarifas'!#REF!,10,0)</f>
        <v>#REF!</v>
      </c>
      <c r="O154" t="e">
        <f>VLOOKUP(J154,'Linhas-Empresas-Tarifas'!#REF!,11,0)</f>
        <v>#REF!</v>
      </c>
      <c r="P154" t="e">
        <f>VLOOKUP(J154,'Linhas-Empresas-Tarifas'!#REF!,12,0)</f>
        <v>#REF!</v>
      </c>
      <c r="Q154" t="e">
        <f>VLOOKUP(J154,'Linhas-Empresas-Tarifas'!#REF!,13,0)</f>
        <v>#REF!</v>
      </c>
      <c r="R154" t="str">
        <f t="shared" si="10"/>
        <v>ROTA DO SOL4040</v>
      </c>
      <c r="S154" t="s">
        <v>82</v>
      </c>
      <c r="T154" t="str">
        <f t="shared" si="11"/>
        <v>ROTA DO SOL4040volta10</v>
      </c>
      <c r="U154">
        <v>10</v>
      </c>
      <c r="V154" t="str">
        <f>VLOOKUP(T154,ITINERÁRIOS!$J$2:$K$9190,2,0)</f>
        <v>RODOVIÁRIA PLANO PILOTO/EIXO W SUL/AVENIDA DAS NAÇÕES (VILA TELEBRASÍLIA)/EPGU - ZOOLÓGICO/PARKSHOPPING/EPIA/EPIA/BR-040/DF-290/CH PARAÍSO Nº 49</v>
      </c>
    </row>
    <row r="155" spans="1:22" x14ac:dyDescent="0.25">
      <c r="B155">
        <v>4041</v>
      </c>
      <c r="C155" t="s">
        <v>81</v>
      </c>
      <c r="D155">
        <v>16</v>
      </c>
      <c r="G155" t="str">
        <f t="shared" si="8"/>
        <v>ROTA DO SOL</v>
      </c>
      <c r="H155">
        <f t="shared" si="9"/>
        <v>4041</v>
      </c>
      <c r="I155" t="s">
        <v>90</v>
      </c>
      <c r="J155">
        <v>4041</v>
      </c>
      <c r="K155" t="e">
        <f>VLOOKUP(J155,'Linhas-Empresas-Tarifas'!#REF!,2,0)</f>
        <v>#REF!</v>
      </c>
      <c r="L155" t="e">
        <f>VLOOKUP(J155,'Linhas-Empresas-Tarifas'!#REF!,3,0)</f>
        <v>#REF!</v>
      </c>
      <c r="M155" t="e">
        <f>VLOOKUP(J155,'Linhas-Empresas-Tarifas'!#REF!,4,0)</f>
        <v>#REF!</v>
      </c>
      <c r="N155" t="e">
        <f>VLOOKUP(J155,'Linhas-Empresas-Tarifas'!#REF!,10,0)</f>
        <v>#REF!</v>
      </c>
      <c r="O155" t="e">
        <f>VLOOKUP(J155,'Linhas-Empresas-Tarifas'!#REF!,11,0)</f>
        <v>#REF!</v>
      </c>
      <c r="P155" t="e">
        <f>VLOOKUP(J155,'Linhas-Empresas-Tarifas'!#REF!,12,0)</f>
        <v>#REF!</v>
      </c>
      <c r="Q155" t="e">
        <f>VLOOKUP(J155,'Linhas-Empresas-Tarifas'!#REF!,13,0)</f>
        <v>#REF!</v>
      </c>
      <c r="R155" t="str">
        <f t="shared" si="10"/>
        <v>ROTA DO SOL4041</v>
      </c>
      <c r="S155" t="s">
        <v>81</v>
      </c>
      <c r="T155" t="str">
        <f t="shared" si="11"/>
        <v>ROTA DO SOL4041ida16</v>
      </c>
      <c r="U155">
        <v>16</v>
      </c>
      <c r="V155" t="str">
        <f>VLOOKUP(T155,ITINERÁRIOS!$J$2:$K$9190,2,0)</f>
        <v>CH PARAÍSO Nº 49/RUA 51/RUA 6/RUA 7/AVENIDA LAGO AZUL/AVENIDA CONTORNO/RUA DALIAS/AVENIDA DVO/DF-290/BR-040/EPIA/EPIA/EPGU - ZOOLÓGICO/AVENIDA DAS NAÇÕES (VILA TELEBRASÍLIA)/EIXO W SUL/RODOVIÁRIA PLANO PILOTO</v>
      </c>
    </row>
    <row r="156" spans="1:22" x14ac:dyDescent="0.25">
      <c r="C156" t="s">
        <v>82</v>
      </c>
      <c r="D156">
        <v>15</v>
      </c>
      <c r="G156" t="str">
        <f t="shared" si="8"/>
        <v>ROTA DO SOL</v>
      </c>
      <c r="H156">
        <f t="shared" si="9"/>
        <v>4041</v>
      </c>
      <c r="I156" t="s">
        <v>90</v>
      </c>
      <c r="J156">
        <v>4041</v>
      </c>
      <c r="K156" t="e">
        <f>VLOOKUP(J156,'Linhas-Empresas-Tarifas'!#REF!,2,0)</f>
        <v>#REF!</v>
      </c>
      <c r="L156" t="e">
        <f>VLOOKUP(J156,'Linhas-Empresas-Tarifas'!#REF!,3,0)</f>
        <v>#REF!</v>
      </c>
      <c r="M156" t="e">
        <f>VLOOKUP(J156,'Linhas-Empresas-Tarifas'!#REF!,4,0)</f>
        <v>#REF!</v>
      </c>
      <c r="N156" t="e">
        <f>VLOOKUP(J156,'Linhas-Empresas-Tarifas'!#REF!,10,0)</f>
        <v>#REF!</v>
      </c>
      <c r="O156" t="e">
        <f>VLOOKUP(J156,'Linhas-Empresas-Tarifas'!#REF!,11,0)</f>
        <v>#REF!</v>
      </c>
      <c r="P156" t="e">
        <f>VLOOKUP(J156,'Linhas-Empresas-Tarifas'!#REF!,12,0)</f>
        <v>#REF!</v>
      </c>
      <c r="Q156" t="e">
        <f>VLOOKUP(J156,'Linhas-Empresas-Tarifas'!#REF!,13,0)</f>
        <v>#REF!</v>
      </c>
      <c r="R156" t="str">
        <f t="shared" si="10"/>
        <v>ROTA DO SOL4041</v>
      </c>
      <c r="S156" t="s">
        <v>82</v>
      </c>
      <c r="T156" t="str">
        <f t="shared" si="11"/>
        <v>ROTA DO SOL4041volta15</v>
      </c>
      <c r="U156">
        <v>15</v>
      </c>
      <c r="V156" t="str">
        <f>VLOOKUP(T156,ITINERÁRIOS!$J$2:$K$9190,2,0)</f>
        <v>RODOVIÁRIA PLANO PILOTO/EIXO W SUL/AVENIDA DAS NAÇÕES (VILA TELEBRASÍLIA)/EPGU - ZOOLÓGICO/EPIA/EPIA/BR-040/DF-290/AVENIDA DVO/RUA DALIAS/AVENIDA CONTORNO/AVENIDA LAGO AZUL/CH PARAÍSO Nº 49/CH PARAÍSO Nº 49/CH PARAÍSO Nº 49</v>
      </c>
    </row>
    <row r="157" spans="1:22" x14ac:dyDescent="0.25">
      <c r="B157">
        <v>4049</v>
      </c>
      <c r="C157" t="s">
        <v>81</v>
      </c>
      <c r="D157">
        <v>12</v>
      </c>
      <c r="G157" t="str">
        <f t="shared" si="8"/>
        <v>ROTA DO SOL</v>
      </c>
      <c r="H157">
        <f t="shared" si="9"/>
        <v>4049</v>
      </c>
      <c r="I157" t="s">
        <v>90</v>
      </c>
      <c r="J157">
        <v>4049</v>
      </c>
      <c r="K157" t="e">
        <f>VLOOKUP(J157,'Linhas-Empresas-Tarifas'!#REF!,2,0)</f>
        <v>#REF!</v>
      </c>
      <c r="L157" t="e">
        <f>VLOOKUP(J157,'Linhas-Empresas-Tarifas'!#REF!,3,0)</f>
        <v>#REF!</v>
      </c>
      <c r="M157" t="e">
        <f>VLOOKUP(J157,'Linhas-Empresas-Tarifas'!#REF!,4,0)</f>
        <v>#REF!</v>
      </c>
      <c r="N157" t="e">
        <f>VLOOKUP(J157,'Linhas-Empresas-Tarifas'!#REF!,10,0)</f>
        <v>#REF!</v>
      </c>
      <c r="O157" t="e">
        <f>VLOOKUP(J157,'Linhas-Empresas-Tarifas'!#REF!,11,0)</f>
        <v>#REF!</v>
      </c>
      <c r="P157" t="e">
        <f>VLOOKUP(J157,'Linhas-Empresas-Tarifas'!#REF!,12,0)</f>
        <v>#REF!</v>
      </c>
      <c r="Q157" t="e">
        <f>VLOOKUP(J157,'Linhas-Empresas-Tarifas'!#REF!,13,0)</f>
        <v>#REF!</v>
      </c>
      <c r="R157" t="str">
        <f t="shared" si="10"/>
        <v>ROTA DO SOL4049</v>
      </c>
      <c r="S157" t="s">
        <v>81</v>
      </c>
      <c r="T157" t="str">
        <f t="shared" si="11"/>
        <v>ROTA DO SOL4049ida12</v>
      </c>
      <c r="U157">
        <v>12</v>
      </c>
      <c r="V157" t="str">
        <f>VLOOKUP(T157,ITINERÁRIOS!$J$2:$K$9190,2,0)</f>
        <v>CH PARAÍSO Nº 49/AVENIDA DVO/DF-290/BR-040/EPIA/EPDB/EPAR/EIXO L SUL/RODOVIÁRIA PLANO PILOTO/ESPLANADA/EIXO MONUMENTAL/RODOVIÁRIA PLANO PILOTO</v>
      </c>
    </row>
    <row r="158" spans="1:22" x14ac:dyDescent="0.25">
      <c r="C158" t="s">
        <v>82</v>
      </c>
      <c r="D158">
        <v>12</v>
      </c>
      <c r="G158" t="str">
        <f t="shared" si="8"/>
        <v>ROTA DO SOL</v>
      </c>
      <c r="H158">
        <f t="shared" si="9"/>
        <v>4049</v>
      </c>
      <c r="I158" t="s">
        <v>90</v>
      </c>
      <c r="J158">
        <v>4049</v>
      </c>
      <c r="K158" t="e">
        <f>VLOOKUP(J158,'Linhas-Empresas-Tarifas'!#REF!,2,0)</f>
        <v>#REF!</v>
      </c>
      <c r="L158" t="e">
        <f>VLOOKUP(J158,'Linhas-Empresas-Tarifas'!#REF!,3,0)</f>
        <v>#REF!</v>
      </c>
      <c r="M158" t="e">
        <f>VLOOKUP(J158,'Linhas-Empresas-Tarifas'!#REF!,4,0)</f>
        <v>#REF!</v>
      </c>
      <c r="N158" t="e">
        <f>VLOOKUP(J158,'Linhas-Empresas-Tarifas'!#REF!,10,0)</f>
        <v>#REF!</v>
      </c>
      <c r="O158" t="e">
        <f>VLOOKUP(J158,'Linhas-Empresas-Tarifas'!#REF!,11,0)</f>
        <v>#REF!</v>
      </c>
      <c r="P158" t="e">
        <f>VLOOKUP(J158,'Linhas-Empresas-Tarifas'!#REF!,12,0)</f>
        <v>#REF!</v>
      </c>
      <c r="Q158" t="e">
        <f>VLOOKUP(J158,'Linhas-Empresas-Tarifas'!#REF!,13,0)</f>
        <v>#REF!</v>
      </c>
      <c r="R158" t="str">
        <f t="shared" si="10"/>
        <v>ROTA DO SOL4049</v>
      </c>
      <c r="S158" t="s">
        <v>82</v>
      </c>
      <c r="T158" t="str">
        <f t="shared" si="11"/>
        <v>ROTA DO SOL4049volta12</v>
      </c>
      <c r="U158">
        <v>12</v>
      </c>
      <c r="V158" t="str">
        <f>VLOOKUP(T158,ITINERÁRIOS!$J$2:$K$9190,2,0)</f>
        <v>RODOVIÁRIA PLANO PILOTO/EIXO MONUMENTAL/ESPLANADA/RODOVIÁRIA PLANO PILOTO/EIXO L SUL/EPAR/EPDB/EPIA/BR-040/DF-290/AVENIDA DVO/CH PARAÍSO Nº 49</v>
      </c>
    </row>
    <row r="159" spans="1:22" x14ac:dyDescent="0.25">
      <c r="B159">
        <v>4053</v>
      </c>
      <c r="C159" t="s">
        <v>81</v>
      </c>
      <c r="D159">
        <v>11</v>
      </c>
      <c r="G159" t="str">
        <f t="shared" si="8"/>
        <v>ROTA DO SOL</v>
      </c>
      <c r="H159">
        <f t="shared" si="9"/>
        <v>4053</v>
      </c>
      <c r="I159" t="s">
        <v>90</v>
      </c>
      <c r="J159">
        <v>4053</v>
      </c>
      <c r="K159" t="e">
        <f>VLOOKUP(J159,'Linhas-Empresas-Tarifas'!#REF!,2,0)</f>
        <v>#REF!</v>
      </c>
      <c r="L159" t="e">
        <f>VLOOKUP(J159,'Linhas-Empresas-Tarifas'!#REF!,3,0)</f>
        <v>#REF!</v>
      </c>
      <c r="M159" t="e">
        <f>VLOOKUP(J159,'Linhas-Empresas-Tarifas'!#REF!,4,0)</f>
        <v>#REF!</v>
      </c>
      <c r="N159" t="e">
        <f>VLOOKUP(J159,'Linhas-Empresas-Tarifas'!#REF!,10,0)</f>
        <v>#REF!</v>
      </c>
      <c r="O159" t="e">
        <f>VLOOKUP(J159,'Linhas-Empresas-Tarifas'!#REF!,11,0)</f>
        <v>#REF!</v>
      </c>
      <c r="P159" t="e">
        <f>VLOOKUP(J159,'Linhas-Empresas-Tarifas'!#REF!,12,0)</f>
        <v>#REF!</v>
      </c>
      <c r="Q159" t="e">
        <f>VLOOKUP(J159,'Linhas-Empresas-Tarifas'!#REF!,13,0)</f>
        <v>#REF!</v>
      </c>
      <c r="R159" t="str">
        <f t="shared" si="10"/>
        <v>ROTA DO SOL4053</v>
      </c>
      <c r="S159" t="s">
        <v>81</v>
      </c>
      <c r="T159" t="str">
        <f t="shared" si="11"/>
        <v>ROTA DO SOL4053ida11</v>
      </c>
      <c r="U159">
        <v>11</v>
      </c>
      <c r="V159" t="str">
        <f>VLOOKUP(T159,ITINERÁRIOS!$J$2:$K$9190,2,0)</f>
        <v>CH PARAÍSO Nº 49/LUNABEL/AVENIDA DVO/DF-290/BR-040/EPIA/EPIA/EPGU - ZOOLÓGICO/AVENIDA DAS NAÇÕES (VILA TELEBRASÍLIA)/EIXO L SUL/RODOVIÁRIA PLANO PILOTO</v>
      </c>
    </row>
    <row r="160" spans="1:22" x14ac:dyDescent="0.25">
      <c r="C160" t="s">
        <v>82</v>
      </c>
      <c r="D160">
        <v>11</v>
      </c>
      <c r="G160" t="str">
        <f t="shared" si="8"/>
        <v>ROTA DO SOL</v>
      </c>
      <c r="H160">
        <f t="shared" si="9"/>
        <v>4053</v>
      </c>
      <c r="I160" t="s">
        <v>90</v>
      </c>
      <c r="J160">
        <v>4053</v>
      </c>
      <c r="K160" t="e">
        <f>VLOOKUP(J160,'Linhas-Empresas-Tarifas'!#REF!,2,0)</f>
        <v>#REF!</v>
      </c>
      <c r="L160" t="e">
        <f>VLOOKUP(J160,'Linhas-Empresas-Tarifas'!#REF!,3,0)</f>
        <v>#REF!</v>
      </c>
      <c r="M160" t="e">
        <f>VLOOKUP(J160,'Linhas-Empresas-Tarifas'!#REF!,4,0)</f>
        <v>#REF!</v>
      </c>
      <c r="N160" t="e">
        <f>VLOOKUP(J160,'Linhas-Empresas-Tarifas'!#REF!,10,0)</f>
        <v>#REF!</v>
      </c>
      <c r="O160" t="e">
        <f>VLOOKUP(J160,'Linhas-Empresas-Tarifas'!#REF!,11,0)</f>
        <v>#REF!</v>
      </c>
      <c r="P160" t="e">
        <f>VLOOKUP(J160,'Linhas-Empresas-Tarifas'!#REF!,12,0)</f>
        <v>#REF!</v>
      </c>
      <c r="Q160" t="e">
        <f>VLOOKUP(J160,'Linhas-Empresas-Tarifas'!#REF!,13,0)</f>
        <v>#REF!</v>
      </c>
      <c r="R160" t="str">
        <f t="shared" si="10"/>
        <v>ROTA DO SOL4053</v>
      </c>
      <c r="S160" t="s">
        <v>82</v>
      </c>
      <c r="T160" t="str">
        <f t="shared" si="11"/>
        <v>ROTA DO SOL4053volta11</v>
      </c>
      <c r="U160">
        <v>11</v>
      </c>
      <c r="V160" t="str">
        <f>VLOOKUP(T160,ITINERÁRIOS!$J$2:$K$9190,2,0)</f>
        <v>RODOVIÁRIA PLANO PILOTO/EIXO L SUL/AVENIDA DAS NAÇÕES (VILA TELEBRASÍLIA)/EPGU - ZOOLÓGICO/EPIA/EPIA/BR-040/DF-290/AVENIDA DVO/LUNABEL/QUADRA 179</v>
      </c>
    </row>
    <row r="161" spans="2:22" x14ac:dyDescent="0.25">
      <c r="B161">
        <v>4055</v>
      </c>
      <c r="C161" t="s">
        <v>81</v>
      </c>
      <c r="D161">
        <v>11</v>
      </c>
      <c r="G161" t="str">
        <f t="shared" si="8"/>
        <v>ROTA DO SOL</v>
      </c>
      <c r="H161">
        <f t="shared" si="9"/>
        <v>4055</v>
      </c>
      <c r="I161" t="s">
        <v>90</v>
      </c>
      <c r="J161">
        <v>4055</v>
      </c>
      <c r="K161" t="e">
        <f>VLOOKUP(J161,'Linhas-Empresas-Tarifas'!#REF!,2,0)</f>
        <v>#REF!</v>
      </c>
      <c r="L161" t="e">
        <f>VLOOKUP(J161,'Linhas-Empresas-Tarifas'!#REF!,3,0)</f>
        <v>#REF!</v>
      </c>
      <c r="M161" t="e">
        <f>VLOOKUP(J161,'Linhas-Empresas-Tarifas'!#REF!,4,0)</f>
        <v>#REF!</v>
      </c>
      <c r="N161" t="e">
        <f>VLOOKUP(J161,'Linhas-Empresas-Tarifas'!#REF!,10,0)</f>
        <v>#REF!</v>
      </c>
      <c r="O161" t="e">
        <f>VLOOKUP(J161,'Linhas-Empresas-Tarifas'!#REF!,11,0)</f>
        <v>#REF!</v>
      </c>
      <c r="P161" t="e">
        <f>VLOOKUP(J161,'Linhas-Empresas-Tarifas'!#REF!,12,0)</f>
        <v>#REF!</v>
      </c>
      <c r="Q161" t="e">
        <f>VLOOKUP(J161,'Linhas-Empresas-Tarifas'!#REF!,13,0)</f>
        <v>#REF!</v>
      </c>
      <c r="R161" t="str">
        <f t="shared" si="10"/>
        <v>ROTA DO SOL4055</v>
      </c>
      <c r="S161" t="s">
        <v>81</v>
      </c>
      <c r="T161" t="str">
        <f t="shared" si="11"/>
        <v>ROTA DO SOL4055ida11</v>
      </c>
      <c r="U161">
        <v>11</v>
      </c>
      <c r="V161" t="str">
        <f>VLOOKUP(T161,ITINERÁRIOS!$J$2:$K$9190,2,0)</f>
        <v>RESIDENCIAL BRASÍLIA/QUADRA 64/DF-290/BR-040/EPIA/EPIA/PARKSHOPPING/EPGU - ZOOLÓGICO/AVENIDA DAS NAÇÕES (VILA TELEBRASÍLIA)/EIXO W SUL/RODOVIÁRIA PLANO PILOTO</v>
      </c>
    </row>
    <row r="162" spans="2:22" x14ac:dyDescent="0.25">
      <c r="C162" t="s">
        <v>82</v>
      </c>
      <c r="D162">
        <v>11</v>
      </c>
      <c r="G162" t="str">
        <f t="shared" si="8"/>
        <v>ROTA DO SOL</v>
      </c>
      <c r="H162">
        <f t="shared" si="9"/>
        <v>4055</v>
      </c>
      <c r="I162" t="s">
        <v>90</v>
      </c>
      <c r="J162">
        <v>4055</v>
      </c>
      <c r="K162" t="e">
        <f>VLOOKUP(J162,'Linhas-Empresas-Tarifas'!#REF!,2,0)</f>
        <v>#REF!</v>
      </c>
      <c r="L162" t="e">
        <f>VLOOKUP(J162,'Linhas-Empresas-Tarifas'!#REF!,3,0)</f>
        <v>#REF!</v>
      </c>
      <c r="M162" t="e">
        <f>VLOOKUP(J162,'Linhas-Empresas-Tarifas'!#REF!,4,0)</f>
        <v>#REF!</v>
      </c>
      <c r="N162" t="e">
        <f>VLOOKUP(J162,'Linhas-Empresas-Tarifas'!#REF!,10,0)</f>
        <v>#REF!</v>
      </c>
      <c r="O162" t="e">
        <f>VLOOKUP(J162,'Linhas-Empresas-Tarifas'!#REF!,11,0)</f>
        <v>#REF!</v>
      </c>
      <c r="P162" t="e">
        <f>VLOOKUP(J162,'Linhas-Empresas-Tarifas'!#REF!,12,0)</f>
        <v>#REF!</v>
      </c>
      <c r="Q162" t="e">
        <f>VLOOKUP(J162,'Linhas-Empresas-Tarifas'!#REF!,13,0)</f>
        <v>#REF!</v>
      </c>
      <c r="R162" t="str">
        <f t="shared" si="10"/>
        <v>ROTA DO SOL4055</v>
      </c>
      <c r="S162" t="s">
        <v>82</v>
      </c>
      <c r="T162" t="str">
        <f t="shared" si="11"/>
        <v>ROTA DO SOL4055volta11</v>
      </c>
      <c r="U162">
        <v>11</v>
      </c>
      <c r="V162" t="str">
        <f>VLOOKUP(T162,ITINERÁRIOS!$J$2:$K$9190,2,0)</f>
        <v>RODOVIÁRIA PLANO PILOTO/EIXO W SUL/AVENIDA DAS NAÇÕES (VILA TELEBRASÍLIA)/EPGU - ZOOLÓGICO/PARKSHOPPING/EPIA/EPIA/BR-040/DF-290/QUADRA 64/RESIDENCIAL BRASÍLIA</v>
      </c>
    </row>
    <row r="163" spans="2:22" x14ac:dyDescent="0.25">
      <c r="B163">
        <v>4060</v>
      </c>
      <c r="C163" t="s">
        <v>81</v>
      </c>
      <c r="D163">
        <v>11</v>
      </c>
      <c r="G163" t="str">
        <f t="shared" si="8"/>
        <v>ROTA DO SOL</v>
      </c>
      <c r="H163">
        <f t="shared" si="9"/>
        <v>4060</v>
      </c>
      <c r="I163" t="s">
        <v>90</v>
      </c>
      <c r="J163">
        <v>4060</v>
      </c>
      <c r="K163" t="e">
        <f>VLOOKUP(J163,'Linhas-Empresas-Tarifas'!#REF!,2,0)</f>
        <v>#REF!</v>
      </c>
      <c r="L163" t="e">
        <f>VLOOKUP(J163,'Linhas-Empresas-Tarifas'!#REF!,3,0)</f>
        <v>#REF!</v>
      </c>
      <c r="M163" t="e">
        <f>VLOOKUP(J163,'Linhas-Empresas-Tarifas'!#REF!,4,0)</f>
        <v>#REF!</v>
      </c>
      <c r="N163" t="e">
        <f>VLOOKUP(J163,'Linhas-Empresas-Tarifas'!#REF!,10,0)</f>
        <v>#REF!</v>
      </c>
      <c r="O163" t="e">
        <f>VLOOKUP(J163,'Linhas-Empresas-Tarifas'!#REF!,11,0)</f>
        <v>#REF!</v>
      </c>
      <c r="P163" t="e">
        <f>VLOOKUP(J163,'Linhas-Empresas-Tarifas'!#REF!,12,0)</f>
        <v>#REF!</v>
      </c>
      <c r="Q163" t="e">
        <f>VLOOKUP(J163,'Linhas-Empresas-Tarifas'!#REF!,13,0)</f>
        <v>#REF!</v>
      </c>
      <c r="R163" t="str">
        <f t="shared" si="10"/>
        <v>ROTA DO SOL4060</v>
      </c>
      <c r="S163" t="s">
        <v>81</v>
      </c>
      <c r="T163" t="str">
        <f t="shared" si="11"/>
        <v>ROTA DO SOL4060ida11</v>
      </c>
      <c r="U163">
        <v>11</v>
      </c>
      <c r="V163" t="str">
        <f>VLOOKUP(T163,ITINERÁRIOS!$J$2:$K$9190,2,0)</f>
        <v>RESIDENCIAL ALVORADA, QUADRA 222/JARDIM AMÉRICA DO SUL/AVENIDA DVO/DF-290/BR-040/EPIA/EPIA/EPGU - ZOOLÓGICO/AVENIDA DAS NAÇÕES (VILA TELEBRASÍLIA)/EIXO L SUL/RODOVIÁRIA PLANO PILOTO</v>
      </c>
    </row>
    <row r="164" spans="2:22" x14ac:dyDescent="0.25">
      <c r="C164" t="s">
        <v>82</v>
      </c>
      <c r="D164">
        <v>11</v>
      </c>
      <c r="G164" t="str">
        <f t="shared" si="8"/>
        <v>ROTA DO SOL</v>
      </c>
      <c r="H164">
        <f t="shared" si="9"/>
        <v>4060</v>
      </c>
      <c r="I164" t="s">
        <v>90</v>
      </c>
      <c r="J164">
        <v>4060</v>
      </c>
      <c r="K164" t="e">
        <f>VLOOKUP(J164,'Linhas-Empresas-Tarifas'!#REF!,2,0)</f>
        <v>#REF!</v>
      </c>
      <c r="L164" t="e">
        <f>VLOOKUP(J164,'Linhas-Empresas-Tarifas'!#REF!,3,0)</f>
        <v>#REF!</v>
      </c>
      <c r="M164" t="e">
        <f>VLOOKUP(J164,'Linhas-Empresas-Tarifas'!#REF!,4,0)</f>
        <v>#REF!</v>
      </c>
      <c r="N164" t="e">
        <f>VLOOKUP(J164,'Linhas-Empresas-Tarifas'!#REF!,10,0)</f>
        <v>#REF!</v>
      </c>
      <c r="O164" t="e">
        <f>VLOOKUP(J164,'Linhas-Empresas-Tarifas'!#REF!,11,0)</f>
        <v>#REF!</v>
      </c>
      <c r="P164" t="e">
        <f>VLOOKUP(J164,'Linhas-Empresas-Tarifas'!#REF!,12,0)</f>
        <v>#REF!</v>
      </c>
      <c r="Q164" t="e">
        <f>VLOOKUP(J164,'Linhas-Empresas-Tarifas'!#REF!,13,0)</f>
        <v>#REF!</v>
      </c>
      <c r="R164" t="str">
        <f t="shared" si="10"/>
        <v>ROTA DO SOL4060</v>
      </c>
      <c r="S164" t="s">
        <v>82</v>
      </c>
      <c r="T164" t="str">
        <f t="shared" si="11"/>
        <v>ROTA DO SOL4060volta11</v>
      </c>
      <c r="U164">
        <v>11</v>
      </c>
      <c r="V164" t="str">
        <f>VLOOKUP(T164,ITINERÁRIOS!$J$2:$K$9190,2,0)</f>
        <v>RODOVIÁRIA PLANO PILOTO/EIXO L SUL/AVENIDA DAS NAÇÕES (VILA TELEBRASÍLIA)/EPGU - ZOOLÓGICO/EPIA/EPIA/BR-040/DF-290/AVENIDA DVO/JARDIM AMÉRICA DO SUL/RESIDENCIAL ALVORADA, QUADRA 222</v>
      </c>
    </row>
    <row r="165" spans="2:22" x14ac:dyDescent="0.25">
      <c r="B165">
        <v>4061</v>
      </c>
      <c r="C165" t="s">
        <v>81</v>
      </c>
      <c r="D165">
        <v>11</v>
      </c>
      <c r="G165" t="str">
        <f t="shared" si="8"/>
        <v>ROTA DO SOL</v>
      </c>
      <c r="H165">
        <f t="shared" si="9"/>
        <v>4061</v>
      </c>
      <c r="I165" t="s">
        <v>90</v>
      </c>
      <c r="J165">
        <v>4061</v>
      </c>
      <c r="K165" t="e">
        <f>VLOOKUP(J165,'Linhas-Empresas-Tarifas'!#REF!,2,0)</f>
        <v>#REF!</v>
      </c>
      <c r="L165" t="e">
        <f>VLOOKUP(J165,'Linhas-Empresas-Tarifas'!#REF!,3,0)</f>
        <v>#REF!</v>
      </c>
      <c r="M165" t="e">
        <f>VLOOKUP(J165,'Linhas-Empresas-Tarifas'!#REF!,4,0)</f>
        <v>#REF!</v>
      </c>
      <c r="N165" t="e">
        <f>VLOOKUP(J165,'Linhas-Empresas-Tarifas'!#REF!,10,0)</f>
        <v>#REF!</v>
      </c>
      <c r="O165" t="e">
        <f>VLOOKUP(J165,'Linhas-Empresas-Tarifas'!#REF!,11,0)</f>
        <v>#REF!</v>
      </c>
      <c r="P165" t="e">
        <f>VLOOKUP(J165,'Linhas-Empresas-Tarifas'!#REF!,12,0)</f>
        <v>#REF!</v>
      </c>
      <c r="Q165" t="e">
        <f>VLOOKUP(J165,'Linhas-Empresas-Tarifas'!#REF!,13,0)</f>
        <v>#REF!</v>
      </c>
      <c r="R165" t="str">
        <f t="shared" si="10"/>
        <v>ROTA DO SOL4061</v>
      </c>
      <c r="S165" t="s">
        <v>81</v>
      </c>
      <c r="T165" t="str">
        <f t="shared" si="11"/>
        <v>ROTA DO SOL4061ida11</v>
      </c>
      <c r="U165">
        <v>11</v>
      </c>
      <c r="V165" t="str">
        <f>VLOOKUP(T165,ITINERÁRIOS!$J$2:$K$9190,2,0)</f>
        <v>RESIDENCIAL BRASÍLIA/LAGO AZUL/AVENIDA DVO/DF-290/BR-040/EPIA/EPIA/EPGU - ZOOLÓGICO/AVENIDA DAS NAÇÕES (VILA TELEBRASÍLIA)/EIXO W SUL/ESPLANADA</v>
      </c>
    </row>
    <row r="166" spans="2:22" x14ac:dyDescent="0.25">
      <c r="C166" t="s">
        <v>82</v>
      </c>
      <c r="D166">
        <v>11</v>
      </c>
      <c r="G166" t="str">
        <f t="shared" si="8"/>
        <v>ROTA DO SOL</v>
      </c>
      <c r="H166">
        <f t="shared" si="9"/>
        <v>4061</v>
      </c>
      <c r="I166" t="s">
        <v>90</v>
      </c>
      <c r="J166">
        <v>4061</v>
      </c>
      <c r="K166" t="e">
        <f>VLOOKUP(J166,'Linhas-Empresas-Tarifas'!#REF!,2,0)</f>
        <v>#REF!</v>
      </c>
      <c r="L166" t="e">
        <f>VLOOKUP(J166,'Linhas-Empresas-Tarifas'!#REF!,3,0)</f>
        <v>#REF!</v>
      </c>
      <c r="M166" t="e">
        <f>VLOOKUP(J166,'Linhas-Empresas-Tarifas'!#REF!,4,0)</f>
        <v>#REF!</v>
      </c>
      <c r="N166" t="e">
        <f>VLOOKUP(J166,'Linhas-Empresas-Tarifas'!#REF!,10,0)</f>
        <v>#REF!</v>
      </c>
      <c r="O166" t="e">
        <f>VLOOKUP(J166,'Linhas-Empresas-Tarifas'!#REF!,11,0)</f>
        <v>#REF!</v>
      </c>
      <c r="P166" t="e">
        <f>VLOOKUP(J166,'Linhas-Empresas-Tarifas'!#REF!,12,0)</f>
        <v>#REF!</v>
      </c>
      <c r="Q166" t="e">
        <f>VLOOKUP(J166,'Linhas-Empresas-Tarifas'!#REF!,13,0)</f>
        <v>#REF!</v>
      </c>
      <c r="R166" t="str">
        <f t="shared" si="10"/>
        <v>ROTA DO SOL4061</v>
      </c>
      <c r="S166" t="s">
        <v>82</v>
      </c>
      <c r="T166" t="str">
        <f t="shared" si="11"/>
        <v>ROTA DO SOL4061volta11</v>
      </c>
      <c r="U166">
        <v>11</v>
      </c>
      <c r="V166" t="str">
        <f>VLOOKUP(T166,ITINERÁRIOS!$J$2:$K$9190,2,0)</f>
        <v>ESPLANADA/EIXO W SUL/AVENIDA DAS NAÇÕES (VILA TELEBRASÍLIA)/EPGU - ZOOLÓGICO/EPIA/EPIA/BR-040/DF-290/AVENIDA DVO/JARDIM AMÉRICA DO SUL/RESIDENCIAL BRASÍLIA</v>
      </c>
    </row>
    <row r="167" spans="2:22" x14ac:dyDescent="0.25">
      <c r="B167">
        <v>4062</v>
      </c>
      <c r="C167" t="s">
        <v>81</v>
      </c>
      <c r="D167">
        <v>11</v>
      </c>
      <c r="G167" t="str">
        <f t="shared" si="8"/>
        <v>ROTA DO SOL</v>
      </c>
      <c r="H167">
        <f t="shared" si="9"/>
        <v>4062</v>
      </c>
      <c r="I167" t="s">
        <v>90</v>
      </c>
      <c r="J167">
        <v>4062</v>
      </c>
      <c r="K167" t="e">
        <f>VLOOKUP(J167,'Linhas-Empresas-Tarifas'!#REF!,2,0)</f>
        <v>#REF!</v>
      </c>
      <c r="L167" t="e">
        <f>VLOOKUP(J167,'Linhas-Empresas-Tarifas'!#REF!,3,0)</f>
        <v>#REF!</v>
      </c>
      <c r="M167" t="e">
        <f>VLOOKUP(J167,'Linhas-Empresas-Tarifas'!#REF!,4,0)</f>
        <v>#REF!</v>
      </c>
      <c r="N167" t="e">
        <f>VLOOKUP(J167,'Linhas-Empresas-Tarifas'!#REF!,10,0)</f>
        <v>#REF!</v>
      </c>
      <c r="O167" t="e">
        <f>VLOOKUP(J167,'Linhas-Empresas-Tarifas'!#REF!,11,0)</f>
        <v>#REF!</v>
      </c>
      <c r="P167" t="e">
        <f>VLOOKUP(J167,'Linhas-Empresas-Tarifas'!#REF!,12,0)</f>
        <v>#REF!</v>
      </c>
      <c r="Q167" t="e">
        <f>VLOOKUP(J167,'Linhas-Empresas-Tarifas'!#REF!,13,0)</f>
        <v>#REF!</v>
      </c>
      <c r="R167" t="str">
        <f t="shared" si="10"/>
        <v>ROTA DO SOL4062</v>
      </c>
      <c r="S167" t="s">
        <v>81</v>
      </c>
      <c r="T167" t="str">
        <f t="shared" si="11"/>
        <v>ROTA DO SOL4062ida11</v>
      </c>
      <c r="U167">
        <v>11</v>
      </c>
      <c r="V167" t="str">
        <f>VLOOKUP(T167,ITINERÁRIOS!$J$2:$K$9190,2,0)</f>
        <v>RESIDENCIAL BRASÍLIA/QUADRA 64/DF-290/BR-040/EPIA/EPIA/PARKSHOPPING/EPGU - ZOOLÓGICO/AVENIDA DAS NAÇÕES (VILA TELEBRASÍLIA)/EIXO W SUL/RODOVIÁRIA PLANO PILOTO</v>
      </c>
    </row>
    <row r="168" spans="2:22" x14ac:dyDescent="0.25">
      <c r="C168" t="s">
        <v>82</v>
      </c>
      <c r="D168">
        <v>11</v>
      </c>
      <c r="G168" t="str">
        <f t="shared" si="8"/>
        <v>ROTA DO SOL</v>
      </c>
      <c r="H168">
        <f t="shared" si="9"/>
        <v>4062</v>
      </c>
      <c r="I168" t="s">
        <v>90</v>
      </c>
      <c r="J168">
        <v>4062</v>
      </c>
      <c r="K168" t="e">
        <f>VLOOKUP(J168,'Linhas-Empresas-Tarifas'!#REF!,2,0)</f>
        <v>#REF!</v>
      </c>
      <c r="L168" t="e">
        <f>VLOOKUP(J168,'Linhas-Empresas-Tarifas'!#REF!,3,0)</f>
        <v>#REF!</v>
      </c>
      <c r="M168" t="e">
        <f>VLOOKUP(J168,'Linhas-Empresas-Tarifas'!#REF!,4,0)</f>
        <v>#REF!</v>
      </c>
      <c r="N168" t="e">
        <f>VLOOKUP(J168,'Linhas-Empresas-Tarifas'!#REF!,10,0)</f>
        <v>#REF!</v>
      </c>
      <c r="O168" t="e">
        <f>VLOOKUP(J168,'Linhas-Empresas-Tarifas'!#REF!,11,0)</f>
        <v>#REF!</v>
      </c>
      <c r="P168" t="e">
        <f>VLOOKUP(J168,'Linhas-Empresas-Tarifas'!#REF!,12,0)</f>
        <v>#REF!</v>
      </c>
      <c r="Q168" t="e">
        <f>VLOOKUP(J168,'Linhas-Empresas-Tarifas'!#REF!,13,0)</f>
        <v>#REF!</v>
      </c>
      <c r="R168" t="str">
        <f t="shared" si="10"/>
        <v>ROTA DO SOL4062</v>
      </c>
      <c r="S168" t="s">
        <v>82</v>
      </c>
      <c r="T168" t="str">
        <f t="shared" si="11"/>
        <v>ROTA DO SOL4062volta11</v>
      </c>
      <c r="U168">
        <v>11</v>
      </c>
      <c r="V168" t="str">
        <f>VLOOKUP(T168,ITINERÁRIOS!$J$2:$K$9190,2,0)</f>
        <v>RODOVIÁRIA PLANO PILOTO/EIXO W SUL/AVENIDA DAS NAÇÕES (VILA TELEBRASÍLIA)/EPGU - ZOOLÓGICO/PARKSHOPPING/EPIA/EPIA/BR-040/DF-290/QUADRA 64/RESIDENCIAL BRASÍLIA</v>
      </c>
    </row>
    <row r="169" spans="2:22" x14ac:dyDescent="0.25">
      <c r="B169">
        <v>4084</v>
      </c>
      <c r="C169" t="s">
        <v>81</v>
      </c>
      <c r="D169">
        <v>11</v>
      </c>
      <c r="G169" t="str">
        <f t="shared" si="8"/>
        <v>ROTA DO SOL</v>
      </c>
      <c r="H169">
        <f t="shared" si="9"/>
        <v>4084</v>
      </c>
      <c r="I169" t="s">
        <v>90</v>
      </c>
      <c r="J169">
        <v>4084</v>
      </c>
      <c r="K169" t="e">
        <f>VLOOKUP(J169,'Linhas-Empresas-Tarifas'!#REF!,2,0)</f>
        <v>#REF!</v>
      </c>
      <c r="L169" t="e">
        <f>VLOOKUP(J169,'Linhas-Empresas-Tarifas'!#REF!,3,0)</f>
        <v>#REF!</v>
      </c>
      <c r="M169" t="e">
        <f>VLOOKUP(J169,'Linhas-Empresas-Tarifas'!#REF!,4,0)</f>
        <v>#REF!</v>
      </c>
      <c r="N169" t="e">
        <f>VLOOKUP(J169,'Linhas-Empresas-Tarifas'!#REF!,10,0)</f>
        <v>#REF!</v>
      </c>
      <c r="O169" t="e">
        <f>VLOOKUP(J169,'Linhas-Empresas-Tarifas'!#REF!,11,0)</f>
        <v>#REF!</v>
      </c>
      <c r="P169" t="e">
        <f>VLOOKUP(J169,'Linhas-Empresas-Tarifas'!#REF!,12,0)</f>
        <v>#REF!</v>
      </c>
      <c r="Q169" t="e">
        <f>VLOOKUP(J169,'Linhas-Empresas-Tarifas'!#REF!,13,0)</f>
        <v>#REF!</v>
      </c>
      <c r="R169" t="str">
        <f t="shared" si="10"/>
        <v>ROTA DO SOL4084</v>
      </c>
      <c r="S169" t="s">
        <v>81</v>
      </c>
      <c r="T169" t="str">
        <f t="shared" si="11"/>
        <v>ROTA DO SOL4084ida11</v>
      </c>
      <c r="U169">
        <v>11</v>
      </c>
      <c r="V169" t="str">
        <f>VLOOKUP(T169,ITINERÁRIOS!$J$2:$K$9190,2,0)</f>
        <v>TERMINAL W3 NORTE/QUADRA 64/EIXO W3 NORTE/LUNABEL/EIXO W3 SUL/DF-290/EPAR/BR-040/EPIA/EPDB/EPAR/EIXO W3 SUL/EIXO W3 NORTE/TERMINAL W3 NORTE</v>
      </c>
    </row>
    <row r="170" spans="2:22" x14ac:dyDescent="0.25">
      <c r="C170" t="s">
        <v>82</v>
      </c>
      <c r="D170">
        <v>11</v>
      </c>
      <c r="G170" t="str">
        <f t="shared" si="8"/>
        <v>ROTA DO SOL</v>
      </c>
      <c r="H170">
        <f t="shared" si="9"/>
        <v>4084</v>
      </c>
      <c r="I170" t="s">
        <v>90</v>
      </c>
      <c r="J170">
        <v>4084</v>
      </c>
      <c r="K170" t="e">
        <f>VLOOKUP(J170,'Linhas-Empresas-Tarifas'!#REF!,2,0)</f>
        <v>#REF!</v>
      </c>
      <c r="L170" t="e">
        <f>VLOOKUP(J170,'Linhas-Empresas-Tarifas'!#REF!,3,0)</f>
        <v>#REF!</v>
      </c>
      <c r="M170" t="e">
        <f>VLOOKUP(J170,'Linhas-Empresas-Tarifas'!#REF!,4,0)</f>
        <v>#REF!</v>
      </c>
      <c r="N170" t="e">
        <f>VLOOKUP(J170,'Linhas-Empresas-Tarifas'!#REF!,10,0)</f>
        <v>#REF!</v>
      </c>
      <c r="O170" t="e">
        <f>VLOOKUP(J170,'Linhas-Empresas-Tarifas'!#REF!,11,0)</f>
        <v>#REF!</v>
      </c>
      <c r="P170" t="e">
        <f>VLOOKUP(J170,'Linhas-Empresas-Tarifas'!#REF!,12,0)</f>
        <v>#REF!</v>
      </c>
      <c r="Q170" t="e">
        <f>VLOOKUP(J170,'Linhas-Empresas-Tarifas'!#REF!,13,0)</f>
        <v>#REF!</v>
      </c>
      <c r="R170" t="str">
        <f t="shared" si="10"/>
        <v>ROTA DO SOL4084</v>
      </c>
      <c r="S170" t="s">
        <v>82</v>
      </c>
      <c r="T170" t="str">
        <f t="shared" si="11"/>
        <v>ROTA DO SOL4084volta11</v>
      </c>
      <c r="U170">
        <v>11</v>
      </c>
      <c r="V170" t="str">
        <f>VLOOKUP(T170,ITINERÁRIOS!$J$2:$K$9190,2,0)</f>
        <v>TERMINAL W3 NORTE/QUADRA 64/EIXO W3 NORTE/LUNABEL/EIXO W3 SUL/DF-290/EPAR/BR-040/EPIA/EPDB/EPAR/EIXO W3 SUL/EIXO W3 NORTE/TERMINAL W3 NORTE/EPDB/EPIA/BR-040/DF-290/LUNABEL/QUADRA 64/RESIDENCIAL BRASÍLIA</v>
      </c>
    </row>
    <row r="171" spans="2:22" x14ac:dyDescent="0.25">
      <c r="B171">
        <v>4090</v>
      </c>
      <c r="C171" t="s">
        <v>81</v>
      </c>
      <c r="D171">
        <v>9</v>
      </c>
      <c r="G171" t="str">
        <f t="shared" si="8"/>
        <v>ROTA DO SOL</v>
      </c>
      <c r="H171">
        <f t="shared" si="9"/>
        <v>4090</v>
      </c>
      <c r="I171" t="s">
        <v>90</v>
      </c>
      <c r="J171">
        <v>4090</v>
      </c>
      <c r="K171" t="e">
        <f>VLOOKUP(J171,'Linhas-Empresas-Tarifas'!#REF!,2,0)</f>
        <v>#REF!</v>
      </c>
      <c r="L171" t="e">
        <f>VLOOKUP(J171,'Linhas-Empresas-Tarifas'!#REF!,3,0)</f>
        <v>#REF!</v>
      </c>
      <c r="M171" t="e">
        <f>VLOOKUP(J171,'Linhas-Empresas-Tarifas'!#REF!,4,0)</f>
        <v>#REF!</v>
      </c>
      <c r="N171" t="e">
        <f>VLOOKUP(J171,'Linhas-Empresas-Tarifas'!#REF!,10,0)</f>
        <v>#REF!</v>
      </c>
      <c r="O171" t="e">
        <f>VLOOKUP(J171,'Linhas-Empresas-Tarifas'!#REF!,11,0)</f>
        <v>#REF!</v>
      </c>
      <c r="P171" t="e">
        <f>VLOOKUP(J171,'Linhas-Empresas-Tarifas'!#REF!,12,0)</f>
        <v>#REF!</v>
      </c>
      <c r="Q171" t="e">
        <f>VLOOKUP(J171,'Linhas-Empresas-Tarifas'!#REF!,13,0)</f>
        <v>#REF!</v>
      </c>
      <c r="R171" t="str">
        <f t="shared" si="10"/>
        <v>ROTA DO SOL4090</v>
      </c>
      <c r="S171" t="s">
        <v>81</v>
      </c>
      <c r="T171" t="str">
        <f t="shared" si="11"/>
        <v>ROTA DO SOL4090ida9</v>
      </c>
      <c r="U171">
        <v>9</v>
      </c>
      <c r="V171" t="str">
        <f>VLOOKUP(T171,ITINERÁRIOS!$J$2:$K$9190,2,0)</f>
        <v>CH PARAÍSO Nº 49/DF-290/BR-040/EPIA/EPDB/EPAR/EIXO W3 SUL/EIXO W3 NORTE/TERMINAL W3 NORTE</v>
      </c>
    </row>
    <row r="172" spans="2:22" x14ac:dyDescent="0.25">
      <c r="C172" t="s">
        <v>82</v>
      </c>
      <c r="D172">
        <v>9</v>
      </c>
      <c r="G172" t="str">
        <f t="shared" si="8"/>
        <v>ROTA DO SOL</v>
      </c>
      <c r="H172">
        <f t="shared" si="9"/>
        <v>4090</v>
      </c>
      <c r="I172" t="s">
        <v>90</v>
      </c>
      <c r="J172">
        <v>4090</v>
      </c>
      <c r="K172" t="e">
        <f>VLOOKUP(J172,'Linhas-Empresas-Tarifas'!#REF!,2,0)</f>
        <v>#REF!</v>
      </c>
      <c r="L172" t="e">
        <f>VLOOKUP(J172,'Linhas-Empresas-Tarifas'!#REF!,3,0)</f>
        <v>#REF!</v>
      </c>
      <c r="M172" t="e">
        <f>VLOOKUP(J172,'Linhas-Empresas-Tarifas'!#REF!,4,0)</f>
        <v>#REF!</v>
      </c>
      <c r="N172" t="e">
        <f>VLOOKUP(J172,'Linhas-Empresas-Tarifas'!#REF!,10,0)</f>
        <v>#REF!</v>
      </c>
      <c r="O172" t="e">
        <f>VLOOKUP(J172,'Linhas-Empresas-Tarifas'!#REF!,11,0)</f>
        <v>#REF!</v>
      </c>
      <c r="P172" t="e">
        <f>VLOOKUP(J172,'Linhas-Empresas-Tarifas'!#REF!,12,0)</f>
        <v>#REF!</v>
      </c>
      <c r="Q172" t="e">
        <f>VLOOKUP(J172,'Linhas-Empresas-Tarifas'!#REF!,13,0)</f>
        <v>#REF!</v>
      </c>
      <c r="R172" t="str">
        <f t="shared" si="10"/>
        <v>ROTA DO SOL4090</v>
      </c>
      <c r="S172" t="s">
        <v>82</v>
      </c>
      <c r="T172" t="str">
        <f t="shared" si="11"/>
        <v>ROTA DO SOL4090volta9</v>
      </c>
      <c r="U172">
        <v>9</v>
      </c>
      <c r="V172" t="str">
        <f>VLOOKUP(T172,ITINERÁRIOS!$J$2:$K$9190,2,0)</f>
        <v>TERMINAL W3 NORTE/EIXO W3 NORTE/EIXO W3 SUL/EPAR/EPDB/EPIA/BR-040/DF-290/CH PARAÍSO Nº 49</v>
      </c>
    </row>
    <row r="173" spans="2:22" x14ac:dyDescent="0.25">
      <c r="B173">
        <v>4093</v>
      </c>
      <c r="C173" t="s">
        <v>81</v>
      </c>
      <c r="D173">
        <v>12</v>
      </c>
      <c r="G173" t="str">
        <f t="shared" si="8"/>
        <v>ROTA DO SOL</v>
      </c>
      <c r="H173">
        <f t="shared" si="9"/>
        <v>4093</v>
      </c>
      <c r="I173" t="s">
        <v>90</v>
      </c>
      <c r="J173">
        <v>4093</v>
      </c>
      <c r="K173" t="e">
        <f>VLOOKUP(J173,'Linhas-Empresas-Tarifas'!#REF!,2,0)</f>
        <v>#REF!</v>
      </c>
      <c r="L173" t="e">
        <f>VLOOKUP(J173,'Linhas-Empresas-Tarifas'!#REF!,3,0)</f>
        <v>#REF!</v>
      </c>
      <c r="M173" t="e">
        <f>VLOOKUP(J173,'Linhas-Empresas-Tarifas'!#REF!,4,0)</f>
        <v>#REF!</v>
      </c>
      <c r="N173" t="e">
        <f>VLOOKUP(J173,'Linhas-Empresas-Tarifas'!#REF!,10,0)</f>
        <v>#REF!</v>
      </c>
      <c r="O173" t="e">
        <f>VLOOKUP(J173,'Linhas-Empresas-Tarifas'!#REF!,11,0)</f>
        <v>#REF!</v>
      </c>
      <c r="P173" t="e">
        <f>VLOOKUP(J173,'Linhas-Empresas-Tarifas'!#REF!,12,0)</f>
        <v>#REF!</v>
      </c>
      <c r="Q173" t="e">
        <f>VLOOKUP(J173,'Linhas-Empresas-Tarifas'!#REF!,13,0)</f>
        <v>#REF!</v>
      </c>
      <c r="R173" t="str">
        <f t="shared" si="10"/>
        <v>ROTA DO SOL4093</v>
      </c>
      <c r="S173" t="s">
        <v>81</v>
      </c>
      <c r="T173" t="str">
        <f t="shared" si="11"/>
        <v>ROTA DO SOL4093ida12</v>
      </c>
      <c r="U173">
        <v>12</v>
      </c>
      <c r="V173" t="str">
        <f>VLOOKUP(T173,ITINERÁRIOS!$J$2:$K$9190,2,0)</f>
        <v>RESIDENCIAL ALVORADA, QUADRA 222/JARDIM AMÉRICA DO SUL/AVENIDA DVO/DF-290/BR-040/EPIA/EPDB/EPAR/EIXO W3 SUL/EIXO W3 NORTE/TERMINAL W3 NORTE</v>
      </c>
    </row>
    <row r="174" spans="2:22" x14ac:dyDescent="0.25">
      <c r="C174" t="s">
        <v>82</v>
      </c>
      <c r="D174">
        <v>12</v>
      </c>
      <c r="G174" t="str">
        <f t="shared" si="8"/>
        <v>ROTA DO SOL</v>
      </c>
      <c r="H174">
        <f t="shared" si="9"/>
        <v>4093</v>
      </c>
      <c r="I174" t="s">
        <v>90</v>
      </c>
      <c r="J174">
        <v>4093</v>
      </c>
      <c r="K174" t="e">
        <f>VLOOKUP(J174,'Linhas-Empresas-Tarifas'!#REF!,2,0)</f>
        <v>#REF!</v>
      </c>
      <c r="L174" t="e">
        <f>VLOOKUP(J174,'Linhas-Empresas-Tarifas'!#REF!,3,0)</f>
        <v>#REF!</v>
      </c>
      <c r="M174" t="e">
        <f>VLOOKUP(J174,'Linhas-Empresas-Tarifas'!#REF!,4,0)</f>
        <v>#REF!</v>
      </c>
      <c r="N174" t="e">
        <f>VLOOKUP(J174,'Linhas-Empresas-Tarifas'!#REF!,10,0)</f>
        <v>#REF!</v>
      </c>
      <c r="O174" t="e">
        <f>VLOOKUP(J174,'Linhas-Empresas-Tarifas'!#REF!,11,0)</f>
        <v>#REF!</v>
      </c>
      <c r="P174" t="e">
        <f>VLOOKUP(J174,'Linhas-Empresas-Tarifas'!#REF!,12,0)</f>
        <v>#REF!</v>
      </c>
      <c r="Q174" t="e">
        <f>VLOOKUP(J174,'Linhas-Empresas-Tarifas'!#REF!,13,0)</f>
        <v>#REF!</v>
      </c>
      <c r="R174" t="str">
        <f t="shared" si="10"/>
        <v>ROTA DO SOL4093</v>
      </c>
      <c r="S174" t="s">
        <v>82</v>
      </c>
      <c r="T174" t="str">
        <f t="shared" si="11"/>
        <v>ROTA DO SOL4093volta12</v>
      </c>
      <c r="U174">
        <v>12</v>
      </c>
      <c r="V174" t="str">
        <f>VLOOKUP(T174,ITINERÁRIOS!$J$2:$K$9190,2,0)</f>
        <v>TERMINAL W3 NORTE/EIXO W3 NORTE/EIXO W3 SUL/EPAR/EPDB/EPIA/BR-040/DF-290/AVENIDA DVO/JARDIM AMÉRICA DO SUL/RESIDENCIAL ALVORADA, QUADRA 222</v>
      </c>
    </row>
    <row r="175" spans="2:22" x14ac:dyDescent="0.25">
      <c r="B175">
        <v>4320</v>
      </c>
      <c r="C175" t="s">
        <v>81</v>
      </c>
      <c r="D175">
        <v>12</v>
      </c>
      <c r="G175" t="str">
        <f t="shared" si="8"/>
        <v>ROTA DO SOL</v>
      </c>
      <c r="H175">
        <f t="shared" si="9"/>
        <v>4320</v>
      </c>
      <c r="I175" t="s">
        <v>90</v>
      </c>
      <c r="J175">
        <v>4320</v>
      </c>
      <c r="K175" t="e">
        <f>VLOOKUP(J175,'Linhas-Empresas-Tarifas'!#REF!,2,0)</f>
        <v>#REF!</v>
      </c>
      <c r="L175" t="e">
        <f>VLOOKUP(J175,'Linhas-Empresas-Tarifas'!#REF!,3,0)</f>
        <v>#REF!</v>
      </c>
      <c r="M175" t="e">
        <f>VLOOKUP(J175,'Linhas-Empresas-Tarifas'!#REF!,4,0)</f>
        <v>#REF!</v>
      </c>
      <c r="N175" t="e">
        <f>VLOOKUP(J175,'Linhas-Empresas-Tarifas'!#REF!,10,0)</f>
        <v>#REF!</v>
      </c>
      <c r="O175" t="e">
        <f>VLOOKUP(J175,'Linhas-Empresas-Tarifas'!#REF!,11,0)</f>
        <v>#REF!</v>
      </c>
      <c r="P175" t="e">
        <f>VLOOKUP(J175,'Linhas-Empresas-Tarifas'!#REF!,12,0)</f>
        <v>#REF!</v>
      </c>
      <c r="Q175" t="e">
        <f>VLOOKUP(J175,'Linhas-Empresas-Tarifas'!#REF!,13,0)</f>
        <v>#REF!</v>
      </c>
      <c r="R175" t="str">
        <f t="shared" si="10"/>
        <v>ROTA DO SOL4320</v>
      </c>
      <c r="S175" t="s">
        <v>81</v>
      </c>
      <c r="T175" t="str">
        <f t="shared" si="11"/>
        <v>ROTA DO SOL4320ida12</v>
      </c>
      <c r="U175">
        <v>12</v>
      </c>
      <c r="V175" t="str">
        <f>VLOOKUP(T175,ITINERÁRIOS!$J$2:$K$9190,2,0)</f>
        <v>CH PARAÍSO Nº 49/AVENIDA DVO/BR-040/EPIA/EPIA/PARKSHOPPING/EPIG/EPIG/S I G/PALÁCIO DO BURITI/EIXO MONUMENTAL/TORRE DE TV</v>
      </c>
    </row>
    <row r="176" spans="2:22" x14ac:dyDescent="0.25">
      <c r="C176" t="s">
        <v>82</v>
      </c>
      <c r="D176">
        <v>12</v>
      </c>
      <c r="G176" t="str">
        <f t="shared" si="8"/>
        <v>ROTA DO SOL</v>
      </c>
      <c r="H176">
        <f t="shared" si="9"/>
        <v>4320</v>
      </c>
      <c r="I176" t="s">
        <v>90</v>
      </c>
      <c r="J176">
        <v>4320</v>
      </c>
      <c r="K176" t="e">
        <f>VLOOKUP(J176,'Linhas-Empresas-Tarifas'!#REF!,2,0)</f>
        <v>#REF!</v>
      </c>
      <c r="L176" t="e">
        <f>VLOOKUP(J176,'Linhas-Empresas-Tarifas'!#REF!,3,0)</f>
        <v>#REF!</v>
      </c>
      <c r="M176" t="e">
        <f>VLOOKUP(J176,'Linhas-Empresas-Tarifas'!#REF!,4,0)</f>
        <v>#REF!</v>
      </c>
      <c r="N176" t="e">
        <f>VLOOKUP(J176,'Linhas-Empresas-Tarifas'!#REF!,10,0)</f>
        <v>#REF!</v>
      </c>
      <c r="O176" t="e">
        <f>VLOOKUP(J176,'Linhas-Empresas-Tarifas'!#REF!,11,0)</f>
        <v>#REF!</v>
      </c>
      <c r="P176" t="e">
        <f>VLOOKUP(J176,'Linhas-Empresas-Tarifas'!#REF!,12,0)</f>
        <v>#REF!</v>
      </c>
      <c r="Q176" t="e">
        <f>VLOOKUP(J176,'Linhas-Empresas-Tarifas'!#REF!,13,0)</f>
        <v>#REF!</v>
      </c>
      <c r="R176" t="str">
        <f t="shared" si="10"/>
        <v>ROTA DO SOL4320</v>
      </c>
      <c r="S176" t="s">
        <v>82</v>
      </c>
      <c r="T176" t="str">
        <f t="shared" si="11"/>
        <v>ROTA DO SOL4320volta12</v>
      </c>
      <c r="U176">
        <v>12</v>
      </c>
      <c r="V176" t="str">
        <f>VLOOKUP(T176,ITINERÁRIOS!$J$2:$K$9190,2,0)</f>
        <v>TORRE DE TV/EIXO MONUMENTAL/PALÁCIO DO BURITI/S I G/EPIG/EPIG/PARKSHOPPING/EPIA/EPIA/BR-040/AVENIDA DVO/CH PARAÍSO Nº 49</v>
      </c>
    </row>
    <row r="177" spans="1:22" x14ac:dyDescent="0.25">
      <c r="B177">
        <v>4322</v>
      </c>
      <c r="C177" t="s">
        <v>81</v>
      </c>
      <c r="D177">
        <v>13</v>
      </c>
      <c r="G177" t="str">
        <f t="shared" si="8"/>
        <v>ROTA DO SOL</v>
      </c>
      <c r="H177">
        <f t="shared" si="9"/>
        <v>4322</v>
      </c>
      <c r="I177" t="s">
        <v>90</v>
      </c>
      <c r="J177">
        <v>4322</v>
      </c>
      <c r="K177" t="e">
        <f>VLOOKUP(J177,'Linhas-Empresas-Tarifas'!#REF!,2,0)</f>
        <v>#REF!</v>
      </c>
      <c r="L177" t="e">
        <f>VLOOKUP(J177,'Linhas-Empresas-Tarifas'!#REF!,3,0)</f>
        <v>#REF!</v>
      </c>
      <c r="M177" t="e">
        <f>VLOOKUP(J177,'Linhas-Empresas-Tarifas'!#REF!,4,0)</f>
        <v>#REF!</v>
      </c>
      <c r="N177" t="e">
        <f>VLOOKUP(J177,'Linhas-Empresas-Tarifas'!#REF!,10,0)</f>
        <v>#REF!</v>
      </c>
      <c r="O177" t="e">
        <f>VLOOKUP(J177,'Linhas-Empresas-Tarifas'!#REF!,11,0)</f>
        <v>#REF!</v>
      </c>
      <c r="P177" t="e">
        <f>VLOOKUP(J177,'Linhas-Empresas-Tarifas'!#REF!,12,0)</f>
        <v>#REF!</v>
      </c>
      <c r="Q177" t="e">
        <f>VLOOKUP(J177,'Linhas-Empresas-Tarifas'!#REF!,13,0)</f>
        <v>#REF!</v>
      </c>
      <c r="R177" t="str">
        <f t="shared" si="10"/>
        <v>ROTA DO SOL4322</v>
      </c>
      <c r="S177" t="s">
        <v>81</v>
      </c>
      <c r="T177" t="str">
        <f t="shared" si="11"/>
        <v>ROTA DO SOL4322ida13</v>
      </c>
      <c r="U177">
        <v>13</v>
      </c>
      <c r="V177" t="str">
        <f>VLOOKUP(T177,ITINERÁRIOS!$J$2:$K$9190,2,0)</f>
        <v>CH PARAÍSO Nº 49/AVENIDA DVO/BR-040/EPIA/EPIA/PARKSHOPPING/EPIA/S I A - TRECHO 3/S I A - TRECHO 2/EPIA/RODOFERROVIÁRIA/S A A N/EPIA</v>
      </c>
    </row>
    <row r="178" spans="1:22" x14ac:dyDescent="0.25">
      <c r="C178" t="s">
        <v>82</v>
      </c>
      <c r="D178">
        <v>13</v>
      </c>
      <c r="G178" t="str">
        <f t="shared" si="8"/>
        <v>ROTA DO SOL</v>
      </c>
      <c r="H178">
        <f t="shared" si="9"/>
        <v>4322</v>
      </c>
      <c r="I178" t="s">
        <v>90</v>
      </c>
      <c r="J178">
        <v>4322</v>
      </c>
      <c r="K178" t="e">
        <f>VLOOKUP(J178,'Linhas-Empresas-Tarifas'!#REF!,2,0)</f>
        <v>#REF!</v>
      </c>
      <c r="L178" t="e">
        <f>VLOOKUP(J178,'Linhas-Empresas-Tarifas'!#REF!,3,0)</f>
        <v>#REF!</v>
      </c>
      <c r="M178" t="e">
        <f>VLOOKUP(J178,'Linhas-Empresas-Tarifas'!#REF!,4,0)</f>
        <v>#REF!</v>
      </c>
      <c r="N178" t="e">
        <f>VLOOKUP(J178,'Linhas-Empresas-Tarifas'!#REF!,10,0)</f>
        <v>#REF!</v>
      </c>
      <c r="O178" t="e">
        <f>VLOOKUP(J178,'Linhas-Empresas-Tarifas'!#REF!,11,0)</f>
        <v>#REF!</v>
      </c>
      <c r="P178" t="e">
        <f>VLOOKUP(J178,'Linhas-Empresas-Tarifas'!#REF!,12,0)</f>
        <v>#REF!</v>
      </c>
      <c r="Q178" t="e">
        <f>VLOOKUP(J178,'Linhas-Empresas-Tarifas'!#REF!,13,0)</f>
        <v>#REF!</v>
      </c>
      <c r="R178" t="str">
        <f t="shared" si="10"/>
        <v>ROTA DO SOL4322</v>
      </c>
      <c r="S178" t="s">
        <v>82</v>
      </c>
      <c r="T178" t="str">
        <f t="shared" si="11"/>
        <v>ROTA DO SOL4322volta13</v>
      </c>
      <c r="U178">
        <v>13</v>
      </c>
      <c r="V178" t="str">
        <f>VLOOKUP(T178,ITINERÁRIOS!$J$2:$K$9190,2,0)</f>
        <v>EPIA/S A A N/RODOFERROVIÁRIA/EPIA/S I A - TRECHO 2/S I A - TRECHO 3/EPIA/PARKSHOPPING/EPIA/EPIA/BR-040/AVENIDA DVO/CH PARAÍSO Nº 49</v>
      </c>
    </row>
    <row r="179" spans="1:22" x14ac:dyDescent="0.25">
      <c r="B179">
        <v>4331</v>
      </c>
      <c r="C179" t="s">
        <v>81</v>
      </c>
      <c r="D179">
        <v>14</v>
      </c>
      <c r="G179" t="str">
        <f t="shared" si="8"/>
        <v>ROTA DO SOL</v>
      </c>
      <c r="H179">
        <f t="shared" si="9"/>
        <v>4331</v>
      </c>
      <c r="I179" t="s">
        <v>90</v>
      </c>
      <c r="J179">
        <v>4331</v>
      </c>
      <c r="K179" t="e">
        <f>VLOOKUP(J179,'Linhas-Empresas-Tarifas'!#REF!,2,0)</f>
        <v>#REF!</v>
      </c>
      <c r="L179" t="e">
        <f>VLOOKUP(J179,'Linhas-Empresas-Tarifas'!#REF!,3,0)</f>
        <v>#REF!</v>
      </c>
      <c r="M179" t="e">
        <f>VLOOKUP(J179,'Linhas-Empresas-Tarifas'!#REF!,4,0)</f>
        <v>#REF!</v>
      </c>
      <c r="N179" t="e">
        <f>VLOOKUP(J179,'Linhas-Empresas-Tarifas'!#REF!,10,0)</f>
        <v>#REF!</v>
      </c>
      <c r="O179" t="e">
        <f>VLOOKUP(J179,'Linhas-Empresas-Tarifas'!#REF!,11,0)</f>
        <v>#REF!</v>
      </c>
      <c r="P179" t="e">
        <f>VLOOKUP(J179,'Linhas-Empresas-Tarifas'!#REF!,12,0)</f>
        <v>#REF!</v>
      </c>
      <c r="Q179" t="e">
        <f>VLOOKUP(J179,'Linhas-Empresas-Tarifas'!#REF!,13,0)</f>
        <v>#REF!</v>
      </c>
      <c r="R179" t="str">
        <f t="shared" si="10"/>
        <v>ROTA DO SOL4331</v>
      </c>
      <c r="S179" t="s">
        <v>81</v>
      </c>
      <c r="T179" t="str">
        <f t="shared" si="11"/>
        <v>ROTA DO SOL4331ida14</v>
      </c>
      <c r="U179">
        <v>14</v>
      </c>
      <c r="V179" t="str">
        <f>VLOOKUP(T179,ITINERÁRIOS!$J$2:$K$9190,2,0)</f>
        <v>RESIDENCIAL BRASÍLIA/LUNABEL/AVENIDA DVO/BR-040/EPIA/EPIA/PARKSHOPPING/EPIA/S I A - TRECHO 3/S I A - TRECHO 2/EPIA/RODOFERROVIÁRIA/S A A N/EPIA</v>
      </c>
    </row>
    <row r="180" spans="1:22" x14ac:dyDescent="0.25">
      <c r="C180" t="s">
        <v>82</v>
      </c>
      <c r="D180">
        <v>14</v>
      </c>
      <c r="G180" t="str">
        <f t="shared" si="8"/>
        <v>ROTA DO SOL</v>
      </c>
      <c r="H180">
        <f t="shared" si="9"/>
        <v>4331</v>
      </c>
      <c r="I180" t="s">
        <v>90</v>
      </c>
      <c r="J180">
        <v>4331</v>
      </c>
      <c r="K180" t="e">
        <f>VLOOKUP(J180,'Linhas-Empresas-Tarifas'!#REF!,2,0)</f>
        <v>#REF!</v>
      </c>
      <c r="L180" t="e">
        <f>VLOOKUP(J180,'Linhas-Empresas-Tarifas'!#REF!,3,0)</f>
        <v>#REF!</v>
      </c>
      <c r="M180" t="e">
        <f>VLOOKUP(J180,'Linhas-Empresas-Tarifas'!#REF!,4,0)</f>
        <v>#REF!</v>
      </c>
      <c r="N180" t="e">
        <f>VLOOKUP(J180,'Linhas-Empresas-Tarifas'!#REF!,10,0)</f>
        <v>#REF!</v>
      </c>
      <c r="O180" t="e">
        <f>VLOOKUP(J180,'Linhas-Empresas-Tarifas'!#REF!,11,0)</f>
        <v>#REF!</v>
      </c>
      <c r="P180" t="e">
        <f>VLOOKUP(J180,'Linhas-Empresas-Tarifas'!#REF!,12,0)</f>
        <v>#REF!</v>
      </c>
      <c r="Q180" t="e">
        <f>VLOOKUP(J180,'Linhas-Empresas-Tarifas'!#REF!,13,0)</f>
        <v>#REF!</v>
      </c>
      <c r="R180" t="str">
        <f t="shared" si="10"/>
        <v>ROTA DO SOL4331</v>
      </c>
      <c r="S180" t="s">
        <v>82</v>
      </c>
      <c r="T180" t="str">
        <f t="shared" si="11"/>
        <v>ROTA DO SOL4331volta14</v>
      </c>
      <c r="U180">
        <v>14</v>
      </c>
      <c r="V180" t="str">
        <f>VLOOKUP(T180,ITINERÁRIOS!$J$2:$K$9190,2,0)</f>
        <v>EPIA/S A A N/RODOFERROVIÁRIA/EPIA/S I A - TRECHO 2/S I A - TRECHO 3/EPIA/PARKSHOPPING/EPIA/EPIA/BR-040/AVENIDA DVO/LUNABEL/RESIDENCIAL BRASÍLIA</v>
      </c>
    </row>
    <row r="181" spans="1:22" x14ac:dyDescent="0.25">
      <c r="B181">
        <v>4335</v>
      </c>
      <c r="C181" t="s">
        <v>81</v>
      </c>
      <c r="D181">
        <v>14</v>
      </c>
      <c r="G181" t="str">
        <f t="shared" si="8"/>
        <v>ROTA DO SOL</v>
      </c>
      <c r="H181">
        <f t="shared" si="9"/>
        <v>4335</v>
      </c>
      <c r="I181" t="s">
        <v>90</v>
      </c>
      <c r="J181">
        <v>4335</v>
      </c>
      <c r="K181" t="e">
        <f>VLOOKUP(J181,'Linhas-Empresas-Tarifas'!#REF!,2,0)</f>
        <v>#REF!</v>
      </c>
      <c r="L181" t="e">
        <f>VLOOKUP(J181,'Linhas-Empresas-Tarifas'!#REF!,3,0)</f>
        <v>#REF!</v>
      </c>
      <c r="M181" t="e">
        <f>VLOOKUP(J181,'Linhas-Empresas-Tarifas'!#REF!,4,0)</f>
        <v>#REF!</v>
      </c>
      <c r="N181" t="e">
        <f>VLOOKUP(J181,'Linhas-Empresas-Tarifas'!#REF!,10,0)</f>
        <v>#REF!</v>
      </c>
      <c r="O181" t="e">
        <f>VLOOKUP(J181,'Linhas-Empresas-Tarifas'!#REF!,11,0)</f>
        <v>#REF!</v>
      </c>
      <c r="P181" t="e">
        <f>VLOOKUP(J181,'Linhas-Empresas-Tarifas'!#REF!,12,0)</f>
        <v>#REF!</v>
      </c>
      <c r="Q181" t="e">
        <f>VLOOKUP(J181,'Linhas-Empresas-Tarifas'!#REF!,13,0)</f>
        <v>#REF!</v>
      </c>
      <c r="R181" t="str">
        <f t="shared" si="10"/>
        <v>ROTA DO SOL4335</v>
      </c>
      <c r="S181" t="s">
        <v>81</v>
      </c>
      <c r="T181" t="str">
        <f t="shared" si="11"/>
        <v>ROTA DO SOL4335ida14</v>
      </c>
      <c r="U181">
        <v>14</v>
      </c>
      <c r="V181" t="str">
        <f>VLOOKUP(T181,ITINERÁRIOS!$J$2:$K$9190,2,0)</f>
        <v>JARDIM AMÉRICA DO SUL/LUNABEL/AVENIDA DVO/BR-040/EPIA/EPIA/PARKSHOPPING/EPIA/S I A - TRECHO 3/S I A - TRECHO 2/EPIA/RODOFERROVIÁRIA/S A A N/EPIA</v>
      </c>
    </row>
    <row r="182" spans="1:22" x14ac:dyDescent="0.25">
      <c r="C182" t="s">
        <v>82</v>
      </c>
      <c r="D182">
        <v>14</v>
      </c>
      <c r="G182" t="str">
        <f t="shared" si="8"/>
        <v>ROTA DO SOL</v>
      </c>
      <c r="H182">
        <f t="shared" si="9"/>
        <v>4335</v>
      </c>
      <c r="I182" t="s">
        <v>90</v>
      </c>
      <c r="J182">
        <v>4335</v>
      </c>
      <c r="K182" t="e">
        <f>VLOOKUP(J182,'Linhas-Empresas-Tarifas'!#REF!,2,0)</f>
        <v>#REF!</v>
      </c>
      <c r="L182" t="e">
        <f>VLOOKUP(J182,'Linhas-Empresas-Tarifas'!#REF!,3,0)</f>
        <v>#REF!</v>
      </c>
      <c r="M182" t="e">
        <f>VLOOKUP(J182,'Linhas-Empresas-Tarifas'!#REF!,4,0)</f>
        <v>#REF!</v>
      </c>
      <c r="N182" t="e">
        <f>VLOOKUP(J182,'Linhas-Empresas-Tarifas'!#REF!,10,0)</f>
        <v>#REF!</v>
      </c>
      <c r="O182" t="e">
        <f>VLOOKUP(J182,'Linhas-Empresas-Tarifas'!#REF!,11,0)</f>
        <v>#REF!</v>
      </c>
      <c r="P182" t="e">
        <f>VLOOKUP(J182,'Linhas-Empresas-Tarifas'!#REF!,12,0)</f>
        <v>#REF!</v>
      </c>
      <c r="Q182" t="e">
        <f>VLOOKUP(J182,'Linhas-Empresas-Tarifas'!#REF!,13,0)</f>
        <v>#REF!</v>
      </c>
      <c r="R182" t="str">
        <f t="shared" si="10"/>
        <v>ROTA DO SOL4335</v>
      </c>
      <c r="S182" t="s">
        <v>82</v>
      </c>
      <c r="T182" t="str">
        <f t="shared" si="11"/>
        <v>ROTA DO SOL4335volta14</v>
      </c>
      <c r="U182">
        <v>14</v>
      </c>
      <c r="V182" t="str">
        <f>VLOOKUP(T182,ITINERÁRIOS!$J$2:$K$9190,2,0)</f>
        <v>EPIA/S A A N/RODOFERROVIÁRIA/EPIA/S I A - TRECHO 2/S I A - TRECHO 3/EPIA/PARKSHOPPING/EPIA/EPIA/BR-040/AVENIDA DVO/LUNABEL/JARDIM AMÉRICA DO SUL</v>
      </c>
    </row>
    <row r="183" spans="1:22" x14ac:dyDescent="0.25">
      <c r="A183" t="s">
        <v>91</v>
      </c>
      <c r="B183">
        <v>8060</v>
      </c>
      <c r="C183" t="s">
        <v>81</v>
      </c>
      <c r="D183">
        <v>7</v>
      </c>
      <c r="G183" t="str">
        <f t="shared" si="8"/>
        <v>SANTA IZABEL</v>
      </c>
      <c r="H183">
        <f t="shared" si="9"/>
        <v>8060</v>
      </c>
      <c r="I183" t="s">
        <v>91</v>
      </c>
      <c r="J183">
        <v>8060</v>
      </c>
      <c r="K183" t="e">
        <f>VLOOKUP(J183,'Linhas-Empresas-Tarifas'!#REF!,2,0)</f>
        <v>#REF!</v>
      </c>
      <c r="L183" t="e">
        <f>VLOOKUP(J183,'Linhas-Empresas-Tarifas'!#REF!,3,0)</f>
        <v>#REF!</v>
      </c>
      <c r="M183" t="e">
        <f>VLOOKUP(J183,'Linhas-Empresas-Tarifas'!#REF!,4,0)</f>
        <v>#REF!</v>
      </c>
      <c r="N183" t="e">
        <f>VLOOKUP(J183,'Linhas-Empresas-Tarifas'!#REF!,10,0)</f>
        <v>#REF!</v>
      </c>
      <c r="O183" t="e">
        <f>VLOOKUP(J183,'Linhas-Empresas-Tarifas'!#REF!,11,0)</f>
        <v>#REF!</v>
      </c>
      <c r="P183" t="e">
        <f>VLOOKUP(J183,'Linhas-Empresas-Tarifas'!#REF!,12,0)</f>
        <v>#REF!</v>
      </c>
      <c r="Q183" t="e">
        <f>VLOOKUP(J183,'Linhas-Empresas-Tarifas'!#REF!,13,0)</f>
        <v>#REF!</v>
      </c>
      <c r="R183" t="str">
        <f t="shared" si="10"/>
        <v>SANTA IZABEL8060</v>
      </c>
      <c r="S183" t="s">
        <v>81</v>
      </c>
      <c r="T183" t="str">
        <f t="shared" si="11"/>
        <v>SANTA IZABEL8060ida7</v>
      </c>
      <c r="U183">
        <v>7</v>
      </c>
      <c r="V183" t="str">
        <f>VLOOKUP(T183,ITINERÁRIOS!$J$2:$K$9190,2,0)</f>
        <v>MANSÕES MARAJÓ/BR-251/BR-251/SÃO SEBASTIÃO/PONTE JK/ESPLANADA/RODOVIÁRIA PLANO PILOTO</v>
      </c>
    </row>
    <row r="184" spans="1:22" x14ac:dyDescent="0.25">
      <c r="C184" t="s">
        <v>82</v>
      </c>
      <c r="D184">
        <v>7</v>
      </c>
      <c r="G184" t="str">
        <f t="shared" si="8"/>
        <v>SANTA IZABEL</v>
      </c>
      <c r="H184">
        <f t="shared" si="9"/>
        <v>8060</v>
      </c>
      <c r="I184" t="s">
        <v>91</v>
      </c>
      <c r="J184">
        <v>8060</v>
      </c>
      <c r="K184" t="e">
        <f>VLOOKUP(J184,'Linhas-Empresas-Tarifas'!#REF!,2,0)</f>
        <v>#REF!</v>
      </c>
      <c r="L184" t="e">
        <f>VLOOKUP(J184,'Linhas-Empresas-Tarifas'!#REF!,3,0)</f>
        <v>#REF!</v>
      </c>
      <c r="M184" t="e">
        <f>VLOOKUP(J184,'Linhas-Empresas-Tarifas'!#REF!,4,0)</f>
        <v>#REF!</v>
      </c>
      <c r="N184" t="e">
        <f>VLOOKUP(J184,'Linhas-Empresas-Tarifas'!#REF!,10,0)</f>
        <v>#REF!</v>
      </c>
      <c r="O184" t="e">
        <f>VLOOKUP(J184,'Linhas-Empresas-Tarifas'!#REF!,11,0)</f>
        <v>#REF!</v>
      </c>
      <c r="P184" t="e">
        <f>VLOOKUP(J184,'Linhas-Empresas-Tarifas'!#REF!,12,0)</f>
        <v>#REF!</v>
      </c>
      <c r="Q184" t="e">
        <f>VLOOKUP(J184,'Linhas-Empresas-Tarifas'!#REF!,13,0)</f>
        <v>#REF!</v>
      </c>
      <c r="R184" t="str">
        <f t="shared" si="10"/>
        <v>SANTA IZABEL8060</v>
      </c>
      <c r="S184" t="s">
        <v>82</v>
      </c>
      <c r="T184" t="str">
        <f t="shared" si="11"/>
        <v>SANTA IZABEL8060volta7</v>
      </c>
      <c r="U184">
        <v>7</v>
      </c>
      <c r="V184" t="str">
        <f>VLOOKUP(T184,ITINERÁRIOS!$J$2:$K$9190,2,0)</f>
        <v>RODOVIÁRIA PLANO PILOTO/ESPLANADA/PONTE JK/SÃO SEBASTIÃO/BR-251/BR-251/MANSÕES MARAJÓ</v>
      </c>
    </row>
    <row r="185" spans="1:22" x14ac:dyDescent="0.25">
      <c r="B185">
        <v>8901</v>
      </c>
      <c r="C185" t="s">
        <v>81</v>
      </c>
      <c r="D185">
        <v>6</v>
      </c>
      <c r="G185" t="str">
        <f t="shared" si="8"/>
        <v>SANTA IZABEL</v>
      </c>
      <c r="H185">
        <f t="shared" si="9"/>
        <v>8901</v>
      </c>
      <c r="I185" t="s">
        <v>91</v>
      </c>
      <c r="J185">
        <v>8901</v>
      </c>
      <c r="K185" t="e">
        <f>VLOOKUP(J185,'Linhas-Empresas-Tarifas'!#REF!,2,0)</f>
        <v>#REF!</v>
      </c>
      <c r="L185" t="e">
        <f>VLOOKUP(J185,'Linhas-Empresas-Tarifas'!#REF!,3,0)</f>
        <v>#REF!</v>
      </c>
      <c r="M185" t="e">
        <f>VLOOKUP(J185,'Linhas-Empresas-Tarifas'!#REF!,4,0)</f>
        <v>#REF!</v>
      </c>
      <c r="N185" t="e">
        <f>VLOOKUP(J185,'Linhas-Empresas-Tarifas'!#REF!,10,0)</f>
        <v>#REF!</v>
      </c>
      <c r="O185" t="e">
        <f>VLOOKUP(J185,'Linhas-Empresas-Tarifas'!#REF!,11,0)</f>
        <v>#REF!</v>
      </c>
      <c r="P185" t="e">
        <f>VLOOKUP(J185,'Linhas-Empresas-Tarifas'!#REF!,12,0)</f>
        <v>#REF!</v>
      </c>
      <c r="Q185" t="e">
        <f>VLOOKUP(J185,'Linhas-Empresas-Tarifas'!#REF!,13,0)</f>
        <v>#REF!</v>
      </c>
      <c r="R185" t="str">
        <f t="shared" si="10"/>
        <v>SANTA IZABEL8901</v>
      </c>
      <c r="S185" t="s">
        <v>81</v>
      </c>
      <c r="T185" t="str">
        <f t="shared" si="11"/>
        <v>SANTA IZABEL8901ida6</v>
      </c>
      <c r="U185">
        <v>6</v>
      </c>
      <c r="V185" t="str">
        <f>VLOOKUP(T185,ITINERÁRIOS!$J$2:$K$9190,2,0)</f>
        <v>MANSÕES MARAJÓ/BR-251/DF-130/DF-130/DF-130/PLANALTINA (DF)</v>
      </c>
    </row>
    <row r="186" spans="1:22" x14ac:dyDescent="0.25">
      <c r="C186" t="s">
        <v>82</v>
      </c>
      <c r="D186">
        <v>6</v>
      </c>
      <c r="G186" t="str">
        <f t="shared" si="8"/>
        <v>SANTA IZABEL</v>
      </c>
      <c r="H186">
        <f t="shared" si="9"/>
        <v>8901</v>
      </c>
      <c r="I186" t="s">
        <v>91</v>
      </c>
      <c r="J186">
        <v>8901</v>
      </c>
      <c r="K186" t="e">
        <f>VLOOKUP(J186,'Linhas-Empresas-Tarifas'!#REF!,2,0)</f>
        <v>#REF!</v>
      </c>
      <c r="L186" t="e">
        <f>VLOOKUP(J186,'Linhas-Empresas-Tarifas'!#REF!,3,0)</f>
        <v>#REF!</v>
      </c>
      <c r="M186" t="e">
        <f>VLOOKUP(J186,'Linhas-Empresas-Tarifas'!#REF!,4,0)</f>
        <v>#REF!</v>
      </c>
      <c r="N186" t="e">
        <f>VLOOKUP(J186,'Linhas-Empresas-Tarifas'!#REF!,10,0)</f>
        <v>#REF!</v>
      </c>
      <c r="O186" t="e">
        <f>VLOOKUP(J186,'Linhas-Empresas-Tarifas'!#REF!,11,0)</f>
        <v>#REF!</v>
      </c>
      <c r="P186" t="e">
        <f>VLOOKUP(J186,'Linhas-Empresas-Tarifas'!#REF!,12,0)</f>
        <v>#REF!</v>
      </c>
      <c r="Q186" t="e">
        <f>VLOOKUP(J186,'Linhas-Empresas-Tarifas'!#REF!,13,0)</f>
        <v>#REF!</v>
      </c>
      <c r="R186" t="str">
        <f t="shared" si="10"/>
        <v>SANTA IZABEL8901</v>
      </c>
      <c r="S186" t="s">
        <v>82</v>
      </c>
      <c r="T186" t="str">
        <f t="shared" si="11"/>
        <v>SANTA IZABEL8901volta6</v>
      </c>
      <c r="U186">
        <v>6</v>
      </c>
      <c r="V186" t="str">
        <f>VLOOKUP(T186,ITINERÁRIOS!$J$2:$K$9190,2,0)</f>
        <v>PLANALTINA (DF)/DF-130/DF-130/DF-130/BR-251/MANSÕES MARAJÓ</v>
      </c>
    </row>
    <row r="187" spans="1:22" x14ac:dyDescent="0.25">
      <c r="A187" t="s">
        <v>92</v>
      </c>
      <c r="B187">
        <v>2001</v>
      </c>
      <c r="C187" t="s">
        <v>81</v>
      </c>
      <c r="D187">
        <v>14</v>
      </c>
      <c r="G187" t="str">
        <f t="shared" si="8"/>
        <v>TAGUATUR</v>
      </c>
      <c r="H187">
        <f t="shared" si="9"/>
        <v>2001</v>
      </c>
      <c r="I187" t="s">
        <v>92</v>
      </c>
      <c r="J187">
        <v>2001</v>
      </c>
      <c r="K187" t="e">
        <f>VLOOKUP(J187,'Linhas-Empresas-Tarifas'!#REF!,2,0)</f>
        <v>#REF!</v>
      </c>
      <c r="L187" t="e">
        <f>VLOOKUP(J187,'Linhas-Empresas-Tarifas'!#REF!,3,0)</f>
        <v>#REF!</v>
      </c>
      <c r="M187" t="e">
        <f>VLOOKUP(J187,'Linhas-Empresas-Tarifas'!#REF!,4,0)</f>
        <v>#REF!</v>
      </c>
      <c r="N187" t="e">
        <f>VLOOKUP(J187,'Linhas-Empresas-Tarifas'!#REF!,10,0)</f>
        <v>#REF!</v>
      </c>
      <c r="O187" t="e">
        <f>VLOOKUP(J187,'Linhas-Empresas-Tarifas'!#REF!,11,0)</f>
        <v>#REF!</v>
      </c>
      <c r="P187" t="e">
        <f>VLOOKUP(J187,'Linhas-Empresas-Tarifas'!#REF!,12,0)</f>
        <v>#REF!</v>
      </c>
      <c r="Q187" t="e">
        <f>VLOOKUP(J187,'Linhas-Empresas-Tarifas'!#REF!,13,0)</f>
        <v>#REF!</v>
      </c>
      <c r="R187" t="str">
        <f t="shared" si="10"/>
        <v>TAGUATUR2001</v>
      </c>
      <c r="S187" t="s">
        <v>81</v>
      </c>
      <c r="T187" t="str">
        <f t="shared" si="11"/>
        <v>TAGUATUR2001ida14</v>
      </c>
      <c r="U187">
        <v>14</v>
      </c>
      <c r="V187" t="str">
        <f>VLOOKUP(T187,ITINERÁRIOS!$J$2:$K$9190,2,0)</f>
        <v>ROYAL PARQUE/MANSÕES ODISSÉIA/GO-547/AVENIDA LIBERDADE/SETOR 3/VILA ESPERANÇA/SETOR 9/BR-070/PISTÃO NORTE/EPTG/S I A/SETOR POLICIAL SUL/EIXO/RODOVIÁRIA PLANO PILOTO</v>
      </c>
    </row>
    <row r="188" spans="1:22" x14ac:dyDescent="0.25">
      <c r="C188" t="s">
        <v>82</v>
      </c>
      <c r="D188">
        <v>16</v>
      </c>
      <c r="G188" t="str">
        <f t="shared" si="8"/>
        <v>TAGUATUR</v>
      </c>
      <c r="H188">
        <f t="shared" si="9"/>
        <v>2001</v>
      </c>
      <c r="I188" t="s">
        <v>92</v>
      </c>
      <c r="J188">
        <v>2001</v>
      </c>
      <c r="K188" t="e">
        <f>VLOOKUP(J188,'Linhas-Empresas-Tarifas'!#REF!,2,0)</f>
        <v>#REF!</v>
      </c>
      <c r="L188" t="e">
        <f>VLOOKUP(J188,'Linhas-Empresas-Tarifas'!#REF!,3,0)</f>
        <v>#REF!</v>
      </c>
      <c r="M188" t="e">
        <f>VLOOKUP(J188,'Linhas-Empresas-Tarifas'!#REF!,4,0)</f>
        <v>#REF!</v>
      </c>
      <c r="N188" t="e">
        <f>VLOOKUP(J188,'Linhas-Empresas-Tarifas'!#REF!,10,0)</f>
        <v>#REF!</v>
      </c>
      <c r="O188" t="e">
        <f>VLOOKUP(J188,'Linhas-Empresas-Tarifas'!#REF!,11,0)</f>
        <v>#REF!</v>
      </c>
      <c r="P188" t="e">
        <f>VLOOKUP(J188,'Linhas-Empresas-Tarifas'!#REF!,12,0)</f>
        <v>#REF!</v>
      </c>
      <c r="Q188" t="e">
        <f>VLOOKUP(J188,'Linhas-Empresas-Tarifas'!#REF!,13,0)</f>
        <v>#REF!</v>
      </c>
      <c r="R188" t="str">
        <f t="shared" si="10"/>
        <v>TAGUATUR2001</v>
      </c>
      <c r="S188" t="s">
        <v>82</v>
      </c>
      <c r="T188" t="str">
        <f t="shared" si="11"/>
        <v>TAGUATUR2001volta16</v>
      </c>
      <c r="U188">
        <v>16</v>
      </c>
      <c r="V188" t="str">
        <f>VLOOKUP(T188,ITINERÁRIOS!$J$2:$K$9190,2,0)</f>
        <v>RODOVIÁRIA PLANO PILOTO/EIXO/SETOR POLICIAL SUL/OCTOGONAL/S I A/EPTG/PISTÃO NORTE/BR-070/AVENIDA CUIABÁ/SETOR 9/VILA ESPERANÇA/SETOR 3/AVENIDA LIBERDADE/GO-547/MANSÕES ODISSÉIA/ROYAL PARQUE</v>
      </c>
    </row>
    <row r="189" spans="1:22" x14ac:dyDescent="0.25">
      <c r="B189">
        <v>2002</v>
      </c>
      <c r="C189" t="s">
        <v>81</v>
      </c>
      <c r="D189">
        <v>13</v>
      </c>
      <c r="G189" t="str">
        <f t="shared" si="8"/>
        <v>TAGUATUR</v>
      </c>
      <c r="H189">
        <f t="shared" si="9"/>
        <v>2002</v>
      </c>
      <c r="I189" t="s">
        <v>92</v>
      </c>
      <c r="J189">
        <v>2002</v>
      </c>
      <c r="K189" t="e">
        <f>VLOOKUP(J189,'Linhas-Empresas-Tarifas'!#REF!,2,0)</f>
        <v>#REF!</v>
      </c>
      <c r="L189" t="e">
        <f>VLOOKUP(J189,'Linhas-Empresas-Tarifas'!#REF!,3,0)</f>
        <v>#REF!</v>
      </c>
      <c r="M189" t="e">
        <f>VLOOKUP(J189,'Linhas-Empresas-Tarifas'!#REF!,4,0)</f>
        <v>#REF!</v>
      </c>
      <c r="N189" t="e">
        <f>VLOOKUP(J189,'Linhas-Empresas-Tarifas'!#REF!,10,0)</f>
        <v>#REF!</v>
      </c>
      <c r="O189" t="e">
        <f>VLOOKUP(J189,'Linhas-Empresas-Tarifas'!#REF!,11,0)</f>
        <v>#REF!</v>
      </c>
      <c r="P189" t="e">
        <f>VLOOKUP(J189,'Linhas-Empresas-Tarifas'!#REF!,12,0)</f>
        <v>#REF!</v>
      </c>
      <c r="Q189" t="e">
        <f>VLOOKUP(J189,'Linhas-Empresas-Tarifas'!#REF!,13,0)</f>
        <v>#REF!</v>
      </c>
      <c r="R189" t="str">
        <f t="shared" si="10"/>
        <v>TAGUATUR2002</v>
      </c>
      <c r="S189" t="s">
        <v>81</v>
      </c>
      <c r="T189" t="str">
        <f t="shared" si="11"/>
        <v>TAGUATUR2002ida13</v>
      </c>
      <c r="U189">
        <v>13</v>
      </c>
      <c r="V189" t="str">
        <f>VLOOKUP(T189,ITINERÁRIOS!$J$2:$K$9190,2,0)</f>
        <v>ROYAL PARQUE/MANSÕES ODISSÉIA/GO-547/AVENIDA LIBERDADE/SETOR 3/VILA ESPERANÇA/SETOR 9/BR-070/ESTRUTURAL/EIXO MONUMENTAL/EIXO W3 NORTE/EIXO L2 NORTE/RODOVIÁRIA PLANO PILOTO</v>
      </c>
    </row>
    <row r="190" spans="1:22" x14ac:dyDescent="0.25">
      <c r="C190" t="s">
        <v>82</v>
      </c>
      <c r="D190">
        <v>13</v>
      </c>
      <c r="G190" t="str">
        <f t="shared" si="8"/>
        <v>TAGUATUR</v>
      </c>
      <c r="H190">
        <f t="shared" si="9"/>
        <v>2002</v>
      </c>
      <c r="I190" t="s">
        <v>92</v>
      </c>
      <c r="J190">
        <v>2002</v>
      </c>
      <c r="K190" t="e">
        <f>VLOOKUP(J190,'Linhas-Empresas-Tarifas'!#REF!,2,0)</f>
        <v>#REF!</v>
      </c>
      <c r="L190" t="e">
        <f>VLOOKUP(J190,'Linhas-Empresas-Tarifas'!#REF!,3,0)</f>
        <v>#REF!</v>
      </c>
      <c r="M190" t="e">
        <f>VLOOKUP(J190,'Linhas-Empresas-Tarifas'!#REF!,4,0)</f>
        <v>#REF!</v>
      </c>
      <c r="N190" t="e">
        <f>VLOOKUP(J190,'Linhas-Empresas-Tarifas'!#REF!,10,0)</f>
        <v>#REF!</v>
      </c>
      <c r="O190" t="e">
        <f>VLOOKUP(J190,'Linhas-Empresas-Tarifas'!#REF!,11,0)</f>
        <v>#REF!</v>
      </c>
      <c r="P190" t="e">
        <f>VLOOKUP(J190,'Linhas-Empresas-Tarifas'!#REF!,12,0)</f>
        <v>#REF!</v>
      </c>
      <c r="Q190" t="e">
        <f>VLOOKUP(J190,'Linhas-Empresas-Tarifas'!#REF!,13,0)</f>
        <v>#REF!</v>
      </c>
      <c r="R190" t="str">
        <f t="shared" si="10"/>
        <v>TAGUATUR2002</v>
      </c>
      <c r="S190" t="s">
        <v>82</v>
      </c>
      <c r="T190" t="str">
        <f t="shared" si="11"/>
        <v>TAGUATUR2002volta13</v>
      </c>
      <c r="U190">
        <v>13</v>
      </c>
      <c r="V190" t="str">
        <f>VLOOKUP(T190,ITINERÁRIOS!$J$2:$K$9190,2,0)</f>
        <v>EIXO L2 NORTE/EIXO W3 NORTE/EIXO MONUMENTAL/ESTRUTURAL/BR-070/AVENIDA CUIABÁ/SETOR 9/VILA ESPERANÇA/SETOR 3/AVENIDA LIBERDADE/GO-547/MANSÕES ODISSÉIA/ROYAL PARQUE</v>
      </c>
    </row>
    <row r="191" spans="1:22" x14ac:dyDescent="0.25">
      <c r="B191">
        <v>2004</v>
      </c>
      <c r="C191" t="s">
        <v>81</v>
      </c>
      <c r="D191">
        <v>9</v>
      </c>
      <c r="G191" t="str">
        <f t="shared" si="8"/>
        <v>TAGUATUR</v>
      </c>
      <c r="H191">
        <f t="shared" si="9"/>
        <v>2004</v>
      </c>
      <c r="I191" t="s">
        <v>92</v>
      </c>
      <c r="J191">
        <v>2004</v>
      </c>
      <c r="K191" t="e">
        <f>VLOOKUP(J191,'Linhas-Empresas-Tarifas'!#REF!,2,0)</f>
        <v>#REF!</v>
      </c>
      <c r="L191" t="e">
        <f>VLOOKUP(J191,'Linhas-Empresas-Tarifas'!#REF!,3,0)</f>
        <v>#REF!</v>
      </c>
      <c r="M191" t="e">
        <f>VLOOKUP(J191,'Linhas-Empresas-Tarifas'!#REF!,4,0)</f>
        <v>#REF!</v>
      </c>
      <c r="N191" t="e">
        <f>VLOOKUP(J191,'Linhas-Empresas-Tarifas'!#REF!,10,0)</f>
        <v>#REF!</v>
      </c>
      <c r="O191" t="e">
        <f>VLOOKUP(J191,'Linhas-Empresas-Tarifas'!#REF!,11,0)</f>
        <v>#REF!</v>
      </c>
      <c r="P191" t="e">
        <f>VLOOKUP(J191,'Linhas-Empresas-Tarifas'!#REF!,12,0)</f>
        <v>#REF!</v>
      </c>
      <c r="Q191" t="e">
        <f>VLOOKUP(J191,'Linhas-Empresas-Tarifas'!#REF!,13,0)</f>
        <v>#REF!</v>
      </c>
      <c r="R191" t="str">
        <f t="shared" si="10"/>
        <v>TAGUATUR2004</v>
      </c>
      <c r="S191" t="s">
        <v>81</v>
      </c>
      <c r="T191" t="str">
        <f t="shared" si="11"/>
        <v>TAGUATUR2004ida9</v>
      </c>
      <c r="U191">
        <v>9</v>
      </c>
      <c r="V191" t="str">
        <f>VLOOKUP(T191,ITINERÁRIOS!$J$2:$K$9190,2,0)</f>
        <v>CHIOLA/JARDIM AMÉRICA/ÁGUAS BONITAS/AVENIDA BRASÍLIA/AVENIDA SÃO PAULO/BR-070/ESTRUTURAL/EIXO MONUMENTAL/RODOVIÁRIA PLANO PILOTO</v>
      </c>
    </row>
    <row r="192" spans="1:22" x14ac:dyDescent="0.25">
      <c r="C192" t="s">
        <v>82</v>
      </c>
      <c r="D192">
        <v>8</v>
      </c>
      <c r="G192" t="str">
        <f t="shared" si="8"/>
        <v>TAGUATUR</v>
      </c>
      <c r="H192">
        <f t="shared" si="9"/>
        <v>2004</v>
      </c>
      <c r="I192" t="s">
        <v>92</v>
      </c>
      <c r="J192">
        <v>2004</v>
      </c>
      <c r="K192" t="e">
        <f>VLOOKUP(J192,'Linhas-Empresas-Tarifas'!#REF!,2,0)</f>
        <v>#REF!</v>
      </c>
      <c r="L192" t="e">
        <f>VLOOKUP(J192,'Linhas-Empresas-Tarifas'!#REF!,3,0)</f>
        <v>#REF!</v>
      </c>
      <c r="M192" t="e">
        <f>VLOOKUP(J192,'Linhas-Empresas-Tarifas'!#REF!,4,0)</f>
        <v>#REF!</v>
      </c>
      <c r="N192" t="e">
        <f>VLOOKUP(J192,'Linhas-Empresas-Tarifas'!#REF!,10,0)</f>
        <v>#REF!</v>
      </c>
      <c r="O192" t="e">
        <f>VLOOKUP(J192,'Linhas-Empresas-Tarifas'!#REF!,11,0)</f>
        <v>#REF!</v>
      </c>
      <c r="P192" t="e">
        <f>VLOOKUP(J192,'Linhas-Empresas-Tarifas'!#REF!,12,0)</f>
        <v>#REF!</v>
      </c>
      <c r="Q192" t="e">
        <f>VLOOKUP(J192,'Linhas-Empresas-Tarifas'!#REF!,13,0)</f>
        <v>#REF!</v>
      </c>
      <c r="R192" t="str">
        <f t="shared" si="10"/>
        <v>TAGUATUR2004</v>
      </c>
      <c r="S192" t="s">
        <v>82</v>
      </c>
      <c r="T192" t="str">
        <f t="shared" si="11"/>
        <v>TAGUATUR2004volta8</v>
      </c>
      <c r="U192">
        <v>8</v>
      </c>
      <c r="V192" t="str">
        <f>VLOOKUP(T192,ITINERÁRIOS!$J$2:$K$9190,2,0)</f>
        <v>RODOVIÁRIA PLANO PILOTO/EIXO MONUMENTAL/ESTRUTURAL/BR-070/AVENIDA CUIABÁ/JARDIM AMÉRICA/MORADA DA SERRA/CHIOLA</v>
      </c>
    </row>
    <row r="193" spans="2:22" x14ac:dyDescent="0.25">
      <c r="B193">
        <v>2005</v>
      </c>
      <c r="C193" t="s">
        <v>81</v>
      </c>
      <c r="D193">
        <v>15</v>
      </c>
      <c r="G193" t="str">
        <f t="shared" si="8"/>
        <v>TAGUATUR</v>
      </c>
      <c r="H193">
        <f t="shared" si="9"/>
        <v>2005</v>
      </c>
      <c r="I193" t="s">
        <v>92</v>
      </c>
      <c r="J193">
        <v>2005</v>
      </c>
      <c r="K193" t="e">
        <f>VLOOKUP(J193,'Linhas-Empresas-Tarifas'!#REF!,2,0)</f>
        <v>#REF!</v>
      </c>
      <c r="L193" t="e">
        <f>VLOOKUP(J193,'Linhas-Empresas-Tarifas'!#REF!,3,0)</f>
        <v>#REF!</v>
      </c>
      <c r="M193" t="e">
        <f>VLOOKUP(J193,'Linhas-Empresas-Tarifas'!#REF!,4,0)</f>
        <v>#REF!</v>
      </c>
      <c r="N193" t="e">
        <f>VLOOKUP(J193,'Linhas-Empresas-Tarifas'!#REF!,10,0)</f>
        <v>#REF!</v>
      </c>
      <c r="O193" t="e">
        <f>VLOOKUP(J193,'Linhas-Empresas-Tarifas'!#REF!,11,0)</f>
        <v>#REF!</v>
      </c>
      <c r="P193" t="e">
        <f>VLOOKUP(J193,'Linhas-Empresas-Tarifas'!#REF!,12,0)</f>
        <v>#REF!</v>
      </c>
      <c r="Q193" t="e">
        <f>VLOOKUP(J193,'Linhas-Empresas-Tarifas'!#REF!,13,0)</f>
        <v>#REF!</v>
      </c>
      <c r="R193" t="str">
        <f t="shared" si="10"/>
        <v>TAGUATUR2005</v>
      </c>
      <c r="S193" t="s">
        <v>81</v>
      </c>
      <c r="T193" t="str">
        <f t="shared" si="11"/>
        <v>TAGUATUR2005ida15</v>
      </c>
      <c r="U193">
        <v>15</v>
      </c>
      <c r="V193" t="str">
        <f>VLOOKUP(T193,ITINERÁRIOS!$J$2:$K$9190,2,0)</f>
        <v>SANTA LÚCIA/GO-547/AVENIDA LIBERDADE/RUA 2 (FRENTE PREFEITURA)/BR-070/PISTÃO NORTE/EPTG/GUARÁ 1 (QI 1, QI 16, QI 20)/GUARÁ 2 (QI 23, QI 25, QI 27, QI 31, QE 36, QE 38)/TJDFT/EPGU/EPIA/S I G/EIXO MONUMENTAL/RODOVIÁRIA PLANO PILOTO</v>
      </c>
    </row>
    <row r="194" spans="2:22" x14ac:dyDescent="0.25">
      <c r="C194" t="s">
        <v>82</v>
      </c>
      <c r="D194">
        <v>10</v>
      </c>
      <c r="G194" t="str">
        <f t="shared" si="8"/>
        <v>TAGUATUR</v>
      </c>
      <c r="H194">
        <f t="shared" si="9"/>
        <v>2005</v>
      </c>
      <c r="I194" t="s">
        <v>92</v>
      </c>
      <c r="J194">
        <v>2005</v>
      </c>
      <c r="K194" t="e">
        <f>VLOOKUP(J194,'Linhas-Empresas-Tarifas'!#REF!,2,0)</f>
        <v>#REF!</v>
      </c>
      <c r="L194" t="e">
        <f>VLOOKUP(J194,'Linhas-Empresas-Tarifas'!#REF!,3,0)</f>
        <v>#REF!</v>
      </c>
      <c r="M194" t="e">
        <f>VLOOKUP(J194,'Linhas-Empresas-Tarifas'!#REF!,4,0)</f>
        <v>#REF!</v>
      </c>
      <c r="N194" t="e">
        <f>VLOOKUP(J194,'Linhas-Empresas-Tarifas'!#REF!,10,0)</f>
        <v>#REF!</v>
      </c>
      <c r="O194" t="e">
        <f>VLOOKUP(J194,'Linhas-Empresas-Tarifas'!#REF!,11,0)</f>
        <v>#REF!</v>
      </c>
      <c r="P194" t="e">
        <f>VLOOKUP(J194,'Linhas-Empresas-Tarifas'!#REF!,12,0)</f>
        <v>#REF!</v>
      </c>
      <c r="Q194" t="e">
        <f>VLOOKUP(J194,'Linhas-Empresas-Tarifas'!#REF!,13,0)</f>
        <v>#REF!</v>
      </c>
      <c r="R194" t="str">
        <f t="shared" si="10"/>
        <v>TAGUATUR2005</v>
      </c>
      <c r="S194" t="s">
        <v>82</v>
      </c>
      <c r="T194" t="str">
        <f t="shared" si="11"/>
        <v>TAGUATUR2005volta10</v>
      </c>
      <c r="U194">
        <v>10</v>
      </c>
      <c r="V194" t="str">
        <f>VLOOKUP(T194,ITINERÁRIOS!$J$2:$K$9190,2,0)</f>
        <v>GUARÁ/GUARÁ 2 (QI 23, QI 25, QI 27, QI 31, QE 36, QE 38)/GUARÁ 1 (QI 1, QI 16, QI 20)/EPTG/PISTÃO NORTE/BR-070/RUA 2 (FRENTE PREFEITURA)/AVENIDA LIBERDADE/GO-547/SANTA LÚCIA</v>
      </c>
    </row>
    <row r="195" spans="2:22" x14ac:dyDescent="0.25">
      <c r="B195">
        <v>2006</v>
      </c>
      <c r="C195" t="s">
        <v>81</v>
      </c>
      <c r="D195">
        <v>8</v>
      </c>
      <c r="G195" t="str">
        <f t="shared" si="8"/>
        <v>TAGUATUR</v>
      </c>
      <c r="H195">
        <f t="shared" si="9"/>
        <v>2006</v>
      </c>
      <c r="I195" t="s">
        <v>92</v>
      </c>
      <c r="J195">
        <v>2006</v>
      </c>
      <c r="K195" t="e">
        <f>VLOOKUP(J195,'Linhas-Empresas-Tarifas'!#REF!,2,0)</f>
        <v>#REF!</v>
      </c>
      <c r="L195" t="e">
        <f>VLOOKUP(J195,'Linhas-Empresas-Tarifas'!#REF!,3,0)</f>
        <v>#REF!</v>
      </c>
      <c r="M195" t="e">
        <f>VLOOKUP(J195,'Linhas-Empresas-Tarifas'!#REF!,4,0)</f>
        <v>#REF!</v>
      </c>
      <c r="N195" t="e">
        <f>VLOOKUP(J195,'Linhas-Empresas-Tarifas'!#REF!,10,0)</f>
        <v>#REF!</v>
      </c>
      <c r="O195" t="e">
        <f>VLOOKUP(J195,'Linhas-Empresas-Tarifas'!#REF!,11,0)</f>
        <v>#REF!</v>
      </c>
      <c r="P195" t="e">
        <f>VLOOKUP(J195,'Linhas-Empresas-Tarifas'!#REF!,12,0)</f>
        <v>#REF!</v>
      </c>
      <c r="Q195" t="e">
        <f>VLOOKUP(J195,'Linhas-Empresas-Tarifas'!#REF!,13,0)</f>
        <v>#REF!</v>
      </c>
      <c r="R195" t="str">
        <f t="shared" si="10"/>
        <v>TAGUATUR2006</v>
      </c>
      <c r="S195" t="s">
        <v>81</v>
      </c>
      <c r="T195" t="str">
        <f t="shared" si="11"/>
        <v>TAGUATUR2006ida8</v>
      </c>
      <c r="U195">
        <v>8</v>
      </c>
      <c r="V195" t="str">
        <f>VLOOKUP(T195,ITINERÁRIOS!$J$2:$K$9190,2,0)</f>
        <v>SANTA LÚCIA/GO-547/AVENIDA LIBERDADE/RUA 2 (FRENTE PREFEITURA)/BR-070/ESTRUTURAL/EIXO MONUMENTAL/RODOVIÁRIA PLANO PILOTO</v>
      </c>
    </row>
    <row r="196" spans="2:22" x14ac:dyDescent="0.25">
      <c r="C196" t="s">
        <v>82</v>
      </c>
      <c r="D196">
        <v>8</v>
      </c>
      <c r="G196" t="str">
        <f t="shared" si="8"/>
        <v>TAGUATUR</v>
      </c>
      <c r="H196">
        <f t="shared" si="9"/>
        <v>2006</v>
      </c>
      <c r="I196" t="s">
        <v>92</v>
      </c>
      <c r="J196">
        <v>2006</v>
      </c>
      <c r="K196" t="e">
        <f>VLOOKUP(J196,'Linhas-Empresas-Tarifas'!#REF!,2,0)</f>
        <v>#REF!</v>
      </c>
      <c r="L196" t="e">
        <f>VLOOKUP(J196,'Linhas-Empresas-Tarifas'!#REF!,3,0)</f>
        <v>#REF!</v>
      </c>
      <c r="M196" t="e">
        <f>VLOOKUP(J196,'Linhas-Empresas-Tarifas'!#REF!,4,0)</f>
        <v>#REF!</v>
      </c>
      <c r="N196" t="e">
        <f>VLOOKUP(J196,'Linhas-Empresas-Tarifas'!#REF!,10,0)</f>
        <v>#REF!</v>
      </c>
      <c r="O196" t="e">
        <f>VLOOKUP(J196,'Linhas-Empresas-Tarifas'!#REF!,11,0)</f>
        <v>#REF!</v>
      </c>
      <c r="P196" t="e">
        <f>VLOOKUP(J196,'Linhas-Empresas-Tarifas'!#REF!,12,0)</f>
        <v>#REF!</v>
      </c>
      <c r="Q196" t="e">
        <f>VLOOKUP(J196,'Linhas-Empresas-Tarifas'!#REF!,13,0)</f>
        <v>#REF!</v>
      </c>
      <c r="R196" t="str">
        <f t="shared" si="10"/>
        <v>TAGUATUR2006</v>
      </c>
      <c r="S196" t="s">
        <v>82</v>
      </c>
      <c r="T196" t="str">
        <f t="shared" si="11"/>
        <v>TAGUATUR2006volta8</v>
      </c>
      <c r="U196">
        <v>8</v>
      </c>
      <c r="V196" t="str">
        <f>VLOOKUP(T196,ITINERÁRIOS!$J$2:$K$9190,2,0)</f>
        <v>RODOVIÁRIA PLANO PILOTO/EIXO MONUMENTAL/ESTRUTURAL/BR-070/RUA 2 (FRENTE PREFEITURA)/AVENIDA LIBERDADE/GO-547/SANTA LÚCIA</v>
      </c>
    </row>
    <row r="197" spans="2:22" x14ac:dyDescent="0.25">
      <c r="B197">
        <v>2007</v>
      </c>
      <c r="C197" t="s">
        <v>81</v>
      </c>
      <c r="D197">
        <v>11</v>
      </c>
      <c r="G197" t="str">
        <f t="shared" ref="G197:G260" si="12">IF(I197="",G196,I197)</f>
        <v>TAGUATUR</v>
      </c>
      <c r="H197">
        <f t="shared" ref="H197:H260" si="13">IF(J197="",H196,J197)</f>
        <v>2007</v>
      </c>
      <c r="I197" t="s">
        <v>92</v>
      </c>
      <c r="J197">
        <v>2007</v>
      </c>
      <c r="K197" t="e">
        <f>VLOOKUP(J197,'Linhas-Empresas-Tarifas'!#REF!,2,0)</f>
        <v>#REF!</v>
      </c>
      <c r="L197" t="e">
        <f>VLOOKUP(J197,'Linhas-Empresas-Tarifas'!#REF!,3,0)</f>
        <v>#REF!</v>
      </c>
      <c r="M197" t="e">
        <f>VLOOKUP(J197,'Linhas-Empresas-Tarifas'!#REF!,4,0)</f>
        <v>#REF!</v>
      </c>
      <c r="N197" t="e">
        <f>VLOOKUP(J197,'Linhas-Empresas-Tarifas'!#REF!,10,0)</f>
        <v>#REF!</v>
      </c>
      <c r="O197" t="e">
        <f>VLOOKUP(J197,'Linhas-Empresas-Tarifas'!#REF!,11,0)</f>
        <v>#REF!</v>
      </c>
      <c r="P197" t="e">
        <f>VLOOKUP(J197,'Linhas-Empresas-Tarifas'!#REF!,12,0)</f>
        <v>#REF!</v>
      </c>
      <c r="Q197" t="e">
        <f>VLOOKUP(J197,'Linhas-Empresas-Tarifas'!#REF!,13,0)</f>
        <v>#REF!</v>
      </c>
      <c r="R197" t="str">
        <f t="shared" si="10"/>
        <v>TAGUATUR2007</v>
      </c>
      <c r="S197" t="s">
        <v>81</v>
      </c>
      <c r="T197" t="str">
        <f t="shared" si="11"/>
        <v>TAGUATUR2007ida11</v>
      </c>
      <c r="U197">
        <v>11</v>
      </c>
      <c r="V197" t="str">
        <f>VLOOKUP(T197,ITINERÁRIOS!$J$2:$K$9190,2,0)</f>
        <v>PINHEIRO 4/TERMINAL JARDIM BRASÍLIA/RUA 33/AVENIDA MANAUS/AVENIDA CUIABÁ/AVENIDA BRASÍLIA/AVENIDA SÃO PAULO/BR-070/ESTRUTURAL/EIXO MONUMENTAL/RODOVIÁRIA PLANO PILOTO</v>
      </c>
    </row>
    <row r="198" spans="2:22" x14ac:dyDescent="0.25">
      <c r="C198" t="s">
        <v>82</v>
      </c>
      <c r="D198">
        <v>8</v>
      </c>
      <c r="G198" t="str">
        <f t="shared" si="12"/>
        <v>TAGUATUR</v>
      </c>
      <c r="H198">
        <f t="shared" si="13"/>
        <v>2007</v>
      </c>
      <c r="I198" t="s">
        <v>92</v>
      </c>
      <c r="J198">
        <v>2007</v>
      </c>
      <c r="K198" t="e">
        <f>VLOOKUP(J198,'Linhas-Empresas-Tarifas'!#REF!,2,0)</f>
        <v>#REF!</v>
      </c>
      <c r="L198" t="e">
        <f>VLOOKUP(J198,'Linhas-Empresas-Tarifas'!#REF!,3,0)</f>
        <v>#REF!</v>
      </c>
      <c r="M198" t="e">
        <f>VLOOKUP(J198,'Linhas-Empresas-Tarifas'!#REF!,4,0)</f>
        <v>#REF!</v>
      </c>
      <c r="N198" t="e">
        <f>VLOOKUP(J198,'Linhas-Empresas-Tarifas'!#REF!,10,0)</f>
        <v>#REF!</v>
      </c>
      <c r="O198" t="e">
        <f>VLOOKUP(J198,'Linhas-Empresas-Tarifas'!#REF!,11,0)</f>
        <v>#REF!</v>
      </c>
      <c r="P198" t="e">
        <f>VLOOKUP(J198,'Linhas-Empresas-Tarifas'!#REF!,12,0)</f>
        <v>#REF!</v>
      </c>
      <c r="Q198" t="e">
        <f>VLOOKUP(J198,'Linhas-Empresas-Tarifas'!#REF!,13,0)</f>
        <v>#REF!</v>
      </c>
      <c r="R198" t="str">
        <f t="shared" ref="R198:R261" si="14">I198&amp;J198</f>
        <v>TAGUATUR2007</v>
      </c>
      <c r="S198" t="s">
        <v>82</v>
      </c>
      <c r="T198" t="str">
        <f t="shared" ref="T198:T261" si="15">I198&amp;J198&amp;S198&amp;U198</f>
        <v>TAGUATUR2007volta8</v>
      </c>
      <c r="U198">
        <v>8</v>
      </c>
      <c r="V198" t="str">
        <f>VLOOKUP(T198,ITINERÁRIOS!$J$2:$K$9190,2,0)</f>
        <v>RODOVIÁRIA PLANO PILOTO/EIXO MONUMENTAL/ESTRUTURAL/BR-070/AVENIDA CUIABÁ/AVENIDA MACEIÓ/RUA 36/TERMINAL JARDIM BRASÍLIA</v>
      </c>
    </row>
    <row r="199" spans="2:22" x14ac:dyDescent="0.25">
      <c r="B199">
        <v>2016</v>
      </c>
      <c r="C199" t="s">
        <v>81</v>
      </c>
      <c r="D199">
        <v>9</v>
      </c>
      <c r="G199" t="str">
        <f t="shared" si="12"/>
        <v>TAGUATUR</v>
      </c>
      <c r="H199">
        <f t="shared" si="13"/>
        <v>2016</v>
      </c>
      <c r="I199" t="s">
        <v>92</v>
      </c>
      <c r="J199">
        <v>2016</v>
      </c>
      <c r="K199" t="e">
        <f>VLOOKUP(J199,'Linhas-Empresas-Tarifas'!#REF!,2,0)</f>
        <v>#REF!</v>
      </c>
      <c r="L199" t="e">
        <f>VLOOKUP(J199,'Linhas-Empresas-Tarifas'!#REF!,3,0)</f>
        <v>#REF!</v>
      </c>
      <c r="M199" t="e">
        <f>VLOOKUP(J199,'Linhas-Empresas-Tarifas'!#REF!,4,0)</f>
        <v>#REF!</v>
      </c>
      <c r="N199" t="e">
        <f>VLOOKUP(J199,'Linhas-Empresas-Tarifas'!#REF!,10,0)</f>
        <v>#REF!</v>
      </c>
      <c r="O199" t="e">
        <f>VLOOKUP(J199,'Linhas-Empresas-Tarifas'!#REF!,11,0)</f>
        <v>#REF!</v>
      </c>
      <c r="P199" t="e">
        <f>VLOOKUP(J199,'Linhas-Empresas-Tarifas'!#REF!,12,0)</f>
        <v>#REF!</v>
      </c>
      <c r="Q199" t="e">
        <f>VLOOKUP(J199,'Linhas-Empresas-Tarifas'!#REF!,13,0)</f>
        <v>#REF!</v>
      </c>
      <c r="R199" t="str">
        <f t="shared" si="14"/>
        <v>TAGUATUR2016</v>
      </c>
      <c r="S199" t="s">
        <v>81</v>
      </c>
      <c r="T199" t="str">
        <f t="shared" si="15"/>
        <v>TAGUATUR2016ida9</v>
      </c>
      <c r="U199">
        <v>9</v>
      </c>
      <c r="V199" t="str">
        <f>VLOOKUP(T199,ITINERÁRIOS!$J$2:$K$9190,2,0)</f>
        <v>PINHEIRO 2/AVENIDA PORTO VELHO (AVENIDA PRINCIPAL DO PINHEIRO 2)/AVENIDA BRASÍLIA (VIA MARGINAL 2 DE ÁGUAS LINDAS DE GOIÁS)/PONTE DO RIO DESCOBERTO/BR-070/ESTRUTURAL/EPIA/EIXO MONUMENTAL/RODOVIÁRIA PLANO PILOTO</v>
      </c>
    </row>
    <row r="200" spans="2:22" x14ac:dyDescent="0.25">
      <c r="C200" t="s">
        <v>82</v>
      </c>
      <c r="D200">
        <v>8</v>
      </c>
      <c r="G200" t="str">
        <f t="shared" si="12"/>
        <v>TAGUATUR</v>
      </c>
      <c r="H200">
        <f t="shared" si="13"/>
        <v>2016</v>
      </c>
      <c r="I200" t="s">
        <v>92</v>
      </c>
      <c r="J200">
        <v>2016</v>
      </c>
      <c r="K200" t="e">
        <f>VLOOKUP(J200,'Linhas-Empresas-Tarifas'!#REF!,2,0)</f>
        <v>#REF!</v>
      </c>
      <c r="L200" t="e">
        <f>VLOOKUP(J200,'Linhas-Empresas-Tarifas'!#REF!,3,0)</f>
        <v>#REF!</v>
      </c>
      <c r="M200" t="e">
        <f>VLOOKUP(J200,'Linhas-Empresas-Tarifas'!#REF!,4,0)</f>
        <v>#REF!</v>
      </c>
      <c r="N200" t="e">
        <f>VLOOKUP(J200,'Linhas-Empresas-Tarifas'!#REF!,10,0)</f>
        <v>#REF!</v>
      </c>
      <c r="O200" t="e">
        <f>VLOOKUP(J200,'Linhas-Empresas-Tarifas'!#REF!,11,0)</f>
        <v>#REF!</v>
      </c>
      <c r="P200" t="e">
        <f>VLOOKUP(J200,'Linhas-Empresas-Tarifas'!#REF!,12,0)</f>
        <v>#REF!</v>
      </c>
      <c r="Q200" t="e">
        <f>VLOOKUP(J200,'Linhas-Empresas-Tarifas'!#REF!,13,0)</f>
        <v>#REF!</v>
      </c>
      <c r="R200" t="str">
        <f t="shared" si="14"/>
        <v>TAGUATUR2016</v>
      </c>
      <c r="S200" t="s">
        <v>82</v>
      </c>
      <c r="T200" t="str">
        <f t="shared" si="15"/>
        <v>TAGUATUR2016volta8</v>
      </c>
      <c r="U200">
        <v>8</v>
      </c>
      <c r="V200" t="str">
        <f>VLOOKUP(T200,ITINERÁRIOS!$J$2:$K$9190,2,0)</f>
        <v>RODOVIÁRIA PLANO PILOTO/EIXO MONUMENTAL/EPIA/ESTRUTURAL/BR-070/PONTE DO RIO DESCOBERTO/VIA MARGINAL/PINHEIRO 2</v>
      </c>
    </row>
    <row r="201" spans="2:22" x14ac:dyDescent="0.25">
      <c r="B201">
        <v>2040</v>
      </c>
      <c r="C201" t="s">
        <v>81</v>
      </c>
      <c r="D201">
        <v>12</v>
      </c>
      <c r="G201" t="str">
        <f t="shared" si="12"/>
        <v>TAGUATUR</v>
      </c>
      <c r="H201">
        <f t="shared" si="13"/>
        <v>2040</v>
      </c>
      <c r="I201" t="s">
        <v>92</v>
      </c>
      <c r="J201">
        <v>2040</v>
      </c>
      <c r="K201" t="e">
        <f>VLOOKUP(J201,'Linhas-Empresas-Tarifas'!#REF!,2,0)</f>
        <v>#REF!</v>
      </c>
      <c r="L201" t="e">
        <f>VLOOKUP(J201,'Linhas-Empresas-Tarifas'!#REF!,3,0)</f>
        <v>#REF!</v>
      </c>
      <c r="M201" t="e">
        <f>VLOOKUP(J201,'Linhas-Empresas-Tarifas'!#REF!,4,0)</f>
        <v>#REF!</v>
      </c>
      <c r="N201" t="e">
        <f>VLOOKUP(J201,'Linhas-Empresas-Tarifas'!#REF!,10,0)</f>
        <v>#REF!</v>
      </c>
      <c r="O201" t="e">
        <f>VLOOKUP(J201,'Linhas-Empresas-Tarifas'!#REF!,11,0)</f>
        <v>#REF!</v>
      </c>
      <c r="P201" t="e">
        <f>VLOOKUP(J201,'Linhas-Empresas-Tarifas'!#REF!,12,0)</f>
        <v>#REF!</v>
      </c>
      <c r="Q201" t="e">
        <f>VLOOKUP(J201,'Linhas-Empresas-Tarifas'!#REF!,13,0)</f>
        <v>#REF!</v>
      </c>
      <c r="R201" t="str">
        <f t="shared" si="14"/>
        <v>TAGUATUR2040</v>
      </c>
      <c r="S201" t="s">
        <v>81</v>
      </c>
      <c r="T201" t="str">
        <f t="shared" si="15"/>
        <v>TAGUATUR2040ida12</v>
      </c>
      <c r="U201">
        <v>12</v>
      </c>
      <c r="V201" t="str">
        <f>VLOOKUP(T201,ITINERÁRIOS!$J$2:$K$9190,2,0)</f>
        <v>ROYAL PARQUE/MANSÕES ODISSÉIA/GO-547/AVENIDA LIBERDADE/SETOR 3/VILA ESPERANÇA/SETOR 9/BR-070/ESTRUTURAL/EIXO MONUMENTAL/ESPLANADA/RODOVIÁRIA PLANO PILOTO</v>
      </c>
    </row>
    <row r="202" spans="2:22" x14ac:dyDescent="0.25">
      <c r="C202" t="s">
        <v>82</v>
      </c>
      <c r="D202">
        <v>13</v>
      </c>
      <c r="G202" t="str">
        <f t="shared" si="12"/>
        <v>TAGUATUR</v>
      </c>
      <c r="H202">
        <f t="shared" si="13"/>
        <v>2040</v>
      </c>
      <c r="I202" t="s">
        <v>92</v>
      </c>
      <c r="J202">
        <v>2040</v>
      </c>
      <c r="K202" t="e">
        <f>VLOOKUP(J202,'Linhas-Empresas-Tarifas'!#REF!,2,0)</f>
        <v>#REF!</v>
      </c>
      <c r="L202" t="e">
        <f>VLOOKUP(J202,'Linhas-Empresas-Tarifas'!#REF!,3,0)</f>
        <v>#REF!</v>
      </c>
      <c r="M202" t="e">
        <f>VLOOKUP(J202,'Linhas-Empresas-Tarifas'!#REF!,4,0)</f>
        <v>#REF!</v>
      </c>
      <c r="N202" t="e">
        <f>VLOOKUP(J202,'Linhas-Empresas-Tarifas'!#REF!,10,0)</f>
        <v>#REF!</v>
      </c>
      <c r="O202" t="e">
        <f>VLOOKUP(J202,'Linhas-Empresas-Tarifas'!#REF!,11,0)</f>
        <v>#REF!</v>
      </c>
      <c r="P202" t="e">
        <f>VLOOKUP(J202,'Linhas-Empresas-Tarifas'!#REF!,12,0)</f>
        <v>#REF!</v>
      </c>
      <c r="Q202" t="e">
        <f>VLOOKUP(J202,'Linhas-Empresas-Tarifas'!#REF!,13,0)</f>
        <v>#REF!</v>
      </c>
      <c r="R202" t="str">
        <f t="shared" si="14"/>
        <v>TAGUATUR2040</v>
      </c>
      <c r="S202" t="s">
        <v>82</v>
      </c>
      <c r="T202" t="str">
        <f t="shared" si="15"/>
        <v>TAGUATUR2040volta13</v>
      </c>
      <c r="U202">
        <v>13</v>
      </c>
      <c r="V202" t="str">
        <f>VLOOKUP(T202,ITINERÁRIOS!$J$2:$K$9190,2,0)</f>
        <v>ESPLANADA/RODOVIÁRIA PLANO PILOTO/EIXO MONUMENTAL/ESTRUTURAL/BR-070/AVENIDA CUIABÁ/SETOR 9/VILA ESPERANÇA/SETOR 3/AVENIDA LIBERDADE/GO-547/MANSÕES ODISSÉIA/ROYAL PARQUE</v>
      </c>
    </row>
    <row r="203" spans="2:22" x14ac:dyDescent="0.25">
      <c r="B203">
        <v>2041</v>
      </c>
      <c r="C203" t="s">
        <v>81</v>
      </c>
      <c r="D203">
        <v>8</v>
      </c>
      <c r="G203" t="str">
        <f t="shared" si="12"/>
        <v>TAGUATUR</v>
      </c>
      <c r="H203">
        <f t="shared" si="13"/>
        <v>2041</v>
      </c>
      <c r="I203" t="s">
        <v>92</v>
      </c>
      <c r="J203">
        <v>2041</v>
      </c>
      <c r="K203" t="e">
        <f>VLOOKUP(J203,'Linhas-Empresas-Tarifas'!#REF!,2,0)</f>
        <v>#REF!</v>
      </c>
      <c r="L203" t="e">
        <f>VLOOKUP(J203,'Linhas-Empresas-Tarifas'!#REF!,3,0)</f>
        <v>#REF!</v>
      </c>
      <c r="M203" t="e">
        <f>VLOOKUP(J203,'Linhas-Empresas-Tarifas'!#REF!,4,0)</f>
        <v>#REF!</v>
      </c>
      <c r="N203" t="e">
        <f>VLOOKUP(J203,'Linhas-Empresas-Tarifas'!#REF!,10,0)</f>
        <v>#REF!</v>
      </c>
      <c r="O203" t="e">
        <f>VLOOKUP(J203,'Linhas-Empresas-Tarifas'!#REF!,11,0)</f>
        <v>#REF!</v>
      </c>
      <c r="P203" t="e">
        <f>VLOOKUP(J203,'Linhas-Empresas-Tarifas'!#REF!,12,0)</f>
        <v>#REF!</v>
      </c>
      <c r="Q203" t="e">
        <f>VLOOKUP(J203,'Linhas-Empresas-Tarifas'!#REF!,13,0)</f>
        <v>#REF!</v>
      </c>
      <c r="R203" t="str">
        <f t="shared" si="14"/>
        <v>TAGUATUR2041</v>
      </c>
      <c r="S203" t="s">
        <v>81</v>
      </c>
      <c r="T203" t="str">
        <f t="shared" si="15"/>
        <v>TAGUATUR2041ida8</v>
      </c>
      <c r="U203">
        <v>8</v>
      </c>
      <c r="V203" t="str">
        <f>VLOOKUP(T203,ITINERÁRIOS!$J$2:$K$9190,2,0)</f>
        <v>ÁGUAS BONITAS/AVENIDA BRASÍLIA/AVENIDA SÃO PAULO/BR-070/ESTRUTURAL/EIXO MONUMENTAL/ESPLANADA/RODOVIÁRIA PLANO PILOTO</v>
      </c>
    </row>
    <row r="204" spans="2:22" x14ac:dyDescent="0.25">
      <c r="C204" t="s">
        <v>82</v>
      </c>
      <c r="D204">
        <v>9</v>
      </c>
      <c r="G204" t="str">
        <f t="shared" si="12"/>
        <v>TAGUATUR</v>
      </c>
      <c r="H204">
        <f t="shared" si="13"/>
        <v>2041</v>
      </c>
      <c r="I204" t="s">
        <v>92</v>
      </c>
      <c r="J204">
        <v>2041</v>
      </c>
      <c r="K204" t="e">
        <f>VLOOKUP(J204,'Linhas-Empresas-Tarifas'!#REF!,2,0)</f>
        <v>#REF!</v>
      </c>
      <c r="L204" t="e">
        <f>VLOOKUP(J204,'Linhas-Empresas-Tarifas'!#REF!,3,0)</f>
        <v>#REF!</v>
      </c>
      <c r="M204" t="e">
        <f>VLOOKUP(J204,'Linhas-Empresas-Tarifas'!#REF!,4,0)</f>
        <v>#REF!</v>
      </c>
      <c r="N204" t="e">
        <f>VLOOKUP(J204,'Linhas-Empresas-Tarifas'!#REF!,10,0)</f>
        <v>#REF!</v>
      </c>
      <c r="O204" t="e">
        <f>VLOOKUP(J204,'Linhas-Empresas-Tarifas'!#REF!,11,0)</f>
        <v>#REF!</v>
      </c>
      <c r="P204" t="e">
        <f>VLOOKUP(J204,'Linhas-Empresas-Tarifas'!#REF!,12,0)</f>
        <v>#REF!</v>
      </c>
      <c r="Q204" t="e">
        <f>VLOOKUP(J204,'Linhas-Empresas-Tarifas'!#REF!,13,0)</f>
        <v>#REF!</v>
      </c>
      <c r="R204" t="str">
        <f t="shared" si="14"/>
        <v>TAGUATUR2041</v>
      </c>
      <c r="S204" t="s">
        <v>82</v>
      </c>
      <c r="T204" t="str">
        <f t="shared" si="15"/>
        <v>TAGUATUR2041volta9</v>
      </c>
      <c r="U204">
        <v>9</v>
      </c>
      <c r="V204" t="str">
        <f>VLOOKUP(T204,ITINERÁRIOS!$J$2:$K$9190,2,0)</f>
        <v>ESPLANADA/RODOVIÁRIA PLANO PILOTO/EIXO MONUMENTAL/ESTRUTURAL/BR-070/AVENIDA CUIABÁ/JARDIM AMÉRICA/MORADA DA SERRA/ÁGUAS BONITAS</v>
      </c>
    </row>
    <row r="205" spans="2:22" x14ac:dyDescent="0.25">
      <c r="B205">
        <v>2042</v>
      </c>
      <c r="C205" t="s">
        <v>81</v>
      </c>
      <c r="D205">
        <v>19</v>
      </c>
      <c r="G205" t="str">
        <f t="shared" si="12"/>
        <v>TAGUATUR</v>
      </c>
      <c r="H205">
        <f t="shared" si="13"/>
        <v>2042</v>
      </c>
      <c r="I205" t="s">
        <v>92</v>
      </c>
      <c r="J205">
        <v>2042</v>
      </c>
      <c r="K205" t="e">
        <f>VLOOKUP(J205,'Linhas-Empresas-Tarifas'!#REF!,2,0)</f>
        <v>#REF!</v>
      </c>
      <c r="L205" t="e">
        <f>VLOOKUP(J205,'Linhas-Empresas-Tarifas'!#REF!,3,0)</f>
        <v>#REF!</v>
      </c>
      <c r="M205" t="e">
        <f>VLOOKUP(J205,'Linhas-Empresas-Tarifas'!#REF!,4,0)</f>
        <v>#REF!</v>
      </c>
      <c r="N205" t="e">
        <f>VLOOKUP(J205,'Linhas-Empresas-Tarifas'!#REF!,10,0)</f>
        <v>#REF!</v>
      </c>
      <c r="O205" t="e">
        <f>VLOOKUP(J205,'Linhas-Empresas-Tarifas'!#REF!,11,0)</f>
        <v>#REF!</v>
      </c>
      <c r="P205" t="e">
        <f>VLOOKUP(J205,'Linhas-Empresas-Tarifas'!#REF!,12,0)</f>
        <v>#REF!</v>
      </c>
      <c r="Q205" t="e">
        <f>VLOOKUP(J205,'Linhas-Empresas-Tarifas'!#REF!,13,0)</f>
        <v>#REF!</v>
      </c>
      <c r="R205" t="str">
        <f t="shared" si="14"/>
        <v>TAGUATUR2042</v>
      </c>
      <c r="S205" t="s">
        <v>81</v>
      </c>
      <c r="T205" t="str">
        <f t="shared" si="15"/>
        <v>TAGUATUR2042ida19</v>
      </c>
      <c r="U205">
        <v>19</v>
      </c>
      <c r="V205" t="str">
        <f>VLOOKUP(T205,ITINERÁRIOS!$J$2:$K$9190,2,0)</f>
        <v>CHIOLA/MORADA DA SERRA/RUA PAU BRASIL/AVENIDA CENTRAL/MORADA DA SERRA/BR-070/AVENIDA MARGINAL SUL/RUA TOCANTINS/AVENIDA CONTORNO/RUA 14/AVENIDA GOIÁS/AVENIDA MARGINAL SUL/BR-070/PONTE DO RIO DESCOBERTO/BR-070/ESTRUTURAL/EIXO MONUMENTAL/ESPLANADA/RODOVIÁRIA PLANO PILOTO</v>
      </c>
    </row>
    <row r="206" spans="2:22" x14ac:dyDescent="0.25">
      <c r="C206" t="s">
        <v>82</v>
      </c>
      <c r="D206">
        <v>19</v>
      </c>
      <c r="G206" t="str">
        <f t="shared" si="12"/>
        <v>TAGUATUR</v>
      </c>
      <c r="H206">
        <f t="shared" si="13"/>
        <v>2042</v>
      </c>
      <c r="I206" t="s">
        <v>92</v>
      </c>
      <c r="J206">
        <v>2042</v>
      </c>
      <c r="K206" t="e">
        <f>VLOOKUP(J206,'Linhas-Empresas-Tarifas'!#REF!,2,0)</f>
        <v>#REF!</v>
      </c>
      <c r="L206" t="e">
        <f>VLOOKUP(J206,'Linhas-Empresas-Tarifas'!#REF!,3,0)</f>
        <v>#REF!</v>
      </c>
      <c r="M206" t="e">
        <f>VLOOKUP(J206,'Linhas-Empresas-Tarifas'!#REF!,4,0)</f>
        <v>#REF!</v>
      </c>
      <c r="N206" t="e">
        <f>VLOOKUP(J206,'Linhas-Empresas-Tarifas'!#REF!,10,0)</f>
        <v>#REF!</v>
      </c>
      <c r="O206" t="e">
        <f>VLOOKUP(J206,'Linhas-Empresas-Tarifas'!#REF!,11,0)</f>
        <v>#REF!</v>
      </c>
      <c r="P206" t="e">
        <f>VLOOKUP(J206,'Linhas-Empresas-Tarifas'!#REF!,12,0)</f>
        <v>#REF!</v>
      </c>
      <c r="Q206" t="e">
        <f>VLOOKUP(J206,'Linhas-Empresas-Tarifas'!#REF!,13,0)</f>
        <v>#REF!</v>
      </c>
      <c r="R206" t="str">
        <f t="shared" si="14"/>
        <v>TAGUATUR2042</v>
      </c>
      <c r="S206" t="s">
        <v>82</v>
      </c>
      <c r="T206" t="str">
        <f t="shared" si="15"/>
        <v>TAGUATUR2042volta19</v>
      </c>
      <c r="U206">
        <v>19</v>
      </c>
      <c r="V206" t="str">
        <f>VLOOKUP(T206,ITINERÁRIOS!$J$2:$K$9190,2,0)</f>
        <v>ESPLANADA/RODOVIÁRIA PLANO PILOTO/EIXO MONUMENTAL/ESTRUTURAL/BR-070/PONTE DO RIO DESCOBERTO/BR-070/AVENIDA MARGINAL SUL/AVENIDA GOIÁS/RUA 14/AVENIDA CONTORNO/RUA TOCANTINS/AVENIDA MARGINAL SUL/BR-070/MORADA DA SERRA/AVENIDA CENTRAL/RUA PAU BRASIL/MORADA DA SERRA/CHIOLA</v>
      </c>
    </row>
    <row r="207" spans="2:22" x14ac:dyDescent="0.25">
      <c r="B207">
        <v>2043</v>
      </c>
      <c r="C207" t="s">
        <v>81</v>
      </c>
      <c r="D207">
        <v>16</v>
      </c>
      <c r="G207" t="str">
        <f t="shared" si="12"/>
        <v>TAGUATUR</v>
      </c>
      <c r="H207">
        <f t="shared" si="13"/>
        <v>2043</v>
      </c>
      <c r="I207" t="s">
        <v>92</v>
      </c>
      <c r="J207">
        <v>2043</v>
      </c>
      <c r="K207" t="e">
        <f>VLOOKUP(J207,'Linhas-Empresas-Tarifas'!#REF!,2,0)</f>
        <v>#REF!</v>
      </c>
      <c r="L207" t="e">
        <f>VLOOKUP(J207,'Linhas-Empresas-Tarifas'!#REF!,3,0)</f>
        <v>#REF!</v>
      </c>
      <c r="M207" t="e">
        <f>VLOOKUP(J207,'Linhas-Empresas-Tarifas'!#REF!,4,0)</f>
        <v>#REF!</v>
      </c>
      <c r="N207" t="e">
        <f>VLOOKUP(J207,'Linhas-Empresas-Tarifas'!#REF!,10,0)</f>
        <v>#REF!</v>
      </c>
      <c r="O207" t="e">
        <f>VLOOKUP(J207,'Linhas-Empresas-Tarifas'!#REF!,11,0)</f>
        <v>#REF!</v>
      </c>
      <c r="P207" t="e">
        <f>VLOOKUP(J207,'Linhas-Empresas-Tarifas'!#REF!,12,0)</f>
        <v>#REF!</v>
      </c>
      <c r="Q207" t="e">
        <f>VLOOKUP(J207,'Linhas-Empresas-Tarifas'!#REF!,13,0)</f>
        <v>#REF!</v>
      </c>
      <c r="R207" t="str">
        <f t="shared" si="14"/>
        <v>TAGUATUR2043</v>
      </c>
      <c r="S207" t="s">
        <v>81</v>
      </c>
      <c r="T207" t="str">
        <f t="shared" si="15"/>
        <v>TAGUATUR2043ida16</v>
      </c>
      <c r="U207">
        <v>16</v>
      </c>
      <c r="V207" t="str">
        <f>VLOOKUP(T207,ITINERÁRIOS!$J$2:$K$9190,2,0)</f>
        <v>JARDIM PARAÍSO/RUA DA AZALEIAS/RUA DAS PALMAS /RUA DAS ORQUÍDEAS/RUA DA CRAVOS/RUA DAS HORTÊNCIAS/RUA DAS AMARILIS/RUA 39/AVENIDA MARGINAL SUL/BR-070/PONTE DO RIO DESCOBERTO/BR-070/ESTRUTURAL/EIXO MONUMENTAL/ESPLANADA/RODOVIÁRIA PLANO PILOTO</v>
      </c>
    </row>
    <row r="208" spans="2:22" x14ac:dyDescent="0.25">
      <c r="C208" t="s">
        <v>82</v>
      </c>
      <c r="D208">
        <v>16</v>
      </c>
      <c r="G208" t="str">
        <f t="shared" si="12"/>
        <v>TAGUATUR</v>
      </c>
      <c r="H208">
        <f t="shared" si="13"/>
        <v>2043</v>
      </c>
      <c r="I208" t="s">
        <v>92</v>
      </c>
      <c r="J208">
        <v>2043</v>
      </c>
      <c r="K208" t="e">
        <f>VLOOKUP(J208,'Linhas-Empresas-Tarifas'!#REF!,2,0)</f>
        <v>#REF!</v>
      </c>
      <c r="L208" t="e">
        <f>VLOOKUP(J208,'Linhas-Empresas-Tarifas'!#REF!,3,0)</f>
        <v>#REF!</v>
      </c>
      <c r="M208" t="e">
        <f>VLOOKUP(J208,'Linhas-Empresas-Tarifas'!#REF!,4,0)</f>
        <v>#REF!</v>
      </c>
      <c r="N208" t="e">
        <f>VLOOKUP(J208,'Linhas-Empresas-Tarifas'!#REF!,10,0)</f>
        <v>#REF!</v>
      </c>
      <c r="O208" t="e">
        <f>VLOOKUP(J208,'Linhas-Empresas-Tarifas'!#REF!,11,0)</f>
        <v>#REF!</v>
      </c>
      <c r="P208" t="e">
        <f>VLOOKUP(J208,'Linhas-Empresas-Tarifas'!#REF!,12,0)</f>
        <v>#REF!</v>
      </c>
      <c r="Q208" t="e">
        <f>VLOOKUP(J208,'Linhas-Empresas-Tarifas'!#REF!,13,0)</f>
        <v>#REF!</v>
      </c>
      <c r="R208" t="str">
        <f t="shared" si="14"/>
        <v>TAGUATUR2043</v>
      </c>
      <c r="S208" t="s">
        <v>82</v>
      </c>
      <c r="T208" t="str">
        <f t="shared" si="15"/>
        <v>TAGUATUR2043volta16</v>
      </c>
      <c r="U208">
        <v>16</v>
      </c>
      <c r="V208" t="str">
        <f>VLOOKUP(T208,ITINERÁRIOS!$J$2:$K$9190,2,0)</f>
        <v>ESPLANADA/RODOVIÁRIA PLANO PILOTO/EIXO MONUMENTAL/ESTRUTURAL/BR-070/PONTE DO RIO DESCOBERTO/BR-070/AVENIDA MARGINAL SUL/RUA DA AZALEIAS/RUA DAS PALMAS /RUA DAS ORQUÍDEAS/RUA DA CRAVOS/RUA DAS HORTÊNCIAS/RUA DAS AMARILIS/RUA 39/JARDIM PARAÍSO</v>
      </c>
    </row>
    <row r="209" spans="2:22" x14ac:dyDescent="0.25">
      <c r="B209">
        <v>2044</v>
      </c>
      <c r="C209" t="s">
        <v>81</v>
      </c>
      <c r="D209">
        <v>9</v>
      </c>
      <c r="G209" t="str">
        <f t="shared" si="12"/>
        <v>TAGUATUR</v>
      </c>
      <c r="H209">
        <f t="shared" si="13"/>
        <v>2044</v>
      </c>
      <c r="I209" t="s">
        <v>92</v>
      </c>
      <c r="J209">
        <v>2044</v>
      </c>
      <c r="K209" t="e">
        <f>VLOOKUP(J209,'Linhas-Empresas-Tarifas'!#REF!,2,0)</f>
        <v>#REF!</v>
      </c>
      <c r="L209" t="e">
        <f>VLOOKUP(J209,'Linhas-Empresas-Tarifas'!#REF!,3,0)</f>
        <v>#REF!</v>
      </c>
      <c r="M209" t="e">
        <f>VLOOKUP(J209,'Linhas-Empresas-Tarifas'!#REF!,4,0)</f>
        <v>#REF!</v>
      </c>
      <c r="N209" t="e">
        <f>VLOOKUP(J209,'Linhas-Empresas-Tarifas'!#REF!,10,0)</f>
        <v>#REF!</v>
      </c>
      <c r="O209" t="e">
        <f>VLOOKUP(J209,'Linhas-Empresas-Tarifas'!#REF!,11,0)</f>
        <v>#REF!</v>
      </c>
      <c r="P209" t="e">
        <f>VLOOKUP(J209,'Linhas-Empresas-Tarifas'!#REF!,12,0)</f>
        <v>#REF!</v>
      </c>
      <c r="Q209" t="e">
        <f>VLOOKUP(J209,'Linhas-Empresas-Tarifas'!#REF!,13,0)</f>
        <v>#REF!</v>
      </c>
      <c r="R209" t="str">
        <f t="shared" si="14"/>
        <v>TAGUATUR2044</v>
      </c>
      <c r="S209" t="s">
        <v>81</v>
      </c>
      <c r="T209" t="str">
        <f t="shared" si="15"/>
        <v>TAGUATUR2044ida9</v>
      </c>
      <c r="U209">
        <v>9</v>
      </c>
      <c r="V209" t="str">
        <f>VLOOKUP(T209,ITINERÁRIOS!$J$2:$K$9190,2,0)</f>
        <v>SANTA LÚCIA/GO-547/AVENIDA LIBERDADE/RUA 2 (FRENTE PREFEITURA)/BR-070/ESTRUTURAL/EIXO MONUMENTAL/ESPLANADA/RODOVIÁRIA PLANO PILOTO</v>
      </c>
    </row>
    <row r="210" spans="2:22" x14ac:dyDescent="0.25">
      <c r="C210" t="s">
        <v>82</v>
      </c>
      <c r="D210">
        <v>9</v>
      </c>
      <c r="G210" t="str">
        <f t="shared" si="12"/>
        <v>TAGUATUR</v>
      </c>
      <c r="H210">
        <f t="shared" si="13"/>
        <v>2044</v>
      </c>
      <c r="I210" t="s">
        <v>92</v>
      </c>
      <c r="J210">
        <v>2044</v>
      </c>
      <c r="K210" t="e">
        <f>VLOOKUP(J210,'Linhas-Empresas-Tarifas'!#REF!,2,0)</f>
        <v>#REF!</v>
      </c>
      <c r="L210" t="e">
        <f>VLOOKUP(J210,'Linhas-Empresas-Tarifas'!#REF!,3,0)</f>
        <v>#REF!</v>
      </c>
      <c r="M210" t="e">
        <f>VLOOKUP(J210,'Linhas-Empresas-Tarifas'!#REF!,4,0)</f>
        <v>#REF!</v>
      </c>
      <c r="N210" t="e">
        <f>VLOOKUP(J210,'Linhas-Empresas-Tarifas'!#REF!,10,0)</f>
        <v>#REF!</v>
      </c>
      <c r="O210" t="e">
        <f>VLOOKUP(J210,'Linhas-Empresas-Tarifas'!#REF!,11,0)</f>
        <v>#REF!</v>
      </c>
      <c r="P210" t="e">
        <f>VLOOKUP(J210,'Linhas-Empresas-Tarifas'!#REF!,12,0)</f>
        <v>#REF!</v>
      </c>
      <c r="Q210" t="e">
        <f>VLOOKUP(J210,'Linhas-Empresas-Tarifas'!#REF!,13,0)</f>
        <v>#REF!</v>
      </c>
      <c r="R210" t="str">
        <f t="shared" si="14"/>
        <v>TAGUATUR2044</v>
      </c>
      <c r="S210" t="s">
        <v>82</v>
      </c>
      <c r="T210" t="str">
        <f t="shared" si="15"/>
        <v>TAGUATUR2044volta9</v>
      </c>
      <c r="U210">
        <v>9</v>
      </c>
      <c r="V210" t="str">
        <f>VLOOKUP(T210,ITINERÁRIOS!$J$2:$K$9190,2,0)</f>
        <v>ESPLANADA/RODOVIÁRIA PLANO PILOTO/EIXO MONUMENTAL/ESTRUTURAL/BR-070/RUA 2 (FRENTE PREFEITURA)/AVENIDA LIBERDADE/GO-547/SANTA LÚCIA</v>
      </c>
    </row>
    <row r="211" spans="2:22" x14ac:dyDescent="0.25">
      <c r="B211">
        <v>2045</v>
      </c>
      <c r="C211" t="s">
        <v>81</v>
      </c>
      <c r="D211">
        <v>12</v>
      </c>
      <c r="G211" t="str">
        <f t="shared" si="12"/>
        <v>TAGUATUR</v>
      </c>
      <c r="H211">
        <f t="shared" si="13"/>
        <v>2045</v>
      </c>
      <c r="I211" t="s">
        <v>92</v>
      </c>
      <c r="J211">
        <v>2045</v>
      </c>
      <c r="K211" t="e">
        <f>VLOOKUP(J211,'Linhas-Empresas-Tarifas'!#REF!,2,0)</f>
        <v>#REF!</v>
      </c>
      <c r="L211" t="e">
        <f>VLOOKUP(J211,'Linhas-Empresas-Tarifas'!#REF!,3,0)</f>
        <v>#REF!</v>
      </c>
      <c r="M211" t="e">
        <f>VLOOKUP(J211,'Linhas-Empresas-Tarifas'!#REF!,4,0)</f>
        <v>#REF!</v>
      </c>
      <c r="N211" t="e">
        <f>VLOOKUP(J211,'Linhas-Empresas-Tarifas'!#REF!,10,0)</f>
        <v>#REF!</v>
      </c>
      <c r="O211" t="e">
        <f>VLOOKUP(J211,'Linhas-Empresas-Tarifas'!#REF!,11,0)</f>
        <v>#REF!</v>
      </c>
      <c r="P211" t="e">
        <f>VLOOKUP(J211,'Linhas-Empresas-Tarifas'!#REF!,12,0)</f>
        <v>#REF!</v>
      </c>
      <c r="Q211" t="e">
        <f>VLOOKUP(J211,'Linhas-Empresas-Tarifas'!#REF!,13,0)</f>
        <v>#REF!</v>
      </c>
      <c r="R211" t="str">
        <f t="shared" si="14"/>
        <v>TAGUATUR2045</v>
      </c>
      <c r="S211" t="s">
        <v>81</v>
      </c>
      <c r="T211" t="str">
        <f t="shared" si="15"/>
        <v>TAGUATUR2045ida12</v>
      </c>
      <c r="U211">
        <v>12</v>
      </c>
      <c r="V211" t="str">
        <f>VLOOKUP(T211,ITINERÁRIOS!$J$2:$K$9190,2,0)</f>
        <v>PINHEIRO 4/TERMINAL JARDIM BRASÍLIA/RUA 33/AVENIDA MANAUS/AVENIDA CUIABÁ/AVENIDA BRASÍLIA/AVENIDA SÃO PAULO/BR-070/ESTRUTURAL/EIXO MONUMENTAL/ESPLANADA/RODOVIÁRIA PLANO PILOTO</v>
      </c>
    </row>
    <row r="212" spans="2:22" x14ac:dyDescent="0.25">
      <c r="C212" t="s">
        <v>82</v>
      </c>
      <c r="D212">
        <v>9</v>
      </c>
      <c r="G212" t="str">
        <f t="shared" si="12"/>
        <v>TAGUATUR</v>
      </c>
      <c r="H212">
        <f t="shared" si="13"/>
        <v>2045</v>
      </c>
      <c r="I212" t="s">
        <v>92</v>
      </c>
      <c r="J212">
        <v>2045</v>
      </c>
      <c r="K212" t="e">
        <f>VLOOKUP(J212,'Linhas-Empresas-Tarifas'!#REF!,2,0)</f>
        <v>#REF!</v>
      </c>
      <c r="L212" t="e">
        <f>VLOOKUP(J212,'Linhas-Empresas-Tarifas'!#REF!,3,0)</f>
        <v>#REF!</v>
      </c>
      <c r="M212" t="e">
        <f>VLOOKUP(J212,'Linhas-Empresas-Tarifas'!#REF!,4,0)</f>
        <v>#REF!</v>
      </c>
      <c r="N212" t="e">
        <f>VLOOKUP(J212,'Linhas-Empresas-Tarifas'!#REF!,10,0)</f>
        <v>#REF!</v>
      </c>
      <c r="O212" t="e">
        <f>VLOOKUP(J212,'Linhas-Empresas-Tarifas'!#REF!,11,0)</f>
        <v>#REF!</v>
      </c>
      <c r="P212" t="e">
        <f>VLOOKUP(J212,'Linhas-Empresas-Tarifas'!#REF!,12,0)</f>
        <v>#REF!</v>
      </c>
      <c r="Q212" t="e">
        <f>VLOOKUP(J212,'Linhas-Empresas-Tarifas'!#REF!,13,0)</f>
        <v>#REF!</v>
      </c>
      <c r="R212" t="str">
        <f t="shared" si="14"/>
        <v>TAGUATUR2045</v>
      </c>
      <c r="S212" t="s">
        <v>82</v>
      </c>
      <c r="T212" t="str">
        <f t="shared" si="15"/>
        <v>TAGUATUR2045volta9</v>
      </c>
      <c r="U212">
        <v>9</v>
      </c>
      <c r="V212" t="str">
        <f>VLOOKUP(T212,ITINERÁRIOS!$J$2:$K$9190,2,0)</f>
        <v>ESPLANADA/RODOVIÁRIA PLANO PILOTO/EIXO MONUMENTAL/ESTRUTURAL/BR-070/AVENIDA CUIABÁ/AVENIDA MACEIÓ/RUA 36/TERMINAL JARDIM BRASÍLIA</v>
      </c>
    </row>
    <row r="213" spans="2:22" x14ac:dyDescent="0.25">
      <c r="B213">
        <v>2047</v>
      </c>
      <c r="C213" t="s">
        <v>81</v>
      </c>
      <c r="D213">
        <v>14</v>
      </c>
      <c r="G213" t="str">
        <f t="shared" si="12"/>
        <v>TAGUATUR</v>
      </c>
      <c r="H213">
        <f t="shared" si="13"/>
        <v>2047</v>
      </c>
      <c r="I213" t="s">
        <v>92</v>
      </c>
      <c r="J213">
        <v>2047</v>
      </c>
      <c r="K213" t="e">
        <f>VLOOKUP(J213,'Linhas-Empresas-Tarifas'!#REF!,2,0)</f>
        <v>#REF!</v>
      </c>
      <c r="L213" t="e">
        <f>VLOOKUP(J213,'Linhas-Empresas-Tarifas'!#REF!,3,0)</f>
        <v>#REF!</v>
      </c>
      <c r="M213" t="e">
        <f>VLOOKUP(J213,'Linhas-Empresas-Tarifas'!#REF!,4,0)</f>
        <v>#REF!</v>
      </c>
      <c r="N213" t="e">
        <f>VLOOKUP(J213,'Linhas-Empresas-Tarifas'!#REF!,10,0)</f>
        <v>#REF!</v>
      </c>
      <c r="O213" t="e">
        <f>VLOOKUP(J213,'Linhas-Empresas-Tarifas'!#REF!,11,0)</f>
        <v>#REF!</v>
      </c>
      <c r="P213" t="e">
        <f>VLOOKUP(J213,'Linhas-Empresas-Tarifas'!#REF!,12,0)</f>
        <v>#REF!</v>
      </c>
      <c r="Q213" t="e">
        <f>VLOOKUP(J213,'Linhas-Empresas-Tarifas'!#REF!,13,0)</f>
        <v>#REF!</v>
      </c>
      <c r="R213" t="str">
        <f t="shared" si="14"/>
        <v>TAGUATUR2047</v>
      </c>
      <c r="S213" t="s">
        <v>81</v>
      </c>
      <c r="T213" t="str">
        <f t="shared" si="15"/>
        <v>TAGUATUR2047ida14</v>
      </c>
      <c r="U213">
        <v>14</v>
      </c>
      <c r="V213" t="str">
        <f>VLOOKUP(T213,ITINERÁRIOS!$J$2:$K$9190,2,0)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214" spans="2:22" x14ac:dyDescent="0.25">
      <c r="C214" t="s">
        <v>82</v>
      </c>
      <c r="D214">
        <v>13</v>
      </c>
      <c r="G214" t="str">
        <f t="shared" si="12"/>
        <v>TAGUATUR</v>
      </c>
      <c r="H214">
        <f t="shared" si="13"/>
        <v>2047</v>
      </c>
      <c r="I214" t="s">
        <v>92</v>
      </c>
      <c r="J214">
        <v>2047</v>
      </c>
      <c r="K214" t="e">
        <f>VLOOKUP(J214,'Linhas-Empresas-Tarifas'!#REF!,2,0)</f>
        <v>#REF!</v>
      </c>
      <c r="L214" t="e">
        <f>VLOOKUP(J214,'Linhas-Empresas-Tarifas'!#REF!,3,0)</f>
        <v>#REF!</v>
      </c>
      <c r="M214" t="e">
        <f>VLOOKUP(J214,'Linhas-Empresas-Tarifas'!#REF!,4,0)</f>
        <v>#REF!</v>
      </c>
      <c r="N214" t="e">
        <f>VLOOKUP(J214,'Linhas-Empresas-Tarifas'!#REF!,10,0)</f>
        <v>#REF!</v>
      </c>
      <c r="O214" t="e">
        <f>VLOOKUP(J214,'Linhas-Empresas-Tarifas'!#REF!,11,0)</f>
        <v>#REF!</v>
      </c>
      <c r="P214" t="e">
        <f>VLOOKUP(J214,'Linhas-Empresas-Tarifas'!#REF!,12,0)</f>
        <v>#REF!</v>
      </c>
      <c r="Q214" t="e">
        <f>VLOOKUP(J214,'Linhas-Empresas-Tarifas'!#REF!,13,0)</f>
        <v>#REF!</v>
      </c>
      <c r="R214" t="str">
        <f t="shared" si="14"/>
        <v>TAGUATUR2047</v>
      </c>
      <c r="S214" t="s">
        <v>82</v>
      </c>
      <c r="T214" t="str">
        <f t="shared" si="15"/>
        <v>TAGUATUR2047volta13</v>
      </c>
      <c r="U214">
        <v>13</v>
      </c>
      <c r="V214" t="str">
        <f>VLOOKUP(T214,ITINERÁRIOS!$J$2:$K$9190,2,0)</f>
        <v>ESPLANADA/RODOVIÁRIA PLANO PILOTO/EIXO MONUMENTAL/ESTRUTURAL/BR-070/AVENIDA CUIABÁ/AVENIDA TANCREDO NEVES/AVENIDA RIO GRANDE DO SUL/QUARTA AVENIDA/AVENIDA SÃO PAULO/AVENIDA MINAS GERAIS/AVENIDA COMERCIAL/PINHEIRO 1</v>
      </c>
    </row>
    <row r="215" spans="2:22" x14ac:dyDescent="0.25">
      <c r="B215">
        <v>2048</v>
      </c>
      <c r="C215" t="s">
        <v>81</v>
      </c>
      <c r="D215">
        <v>11</v>
      </c>
      <c r="G215" t="str">
        <f t="shared" si="12"/>
        <v>TAGUATUR</v>
      </c>
      <c r="H215">
        <f t="shared" si="13"/>
        <v>2048</v>
      </c>
      <c r="I215" t="s">
        <v>92</v>
      </c>
      <c r="J215">
        <v>2048</v>
      </c>
      <c r="K215" t="e">
        <f>VLOOKUP(J215,'Linhas-Empresas-Tarifas'!#REF!,2,0)</f>
        <v>#REF!</v>
      </c>
      <c r="L215" t="e">
        <f>VLOOKUP(J215,'Linhas-Empresas-Tarifas'!#REF!,3,0)</f>
        <v>#REF!</v>
      </c>
      <c r="M215" t="e">
        <f>VLOOKUP(J215,'Linhas-Empresas-Tarifas'!#REF!,4,0)</f>
        <v>#REF!</v>
      </c>
      <c r="N215" t="e">
        <f>VLOOKUP(J215,'Linhas-Empresas-Tarifas'!#REF!,10,0)</f>
        <v>#REF!</v>
      </c>
      <c r="O215" t="e">
        <f>VLOOKUP(J215,'Linhas-Empresas-Tarifas'!#REF!,11,0)</f>
        <v>#REF!</v>
      </c>
      <c r="P215" t="e">
        <f>VLOOKUP(J215,'Linhas-Empresas-Tarifas'!#REF!,12,0)</f>
        <v>#REF!</v>
      </c>
      <c r="Q215" t="e">
        <f>VLOOKUP(J215,'Linhas-Empresas-Tarifas'!#REF!,13,0)</f>
        <v>#REF!</v>
      </c>
      <c r="R215" t="str">
        <f t="shared" si="14"/>
        <v>TAGUATUR2048</v>
      </c>
      <c r="S215" t="s">
        <v>81</v>
      </c>
      <c r="T215" t="str">
        <f t="shared" si="15"/>
        <v>TAGUATUR2048ida11</v>
      </c>
      <c r="U215">
        <v>11</v>
      </c>
      <c r="V215" t="str">
        <f>VLOOKUP(T215,ITINERÁRIOS!$J$2:$K$9190,2,0)</f>
        <v>JARDIM LARANJEIRAS/AVENIDA PERIMETRAL/AVENIDA TANCREDO NEVES/AVENIDA RIO GRANDE DO SUL/AVENIDA BRAZLÂNDIA/AVENIDA SÃO PAULO/BR-070/ESTRUTURAL/EIXO MONUMENTAL/ESPLANADA/RODOVIÁRIA PLANO PILOTO</v>
      </c>
    </row>
    <row r="216" spans="2:22" x14ac:dyDescent="0.25">
      <c r="C216" t="s">
        <v>82</v>
      </c>
      <c r="D216">
        <v>10</v>
      </c>
      <c r="G216" t="str">
        <f t="shared" si="12"/>
        <v>TAGUATUR</v>
      </c>
      <c r="H216">
        <f t="shared" si="13"/>
        <v>2048</v>
      </c>
      <c r="I216" t="s">
        <v>92</v>
      </c>
      <c r="J216">
        <v>2048</v>
      </c>
      <c r="K216" t="e">
        <f>VLOOKUP(J216,'Linhas-Empresas-Tarifas'!#REF!,2,0)</f>
        <v>#REF!</v>
      </c>
      <c r="L216" t="e">
        <f>VLOOKUP(J216,'Linhas-Empresas-Tarifas'!#REF!,3,0)</f>
        <v>#REF!</v>
      </c>
      <c r="M216" t="e">
        <f>VLOOKUP(J216,'Linhas-Empresas-Tarifas'!#REF!,4,0)</f>
        <v>#REF!</v>
      </c>
      <c r="N216" t="e">
        <f>VLOOKUP(J216,'Linhas-Empresas-Tarifas'!#REF!,10,0)</f>
        <v>#REF!</v>
      </c>
      <c r="O216" t="e">
        <f>VLOOKUP(J216,'Linhas-Empresas-Tarifas'!#REF!,11,0)</f>
        <v>#REF!</v>
      </c>
      <c r="P216" t="e">
        <f>VLOOKUP(J216,'Linhas-Empresas-Tarifas'!#REF!,12,0)</f>
        <v>#REF!</v>
      </c>
      <c r="Q216" t="e">
        <f>VLOOKUP(J216,'Linhas-Empresas-Tarifas'!#REF!,13,0)</f>
        <v>#REF!</v>
      </c>
      <c r="R216" t="str">
        <f t="shared" si="14"/>
        <v>TAGUATUR2048</v>
      </c>
      <c r="S216" t="s">
        <v>82</v>
      </c>
      <c r="T216" t="str">
        <f t="shared" si="15"/>
        <v>TAGUATUR2048volta10</v>
      </c>
      <c r="U216">
        <v>10</v>
      </c>
      <c r="V216" t="str">
        <f>VLOOKUP(T216,ITINERÁRIOS!$J$2:$K$9190,2,0)</f>
        <v>ESPLANADA/RODOVIÁRIA PLANO PILOTO/EIXO MONUMENTAL/ESTRUTURAL/BR-070/AVENIDA BRAZLÂNDIA/AVENIDA RIO GRANDE DO SUL/AVENIDA TANCREDO NEVES/AVENIDA PERIMETRAL/JARDIM LARANJEIRAS</v>
      </c>
    </row>
    <row r="217" spans="2:22" x14ac:dyDescent="0.25">
      <c r="B217">
        <v>2060</v>
      </c>
      <c r="C217" t="s">
        <v>81</v>
      </c>
      <c r="D217">
        <v>10</v>
      </c>
      <c r="G217" t="str">
        <f t="shared" si="12"/>
        <v>TAGUATUR</v>
      </c>
      <c r="H217">
        <f t="shared" si="13"/>
        <v>2060</v>
      </c>
      <c r="I217" t="s">
        <v>92</v>
      </c>
      <c r="J217">
        <v>2060</v>
      </c>
      <c r="K217" t="e">
        <f>VLOOKUP(J217,'Linhas-Empresas-Tarifas'!#REF!,2,0)</f>
        <v>#REF!</v>
      </c>
      <c r="L217" t="e">
        <f>VLOOKUP(J217,'Linhas-Empresas-Tarifas'!#REF!,3,0)</f>
        <v>#REF!</v>
      </c>
      <c r="M217" t="e">
        <f>VLOOKUP(J217,'Linhas-Empresas-Tarifas'!#REF!,4,0)</f>
        <v>#REF!</v>
      </c>
      <c r="N217" t="e">
        <f>VLOOKUP(J217,'Linhas-Empresas-Tarifas'!#REF!,10,0)</f>
        <v>#REF!</v>
      </c>
      <c r="O217" t="e">
        <f>VLOOKUP(J217,'Linhas-Empresas-Tarifas'!#REF!,11,0)</f>
        <v>#REF!</v>
      </c>
      <c r="P217" t="e">
        <f>VLOOKUP(J217,'Linhas-Empresas-Tarifas'!#REF!,12,0)</f>
        <v>#REF!</v>
      </c>
      <c r="Q217" t="e">
        <f>VLOOKUP(J217,'Linhas-Empresas-Tarifas'!#REF!,13,0)</f>
        <v>#REF!</v>
      </c>
      <c r="R217" t="str">
        <f t="shared" si="14"/>
        <v>TAGUATUR2060</v>
      </c>
      <c r="S217" t="s">
        <v>81</v>
      </c>
      <c r="T217" t="str">
        <f t="shared" si="15"/>
        <v>TAGUATUR2060ida10</v>
      </c>
      <c r="U217">
        <v>10</v>
      </c>
      <c r="V217" t="str">
        <f>VLOOKUP(T217,ITINERÁRIOS!$J$2:$K$9190,2,0)</f>
        <v>ÁGUAS BONITAS/AVENIDA BRASÍLIA/AVENIDA SÃO PAULO/BR-070/ESTRUTURAL/EIXO MONUMENTAL/EIXO W3 NORTE/EIXO L2 NORTE/RODOVIÁRIA PLANO PILOTO/RODOVIÁRIA PLANO PILOTO</v>
      </c>
    </row>
    <row r="218" spans="2:22" x14ac:dyDescent="0.25">
      <c r="C218" t="s">
        <v>82</v>
      </c>
      <c r="D218">
        <v>9</v>
      </c>
      <c r="G218" t="str">
        <f t="shared" si="12"/>
        <v>TAGUATUR</v>
      </c>
      <c r="H218">
        <f t="shared" si="13"/>
        <v>2060</v>
      </c>
      <c r="I218" t="s">
        <v>92</v>
      </c>
      <c r="J218">
        <v>2060</v>
      </c>
      <c r="K218" t="e">
        <f>VLOOKUP(J218,'Linhas-Empresas-Tarifas'!#REF!,2,0)</f>
        <v>#REF!</v>
      </c>
      <c r="L218" t="e">
        <f>VLOOKUP(J218,'Linhas-Empresas-Tarifas'!#REF!,3,0)</f>
        <v>#REF!</v>
      </c>
      <c r="M218" t="e">
        <f>VLOOKUP(J218,'Linhas-Empresas-Tarifas'!#REF!,4,0)</f>
        <v>#REF!</v>
      </c>
      <c r="N218" t="e">
        <f>VLOOKUP(J218,'Linhas-Empresas-Tarifas'!#REF!,10,0)</f>
        <v>#REF!</v>
      </c>
      <c r="O218" t="e">
        <f>VLOOKUP(J218,'Linhas-Empresas-Tarifas'!#REF!,11,0)</f>
        <v>#REF!</v>
      </c>
      <c r="P218" t="e">
        <f>VLOOKUP(J218,'Linhas-Empresas-Tarifas'!#REF!,12,0)</f>
        <v>#REF!</v>
      </c>
      <c r="Q218" t="e">
        <f>VLOOKUP(J218,'Linhas-Empresas-Tarifas'!#REF!,13,0)</f>
        <v>#REF!</v>
      </c>
      <c r="R218" t="str">
        <f t="shared" si="14"/>
        <v>TAGUATUR2060</v>
      </c>
      <c r="S218" t="s">
        <v>82</v>
      </c>
      <c r="T218" t="str">
        <f t="shared" si="15"/>
        <v>TAGUATUR2060volta9</v>
      </c>
      <c r="U218">
        <v>9</v>
      </c>
      <c r="V218" t="str">
        <f>VLOOKUP(T218,ITINERÁRIOS!$J$2:$K$9190,2,0)</f>
        <v>EIXO L2 NORTE/EIXO W3 NORTE/EIXO MONUMENTAL/ESTRUTURAL/BR-070/AVENIDA CUIABÁ/JARDIM AMÉRICA/MORADA DA SERRA/ÁGUAS BONITAS</v>
      </c>
    </row>
    <row r="219" spans="2:22" x14ac:dyDescent="0.25">
      <c r="B219">
        <v>2061</v>
      </c>
      <c r="C219" t="s">
        <v>81</v>
      </c>
      <c r="D219">
        <v>10</v>
      </c>
      <c r="G219" t="str">
        <f t="shared" si="12"/>
        <v>TAGUATUR</v>
      </c>
      <c r="H219">
        <f t="shared" si="13"/>
        <v>2061</v>
      </c>
      <c r="I219" t="s">
        <v>92</v>
      </c>
      <c r="J219">
        <v>2061</v>
      </c>
      <c r="K219" t="e">
        <f>VLOOKUP(J219,'Linhas-Empresas-Tarifas'!#REF!,2,0)</f>
        <v>#REF!</v>
      </c>
      <c r="L219" t="e">
        <f>VLOOKUP(J219,'Linhas-Empresas-Tarifas'!#REF!,3,0)</f>
        <v>#REF!</v>
      </c>
      <c r="M219" t="e">
        <f>VLOOKUP(J219,'Linhas-Empresas-Tarifas'!#REF!,4,0)</f>
        <v>#REF!</v>
      </c>
      <c r="N219" t="e">
        <f>VLOOKUP(J219,'Linhas-Empresas-Tarifas'!#REF!,10,0)</f>
        <v>#REF!</v>
      </c>
      <c r="O219" t="e">
        <f>VLOOKUP(J219,'Linhas-Empresas-Tarifas'!#REF!,11,0)</f>
        <v>#REF!</v>
      </c>
      <c r="P219" t="e">
        <f>VLOOKUP(J219,'Linhas-Empresas-Tarifas'!#REF!,12,0)</f>
        <v>#REF!</v>
      </c>
      <c r="Q219" t="e">
        <f>VLOOKUP(J219,'Linhas-Empresas-Tarifas'!#REF!,13,0)</f>
        <v>#REF!</v>
      </c>
      <c r="R219" t="str">
        <f t="shared" si="14"/>
        <v>TAGUATUR2061</v>
      </c>
      <c r="S219" t="s">
        <v>81</v>
      </c>
      <c r="T219" t="str">
        <f t="shared" si="15"/>
        <v>TAGUATUR2061ida10</v>
      </c>
      <c r="U219">
        <v>10</v>
      </c>
      <c r="V219" t="str">
        <f>VLOOKUP(T219,ITINERÁRIOS!$J$2:$K$9190,2,0)</f>
        <v>CHIOLA/JARDIM AMÉRICA/AVENIDA BRASÍLIA/AVENIDA SÃO PAULO/BR-070/ESTRUTURAL/EIXO MONUMENTAL/EIXO W3 NORTE/EIXO L2 NORTE/RODOVIÁRIA PLANO PILOTO</v>
      </c>
    </row>
    <row r="220" spans="2:22" x14ac:dyDescent="0.25">
      <c r="C220" t="s">
        <v>82</v>
      </c>
      <c r="D220">
        <v>10</v>
      </c>
      <c r="G220" t="str">
        <f t="shared" si="12"/>
        <v>TAGUATUR</v>
      </c>
      <c r="H220">
        <f t="shared" si="13"/>
        <v>2061</v>
      </c>
      <c r="I220" t="s">
        <v>92</v>
      </c>
      <c r="J220">
        <v>2061</v>
      </c>
      <c r="K220" t="e">
        <f>VLOOKUP(J220,'Linhas-Empresas-Tarifas'!#REF!,2,0)</f>
        <v>#REF!</v>
      </c>
      <c r="L220" t="e">
        <f>VLOOKUP(J220,'Linhas-Empresas-Tarifas'!#REF!,3,0)</f>
        <v>#REF!</v>
      </c>
      <c r="M220" t="e">
        <f>VLOOKUP(J220,'Linhas-Empresas-Tarifas'!#REF!,4,0)</f>
        <v>#REF!</v>
      </c>
      <c r="N220" t="e">
        <f>VLOOKUP(J220,'Linhas-Empresas-Tarifas'!#REF!,10,0)</f>
        <v>#REF!</v>
      </c>
      <c r="O220" t="e">
        <f>VLOOKUP(J220,'Linhas-Empresas-Tarifas'!#REF!,11,0)</f>
        <v>#REF!</v>
      </c>
      <c r="P220" t="e">
        <f>VLOOKUP(J220,'Linhas-Empresas-Tarifas'!#REF!,12,0)</f>
        <v>#REF!</v>
      </c>
      <c r="Q220" t="e">
        <f>VLOOKUP(J220,'Linhas-Empresas-Tarifas'!#REF!,13,0)</f>
        <v>#REF!</v>
      </c>
      <c r="R220" t="str">
        <f t="shared" si="14"/>
        <v>TAGUATUR2061</v>
      </c>
      <c r="S220" t="s">
        <v>82</v>
      </c>
      <c r="T220" t="str">
        <f t="shared" si="15"/>
        <v>TAGUATUR2061volta10</v>
      </c>
      <c r="U220">
        <v>10</v>
      </c>
      <c r="V220" t="str">
        <f>VLOOKUP(T220,ITINERÁRIOS!$J$2:$K$9190,2,0)</f>
        <v>EIXO L2 NORTE/EIXO W3 NORTE/EIXO MONUMENTAL/ESTRUTURAL/BR-070/AVENIDA CUIABÁ/JARDIM AMÉRICA/MORADA DA SERRA/CHIOLA</v>
      </c>
    </row>
    <row r="221" spans="2:22" x14ac:dyDescent="0.25">
      <c r="B221">
        <v>2062</v>
      </c>
      <c r="C221" t="s">
        <v>81</v>
      </c>
      <c r="D221">
        <v>17</v>
      </c>
      <c r="G221" t="str">
        <f t="shared" si="12"/>
        <v>TAGUATUR</v>
      </c>
      <c r="H221">
        <f t="shared" si="13"/>
        <v>2062</v>
      </c>
      <c r="I221" t="s">
        <v>92</v>
      </c>
      <c r="J221">
        <v>2062</v>
      </c>
      <c r="K221" t="e">
        <f>VLOOKUP(J221,'Linhas-Empresas-Tarifas'!#REF!,2,0)</f>
        <v>#REF!</v>
      </c>
      <c r="L221" t="e">
        <f>VLOOKUP(J221,'Linhas-Empresas-Tarifas'!#REF!,3,0)</f>
        <v>#REF!</v>
      </c>
      <c r="M221" t="e">
        <f>VLOOKUP(J221,'Linhas-Empresas-Tarifas'!#REF!,4,0)</f>
        <v>#REF!</v>
      </c>
      <c r="N221" t="e">
        <f>VLOOKUP(J221,'Linhas-Empresas-Tarifas'!#REF!,10,0)</f>
        <v>#REF!</v>
      </c>
      <c r="O221" t="e">
        <f>VLOOKUP(J221,'Linhas-Empresas-Tarifas'!#REF!,11,0)</f>
        <v>#REF!</v>
      </c>
      <c r="P221" t="e">
        <f>VLOOKUP(J221,'Linhas-Empresas-Tarifas'!#REF!,12,0)</f>
        <v>#REF!</v>
      </c>
      <c r="Q221" t="e">
        <f>VLOOKUP(J221,'Linhas-Empresas-Tarifas'!#REF!,13,0)</f>
        <v>#REF!</v>
      </c>
      <c r="R221" t="str">
        <f t="shared" si="14"/>
        <v>TAGUATUR2062</v>
      </c>
      <c r="S221" t="s">
        <v>81</v>
      </c>
      <c r="T221" t="str">
        <f t="shared" si="15"/>
        <v>TAGUATUR2062ida17</v>
      </c>
      <c r="U221">
        <v>17</v>
      </c>
      <c r="V221" t="str">
        <f>VLOOKUP(T221,ITINERÁRIOS!$J$2:$K$9190,2,0)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222" spans="2:22" x14ac:dyDescent="0.25">
      <c r="C222" t="s">
        <v>82</v>
      </c>
      <c r="D222">
        <v>17</v>
      </c>
      <c r="G222" t="str">
        <f t="shared" si="12"/>
        <v>TAGUATUR</v>
      </c>
      <c r="H222">
        <f t="shared" si="13"/>
        <v>2062</v>
      </c>
      <c r="I222" t="s">
        <v>92</v>
      </c>
      <c r="J222">
        <v>2062</v>
      </c>
      <c r="K222" t="e">
        <f>VLOOKUP(J222,'Linhas-Empresas-Tarifas'!#REF!,2,0)</f>
        <v>#REF!</v>
      </c>
      <c r="L222" t="e">
        <f>VLOOKUP(J222,'Linhas-Empresas-Tarifas'!#REF!,3,0)</f>
        <v>#REF!</v>
      </c>
      <c r="M222" t="e">
        <f>VLOOKUP(J222,'Linhas-Empresas-Tarifas'!#REF!,4,0)</f>
        <v>#REF!</v>
      </c>
      <c r="N222" t="e">
        <f>VLOOKUP(J222,'Linhas-Empresas-Tarifas'!#REF!,10,0)</f>
        <v>#REF!</v>
      </c>
      <c r="O222" t="e">
        <f>VLOOKUP(J222,'Linhas-Empresas-Tarifas'!#REF!,11,0)</f>
        <v>#REF!</v>
      </c>
      <c r="P222" t="e">
        <f>VLOOKUP(J222,'Linhas-Empresas-Tarifas'!#REF!,12,0)</f>
        <v>#REF!</v>
      </c>
      <c r="Q222" t="e">
        <f>VLOOKUP(J222,'Linhas-Empresas-Tarifas'!#REF!,13,0)</f>
        <v>#REF!</v>
      </c>
      <c r="R222" t="str">
        <f t="shared" si="14"/>
        <v>TAGUATUR2062</v>
      </c>
      <c r="S222" t="s">
        <v>82</v>
      </c>
      <c r="T222" t="str">
        <f t="shared" si="15"/>
        <v>TAGUATUR2062volta17</v>
      </c>
      <c r="U222">
        <v>17</v>
      </c>
      <c r="V222" t="str">
        <f>VLOOKUP(T222,ITINERÁRIOS!$J$2:$K$9190,2,0)</f>
        <v>RODOVIÁRIA PLANO PILOTO/EIXO L2 NORTE/EIXO W3 NORTE/EIXO MONUMENTAL/ESTRUTURAL/BR-070/PONTE DO RIO DESCOBERTO/BR-070/AVENIDA MARGINAL SUL/RUA DA AZALEIAS/RUA DAS PALMAS /RUA DAS ORQUÍDEAS/RUA DA CRAVOS/RUA DAS HORTÊNCIAS/RUA DAS AMARILIS/RUA 39/JARDIM PARAÍSO</v>
      </c>
    </row>
    <row r="223" spans="2:22" x14ac:dyDescent="0.25">
      <c r="B223">
        <v>2063</v>
      </c>
      <c r="C223" t="s">
        <v>81</v>
      </c>
      <c r="D223">
        <v>10</v>
      </c>
      <c r="G223" t="str">
        <f t="shared" si="12"/>
        <v>TAGUATUR</v>
      </c>
      <c r="H223">
        <f t="shared" si="13"/>
        <v>2063</v>
      </c>
      <c r="I223" t="s">
        <v>92</v>
      </c>
      <c r="J223">
        <v>2063</v>
      </c>
      <c r="K223" t="e">
        <f>VLOOKUP(J223,'Linhas-Empresas-Tarifas'!#REF!,2,0)</f>
        <v>#REF!</v>
      </c>
      <c r="L223" t="e">
        <f>VLOOKUP(J223,'Linhas-Empresas-Tarifas'!#REF!,3,0)</f>
        <v>#REF!</v>
      </c>
      <c r="M223" t="e">
        <f>VLOOKUP(J223,'Linhas-Empresas-Tarifas'!#REF!,4,0)</f>
        <v>#REF!</v>
      </c>
      <c r="N223" t="e">
        <f>VLOOKUP(J223,'Linhas-Empresas-Tarifas'!#REF!,10,0)</f>
        <v>#REF!</v>
      </c>
      <c r="O223" t="e">
        <f>VLOOKUP(J223,'Linhas-Empresas-Tarifas'!#REF!,11,0)</f>
        <v>#REF!</v>
      </c>
      <c r="P223" t="e">
        <f>VLOOKUP(J223,'Linhas-Empresas-Tarifas'!#REF!,12,0)</f>
        <v>#REF!</v>
      </c>
      <c r="Q223" t="e">
        <f>VLOOKUP(J223,'Linhas-Empresas-Tarifas'!#REF!,13,0)</f>
        <v>#REF!</v>
      </c>
      <c r="R223" t="str">
        <f t="shared" si="14"/>
        <v>TAGUATUR2063</v>
      </c>
      <c r="S223" t="s">
        <v>81</v>
      </c>
      <c r="T223" t="str">
        <f t="shared" si="15"/>
        <v>TAGUATUR2063ida10</v>
      </c>
      <c r="U223">
        <v>10</v>
      </c>
      <c r="V223" t="str">
        <f>VLOOKUP(T223,ITINERÁRIOS!$J$2:$K$9190,2,0)</f>
        <v>SANTA LÚCIA/GO-547/AVENIDA LIBERDADE/RUA 2 (FRENTE PREFEITURA)/BR-070/ESTRUTURAL/EIXO MONUMENTAL/EIXO W3 NORTE/EIXO L2 NORTE/RODOVIÁRIA PLANO PILOTO</v>
      </c>
    </row>
    <row r="224" spans="2:22" x14ac:dyDescent="0.25">
      <c r="C224" t="s">
        <v>82</v>
      </c>
      <c r="D224">
        <v>9</v>
      </c>
      <c r="G224" t="str">
        <f t="shared" si="12"/>
        <v>TAGUATUR</v>
      </c>
      <c r="H224">
        <f t="shared" si="13"/>
        <v>2063</v>
      </c>
      <c r="I224" t="s">
        <v>92</v>
      </c>
      <c r="J224">
        <v>2063</v>
      </c>
      <c r="K224" t="e">
        <f>VLOOKUP(J224,'Linhas-Empresas-Tarifas'!#REF!,2,0)</f>
        <v>#REF!</v>
      </c>
      <c r="L224" t="e">
        <f>VLOOKUP(J224,'Linhas-Empresas-Tarifas'!#REF!,3,0)</f>
        <v>#REF!</v>
      </c>
      <c r="M224" t="e">
        <f>VLOOKUP(J224,'Linhas-Empresas-Tarifas'!#REF!,4,0)</f>
        <v>#REF!</v>
      </c>
      <c r="N224" t="e">
        <f>VLOOKUP(J224,'Linhas-Empresas-Tarifas'!#REF!,10,0)</f>
        <v>#REF!</v>
      </c>
      <c r="O224" t="e">
        <f>VLOOKUP(J224,'Linhas-Empresas-Tarifas'!#REF!,11,0)</f>
        <v>#REF!</v>
      </c>
      <c r="P224" t="e">
        <f>VLOOKUP(J224,'Linhas-Empresas-Tarifas'!#REF!,12,0)</f>
        <v>#REF!</v>
      </c>
      <c r="Q224" t="e">
        <f>VLOOKUP(J224,'Linhas-Empresas-Tarifas'!#REF!,13,0)</f>
        <v>#REF!</v>
      </c>
      <c r="R224" t="str">
        <f t="shared" si="14"/>
        <v>TAGUATUR2063</v>
      </c>
      <c r="S224" t="s">
        <v>82</v>
      </c>
      <c r="T224" t="str">
        <f t="shared" si="15"/>
        <v>TAGUATUR2063volta9</v>
      </c>
      <c r="U224">
        <v>9</v>
      </c>
      <c r="V224" t="str">
        <f>VLOOKUP(T224,ITINERÁRIOS!$J$2:$K$9190,2,0)</f>
        <v>EIXO L2 NORTE/EIXO W3 NORTE/EIXO MONUMENTAL/ESTRUTURAL/BR-070/RUA 2 (FRENTE PREFEITURA)/AVENIDA LIBERDADE/GO-547/SANTA LÚCIA</v>
      </c>
    </row>
    <row r="225" spans="2:22" x14ac:dyDescent="0.25">
      <c r="B225">
        <v>2064</v>
      </c>
      <c r="C225" t="s">
        <v>81</v>
      </c>
      <c r="D225">
        <v>7</v>
      </c>
      <c r="G225" t="str">
        <f t="shared" si="12"/>
        <v>TAGUATUR</v>
      </c>
      <c r="H225">
        <f t="shared" si="13"/>
        <v>2064</v>
      </c>
      <c r="I225" t="s">
        <v>92</v>
      </c>
      <c r="J225">
        <v>2064</v>
      </c>
      <c r="K225" t="e">
        <f>VLOOKUP(J225,'Linhas-Empresas-Tarifas'!#REF!,2,0)</f>
        <v>#REF!</v>
      </c>
      <c r="L225" t="e">
        <f>VLOOKUP(J225,'Linhas-Empresas-Tarifas'!#REF!,3,0)</f>
        <v>#REF!</v>
      </c>
      <c r="M225" t="e">
        <f>VLOOKUP(J225,'Linhas-Empresas-Tarifas'!#REF!,4,0)</f>
        <v>#REF!</v>
      </c>
      <c r="N225" t="e">
        <f>VLOOKUP(J225,'Linhas-Empresas-Tarifas'!#REF!,10,0)</f>
        <v>#REF!</v>
      </c>
      <c r="O225" t="e">
        <f>VLOOKUP(J225,'Linhas-Empresas-Tarifas'!#REF!,11,0)</f>
        <v>#REF!</v>
      </c>
      <c r="P225" t="e">
        <f>VLOOKUP(J225,'Linhas-Empresas-Tarifas'!#REF!,12,0)</f>
        <v>#REF!</v>
      </c>
      <c r="Q225" t="e">
        <f>VLOOKUP(J225,'Linhas-Empresas-Tarifas'!#REF!,13,0)</f>
        <v>#REF!</v>
      </c>
      <c r="R225" t="str">
        <f t="shared" si="14"/>
        <v>TAGUATUR2064</v>
      </c>
      <c r="S225" t="s">
        <v>81</v>
      </c>
      <c r="T225" t="str">
        <f t="shared" si="15"/>
        <v>TAGUATUR2064ida7</v>
      </c>
      <c r="U225">
        <v>7</v>
      </c>
      <c r="V225" t="str">
        <f>VLOOKUP(T225,ITINERÁRIOS!$J$2:$K$9190,2,0)</f>
        <v>JARDIM GUAÍRA/BR-070/ESTRUTURAL/EIXO MONUMENTAL/EIXO W3 NORTE/EIXO L2 NORTE/RODOVIÁRIA PLANO PILOTO</v>
      </c>
    </row>
    <row r="226" spans="2:22" x14ac:dyDescent="0.25">
      <c r="C226" t="s">
        <v>82</v>
      </c>
      <c r="D226">
        <v>6</v>
      </c>
      <c r="G226" t="str">
        <f t="shared" si="12"/>
        <v>TAGUATUR</v>
      </c>
      <c r="H226">
        <f t="shared" si="13"/>
        <v>2064</v>
      </c>
      <c r="I226" t="s">
        <v>92</v>
      </c>
      <c r="J226">
        <v>2064</v>
      </c>
      <c r="K226" t="e">
        <f>VLOOKUP(J226,'Linhas-Empresas-Tarifas'!#REF!,2,0)</f>
        <v>#REF!</v>
      </c>
      <c r="L226" t="e">
        <f>VLOOKUP(J226,'Linhas-Empresas-Tarifas'!#REF!,3,0)</f>
        <v>#REF!</v>
      </c>
      <c r="M226" t="e">
        <f>VLOOKUP(J226,'Linhas-Empresas-Tarifas'!#REF!,4,0)</f>
        <v>#REF!</v>
      </c>
      <c r="N226" t="e">
        <f>VLOOKUP(J226,'Linhas-Empresas-Tarifas'!#REF!,10,0)</f>
        <v>#REF!</v>
      </c>
      <c r="O226" t="e">
        <f>VLOOKUP(J226,'Linhas-Empresas-Tarifas'!#REF!,11,0)</f>
        <v>#REF!</v>
      </c>
      <c r="P226" t="e">
        <f>VLOOKUP(J226,'Linhas-Empresas-Tarifas'!#REF!,12,0)</f>
        <v>#REF!</v>
      </c>
      <c r="Q226" t="e">
        <f>VLOOKUP(J226,'Linhas-Empresas-Tarifas'!#REF!,13,0)</f>
        <v>#REF!</v>
      </c>
      <c r="R226" t="str">
        <f t="shared" si="14"/>
        <v>TAGUATUR2064</v>
      </c>
      <c r="S226" t="s">
        <v>82</v>
      </c>
      <c r="T226" t="str">
        <f t="shared" si="15"/>
        <v>TAGUATUR2064volta6</v>
      </c>
      <c r="U226">
        <v>6</v>
      </c>
      <c r="V226" t="str">
        <f>VLOOKUP(T226,ITINERÁRIOS!$J$2:$K$9190,2,0)</f>
        <v>EIXO L2 NORTE/EIXO W3 NORTE/EIXO MONUMENTAL/ESTRUTURAL/BR-070/JARDIM GUAÍRA</v>
      </c>
    </row>
    <row r="227" spans="2:22" x14ac:dyDescent="0.25">
      <c r="B227">
        <v>2065</v>
      </c>
      <c r="C227" t="s">
        <v>81</v>
      </c>
      <c r="D227">
        <v>13</v>
      </c>
      <c r="G227" t="str">
        <f t="shared" si="12"/>
        <v>TAGUATUR</v>
      </c>
      <c r="H227">
        <f t="shared" si="13"/>
        <v>2065</v>
      </c>
      <c r="I227" t="s">
        <v>92</v>
      </c>
      <c r="J227">
        <v>2065</v>
      </c>
      <c r="K227" t="e">
        <f>VLOOKUP(J227,'Linhas-Empresas-Tarifas'!#REF!,2,0)</f>
        <v>#REF!</v>
      </c>
      <c r="L227" t="e">
        <f>VLOOKUP(J227,'Linhas-Empresas-Tarifas'!#REF!,3,0)</f>
        <v>#REF!</v>
      </c>
      <c r="M227" t="e">
        <f>VLOOKUP(J227,'Linhas-Empresas-Tarifas'!#REF!,4,0)</f>
        <v>#REF!</v>
      </c>
      <c r="N227" t="e">
        <f>VLOOKUP(J227,'Linhas-Empresas-Tarifas'!#REF!,10,0)</f>
        <v>#REF!</v>
      </c>
      <c r="O227" t="e">
        <f>VLOOKUP(J227,'Linhas-Empresas-Tarifas'!#REF!,11,0)</f>
        <v>#REF!</v>
      </c>
      <c r="P227" t="e">
        <f>VLOOKUP(J227,'Linhas-Empresas-Tarifas'!#REF!,12,0)</f>
        <v>#REF!</v>
      </c>
      <c r="Q227" t="e">
        <f>VLOOKUP(J227,'Linhas-Empresas-Tarifas'!#REF!,13,0)</f>
        <v>#REF!</v>
      </c>
      <c r="R227" t="str">
        <f t="shared" si="14"/>
        <v>TAGUATUR2065</v>
      </c>
      <c r="S227" t="s">
        <v>81</v>
      </c>
      <c r="T227" t="str">
        <f t="shared" si="15"/>
        <v>TAGUATUR2065ida13</v>
      </c>
      <c r="U227">
        <v>13</v>
      </c>
      <c r="V227" t="str">
        <f>VLOOKUP(T227,ITINERÁRIOS!$J$2:$K$9190,2,0)</f>
        <v>PINHEIRO 4/TERMINAL JARDIM BRASÍLIA/RUA 33/AVENIDA MANAUS/AVENIDA CUIABÁ/AVENIDA BRASÍLIA/AVENIDA SÃO PAULO/BR-070/ESTRUTURAL/EIXO MONUMENTAL/EIXO W3 NORTE/EIXO L2 NORTE/RODOVIÁRIA PLANO PILOTO</v>
      </c>
    </row>
    <row r="228" spans="2:22" x14ac:dyDescent="0.25">
      <c r="C228" t="s">
        <v>82</v>
      </c>
      <c r="D228">
        <v>9</v>
      </c>
      <c r="G228" t="str">
        <f t="shared" si="12"/>
        <v>TAGUATUR</v>
      </c>
      <c r="H228">
        <f t="shared" si="13"/>
        <v>2065</v>
      </c>
      <c r="I228" t="s">
        <v>92</v>
      </c>
      <c r="J228">
        <v>2065</v>
      </c>
      <c r="K228" t="e">
        <f>VLOOKUP(J228,'Linhas-Empresas-Tarifas'!#REF!,2,0)</f>
        <v>#REF!</v>
      </c>
      <c r="L228" t="e">
        <f>VLOOKUP(J228,'Linhas-Empresas-Tarifas'!#REF!,3,0)</f>
        <v>#REF!</v>
      </c>
      <c r="M228" t="e">
        <f>VLOOKUP(J228,'Linhas-Empresas-Tarifas'!#REF!,4,0)</f>
        <v>#REF!</v>
      </c>
      <c r="N228" t="e">
        <f>VLOOKUP(J228,'Linhas-Empresas-Tarifas'!#REF!,10,0)</f>
        <v>#REF!</v>
      </c>
      <c r="O228" t="e">
        <f>VLOOKUP(J228,'Linhas-Empresas-Tarifas'!#REF!,11,0)</f>
        <v>#REF!</v>
      </c>
      <c r="P228" t="e">
        <f>VLOOKUP(J228,'Linhas-Empresas-Tarifas'!#REF!,12,0)</f>
        <v>#REF!</v>
      </c>
      <c r="Q228" t="e">
        <f>VLOOKUP(J228,'Linhas-Empresas-Tarifas'!#REF!,13,0)</f>
        <v>#REF!</v>
      </c>
      <c r="R228" t="str">
        <f t="shared" si="14"/>
        <v>TAGUATUR2065</v>
      </c>
      <c r="S228" t="s">
        <v>82</v>
      </c>
      <c r="T228" t="str">
        <f t="shared" si="15"/>
        <v>TAGUATUR2065volta9</v>
      </c>
      <c r="U228">
        <v>9</v>
      </c>
      <c r="V228" t="str">
        <f>VLOOKUP(T228,ITINERÁRIOS!$J$2:$K$9190,2,0)</f>
        <v>EIXO L2 NORTE/EIXO W3 NORTE/EIXO MONUMENTAL/ESTRUTURAL/BR-070/AVENIDA CUIABÁ/AVENIDA MACEIÓ/RUA 36/TERMINAL JARDIM BRASÍLIA</v>
      </c>
    </row>
    <row r="229" spans="2:22" x14ac:dyDescent="0.25">
      <c r="B229">
        <v>2090</v>
      </c>
      <c r="C229" t="s">
        <v>81</v>
      </c>
      <c r="D229">
        <v>11</v>
      </c>
      <c r="G229" t="str">
        <f t="shared" si="12"/>
        <v>TAGUATUR</v>
      </c>
      <c r="H229">
        <f t="shared" si="13"/>
        <v>2090</v>
      </c>
      <c r="I229" t="s">
        <v>92</v>
      </c>
      <c r="J229">
        <v>2090</v>
      </c>
      <c r="K229" t="e">
        <f>VLOOKUP(J229,'Linhas-Empresas-Tarifas'!#REF!,2,0)</f>
        <v>#REF!</v>
      </c>
      <c r="L229" t="e">
        <f>VLOOKUP(J229,'Linhas-Empresas-Tarifas'!#REF!,3,0)</f>
        <v>#REF!</v>
      </c>
      <c r="M229" t="e">
        <f>VLOOKUP(J229,'Linhas-Empresas-Tarifas'!#REF!,4,0)</f>
        <v>#REF!</v>
      </c>
      <c r="N229" t="e">
        <f>VLOOKUP(J229,'Linhas-Empresas-Tarifas'!#REF!,10,0)</f>
        <v>#REF!</v>
      </c>
      <c r="O229" t="e">
        <f>VLOOKUP(J229,'Linhas-Empresas-Tarifas'!#REF!,11,0)</f>
        <v>#REF!</v>
      </c>
      <c r="P229" t="e">
        <f>VLOOKUP(J229,'Linhas-Empresas-Tarifas'!#REF!,12,0)</f>
        <v>#REF!</v>
      </c>
      <c r="Q229" t="e">
        <f>VLOOKUP(J229,'Linhas-Empresas-Tarifas'!#REF!,13,0)</f>
        <v>#REF!</v>
      </c>
      <c r="R229" t="str">
        <f t="shared" si="14"/>
        <v>TAGUATUR2090</v>
      </c>
      <c r="S229" t="s">
        <v>81</v>
      </c>
      <c r="T229" t="str">
        <f t="shared" si="15"/>
        <v>TAGUATUR2090ida11</v>
      </c>
      <c r="U229">
        <v>11</v>
      </c>
      <c r="V229" t="str">
        <f>VLOOKUP(T229,ITINERÁRIOS!$J$2:$K$9190,2,0)</f>
        <v>EM FRENTE À GARAGEM DE GIRASSOL/BR-070/VIA MARGINAL ÁGUAS LINDAS/PONTE DO RIO DESCOBERTO/BR-070/ESTRUTURAL/VIADUTO AYRTON SENNA/EPIA/EIXO MONUMENTAL/TORRE DE TV/RODOVIÁRIA PLANO PILOTO</v>
      </c>
    </row>
    <row r="230" spans="2:22" x14ac:dyDescent="0.25">
      <c r="C230" t="s">
        <v>82</v>
      </c>
      <c r="D230">
        <v>11</v>
      </c>
      <c r="G230" t="str">
        <f t="shared" si="12"/>
        <v>TAGUATUR</v>
      </c>
      <c r="H230">
        <f t="shared" si="13"/>
        <v>2090</v>
      </c>
      <c r="I230" t="s">
        <v>92</v>
      </c>
      <c r="J230">
        <v>2090</v>
      </c>
      <c r="K230" t="e">
        <f>VLOOKUP(J230,'Linhas-Empresas-Tarifas'!#REF!,2,0)</f>
        <v>#REF!</v>
      </c>
      <c r="L230" t="e">
        <f>VLOOKUP(J230,'Linhas-Empresas-Tarifas'!#REF!,3,0)</f>
        <v>#REF!</v>
      </c>
      <c r="M230" t="e">
        <f>VLOOKUP(J230,'Linhas-Empresas-Tarifas'!#REF!,4,0)</f>
        <v>#REF!</v>
      </c>
      <c r="N230" t="e">
        <f>VLOOKUP(J230,'Linhas-Empresas-Tarifas'!#REF!,10,0)</f>
        <v>#REF!</v>
      </c>
      <c r="O230" t="e">
        <f>VLOOKUP(J230,'Linhas-Empresas-Tarifas'!#REF!,11,0)</f>
        <v>#REF!</v>
      </c>
      <c r="P230" t="e">
        <f>VLOOKUP(J230,'Linhas-Empresas-Tarifas'!#REF!,12,0)</f>
        <v>#REF!</v>
      </c>
      <c r="Q230" t="e">
        <f>VLOOKUP(J230,'Linhas-Empresas-Tarifas'!#REF!,13,0)</f>
        <v>#REF!</v>
      </c>
      <c r="R230" t="str">
        <f t="shared" si="14"/>
        <v>TAGUATUR2090</v>
      </c>
      <c r="S230" t="s">
        <v>82</v>
      </c>
      <c r="T230" t="str">
        <f t="shared" si="15"/>
        <v>TAGUATUR2090volta11</v>
      </c>
      <c r="U230">
        <v>11</v>
      </c>
      <c r="V230" t="str">
        <f>VLOOKUP(T230,ITINERÁRIOS!$J$2:$K$9190,2,0)</f>
        <v>RODOVIÁRIA PLANO PILOTO/TORRE DE TV/EIXO MONUMENTAL/EPIA/VIADUTO AYRTON SENNA/ESTRUTURAL/BR-070/PONTE DO RIO DESCOBERTO/VIA MARGINAL ÁGUAS LINDAS/BR-070/GIRASSOL</v>
      </c>
    </row>
    <row r="231" spans="2:22" x14ac:dyDescent="0.25">
      <c r="B231">
        <v>2091</v>
      </c>
      <c r="C231" t="s">
        <v>81</v>
      </c>
      <c r="D231">
        <v>10</v>
      </c>
      <c r="G231" t="str">
        <f t="shared" si="12"/>
        <v>TAGUATUR</v>
      </c>
      <c r="H231">
        <f t="shared" si="13"/>
        <v>2091</v>
      </c>
      <c r="I231" t="s">
        <v>92</v>
      </c>
      <c r="J231">
        <v>2091</v>
      </c>
      <c r="K231" t="e">
        <f>VLOOKUP(J231,'Linhas-Empresas-Tarifas'!#REF!,2,0)</f>
        <v>#REF!</v>
      </c>
      <c r="L231" t="e">
        <f>VLOOKUP(J231,'Linhas-Empresas-Tarifas'!#REF!,3,0)</f>
        <v>#REF!</v>
      </c>
      <c r="M231" t="e">
        <f>VLOOKUP(J231,'Linhas-Empresas-Tarifas'!#REF!,4,0)</f>
        <v>#REF!</v>
      </c>
      <c r="N231" t="e">
        <f>VLOOKUP(J231,'Linhas-Empresas-Tarifas'!#REF!,10,0)</f>
        <v>#REF!</v>
      </c>
      <c r="O231" t="e">
        <f>VLOOKUP(J231,'Linhas-Empresas-Tarifas'!#REF!,11,0)</f>
        <v>#REF!</v>
      </c>
      <c r="P231" t="e">
        <f>VLOOKUP(J231,'Linhas-Empresas-Tarifas'!#REF!,12,0)</f>
        <v>#REF!</v>
      </c>
      <c r="Q231" t="e">
        <f>VLOOKUP(J231,'Linhas-Empresas-Tarifas'!#REF!,13,0)</f>
        <v>#REF!</v>
      </c>
      <c r="R231" t="str">
        <f t="shared" si="14"/>
        <v>TAGUATUR2091</v>
      </c>
      <c r="S231" t="s">
        <v>81</v>
      </c>
      <c r="T231" t="str">
        <f t="shared" si="15"/>
        <v>TAGUATUR2091ida10</v>
      </c>
      <c r="U231">
        <v>10</v>
      </c>
      <c r="V231" t="str">
        <f>VLOOKUP(T231,ITINERÁRIOS!$J$2:$K$9190,2,0)</f>
        <v>EM FRENTE À GARAGEM DE GIRASSOL/BR-070/VIA MARGINAL ÁGUAS LINDAS/PONTE DO RIO DESCOBERTO/BR-070/PISTÃO NORTE/OCTOGONAL/S M U/EIXO SUL/RODOVIÁRIA PLANO PILOTO</v>
      </c>
    </row>
    <row r="232" spans="2:22" x14ac:dyDescent="0.25">
      <c r="C232" t="s">
        <v>82</v>
      </c>
      <c r="D232">
        <v>10</v>
      </c>
      <c r="G232" t="str">
        <f t="shared" si="12"/>
        <v>TAGUATUR</v>
      </c>
      <c r="H232">
        <f t="shared" si="13"/>
        <v>2091</v>
      </c>
      <c r="I232" t="s">
        <v>92</v>
      </c>
      <c r="J232">
        <v>2091</v>
      </c>
      <c r="K232" t="e">
        <f>VLOOKUP(J232,'Linhas-Empresas-Tarifas'!#REF!,2,0)</f>
        <v>#REF!</v>
      </c>
      <c r="L232" t="e">
        <f>VLOOKUP(J232,'Linhas-Empresas-Tarifas'!#REF!,3,0)</f>
        <v>#REF!</v>
      </c>
      <c r="M232" t="e">
        <f>VLOOKUP(J232,'Linhas-Empresas-Tarifas'!#REF!,4,0)</f>
        <v>#REF!</v>
      </c>
      <c r="N232" t="e">
        <f>VLOOKUP(J232,'Linhas-Empresas-Tarifas'!#REF!,10,0)</f>
        <v>#REF!</v>
      </c>
      <c r="O232" t="e">
        <f>VLOOKUP(J232,'Linhas-Empresas-Tarifas'!#REF!,11,0)</f>
        <v>#REF!</v>
      </c>
      <c r="P232" t="e">
        <f>VLOOKUP(J232,'Linhas-Empresas-Tarifas'!#REF!,12,0)</f>
        <v>#REF!</v>
      </c>
      <c r="Q232" t="e">
        <f>VLOOKUP(J232,'Linhas-Empresas-Tarifas'!#REF!,13,0)</f>
        <v>#REF!</v>
      </c>
      <c r="R232" t="str">
        <f t="shared" si="14"/>
        <v>TAGUATUR2091</v>
      </c>
      <c r="S232" t="s">
        <v>82</v>
      </c>
      <c r="T232" t="str">
        <f t="shared" si="15"/>
        <v>TAGUATUR2091volta10</v>
      </c>
      <c r="U232">
        <v>10</v>
      </c>
      <c r="V232" t="str">
        <f>VLOOKUP(T232,ITINERÁRIOS!$J$2:$K$9190,2,0)</f>
        <v>RODOVIÁRIA PLANO PILOTO/EIXO SUL/S M U/OCTOGONAL/PISTÃO NORTE/BR-070/PONTE DO RIO DESCOBERTO/VIA MARGINAL ÁGUAS LINDAS/BR-070/GIRASSOL</v>
      </c>
    </row>
    <row r="233" spans="2:22" x14ac:dyDescent="0.25">
      <c r="B233">
        <v>2095</v>
      </c>
      <c r="C233" t="s">
        <v>81</v>
      </c>
      <c r="D233">
        <v>12</v>
      </c>
      <c r="G233" t="str">
        <f t="shared" si="12"/>
        <v>TAGUATUR</v>
      </c>
      <c r="H233">
        <f t="shared" si="13"/>
        <v>2095</v>
      </c>
      <c r="I233" t="s">
        <v>92</v>
      </c>
      <c r="J233">
        <v>2095</v>
      </c>
      <c r="K233" t="e">
        <f>VLOOKUP(J233,'Linhas-Empresas-Tarifas'!#REF!,2,0)</f>
        <v>#REF!</v>
      </c>
      <c r="L233" t="e">
        <f>VLOOKUP(J233,'Linhas-Empresas-Tarifas'!#REF!,3,0)</f>
        <v>#REF!</v>
      </c>
      <c r="M233" t="e">
        <f>VLOOKUP(J233,'Linhas-Empresas-Tarifas'!#REF!,4,0)</f>
        <v>#REF!</v>
      </c>
      <c r="N233" t="e">
        <f>VLOOKUP(J233,'Linhas-Empresas-Tarifas'!#REF!,10,0)</f>
        <v>#REF!</v>
      </c>
      <c r="O233" t="e">
        <f>VLOOKUP(J233,'Linhas-Empresas-Tarifas'!#REF!,11,0)</f>
        <v>#REF!</v>
      </c>
      <c r="P233" t="e">
        <f>VLOOKUP(J233,'Linhas-Empresas-Tarifas'!#REF!,12,0)</f>
        <v>#REF!</v>
      </c>
      <c r="Q233" t="e">
        <f>VLOOKUP(J233,'Linhas-Empresas-Tarifas'!#REF!,13,0)</f>
        <v>#REF!</v>
      </c>
      <c r="R233" t="str">
        <f t="shared" si="14"/>
        <v>TAGUATUR2095</v>
      </c>
      <c r="S233" t="s">
        <v>81</v>
      </c>
      <c r="T233" t="str">
        <f t="shared" si="15"/>
        <v>TAGUATUR2095ida12</v>
      </c>
      <c r="U233">
        <v>12</v>
      </c>
      <c r="V233" t="str">
        <f>VLOOKUP(T233,ITINERÁRIOS!$J$2:$K$9190,2,0)</f>
        <v>EM FRENTE À GARAGEM DE GIRASSOL/BR-070/VIA MARGINAL ÁGUAS LINDAS/PONTE DO RIO DESCOBERTO/BR-070/ESTRUTURAL/VIADUTO AYRTON SENNA/EPIA/EIXO MONUMENTAL/TORRE DE TV/RODOVIÁRIA PLANO PILOTO/ESPLANADA</v>
      </c>
    </row>
    <row r="234" spans="2:22" x14ac:dyDescent="0.25">
      <c r="C234" t="s">
        <v>82</v>
      </c>
      <c r="D234">
        <v>12</v>
      </c>
      <c r="G234" t="str">
        <f t="shared" si="12"/>
        <v>TAGUATUR</v>
      </c>
      <c r="H234">
        <f t="shared" si="13"/>
        <v>2095</v>
      </c>
      <c r="I234" t="s">
        <v>92</v>
      </c>
      <c r="J234">
        <v>2095</v>
      </c>
      <c r="K234" t="e">
        <f>VLOOKUP(J234,'Linhas-Empresas-Tarifas'!#REF!,2,0)</f>
        <v>#REF!</v>
      </c>
      <c r="L234" t="e">
        <f>VLOOKUP(J234,'Linhas-Empresas-Tarifas'!#REF!,3,0)</f>
        <v>#REF!</v>
      </c>
      <c r="M234" t="e">
        <f>VLOOKUP(J234,'Linhas-Empresas-Tarifas'!#REF!,4,0)</f>
        <v>#REF!</v>
      </c>
      <c r="N234" t="e">
        <f>VLOOKUP(J234,'Linhas-Empresas-Tarifas'!#REF!,10,0)</f>
        <v>#REF!</v>
      </c>
      <c r="O234" t="e">
        <f>VLOOKUP(J234,'Linhas-Empresas-Tarifas'!#REF!,11,0)</f>
        <v>#REF!</v>
      </c>
      <c r="P234" t="e">
        <f>VLOOKUP(J234,'Linhas-Empresas-Tarifas'!#REF!,12,0)</f>
        <v>#REF!</v>
      </c>
      <c r="Q234" t="e">
        <f>VLOOKUP(J234,'Linhas-Empresas-Tarifas'!#REF!,13,0)</f>
        <v>#REF!</v>
      </c>
      <c r="R234" t="str">
        <f t="shared" si="14"/>
        <v>TAGUATUR2095</v>
      </c>
      <c r="S234" t="s">
        <v>82</v>
      </c>
      <c r="T234" t="str">
        <f t="shared" si="15"/>
        <v>TAGUATUR2095volta12</v>
      </c>
      <c r="U234">
        <v>12</v>
      </c>
      <c r="V234" t="str">
        <f>VLOOKUP(T234,ITINERÁRIOS!$J$2:$K$9190,2,0)</f>
        <v>ESPLANADA/RODOVIÁRIA PLANO PILOTO/TORRE DE TV/EIXO MONUMENTAL/EPIA/VIADUTO AYRTON SENNA/ESTRUTURAL/BR-070/PONTE DO RIO DESCOBERTO/AVENIDA BRASÍLIA (VIA MARGINAL 2 DE ÁGUAS LINDAS DE GOIÁS)/BR-070/GIRASSOL</v>
      </c>
    </row>
    <row r="235" spans="2:22" x14ac:dyDescent="0.25">
      <c r="B235">
        <v>2097</v>
      </c>
      <c r="C235" t="s">
        <v>81</v>
      </c>
      <c r="D235">
        <v>12</v>
      </c>
      <c r="G235" t="str">
        <f t="shared" si="12"/>
        <v>TAGUATUR</v>
      </c>
      <c r="H235">
        <f t="shared" si="13"/>
        <v>2097</v>
      </c>
      <c r="I235" t="s">
        <v>92</v>
      </c>
      <c r="J235">
        <v>2097</v>
      </c>
      <c r="K235" t="e">
        <f>VLOOKUP(J235,'Linhas-Empresas-Tarifas'!#REF!,2,0)</f>
        <v>#REF!</v>
      </c>
      <c r="L235" t="e">
        <f>VLOOKUP(J235,'Linhas-Empresas-Tarifas'!#REF!,3,0)</f>
        <v>#REF!</v>
      </c>
      <c r="M235" t="e">
        <f>VLOOKUP(J235,'Linhas-Empresas-Tarifas'!#REF!,4,0)</f>
        <v>#REF!</v>
      </c>
      <c r="N235" t="e">
        <f>VLOOKUP(J235,'Linhas-Empresas-Tarifas'!#REF!,10,0)</f>
        <v>#REF!</v>
      </c>
      <c r="O235" t="e">
        <f>VLOOKUP(J235,'Linhas-Empresas-Tarifas'!#REF!,11,0)</f>
        <v>#REF!</v>
      </c>
      <c r="P235" t="e">
        <f>VLOOKUP(J235,'Linhas-Empresas-Tarifas'!#REF!,12,0)</f>
        <v>#REF!</v>
      </c>
      <c r="Q235" t="e">
        <f>VLOOKUP(J235,'Linhas-Empresas-Tarifas'!#REF!,13,0)</f>
        <v>#REF!</v>
      </c>
      <c r="R235" t="str">
        <f t="shared" si="14"/>
        <v>TAGUATUR2097</v>
      </c>
      <c r="S235" t="s">
        <v>81</v>
      </c>
      <c r="T235" t="str">
        <f t="shared" si="15"/>
        <v>TAGUATUR2097ida12</v>
      </c>
      <c r="U235">
        <v>12</v>
      </c>
      <c r="V235" t="str">
        <f>VLOOKUP(T235,ITINERÁRIOS!$J$2:$K$9190,2,0)</f>
        <v>EM FRENTE À GARAGEM DE GIRASSOL/BR-070/VIA MARGINAL ÁGUAS LINDAS/PONTE DO RIO DESCOBERTO/BR-070/ESTRUTURAL/VIADUTO AYRTON SENNA/EPIA/EIXO MONUMENTAL/EIXO W3 NORTE/EIXO L2 NORTE/RODOVIÁRIA PLANO PILOTO</v>
      </c>
    </row>
    <row r="236" spans="2:22" x14ac:dyDescent="0.25">
      <c r="C236" t="s">
        <v>82</v>
      </c>
      <c r="D236">
        <v>12</v>
      </c>
      <c r="G236" t="str">
        <f t="shared" si="12"/>
        <v>TAGUATUR</v>
      </c>
      <c r="H236">
        <f t="shared" si="13"/>
        <v>2097</v>
      </c>
      <c r="I236" t="s">
        <v>92</v>
      </c>
      <c r="J236">
        <v>2097</v>
      </c>
      <c r="K236" t="e">
        <f>VLOOKUP(J236,'Linhas-Empresas-Tarifas'!#REF!,2,0)</f>
        <v>#REF!</v>
      </c>
      <c r="L236" t="e">
        <f>VLOOKUP(J236,'Linhas-Empresas-Tarifas'!#REF!,3,0)</f>
        <v>#REF!</v>
      </c>
      <c r="M236" t="e">
        <f>VLOOKUP(J236,'Linhas-Empresas-Tarifas'!#REF!,4,0)</f>
        <v>#REF!</v>
      </c>
      <c r="N236" t="e">
        <f>VLOOKUP(J236,'Linhas-Empresas-Tarifas'!#REF!,10,0)</f>
        <v>#REF!</v>
      </c>
      <c r="O236" t="e">
        <f>VLOOKUP(J236,'Linhas-Empresas-Tarifas'!#REF!,11,0)</f>
        <v>#REF!</v>
      </c>
      <c r="P236" t="e">
        <f>VLOOKUP(J236,'Linhas-Empresas-Tarifas'!#REF!,12,0)</f>
        <v>#REF!</v>
      </c>
      <c r="Q236" t="e">
        <f>VLOOKUP(J236,'Linhas-Empresas-Tarifas'!#REF!,13,0)</f>
        <v>#REF!</v>
      </c>
      <c r="R236" t="str">
        <f t="shared" si="14"/>
        <v>TAGUATUR2097</v>
      </c>
      <c r="S236" t="s">
        <v>82</v>
      </c>
      <c r="T236" t="str">
        <f t="shared" si="15"/>
        <v>TAGUATUR2097volta12</v>
      </c>
      <c r="U236">
        <v>12</v>
      </c>
      <c r="V236" t="str">
        <f>VLOOKUP(T236,ITINERÁRIOS!$J$2:$K$9190,2,0)</f>
        <v>RODOVIÁRIA PLANO PILOTO/EIXO L2 NORTE/EIXO W3 NORTE/EIXO MONUMENTAL/EPIA/VIADUTO AYRTON SENNA/ESTRUTURAL/BR-070/PONTE DO RIO DESCOBERTO/AVENIDA BRASÍLIA (VIA MARGINAL 2 DE ÁGUAS LINDAS DE GOIÁS)/BR-070/GIRASSOL</v>
      </c>
    </row>
    <row r="237" spans="2:22" x14ac:dyDescent="0.25">
      <c r="B237">
        <v>2098</v>
      </c>
      <c r="C237" t="s">
        <v>81</v>
      </c>
      <c r="D237">
        <v>18</v>
      </c>
      <c r="G237" t="str">
        <f t="shared" si="12"/>
        <v>TAGUATUR</v>
      </c>
      <c r="H237">
        <f t="shared" si="13"/>
        <v>2098</v>
      </c>
      <c r="I237" t="s">
        <v>92</v>
      </c>
      <c r="J237">
        <v>2098</v>
      </c>
      <c r="K237" t="e">
        <f>VLOOKUP(J237,'Linhas-Empresas-Tarifas'!#REF!,2,0)</f>
        <v>#REF!</v>
      </c>
      <c r="L237" t="e">
        <f>VLOOKUP(J237,'Linhas-Empresas-Tarifas'!#REF!,3,0)</f>
        <v>#REF!</v>
      </c>
      <c r="M237" t="e">
        <f>VLOOKUP(J237,'Linhas-Empresas-Tarifas'!#REF!,4,0)</f>
        <v>#REF!</v>
      </c>
      <c r="N237" t="e">
        <f>VLOOKUP(J237,'Linhas-Empresas-Tarifas'!#REF!,10,0)</f>
        <v>#REF!</v>
      </c>
      <c r="O237" t="e">
        <f>VLOOKUP(J237,'Linhas-Empresas-Tarifas'!#REF!,11,0)</f>
        <v>#REF!</v>
      </c>
      <c r="P237" t="e">
        <f>VLOOKUP(J237,'Linhas-Empresas-Tarifas'!#REF!,12,0)</f>
        <v>#REF!</v>
      </c>
      <c r="Q237" t="e">
        <f>VLOOKUP(J237,'Linhas-Empresas-Tarifas'!#REF!,13,0)</f>
        <v>#REF!</v>
      </c>
      <c r="R237" t="str">
        <f t="shared" si="14"/>
        <v>TAGUATUR2098</v>
      </c>
      <c r="S237" t="s">
        <v>81</v>
      </c>
      <c r="T237" t="str">
        <f t="shared" si="15"/>
        <v>TAGUATUR2098ida18</v>
      </c>
      <c r="U237">
        <v>18</v>
      </c>
      <c r="V237" t="str">
        <f>VLOOKUP(T237,ITINERÁRIOS!$J$2:$K$9190,2,0)</f>
        <v>RUA 3/RUA 1-C/RUA 1/SEGUNDA AVENIDA/QUINTA AVENIDA/RUA 14/QUARTA AVENIDA/BR-070/BR-070/AVENIDA MARGINAL SUL/BR-070/PONTE DO RIO DESCOBERTO/BR-070/PISTÃO NORTE/OCTOGONAL/S M U/EIXO SUL/GALERIA</v>
      </c>
    </row>
    <row r="238" spans="2:22" x14ac:dyDescent="0.25">
      <c r="C238" t="s">
        <v>82</v>
      </c>
      <c r="D238">
        <v>18</v>
      </c>
      <c r="G238" t="str">
        <f t="shared" si="12"/>
        <v>TAGUATUR</v>
      </c>
      <c r="H238">
        <f t="shared" si="13"/>
        <v>2098</v>
      </c>
      <c r="I238" t="s">
        <v>92</v>
      </c>
      <c r="J238">
        <v>2098</v>
      </c>
      <c r="K238" t="e">
        <f>VLOOKUP(J238,'Linhas-Empresas-Tarifas'!#REF!,2,0)</f>
        <v>#REF!</v>
      </c>
      <c r="L238" t="e">
        <f>VLOOKUP(J238,'Linhas-Empresas-Tarifas'!#REF!,3,0)</f>
        <v>#REF!</v>
      </c>
      <c r="M238" t="e">
        <f>VLOOKUP(J238,'Linhas-Empresas-Tarifas'!#REF!,4,0)</f>
        <v>#REF!</v>
      </c>
      <c r="N238" t="e">
        <f>VLOOKUP(J238,'Linhas-Empresas-Tarifas'!#REF!,10,0)</f>
        <v>#REF!</v>
      </c>
      <c r="O238" t="e">
        <f>VLOOKUP(J238,'Linhas-Empresas-Tarifas'!#REF!,11,0)</f>
        <v>#REF!</v>
      </c>
      <c r="P238" t="e">
        <f>VLOOKUP(J238,'Linhas-Empresas-Tarifas'!#REF!,12,0)</f>
        <v>#REF!</v>
      </c>
      <c r="Q238" t="e">
        <f>VLOOKUP(J238,'Linhas-Empresas-Tarifas'!#REF!,13,0)</f>
        <v>#REF!</v>
      </c>
      <c r="R238" t="str">
        <f t="shared" si="14"/>
        <v>TAGUATUR2098</v>
      </c>
      <c r="S238" t="s">
        <v>82</v>
      </c>
      <c r="T238" t="str">
        <f t="shared" si="15"/>
        <v>TAGUATUR2098volta18</v>
      </c>
      <c r="U238">
        <v>18</v>
      </c>
      <c r="V238" t="str">
        <f>VLOOKUP(T238,ITINERÁRIOS!$J$2:$K$9190,2,0)</f>
        <v>GALERIA/EIXO SUL/S M U/OCTOGONAL/PISTÃO NORTE/BR-070/PONTE DO RIO DESCOBERTO/BR-070/AVENIDA MARGINAL SUL/BR-070/BR-070/QUARTA AVENIDA/RUA 14/QUINTA AVENIDA/SEGUNDA AVENIDA/RUA 1/RUA 1-C/RUA 3</v>
      </c>
    </row>
    <row r="239" spans="2:22" x14ac:dyDescent="0.25">
      <c r="B239">
        <v>2301</v>
      </c>
      <c r="C239" t="s">
        <v>81</v>
      </c>
      <c r="D239">
        <v>9</v>
      </c>
      <c r="G239" t="str">
        <f t="shared" si="12"/>
        <v>TAGUATUR</v>
      </c>
      <c r="H239">
        <f t="shared" si="13"/>
        <v>2301</v>
      </c>
      <c r="I239" t="s">
        <v>92</v>
      </c>
      <c r="J239">
        <v>2301</v>
      </c>
      <c r="K239" t="e">
        <f>VLOOKUP(J239,'Linhas-Empresas-Tarifas'!#REF!,2,0)</f>
        <v>#REF!</v>
      </c>
      <c r="L239" t="e">
        <f>VLOOKUP(J239,'Linhas-Empresas-Tarifas'!#REF!,3,0)</f>
        <v>#REF!</v>
      </c>
      <c r="M239" t="e">
        <f>VLOOKUP(J239,'Linhas-Empresas-Tarifas'!#REF!,4,0)</f>
        <v>#REF!</v>
      </c>
      <c r="N239" t="e">
        <f>VLOOKUP(J239,'Linhas-Empresas-Tarifas'!#REF!,10,0)</f>
        <v>#REF!</v>
      </c>
      <c r="O239" t="e">
        <f>VLOOKUP(J239,'Linhas-Empresas-Tarifas'!#REF!,11,0)</f>
        <v>#REF!</v>
      </c>
      <c r="P239" t="e">
        <f>VLOOKUP(J239,'Linhas-Empresas-Tarifas'!#REF!,12,0)</f>
        <v>#REF!</v>
      </c>
      <c r="Q239" t="e">
        <f>VLOOKUP(J239,'Linhas-Empresas-Tarifas'!#REF!,13,0)</f>
        <v>#REF!</v>
      </c>
      <c r="R239" t="str">
        <f t="shared" si="14"/>
        <v>TAGUATUR2301</v>
      </c>
      <c r="S239" t="s">
        <v>81</v>
      </c>
      <c r="T239" t="str">
        <f t="shared" si="15"/>
        <v>TAGUATUR2301ida9</v>
      </c>
      <c r="U239">
        <v>9</v>
      </c>
      <c r="V239" t="str">
        <f>VLOOKUP(T239,ITINERÁRIOS!$J$2:$K$9190,2,0)</f>
        <v>ÁGUAS BONITAS/AVENIDA BRASÍLIA/BR-070/PISTÃO NORTE/EPTG/S I A/SETOR POLICIAL SUL/EIXO/RODOVIÁRIA PLANO PILOTO</v>
      </c>
    </row>
    <row r="240" spans="2:22" x14ac:dyDescent="0.25">
      <c r="C240" t="s">
        <v>82</v>
      </c>
      <c r="D240">
        <v>12</v>
      </c>
      <c r="G240" t="str">
        <f t="shared" si="12"/>
        <v>TAGUATUR</v>
      </c>
      <c r="H240">
        <f t="shared" si="13"/>
        <v>2301</v>
      </c>
      <c r="I240" t="s">
        <v>92</v>
      </c>
      <c r="J240">
        <v>2301</v>
      </c>
      <c r="K240" t="e">
        <f>VLOOKUP(J240,'Linhas-Empresas-Tarifas'!#REF!,2,0)</f>
        <v>#REF!</v>
      </c>
      <c r="L240" t="e">
        <f>VLOOKUP(J240,'Linhas-Empresas-Tarifas'!#REF!,3,0)</f>
        <v>#REF!</v>
      </c>
      <c r="M240" t="e">
        <f>VLOOKUP(J240,'Linhas-Empresas-Tarifas'!#REF!,4,0)</f>
        <v>#REF!</v>
      </c>
      <c r="N240" t="e">
        <f>VLOOKUP(J240,'Linhas-Empresas-Tarifas'!#REF!,10,0)</f>
        <v>#REF!</v>
      </c>
      <c r="O240" t="e">
        <f>VLOOKUP(J240,'Linhas-Empresas-Tarifas'!#REF!,11,0)</f>
        <v>#REF!</v>
      </c>
      <c r="P240" t="e">
        <f>VLOOKUP(J240,'Linhas-Empresas-Tarifas'!#REF!,12,0)</f>
        <v>#REF!</v>
      </c>
      <c r="Q240" t="e">
        <f>VLOOKUP(J240,'Linhas-Empresas-Tarifas'!#REF!,13,0)</f>
        <v>#REF!</v>
      </c>
      <c r="R240" t="str">
        <f t="shared" si="14"/>
        <v>TAGUATUR2301</v>
      </c>
      <c r="S240" t="s">
        <v>82</v>
      </c>
      <c r="T240" t="str">
        <f t="shared" si="15"/>
        <v>TAGUATUR2301volta12</v>
      </c>
      <c r="U240">
        <v>12</v>
      </c>
      <c r="V240" t="str">
        <f>VLOOKUP(T240,ITINERÁRIOS!$J$2:$K$9190,2,0)</f>
        <v>RODOVIÁRIA PLANO PILOTO/EIXO/SETOR POLICIAL SUL/OCTOGONAL/S I A/EPTG/PISTÃO NORTE/BR-070/AVENIDA CUIABÁ/JARDIM AMÉRICA/MORADA DA SERRA/ÁGUAS BONITAS</v>
      </c>
    </row>
    <row r="241" spans="2:22" x14ac:dyDescent="0.25">
      <c r="B241">
        <v>2302</v>
      </c>
      <c r="C241" t="s">
        <v>81</v>
      </c>
      <c r="D241">
        <v>21</v>
      </c>
      <c r="G241" t="str">
        <f t="shared" si="12"/>
        <v>TAGUATUR</v>
      </c>
      <c r="H241">
        <f t="shared" si="13"/>
        <v>2302</v>
      </c>
      <c r="I241" t="s">
        <v>92</v>
      </c>
      <c r="J241">
        <v>2302</v>
      </c>
      <c r="K241" t="e">
        <f>VLOOKUP(J241,'Linhas-Empresas-Tarifas'!#REF!,2,0)</f>
        <v>#REF!</v>
      </c>
      <c r="L241" t="e">
        <f>VLOOKUP(J241,'Linhas-Empresas-Tarifas'!#REF!,3,0)</f>
        <v>#REF!</v>
      </c>
      <c r="M241" t="e">
        <f>VLOOKUP(J241,'Linhas-Empresas-Tarifas'!#REF!,4,0)</f>
        <v>#REF!</v>
      </c>
      <c r="N241" t="e">
        <f>VLOOKUP(J241,'Linhas-Empresas-Tarifas'!#REF!,10,0)</f>
        <v>#REF!</v>
      </c>
      <c r="O241" t="e">
        <f>VLOOKUP(J241,'Linhas-Empresas-Tarifas'!#REF!,11,0)</f>
        <v>#REF!</v>
      </c>
      <c r="P241" t="e">
        <f>VLOOKUP(J241,'Linhas-Empresas-Tarifas'!#REF!,12,0)</f>
        <v>#REF!</v>
      </c>
      <c r="Q241" t="e">
        <f>VLOOKUP(J241,'Linhas-Empresas-Tarifas'!#REF!,13,0)</f>
        <v>#REF!</v>
      </c>
      <c r="R241" t="str">
        <f t="shared" si="14"/>
        <v>TAGUATUR2302</v>
      </c>
      <c r="S241" t="s">
        <v>81</v>
      </c>
      <c r="T241" t="str">
        <f t="shared" si="15"/>
        <v>TAGUATUR2302ida21</v>
      </c>
      <c r="U241">
        <v>21</v>
      </c>
      <c r="V241" t="str">
        <f>VLOOKUP(T241,ITINERÁRIOS!$J$2:$K$9190,2,0)</f>
        <v>CHIOLA/RUA PAU BRASIL/AVENIDA CENTRAL/MORADA DA SERRA/BR-070/AVENIDA MARGINAL SUL/RUA TOCANTINS/AVENIDA CONTORNO/RUA 14/AVENIDA GOIÁS/AVENIDA MARGINAL SUL/BR-070/PONTE DO RIO DESCOBERTO/BR-070/PISTÃO NORTE/EPTG/S I A/OCTOGONAL/SETOR POLICIAL SUL/EIXO/RODOVIÁRIA PLANO PILOTO</v>
      </c>
    </row>
    <row r="242" spans="2:22" x14ac:dyDescent="0.25">
      <c r="C242" t="s">
        <v>82</v>
      </c>
      <c r="D242">
        <v>21</v>
      </c>
      <c r="G242" t="str">
        <f t="shared" si="12"/>
        <v>TAGUATUR</v>
      </c>
      <c r="H242">
        <f t="shared" si="13"/>
        <v>2302</v>
      </c>
      <c r="I242" t="s">
        <v>92</v>
      </c>
      <c r="J242">
        <v>2302</v>
      </c>
      <c r="K242" t="e">
        <f>VLOOKUP(J242,'Linhas-Empresas-Tarifas'!#REF!,2,0)</f>
        <v>#REF!</v>
      </c>
      <c r="L242" t="e">
        <f>VLOOKUP(J242,'Linhas-Empresas-Tarifas'!#REF!,3,0)</f>
        <v>#REF!</v>
      </c>
      <c r="M242" t="e">
        <f>VLOOKUP(J242,'Linhas-Empresas-Tarifas'!#REF!,4,0)</f>
        <v>#REF!</v>
      </c>
      <c r="N242" t="e">
        <f>VLOOKUP(J242,'Linhas-Empresas-Tarifas'!#REF!,10,0)</f>
        <v>#REF!</v>
      </c>
      <c r="O242" t="e">
        <f>VLOOKUP(J242,'Linhas-Empresas-Tarifas'!#REF!,11,0)</f>
        <v>#REF!</v>
      </c>
      <c r="P242" t="e">
        <f>VLOOKUP(J242,'Linhas-Empresas-Tarifas'!#REF!,12,0)</f>
        <v>#REF!</v>
      </c>
      <c r="Q242" t="e">
        <f>VLOOKUP(J242,'Linhas-Empresas-Tarifas'!#REF!,13,0)</f>
        <v>#REF!</v>
      </c>
      <c r="R242" t="str">
        <f t="shared" si="14"/>
        <v>TAGUATUR2302</v>
      </c>
      <c r="S242" t="s">
        <v>82</v>
      </c>
      <c r="T242" t="str">
        <f t="shared" si="15"/>
        <v>TAGUATUR2302volta21</v>
      </c>
      <c r="U242">
        <v>21</v>
      </c>
      <c r="V242" t="str">
        <f>VLOOKUP(T242,ITINERÁRIOS!$J$2:$K$9190,2,0)</f>
        <v>RODOVIÁRIA PLANO PILOTO/EIXO/SETOR POLICIAL SUL/OCTOGONAL/S I A/EPTG/PISTÃO NORTE/BR-070/PONTE DO RIO DESCOBERTO/BR-070/AVENIDA MARGINAL SUL/AVENIDA GOIÁS/RUA 14/AVENIDA CONTORNO/RUA TOCANTINS/AVENIDA MARGINAL SUL/BR-070/MORADA DA SERRA/AVENIDA CENTRAL/RUA PAU BRASIL/CHIOLA</v>
      </c>
    </row>
    <row r="243" spans="2:22" x14ac:dyDescent="0.25">
      <c r="B243">
        <v>2303</v>
      </c>
      <c r="C243" t="s">
        <v>81</v>
      </c>
      <c r="D243">
        <v>18</v>
      </c>
      <c r="G243" t="str">
        <f t="shared" si="12"/>
        <v>TAGUATUR</v>
      </c>
      <c r="H243">
        <f t="shared" si="13"/>
        <v>2303</v>
      </c>
      <c r="I243" t="s">
        <v>92</v>
      </c>
      <c r="J243">
        <v>2303</v>
      </c>
      <c r="K243" t="e">
        <f>VLOOKUP(J243,'Linhas-Empresas-Tarifas'!#REF!,2,0)</f>
        <v>#REF!</v>
      </c>
      <c r="L243" t="e">
        <f>VLOOKUP(J243,'Linhas-Empresas-Tarifas'!#REF!,3,0)</f>
        <v>#REF!</v>
      </c>
      <c r="M243" t="e">
        <f>VLOOKUP(J243,'Linhas-Empresas-Tarifas'!#REF!,4,0)</f>
        <v>#REF!</v>
      </c>
      <c r="N243" t="e">
        <f>VLOOKUP(J243,'Linhas-Empresas-Tarifas'!#REF!,10,0)</f>
        <v>#REF!</v>
      </c>
      <c r="O243" t="e">
        <f>VLOOKUP(J243,'Linhas-Empresas-Tarifas'!#REF!,11,0)</f>
        <v>#REF!</v>
      </c>
      <c r="P243" t="e">
        <f>VLOOKUP(J243,'Linhas-Empresas-Tarifas'!#REF!,12,0)</f>
        <v>#REF!</v>
      </c>
      <c r="Q243" t="e">
        <f>VLOOKUP(J243,'Linhas-Empresas-Tarifas'!#REF!,13,0)</f>
        <v>#REF!</v>
      </c>
      <c r="R243" t="str">
        <f t="shared" si="14"/>
        <v>TAGUATUR2303</v>
      </c>
      <c r="S243" t="s">
        <v>81</v>
      </c>
      <c r="T243" t="str">
        <f t="shared" si="15"/>
        <v>TAGUATUR2303ida18</v>
      </c>
      <c r="U243">
        <v>18</v>
      </c>
      <c r="V243" t="str">
        <f>VLOOKUP(T243,ITINERÁRIOS!$J$2:$K$9190,2,0)</f>
        <v>JARDIM PARAÍSO/RUA DA AZALEIAS/RUA DAS PALMAS /RUA DAS ORQUÍDEAS/RUA DA CRAVOS/RUA DAS HORTÊNCIAS/RUA DAS AMARILIS/RUA 39/RODOVIÁRIA PLANO PILOTO/AVENIDA MARGINAL SUL/BR-070/PONTE DO RIO DESCOBERTO/BR-070/PISTÃO NORTE/EPTG/S I A/OCTOGONAL/SETOR POLICIAL SUL/EIXO</v>
      </c>
    </row>
    <row r="244" spans="2:22" x14ac:dyDescent="0.25">
      <c r="C244" t="s">
        <v>82</v>
      </c>
      <c r="D244">
        <v>19</v>
      </c>
      <c r="G244" t="str">
        <f t="shared" si="12"/>
        <v>TAGUATUR</v>
      </c>
      <c r="H244">
        <f t="shared" si="13"/>
        <v>2303</v>
      </c>
      <c r="I244" t="s">
        <v>92</v>
      </c>
      <c r="J244">
        <v>2303</v>
      </c>
      <c r="K244" t="e">
        <f>VLOOKUP(J244,'Linhas-Empresas-Tarifas'!#REF!,2,0)</f>
        <v>#REF!</v>
      </c>
      <c r="L244" t="e">
        <f>VLOOKUP(J244,'Linhas-Empresas-Tarifas'!#REF!,3,0)</f>
        <v>#REF!</v>
      </c>
      <c r="M244" t="e">
        <f>VLOOKUP(J244,'Linhas-Empresas-Tarifas'!#REF!,4,0)</f>
        <v>#REF!</v>
      </c>
      <c r="N244" t="e">
        <f>VLOOKUP(J244,'Linhas-Empresas-Tarifas'!#REF!,10,0)</f>
        <v>#REF!</v>
      </c>
      <c r="O244" t="e">
        <f>VLOOKUP(J244,'Linhas-Empresas-Tarifas'!#REF!,11,0)</f>
        <v>#REF!</v>
      </c>
      <c r="P244" t="e">
        <f>VLOOKUP(J244,'Linhas-Empresas-Tarifas'!#REF!,12,0)</f>
        <v>#REF!</v>
      </c>
      <c r="Q244" t="e">
        <f>VLOOKUP(J244,'Linhas-Empresas-Tarifas'!#REF!,13,0)</f>
        <v>#REF!</v>
      </c>
      <c r="R244" t="str">
        <f t="shared" si="14"/>
        <v>TAGUATUR2303</v>
      </c>
      <c r="S244" t="s">
        <v>82</v>
      </c>
      <c r="T244" t="str">
        <f t="shared" si="15"/>
        <v>TAGUATUR2303volta19</v>
      </c>
      <c r="U244">
        <v>19</v>
      </c>
      <c r="V244" t="str">
        <f>VLOOKUP(T244,ITINERÁRIOS!$J$2:$K$9190,2,0)</f>
        <v>RODOVIÁRIA PLANO PILOTO/EIXO/SETOR POLICIAL SUL/OCTOGONAL/S I A/EPTG/PISTÃO NORTE/BR-070/PONTE DO RIO DESCOBERTO/BR-070/AVENIDA MARGINAL SUL/RUA DA AZALEIAS/RUA DAS PALMAS /RUA DAS ORQUÍDEAS/RUA DA CRAVOS/RUA DAS HORTÊNCIAS/RUA DAS AMARILIS/RUA 39/JARDIM PARAÍSO</v>
      </c>
    </row>
    <row r="245" spans="2:22" x14ac:dyDescent="0.25">
      <c r="B245">
        <v>2304</v>
      </c>
      <c r="C245" t="s">
        <v>81</v>
      </c>
      <c r="D245">
        <v>12</v>
      </c>
      <c r="G245" t="str">
        <f t="shared" si="12"/>
        <v>TAGUATUR</v>
      </c>
      <c r="H245">
        <f t="shared" si="13"/>
        <v>2304</v>
      </c>
      <c r="I245" t="s">
        <v>92</v>
      </c>
      <c r="J245">
        <v>2304</v>
      </c>
      <c r="K245" t="e">
        <f>VLOOKUP(J245,'Linhas-Empresas-Tarifas'!#REF!,2,0)</f>
        <v>#REF!</v>
      </c>
      <c r="L245" t="e">
        <f>VLOOKUP(J245,'Linhas-Empresas-Tarifas'!#REF!,3,0)</f>
        <v>#REF!</v>
      </c>
      <c r="M245" t="e">
        <f>VLOOKUP(J245,'Linhas-Empresas-Tarifas'!#REF!,4,0)</f>
        <v>#REF!</v>
      </c>
      <c r="N245" t="e">
        <f>VLOOKUP(J245,'Linhas-Empresas-Tarifas'!#REF!,10,0)</f>
        <v>#REF!</v>
      </c>
      <c r="O245" t="e">
        <f>VLOOKUP(J245,'Linhas-Empresas-Tarifas'!#REF!,11,0)</f>
        <v>#REF!</v>
      </c>
      <c r="P245" t="e">
        <f>VLOOKUP(J245,'Linhas-Empresas-Tarifas'!#REF!,12,0)</f>
        <v>#REF!</v>
      </c>
      <c r="Q245" t="e">
        <f>VLOOKUP(J245,'Linhas-Empresas-Tarifas'!#REF!,13,0)</f>
        <v>#REF!</v>
      </c>
      <c r="R245" t="str">
        <f t="shared" si="14"/>
        <v>TAGUATUR2304</v>
      </c>
      <c r="S245" t="s">
        <v>81</v>
      </c>
      <c r="T245" t="str">
        <f t="shared" si="15"/>
        <v>TAGUATUR2304ida12</v>
      </c>
      <c r="U245">
        <v>12</v>
      </c>
      <c r="V245" t="str">
        <f>VLOOKUP(T245,ITINERÁRIOS!$J$2:$K$9190,2,0)</f>
        <v>SANTA LÚCIA/GO-547/AVENIDA LIBERDADE/RUA 2 (FRENTE PREFEITURA)/BR-070/PISTÃO NORTE/EPTG/S I A/OCTOGONAL/SETOR POLICIAL SUL/EIXO/RODOVIÁRIA PLANO PILOTO</v>
      </c>
    </row>
    <row r="246" spans="2:22" x14ac:dyDescent="0.25">
      <c r="C246" t="s">
        <v>82</v>
      </c>
      <c r="D246">
        <v>12</v>
      </c>
      <c r="G246" t="str">
        <f t="shared" si="12"/>
        <v>TAGUATUR</v>
      </c>
      <c r="H246">
        <f t="shared" si="13"/>
        <v>2304</v>
      </c>
      <c r="I246" t="s">
        <v>92</v>
      </c>
      <c r="J246">
        <v>2304</v>
      </c>
      <c r="K246" t="e">
        <f>VLOOKUP(J246,'Linhas-Empresas-Tarifas'!#REF!,2,0)</f>
        <v>#REF!</v>
      </c>
      <c r="L246" t="e">
        <f>VLOOKUP(J246,'Linhas-Empresas-Tarifas'!#REF!,3,0)</f>
        <v>#REF!</v>
      </c>
      <c r="M246" t="e">
        <f>VLOOKUP(J246,'Linhas-Empresas-Tarifas'!#REF!,4,0)</f>
        <v>#REF!</v>
      </c>
      <c r="N246" t="e">
        <f>VLOOKUP(J246,'Linhas-Empresas-Tarifas'!#REF!,10,0)</f>
        <v>#REF!</v>
      </c>
      <c r="O246" t="e">
        <f>VLOOKUP(J246,'Linhas-Empresas-Tarifas'!#REF!,11,0)</f>
        <v>#REF!</v>
      </c>
      <c r="P246" t="e">
        <f>VLOOKUP(J246,'Linhas-Empresas-Tarifas'!#REF!,12,0)</f>
        <v>#REF!</v>
      </c>
      <c r="Q246" t="e">
        <f>VLOOKUP(J246,'Linhas-Empresas-Tarifas'!#REF!,13,0)</f>
        <v>#REF!</v>
      </c>
      <c r="R246" t="str">
        <f t="shared" si="14"/>
        <v>TAGUATUR2304</v>
      </c>
      <c r="S246" t="s">
        <v>82</v>
      </c>
      <c r="T246" t="str">
        <f t="shared" si="15"/>
        <v>TAGUATUR2304volta12</v>
      </c>
      <c r="U246">
        <v>12</v>
      </c>
      <c r="V246" t="str">
        <f>VLOOKUP(T246,ITINERÁRIOS!$J$2:$K$9190,2,0)</f>
        <v>RODOVIÁRIA PLANO PILOTO/EIXO/SETOR POLICIAL SUL/OCTOGONAL/S I A/EPTG/PISTÃO NORTE/BR-070/RUA 2 (FRENTE PREFEITURA)/AVENIDA LIBERDADE/GO-547/SANTA LÚCIA</v>
      </c>
    </row>
    <row r="247" spans="2:22" x14ac:dyDescent="0.25">
      <c r="B247">
        <v>2305</v>
      </c>
      <c r="C247" t="s">
        <v>81</v>
      </c>
      <c r="D247">
        <v>9</v>
      </c>
      <c r="G247" t="str">
        <f t="shared" si="12"/>
        <v>TAGUATUR</v>
      </c>
      <c r="H247">
        <f t="shared" si="13"/>
        <v>2305</v>
      </c>
      <c r="I247" t="s">
        <v>92</v>
      </c>
      <c r="J247">
        <v>2305</v>
      </c>
      <c r="K247" t="e">
        <f>VLOOKUP(J247,'Linhas-Empresas-Tarifas'!#REF!,2,0)</f>
        <v>#REF!</v>
      </c>
      <c r="L247" t="e">
        <f>VLOOKUP(J247,'Linhas-Empresas-Tarifas'!#REF!,3,0)</f>
        <v>#REF!</v>
      </c>
      <c r="M247" t="e">
        <f>VLOOKUP(J247,'Linhas-Empresas-Tarifas'!#REF!,4,0)</f>
        <v>#REF!</v>
      </c>
      <c r="N247" t="e">
        <f>VLOOKUP(J247,'Linhas-Empresas-Tarifas'!#REF!,10,0)</f>
        <v>#REF!</v>
      </c>
      <c r="O247" t="e">
        <f>VLOOKUP(J247,'Linhas-Empresas-Tarifas'!#REF!,11,0)</f>
        <v>#REF!</v>
      </c>
      <c r="P247" t="e">
        <f>VLOOKUP(J247,'Linhas-Empresas-Tarifas'!#REF!,12,0)</f>
        <v>#REF!</v>
      </c>
      <c r="Q247" t="e">
        <f>VLOOKUP(J247,'Linhas-Empresas-Tarifas'!#REF!,13,0)</f>
        <v>#REF!</v>
      </c>
      <c r="R247" t="str">
        <f t="shared" si="14"/>
        <v>TAGUATUR2305</v>
      </c>
      <c r="S247" t="s">
        <v>81</v>
      </c>
      <c r="T247" t="str">
        <f t="shared" si="15"/>
        <v>TAGUATUR2305ida9</v>
      </c>
      <c r="U247">
        <v>9</v>
      </c>
      <c r="V247" t="str">
        <f>VLOOKUP(T247,ITINERÁRIOS!$J$2:$K$9190,2,0)</f>
        <v>JARDIM GUAÍRA/BR-070/PISTÃO NORTE/EPTG/S I A/OCTOGONAL/SETOR POLICIAL SUL/EIXO/RODOVIÁRIA PLANO PILOTO</v>
      </c>
    </row>
    <row r="248" spans="2:22" x14ac:dyDescent="0.25">
      <c r="C248" t="s">
        <v>82</v>
      </c>
      <c r="D248">
        <v>9</v>
      </c>
      <c r="G248" t="str">
        <f t="shared" si="12"/>
        <v>TAGUATUR</v>
      </c>
      <c r="H248">
        <f t="shared" si="13"/>
        <v>2305</v>
      </c>
      <c r="I248" t="s">
        <v>92</v>
      </c>
      <c r="J248">
        <v>2305</v>
      </c>
      <c r="K248" t="e">
        <f>VLOOKUP(J248,'Linhas-Empresas-Tarifas'!#REF!,2,0)</f>
        <v>#REF!</v>
      </c>
      <c r="L248" t="e">
        <f>VLOOKUP(J248,'Linhas-Empresas-Tarifas'!#REF!,3,0)</f>
        <v>#REF!</v>
      </c>
      <c r="M248" t="e">
        <f>VLOOKUP(J248,'Linhas-Empresas-Tarifas'!#REF!,4,0)</f>
        <v>#REF!</v>
      </c>
      <c r="N248" t="e">
        <f>VLOOKUP(J248,'Linhas-Empresas-Tarifas'!#REF!,10,0)</f>
        <v>#REF!</v>
      </c>
      <c r="O248" t="e">
        <f>VLOOKUP(J248,'Linhas-Empresas-Tarifas'!#REF!,11,0)</f>
        <v>#REF!</v>
      </c>
      <c r="P248" t="e">
        <f>VLOOKUP(J248,'Linhas-Empresas-Tarifas'!#REF!,12,0)</f>
        <v>#REF!</v>
      </c>
      <c r="Q248" t="e">
        <f>VLOOKUP(J248,'Linhas-Empresas-Tarifas'!#REF!,13,0)</f>
        <v>#REF!</v>
      </c>
      <c r="R248" t="str">
        <f t="shared" si="14"/>
        <v>TAGUATUR2305</v>
      </c>
      <c r="S248" t="s">
        <v>82</v>
      </c>
      <c r="T248" t="str">
        <f t="shared" si="15"/>
        <v>TAGUATUR2305volta9</v>
      </c>
      <c r="U248">
        <v>9</v>
      </c>
      <c r="V248" t="str">
        <f>VLOOKUP(T248,ITINERÁRIOS!$J$2:$K$9190,2,0)</f>
        <v>RODOVIÁRIA PLANO PILOTO/EIXO/SETOR POLICIAL SUL/OCTOGONAL/S I A/EPTG/PISTÃO NORTE/BR-070/JARDIM GUAÍRA</v>
      </c>
    </row>
    <row r="249" spans="2:22" x14ac:dyDescent="0.25">
      <c r="B249">
        <v>2306</v>
      </c>
      <c r="C249" t="s">
        <v>81</v>
      </c>
      <c r="D249">
        <v>17</v>
      </c>
      <c r="G249" t="str">
        <f t="shared" si="12"/>
        <v>TAGUATUR</v>
      </c>
      <c r="H249">
        <f t="shared" si="13"/>
        <v>2306</v>
      </c>
      <c r="I249" t="s">
        <v>92</v>
      </c>
      <c r="J249">
        <v>2306</v>
      </c>
      <c r="K249" t="e">
        <f>VLOOKUP(J249,'Linhas-Empresas-Tarifas'!#REF!,2,0)</f>
        <v>#REF!</v>
      </c>
      <c r="L249" t="e">
        <f>VLOOKUP(J249,'Linhas-Empresas-Tarifas'!#REF!,3,0)</f>
        <v>#REF!</v>
      </c>
      <c r="M249" t="e">
        <f>VLOOKUP(J249,'Linhas-Empresas-Tarifas'!#REF!,4,0)</f>
        <v>#REF!</v>
      </c>
      <c r="N249" t="e">
        <f>VLOOKUP(J249,'Linhas-Empresas-Tarifas'!#REF!,10,0)</f>
        <v>#REF!</v>
      </c>
      <c r="O249" t="e">
        <f>VLOOKUP(J249,'Linhas-Empresas-Tarifas'!#REF!,11,0)</f>
        <v>#REF!</v>
      </c>
      <c r="P249" t="e">
        <f>VLOOKUP(J249,'Linhas-Empresas-Tarifas'!#REF!,12,0)</f>
        <v>#REF!</v>
      </c>
      <c r="Q249" t="e">
        <f>VLOOKUP(J249,'Linhas-Empresas-Tarifas'!#REF!,13,0)</f>
        <v>#REF!</v>
      </c>
      <c r="R249" t="str">
        <f t="shared" si="14"/>
        <v>TAGUATUR2306</v>
      </c>
      <c r="S249" t="s">
        <v>81</v>
      </c>
      <c r="T249" t="str">
        <f t="shared" si="15"/>
        <v>TAGUATUR2306ida17</v>
      </c>
      <c r="U249">
        <v>17</v>
      </c>
      <c r="V249" t="str">
        <f>VLOOKUP(T249,ITINERÁRIOS!$J$2:$K$9190,2,0)</f>
        <v>TERMINAL JARDIM BRASÍLIA/PINHEIRO 4, 5 E 6/RUA 33/AVENIDA GOIÂNIA/AVENIDA MANAUS/AVENIDA MARGINAL NORTE/BR-070/AVENIDA MARGINAL SUL/BR-070/PONTE DO RIO DESCOBERTO/BR-070/PISTÃO NORTE/EPTG/S I A/SETOR POLICIAL SUL/EIXO/RODOVIÁRIA PLANO PILOTO</v>
      </c>
    </row>
    <row r="250" spans="2:22" x14ac:dyDescent="0.25">
      <c r="C250" t="s">
        <v>82</v>
      </c>
      <c r="D250">
        <v>18</v>
      </c>
      <c r="G250" t="str">
        <f t="shared" si="12"/>
        <v>TAGUATUR</v>
      </c>
      <c r="H250">
        <f t="shared" si="13"/>
        <v>2306</v>
      </c>
      <c r="I250" t="s">
        <v>92</v>
      </c>
      <c r="J250">
        <v>2306</v>
      </c>
      <c r="K250" t="e">
        <f>VLOOKUP(J250,'Linhas-Empresas-Tarifas'!#REF!,2,0)</f>
        <v>#REF!</v>
      </c>
      <c r="L250" t="e">
        <f>VLOOKUP(J250,'Linhas-Empresas-Tarifas'!#REF!,3,0)</f>
        <v>#REF!</v>
      </c>
      <c r="M250" t="e">
        <f>VLOOKUP(J250,'Linhas-Empresas-Tarifas'!#REF!,4,0)</f>
        <v>#REF!</v>
      </c>
      <c r="N250" t="e">
        <f>VLOOKUP(J250,'Linhas-Empresas-Tarifas'!#REF!,10,0)</f>
        <v>#REF!</v>
      </c>
      <c r="O250" t="e">
        <f>VLOOKUP(J250,'Linhas-Empresas-Tarifas'!#REF!,11,0)</f>
        <v>#REF!</v>
      </c>
      <c r="P250" t="e">
        <f>VLOOKUP(J250,'Linhas-Empresas-Tarifas'!#REF!,12,0)</f>
        <v>#REF!</v>
      </c>
      <c r="Q250" t="e">
        <f>VLOOKUP(J250,'Linhas-Empresas-Tarifas'!#REF!,13,0)</f>
        <v>#REF!</v>
      </c>
      <c r="R250" t="str">
        <f t="shared" si="14"/>
        <v>TAGUATUR2306</v>
      </c>
      <c r="S250" t="s">
        <v>82</v>
      </c>
      <c r="T250" t="str">
        <f t="shared" si="15"/>
        <v>TAGUATUR2306volta18</v>
      </c>
      <c r="U250">
        <v>18</v>
      </c>
      <c r="V250" t="str">
        <f>VLOOKUP(T250,ITINERÁRIOS!$J$2:$K$9190,2,0)</f>
        <v>RODOVIÁRIA PLANO PILOTO/EIXO/SETOR POLICIAL SUL/OCTOGONAL/S I A/EPTG/PISTÃO NORTE/BR-070/PONTE DO RIO DESCOBERTO/BR-070/AVENIDA MARGINAL SUL/BR-070/AVENIDA MARGINAL NORTE/AVENIDA MANAUS/AVENIDA GOIÂNIA/RUA 33/PINHEIRO 4, 5 E 6/TERMINAL JARDIM BRASÍLIA</v>
      </c>
    </row>
    <row r="251" spans="2:22" x14ac:dyDescent="0.25">
      <c r="B251">
        <v>2307</v>
      </c>
      <c r="C251" t="s">
        <v>81</v>
      </c>
      <c r="D251">
        <v>16</v>
      </c>
      <c r="G251" t="str">
        <f t="shared" si="12"/>
        <v>TAGUATUR</v>
      </c>
      <c r="H251">
        <f t="shared" si="13"/>
        <v>2307</v>
      </c>
      <c r="I251" t="s">
        <v>92</v>
      </c>
      <c r="J251">
        <v>2307</v>
      </c>
      <c r="K251" t="e">
        <f>VLOOKUP(J251,'Linhas-Empresas-Tarifas'!#REF!,2,0)</f>
        <v>#REF!</v>
      </c>
      <c r="L251" t="e">
        <f>VLOOKUP(J251,'Linhas-Empresas-Tarifas'!#REF!,3,0)</f>
        <v>#REF!</v>
      </c>
      <c r="M251" t="e">
        <f>VLOOKUP(J251,'Linhas-Empresas-Tarifas'!#REF!,4,0)</f>
        <v>#REF!</v>
      </c>
      <c r="N251" t="e">
        <f>VLOOKUP(J251,'Linhas-Empresas-Tarifas'!#REF!,10,0)</f>
        <v>#REF!</v>
      </c>
      <c r="O251" t="e">
        <f>VLOOKUP(J251,'Linhas-Empresas-Tarifas'!#REF!,11,0)</f>
        <v>#REF!</v>
      </c>
      <c r="P251" t="e">
        <f>VLOOKUP(J251,'Linhas-Empresas-Tarifas'!#REF!,12,0)</f>
        <v>#REF!</v>
      </c>
      <c r="Q251" t="e">
        <f>VLOOKUP(J251,'Linhas-Empresas-Tarifas'!#REF!,13,0)</f>
        <v>#REF!</v>
      </c>
      <c r="R251" t="str">
        <f t="shared" si="14"/>
        <v>TAGUATUR2307</v>
      </c>
      <c r="S251" t="s">
        <v>81</v>
      </c>
      <c r="T251" t="str">
        <f t="shared" si="15"/>
        <v>TAGUATUR2307ida16</v>
      </c>
      <c r="U251">
        <v>16</v>
      </c>
      <c r="V251" t="str">
        <f>VLOOKUP(T251,ITINERÁRIOS!$J$2:$K$9190,2,0)</f>
        <v>TERMINAL JARDIM BRASÍLIA/PINHEIRO 2/RUA 33/AVENIDA PORTO VELHO/AVENIDA MARGINAL NORTE/BR-070/AVENIDA MARGINAL SUL /BR-070/PONTE DO RIO DESCOBERTO/BR-070/PISTÃO NORTE/EPTG/S I A/SETOR POLICIAL SUL/EIXO/RODOVIÁRIA PLANO PILOTO</v>
      </c>
    </row>
    <row r="252" spans="2:22" x14ac:dyDescent="0.25">
      <c r="C252" t="s">
        <v>82</v>
      </c>
      <c r="D252">
        <v>17</v>
      </c>
      <c r="G252" t="str">
        <f t="shared" si="12"/>
        <v>TAGUATUR</v>
      </c>
      <c r="H252">
        <f t="shared" si="13"/>
        <v>2307</v>
      </c>
      <c r="I252" t="s">
        <v>92</v>
      </c>
      <c r="J252">
        <v>2307</v>
      </c>
      <c r="K252" t="e">
        <f>VLOOKUP(J252,'Linhas-Empresas-Tarifas'!#REF!,2,0)</f>
        <v>#REF!</v>
      </c>
      <c r="L252" t="e">
        <f>VLOOKUP(J252,'Linhas-Empresas-Tarifas'!#REF!,3,0)</f>
        <v>#REF!</v>
      </c>
      <c r="M252" t="e">
        <f>VLOOKUP(J252,'Linhas-Empresas-Tarifas'!#REF!,4,0)</f>
        <v>#REF!</v>
      </c>
      <c r="N252" t="e">
        <f>VLOOKUP(J252,'Linhas-Empresas-Tarifas'!#REF!,10,0)</f>
        <v>#REF!</v>
      </c>
      <c r="O252" t="e">
        <f>VLOOKUP(J252,'Linhas-Empresas-Tarifas'!#REF!,11,0)</f>
        <v>#REF!</v>
      </c>
      <c r="P252" t="e">
        <f>VLOOKUP(J252,'Linhas-Empresas-Tarifas'!#REF!,12,0)</f>
        <v>#REF!</v>
      </c>
      <c r="Q252" t="e">
        <f>VLOOKUP(J252,'Linhas-Empresas-Tarifas'!#REF!,13,0)</f>
        <v>#REF!</v>
      </c>
      <c r="R252" t="str">
        <f t="shared" si="14"/>
        <v>TAGUATUR2307</v>
      </c>
      <c r="S252" t="s">
        <v>82</v>
      </c>
      <c r="T252" t="str">
        <f t="shared" si="15"/>
        <v>TAGUATUR2307volta17</v>
      </c>
      <c r="U252">
        <v>17</v>
      </c>
      <c r="V252" t="str">
        <f>VLOOKUP(T252,ITINERÁRIOS!$J$2:$K$9190,2,0)</f>
        <v>RODOVIÁRIA PLANO PILOTO/EIXO/SETOR POLICIAL SUL/OCTOGONAL/S I A/EPTG/PISTÃO NORTE/BR-070/PONTE DO RIO DESCOBERTO/BR-070/AVENIDA MARGINAL SUL /BR-070/AVENIDA MARGINAL NORTE/AVENIDA PORTO VELHO/RUA 33/PINHEIRO 2/TERMINAL JARDIM BRASÍLIA</v>
      </c>
    </row>
    <row r="253" spans="2:22" x14ac:dyDescent="0.25">
      <c r="B253">
        <v>2320</v>
      </c>
      <c r="C253" t="s">
        <v>81</v>
      </c>
      <c r="D253">
        <v>18</v>
      </c>
      <c r="G253" t="str">
        <f t="shared" si="12"/>
        <v>TAGUATUR</v>
      </c>
      <c r="H253">
        <f t="shared" si="13"/>
        <v>2320</v>
      </c>
      <c r="I253" t="s">
        <v>92</v>
      </c>
      <c r="J253">
        <v>2320</v>
      </c>
      <c r="K253" t="e">
        <f>VLOOKUP(J253,'Linhas-Empresas-Tarifas'!#REF!,2,0)</f>
        <v>#REF!</v>
      </c>
      <c r="L253" t="e">
        <f>VLOOKUP(J253,'Linhas-Empresas-Tarifas'!#REF!,3,0)</f>
        <v>#REF!</v>
      </c>
      <c r="M253" t="e">
        <f>VLOOKUP(J253,'Linhas-Empresas-Tarifas'!#REF!,4,0)</f>
        <v>#REF!</v>
      </c>
      <c r="N253" t="e">
        <f>VLOOKUP(J253,'Linhas-Empresas-Tarifas'!#REF!,10,0)</f>
        <v>#REF!</v>
      </c>
      <c r="O253" t="e">
        <f>VLOOKUP(J253,'Linhas-Empresas-Tarifas'!#REF!,11,0)</f>
        <v>#REF!</v>
      </c>
      <c r="P253" t="e">
        <f>VLOOKUP(J253,'Linhas-Empresas-Tarifas'!#REF!,12,0)</f>
        <v>#REF!</v>
      </c>
      <c r="Q253" t="e">
        <f>VLOOKUP(J253,'Linhas-Empresas-Tarifas'!#REF!,13,0)</f>
        <v>#REF!</v>
      </c>
      <c r="R253" t="str">
        <f t="shared" si="14"/>
        <v>TAGUATUR2320</v>
      </c>
      <c r="S253" t="s">
        <v>81</v>
      </c>
      <c r="T253" t="str">
        <f t="shared" si="15"/>
        <v>TAGUATUR2320ida18</v>
      </c>
      <c r="U253">
        <v>18</v>
      </c>
      <c r="V253" t="str">
        <f>VLOOKUP(T253,ITINERÁRIOS!$J$2:$K$9190,2,0)</f>
        <v>CHIOLA/RUA PAU BRASIL/AVENIDA CENTRAL/MORADA DA SERRA/BR-070/AVENIDA MARGINAL SUL/RUA TOCANTINS/AVENIDA CONTORNO/RUA 14/AVENIDA GOIÁS/AVENIDA MARGINAL SUL/BR-070/PONTE DO RIO DESCOBERTO/BR-070/ESTRUTURAL/HFA/S I G/RODOVIÁRIA PLANO PILOTO</v>
      </c>
    </row>
    <row r="254" spans="2:22" x14ac:dyDescent="0.25">
      <c r="C254" t="s">
        <v>82</v>
      </c>
      <c r="D254">
        <v>18</v>
      </c>
      <c r="G254" t="str">
        <f t="shared" si="12"/>
        <v>TAGUATUR</v>
      </c>
      <c r="H254">
        <f t="shared" si="13"/>
        <v>2320</v>
      </c>
      <c r="I254" t="s">
        <v>92</v>
      </c>
      <c r="J254">
        <v>2320</v>
      </c>
      <c r="K254" t="e">
        <f>VLOOKUP(J254,'Linhas-Empresas-Tarifas'!#REF!,2,0)</f>
        <v>#REF!</v>
      </c>
      <c r="L254" t="e">
        <f>VLOOKUP(J254,'Linhas-Empresas-Tarifas'!#REF!,3,0)</f>
        <v>#REF!</v>
      </c>
      <c r="M254" t="e">
        <f>VLOOKUP(J254,'Linhas-Empresas-Tarifas'!#REF!,4,0)</f>
        <v>#REF!</v>
      </c>
      <c r="N254" t="e">
        <f>VLOOKUP(J254,'Linhas-Empresas-Tarifas'!#REF!,10,0)</f>
        <v>#REF!</v>
      </c>
      <c r="O254" t="e">
        <f>VLOOKUP(J254,'Linhas-Empresas-Tarifas'!#REF!,11,0)</f>
        <v>#REF!</v>
      </c>
      <c r="P254" t="e">
        <f>VLOOKUP(J254,'Linhas-Empresas-Tarifas'!#REF!,12,0)</f>
        <v>#REF!</v>
      </c>
      <c r="Q254" t="e">
        <f>VLOOKUP(J254,'Linhas-Empresas-Tarifas'!#REF!,13,0)</f>
        <v>#REF!</v>
      </c>
      <c r="R254" t="str">
        <f t="shared" si="14"/>
        <v>TAGUATUR2320</v>
      </c>
      <c r="S254" t="s">
        <v>82</v>
      </c>
      <c r="T254" t="str">
        <f t="shared" si="15"/>
        <v>TAGUATUR2320volta18</v>
      </c>
      <c r="U254">
        <v>18</v>
      </c>
      <c r="V254" t="str">
        <f>VLOOKUP(T254,ITINERÁRIOS!$J$2:$K$9190,2,0)</f>
        <v>S I G/HFA/EIXO MONUMENTAL/ESTRUTURAL/BR-070/PONTE DO RIO DESCOBERTO/BR-070/AVENIDA MARGINAL SUL/AVENIDA GOIÁS/RUA 14/AVENIDA CONTORNO/RUA TOCANTINS/AVENIDA MARGINAL SUL/BR-070/MORADA DA SERRA/AVENIDA CENTRAL/RUA PAU BRASIL/CHIOLA</v>
      </c>
    </row>
    <row r="255" spans="2:22" x14ac:dyDescent="0.25">
      <c r="B255">
        <v>2321</v>
      </c>
      <c r="C255" t="s">
        <v>81</v>
      </c>
      <c r="D255">
        <v>16</v>
      </c>
      <c r="G255" t="str">
        <f t="shared" si="12"/>
        <v>TAGUATUR</v>
      </c>
      <c r="H255">
        <f t="shared" si="13"/>
        <v>2321</v>
      </c>
      <c r="I255" t="s">
        <v>92</v>
      </c>
      <c r="J255">
        <v>2321</v>
      </c>
      <c r="K255" t="e">
        <f>VLOOKUP(J255,'Linhas-Empresas-Tarifas'!#REF!,2,0)</f>
        <v>#REF!</v>
      </c>
      <c r="L255" t="e">
        <f>VLOOKUP(J255,'Linhas-Empresas-Tarifas'!#REF!,3,0)</f>
        <v>#REF!</v>
      </c>
      <c r="M255" t="e">
        <f>VLOOKUP(J255,'Linhas-Empresas-Tarifas'!#REF!,4,0)</f>
        <v>#REF!</v>
      </c>
      <c r="N255" t="e">
        <f>VLOOKUP(J255,'Linhas-Empresas-Tarifas'!#REF!,10,0)</f>
        <v>#REF!</v>
      </c>
      <c r="O255" t="e">
        <f>VLOOKUP(J255,'Linhas-Empresas-Tarifas'!#REF!,11,0)</f>
        <v>#REF!</v>
      </c>
      <c r="P255" t="e">
        <f>VLOOKUP(J255,'Linhas-Empresas-Tarifas'!#REF!,12,0)</f>
        <v>#REF!</v>
      </c>
      <c r="Q255" t="e">
        <f>VLOOKUP(J255,'Linhas-Empresas-Tarifas'!#REF!,13,0)</f>
        <v>#REF!</v>
      </c>
      <c r="R255" t="str">
        <f t="shared" si="14"/>
        <v>TAGUATUR2321</v>
      </c>
      <c r="S255" t="s">
        <v>81</v>
      </c>
      <c r="T255" t="str">
        <f t="shared" si="15"/>
        <v>TAGUATUR2321ida16</v>
      </c>
      <c r="U255">
        <v>16</v>
      </c>
      <c r="V255" t="str">
        <f>VLOOKUP(T255,ITINERÁRIOS!$J$2:$K$9190,2,0)</f>
        <v>CHIOLA/JARDIM AMÉRICA/ÁGUAS BONITAS/AVENIDA BRASÍLIA/AVENIDA SÃO PAULO/BR-070/PISTÃO NORTE/EPTG/GUARÁ 1 (QI 1, QI 16, QI 20)/GUARÁ 2 (QI 23, QI 25, QI 27, QI 31, QE 36, QE 38)/TJDFT/EPGU/EPIA/S I G/EIXO MONUMENTAL/RODOVIÁRIA PLANO PILOTO</v>
      </c>
    </row>
    <row r="256" spans="2:22" x14ac:dyDescent="0.25">
      <c r="C256" t="s">
        <v>82</v>
      </c>
      <c r="D256">
        <v>11</v>
      </c>
      <c r="G256" t="str">
        <f t="shared" si="12"/>
        <v>TAGUATUR</v>
      </c>
      <c r="H256">
        <f t="shared" si="13"/>
        <v>2321</v>
      </c>
      <c r="I256" t="s">
        <v>92</v>
      </c>
      <c r="J256">
        <v>2321</v>
      </c>
      <c r="K256" t="e">
        <f>VLOOKUP(J256,'Linhas-Empresas-Tarifas'!#REF!,2,0)</f>
        <v>#REF!</v>
      </c>
      <c r="L256" t="e">
        <f>VLOOKUP(J256,'Linhas-Empresas-Tarifas'!#REF!,3,0)</f>
        <v>#REF!</v>
      </c>
      <c r="M256" t="e">
        <f>VLOOKUP(J256,'Linhas-Empresas-Tarifas'!#REF!,4,0)</f>
        <v>#REF!</v>
      </c>
      <c r="N256" t="e">
        <f>VLOOKUP(J256,'Linhas-Empresas-Tarifas'!#REF!,10,0)</f>
        <v>#REF!</v>
      </c>
      <c r="O256" t="e">
        <f>VLOOKUP(J256,'Linhas-Empresas-Tarifas'!#REF!,11,0)</f>
        <v>#REF!</v>
      </c>
      <c r="P256" t="e">
        <f>VLOOKUP(J256,'Linhas-Empresas-Tarifas'!#REF!,12,0)</f>
        <v>#REF!</v>
      </c>
      <c r="Q256" t="e">
        <f>VLOOKUP(J256,'Linhas-Empresas-Tarifas'!#REF!,13,0)</f>
        <v>#REF!</v>
      </c>
      <c r="R256" t="str">
        <f t="shared" si="14"/>
        <v>TAGUATUR2321</v>
      </c>
      <c r="S256" t="s">
        <v>82</v>
      </c>
      <c r="T256" t="str">
        <f t="shared" si="15"/>
        <v>TAGUATUR2321volta11</v>
      </c>
      <c r="U256">
        <v>11</v>
      </c>
      <c r="V256" t="str">
        <f>VLOOKUP(T256,ITINERÁRIOS!$J$2:$K$9190,2,0)</f>
        <v>GUARÁ/GUARÁ 2 (QI 23, QI 25, QI 27, QI 31, QE 36, QE 38)/GUARÁ 1 (QI 1, QI 16, QI 20)/EPTG/PISTÃO NORTE/BR-070/AVENIDA CUIABÁ/JARDIM AMÉRICA/MORADA DA SERRA/CHIOLA/ÁGUAS BONITAS</v>
      </c>
    </row>
    <row r="257" spans="2:22" x14ac:dyDescent="0.25">
      <c r="B257">
        <v>2322</v>
      </c>
      <c r="C257" t="s">
        <v>81</v>
      </c>
      <c r="D257">
        <v>10</v>
      </c>
      <c r="G257" t="str">
        <f t="shared" si="12"/>
        <v>TAGUATUR</v>
      </c>
      <c r="H257">
        <f t="shared" si="13"/>
        <v>2322</v>
      </c>
      <c r="I257" t="s">
        <v>92</v>
      </c>
      <c r="J257">
        <v>2322</v>
      </c>
      <c r="K257" t="e">
        <f>VLOOKUP(J257,'Linhas-Empresas-Tarifas'!#REF!,2,0)</f>
        <v>#REF!</v>
      </c>
      <c r="L257" t="e">
        <f>VLOOKUP(J257,'Linhas-Empresas-Tarifas'!#REF!,3,0)</f>
        <v>#REF!</v>
      </c>
      <c r="M257" t="e">
        <f>VLOOKUP(J257,'Linhas-Empresas-Tarifas'!#REF!,4,0)</f>
        <v>#REF!</v>
      </c>
      <c r="N257" t="e">
        <f>VLOOKUP(J257,'Linhas-Empresas-Tarifas'!#REF!,10,0)</f>
        <v>#REF!</v>
      </c>
      <c r="O257" t="e">
        <f>VLOOKUP(J257,'Linhas-Empresas-Tarifas'!#REF!,11,0)</f>
        <v>#REF!</v>
      </c>
      <c r="P257" t="e">
        <f>VLOOKUP(J257,'Linhas-Empresas-Tarifas'!#REF!,12,0)</f>
        <v>#REF!</v>
      </c>
      <c r="Q257" t="e">
        <f>VLOOKUP(J257,'Linhas-Empresas-Tarifas'!#REF!,13,0)</f>
        <v>#REF!</v>
      </c>
      <c r="R257" t="str">
        <f t="shared" si="14"/>
        <v>TAGUATUR2322</v>
      </c>
      <c r="S257" t="s">
        <v>81</v>
      </c>
      <c r="T257" t="str">
        <f t="shared" si="15"/>
        <v>TAGUATUR2322ida10</v>
      </c>
      <c r="U257">
        <v>10</v>
      </c>
      <c r="V257" t="str">
        <f>VLOOKUP(T257,ITINERÁRIOS!$J$2:$K$9190,2,0)</f>
        <v>SANTA LÚCIA/GO-547/AVENIDA LIBERDADE/RUA 2 (FRENTE PREFEITURA)/BR-070/EPTG/S I G/HFA/EIXO MONUMENTAL/RODOVIÁRIA PLANO PILOTO</v>
      </c>
    </row>
    <row r="258" spans="2:22" x14ac:dyDescent="0.25">
      <c r="C258" t="s">
        <v>82</v>
      </c>
      <c r="D258">
        <v>9</v>
      </c>
      <c r="G258" t="str">
        <f t="shared" si="12"/>
        <v>TAGUATUR</v>
      </c>
      <c r="H258">
        <f t="shared" si="13"/>
        <v>2322</v>
      </c>
      <c r="I258" t="s">
        <v>92</v>
      </c>
      <c r="J258">
        <v>2322</v>
      </c>
      <c r="K258" t="e">
        <f>VLOOKUP(J258,'Linhas-Empresas-Tarifas'!#REF!,2,0)</f>
        <v>#REF!</v>
      </c>
      <c r="L258" t="e">
        <f>VLOOKUP(J258,'Linhas-Empresas-Tarifas'!#REF!,3,0)</f>
        <v>#REF!</v>
      </c>
      <c r="M258" t="e">
        <f>VLOOKUP(J258,'Linhas-Empresas-Tarifas'!#REF!,4,0)</f>
        <v>#REF!</v>
      </c>
      <c r="N258" t="e">
        <f>VLOOKUP(J258,'Linhas-Empresas-Tarifas'!#REF!,10,0)</f>
        <v>#REF!</v>
      </c>
      <c r="O258" t="e">
        <f>VLOOKUP(J258,'Linhas-Empresas-Tarifas'!#REF!,11,0)</f>
        <v>#REF!</v>
      </c>
      <c r="P258" t="e">
        <f>VLOOKUP(J258,'Linhas-Empresas-Tarifas'!#REF!,12,0)</f>
        <v>#REF!</v>
      </c>
      <c r="Q258" t="e">
        <f>VLOOKUP(J258,'Linhas-Empresas-Tarifas'!#REF!,13,0)</f>
        <v>#REF!</v>
      </c>
      <c r="R258" t="str">
        <f t="shared" si="14"/>
        <v>TAGUATUR2322</v>
      </c>
      <c r="S258" t="s">
        <v>82</v>
      </c>
      <c r="T258" t="str">
        <f t="shared" si="15"/>
        <v>TAGUATUR2322volta9</v>
      </c>
      <c r="U258">
        <v>9</v>
      </c>
      <c r="V258" t="str">
        <f>VLOOKUP(T258,ITINERÁRIOS!$J$2:$K$9190,2,0)</f>
        <v>S I G/HFA/EIXO MONUMENTAL/ESTRUTURAL/BR-070/RUA 2 (FRENTE PREFEITURA)/AVENIDA LIBERDADE/GO-547/SANTA LÚCIA</v>
      </c>
    </row>
    <row r="259" spans="2:22" x14ac:dyDescent="0.25">
      <c r="B259">
        <v>2360</v>
      </c>
      <c r="C259" t="s">
        <v>81</v>
      </c>
      <c r="D259">
        <v>18</v>
      </c>
      <c r="G259" t="str">
        <f t="shared" si="12"/>
        <v>TAGUATUR</v>
      </c>
      <c r="H259">
        <f t="shared" si="13"/>
        <v>2360</v>
      </c>
      <c r="I259" t="s">
        <v>92</v>
      </c>
      <c r="J259">
        <v>2360</v>
      </c>
      <c r="K259" t="e">
        <f>VLOOKUP(J259,'Linhas-Empresas-Tarifas'!#REF!,2,0)</f>
        <v>#REF!</v>
      </c>
      <c r="L259" t="e">
        <f>VLOOKUP(J259,'Linhas-Empresas-Tarifas'!#REF!,3,0)</f>
        <v>#REF!</v>
      </c>
      <c r="M259" t="e">
        <f>VLOOKUP(J259,'Linhas-Empresas-Tarifas'!#REF!,4,0)</f>
        <v>#REF!</v>
      </c>
      <c r="N259" t="e">
        <f>VLOOKUP(J259,'Linhas-Empresas-Tarifas'!#REF!,10,0)</f>
        <v>#REF!</v>
      </c>
      <c r="O259" t="e">
        <f>VLOOKUP(J259,'Linhas-Empresas-Tarifas'!#REF!,11,0)</f>
        <v>#REF!</v>
      </c>
      <c r="P259" t="e">
        <f>VLOOKUP(J259,'Linhas-Empresas-Tarifas'!#REF!,12,0)</f>
        <v>#REF!</v>
      </c>
      <c r="Q259" t="e">
        <f>VLOOKUP(J259,'Linhas-Empresas-Tarifas'!#REF!,13,0)</f>
        <v>#REF!</v>
      </c>
      <c r="R259" t="str">
        <f t="shared" si="14"/>
        <v>TAGUATUR2360</v>
      </c>
      <c r="S259" t="s">
        <v>81</v>
      </c>
      <c r="T259" t="str">
        <f t="shared" si="15"/>
        <v>TAGUATUR2360ida18</v>
      </c>
      <c r="U259">
        <v>18</v>
      </c>
      <c r="V259" t="str">
        <f>VLOOKUP(T259,ITINERÁRIOS!$J$2:$K$9190,2,0)</f>
        <v>CHIOLA/RUA PAU BRASIL/AVENIDA CENTRAL/MORADA DA SERRA/BR-070/AVENIDA MARGINAL SUL/RUA TOCANTINS/AVENIDA CONTORNO/RUA 14/AVENIDA GOIÁS/AVENIDA MARGINAL SUL/BR-070/PONTE DO RIO DESCOBERTO/BR-070/ESTRUTURAL/EIXO MONUMENTAL/EIXO W3 NORTE/NOROESTE</v>
      </c>
    </row>
    <row r="260" spans="2:22" x14ac:dyDescent="0.25">
      <c r="C260" t="s">
        <v>82</v>
      </c>
      <c r="D260">
        <v>18</v>
      </c>
      <c r="G260" t="str">
        <f t="shared" si="12"/>
        <v>TAGUATUR</v>
      </c>
      <c r="H260">
        <f t="shared" si="13"/>
        <v>2360</v>
      </c>
      <c r="I260" t="s">
        <v>92</v>
      </c>
      <c r="J260">
        <v>2360</v>
      </c>
      <c r="K260" t="e">
        <f>VLOOKUP(J260,'Linhas-Empresas-Tarifas'!#REF!,2,0)</f>
        <v>#REF!</v>
      </c>
      <c r="L260" t="e">
        <f>VLOOKUP(J260,'Linhas-Empresas-Tarifas'!#REF!,3,0)</f>
        <v>#REF!</v>
      </c>
      <c r="M260" t="e">
        <f>VLOOKUP(J260,'Linhas-Empresas-Tarifas'!#REF!,4,0)</f>
        <v>#REF!</v>
      </c>
      <c r="N260" t="e">
        <f>VLOOKUP(J260,'Linhas-Empresas-Tarifas'!#REF!,10,0)</f>
        <v>#REF!</v>
      </c>
      <c r="O260" t="e">
        <f>VLOOKUP(J260,'Linhas-Empresas-Tarifas'!#REF!,11,0)</f>
        <v>#REF!</v>
      </c>
      <c r="P260" t="e">
        <f>VLOOKUP(J260,'Linhas-Empresas-Tarifas'!#REF!,12,0)</f>
        <v>#REF!</v>
      </c>
      <c r="Q260" t="e">
        <f>VLOOKUP(J260,'Linhas-Empresas-Tarifas'!#REF!,13,0)</f>
        <v>#REF!</v>
      </c>
      <c r="R260" t="str">
        <f t="shared" si="14"/>
        <v>TAGUATUR2360</v>
      </c>
      <c r="S260" t="s">
        <v>82</v>
      </c>
      <c r="T260" t="str">
        <f t="shared" si="15"/>
        <v>TAGUATUR2360volta18</v>
      </c>
      <c r="U260">
        <v>18</v>
      </c>
      <c r="V260" t="str">
        <f>VLOOKUP(T260,ITINERÁRIOS!$J$2:$K$9190,2,0)</f>
        <v>NOROESTE/EIXO W3 NORTE/EIXO MONUMENTAL/ESTRUTURAL/BR-070/PONTE DO RIO DESCOBERTO/BR-070/AVENIDA MARGINAL SUL/AVENIDA GOIÁS/RUA 14/AVENIDA CONTORNO/RUA TOCANTINS/AVENIDA MARGINAL SUL/BR-070/MORADA DA SERRA/AVENIDA CENTRAL/RUA PAU BRASIL/CHIOLA</v>
      </c>
    </row>
    <row r="261" spans="2:22" x14ac:dyDescent="0.25">
      <c r="B261">
        <v>2361</v>
      </c>
      <c r="C261" t="s">
        <v>81</v>
      </c>
      <c r="D261">
        <v>11</v>
      </c>
      <c r="G261" t="str">
        <f t="shared" ref="G261:G324" si="16">IF(I261="",G260,I261)</f>
        <v>TAGUATUR</v>
      </c>
      <c r="H261">
        <f t="shared" ref="H261:H324" si="17">IF(J261="",H260,J261)</f>
        <v>2361</v>
      </c>
      <c r="I261" t="s">
        <v>92</v>
      </c>
      <c r="J261">
        <v>2361</v>
      </c>
      <c r="K261" t="e">
        <f>VLOOKUP(J261,'Linhas-Empresas-Tarifas'!#REF!,2,0)</f>
        <v>#REF!</v>
      </c>
      <c r="L261" t="e">
        <f>VLOOKUP(J261,'Linhas-Empresas-Tarifas'!#REF!,3,0)</f>
        <v>#REF!</v>
      </c>
      <c r="M261" t="e">
        <f>VLOOKUP(J261,'Linhas-Empresas-Tarifas'!#REF!,4,0)</f>
        <v>#REF!</v>
      </c>
      <c r="N261" t="e">
        <f>VLOOKUP(J261,'Linhas-Empresas-Tarifas'!#REF!,10,0)</f>
        <v>#REF!</v>
      </c>
      <c r="O261" t="e">
        <f>VLOOKUP(J261,'Linhas-Empresas-Tarifas'!#REF!,11,0)</f>
        <v>#REF!</v>
      </c>
      <c r="P261" t="e">
        <f>VLOOKUP(J261,'Linhas-Empresas-Tarifas'!#REF!,12,0)</f>
        <v>#REF!</v>
      </c>
      <c r="Q261" t="e">
        <f>VLOOKUP(J261,'Linhas-Empresas-Tarifas'!#REF!,13,0)</f>
        <v>#REF!</v>
      </c>
      <c r="R261" t="str">
        <f t="shared" si="14"/>
        <v>TAGUATUR2361</v>
      </c>
      <c r="S261" t="s">
        <v>81</v>
      </c>
      <c r="T261" t="str">
        <f t="shared" si="15"/>
        <v>TAGUATUR2361ida11</v>
      </c>
      <c r="U261">
        <v>11</v>
      </c>
      <c r="V261" t="str">
        <f>VLOOKUP(T261,ITINERÁRIOS!$J$2:$K$9190,2,0)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262" spans="2:22" x14ac:dyDescent="0.25">
      <c r="C262" t="s">
        <v>82</v>
      </c>
      <c r="D262">
        <v>16</v>
      </c>
      <c r="G262" t="str">
        <f t="shared" si="16"/>
        <v>TAGUATUR</v>
      </c>
      <c r="H262">
        <f t="shared" si="17"/>
        <v>2361</v>
      </c>
      <c r="I262" t="s">
        <v>92</v>
      </c>
      <c r="J262">
        <v>2361</v>
      </c>
      <c r="K262" t="e">
        <f>VLOOKUP(J262,'Linhas-Empresas-Tarifas'!#REF!,2,0)</f>
        <v>#REF!</v>
      </c>
      <c r="L262" t="e">
        <f>VLOOKUP(J262,'Linhas-Empresas-Tarifas'!#REF!,3,0)</f>
        <v>#REF!</v>
      </c>
      <c r="M262" t="e">
        <f>VLOOKUP(J262,'Linhas-Empresas-Tarifas'!#REF!,4,0)</f>
        <v>#REF!</v>
      </c>
      <c r="N262" t="e">
        <f>VLOOKUP(J262,'Linhas-Empresas-Tarifas'!#REF!,10,0)</f>
        <v>#REF!</v>
      </c>
      <c r="O262" t="e">
        <f>VLOOKUP(J262,'Linhas-Empresas-Tarifas'!#REF!,11,0)</f>
        <v>#REF!</v>
      </c>
      <c r="P262" t="e">
        <f>VLOOKUP(J262,'Linhas-Empresas-Tarifas'!#REF!,12,0)</f>
        <v>#REF!</v>
      </c>
      <c r="Q262" t="e">
        <f>VLOOKUP(J262,'Linhas-Empresas-Tarifas'!#REF!,13,0)</f>
        <v>#REF!</v>
      </c>
      <c r="R262" t="str">
        <f t="shared" ref="R262:R325" si="18">I262&amp;J262</f>
        <v>TAGUATUR2361</v>
      </c>
      <c r="S262" t="s">
        <v>82</v>
      </c>
      <c r="T262" t="str">
        <f t="shared" ref="T262:T325" si="19">I262&amp;J262&amp;S262&amp;U262</f>
        <v>TAGUATUR2361volta16</v>
      </c>
      <c r="U262">
        <v>16</v>
      </c>
      <c r="V262" t="str">
        <f>VLOOKUP(T262,ITINERÁRIOS!$J$2:$K$9190,2,0)</f>
        <v>RODOVIÁRIA PLANO PILOTO/EIXO L2 NORTE/NOROESTE/S A A N/EPIA/ESTRUTURAL/BR-070/PONTE DO RIO DESCOBERTO/BR-070/AVENIDA MARGINAL SUL /BR-070/AVENIDA MARGINAL NORTE/AVENIDA PORTO VELHO/RUA 33/PINHEIRO 2/TERMINAL JARDIM BRASÍLIA</v>
      </c>
    </row>
    <row r="263" spans="2:22" x14ac:dyDescent="0.25">
      <c r="B263">
        <v>2373</v>
      </c>
      <c r="C263" t="s">
        <v>81</v>
      </c>
      <c r="D263">
        <v>9</v>
      </c>
      <c r="G263" t="str">
        <f t="shared" si="16"/>
        <v>TAGUATUR</v>
      </c>
      <c r="H263">
        <f t="shared" si="17"/>
        <v>2373</v>
      </c>
      <c r="I263" t="s">
        <v>92</v>
      </c>
      <c r="J263">
        <v>2373</v>
      </c>
      <c r="K263" t="e">
        <f>VLOOKUP(J263,'Linhas-Empresas-Tarifas'!#REF!,2,0)</f>
        <v>#REF!</v>
      </c>
      <c r="L263" t="e">
        <f>VLOOKUP(J263,'Linhas-Empresas-Tarifas'!#REF!,3,0)</f>
        <v>#REF!</v>
      </c>
      <c r="M263" t="e">
        <f>VLOOKUP(J263,'Linhas-Empresas-Tarifas'!#REF!,4,0)</f>
        <v>#REF!</v>
      </c>
      <c r="N263" t="e">
        <f>VLOOKUP(J263,'Linhas-Empresas-Tarifas'!#REF!,10,0)</f>
        <v>#REF!</v>
      </c>
      <c r="O263" t="e">
        <f>VLOOKUP(J263,'Linhas-Empresas-Tarifas'!#REF!,11,0)</f>
        <v>#REF!</v>
      </c>
      <c r="P263" t="e">
        <f>VLOOKUP(J263,'Linhas-Empresas-Tarifas'!#REF!,12,0)</f>
        <v>#REF!</v>
      </c>
      <c r="Q263" t="e">
        <f>VLOOKUP(J263,'Linhas-Empresas-Tarifas'!#REF!,13,0)</f>
        <v>#REF!</v>
      </c>
      <c r="R263" t="str">
        <f t="shared" si="18"/>
        <v>TAGUATUR2373</v>
      </c>
      <c r="S263" t="s">
        <v>81</v>
      </c>
      <c r="T263" t="str">
        <f t="shared" si="19"/>
        <v>TAGUATUR2373ida9</v>
      </c>
      <c r="U263">
        <v>9</v>
      </c>
      <c r="V263" t="str">
        <f>VLOOKUP(T263,ITINERÁRIOS!$J$2:$K$9190,2,0)</f>
        <v>SANTA LÚCIA/GO-547/AVENIDA LIBERDADE/RUA 2/BR-070/ESTRUTURAL/EIXO MONUMENTAL/W3 NORTE/NOROESTE</v>
      </c>
    </row>
    <row r="264" spans="2:22" x14ac:dyDescent="0.25">
      <c r="C264" t="s">
        <v>82</v>
      </c>
      <c r="D264">
        <v>9</v>
      </c>
      <c r="G264" t="str">
        <f t="shared" si="16"/>
        <v>TAGUATUR</v>
      </c>
      <c r="H264">
        <f t="shared" si="17"/>
        <v>2373</v>
      </c>
      <c r="I264" t="s">
        <v>92</v>
      </c>
      <c r="J264">
        <v>2373</v>
      </c>
      <c r="K264" t="e">
        <f>VLOOKUP(J264,'Linhas-Empresas-Tarifas'!#REF!,2,0)</f>
        <v>#REF!</v>
      </c>
      <c r="L264" t="e">
        <f>VLOOKUP(J264,'Linhas-Empresas-Tarifas'!#REF!,3,0)</f>
        <v>#REF!</v>
      </c>
      <c r="M264" t="e">
        <f>VLOOKUP(J264,'Linhas-Empresas-Tarifas'!#REF!,4,0)</f>
        <v>#REF!</v>
      </c>
      <c r="N264" t="e">
        <f>VLOOKUP(J264,'Linhas-Empresas-Tarifas'!#REF!,10,0)</f>
        <v>#REF!</v>
      </c>
      <c r="O264" t="e">
        <f>VLOOKUP(J264,'Linhas-Empresas-Tarifas'!#REF!,11,0)</f>
        <v>#REF!</v>
      </c>
      <c r="P264" t="e">
        <f>VLOOKUP(J264,'Linhas-Empresas-Tarifas'!#REF!,12,0)</f>
        <v>#REF!</v>
      </c>
      <c r="Q264" t="e">
        <f>VLOOKUP(J264,'Linhas-Empresas-Tarifas'!#REF!,13,0)</f>
        <v>#REF!</v>
      </c>
      <c r="R264" t="str">
        <f t="shared" si="18"/>
        <v>TAGUATUR2373</v>
      </c>
      <c r="S264" t="s">
        <v>82</v>
      </c>
      <c r="T264" t="str">
        <f t="shared" si="19"/>
        <v>TAGUATUR2373volta9</v>
      </c>
      <c r="U264">
        <v>9</v>
      </c>
      <c r="V264" t="str">
        <f>VLOOKUP(T264,ITINERÁRIOS!$J$2:$K$9190,2,0)</f>
        <v>NOROESTE/W3 NORTE/EIXO MONUMENTAL/ESTRUTURAL/BR-070/RUA 2/AVENIDA LIBERDADE/GO-547/SANTA LÚCIA</v>
      </c>
    </row>
    <row r="265" spans="2:22" x14ac:dyDescent="0.25">
      <c r="B265">
        <v>2401</v>
      </c>
      <c r="C265" t="s">
        <v>81</v>
      </c>
      <c r="D265">
        <v>11</v>
      </c>
      <c r="G265" t="str">
        <f t="shared" si="16"/>
        <v>TAGUATUR</v>
      </c>
      <c r="H265">
        <f t="shared" si="17"/>
        <v>2401</v>
      </c>
      <c r="I265" t="s">
        <v>92</v>
      </c>
      <c r="J265">
        <v>2401</v>
      </c>
      <c r="K265" t="e">
        <f>VLOOKUP(J265,'Linhas-Empresas-Tarifas'!#REF!,2,0)</f>
        <v>#REF!</v>
      </c>
      <c r="L265" t="e">
        <f>VLOOKUP(J265,'Linhas-Empresas-Tarifas'!#REF!,3,0)</f>
        <v>#REF!</v>
      </c>
      <c r="M265" t="e">
        <f>VLOOKUP(J265,'Linhas-Empresas-Tarifas'!#REF!,4,0)</f>
        <v>#REF!</v>
      </c>
      <c r="N265" t="e">
        <f>VLOOKUP(J265,'Linhas-Empresas-Tarifas'!#REF!,10,0)</f>
        <v>#REF!</v>
      </c>
      <c r="O265" t="e">
        <f>VLOOKUP(J265,'Linhas-Empresas-Tarifas'!#REF!,11,0)</f>
        <v>#REF!</v>
      </c>
      <c r="P265" t="e">
        <f>VLOOKUP(J265,'Linhas-Empresas-Tarifas'!#REF!,12,0)</f>
        <v>#REF!</v>
      </c>
      <c r="Q265" t="e">
        <f>VLOOKUP(J265,'Linhas-Empresas-Tarifas'!#REF!,13,0)</f>
        <v>#REF!</v>
      </c>
      <c r="R265" t="str">
        <f t="shared" si="18"/>
        <v>TAGUATUR2401</v>
      </c>
      <c r="S265" t="s">
        <v>81</v>
      </c>
      <c r="T265" t="str">
        <f t="shared" si="19"/>
        <v>TAGUATUR2401ida11</v>
      </c>
      <c r="U265">
        <v>11</v>
      </c>
      <c r="V265" t="str">
        <f>VLOOKUP(T265,ITINERÁRIOS!$J$2:$K$9190,2,0)</f>
        <v>CHIOLA/JARDIM AMÉRICA/ÁGUAS BONITAS/AVENIDA BRASÍLIA/AVENIDA SÃO PAULO/BR-070/SETOR O (FRENTE TERMINAL)/CEILÂNDIA OESTE/AVENIDA HÉLIO PRATES/CEILÂNDIA CENTRO/CEILÂNDIA</v>
      </c>
    </row>
    <row r="266" spans="2:22" x14ac:dyDescent="0.25">
      <c r="C266" t="s">
        <v>82</v>
      </c>
      <c r="D266">
        <v>10</v>
      </c>
      <c r="G266" t="str">
        <f t="shared" si="16"/>
        <v>TAGUATUR</v>
      </c>
      <c r="H266">
        <f t="shared" si="17"/>
        <v>2401</v>
      </c>
      <c r="I266" t="s">
        <v>92</v>
      </c>
      <c r="J266">
        <v>2401</v>
      </c>
      <c r="K266" t="e">
        <f>VLOOKUP(J266,'Linhas-Empresas-Tarifas'!#REF!,2,0)</f>
        <v>#REF!</v>
      </c>
      <c r="L266" t="e">
        <f>VLOOKUP(J266,'Linhas-Empresas-Tarifas'!#REF!,3,0)</f>
        <v>#REF!</v>
      </c>
      <c r="M266" t="e">
        <f>VLOOKUP(J266,'Linhas-Empresas-Tarifas'!#REF!,4,0)</f>
        <v>#REF!</v>
      </c>
      <c r="N266" t="e">
        <f>VLOOKUP(J266,'Linhas-Empresas-Tarifas'!#REF!,10,0)</f>
        <v>#REF!</v>
      </c>
      <c r="O266" t="e">
        <f>VLOOKUP(J266,'Linhas-Empresas-Tarifas'!#REF!,11,0)</f>
        <v>#REF!</v>
      </c>
      <c r="P266" t="e">
        <f>VLOOKUP(J266,'Linhas-Empresas-Tarifas'!#REF!,12,0)</f>
        <v>#REF!</v>
      </c>
      <c r="Q266" t="e">
        <f>VLOOKUP(J266,'Linhas-Empresas-Tarifas'!#REF!,13,0)</f>
        <v>#REF!</v>
      </c>
      <c r="R266" t="str">
        <f t="shared" si="18"/>
        <v>TAGUATUR2401</v>
      </c>
      <c r="S266" t="s">
        <v>82</v>
      </c>
      <c r="T266" t="str">
        <f t="shared" si="19"/>
        <v>TAGUATUR2401volta10</v>
      </c>
      <c r="U266">
        <v>10</v>
      </c>
      <c r="V266" t="str">
        <f>VLOOKUP(T266,ITINERÁRIOS!$J$2:$K$9190,2,0)</f>
        <v>CEILÂNDIA/CEILÂNDIA CENTRO/AVENIDA HÉLIO PRATES/CEILÂNDIA OESTE/SETOR O (FRENTE TERMINAL)/BR-070/AVENIDA CUIABÁ/JARDIM AMÉRICA/MORADA DA SERRA/CHIOLA</v>
      </c>
    </row>
    <row r="267" spans="2:22" x14ac:dyDescent="0.25">
      <c r="B267">
        <v>2402</v>
      </c>
      <c r="C267" t="s">
        <v>81</v>
      </c>
      <c r="D267">
        <v>10</v>
      </c>
      <c r="G267" t="str">
        <f t="shared" si="16"/>
        <v>TAGUATUR</v>
      </c>
      <c r="H267">
        <f t="shared" si="17"/>
        <v>2402</v>
      </c>
      <c r="I267" t="s">
        <v>92</v>
      </c>
      <c r="J267">
        <v>2402</v>
      </c>
      <c r="K267" t="e">
        <f>VLOOKUP(J267,'Linhas-Empresas-Tarifas'!#REF!,2,0)</f>
        <v>#REF!</v>
      </c>
      <c r="L267" t="e">
        <f>VLOOKUP(J267,'Linhas-Empresas-Tarifas'!#REF!,3,0)</f>
        <v>#REF!</v>
      </c>
      <c r="M267" t="e">
        <f>VLOOKUP(J267,'Linhas-Empresas-Tarifas'!#REF!,4,0)</f>
        <v>#REF!</v>
      </c>
      <c r="N267" t="e">
        <f>VLOOKUP(J267,'Linhas-Empresas-Tarifas'!#REF!,10,0)</f>
        <v>#REF!</v>
      </c>
      <c r="O267" t="e">
        <f>VLOOKUP(J267,'Linhas-Empresas-Tarifas'!#REF!,11,0)</f>
        <v>#REF!</v>
      </c>
      <c r="P267" t="e">
        <f>VLOOKUP(J267,'Linhas-Empresas-Tarifas'!#REF!,12,0)</f>
        <v>#REF!</v>
      </c>
      <c r="Q267" t="e">
        <f>VLOOKUP(J267,'Linhas-Empresas-Tarifas'!#REF!,13,0)</f>
        <v>#REF!</v>
      </c>
      <c r="R267" t="str">
        <f t="shared" si="18"/>
        <v>TAGUATUR2402</v>
      </c>
      <c r="S267" t="s">
        <v>81</v>
      </c>
      <c r="T267" t="str">
        <f t="shared" si="19"/>
        <v>TAGUATUR2402ida10</v>
      </c>
      <c r="U267">
        <v>10</v>
      </c>
      <c r="V267" t="str">
        <f>VLOOKUP(T267,ITINERÁRIOS!$J$2:$K$9190,2,0)</f>
        <v>SANTA LÚCIA/GO-547/AVENIDA LIBERDADE/RUA 2 (FRENTE PREFEITURA)/BR-070/SETOR O (FRENTE TERMINAL)/CEILÂNDIA OESTE/AVENIDA HÉLIO PRATES/CEILÂNDIA CENTRO/CEILÂNDIA</v>
      </c>
    </row>
    <row r="268" spans="2:22" x14ac:dyDescent="0.25">
      <c r="C268" t="s">
        <v>82</v>
      </c>
      <c r="D268">
        <v>10</v>
      </c>
      <c r="G268" t="str">
        <f t="shared" si="16"/>
        <v>TAGUATUR</v>
      </c>
      <c r="H268">
        <f t="shared" si="17"/>
        <v>2402</v>
      </c>
      <c r="I268" t="s">
        <v>92</v>
      </c>
      <c r="J268">
        <v>2402</v>
      </c>
      <c r="K268" t="e">
        <f>VLOOKUP(J268,'Linhas-Empresas-Tarifas'!#REF!,2,0)</f>
        <v>#REF!</v>
      </c>
      <c r="L268" t="e">
        <f>VLOOKUP(J268,'Linhas-Empresas-Tarifas'!#REF!,3,0)</f>
        <v>#REF!</v>
      </c>
      <c r="M268" t="e">
        <f>VLOOKUP(J268,'Linhas-Empresas-Tarifas'!#REF!,4,0)</f>
        <v>#REF!</v>
      </c>
      <c r="N268" t="e">
        <f>VLOOKUP(J268,'Linhas-Empresas-Tarifas'!#REF!,10,0)</f>
        <v>#REF!</v>
      </c>
      <c r="O268" t="e">
        <f>VLOOKUP(J268,'Linhas-Empresas-Tarifas'!#REF!,11,0)</f>
        <v>#REF!</v>
      </c>
      <c r="P268" t="e">
        <f>VLOOKUP(J268,'Linhas-Empresas-Tarifas'!#REF!,12,0)</f>
        <v>#REF!</v>
      </c>
      <c r="Q268" t="e">
        <f>VLOOKUP(J268,'Linhas-Empresas-Tarifas'!#REF!,13,0)</f>
        <v>#REF!</v>
      </c>
      <c r="R268" t="str">
        <f t="shared" si="18"/>
        <v>TAGUATUR2402</v>
      </c>
      <c r="S268" t="s">
        <v>82</v>
      </c>
      <c r="T268" t="str">
        <f t="shared" si="19"/>
        <v>TAGUATUR2402volta10</v>
      </c>
      <c r="U268">
        <v>10</v>
      </c>
      <c r="V268" t="str">
        <f>VLOOKUP(T268,ITINERÁRIOS!$J$2:$K$9190,2,0)</f>
        <v>CEILÂNDIA/CEILÂNDIA CENTRO/AVENIDA HÉLIO PRATES/CEILÂNDIA OESTE/SETOR O (FRENTE TERMINAL)/BR-070/RUA 2 (FRENTE PREFEITURA)/AVENIDA LIBERDADE/GO-547/SANTA LÚCIA</v>
      </c>
    </row>
    <row r="269" spans="2:22" x14ac:dyDescent="0.25">
      <c r="B269">
        <v>2411</v>
      </c>
      <c r="C269" t="s">
        <v>81</v>
      </c>
      <c r="D269">
        <v>13</v>
      </c>
      <c r="G269" t="str">
        <f t="shared" si="16"/>
        <v>TAGUATUR</v>
      </c>
      <c r="H269">
        <f t="shared" si="17"/>
        <v>2411</v>
      </c>
      <c r="I269" t="s">
        <v>92</v>
      </c>
      <c r="J269">
        <v>2411</v>
      </c>
      <c r="K269" t="e">
        <f>VLOOKUP(J269,'Linhas-Empresas-Tarifas'!#REF!,2,0)</f>
        <v>#REF!</v>
      </c>
      <c r="L269" t="e">
        <f>VLOOKUP(J269,'Linhas-Empresas-Tarifas'!#REF!,3,0)</f>
        <v>#REF!</v>
      </c>
      <c r="M269" t="e">
        <f>VLOOKUP(J269,'Linhas-Empresas-Tarifas'!#REF!,4,0)</f>
        <v>#REF!</v>
      </c>
      <c r="N269" t="e">
        <f>VLOOKUP(J269,'Linhas-Empresas-Tarifas'!#REF!,10,0)</f>
        <v>#REF!</v>
      </c>
      <c r="O269" t="e">
        <f>VLOOKUP(J269,'Linhas-Empresas-Tarifas'!#REF!,11,0)</f>
        <v>#REF!</v>
      </c>
      <c r="P269" t="e">
        <f>VLOOKUP(J269,'Linhas-Empresas-Tarifas'!#REF!,12,0)</f>
        <v>#REF!</v>
      </c>
      <c r="Q269" t="e">
        <f>VLOOKUP(J269,'Linhas-Empresas-Tarifas'!#REF!,13,0)</f>
        <v>#REF!</v>
      </c>
      <c r="R269" t="str">
        <f t="shared" si="18"/>
        <v>TAGUATUR2411</v>
      </c>
      <c r="S269" t="s">
        <v>81</v>
      </c>
      <c r="T269" t="str">
        <f t="shared" si="19"/>
        <v>TAGUATUR2411ida13</v>
      </c>
      <c r="U269">
        <v>13</v>
      </c>
      <c r="V269" t="str">
        <f>VLOOKUP(T269,ITINERÁRIOS!$J$2:$K$9190,2,0)</f>
        <v>PINHEIRO 2/RUA 33/AVENIDA PORTO VELHO/ENFRENTE SUP.CANDANGO/AVENIDA CUIABÁ/AVENIDA BRASÍLIA/RUA SÃO PAULO/BR-070/SETOR O (FRENTE TERMINAL)/CEILÂNDIA OESTE/AVENIDA HÉLIO PRATES/CEILÂNDIA CENTRO/CEILÂNDIA</v>
      </c>
    </row>
    <row r="270" spans="2:22" x14ac:dyDescent="0.25">
      <c r="C270" t="s">
        <v>82</v>
      </c>
      <c r="D270">
        <v>9</v>
      </c>
      <c r="G270" t="str">
        <f t="shared" si="16"/>
        <v>TAGUATUR</v>
      </c>
      <c r="H270">
        <f t="shared" si="17"/>
        <v>2411</v>
      </c>
      <c r="I270" t="s">
        <v>92</v>
      </c>
      <c r="J270">
        <v>2411</v>
      </c>
      <c r="K270" t="e">
        <f>VLOOKUP(J270,'Linhas-Empresas-Tarifas'!#REF!,2,0)</f>
        <v>#REF!</v>
      </c>
      <c r="L270" t="e">
        <f>VLOOKUP(J270,'Linhas-Empresas-Tarifas'!#REF!,3,0)</f>
        <v>#REF!</v>
      </c>
      <c r="M270" t="e">
        <f>VLOOKUP(J270,'Linhas-Empresas-Tarifas'!#REF!,4,0)</f>
        <v>#REF!</v>
      </c>
      <c r="N270" t="e">
        <f>VLOOKUP(J270,'Linhas-Empresas-Tarifas'!#REF!,10,0)</f>
        <v>#REF!</v>
      </c>
      <c r="O270" t="e">
        <f>VLOOKUP(J270,'Linhas-Empresas-Tarifas'!#REF!,11,0)</f>
        <v>#REF!</v>
      </c>
      <c r="P270" t="e">
        <f>VLOOKUP(J270,'Linhas-Empresas-Tarifas'!#REF!,12,0)</f>
        <v>#REF!</v>
      </c>
      <c r="Q270" t="e">
        <f>VLOOKUP(J270,'Linhas-Empresas-Tarifas'!#REF!,13,0)</f>
        <v>#REF!</v>
      </c>
      <c r="R270" t="str">
        <f t="shared" si="18"/>
        <v>TAGUATUR2411</v>
      </c>
      <c r="S270" t="s">
        <v>82</v>
      </c>
      <c r="T270" t="str">
        <f t="shared" si="19"/>
        <v>TAGUATUR2411volta9</v>
      </c>
      <c r="U270">
        <v>9</v>
      </c>
      <c r="V270" t="str">
        <f>VLOOKUP(T270,ITINERÁRIOS!$J$2:$K$9190,2,0)</f>
        <v>CEILÂNDIA/CEILÂNDIA CENTRO/CEILÂNDIA OESTE/SETOR O/BR-070/AVENIDA CUIABÁ/AVENIDA MACEIÓ/RUA 36/TERMINAL JARDIM BRASÍLIA</v>
      </c>
    </row>
    <row r="271" spans="2:22" x14ac:dyDescent="0.25">
      <c r="B271">
        <v>2501</v>
      </c>
      <c r="C271" t="s">
        <v>81</v>
      </c>
      <c r="D271">
        <v>13</v>
      </c>
      <c r="G271" t="str">
        <f t="shared" si="16"/>
        <v>TAGUATUR</v>
      </c>
      <c r="H271">
        <f t="shared" si="17"/>
        <v>2501</v>
      </c>
      <c r="I271" t="s">
        <v>92</v>
      </c>
      <c r="J271">
        <v>2501</v>
      </c>
      <c r="K271" t="e">
        <f>VLOOKUP(J271,'Linhas-Empresas-Tarifas'!#REF!,2,0)</f>
        <v>#REF!</v>
      </c>
      <c r="L271" t="e">
        <f>VLOOKUP(J271,'Linhas-Empresas-Tarifas'!#REF!,3,0)</f>
        <v>#REF!</v>
      </c>
      <c r="M271" t="e">
        <f>VLOOKUP(J271,'Linhas-Empresas-Tarifas'!#REF!,4,0)</f>
        <v>#REF!</v>
      </c>
      <c r="N271" t="e">
        <f>VLOOKUP(J271,'Linhas-Empresas-Tarifas'!#REF!,10,0)</f>
        <v>#REF!</v>
      </c>
      <c r="O271" t="e">
        <f>VLOOKUP(J271,'Linhas-Empresas-Tarifas'!#REF!,11,0)</f>
        <v>#REF!</v>
      </c>
      <c r="P271" t="e">
        <f>VLOOKUP(J271,'Linhas-Empresas-Tarifas'!#REF!,12,0)</f>
        <v>#REF!</v>
      </c>
      <c r="Q271" t="e">
        <f>VLOOKUP(J271,'Linhas-Empresas-Tarifas'!#REF!,13,0)</f>
        <v>#REF!</v>
      </c>
      <c r="R271" t="str">
        <f t="shared" si="18"/>
        <v>TAGUATUR2501</v>
      </c>
      <c r="S271" t="s">
        <v>81</v>
      </c>
      <c r="T271" t="str">
        <f t="shared" si="19"/>
        <v>TAGUATUR2501ida13</v>
      </c>
      <c r="U271">
        <v>13</v>
      </c>
      <c r="V271" t="str">
        <f>VLOOKUP(T271,ITINERÁRIOS!$J$2:$K$9190,2,0)</f>
        <v>JARDIM PARAÍSO/AVENIDA BRASÍLIA/AVENIDA SÃO PAULO/BR-070/VIA LESTE/CEILÂNDIA NORTE/CEILÂNDIA CENTRO/AVENIDA HÉLIO PRATES/COMERCIAL NORTE-SUL/PISTÃO SUL/UNIVERSIDADE CATÓLICA/EPNB/NÚCLEO BANDEIRANTE</v>
      </c>
    </row>
    <row r="272" spans="2:22" x14ac:dyDescent="0.25">
      <c r="C272" t="s">
        <v>82</v>
      </c>
      <c r="D272">
        <v>6</v>
      </c>
      <c r="G272" t="str">
        <f t="shared" si="16"/>
        <v>TAGUATUR</v>
      </c>
      <c r="H272">
        <f t="shared" si="17"/>
        <v>2501</v>
      </c>
      <c r="I272" t="s">
        <v>92</v>
      </c>
      <c r="J272">
        <v>2501</v>
      </c>
      <c r="K272" t="e">
        <f>VLOOKUP(J272,'Linhas-Empresas-Tarifas'!#REF!,2,0)</f>
        <v>#REF!</v>
      </c>
      <c r="L272" t="e">
        <f>VLOOKUP(J272,'Linhas-Empresas-Tarifas'!#REF!,3,0)</f>
        <v>#REF!</v>
      </c>
      <c r="M272" t="e">
        <f>VLOOKUP(J272,'Linhas-Empresas-Tarifas'!#REF!,4,0)</f>
        <v>#REF!</v>
      </c>
      <c r="N272" t="e">
        <f>VLOOKUP(J272,'Linhas-Empresas-Tarifas'!#REF!,10,0)</f>
        <v>#REF!</v>
      </c>
      <c r="O272" t="e">
        <f>VLOOKUP(J272,'Linhas-Empresas-Tarifas'!#REF!,11,0)</f>
        <v>#REF!</v>
      </c>
      <c r="P272" t="e">
        <f>VLOOKUP(J272,'Linhas-Empresas-Tarifas'!#REF!,12,0)</f>
        <v>#REF!</v>
      </c>
      <c r="Q272" t="e">
        <f>VLOOKUP(J272,'Linhas-Empresas-Tarifas'!#REF!,13,0)</f>
        <v>#REF!</v>
      </c>
      <c r="R272" t="str">
        <f t="shared" si="18"/>
        <v>TAGUATUR2501</v>
      </c>
      <c r="S272" t="s">
        <v>82</v>
      </c>
      <c r="T272" t="str">
        <f t="shared" si="19"/>
        <v>TAGUATUR2501volta6</v>
      </c>
      <c r="U272">
        <v>6</v>
      </c>
      <c r="V272" t="str">
        <f>VLOOKUP(T272,ITINERÁRIOS!$J$2:$K$9190,2,0)</f>
        <v>NÚCLEO BANDEIRANTE/EPNB/UNIVERSIDADE CATÓLICA/PISTÃO SUL-NORTE/BR-070/JARDIM PARAÍSO</v>
      </c>
    </row>
    <row r="273" spans="2:22" x14ac:dyDescent="0.25">
      <c r="B273">
        <v>2502</v>
      </c>
      <c r="C273" t="s">
        <v>81</v>
      </c>
      <c r="D273">
        <v>11</v>
      </c>
      <c r="G273" t="str">
        <f t="shared" si="16"/>
        <v>TAGUATUR</v>
      </c>
      <c r="H273">
        <f t="shared" si="17"/>
        <v>2502</v>
      </c>
      <c r="I273" t="s">
        <v>92</v>
      </c>
      <c r="J273">
        <v>2502</v>
      </c>
      <c r="K273" t="e">
        <f>VLOOKUP(J273,'Linhas-Empresas-Tarifas'!#REF!,2,0)</f>
        <v>#REF!</v>
      </c>
      <c r="L273" t="e">
        <f>VLOOKUP(J273,'Linhas-Empresas-Tarifas'!#REF!,3,0)</f>
        <v>#REF!</v>
      </c>
      <c r="M273" t="e">
        <f>VLOOKUP(J273,'Linhas-Empresas-Tarifas'!#REF!,4,0)</f>
        <v>#REF!</v>
      </c>
      <c r="N273" t="e">
        <f>VLOOKUP(J273,'Linhas-Empresas-Tarifas'!#REF!,10,0)</f>
        <v>#REF!</v>
      </c>
      <c r="O273" t="e">
        <f>VLOOKUP(J273,'Linhas-Empresas-Tarifas'!#REF!,11,0)</f>
        <v>#REF!</v>
      </c>
      <c r="P273" t="e">
        <f>VLOOKUP(J273,'Linhas-Empresas-Tarifas'!#REF!,12,0)</f>
        <v>#REF!</v>
      </c>
      <c r="Q273" t="e">
        <f>VLOOKUP(J273,'Linhas-Empresas-Tarifas'!#REF!,13,0)</f>
        <v>#REF!</v>
      </c>
      <c r="R273" t="str">
        <f t="shared" si="18"/>
        <v>TAGUATUR2502</v>
      </c>
      <c r="S273" t="s">
        <v>81</v>
      </c>
      <c r="T273" t="str">
        <f t="shared" si="19"/>
        <v>TAGUATUR2502ida11</v>
      </c>
      <c r="U273">
        <v>11</v>
      </c>
      <c r="V273" t="str">
        <f>VLOOKUP(T273,ITINERÁRIOS!$J$2:$K$9190,2,0)</f>
        <v>ÁGUAS BONITAS/BR-070/VIA LESTE/CEILÂNDIA NORTE/CEILÂNDIA CENTRO/AVENIDA HÉLIO PRATES/COMERCIAL NORTE-SUL/PISTÃO SUL/UNIVERSIDADE CATÓLICA/EPNB/NÚCLEO BANDEIRANTE</v>
      </c>
    </row>
    <row r="274" spans="2:22" x14ac:dyDescent="0.25">
      <c r="C274" t="s">
        <v>82</v>
      </c>
      <c r="D274">
        <v>9</v>
      </c>
      <c r="G274" t="str">
        <f t="shared" si="16"/>
        <v>TAGUATUR</v>
      </c>
      <c r="H274">
        <f t="shared" si="17"/>
        <v>2502</v>
      </c>
      <c r="I274" t="s">
        <v>92</v>
      </c>
      <c r="J274">
        <v>2502</v>
      </c>
      <c r="K274" t="e">
        <f>VLOOKUP(J274,'Linhas-Empresas-Tarifas'!#REF!,2,0)</f>
        <v>#REF!</v>
      </c>
      <c r="L274" t="e">
        <f>VLOOKUP(J274,'Linhas-Empresas-Tarifas'!#REF!,3,0)</f>
        <v>#REF!</v>
      </c>
      <c r="M274" t="e">
        <f>VLOOKUP(J274,'Linhas-Empresas-Tarifas'!#REF!,4,0)</f>
        <v>#REF!</v>
      </c>
      <c r="N274" t="e">
        <f>VLOOKUP(J274,'Linhas-Empresas-Tarifas'!#REF!,10,0)</f>
        <v>#REF!</v>
      </c>
      <c r="O274" t="e">
        <f>VLOOKUP(J274,'Linhas-Empresas-Tarifas'!#REF!,11,0)</f>
        <v>#REF!</v>
      </c>
      <c r="P274" t="e">
        <f>VLOOKUP(J274,'Linhas-Empresas-Tarifas'!#REF!,12,0)</f>
        <v>#REF!</v>
      </c>
      <c r="Q274" t="e">
        <f>VLOOKUP(J274,'Linhas-Empresas-Tarifas'!#REF!,13,0)</f>
        <v>#REF!</v>
      </c>
      <c r="R274" t="str">
        <f t="shared" si="18"/>
        <v>TAGUATUR2502</v>
      </c>
      <c r="S274" t="s">
        <v>82</v>
      </c>
      <c r="T274" t="str">
        <f t="shared" si="19"/>
        <v>TAGUATUR2502volta9</v>
      </c>
      <c r="U274">
        <v>9</v>
      </c>
      <c r="V274" t="str">
        <f>VLOOKUP(T274,ITINERÁRIOS!$J$2:$K$9190,2,0)</f>
        <v>NÚCLEO BANDEIRANTE/EPNB/UNIVERSIDADE CATÓLICA/PISTÃO SUL-NORTE/BR-070/AVENIDA CUIABÁ/JARDIM AMÉRICA/MORADA DA SERRA/ÁGUAS BONITAS</v>
      </c>
    </row>
    <row r="275" spans="2:22" x14ac:dyDescent="0.25">
      <c r="B275">
        <v>2503</v>
      </c>
      <c r="C275" t="s">
        <v>81</v>
      </c>
      <c r="D275">
        <v>14</v>
      </c>
      <c r="G275" t="str">
        <f t="shared" si="16"/>
        <v>TAGUATUR</v>
      </c>
      <c r="H275">
        <f t="shared" si="17"/>
        <v>2503</v>
      </c>
      <c r="I275" t="s">
        <v>92</v>
      </c>
      <c r="J275">
        <v>2503</v>
      </c>
      <c r="K275" t="e">
        <f>VLOOKUP(J275,'Linhas-Empresas-Tarifas'!#REF!,2,0)</f>
        <v>#REF!</v>
      </c>
      <c r="L275" t="e">
        <f>VLOOKUP(J275,'Linhas-Empresas-Tarifas'!#REF!,3,0)</f>
        <v>#REF!</v>
      </c>
      <c r="M275" t="e">
        <f>VLOOKUP(J275,'Linhas-Empresas-Tarifas'!#REF!,4,0)</f>
        <v>#REF!</v>
      </c>
      <c r="N275" t="e">
        <f>VLOOKUP(J275,'Linhas-Empresas-Tarifas'!#REF!,10,0)</f>
        <v>#REF!</v>
      </c>
      <c r="O275" t="e">
        <f>VLOOKUP(J275,'Linhas-Empresas-Tarifas'!#REF!,11,0)</f>
        <v>#REF!</v>
      </c>
      <c r="P275" t="e">
        <f>VLOOKUP(J275,'Linhas-Empresas-Tarifas'!#REF!,12,0)</f>
        <v>#REF!</v>
      </c>
      <c r="Q275" t="e">
        <f>VLOOKUP(J275,'Linhas-Empresas-Tarifas'!#REF!,13,0)</f>
        <v>#REF!</v>
      </c>
      <c r="R275" t="str">
        <f t="shared" si="18"/>
        <v>TAGUATUR2503</v>
      </c>
      <c r="S275" t="s">
        <v>81</v>
      </c>
      <c r="T275" t="str">
        <f t="shared" si="19"/>
        <v>TAGUATUR2503ida14</v>
      </c>
      <c r="U275">
        <v>14</v>
      </c>
      <c r="V275" t="str">
        <f>VLOOKUP(T275,ITINERÁRIOS!$J$2:$K$9190,2,0)</f>
        <v>SANTA LÚCIA/GO-547/AVENIDA LIBERDADE/RUA 2 (FRENTE PREFEITURA)/BR-070/VIA LESTE/CEILÂNDIA NORTE/CEILÂNDIA CENTRO/AVENIDA HÉLIO PRATES/COMERCIAL NORTE-SUL/PISTÃO SUL/UNIVERSIDADE CATÓLICA/EPNB/NÚCLEO BANDEIRANTE</v>
      </c>
    </row>
    <row r="276" spans="2:22" x14ac:dyDescent="0.25">
      <c r="C276" t="s">
        <v>82</v>
      </c>
      <c r="D276">
        <v>9</v>
      </c>
      <c r="G276" t="str">
        <f t="shared" si="16"/>
        <v>TAGUATUR</v>
      </c>
      <c r="H276">
        <f t="shared" si="17"/>
        <v>2503</v>
      </c>
      <c r="I276" t="s">
        <v>92</v>
      </c>
      <c r="J276">
        <v>2503</v>
      </c>
      <c r="K276" t="e">
        <f>VLOOKUP(J276,'Linhas-Empresas-Tarifas'!#REF!,2,0)</f>
        <v>#REF!</v>
      </c>
      <c r="L276" t="e">
        <f>VLOOKUP(J276,'Linhas-Empresas-Tarifas'!#REF!,3,0)</f>
        <v>#REF!</v>
      </c>
      <c r="M276" t="e">
        <f>VLOOKUP(J276,'Linhas-Empresas-Tarifas'!#REF!,4,0)</f>
        <v>#REF!</v>
      </c>
      <c r="N276" t="e">
        <f>VLOOKUP(J276,'Linhas-Empresas-Tarifas'!#REF!,10,0)</f>
        <v>#REF!</v>
      </c>
      <c r="O276" t="e">
        <f>VLOOKUP(J276,'Linhas-Empresas-Tarifas'!#REF!,11,0)</f>
        <v>#REF!</v>
      </c>
      <c r="P276" t="e">
        <f>VLOOKUP(J276,'Linhas-Empresas-Tarifas'!#REF!,12,0)</f>
        <v>#REF!</v>
      </c>
      <c r="Q276" t="e">
        <f>VLOOKUP(J276,'Linhas-Empresas-Tarifas'!#REF!,13,0)</f>
        <v>#REF!</v>
      </c>
      <c r="R276" t="str">
        <f t="shared" si="18"/>
        <v>TAGUATUR2503</v>
      </c>
      <c r="S276" t="s">
        <v>82</v>
      </c>
      <c r="T276" t="str">
        <f t="shared" si="19"/>
        <v>TAGUATUR2503volta9</v>
      </c>
      <c r="U276">
        <v>9</v>
      </c>
      <c r="V276" t="str">
        <f>VLOOKUP(T276,ITINERÁRIOS!$J$2:$K$9190,2,0)</f>
        <v>NÚCLEO BANDEIRANTE/EPNB/UNIVERSIDADE CATÓLICA/PISTÃO SUL-NORTE/BR-070/RUA 2 (FRENTE PREFEITURA)/AVENIDA LIBERDADE/GO-547/SANTA LÚCIA</v>
      </c>
    </row>
    <row r="277" spans="2:22" x14ac:dyDescent="0.25">
      <c r="B277">
        <v>2504</v>
      </c>
      <c r="C277" t="s">
        <v>81</v>
      </c>
      <c r="D277">
        <v>17</v>
      </c>
      <c r="G277" t="str">
        <f t="shared" si="16"/>
        <v>TAGUATUR</v>
      </c>
      <c r="H277">
        <f t="shared" si="17"/>
        <v>2504</v>
      </c>
      <c r="I277" t="s">
        <v>92</v>
      </c>
      <c r="J277">
        <v>2504</v>
      </c>
      <c r="K277" t="e">
        <f>VLOOKUP(J277,'Linhas-Empresas-Tarifas'!#REF!,2,0)</f>
        <v>#REF!</v>
      </c>
      <c r="L277" t="e">
        <f>VLOOKUP(J277,'Linhas-Empresas-Tarifas'!#REF!,3,0)</f>
        <v>#REF!</v>
      </c>
      <c r="M277" t="e">
        <f>VLOOKUP(J277,'Linhas-Empresas-Tarifas'!#REF!,4,0)</f>
        <v>#REF!</v>
      </c>
      <c r="N277" t="e">
        <f>VLOOKUP(J277,'Linhas-Empresas-Tarifas'!#REF!,10,0)</f>
        <v>#REF!</v>
      </c>
      <c r="O277" t="e">
        <f>VLOOKUP(J277,'Linhas-Empresas-Tarifas'!#REF!,11,0)</f>
        <v>#REF!</v>
      </c>
      <c r="P277" t="e">
        <f>VLOOKUP(J277,'Linhas-Empresas-Tarifas'!#REF!,12,0)</f>
        <v>#REF!</v>
      </c>
      <c r="Q277" t="e">
        <f>VLOOKUP(J277,'Linhas-Empresas-Tarifas'!#REF!,13,0)</f>
        <v>#REF!</v>
      </c>
      <c r="R277" t="str">
        <f t="shared" si="18"/>
        <v>TAGUATUR2504</v>
      </c>
      <c r="S277" t="s">
        <v>81</v>
      </c>
      <c r="T277" t="str">
        <f t="shared" si="19"/>
        <v>TAGUATUR2504ida17</v>
      </c>
      <c r="U277">
        <v>17</v>
      </c>
      <c r="V277" t="str">
        <f>VLOOKUP(T277,ITINERÁRIOS!$J$2:$K$9190,2,0)</f>
        <v>PINHEIRO 4/TERMINAL JARDIM BRASÍLIA/RUA 33/AVENIDA MANAUS/RUA 2 (FRENTE PREFEITURA)/AVENIDA BRASÍLIA/AVENIDA SÃO PAULO/BR-070/VIA LESTE/CEILÂNDIA NORTE/CEILÂNDIA CENTRO/AVENIDA HÉLIO PRATES/COMERCIAL NORTE-SUL/PISTÃO SUL/UNIVERSIDADE CATÓLICA/EPNB/NÚCLEO BANDEIRANTE</v>
      </c>
    </row>
    <row r="278" spans="2:22" x14ac:dyDescent="0.25">
      <c r="C278" t="s">
        <v>82</v>
      </c>
      <c r="D278">
        <v>9</v>
      </c>
      <c r="G278" t="str">
        <f t="shared" si="16"/>
        <v>TAGUATUR</v>
      </c>
      <c r="H278">
        <f t="shared" si="17"/>
        <v>2504</v>
      </c>
      <c r="I278" t="s">
        <v>92</v>
      </c>
      <c r="J278">
        <v>2504</v>
      </c>
      <c r="K278" t="e">
        <f>VLOOKUP(J278,'Linhas-Empresas-Tarifas'!#REF!,2,0)</f>
        <v>#REF!</v>
      </c>
      <c r="L278" t="e">
        <f>VLOOKUP(J278,'Linhas-Empresas-Tarifas'!#REF!,3,0)</f>
        <v>#REF!</v>
      </c>
      <c r="M278" t="e">
        <f>VLOOKUP(J278,'Linhas-Empresas-Tarifas'!#REF!,4,0)</f>
        <v>#REF!</v>
      </c>
      <c r="N278" t="e">
        <f>VLOOKUP(J278,'Linhas-Empresas-Tarifas'!#REF!,10,0)</f>
        <v>#REF!</v>
      </c>
      <c r="O278" t="e">
        <f>VLOOKUP(J278,'Linhas-Empresas-Tarifas'!#REF!,11,0)</f>
        <v>#REF!</v>
      </c>
      <c r="P278" t="e">
        <f>VLOOKUP(J278,'Linhas-Empresas-Tarifas'!#REF!,12,0)</f>
        <v>#REF!</v>
      </c>
      <c r="Q278" t="e">
        <f>VLOOKUP(J278,'Linhas-Empresas-Tarifas'!#REF!,13,0)</f>
        <v>#REF!</v>
      </c>
      <c r="R278" t="str">
        <f t="shared" si="18"/>
        <v>TAGUATUR2504</v>
      </c>
      <c r="S278" t="s">
        <v>82</v>
      </c>
      <c r="T278" t="str">
        <f t="shared" si="19"/>
        <v>TAGUATUR2504volta9</v>
      </c>
      <c r="U278">
        <v>9</v>
      </c>
      <c r="V278" t="str">
        <f>VLOOKUP(T278,ITINERÁRIOS!$J$2:$K$9190,2,0)</f>
        <v>NÚCLEO BANDEIRANTE/EPNB/UNIVERSIDADE CATÓLICA/PISTÃO SUL-NORTE/BR-070/AVENIDA CUIABÁ/AVENIDA MACEIÓ/RUA 36/TERMINAL JARDIM BRASÍLIA</v>
      </c>
    </row>
    <row r="279" spans="2:22" x14ac:dyDescent="0.25">
      <c r="B279">
        <v>2505</v>
      </c>
      <c r="C279" t="s">
        <v>81</v>
      </c>
      <c r="D279">
        <v>11</v>
      </c>
      <c r="G279" t="str">
        <f t="shared" si="16"/>
        <v>TAGUATUR</v>
      </c>
      <c r="H279">
        <f t="shared" si="17"/>
        <v>2505</v>
      </c>
      <c r="I279" t="s">
        <v>92</v>
      </c>
      <c r="J279">
        <v>2505</v>
      </c>
      <c r="K279" t="e">
        <f>VLOOKUP(J279,'Linhas-Empresas-Tarifas'!#REF!,2,0)</f>
        <v>#REF!</v>
      </c>
      <c r="L279" t="e">
        <f>VLOOKUP(J279,'Linhas-Empresas-Tarifas'!#REF!,3,0)</f>
        <v>#REF!</v>
      </c>
      <c r="M279" t="e">
        <f>VLOOKUP(J279,'Linhas-Empresas-Tarifas'!#REF!,4,0)</f>
        <v>#REF!</v>
      </c>
      <c r="N279" t="e">
        <f>VLOOKUP(J279,'Linhas-Empresas-Tarifas'!#REF!,10,0)</f>
        <v>#REF!</v>
      </c>
      <c r="O279" t="e">
        <f>VLOOKUP(J279,'Linhas-Empresas-Tarifas'!#REF!,11,0)</f>
        <v>#REF!</v>
      </c>
      <c r="P279" t="e">
        <f>VLOOKUP(J279,'Linhas-Empresas-Tarifas'!#REF!,12,0)</f>
        <v>#REF!</v>
      </c>
      <c r="Q279" t="e">
        <f>VLOOKUP(J279,'Linhas-Empresas-Tarifas'!#REF!,13,0)</f>
        <v>#REF!</v>
      </c>
      <c r="R279" t="str">
        <f t="shared" si="18"/>
        <v>TAGUATUR2505</v>
      </c>
      <c r="S279" t="s">
        <v>81</v>
      </c>
      <c r="T279" t="str">
        <f t="shared" si="19"/>
        <v>TAGUATUR2505ida11</v>
      </c>
      <c r="U279">
        <v>11</v>
      </c>
      <c r="V279" t="str">
        <f>VLOOKUP(T279,ITINERÁRIOS!$J$2:$K$9190,2,0)</f>
        <v>JARDIM GUAÍRA/BR-070/VIA LESTE/CEILÂNDIA NORTE/CEILÂNDIA CENTRO/AVENIDA HÉLIO PRATES/COMERCIAL NORTE-SUL/PISTÃO SUL/UNIVERSIDADE CATÓLICA/EPNB/NÚCLEO BANDEIRANTE</v>
      </c>
    </row>
    <row r="280" spans="2:22" x14ac:dyDescent="0.25">
      <c r="C280" t="s">
        <v>82</v>
      </c>
      <c r="D280">
        <v>6</v>
      </c>
      <c r="G280" t="str">
        <f t="shared" si="16"/>
        <v>TAGUATUR</v>
      </c>
      <c r="H280">
        <f t="shared" si="17"/>
        <v>2505</v>
      </c>
      <c r="I280" t="s">
        <v>92</v>
      </c>
      <c r="J280">
        <v>2505</v>
      </c>
      <c r="K280" t="e">
        <f>VLOOKUP(J280,'Linhas-Empresas-Tarifas'!#REF!,2,0)</f>
        <v>#REF!</v>
      </c>
      <c r="L280" t="e">
        <f>VLOOKUP(J280,'Linhas-Empresas-Tarifas'!#REF!,3,0)</f>
        <v>#REF!</v>
      </c>
      <c r="M280" t="e">
        <f>VLOOKUP(J280,'Linhas-Empresas-Tarifas'!#REF!,4,0)</f>
        <v>#REF!</v>
      </c>
      <c r="N280" t="e">
        <f>VLOOKUP(J280,'Linhas-Empresas-Tarifas'!#REF!,10,0)</f>
        <v>#REF!</v>
      </c>
      <c r="O280" t="e">
        <f>VLOOKUP(J280,'Linhas-Empresas-Tarifas'!#REF!,11,0)</f>
        <v>#REF!</v>
      </c>
      <c r="P280" t="e">
        <f>VLOOKUP(J280,'Linhas-Empresas-Tarifas'!#REF!,12,0)</f>
        <v>#REF!</v>
      </c>
      <c r="Q280" t="e">
        <f>VLOOKUP(J280,'Linhas-Empresas-Tarifas'!#REF!,13,0)</f>
        <v>#REF!</v>
      </c>
      <c r="R280" t="str">
        <f t="shared" si="18"/>
        <v>TAGUATUR2505</v>
      </c>
      <c r="S280" t="s">
        <v>82</v>
      </c>
      <c r="T280" t="str">
        <f t="shared" si="19"/>
        <v>TAGUATUR2505volta6</v>
      </c>
      <c r="U280">
        <v>6</v>
      </c>
      <c r="V280" t="str">
        <f>VLOOKUP(T280,ITINERÁRIOS!$J$2:$K$9190,2,0)</f>
        <v>NÚCLEO BANDEIRANTE/EPNB/UNIVERSIDADE CATÓLICA/PISTÃO SUL-NORTE/BR-070/JARDIM GUAÍRA</v>
      </c>
    </row>
    <row r="281" spans="2:22" x14ac:dyDescent="0.25">
      <c r="B281">
        <v>2506</v>
      </c>
      <c r="C281" t="s">
        <v>81</v>
      </c>
      <c r="D281">
        <v>15</v>
      </c>
      <c r="G281" t="str">
        <f t="shared" si="16"/>
        <v>TAGUATUR</v>
      </c>
      <c r="H281">
        <f t="shared" si="17"/>
        <v>2506</v>
      </c>
      <c r="I281" t="s">
        <v>92</v>
      </c>
      <c r="J281">
        <v>2506</v>
      </c>
      <c r="K281" t="e">
        <f>VLOOKUP(J281,'Linhas-Empresas-Tarifas'!#REF!,2,0)</f>
        <v>#REF!</v>
      </c>
      <c r="L281" t="e">
        <f>VLOOKUP(J281,'Linhas-Empresas-Tarifas'!#REF!,3,0)</f>
        <v>#REF!</v>
      </c>
      <c r="M281" t="e">
        <f>VLOOKUP(J281,'Linhas-Empresas-Tarifas'!#REF!,4,0)</f>
        <v>#REF!</v>
      </c>
      <c r="N281" t="e">
        <f>VLOOKUP(J281,'Linhas-Empresas-Tarifas'!#REF!,10,0)</f>
        <v>#REF!</v>
      </c>
      <c r="O281" t="e">
        <f>VLOOKUP(J281,'Linhas-Empresas-Tarifas'!#REF!,11,0)</f>
        <v>#REF!</v>
      </c>
      <c r="P281" t="e">
        <f>VLOOKUP(J281,'Linhas-Empresas-Tarifas'!#REF!,12,0)</f>
        <v>#REF!</v>
      </c>
      <c r="Q281" t="e">
        <f>VLOOKUP(J281,'Linhas-Empresas-Tarifas'!#REF!,13,0)</f>
        <v>#REF!</v>
      </c>
      <c r="R281" t="str">
        <f t="shared" si="18"/>
        <v>TAGUATUR2506</v>
      </c>
      <c r="S281" t="s">
        <v>81</v>
      </c>
      <c r="T281" t="str">
        <f t="shared" si="19"/>
        <v>TAGUATUR2506ida15</v>
      </c>
      <c r="U281">
        <v>15</v>
      </c>
      <c r="V281" t="str">
        <f>VLOOKUP(T281,ITINERÁRIOS!$J$2:$K$9190,2,0)</f>
        <v>CHIOLA/JARDIM AMÉRICA/BR-070/AVENIDA BRASÍLIA/BR-070/VIA LESTE/CEILÂNDIA NORTE/CEILÂNDIA CENTRO/AVENIDA HÉLIO PRATES/COMERCIAL NORTE-SUL/PISTÃO SUL/UNIVERSIDADE CATÓLICA/EPNB/NÚCLEO BANDEIRANTE</v>
      </c>
    </row>
    <row r="282" spans="2:22" x14ac:dyDescent="0.25">
      <c r="C282" t="s">
        <v>82</v>
      </c>
      <c r="D282">
        <v>9</v>
      </c>
      <c r="G282" t="str">
        <f t="shared" si="16"/>
        <v>TAGUATUR</v>
      </c>
      <c r="H282">
        <f t="shared" si="17"/>
        <v>2506</v>
      </c>
      <c r="I282" t="s">
        <v>92</v>
      </c>
      <c r="J282">
        <v>2506</v>
      </c>
      <c r="K282" t="e">
        <f>VLOOKUP(J282,'Linhas-Empresas-Tarifas'!#REF!,2,0)</f>
        <v>#REF!</v>
      </c>
      <c r="L282" t="e">
        <f>VLOOKUP(J282,'Linhas-Empresas-Tarifas'!#REF!,3,0)</f>
        <v>#REF!</v>
      </c>
      <c r="M282" t="e">
        <f>VLOOKUP(J282,'Linhas-Empresas-Tarifas'!#REF!,4,0)</f>
        <v>#REF!</v>
      </c>
      <c r="N282" t="e">
        <f>VLOOKUP(J282,'Linhas-Empresas-Tarifas'!#REF!,10,0)</f>
        <v>#REF!</v>
      </c>
      <c r="O282" t="e">
        <f>VLOOKUP(J282,'Linhas-Empresas-Tarifas'!#REF!,11,0)</f>
        <v>#REF!</v>
      </c>
      <c r="P282" t="e">
        <f>VLOOKUP(J282,'Linhas-Empresas-Tarifas'!#REF!,12,0)</f>
        <v>#REF!</v>
      </c>
      <c r="Q282" t="e">
        <f>VLOOKUP(J282,'Linhas-Empresas-Tarifas'!#REF!,13,0)</f>
        <v>#REF!</v>
      </c>
      <c r="R282" t="str">
        <f t="shared" si="18"/>
        <v>TAGUATUR2506</v>
      </c>
      <c r="S282" t="s">
        <v>82</v>
      </c>
      <c r="T282" t="str">
        <f t="shared" si="19"/>
        <v>TAGUATUR2506volta9</v>
      </c>
      <c r="U282">
        <v>9</v>
      </c>
      <c r="V282" t="str">
        <f>VLOOKUP(T282,ITINERÁRIOS!$J$2:$K$9190,2,0)</f>
        <v>NÚCLEO BANDEIRANTE/EPNB/UNIVERSIDADE CATÓLICA/PISTÃO SUL-NORTE/BR-070/AVENIDA CUIABÁ/JARDIM AMÉRICA/MORADA DA SERRA/CHIOLA</v>
      </c>
    </row>
    <row r="283" spans="2:22" x14ac:dyDescent="0.25">
      <c r="B283">
        <v>2512</v>
      </c>
      <c r="C283" t="s">
        <v>81</v>
      </c>
      <c r="D283">
        <v>17</v>
      </c>
      <c r="G283" t="str">
        <f t="shared" si="16"/>
        <v>TAGUATUR</v>
      </c>
      <c r="H283">
        <f t="shared" si="17"/>
        <v>2512</v>
      </c>
      <c r="I283" t="s">
        <v>92</v>
      </c>
      <c r="J283">
        <v>2512</v>
      </c>
      <c r="K283" t="e">
        <f>VLOOKUP(J283,'Linhas-Empresas-Tarifas'!#REF!,2,0)</f>
        <v>#REF!</v>
      </c>
      <c r="L283" t="e">
        <f>VLOOKUP(J283,'Linhas-Empresas-Tarifas'!#REF!,3,0)</f>
        <v>#REF!</v>
      </c>
      <c r="M283" t="e">
        <f>VLOOKUP(J283,'Linhas-Empresas-Tarifas'!#REF!,4,0)</f>
        <v>#REF!</v>
      </c>
      <c r="N283" t="e">
        <f>VLOOKUP(J283,'Linhas-Empresas-Tarifas'!#REF!,10,0)</f>
        <v>#REF!</v>
      </c>
      <c r="O283" t="e">
        <f>VLOOKUP(J283,'Linhas-Empresas-Tarifas'!#REF!,11,0)</f>
        <v>#REF!</v>
      </c>
      <c r="P283" t="e">
        <f>VLOOKUP(J283,'Linhas-Empresas-Tarifas'!#REF!,12,0)</f>
        <v>#REF!</v>
      </c>
      <c r="Q283" t="e">
        <f>VLOOKUP(J283,'Linhas-Empresas-Tarifas'!#REF!,13,0)</f>
        <v>#REF!</v>
      </c>
      <c r="R283" t="str">
        <f t="shared" si="18"/>
        <v>TAGUATUR2512</v>
      </c>
      <c r="S283" t="s">
        <v>81</v>
      </c>
      <c r="T283" t="str">
        <f t="shared" si="19"/>
        <v>TAGUATUR2512ida17</v>
      </c>
      <c r="U283">
        <v>17</v>
      </c>
      <c r="V283" t="str">
        <f>VLOOKUP(T283,ITINERÁRIOS!$J$2:$K$9190,2,0)</f>
        <v>ROYAL PARQUE/MANSÕES ODISSÉIA/GO-547/AVENIDA LIBERDADE/SETOR 3/VILA ESPERANÇA/SETOR 9/BR-070/VIA LESTE/CEILÂNDIA NORTE/CEILÂNDIA CENTRO/AVENIDA HÉLIO PRATES/COMERCIAL NORTE-SUL/PISTÃO SUL/UNIVERSIDADE CATÓLICA/EPNB/NÚCLEO BANDEIRANTE</v>
      </c>
    </row>
    <row r="284" spans="2:22" x14ac:dyDescent="0.25">
      <c r="C284" t="s">
        <v>82</v>
      </c>
      <c r="D284">
        <v>13</v>
      </c>
      <c r="G284" t="str">
        <f t="shared" si="16"/>
        <v>TAGUATUR</v>
      </c>
      <c r="H284">
        <f t="shared" si="17"/>
        <v>2512</v>
      </c>
      <c r="I284" t="s">
        <v>92</v>
      </c>
      <c r="J284">
        <v>2512</v>
      </c>
      <c r="K284" t="e">
        <f>VLOOKUP(J284,'Linhas-Empresas-Tarifas'!#REF!,2,0)</f>
        <v>#REF!</v>
      </c>
      <c r="L284" t="e">
        <f>VLOOKUP(J284,'Linhas-Empresas-Tarifas'!#REF!,3,0)</f>
        <v>#REF!</v>
      </c>
      <c r="M284" t="e">
        <f>VLOOKUP(J284,'Linhas-Empresas-Tarifas'!#REF!,4,0)</f>
        <v>#REF!</v>
      </c>
      <c r="N284" t="e">
        <f>VLOOKUP(J284,'Linhas-Empresas-Tarifas'!#REF!,10,0)</f>
        <v>#REF!</v>
      </c>
      <c r="O284" t="e">
        <f>VLOOKUP(J284,'Linhas-Empresas-Tarifas'!#REF!,11,0)</f>
        <v>#REF!</v>
      </c>
      <c r="P284" t="e">
        <f>VLOOKUP(J284,'Linhas-Empresas-Tarifas'!#REF!,12,0)</f>
        <v>#REF!</v>
      </c>
      <c r="Q284" t="e">
        <f>VLOOKUP(J284,'Linhas-Empresas-Tarifas'!#REF!,13,0)</f>
        <v>#REF!</v>
      </c>
      <c r="R284" t="str">
        <f t="shared" si="18"/>
        <v>TAGUATUR2512</v>
      </c>
      <c r="S284" t="s">
        <v>82</v>
      </c>
      <c r="T284" t="str">
        <f t="shared" si="19"/>
        <v>TAGUATUR2512volta13</v>
      </c>
      <c r="U284">
        <v>13</v>
      </c>
      <c r="V284" t="str">
        <f>VLOOKUP(T284,ITINERÁRIOS!$J$2:$K$9190,2,0)</f>
        <v>NÚCLEO BANDEIRANTE/EPNB/UNIVERSIDADE CATÓLICA/PISTÃO SUL-NORTE/BR-070/AVENIDA CUIABÁ/SETOR 9/VILA ESPERANÇA/SETOR 3/AVENIDA LIBERDADE/GO-547/MANSÕES ODISSÉIA/ROYAL PARQUE</v>
      </c>
    </row>
    <row r="285" spans="2:22" x14ac:dyDescent="0.25">
      <c r="B285">
        <v>2580</v>
      </c>
      <c r="C285" t="s">
        <v>81</v>
      </c>
      <c r="D285">
        <v>15</v>
      </c>
      <c r="G285" t="str">
        <f t="shared" si="16"/>
        <v>TAGUATUR</v>
      </c>
      <c r="H285">
        <f t="shared" si="17"/>
        <v>2580</v>
      </c>
      <c r="I285" t="s">
        <v>92</v>
      </c>
      <c r="J285">
        <v>2580</v>
      </c>
      <c r="K285" t="e">
        <f>VLOOKUP(J285,'Linhas-Empresas-Tarifas'!#REF!,2,0)</f>
        <v>#REF!</v>
      </c>
      <c r="L285" t="e">
        <f>VLOOKUP(J285,'Linhas-Empresas-Tarifas'!#REF!,3,0)</f>
        <v>#REF!</v>
      </c>
      <c r="M285" t="e">
        <f>VLOOKUP(J285,'Linhas-Empresas-Tarifas'!#REF!,4,0)</f>
        <v>#REF!</v>
      </c>
      <c r="N285" t="e">
        <f>VLOOKUP(J285,'Linhas-Empresas-Tarifas'!#REF!,10,0)</f>
        <v>#REF!</v>
      </c>
      <c r="O285" t="e">
        <f>VLOOKUP(J285,'Linhas-Empresas-Tarifas'!#REF!,11,0)</f>
        <v>#REF!</v>
      </c>
      <c r="P285" t="e">
        <f>VLOOKUP(J285,'Linhas-Empresas-Tarifas'!#REF!,12,0)</f>
        <v>#REF!</v>
      </c>
      <c r="Q285" t="e">
        <f>VLOOKUP(J285,'Linhas-Empresas-Tarifas'!#REF!,13,0)</f>
        <v>#REF!</v>
      </c>
      <c r="R285" t="str">
        <f t="shared" si="18"/>
        <v>TAGUATUR2580</v>
      </c>
      <c r="S285" t="s">
        <v>81</v>
      </c>
      <c r="T285" t="str">
        <f t="shared" si="19"/>
        <v>TAGUATUR2580ida15</v>
      </c>
      <c r="U285">
        <v>15</v>
      </c>
      <c r="V285" t="str">
        <f>VLOOKUP(T285,ITINERÁRIOS!$J$2:$K$9190,2,0)</f>
        <v>GIRASSOL/BR-070/VIA MARGINAL ÁGUAS LINDAS/PONTE DO RIO DESCOBERTO/BR-070/VIA LESTE/CEILÂNDIA NORTE/AVENIDA HÉLIO PRATES/COMERCIAL NORTE/COMERCIAL SUL/TAGUATINGA SHOPPING/PISTÃO SUL/UNIVERSIDADE CATÓLICA/RIACHO FUNDO/NÚCLEO BANDEIRANTE</v>
      </c>
    </row>
    <row r="286" spans="2:22" x14ac:dyDescent="0.25">
      <c r="C286" t="s">
        <v>82</v>
      </c>
      <c r="D286">
        <v>15</v>
      </c>
      <c r="G286" t="str">
        <f t="shared" si="16"/>
        <v>TAGUATUR</v>
      </c>
      <c r="H286">
        <f t="shared" si="17"/>
        <v>2580</v>
      </c>
      <c r="I286" t="s">
        <v>92</v>
      </c>
      <c r="J286">
        <v>2580</v>
      </c>
      <c r="K286" t="e">
        <f>VLOOKUP(J286,'Linhas-Empresas-Tarifas'!#REF!,2,0)</f>
        <v>#REF!</v>
      </c>
      <c r="L286" t="e">
        <f>VLOOKUP(J286,'Linhas-Empresas-Tarifas'!#REF!,3,0)</f>
        <v>#REF!</v>
      </c>
      <c r="M286" t="e">
        <f>VLOOKUP(J286,'Linhas-Empresas-Tarifas'!#REF!,4,0)</f>
        <v>#REF!</v>
      </c>
      <c r="N286" t="e">
        <f>VLOOKUP(J286,'Linhas-Empresas-Tarifas'!#REF!,10,0)</f>
        <v>#REF!</v>
      </c>
      <c r="O286" t="e">
        <f>VLOOKUP(J286,'Linhas-Empresas-Tarifas'!#REF!,11,0)</f>
        <v>#REF!</v>
      </c>
      <c r="P286" t="e">
        <f>VLOOKUP(J286,'Linhas-Empresas-Tarifas'!#REF!,12,0)</f>
        <v>#REF!</v>
      </c>
      <c r="Q286" t="e">
        <f>VLOOKUP(J286,'Linhas-Empresas-Tarifas'!#REF!,13,0)</f>
        <v>#REF!</v>
      </c>
      <c r="R286" t="str">
        <f t="shared" si="18"/>
        <v>TAGUATUR2580</v>
      </c>
      <c r="S286" t="s">
        <v>82</v>
      </c>
      <c r="T286" t="str">
        <f t="shared" si="19"/>
        <v>TAGUATUR2580volta15</v>
      </c>
      <c r="U286">
        <v>15</v>
      </c>
      <c r="V286" t="str">
        <f>VLOOKUP(T286,ITINERÁRIOS!$J$2:$K$9190,2,0)</f>
        <v>NÚCLEO BANDEIRANTE/RIACHO FUNDO/UNIVERSIDADE CATÓLICA/PISTÃO SUL/VIADUTO/TAGUATINGA CENTRO/SANDÚ NORTE/AVENIDA HÉLIO PRATES/CEILÂNDIA NORTE/VIA LESTE/BR-070/PONTE DO RIO DESCOBERTO/AVENIDA BRASÍLIA (VIA MARGINAL 2 DE ÁGUAS LINDAS DE GOIÁS)/BR-070/GIRASSOL</v>
      </c>
    </row>
    <row r="287" spans="2:22" x14ac:dyDescent="0.25">
      <c r="B287">
        <v>2801</v>
      </c>
      <c r="C287" t="s">
        <v>81</v>
      </c>
      <c r="D287">
        <v>11</v>
      </c>
      <c r="G287" t="str">
        <f t="shared" si="16"/>
        <v>TAGUATUR</v>
      </c>
      <c r="H287">
        <f t="shared" si="17"/>
        <v>2801</v>
      </c>
      <c r="I287" t="s">
        <v>92</v>
      </c>
      <c r="J287">
        <v>2801</v>
      </c>
      <c r="K287" t="e">
        <f>VLOOKUP(J287,'Linhas-Empresas-Tarifas'!#REF!,2,0)</f>
        <v>#REF!</v>
      </c>
      <c r="L287" t="e">
        <f>VLOOKUP(J287,'Linhas-Empresas-Tarifas'!#REF!,3,0)</f>
        <v>#REF!</v>
      </c>
      <c r="M287" t="e">
        <f>VLOOKUP(J287,'Linhas-Empresas-Tarifas'!#REF!,4,0)</f>
        <v>#REF!</v>
      </c>
      <c r="N287" t="e">
        <f>VLOOKUP(J287,'Linhas-Empresas-Tarifas'!#REF!,10,0)</f>
        <v>#REF!</v>
      </c>
      <c r="O287" t="e">
        <f>VLOOKUP(J287,'Linhas-Empresas-Tarifas'!#REF!,11,0)</f>
        <v>#REF!</v>
      </c>
      <c r="P287" t="e">
        <f>VLOOKUP(J287,'Linhas-Empresas-Tarifas'!#REF!,12,0)</f>
        <v>#REF!</v>
      </c>
      <c r="Q287" t="e">
        <f>VLOOKUP(J287,'Linhas-Empresas-Tarifas'!#REF!,13,0)</f>
        <v>#REF!</v>
      </c>
      <c r="R287" t="str">
        <f t="shared" si="18"/>
        <v>TAGUATUR2801</v>
      </c>
      <c r="S287" t="s">
        <v>81</v>
      </c>
      <c r="T287" t="str">
        <f t="shared" si="19"/>
        <v>TAGUATUR2801ida11</v>
      </c>
      <c r="U287">
        <v>11</v>
      </c>
      <c r="V287" t="str">
        <f>VLOOKUP(T287,ITINERÁRIOS!$J$2:$K$9190,2,0)</f>
        <v>ÁGUAS BONITAS/AVENIDA BRASÍLIA/AVENIDA SÃO PAULO/BR-070/VIA LESTE/CEILÂNDIA NORTE/CEILÂNDIA CENTRO/AVENIDA HÉLIO PRATES/AVENIDA SANDÚ NORTE/AVENIDA ELMO SEREJO/RODOVIÁRIA DE TAGUATINGA</v>
      </c>
    </row>
    <row r="288" spans="2:22" x14ac:dyDescent="0.25">
      <c r="C288" t="s">
        <v>82</v>
      </c>
      <c r="D288">
        <v>13</v>
      </c>
      <c r="G288" t="str">
        <f t="shared" si="16"/>
        <v>TAGUATUR</v>
      </c>
      <c r="H288">
        <f t="shared" si="17"/>
        <v>2801</v>
      </c>
      <c r="I288" t="s">
        <v>92</v>
      </c>
      <c r="J288">
        <v>2801</v>
      </c>
      <c r="K288" t="e">
        <f>VLOOKUP(J288,'Linhas-Empresas-Tarifas'!#REF!,2,0)</f>
        <v>#REF!</v>
      </c>
      <c r="L288" t="e">
        <f>VLOOKUP(J288,'Linhas-Empresas-Tarifas'!#REF!,3,0)</f>
        <v>#REF!</v>
      </c>
      <c r="M288" t="e">
        <f>VLOOKUP(J288,'Linhas-Empresas-Tarifas'!#REF!,4,0)</f>
        <v>#REF!</v>
      </c>
      <c r="N288" t="e">
        <f>VLOOKUP(J288,'Linhas-Empresas-Tarifas'!#REF!,10,0)</f>
        <v>#REF!</v>
      </c>
      <c r="O288" t="e">
        <f>VLOOKUP(J288,'Linhas-Empresas-Tarifas'!#REF!,11,0)</f>
        <v>#REF!</v>
      </c>
      <c r="P288" t="e">
        <f>VLOOKUP(J288,'Linhas-Empresas-Tarifas'!#REF!,12,0)</f>
        <v>#REF!</v>
      </c>
      <c r="Q288" t="e">
        <f>VLOOKUP(J288,'Linhas-Empresas-Tarifas'!#REF!,13,0)</f>
        <v>#REF!</v>
      </c>
      <c r="R288" t="str">
        <f t="shared" si="18"/>
        <v>TAGUATUR2801</v>
      </c>
      <c r="S288" t="s">
        <v>82</v>
      </c>
      <c r="T288" t="str">
        <f t="shared" si="19"/>
        <v>TAGUATUR2801volta13</v>
      </c>
      <c r="U288">
        <v>13</v>
      </c>
      <c r="V288" t="str">
        <f>VLOOKUP(T288,ITINERÁRIOS!$J$2:$K$9190,2,0)</f>
        <v>RODOVIÁRIA DE TAGUATINGA/AVENIDA ELMO SEREJO/TAGUATINGA CENTRO/AVENIDA SANDÚ NORTE/AVENIDA HÉLIO PRATES/CEILÂNDIA CENTRO/CEILÂNDIA NORTE/VIA LESTE/BR-070/AVENIDA CUIABÁ/JARDIM AMÉRICA/MORADA DA SERRA/ÁGUAS BONITAS</v>
      </c>
    </row>
    <row r="289" spans="2:22" x14ac:dyDescent="0.25">
      <c r="B289">
        <v>2802</v>
      </c>
      <c r="C289" t="s">
        <v>81</v>
      </c>
      <c r="D289">
        <v>10</v>
      </c>
      <c r="G289" t="str">
        <f t="shared" si="16"/>
        <v>TAGUATUR</v>
      </c>
      <c r="H289">
        <f t="shared" si="17"/>
        <v>2802</v>
      </c>
      <c r="I289" t="s">
        <v>92</v>
      </c>
      <c r="J289">
        <v>2802</v>
      </c>
      <c r="K289" t="e">
        <f>VLOOKUP(J289,'Linhas-Empresas-Tarifas'!#REF!,2,0)</f>
        <v>#REF!</v>
      </c>
      <c r="L289" t="e">
        <f>VLOOKUP(J289,'Linhas-Empresas-Tarifas'!#REF!,3,0)</f>
        <v>#REF!</v>
      </c>
      <c r="M289" t="e">
        <f>VLOOKUP(J289,'Linhas-Empresas-Tarifas'!#REF!,4,0)</f>
        <v>#REF!</v>
      </c>
      <c r="N289" t="e">
        <f>VLOOKUP(J289,'Linhas-Empresas-Tarifas'!#REF!,10,0)</f>
        <v>#REF!</v>
      </c>
      <c r="O289" t="e">
        <f>VLOOKUP(J289,'Linhas-Empresas-Tarifas'!#REF!,11,0)</f>
        <v>#REF!</v>
      </c>
      <c r="P289" t="e">
        <f>VLOOKUP(J289,'Linhas-Empresas-Tarifas'!#REF!,12,0)</f>
        <v>#REF!</v>
      </c>
      <c r="Q289" t="e">
        <f>VLOOKUP(J289,'Linhas-Empresas-Tarifas'!#REF!,13,0)</f>
        <v>#REF!</v>
      </c>
      <c r="R289" t="str">
        <f t="shared" si="18"/>
        <v>TAGUATUR2802</v>
      </c>
      <c r="S289" t="s">
        <v>81</v>
      </c>
      <c r="T289" t="str">
        <f t="shared" si="19"/>
        <v>TAGUATUR2802ida10</v>
      </c>
      <c r="U289">
        <v>10</v>
      </c>
      <c r="V289" t="str">
        <f>VLOOKUP(T289,ITINERÁRIOS!$J$2:$K$9190,2,0)</f>
        <v>ÁGUAS BONITAS/AVENIDA BRASÍLIA/AVENIDA SÃO PAULO/BR-070/VIA LESTE/CEILÂNDIA NORTE/CEILÂNDIA CENTRO/AVENIDA HÉLIO PRATES/AVENIDA SANDÚ NORTE/TAGUATINGA CENTRO</v>
      </c>
    </row>
    <row r="290" spans="2:22" x14ac:dyDescent="0.25">
      <c r="C290" t="s">
        <v>82</v>
      </c>
      <c r="D290">
        <v>11</v>
      </c>
      <c r="G290" t="str">
        <f t="shared" si="16"/>
        <v>TAGUATUR</v>
      </c>
      <c r="H290">
        <f t="shared" si="17"/>
        <v>2802</v>
      </c>
      <c r="I290" t="s">
        <v>92</v>
      </c>
      <c r="J290">
        <v>2802</v>
      </c>
      <c r="K290" t="e">
        <f>VLOOKUP(J290,'Linhas-Empresas-Tarifas'!#REF!,2,0)</f>
        <v>#REF!</v>
      </c>
      <c r="L290" t="e">
        <f>VLOOKUP(J290,'Linhas-Empresas-Tarifas'!#REF!,3,0)</f>
        <v>#REF!</v>
      </c>
      <c r="M290" t="e">
        <f>VLOOKUP(J290,'Linhas-Empresas-Tarifas'!#REF!,4,0)</f>
        <v>#REF!</v>
      </c>
      <c r="N290" t="e">
        <f>VLOOKUP(J290,'Linhas-Empresas-Tarifas'!#REF!,10,0)</f>
        <v>#REF!</v>
      </c>
      <c r="O290" t="e">
        <f>VLOOKUP(J290,'Linhas-Empresas-Tarifas'!#REF!,11,0)</f>
        <v>#REF!</v>
      </c>
      <c r="P290" t="e">
        <f>VLOOKUP(J290,'Linhas-Empresas-Tarifas'!#REF!,12,0)</f>
        <v>#REF!</v>
      </c>
      <c r="Q290" t="e">
        <f>VLOOKUP(J290,'Linhas-Empresas-Tarifas'!#REF!,13,0)</f>
        <v>#REF!</v>
      </c>
      <c r="R290" t="str">
        <f t="shared" si="18"/>
        <v>TAGUATUR2802</v>
      </c>
      <c r="S290" t="s">
        <v>82</v>
      </c>
      <c r="T290" t="str">
        <f t="shared" si="19"/>
        <v>TAGUATUR2802volta11</v>
      </c>
      <c r="U290">
        <v>11</v>
      </c>
      <c r="V290" t="str">
        <f>VLOOKUP(T290,ITINERÁRIOS!$J$2:$K$9190,2,0)</f>
        <v>TAGUATINGA CENTRO/AVENIDA SANDÚ NORTE/AVENIDA HÉLIO PRATES/CEILÂNDIA CENTRO/CEILÂNDIA NORTE/VIA LESTE/BR-070/AVENIDA CUIABÁ/JARDIM AMÉRICA/MORADA DA SERRA/ÁGUAS BONITAS</v>
      </c>
    </row>
    <row r="291" spans="2:22" x14ac:dyDescent="0.25">
      <c r="B291">
        <v>2803</v>
      </c>
      <c r="C291" t="s">
        <v>81</v>
      </c>
      <c r="D291">
        <v>11</v>
      </c>
      <c r="G291" t="str">
        <f t="shared" si="16"/>
        <v>TAGUATUR</v>
      </c>
      <c r="H291">
        <f t="shared" si="17"/>
        <v>2803</v>
      </c>
      <c r="I291" t="s">
        <v>92</v>
      </c>
      <c r="J291">
        <v>2803</v>
      </c>
      <c r="K291" t="e">
        <f>VLOOKUP(J291,'Linhas-Empresas-Tarifas'!#REF!,2,0)</f>
        <v>#REF!</v>
      </c>
      <c r="L291" t="e">
        <f>VLOOKUP(J291,'Linhas-Empresas-Tarifas'!#REF!,3,0)</f>
        <v>#REF!</v>
      </c>
      <c r="M291" t="e">
        <f>VLOOKUP(J291,'Linhas-Empresas-Tarifas'!#REF!,4,0)</f>
        <v>#REF!</v>
      </c>
      <c r="N291" t="e">
        <f>VLOOKUP(J291,'Linhas-Empresas-Tarifas'!#REF!,10,0)</f>
        <v>#REF!</v>
      </c>
      <c r="O291" t="e">
        <f>VLOOKUP(J291,'Linhas-Empresas-Tarifas'!#REF!,11,0)</f>
        <v>#REF!</v>
      </c>
      <c r="P291" t="e">
        <f>VLOOKUP(J291,'Linhas-Empresas-Tarifas'!#REF!,12,0)</f>
        <v>#REF!</v>
      </c>
      <c r="Q291" t="e">
        <f>VLOOKUP(J291,'Linhas-Empresas-Tarifas'!#REF!,13,0)</f>
        <v>#REF!</v>
      </c>
      <c r="R291" t="str">
        <f t="shared" si="18"/>
        <v>TAGUATUR2803</v>
      </c>
      <c r="S291" t="s">
        <v>81</v>
      </c>
      <c r="T291" t="str">
        <f t="shared" si="19"/>
        <v>TAGUATUR2803ida11</v>
      </c>
      <c r="U291">
        <v>11</v>
      </c>
      <c r="V291" t="str">
        <f>VLOOKUP(T291,ITINERÁRIOS!$J$2:$K$9190,2,0)</f>
        <v>ÁGUAS BONITAS/AVENIDA BRASÍLIA/AVENIDA SÃO PAULO/BR-070/VIA LESTE/CEILÂNDIA NORTE/CEILÂNDIA CENTRO/AVENIDA HÉLIO PRATES/COMERCIAL NORTE-SUL/PISTÃO SUL/UNIVERSIDADE CATÓLICA</v>
      </c>
    </row>
    <row r="292" spans="2:22" x14ac:dyDescent="0.25">
      <c r="C292" t="s">
        <v>82</v>
      </c>
      <c r="D292">
        <v>7</v>
      </c>
      <c r="G292" t="str">
        <f t="shared" si="16"/>
        <v>TAGUATUR</v>
      </c>
      <c r="H292">
        <f t="shared" si="17"/>
        <v>2803</v>
      </c>
      <c r="I292" t="s">
        <v>92</v>
      </c>
      <c r="J292">
        <v>2803</v>
      </c>
      <c r="K292" t="e">
        <f>VLOOKUP(J292,'Linhas-Empresas-Tarifas'!#REF!,2,0)</f>
        <v>#REF!</v>
      </c>
      <c r="L292" t="e">
        <f>VLOOKUP(J292,'Linhas-Empresas-Tarifas'!#REF!,3,0)</f>
        <v>#REF!</v>
      </c>
      <c r="M292" t="e">
        <f>VLOOKUP(J292,'Linhas-Empresas-Tarifas'!#REF!,4,0)</f>
        <v>#REF!</v>
      </c>
      <c r="N292" t="e">
        <f>VLOOKUP(J292,'Linhas-Empresas-Tarifas'!#REF!,10,0)</f>
        <v>#REF!</v>
      </c>
      <c r="O292" t="e">
        <f>VLOOKUP(J292,'Linhas-Empresas-Tarifas'!#REF!,11,0)</f>
        <v>#REF!</v>
      </c>
      <c r="P292" t="e">
        <f>VLOOKUP(J292,'Linhas-Empresas-Tarifas'!#REF!,12,0)</f>
        <v>#REF!</v>
      </c>
      <c r="Q292" t="e">
        <f>VLOOKUP(J292,'Linhas-Empresas-Tarifas'!#REF!,13,0)</f>
        <v>#REF!</v>
      </c>
      <c r="R292" t="str">
        <f t="shared" si="18"/>
        <v>TAGUATUR2803</v>
      </c>
      <c r="S292" t="s">
        <v>82</v>
      </c>
      <c r="T292" t="str">
        <f t="shared" si="19"/>
        <v>TAGUATUR2803volta7</v>
      </c>
      <c r="U292">
        <v>7</v>
      </c>
      <c r="V292" t="str">
        <f>VLOOKUP(T292,ITINERÁRIOS!$J$2:$K$9190,2,0)</f>
        <v>UNIVERSIDADE CATÓLICA/PISTÃO SUL-NORTE/BR-070/AVENIDA CUIABÁ/JARDIM AMÉRICA/MORADA DA SERRA/ÁGUAS BONITAS</v>
      </c>
    </row>
    <row r="293" spans="2:22" x14ac:dyDescent="0.25">
      <c r="B293">
        <v>2804</v>
      </c>
      <c r="C293" t="s">
        <v>81</v>
      </c>
      <c r="D293">
        <v>12</v>
      </c>
      <c r="G293" t="str">
        <f t="shared" si="16"/>
        <v>TAGUATUR</v>
      </c>
      <c r="H293">
        <f t="shared" si="17"/>
        <v>2804</v>
      </c>
      <c r="I293" t="s">
        <v>92</v>
      </c>
      <c r="J293">
        <v>2804</v>
      </c>
      <c r="K293" t="e">
        <f>VLOOKUP(J293,'Linhas-Empresas-Tarifas'!#REF!,2,0)</f>
        <v>#REF!</v>
      </c>
      <c r="L293" t="e">
        <f>VLOOKUP(J293,'Linhas-Empresas-Tarifas'!#REF!,3,0)</f>
        <v>#REF!</v>
      </c>
      <c r="M293" t="e">
        <f>VLOOKUP(J293,'Linhas-Empresas-Tarifas'!#REF!,4,0)</f>
        <v>#REF!</v>
      </c>
      <c r="N293" t="e">
        <f>VLOOKUP(J293,'Linhas-Empresas-Tarifas'!#REF!,10,0)</f>
        <v>#REF!</v>
      </c>
      <c r="O293" t="e">
        <f>VLOOKUP(J293,'Linhas-Empresas-Tarifas'!#REF!,11,0)</f>
        <v>#REF!</v>
      </c>
      <c r="P293" t="e">
        <f>VLOOKUP(J293,'Linhas-Empresas-Tarifas'!#REF!,12,0)</f>
        <v>#REF!</v>
      </c>
      <c r="Q293" t="e">
        <f>VLOOKUP(J293,'Linhas-Empresas-Tarifas'!#REF!,13,0)</f>
        <v>#REF!</v>
      </c>
      <c r="R293" t="str">
        <f t="shared" si="18"/>
        <v>TAGUATUR2804</v>
      </c>
      <c r="S293" t="s">
        <v>81</v>
      </c>
      <c r="T293" t="str">
        <f t="shared" si="19"/>
        <v>TAGUATUR2804ida12</v>
      </c>
      <c r="U293">
        <v>12</v>
      </c>
      <c r="V293" t="str">
        <f>VLOOKUP(T293,ITINERÁRIOS!$J$2:$K$9190,2,0)</f>
        <v>CHIOLA/JARDIM AMÉRICA/ÁGUAS BONITAS/AVENIDA BRASÍLIA/AVENIDA SÃO PAULO/BR-070/VIA LESTE/CEILÂNDIA NORTE/CEILÂNDIA CENTRO/AVENIDA HÉLIO PRATES/AVENIDA SANDÚ NORTE/RODOVIÁRIA DE TAGUATINGA</v>
      </c>
    </row>
    <row r="294" spans="2:22" x14ac:dyDescent="0.25">
      <c r="C294" t="s">
        <v>82</v>
      </c>
      <c r="D294">
        <v>11</v>
      </c>
      <c r="G294" t="str">
        <f t="shared" si="16"/>
        <v>TAGUATUR</v>
      </c>
      <c r="H294">
        <f t="shared" si="17"/>
        <v>2804</v>
      </c>
      <c r="I294" t="s">
        <v>92</v>
      </c>
      <c r="J294">
        <v>2804</v>
      </c>
      <c r="K294" t="e">
        <f>VLOOKUP(J294,'Linhas-Empresas-Tarifas'!#REF!,2,0)</f>
        <v>#REF!</v>
      </c>
      <c r="L294" t="e">
        <f>VLOOKUP(J294,'Linhas-Empresas-Tarifas'!#REF!,3,0)</f>
        <v>#REF!</v>
      </c>
      <c r="M294" t="e">
        <f>VLOOKUP(J294,'Linhas-Empresas-Tarifas'!#REF!,4,0)</f>
        <v>#REF!</v>
      </c>
      <c r="N294" t="e">
        <f>VLOOKUP(J294,'Linhas-Empresas-Tarifas'!#REF!,10,0)</f>
        <v>#REF!</v>
      </c>
      <c r="O294" t="e">
        <f>VLOOKUP(J294,'Linhas-Empresas-Tarifas'!#REF!,11,0)</f>
        <v>#REF!</v>
      </c>
      <c r="P294" t="e">
        <f>VLOOKUP(J294,'Linhas-Empresas-Tarifas'!#REF!,12,0)</f>
        <v>#REF!</v>
      </c>
      <c r="Q294" t="e">
        <f>VLOOKUP(J294,'Linhas-Empresas-Tarifas'!#REF!,13,0)</f>
        <v>#REF!</v>
      </c>
      <c r="R294" t="str">
        <f t="shared" si="18"/>
        <v>TAGUATUR2804</v>
      </c>
      <c r="S294" t="s">
        <v>82</v>
      </c>
      <c r="T294" t="str">
        <f t="shared" si="19"/>
        <v>TAGUATUR2804volta11</v>
      </c>
      <c r="U294">
        <v>11</v>
      </c>
      <c r="V294" t="str">
        <f>VLOOKUP(T294,ITINERÁRIOS!$J$2:$K$9190,2,0)</f>
        <v>RODOVIÁRIA DE TAGUATINGA/AVENIDA SANDÚ NORTE/AVENIDA HÉLIO PRATES/CEILÂNDIA CENTRO/CEILÂNDIA NORTE/VIA LESTE/AVENIDA CUIABÁ/BR-070/JARDIM AMÉRICA/MORADA DA SERRA/CHIOLA</v>
      </c>
    </row>
    <row r="295" spans="2:22" x14ac:dyDescent="0.25">
      <c r="B295">
        <v>2805</v>
      </c>
      <c r="C295" t="s">
        <v>81</v>
      </c>
      <c r="D295">
        <v>11</v>
      </c>
      <c r="G295" t="str">
        <f t="shared" si="16"/>
        <v>TAGUATUR</v>
      </c>
      <c r="H295">
        <f t="shared" si="17"/>
        <v>2805</v>
      </c>
      <c r="I295" t="s">
        <v>92</v>
      </c>
      <c r="J295">
        <v>2805</v>
      </c>
      <c r="K295" t="e">
        <f>VLOOKUP(J295,'Linhas-Empresas-Tarifas'!#REF!,2,0)</f>
        <v>#REF!</v>
      </c>
      <c r="L295" t="e">
        <f>VLOOKUP(J295,'Linhas-Empresas-Tarifas'!#REF!,3,0)</f>
        <v>#REF!</v>
      </c>
      <c r="M295" t="e">
        <f>VLOOKUP(J295,'Linhas-Empresas-Tarifas'!#REF!,4,0)</f>
        <v>#REF!</v>
      </c>
      <c r="N295" t="e">
        <f>VLOOKUP(J295,'Linhas-Empresas-Tarifas'!#REF!,10,0)</f>
        <v>#REF!</v>
      </c>
      <c r="O295" t="e">
        <f>VLOOKUP(J295,'Linhas-Empresas-Tarifas'!#REF!,11,0)</f>
        <v>#REF!</v>
      </c>
      <c r="P295" t="e">
        <f>VLOOKUP(J295,'Linhas-Empresas-Tarifas'!#REF!,12,0)</f>
        <v>#REF!</v>
      </c>
      <c r="Q295" t="e">
        <f>VLOOKUP(J295,'Linhas-Empresas-Tarifas'!#REF!,13,0)</f>
        <v>#REF!</v>
      </c>
      <c r="R295" t="str">
        <f t="shared" si="18"/>
        <v>TAGUATUR2805</v>
      </c>
      <c r="S295" t="s">
        <v>81</v>
      </c>
      <c r="T295" t="str">
        <f t="shared" si="19"/>
        <v>TAGUATUR2805ida11</v>
      </c>
      <c r="U295">
        <v>11</v>
      </c>
      <c r="V295" t="str">
        <f>VLOOKUP(T295,ITINERÁRIOS!$J$2:$K$9190,2,0)</f>
        <v>CHIOLA/JARDIM AMÉRICA/AVENIDA BRASÍLIA/AVENIDA SÃO PAULO/BR-070/VIA LESTE/CEILÂNDIA NORTE/CEILÂNDIA CENTRO/AVENIDA HÉLIO PRATES/AVENIDA SANDÚ NORTE/TAGUATINGA CENTRO</v>
      </c>
    </row>
    <row r="296" spans="2:22" x14ac:dyDescent="0.25">
      <c r="C296" t="s">
        <v>82</v>
      </c>
      <c r="D296">
        <v>11</v>
      </c>
      <c r="G296" t="str">
        <f t="shared" si="16"/>
        <v>TAGUATUR</v>
      </c>
      <c r="H296">
        <f t="shared" si="17"/>
        <v>2805</v>
      </c>
      <c r="I296" t="s">
        <v>92</v>
      </c>
      <c r="J296">
        <v>2805</v>
      </c>
      <c r="K296" t="e">
        <f>VLOOKUP(J296,'Linhas-Empresas-Tarifas'!#REF!,2,0)</f>
        <v>#REF!</v>
      </c>
      <c r="L296" t="e">
        <f>VLOOKUP(J296,'Linhas-Empresas-Tarifas'!#REF!,3,0)</f>
        <v>#REF!</v>
      </c>
      <c r="M296" t="e">
        <f>VLOOKUP(J296,'Linhas-Empresas-Tarifas'!#REF!,4,0)</f>
        <v>#REF!</v>
      </c>
      <c r="N296" t="e">
        <f>VLOOKUP(J296,'Linhas-Empresas-Tarifas'!#REF!,10,0)</f>
        <v>#REF!</v>
      </c>
      <c r="O296" t="e">
        <f>VLOOKUP(J296,'Linhas-Empresas-Tarifas'!#REF!,11,0)</f>
        <v>#REF!</v>
      </c>
      <c r="P296" t="e">
        <f>VLOOKUP(J296,'Linhas-Empresas-Tarifas'!#REF!,12,0)</f>
        <v>#REF!</v>
      </c>
      <c r="Q296" t="e">
        <f>VLOOKUP(J296,'Linhas-Empresas-Tarifas'!#REF!,13,0)</f>
        <v>#REF!</v>
      </c>
      <c r="R296" t="str">
        <f t="shared" si="18"/>
        <v>TAGUATUR2805</v>
      </c>
      <c r="S296" t="s">
        <v>82</v>
      </c>
      <c r="T296" t="str">
        <f t="shared" si="19"/>
        <v>TAGUATUR2805volta11</v>
      </c>
      <c r="U296">
        <v>11</v>
      </c>
      <c r="V296" t="str">
        <f>VLOOKUP(T296,ITINERÁRIOS!$J$2:$K$9190,2,0)</f>
        <v>TAGUATINGA CENTRO/AVENIDA SANDÚ NORTE/AVENIDA HÉLIO PRATES/CEILÂNDIA CENTRO/CEILÂNDIA NORTE/VIA LESTE/BR-070/AVENIDA CUIABÁ/JARDIM AMÉRICA/MORADA DA SERRA/CHIOLA</v>
      </c>
    </row>
    <row r="297" spans="2:22" x14ac:dyDescent="0.25">
      <c r="B297">
        <v>2806</v>
      </c>
      <c r="C297" t="s">
        <v>81</v>
      </c>
      <c r="D297">
        <v>14</v>
      </c>
      <c r="G297" t="str">
        <f t="shared" si="16"/>
        <v>TAGUATUR</v>
      </c>
      <c r="H297">
        <f t="shared" si="17"/>
        <v>2806</v>
      </c>
      <c r="I297" t="s">
        <v>92</v>
      </c>
      <c r="J297">
        <v>2806</v>
      </c>
      <c r="K297" t="e">
        <f>VLOOKUP(J297,'Linhas-Empresas-Tarifas'!#REF!,2,0)</f>
        <v>#REF!</v>
      </c>
      <c r="L297" t="e">
        <f>VLOOKUP(J297,'Linhas-Empresas-Tarifas'!#REF!,3,0)</f>
        <v>#REF!</v>
      </c>
      <c r="M297" t="e">
        <f>VLOOKUP(J297,'Linhas-Empresas-Tarifas'!#REF!,4,0)</f>
        <v>#REF!</v>
      </c>
      <c r="N297" t="e">
        <f>VLOOKUP(J297,'Linhas-Empresas-Tarifas'!#REF!,10,0)</f>
        <v>#REF!</v>
      </c>
      <c r="O297" t="e">
        <f>VLOOKUP(J297,'Linhas-Empresas-Tarifas'!#REF!,11,0)</f>
        <v>#REF!</v>
      </c>
      <c r="P297" t="e">
        <f>VLOOKUP(J297,'Linhas-Empresas-Tarifas'!#REF!,12,0)</f>
        <v>#REF!</v>
      </c>
      <c r="Q297" t="e">
        <f>VLOOKUP(J297,'Linhas-Empresas-Tarifas'!#REF!,13,0)</f>
        <v>#REF!</v>
      </c>
      <c r="R297" t="str">
        <f t="shared" si="18"/>
        <v>TAGUATUR2806</v>
      </c>
      <c r="S297" t="s">
        <v>81</v>
      </c>
      <c r="T297" t="str">
        <f t="shared" si="19"/>
        <v>TAGUATUR2806ida14</v>
      </c>
      <c r="U297">
        <v>14</v>
      </c>
      <c r="V297" t="str">
        <f>VLOOKUP(T297,ITINERÁRIOS!$J$2:$K$9190,2,0)</f>
        <v>CHIOLA/JARDIM AMÉRICA/AVENIDA BRASÍLIA/AVENIDA SÃO PAULO/BR-070/AVENIDA BRASÍLIA/BR-070/VIA LESTE/CEILÂNDIA NORTE/CEILÂNDIA CENTRO/AVENIDA HÉLIO PRATES/COMERCIAL NORTE-SUL/PISTÃO SUL/UNIVERSIDADE CATÓLICA</v>
      </c>
    </row>
    <row r="298" spans="2:22" x14ac:dyDescent="0.25">
      <c r="C298" t="s">
        <v>82</v>
      </c>
      <c r="D298">
        <v>9</v>
      </c>
      <c r="G298" t="str">
        <f t="shared" si="16"/>
        <v>TAGUATUR</v>
      </c>
      <c r="H298">
        <f t="shared" si="17"/>
        <v>2806</v>
      </c>
      <c r="I298" t="s">
        <v>92</v>
      </c>
      <c r="J298">
        <v>2806</v>
      </c>
      <c r="K298" t="e">
        <f>VLOOKUP(J298,'Linhas-Empresas-Tarifas'!#REF!,2,0)</f>
        <v>#REF!</v>
      </c>
      <c r="L298" t="e">
        <f>VLOOKUP(J298,'Linhas-Empresas-Tarifas'!#REF!,3,0)</f>
        <v>#REF!</v>
      </c>
      <c r="M298" t="e">
        <f>VLOOKUP(J298,'Linhas-Empresas-Tarifas'!#REF!,4,0)</f>
        <v>#REF!</v>
      </c>
      <c r="N298" t="e">
        <f>VLOOKUP(J298,'Linhas-Empresas-Tarifas'!#REF!,10,0)</f>
        <v>#REF!</v>
      </c>
      <c r="O298" t="e">
        <f>VLOOKUP(J298,'Linhas-Empresas-Tarifas'!#REF!,11,0)</f>
        <v>#REF!</v>
      </c>
      <c r="P298" t="e">
        <f>VLOOKUP(J298,'Linhas-Empresas-Tarifas'!#REF!,12,0)</f>
        <v>#REF!</v>
      </c>
      <c r="Q298" t="e">
        <f>VLOOKUP(J298,'Linhas-Empresas-Tarifas'!#REF!,13,0)</f>
        <v>#REF!</v>
      </c>
      <c r="R298" t="str">
        <f t="shared" si="18"/>
        <v>TAGUATUR2806</v>
      </c>
      <c r="S298" t="s">
        <v>82</v>
      </c>
      <c r="T298" t="str">
        <f t="shared" si="19"/>
        <v>TAGUATUR2806volta9</v>
      </c>
      <c r="U298">
        <v>9</v>
      </c>
      <c r="V298" t="str">
        <f>VLOOKUP(T298,ITINERÁRIOS!$J$2:$K$9190,2,0)</f>
        <v>UNIVERSIDADE CATÓLICA/PISTÃO SUL-NORTE/BR-070/AVENIDA CUIABÁ/JARDIM AMÉRICA/MORADA DA SERRA/CHIOLA</v>
      </c>
    </row>
    <row r="299" spans="2:22" x14ac:dyDescent="0.25">
      <c r="B299">
        <v>2807</v>
      </c>
      <c r="C299" t="s">
        <v>81</v>
      </c>
      <c r="D299">
        <v>12</v>
      </c>
      <c r="G299" t="str">
        <f t="shared" si="16"/>
        <v>TAGUATUR</v>
      </c>
      <c r="H299">
        <f t="shared" si="17"/>
        <v>2807</v>
      </c>
      <c r="I299" t="s">
        <v>92</v>
      </c>
      <c r="J299">
        <v>2807</v>
      </c>
      <c r="K299" t="e">
        <f>VLOOKUP(J299,'Linhas-Empresas-Tarifas'!#REF!,2,0)</f>
        <v>#REF!</v>
      </c>
      <c r="L299" t="e">
        <f>VLOOKUP(J299,'Linhas-Empresas-Tarifas'!#REF!,3,0)</f>
        <v>#REF!</v>
      </c>
      <c r="M299" t="e">
        <f>VLOOKUP(J299,'Linhas-Empresas-Tarifas'!#REF!,4,0)</f>
        <v>#REF!</v>
      </c>
      <c r="N299" t="e">
        <f>VLOOKUP(J299,'Linhas-Empresas-Tarifas'!#REF!,10,0)</f>
        <v>#REF!</v>
      </c>
      <c r="O299" t="e">
        <f>VLOOKUP(J299,'Linhas-Empresas-Tarifas'!#REF!,11,0)</f>
        <v>#REF!</v>
      </c>
      <c r="P299" t="e">
        <f>VLOOKUP(J299,'Linhas-Empresas-Tarifas'!#REF!,12,0)</f>
        <v>#REF!</v>
      </c>
      <c r="Q299" t="e">
        <f>VLOOKUP(J299,'Linhas-Empresas-Tarifas'!#REF!,13,0)</f>
        <v>#REF!</v>
      </c>
      <c r="R299" t="str">
        <f t="shared" si="18"/>
        <v>TAGUATUR2807</v>
      </c>
      <c r="S299" t="s">
        <v>81</v>
      </c>
      <c r="T299" t="str">
        <f t="shared" si="19"/>
        <v>TAGUATUR2807ida12</v>
      </c>
      <c r="U299">
        <v>12</v>
      </c>
      <c r="V299" t="str">
        <f>VLOOKUP(T299,ITINERÁRIOS!$J$2:$K$9190,2,0)</f>
        <v>SANTA LÚCIA/GO-547/AVENIDA LIBERDADE/RUA 2 (FRENTE PREFEITURA)/BR-070/VIA LESTE/CEILÂNDIA NORTE/CEILÂNDIA CENTRO/AVENIDA HÉLIO PRATES/AVENIDA SANDÚ NORTE/AVENIDA ELMO SEREJO/RODOVIÁRIA DE TAGUATINGA</v>
      </c>
    </row>
    <row r="300" spans="2:22" x14ac:dyDescent="0.25">
      <c r="C300" t="s">
        <v>82</v>
      </c>
      <c r="D300">
        <v>13</v>
      </c>
      <c r="G300" t="str">
        <f t="shared" si="16"/>
        <v>TAGUATUR</v>
      </c>
      <c r="H300">
        <f t="shared" si="17"/>
        <v>2807</v>
      </c>
      <c r="I300" t="s">
        <v>92</v>
      </c>
      <c r="J300">
        <v>2807</v>
      </c>
      <c r="K300" t="e">
        <f>VLOOKUP(J300,'Linhas-Empresas-Tarifas'!#REF!,2,0)</f>
        <v>#REF!</v>
      </c>
      <c r="L300" t="e">
        <f>VLOOKUP(J300,'Linhas-Empresas-Tarifas'!#REF!,3,0)</f>
        <v>#REF!</v>
      </c>
      <c r="M300" t="e">
        <f>VLOOKUP(J300,'Linhas-Empresas-Tarifas'!#REF!,4,0)</f>
        <v>#REF!</v>
      </c>
      <c r="N300" t="e">
        <f>VLOOKUP(J300,'Linhas-Empresas-Tarifas'!#REF!,10,0)</f>
        <v>#REF!</v>
      </c>
      <c r="O300" t="e">
        <f>VLOOKUP(J300,'Linhas-Empresas-Tarifas'!#REF!,11,0)</f>
        <v>#REF!</v>
      </c>
      <c r="P300" t="e">
        <f>VLOOKUP(J300,'Linhas-Empresas-Tarifas'!#REF!,12,0)</f>
        <v>#REF!</v>
      </c>
      <c r="Q300" t="e">
        <f>VLOOKUP(J300,'Linhas-Empresas-Tarifas'!#REF!,13,0)</f>
        <v>#REF!</v>
      </c>
      <c r="R300" t="str">
        <f t="shared" si="18"/>
        <v>TAGUATUR2807</v>
      </c>
      <c r="S300" t="s">
        <v>82</v>
      </c>
      <c r="T300" t="str">
        <f t="shared" si="19"/>
        <v>TAGUATUR2807volta13</v>
      </c>
      <c r="U300">
        <v>13</v>
      </c>
      <c r="V300" t="str">
        <f>VLOOKUP(T300,ITINERÁRIOS!$J$2:$K$9190,2,0)</f>
        <v>RODOVIÁRIA DE TAGUATINGA/AVENIDA ELMO SEREJO/TAGUATINGA CENTRO/AVENIDA SANDÚ NORTE/AVENIDA HÉLIO PRATES/CEILÂNDIA CENTRO/CEILÂNDIA NORTE/VIA LESTE/BR-070/RUA 2 (FRENTE PREFEITURA)/AVENIDA LIBERDADE/GO-547/SANTA LÚCIA</v>
      </c>
    </row>
    <row r="301" spans="2:22" x14ac:dyDescent="0.25">
      <c r="B301">
        <v>2808</v>
      </c>
      <c r="C301" t="s">
        <v>81</v>
      </c>
      <c r="D301">
        <v>11</v>
      </c>
      <c r="G301" t="str">
        <f t="shared" si="16"/>
        <v>TAGUATUR</v>
      </c>
      <c r="H301">
        <f t="shared" si="17"/>
        <v>2808</v>
      </c>
      <c r="I301" t="s">
        <v>92</v>
      </c>
      <c r="J301">
        <v>2808</v>
      </c>
      <c r="K301" t="e">
        <f>VLOOKUP(J301,'Linhas-Empresas-Tarifas'!#REF!,2,0)</f>
        <v>#REF!</v>
      </c>
      <c r="L301" t="e">
        <f>VLOOKUP(J301,'Linhas-Empresas-Tarifas'!#REF!,3,0)</f>
        <v>#REF!</v>
      </c>
      <c r="M301" t="e">
        <f>VLOOKUP(J301,'Linhas-Empresas-Tarifas'!#REF!,4,0)</f>
        <v>#REF!</v>
      </c>
      <c r="N301" t="e">
        <f>VLOOKUP(J301,'Linhas-Empresas-Tarifas'!#REF!,10,0)</f>
        <v>#REF!</v>
      </c>
      <c r="O301" t="e">
        <f>VLOOKUP(J301,'Linhas-Empresas-Tarifas'!#REF!,11,0)</f>
        <v>#REF!</v>
      </c>
      <c r="P301" t="e">
        <f>VLOOKUP(J301,'Linhas-Empresas-Tarifas'!#REF!,12,0)</f>
        <v>#REF!</v>
      </c>
      <c r="Q301" t="e">
        <f>VLOOKUP(J301,'Linhas-Empresas-Tarifas'!#REF!,13,0)</f>
        <v>#REF!</v>
      </c>
      <c r="R301" t="str">
        <f t="shared" si="18"/>
        <v>TAGUATUR2808</v>
      </c>
      <c r="S301" t="s">
        <v>81</v>
      </c>
      <c r="T301" t="str">
        <f t="shared" si="19"/>
        <v>TAGUATUR2808ida11</v>
      </c>
      <c r="U301">
        <v>11</v>
      </c>
      <c r="V301" t="str">
        <f>VLOOKUP(T301,ITINERÁRIOS!$J$2:$K$9190,2,0)</f>
        <v>SANTA LÚCIA/GO-547/AVENIDA LIBERDADE/RUA 2 (FRENTE PREFEITURA)/BR-070/VIA LESTE/CEILÂNDIA NORTE/CEILÂNDIA CENTRO/AVENIDA HÉLIO PRATES/AVENIDA SANDÚ NORTE/TAGUATINGA CENTRO</v>
      </c>
    </row>
    <row r="302" spans="2:22" x14ac:dyDescent="0.25">
      <c r="C302" t="s">
        <v>82</v>
      </c>
      <c r="D302">
        <v>11</v>
      </c>
      <c r="G302" t="str">
        <f t="shared" si="16"/>
        <v>TAGUATUR</v>
      </c>
      <c r="H302">
        <f t="shared" si="17"/>
        <v>2808</v>
      </c>
      <c r="I302" t="s">
        <v>92</v>
      </c>
      <c r="J302">
        <v>2808</v>
      </c>
      <c r="K302" t="e">
        <f>VLOOKUP(J302,'Linhas-Empresas-Tarifas'!#REF!,2,0)</f>
        <v>#REF!</v>
      </c>
      <c r="L302" t="e">
        <f>VLOOKUP(J302,'Linhas-Empresas-Tarifas'!#REF!,3,0)</f>
        <v>#REF!</v>
      </c>
      <c r="M302" t="e">
        <f>VLOOKUP(J302,'Linhas-Empresas-Tarifas'!#REF!,4,0)</f>
        <v>#REF!</v>
      </c>
      <c r="N302" t="e">
        <f>VLOOKUP(J302,'Linhas-Empresas-Tarifas'!#REF!,10,0)</f>
        <v>#REF!</v>
      </c>
      <c r="O302" t="e">
        <f>VLOOKUP(J302,'Linhas-Empresas-Tarifas'!#REF!,11,0)</f>
        <v>#REF!</v>
      </c>
      <c r="P302" t="e">
        <f>VLOOKUP(J302,'Linhas-Empresas-Tarifas'!#REF!,12,0)</f>
        <v>#REF!</v>
      </c>
      <c r="Q302" t="e">
        <f>VLOOKUP(J302,'Linhas-Empresas-Tarifas'!#REF!,13,0)</f>
        <v>#REF!</v>
      </c>
      <c r="R302" t="str">
        <f t="shared" si="18"/>
        <v>TAGUATUR2808</v>
      </c>
      <c r="S302" t="s">
        <v>82</v>
      </c>
      <c r="T302" t="str">
        <f t="shared" si="19"/>
        <v>TAGUATUR2808volta11</v>
      </c>
      <c r="U302">
        <v>11</v>
      </c>
      <c r="V302" t="str">
        <f>VLOOKUP(T302,ITINERÁRIOS!$J$2:$K$9190,2,0)</f>
        <v>TAGUATINGA CENTRO/AVENIDA SANDÚ NORTE/AVENIDA HÉLIO PRATES/CEILÂNDIA CENTRO/CEILÂNDIA NORTE/VIA LESTE/BR-070/RUA 2 (FRENTE PREFEITURA)/AVENIDA LIBERDADE/GO-547/SANTA LÚCIA</v>
      </c>
    </row>
    <row r="303" spans="2:22" x14ac:dyDescent="0.25">
      <c r="B303">
        <v>2809</v>
      </c>
      <c r="C303" t="s">
        <v>81</v>
      </c>
      <c r="D303">
        <v>12</v>
      </c>
      <c r="G303" t="str">
        <f t="shared" si="16"/>
        <v>TAGUATUR</v>
      </c>
      <c r="H303">
        <f t="shared" si="17"/>
        <v>2809</v>
      </c>
      <c r="I303" t="s">
        <v>92</v>
      </c>
      <c r="J303">
        <v>2809</v>
      </c>
      <c r="K303" t="e">
        <f>VLOOKUP(J303,'Linhas-Empresas-Tarifas'!#REF!,2,0)</f>
        <v>#REF!</v>
      </c>
      <c r="L303" t="e">
        <f>VLOOKUP(J303,'Linhas-Empresas-Tarifas'!#REF!,3,0)</f>
        <v>#REF!</v>
      </c>
      <c r="M303" t="e">
        <f>VLOOKUP(J303,'Linhas-Empresas-Tarifas'!#REF!,4,0)</f>
        <v>#REF!</v>
      </c>
      <c r="N303" t="e">
        <f>VLOOKUP(J303,'Linhas-Empresas-Tarifas'!#REF!,10,0)</f>
        <v>#REF!</v>
      </c>
      <c r="O303" t="e">
        <f>VLOOKUP(J303,'Linhas-Empresas-Tarifas'!#REF!,11,0)</f>
        <v>#REF!</v>
      </c>
      <c r="P303" t="e">
        <f>VLOOKUP(J303,'Linhas-Empresas-Tarifas'!#REF!,12,0)</f>
        <v>#REF!</v>
      </c>
      <c r="Q303" t="e">
        <f>VLOOKUP(J303,'Linhas-Empresas-Tarifas'!#REF!,13,0)</f>
        <v>#REF!</v>
      </c>
      <c r="R303" t="str">
        <f t="shared" si="18"/>
        <v>TAGUATUR2809</v>
      </c>
      <c r="S303" t="s">
        <v>81</v>
      </c>
      <c r="T303" t="str">
        <f t="shared" si="19"/>
        <v>TAGUATUR2809ida12</v>
      </c>
      <c r="U303">
        <v>12</v>
      </c>
      <c r="V303" t="str">
        <f>VLOOKUP(T303,ITINERÁRIOS!$J$2:$K$9190,2,0)</f>
        <v>SANTA LÚCIA/GO-547/AVENIDA LIBERDADE/RUA 2 (FRENTE PREFEITURA)/BR-070/VIA LESTE/CEILÂNDIA NORTE/CEILÂNDIA CENTRO/AVENIDA HÉLIO PRATES/COMERCIAL NORTE-SUL/PISTÃO SUL/UNIVERSIDADE CATÓLICA</v>
      </c>
    </row>
    <row r="304" spans="2:22" x14ac:dyDescent="0.25">
      <c r="C304" t="s">
        <v>82</v>
      </c>
      <c r="D304">
        <v>13</v>
      </c>
      <c r="G304" t="str">
        <f t="shared" si="16"/>
        <v>TAGUATUR</v>
      </c>
      <c r="H304">
        <f t="shared" si="17"/>
        <v>2809</v>
      </c>
      <c r="I304" t="s">
        <v>92</v>
      </c>
      <c r="J304">
        <v>2809</v>
      </c>
      <c r="K304" t="e">
        <f>VLOOKUP(J304,'Linhas-Empresas-Tarifas'!#REF!,2,0)</f>
        <v>#REF!</v>
      </c>
      <c r="L304" t="e">
        <f>VLOOKUP(J304,'Linhas-Empresas-Tarifas'!#REF!,3,0)</f>
        <v>#REF!</v>
      </c>
      <c r="M304" t="e">
        <f>VLOOKUP(J304,'Linhas-Empresas-Tarifas'!#REF!,4,0)</f>
        <v>#REF!</v>
      </c>
      <c r="N304" t="e">
        <f>VLOOKUP(J304,'Linhas-Empresas-Tarifas'!#REF!,10,0)</f>
        <v>#REF!</v>
      </c>
      <c r="O304" t="e">
        <f>VLOOKUP(J304,'Linhas-Empresas-Tarifas'!#REF!,11,0)</f>
        <v>#REF!</v>
      </c>
      <c r="P304" t="e">
        <f>VLOOKUP(J304,'Linhas-Empresas-Tarifas'!#REF!,12,0)</f>
        <v>#REF!</v>
      </c>
      <c r="Q304" t="e">
        <f>VLOOKUP(J304,'Linhas-Empresas-Tarifas'!#REF!,13,0)</f>
        <v>#REF!</v>
      </c>
      <c r="R304" t="str">
        <f t="shared" si="18"/>
        <v>TAGUATUR2809</v>
      </c>
      <c r="S304" t="s">
        <v>82</v>
      </c>
      <c r="T304" t="str">
        <f t="shared" si="19"/>
        <v>TAGUATUR2809volta13</v>
      </c>
      <c r="U304">
        <v>13</v>
      </c>
      <c r="V304" t="str">
        <f>VLOOKUP(T304,ITINERÁRIOS!$J$2:$K$9190,2,0)</f>
        <v>UNIVERSIDADE CATÓLICA/PISTÃO SUL/TAGUATINGA CENTRO/AVENIDA SANDÚ NORTE/AVENIDA HÉLIO PRATES/CEILÂNDIA CENTRO/CEILÂNDIA NORTE/VIA LESTE/BR-070/RUA 2 (FRENTE PREFEITURA)/AVENIDA LIBERDADE/GO-547/SANTA LÚCIA</v>
      </c>
    </row>
    <row r="305" spans="2:22" x14ac:dyDescent="0.25">
      <c r="B305">
        <v>2810</v>
      </c>
      <c r="C305" t="s">
        <v>81</v>
      </c>
      <c r="D305">
        <v>14</v>
      </c>
      <c r="G305" t="str">
        <f t="shared" si="16"/>
        <v>TAGUATUR</v>
      </c>
      <c r="H305">
        <f t="shared" si="17"/>
        <v>2810</v>
      </c>
      <c r="I305" t="s">
        <v>92</v>
      </c>
      <c r="J305">
        <v>2810</v>
      </c>
      <c r="K305" t="e">
        <f>VLOOKUP(J305,'Linhas-Empresas-Tarifas'!#REF!,2,0)</f>
        <v>#REF!</v>
      </c>
      <c r="L305" t="e">
        <f>VLOOKUP(J305,'Linhas-Empresas-Tarifas'!#REF!,3,0)</f>
        <v>#REF!</v>
      </c>
      <c r="M305" t="e">
        <f>VLOOKUP(J305,'Linhas-Empresas-Tarifas'!#REF!,4,0)</f>
        <v>#REF!</v>
      </c>
      <c r="N305" t="e">
        <f>VLOOKUP(J305,'Linhas-Empresas-Tarifas'!#REF!,10,0)</f>
        <v>#REF!</v>
      </c>
      <c r="O305" t="e">
        <f>VLOOKUP(J305,'Linhas-Empresas-Tarifas'!#REF!,11,0)</f>
        <v>#REF!</v>
      </c>
      <c r="P305" t="e">
        <f>VLOOKUP(J305,'Linhas-Empresas-Tarifas'!#REF!,12,0)</f>
        <v>#REF!</v>
      </c>
      <c r="Q305" t="e">
        <f>VLOOKUP(J305,'Linhas-Empresas-Tarifas'!#REF!,13,0)</f>
        <v>#REF!</v>
      </c>
      <c r="R305" t="str">
        <f t="shared" si="18"/>
        <v>TAGUATUR2810</v>
      </c>
      <c r="S305" t="s">
        <v>81</v>
      </c>
      <c r="T305" t="str">
        <f t="shared" si="19"/>
        <v>TAGUATUR2810ida14</v>
      </c>
      <c r="U305">
        <v>14</v>
      </c>
      <c r="V305" t="str">
        <f>VLOOKUP(T305,ITINERÁRIOS!$J$2:$K$9190,2,0)</f>
        <v>PINHEIRO 4/TERMINAL JARDIM BRASÍLIA/RUA 33/AVENIDA MANAUS/AVENIDA CUIABÁ/AVENIDA BRASÍLIA/AVENIDA SÃO PAULO/BR-070/VIA LESTE/CEILÂNDIA NORTE/CEILÂNDIA CENTRO/AVENIDA HÉLIO PRATES/AVENIDA SANDÚ NORTE/TAGUATINGA CENTRO</v>
      </c>
    </row>
    <row r="306" spans="2:22" x14ac:dyDescent="0.25">
      <c r="C306" t="s">
        <v>82</v>
      </c>
      <c r="D306">
        <v>11</v>
      </c>
      <c r="G306" t="str">
        <f t="shared" si="16"/>
        <v>TAGUATUR</v>
      </c>
      <c r="H306">
        <f t="shared" si="17"/>
        <v>2810</v>
      </c>
      <c r="I306" t="s">
        <v>92</v>
      </c>
      <c r="J306">
        <v>2810</v>
      </c>
      <c r="K306" t="e">
        <f>VLOOKUP(J306,'Linhas-Empresas-Tarifas'!#REF!,2,0)</f>
        <v>#REF!</v>
      </c>
      <c r="L306" t="e">
        <f>VLOOKUP(J306,'Linhas-Empresas-Tarifas'!#REF!,3,0)</f>
        <v>#REF!</v>
      </c>
      <c r="M306" t="e">
        <f>VLOOKUP(J306,'Linhas-Empresas-Tarifas'!#REF!,4,0)</f>
        <v>#REF!</v>
      </c>
      <c r="N306" t="e">
        <f>VLOOKUP(J306,'Linhas-Empresas-Tarifas'!#REF!,10,0)</f>
        <v>#REF!</v>
      </c>
      <c r="O306" t="e">
        <f>VLOOKUP(J306,'Linhas-Empresas-Tarifas'!#REF!,11,0)</f>
        <v>#REF!</v>
      </c>
      <c r="P306" t="e">
        <f>VLOOKUP(J306,'Linhas-Empresas-Tarifas'!#REF!,12,0)</f>
        <v>#REF!</v>
      </c>
      <c r="Q306" t="e">
        <f>VLOOKUP(J306,'Linhas-Empresas-Tarifas'!#REF!,13,0)</f>
        <v>#REF!</v>
      </c>
      <c r="R306" t="str">
        <f t="shared" si="18"/>
        <v>TAGUATUR2810</v>
      </c>
      <c r="S306" t="s">
        <v>82</v>
      </c>
      <c r="T306" t="str">
        <f t="shared" si="19"/>
        <v>TAGUATUR2810volta11</v>
      </c>
      <c r="U306">
        <v>11</v>
      </c>
      <c r="V306" t="str">
        <f>VLOOKUP(T306,ITINERÁRIOS!$J$2:$K$9190,2,0)</f>
        <v>TAGUATINGA CENTRO/AVENIDA SANDÚ NORTE/AVENIDA HÉLIO PRATES/CEILÂNDIA CENTRO/CEILÂNDIA NORTE/VIA LESTE/BR-070/AVENIDA CUIABÁ/AVENIDA MACEIÓ/RUA 36/TERMINAL JARDIM BRASÍLIA</v>
      </c>
    </row>
    <row r="307" spans="2:22" x14ac:dyDescent="0.25">
      <c r="B307">
        <v>2813</v>
      </c>
      <c r="C307" t="s">
        <v>81</v>
      </c>
      <c r="D307">
        <v>15</v>
      </c>
      <c r="G307" t="str">
        <f t="shared" si="16"/>
        <v>TAGUATUR</v>
      </c>
      <c r="H307">
        <f t="shared" si="17"/>
        <v>2813</v>
      </c>
      <c r="I307" t="s">
        <v>92</v>
      </c>
      <c r="J307">
        <v>2813</v>
      </c>
      <c r="K307" t="e">
        <f>VLOOKUP(J307,'Linhas-Empresas-Tarifas'!#REF!,2,0)</f>
        <v>#REF!</v>
      </c>
      <c r="L307" t="e">
        <f>VLOOKUP(J307,'Linhas-Empresas-Tarifas'!#REF!,3,0)</f>
        <v>#REF!</v>
      </c>
      <c r="M307" t="e">
        <f>VLOOKUP(J307,'Linhas-Empresas-Tarifas'!#REF!,4,0)</f>
        <v>#REF!</v>
      </c>
      <c r="N307" t="e">
        <f>VLOOKUP(J307,'Linhas-Empresas-Tarifas'!#REF!,10,0)</f>
        <v>#REF!</v>
      </c>
      <c r="O307" t="e">
        <f>VLOOKUP(J307,'Linhas-Empresas-Tarifas'!#REF!,11,0)</f>
        <v>#REF!</v>
      </c>
      <c r="P307" t="e">
        <f>VLOOKUP(J307,'Linhas-Empresas-Tarifas'!#REF!,12,0)</f>
        <v>#REF!</v>
      </c>
      <c r="Q307" t="e">
        <f>VLOOKUP(J307,'Linhas-Empresas-Tarifas'!#REF!,13,0)</f>
        <v>#REF!</v>
      </c>
      <c r="R307" t="str">
        <f t="shared" si="18"/>
        <v>TAGUATUR2813</v>
      </c>
      <c r="S307" t="s">
        <v>81</v>
      </c>
      <c r="T307" t="str">
        <f t="shared" si="19"/>
        <v>TAGUATUR2813ida15</v>
      </c>
      <c r="U307">
        <v>15</v>
      </c>
      <c r="V307" t="str">
        <f>VLOOKUP(T307,ITINERÁRIOS!$J$2:$K$9190,2,0)</f>
        <v>ROYAL PARQUE/MANSÕES ODISSÉIA/GO-547/AVENIDA LIBERDADE/SETOR 3/VILA ESPERANÇA/SETOR 9/BR-070/VIA LESTE/CEILÂNDIA NORTE/CEILÂNDIA CENTRO/AVENIDA HÉLIO PRATES/AVENIDA SANDÚ NORTE/AVENIDA ELMO SEREJO/RODOVIÁRIA DE TAGUATINGA</v>
      </c>
    </row>
    <row r="308" spans="2:22" x14ac:dyDescent="0.25">
      <c r="C308" t="s">
        <v>82</v>
      </c>
      <c r="D308">
        <v>17</v>
      </c>
      <c r="G308" t="str">
        <f t="shared" si="16"/>
        <v>TAGUATUR</v>
      </c>
      <c r="H308">
        <f t="shared" si="17"/>
        <v>2813</v>
      </c>
      <c r="I308" t="s">
        <v>92</v>
      </c>
      <c r="J308">
        <v>2813</v>
      </c>
      <c r="K308" t="e">
        <f>VLOOKUP(J308,'Linhas-Empresas-Tarifas'!#REF!,2,0)</f>
        <v>#REF!</v>
      </c>
      <c r="L308" t="e">
        <f>VLOOKUP(J308,'Linhas-Empresas-Tarifas'!#REF!,3,0)</f>
        <v>#REF!</v>
      </c>
      <c r="M308" t="e">
        <f>VLOOKUP(J308,'Linhas-Empresas-Tarifas'!#REF!,4,0)</f>
        <v>#REF!</v>
      </c>
      <c r="N308" t="e">
        <f>VLOOKUP(J308,'Linhas-Empresas-Tarifas'!#REF!,10,0)</f>
        <v>#REF!</v>
      </c>
      <c r="O308" t="e">
        <f>VLOOKUP(J308,'Linhas-Empresas-Tarifas'!#REF!,11,0)</f>
        <v>#REF!</v>
      </c>
      <c r="P308" t="e">
        <f>VLOOKUP(J308,'Linhas-Empresas-Tarifas'!#REF!,12,0)</f>
        <v>#REF!</v>
      </c>
      <c r="Q308" t="e">
        <f>VLOOKUP(J308,'Linhas-Empresas-Tarifas'!#REF!,13,0)</f>
        <v>#REF!</v>
      </c>
      <c r="R308" t="str">
        <f t="shared" si="18"/>
        <v>TAGUATUR2813</v>
      </c>
      <c r="S308" t="s">
        <v>82</v>
      </c>
      <c r="T308" t="str">
        <f t="shared" si="19"/>
        <v>TAGUATUR2813volta17</v>
      </c>
      <c r="U308">
        <v>17</v>
      </c>
      <c r="V308" t="str">
        <f>VLOOKUP(T308,ITINERÁRIOS!$J$2:$K$9190,2,0)</f>
        <v>RODOVIÁRIA DE TAGUATINGA/AVENIDA ELMO SEREJO/TAGUATINGA CENTRO/AVENIDA SANDÚ NORTE/AVENIDA HÉLIO PRATES/CEILÂNDIA CENTRO/CEILÂNDIA NORTE/VIA LESTE/BR-070/AVENIDA CUIABÁ/SETOR 9/VILA ESPERANÇA/SETOR 3/AVENIDA LIBERDADE/GO-547/MANSÕES ODISSÉIA/ROYAL PARQUE</v>
      </c>
    </row>
    <row r="309" spans="2:22" x14ac:dyDescent="0.25">
      <c r="B309">
        <v>2814</v>
      </c>
      <c r="C309" t="s">
        <v>81</v>
      </c>
      <c r="D309">
        <v>12</v>
      </c>
      <c r="G309" t="str">
        <f t="shared" si="16"/>
        <v>TAGUATUR</v>
      </c>
      <c r="H309">
        <f t="shared" si="17"/>
        <v>2814</v>
      </c>
      <c r="I309" t="s">
        <v>92</v>
      </c>
      <c r="J309">
        <v>2814</v>
      </c>
      <c r="K309" t="e">
        <f>VLOOKUP(J309,'Linhas-Empresas-Tarifas'!#REF!,2,0)</f>
        <v>#REF!</v>
      </c>
      <c r="L309" t="e">
        <f>VLOOKUP(J309,'Linhas-Empresas-Tarifas'!#REF!,3,0)</f>
        <v>#REF!</v>
      </c>
      <c r="M309" t="e">
        <f>VLOOKUP(J309,'Linhas-Empresas-Tarifas'!#REF!,4,0)</f>
        <v>#REF!</v>
      </c>
      <c r="N309" t="e">
        <f>VLOOKUP(J309,'Linhas-Empresas-Tarifas'!#REF!,10,0)</f>
        <v>#REF!</v>
      </c>
      <c r="O309" t="e">
        <f>VLOOKUP(J309,'Linhas-Empresas-Tarifas'!#REF!,11,0)</f>
        <v>#REF!</v>
      </c>
      <c r="P309" t="e">
        <f>VLOOKUP(J309,'Linhas-Empresas-Tarifas'!#REF!,12,0)</f>
        <v>#REF!</v>
      </c>
      <c r="Q309" t="e">
        <f>VLOOKUP(J309,'Linhas-Empresas-Tarifas'!#REF!,13,0)</f>
        <v>#REF!</v>
      </c>
      <c r="R309" t="str">
        <f t="shared" si="18"/>
        <v>TAGUATUR2814</v>
      </c>
      <c r="S309" t="s">
        <v>81</v>
      </c>
      <c r="T309" t="str">
        <f t="shared" si="19"/>
        <v>TAGUATUR2814ida12</v>
      </c>
      <c r="U309">
        <v>12</v>
      </c>
      <c r="V309" t="str">
        <f>VLOOKUP(T309,ITINERÁRIOS!$J$2:$K$9190,2,0)</f>
        <v>CIDADE ECLÉTICA/GO-547/AVENIDA LIBERDADE/RUA 2 (FRENTE PREFEITURA)/BR-070/VIA LESTE/CEILÂNDIA NORTE/CEILÂNDIA CENTRO/AVENIDA HÉLIO PRATES/SANDÚ NORTE/AVENIDA ELMO SEREJO/RODOVIÁRIA DE TAGUATINGA</v>
      </c>
    </row>
    <row r="310" spans="2:22" x14ac:dyDescent="0.25">
      <c r="C310" t="s">
        <v>82</v>
      </c>
      <c r="D310">
        <v>13</v>
      </c>
      <c r="G310" t="str">
        <f t="shared" si="16"/>
        <v>TAGUATUR</v>
      </c>
      <c r="H310">
        <f t="shared" si="17"/>
        <v>2814</v>
      </c>
      <c r="I310" t="s">
        <v>92</v>
      </c>
      <c r="J310">
        <v>2814</v>
      </c>
      <c r="K310" t="e">
        <f>VLOOKUP(J310,'Linhas-Empresas-Tarifas'!#REF!,2,0)</f>
        <v>#REF!</v>
      </c>
      <c r="L310" t="e">
        <f>VLOOKUP(J310,'Linhas-Empresas-Tarifas'!#REF!,3,0)</f>
        <v>#REF!</v>
      </c>
      <c r="M310" t="e">
        <f>VLOOKUP(J310,'Linhas-Empresas-Tarifas'!#REF!,4,0)</f>
        <v>#REF!</v>
      </c>
      <c r="N310" t="e">
        <f>VLOOKUP(J310,'Linhas-Empresas-Tarifas'!#REF!,10,0)</f>
        <v>#REF!</v>
      </c>
      <c r="O310" t="e">
        <f>VLOOKUP(J310,'Linhas-Empresas-Tarifas'!#REF!,11,0)</f>
        <v>#REF!</v>
      </c>
      <c r="P310" t="e">
        <f>VLOOKUP(J310,'Linhas-Empresas-Tarifas'!#REF!,12,0)</f>
        <v>#REF!</v>
      </c>
      <c r="Q310" t="e">
        <f>VLOOKUP(J310,'Linhas-Empresas-Tarifas'!#REF!,13,0)</f>
        <v>#REF!</v>
      </c>
      <c r="R310" t="str">
        <f t="shared" si="18"/>
        <v>TAGUATUR2814</v>
      </c>
      <c r="S310" t="s">
        <v>82</v>
      </c>
      <c r="T310" t="str">
        <f t="shared" si="19"/>
        <v>TAGUATUR2814volta13</v>
      </c>
      <c r="U310">
        <v>13</v>
      </c>
      <c r="V310" t="str">
        <f>VLOOKUP(T310,ITINERÁRIOS!$J$2:$K$9190,2,0)</f>
        <v>RODOVIÁRIA DE TAGUATINGA/AVENIDA ELMO SEREJO/TAGUATINGA CENTRO/SANDÚ NORTE/AVENIDA HÉLIO PRATES/CEILÂNDIA CENTRO/CEILÂNDIA NORTE/VIA LESTE/BR-070/RUA 2 (FRENTE PREFEITURA)/AVENIDA LIBERDADE/GO-547/CIDADE ECLÉTICA</v>
      </c>
    </row>
    <row r="311" spans="2:22" x14ac:dyDescent="0.25">
      <c r="B311">
        <v>2817</v>
      </c>
      <c r="C311" t="s">
        <v>81</v>
      </c>
      <c r="D311">
        <v>15</v>
      </c>
      <c r="G311" t="str">
        <f t="shared" si="16"/>
        <v>TAGUATUR</v>
      </c>
      <c r="H311">
        <f t="shared" si="17"/>
        <v>2817</v>
      </c>
      <c r="I311" t="s">
        <v>92</v>
      </c>
      <c r="J311">
        <v>2817</v>
      </c>
      <c r="K311" t="e">
        <f>VLOOKUP(J311,'Linhas-Empresas-Tarifas'!#REF!,2,0)</f>
        <v>#REF!</v>
      </c>
      <c r="L311" t="e">
        <f>VLOOKUP(J311,'Linhas-Empresas-Tarifas'!#REF!,3,0)</f>
        <v>#REF!</v>
      </c>
      <c r="M311" t="e">
        <f>VLOOKUP(J311,'Linhas-Empresas-Tarifas'!#REF!,4,0)</f>
        <v>#REF!</v>
      </c>
      <c r="N311" t="e">
        <f>VLOOKUP(J311,'Linhas-Empresas-Tarifas'!#REF!,10,0)</f>
        <v>#REF!</v>
      </c>
      <c r="O311" t="e">
        <f>VLOOKUP(J311,'Linhas-Empresas-Tarifas'!#REF!,11,0)</f>
        <v>#REF!</v>
      </c>
      <c r="P311" t="e">
        <f>VLOOKUP(J311,'Linhas-Empresas-Tarifas'!#REF!,12,0)</f>
        <v>#REF!</v>
      </c>
      <c r="Q311" t="e">
        <f>VLOOKUP(J311,'Linhas-Empresas-Tarifas'!#REF!,13,0)</f>
        <v>#REF!</v>
      </c>
      <c r="R311" t="str">
        <f t="shared" si="18"/>
        <v>TAGUATUR2817</v>
      </c>
      <c r="S311" t="s">
        <v>81</v>
      </c>
      <c r="T311" t="str">
        <f t="shared" si="19"/>
        <v>TAGUATUR2817ida15</v>
      </c>
      <c r="U311">
        <v>15</v>
      </c>
      <c r="V311" t="str">
        <f>VLOOKUP(T311,ITINERÁRIOS!$J$2:$K$9190,2,0)</f>
        <v>PINHEIRO 4/TERMINAL JARDIM BRASÍLIA/RUA 33/AVENIDA MANAUS/AVENIDA CUIABÁ/AVENIDA BRASÍLIA/AVENIDA SÃO PAULO/BR-070/VIA LESTE/CEILÂNDIA NORTE/CEILÂNDIA CENTRO/AVENIDA HÉLIO PRATES/COMERCIAL NORTE-SUL/PISTÃO SUL/UNIVERSIDADE CATÓLICA</v>
      </c>
    </row>
    <row r="312" spans="2:22" x14ac:dyDescent="0.25">
      <c r="C312" t="s">
        <v>82</v>
      </c>
      <c r="D312">
        <v>7</v>
      </c>
      <c r="G312" t="str">
        <f t="shared" si="16"/>
        <v>TAGUATUR</v>
      </c>
      <c r="H312">
        <f t="shared" si="17"/>
        <v>2817</v>
      </c>
      <c r="I312" t="s">
        <v>92</v>
      </c>
      <c r="J312">
        <v>2817</v>
      </c>
      <c r="K312" t="e">
        <f>VLOOKUP(J312,'Linhas-Empresas-Tarifas'!#REF!,2,0)</f>
        <v>#REF!</v>
      </c>
      <c r="L312" t="e">
        <f>VLOOKUP(J312,'Linhas-Empresas-Tarifas'!#REF!,3,0)</f>
        <v>#REF!</v>
      </c>
      <c r="M312" t="e">
        <f>VLOOKUP(J312,'Linhas-Empresas-Tarifas'!#REF!,4,0)</f>
        <v>#REF!</v>
      </c>
      <c r="N312" t="e">
        <f>VLOOKUP(J312,'Linhas-Empresas-Tarifas'!#REF!,10,0)</f>
        <v>#REF!</v>
      </c>
      <c r="O312" t="e">
        <f>VLOOKUP(J312,'Linhas-Empresas-Tarifas'!#REF!,11,0)</f>
        <v>#REF!</v>
      </c>
      <c r="P312" t="e">
        <f>VLOOKUP(J312,'Linhas-Empresas-Tarifas'!#REF!,12,0)</f>
        <v>#REF!</v>
      </c>
      <c r="Q312" t="e">
        <f>VLOOKUP(J312,'Linhas-Empresas-Tarifas'!#REF!,13,0)</f>
        <v>#REF!</v>
      </c>
      <c r="R312" t="str">
        <f t="shared" si="18"/>
        <v>TAGUATUR2817</v>
      </c>
      <c r="S312" t="s">
        <v>82</v>
      </c>
      <c r="T312" t="str">
        <f t="shared" si="19"/>
        <v>TAGUATUR2817volta7</v>
      </c>
      <c r="U312">
        <v>7</v>
      </c>
      <c r="V312" t="str">
        <f>VLOOKUP(T312,ITINERÁRIOS!$J$2:$K$9190,2,0)</f>
        <v>UNIVERSIDADE CATÓLICA/PISTÃO SUL-NORTE/BR-070/AVENIDA CUIABÁ/AVENIDA MACEIÓ/RUA 36/TERMINAL JARDIM BRASÍLIA</v>
      </c>
    </row>
    <row r="313" spans="2:22" x14ac:dyDescent="0.25">
      <c r="B313">
        <v>2818</v>
      </c>
      <c r="C313" t="s">
        <v>81</v>
      </c>
      <c r="D313">
        <v>15</v>
      </c>
      <c r="G313" t="str">
        <f t="shared" si="16"/>
        <v>TAGUATUR</v>
      </c>
      <c r="H313">
        <f t="shared" si="17"/>
        <v>2818</v>
      </c>
      <c r="I313" t="s">
        <v>92</v>
      </c>
      <c r="J313">
        <v>2818</v>
      </c>
      <c r="K313" t="e">
        <f>VLOOKUP(J313,'Linhas-Empresas-Tarifas'!#REF!,2,0)</f>
        <v>#REF!</v>
      </c>
      <c r="L313" t="e">
        <f>VLOOKUP(J313,'Linhas-Empresas-Tarifas'!#REF!,3,0)</f>
        <v>#REF!</v>
      </c>
      <c r="M313" t="e">
        <f>VLOOKUP(J313,'Linhas-Empresas-Tarifas'!#REF!,4,0)</f>
        <v>#REF!</v>
      </c>
      <c r="N313" t="e">
        <f>VLOOKUP(J313,'Linhas-Empresas-Tarifas'!#REF!,10,0)</f>
        <v>#REF!</v>
      </c>
      <c r="O313" t="e">
        <f>VLOOKUP(J313,'Linhas-Empresas-Tarifas'!#REF!,11,0)</f>
        <v>#REF!</v>
      </c>
      <c r="P313" t="e">
        <f>VLOOKUP(J313,'Linhas-Empresas-Tarifas'!#REF!,12,0)</f>
        <v>#REF!</v>
      </c>
      <c r="Q313" t="e">
        <f>VLOOKUP(J313,'Linhas-Empresas-Tarifas'!#REF!,13,0)</f>
        <v>#REF!</v>
      </c>
      <c r="R313" t="str">
        <f t="shared" si="18"/>
        <v>TAGUATUR2818</v>
      </c>
      <c r="S313" t="s">
        <v>81</v>
      </c>
      <c r="T313" t="str">
        <f t="shared" si="19"/>
        <v>TAGUATUR2818ida15</v>
      </c>
      <c r="U313">
        <v>15</v>
      </c>
      <c r="V313" t="str">
        <f>VLOOKUP(T313,ITINERÁRIOS!$J$2:$K$9190,2,0)</f>
        <v>PINHEIRO 2/RUA 33/AVENIDA PORTO VELHO (AVENIDA PRINCIPAL DO PINHEIRO 2)/ENFRENTE SUP.CANDANGO/AVENIDA CUIABÁ/AVENIDA BRASÍLIA/AVENIDA SÃO PAULO/BR-070/VIA LESTE/CEILÂNDIA NORTE/CEILÂNDIA CENTRO/AVENIDA HÉLIO PRATES/COMERCIAL NORTE-SUL/PISTÃO SUL/UNIVERSIDADE CATÓLICA</v>
      </c>
    </row>
    <row r="314" spans="2:22" x14ac:dyDescent="0.25">
      <c r="C314" t="s">
        <v>82</v>
      </c>
      <c r="D314">
        <v>7</v>
      </c>
      <c r="G314" t="str">
        <f t="shared" si="16"/>
        <v>TAGUATUR</v>
      </c>
      <c r="H314">
        <f t="shared" si="17"/>
        <v>2818</v>
      </c>
      <c r="I314" t="s">
        <v>92</v>
      </c>
      <c r="J314">
        <v>2818</v>
      </c>
      <c r="K314" t="e">
        <f>VLOOKUP(J314,'Linhas-Empresas-Tarifas'!#REF!,2,0)</f>
        <v>#REF!</v>
      </c>
      <c r="L314" t="e">
        <f>VLOOKUP(J314,'Linhas-Empresas-Tarifas'!#REF!,3,0)</f>
        <v>#REF!</v>
      </c>
      <c r="M314" t="e">
        <f>VLOOKUP(J314,'Linhas-Empresas-Tarifas'!#REF!,4,0)</f>
        <v>#REF!</v>
      </c>
      <c r="N314" t="e">
        <f>VLOOKUP(J314,'Linhas-Empresas-Tarifas'!#REF!,10,0)</f>
        <v>#REF!</v>
      </c>
      <c r="O314" t="e">
        <f>VLOOKUP(J314,'Linhas-Empresas-Tarifas'!#REF!,11,0)</f>
        <v>#REF!</v>
      </c>
      <c r="P314" t="e">
        <f>VLOOKUP(J314,'Linhas-Empresas-Tarifas'!#REF!,12,0)</f>
        <v>#REF!</v>
      </c>
      <c r="Q314" t="e">
        <f>VLOOKUP(J314,'Linhas-Empresas-Tarifas'!#REF!,13,0)</f>
        <v>#REF!</v>
      </c>
      <c r="R314" t="str">
        <f t="shared" si="18"/>
        <v>TAGUATUR2818</v>
      </c>
      <c r="S314" t="s">
        <v>82</v>
      </c>
      <c r="T314" t="str">
        <f t="shared" si="19"/>
        <v>TAGUATUR2818volta7</v>
      </c>
      <c r="U314">
        <v>7</v>
      </c>
      <c r="V314" t="str">
        <f>VLOOKUP(T314,ITINERÁRIOS!$J$2:$K$9190,2,0)</f>
        <v>UNIVERSIDADE CATÓLICA/PISTÃO SUL-NORTE/BR-070/AVENIDA CUIABÁ/AVENIDA MACEIÓ/RUA 36/TERMINAL JARDIM BRASÍLIA</v>
      </c>
    </row>
    <row r="315" spans="2:22" x14ac:dyDescent="0.25">
      <c r="B315">
        <v>2819</v>
      </c>
      <c r="C315" t="s">
        <v>81</v>
      </c>
      <c r="D315">
        <v>14</v>
      </c>
      <c r="G315" t="str">
        <f t="shared" si="16"/>
        <v>TAGUATUR</v>
      </c>
      <c r="H315">
        <f t="shared" si="17"/>
        <v>2819</v>
      </c>
      <c r="I315" t="s">
        <v>92</v>
      </c>
      <c r="J315">
        <v>2819</v>
      </c>
      <c r="K315" t="e">
        <f>VLOOKUP(J315,'Linhas-Empresas-Tarifas'!#REF!,2,0)</f>
        <v>#REF!</v>
      </c>
      <c r="L315" t="e">
        <f>VLOOKUP(J315,'Linhas-Empresas-Tarifas'!#REF!,3,0)</f>
        <v>#REF!</v>
      </c>
      <c r="M315" t="e">
        <f>VLOOKUP(J315,'Linhas-Empresas-Tarifas'!#REF!,4,0)</f>
        <v>#REF!</v>
      </c>
      <c r="N315" t="e">
        <f>VLOOKUP(J315,'Linhas-Empresas-Tarifas'!#REF!,10,0)</f>
        <v>#REF!</v>
      </c>
      <c r="O315" t="e">
        <f>VLOOKUP(J315,'Linhas-Empresas-Tarifas'!#REF!,11,0)</f>
        <v>#REF!</v>
      </c>
      <c r="P315" t="e">
        <f>VLOOKUP(J315,'Linhas-Empresas-Tarifas'!#REF!,12,0)</f>
        <v>#REF!</v>
      </c>
      <c r="Q315" t="e">
        <f>VLOOKUP(J315,'Linhas-Empresas-Tarifas'!#REF!,13,0)</f>
        <v>#REF!</v>
      </c>
      <c r="R315" t="str">
        <f t="shared" si="18"/>
        <v>TAGUATUR2819</v>
      </c>
      <c r="S315" t="s">
        <v>81</v>
      </c>
      <c r="T315" t="str">
        <f t="shared" si="19"/>
        <v>TAGUATUR2819ida14</v>
      </c>
      <c r="U315">
        <v>14</v>
      </c>
      <c r="V315" t="str">
        <f>VLOOKUP(T315,ITINERÁRIOS!$J$2:$K$9190,2,0)</f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316" spans="2:22" x14ac:dyDescent="0.25">
      <c r="C316" t="s">
        <v>82</v>
      </c>
      <c r="D316">
        <v>11</v>
      </c>
      <c r="G316" t="str">
        <f t="shared" si="16"/>
        <v>TAGUATUR</v>
      </c>
      <c r="H316">
        <f t="shared" si="17"/>
        <v>2819</v>
      </c>
      <c r="I316" t="s">
        <v>92</v>
      </c>
      <c r="J316">
        <v>2819</v>
      </c>
      <c r="K316" t="e">
        <f>VLOOKUP(J316,'Linhas-Empresas-Tarifas'!#REF!,2,0)</f>
        <v>#REF!</v>
      </c>
      <c r="L316" t="e">
        <f>VLOOKUP(J316,'Linhas-Empresas-Tarifas'!#REF!,3,0)</f>
        <v>#REF!</v>
      </c>
      <c r="M316" t="e">
        <f>VLOOKUP(J316,'Linhas-Empresas-Tarifas'!#REF!,4,0)</f>
        <v>#REF!</v>
      </c>
      <c r="N316" t="e">
        <f>VLOOKUP(J316,'Linhas-Empresas-Tarifas'!#REF!,10,0)</f>
        <v>#REF!</v>
      </c>
      <c r="O316" t="e">
        <f>VLOOKUP(J316,'Linhas-Empresas-Tarifas'!#REF!,11,0)</f>
        <v>#REF!</v>
      </c>
      <c r="P316" t="e">
        <f>VLOOKUP(J316,'Linhas-Empresas-Tarifas'!#REF!,12,0)</f>
        <v>#REF!</v>
      </c>
      <c r="Q316" t="e">
        <f>VLOOKUP(J316,'Linhas-Empresas-Tarifas'!#REF!,13,0)</f>
        <v>#REF!</v>
      </c>
      <c r="R316" t="str">
        <f t="shared" si="18"/>
        <v>TAGUATUR2819</v>
      </c>
      <c r="S316" t="s">
        <v>82</v>
      </c>
      <c r="T316" t="str">
        <f t="shared" si="19"/>
        <v>TAGUATUR2819volta11</v>
      </c>
      <c r="U316">
        <v>11</v>
      </c>
      <c r="V316" t="str">
        <f>VLOOKUP(T316,ITINERÁRIOS!$J$2:$K$9190,2,0)</f>
        <v>TAGUATINGA CENTRO/AVENIDA SANDÚ NORTE/AVENIDA HÉLIO PRATES/CEILÂNDIA CENTRO/CEILÂNDIA NORTE/VIA LESTE/BR-070/AVENIDA CUIABÁ/AVENIDA MACEIÓ/RUA 36/TERMINAL JARDIM BRASÍLIA</v>
      </c>
    </row>
    <row r="317" spans="2:22" x14ac:dyDescent="0.25">
      <c r="B317">
        <v>2821</v>
      </c>
      <c r="C317" t="s">
        <v>81</v>
      </c>
      <c r="D317">
        <v>14</v>
      </c>
      <c r="G317" t="str">
        <f t="shared" si="16"/>
        <v>TAGUATUR</v>
      </c>
      <c r="H317">
        <f t="shared" si="17"/>
        <v>2821</v>
      </c>
      <c r="I317" t="s">
        <v>92</v>
      </c>
      <c r="J317">
        <v>2821</v>
      </c>
      <c r="K317" t="e">
        <f>VLOOKUP(J317,'Linhas-Empresas-Tarifas'!#REF!,2,0)</f>
        <v>#REF!</v>
      </c>
      <c r="L317" t="e">
        <f>VLOOKUP(J317,'Linhas-Empresas-Tarifas'!#REF!,3,0)</f>
        <v>#REF!</v>
      </c>
      <c r="M317" t="e">
        <f>VLOOKUP(J317,'Linhas-Empresas-Tarifas'!#REF!,4,0)</f>
        <v>#REF!</v>
      </c>
      <c r="N317" t="e">
        <f>VLOOKUP(J317,'Linhas-Empresas-Tarifas'!#REF!,10,0)</f>
        <v>#REF!</v>
      </c>
      <c r="O317" t="e">
        <f>VLOOKUP(J317,'Linhas-Empresas-Tarifas'!#REF!,11,0)</f>
        <v>#REF!</v>
      </c>
      <c r="P317" t="e">
        <f>VLOOKUP(J317,'Linhas-Empresas-Tarifas'!#REF!,12,0)</f>
        <v>#REF!</v>
      </c>
      <c r="Q317" t="e">
        <f>VLOOKUP(J317,'Linhas-Empresas-Tarifas'!#REF!,13,0)</f>
        <v>#REF!</v>
      </c>
      <c r="R317" t="str">
        <f t="shared" si="18"/>
        <v>TAGUATUR2821</v>
      </c>
      <c r="S317" t="s">
        <v>81</v>
      </c>
      <c r="T317" t="str">
        <f t="shared" si="19"/>
        <v>TAGUATUR2821ida14</v>
      </c>
      <c r="U317">
        <v>14</v>
      </c>
      <c r="V317" t="str">
        <f>VLOOKUP(T317,ITINERÁRIOS!$J$2:$K$9190,2,0)</f>
        <v>JARDIM LARANJEIRAS/AVENIDA PERIMETRAL/AVENIDA TANCREDO NEVES/AVENIDA RIO GRANDE DO SUL/AVENIDA BRAZLÂNDIA/AVENIDA SÃO PAULO/BR-070/VIA LESTE/CEILÂNDIA NORTE/CEILÂNDIA CENTRO/AVENIDA HÉLIO PRATES/COMERCIAL NORTE-SUL/PISTÃO SUL/UNIVERSIDADE CATÓLICA</v>
      </c>
    </row>
    <row r="318" spans="2:22" x14ac:dyDescent="0.25">
      <c r="C318" t="s">
        <v>82</v>
      </c>
      <c r="D318">
        <v>8</v>
      </c>
      <c r="G318" t="str">
        <f t="shared" si="16"/>
        <v>TAGUATUR</v>
      </c>
      <c r="H318">
        <f t="shared" si="17"/>
        <v>2821</v>
      </c>
      <c r="I318" t="s">
        <v>92</v>
      </c>
      <c r="J318">
        <v>2821</v>
      </c>
      <c r="K318" t="e">
        <f>VLOOKUP(J318,'Linhas-Empresas-Tarifas'!#REF!,2,0)</f>
        <v>#REF!</v>
      </c>
      <c r="L318" t="e">
        <f>VLOOKUP(J318,'Linhas-Empresas-Tarifas'!#REF!,3,0)</f>
        <v>#REF!</v>
      </c>
      <c r="M318" t="e">
        <f>VLOOKUP(J318,'Linhas-Empresas-Tarifas'!#REF!,4,0)</f>
        <v>#REF!</v>
      </c>
      <c r="N318" t="e">
        <f>VLOOKUP(J318,'Linhas-Empresas-Tarifas'!#REF!,10,0)</f>
        <v>#REF!</v>
      </c>
      <c r="O318" t="e">
        <f>VLOOKUP(J318,'Linhas-Empresas-Tarifas'!#REF!,11,0)</f>
        <v>#REF!</v>
      </c>
      <c r="P318" t="e">
        <f>VLOOKUP(J318,'Linhas-Empresas-Tarifas'!#REF!,12,0)</f>
        <v>#REF!</v>
      </c>
      <c r="Q318" t="e">
        <f>VLOOKUP(J318,'Linhas-Empresas-Tarifas'!#REF!,13,0)</f>
        <v>#REF!</v>
      </c>
      <c r="R318" t="str">
        <f t="shared" si="18"/>
        <v>TAGUATUR2821</v>
      </c>
      <c r="S318" t="s">
        <v>82</v>
      </c>
      <c r="T318" t="str">
        <f t="shared" si="19"/>
        <v>TAGUATUR2821volta8</v>
      </c>
      <c r="U318">
        <v>8</v>
      </c>
      <c r="V318" t="str">
        <f>VLOOKUP(T318,ITINERÁRIOS!$J$2:$K$9190,2,0)</f>
        <v>UNIVERSIDADE CATÓLICA/PISTÃO SUL-NORTE/BR-070/AVENIDA BRAZLÂNDIA/AVENIDA RIO GRANDE DO SUL/AVENIDA TANCREDO NEVES/AVENIDA PERIMETRAL/JARDIM LARANJEIRAS</v>
      </c>
    </row>
    <row r="319" spans="2:22" x14ac:dyDescent="0.25">
      <c r="B319">
        <v>2822</v>
      </c>
      <c r="C319" t="s">
        <v>81</v>
      </c>
      <c r="D319">
        <v>17</v>
      </c>
      <c r="G319" t="str">
        <f t="shared" si="16"/>
        <v>TAGUATUR</v>
      </c>
      <c r="H319">
        <f t="shared" si="17"/>
        <v>2822</v>
      </c>
      <c r="I319" t="s">
        <v>92</v>
      </c>
      <c r="J319">
        <v>2822</v>
      </c>
      <c r="K319" t="e">
        <f>VLOOKUP(J319,'Linhas-Empresas-Tarifas'!#REF!,2,0)</f>
        <v>#REF!</v>
      </c>
      <c r="L319" t="e">
        <f>VLOOKUP(J319,'Linhas-Empresas-Tarifas'!#REF!,3,0)</f>
        <v>#REF!</v>
      </c>
      <c r="M319" t="e">
        <f>VLOOKUP(J319,'Linhas-Empresas-Tarifas'!#REF!,4,0)</f>
        <v>#REF!</v>
      </c>
      <c r="N319" t="e">
        <f>VLOOKUP(J319,'Linhas-Empresas-Tarifas'!#REF!,10,0)</f>
        <v>#REF!</v>
      </c>
      <c r="O319" t="e">
        <f>VLOOKUP(J319,'Linhas-Empresas-Tarifas'!#REF!,11,0)</f>
        <v>#REF!</v>
      </c>
      <c r="P319" t="e">
        <f>VLOOKUP(J319,'Linhas-Empresas-Tarifas'!#REF!,12,0)</f>
        <v>#REF!</v>
      </c>
      <c r="Q319" t="e">
        <f>VLOOKUP(J319,'Linhas-Empresas-Tarifas'!#REF!,13,0)</f>
        <v>#REF!</v>
      </c>
      <c r="R319" t="str">
        <f t="shared" si="18"/>
        <v>TAGUATUR2822</v>
      </c>
      <c r="S319" t="s">
        <v>81</v>
      </c>
      <c r="T319" t="str">
        <f t="shared" si="19"/>
        <v>TAGUATUR2822ida17</v>
      </c>
      <c r="U319">
        <v>17</v>
      </c>
      <c r="V319" t="str">
        <f>VLOOKUP(T319,ITINERÁRIOS!$J$2:$K$9190,2,0)</f>
        <v>PINHEIRO 1/AVENIDA COMERCIAL/AVENIDA MINAS GERAIS/AVENIDA SÃO PAULO/QUARTA AVENIDA/AVENIDA RIO GRANDE DO SUL/AVENIDA TANCREDO NEVES/AVENIDA BRASÍLIA/AVENIDA SÃO PAULO/BR-070/VIA LESTE/CEILÂNDIA NORTE/CEILÂNDIA CENTRO/AVENIDA HÉLIO PRATES/COMERCIAL NORTE-SUL/PISTÃO SUL/UNIVERSIDADE CATÓLICA</v>
      </c>
    </row>
    <row r="320" spans="2:22" x14ac:dyDescent="0.25">
      <c r="C320" t="s">
        <v>82</v>
      </c>
      <c r="D320">
        <v>11</v>
      </c>
      <c r="G320" t="str">
        <f t="shared" si="16"/>
        <v>TAGUATUR</v>
      </c>
      <c r="H320">
        <f t="shared" si="17"/>
        <v>2822</v>
      </c>
      <c r="I320" t="s">
        <v>92</v>
      </c>
      <c r="J320">
        <v>2822</v>
      </c>
      <c r="K320" t="e">
        <f>VLOOKUP(J320,'Linhas-Empresas-Tarifas'!#REF!,2,0)</f>
        <v>#REF!</v>
      </c>
      <c r="L320" t="e">
        <f>VLOOKUP(J320,'Linhas-Empresas-Tarifas'!#REF!,3,0)</f>
        <v>#REF!</v>
      </c>
      <c r="M320" t="e">
        <f>VLOOKUP(J320,'Linhas-Empresas-Tarifas'!#REF!,4,0)</f>
        <v>#REF!</v>
      </c>
      <c r="N320" t="e">
        <f>VLOOKUP(J320,'Linhas-Empresas-Tarifas'!#REF!,10,0)</f>
        <v>#REF!</v>
      </c>
      <c r="O320" t="e">
        <f>VLOOKUP(J320,'Linhas-Empresas-Tarifas'!#REF!,11,0)</f>
        <v>#REF!</v>
      </c>
      <c r="P320" t="e">
        <f>VLOOKUP(J320,'Linhas-Empresas-Tarifas'!#REF!,12,0)</f>
        <v>#REF!</v>
      </c>
      <c r="Q320" t="e">
        <f>VLOOKUP(J320,'Linhas-Empresas-Tarifas'!#REF!,13,0)</f>
        <v>#REF!</v>
      </c>
      <c r="R320" t="str">
        <f t="shared" si="18"/>
        <v>TAGUATUR2822</v>
      </c>
      <c r="S320" t="s">
        <v>82</v>
      </c>
      <c r="T320" t="str">
        <f t="shared" si="19"/>
        <v>TAGUATUR2822volta11</v>
      </c>
      <c r="U320">
        <v>11</v>
      </c>
      <c r="V320" t="str">
        <f>VLOOKUP(T320,ITINERÁRIOS!$J$2:$K$9190,2,0)</f>
        <v>UNIVERSIDADE CATÓLICA/PISTÃO SUL-NORTE/BR-070/AVENIDA CUIABÁ/AVENIDA TANCREDO NEVES/AVENIDA RIO GRANDE DO SUL/QUARTA AVENIDA/AVENIDA SÃO PAULO/AVENIDA MINAS GERAIS/AVENIDA COMERCIAL/PINHEIRO 1</v>
      </c>
    </row>
    <row r="321" spans="2:22" x14ac:dyDescent="0.25">
      <c r="B321">
        <v>2823</v>
      </c>
      <c r="C321" t="s">
        <v>81</v>
      </c>
      <c r="D321">
        <v>16</v>
      </c>
      <c r="G321" t="str">
        <f t="shared" si="16"/>
        <v>TAGUATUR</v>
      </c>
      <c r="H321">
        <f t="shared" si="17"/>
        <v>2823</v>
      </c>
      <c r="I321" t="s">
        <v>92</v>
      </c>
      <c r="J321">
        <v>2823</v>
      </c>
      <c r="K321" t="e">
        <f>VLOOKUP(J321,'Linhas-Empresas-Tarifas'!#REF!,2,0)</f>
        <v>#REF!</v>
      </c>
      <c r="L321" t="e">
        <f>VLOOKUP(J321,'Linhas-Empresas-Tarifas'!#REF!,3,0)</f>
        <v>#REF!</v>
      </c>
      <c r="M321" t="e">
        <f>VLOOKUP(J321,'Linhas-Empresas-Tarifas'!#REF!,4,0)</f>
        <v>#REF!</v>
      </c>
      <c r="N321" t="e">
        <f>VLOOKUP(J321,'Linhas-Empresas-Tarifas'!#REF!,10,0)</f>
        <v>#REF!</v>
      </c>
      <c r="O321" t="e">
        <f>VLOOKUP(J321,'Linhas-Empresas-Tarifas'!#REF!,11,0)</f>
        <v>#REF!</v>
      </c>
      <c r="P321" t="e">
        <f>VLOOKUP(J321,'Linhas-Empresas-Tarifas'!#REF!,12,0)</f>
        <v>#REF!</v>
      </c>
      <c r="Q321" t="e">
        <f>VLOOKUP(J321,'Linhas-Empresas-Tarifas'!#REF!,13,0)</f>
        <v>#REF!</v>
      </c>
      <c r="R321" t="str">
        <f t="shared" si="18"/>
        <v>TAGUATUR2823</v>
      </c>
      <c r="S321" t="s">
        <v>81</v>
      </c>
      <c r="T321" t="str">
        <f t="shared" si="19"/>
        <v>TAGUATUR2823ida16</v>
      </c>
      <c r="U321">
        <v>16</v>
      </c>
      <c r="V321" t="str">
        <f>VLOOKUP(T321,ITINERÁRIOS!$J$2:$K$9190,2,0)</f>
        <v>PINHEIRO 1/AVENIDA COMERCIAL/AVENIDA MINAS GERAIS/AVENIDA SÃO PAULO/QUARTA AVENIDA/AVENIDA RIO GRANDE DO SUL/AVENIDA TANCREDO NEVES/AVENIDA BRASÍLIA/AVENIDA SÃO PAULO/BR-070/VIA LESTE/CEILÂNDIA NORTE/CEILÂNDIA CENTRO/AVENIDA HÉLIO PRATES/AVENIDA SANDÚ NORTE/TAGUATINGA CENTRO</v>
      </c>
    </row>
    <row r="322" spans="2:22" x14ac:dyDescent="0.25">
      <c r="C322" t="s">
        <v>82</v>
      </c>
      <c r="D322">
        <v>15</v>
      </c>
      <c r="G322" t="str">
        <f t="shared" si="16"/>
        <v>TAGUATUR</v>
      </c>
      <c r="H322">
        <f t="shared" si="17"/>
        <v>2823</v>
      </c>
      <c r="I322" t="s">
        <v>92</v>
      </c>
      <c r="J322">
        <v>2823</v>
      </c>
      <c r="K322" t="e">
        <f>VLOOKUP(J322,'Linhas-Empresas-Tarifas'!#REF!,2,0)</f>
        <v>#REF!</v>
      </c>
      <c r="L322" t="e">
        <f>VLOOKUP(J322,'Linhas-Empresas-Tarifas'!#REF!,3,0)</f>
        <v>#REF!</v>
      </c>
      <c r="M322" t="e">
        <f>VLOOKUP(J322,'Linhas-Empresas-Tarifas'!#REF!,4,0)</f>
        <v>#REF!</v>
      </c>
      <c r="N322" t="e">
        <f>VLOOKUP(J322,'Linhas-Empresas-Tarifas'!#REF!,10,0)</f>
        <v>#REF!</v>
      </c>
      <c r="O322" t="e">
        <f>VLOOKUP(J322,'Linhas-Empresas-Tarifas'!#REF!,11,0)</f>
        <v>#REF!</v>
      </c>
      <c r="P322" t="e">
        <f>VLOOKUP(J322,'Linhas-Empresas-Tarifas'!#REF!,12,0)</f>
        <v>#REF!</v>
      </c>
      <c r="Q322" t="e">
        <f>VLOOKUP(J322,'Linhas-Empresas-Tarifas'!#REF!,13,0)</f>
        <v>#REF!</v>
      </c>
      <c r="R322" t="str">
        <f t="shared" si="18"/>
        <v>TAGUATUR2823</v>
      </c>
      <c r="S322" t="s">
        <v>82</v>
      </c>
      <c r="T322" t="str">
        <f t="shared" si="19"/>
        <v>TAGUATUR2823volta15</v>
      </c>
      <c r="U322">
        <v>15</v>
      </c>
      <c r="V322" t="str">
        <f>VLOOKUP(T322,ITINERÁRIOS!$J$2:$K$9190,2,0)</f>
        <v>TAGUATINGA CENTRO/AVENIDA SANDÚ NORTE/AVENIDA HÉLIO PRATES/CEILÂNDIA CENTRO/CEILÂNDIA NORTE/VIA LESTE/BR-070/AVENIDA CUIABÁ/AVENIDA TANCREDO NEVES/AVENIDA RIO GRANDE DO SUL/QUARTA AVENIDA/AVENIDA SÃO PAULO/AVENIDA MINAS GERAIS/AVENIDA COMERCIAL/PINHEIRO 1</v>
      </c>
    </row>
    <row r="323" spans="2:22" x14ac:dyDescent="0.25">
      <c r="B323">
        <v>2850</v>
      </c>
      <c r="C323" t="s">
        <v>81</v>
      </c>
      <c r="D323">
        <v>12</v>
      </c>
      <c r="G323" t="str">
        <f t="shared" si="16"/>
        <v>TAGUATUR</v>
      </c>
      <c r="H323">
        <f t="shared" si="17"/>
        <v>2850</v>
      </c>
      <c r="I323" t="s">
        <v>92</v>
      </c>
      <c r="J323">
        <v>2850</v>
      </c>
      <c r="K323" t="e">
        <f>VLOOKUP(J323,'Linhas-Empresas-Tarifas'!#REF!,2,0)</f>
        <v>#REF!</v>
      </c>
      <c r="L323" t="e">
        <f>VLOOKUP(J323,'Linhas-Empresas-Tarifas'!#REF!,3,0)</f>
        <v>#REF!</v>
      </c>
      <c r="M323" t="e">
        <f>VLOOKUP(J323,'Linhas-Empresas-Tarifas'!#REF!,4,0)</f>
        <v>#REF!</v>
      </c>
      <c r="N323" t="e">
        <f>VLOOKUP(J323,'Linhas-Empresas-Tarifas'!#REF!,10,0)</f>
        <v>#REF!</v>
      </c>
      <c r="O323" t="e">
        <f>VLOOKUP(J323,'Linhas-Empresas-Tarifas'!#REF!,11,0)</f>
        <v>#REF!</v>
      </c>
      <c r="P323" t="e">
        <f>VLOOKUP(J323,'Linhas-Empresas-Tarifas'!#REF!,12,0)</f>
        <v>#REF!</v>
      </c>
      <c r="Q323" t="e">
        <f>VLOOKUP(J323,'Linhas-Empresas-Tarifas'!#REF!,13,0)</f>
        <v>#REF!</v>
      </c>
      <c r="R323" t="str">
        <f t="shared" si="18"/>
        <v>TAGUATUR2850</v>
      </c>
      <c r="S323" t="s">
        <v>81</v>
      </c>
      <c r="T323" t="str">
        <f t="shared" si="19"/>
        <v>TAGUATUR2850ida12</v>
      </c>
      <c r="U323">
        <v>12</v>
      </c>
      <c r="V323" t="str">
        <f>VLOOKUP(T323,ITINERÁRIOS!$J$2:$K$9190,2,0)</f>
        <v>ÁGUAS BONITAS/BR-070/PISTÃO NORTE/AVENIDA ARAUCÁRIAS/RUA PAU BRASIL/AVENIDA IPÊ AMARELO/AVENIDA ARAUCÁRIAS/AVENIDA DAS CASTANHEIRAS/AVENIDA PARQUE ÁGUAS CLARAS/AVENIDA PAU BRASIL/UNIEURO/ÁGUAS CLARAS</v>
      </c>
    </row>
    <row r="324" spans="2:22" x14ac:dyDescent="0.25">
      <c r="C324" t="s">
        <v>82</v>
      </c>
      <c r="D324">
        <v>15</v>
      </c>
      <c r="G324" t="str">
        <f t="shared" si="16"/>
        <v>TAGUATUR</v>
      </c>
      <c r="H324">
        <f t="shared" si="17"/>
        <v>2850</v>
      </c>
      <c r="I324" t="s">
        <v>92</v>
      </c>
      <c r="J324">
        <v>2850</v>
      </c>
      <c r="K324" t="e">
        <f>VLOOKUP(J324,'Linhas-Empresas-Tarifas'!#REF!,2,0)</f>
        <v>#REF!</v>
      </c>
      <c r="L324" t="e">
        <f>VLOOKUP(J324,'Linhas-Empresas-Tarifas'!#REF!,3,0)</f>
        <v>#REF!</v>
      </c>
      <c r="M324" t="e">
        <f>VLOOKUP(J324,'Linhas-Empresas-Tarifas'!#REF!,4,0)</f>
        <v>#REF!</v>
      </c>
      <c r="N324" t="e">
        <f>VLOOKUP(J324,'Linhas-Empresas-Tarifas'!#REF!,10,0)</f>
        <v>#REF!</v>
      </c>
      <c r="O324" t="e">
        <f>VLOOKUP(J324,'Linhas-Empresas-Tarifas'!#REF!,11,0)</f>
        <v>#REF!</v>
      </c>
      <c r="P324" t="e">
        <f>VLOOKUP(J324,'Linhas-Empresas-Tarifas'!#REF!,12,0)</f>
        <v>#REF!</v>
      </c>
      <c r="Q324" t="e">
        <f>VLOOKUP(J324,'Linhas-Empresas-Tarifas'!#REF!,13,0)</f>
        <v>#REF!</v>
      </c>
      <c r="R324" t="str">
        <f t="shared" si="18"/>
        <v>TAGUATUR2850</v>
      </c>
      <c r="S324" t="s">
        <v>82</v>
      </c>
      <c r="T324" t="str">
        <f t="shared" si="19"/>
        <v>TAGUATUR2850volta15</v>
      </c>
      <c r="U324">
        <v>15</v>
      </c>
      <c r="V324" t="str">
        <f>VLOOKUP(T324,ITINERÁRIOS!$J$2:$K$9190,2,0)</f>
        <v>ÁGUAS CLARAS/AVENIDA ARAUCÁRIAS/RUA PAU BRASIL/AVENIDA IPÊ AMARELO/AVENIDA ARAUCÁRIAS/AVENIDA DAS CASTANHEIRAS/AVENIDA PARQUE ÁGUAS CLARAS/AVENIDA PAU BRASIL/UNIEURO/PISTÃO NORTE/BR-070/AVENIDA CUIABÁ/JARDIM AMÉRICA/MORADA DA SERRA/ÁGUAS BONITAS</v>
      </c>
    </row>
    <row r="325" spans="2:22" x14ac:dyDescent="0.25">
      <c r="B325">
        <v>2851</v>
      </c>
      <c r="C325" t="s">
        <v>81</v>
      </c>
      <c r="D325">
        <v>15</v>
      </c>
      <c r="G325" t="str">
        <f t="shared" ref="G325:G388" si="20">IF(I325="",G324,I325)</f>
        <v>TAGUATUR</v>
      </c>
      <c r="H325">
        <f t="shared" ref="H325:H388" si="21">IF(J325="",H324,J325)</f>
        <v>2851</v>
      </c>
      <c r="I325" t="s">
        <v>92</v>
      </c>
      <c r="J325">
        <v>2851</v>
      </c>
      <c r="K325" t="e">
        <f>VLOOKUP(J325,'Linhas-Empresas-Tarifas'!#REF!,2,0)</f>
        <v>#REF!</v>
      </c>
      <c r="L325" t="e">
        <f>VLOOKUP(J325,'Linhas-Empresas-Tarifas'!#REF!,3,0)</f>
        <v>#REF!</v>
      </c>
      <c r="M325" t="e">
        <f>VLOOKUP(J325,'Linhas-Empresas-Tarifas'!#REF!,4,0)</f>
        <v>#REF!</v>
      </c>
      <c r="N325" t="e">
        <f>VLOOKUP(J325,'Linhas-Empresas-Tarifas'!#REF!,10,0)</f>
        <v>#REF!</v>
      </c>
      <c r="O325" t="e">
        <f>VLOOKUP(J325,'Linhas-Empresas-Tarifas'!#REF!,11,0)</f>
        <v>#REF!</v>
      </c>
      <c r="P325" t="e">
        <f>VLOOKUP(J325,'Linhas-Empresas-Tarifas'!#REF!,12,0)</f>
        <v>#REF!</v>
      </c>
      <c r="Q325" t="e">
        <f>VLOOKUP(J325,'Linhas-Empresas-Tarifas'!#REF!,13,0)</f>
        <v>#REF!</v>
      </c>
      <c r="R325" t="str">
        <f t="shared" si="18"/>
        <v>TAGUATUR2851</v>
      </c>
      <c r="S325" t="s">
        <v>81</v>
      </c>
      <c r="T325" t="str">
        <f t="shared" si="19"/>
        <v>TAGUATUR2851ida15</v>
      </c>
      <c r="U325">
        <v>15</v>
      </c>
      <c r="V325" t="str">
        <f>VLOOKUP(T325,ITINERÁRIOS!$J$2:$K$9190,2,0)</f>
        <v>CHIOLA/JARDIM AMÉRICA/AVENIDA BRASÍLIA/AVENIDA SÃO PAULO/BR-070/PISTÃO NORTE/AVENIDA ARAUCÁRIAS/RUA PAU BRASIL/AVENIDA IPÊ AMARELO/AVENIDA ARAUCÁRIAS/AVENIDA DAS CASTANHEIRAS/AVENIDA PARQUE ÁGUAS CLARAS/AVENIDA PAU BRASIL/UNIEURO/ÁGUAS CLARAS</v>
      </c>
    </row>
    <row r="326" spans="2:22" x14ac:dyDescent="0.25">
      <c r="C326" t="s">
        <v>82</v>
      </c>
      <c r="D326">
        <v>15</v>
      </c>
      <c r="G326" t="str">
        <f t="shared" si="20"/>
        <v>TAGUATUR</v>
      </c>
      <c r="H326">
        <f t="shared" si="21"/>
        <v>2851</v>
      </c>
      <c r="I326" t="s">
        <v>92</v>
      </c>
      <c r="J326">
        <v>2851</v>
      </c>
      <c r="K326" t="e">
        <f>VLOOKUP(J326,'Linhas-Empresas-Tarifas'!#REF!,2,0)</f>
        <v>#REF!</v>
      </c>
      <c r="L326" t="e">
        <f>VLOOKUP(J326,'Linhas-Empresas-Tarifas'!#REF!,3,0)</f>
        <v>#REF!</v>
      </c>
      <c r="M326" t="e">
        <f>VLOOKUP(J326,'Linhas-Empresas-Tarifas'!#REF!,4,0)</f>
        <v>#REF!</v>
      </c>
      <c r="N326" t="e">
        <f>VLOOKUP(J326,'Linhas-Empresas-Tarifas'!#REF!,10,0)</f>
        <v>#REF!</v>
      </c>
      <c r="O326" t="e">
        <f>VLOOKUP(J326,'Linhas-Empresas-Tarifas'!#REF!,11,0)</f>
        <v>#REF!</v>
      </c>
      <c r="P326" t="e">
        <f>VLOOKUP(J326,'Linhas-Empresas-Tarifas'!#REF!,12,0)</f>
        <v>#REF!</v>
      </c>
      <c r="Q326" t="e">
        <f>VLOOKUP(J326,'Linhas-Empresas-Tarifas'!#REF!,13,0)</f>
        <v>#REF!</v>
      </c>
      <c r="R326" t="str">
        <f t="shared" ref="R326:R389" si="22">I326&amp;J326</f>
        <v>TAGUATUR2851</v>
      </c>
      <c r="S326" t="s">
        <v>82</v>
      </c>
      <c r="T326" t="str">
        <f t="shared" ref="T326:T389" si="23">I326&amp;J326&amp;S326&amp;U326</f>
        <v>TAGUATUR2851volta15</v>
      </c>
      <c r="U326">
        <v>15</v>
      </c>
      <c r="V326" t="str">
        <f>VLOOKUP(T326,ITINERÁRIOS!$J$2:$K$9190,2,0)</f>
        <v>ÁGUAS CLARAS/AVENIDA ARAUCÁRIAS/RUA PAU BRASIL/AVENIDA IPÊ AMARELO/AVENIDA ARAUCÁRIAS/AVENIDA DAS CASTANHEIRAS/AVENIDA PARQUE ÁGUAS CLARAS/AVENIDA PAU BRASIL/UNIEURO/PISTÃO NORTE/BR-070/AVENIDA CUIABÁ/JARDIM AMÉRICA/MORADA DA SERRA/CHIOLA</v>
      </c>
    </row>
    <row r="327" spans="2:22" x14ac:dyDescent="0.25">
      <c r="B327">
        <v>2852</v>
      </c>
      <c r="C327" t="s">
        <v>81</v>
      </c>
      <c r="D327">
        <v>15</v>
      </c>
      <c r="G327" t="str">
        <f t="shared" si="20"/>
        <v>TAGUATUR</v>
      </c>
      <c r="H327">
        <f t="shared" si="21"/>
        <v>2852</v>
      </c>
      <c r="I327" t="s">
        <v>92</v>
      </c>
      <c r="J327">
        <v>2852</v>
      </c>
      <c r="K327" t="e">
        <f>VLOOKUP(J327,'Linhas-Empresas-Tarifas'!#REF!,2,0)</f>
        <v>#REF!</v>
      </c>
      <c r="L327" t="e">
        <f>VLOOKUP(J327,'Linhas-Empresas-Tarifas'!#REF!,3,0)</f>
        <v>#REF!</v>
      </c>
      <c r="M327" t="e">
        <f>VLOOKUP(J327,'Linhas-Empresas-Tarifas'!#REF!,4,0)</f>
        <v>#REF!</v>
      </c>
      <c r="N327" t="e">
        <f>VLOOKUP(J327,'Linhas-Empresas-Tarifas'!#REF!,10,0)</f>
        <v>#REF!</v>
      </c>
      <c r="O327" t="e">
        <f>VLOOKUP(J327,'Linhas-Empresas-Tarifas'!#REF!,11,0)</f>
        <v>#REF!</v>
      </c>
      <c r="P327" t="e">
        <f>VLOOKUP(J327,'Linhas-Empresas-Tarifas'!#REF!,12,0)</f>
        <v>#REF!</v>
      </c>
      <c r="Q327" t="e">
        <f>VLOOKUP(J327,'Linhas-Empresas-Tarifas'!#REF!,13,0)</f>
        <v>#REF!</v>
      </c>
      <c r="R327" t="str">
        <f t="shared" si="22"/>
        <v>TAGUATUR2852</v>
      </c>
      <c r="S327" t="s">
        <v>81</v>
      </c>
      <c r="T327" t="str">
        <f t="shared" si="23"/>
        <v>TAGUATUR2852ida15</v>
      </c>
      <c r="U327">
        <v>15</v>
      </c>
      <c r="V327" t="str">
        <f>VLOOKUP(T327,ITINERÁRIOS!$J$2:$K$9190,2,0)</f>
        <v>SANTA LÚCIA/GO-547/AVENIDA LIBERDADE/RUA 2 (FRENTE PREFEITURA)/BR-070/PISTÃO NORTE/AVENIDA ARAUCÁRIAS/RUA PAU BRASIL/AVENIDA IPÊ AMARELO/AVENIDA ARAUCÁRIAS/AVENIDA DAS CASTANHEIRAS/AVENIDA PARQUE ÁGUAS CLARAS/AVENIDA PAU BRASIL/UNIEURO/ÁGUAS CLARAS</v>
      </c>
    </row>
    <row r="328" spans="2:22" x14ac:dyDescent="0.25">
      <c r="C328" t="s">
        <v>82</v>
      </c>
      <c r="D328">
        <v>15</v>
      </c>
      <c r="G328" t="str">
        <f t="shared" si="20"/>
        <v>TAGUATUR</v>
      </c>
      <c r="H328">
        <f t="shared" si="21"/>
        <v>2852</v>
      </c>
      <c r="I328" t="s">
        <v>92</v>
      </c>
      <c r="J328">
        <v>2852</v>
      </c>
      <c r="K328" t="e">
        <f>VLOOKUP(J328,'Linhas-Empresas-Tarifas'!#REF!,2,0)</f>
        <v>#REF!</v>
      </c>
      <c r="L328" t="e">
        <f>VLOOKUP(J328,'Linhas-Empresas-Tarifas'!#REF!,3,0)</f>
        <v>#REF!</v>
      </c>
      <c r="M328" t="e">
        <f>VLOOKUP(J328,'Linhas-Empresas-Tarifas'!#REF!,4,0)</f>
        <v>#REF!</v>
      </c>
      <c r="N328" t="e">
        <f>VLOOKUP(J328,'Linhas-Empresas-Tarifas'!#REF!,10,0)</f>
        <v>#REF!</v>
      </c>
      <c r="O328" t="e">
        <f>VLOOKUP(J328,'Linhas-Empresas-Tarifas'!#REF!,11,0)</f>
        <v>#REF!</v>
      </c>
      <c r="P328" t="e">
        <f>VLOOKUP(J328,'Linhas-Empresas-Tarifas'!#REF!,12,0)</f>
        <v>#REF!</v>
      </c>
      <c r="Q328" t="e">
        <f>VLOOKUP(J328,'Linhas-Empresas-Tarifas'!#REF!,13,0)</f>
        <v>#REF!</v>
      </c>
      <c r="R328" t="str">
        <f t="shared" si="22"/>
        <v>TAGUATUR2852</v>
      </c>
      <c r="S328" t="s">
        <v>82</v>
      </c>
      <c r="T328" t="str">
        <f t="shared" si="23"/>
        <v>TAGUATUR2852volta15</v>
      </c>
      <c r="U328">
        <v>15</v>
      </c>
      <c r="V328" t="str">
        <f>VLOOKUP(T328,ITINERÁRIOS!$J$2:$K$9190,2,0)</f>
        <v>ÁGUAS CLARAS/AVENIDA ARAUCÁRIAS/RUA PAU BRASIL/AVENIDA IPÊ AMARELO/AVENIDA ARAUCÁRIAS/AVENIDA DAS CASTANHEIRAS/AVENIDA PARQUE ÁGUAS CLARAS/AVENIDA PAU BRASIL/UNIEURO/PISTÃO NORTE/BR-070/RUA 2 (FRENTE PREFEITURA)/AVENIDA LIBERDADE/GO-547/SANTA LÚCIA</v>
      </c>
    </row>
    <row r="329" spans="2:22" x14ac:dyDescent="0.25">
      <c r="B329">
        <v>2853</v>
      </c>
      <c r="C329" t="s">
        <v>81</v>
      </c>
      <c r="D329">
        <v>18</v>
      </c>
      <c r="G329" t="str">
        <f t="shared" si="20"/>
        <v>TAGUATUR</v>
      </c>
      <c r="H329">
        <f t="shared" si="21"/>
        <v>2853</v>
      </c>
      <c r="I329" t="s">
        <v>92</v>
      </c>
      <c r="J329">
        <v>2853</v>
      </c>
      <c r="K329" t="e">
        <f>VLOOKUP(J329,'Linhas-Empresas-Tarifas'!#REF!,2,0)</f>
        <v>#REF!</v>
      </c>
      <c r="L329" t="e">
        <f>VLOOKUP(J329,'Linhas-Empresas-Tarifas'!#REF!,3,0)</f>
        <v>#REF!</v>
      </c>
      <c r="M329" t="e">
        <f>VLOOKUP(J329,'Linhas-Empresas-Tarifas'!#REF!,4,0)</f>
        <v>#REF!</v>
      </c>
      <c r="N329" t="e">
        <f>VLOOKUP(J329,'Linhas-Empresas-Tarifas'!#REF!,10,0)</f>
        <v>#REF!</v>
      </c>
      <c r="O329" t="e">
        <f>VLOOKUP(J329,'Linhas-Empresas-Tarifas'!#REF!,11,0)</f>
        <v>#REF!</v>
      </c>
      <c r="P329" t="e">
        <f>VLOOKUP(J329,'Linhas-Empresas-Tarifas'!#REF!,12,0)</f>
        <v>#REF!</v>
      </c>
      <c r="Q329" t="e">
        <f>VLOOKUP(J329,'Linhas-Empresas-Tarifas'!#REF!,13,0)</f>
        <v>#REF!</v>
      </c>
      <c r="R329" t="str">
        <f t="shared" si="22"/>
        <v>TAGUATUR2853</v>
      </c>
      <c r="S329" t="s">
        <v>81</v>
      </c>
      <c r="T329" t="str">
        <f t="shared" si="23"/>
        <v>TAGUATUR2853ida18</v>
      </c>
      <c r="U329">
        <v>18</v>
      </c>
      <c r="V329" t="str">
        <f>VLOOKUP(T329,ITINERÁRIOS!$J$2:$K$9190,2,0)</f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330" spans="2:22" x14ac:dyDescent="0.25">
      <c r="C330" t="s">
        <v>82</v>
      </c>
      <c r="D330">
        <v>15</v>
      </c>
      <c r="G330" t="str">
        <f t="shared" si="20"/>
        <v>TAGUATUR</v>
      </c>
      <c r="H330">
        <f t="shared" si="21"/>
        <v>2853</v>
      </c>
      <c r="I330" t="s">
        <v>92</v>
      </c>
      <c r="J330">
        <v>2853</v>
      </c>
      <c r="K330" t="e">
        <f>VLOOKUP(J330,'Linhas-Empresas-Tarifas'!#REF!,2,0)</f>
        <v>#REF!</v>
      </c>
      <c r="L330" t="e">
        <f>VLOOKUP(J330,'Linhas-Empresas-Tarifas'!#REF!,3,0)</f>
        <v>#REF!</v>
      </c>
      <c r="M330" t="e">
        <f>VLOOKUP(J330,'Linhas-Empresas-Tarifas'!#REF!,4,0)</f>
        <v>#REF!</v>
      </c>
      <c r="N330" t="e">
        <f>VLOOKUP(J330,'Linhas-Empresas-Tarifas'!#REF!,10,0)</f>
        <v>#REF!</v>
      </c>
      <c r="O330" t="e">
        <f>VLOOKUP(J330,'Linhas-Empresas-Tarifas'!#REF!,11,0)</f>
        <v>#REF!</v>
      </c>
      <c r="P330" t="e">
        <f>VLOOKUP(J330,'Linhas-Empresas-Tarifas'!#REF!,12,0)</f>
        <v>#REF!</v>
      </c>
      <c r="Q330" t="e">
        <f>VLOOKUP(J330,'Linhas-Empresas-Tarifas'!#REF!,13,0)</f>
        <v>#REF!</v>
      </c>
      <c r="R330" t="str">
        <f t="shared" si="22"/>
        <v>TAGUATUR2853</v>
      </c>
      <c r="S330" t="s">
        <v>82</v>
      </c>
      <c r="T330" t="str">
        <f t="shared" si="23"/>
        <v>TAGUATUR2853volta15</v>
      </c>
      <c r="U330">
        <v>15</v>
      </c>
      <c r="V330" t="str">
        <f>VLOOKUP(T330,ITINERÁRIOS!$J$2:$K$9190,2,0)</f>
        <v>ÁGUAS CLARAS/AVENIDA ARAUCÁRIAS/RUA PAU BRASIL/AVENIDA IPÊ AMARELO/AVENIDA ARAUCÁRIAS/AVENIDA DAS CASTANHEIRAS/AVENIDA PARQUE ÁGUAS CLARAS/AVENIDA PAU BRASIL/UNIEURO/PISTÃO NORTE/BR-070/AVENIDA CUIABÁ/AVENIDA MACEIÓ/RUA 36/TERMINAL JARDIM BRASÍLIA</v>
      </c>
    </row>
    <row r="331" spans="2:22" x14ac:dyDescent="0.25">
      <c r="B331">
        <v>2854</v>
      </c>
      <c r="C331" t="s">
        <v>81</v>
      </c>
      <c r="D331">
        <v>22</v>
      </c>
      <c r="G331" t="str">
        <f t="shared" si="20"/>
        <v>TAGUATUR</v>
      </c>
      <c r="H331">
        <f t="shared" si="21"/>
        <v>2854</v>
      </c>
      <c r="I331" t="s">
        <v>92</v>
      </c>
      <c r="J331">
        <v>2854</v>
      </c>
      <c r="K331" t="e">
        <f>VLOOKUP(J331,'Linhas-Empresas-Tarifas'!#REF!,2,0)</f>
        <v>#REF!</v>
      </c>
      <c r="L331" t="e">
        <f>VLOOKUP(J331,'Linhas-Empresas-Tarifas'!#REF!,3,0)</f>
        <v>#REF!</v>
      </c>
      <c r="M331" t="e">
        <f>VLOOKUP(J331,'Linhas-Empresas-Tarifas'!#REF!,4,0)</f>
        <v>#REF!</v>
      </c>
      <c r="N331" t="e">
        <f>VLOOKUP(J331,'Linhas-Empresas-Tarifas'!#REF!,10,0)</f>
        <v>#REF!</v>
      </c>
      <c r="O331" t="e">
        <f>VLOOKUP(J331,'Linhas-Empresas-Tarifas'!#REF!,11,0)</f>
        <v>#REF!</v>
      </c>
      <c r="P331" t="e">
        <f>VLOOKUP(J331,'Linhas-Empresas-Tarifas'!#REF!,12,0)</f>
        <v>#REF!</v>
      </c>
      <c r="Q331" t="e">
        <f>VLOOKUP(J331,'Linhas-Empresas-Tarifas'!#REF!,13,0)</f>
        <v>#REF!</v>
      </c>
      <c r="R331" t="str">
        <f t="shared" si="22"/>
        <v>TAGUATUR2854</v>
      </c>
      <c r="S331" t="s">
        <v>81</v>
      </c>
      <c r="T331" t="str">
        <f t="shared" si="23"/>
        <v>TAGUATUR2854ida22</v>
      </c>
      <c r="U331">
        <v>22</v>
      </c>
      <c r="V331" t="str">
        <f>VLOOKUP(T331,ITINERÁRIOS!$J$2:$K$9190,2,0)</f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</v>
      </c>
    </row>
    <row r="332" spans="2:22" x14ac:dyDescent="0.25">
      <c r="C332" t="s">
        <v>82</v>
      </c>
      <c r="D332">
        <v>22</v>
      </c>
      <c r="G332" t="str">
        <f t="shared" si="20"/>
        <v>TAGUATUR</v>
      </c>
      <c r="H332">
        <f t="shared" si="21"/>
        <v>2854</v>
      </c>
      <c r="I332" t="s">
        <v>92</v>
      </c>
      <c r="J332">
        <v>2854</v>
      </c>
      <c r="K332" t="e">
        <f>VLOOKUP(J332,'Linhas-Empresas-Tarifas'!#REF!,2,0)</f>
        <v>#REF!</v>
      </c>
      <c r="L332" t="e">
        <f>VLOOKUP(J332,'Linhas-Empresas-Tarifas'!#REF!,3,0)</f>
        <v>#REF!</v>
      </c>
      <c r="M332" t="e">
        <f>VLOOKUP(J332,'Linhas-Empresas-Tarifas'!#REF!,4,0)</f>
        <v>#REF!</v>
      </c>
      <c r="N332" t="e">
        <f>VLOOKUP(J332,'Linhas-Empresas-Tarifas'!#REF!,10,0)</f>
        <v>#REF!</v>
      </c>
      <c r="O332" t="e">
        <f>VLOOKUP(J332,'Linhas-Empresas-Tarifas'!#REF!,11,0)</f>
        <v>#REF!</v>
      </c>
      <c r="P332" t="e">
        <f>VLOOKUP(J332,'Linhas-Empresas-Tarifas'!#REF!,12,0)</f>
        <v>#REF!</v>
      </c>
      <c r="Q332" t="e">
        <f>VLOOKUP(J332,'Linhas-Empresas-Tarifas'!#REF!,13,0)</f>
        <v>#REF!</v>
      </c>
      <c r="R332" t="str">
        <f t="shared" si="22"/>
        <v>TAGUATUR2854</v>
      </c>
      <c r="S332" t="s">
        <v>82</v>
      </c>
      <c r="T332" t="str">
        <f t="shared" si="23"/>
        <v>TAGUATUR2854volta22</v>
      </c>
      <c r="U332">
        <v>22</v>
      </c>
      <c r="V332" t="str">
        <f>VLOOKUP(T332,ITINERÁRIOS!$J$2:$K$9190,2,0)</f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</v>
      </c>
    </row>
    <row r="333" spans="2:22" x14ac:dyDescent="0.25">
      <c r="B333">
        <v>2855</v>
      </c>
      <c r="C333" t="s">
        <v>81</v>
      </c>
      <c r="D333">
        <v>12</v>
      </c>
      <c r="G333" t="str">
        <f t="shared" si="20"/>
        <v>TAGUATUR</v>
      </c>
      <c r="H333">
        <f t="shared" si="21"/>
        <v>2855</v>
      </c>
      <c r="I333" t="s">
        <v>92</v>
      </c>
      <c r="J333">
        <v>2855</v>
      </c>
      <c r="K333" t="e">
        <f>VLOOKUP(J333,'Linhas-Empresas-Tarifas'!#REF!,2,0)</f>
        <v>#REF!</v>
      </c>
      <c r="L333" t="e">
        <f>VLOOKUP(J333,'Linhas-Empresas-Tarifas'!#REF!,3,0)</f>
        <v>#REF!</v>
      </c>
      <c r="M333" t="e">
        <f>VLOOKUP(J333,'Linhas-Empresas-Tarifas'!#REF!,4,0)</f>
        <v>#REF!</v>
      </c>
      <c r="N333" t="e">
        <f>VLOOKUP(J333,'Linhas-Empresas-Tarifas'!#REF!,10,0)</f>
        <v>#REF!</v>
      </c>
      <c r="O333" t="e">
        <f>VLOOKUP(J333,'Linhas-Empresas-Tarifas'!#REF!,11,0)</f>
        <v>#REF!</v>
      </c>
      <c r="P333" t="e">
        <f>VLOOKUP(J333,'Linhas-Empresas-Tarifas'!#REF!,12,0)</f>
        <v>#REF!</v>
      </c>
      <c r="Q333" t="e">
        <f>VLOOKUP(J333,'Linhas-Empresas-Tarifas'!#REF!,13,0)</f>
        <v>#REF!</v>
      </c>
      <c r="R333" t="str">
        <f t="shared" si="22"/>
        <v>TAGUATUR2855</v>
      </c>
      <c r="S333" t="s">
        <v>81</v>
      </c>
      <c r="T333" t="str">
        <f t="shared" si="23"/>
        <v>TAGUATUR2855ida12</v>
      </c>
      <c r="U333">
        <v>12</v>
      </c>
      <c r="V333" t="str">
        <f>VLOOKUP(T333,ITINERÁRIOS!$J$2:$K$9190,2,0)</f>
        <v>JARDIM GUAÍRA/BR-070/PISTÃO NORTE/AVENIDA ARAUCÁRIAS/RUA PAU BRASIL/AVENIDA IPÊ AMARELO/AVENIDA ARAUCÁRIAS/AVENIDA DAS CASTANHEIRAS/AVENIDA PARQUE ÁGUAS CLARAS/AVENIDA PAU BRASIL/UNIEURO/ÁGUAS CLARAS</v>
      </c>
    </row>
    <row r="334" spans="2:22" x14ac:dyDescent="0.25">
      <c r="C334" t="s">
        <v>82</v>
      </c>
      <c r="D334">
        <v>12</v>
      </c>
      <c r="G334" t="str">
        <f t="shared" si="20"/>
        <v>TAGUATUR</v>
      </c>
      <c r="H334">
        <f t="shared" si="21"/>
        <v>2855</v>
      </c>
      <c r="I334" t="s">
        <v>92</v>
      </c>
      <c r="J334">
        <v>2855</v>
      </c>
      <c r="K334" t="e">
        <f>VLOOKUP(J334,'Linhas-Empresas-Tarifas'!#REF!,2,0)</f>
        <v>#REF!</v>
      </c>
      <c r="L334" t="e">
        <f>VLOOKUP(J334,'Linhas-Empresas-Tarifas'!#REF!,3,0)</f>
        <v>#REF!</v>
      </c>
      <c r="M334" t="e">
        <f>VLOOKUP(J334,'Linhas-Empresas-Tarifas'!#REF!,4,0)</f>
        <v>#REF!</v>
      </c>
      <c r="N334" t="e">
        <f>VLOOKUP(J334,'Linhas-Empresas-Tarifas'!#REF!,10,0)</f>
        <v>#REF!</v>
      </c>
      <c r="O334" t="e">
        <f>VLOOKUP(J334,'Linhas-Empresas-Tarifas'!#REF!,11,0)</f>
        <v>#REF!</v>
      </c>
      <c r="P334" t="e">
        <f>VLOOKUP(J334,'Linhas-Empresas-Tarifas'!#REF!,12,0)</f>
        <v>#REF!</v>
      </c>
      <c r="Q334" t="e">
        <f>VLOOKUP(J334,'Linhas-Empresas-Tarifas'!#REF!,13,0)</f>
        <v>#REF!</v>
      </c>
      <c r="R334" t="str">
        <f t="shared" si="22"/>
        <v>TAGUATUR2855</v>
      </c>
      <c r="S334" t="s">
        <v>82</v>
      </c>
      <c r="T334" t="str">
        <f t="shared" si="23"/>
        <v>TAGUATUR2855volta12</v>
      </c>
      <c r="U334">
        <v>12</v>
      </c>
      <c r="V334" t="str">
        <f>VLOOKUP(T334,ITINERÁRIOS!$J$2:$K$9190,2,0)</f>
        <v>ÁGUAS CLARAS/AVENIDA ARAUCÁRIAS/RUA PAU BRASIL/AVENIDA IPÊ AMARELO/AVENIDA ARAUCÁRIAS/AVENIDA DAS CASTANHEIRAS/AVENIDA PARQUE ÁGUAS CLARAS/AVENIDA PAU BRASIL/UNIEURO/PISTÃO NORTE/BR-070/JARDIM GUAÍRA</v>
      </c>
    </row>
    <row r="335" spans="2:22" x14ac:dyDescent="0.25">
      <c r="B335">
        <v>2856</v>
      </c>
      <c r="C335" t="s">
        <v>81</v>
      </c>
      <c r="D335">
        <v>18</v>
      </c>
      <c r="G335" t="str">
        <f t="shared" si="20"/>
        <v>TAGUATUR</v>
      </c>
      <c r="H335">
        <f t="shared" si="21"/>
        <v>2856</v>
      </c>
      <c r="I335" t="s">
        <v>92</v>
      </c>
      <c r="J335">
        <v>2856</v>
      </c>
      <c r="K335" t="e">
        <f>VLOOKUP(J335,'Linhas-Empresas-Tarifas'!#REF!,2,0)</f>
        <v>#REF!</v>
      </c>
      <c r="L335" t="e">
        <f>VLOOKUP(J335,'Linhas-Empresas-Tarifas'!#REF!,3,0)</f>
        <v>#REF!</v>
      </c>
      <c r="M335" t="e">
        <f>VLOOKUP(J335,'Linhas-Empresas-Tarifas'!#REF!,4,0)</f>
        <v>#REF!</v>
      </c>
      <c r="N335" t="e">
        <f>VLOOKUP(J335,'Linhas-Empresas-Tarifas'!#REF!,10,0)</f>
        <v>#REF!</v>
      </c>
      <c r="O335" t="e">
        <f>VLOOKUP(J335,'Linhas-Empresas-Tarifas'!#REF!,11,0)</f>
        <v>#REF!</v>
      </c>
      <c r="P335" t="e">
        <f>VLOOKUP(J335,'Linhas-Empresas-Tarifas'!#REF!,12,0)</f>
        <v>#REF!</v>
      </c>
      <c r="Q335" t="e">
        <f>VLOOKUP(J335,'Linhas-Empresas-Tarifas'!#REF!,13,0)</f>
        <v>#REF!</v>
      </c>
      <c r="R335" t="str">
        <f t="shared" si="22"/>
        <v>TAGUATUR2856</v>
      </c>
      <c r="S335" t="s">
        <v>81</v>
      </c>
      <c r="T335" t="str">
        <f t="shared" si="23"/>
        <v>TAGUATUR2856ida18</v>
      </c>
      <c r="U335">
        <v>18</v>
      </c>
      <c r="V335" t="str">
        <f>VLOOKUP(T335,ITINERÁRIOS!$J$2:$K$9190,2,0)</f>
        <v>ROYAL PARQUE/MANSÕES ODISSÉIA/GO-547/AVENIDA LIBERDADE/SETOR 3/VILA ESPERANÇA/SETOR 9/BR-070/PISTÃO NORTE/AVENIDA ARAUCÁRIAS/RUA PAU BRASIL/AVENIDA IPÊ AMARELO/AVENIDA ARAUCÁRIAS/AVENIDA DAS CASTANHEIRAS/AVENIDA PARQUE ÁGUAS CLARAS/AVENIDA PAU BRASIL/UNIEURO/ÁGUAS CLARAS</v>
      </c>
    </row>
    <row r="336" spans="2:22" x14ac:dyDescent="0.25">
      <c r="C336" t="s">
        <v>82</v>
      </c>
      <c r="D336">
        <v>19</v>
      </c>
      <c r="G336" t="str">
        <f t="shared" si="20"/>
        <v>TAGUATUR</v>
      </c>
      <c r="H336">
        <f t="shared" si="21"/>
        <v>2856</v>
      </c>
      <c r="I336" t="s">
        <v>92</v>
      </c>
      <c r="J336">
        <v>2856</v>
      </c>
      <c r="K336" t="e">
        <f>VLOOKUP(J336,'Linhas-Empresas-Tarifas'!#REF!,2,0)</f>
        <v>#REF!</v>
      </c>
      <c r="L336" t="e">
        <f>VLOOKUP(J336,'Linhas-Empresas-Tarifas'!#REF!,3,0)</f>
        <v>#REF!</v>
      </c>
      <c r="M336" t="e">
        <f>VLOOKUP(J336,'Linhas-Empresas-Tarifas'!#REF!,4,0)</f>
        <v>#REF!</v>
      </c>
      <c r="N336" t="e">
        <f>VLOOKUP(J336,'Linhas-Empresas-Tarifas'!#REF!,10,0)</f>
        <v>#REF!</v>
      </c>
      <c r="O336" t="e">
        <f>VLOOKUP(J336,'Linhas-Empresas-Tarifas'!#REF!,11,0)</f>
        <v>#REF!</v>
      </c>
      <c r="P336" t="e">
        <f>VLOOKUP(J336,'Linhas-Empresas-Tarifas'!#REF!,12,0)</f>
        <v>#REF!</v>
      </c>
      <c r="Q336" t="e">
        <f>VLOOKUP(J336,'Linhas-Empresas-Tarifas'!#REF!,13,0)</f>
        <v>#REF!</v>
      </c>
      <c r="R336" t="str">
        <f t="shared" si="22"/>
        <v>TAGUATUR2856</v>
      </c>
      <c r="S336" t="s">
        <v>82</v>
      </c>
      <c r="T336" t="str">
        <f t="shared" si="23"/>
        <v>TAGUATUR2856volta19</v>
      </c>
      <c r="U336">
        <v>19</v>
      </c>
      <c r="V336" t="str">
        <f>VLOOKUP(T336,ITINERÁRIOS!$J$2:$K$9190,2,0)</f>
        <v>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ODISSÉIA/ROYAL PARQUE</v>
      </c>
    </row>
    <row r="337" spans="2:22" x14ac:dyDescent="0.25">
      <c r="B337">
        <v>2857</v>
      </c>
      <c r="C337" t="s">
        <v>81</v>
      </c>
      <c r="D337">
        <v>20</v>
      </c>
      <c r="G337" t="str">
        <f t="shared" si="20"/>
        <v>TAGUATUR</v>
      </c>
      <c r="H337">
        <f t="shared" si="21"/>
        <v>2857</v>
      </c>
      <c r="I337" t="s">
        <v>92</v>
      </c>
      <c r="J337">
        <v>2857</v>
      </c>
      <c r="K337" t="e">
        <f>VLOOKUP(J337,'Linhas-Empresas-Tarifas'!#REF!,2,0)</f>
        <v>#REF!</v>
      </c>
      <c r="L337" t="e">
        <f>VLOOKUP(J337,'Linhas-Empresas-Tarifas'!#REF!,3,0)</f>
        <v>#REF!</v>
      </c>
      <c r="M337" t="e">
        <f>VLOOKUP(J337,'Linhas-Empresas-Tarifas'!#REF!,4,0)</f>
        <v>#REF!</v>
      </c>
      <c r="N337" t="e">
        <f>VLOOKUP(J337,'Linhas-Empresas-Tarifas'!#REF!,10,0)</f>
        <v>#REF!</v>
      </c>
      <c r="O337" t="e">
        <f>VLOOKUP(J337,'Linhas-Empresas-Tarifas'!#REF!,11,0)</f>
        <v>#REF!</v>
      </c>
      <c r="P337" t="e">
        <f>VLOOKUP(J337,'Linhas-Empresas-Tarifas'!#REF!,12,0)</f>
        <v>#REF!</v>
      </c>
      <c r="Q337" t="e">
        <f>VLOOKUP(J337,'Linhas-Empresas-Tarifas'!#REF!,13,0)</f>
        <v>#REF!</v>
      </c>
      <c r="R337" t="str">
        <f t="shared" si="22"/>
        <v>TAGUATUR2857</v>
      </c>
      <c r="S337" t="s">
        <v>81</v>
      </c>
      <c r="T337" t="str">
        <f t="shared" si="23"/>
        <v>TAGUATUR2857ida20</v>
      </c>
      <c r="U337">
        <v>20</v>
      </c>
      <c r="V337" t="str">
        <f>VLOOKUP(T337,ITINERÁRIOS!$J$2:$K$9190,2,0)</f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338" spans="2:22" x14ac:dyDescent="0.25">
      <c r="C338" t="s">
        <v>82</v>
      </c>
      <c r="D338">
        <v>19</v>
      </c>
      <c r="G338" t="str">
        <f t="shared" si="20"/>
        <v>TAGUATUR</v>
      </c>
      <c r="H338">
        <f t="shared" si="21"/>
        <v>2857</v>
      </c>
      <c r="I338" t="s">
        <v>92</v>
      </c>
      <c r="J338">
        <v>2857</v>
      </c>
      <c r="K338" t="e">
        <f>VLOOKUP(J338,'Linhas-Empresas-Tarifas'!#REF!,2,0)</f>
        <v>#REF!</v>
      </c>
      <c r="L338" t="e">
        <f>VLOOKUP(J338,'Linhas-Empresas-Tarifas'!#REF!,3,0)</f>
        <v>#REF!</v>
      </c>
      <c r="M338" t="e">
        <f>VLOOKUP(J338,'Linhas-Empresas-Tarifas'!#REF!,4,0)</f>
        <v>#REF!</v>
      </c>
      <c r="N338" t="e">
        <f>VLOOKUP(J338,'Linhas-Empresas-Tarifas'!#REF!,10,0)</f>
        <v>#REF!</v>
      </c>
      <c r="O338" t="e">
        <f>VLOOKUP(J338,'Linhas-Empresas-Tarifas'!#REF!,11,0)</f>
        <v>#REF!</v>
      </c>
      <c r="P338" t="e">
        <f>VLOOKUP(J338,'Linhas-Empresas-Tarifas'!#REF!,12,0)</f>
        <v>#REF!</v>
      </c>
      <c r="Q338" t="e">
        <f>VLOOKUP(J338,'Linhas-Empresas-Tarifas'!#REF!,13,0)</f>
        <v>#REF!</v>
      </c>
      <c r="R338" t="str">
        <f t="shared" si="22"/>
        <v>TAGUATUR2857</v>
      </c>
      <c r="S338" t="s">
        <v>82</v>
      </c>
      <c r="T338" t="str">
        <f t="shared" si="23"/>
        <v>TAGUATUR2857volta19</v>
      </c>
      <c r="U338">
        <v>19</v>
      </c>
      <c r="V338" t="str">
        <f>VLOOKUP(T338,ITINERÁRIOS!$J$2:$K$9190,2,0)</f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</v>
      </c>
    </row>
    <row r="339" spans="2:22" x14ac:dyDescent="0.25">
      <c r="B339">
        <v>2858</v>
      </c>
      <c r="C339" t="s">
        <v>81</v>
      </c>
      <c r="D339">
        <v>17</v>
      </c>
      <c r="G339" t="str">
        <f t="shared" si="20"/>
        <v>TAGUATUR</v>
      </c>
      <c r="H339">
        <f t="shared" si="21"/>
        <v>2858</v>
      </c>
      <c r="I339" t="s">
        <v>92</v>
      </c>
      <c r="J339">
        <v>2858</v>
      </c>
      <c r="K339" t="e">
        <f>VLOOKUP(J339,'Linhas-Empresas-Tarifas'!#REF!,2,0)</f>
        <v>#REF!</v>
      </c>
      <c r="L339" t="e">
        <f>VLOOKUP(J339,'Linhas-Empresas-Tarifas'!#REF!,3,0)</f>
        <v>#REF!</v>
      </c>
      <c r="M339" t="e">
        <f>VLOOKUP(J339,'Linhas-Empresas-Tarifas'!#REF!,4,0)</f>
        <v>#REF!</v>
      </c>
      <c r="N339" t="e">
        <f>VLOOKUP(J339,'Linhas-Empresas-Tarifas'!#REF!,10,0)</f>
        <v>#REF!</v>
      </c>
      <c r="O339" t="e">
        <f>VLOOKUP(J339,'Linhas-Empresas-Tarifas'!#REF!,11,0)</f>
        <v>#REF!</v>
      </c>
      <c r="P339" t="e">
        <f>VLOOKUP(J339,'Linhas-Empresas-Tarifas'!#REF!,12,0)</f>
        <v>#REF!</v>
      </c>
      <c r="Q339" t="e">
        <f>VLOOKUP(J339,'Linhas-Empresas-Tarifas'!#REF!,13,0)</f>
        <v>#REF!</v>
      </c>
      <c r="R339" t="str">
        <f t="shared" si="22"/>
        <v>TAGUATUR2858</v>
      </c>
      <c r="S339" t="s">
        <v>81</v>
      </c>
      <c r="T339" t="str">
        <f t="shared" si="23"/>
        <v>TAGUATUR2858ida17</v>
      </c>
      <c r="U339">
        <v>17</v>
      </c>
      <c r="V339" t="str">
        <f>VLOOKUP(T339,ITINERÁRIOS!$J$2:$K$9190,2,0)</f>
        <v>TERMINAL JARDIM BRASÍLIA/PINHEIRO 4, 5 E 6/RUA 33/AVENIDA GOIÂNIA/AVENIDA MANAUS/AVENIDA MARGINAL NORTE/BR-070/AVENIDA MAGINAL SUL/BR-070/PONTE DO RIO DESCOBERTO/BR-070/PISTÃO NORTE/VIADUTO EPTG/TAGUATINGA SHOPPING/ÁGUAS CLARAS/AVENIDA ARAUCÁRIAS/AVENIDA DAS CASTANHEIRAS</v>
      </c>
    </row>
    <row r="340" spans="2:22" x14ac:dyDescent="0.25">
      <c r="C340" t="s">
        <v>82</v>
      </c>
      <c r="D340">
        <v>18</v>
      </c>
      <c r="G340" t="str">
        <f t="shared" si="20"/>
        <v>TAGUATUR</v>
      </c>
      <c r="H340">
        <f t="shared" si="21"/>
        <v>2858</v>
      </c>
      <c r="I340" t="s">
        <v>92</v>
      </c>
      <c r="J340">
        <v>2858</v>
      </c>
      <c r="K340" t="e">
        <f>VLOOKUP(J340,'Linhas-Empresas-Tarifas'!#REF!,2,0)</f>
        <v>#REF!</v>
      </c>
      <c r="L340" t="e">
        <f>VLOOKUP(J340,'Linhas-Empresas-Tarifas'!#REF!,3,0)</f>
        <v>#REF!</v>
      </c>
      <c r="M340" t="e">
        <f>VLOOKUP(J340,'Linhas-Empresas-Tarifas'!#REF!,4,0)</f>
        <v>#REF!</v>
      </c>
      <c r="N340" t="e">
        <f>VLOOKUP(J340,'Linhas-Empresas-Tarifas'!#REF!,10,0)</f>
        <v>#REF!</v>
      </c>
      <c r="O340" t="e">
        <f>VLOOKUP(J340,'Linhas-Empresas-Tarifas'!#REF!,11,0)</f>
        <v>#REF!</v>
      </c>
      <c r="P340" t="e">
        <f>VLOOKUP(J340,'Linhas-Empresas-Tarifas'!#REF!,12,0)</f>
        <v>#REF!</v>
      </c>
      <c r="Q340" t="e">
        <f>VLOOKUP(J340,'Linhas-Empresas-Tarifas'!#REF!,13,0)</f>
        <v>#REF!</v>
      </c>
      <c r="R340" t="str">
        <f t="shared" si="22"/>
        <v>TAGUATUR2858</v>
      </c>
      <c r="S340" t="s">
        <v>82</v>
      </c>
      <c r="T340" t="str">
        <f t="shared" si="23"/>
        <v>TAGUATUR2858volta18</v>
      </c>
      <c r="U340">
        <v>18</v>
      </c>
      <c r="V340" t="str">
        <f>VLOOKUP(T340,ITINERÁRIOS!$J$2:$K$9190,2,0)</f>
        <v>AVENIDA DAS CASTANHEIRAS/AVENIDA ARAUCÁRIAS/SHOPPING ÁGUAS CLARAS/ÁGUAS CLARAS/EPTG/VIADUTO EPTG/PISTÃO NORTE/BR-070/PONTE DO RIO DESCOBERTO/BR-070/AVENIDA MAGINAL SUL/BR-070/AVENIDA MARGINAL NORTE/AVENIDA MANAUS/AVENIDA GOIÂNIA/RUA 33/PINHEIRO 4, 5 E 6/TERMINAL JARDIM BRASÍLIA</v>
      </c>
    </row>
    <row r="341" spans="2:22" x14ac:dyDescent="0.25">
      <c r="B341">
        <v>2859</v>
      </c>
      <c r="C341" t="s">
        <v>81</v>
      </c>
      <c r="D341">
        <v>18</v>
      </c>
      <c r="G341" t="str">
        <f t="shared" si="20"/>
        <v>TAGUATUR</v>
      </c>
      <c r="H341">
        <f t="shared" si="21"/>
        <v>2859</v>
      </c>
      <c r="I341" t="s">
        <v>92</v>
      </c>
      <c r="J341">
        <v>2859</v>
      </c>
      <c r="K341" t="e">
        <f>VLOOKUP(J341,'Linhas-Empresas-Tarifas'!#REF!,2,0)</f>
        <v>#REF!</v>
      </c>
      <c r="L341" t="e">
        <f>VLOOKUP(J341,'Linhas-Empresas-Tarifas'!#REF!,3,0)</f>
        <v>#REF!</v>
      </c>
      <c r="M341" t="e">
        <f>VLOOKUP(J341,'Linhas-Empresas-Tarifas'!#REF!,4,0)</f>
        <v>#REF!</v>
      </c>
      <c r="N341" t="e">
        <f>VLOOKUP(J341,'Linhas-Empresas-Tarifas'!#REF!,10,0)</f>
        <v>#REF!</v>
      </c>
      <c r="O341" t="e">
        <f>VLOOKUP(J341,'Linhas-Empresas-Tarifas'!#REF!,11,0)</f>
        <v>#REF!</v>
      </c>
      <c r="P341" t="e">
        <f>VLOOKUP(J341,'Linhas-Empresas-Tarifas'!#REF!,12,0)</f>
        <v>#REF!</v>
      </c>
      <c r="Q341" t="e">
        <f>VLOOKUP(J341,'Linhas-Empresas-Tarifas'!#REF!,13,0)</f>
        <v>#REF!</v>
      </c>
      <c r="R341" t="str">
        <f t="shared" si="22"/>
        <v>TAGUATUR2859</v>
      </c>
      <c r="S341" t="s">
        <v>81</v>
      </c>
      <c r="T341" t="str">
        <f t="shared" si="23"/>
        <v>TAGUATUR2859ida18</v>
      </c>
      <c r="U341">
        <v>18</v>
      </c>
      <c r="V341" t="str">
        <f>VLOOKUP(T341,ITINERÁRIOS!$J$2:$K$9190,2,0)</f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342" spans="2:22" x14ac:dyDescent="0.25">
      <c r="C342" t="s">
        <v>82</v>
      </c>
      <c r="D342">
        <v>15</v>
      </c>
      <c r="G342" t="str">
        <f t="shared" si="20"/>
        <v>TAGUATUR</v>
      </c>
      <c r="H342">
        <f t="shared" si="21"/>
        <v>2859</v>
      </c>
      <c r="I342" t="s">
        <v>92</v>
      </c>
      <c r="J342">
        <v>2859</v>
      </c>
      <c r="K342" t="e">
        <f>VLOOKUP(J342,'Linhas-Empresas-Tarifas'!#REF!,2,0)</f>
        <v>#REF!</v>
      </c>
      <c r="L342" t="e">
        <f>VLOOKUP(J342,'Linhas-Empresas-Tarifas'!#REF!,3,0)</f>
        <v>#REF!</v>
      </c>
      <c r="M342" t="e">
        <f>VLOOKUP(J342,'Linhas-Empresas-Tarifas'!#REF!,4,0)</f>
        <v>#REF!</v>
      </c>
      <c r="N342" t="e">
        <f>VLOOKUP(J342,'Linhas-Empresas-Tarifas'!#REF!,10,0)</f>
        <v>#REF!</v>
      </c>
      <c r="O342" t="e">
        <f>VLOOKUP(J342,'Linhas-Empresas-Tarifas'!#REF!,11,0)</f>
        <v>#REF!</v>
      </c>
      <c r="P342" t="e">
        <f>VLOOKUP(J342,'Linhas-Empresas-Tarifas'!#REF!,12,0)</f>
        <v>#REF!</v>
      </c>
      <c r="Q342" t="e">
        <f>VLOOKUP(J342,'Linhas-Empresas-Tarifas'!#REF!,13,0)</f>
        <v>#REF!</v>
      </c>
      <c r="R342" t="str">
        <f t="shared" si="22"/>
        <v>TAGUATUR2859</v>
      </c>
      <c r="S342" t="s">
        <v>82</v>
      </c>
      <c r="T342" t="str">
        <f t="shared" si="23"/>
        <v>TAGUATUR2859volta15</v>
      </c>
      <c r="U342">
        <v>15</v>
      </c>
      <c r="V342" t="str">
        <f>VLOOKUP(T342,ITINERÁRIOS!$J$2:$K$9190,2,0)</f>
        <v>ÁGUAS CLARAS/AVENIDA ARAUCÁRIAS/RUA PAU BRASIL/AVENIDA IPÊ AMARELO/AVENIDA ARAUCÁRIAS/AVENIDA DAS CASTANHEIRAS/AVENIDA PARQUE ÁGUAS CLARAS/AVENIDA PAU BRASIL/UNIEURO/PISTÃO NORTE/BR-070/AVENIDA CUIABÁ/AVENIDA MACEIÓ/RUA 36/TERMINAL JARDIM BRASÍLIA</v>
      </c>
    </row>
    <row r="343" spans="2:22" x14ac:dyDescent="0.25">
      <c r="B343">
        <v>2863</v>
      </c>
      <c r="C343" t="s">
        <v>81</v>
      </c>
      <c r="D343">
        <v>17</v>
      </c>
      <c r="G343" t="str">
        <f t="shared" si="20"/>
        <v>TAGUATUR</v>
      </c>
      <c r="H343">
        <f t="shared" si="21"/>
        <v>2863</v>
      </c>
      <c r="I343" t="s">
        <v>92</v>
      </c>
      <c r="J343">
        <v>2863</v>
      </c>
      <c r="K343" t="e">
        <f>VLOOKUP(J343,'Linhas-Empresas-Tarifas'!#REF!,2,0)</f>
        <v>#REF!</v>
      </c>
      <c r="L343" t="e">
        <f>VLOOKUP(J343,'Linhas-Empresas-Tarifas'!#REF!,3,0)</f>
        <v>#REF!</v>
      </c>
      <c r="M343" t="e">
        <f>VLOOKUP(J343,'Linhas-Empresas-Tarifas'!#REF!,4,0)</f>
        <v>#REF!</v>
      </c>
      <c r="N343" t="e">
        <f>VLOOKUP(J343,'Linhas-Empresas-Tarifas'!#REF!,10,0)</f>
        <v>#REF!</v>
      </c>
      <c r="O343" t="e">
        <f>VLOOKUP(J343,'Linhas-Empresas-Tarifas'!#REF!,11,0)</f>
        <v>#REF!</v>
      </c>
      <c r="P343" t="e">
        <f>VLOOKUP(J343,'Linhas-Empresas-Tarifas'!#REF!,12,0)</f>
        <v>#REF!</v>
      </c>
      <c r="Q343" t="e">
        <f>VLOOKUP(J343,'Linhas-Empresas-Tarifas'!#REF!,13,0)</f>
        <v>#REF!</v>
      </c>
      <c r="R343" t="str">
        <f t="shared" si="22"/>
        <v>TAGUATUR2863</v>
      </c>
      <c r="S343" t="s">
        <v>81</v>
      </c>
      <c r="T343" t="str">
        <f t="shared" si="23"/>
        <v>TAGUATUR2863ida17</v>
      </c>
      <c r="U343">
        <v>17</v>
      </c>
      <c r="V343" t="str">
        <f>VLOOKUP(T343,ITINERÁRIOS!$J$2:$K$9190,2,0)</f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</v>
      </c>
    </row>
    <row r="344" spans="2:22" x14ac:dyDescent="0.25">
      <c r="C344" t="s">
        <v>82</v>
      </c>
      <c r="D344">
        <v>16</v>
      </c>
      <c r="G344" t="str">
        <f t="shared" si="20"/>
        <v>TAGUATUR</v>
      </c>
      <c r="H344">
        <f t="shared" si="21"/>
        <v>2863</v>
      </c>
      <c r="I344" t="s">
        <v>92</v>
      </c>
      <c r="J344">
        <v>2863</v>
      </c>
      <c r="K344" t="e">
        <f>VLOOKUP(J344,'Linhas-Empresas-Tarifas'!#REF!,2,0)</f>
        <v>#REF!</v>
      </c>
      <c r="L344" t="e">
        <f>VLOOKUP(J344,'Linhas-Empresas-Tarifas'!#REF!,3,0)</f>
        <v>#REF!</v>
      </c>
      <c r="M344" t="e">
        <f>VLOOKUP(J344,'Linhas-Empresas-Tarifas'!#REF!,4,0)</f>
        <v>#REF!</v>
      </c>
      <c r="N344" t="e">
        <f>VLOOKUP(J344,'Linhas-Empresas-Tarifas'!#REF!,10,0)</f>
        <v>#REF!</v>
      </c>
      <c r="O344" t="e">
        <f>VLOOKUP(J344,'Linhas-Empresas-Tarifas'!#REF!,11,0)</f>
        <v>#REF!</v>
      </c>
      <c r="P344" t="e">
        <f>VLOOKUP(J344,'Linhas-Empresas-Tarifas'!#REF!,12,0)</f>
        <v>#REF!</v>
      </c>
      <c r="Q344" t="e">
        <f>VLOOKUP(J344,'Linhas-Empresas-Tarifas'!#REF!,13,0)</f>
        <v>#REF!</v>
      </c>
      <c r="R344" t="str">
        <f t="shared" si="22"/>
        <v>TAGUATUR2863</v>
      </c>
      <c r="S344" t="s">
        <v>82</v>
      </c>
      <c r="T344" t="str">
        <f t="shared" si="23"/>
        <v>TAGUATUR2863volta16</v>
      </c>
      <c r="U344">
        <v>16</v>
      </c>
      <c r="V344" t="str">
        <f>VLOOKUP(T344,ITINERÁRIOS!$J$2:$K$9190,2,0)</f>
        <v>ÁGUAS CLARAS/AVENIDA ARAUCÁRIAS/RUA PAU BRASIL/AVENIDA IPÊ AMARELO/AVENIDA ARAUCÁRIAS/AVENIDA DAS CASTANHEIRAS/AVENIDA PARQUE ÁGUAS CLARAS/AVENIDA PAU BRASIL/UNIEURO/PISTÃO NORTE/BR-070/AVENIDA BRAZLÂNDIA/AVENIDA RIO GRANDE DO SUL/AVENIDA TANCREDO NEVES/AVENIDA PERIMETRAL/JARDIM LARANJEIRAS</v>
      </c>
    </row>
    <row r="345" spans="2:22" x14ac:dyDescent="0.25">
      <c r="B345">
        <v>2864</v>
      </c>
      <c r="C345" t="s">
        <v>81</v>
      </c>
      <c r="D345">
        <v>28</v>
      </c>
      <c r="G345" t="str">
        <f t="shared" si="20"/>
        <v>TAGUATUR</v>
      </c>
      <c r="H345">
        <f t="shared" si="21"/>
        <v>2864</v>
      </c>
      <c r="I345" t="s">
        <v>92</v>
      </c>
      <c r="J345">
        <v>2864</v>
      </c>
      <c r="K345" t="e">
        <f>VLOOKUP(J345,'Linhas-Empresas-Tarifas'!#REF!,2,0)</f>
        <v>#REF!</v>
      </c>
      <c r="L345" t="e">
        <f>VLOOKUP(J345,'Linhas-Empresas-Tarifas'!#REF!,3,0)</f>
        <v>#REF!</v>
      </c>
      <c r="M345" t="e">
        <f>VLOOKUP(J345,'Linhas-Empresas-Tarifas'!#REF!,4,0)</f>
        <v>#REF!</v>
      </c>
      <c r="N345" t="e">
        <f>VLOOKUP(J345,'Linhas-Empresas-Tarifas'!#REF!,10,0)</f>
        <v>#REF!</v>
      </c>
      <c r="O345" t="e">
        <f>VLOOKUP(J345,'Linhas-Empresas-Tarifas'!#REF!,11,0)</f>
        <v>#REF!</v>
      </c>
      <c r="P345" t="e">
        <f>VLOOKUP(J345,'Linhas-Empresas-Tarifas'!#REF!,12,0)</f>
        <v>#REF!</v>
      </c>
      <c r="Q345" t="e">
        <f>VLOOKUP(J345,'Linhas-Empresas-Tarifas'!#REF!,13,0)</f>
        <v>#REF!</v>
      </c>
      <c r="R345" t="str">
        <f t="shared" si="22"/>
        <v>TAGUATUR2864</v>
      </c>
      <c r="S345" t="s">
        <v>81</v>
      </c>
      <c r="T345" t="str">
        <f t="shared" si="23"/>
        <v>TAGUATUR2864ida28</v>
      </c>
      <c r="U345">
        <v>28</v>
      </c>
      <c r="V345" t="str">
        <f>VLOOKUP(T345,ITINERÁRIOS!$J$2:$K$9190,2,0)</f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</v>
      </c>
    </row>
    <row r="346" spans="2:22" x14ac:dyDescent="0.25">
      <c r="C346" t="s">
        <v>82</v>
      </c>
      <c r="D346">
        <v>22</v>
      </c>
      <c r="G346" t="str">
        <f t="shared" si="20"/>
        <v>TAGUATUR</v>
      </c>
      <c r="H346">
        <f t="shared" si="21"/>
        <v>2864</v>
      </c>
      <c r="I346" t="s">
        <v>92</v>
      </c>
      <c r="J346">
        <v>2864</v>
      </c>
      <c r="K346" t="e">
        <f>VLOOKUP(J346,'Linhas-Empresas-Tarifas'!#REF!,2,0)</f>
        <v>#REF!</v>
      </c>
      <c r="L346" t="e">
        <f>VLOOKUP(J346,'Linhas-Empresas-Tarifas'!#REF!,3,0)</f>
        <v>#REF!</v>
      </c>
      <c r="M346" t="e">
        <f>VLOOKUP(J346,'Linhas-Empresas-Tarifas'!#REF!,4,0)</f>
        <v>#REF!</v>
      </c>
      <c r="N346" t="e">
        <f>VLOOKUP(J346,'Linhas-Empresas-Tarifas'!#REF!,10,0)</f>
        <v>#REF!</v>
      </c>
      <c r="O346" t="e">
        <f>VLOOKUP(J346,'Linhas-Empresas-Tarifas'!#REF!,11,0)</f>
        <v>#REF!</v>
      </c>
      <c r="P346" t="e">
        <f>VLOOKUP(J346,'Linhas-Empresas-Tarifas'!#REF!,12,0)</f>
        <v>#REF!</v>
      </c>
      <c r="Q346" t="e">
        <f>VLOOKUP(J346,'Linhas-Empresas-Tarifas'!#REF!,13,0)</f>
        <v>#REF!</v>
      </c>
      <c r="R346" t="str">
        <f t="shared" si="22"/>
        <v>TAGUATUR2864</v>
      </c>
      <c r="S346" t="s">
        <v>82</v>
      </c>
      <c r="T346" t="str">
        <f t="shared" si="23"/>
        <v>TAGUATUR2864volta22</v>
      </c>
      <c r="U346">
        <v>22</v>
      </c>
      <c r="V346" t="str">
        <f>VLOOKUP(T346,ITINERÁRIOS!$J$2:$K$9190,2,0)</f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</v>
      </c>
    </row>
    <row r="347" spans="2:22" x14ac:dyDescent="0.25">
      <c r="B347">
        <v>2880</v>
      </c>
      <c r="C347" t="s">
        <v>81</v>
      </c>
      <c r="D347">
        <v>10</v>
      </c>
      <c r="G347" t="str">
        <f t="shared" si="20"/>
        <v>TAGUATUR</v>
      </c>
      <c r="H347">
        <f t="shared" si="21"/>
        <v>2880</v>
      </c>
      <c r="I347" t="s">
        <v>92</v>
      </c>
      <c r="J347">
        <v>2880</v>
      </c>
      <c r="K347" t="e">
        <f>VLOOKUP(J347,'Linhas-Empresas-Tarifas'!#REF!,2,0)</f>
        <v>#REF!</v>
      </c>
      <c r="L347" t="e">
        <f>VLOOKUP(J347,'Linhas-Empresas-Tarifas'!#REF!,3,0)</f>
        <v>#REF!</v>
      </c>
      <c r="M347" t="e">
        <f>VLOOKUP(J347,'Linhas-Empresas-Tarifas'!#REF!,4,0)</f>
        <v>#REF!</v>
      </c>
      <c r="N347" t="e">
        <f>VLOOKUP(J347,'Linhas-Empresas-Tarifas'!#REF!,10,0)</f>
        <v>#REF!</v>
      </c>
      <c r="O347" t="e">
        <f>VLOOKUP(J347,'Linhas-Empresas-Tarifas'!#REF!,11,0)</f>
        <v>#REF!</v>
      </c>
      <c r="P347" t="e">
        <f>VLOOKUP(J347,'Linhas-Empresas-Tarifas'!#REF!,12,0)</f>
        <v>#REF!</v>
      </c>
      <c r="Q347" t="e">
        <f>VLOOKUP(J347,'Linhas-Empresas-Tarifas'!#REF!,13,0)</f>
        <v>#REF!</v>
      </c>
      <c r="R347" t="str">
        <f t="shared" si="22"/>
        <v>TAGUATUR2880</v>
      </c>
      <c r="S347" t="s">
        <v>81</v>
      </c>
      <c r="T347" t="str">
        <f t="shared" si="23"/>
        <v>TAGUATUR2880ida10</v>
      </c>
      <c r="U347">
        <v>10</v>
      </c>
      <c r="V347" t="str">
        <f>VLOOKUP(T347,ITINERÁRIOS!$J$2:$K$9190,2,0)</f>
        <v>GIRASSOL/BR-070/VIA MARGINAL ÁGUAS LINDAS/PONTE DO RIO DESCOBERTO/BR-070/VIA LESTE/CEILÂNDIA NORTE/AVENIDA HÉLIO PRATES/SANDÚ NORTE/TAGUATINGA CENTRO</v>
      </c>
    </row>
    <row r="348" spans="2:22" x14ac:dyDescent="0.25">
      <c r="C348" t="s">
        <v>82</v>
      </c>
      <c r="D348">
        <v>10</v>
      </c>
      <c r="G348" t="str">
        <f t="shared" si="20"/>
        <v>TAGUATUR</v>
      </c>
      <c r="H348">
        <f t="shared" si="21"/>
        <v>2880</v>
      </c>
      <c r="I348" t="s">
        <v>92</v>
      </c>
      <c r="J348">
        <v>2880</v>
      </c>
      <c r="K348" t="e">
        <f>VLOOKUP(J348,'Linhas-Empresas-Tarifas'!#REF!,2,0)</f>
        <v>#REF!</v>
      </c>
      <c r="L348" t="e">
        <f>VLOOKUP(J348,'Linhas-Empresas-Tarifas'!#REF!,3,0)</f>
        <v>#REF!</v>
      </c>
      <c r="M348" t="e">
        <f>VLOOKUP(J348,'Linhas-Empresas-Tarifas'!#REF!,4,0)</f>
        <v>#REF!</v>
      </c>
      <c r="N348" t="e">
        <f>VLOOKUP(J348,'Linhas-Empresas-Tarifas'!#REF!,10,0)</f>
        <v>#REF!</v>
      </c>
      <c r="O348" t="e">
        <f>VLOOKUP(J348,'Linhas-Empresas-Tarifas'!#REF!,11,0)</f>
        <v>#REF!</v>
      </c>
      <c r="P348" t="e">
        <f>VLOOKUP(J348,'Linhas-Empresas-Tarifas'!#REF!,12,0)</f>
        <v>#REF!</v>
      </c>
      <c r="Q348" t="e">
        <f>VLOOKUP(J348,'Linhas-Empresas-Tarifas'!#REF!,13,0)</f>
        <v>#REF!</v>
      </c>
      <c r="R348" t="str">
        <f t="shared" si="22"/>
        <v>TAGUATUR2880</v>
      </c>
      <c r="S348" t="s">
        <v>82</v>
      </c>
      <c r="T348" t="str">
        <f t="shared" si="23"/>
        <v>TAGUATUR2880volta10</v>
      </c>
      <c r="U348">
        <v>10</v>
      </c>
      <c r="V348" t="str">
        <f>VLOOKUP(T348,ITINERÁRIOS!$J$2:$K$9190,2,0)</f>
        <v>TAGUATINGA CENTRO/SANDÚ NORTE/AVENIDA HÉLIO PRATES/CEILÂNDIA NORTE/VIA LESTE/BR-070/PONTE DO RIO DESCOBERTO/VIA MARGINAL ÁGUAS LINDAS/BR-070/GIRASSOL</v>
      </c>
    </row>
    <row r="349" spans="2:22" x14ac:dyDescent="0.25">
      <c r="B349">
        <v>2881</v>
      </c>
      <c r="C349" t="s">
        <v>81</v>
      </c>
      <c r="D349">
        <v>13</v>
      </c>
      <c r="G349" t="str">
        <f t="shared" si="20"/>
        <v>TAGUATUR</v>
      </c>
      <c r="H349">
        <f t="shared" si="21"/>
        <v>2881</v>
      </c>
      <c r="I349" t="s">
        <v>92</v>
      </c>
      <c r="J349">
        <v>2881</v>
      </c>
      <c r="K349" t="e">
        <f>VLOOKUP(J349,'Linhas-Empresas-Tarifas'!#REF!,2,0)</f>
        <v>#REF!</v>
      </c>
      <c r="L349" t="e">
        <f>VLOOKUP(J349,'Linhas-Empresas-Tarifas'!#REF!,3,0)</f>
        <v>#REF!</v>
      </c>
      <c r="M349" t="e">
        <f>VLOOKUP(J349,'Linhas-Empresas-Tarifas'!#REF!,4,0)</f>
        <v>#REF!</v>
      </c>
      <c r="N349" t="e">
        <f>VLOOKUP(J349,'Linhas-Empresas-Tarifas'!#REF!,10,0)</f>
        <v>#REF!</v>
      </c>
      <c r="O349" t="e">
        <f>VLOOKUP(J349,'Linhas-Empresas-Tarifas'!#REF!,11,0)</f>
        <v>#REF!</v>
      </c>
      <c r="P349" t="e">
        <f>VLOOKUP(J349,'Linhas-Empresas-Tarifas'!#REF!,12,0)</f>
        <v>#REF!</v>
      </c>
      <c r="Q349" t="e">
        <f>VLOOKUP(J349,'Linhas-Empresas-Tarifas'!#REF!,13,0)</f>
        <v>#REF!</v>
      </c>
      <c r="R349" t="str">
        <f t="shared" si="22"/>
        <v>TAGUATUR2881</v>
      </c>
      <c r="S349" t="s">
        <v>81</v>
      </c>
      <c r="T349" t="str">
        <f t="shared" si="23"/>
        <v>TAGUATUR2881ida13</v>
      </c>
      <c r="U349">
        <v>13</v>
      </c>
      <c r="V349" t="str">
        <f>VLOOKUP(T349,ITINERÁRIOS!$J$2:$K$9190,2,0)</f>
        <v>GIRASSOL/BR-070/VIA MARGINAL ÁGUAS LINDAS/PONTE DO RIO DESCOBERTO/BR-070/VIA LESTE/CEILÂNDIA NORTE/AVENIDA HÉLIO PRATES/COMERCIAL NORTE/COMERCIAL SUL/TAGUATINGA SHOPPING/PISTÃO SUL/UNIVERSIDADE CATÓLICA</v>
      </c>
    </row>
    <row r="350" spans="2:22" x14ac:dyDescent="0.25">
      <c r="C350" t="s">
        <v>82</v>
      </c>
      <c r="D350">
        <v>13</v>
      </c>
      <c r="G350" t="str">
        <f t="shared" si="20"/>
        <v>TAGUATUR</v>
      </c>
      <c r="H350">
        <f t="shared" si="21"/>
        <v>2881</v>
      </c>
      <c r="I350" t="s">
        <v>92</v>
      </c>
      <c r="J350">
        <v>2881</v>
      </c>
      <c r="K350" t="e">
        <f>VLOOKUP(J350,'Linhas-Empresas-Tarifas'!#REF!,2,0)</f>
        <v>#REF!</v>
      </c>
      <c r="L350" t="e">
        <f>VLOOKUP(J350,'Linhas-Empresas-Tarifas'!#REF!,3,0)</f>
        <v>#REF!</v>
      </c>
      <c r="M350" t="e">
        <f>VLOOKUP(J350,'Linhas-Empresas-Tarifas'!#REF!,4,0)</f>
        <v>#REF!</v>
      </c>
      <c r="N350" t="e">
        <f>VLOOKUP(J350,'Linhas-Empresas-Tarifas'!#REF!,10,0)</f>
        <v>#REF!</v>
      </c>
      <c r="O350" t="e">
        <f>VLOOKUP(J350,'Linhas-Empresas-Tarifas'!#REF!,11,0)</f>
        <v>#REF!</v>
      </c>
      <c r="P350" t="e">
        <f>VLOOKUP(J350,'Linhas-Empresas-Tarifas'!#REF!,12,0)</f>
        <v>#REF!</v>
      </c>
      <c r="Q350" t="e">
        <f>VLOOKUP(J350,'Linhas-Empresas-Tarifas'!#REF!,13,0)</f>
        <v>#REF!</v>
      </c>
      <c r="R350" t="str">
        <f t="shared" si="22"/>
        <v>TAGUATUR2881</v>
      </c>
      <c r="S350" t="s">
        <v>82</v>
      </c>
      <c r="T350" t="str">
        <f t="shared" si="23"/>
        <v>TAGUATUR2881volta13</v>
      </c>
      <c r="U350">
        <v>13</v>
      </c>
      <c r="V350" t="str">
        <f>VLOOKUP(T350,ITINERÁRIOS!$J$2:$K$9190,2,0)</f>
        <v>UNIVERSIDADE CATÓLICA/PISTÃO SUL/VIADUTO/TAGUATINGA CENTRO/SANDÚ NORTE/AVENIDA HÉLIO PRATES/CEILÂNDIA NORTE/VIA LESTE/BR-070/PONTE DO RIO DESCOBERTO/AVENIDA BRASÍLIA (VIA MARGINAL 2 DE ÁGUAS LINDAS DE GOIÁS)/BR-070/GIRASSOL</v>
      </c>
    </row>
    <row r="351" spans="2:22" x14ac:dyDescent="0.25">
      <c r="B351">
        <v>2890</v>
      </c>
      <c r="C351" t="s">
        <v>81</v>
      </c>
      <c r="D351">
        <v>11</v>
      </c>
      <c r="G351" t="str">
        <f t="shared" si="20"/>
        <v>TAGUATUR</v>
      </c>
      <c r="H351">
        <f t="shared" si="21"/>
        <v>2890</v>
      </c>
      <c r="I351" t="s">
        <v>92</v>
      </c>
      <c r="J351">
        <v>2890</v>
      </c>
      <c r="K351" t="e">
        <f>VLOOKUP(J351,'Linhas-Empresas-Tarifas'!#REF!,2,0)</f>
        <v>#REF!</v>
      </c>
      <c r="L351" t="e">
        <f>VLOOKUP(J351,'Linhas-Empresas-Tarifas'!#REF!,3,0)</f>
        <v>#REF!</v>
      </c>
      <c r="M351" t="e">
        <f>VLOOKUP(J351,'Linhas-Empresas-Tarifas'!#REF!,4,0)</f>
        <v>#REF!</v>
      </c>
      <c r="N351" t="e">
        <f>VLOOKUP(J351,'Linhas-Empresas-Tarifas'!#REF!,10,0)</f>
        <v>#REF!</v>
      </c>
      <c r="O351" t="e">
        <f>VLOOKUP(J351,'Linhas-Empresas-Tarifas'!#REF!,11,0)</f>
        <v>#REF!</v>
      </c>
      <c r="P351" t="e">
        <f>VLOOKUP(J351,'Linhas-Empresas-Tarifas'!#REF!,12,0)</f>
        <v>#REF!</v>
      </c>
      <c r="Q351" t="e">
        <f>VLOOKUP(J351,'Linhas-Empresas-Tarifas'!#REF!,13,0)</f>
        <v>#REF!</v>
      </c>
      <c r="R351" t="str">
        <f t="shared" si="22"/>
        <v>TAGUATUR2890</v>
      </c>
      <c r="S351" t="s">
        <v>81</v>
      </c>
      <c r="T351" t="str">
        <f t="shared" si="23"/>
        <v>TAGUATUR2890ida11</v>
      </c>
      <c r="U351">
        <v>11</v>
      </c>
      <c r="V351" t="str">
        <f>VLOOKUP(T351,ITINERÁRIOS!$J$2:$K$9190,2,0)</f>
        <v>GIRASSOL/BR-070/VIA MARGINAL ÁGUAS LINDAS/PONTE DO RIO DESCOBERTO/BR-070/PISTÃO NORTE/VIADUTO/EPTG/SHOPPING ÁGUAS CLARAS/AVENIDA ARAUCÁRIAS/AVENIDA DAS CASTANHEIRAS</v>
      </c>
    </row>
    <row r="352" spans="2:22" x14ac:dyDescent="0.25">
      <c r="C352" t="s">
        <v>82</v>
      </c>
      <c r="D352">
        <v>11</v>
      </c>
      <c r="G352" t="str">
        <f t="shared" si="20"/>
        <v>TAGUATUR</v>
      </c>
      <c r="H352">
        <f t="shared" si="21"/>
        <v>2890</v>
      </c>
      <c r="I352" t="s">
        <v>92</v>
      </c>
      <c r="J352">
        <v>2890</v>
      </c>
      <c r="K352" t="e">
        <f>VLOOKUP(J352,'Linhas-Empresas-Tarifas'!#REF!,2,0)</f>
        <v>#REF!</v>
      </c>
      <c r="L352" t="e">
        <f>VLOOKUP(J352,'Linhas-Empresas-Tarifas'!#REF!,3,0)</f>
        <v>#REF!</v>
      </c>
      <c r="M352" t="e">
        <f>VLOOKUP(J352,'Linhas-Empresas-Tarifas'!#REF!,4,0)</f>
        <v>#REF!</v>
      </c>
      <c r="N352" t="e">
        <f>VLOOKUP(J352,'Linhas-Empresas-Tarifas'!#REF!,10,0)</f>
        <v>#REF!</v>
      </c>
      <c r="O352" t="e">
        <f>VLOOKUP(J352,'Linhas-Empresas-Tarifas'!#REF!,11,0)</f>
        <v>#REF!</v>
      </c>
      <c r="P352" t="e">
        <f>VLOOKUP(J352,'Linhas-Empresas-Tarifas'!#REF!,12,0)</f>
        <v>#REF!</v>
      </c>
      <c r="Q352" t="e">
        <f>VLOOKUP(J352,'Linhas-Empresas-Tarifas'!#REF!,13,0)</f>
        <v>#REF!</v>
      </c>
      <c r="R352" t="str">
        <f t="shared" si="22"/>
        <v>TAGUATUR2890</v>
      </c>
      <c r="S352" t="s">
        <v>82</v>
      </c>
      <c r="T352" t="str">
        <f t="shared" si="23"/>
        <v>TAGUATUR2890volta11</v>
      </c>
      <c r="U352">
        <v>11</v>
      </c>
      <c r="V352" t="str">
        <f>VLOOKUP(T352,ITINERÁRIOS!$J$2:$K$9190,2,0)</f>
        <v>AVENIDA DAS CASTANHEIRAS/AVENIDA ARAUCÁRIAS/SHOPPING ÁGUAS CLARAS/EPTG/VIADUTO/PISTÃO NORTE/BR-070/PONTE DO RIO DESCOBERTO/VIA MARGINAL ÁGUAS LINDAS/BR-070/GIRASSOL</v>
      </c>
    </row>
    <row r="353" spans="2:22" x14ac:dyDescent="0.25">
      <c r="B353">
        <v>3001</v>
      </c>
      <c r="C353" t="s">
        <v>81</v>
      </c>
      <c r="D353">
        <v>27</v>
      </c>
      <c r="G353" t="str">
        <f t="shared" si="20"/>
        <v>TAGUATUR</v>
      </c>
      <c r="H353">
        <f t="shared" si="21"/>
        <v>3001</v>
      </c>
      <c r="I353" t="s">
        <v>92</v>
      </c>
      <c r="J353">
        <v>3001</v>
      </c>
      <c r="K353" t="e">
        <f>VLOOKUP(J353,'Linhas-Empresas-Tarifas'!#REF!,2,0)</f>
        <v>#REF!</v>
      </c>
      <c r="L353" t="e">
        <f>VLOOKUP(J353,'Linhas-Empresas-Tarifas'!#REF!,3,0)</f>
        <v>#REF!</v>
      </c>
      <c r="M353" t="e">
        <f>VLOOKUP(J353,'Linhas-Empresas-Tarifas'!#REF!,4,0)</f>
        <v>#REF!</v>
      </c>
      <c r="N353" t="e">
        <f>VLOOKUP(J353,'Linhas-Empresas-Tarifas'!#REF!,10,0)</f>
        <v>#REF!</v>
      </c>
      <c r="O353" t="e">
        <f>VLOOKUP(J353,'Linhas-Empresas-Tarifas'!#REF!,11,0)</f>
        <v>#REF!</v>
      </c>
      <c r="P353" t="e">
        <f>VLOOKUP(J353,'Linhas-Empresas-Tarifas'!#REF!,12,0)</f>
        <v>#REF!</v>
      </c>
      <c r="Q353" t="e">
        <f>VLOOKUP(J353,'Linhas-Empresas-Tarifas'!#REF!,13,0)</f>
        <v>#REF!</v>
      </c>
      <c r="R353" t="str">
        <f t="shared" si="22"/>
        <v>TAGUATUR3001</v>
      </c>
      <c r="S353" t="s">
        <v>81</v>
      </c>
      <c r="T353" t="str">
        <f t="shared" si="23"/>
        <v>TAGUATUR3001ida27</v>
      </c>
      <c r="U353">
        <v>27</v>
      </c>
      <c r="V353" t="str">
        <f>VLOOKUP(T353,ITINERÁRIOS!$J$2:$K$9190,2,0)</f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</v>
      </c>
    </row>
    <row r="354" spans="2:22" x14ac:dyDescent="0.25">
      <c r="B354">
        <v>3002</v>
      </c>
      <c r="C354" t="s">
        <v>81</v>
      </c>
      <c r="D354">
        <v>17</v>
      </c>
      <c r="G354" t="str">
        <f t="shared" si="20"/>
        <v>TAGUATUR</v>
      </c>
      <c r="H354">
        <f t="shared" si="21"/>
        <v>3002</v>
      </c>
      <c r="I354" t="s">
        <v>92</v>
      </c>
      <c r="J354">
        <v>3002</v>
      </c>
      <c r="K354" t="e">
        <f>VLOOKUP(J354,'Linhas-Empresas-Tarifas'!#REF!,2,0)</f>
        <v>#REF!</v>
      </c>
      <c r="L354" t="e">
        <f>VLOOKUP(J354,'Linhas-Empresas-Tarifas'!#REF!,3,0)</f>
        <v>#REF!</v>
      </c>
      <c r="M354" t="e">
        <f>VLOOKUP(J354,'Linhas-Empresas-Tarifas'!#REF!,4,0)</f>
        <v>#REF!</v>
      </c>
      <c r="N354" t="e">
        <f>VLOOKUP(J354,'Linhas-Empresas-Tarifas'!#REF!,10,0)</f>
        <v>#REF!</v>
      </c>
      <c r="O354" t="e">
        <f>VLOOKUP(J354,'Linhas-Empresas-Tarifas'!#REF!,11,0)</f>
        <v>#REF!</v>
      </c>
      <c r="P354" t="e">
        <f>VLOOKUP(J354,'Linhas-Empresas-Tarifas'!#REF!,12,0)</f>
        <v>#REF!</v>
      </c>
      <c r="Q354" t="e">
        <f>VLOOKUP(J354,'Linhas-Empresas-Tarifas'!#REF!,13,0)</f>
        <v>#REF!</v>
      </c>
      <c r="R354" t="str">
        <f t="shared" si="22"/>
        <v>TAGUATUR3002</v>
      </c>
      <c r="S354" t="s">
        <v>81</v>
      </c>
      <c r="T354" t="str">
        <f t="shared" si="23"/>
        <v>TAGUATUR3002ida17</v>
      </c>
      <c r="U354">
        <v>17</v>
      </c>
      <c r="V354" t="str">
        <f>VLOOKUP(T354,ITINERÁRIOS!$J$2:$K$9190,2,0)</f>
        <v>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</v>
      </c>
    </row>
    <row r="355" spans="2:22" x14ac:dyDescent="0.25">
      <c r="B355">
        <v>3004</v>
      </c>
      <c r="C355" t="s">
        <v>81</v>
      </c>
      <c r="D355">
        <v>15</v>
      </c>
      <c r="G355" t="str">
        <f t="shared" si="20"/>
        <v>TAGUATUR</v>
      </c>
      <c r="H355">
        <f t="shared" si="21"/>
        <v>3004</v>
      </c>
      <c r="I355" t="s">
        <v>92</v>
      </c>
      <c r="J355">
        <v>3004</v>
      </c>
      <c r="K355" t="e">
        <f>VLOOKUP(J355,'Linhas-Empresas-Tarifas'!#REF!,2,0)</f>
        <v>#REF!</v>
      </c>
      <c r="L355" t="e">
        <f>VLOOKUP(J355,'Linhas-Empresas-Tarifas'!#REF!,3,0)</f>
        <v>#REF!</v>
      </c>
      <c r="M355" t="e">
        <f>VLOOKUP(J355,'Linhas-Empresas-Tarifas'!#REF!,4,0)</f>
        <v>#REF!</v>
      </c>
      <c r="N355" t="e">
        <f>VLOOKUP(J355,'Linhas-Empresas-Tarifas'!#REF!,10,0)</f>
        <v>#REF!</v>
      </c>
      <c r="O355" t="e">
        <f>VLOOKUP(J355,'Linhas-Empresas-Tarifas'!#REF!,11,0)</f>
        <v>#REF!</v>
      </c>
      <c r="P355" t="e">
        <f>VLOOKUP(J355,'Linhas-Empresas-Tarifas'!#REF!,12,0)</f>
        <v>#REF!</v>
      </c>
      <c r="Q355" t="e">
        <f>VLOOKUP(J355,'Linhas-Empresas-Tarifas'!#REF!,13,0)</f>
        <v>#REF!</v>
      </c>
      <c r="R355" t="str">
        <f t="shared" si="22"/>
        <v>TAGUATUR3004</v>
      </c>
      <c r="S355" t="s">
        <v>81</v>
      </c>
      <c r="T355" t="str">
        <f t="shared" si="23"/>
        <v>TAGUATUR3004ida15</v>
      </c>
      <c r="U355">
        <v>15</v>
      </c>
      <c r="V355" t="str">
        <f>VLOOKUP(T355,ITINERÁRIOS!$J$2:$K$9190,2,0)</f>
        <v>TERMINAL ROD. DO CENTRO/VILA SÃO LUIZ/AVENIDA RIO GRANDE DO NORTE/QUADRAS: 72 / 73/AVENIDA GOIÁS ATÉ A PONTE/DF – 280/BR – 060/EPNB/EPNB/EPIA/EPGU - ZOOLÓGICO/AVENIDA DAS NAÇÕES/AV. L4 SUL/EIXO SUL/RODOVIÁRIA PLANO PILOTO</v>
      </c>
    </row>
    <row r="356" spans="2:22" x14ac:dyDescent="0.25">
      <c r="B356">
        <v>3005</v>
      </c>
      <c r="C356" t="s">
        <v>81</v>
      </c>
      <c r="D356">
        <v>17</v>
      </c>
      <c r="G356" t="str">
        <f t="shared" si="20"/>
        <v>TAGUATUR</v>
      </c>
      <c r="H356">
        <f t="shared" si="21"/>
        <v>3005</v>
      </c>
      <c r="I356" t="s">
        <v>92</v>
      </c>
      <c r="J356">
        <v>3005</v>
      </c>
      <c r="K356" t="e">
        <f>VLOOKUP(J356,'Linhas-Empresas-Tarifas'!#REF!,2,0)</f>
        <v>#REF!</v>
      </c>
      <c r="L356" t="e">
        <f>VLOOKUP(J356,'Linhas-Empresas-Tarifas'!#REF!,3,0)</f>
        <v>#REF!</v>
      </c>
      <c r="M356" t="e">
        <f>VLOOKUP(J356,'Linhas-Empresas-Tarifas'!#REF!,4,0)</f>
        <v>#REF!</v>
      </c>
      <c r="N356" t="e">
        <f>VLOOKUP(J356,'Linhas-Empresas-Tarifas'!#REF!,10,0)</f>
        <v>#REF!</v>
      </c>
      <c r="O356" t="e">
        <f>VLOOKUP(J356,'Linhas-Empresas-Tarifas'!#REF!,11,0)</f>
        <v>#REF!</v>
      </c>
      <c r="P356" t="e">
        <f>VLOOKUP(J356,'Linhas-Empresas-Tarifas'!#REF!,12,0)</f>
        <v>#REF!</v>
      </c>
      <c r="Q356" t="e">
        <f>VLOOKUP(J356,'Linhas-Empresas-Tarifas'!#REF!,13,0)</f>
        <v>#REF!</v>
      </c>
      <c r="R356" t="str">
        <f t="shared" si="22"/>
        <v>TAGUATUR3005</v>
      </c>
      <c r="S356" t="s">
        <v>81</v>
      </c>
      <c r="T356" t="str">
        <f t="shared" si="23"/>
        <v>TAGUATUR3005ida17</v>
      </c>
      <c r="U356">
        <v>17</v>
      </c>
      <c r="V356" t="str">
        <f>VLOOKUP(T356,ITINERÁRIOS!$J$2:$K$9190,2,0)</f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</v>
      </c>
    </row>
    <row r="357" spans="2:22" x14ac:dyDescent="0.25">
      <c r="B357">
        <v>3006</v>
      </c>
      <c r="C357" t="s">
        <v>81</v>
      </c>
      <c r="D357">
        <v>17</v>
      </c>
      <c r="G357" t="str">
        <f t="shared" si="20"/>
        <v>TAGUATUR</v>
      </c>
      <c r="H357">
        <f t="shared" si="21"/>
        <v>3006</v>
      </c>
      <c r="I357" t="s">
        <v>92</v>
      </c>
      <c r="J357">
        <v>3006</v>
      </c>
      <c r="K357" t="e">
        <f>VLOOKUP(J357,'Linhas-Empresas-Tarifas'!#REF!,2,0)</f>
        <v>#REF!</v>
      </c>
      <c r="L357" t="e">
        <f>VLOOKUP(J357,'Linhas-Empresas-Tarifas'!#REF!,3,0)</f>
        <v>#REF!</v>
      </c>
      <c r="M357" t="e">
        <f>VLOOKUP(J357,'Linhas-Empresas-Tarifas'!#REF!,4,0)</f>
        <v>#REF!</v>
      </c>
      <c r="N357" t="e">
        <f>VLOOKUP(J357,'Linhas-Empresas-Tarifas'!#REF!,10,0)</f>
        <v>#REF!</v>
      </c>
      <c r="O357" t="e">
        <f>VLOOKUP(J357,'Linhas-Empresas-Tarifas'!#REF!,11,0)</f>
        <v>#REF!</v>
      </c>
      <c r="P357" t="e">
        <f>VLOOKUP(J357,'Linhas-Empresas-Tarifas'!#REF!,12,0)</f>
        <v>#REF!</v>
      </c>
      <c r="Q357" t="e">
        <f>VLOOKUP(J357,'Linhas-Empresas-Tarifas'!#REF!,13,0)</f>
        <v>#REF!</v>
      </c>
      <c r="R357" t="str">
        <f t="shared" si="22"/>
        <v>TAGUATUR3006</v>
      </c>
      <c r="S357" t="s">
        <v>81</v>
      </c>
      <c r="T357" t="str">
        <f t="shared" si="23"/>
        <v>TAGUATUR3006ida17</v>
      </c>
      <c r="U357">
        <v>17</v>
      </c>
      <c r="V357" t="str">
        <f>VLOOKUP(T357,ITINERÁRIOS!$J$2:$K$9190,2,0)</f>
        <v>TERMINAL ROD. DO CENTRO/VILA SÃO LUIZ/AVENIDA RIO GRANDE DO NORTE/QUADRAS: 72 / 73/AVENIDA GOIÁS – ATÉ A PONTE/DF – 280/BR – 060/PISTÃO SUL/VIADUTO TAGUATINGA CENTRO/EPTG/EPTG/EPTG/EPTG/EPTG/SETOR POLICIAL SUL/EIXO W SUL/RODOVIÁRIA PLANO PILOTO</v>
      </c>
    </row>
    <row r="358" spans="2:22" x14ac:dyDescent="0.25">
      <c r="B358">
        <v>3007</v>
      </c>
      <c r="C358" t="s">
        <v>81</v>
      </c>
      <c r="D358">
        <v>17</v>
      </c>
      <c r="G358" t="str">
        <f t="shared" si="20"/>
        <v>TAGUATUR</v>
      </c>
      <c r="H358">
        <f t="shared" si="21"/>
        <v>3007</v>
      </c>
      <c r="I358" t="s">
        <v>92</v>
      </c>
      <c r="J358">
        <v>3007</v>
      </c>
      <c r="K358" t="e">
        <f>VLOOKUP(J358,'Linhas-Empresas-Tarifas'!#REF!,2,0)</f>
        <v>#REF!</v>
      </c>
      <c r="L358" t="e">
        <f>VLOOKUP(J358,'Linhas-Empresas-Tarifas'!#REF!,3,0)</f>
        <v>#REF!</v>
      </c>
      <c r="M358" t="e">
        <f>VLOOKUP(J358,'Linhas-Empresas-Tarifas'!#REF!,4,0)</f>
        <v>#REF!</v>
      </c>
      <c r="N358" t="e">
        <f>VLOOKUP(J358,'Linhas-Empresas-Tarifas'!#REF!,10,0)</f>
        <v>#REF!</v>
      </c>
      <c r="O358" t="e">
        <f>VLOOKUP(J358,'Linhas-Empresas-Tarifas'!#REF!,11,0)</f>
        <v>#REF!</v>
      </c>
      <c r="P358" t="e">
        <f>VLOOKUP(J358,'Linhas-Empresas-Tarifas'!#REF!,12,0)</f>
        <v>#REF!</v>
      </c>
      <c r="Q358" t="e">
        <f>VLOOKUP(J358,'Linhas-Empresas-Tarifas'!#REF!,13,0)</f>
        <v>#REF!</v>
      </c>
      <c r="R358" t="str">
        <f t="shared" si="22"/>
        <v>TAGUATUR3007</v>
      </c>
      <c r="S358" t="s">
        <v>81</v>
      </c>
      <c r="T358" t="str">
        <f t="shared" si="23"/>
        <v>TAGUATUR3007ida17</v>
      </c>
      <c r="U358">
        <v>17</v>
      </c>
      <c r="V358" t="str">
        <f>VLOOKUP(T358,ITINERÁRIOS!$J$2:$K$9190,2,0)</f>
        <v>AVENIDA PRINCIPAL DO JARDIM ALÁ/AVENIDA PRINCIPAL DO PARQUE ESTRELA DALVA XI/CAIC/QUADRAS: 72 / 73/AVENIDA GOIÁS – ATÉ A PONTE/DF – 280/BR - 060/EPNB/EPNB/EPIA/EPGU - ZOOLÓGICO/AVENIDA DAS NAÇÕES/AV. L4 SUL/W3 SUL/W3 NORTE/EIXO NORTE/RODOVIÁRIA PLANO PILOTO</v>
      </c>
    </row>
    <row r="359" spans="2:22" x14ac:dyDescent="0.25">
      <c r="B359">
        <v>3008</v>
      </c>
      <c r="C359" t="s">
        <v>81</v>
      </c>
      <c r="D359">
        <v>16</v>
      </c>
      <c r="G359" t="str">
        <f t="shared" si="20"/>
        <v>TAGUATUR</v>
      </c>
      <c r="H359">
        <f t="shared" si="21"/>
        <v>3008</v>
      </c>
      <c r="I359" t="s">
        <v>92</v>
      </c>
      <c r="J359">
        <v>3008</v>
      </c>
      <c r="K359" t="e">
        <f>VLOOKUP(J359,'Linhas-Empresas-Tarifas'!#REF!,2,0)</f>
        <v>#REF!</v>
      </c>
      <c r="L359" t="e">
        <f>VLOOKUP(J359,'Linhas-Empresas-Tarifas'!#REF!,3,0)</f>
        <v>#REF!</v>
      </c>
      <c r="M359" t="e">
        <f>VLOOKUP(J359,'Linhas-Empresas-Tarifas'!#REF!,4,0)</f>
        <v>#REF!</v>
      </c>
      <c r="N359" t="e">
        <f>VLOOKUP(J359,'Linhas-Empresas-Tarifas'!#REF!,10,0)</f>
        <v>#REF!</v>
      </c>
      <c r="O359" t="e">
        <f>VLOOKUP(J359,'Linhas-Empresas-Tarifas'!#REF!,11,0)</f>
        <v>#REF!</v>
      </c>
      <c r="P359" t="e">
        <f>VLOOKUP(J359,'Linhas-Empresas-Tarifas'!#REF!,12,0)</f>
        <v>#REF!</v>
      </c>
      <c r="Q359" t="e">
        <f>VLOOKUP(J359,'Linhas-Empresas-Tarifas'!#REF!,13,0)</f>
        <v>#REF!</v>
      </c>
      <c r="R359" t="str">
        <f t="shared" si="22"/>
        <v>TAGUATUR3008</v>
      </c>
      <c r="S359" t="s">
        <v>81</v>
      </c>
      <c r="T359" t="str">
        <f t="shared" si="23"/>
        <v>TAGUATUR3008ida16</v>
      </c>
      <c r="U359">
        <v>16</v>
      </c>
      <c r="V359" t="str">
        <f>VLOOKUP(T359,ITINERÁRIOS!$J$2:$K$9190,2,0)</f>
        <v>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</v>
      </c>
    </row>
    <row r="360" spans="2:22" x14ac:dyDescent="0.25">
      <c r="B360">
        <v>3009</v>
      </c>
      <c r="C360" t="s">
        <v>82</v>
      </c>
      <c r="D360">
        <v>21</v>
      </c>
      <c r="G360" t="str">
        <f t="shared" si="20"/>
        <v>TAGUATUR</v>
      </c>
      <c r="H360">
        <f t="shared" si="21"/>
        <v>3009</v>
      </c>
      <c r="I360" t="s">
        <v>92</v>
      </c>
      <c r="J360">
        <v>3009</v>
      </c>
      <c r="K360" t="e">
        <f>VLOOKUP(J360,'Linhas-Empresas-Tarifas'!#REF!,2,0)</f>
        <v>#REF!</v>
      </c>
      <c r="L360" t="e">
        <f>VLOOKUP(J360,'Linhas-Empresas-Tarifas'!#REF!,3,0)</f>
        <v>#REF!</v>
      </c>
      <c r="M360" t="e">
        <f>VLOOKUP(J360,'Linhas-Empresas-Tarifas'!#REF!,4,0)</f>
        <v>#REF!</v>
      </c>
      <c r="N360" t="e">
        <f>VLOOKUP(J360,'Linhas-Empresas-Tarifas'!#REF!,10,0)</f>
        <v>#REF!</v>
      </c>
      <c r="O360" t="e">
        <f>VLOOKUP(J360,'Linhas-Empresas-Tarifas'!#REF!,11,0)</f>
        <v>#REF!</v>
      </c>
      <c r="P360" t="e">
        <f>VLOOKUP(J360,'Linhas-Empresas-Tarifas'!#REF!,12,0)</f>
        <v>#REF!</v>
      </c>
      <c r="Q360" t="e">
        <f>VLOOKUP(J360,'Linhas-Empresas-Tarifas'!#REF!,13,0)</f>
        <v>#REF!</v>
      </c>
      <c r="R360" t="str">
        <f t="shared" si="22"/>
        <v>TAGUATUR3009</v>
      </c>
      <c r="S360" t="s">
        <v>82</v>
      </c>
      <c r="T360" t="str">
        <f t="shared" si="23"/>
        <v>TAGUATUR3009volta21</v>
      </c>
      <c r="U360">
        <v>21</v>
      </c>
      <c r="V360" t="str">
        <f>VLOOKUP(T360,ITINERÁRIOS!$J$2:$K$9190,2,0)</f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</v>
      </c>
    </row>
    <row r="361" spans="2:22" x14ac:dyDescent="0.25">
      <c r="B361">
        <v>3011</v>
      </c>
      <c r="C361" t="s">
        <v>81</v>
      </c>
      <c r="D361">
        <v>16</v>
      </c>
      <c r="G361" t="str">
        <f t="shared" si="20"/>
        <v>TAGUATUR</v>
      </c>
      <c r="H361">
        <f t="shared" si="21"/>
        <v>3011</v>
      </c>
      <c r="I361" t="s">
        <v>92</v>
      </c>
      <c r="J361">
        <v>3011</v>
      </c>
      <c r="K361" t="e">
        <f>VLOOKUP(J361,'Linhas-Empresas-Tarifas'!#REF!,2,0)</f>
        <v>#REF!</v>
      </c>
      <c r="L361" t="e">
        <f>VLOOKUP(J361,'Linhas-Empresas-Tarifas'!#REF!,3,0)</f>
        <v>#REF!</v>
      </c>
      <c r="M361" t="e">
        <f>VLOOKUP(J361,'Linhas-Empresas-Tarifas'!#REF!,4,0)</f>
        <v>#REF!</v>
      </c>
      <c r="N361" t="e">
        <f>VLOOKUP(J361,'Linhas-Empresas-Tarifas'!#REF!,10,0)</f>
        <v>#REF!</v>
      </c>
      <c r="O361" t="e">
        <f>VLOOKUP(J361,'Linhas-Empresas-Tarifas'!#REF!,11,0)</f>
        <v>#REF!</v>
      </c>
      <c r="P361" t="e">
        <f>VLOOKUP(J361,'Linhas-Empresas-Tarifas'!#REF!,12,0)</f>
        <v>#REF!</v>
      </c>
      <c r="Q361" t="e">
        <f>VLOOKUP(J361,'Linhas-Empresas-Tarifas'!#REF!,13,0)</f>
        <v>#REF!</v>
      </c>
      <c r="R361" t="str">
        <f t="shared" si="22"/>
        <v>TAGUATUR3011</v>
      </c>
      <c r="S361" t="s">
        <v>81</v>
      </c>
      <c r="T361" t="str">
        <f t="shared" si="23"/>
        <v>TAGUATUR3011ida16</v>
      </c>
      <c r="U361">
        <v>16</v>
      </c>
      <c r="V361" t="str">
        <f>VLOOKUP(T361,ITINERÁRIOS!$J$2:$K$9190,2,0)</f>
        <v>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</v>
      </c>
    </row>
    <row r="362" spans="2:22" x14ac:dyDescent="0.25">
      <c r="B362">
        <v>3012</v>
      </c>
      <c r="C362" t="s">
        <v>81</v>
      </c>
      <c r="D362">
        <v>16</v>
      </c>
      <c r="G362" t="str">
        <f t="shared" si="20"/>
        <v>TAGUATUR</v>
      </c>
      <c r="H362">
        <f t="shared" si="21"/>
        <v>3012</v>
      </c>
      <c r="I362" t="s">
        <v>92</v>
      </c>
      <c r="J362">
        <v>3012</v>
      </c>
      <c r="K362" t="e">
        <f>VLOOKUP(J362,'Linhas-Empresas-Tarifas'!#REF!,2,0)</f>
        <v>#REF!</v>
      </c>
      <c r="L362" t="e">
        <f>VLOOKUP(J362,'Linhas-Empresas-Tarifas'!#REF!,3,0)</f>
        <v>#REF!</v>
      </c>
      <c r="M362" t="e">
        <f>VLOOKUP(J362,'Linhas-Empresas-Tarifas'!#REF!,4,0)</f>
        <v>#REF!</v>
      </c>
      <c r="N362" t="e">
        <f>VLOOKUP(J362,'Linhas-Empresas-Tarifas'!#REF!,10,0)</f>
        <v>#REF!</v>
      </c>
      <c r="O362" t="e">
        <f>VLOOKUP(J362,'Linhas-Empresas-Tarifas'!#REF!,11,0)</f>
        <v>#REF!</v>
      </c>
      <c r="P362" t="e">
        <f>VLOOKUP(J362,'Linhas-Empresas-Tarifas'!#REF!,12,0)</f>
        <v>#REF!</v>
      </c>
      <c r="Q362" t="e">
        <f>VLOOKUP(J362,'Linhas-Empresas-Tarifas'!#REF!,13,0)</f>
        <v>#REF!</v>
      </c>
      <c r="R362" t="str">
        <f t="shared" si="22"/>
        <v>TAGUATUR3012</v>
      </c>
      <c r="S362" t="s">
        <v>81</v>
      </c>
      <c r="T362" t="str">
        <f t="shared" si="23"/>
        <v>TAGUATUR3012ida16</v>
      </c>
      <c r="U362">
        <v>16</v>
      </c>
      <c r="V362" t="str">
        <f>VLOOKUP(T362,ITINERÁRIOS!$J$2:$K$9190,2,0)</f>
        <v>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</v>
      </c>
    </row>
    <row r="363" spans="2:22" x14ac:dyDescent="0.25">
      <c r="B363">
        <v>3013</v>
      </c>
      <c r="C363" t="s">
        <v>81</v>
      </c>
      <c r="D363">
        <v>17</v>
      </c>
      <c r="G363" t="str">
        <f t="shared" si="20"/>
        <v>TAGUATUR</v>
      </c>
      <c r="H363">
        <f t="shared" si="21"/>
        <v>3013</v>
      </c>
      <c r="I363" t="s">
        <v>92</v>
      </c>
      <c r="J363">
        <v>3013</v>
      </c>
      <c r="K363" t="e">
        <f>VLOOKUP(J363,'Linhas-Empresas-Tarifas'!#REF!,2,0)</f>
        <v>#REF!</v>
      </c>
      <c r="L363" t="e">
        <f>VLOOKUP(J363,'Linhas-Empresas-Tarifas'!#REF!,3,0)</f>
        <v>#REF!</v>
      </c>
      <c r="M363" t="e">
        <f>VLOOKUP(J363,'Linhas-Empresas-Tarifas'!#REF!,4,0)</f>
        <v>#REF!</v>
      </c>
      <c r="N363" t="e">
        <f>VLOOKUP(J363,'Linhas-Empresas-Tarifas'!#REF!,10,0)</f>
        <v>#REF!</v>
      </c>
      <c r="O363" t="e">
        <f>VLOOKUP(J363,'Linhas-Empresas-Tarifas'!#REF!,11,0)</f>
        <v>#REF!</v>
      </c>
      <c r="P363" t="e">
        <f>VLOOKUP(J363,'Linhas-Empresas-Tarifas'!#REF!,12,0)</f>
        <v>#REF!</v>
      </c>
      <c r="Q363" t="e">
        <f>VLOOKUP(J363,'Linhas-Empresas-Tarifas'!#REF!,13,0)</f>
        <v>#REF!</v>
      </c>
      <c r="R363" t="str">
        <f t="shared" si="22"/>
        <v>TAGUATUR3013</v>
      </c>
      <c r="S363" t="s">
        <v>81</v>
      </c>
      <c r="T363" t="str">
        <f t="shared" si="23"/>
        <v>TAGUATUR3013ida17</v>
      </c>
      <c r="U363">
        <v>17</v>
      </c>
      <c r="V363" t="str">
        <f>VLOOKUP(T363,ITINERÁRIOS!$J$2:$K$9190,2,0)</f>
        <v>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</v>
      </c>
    </row>
    <row r="364" spans="2:22" x14ac:dyDescent="0.25">
      <c r="B364">
        <v>3014</v>
      </c>
      <c r="C364" t="s">
        <v>81</v>
      </c>
      <c r="D364">
        <v>25</v>
      </c>
      <c r="G364" t="str">
        <f t="shared" si="20"/>
        <v>TAGUATUR</v>
      </c>
      <c r="H364">
        <f t="shared" si="21"/>
        <v>3014</v>
      </c>
      <c r="I364" t="s">
        <v>92</v>
      </c>
      <c r="J364">
        <v>3014</v>
      </c>
      <c r="K364" t="e">
        <f>VLOOKUP(J364,'Linhas-Empresas-Tarifas'!#REF!,2,0)</f>
        <v>#REF!</v>
      </c>
      <c r="L364" t="e">
        <f>VLOOKUP(J364,'Linhas-Empresas-Tarifas'!#REF!,3,0)</f>
        <v>#REF!</v>
      </c>
      <c r="M364" t="e">
        <f>VLOOKUP(J364,'Linhas-Empresas-Tarifas'!#REF!,4,0)</f>
        <v>#REF!</v>
      </c>
      <c r="N364" t="e">
        <f>VLOOKUP(J364,'Linhas-Empresas-Tarifas'!#REF!,10,0)</f>
        <v>#REF!</v>
      </c>
      <c r="O364" t="e">
        <f>VLOOKUP(J364,'Linhas-Empresas-Tarifas'!#REF!,11,0)</f>
        <v>#REF!</v>
      </c>
      <c r="P364" t="e">
        <f>VLOOKUP(J364,'Linhas-Empresas-Tarifas'!#REF!,12,0)</f>
        <v>#REF!</v>
      </c>
      <c r="Q364" t="e">
        <f>VLOOKUP(J364,'Linhas-Empresas-Tarifas'!#REF!,13,0)</f>
        <v>#REF!</v>
      </c>
      <c r="R364" t="str">
        <f t="shared" si="22"/>
        <v>TAGUATUR3014</v>
      </c>
      <c r="S364" t="s">
        <v>81</v>
      </c>
      <c r="T364" t="str">
        <f t="shared" si="23"/>
        <v>TAGUATUR3014ida25</v>
      </c>
      <c r="U364">
        <v>25</v>
      </c>
      <c r="V364" t="str">
        <f>VLOOKUP(T364,ITINERÁRIOS!$J$2:$K$9190,2,0)</f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</v>
      </c>
    </row>
    <row r="365" spans="2:22" x14ac:dyDescent="0.25">
      <c r="B365">
        <v>3015</v>
      </c>
      <c r="C365" t="s">
        <v>81</v>
      </c>
      <c r="D365">
        <v>22</v>
      </c>
      <c r="G365" t="str">
        <f t="shared" si="20"/>
        <v>TAGUATUR</v>
      </c>
      <c r="H365">
        <f t="shared" si="21"/>
        <v>3015</v>
      </c>
      <c r="I365" t="s">
        <v>92</v>
      </c>
      <c r="J365">
        <v>3015</v>
      </c>
      <c r="K365" t="e">
        <f>VLOOKUP(J365,'Linhas-Empresas-Tarifas'!#REF!,2,0)</f>
        <v>#REF!</v>
      </c>
      <c r="L365" t="e">
        <f>VLOOKUP(J365,'Linhas-Empresas-Tarifas'!#REF!,3,0)</f>
        <v>#REF!</v>
      </c>
      <c r="M365" t="e">
        <f>VLOOKUP(J365,'Linhas-Empresas-Tarifas'!#REF!,4,0)</f>
        <v>#REF!</v>
      </c>
      <c r="N365" t="e">
        <f>VLOOKUP(J365,'Linhas-Empresas-Tarifas'!#REF!,10,0)</f>
        <v>#REF!</v>
      </c>
      <c r="O365" t="e">
        <f>VLOOKUP(J365,'Linhas-Empresas-Tarifas'!#REF!,11,0)</f>
        <v>#REF!</v>
      </c>
      <c r="P365" t="e">
        <f>VLOOKUP(J365,'Linhas-Empresas-Tarifas'!#REF!,12,0)</f>
        <v>#REF!</v>
      </c>
      <c r="Q365" t="e">
        <f>VLOOKUP(J365,'Linhas-Empresas-Tarifas'!#REF!,13,0)</f>
        <v>#REF!</v>
      </c>
      <c r="R365" t="str">
        <f t="shared" si="22"/>
        <v>TAGUATUR3015</v>
      </c>
      <c r="S365" t="s">
        <v>81</v>
      </c>
      <c r="T365" t="str">
        <f t="shared" si="23"/>
        <v>TAGUATUR3015ida22</v>
      </c>
      <c r="U365">
        <v>22</v>
      </c>
      <c r="V365" t="str">
        <f>VLOOKUP(T365,ITINERÁRIOS!$J$2:$K$9190,2,0)</f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366" spans="2:22" x14ac:dyDescent="0.25">
      <c r="B366">
        <v>3016</v>
      </c>
      <c r="C366" t="s">
        <v>81</v>
      </c>
      <c r="D366">
        <v>22</v>
      </c>
      <c r="G366" t="str">
        <f t="shared" si="20"/>
        <v>TAGUATUR</v>
      </c>
      <c r="H366">
        <f t="shared" si="21"/>
        <v>3016</v>
      </c>
      <c r="I366" t="s">
        <v>92</v>
      </c>
      <c r="J366">
        <v>3016</v>
      </c>
      <c r="K366" t="e">
        <f>VLOOKUP(J366,'Linhas-Empresas-Tarifas'!#REF!,2,0)</f>
        <v>#REF!</v>
      </c>
      <c r="L366" t="e">
        <f>VLOOKUP(J366,'Linhas-Empresas-Tarifas'!#REF!,3,0)</f>
        <v>#REF!</v>
      </c>
      <c r="M366" t="e">
        <f>VLOOKUP(J366,'Linhas-Empresas-Tarifas'!#REF!,4,0)</f>
        <v>#REF!</v>
      </c>
      <c r="N366" t="e">
        <f>VLOOKUP(J366,'Linhas-Empresas-Tarifas'!#REF!,10,0)</f>
        <v>#REF!</v>
      </c>
      <c r="O366" t="e">
        <f>VLOOKUP(J366,'Linhas-Empresas-Tarifas'!#REF!,11,0)</f>
        <v>#REF!</v>
      </c>
      <c r="P366" t="e">
        <f>VLOOKUP(J366,'Linhas-Empresas-Tarifas'!#REF!,12,0)</f>
        <v>#REF!</v>
      </c>
      <c r="Q366" t="e">
        <f>VLOOKUP(J366,'Linhas-Empresas-Tarifas'!#REF!,13,0)</f>
        <v>#REF!</v>
      </c>
      <c r="R366" t="str">
        <f t="shared" si="22"/>
        <v>TAGUATUR3016</v>
      </c>
      <c r="S366" t="s">
        <v>81</v>
      </c>
      <c r="T366" t="str">
        <f t="shared" si="23"/>
        <v>TAGUATUR3016ida22</v>
      </c>
      <c r="U366">
        <v>22</v>
      </c>
      <c r="V366" t="str">
        <f>VLOOKUP(T366,ITINERÁRIOS!$J$2:$K$9190,2,0)</f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367" spans="2:22" x14ac:dyDescent="0.25">
      <c r="B367">
        <v>3017</v>
      </c>
      <c r="C367" t="s">
        <v>81</v>
      </c>
      <c r="D367">
        <v>23</v>
      </c>
      <c r="G367" t="str">
        <f t="shared" si="20"/>
        <v>TAGUATUR</v>
      </c>
      <c r="H367">
        <f t="shared" si="21"/>
        <v>3017</v>
      </c>
      <c r="I367" t="s">
        <v>92</v>
      </c>
      <c r="J367">
        <v>3017</v>
      </c>
      <c r="K367" t="e">
        <f>VLOOKUP(J367,'Linhas-Empresas-Tarifas'!#REF!,2,0)</f>
        <v>#REF!</v>
      </c>
      <c r="L367" t="e">
        <f>VLOOKUP(J367,'Linhas-Empresas-Tarifas'!#REF!,3,0)</f>
        <v>#REF!</v>
      </c>
      <c r="M367" t="e">
        <f>VLOOKUP(J367,'Linhas-Empresas-Tarifas'!#REF!,4,0)</f>
        <v>#REF!</v>
      </c>
      <c r="N367" t="e">
        <f>VLOOKUP(J367,'Linhas-Empresas-Tarifas'!#REF!,10,0)</f>
        <v>#REF!</v>
      </c>
      <c r="O367" t="e">
        <f>VLOOKUP(J367,'Linhas-Empresas-Tarifas'!#REF!,11,0)</f>
        <v>#REF!</v>
      </c>
      <c r="P367" t="e">
        <f>VLOOKUP(J367,'Linhas-Empresas-Tarifas'!#REF!,12,0)</f>
        <v>#REF!</v>
      </c>
      <c r="Q367" t="e">
        <f>VLOOKUP(J367,'Linhas-Empresas-Tarifas'!#REF!,13,0)</f>
        <v>#REF!</v>
      </c>
      <c r="R367" t="str">
        <f t="shared" si="22"/>
        <v>TAGUATUR3017</v>
      </c>
      <c r="S367" t="s">
        <v>81</v>
      </c>
      <c r="T367" t="str">
        <f t="shared" si="23"/>
        <v>TAGUATUR3017ida23</v>
      </c>
      <c r="U367">
        <v>23</v>
      </c>
      <c r="V367" t="str">
        <f>VLOOKUP(T367,ITINERÁRIOS!$J$2:$K$9190,2,0)</f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</v>
      </c>
    </row>
    <row r="368" spans="2:22" x14ac:dyDescent="0.25">
      <c r="B368">
        <v>3018</v>
      </c>
      <c r="C368" t="s">
        <v>81</v>
      </c>
      <c r="D368">
        <v>21</v>
      </c>
      <c r="G368" t="str">
        <f t="shared" si="20"/>
        <v>TAGUATUR</v>
      </c>
      <c r="H368">
        <f t="shared" si="21"/>
        <v>3018</v>
      </c>
      <c r="I368" t="s">
        <v>92</v>
      </c>
      <c r="J368">
        <v>3018</v>
      </c>
      <c r="K368" t="e">
        <f>VLOOKUP(J368,'Linhas-Empresas-Tarifas'!#REF!,2,0)</f>
        <v>#REF!</v>
      </c>
      <c r="L368" t="e">
        <f>VLOOKUP(J368,'Linhas-Empresas-Tarifas'!#REF!,3,0)</f>
        <v>#REF!</v>
      </c>
      <c r="M368" t="e">
        <f>VLOOKUP(J368,'Linhas-Empresas-Tarifas'!#REF!,4,0)</f>
        <v>#REF!</v>
      </c>
      <c r="N368" t="e">
        <f>VLOOKUP(J368,'Linhas-Empresas-Tarifas'!#REF!,10,0)</f>
        <v>#REF!</v>
      </c>
      <c r="O368" t="e">
        <f>VLOOKUP(J368,'Linhas-Empresas-Tarifas'!#REF!,11,0)</f>
        <v>#REF!</v>
      </c>
      <c r="P368" t="e">
        <f>VLOOKUP(J368,'Linhas-Empresas-Tarifas'!#REF!,12,0)</f>
        <v>#REF!</v>
      </c>
      <c r="Q368" t="e">
        <f>VLOOKUP(J368,'Linhas-Empresas-Tarifas'!#REF!,13,0)</f>
        <v>#REF!</v>
      </c>
      <c r="R368" t="str">
        <f t="shared" si="22"/>
        <v>TAGUATUR3018</v>
      </c>
      <c r="S368" t="s">
        <v>81</v>
      </c>
      <c r="T368" t="str">
        <f t="shared" si="23"/>
        <v>TAGUATUR3018ida21</v>
      </c>
      <c r="U368">
        <v>21</v>
      </c>
      <c r="V368" t="str">
        <f>VLOOKUP(T368,ITINERÁRIOS!$J$2:$K$9190,2,0)</f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</v>
      </c>
    </row>
    <row r="369" spans="2:22" x14ac:dyDescent="0.25">
      <c r="B369">
        <v>3020</v>
      </c>
      <c r="C369" t="s">
        <v>81</v>
      </c>
      <c r="D369">
        <v>18</v>
      </c>
      <c r="G369" t="str">
        <f t="shared" si="20"/>
        <v>TAGUATUR</v>
      </c>
      <c r="H369">
        <f t="shared" si="21"/>
        <v>3020</v>
      </c>
      <c r="I369" t="s">
        <v>92</v>
      </c>
      <c r="J369">
        <v>3020</v>
      </c>
      <c r="K369" t="e">
        <f>VLOOKUP(J369,'Linhas-Empresas-Tarifas'!#REF!,2,0)</f>
        <v>#REF!</v>
      </c>
      <c r="L369" t="e">
        <f>VLOOKUP(J369,'Linhas-Empresas-Tarifas'!#REF!,3,0)</f>
        <v>#REF!</v>
      </c>
      <c r="M369" t="e">
        <f>VLOOKUP(J369,'Linhas-Empresas-Tarifas'!#REF!,4,0)</f>
        <v>#REF!</v>
      </c>
      <c r="N369" t="e">
        <f>VLOOKUP(J369,'Linhas-Empresas-Tarifas'!#REF!,10,0)</f>
        <v>#REF!</v>
      </c>
      <c r="O369" t="e">
        <f>VLOOKUP(J369,'Linhas-Empresas-Tarifas'!#REF!,11,0)</f>
        <v>#REF!</v>
      </c>
      <c r="P369" t="e">
        <f>VLOOKUP(J369,'Linhas-Empresas-Tarifas'!#REF!,12,0)</f>
        <v>#REF!</v>
      </c>
      <c r="Q369" t="e">
        <f>VLOOKUP(J369,'Linhas-Empresas-Tarifas'!#REF!,13,0)</f>
        <v>#REF!</v>
      </c>
      <c r="R369" t="str">
        <f t="shared" si="22"/>
        <v>TAGUATUR3020</v>
      </c>
      <c r="S369" t="s">
        <v>81</v>
      </c>
      <c r="T369" t="str">
        <f t="shared" si="23"/>
        <v>TAGUATUR3020ida18</v>
      </c>
      <c r="U369">
        <v>18</v>
      </c>
      <c r="V369" t="str">
        <f>VLOOKUP(T369,ITINERÁRIOS!$J$2:$K$9190,2,0)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</v>
      </c>
    </row>
    <row r="370" spans="2:22" x14ac:dyDescent="0.25">
      <c r="B370">
        <v>3021</v>
      </c>
      <c r="C370" t="s">
        <v>82</v>
      </c>
      <c r="D370">
        <v>24</v>
      </c>
      <c r="G370" t="str">
        <f t="shared" si="20"/>
        <v>TAGUATUR</v>
      </c>
      <c r="H370">
        <f t="shared" si="21"/>
        <v>3021</v>
      </c>
      <c r="I370" t="s">
        <v>92</v>
      </c>
      <c r="J370">
        <v>3021</v>
      </c>
      <c r="K370" t="e">
        <f>VLOOKUP(J370,'Linhas-Empresas-Tarifas'!#REF!,2,0)</f>
        <v>#REF!</v>
      </c>
      <c r="L370" t="e">
        <f>VLOOKUP(J370,'Linhas-Empresas-Tarifas'!#REF!,3,0)</f>
        <v>#REF!</v>
      </c>
      <c r="M370" t="e">
        <f>VLOOKUP(J370,'Linhas-Empresas-Tarifas'!#REF!,4,0)</f>
        <v>#REF!</v>
      </c>
      <c r="N370" t="e">
        <f>VLOOKUP(J370,'Linhas-Empresas-Tarifas'!#REF!,10,0)</f>
        <v>#REF!</v>
      </c>
      <c r="O370" t="e">
        <f>VLOOKUP(J370,'Linhas-Empresas-Tarifas'!#REF!,11,0)</f>
        <v>#REF!</v>
      </c>
      <c r="P370" t="e">
        <f>VLOOKUP(J370,'Linhas-Empresas-Tarifas'!#REF!,12,0)</f>
        <v>#REF!</v>
      </c>
      <c r="Q370" t="e">
        <f>VLOOKUP(J370,'Linhas-Empresas-Tarifas'!#REF!,13,0)</f>
        <v>#REF!</v>
      </c>
      <c r="R370" t="str">
        <f t="shared" si="22"/>
        <v>TAGUATUR3021</v>
      </c>
      <c r="S370" t="s">
        <v>82</v>
      </c>
      <c r="T370" t="str">
        <f t="shared" si="23"/>
        <v>TAGUATUR3021volta24</v>
      </c>
      <c r="U370">
        <v>24</v>
      </c>
      <c r="V370" t="str">
        <f>VLOOKUP(T370,ITINERÁRIOS!$J$2:$K$9190,2,0)</f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</v>
      </c>
    </row>
    <row r="371" spans="2:22" x14ac:dyDescent="0.25">
      <c r="B371">
        <v>3023</v>
      </c>
      <c r="C371" t="s">
        <v>81</v>
      </c>
      <c r="D371">
        <v>23</v>
      </c>
      <c r="G371" t="str">
        <f t="shared" si="20"/>
        <v>TAGUATUR</v>
      </c>
      <c r="H371">
        <f t="shared" si="21"/>
        <v>3023</v>
      </c>
      <c r="I371" t="s">
        <v>92</v>
      </c>
      <c r="J371">
        <v>3023</v>
      </c>
      <c r="K371" t="e">
        <f>VLOOKUP(J371,'Linhas-Empresas-Tarifas'!#REF!,2,0)</f>
        <v>#REF!</v>
      </c>
      <c r="L371" t="e">
        <f>VLOOKUP(J371,'Linhas-Empresas-Tarifas'!#REF!,3,0)</f>
        <v>#REF!</v>
      </c>
      <c r="M371" t="e">
        <f>VLOOKUP(J371,'Linhas-Empresas-Tarifas'!#REF!,4,0)</f>
        <v>#REF!</v>
      </c>
      <c r="N371" t="e">
        <f>VLOOKUP(J371,'Linhas-Empresas-Tarifas'!#REF!,10,0)</f>
        <v>#REF!</v>
      </c>
      <c r="O371" t="e">
        <f>VLOOKUP(J371,'Linhas-Empresas-Tarifas'!#REF!,11,0)</f>
        <v>#REF!</v>
      </c>
      <c r="P371" t="e">
        <f>VLOOKUP(J371,'Linhas-Empresas-Tarifas'!#REF!,12,0)</f>
        <v>#REF!</v>
      </c>
      <c r="Q371" t="e">
        <f>VLOOKUP(J371,'Linhas-Empresas-Tarifas'!#REF!,13,0)</f>
        <v>#REF!</v>
      </c>
      <c r="R371" t="str">
        <f t="shared" si="22"/>
        <v>TAGUATUR3023</v>
      </c>
      <c r="S371" t="s">
        <v>81</v>
      </c>
      <c r="T371" t="str">
        <f t="shared" si="23"/>
        <v>TAGUATUR3023ida23</v>
      </c>
      <c r="U371">
        <v>23</v>
      </c>
      <c r="V371" t="str">
        <f>VLOOKUP(T371,ITINERÁRIOS!$J$2:$K$9190,2,0)</f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</v>
      </c>
    </row>
    <row r="372" spans="2:22" x14ac:dyDescent="0.25">
      <c r="B372">
        <v>3024</v>
      </c>
      <c r="C372" t="s">
        <v>82</v>
      </c>
      <c r="D372">
        <v>19</v>
      </c>
      <c r="G372" t="str">
        <f t="shared" si="20"/>
        <v>TAGUATUR</v>
      </c>
      <c r="H372">
        <f t="shared" si="21"/>
        <v>3024</v>
      </c>
      <c r="I372" t="s">
        <v>92</v>
      </c>
      <c r="J372">
        <v>3024</v>
      </c>
      <c r="K372" t="e">
        <f>VLOOKUP(J372,'Linhas-Empresas-Tarifas'!#REF!,2,0)</f>
        <v>#REF!</v>
      </c>
      <c r="L372" t="e">
        <f>VLOOKUP(J372,'Linhas-Empresas-Tarifas'!#REF!,3,0)</f>
        <v>#REF!</v>
      </c>
      <c r="M372" t="e">
        <f>VLOOKUP(J372,'Linhas-Empresas-Tarifas'!#REF!,4,0)</f>
        <v>#REF!</v>
      </c>
      <c r="N372" t="e">
        <f>VLOOKUP(J372,'Linhas-Empresas-Tarifas'!#REF!,10,0)</f>
        <v>#REF!</v>
      </c>
      <c r="O372" t="e">
        <f>VLOOKUP(J372,'Linhas-Empresas-Tarifas'!#REF!,11,0)</f>
        <v>#REF!</v>
      </c>
      <c r="P372" t="e">
        <f>VLOOKUP(J372,'Linhas-Empresas-Tarifas'!#REF!,12,0)</f>
        <v>#REF!</v>
      </c>
      <c r="Q372" t="e">
        <f>VLOOKUP(J372,'Linhas-Empresas-Tarifas'!#REF!,13,0)</f>
        <v>#REF!</v>
      </c>
      <c r="R372" t="str">
        <f t="shared" si="22"/>
        <v>TAGUATUR3024</v>
      </c>
      <c r="S372" t="s">
        <v>82</v>
      </c>
      <c r="T372" t="str">
        <f t="shared" si="23"/>
        <v>TAGUATUR3024volta19</v>
      </c>
      <c r="U372">
        <v>19</v>
      </c>
      <c r="V372" t="str">
        <f>VLOOKUP(T372,ITINERÁRIOS!$J$2:$K$9190,2,0)</f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</v>
      </c>
    </row>
    <row r="373" spans="2:22" x14ac:dyDescent="0.25">
      <c r="B373">
        <v>3025</v>
      </c>
      <c r="C373" t="s">
        <v>82</v>
      </c>
      <c r="D373">
        <v>18</v>
      </c>
      <c r="G373" t="str">
        <f t="shared" si="20"/>
        <v>TAGUATUR</v>
      </c>
      <c r="H373">
        <f t="shared" si="21"/>
        <v>3025</v>
      </c>
      <c r="I373" t="s">
        <v>92</v>
      </c>
      <c r="J373">
        <v>3025</v>
      </c>
      <c r="K373" t="e">
        <f>VLOOKUP(J373,'Linhas-Empresas-Tarifas'!#REF!,2,0)</f>
        <v>#REF!</v>
      </c>
      <c r="L373" t="e">
        <f>VLOOKUP(J373,'Linhas-Empresas-Tarifas'!#REF!,3,0)</f>
        <v>#REF!</v>
      </c>
      <c r="M373" t="e">
        <f>VLOOKUP(J373,'Linhas-Empresas-Tarifas'!#REF!,4,0)</f>
        <v>#REF!</v>
      </c>
      <c r="N373" t="e">
        <f>VLOOKUP(J373,'Linhas-Empresas-Tarifas'!#REF!,10,0)</f>
        <v>#REF!</v>
      </c>
      <c r="O373" t="e">
        <f>VLOOKUP(J373,'Linhas-Empresas-Tarifas'!#REF!,11,0)</f>
        <v>#REF!</v>
      </c>
      <c r="P373" t="e">
        <f>VLOOKUP(J373,'Linhas-Empresas-Tarifas'!#REF!,12,0)</f>
        <v>#REF!</v>
      </c>
      <c r="Q373" t="e">
        <f>VLOOKUP(J373,'Linhas-Empresas-Tarifas'!#REF!,13,0)</f>
        <v>#REF!</v>
      </c>
      <c r="R373" t="str">
        <f t="shared" si="22"/>
        <v>TAGUATUR3025</v>
      </c>
      <c r="S373" t="s">
        <v>82</v>
      </c>
      <c r="T373" t="str">
        <f t="shared" si="23"/>
        <v>TAGUATUR3025volta18</v>
      </c>
      <c r="U373">
        <v>18</v>
      </c>
      <c r="V373" t="str">
        <f>VLOOKUP(T373,ITINERÁRIOS!$J$2:$K$9190,2,0)</f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</v>
      </c>
    </row>
    <row r="374" spans="2:22" x14ac:dyDescent="0.25">
      <c r="B374">
        <v>3040</v>
      </c>
      <c r="C374" t="s">
        <v>81</v>
      </c>
      <c r="D374">
        <v>21</v>
      </c>
      <c r="G374" t="str">
        <f t="shared" si="20"/>
        <v>TAGUATUR</v>
      </c>
      <c r="H374">
        <f t="shared" si="21"/>
        <v>3040</v>
      </c>
      <c r="I374" t="s">
        <v>92</v>
      </c>
      <c r="J374">
        <v>3040</v>
      </c>
      <c r="K374" t="e">
        <f>VLOOKUP(J374,'Linhas-Empresas-Tarifas'!#REF!,2,0)</f>
        <v>#REF!</v>
      </c>
      <c r="L374" t="e">
        <f>VLOOKUP(J374,'Linhas-Empresas-Tarifas'!#REF!,3,0)</f>
        <v>#REF!</v>
      </c>
      <c r="M374" t="e">
        <f>VLOOKUP(J374,'Linhas-Empresas-Tarifas'!#REF!,4,0)</f>
        <v>#REF!</v>
      </c>
      <c r="N374" t="e">
        <f>VLOOKUP(J374,'Linhas-Empresas-Tarifas'!#REF!,10,0)</f>
        <v>#REF!</v>
      </c>
      <c r="O374" t="e">
        <f>VLOOKUP(J374,'Linhas-Empresas-Tarifas'!#REF!,11,0)</f>
        <v>#REF!</v>
      </c>
      <c r="P374" t="e">
        <f>VLOOKUP(J374,'Linhas-Empresas-Tarifas'!#REF!,12,0)</f>
        <v>#REF!</v>
      </c>
      <c r="Q374" t="e">
        <f>VLOOKUP(J374,'Linhas-Empresas-Tarifas'!#REF!,13,0)</f>
        <v>#REF!</v>
      </c>
      <c r="R374" t="str">
        <f t="shared" si="22"/>
        <v>TAGUATUR3040</v>
      </c>
      <c r="S374" t="s">
        <v>81</v>
      </c>
      <c r="T374" t="str">
        <f t="shared" si="23"/>
        <v>TAGUATUR3040ida21</v>
      </c>
      <c r="U374">
        <v>21</v>
      </c>
      <c r="V374" t="str">
        <f>VLOOKUP(T374,ITINERÁRIOS!$J$2:$K$9190,2,0)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75" spans="2:22" x14ac:dyDescent="0.25">
      <c r="B375">
        <v>3050</v>
      </c>
      <c r="C375" t="s">
        <v>81</v>
      </c>
      <c r="D375">
        <v>17</v>
      </c>
      <c r="G375" t="str">
        <f t="shared" si="20"/>
        <v>TAGUATUR</v>
      </c>
      <c r="H375">
        <f t="shared" si="21"/>
        <v>3050</v>
      </c>
      <c r="I375" t="s">
        <v>92</v>
      </c>
      <c r="J375">
        <v>3050</v>
      </c>
      <c r="K375" t="e">
        <f>VLOOKUP(J375,'Linhas-Empresas-Tarifas'!#REF!,2,0)</f>
        <v>#REF!</v>
      </c>
      <c r="L375" t="e">
        <f>VLOOKUP(J375,'Linhas-Empresas-Tarifas'!#REF!,3,0)</f>
        <v>#REF!</v>
      </c>
      <c r="M375" t="e">
        <f>VLOOKUP(J375,'Linhas-Empresas-Tarifas'!#REF!,4,0)</f>
        <v>#REF!</v>
      </c>
      <c r="N375" t="e">
        <f>VLOOKUP(J375,'Linhas-Empresas-Tarifas'!#REF!,10,0)</f>
        <v>#REF!</v>
      </c>
      <c r="O375" t="e">
        <f>VLOOKUP(J375,'Linhas-Empresas-Tarifas'!#REF!,11,0)</f>
        <v>#REF!</v>
      </c>
      <c r="P375" t="e">
        <f>VLOOKUP(J375,'Linhas-Empresas-Tarifas'!#REF!,12,0)</f>
        <v>#REF!</v>
      </c>
      <c r="Q375" t="e">
        <f>VLOOKUP(J375,'Linhas-Empresas-Tarifas'!#REF!,13,0)</f>
        <v>#REF!</v>
      </c>
      <c r="R375" t="str">
        <f t="shared" si="22"/>
        <v>TAGUATUR3050</v>
      </c>
      <c r="S375" t="s">
        <v>81</v>
      </c>
      <c r="T375" t="str">
        <f t="shared" si="23"/>
        <v>TAGUATUR3050ida17</v>
      </c>
      <c r="U375">
        <v>17</v>
      </c>
      <c r="V375" t="str">
        <f>VLOOKUP(T375,ITINERÁRIOS!$J$2:$K$9190,2,0)</f>
        <v>TERMINAL ROD. DO CENTRO/VILA SÃO LUIZ/AVENIDA RIO GRANDE DO NORTE/QUADRAS: 72 / 73/AVENIDA GOIÁS ATÉ A PONTE/DF – 280/BR – 060/EPNB/EPNB/EPIA/EPGU - ZOOLÓGICO/AVENIDA DAS NAÇÕES/AVENIDA L4 SUL/AVENIDA L2 SUL/EIXO MONUMENTAL/ESPLANADA/RODOVIÁRIA PLANO PILOTO</v>
      </c>
    </row>
    <row r="376" spans="2:22" x14ac:dyDescent="0.25">
      <c r="B376">
        <v>3051</v>
      </c>
      <c r="C376" t="s">
        <v>81</v>
      </c>
      <c r="D376">
        <v>23</v>
      </c>
      <c r="G376" t="str">
        <f t="shared" si="20"/>
        <v>TAGUATUR</v>
      </c>
      <c r="H376">
        <f t="shared" si="21"/>
        <v>3051</v>
      </c>
      <c r="I376" t="s">
        <v>92</v>
      </c>
      <c r="J376">
        <v>3051</v>
      </c>
      <c r="K376" t="e">
        <f>VLOOKUP(J376,'Linhas-Empresas-Tarifas'!#REF!,2,0)</f>
        <v>#REF!</v>
      </c>
      <c r="L376" t="e">
        <f>VLOOKUP(J376,'Linhas-Empresas-Tarifas'!#REF!,3,0)</f>
        <v>#REF!</v>
      </c>
      <c r="M376" t="e">
        <f>VLOOKUP(J376,'Linhas-Empresas-Tarifas'!#REF!,4,0)</f>
        <v>#REF!</v>
      </c>
      <c r="N376" t="e">
        <f>VLOOKUP(J376,'Linhas-Empresas-Tarifas'!#REF!,10,0)</f>
        <v>#REF!</v>
      </c>
      <c r="O376" t="e">
        <f>VLOOKUP(J376,'Linhas-Empresas-Tarifas'!#REF!,11,0)</f>
        <v>#REF!</v>
      </c>
      <c r="P376" t="e">
        <f>VLOOKUP(J376,'Linhas-Empresas-Tarifas'!#REF!,12,0)</f>
        <v>#REF!</v>
      </c>
      <c r="Q376" t="e">
        <f>VLOOKUP(J376,'Linhas-Empresas-Tarifas'!#REF!,13,0)</f>
        <v>#REF!</v>
      </c>
      <c r="R376" t="str">
        <f t="shared" si="22"/>
        <v>TAGUATUR3051</v>
      </c>
      <c r="S376" t="s">
        <v>81</v>
      </c>
      <c r="T376" t="str">
        <f t="shared" si="23"/>
        <v>TAGUATUR3051ida23</v>
      </c>
      <c r="U376">
        <v>23</v>
      </c>
      <c r="V376" t="str">
        <f>VLOOKUP(T376,ITINERÁRIOS!$J$2:$K$9190,2,0)</f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</v>
      </c>
    </row>
    <row r="377" spans="2:22" x14ac:dyDescent="0.25">
      <c r="B377">
        <v>3070</v>
      </c>
      <c r="C377" t="s">
        <v>81</v>
      </c>
      <c r="D377">
        <v>16</v>
      </c>
      <c r="G377" t="str">
        <f t="shared" si="20"/>
        <v>TAGUATUR</v>
      </c>
      <c r="H377">
        <f t="shared" si="21"/>
        <v>3070</v>
      </c>
      <c r="I377" t="s">
        <v>92</v>
      </c>
      <c r="J377">
        <v>3070</v>
      </c>
      <c r="K377" t="e">
        <f>VLOOKUP(J377,'Linhas-Empresas-Tarifas'!#REF!,2,0)</f>
        <v>#REF!</v>
      </c>
      <c r="L377" t="e">
        <f>VLOOKUP(J377,'Linhas-Empresas-Tarifas'!#REF!,3,0)</f>
        <v>#REF!</v>
      </c>
      <c r="M377" t="e">
        <f>VLOOKUP(J377,'Linhas-Empresas-Tarifas'!#REF!,4,0)</f>
        <v>#REF!</v>
      </c>
      <c r="N377" t="e">
        <f>VLOOKUP(J377,'Linhas-Empresas-Tarifas'!#REF!,10,0)</f>
        <v>#REF!</v>
      </c>
      <c r="O377" t="e">
        <f>VLOOKUP(J377,'Linhas-Empresas-Tarifas'!#REF!,11,0)</f>
        <v>#REF!</v>
      </c>
      <c r="P377" t="e">
        <f>VLOOKUP(J377,'Linhas-Empresas-Tarifas'!#REF!,12,0)</f>
        <v>#REF!</v>
      </c>
      <c r="Q377" t="e">
        <f>VLOOKUP(J377,'Linhas-Empresas-Tarifas'!#REF!,13,0)</f>
        <v>#REF!</v>
      </c>
      <c r="R377" t="str">
        <f t="shared" si="22"/>
        <v>TAGUATUR3070</v>
      </c>
      <c r="S377" t="s">
        <v>81</v>
      </c>
      <c r="T377" t="str">
        <f t="shared" si="23"/>
        <v>TAGUATUR3070ida16</v>
      </c>
      <c r="U377">
        <v>16</v>
      </c>
      <c r="V377" t="str">
        <f>VLOOKUP(T377,ITINERÁRIOS!$J$2:$K$9190,2,0)</f>
        <v>TERMINAL ROD. DO CENTRO/VILA SÃO LUIZ/AVENIDA RIO GRANDE DO NORTE - QUADRAS 72 / 73/AVENIDA GOIÁS ATÉ A PONTE/DF – 280/BR – 060/EPNB/EPNB/EPIA/EPGU - ZOOLÓGICO/AVENIDA DAS NAÇÕES/AVENIDA L4 SUL/W3 SUL/W3 NORTE/EIXO NORTE/RODOVIÁRIA PLANO PILOTO</v>
      </c>
    </row>
    <row r="378" spans="2:22" x14ac:dyDescent="0.25">
      <c r="B378">
        <v>3072</v>
      </c>
      <c r="C378" t="s">
        <v>81</v>
      </c>
      <c r="D378">
        <v>20</v>
      </c>
      <c r="G378" t="str">
        <f t="shared" si="20"/>
        <v>TAGUATUR</v>
      </c>
      <c r="H378">
        <f t="shared" si="21"/>
        <v>3072</v>
      </c>
      <c r="I378" t="s">
        <v>92</v>
      </c>
      <c r="J378">
        <v>3072</v>
      </c>
      <c r="K378" t="e">
        <f>VLOOKUP(J378,'Linhas-Empresas-Tarifas'!#REF!,2,0)</f>
        <v>#REF!</v>
      </c>
      <c r="L378" t="e">
        <f>VLOOKUP(J378,'Linhas-Empresas-Tarifas'!#REF!,3,0)</f>
        <v>#REF!</v>
      </c>
      <c r="M378" t="e">
        <f>VLOOKUP(J378,'Linhas-Empresas-Tarifas'!#REF!,4,0)</f>
        <v>#REF!</v>
      </c>
      <c r="N378" t="e">
        <f>VLOOKUP(J378,'Linhas-Empresas-Tarifas'!#REF!,10,0)</f>
        <v>#REF!</v>
      </c>
      <c r="O378" t="e">
        <f>VLOOKUP(J378,'Linhas-Empresas-Tarifas'!#REF!,11,0)</f>
        <v>#REF!</v>
      </c>
      <c r="P378" t="e">
        <f>VLOOKUP(J378,'Linhas-Empresas-Tarifas'!#REF!,12,0)</f>
        <v>#REF!</v>
      </c>
      <c r="Q378" t="e">
        <f>VLOOKUP(J378,'Linhas-Empresas-Tarifas'!#REF!,13,0)</f>
        <v>#REF!</v>
      </c>
      <c r="R378" t="str">
        <f t="shared" si="22"/>
        <v>TAGUATUR3072</v>
      </c>
      <c r="S378" t="s">
        <v>81</v>
      </c>
      <c r="T378" t="str">
        <f t="shared" si="23"/>
        <v>TAGUATUR3072ida20</v>
      </c>
      <c r="U378">
        <v>20</v>
      </c>
      <c r="V378" t="str">
        <f>VLOOKUP(T378,ITINERÁRIOS!$J$2:$K$9190,2,0)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</v>
      </c>
    </row>
    <row r="379" spans="2:22" x14ac:dyDescent="0.25">
      <c r="B379">
        <v>3074</v>
      </c>
      <c r="C379" t="s">
        <v>81</v>
      </c>
      <c r="D379">
        <v>21</v>
      </c>
      <c r="G379" t="str">
        <f t="shared" si="20"/>
        <v>TAGUATUR</v>
      </c>
      <c r="H379">
        <f t="shared" si="21"/>
        <v>3074</v>
      </c>
      <c r="I379" t="s">
        <v>92</v>
      </c>
      <c r="J379">
        <v>3074</v>
      </c>
      <c r="K379" t="e">
        <f>VLOOKUP(J379,'Linhas-Empresas-Tarifas'!#REF!,2,0)</f>
        <v>#REF!</v>
      </c>
      <c r="L379" t="e">
        <f>VLOOKUP(J379,'Linhas-Empresas-Tarifas'!#REF!,3,0)</f>
        <v>#REF!</v>
      </c>
      <c r="M379" t="e">
        <f>VLOOKUP(J379,'Linhas-Empresas-Tarifas'!#REF!,4,0)</f>
        <v>#REF!</v>
      </c>
      <c r="N379" t="e">
        <f>VLOOKUP(J379,'Linhas-Empresas-Tarifas'!#REF!,10,0)</f>
        <v>#REF!</v>
      </c>
      <c r="O379" t="e">
        <f>VLOOKUP(J379,'Linhas-Empresas-Tarifas'!#REF!,11,0)</f>
        <v>#REF!</v>
      </c>
      <c r="P379" t="e">
        <f>VLOOKUP(J379,'Linhas-Empresas-Tarifas'!#REF!,12,0)</f>
        <v>#REF!</v>
      </c>
      <c r="Q379" t="e">
        <f>VLOOKUP(J379,'Linhas-Empresas-Tarifas'!#REF!,13,0)</f>
        <v>#REF!</v>
      </c>
      <c r="R379" t="str">
        <f t="shared" si="22"/>
        <v>TAGUATUR3074</v>
      </c>
      <c r="S379" t="s">
        <v>81</v>
      </c>
      <c r="T379" t="str">
        <f t="shared" si="23"/>
        <v>TAGUATUR3074ida21</v>
      </c>
      <c r="U379">
        <v>21</v>
      </c>
      <c r="V379" t="str">
        <f>VLOOKUP(T379,ITINERÁRIOS!$J$2:$K$9190,2,0)</f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</v>
      </c>
    </row>
    <row r="380" spans="2:22" x14ac:dyDescent="0.25">
      <c r="B380">
        <v>3075</v>
      </c>
      <c r="C380" t="s">
        <v>81</v>
      </c>
      <c r="D380">
        <v>17</v>
      </c>
      <c r="G380" t="str">
        <f t="shared" si="20"/>
        <v>TAGUATUR</v>
      </c>
      <c r="H380">
        <f t="shared" si="21"/>
        <v>3075</v>
      </c>
      <c r="I380" t="s">
        <v>92</v>
      </c>
      <c r="J380">
        <v>3075</v>
      </c>
      <c r="K380" t="e">
        <f>VLOOKUP(J380,'Linhas-Empresas-Tarifas'!#REF!,2,0)</f>
        <v>#REF!</v>
      </c>
      <c r="L380" t="e">
        <f>VLOOKUP(J380,'Linhas-Empresas-Tarifas'!#REF!,3,0)</f>
        <v>#REF!</v>
      </c>
      <c r="M380" t="e">
        <f>VLOOKUP(J380,'Linhas-Empresas-Tarifas'!#REF!,4,0)</f>
        <v>#REF!</v>
      </c>
      <c r="N380" t="e">
        <f>VLOOKUP(J380,'Linhas-Empresas-Tarifas'!#REF!,10,0)</f>
        <v>#REF!</v>
      </c>
      <c r="O380" t="e">
        <f>VLOOKUP(J380,'Linhas-Empresas-Tarifas'!#REF!,11,0)</f>
        <v>#REF!</v>
      </c>
      <c r="P380" t="e">
        <f>VLOOKUP(J380,'Linhas-Empresas-Tarifas'!#REF!,12,0)</f>
        <v>#REF!</v>
      </c>
      <c r="Q380" t="e">
        <f>VLOOKUP(J380,'Linhas-Empresas-Tarifas'!#REF!,13,0)</f>
        <v>#REF!</v>
      </c>
      <c r="R380" t="str">
        <f t="shared" si="22"/>
        <v>TAGUATUR3075</v>
      </c>
      <c r="S380" t="s">
        <v>81</v>
      </c>
      <c r="T380" t="str">
        <f t="shared" si="23"/>
        <v>TAGUATUR3075ida17</v>
      </c>
      <c r="U380">
        <v>17</v>
      </c>
      <c r="V380" t="str">
        <f>VLOOKUP(T380,ITINERÁRIOS!$J$2:$K$9190,2,0)</f>
        <v>TERMINAL ROD. DO CENTRO/VILA SÃO LUIZ/AVENIDA RIO GRANDE DO NORTE/QUADRAS: 72 / 73/AVENIDA GOIÁS ATÉ A PONTE/DF – 280/BR – 060/EPNB/EPNB/EPIA/EPGU - ZOOLÓGICO/AVENIDA DAS NAÇÕES/AVENIDA L4 SUL/W3 SUL/W3 NORTE/EIXO NORTE/RODOVIÁRIA PLANO PILOTO</v>
      </c>
    </row>
    <row r="381" spans="2:22" x14ac:dyDescent="0.25">
      <c r="B381">
        <v>3076</v>
      </c>
      <c r="C381" t="s">
        <v>81</v>
      </c>
      <c r="D381">
        <v>20</v>
      </c>
      <c r="G381" t="str">
        <f t="shared" si="20"/>
        <v>TAGUATUR</v>
      </c>
      <c r="H381">
        <f t="shared" si="21"/>
        <v>3076</v>
      </c>
      <c r="I381" t="s">
        <v>92</v>
      </c>
      <c r="J381">
        <v>3076</v>
      </c>
      <c r="K381" t="e">
        <f>VLOOKUP(J381,'Linhas-Empresas-Tarifas'!#REF!,2,0)</f>
        <v>#REF!</v>
      </c>
      <c r="L381" t="e">
        <f>VLOOKUP(J381,'Linhas-Empresas-Tarifas'!#REF!,3,0)</f>
        <v>#REF!</v>
      </c>
      <c r="M381" t="e">
        <f>VLOOKUP(J381,'Linhas-Empresas-Tarifas'!#REF!,4,0)</f>
        <v>#REF!</v>
      </c>
      <c r="N381" t="e">
        <f>VLOOKUP(J381,'Linhas-Empresas-Tarifas'!#REF!,10,0)</f>
        <v>#REF!</v>
      </c>
      <c r="O381" t="e">
        <f>VLOOKUP(J381,'Linhas-Empresas-Tarifas'!#REF!,11,0)</f>
        <v>#REF!</v>
      </c>
      <c r="P381" t="e">
        <f>VLOOKUP(J381,'Linhas-Empresas-Tarifas'!#REF!,12,0)</f>
        <v>#REF!</v>
      </c>
      <c r="Q381" t="e">
        <f>VLOOKUP(J381,'Linhas-Empresas-Tarifas'!#REF!,13,0)</f>
        <v>#REF!</v>
      </c>
      <c r="R381" t="str">
        <f t="shared" si="22"/>
        <v>TAGUATUR3076</v>
      </c>
      <c r="S381" t="s">
        <v>81</v>
      </c>
      <c r="T381" t="str">
        <f t="shared" si="23"/>
        <v>TAGUATUR3076ida20</v>
      </c>
      <c r="U381">
        <v>20</v>
      </c>
      <c r="V381" t="str">
        <f>VLOOKUP(T381,ITINERÁRIOS!$J$2:$K$9190,2,0)</f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</v>
      </c>
    </row>
    <row r="382" spans="2:22" x14ac:dyDescent="0.25">
      <c r="B382">
        <v>3079</v>
      </c>
      <c r="C382" t="s">
        <v>81</v>
      </c>
      <c r="D382">
        <v>24</v>
      </c>
      <c r="G382" t="str">
        <f t="shared" si="20"/>
        <v>TAGUATUR</v>
      </c>
      <c r="H382">
        <f t="shared" si="21"/>
        <v>3079</v>
      </c>
      <c r="I382" t="s">
        <v>92</v>
      </c>
      <c r="J382">
        <v>3079</v>
      </c>
      <c r="K382" t="e">
        <f>VLOOKUP(J382,'Linhas-Empresas-Tarifas'!#REF!,2,0)</f>
        <v>#REF!</v>
      </c>
      <c r="L382" t="e">
        <f>VLOOKUP(J382,'Linhas-Empresas-Tarifas'!#REF!,3,0)</f>
        <v>#REF!</v>
      </c>
      <c r="M382" t="e">
        <f>VLOOKUP(J382,'Linhas-Empresas-Tarifas'!#REF!,4,0)</f>
        <v>#REF!</v>
      </c>
      <c r="N382" t="e">
        <f>VLOOKUP(J382,'Linhas-Empresas-Tarifas'!#REF!,10,0)</f>
        <v>#REF!</v>
      </c>
      <c r="O382" t="e">
        <f>VLOOKUP(J382,'Linhas-Empresas-Tarifas'!#REF!,11,0)</f>
        <v>#REF!</v>
      </c>
      <c r="P382" t="e">
        <f>VLOOKUP(J382,'Linhas-Empresas-Tarifas'!#REF!,12,0)</f>
        <v>#REF!</v>
      </c>
      <c r="Q382" t="e">
        <f>VLOOKUP(J382,'Linhas-Empresas-Tarifas'!#REF!,13,0)</f>
        <v>#REF!</v>
      </c>
      <c r="R382" t="str">
        <f t="shared" si="22"/>
        <v>TAGUATUR3079</v>
      </c>
      <c r="S382" t="s">
        <v>81</v>
      </c>
      <c r="T382" t="str">
        <f t="shared" si="23"/>
        <v>TAGUATUR3079ida24</v>
      </c>
      <c r="U382">
        <v>24</v>
      </c>
      <c r="V382" t="str">
        <f>VLOOKUP(T382,ITINERÁRIOS!$J$2:$K$9190,2,0)</f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</v>
      </c>
    </row>
    <row r="383" spans="2:22" x14ac:dyDescent="0.25">
      <c r="B383">
        <v>3080</v>
      </c>
      <c r="C383" t="s">
        <v>81</v>
      </c>
      <c r="D383">
        <v>23</v>
      </c>
      <c r="G383" t="str">
        <f t="shared" si="20"/>
        <v>TAGUATUR</v>
      </c>
      <c r="H383">
        <f t="shared" si="21"/>
        <v>3080</v>
      </c>
      <c r="I383" t="s">
        <v>92</v>
      </c>
      <c r="J383">
        <v>3080</v>
      </c>
      <c r="K383" t="e">
        <f>VLOOKUP(J383,'Linhas-Empresas-Tarifas'!#REF!,2,0)</f>
        <v>#REF!</v>
      </c>
      <c r="L383" t="e">
        <f>VLOOKUP(J383,'Linhas-Empresas-Tarifas'!#REF!,3,0)</f>
        <v>#REF!</v>
      </c>
      <c r="M383" t="e">
        <f>VLOOKUP(J383,'Linhas-Empresas-Tarifas'!#REF!,4,0)</f>
        <v>#REF!</v>
      </c>
      <c r="N383" t="e">
        <f>VLOOKUP(J383,'Linhas-Empresas-Tarifas'!#REF!,10,0)</f>
        <v>#REF!</v>
      </c>
      <c r="O383" t="e">
        <f>VLOOKUP(J383,'Linhas-Empresas-Tarifas'!#REF!,11,0)</f>
        <v>#REF!</v>
      </c>
      <c r="P383" t="e">
        <f>VLOOKUP(J383,'Linhas-Empresas-Tarifas'!#REF!,12,0)</f>
        <v>#REF!</v>
      </c>
      <c r="Q383" t="e">
        <f>VLOOKUP(J383,'Linhas-Empresas-Tarifas'!#REF!,13,0)</f>
        <v>#REF!</v>
      </c>
      <c r="R383" t="str">
        <f t="shared" si="22"/>
        <v>TAGUATUR3080</v>
      </c>
      <c r="S383" t="s">
        <v>81</v>
      </c>
      <c r="T383" t="str">
        <f t="shared" si="23"/>
        <v>TAGUATUR3080ida23</v>
      </c>
      <c r="U383">
        <v>23</v>
      </c>
      <c r="V383" t="str">
        <f>VLOOKUP(T383,ITINERÁRIOS!$J$2:$K$9190,2,0)</f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</v>
      </c>
    </row>
    <row r="384" spans="2:22" x14ac:dyDescent="0.25">
      <c r="B384">
        <v>3301</v>
      </c>
      <c r="C384" t="s">
        <v>81</v>
      </c>
      <c r="D384">
        <v>18</v>
      </c>
      <c r="G384" t="str">
        <f t="shared" si="20"/>
        <v>TAGUATUR</v>
      </c>
      <c r="H384">
        <f t="shared" si="21"/>
        <v>3301</v>
      </c>
      <c r="I384" t="s">
        <v>92</v>
      </c>
      <c r="J384">
        <v>3301</v>
      </c>
      <c r="K384" t="e">
        <f>VLOOKUP(J384,'Linhas-Empresas-Tarifas'!#REF!,2,0)</f>
        <v>#REF!</v>
      </c>
      <c r="L384" t="e">
        <f>VLOOKUP(J384,'Linhas-Empresas-Tarifas'!#REF!,3,0)</f>
        <v>#REF!</v>
      </c>
      <c r="M384" t="e">
        <f>VLOOKUP(J384,'Linhas-Empresas-Tarifas'!#REF!,4,0)</f>
        <v>#REF!</v>
      </c>
      <c r="N384" t="e">
        <f>VLOOKUP(J384,'Linhas-Empresas-Tarifas'!#REF!,10,0)</f>
        <v>#REF!</v>
      </c>
      <c r="O384" t="e">
        <f>VLOOKUP(J384,'Linhas-Empresas-Tarifas'!#REF!,11,0)</f>
        <v>#REF!</v>
      </c>
      <c r="P384" t="e">
        <f>VLOOKUP(J384,'Linhas-Empresas-Tarifas'!#REF!,12,0)</f>
        <v>#REF!</v>
      </c>
      <c r="Q384" t="e">
        <f>VLOOKUP(J384,'Linhas-Empresas-Tarifas'!#REF!,13,0)</f>
        <v>#REF!</v>
      </c>
      <c r="R384" t="str">
        <f t="shared" si="22"/>
        <v>TAGUATUR3301</v>
      </c>
      <c r="S384" t="s">
        <v>81</v>
      </c>
      <c r="T384" t="str">
        <f t="shared" si="23"/>
        <v>TAGUATUR3301ida18</v>
      </c>
      <c r="U384">
        <v>18</v>
      </c>
      <c r="V384" t="str">
        <f>VLOOKUP(T384,ITINERÁRIOS!$J$2:$K$9190,2,0)</f>
        <v>TERMINAL ROD. DO CENTRO/VILA SÃO LUIZ/AVENIDA RIO GRANDE DO NORTE/QUADRAS: 72 / 73/AVENIDA GOIÁS ATÉ A PONTE/DF – 280/BR – 060/PISTÃO SUL/EPTG/EPTG/EPTG/EPTG/EPIG/EPIG/SETOR GRÁFICO/PALÁCIO DO BURITI/EIXO MONUMENTAL/RODOVIÁRIA PLANO PILOTO</v>
      </c>
    </row>
    <row r="385" spans="2:22" x14ac:dyDescent="0.25">
      <c r="B385">
        <v>3303</v>
      </c>
      <c r="C385" t="s">
        <v>81</v>
      </c>
      <c r="D385">
        <v>23</v>
      </c>
      <c r="G385" t="str">
        <f t="shared" si="20"/>
        <v>TAGUATUR</v>
      </c>
      <c r="H385">
        <f t="shared" si="21"/>
        <v>3303</v>
      </c>
      <c r="I385" t="s">
        <v>92</v>
      </c>
      <c r="J385">
        <v>3303</v>
      </c>
      <c r="K385" t="e">
        <f>VLOOKUP(J385,'Linhas-Empresas-Tarifas'!#REF!,2,0)</f>
        <v>#REF!</v>
      </c>
      <c r="L385" t="e">
        <f>VLOOKUP(J385,'Linhas-Empresas-Tarifas'!#REF!,3,0)</f>
        <v>#REF!</v>
      </c>
      <c r="M385" t="e">
        <f>VLOOKUP(J385,'Linhas-Empresas-Tarifas'!#REF!,4,0)</f>
        <v>#REF!</v>
      </c>
      <c r="N385" t="e">
        <f>VLOOKUP(J385,'Linhas-Empresas-Tarifas'!#REF!,10,0)</f>
        <v>#REF!</v>
      </c>
      <c r="O385" t="e">
        <f>VLOOKUP(J385,'Linhas-Empresas-Tarifas'!#REF!,11,0)</f>
        <v>#REF!</v>
      </c>
      <c r="P385" t="e">
        <f>VLOOKUP(J385,'Linhas-Empresas-Tarifas'!#REF!,12,0)</f>
        <v>#REF!</v>
      </c>
      <c r="Q385" t="e">
        <f>VLOOKUP(J385,'Linhas-Empresas-Tarifas'!#REF!,13,0)</f>
        <v>#REF!</v>
      </c>
      <c r="R385" t="str">
        <f t="shared" si="22"/>
        <v>TAGUATUR3303</v>
      </c>
      <c r="S385" t="s">
        <v>81</v>
      </c>
      <c r="T385" t="str">
        <f t="shared" si="23"/>
        <v>TAGUATUR3303ida23</v>
      </c>
      <c r="U385">
        <v>23</v>
      </c>
      <c r="V385" t="str">
        <f>VLOOKUP(T385,ITINERÁRIOS!$J$2:$K$9190,2,0)</f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</v>
      </c>
    </row>
    <row r="386" spans="2:22" x14ac:dyDescent="0.25">
      <c r="B386">
        <v>3304</v>
      </c>
      <c r="C386" t="s">
        <v>81</v>
      </c>
      <c r="D386">
        <v>18</v>
      </c>
      <c r="G386" t="str">
        <f t="shared" si="20"/>
        <v>TAGUATUR</v>
      </c>
      <c r="H386">
        <f t="shared" si="21"/>
        <v>3304</v>
      </c>
      <c r="I386" t="s">
        <v>92</v>
      </c>
      <c r="J386">
        <v>3304</v>
      </c>
      <c r="K386" t="e">
        <f>VLOOKUP(J386,'Linhas-Empresas-Tarifas'!#REF!,2,0)</f>
        <v>#REF!</v>
      </c>
      <c r="L386" t="e">
        <f>VLOOKUP(J386,'Linhas-Empresas-Tarifas'!#REF!,3,0)</f>
        <v>#REF!</v>
      </c>
      <c r="M386" t="e">
        <f>VLOOKUP(J386,'Linhas-Empresas-Tarifas'!#REF!,4,0)</f>
        <v>#REF!</v>
      </c>
      <c r="N386" t="e">
        <f>VLOOKUP(J386,'Linhas-Empresas-Tarifas'!#REF!,10,0)</f>
        <v>#REF!</v>
      </c>
      <c r="O386" t="e">
        <f>VLOOKUP(J386,'Linhas-Empresas-Tarifas'!#REF!,11,0)</f>
        <v>#REF!</v>
      </c>
      <c r="P386" t="e">
        <f>VLOOKUP(J386,'Linhas-Empresas-Tarifas'!#REF!,12,0)</f>
        <v>#REF!</v>
      </c>
      <c r="Q386" t="e">
        <f>VLOOKUP(J386,'Linhas-Empresas-Tarifas'!#REF!,13,0)</f>
        <v>#REF!</v>
      </c>
      <c r="R386" t="str">
        <f t="shared" si="22"/>
        <v>TAGUATUR3304</v>
      </c>
      <c r="S386" t="s">
        <v>81</v>
      </c>
      <c r="T386" t="str">
        <f t="shared" si="23"/>
        <v>TAGUATUR3304ida18</v>
      </c>
      <c r="U386">
        <v>18</v>
      </c>
      <c r="V386" t="str">
        <f>VLOOKUP(T386,ITINERÁRIOS!$J$2:$K$9190,2,0)</f>
        <v>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</v>
      </c>
    </row>
    <row r="387" spans="2:22" x14ac:dyDescent="0.25">
      <c r="B387">
        <v>3305</v>
      </c>
      <c r="C387" t="s">
        <v>81</v>
      </c>
      <c r="D387">
        <v>19</v>
      </c>
      <c r="G387" t="str">
        <f t="shared" si="20"/>
        <v>TAGUATUR</v>
      </c>
      <c r="H387">
        <f t="shared" si="21"/>
        <v>3305</v>
      </c>
      <c r="I387" t="s">
        <v>92</v>
      </c>
      <c r="J387">
        <v>3305</v>
      </c>
      <c r="K387" t="e">
        <f>VLOOKUP(J387,'Linhas-Empresas-Tarifas'!#REF!,2,0)</f>
        <v>#REF!</v>
      </c>
      <c r="L387" t="e">
        <f>VLOOKUP(J387,'Linhas-Empresas-Tarifas'!#REF!,3,0)</f>
        <v>#REF!</v>
      </c>
      <c r="M387" t="e">
        <f>VLOOKUP(J387,'Linhas-Empresas-Tarifas'!#REF!,4,0)</f>
        <v>#REF!</v>
      </c>
      <c r="N387" t="e">
        <f>VLOOKUP(J387,'Linhas-Empresas-Tarifas'!#REF!,10,0)</f>
        <v>#REF!</v>
      </c>
      <c r="O387" t="e">
        <f>VLOOKUP(J387,'Linhas-Empresas-Tarifas'!#REF!,11,0)</f>
        <v>#REF!</v>
      </c>
      <c r="P387" t="e">
        <f>VLOOKUP(J387,'Linhas-Empresas-Tarifas'!#REF!,12,0)</f>
        <v>#REF!</v>
      </c>
      <c r="Q387" t="e">
        <f>VLOOKUP(J387,'Linhas-Empresas-Tarifas'!#REF!,13,0)</f>
        <v>#REF!</v>
      </c>
      <c r="R387" t="str">
        <f t="shared" si="22"/>
        <v>TAGUATUR3305</v>
      </c>
      <c r="S387" t="s">
        <v>81</v>
      </c>
      <c r="T387" t="str">
        <f t="shared" si="23"/>
        <v>TAGUATUR3305ida19</v>
      </c>
      <c r="U387">
        <v>19</v>
      </c>
      <c r="V387" t="str">
        <f>VLOOKUP(T387,ITINERÁRIOS!$J$2:$K$9190,2,0)</f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</v>
      </c>
    </row>
    <row r="388" spans="2:22" x14ac:dyDescent="0.25">
      <c r="C388" t="s">
        <v>82</v>
      </c>
      <c r="D388">
        <v>16</v>
      </c>
      <c r="G388" t="str">
        <f t="shared" si="20"/>
        <v>TAGUATUR</v>
      </c>
      <c r="H388">
        <f t="shared" si="21"/>
        <v>3305</v>
      </c>
      <c r="I388" t="s">
        <v>92</v>
      </c>
      <c r="J388">
        <v>3305</v>
      </c>
      <c r="K388" t="e">
        <f>VLOOKUP(J388,'Linhas-Empresas-Tarifas'!#REF!,2,0)</f>
        <v>#REF!</v>
      </c>
      <c r="L388" t="e">
        <f>VLOOKUP(J388,'Linhas-Empresas-Tarifas'!#REF!,3,0)</f>
        <v>#REF!</v>
      </c>
      <c r="M388" t="e">
        <f>VLOOKUP(J388,'Linhas-Empresas-Tarifas'!#REF!,4,0)</f>
        <v>#REF!</v>
      </c>
      <c r="N388" t="e">
        <f>VLOOKUP(J388,'Linhas-Empresas-Tarifas'!#REF!,10,0)</f>
        <v>#REF!</v>
      </c>
      <c r="O388" t="e">
        <f>VLOOKUP(J388,'Linhas-Empresas-Tarifas'!#REF!,11,0)</f>
        <v>#REF!</v>
      </c>
      <c r="P388" t="e">
        <f>VLOOKUP(J388,'Linhas-Empresas-Tarifas'!#REF!,12,0)</f>
        <v>#REF!</v>
      </c>
      <c r="Q388" t="e">
        <f>VLOOKUP(J388,'Linhas-Empresas-Tarifas'!#REF!,13,0)</f>
        <v>#REF!</v>
      </c>
      <c r="R388" t="str">
        <f t="shared" si="22"/>
        <v>TAGUATUR3305</v>
      </c>
      <c r="S388" t="s">
        <v>82</v>
      </c>
      <c r="T388" t="str">
        <f t="shared" si="23"/>
        <v>TAGUATUR3305volta16</v>
      </c>
      <c r="U388">
        <v>16</v>
      </c>
      <c r="V388" t="str">
        <f>VLOOKUP(T388,ITINERÁRIOS!$J$2:$K$9190,2,0)</f>
        <v>RODOVIÁRIA PLANO PILOTO/EIXO L NORTE/W3 NORTE/EIXO MONUMENTAL/PALÁCIO DO BURITI/SETOR GRÁFICO/EPTG/PISTÃO SUL/BR – 060/DF – 280/AVENIDA GOIÁS /GO 225/AVENIDA PRINCIPAL DO PARQUE SANTO ANTONIO/RESIDENCIAL MORADA NOBRE/AVENIDA PRINCIPAL DO PARQUE BEATRIZ I E II/TERMINAL QUEIROZ</v>
      </c>
    </row>
    <row r="389" spans="2:22" x14ac:dyDescent="0.25">
      <c r="B389">
        <v>3306</v>
      </c>
      <c r="C389" t="s">
        <v>82</v>
      </c>
      <c r="D389">
        <v>28</v>
      </c>
      <c r="G389" t="str">
        <f t="shared" ref="G389:G452" si="24">IF(I389="",G388,I389)</f>
        <v>TAGUATUR</v>
      </c>
      <c r="H389">
        <f t="shared" ref="H389:H452" si="25">IF(J389="",H388,J389)</f>
        <v>3306</v>
      </c>
      <c r="I389" t="s">
        <v>92</v>
      </c>
      <c r="J389">
        <v>3306</v>
      </c>
      <c r="K389" t="e">
        <f>VLOOKUP(J389,'Linhas-Empresas-Tarifas'!#REF!,2,0)</f>
        <v>#REF!</v>
      </c>
      <c r="L389" t="e">
        <f>VLOOKUP(J389,'Linhas-Empresas-Tarifas'!#REF!,3,0)</f>
        <v>#REF!</v>
      </c>
      <c r="M389" t="e">
        <f>VLOOKUP(J389,'Linhas-Empresas-Tarifas'!#REF!,4,0)</f>
        <v>#REF!</v>
      </c>
      <c r="N389" t="e">
        <f>VLOOKUP(J389,'Linhas-Empresas-Tarifas'!#REF!,10,0)</f>
        <v>#REF!</v>
      </c>
      <c r="O389" t="e">
        <f>VLOOKUP(J389,'Linhas-Empresas-Tarifas'!#REF!,11,0)</f>
        <v>#REF!</v>
      </c>
      <c r="P389" t="e">
        <f>VLOOKUP(J389,'Linhas-Empresas-Tarifas'!#REF!,12,0)</f>
        <v>#REF!</v>
      </c>
      <c r="Q389" t="e">
        <f>VLOOKUP(J389,'Linhas-Empresas-Tarifas'!#REF!,13,0)</f>
        <v>#REF!</v>
      </c>
      <c r="R389" t="str">
        <f t="shared" si="22"/>
        <v>TAGUATUR3306</v>
      </c>
      <c r="S389" t="s">
        <v>82</v>
      </c>
      <c r="T389" t="str">
        <f t="shared" si="23"/>
        <v>TAGUATUR3306volta28</v>
      </c>
      <c r="U389">
        <v>28</v>
      </c>
      <c r="V389" t="str">
        <f>VLOOKUP(T389,ITINERÁRIOS!$J$2:$K$9190,2,0)</f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</v>
      </c>
    </row>
    <row r="390" spans="2:22" x14ac:dyDescent="0.25">
      <c r="B390">
        <v>3320</v>
      </c>
      <c r="C390" t="s">
        <v>81</v>
      </c>
      <c r="D390">
        <v>18</v>
      </c>
      <c r="G390" t="str">
        <f t="shared" si="24"/>
        <v>TAGUATUR</v>
      </c>
      <c r="H390">
        <f t="shared" si="25"/>
        <v>3320</v>
      </c>
      <c r="I390" t="s">
        <v>92</v>
      </c>
      <c r="J390">
        <v>3320</v>
      </c>
      <c r="K390" t="e">
        <f>VLOOKUP(J390,'Linhas-Empresas-Tarifas'!#REF!,2,0)</f>
        <v>#REF!</v>
      </c>
      <c r="L390" t="e">
        <f>VLOOKUP(J390,'Linhas-Empresas-Tarifas'!#REF!,3,0)</f>
        <v>#REF!</v>
      </c>
      <c r="M390" t="e">
        <f>VLOOKUP(J390,'Linhas-Empresas-Tarifas'!#REF!,4,0)</f>
        <v>#REF!</v>
      </c>
      <c r="N390" t="e">
        <f>VLOOKUP(J390,'Linhas-Empresas-Tarifas'!#REF!,10,0)</f>
        <v>#REF!</v>
      </c>
      <c r="O390" t="e">
        <f>VLOOKUP(J390,'Linhas-Empresas-Tarifas'!#REF!,11,0)</f>
        <v>#REF!</v>
      </c>
      <c r="P390" t="e">
        <f>VLOOKUP(J390,'Linhas-Empresas-Tarifas'!#REF!,12,0)</f>
        <v>#REF!</v>
      </c>
      <c r="Q390" t="e">
        <f>VLOOKUP(J390,'Linhas-Empresas-Tarifas'!#REF!,13,0)</f>
        <v>#REF!</v>
      </c>
      <c r="R390" t="str">
        <f t="shared" ref="R390:R453" si="26">I390&amp;J390</f>
        <v>TAGUATUR3320</v>
      </c>
      <c r="S390" t="s">
        <v>81</v>
      </c>
      <c r="T390" t="str">
        <f t="shared" ref="T390:T453" si="27">I390&amp;J390&amp;S390&amp;U390</f>
        <v>TAGUATUR3320ida18</v>
      </c>
      <c r="U390">
        <v>18</v>
      </c>
      <c r="V390" t="str">
        <f>VLOOKUP(T390,ITINERÁRIOS!$J$2:$K$9190,2,0)</f>
        <v>TERMINAL ROD. DO CENTRO/VILA SÃO LUIZ/AVENIDA RIO GRANDE DO NORTE/QUADRAS: 72 / 73/AVENIDA GOIÁS ATÉ A PONTE/DF – 280/BR – 060/EPNB/EPNB/EPIA/EPIA/PARK SHOPPING/EPIA/EPIA/RODOFERROVIÁRIA/SETOR MILITAR URBANO/EIXO MONUMENTAL/RODOVIÁRIA PLANO PILOTO</v>
      </c>
    </row>
    <row r="391" spans="2:22" x14ac:dyDescent="0.25">
      <c r="B391">
        <v>3321</v>
      </c>
      <c r="C391" t="s">
        <v>81</v>
      </c>
      <c r="D391">
        <v>21</v>
      </c>
      <c r="G391" t="str">
        <f t="shared" si="24"/>
        <v>TAGUATUR</v>
      </c>
      <c r="H391">
        <f t="shared" si="25"/>
        <v>3321</v>
      </c>
      <c r="I391" t="s">
        <v>92</v>
      </c>
      <c r="J391">
        <v>3321</v>
      </c>
      <c r="K391" t="e">
        <f>VLOOKUP(J391,'Linhas-Empresas-Tarifas'!#REF!,2,0)</f>
        <v>#REF!</v>
      </c>
      <c r="L391" t="e">
        <f>VLOOKUP(J391,'Linhas-Empresas-Tarifas'!#REF!,3,0)</f>
        <v>#REF!</v>
      </c>
      <c r="M391" t="e">
        <f>VLOOKUP(J391,'Linhas-Empresas-Tarifas'!#REF!,4,0)</f>
        <v>#REF!</v>
      </c>
      <c r="N391" t="e">
        <f>VLOOKUP(J391,'Linhas-Empresas-Tarifas'!#REF!,10,0)</f>
        <v>#REF!</v>
      </c>
      <c r="O391" t="e">
        <f>VLOOKUP(J391,'Linhas-Empresas-Tarifas'!#REF!,11,0)</f>
        <v>#REF!</v>
      </c>
      <c r="P391" t="e">
        <f>VLOOKUP(J391,'Linhas-Empresas-Tarifas'!#REF!,12,0)</f>
        <v>#REF!</v>
      </c>
      <c r="Q391" t="e">
        <f>VLOOKUP(J391,'Linhas-Empresas-Tarifas'!#REF!,13,0)</f>
        <v>#REF!</v>
      </c>
      <c r="R391" t="str">
        <f t="shared" si="26"/>
        <v>TAGUATUR3321</v>
      </c>
      <c r="S391" t="s">
        <v>81</v>
      </c>
      <c r="T391" t="str">
        <f t="shared" si="27"/>
        <v>TAGUATUR3321ida21</v>
      </c>
      <c r="U391">
        <v>21</v>
      </c>
      <c r="V391" t="str">
        <f>VLOOKUP(T391,ITINERÁRIOS!$J$2:$K$9190,2,0)</f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</v>
      </c>
    </row>
    <row r="392" spans="2:22" x14ac:dyDescent="0.25">
      <c r="B392">
        <v>3322</v>
      </c>
      <c r="C392" t="s">
        <v>81</v>
      </c>
      <c r="D392">
        <v>22</v>
      </c>
      <c r="G392" t="str">
        <f t="shared" si="24"/>
        <v>TAGUATUR</v>
      </c>
      <c r="H392">
        <f t="shared" si="25"/>
        <v>3322</v>
      </c>
      <c r="I392" t="s">
        <v>92</v>
      </c>
      <c r="J392">
        <v>3322</v>
      </c>
      <c r="K392" t="e">
        <f>VLOOKUP(J392,'Linhas-Empresas-Tarifas'!#REF!,2,0)</f>
        <v>#REF!</v>
      </c>
      <c r="L392" t="e">
        <f>VLOOKUP(J392,'Linhas-Empresas-Tarifas'!#REF!,3,0)</f>
        <v>#REF!</v>
      </c>
      <c r="M392" t="e">
        <f>VLOOKUP(J392,'Linhas-Empresas-Tarifas'!#REF!,4,0)</f>
        <v>#REF!</v>
      </c>
      <c r="N392" t="e">
        <f>VLOOKUP(J392,'Linhas-Empresas-Tarifas'!#REF!,10,0)</f>
        <v>#REF!</v>
      </c>
      <c r="O392" t="e">
        <f>VLOOKUP(J392,'Linhas-Empresas-Tarifas'!#REF!,11,0)</f>
        <v>#REF!</v>
      </c>
      <c r="P392" t="e">
        <f>VLOOKUP(J392,'Linhas-Empresas-Tarifas'!#REF!,12,0)</f>
        <v>#REF!</v>
      </c>
      <c r="Q392" t="e">
        <f>VLOOKUP(J392,'Linhas-Empresas-Tarifas'!#REF!,13,0)</f>
        <v>#REF!</v>
      </c>
      <c r="R392" t="str">
        <f t="shared" si="26"/>
        <v>TAGUATUR3322</v>
      </c>
      <c r="S392" t="s">
        <v>81</v>
      </c>
      <c r="T392" t="str">
        <f t="shared" si="27"/>
        <v>TAGUATUR3322ida22</v>
      </c>
      <c r="U392">
        <v>22</v>
      </c>
      <c r="V392" t="str">
        <f>VLOOKUP(T392,ITINERÁRIOS!$J$2:$K$9190,2,0)</f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</v>
      </c>
    </row>
    <row r="393" spans="2:22" x14ac:dyDescent="0.25">
      <c r="B393">
        <v>3330</v>
      </c>
      <c r="C393" t="s">
        <v>81</v>
      </c>
      <c r="D393">
        <v>16</v>
      </c>
      <c r="G393" t="str">
        <f t="shared" si="24"/>
        <v>TAGUATUR</v>
      </c>
      <c r="H393">
        <f t="shared" si="25"/>
        <v>3330</v>
      </c>
      <c r="I393" t="s">
        <v>92</v>
      </c>
      <c r="J393">
        <v>3330</v>
      </c>
      <c r="K393" t="e">
        <f>VLOOKUP(J393,'Linhas-Empresas-Tarifas'!#REF!,2,0)</f>
        <v>#REF!</v>
      </c>
      <c r="L393" t="e">
        <f>VLOOKUP(J393,'Linhas-Empresas-Tarifas'!#REF!,3,0)</f>
        <v>#REF!</v>
      </c>
      <c r="M393" t="e">
        <f>VLOOKUP(J393,'Linhas-Empresas-Tarifas'!#REF!,4,0)</f>
        <v>#REF!</v>
      </c>
      <c r="N393" t="e">
        <f>VLOOKUP(J393,'Linhas-Empresas-Tarifas'!#REF!,10,0)</f>
        <v>#REF!</v>
      </c>
      <c r="O393" t="e">
        <f>VLOOKUP(J393,'Linhas-Empresas-Tarifas'!#REF!,11,0)</f>
        <v>#REF!</v>
      </c>
      <c r="P393" t="e">
        <f>VLOOKUP(J393,'Linhas-Empresas-Tarifas'!#REF!,12,0)</f>
        <v>#REF!</v>
      </c>
      <c r="Q393" t="e">
        <f>VLOOKUP(J393,'Linhas-Empresas-Tarifas'!#REF!,13,0)</f>
        <v>#REF!</v>
      </c>
      <c r="R393" t="str">
        <f t="shared" si="26"/>
        <v>TAGUATUR3330</v>
      </c>
      <c r="S393" t="s">
        <v>81</v>
      </c>
      <c r="T393" t="str">
        <f t="shared" si="27"/>
        <v>TAGUATUR3330ida16</v>
      </c>
      <c r="U393">
        <v>16</v>
      </c>
      <c r="V393" t="str">
        <f>VLOOKUP(T393,ITINERÁRIOS!$J$2:$K$9190,2,0)</f>
        <v>AVENIDA PRINCIPAL DO JARDIM ALÁ/AVENIDA PRINCIPAL DO PARQUE ESTRELA DALVA XI/CAIC/AVENIDA RIO GRANDE DO NORTE - QUADRAS 72 / 73/AVENIDA GOIÁS ATÉ A PONTE/DF – 280/BR – 060/PISTÃO SUL/EPTG/EPTG/EPTG/EPTG/EPIG/SETOR POLICIAL SUL/EIXO W SUL/RODOVIÁRIA PLANO PILOTO</v>
      </c>
    </row>
    <row r="394" spans="2:22" x14ac:dyDescent="0.25">
      <c r="B394">
        <v>3801</v>
      </c>
      <c r="C394" t="s">
        <v>81</v>
      </c>
      <c r="D394">
        <v>19</v>
      </c>
      <c r="G394" t="str">
        <f t="shared" si="24"/>
        <v>TAGUATUR</v>
      </c>
      <c r="H394">
        <f t="shared" si="25"/>
        <v>3801</v>
      </c>
      <c r="I394" t="s">
        <v>92</v>
      </c>
      <c r="J394">
        <v>3801</v>
      </c>
      <c r="K394" t="e">
        <f>VLOOKUP(J394,'Linhas-Empresas-Tarifas'!#REF!,2,0)</f>
        <v>#REF!</v>
      </c>
      <c r="L394" t="e">
        <f>VLOOKUP(J394,'Linhas-Empresas-Tarifas'!#REF!,3,0)</f>
        <v>#REF!</v>
      </c>
      <c r="M394" t="e">
        <f>VLOOKUP(J394,'Linhas-Empresas-Tarifas'!#REF!,4,0)</f>
        <v>#REF!</v>
      </c>
      <c r="N394" t="e">
        <f>VLOOKUP(J394,'Linhas-Empresas-Tarifas'!#REF!,10,0)</f>
        <v>#REF!</v>
      </c>
      <c r="O394" t="e">
        <f>VLOOKUP(J394,'Linhas-Empresas-Tarifas'!#REF!,11,0)</f>
        <v>#REF!</v>
      </c>
      <c r="P394" t="e">
        <f>VLOOKUP(J394,'Linhas-Empresas-Tarifas'!#REF!,12,0)</f>
        <v>#REF!</v>
      </c>
      <c r="Q394" t="e">
        <f>VLOOKUP(J394,'Linhas-Empresas-Tarifas'!#REF!,13,0)</f>
        <v>#REF!</v>
      </c>
      <c r="R394" t="str">
        <f t="shared" si="26"/>
        <v>TAGUATUR3801</v>
      </c>
      <c r="S394" t="s">
        <v>81</v>
      </c>
      <c r="T394" t="str">
        <f t="shared" si="27"/>
        <v>TAGUATUR3801ida19</v>
      </c>
      <c r="U394">
        <v>19</v>
      </c>
      <c r="V394" t="str">
        <f>VLOOKUP(T394,ITINERÁRIOS!$J$2:$K$9190,2,0)</f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</v>
      </c>
    </row>
    <row r="395" spans="2:22" x14ac:dyDescent="0.25">
      <c r="B395">
        <v>3802</v>
      </c>
      <c r="C395" t="s">
        <v>81</v>
      </c>
      <c r="D395">
        <v>18</v>
      </c>
      <c r="G395" t="str">
        <f t="shared" si="24"/>
        <v>TAGUATUR</v>
      </c>
      <c r="H395">
        <f t="shared" si="25"/>
        <v>3802</v>
      </c>
      <c r="I395" t="s">
        <v>92</v>
      </c>
      <c r="J395">
        <v>3802</v>
      </c>
      <c r="K395" t="e">
        <f>VLOOKUP(J395,'Linhas-Empresas-Tarifas'!#REF!,2,0)</f>
        <v>#REF!</v>
      </c>
      <c r="L395" t="e">
        <f>VLOOKUP(J395,'Linhas-Empresas-Tarifas'!#REF!,3,0)</f>
        <v>#REF!</v>
      </c>
      <c r="M395" t="e">
        <f>VLOOKUP(J395,'Linhas-Empresas-Tarifas'!#REF!,4,0)</f>
        <v>#REF!</v>
      </c>
      <c r="N395" t="e">
        <f>VLOOKUP(J395,'Linhas-Empresas-Tarifas'!#REF!,10,0)</f>
        <v>#REF!</v>
      </c>
      <c r="O395" t="e">
        <f>VLOOKUP(J395,'Linhas-Empresas-Tarifas'!#REF!,11,0)</f>
        <v>#REF!</v>
      </c>
      <c r="P395" t="e">
        <f>VLOOKUP(J395,'Linhas-Empresas-Tarifas'!#REF!,12,0)</f>
        <v>#REF!</v>
      </c>
      <c r="Q395" t="e">
        <f>VLOOKUP(J395,'Linhas-Empresas-Tarifas'!#REF!,13,0)</f>
        <v>#REF!</v>
      </c>
      <c r="R395" t="str">
        <f t="shared" si="26"/>
        <v>TAGUATUR3802</v>
      </c>
      <c r="S395" t="s">
        <v>81</v>
      </c>
      <c r="T395" t="str">
        <f t="shared" si="27"/>
        <v>TAGUATUR3802ida18</v>
      </c>
      <c r="U395">
        <v>18</v>
      </c>
      <c r="V395" t="str">
        <f>VLOOKUP(T395,ITINERÁRIOS!$J$2:$K$9190,2,0)</f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</v>
      </c>
    </row>
    <row r="396" spans="2:22" x14ac:dyDescent="0.25">
      <c r="B396">
        <v>3803</v>
      </c>
      <c r="C396" t="s">
        <v>81</v>
      </c>
      <c r="D396">
        <v>16</v>
      </c>
      <c r="G396" t="str">
        <f t="shared" si="24"/>
        <v>TAGUATUR</v>
      </c>
      <c r="H396">
        <f t="shared" si="25"/>
        <v>3803</v>
      </c>
      <c r="I396" t="s">
        <v>92</v>
      </c>
      <c r="J396">
        <v>3803</v>
      </c>
      <c r="K396" t="e">
        <f>VLOOKUP(J396,'Linhas-Empresas-Tarifas'!#REF!,2,0)</f>
        <v>#REF!</v>
      </c>
      <c r="L396" t="e">
        <f>VLOOKUP(J396,'Linhas-Empresas-Tarifas'!#REF!,3,0)</f>
        <v>#REF!</v>
      </c>
      <c r="M396" t="e">
        <f>VLOOKUP(J396,'Linhas-Empresas-Tarifas'!#REF!,4,0)</f>
        <v>#REF!</v>
      </c>
      <c r="N396" t="e">
        <f>VLOOKUP(J396,'Linhas-Empresas-Tarifas'!#REF!,10,0)</f>
        <v>#REF!</v>
      </c>
      <c r="O396" t="e">
        <f>VLOOKUP(J396,'Linhas-Empresas-Tarifas'!#REF!,11,0)</f>
        <v>#REF!</v>
      </c>
      <c r="P396" t="e">
        <f>VLOOKUP(J396,'Linhas-Empresas-Tarifas'!#REF!,12,0)</f>
        <v>#REF!</v>
      </c>
      <c r="Q396" t="e">
        <f>VLOOKUP(J396,'Linhas-Empresas-Tarifas'!#REF!,13,0)</f>
        <v>#REF!</v>
      </c>
      <c r="R396" t="str">
        <f t="shared" si="26"/>
        <v>TAGUATUR3803</v>
      </c>
      <c r="S396" t="s">
        <v>81</v>
      </c>
      <c r="T396" t="str">
        <f t="shared" si="27"/>
        <v>TAGUATUR3803ida16</v>
      </c>
      <c r="U396">
        <v>16</v>
      </c>
      <c r="V396" t="str">
        <f>VLOOKUP(T396,ITINERÁRIOS!$J$2:$K$9190,2,0)</f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</v>
      </c>
    </row>
    <row r="397" spans="2:22" x14ac:dyDescent="0.25">
      <c r="B397">
        <v>3804</v>
      </c>
      <c r="C397" t="s">
        <v>81</v>
      </c>
      <c r="D397">
        <v>12</v>
      </c>
      <c r="G397" t="str">
        <f t="shared" si="24"/>
        <v>TAGUATUR</v>
      </c>
      <c r="H397">
        <f t="shared" si="25"/>
        <v>3804</v>
      </c>
      <c r="I397" t="s">
        <v>92</v>
      </c>
      <c r="J397">
        <v>3804</v>
      </c>
      <c r="K397" t="e">
        <f>VLOOKUP(J397,'Linhas-Empresas-Tarifas'!#REF!,2,0)</f>
        <v>#REF!</v>
      </c>
      <c r="L397" t="e">
        <f>VLOOKUP(J397,'Linhas-Empresas-Tarifas'!#REF!,3,0)</f>
        <v>#REF!</v>
      </c>
      <c r="M397" t="e">
        <f>VLOOKUP(J397,'Linhas-Empresas-Tarifas'!#REF!,4,0)</f>
        <v>#REF!</v>
      </c>
      <c r="N397" t="e">
        <f>VLOOKUP(J397,'Linhas-Empresas-Tarifas'!#REF!,10,0)</f>
        <v>#REF!</v>
      </c>
      <c r="O397" t="e">
        <f>VLOOKUP(J397,'Linhas-Empresas-Tarifas'!#REF!,11,0)</f>
        <v>#REF!</v>
      </c>
      <c r="P397" t="e">
        <f>VLOOKUP(J397,'Linhas-Empresas-Tarifas'!#REF!,12,0)</f>
        <v>#REF!</v>
      </c>
      <c r="Q397" t="e">
        <f>VLOOKUP(J397,'Linhas-Empresas-Tarifas'!#REF!,13,0)</f>
        <v>#REF!</v>
      </c>
      <c r="R397" t="str">
        <f t="shared" si="26"/>
        <v>TAGUATUR3804</v>
      </c>
      <c r="S397" t="s">
        <v>81</v>
      </c>
      <c r="T397" t="str">
        <f t="shared" si="27"/>
        <v>TAGUATUR3804ida12</v>
      </c>
      <c r="U397">
        <v>12</v>
      </c>
      <c r="V397" t="str">
        <f>VLOOKUP(T397,ITINERÁRIOS!$J$2:$K$9190,2,0)</f>
        <v>TERMINAL ROD. DO CENTRO/VILA SÃO LUIZ/AVENIDA RIO GRANDE DO NORTE/QUADRAS: 72 / 73/AVENIDA GOIÁS ATÉ A PONTE/DF – 280/BR – 060/PISTÃO SUL/VIADUTO TAGUATINGA CENTRO/TAGUATINGA CENTRO/AVENIDA ELMO SEREJO/TERMINAL TAGUATINGA NORTE</v>
      </c>
    </row>
    <row r="398" spans="2:22" x14ac:dyDescent="0.25">
      <c r="B398">
        <v>3805</v>
      </c>
      <c r="C398" t="s">
        <v>81</v>
      </c>
      <c r="D398">
        <v>14</v>
      </c>
      <c r="G398" t="str">
        <f t="shared" si="24"/>
        <v>TAGUATUR</v>
      </c>
      <c r="H398">
        <f t="shared" si="25"/>
        <v>3805</v>
      </c>
      <c r="I398" t="s">
        <v>92</v>
      </c>
      <c r="J398">
        <v>3805</v>
      </c>
      <c r="K398" t="e">
        <f>VLOOKUP(J398,'Linhas-Empresas-Tarifas'!#REF!,2,0)</f>
        <v>#REF!</v>
      </c>
      <c r="L398" t="e">
        <f>VLOOKUP(J398,'Linhas-Empresas-Tarifas'!#REF!,3,0)</f>
        <v>#REF!</v>
      </c>
      <c r="M398" t="e">
        <f>VLOOKUP(J398,'Linhas-Empresas-Tarifas'!#REF!,4,0)</f>
        <v>#REF!</v>
      </c>
      <c r="N398" t="e">
        <f>VLOOKUP(J398,'Linhas-Empresas-Tarifas'!#REF!,10,0)</f>
        <v>#REF!</v>
      </c>
      <c r="O398" t="e">
        <f>VLOOKUP(J398,'Linhas-Empresas-Tarifas'!#REF!,11,0)</f>
        <v>#REF!</v>
      </c>
      <c r="P398" t="e">
        <f>VLOOKUP(J398,'Linhas-Empresas-Tarifas'!#REF!,12,0)</f>
        <v>#REF!</v>
      </c>
      <c r="Q398" t="e">
        <f>VLOOKUP(J398,'Linhas-Empresas-Tarifas'!#REF!,13,0)</f>
        <v>#REF!</v>
      </c>
      <c r="R398" t="str">
        <f t="shared" si="26"/>
        <v>TAGUATUR3805</v>
      </c>
      <c r="S398" t="s">
        <v>81</v>
      </c>
      <c r="T398" t="str">
        <f t="shared" si="27"/>
        <v>TAGUATUR3805ida14</v>
      </c>
      <c r="U398">
        <v>14</v>
      </c>
      <c r="V398" t="str">
        <f>VLOOKUP(T398,ITINERÁRIOS!$J$2:$K$9190,2,0)</f>
        <v>TERMINAL ROD. DO CENTRO/VILA SÃO LUIZ/AVENIDA RIO GRANDE DO NORTE/QUADRAS: 72 / 73/AVENIDA GOIÁS ATÉ A PONTE/DF – 280/BR – 060/PISTÃO SUL/VIADUTO TAGUATINGA CENTRO/TAGUATINGA CENTRO/COMERCIAL NORTE/AVENIDA HÉLIO PRATES/QNL/TERMINAL TAGUATINGA NORTE</v>
      </c>
    </row>
    <row r="399" spans="2:22" x14ac:dyDescent="0.25">
      <c r="B399">
        <v>3806</v>
      </c>
      <c r="C399" t="s">
        <v>81</v>
      </c>
      <c r="D399">
        <v>14</v>
      </c>
      <c r="G399" t="str">
        <f t="shared" si="24"/>
        <v>TAGUATUR</v>
      </c>
      <c r="H399">
        <f t="shared" si="25"/>
        <v>3806</v>
      </c>
      <c r="I399" t="s">
        <v>92</v>
      </c>
      <c r="J399">
        <v>3806</v>
      </c>
      <c r="K399" t="e">
        <f>VLOOKUP(J399,'Linhas-Empresas-Tarifas'!#REF!,2,0)</f>
        <v>#REF!</v>
      </c>
      <c r="L399" t="e">
        <f>VLOOKUP(J399,'Linhas-Empresas-Tarifas'!#REF!,3,0)</f>
        <v>#REF!</v>
      </c>
      <c r="M399" t="e">
        <f>VLOOKUP(J399,'Linhas-Empresas-Tarifas'!#REF!,4,0)</f>
        <v>#REF!</v>
      </c>
      <c r="N399" t="e">
        <f>VLOOKUP(J399,'Linhas-Empresas-Tarifas'!#REF!,10,0)</f>
        <v>#REF!</v>
      </c>
      <c r="O399" t="e">
        <f>VLOOKUP(J399,'Linhas-Empresas-Tarifas'!#REF!,11,0)</f>
        <v>#REF!</v>
      </c>
      <c r="P399" t="e">
        <f>VLOOKUP(J399,'Linhas-Empresas-Tarifas'!#REF!,12,0)</f>
        <v>#REF!</v>
      </c>
      <c r="Q399" t="e">
        <f>VLOOKUP(J399,'Linhas-Empresas-Tarifas'!#REF!,13,0)</f>
        <v>#REF!</v>
      </c>
      <c r="R399" t="str">
        <f t="shared" si="26"/>
        <v>TAGUATUR3806</v>
      </c>
      <c r="S399" t="s">
        <v>81</v>
      </c>
      <c r="T399" t="str">
        <f t="shared" si="27"/>
        <v>TAGUATUR3806ida14</v>
      </c>
      <c r="U399">
        <v>14</v>
      </c>
      <c r="V399" t="str">
        <f>VLOOKUP(T399,ITINERÁRIOS!$J$2:$K$9190,2,0)</f>
        <v>GO – 540/AVENIDA GOIÁS ATÉ A PONTE/DF – 280/AVENIDA PRINCIPAL DO CONDOMÍNIO BURITI/DF – 280/BR – 060/PISTÃO SUL/VIADUTO TAGUATINGA CENTRO/TAGUATINGA CENTRO/AVENIDA SANDU NORTE/AVENIDA HÉLIO PRATES/CEILÂNDIA CENTRO/CEILÂNDIA SUL/TERMINAL TAGUATINGA NORTE</v>
      </c>
    </row>
    <row r="400" spans="2:22" x14ac:dyDescent="0.25">
      <c r="B400">
        <v>3807</v>
      </c>
      <c r="C400" t="s">
        <v>81</v>
      </c>
      <c r="D400">
        <v>17</v>
      </c>
      <c r="G400" t="str">
        <f t="shared" si="24"/>
        <v>TAGUATUR</v>
      </c>
      <c r="H400">
        <f t="shared" si="25"/>
        <v>3807</v>
      </c>
      <c r="I400" t="s">
        <v>92</v>
      </c>
      <c r="J400">
        <v>3807</v>
      </c>
      <c r="K400" t="e">
        <f>VLOOKUP(J400,'Linhas-Empresas-Tarifas'!#REF!,2,0)</f>
        <v>#REF!</v>
      </c>
      <c r="L400" t="e">
        <f>VLOOKUP(J400,'Linhas-Empresas-Tarifas'!#REF!,3,0)</f>
        <v>#REF!</v>
      </c>
      <c r="M400" t="e">
        <f>VLOOKUP(J400,'Linhas-Empresas-Tarifas'!#REF!,4,0)</f>
        <v>#REF!</v>
      </c>
      <c r="N400" t="e">
        <f>VLOOKUP(J400,'Linhas-Empresas-Tarifas'!#REF!,10,0)</f>
        <v>#REF!</v>
      </c>
      <c r="O400" t="e">
        <f>VLOOKUP(J400,'Linhas-Empresas-Tarifas'!#REF!,11,0)</f>
        <v>#REF!</v>
      </c>
      <c r="P400" t="e">
        <f>VLOOKUP(J400,'Linhas-Empresas-Tarifas'!#REF!,12,0)</f>
        <v>#REF!</v>
      </c>
      <c r="Q400" t="e">
        <f>VLOOKUP(J400,'Linhas-Empresas-Tarifas'!#REF!,13,0)</f>
        <v>#REF!</v>
      </c>
      <c r="R400" t="str">
        <f t="shared" si="26"/>
        <v>TAGUATUR3807</v>
      </c>
      <c r="S400" t="s">
        <v>81</v>
      </c>
      <c r="T400" t="str">
        <f t="shared" si="27"/>
        <v>TAGUATUR3807ida17</v>
      </c>
      <c r="U400">
        <v>17</v>
      </c>
      <c r="V400" t="str">
        <f>VLOOKUP(T400,ITINERÁRIOS!$J$2:$K$9190,2,0)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401" spans="1:22" x14ac:dyDescent="0.25">
      <c r="B401">
        <v>3808</v>
      </c>
      <c r="C401" t="s">
        <v>81</v>
      </c>
      <c r="D401">
        <v>14</v>
      </c>
      <c r="G401" t="str">
        <f t="shared" si="24"/>
        <v>TAGUATUR</v>
      </c>
      <c r="H401">
        <f t="shared" si="25"/>
        <v>3808</v>
      </c>
      <c r="I401" t="s">
        <v>92</v>
      </c>
      <c r="J401">
        <v>3808</v>
      </c>
      <c r="K401" t="e">
        <f>VLOOKUP(J401,'Linhas-Empresas-Tarifas'!#REF!,2,0)</f>
        <v>#REF!</v>
      </c>
      <c r="L401" t="e">
        <f>VLOOKUP(J401,'Linhas-Empresas-Tarifas'!#REF!,3,0)</f>
        <v>#REF!</v>
      </c>
      <c r="M401" t="e">
        <f>VLOOKUP(J401,'Linhas-Empresas-Tarifas'!#REF!,4,0)</f>
        <v>#REF!</v>
      </c>
      <c r="N401" t="e">
        <f>VLOOKUP(J401,'Linhas-Empresas-Tarifas'!#REF!,10,0)</f>
        <v>#REF!</v>
      </c>
      <c r="O401" t="e">
        <f>VLOOKUP(J401,'Linhas-Empresas-Tarifas'!#REF!,11,0)</f>
        <v>#REF!</v>
      </c>
      <c r="P401" t="e">
        <f>VLOOKUP(J401,'Linhas-Empresas-Tarifas'!#REF!,12,0)</f>
        <v>#REF!</v>
      </c>
      <c r="Q401" t="e">
        <f>VLOOKUP(J401,'Linhas-Empresas-Tarifas'!#REF!,13,0)</f>
        <v>#REF!</v>
      </c>
      <c r="R401" t="str">
        <f t="shared" si="26"/>
        <v>TAGUATUR3808</v>
      </c>
      <c r="S401" t="s">
        <v>81</v>
      </c>
      <c r="T401" t="str">
        <f t="shared" si="27"/>
        <v>TAGUATUR3808ida14</v>
      </c>
      <c r="U401">
        <v>14</v>
      </c>
      <c r="V401" t="str">
        <f>VLOOKUP(T401,ITINERÁRIOS!$J$2:$K$9190,2,0)</f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</v>
      </c>
    </row>
    <row r="402" spans="1:22" x14ac:dyDescent="0.25">
      <c r="B402">
        <v>3809</v>
      </c>
      <c r="C402" t="s">
        <v>81</v>
      </c>
      <c r="D402">
        <v>15</v>
      </c>
      <c r="G402" t="str">
        <f t="shared" si="24"/>
        <v>TAGUATUR</v>
      </c>
      <c r="H402">
        <f t="shared" si="25"/>
        <v>3809</v>
      </c>
      <c r="I402" t="s">
        <v>92</v>
      </c>
      <c r="J402">
        <v>3809</v>
      </c>
      <c r="K402" t="e">
        <f>VLOOKUP(J402,'Linhas-Empresas-Tarifas'!#REF!,2,0)</f>
        <v>#REF!</v>
      </c>
      <c r="L402" t="e">
        <f>VLOOKUP(J402,'Linhas-Empresas-Tarifas'!#REF!,3,0)</f>
        <v>#REF!</v>
      </c>
      <c r="M402" t="e">
        <f>VLOOKUP(J402,'Linhas-Empresas-Tarifas'!#REF!,4,0)</f>
        <v>#REF!</v>
      </c>
      <c r="N402" t="e">
        <f>VLOOKUP(J402,'Linhas-Empresas-Tarifas'!#REF!,10,0)</f>
        <v>#REF!</v>
      </c>
      <c r="O402" t="e">
        <f>VLOOKUP(J402,'Linhas-Empresas-Tarifas'!#REF!,11,0)</f>
        <v>#REF!</v>
      </c>
      <c r="P402" t="e">
        <f>VLOOKUP(J402,'Linhas-Empresas-Tarifas'!#REF!,12,0)</f>
        <v>#REF!</v>
      </c>
      <c r="Q402" t="e">
        <f>VLOOKUP(J402,'Linhas-Empresas-Tarifas'!#REF!,13,0)</f>
        <v>#REF!</v>
      </c>
      <c r="R402" t="str">
        <f t="shared" si="26"/>
        <v>TAGUATUR3809</v>
      </c>
      <c r="S402" t="s">
        <v>81</v>
      </c>
      <c r="T402" t="str">
        <f t="shared" si="27"/>
        <v>TAGUATUR3809ida15</v>
      </c>
      <c r="U402">
        <v>15</v>
      </c>
      <c r="V402" t="str">
        <f>VLOOKUP(T402,ITINERÁRIOS!$J$2:$K$9190,2,0)</f>
        <v>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</v>
      </c>
    </row>
    <row r="403" spans="1:22" x14ac:dyDescent="0.25">
      <c r="B403">
        <v>3810</v>
      </c>
      <c r="C403" t="s">
        <v>82</v>
      </c>
      <c r="D403">
        <v>16</v>
      </c>
      <c r="G403" t="str">
        <f t="shared" si="24"/>
        <v>TAGUATUR</v>
      </c>
      <c r="H403">
        <f t="shared" si="25"/>
        <v>3810</v>
      </c>
      <c r="I403" t="s">
        <v>92</v>
      </c>
      <c r="J403">
        <v>3810</v>
      </c>
      <c r="K403" t="e">
        <f>VLOOKUP(J403,'Linhas-Empresas-Tarifas'!#REF!,2,0)</f>
        <v>#REF!</v>
      </c>
      <c r="L403" t="e">
        <f>VLOOKUP(J403,'Linhas-Empresas-Tarifas'!#REF!,3,0)</f>
        <v>#REF!</v>
      </c>
      <c r="M403" t="e">
        <f>VLOOKUP(J403,'Linhas-Empresas-Tarifas'!#REF!,4,0)</f>
        <v>#REF!</v>
      </c>
      <c r="N403" t="e">
        <f>VLOOKUP(J403,'Linhas-Empresas-Tarifas'!#REF!,10,0)</f>
        <v>#REF!</v>
      </c>
      <c r="O403" t="e">
        <f>VLOOKUP(J403,'Linhas-Empresas-Tarifas'!#REF!,11,0)</f>
        <v>#REF!</v>
      </c>
      <c r="P403" t="e">
        <f>VLOOKUP(J403,'Linhas-Empresas-Tarifas'!#REF!,12,0)</f>
        <v>#REF!</v>
      </c>
      <c r="Q403" t="e">
        <f>VLOOKUP(J403,'Linhas-Empresas-Tarifas'!#REF!,13,0)</f>
        <v>#REF!</v>
      </c>
      <c r="R403" t="str">
        <f t="shared" si="26"/>
        <v>TAGUATUR3810</v>
      </c>
      <c r="S403" t="s">
        <v>82</v>
      </c>
      <c r="T403" t="str">
        <f t="shared" si="27"/>
        <v>TAGUATUR3810volta16</v>
      </c>
      <c r="U403">
        <v>16</v>
      </c>
      <c r="V403" t="str">
        <f>VLOOKUP(T403,ITINERÁRIOS!$J$2:$K$9190,2,0)</f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</v>
      </c>
    </row>
    <row r="404" spans="1:22" x14ac:dyDescent="0.25">
      <c r="B404">
        <v>3811</v>
      </c>
      <c r="C404" t="s">
        <v>82</v>
      </c>
      <c r="D404">
        <v>20</v>
      </c>
      <c r="G404" t="str">
        <f t="shared" si="24"/>
        <v>TAGUATUR</v>
      </c>
      <c r="H404">
        <f t="shared" si="25"/>
        <v>3811</v>
      </c>
      <c r="I404" t="s">
        <v>92</v>
      </c>
      <c r="J404">
        <v>3811</v>
      </c>
      <c r="K404" t="e">
        <f>VLOOKUP(J404,'Linhas-Empresas-Tarifas'!#REF!,2,0)</f>
        <v>#REF!</v>
      </c>
      <c r="L404" t="e">
        <f>VLOOKUP(J404,'Linhas-Empresas-Tarifas'!#REF!,3,0)</f>
        <v>#REF!</v>
      </c>
      <c r="M404" t="e">
        <f>VLOOKUP(J404,'Linhas-Empresas-Tarifas'!#REF!,4,0)</f>
        <v>#REF!</v>
      </c>
      <c r="N404" t="e">
        <f>VLOOKUP(J404,'Linhas-Empresas-Tarifas'!#REF!,10,0)</f>
        <v>#REF!</v>
      </c>
      <c r="O404" t="e">
        <f>VLOOKUP(J404,'Linhas-Empresas-Tarifas'!#REF!,11,0)</f>
        <v>#REF!</v>
      </c>
      <c r="P404" t="e">
        <f>VLOOKUP(J404,'Linhas-Empresas-Tarifas'!#REF!,12,0)</f>
        <v>#REF!</v>
      </c>
      <c r="Q404" t="e">
        <f>VLOOKUP(J404,'Linhas-Empresas-Tarifas'!#REF!,13,0)</f>
        <v>#REF!</v>
      </c>
      <c r="R404" t="str">
        <f t="shared" si="26"/>
        <v>TAGUATUR3811</v>
      </c>
      <c r="S404" t="s">
        <v>82</v>
      </c>
      <c r="T404" t="str">
        <f t="shared" si="27"/>
        <v>TAGUATUR3811volta20</v>
      </c>
      <c r="U404">
        <v>20</v>
      </c>
      <c r="V404" t="str">
        <f>VLOOKUP(T404,ITINERÁRIOS!$J$2:$K$9190,2,0)</f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</v>
      </c>
    </row>
    <row r="405" spans="1:22" x14ac:dyDescent="0.25">
      <c r="B405">
        <v>3812</v>
      </c>
      <c r="C405" t="s">
        <v>81</v>
      </c>
      <c r="D405">
        <v>13</v>
      </c>
      <c r="G405" t="str">
        <f t="shared" si="24"/>
        <v>TAGUATUR</v>
      </c>
      <c r="H405">
        <f t="shared" si="25"/>
        <v>3812</v>
      </c>
      <c r="I405" t="s">
        <v>92</v>
      </c>
      <c r="J405">
        <v>3812</v>
      </c>
      <c r="K405" t="e">
        <f>VLOOKUP(J405,'Linhas-Empresas-Tarifas'!#REF!,2,0)</f>
        <v>#REF!</v>
      </c>
      <c r="L405" t="e">
        <f>VLOOKUP(J405,'Linhas-Empresas-Tarifas'!#REF!,3,0)</f>
        <v>#REF!</v>
      </c>
      <c r="M405" t="e">
        <f>VLOOKUP(J405,'Linhas-Empresas-Tarifas'!#REF!,4,0)</f>
        <v>#REF!</v>
      </c>
      <c r="N405" t="e">
        <f>VLOOKUP(J405,'Linhas-Empresas-Tarifas'!#REF!,10,0)</f>
        <v>#REF!</v>
      </c>
      <c r="O405" t="e">
        <f>VLOOKUP(J405,'Linhas-Empresas-Tarifas'!#REF!,11,0)</f>
        <v>#REF!</v>
      </c>
      <c r="P405" t="e">
        <f>VLOOKUP(J405,'Linhas-Empresas-Tarifas'!#REF!,12,0)</f>
        <v>#REF!</v>
      </c>
      <c r="Q405" t="e">
        <f>VLOOKUP(J405,'Linhas-Empresas-Tarifas'!#REF!,13,0)</f>
        <v>#REF!</v>
      </c>
      <c r="R405" t="str">
        <f t="shared" si="26"/>
        <v>TAGUATUR3812</v>
      </c>
      <c r="S405" t="s">
        <v>81</v>
      </c>
      <c r="T405" t="str">
        <f t="shared" si="27"/>
        <v>TAGUATUR3812ida13</v>
      </c>
      <c r="U405">
        <v>13</v>
      </c>
      <c r="V405" t="str">
        <f>VLOOKUP(T405,ITINERÁRIOS!$J$2:$K$9190,2,0)</f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</v>
      </c>
    </row>
    <row r="406" spans="1:22" x14ac:dyDescent="0.25">
      <c r="B406">
        <v>3814</v>
      </c>
      <c r="C406" t="s">
        <v>81</v>
      </c>
      <c r="D406">
        <v>17</v>
      </c>
      <c r="G406" t="str">
        <f t="shared" si="24"/>
        <v>TAGUATUR</v>
      </c>
      <c r="H406">
        <f t="shared" si="25"/>
        <v>3814</v>
      </c>
      <c r="I406" t="s">
        <v>92</v>
      </c>
      <c r="J406">
        <v>3814</v>
      </c>
      <c r="K406" t="e">
        <f>VLOOKUP(J406,'Linhas-Empresas-Tarifas'!#REF!,2,0)</f>
        <v>#REF!</v>
      </c>
      <c r="L406" t="e">
        <f>VLOOKUP(J406,'Linhas-Empresas-Tarifas'!#REF!,3,0)</f>
        <v>#REF!</v>
      </c>
      <c r="M406" t="e">
        <f>VLOOKUP(J406,'Linhas-Empresas-Tarifas'!#REF!,4,0)</f>
        <v>#REF!</v>
      </c>
      <c r="N406" t="e">
        <f>VLOOKUP(J406,'Linhas-Empresas-Tarifas'!#REF!,10,0)</f>
        <v>#REF!</v>
      </c>
      <c r="O406" t="e">
        <f>VLOOKUP(J406,'Linhas-Empresas-Tarifas'!#REF!,11,0)</f>
        <v>#REF!</v>
      </c>
      <c r="P406" t="e">
        <f>VLOOKUP(J406,'Linhas-Empresas-Tarifas'!#REF!,12,0)</f>
        <v>#REF!</v>
      </c>
      <c r="Q406" t="e">
        <f>VLOOKUP(J406,'Linhas-Empresas-Tarifas'!#REF!,13,0)</f>
        <v>#REF!</v>
      </c>
      <c r="R406" t="str">
        <f t="shared" si="26"/>
        <v>TAGUATUR3814</v>
      </c>
      <c r="S406" t="s">
        <v>81</v>
      </c>
      <c r="T406" t="str">
        <f t="shared" si="27"/>
        <v>TAGUATUR3814ida17</v>
      </c>
      <c r="U406">
        <v>17</v>
      </c>
      <c r="V406" t="str">
        <f>VLOOKUP(T406,ITINERÁRIOS!$J$2:$K$9190,2,0)</f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</v>
      </c>
    </row>
    <row r="407" spans="1:22" x14ac:dyDescent="0.25">
      <c r="B407">
        <v>3815</v>
      </c>
      <c r="C407" t="s">
        <v>81</v>
      </c>
      <c r="D407">
        <v>17</v>
      </c>
      <c r="G407" t="str">
        <f t="shared" si="24"/>
        <v>TAGUATUR</v>
      </c>
      <c r="H407">
        <f t="shared" si="25"/>
        <v>3815</v>
      </c>
      <c r="I407" t="s">
        <v>92</v>
      </c>
      <c r="J407">
        <v>3815</v>
      </c>
      <c r="K407" t="e">
        <f>VLOOKUP(J407,'Linhas-Empresas-Tarifas'!#REF!,2,0)</f>
        <v>#REF!</v>
      </c>
      <c r="L407" t="e">
        <f>VLOOKUP(J407,'Linhas-Empresas-Tarifas'!#REF!,3,0)</f>
        <v>#REF!</v>
      </c>
      <c r="M407" t="e">
        <f>VLOOKUP(J407,'Linhas-Empresas-Tarifas'!#REF!,4,0)</f>
        <v>#REF!</v>
      </c>
      <c r="N407" t="e">
        <f>VLOOKUP(J407,'Linhas-Empresas-Tarifas'!#REF!,10,0)</f>
        <v>#REF!</v>
      </c>
      <c r="O407" t="e">
        <f>VLOOKUP(J407,'Linhas-Empresas-Tarifas'!#REF!,11,0)</f>
        <v>#REF!</v>
      </c>
      <c r="P407" t="e">
        <f>VLOOKUP(J407,'Linhas-Empresas-Tarifas'!#REF!,12,0)</f>
        <v>#REF!</v>
      </c>
      <c r="Q407" t="e">
        <f>VLOOKUP(J407,'Linhas-Empresas-Tarifas'!#REF!,13,0)</f>
        <v>#REF!</v>
      </c>
      <c r="R407" t="str">
        <f t="shared" si="26"/>
        <v>TAGUATUR3815</v>
      </c>
      <c r="S407" t="s">
        <v>81</v>
      </c>
      <c r="T407" t="str">
        <f t="shared" si="27"/>
        <v>TAGUATUR3815ida17</v>
      </c>
      <c r="U407">
        <v>17</v>
      </c>
      <c r="V407" t="str">
        <f>VLOOKUP(T407,ITINERÁRIOS!$J$2:$K$9190,2,0)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408" spans="1:22" x14ac:dyDescent="0.25">
      <c r="B408">
        <v>3816</v>
      </c>
      <c r="C408" t="s">
        <v>82</v>
      </c>
      <c r="D408">
        <v>19</v>
      </c>
      <c r="G408" t="str">
        <f t="shared" si="24"/>
        <v>TAGUATUR</v>
      </c>
      <c r="H408">
        <f t="shared" si="25"/>
        <v>3816</v>
      </c>
      <c r="I408" t="s">
        <v>92</v>
      </c>
      <c r="J408">
        <v>3816</v>
      </c>
      <c r="K408" t="e">
        <f>VLOOKUP(J408,'Linhas-Empresas-Tarifas'!#REF!,2,0)</f>
        <v>#REF!</v>
      </c>
      <c r="L408" t="e">
        <f>VLOOKUP(J408,'Linhas-Empresas-Tarifas'!#REF!,3,0)</f>
        <v>#REF!</v>
      </c>
      <c r="M408" t="e">
        <f>VLOOKUP(J408,'Linhas-Empresas-Tarifas'!#REF!,4,0)</f>
        <v>#REF!</v>
      </c>
      <c r="N408" t="e">
        <f>VLOOKUP(J408,'Linhas-Empresas-Tarifas'!#REF!,10,0)</f>
        <v>#REF!</v>
      </c>
      <c r="O408" t="e">
        <f>VLOOKUP(J408,'Linhas-Empresas-Tarifas'!#REF!,11,0)</f>
        <v>#REF!</v>
      </c>
      <c r="P408" t="e">
        <f>VLOOKUP(J408,'Linhas-Empresas-Tarifas'!#REF!,12,0)</f>
        <v>#REF!</v>
      </c>
      <c r="Q408" t="e">
        <f>VLOOKUP(J408,'Linhas-Empresas-Tarifas'!#REF!,13,0)</f>
        <v>#REF!</v>
      </c>
      <c r="R408" t="str">
        <f t="shared" si="26"/>
        <v>TAGUATUR3816</v>
      </c>
      <c r="S408" t="s">
        <v>82</v>
      </c>
      <c r="T408" t="str">
        <f t="shared" si="27"/>
        <v>TAGUATUR3816volta19</v>
      </c>
      <c r="U408">
        <v>19</v>
      </c>
      <c r="V408" t="str">
        <f>VLOOKUP(T408,ITINERÁRIOS!$J$2:$K$9190,2,0)</f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</v>
      </c>
    </row>
    <row r="409" spans="1:22" x14ac:dyDescent="0.25">
      <c r="B409">
        <v>3818</v>
      </c>
      <c r="C409" t="s">
        <v>82</v>
      </c>
      <c r="D409">
        <v>14</v>
      </c>
      <c r="G409" t="str">
        <f t="shared" si="24"/>
        <v>TAGUATUR</v>
      </c>
      <c r="H409">
        <f t="shared" si="25"/>
        <v>3818</v>
      </c>
      <c r="I409" t="s">
        <v>92</v>
      </c>
      <c r="J409">
        <v>3818</v>
      </c>
      <c r="K409" t="e">
        <f>VLOOKUP(J409,'Linhas-Empresas-Tarifas'!#REF!,2,0)</f>
        <v>#REF!</v>
      </c>
      <c r="L409" t="e">
        <f>VLOOKUP(J409,'Linhas-Empresas-Tarifas'!#REF!,3,0)</f>
        <v>#REF!</v>
      </c>
      <c r="M409" t="e">
        <f>VLOOKUP(J409,'Linhas-Empresas-Tarifas'!#REF!,4,0)</f>
        <v>#REF!</v>
      </c>
      <c r="N409" t="e">
        <f>VLOOKUP(J409,'Linhas-Empresas-Tarifas'!#REF!,10,0)</f>
        <v>#REF!</v>
      </c>
      <c r="O409" t="e">
        <f>VLOOKUP(J409,'Linhas-Empresas-Tarifas'!#REF!,11,0)</f>
        <v>#REF!</v>
      </c>
      <c r="P409" t="e">
        <f>VLOOKUP(J409,'Linhas-Empresas-Tarifas'!#REF!,12,0)</f>
        <v>#REF!</v>
      </c>
      <c r="Q409" t="e">
        <f>VLOOKUP(J409,'Linhas-Empresas-Tarifas'!#REF!,13,0)</f>
        <v>#REF!</v>
      </c>
      <c r="R409" t="str">
        <f t="shared" si="26"/>
        <v>TAGUATUR3818</v>
      </c>
      <c r="S409" t="s">
        <v>82</v>
      </c>
      <c r="T409" t="str">
        <f t="shared" si="27"/>
        <v>TAGUATUR3818volta14</v>
      </c>
      <c r="U409">
        <v>14</v>
      </c>
      <c r="V409" t="str">
        <f>VLOOKUP(T409,ITINERÁRIOS!$J$2:$K$9190,2,0)</f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</v>
      </c>
    </row>
    <row r="410" spans="1:22" x14ac:dyDescent="0.25">
      <c r="A410" t="s">
        <v>93</v>
      </c>
      <c r="B410">
        <v>4702</v>
      </c>
      <c r="C410" t="s">
        <v>81</v>
      </c>
      <c r="D410">
        <v>7</v>
      </c>
      <c r="G410" t="str">
        <f t="shared" si="24"/>
        <v>TUAGUATUR</v>
      </c>
      <c r="H410">
        <f t="shared" si="25"/>
        <v>4702</v>
      </c>
      <c r="I410" t="s">
        <v>93</v>
      </c>
      <c r="J410">
        <v>4702</v>
      </c>
      <c r="K410" t="e">
        <f>VLOOKUP(J410,'Linhas-Empresas-Tarifas'!#REF!,2,0)</f>
        <v>#REF!</v>
      </c>
      <c r="L410" t="e">
        <f>VLOOKUP(J410,'Linhas-Empresas-Tarifas'!#REF!,3,0)</f>
        <v>#REF!</v>
      </c>
      <c r="M410" t="e">
        <f>VLOOKUP(J410,'Linhas-Empresas-Tarifas'!#REF!,4,0)</f>
        <v>#REF!</v>
      </c>
      <c r="N410" t="e">
        <f>VLOOKUP(J410,'Linhas-Empresas-Tarifas'!#REF!,10,0)</f>
        <v>#REF!</v>
      </c>
      <c r="O410" t="e">
        <f>VLOOKUP(J410,'Linhas-Empresas-Tarifas'!#REF!,11,0)</f>
        <v>#REF!</v>
      </c>
      <c r="P410" t="e">
        <f>VLOOKUP(J410,'Linhas-Empresas-Tarifas'!#REF!,12,0)</f>
        <v>#REF!</v>
      </c>
      <c r="Q410" t="e">
        <f>VLOOKUP(J410,'Linhas-Empresas-Tarifas'!#REF!,13,0)</f>
        <v>#REF!</v>
      </c>
      <c r="R410" t="str">
        <f t="shared" si="26"/>
        <v>TUAGUATUR4702</v>
      </c>
      <c r="S410" t="s">
        <v>81</v>
      </c>
      <c r="T410" t="str">
        <f t="shared" si="27"/>
        <v>TUAGUATUR4702ida7</v>
      </c>
      <c r="U410">
        <v>7</v>
      </c>
      <c r="V410" t="str">
        <f>VLOOKUP(T410,ITINERÁRIOS!$J$2:$K$9190,2,0)</f>
        <v>RUA DO CRAVO/RUA AROEIRA/RUA ALCEU DE ARAÚJO RORIZ/AVENIDA PERIMETRAL/DF-290/SCE CENTRO HOTELEIRO/RODOVIÁRIA DO GAMA</v>
      </c>
    </row>
    <row r="411" spans="1:22" x14ac:dyDescent="0.25">
      <c r="C411" t="s">
        <v>82</v>
      </c>
      <c r="D411">
        <v>7</v>
      </c>
      <c r="G411" t="str">
        <f t="shared" si="24"/>
        <v>TUAGUATUR</v>
      </c>
      <c r="H411">
        <f t="shared" si="25"/>
        <v>4702</v>
      </c>
      <c r="I411" t="s">
        <v>93</v>
      </c>
      <c r="J411">
        <v>4702</v>
      </c>
      <c r="K411" t="e">
        <f>VLOOKUP(J411,'Linhas-Empresas-Tarifas'!#REF!,2,0)</f>
        <v>#REF!</v>
      </c>
      <c r="L411" t="e">
        <f>VLOOKUP(J411,'Linhas-Empresas-Tarifas'!#REF!,3,0)</f>
        <v>#REF!</v>
      </c>
      <c r="M411" t="e">
        <f>VLOOKUP(J411,'Linhas-Empresas-Tarifas'!#REF!,4,0)</f>
        <v>#REF!</v>
      </c>
      <c r="N411" t="e">
        <f>VLOOKUP(J411,'Linhas-Empresas-Tarifas'!#REF!,10,0)</f>
        <v>#REF!</v>
      </c>
      <c r="O411" t="e">
        <f>VLOOKUP(J411,'Linhas-Empresas-Tarifas'!#REF!,11,0)</f>
        <v>#REF!</v>
      </c>
      <c r="P411" t="e">
        <f>VLOOKUP(J411,'Linhas-Empresas-Tarifas'!#REF!,12,0)</f>
        <v>#REF!</v>
      </c>
      <c r="Q411" t="e">
        <f>VLOOKUP(J411,'Linhas-Empresas-Tarifas'!#REF!,13,0)</f>
        <v>#REF!</v>
      </c>
      <c r="R411" t="str">
        <f t="shared" si="26"/>
        <v>TUAGUATUR4702</v>
      </c>
      <c r="S411" t="s">
        <v>82</v>
      </c>
      <c r="T411" t="str">
        <f t="shared" si="27"/>
        <v>TUAGUATUR4702volta7</v>
      </c>
      <c r="U411">
        <v>7</v>
      </c>
      <c r="V411" t="str">
        <f>VLOOKUP(T411,ITINERÁRIOS!$J$2:$K$9190,2,0)</f>
        <v>RODOVIÁRIA DO GAMA/SCE CENTRO HOTELEIRO/DF-290/AVENIDA PERIMETRAL/RUA ALCEU DE ARAÚJO RORIZ/RUA AROEIRA/RUA DO CRAVO</v>
      </c>
    </row>
    <row r="412" spans="1:22" x14ac:dyDescent="0.25">
      <c r="B412">
        <v>4703</v>
      </c>
      <c r="C412" t="s">
        <v>81</v>
      </c>
      <c r="D412">
        <v>5</v>
      </c>
      <c r="G412" t="str">
        <f t="shared" si="24"/>
        <v>TUAGUATUR</v>
      </c>
      <c r="H412">
        <f t="shared" si="25"/>
        <v>4703</v>
      </c>
      <c r="I412" t="s">
        <v>93</v>
      </c>
      <c r="J412">
        <v>4703</v>
      </c>
      <c r="K412" t="e">
        <f>VLOOKUP(J412,'Linhas-Empresas-Tarifas'!#REF!,2,0)</f>
        <v>#REF!</v>
      </c>
      <c r="L412" t="e">
        <f>VLOOKUP(J412,'Linhas-Empresas-Tarifas'!#REF!,3,0)</f>
        <v>#REF!</v>
      </c>
      <c r="M412" t="e">
        <f>VLOOKUP(J412,'Linhas-Empresas-Tarifas'!#REF!,4,0)</f>
        <v>#REF!</v>
      </c>
      <c r="N412" t="e">
        <f>VLOOKUP(J412,'Linhas-Empresas-Tarifas'!#REF!,10,0)</f>
        <v>#REF!</v>
      </c>
      <c r="O412" t="e">
        <f>VLOOKUP(J412,'Linhas-Empresas-Tarifas'!#REF!,11,0)</f>
        <v>#REF!</v>
      </c>
      <c r="P412" t="e">
        <f>VLOOKUP(J412,'Linhas-Empresas-Tarifas'!#REF!,12,0)</f>
        <v>#REF!</v>
      </c>
      <c r="Q412" t="e">
        <f>VLOOKUP(J412,'Linhas-Empresas-Tarifas'!#REF!,13,0)</f>
        <v>#REF!</v>
      </c>
      <c r="R412" t="str">
        <f t="shared" si="26"/>
        <v>TUAGUATUR4703</v>
      </c>
      <c r="S412" t="s">
        <v>81</v>
      </c>
      <c r="T412" t="str">
        <f t="shared" si="27"/>
        <v>TUAGUATUR4703ida5</v>
      </c>
      <c r="U412">
        <v>5</v>
      </c>
      <c r="V412" t="str">
        <f>VLOOKUP(T412,ITINERÁRIOS!$J$2:$K$9190,2,0)</f>
        <v>ESTRADA MUNICIPAL PARÁ/AVENIDA PERIMETRAL/DF-290/SCE CENTRO HOTELEIRO/RODOVIÁRIA DO GAMA</v>
      </c>
    </row>
    <row r="413" spans="1:22" x14ac:dyDescent="0.25">
      <c r="C413" t="s">
        <v>82</v>
      </c>
      <c r="D413">
        <v>5</v>
      </c>
      <c r="G413" t="str">
        <f t="shared" si="24"/>
        <v>TUAGUATUR</v>
      </c>
      <c r="H413">
        <f t="shared" si="25"/>
        <v>4703</v>
      </c>
      <c r="I413" t="s">
        <v>93</v>
      </c>
      <c r="J413">
        <v>4703</v>
      </c>
      <c r="K413" t="e">
        <f>VLOOKUP(J413,'Linhas-Empresas-Tarifas'!#REF!,2,0)</f>
        <v>#REF!</v>
      </c>
      <c r="L413" t="e">
        <f>VLOOKUP(J413,'Linhas-Empresas-Tarifas'!#REF!,3,0)</f>
        <v>#REF!</v>
      </c>
      <c r="M413" t="e">
        <f>VLOOKUP(J413,'Linhas-Empresas-Tarifas'!#REF!,4,0)</f>
        <v>#REF!</v>
      </c>
      <c r="N413" t="e">
        <f>VLOOKUP(J413,'Linhas-Empresas-Tarifas'!#REF!,10,0)</f>
        <v>#REF!</v>
      </c>
      <c r="O413" t="e">
        <f>VLOOKUP(J413,'Linhas-Empresas-Tarifas'!#REF!,11,0)</f>
        <v>#REF!</v>
      </c>
      <c r="P413" t="e">
        <f>VLOOKUP(J413,'Linhas-Empresas-Tarifas'!#REF!,12,0)</f>
        <v>#REF!</v>
      </c>
      <c r="Q413" t="e">
        <f>VLOOKUP(J413,'Linhas-Empresas-Tarifas'!#REF!,13,0)</f>
        <v>#REF!</v>
      </c>
      <c r="R413" t="str">
        <f t="shared" si="26"/>
        <v>TUAGUATUR4703</v>
      </c>
      <c r="S413" t="s">
        <v>82</v>
      </c>
      <c r="T413" t="str">
        <f t="shared" si="27"/>
        <v>TUAGUATUR4703volta5</v>
      </c>
      <c r="U413">
        <v>5</v>
      </c>
      <c r="V413" t="str">
        <f>VLOOKUP(T413,ITINERÁRIOS!$J$2:$K$9190,2,0)</f>
        <v>RODOVIÁRIA DO GAMA/SCE CENTRO HOTELEIRO/DF-290/AVENIDA PERIMETRAL/ESTRADA MUNICIPAL PARÁ</v>
      </c>
    </row>
    <row r="414" spans="1:22" x14ac:dyDescent="0.25">
      <c r="B414">
        <v>4709</v>
      </c>
      <c r="C414" t="s">
        <v>81</v>
      </c>
      <c r="D414">
        <v>7</v>
      </c>
      <c r="G414" t="str">
        <f t="shared" si="24"/>
        <v>TUAGUATUR</v>
      </c>
      <c r="H414">
        <f t="shared" si="25"/>
        <v>4709</v>
      </c>
      <c r="I414" t="s">
        <v>93</v>
      </c>
      <c r="J414">
        <v>4709</v>
      </c>
      <c r="K414" t="e">
        <f>VLOOKUP(J414,'Linhas-Empresas-Tarifas'!#REF!,2,0)</f>
        <v>#REF!</v>
      </c>
      <c r="L414" t="e">
        <f>VLOOKUP(J414,'Linhas-Empresas-Tarifas'!#REF!,3,0)</f>
        <v>#REF!</v>
      </c>
      <c r="M414" t="e">
        <f>VLOOKUP(J414,'Linhas-Empresas-Tarifas'!#REF!,4,0)</f>
        <v>#REF!</v>
      </c>
      <c r="N414" t="e">
        <f>VLOOKUP(J414,'Linhas-Empresas-Tarifas'!#REF!,10,0)</f>
        <v>#REF!</v>
      </c>
      <c r="O414" t="e">
        <f>VLOOKUP(J414,'Linhas-Empresas-Tarifas'!#REF!,11,0)</f>
        <v>#REF!</v>
      </c>
      <c r="P414" t="e">
        <f>VLOOKUP(J414,'Linhas-Empresas-Tarifas'!#REF!,12,0)</f>
        <v>#REF!</v>
      </c>
      <c r="Q414" t="e">
        <f>VLOOKUP(J414,'Linhas-Empresas-Tarifas'!#REF!,13,0)</f>
        <v>#REF!</v>
      </c>
      <c r="R414" t="str">
        <f t="shared" si="26"/>
        <v>TUAGUATUR4709</v>
      </c>
      <c r="S414" t="s">
        <v>81</v>
      </c>
      <c r="T414" t="str">
        <f t="shared" si="27"/>
        <v>TUAGUATUR4709ida7</v>
      </c>
      <c r="U414">
        <v>7</v>
      </c>
      <c r="V414" t="str">
        <f>VLOOKUP(T414,ITINERÁRIOS!$J$2:$K$9190,2,0)</f>
        <v>AVENIDA DEUFINO MEIRELES/AVENIDA LAGO AZUL/AVENIDA LUANA VARGAS/AVENIDA PERIMETRAL/DF-290/SCE CENTRO HOTELEIRO/RODOVIÁRIA DO GAMA</v>
      </c>
    </row>
    <row r="415" spans="1:22" x14ac:dyDescent="0.25">
      <c r="C415" t="s">
        <v>82</v>
      </c>
      <c r="D415">
        <v>8</v>
      </c>
      <c r="G415" t="str">
        <f t="shared" si="24"/>
        <v>TUAGUATUR</v>
      </c>
      <c r="H415">
        <f t="shared" si="25"/>
        <v>4709</v>
      </c>
      <c r="I415" t="s">
        <v>93</v>
      </c>
      <c r="J415">
        <v>4709</v>
      </c>
      <c r="K415" t="e">
        <f>VLOOKUP(J415,'Linhas-Empresas-Tarifas'!#REF!,2,0)</f>
        <v>#REF!</v>
      </c>
      <c r="L415" t="e">
        <f>VLOOKUP(J415,'Linhas-Empresas-Tarifas'!#REF!,3,0)</f>
        <v>#REF!</v>
      </c>
      <c r="M415" t="e">
        <f>VLOOKUP(J415,'Linhas-Empresas-Tarifas'!#REF!,4,0)</f>
        <v>#REF!</v>
      </c>
      <c r="N415" t="e">
        <f>VLOOKUP(J415,'Linhas-Empresas-Tarifas'!#REF!,10,0)</f>
        <v>#REF!</v>
      </c>
      <c r="O415" t="e">
        <f>VLOOKUP(J415,'Linhas-Empresas-Tarifas'!#REF!,11,0)</f>
        <v>#REF!</v>
      </c>
      <c r="P415" t="e">
        <f>VLOOKUP(J415,'Linhas-Empresas-Tarifas'!#REF!,12,0)</f>
        <v>#REF!</v>
      </c>
      <c r="Q415" t="e">
        <f>VLOOKUP(J415,'Linhas-Empresas-Tarifas'!#REF!,13,0)</f>
        <v>#REF!</v>
      </c>
      <c r="R415" t="str">
        <f t="shared" si="26"/>
        <v>TUAGUATUR4709</v>
      </c>
      <c r="S415" t="s">
        <v>82</v>
      </c>
      <c r="T415" t="str">
        <f t="shared" si="27"/>
        <v>TUAGUATUR4709volta8</v>
      </c>
      <c r="U415">
        <v>8</v>
      </c>
      <c r="V415" t="str">
        <f>VLOOKUP(T415,ITINERÁRIOS!$J$2:$K$9190,2,0)</f>
        <v>RODOVIÁRIA DO GAMA/SCE CENTRO HOTELEIRO/DF-290/AVENIDA PERIMETRAL/AVENIDA LUANA VARGAS/AVENIDA LAGO AZUL/ESTRADA MUNICIPAL PARÁ/AVENIDA DEUFINO MEIRELES</v>
      </c>
    </row>
    <row r="416" spans="1:22" x14ac:dyDescent="0.25">
      <c r="B416">
        <v>4711</v>
      </c>
      <c r="C416" t="s">
        <v>81</v>
      </c>
      <c r="D416">
        <v>7</v>
      </c>
      <c r="G416" t="str">
        <f t="shared" si="24"/>
        <v>TUAGUATUR</v>
      </c>
      <c r="H416">
        <f t="shared" si="25"/>
        <v>4711</v>
      </c>
      <c r="I416" t="s">
        <v>93</v>
      </c>
      <c r="J416">
        <v>4711</v>
      </c>
      <c r="K416" t="e">
        <f>VLOOKUP(J416,'Linhas-Empresas-Tarifas'!#REF!,2,0)</f>
        <v>#REF!</v>
      </c>
      <c r="L416" t="e">
        <f>VLOOKUP(J416,'Linhas-Empresas-Tarifas'!#REF!,3,0)</f>
        <v>#REF!</v>
      </c>
      <c r="M416" t="e">
        <f>VLOOKUP(J416,'Linhas-Empresas-Tarifas'!#REF!,4,0)</f>
        <v>#REF!</v>
      </c>
      <c r="N416" t="e">
        <f>VLOOKUP(J416,'Linhas-Empresas-Tarifas'!#REF!,10,0)</f>
        <v>#REF!</v>
      </c>
      <c r="O416" t="e">
        <f>VLOOKUP(J416,'Linhas-Empresas-Tarifas'!#REF!,11,0)</f>
        <v>#REF!</v>
      </c>
      <c r="P416" t="e">
        <f>VLOOKUP(J416,'Linhas-Empresas-Tarifas'!#REF!,12,0)</f>
        <v>#REF!</v>
      </c>
      <c r="Q416" t="e">
        <f>VLOOKUP(J416,'Linhas-Empresas-Tarifas'!#REF!,13,0)</f>
        <v>#REF!</v>
      </c>
      <c r="R416" t="str">
        <f t="shared" si="26"/>
        <v>TUAGUATUR4711</v>
      </c>
      <c r="S416" t="s">
        <v>81</v>
      </c>
      <c r="T416" t="str">
        <f t="shared" si="27"/>
        <v>TUAGUATUR4711ida7</v>
      </c>
      <c r="U416">
        <v>7</v>
      </c>
      <c r="V416" t="str">
        <f>VLOOKUP(T416,ITINERÁRIOS!$J$2:$K$9190,2,0)</f>
        <v>AVENIDA DEUFINO MEIRELES/RUA 06/AVENIDA LAGO AZUL/AVENIDA PERIMETRAL/DF-290/SCE CENTRO HOTELEIRO/RODOVIÁRIA DO GAMA</v>
      </c>
    </row>
    <row r="417" spans="1:22" x14ac:dyDescent="0.25">
      <c r="C417" t="s">
        <v>82</v>
      </c>
      <c r="D417">
        <v>7</v>
      </c>
      <c r="G417" t="str">
        <f t="shared" si="24"/>
        <v>TUAGUATUR</v>
      </c>
      <c r="H417">
        <f t="shared" si="25"/>
        <v>4711</v>
      </c>
      <c r="I417" t="s">
        <v>93</v>
      </c>
      <c r="J417">
        <v>4711</v>
      </c>
      <c r="K417" t="e">
        <f>VLOOKUP(J417,'Linhas-Empresas-Tarifas'!#REF!,2,0)</f>
        <v>#REF!</v>
      </c>
      <c r="L417" t="e">
        <f>VLOOKUP(J417,'Linhas-Empresas-Tarifas'!#REF!,3,0)</f>
        <v>#REF!</v>
      </c>
      <c r="M417" t="e">
        <f>VLOOKUP(J417,'Linhas-Empresas-Tarifas'!#REF!,4,0)</f>
        <v>#REF!</v>
      </c>
      <c r="N417" t="e">
        <f>VLOOKUP(J417,'Linhas-Empresas-Tarifas'!#REF!,10,0)</f>
        <v>#REF!</v>
      </c>
      <c r="O417" t="e">
        <f>VLOOKUP(J417,'Linhas-Empresas-Tarifas'!#REF!,11,0)</f>
        <v>#REF!</v>
      </c>
      <c r="P417" t="e">
        <f>VLOOKUP(J417,'Linhas-Empresas-Tarifas'!#REF!,12,0)</f>
        <v>#REF!</v>
      </c>
      <c r="Q417" t="e">
        <f>VLOOKUP(J417,'Linhas-Empresas-Tarifas'!#REF!,13,0)</f>
        <v>#REF!</v>
      </c>
      <c r="R417" t="str">
        <f t="shared" si="26"/>
        <v>TUAGUATUR4711</v>
      </c>
      <c r="S417" t="s">
        <v>82</v>
      </c>
      <c r="T417" t="str">
        <f t="shared" si="27"/>
        <v>TUAGUATUR4711volta7</v>
      </c>
      <c r="U417">
        <v>7</v>
      </c>
      <c r="V417" t="str">
        <f>VLOOKUP(T417,ITINERÁRIOS!$J$2:$K$9190,2,0)</f>
        <v>RODOVIÁRIA DO GAMA/SCE CENTRO HOTELEIRO/DF-290/AVENIDA PERIMETRAL/AVENIDA LAGO AZUL/RUA 06/AVENIDA DEUFINO MEIRELES</v>
      </c>
    </row>
    <row r="418" spans="1:22" x14ac:dyDescent="0.25">
      <c r="B418">
        <v>4720</v>
      </c>
      <c r="C418" t="s">
        <v>81</v>
      </c>
      <c r="D418">
        <v>5</v>
      </c>
      <c r="G418" t="str">
        <f t="shared" si="24"/>
        <v>TUAGUATUR</v>
      </c>
      <c r="H418">
        <f t="shared" si="25"/>
        <v>4720</v>
      </c>
      <c r="I418" t="s">
        <v>93</v>
      </c>
      <c r="J418">
        <v>4720</v>
      </c>
      <c r="K418" t="e">
        <f>VLOOKUP(J418,'Linhas-Empresas-Tarifas'!#REF!,2,0)</f>
        <v>#REF!</v>
      </c>
      <c r="L418" t="e">
        <f>VLOOKUP(J418,'Linhas-Empresas-Tarifas'!#REF!,3,0)</f>
        <v>#REF!</v>
      </c>
      <c r="M418" t="e">
        <f>VLOOKUP(J418,'Linhas-Empresas-Tarifas'!#REF!,4,0)</f>
        <v>#REF!</v>
      </c>
      <c r="N418" t="e">
        <f>VLOOKUP(J418,'Linhas-Empresas-Tarifas'!#REF!,10,0)</f>
        <v>#REF!</v>
      </c>
      <c r="O418" t="e">
        <f>VLOOKUP(J418,'Linhas-Empresas-Tarifas'!#REF!,11,0)</f>
        <v>#REF!</v>
      </c>
      <c r="P418" t="e">
        <f>VLOOKUP(J418,'Linhas-Empresas-Tarifas'!#REF!,12,0)</f>
        <v>#REF!</v>
      </c>
      <c r="Q418" t="e">
        <f>VLOOKUP(J418,'Linhas-Empresas-Tarifas'!#REF!,13,0)</f>
        <v>#REF!</v>
      </c>
      <c r="R418" t="str">
        <f t="shared" si="26"/>
        <v>TUAGUATUR4720</v>
      </c>
      <c r="S418" t="s">
        <v>81</v>
      </c>
      <c r="T418" t="str">
        <f t="shared" si="27"/>
        <v>TUAGUATUR4720ida5</v>
      </c>
      <c r="U418">
        <v>5</v>
      </c>
      <c r="V418" t="str">
        <f>VLOOKUP(T418,ITINERÁRIOS!$J$2:$K$9190,2,0)</f>
        <v>RUA ANTÔNIO BRAZ PRIMO/AVENIDA NAILDE ESPIRITO SANTO CERQUEIRA/DF-290/SCE CENTRO HOTELEIRO/RODOVIÁRIA DO GAMA</v>
      </c>
    </row>
    <row r="419" spans="1:22" x14ac:dyDescent="0.25">
      <c r="C419" t="s">
        <v>82</v>
      </c>
      <c r="D419">
        <v>5</v>
      </c>
      <c r="G419" t="str">
        <f t="shared" si="24"/>
        <v>TUAGUATUR</v>
      </c>
      <c r="H419">
        <f t="shared" si="25"/>
        <v>4720</v>
      </c>
      <c r="I419" t="s">
        <v>93</v>
      </c>
      <c r="J419">
        <v>4720</v>
      </c>
      <c r="K419" t="e">
        <f>VLOOKUP(J419,'Linhas-Empresas-Tarifas'!#REF!,2,0)</f>
        <v>#REF!</v>
      </c>
      <c r="L419" t="e">
        <f>VLOOKUP(J419,'Linhas-Empresas-Tarifas'!#REF!,3,0)</f>
        <v>#REF!</v>
      </c>
      <c r="M419" t="e">
        <f>VLOOKUP(J419,'Linhas-Empresas-Tarifas'!#REF!,4,0)</f>
        <v>#REF!</v>
      </c>
      <c r="N419" t="e">
        <f>VLOOKUP(J419,'Linhas-Empresas-Tarifas'!#REF!,10,0)</f>
        <v>#REF!</v>
      </c>
      <c r="O419" t="e">
        <f>VLOOKUP(J419,'Linhas-Empresas-Tarifas'!#REF!,11,0)</f>
        <v>#REF!</v>
      </c>
      <c r="P419" t="e">
        <f>VLOOKUP(J419,'Linhas-Empresas-Tarifas'!#REF!,12,0)</f>
        <v>#REF!</v>
      </c>
      <c r="Q419" t="e">
        <f>VLOOKUP(J419,'Linhas-Empresas-Tarifas'!#REF!,13,0)</f>
        <v>#REF!</v>
      </c>
      <c r="R419" t="str">
        <f t="shared" si="26"/>
        <v>TUAGUATUR4720</v>
      </c>
      <c r="S419" t="s">
        <v>82</v>
      </c>
      <c r="T419" t="str">
        <f t="shared" si="27"/>
        <v>TUAGUATUR4720volta5</v>
      </c>
      <c r="U419">
        <v>5</v>
      </c>
      <c r="V419" t="str">
        <f>VLOOKUP(T419,ITINERÁRIOS!$J$2:$K$9190,2,0)</f>
        <v>RODOVIÁRIA DO GAMA/SCE CENTRO HOTELEIRO/DF-290/AVENIDA NAILDE ESPIRITO SANTO CERQUEIRA/RUA ANTÔNIO BRAZ PRIMO</v>
      </c>
    </row>
    <row r="420" spans="1:22" x14ac:dyDescent="0.25">
      <c r="B420">
        <v>4721</v>
      </c>
      <c r="C420" t="s">
        <v>81</v>
      </c>
      <c r="D420">
        <v>6</v>
      </c>
      <c r="G420" t="str">
        <f t="shared" si="24"/>
        <v>TUAGUATUR</v>
      </c>
      <c r="H420">
        <f t="shared" si="25"/>
        <v>4721</v>
      </c>
      <c r="I420" t="s">
        <v>93</v>
      </c>
      <c r="J420">
        <v>4721</v>
      </c>
      <c r="K420" t="e">
        <f>VLOOKUP(J420,'Linhas-Empresas-Tarifas'!#REF!,2,0)</f>
        <v>#REF!</v>
      </c>
      <c r="L420" t="e">
        <f>VLOOKUP(J420,'Linhas-Empresas-Tarifas'!#REF!,3,0)</f>
        <v>#REF!</v>
      </c>
      <c r="M420" t="e">
        <f>VLOOKUP(J420,'Linhas-Empresas-Tarifas'!#REF!,4,0)</f>
        <v>#REF!</v>
      </c>
      <c r="N420" t="e">
        <f>VLOOKUP(J420,'Linhas-Empresas-Tarifas'!#REF!,10,0)</f>
        <v>#REF!</v>
      </c>
      <c r="O420" t="e">
        <f>VLOOKUP(J420,'Linhas-Empresas-Tarifas'!#REF!,11,0)</f>
        <v>#REF!</v>
      </c>
      <c r="P420" t="e">
        <f>VLOOKUP(J420,'Linhas-Empresas-Tarifas'!#REF!,12,0)</f>
        <v>#REF!</v>
      </c>
      <c r="Q420" t="e">
        <f>VLOOKUP(J420,'Linhas-Empresas-Tarifas'!#REF!,13,0)</f>
        <v>#REF!</v>
      </c>
      <c r="R420" t="str">
        <f t="shared" si="26"/>
        <v>TUAGUATUR4721</v>
      </c>
      <c r="S420" t="s">
        <v>81</v>
      </c>
      <c r="T420" t="str">
        <f t="shared" si="27"/>
        <v>TUAGUATUR4721ida6</v>
      </c>
      <c r="U420">
        <v>6</v>
      </c>
      <c r="V420" t="str">
        <f>VLOOKUP(T420,ITINERÁRIOS!$J$2:$K$9190,2,0)</f>
        <v>AVENIDA ANTÔNIO BRAZ PRIMO/AVENIDA PERIMETRAL 1/AVENIDA CENTRAL/DF-290/SCE CENTRO HOTELEIRO/RODOVIÁRIA DO GAMA</v>
      </c>
    </row>
    <row r="421" spans="1:22" x14ac:dyDescent="0.25">
      <c r="C421" t="s">
        <v>82</v>
      </c>
      <c r="D421">
        <v>6</v>
      </c>
      <c r="G421" t="str">
        <f t="shared" si="24"/>
        <v>TUAGUATUR</v>
      </c>
      <c r="H421">
        <f t="shared" si="25"/>
        <v>4721</v>
      </c>
      <c r="I421" t="s">
        <v>93</v>
      </c>
      <c r="J421">
        <v>4721</v>
      </c>
      <c r="K421" t="e">
        <f>VLOOKUP(J421,'Linhas-Empresas-Tarifas'!#REF!,2,0)</f>
        <v>#REF!</v>
      </c>
      <c r="L421" t="e">
        <f>VLOOKUP(J421,'Linhas-Empresas-Tarifas'!#REF!,3,0)</f>
        <v>#REF!</v>
      </c>
      <c r="M421" t="e">
        <f>VLOOKUP(J421,'Linhas-Empresas-Tarifas'!#REF!,4,0)</f>
        <v>#REF!</v>
      </c>
      <c r="N421" t="e">
        <f>VLOOKUP(J421,'Linhas-Empresas-Tarifas'!#REF!,10,0)</f>
        <v>#REF!</v>
      </c>
      <c r="O421" t="e">
        <f>VLOOKUP(J421,'Linhas-Empresas-Tarifas'!#REF!,11,0)</f>
        <v>#REF!</v>
      </c>
      <c r="P421" t="e">
        <f>VLOOKUP(J421,'Linhas-Empresas-Tarifas'!#REF!,12,0)</f>
        <v>#REF!</v>
      </c>
      <c r="Q421" t="e">
        <f>VLOOKUP(J421,'Linhas-Empresas-Tarifas'!#REF!,13,0)</f>
        <v>#REF!</v>
      </c>
      <c r="R421" t="str">
        <f t="shared" si="26"/>
        <v>TUAGUATUR4721</v>
      </c>
      <c r="S421" t="s">
        <v>82</v>
      </c>
      <c r="T421" t="str">
        <f t="shared" si="27"/>
        <v>TUAGUATUR4721volta6</v>
      </c>
      <c r="U421">
        <v>6</v>
      </c>
      <c r="V421" t="str">
        <f>VLOOKUP(T421,ITINERÁRIOS!$J$2:$K$9190,2,0)</f>
        <v>RODOVIÁRIA DO GAMA/SCE CENTRO HOTELEIRO/DF-290/AVENIDA CENTRAL/AVENIDA PERIMETRAL 1/AVENIDA ANTÔNIO BRAZ PRIMO</v>
      </c>
    </row>
    <row r="422" spans="1:22" x14ac:dyDescent="0.25">
      <c r="B422">
        <v>4801</v>
      </c>
      <c r="C422" t="s">
        <v>81</v>
      </c>
      <c r="D422">
        <v>6</v>
      </c>
      <c r="G422" t="str">
        <f t="shared" si="24"/>
        <v>TUAGUATUR</v>
      </c>
      <c r="H422">
        <f t="shared" si="25"/>
        <v>4801</v>
      </c>
      <c r="I422" t="s">
        <v>93</v>
      </c>
      <c r="J422">
        <v>4801</v>
      </c>
      <c r="K422" t="e">
        <f>VLOOKUP(J422,'Linhas-Empresas-Tarifas'!#REF!,2,0)</f>
        <v>#REF!</v>
      </c>
      <c r="L422" t="e">
        <f>VLOOKUP(J422,'Linhas-Empresas-Tarifas'!#REF!,3,0)</f>
        <v>#REF!</v>
      </c>
      <c r="M422" t="e">
        <f>VLOOKUP(J422,'Linhas-Empresas-Tarifas'!#REF!,4,0)</f>
        <v>#REF!</v>
      </c>
      <c r="N422" t="e">
        <f>VLOOKUP(J422,'Linhas-Empresas-Tarifas'!#REF!,10,0)</f>
        <v>#REF!</v>
      </c>
      <c r="O422" t="e">
        <f>VLOOKUP(J422,'Linhas-Empresas-Tarifas'!#REF!,11,0)</f>
        <v>#REF!</v>
      </c>
      <c r="P422" t="e">
        <f>VLOOKUP(J422,'Linhas-Empresas-Tarifas'!#REF!,12,0)</f>
        <v>#REF!</v>
      </c>
      <c r="Q422" t="e">
        <f>VLOOKUP(J422,'Linhas-Empresas-Tarifas'!#REF!,13,0)</f>
        <v>#REF!</v>
      </c>
      <c r="R422" t="str">
        <f t="shared" si="26"/>
        <v>TUAGUATUR4801</v>
      </c>
      <c r="S422" t="s">
        <v>81</v>
      </c>
      <c r="T422" t="str">
        <f t="shared" si="27"/>
        <v>TUAGUATUR4801ida6</v>
      </c>
      <c r="U422">
        <v>6</v>
      </c>
      <c r="V422" t="str">
        <f>VLOOKUP(T422,ITINERÁRIOS!$J$2:$K$9190,2,0)</f>
        <v>Avenida Sebastião Vargas Filho/AVENIDA SEBASTIÃO VARGAS FILHO/AVENIDA NAILDE ESPIRITO SANTO CERQUEIRA/DF-290/BR-040/ESTRADA PARQUE DO CONTORNO</v>
      </c>
    </row>
    <row r="423" spans="1:22" x14ac:dyDescent="0.25">
      <c r="C423" t="s">
        <v>82</v>
      </c>
      <c r="D423">
        <v>7</v>
      </c>
      <c r="G423" t="str">
        <f t="shared" si="24"/>
        <v>TUAGUATUR</v>
      </c>
      <c r="H423">
        <f t="shared" si="25"/>
        <v>4801</v>
      </c>
      <c r="I423" t="s">
        <v>93</v>
      </c>
      <c r="J423">
        <v>4801</v>
      </c>
      <c r="K423" t="e">
        <f>VLOOKUP(J423,'Linhas-Empresas-Tarifas'!#REF!,2,0)</f>
        <v>#REF!</v>
      </c>
      <c r="L423" t="e">
        <f>VLOOKUP(J423,'Linhas-Empresas-Tarifas'!#REF!,3,0)</f>
        <v>#REF!</v>
      </c>
      <c r="M423" t="e">
        <f>VLOOKUP(J423,'Linhas-Empresas-Tarifas'!#REF!,4,0)</f>
        <v>#REF!</v>
      </c>
      <c r="N423" t="e">
        <f>VLOOKUP(J423,'Linhas-Empresas-Tarifas'!#REF!,10,0)</f>
        <v>#REF!</v>
      </c>
      <c r="O423" t="e">
        <f>VLOOKUP(J423,'Linhas-Empresas-Tarifas'!#REF!,11,0)</f>
        <v>#REF!</v>
      </c>
      <c r="P423" t="e">
        <f>VLOOKUP(J423,'Linhas-Empresas-Tarifas'!#REF!,12,0)</f>
        <v>#REF!</v>
      </c>
      <c r="Q423" t="e">
        <f>VLOOKUP(J423,'Linhas-Empresas-Tarifas'!#REF!,13,0)</f>
        <v>#REF!</v>
      </c>
      <c r="R423" t="str">
        <f t="shared" si="26"/>
        <v>TUAGUATUR4801</v>
      </c>
      <c r="S423" t="s">
        <v>82</v>
      </c>
      <c r="T423" t="str">
        <f t="shared" si="27"/>
        <v>TUAGUATUR4801volta7</v>
      </c>
      <c r="U423">
        <v>7</v>
      </c>
      <c r="V423" t="str">
        <f>VLOOKUP(T423,ITINERÁRIOS!$J$2:$K$9190,2,0)</f>
        <v>AVENIDA ELMO SEREJO/ROD. TAGUATINGA/AVENIDA ELMO SEREJO/ESTRADA PARQUE DO CONTORNO/DF-040/DF-290/AVENIDA NAILDE ESPIRITO SANTO CERQUEIRA</v>
      </c>
    </row>
    <row r="424" spans="1:22" x14ac:dyDescent="0.25">
      <c r="B424">
        <v>4813</v>
      </c>
      <c r="C424" t="s">
        <v>81</v>
      </c>
      <c r="D424">
        <v>8</v>
      </c>
      <c r="G424" t="str">
        <f t="shared" si="24"/>
        <v>TUAGUATUR</v>
      </c>
      <c r="H424">
        <f t="shared" si="25"/>
        <v>4813</v>
      </c>
      <c r="I424" t="s">
        <v>93</v>
      </c>
      <c r="J424">
        <v>4813</v>
      </c>
      <c r="K424" t="e">
        <f>VLOOKUP(J424,'Linhas-Empresas-Tarifas'!#REF!,2,0)</f>
        <v>#REF!</v>
      </c>
      <c r="L424" t="e">
        <f>VLOOKUP(J424,'Linhas-Empresas-Tarifas'!#REF!,3,0)</f>
        <v>#REF!</v>
      </c>
      <c r="M424" t="e">
        <f>VLOOKUP(J424,'Linhas-Empresas-Tarifas'!#REF!,4,0)</f>
        <v>#REF!</v>
      </c>
      <c r="N424" t="e">
        <f>VLOOKUP(J424,'Linhas-Empresas-Tarifas'!#REF!,10,0)</f>
        <v>#REF!</v>
      </c>
      <c r="O424" t="e">
        <f>VLOOKUP(J424,'Linhas-Empresas-Tarifas'!#REF!,11,0)</f>
        <v>#REF!</v>
      </c>
      <c r="P424" t="e">
        <f>VLOOKUP(J424,'Linhas-Empresas-Tarifas'!#REF!,12,0)</f>
        <v>#REF!</v>
      </c>
      <c r="Q424" t="e">
        <f>VLOOKUP(J424,'Linhas-Empresas-Tarifas'!#REF!,13,0)</f>
        <v>#REF!</v>
      </c>
      <c r="R424" t="str">
        <f t="shared" si="26"/>
        <v>TUAGUATUR4813</v>
      </c>
      <c r="S424" t="s">
        <v>81</v>
      </c>
      <c r="T424" t="str">
        <f t="shared" si="27"/>
        <v>TUAGUATUR4813ida8</v>
      </c>
      <c r="U424">
        <v>8</v>
      </c>
      <c r="V424" t="str">
        <f>VLOOKUP(T424,ITINERÁRIOS!$J$2:$K$9190,2,0)</f>
        <v>AVENIDA SEBASTIÃO VARGAS FILHO/ESTRADA MUNICIPAL PARÁ/AVENIDA PERIMETRAL/DF-290/BR-040/ESTRADA PARQUE DO CONTORNO/PISTÃO SUL/AVENIDA ELMO SEREJO</v>
      </c>
    </row>
    <row r="425" spans="1:22" x14ac:dyDescent="0.25">
      <c r="C425" t="s">
        <v>82</v>
      </c>
      <c r="D425">
        <v>8</v>
      </c>
      <c r="G425" t="str">
        <f t="shared" si="24"/>
        <v>TUAGUATUR</v>
      </c>
      <c r="H425">
        <f t="shared" si="25"/>
        <v>4813</v>
      </c>
      <c r="I425" t="s">
        <v>93</v>
      </c>
      <c r="J425">
        <v>4813</v>
      </c>
      <c r="K425" t="e">
        <f>VLOOKUP(J425,'Linhas-Empresas-Tarifas'!#REF!,2,0)</f>
        <v>#REF!</v>
      </c>
      <c r="L425" t="e">
        <f>VLOOKUP(J425,'Linhas-Empresas-Tarifas'!#REF!,3,0)</f>
        <v>#REF!</v>
      </c>
      <c r="M425" t="e">
        <f>VLOOKUP(J425,'Linhas-Empresas-Tarifas'!#REF!,4,0)</f>
        <v>#REF!</v>
      </c>
      <c r="N425" t="e">
        <f>VLOOKUP(J425,'Linhas-Empresas-Tarifas'!#REF!,10,0)</f>
        <v>#REF!</v>
      </c>
      <c r="O425" t="e">
        <f>VLOOKUP(J425,'Linhas-Empresas-Tarifas'!#REF!,11,0)</f>
        <v>#REF!</v>
      </c>
      <c r="P425" t="e">
        <f>VLOOKUP(J425,'Linhas-Empresas-Tarifas'!#REF!,12,0)</f>
        <v>#REF!</v>
      </c>
      <c r="Q425" t="e">
        <f>VLOOKUP(J425,'Linhas-Empresas-Tarifas'!#REF!,13,0)</f>
        <v>#REF!</v>
      </c>
      <c r="R425" t="str">
        <f t="shared" si="26"/>
        <v>TUAGUATUR4813</v>
      </c>
      <c r="S425" t="s">
        <v>82</v>
      </c>
      <c r="T425" t="str">
        <f t="shared" si="27"/>
        <v>TUAGUATUR4813volta8</v>
      </c>
      <c r="U425">
        <v>8</v>
      </c>
      <c r="V425" t="str">
        <f>VLOOKUP(T425,ITINERÁRIOS!$J$2:$K$9190,2,0)</f>
        <v>ROD. TAGUATINGA/ROD. TAGUATINGA/AVENIDA ELMO SEREJO/PISTÃO SUL/ESTRADA PARQUE DO CONTORNO/BR-040/DF-290/AVENIDA PERIMETRAL</v>
      </c>
    </row>
    <row r="426" spans="1:22" x14ac:dyDescent="0.25">
      <c r="B426">
        <v>4820</v>
      </c>
      <c r="C426" t="s">
        <v>81</v>
      </c>
      <c r="D426">
        <v>9</v>
      </c>
      <c r="G426" t="str">
        <f t="shared" si="24"/>
        <v>TUAGUATUR</v>
      </c>
      <c r="H426">
        <f t="shared" si="25"/>
        <v>4820</v>
      </c>
      <c r="I426" t="s">
        <v>93</v>
      </c>
      <c r="J426">
        <v>4820</v>
      </c>
      <c r="K426" t="e">
        <f>VLOOKUP(J426,'Linhas-Empresas-Tarifas'!#REF!,2,0)</f>
        <v>#REF!</v>
      </c>
      <c r="L426" t="e">
        <f>VLOOKUP(J426,'Linhas-Empresas-Tarifas'!#REF!,3,0)</f>
        <v>#REF!</v>
      </c>
      <c r="M426" t="e">
        <f>VLOOKUP(J426,'Linhas-Empresas-Tarifas'!#REF!,4,0)</f>
        <v>#REF!</v>
      </c>
      <c r="N426" t="e">
        <f>VLOOKUP(J426,'Linhas-Empresas-Tarifas'!#REF!,10,0)</f>
        <v>#REF!</v>
      </c>
      <c r="O426" t="e">
        <f>VLOOKUP(J426,'Linhas-Empresas-Tarifas'!#REF!,11,0)</f>
        <v>#REF!</v>
      </c>
      <c r="P426" t="e">
        <f>VLOOKUP(J426,'Linhas-Empresas-Tarifas'!#REF!,12,0)</f>
        <v>#REF!</v>
      </c>
      <c r="Q426" t="e">
        <f>VLOOKUP(J426,'Linhas-Empresas-Tarifas'!#REF!,13,0)</f>
        <v>#REF!</v>
      </c>
      <c r="R426" t="str">
        <f t="shared" si="26"/>
        <v>TUAGUATUR4820</v>
      </c>
      <c r="S426" t="s">
        <v>81</v>
      </c>
      <c r="T426" t="str">
        <f t="shared" si="27"/>
        <v>TUAGUATUR4820ida9</v>
      </c>
      <c r="U426">
        <v>9</v>
      </c>
      <c r="V426" t="str">
        <f>VLOOKUP(T426,ITINERÁRIOS!$J$2:$K$9190,2,0)</f>
        <v>ESTRADA MUNICIPAL PARÁ/RUA AROEIRA/AVENIDA PERIMETRAL/DF-290/BR-040/ESTRADA PARQUE DO CONTORNO/PISTÃO SUL/AVENIDA ELMO SEREJO/TAGUATINGA/DF</v>
      </c>
    </row>
    <row r="427" spans="1:22" x14ac:dyDescent="0.25">
      <c r="C427" t="s">
        <v>82</v>
      </c>
      <c r="D427">
        <v>9</v>
      </c>
      <c r="G427" t="str">
        <f t="shared" si="24"/>
        <v>TUAGUATUR</v>
      </c>
      <c r="H427">
        <f t="shared" si="25"/>
        <v>4820</v>
      </c>
      <c r="I427" t="s">
        <v>93</v>
      </c>
      <c r="J427">
        <v>4820</v>
      </c>
      <c r="K427" t="e">
        <f>VLOOKUP(J427,'Linhas-Empresas-Tarifas'!#REF!,2,0)</f>
        <v>#REF!</v>
      </c>
      <c r="L427" t="e">
        <f>VLOOKUP(J427,'Linhas-Empresas-Tarifas'!#REF!,3,0)</f>
        <v>#REF!</v>
      </c>
      <c r="M427" t="e">
        <f>VLOOKUP(J427,'Linhas-Empresas-Tarifas'!#REF!,4,0)</f>
        <v>#REF!</v>
      </c>
      <c r="N427" t="e">
        <f>VLOOKUP(J427,'Linhas-Empresas-Tarifas'!#REF!,10,0)</f>
        <v>#REF!</v>
      </c>
      <c r="O427" t="e">
        <f>VLOOKUP(J427,'Linhas-Empresas-Tarifas'!#REF!,11,0)</f>
        <v>#REF!</v>
      </c>
      <c r="P427" t="e">
        <f>VLOOKUP(J427,'Linhas-Empresas-Tarifas'!#REF!,12,0)</f>
        <v>#REF!</v>
      </c>
      <c r="Q427" t="e">
        <f>VLOOKUP(J427,'Linhas-Empresas-Tarifas'!#REF!,13,0)</f>
        <v>#REF!</v>
      </c>
      <c r="R427" t="str">
        <f t="shared" si="26"/>
        <v>TUAGUATUR4820</v>
      </c>
      <c r="S427" t="s">
        <v>82</v>
      </c>
      <c r="T427" t="str">
        <f t="shared" si="27"/>
        <v>TUAGUATUR4820volta9</v>
      </c>
      <c r="U427">
        <v>9</v>
      </c>
      <c r="V427" t="str">
        <f>VLOOKUP(T427,ITINERÁRIOS!$J$2:$K$9190,2,0)</f>
        <v>ROD. TAGUATINGA/TAGUATINGA/DF/AVENIDA ELMO SEREJO/PISTÃO SUL/ESTRADA PARQUE DO CONTORNO/BR-040/DF-290/AVENIDA PERIMETRAL/RUA AROEIRA</v>
      </c>
    </row>
    <row r="428" spans="1:22" x14ac:dyDescent="0.25">
      <c r="A428" t="s">
        <v>94</v>
      </c>
      <c r="B428">
        <v>2008</v>
      </c>
      <c r="C428" t="s">
        <v>81</v>
      </c>
      <c r="D428">
        <v>15</v>
      </c>
      <c r="G428" t="str">
        <f t="shared" si="24"/>
        <v>UTB</v>
      </c>
      <c r="H428">
        <f t="shared" si="25"/>
        <v>2008</v>
      </c>
      <c r="I428" t="s">
        <v>94</v>
      </c>
      <c r="J428">
        <v>2008</v>
      </c>
      <c r="K428" t="e">
        <f>VLOOKUP(J428,'Linhas-Empresas-Tarifas'!#REF!,2,0)</f>
        <v>#REF!</v>
      </c>
      <c r="L428" t="e">
        <f>VLOOKUP(J428,'Linhas-Empresas-Tarifas'!#REF!,3,0)</f>
        <v>#REF!</v>
      </c>
      <c r="M428" t="e">
        <f>VLOOKUP(J428,'Linhas-Empresas-Tarifas'!#REF!,4,0)</f>
        <v>#REF!</v>
      </c>
      <c r="N428" t="e">
        <f>VLOOKUP(J428,'Linhas-Empresas-Tarifas'!#REF!,10,0)</f>
        <v>#REF!</v>
      </c>
      <c r="O428" t="e">
        <f>VLOOKUP(J428,'Linhas-Empresas-Tarifas'!#REF!,11,0)</f>
        <v>#REF!</v>
      </c>
      <c r="P428" t="e">
        <f>VLOOKUP(J428,'Linhas-Empresas-Tarifas'!#REF!,12,0)</f>
        <v>#REF!</v>
      </c>
      <c r="Q428" t="e">
        <f>VLOOKUP(J428,'Linhas-Empresas-Tarifas'!#REF!,13,0)</f>
        <v>#REF!</v>
      </c>
      <c r="R428" t="str">
        <f t="shared" si="26"/>
        <v>UTB2008</v>
      </c>
      <c r="S428" t="s">
        <v>81</v>
      </c>
      <c r="T428" t="str">
        <f t="shared" si="27"/>
        <v>UTB2008ida15</v>
      </c>
      <c r="U428">
        <v>15</v>
      </c>
      <c r="V428" t="str">
        <f>VLOOKUP(T428,ITINERÁRIOS!$J$2:$K$9190,2,0)</f>
        <v>TERMINAL COIMBRA/AVENIDA SANTA LUZIA/ALAMEDA SANTA LUZIA/PRIMEIRA AVENIDA/AVENIDA 1/AVENIDA MARGINAL SUL/BR-070/PONTE DO RIO DESCOBERTO/BR-070/PISTÃO NORTE/EPTG/S I A/SETOR POLICIAL SUL/EIXO W/RODOVIÁRIA PLANO PILOTO</v>
      </c>
    </row>
    <row r="429" spans="1:22" x14ac:dyDescent="0.25">
      <c r="C429" t="s">
        <v>82</v>
      </c>
      <c r="D429">
        <v>15</v>
      </c>
      <c r="G429" t="str">
        <f t="shared" si="24"/>
        <v>UTB</v>
      </c>
      <c r="H429">
        <f t="shared" si="25"/>
        <v>2008</v>
      </c>
      <c r="I429" t="s">
        <v>94</v>
      </c>
      <c r="J429">
        <v>2008</v>
      </c>
      <c r="K429" t="e">
        <f>VLOOKUP(J429,'Linhas-Empresas-Tarifas'!#REF!,2,0)</f>
        <v>#REF!</v>
      </c>
      <c r="L429" t="e">
        <f>VLOOKUP(J429,'Linhas-Empresas-Tarifas'!#REF!,3,0)</f>
        <v>#REF!</v>
      </c>
      <c r="M429" t="e">
        <f>VLOOKUP(J429,'Linhas-Empresas-Tarifas'!#REF!,4,0)</f>
        <v>#REF!</v>
      </c>
      <c r="N429" t="e">
        <f>VLOOKUP(J429,'Linhas-Empresas-Tarifas'!#REF!,10,0)</f>
        <v>#REF!</v>
      </c>
      <c r="O429" t="e">
        <f>VLOOKUP(J429,'Linhas-Empresas-Tarifas'!#REF!,11,0)</f>
        <v>#REF!</v>
      </c>
      <c r="P429" t="e">
        <f>VLOOKUP(J429,'Linhas-Empresas-Tarifas'!#REF!,12,0)</f>
        <v>#REF!</v>
      </c>
      <c r="Q429" t="e">
        <f>VLOOKUP(J429,'Linhas-Empresas-Tarifas'!#REF!,13,0)</f>
        <v>#REF!</v>
      </c>
      <c r="R429" t="str">
        <f t="shared" si="26"/>
        <v>UTB2008</v>
      </c>
      <c r="S429" t="s">
        <v>82</v>
      </c>
      <c r="T429" t="str">
        <f t="shared" si="27"/>
        <v>UTB2008volta15</v>
      </c>
      <c r="U429">
        <v>15</v>
      </c>
      <c r="V429" t="str">
        <f>VLOOKUP(T429,ITINERÁRIOS!$J$2:$K$9190,2,0)</f>
        <v>RODOVIÁRIA PLANO PILOTO/EIXO W/SETOR POLICIAL SUL/S I A/EPTG/PISTÃO NORTE/BR-070/PONTE DO RIO DESCOBERTO/BR-070/AVENIDA MARGINAL SUL/AVENIDA 1/PRIMEIRA AVENIDA/ALAMEDA SANTA LUZIA/AVENIDA SANTA LUZIA/TERMINAL COIMBRA</v>
      </c>
    </row>
    <row r="430" spans="1:22" x14ac:dyDescent="0.25">
      <c r="B430">
        <v>2010</v>
      </c>
      <c r="C430" t="s">
        <v>81</v>
      </c>
      <c r="D430">
        <v>17</v>
      </c>
      <c r="G430" t="str">
        <f t="shared" si="24"/>
        <v>UTB</v>
      </c>
      <c r="H430">
        <f t="shared" si="25"/>
        <v>2010</v>
      </c>
      <c r="I430" t="s">
        <v>94</v>
      </c>
      <c r="J430">
        <v>2010</v>
      </c>
      <c r="K430" t="e">
        <f>VLOOKUP(J430,'Linhas-Empresas-Tarifas'!#REF!,2,0)</f>
        <v>#REF!</v>
      </c>
      <c r="L430" t="e">
        <f>VLOOKUP(J430,'Linhas-Empresas-Tarifas'!#REF!,3,0)</f>
        <v>#REF!</v>
      </c>
      <c r="M430" t="e">
        <f>VLOOKUP(J430,'Linhas-Empresas-Tarifas'!#REF!,4,0)</f>
        <v>#REF!</v>
      </c>
      <c r="N430" t="e">
        <f>VLOOKUP(J430,'Linhas-Empresas-Tarifas'!#REF!,10,0)</f>
        <v>#REF!</v>
      </c>
      <c r="O430" t="e">
        <f>VLOOKUP(J430,'Linhas-Empresas-Tarifas'!#REF!,11,0)</f>
        <v>#REF!</v>
      </c>
      <c r="P430" t="e">
        <f>VLOOKUP(J430,'Linhas-Empresas-Tarifas'!#REF!,12,0)</f>
        <v>#REF!</v>
      </c>
      <c r="Q430" t="e">
        <f>VLOOKUP(J430,'Linhas-Empresas-Tarifas'!#REF!,13,0)</f>
        <v>#REF!</v>
      </c>
      <c r="R430" t="str">
        <f t="shared" si="26"/>
        <v>UTB2010</v>
      </c>
      <c r="S430" t="s">
        <v>81</v>
      </c>
      <c r="T430" t="str">
        <f t="shared" si="27"/>
        <v>UTB2010ida17</v>
      </c>
      <c r="U430">
        <v>17</v>
      </c>
      <c r="V430" t="str">
        <f>VLOOKUP(T430,ITINERÁRIOS!$J$2:$K$9190,2,0)</f>
        <v>TERMINAL JARDIM BRASÍLIA/PINHEIRO 4, 5 E 6/RUA 33/AVENIDA GOIÂNIA/AVENIDA MANAUS/AVENIDA MARGINAL NORTE/BR-070/AVENIDA MARGINAL SUL/BR-070/PONTE DO RIO DESCOBERTO/BR-070/PISTÃO NORTE/EPTG/OCTOGONAL/S M U/EIXO SUL/RODOVIÁRIA PLANO PILOTO</v>
      </c>
    </row>
    <row r="431" spans="1:22" x14ac:dyDescent="0.25">
      <c r="C431" t="s">
        <v>82</v>
      </c>
      <c r="D431">
        <v>17</v>
      </c>
      <c r="G431" t="str">
        <f t="shared" si="24"/>
        <v>UTB</v>
      </c>
      <c r="H431">
        <f t="shared" si="25"/>
        <v>2010</v>
      </c>
      <c r="I431" t="s">
        <v>94</v>
      </c>
      <c r="J431">
        <v>2010</v>
      </c>
      <c r="K431" t="e">
        <f>VLOOKUP(J431,'Linhas-Empresas-Tarifas'!#REF!,2,0)</f>
        <v>#REF!</v>
      </c>
      <c r="L431" t="e">
        <f>VLOOKUP(J431,'Linhas-Empresas-Tarifas'!#REF!,3,0)</f>
        <v>#REF!</v>
      </c>
      <c r="M431" t="e">
        <f>VLOOKUP(J431,'Linhas-Empresas-Tarifas'!#REF!,4,0)</f>
        <v>#REF!</v>
      </c>
      <c r="N431" t="e">
        <f>VLOOKUP(J431,'Linhas-Empresas-Tarifas'!#REF!,10,0)</f>
        <v>#REF!</v>
      </c>
      <c r="O431" t="e">
        <f>VLOOKUP(J431,'Linhas-Empresas-Tarifas'!#REF!,11,0)</f>
        <v>#REF!</v>
      </c>
      <c r="P431" t="e">
        <f>VLOOKUP(J431,'Linhas-Empresas-Tarifas'!#REF!,12,0)</f>
        <v>#REF!</v>
      </c>
      <c r="Q431" t="e">
        <f>VLOOKUP(J431,'Linhas-Empresas-Tarifas'!#REF!,13,0)</f>
        <v>#REF!</v>
      </c>
      <c r="R431" t="str">
        <f t="shared" si="26"/>
        <v>UTB2010</v>
      </c>
      <c r="S431" t="s">
        <v>82</v>
      </c>
      <c r="T431" t="str">
        <f t="shared" si="27"/>
        <v>UTB2010volta17</v>
      </c>
      <c r="U431">
        <v>17</v>
      </c>
      <c r="V431" t="str">
        <f>VLOOKUP(T431,ITINERÁRIOS!$J$2:$K$9190,2,0)</f>
        <v>EIXO SUL/S M U/OCTOGONAL/EPTG/PISTÃO NORTE/BR-070/PONTE DO RIO DESCOBERTO/BR-070/AVENIDA MARGINAL SUL/BR-070/RODOVIÁRIA PLANO PILOTO/AVENIDA MARGINAL NORTE/AVENIDA MANAUS/AVENIDA GOIÂNIA/RUA 33/PINHEIRO 4, 5 E 6/TERMINAL JARDIM BRASÍLIA</v>
      </c>
    </row>
    <row r="432" spans="1:22" x14ac:dyDescent="0.25">
      <c r="B432">
        <v>2012</v>
      </c>
      <c r="C432" t="s">
        <v>81</v>
      </c>
      <c r="D432">
        <v>18</v>
      </c>
      <c r="G432" t="str">
        <f t="shared" si="24"/>
        <v>UTB</v>
      </c>
      <c r="H432">
        <f t="shared" si="25"/>
        <v>2012</v>
      </c>
      <c r="I432" t="s">
        <v>94</v>
      </c>
      <c r="J432">
        <v>2012</v>
      </c>
      <c r="K432" t="e">
        <f>VLOOKUP(J432,'Linhas-Empresas-Tarifas'!#REF!,2,0)</f>
        <v>#REF!</v>
      </c>
      <c r="L432" t="e">
        <f>VLOOKUP(J432,'Linhas-Empresas-Tarifas'!#REF!,3,0)</f>
        <v>#REF!</v>
      </c>
      <c r="M432" t="e">
        <f>VLOOKUP(J432,'Linhas-Empresas-Tarifas'!#REF!,4,0)</f>
        <v>#REF!</v>
      </c>
      <c r="N432" t="e">
        <f>VLOOKUP(J432,'Linhas-Empresas-Tarifas'!#REF!,10,0)</f>
        <v>#REF!</v>
      </c>
      <c r="O432" t="e">
        <f>VLOOKUP(J432,'Linhas-Empresas-Tarifas'!#REF!,11,0)</f>
        <v>#REF!</v>
      </c>
      <c r="P432" t="e">
        <f>VLOOKUP(J432,'Linhas-Empresas-Tarifas'!#REF!,12,0)</f>
        <v>#REF!</v>
      </c>
      <c r="Q432" t="e">
        <f>VLOOKUP(J432,'Linhas-Empresas-Tarifas'!#REF!,13,0)</f>
        <v>#REF!</v>
      </c>
      <c r="R432" t="str">
        <f t="shared" si="26"/>
        <v>UTB2012</v>
      </c>
      <c r="S432" t="s">
        <v>81</v>
      </c>
      <c r="T432" t="str">
        <f t="shared" si="27"/>
        <v>UTB2012ida18</v>
      </c>
      <c r="U432">
        <v>18</v>
      </c>
      <c r="V432" t="str">
        <f>VLOOKUP(T432,ITINERÁRIOS!$J$2:$K$9190,2,0)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433" spans="2:22" x14ac:dyDescent="0.25">
      <c r="C433" t="s">
        <v>82</v>
      </c>
      <c r="D433">
        <v>17</v>
      </c>
      <c r="G433" t="str">
        <f t="shared" si="24"/>
        <v>UTB</v>
      </c>
      <c r="H433">
        <f t="shared" si="25"/>
        <v>2012</v>
      </c>
      <c r="I433" t="s">
        <v>94</v>
      </c>
      <c r="J433">
        <v>2012</v>
      </c>
      <c r="K433" t="e">
        <f>VLOOKUP(J433,'Linhas-Empresas-Tarifas'!#REF!,2,0)</f>
        <v>#REF!</v>
      </c>
      <c r="L433" t="e">
        <f>VLOOKUP(J433,'Linhas-Empresas-Tarifas'!#REF!,3,0)</f>
        <v>#REF!</v>
      </c>
      <c r="M433" t="e">
        <f>VLOOKUP(J433,'Linhas-Empresas-Tarifas'!#REF!,4,0)</f>
        <v>#REF!</v>
      </c>
      <c r="N433" t="e">
        <f>VLOOKUP(J433,'Linhas-Empresas-Tarifas'!#REF!,10,0)</f>
        <v>#REF!</v>
      </c>
      <c r="O433" t="e">
        <f>VLOOKUP(J433,'Linhas-Empresas-Tarifas'!#REF!,11,0)</f>
        <v>#REF!</v>
      </c>
      <c r="P433" t="e">
        <f>VLOOKUP(J433,'Linhas-Empresas-Tarifas'!#REF!,12,0)</f>
        <v>#REF!</v>
      </c>
      <c r="Q433" t="e">
        <f>VLOOKUP(J433,'Linhas-Empresas-Tarifas'!#REF!,13,0)</f>
        <v>#REF!</v>
      </c>
      <c r="R433" t="str">
        <f t="shared" si="26"/>
        <v>UTB2012</v>
      </c>
      <c r="S433" t="s">
        <v>82</v>
      </c>
      <c r="T433" t="str">
        <f t="shared" si="27"/>
        <v>UTB2012volta17</v>
      </c>
      <c r="U433">
        <v>17</v>
      </c>
      <c r="V433" t="str">
        <f>VLOOKUP(T433,ITINERÁRIOS!$J$2:$K$9190,2,0)</f>
        <v>RODOVIÁRIA PLANO PILOTO/EIXO SUL/S M U/OCTOGONAL/EPTG/PISTÃO NORTE/BR-070/PONTE DO RIO DESCOBERTO/VIA MARGINAL/AVENIDA BRASIL/PRIMEIRA AVENIDA/AVENIDA DIAGONAL/RUA 22/AVENIDA SÃO PAULO/AVENIDA MINAS GERAIS/AVENIDA DIAGONAL/AVENIDA COMERCIAL/PINHEIRO 1</v>
      </c>
    </row>
    <row r="434" spans="2:22" x14ac:dyDescent="0.25">
      <c r="B434">
        <v>2013</v>
      </c>
      <c r="C434" t="s">
        <v>81</v>
      </c>
      <c r="D434">
        <v>16</v>
      </c>
      <c r="G434" t="str">
        <f t="shared" si="24"/>
        <v>UTB</v>
      </c>
      <c r="H434">
        <f t="shared" si="25"/>
        <v>2013</v>
      </c>
      <c r="I434" t="s">
        <v>94</v>
      </c>
      <c r="J434">
        <v>2013</v>
      </c>
      <c r="K434" t="e">
        <f>VLOOKUP(J434,'Linhas-Empresas-Tarifas'!#REF!,2,0)</f>
        <v>#REF!</v>
      </c>
      <c r="L434" t="e">
        <f>VLOOKUP(J434,'Linhas-Empresas-Tarifas'!#REF!,3,0)</f>
        <v>#REF!</v>
      </c>
      <c r="M434" t="e">
        <f>VLOOKUP(J434,'Linhas-Empresas-Tarifas'!#REF!,4,0)</f>
        <v>#REF!</v>
      </c>
      <c r="N434" t="e">
        <f>VLOOKUP(J434,'Linhas-Empresas-Tarifas'!#REF!,10,0)</f>
        <v>#REF!</v>
      </c>
      <c r="O434" t="e">
        <f>VLOOKUP(J434,'Linhas-Empresas-Tarifas'!#REF!,11,0)</f>
        <v>#REF!</v>
      </c>
      <c r="P434" t="e">
        <f>VLOOKUP(J434,'Linhas-Empresas-Tarifas'!#REF!,12,0)</f>
        <v>#REF!</v>
      </c>
      <c r="Q434" t="e">
        <f>VLOOKUP(J434,'Linhas-Empresas-Tarifas'!#REF!,13,0)</f>
        <v>#REF!</v>
      </c>
      <c r="R434" t="str">
        <f t="shared" si="26"/>
        <v>UTB2013</v>
      </c>
      <c r="S434" t="s">
        <v>81</v>
      </c>
      <c r="T434" t="str">
        <f t="shared" si="27"/>
        <v>UTB2013ida16</v>
      </c>
      <c r="U434">
        <v>16</v>
      </c>
      <c r="V434" t="str">
        <f>VLOOKUP(T434,ITINERÁRIOS!$J$2:$K$9190,2,0)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435" spans="2:22" x14ac:dyDescent="0.25">
      <c r="C435" t="s">
        <v>82</v>
      </c>
      <c r="D435">
        <v>8</v>
      </c>
      <c r="G435" t="str">
        <f t="shared" si="24"/>
        <v>UTB</v>
      </c>
      <c r="H435">
        <f t="shared" si="25"/>
        <v>2013</v>
      </c>
      <c r="I435" t="s">
        <v>94</v>
      </c>
      <c r="J435">
        <v>2013</v>
      </c>
      <c r="K435" t="e">
        <f>VLOOKUP(J435,'Linhas-Empresas-Tarifas'!#REF!,2,0)</f>
        <v>#REF!</v>
      </c>
      <c r="L435" t="e">
        <f>VLOOKUP(J435,'Linhas-Empresas-Tarifas'!#REF!,3,0)</f>
        <v>#REF!</v>
      </c>
      <c r="M435" t="e">
        <f>VLOOKUP(J435,'Linhas-Empresas-Tarifas'!#REF!,4,0)</f>
        <v>#REF!</v>
      </c>
      <c r="N435" t="e">
        <f>VLOOKUP(J435,'Linhas-Empresas-Tarifas'!#REF!,10,0)</f>
        <v>#REF!</v>
      </c>
      <c r="O435" t="e">
        <f>VLOOKUP(J435,'Linhas-Empresas-Tarifas'!#REF!,11,0)</f>
        <v>#REF!</v>
      </c>
      <c r="P435" t="e">
        <f>VLOOKUP(J435,'Linhas-Empresas-Tarifas'!#REF!,12,0)</f>
        <v>#REF!</v>
      </c>
      <c r="Q435" t="e">
        <f>VLOOKUP(J435,'Linhas-Empresas-Tarifas'!#REF!,13,0)</f>
        <v>#REF!</v>
      </c>
      <c r="R435" t="str">
        <f t="shared" si="26"/>
        <v>UTB2013</v>
      </c>
      <c r="S435" t="s">
        <v>82</v>
      </c>
      <c r="T435" t="str">
        <f t="shared" si="27"/>
        <v>UTB2013volta8</v>
      </c>
      <c r="U435">
        <v>8</v>
      </c>
      <c r="V435" t="str">
        <f>VLOOKUP(T435,ITINERÁRIOS!$J$2:$K$9190,2,0)</f>
        <v>RODOVIÁRIA PLANO PILOTO/EIXO MONUMENTAL/EPIA/ESTRUTURAL/BR-070/PONTE DO RIO DESCOBERTO/VIA MARGINAL/PINHEIRO 1</v>
      </c>
    </row>
    <row r="436" spans="2:22" x14ac:dyDescent="0.25">
      <c r="B436">
        <v>2015</v>
      </c>
      <c r="C436" t="s">
        <v>81</v>
      </c>
      <c r="D436">
        <v>10</v>
      </c>
      <c r="G436" t="str">
        <f t="shared" si="24"/>
        <v>UTB</v>
      </c>
      <c r="H436">
        <f t="shared" si="25"/>
        <v>2015</v>
      </c>
      <c r="I436" t="s">
        <v>94</v>
      </c>
      <c r="J436">
        <v>2015</v>
      </c>
      <c r="K436" t="e">
        <f>VLOOKUP(J436,'Linhas-Empresas-Tarifas'!#REF!,2,0)</f>
        <v>#REF!</v>
      </c>
      <c r="L436" t="e">
        <f>VLOOKUP(J436,'Linhas-Empresas-Tarifas'!#REF!,3,0)</f>
        <v>#REF!</v>
      </c>
      <c r="M436" t="e">
        <f>VLOOKUP(J436,'Linhas-Empresas-Tarifas'!#REF!,4,0)</f>
        <v>#REF!</v>
      </c>
      <c r="N436" t="e">
        <f>VLOOKUP(J436,'Linhas-Empresas-Tarifas'!#REF!,10,0)</f>
        <v>#REF!</v>
      </c>
      <c r="O436" t="e">
        <f>VLOOKUP(J436,'Linhas-Empresas-Tarifas'!#REF!,11,0)</f>
        <v>#REF!</v>
      </c>
      <c r="P436" t="e">
        <f>VLOOKUP(J436,'Linhas-Empresas-Tarifas'!#REF!,12,0)</f>
        <v>#REF!</v>
      </c>
      <c r="Q436" t="e">
        <f>VLOOKUP(J436,'Linhas-Empresas-Tarifas'!#REF!,13,0)</f>
        <v>#REF!</v>
      </c>
      <c r="R436" t="str">
        <f t="shared" si="26"/>
        <v>UTB2015</v>
      </c>
      <c r="S436" t="s">
        <v>81</v>
      </c>
      <c r="T436" t="str">
        <f t="shared" si="27"/>
        <v>UTB2015ida10</v>
      </c>
      <c r="U436">
        <v>10</v>
      </c>
      <c r="V436" t="str">
        <f>VLOOKUP(T436,ITINERÁRIOS!$J$2:$K$9190,2,0)</f>
        <v>PINHEIRO 2/AVENIDA PORTO VELHO (AVENIDA PRINCIPAL DO PINHEIRO 2)/AVENIDA BRASÍLIA (VIA MARGINAL 2 DE ÁGUAS LINDAS DE GOIÁS)/PONTE DO RIO DESCOBERTO/BR-070/PISTÃO NORTE/OCTOGONAL/S M U/EIXO SUL/RODOVIÁRIA PLANO PILOTO</v>
      </c>
    </row>
    <row r="437" spans="2:22" x14ac:dyDescent="0.25">
      <c r="C437" t="s">
        <v>82</v>
      </c>
      <c r="D437">
        <v>9</v>
      </c>
      <c r="G437" t="str">
        <f t="shared" si="24"/>
        <v>UTB</v>
      </c>
      <c r="H437">
        <f t="shared" si="25"/>
        <v>2015</v>
      </c>
      <c r="I437" t="s">
        <v>94</v>
      </c>
      <c r="J437">
        <v>2015</v>
      </c>
      <c r="K437" t="e">
        <f>VLOOKUP(J437,'Linhas-Empresas-Tarifas'!#REF!,2,0)</f>
        <v>#REF!</v>
      </c>
      <c r="L437" t="e">
        <f>VLOOKUP(J437,'Linhas-Empresas-Tarifas'!#REF!,3,0)</f>
        <v>#REF!</v>
      </c>
      <c r="M437" t="e">
        <f>VLOOKUP(J437,'Linhas-Empresas-Tarifas'!#REF!,4,0)</f>
        <v>#REF!</v>
      </c>
      <c r="N437" t="e">
        <f>VLOOKUP(J437,'Linhas-Empresas-Tarifas'!#REF!,10,0)</f>
        <v>#REF!</v>
      </c>
      <c r="O437" t="e">
        <f>VLOOKUP(J437,'Linhas-Empresas-Tarifas'!#REF!,11,0)</f>
        <v>#REF!</v>
      </c>
      <c r="P437" t="e">
        <f>VLOOKUP(J437,'Linhas-Empresas-Tarifas'!#REF!,12,0)</f>
        <v>#REF!</v>
      </c>
      <c r="Q437" t="e">
        <f>VLOOKUP(J437,'Linhas-Empresas-Tarifas'!#REF!,13,0)</f>
        <v>#REF!</v>
      </c>
      <c r="R437" t="str">
        <f t="shared" si="26"/>
        <v>UTB2015</v>
      </c>
      <c r="S437" t="s">
        <v>82</v>
      </c>
      <c r="T437" t="str">
        <f t="shared" si="27"/>
        <v>UTB2015volta9</v>
      </c>
      <c r="U437">
        <v>9</v>
      </c>
      <c r="V437" t="str">
        <f>VLOOKUP(T437,ITINERÁRIOS!$J$2:$K$9190,2,0)</f>
        <v>RODOVIÁRIA PLANO PILOTO/EIXO SUL/S M U/EPTG/OCTOGONAL/PISTÃO NORTE/BR-070/PONTE DO RIO DESCOBERTO/VIA MARGINAL/PINHEIRO 2</v>
      </c>
    </row>
    <row r="438" spans="2:22" x14ac:dyDescent="0.25">
      <c r="B438">
        <v>2016</v>
      </c>
      <c r="C438" t="s">
        <v>81</v>
      </c>
      <c r="D438">
        <v>9</v>
      </c>
      <c r="G438" t="str">
        <f t="shared" si="24"/>
        <v>UTB</v>
      </c>
      <c r="H438">
        <f t="shared" si="25"/>
        <v>2016</v>
      </c>
      <c r="I438" t="s">
        <v>94</v>
      </c>
      <c r="J438">
        <v>2016</v>
      </c>
      <c r="K438" t="e">
        <f>VLOOKUP(J438,'Linhas-Empresas-Tarifas'!#REF!,2,0)</f>
        <v>#REF!</v>
      </c>
      <c r="L438" t="e">
        <f>VLOOKUP(J438,'Linhas-Empresas-Tarifas'!#REF!,3,0)</f>
        <v>#REF!</v>
      </c>
      <c r="M438" t="e">
        <f>VLOOKUP(J438,'Linhas-Empresas-Tarifas'!#REF!,4,0)</f>
        <v>#REF!</v>
      </c>
      <c r="N438" t="e">
        <f>VLOOKUP(J438,'Linhas-Empresas-Tarifas'!#REF!,10,0)</f>
        <v>#REF!</v>
      </c>
      <c r="O438" t="e">
        <f>VLOOKUP(J438,'Linhas-Empresas-Tarifas'!#REF!,11,0)</f>
        <v>#REF!</v>
      </c>
      <c r="P438" t="e">
        <f>VLOOKUP(J438,'Linhas-Empresas-Tarifas'!#REF!,12,0)</f>
        <v>#REF!</v>
      </c>
      <c r="Q438" t="e">
        <f>VLOOKUP(J438,'Linhas-Empresas-Tarifas'!#REF!,13,0)</f>
        <v>#REF!</v>
      </c>
      <c r="R438" t="str">
        <f t="shared" si="26"/>
        <v>UTB2016</v>
      </c>
      <c r="S438" t="s">
        <v>81</v>
      </c>
      <c r="T438" t="str">
        <f t="shared" si="27"/>
        <v>UTB2016ida9</v>
      </c>
      <c r="U438">
        <v>9</v>
      </c>
      <c r="V438" t="str">
        <f>VLOOKUP(T438,ITINERÁRIOS!$J$2:$K$9190,2,0)</f>
        <v>PINHEIRO 2/AVENIDA PORTO VELHO (AVENIDA PRINCIPAL DO PINHEIRO 2)/AVENIDA BRASÍLIA (VIA MARGINAL 2 DE ÁGUAS LINDAS DE GOIÁS)/PONTE DO RIO DESCOBERTO/BR-070/ESTRUTURAL/EPIA/EIXO MONUMENTAL/RODOVIÁRIA PLANO PILOTO</v>
      </c>
    </row>
    <row r="439" spans="2:22" x14ac:dyDescent="0.25">
      <c r="C439" t="s">
        <v>82</v>
      </c>
      <c r="D439">
        <v>8</v>
      </c>
      <c r="G439" t="str">
        <f t="shared" si="24"/>
        <v>UTB</v>
      </c>
      <c r="H439">
        <f t="shared" si="25"/>
        <v>2016</v>
      </c>
      <c r="I439" t="s">
        <v>94</v>
      </c>
      <c r="J439">
        <v>2016</v>
      </c>
      <c r="K439" t="e">
        <f>VLOOKUP(J439,'Linhas-Empresas-Tarifas'!#REF!,2,0)</f>
        <v>#REF!</v>
      </c>
      <c r="L439" t="e">
        <f>VLOOKUP(J439,'Linhas-Empresas-Tarifas'!#REF!,3,0)</f>
        <v>#REF!</v>
      </c>
      <c r="M439" t="e">
        <f>VLOOKUP(J439,'Linhas-Empresas-Tarifas'!#REF!,4,0)</f>
        <v>#REF!</v>
      </c>
      <c r="N439" t="e">
        <f>VLOOKUP(J439,'Linhas-Empresas-Tarifas'!#REF!,10,0)</f>
        <v>#REF!</v>
      </c>
      <c r="O439" t="e">
        <f>VLOOKUP(J439,'Linhas-Empresas-Tarifas'!#REF!,11,0)</f>
        <v>#REF!</v>
      </c>
      <c r="P439" t="e">
        <f>VLOOKUP(J439,'Linhas-Empresas-Tarifas'!#REF!,12,0)</f>
        <v>#REF!</v>
      </c>
      <c r="Q439" t="e">
        <f>VLOOKUP(J439,'Linhas-Empresas-Tarifas'!#REF!,13,0)</f>
        <v>#REF!</v>
      </c>
      <c r="R439" t="str">
        <f t="shared" si="26"/>
        <v>UTB2016</v>
      </c>
      <c r="S439" t="s">
        <v>82</v>
      </c>
      <c r="T439" t="str">
        <f t="shared" si="27"/>
        <v>UTB2016volta8</v>
      </c>
      <c r="U439">
        <v>8</v>
      </c>
      <c r="V439" t="str">
        <f>VLOOKUP(T439,ITINERÁRIOS!$J$2:$K$9190,2,0)</f>
        <v>RODOVIÁRIA PLANO PILOTO/EIXO MONUMENTAL/EPIA/ESTRUTURAL/BR-070/PONTE DO RIO DESCOBERTO/VIA MARGINAL/PINHEIRO 2</v>
      </c>
    </row>
    <row r="440" spans="2:22" x14ac:dyDescent="0.25">
      <c r="B440">
        <v>2019</v>
      </c>
      <c r="C440" t="s">
        <v>81</v>
      </c>
      <c r="D440">
        <v>17</v>
      </c>
      <c r="G440" t="str">
        <f t="shared" si="24"/>
        <v>UTB</v>
      </c>
      <c r="H440">
        <f t="shared" si="25"/>
        <v>2019</v>
      </c>
      <c r="I440" t="s">
        <v>94</v>
      </c>
      <c r="J440">
        <v>2019</v>
      </c>
      <c r="K440" t="e">
        <f>VLOOKUP(J440,'Linhas-Empresas-Tarifas'!#REF!,2,0)</f>
        <v>#REF!</v>
      </c>
      <c r="L440" t="e">
        <f>VLOOKUP(J440,'Linhas-Empresas-Tarifas'!#REF!,3,0)</f>
        <v>#REF!</v>
      </c>
      <c r="M440" t="e">
        <f>VLOOKUP(J440,'Linhas-Empresas-Tarifas'!#REF!,4,0)</f>
        <v>#REF!</v>
      </c>
      <c r="N440" t="e">
        <f>VLOOKUP(J440,'Linhas-Empresas-Tarifas'!#REF!,10,0)</f>
        <v>#REF!</v>
      </c>
      <c r="O440" t="e">
        <f>VLOOKUP(J440,'Linhas-Empresas-Tarifas'!#REF!,11,0)</f>
        <v>#REF!</v>
      </c>
      <c r="P440" t="e">
        <f>VLOOKUP(J440,'Linhas-Empresas-Tarifas'!#REF!,12,0)</f>
        <v>#REF!</v>
      </c>
      <c r="Q440" t="e">
        <f>VLOOKUP(J440,'Linhas-Empresas-Tarifas'!#REF!,13,0)</f>
        <v>#REF!</v>
      </c>
      <c r="R440" t="str">
        <f t="shared" si="26"/>
        <v>UTB2019</v>
      </c>
      <c r="S440" t="s">
        <v>81</v>
      </c>
      <c r="T440" t="str">
        <f t="shared" si="27"/>
        <v>UTB2019ida17</v>
      </c>
      <c r="U440">
        <v>17</v>
      </c>
      <c r="V440" t="str">
        <f>VLOOKUP(T440,ITINERÁRIOS!$J$2:$K$9190,2,0)</f>
        <v>ÁGUAS LINDAS DE GOIÁS/PINHEIRO 2/PINHEIRO 1/AVENIDA MACEIÓ/RUA 28/RUA 36/RUA 33/AVENIDA CUIABÁ/RUA 2/AVENIDA BRASÍLIA/BR-070/PISTÃO NORTE/EPTG/S I A/SPS/EIXO W/RODOVIÁRIA PLANO PILOTO</v>
      </c>
    </row>
    <row r="441" spans="2:22" x14ac:dyDescent="0.25">
      <c r="C441" t="s">
        <v>82</v>
      </c>
      <c r="D441">
        <v>17</v>
      </c>
      <c r="G441" t="str">
        <f t="shared" si="24"/>
        <v>UTB</v>
      </c>
      <c r="H441">
        <f t="shared" si="25"/>
        <v>2019</v>
      </c>
      <c r="I441" t="s">
        <v>94</v>
      </c>
      <c r="J441">
        <v>2019</v>
      </c>
      <c r="K441" t="e">
        <f>VLOOKUP(J441,'Linhas-Empresas-Tarifas'!#REF!,2,0)</f>
        <v>#REF!</v>
      </c>
      <c r="L441" t="e">
        <f>VLOOKUP(J441,'Linhas-Empresas-Tarifas'!#REF!,3,0)</f>
        <v>#REF!</v>
      </c>
      <c r="M441" t="e">
        <f>VLOOKUP(J441,'Linhas-Empresas-Tarifas'!#REF!,4,0)</f>
        <v>#REF!</v>
      </c>
      <c r="N441" t="e">
        <f>VLOOKUP(J441,'Linhas-Empresas-Tarifas'!#REF!,10,0)</f>
        <v>#REF!</v>
      </c>
      <c r="O441" t="e">
        <f>VLOOKUP(J441,'Linhas-Empresas-Tarifas'!#REF!,11,0)</f>
        <v>#REF!</v>
      </c>
      <c r="P441" t="e">
        <f>VLOOKUP(J441,'Linhas-Empresas-Tarifas'!#REF!,12,0)</f>
        <v>#REF!</v>
      </c>
      <c r="Q441" t="e">
        <f>VLOOKUP(J441,'Linhas-Empresas-Tarifas'!#REF!,13,0)</f>
        <v>#REF!</v>
      </c>
      <c r="R441" t="str">
        <f t="shared" si="26"/>
        <v>UTB2019</v>
      </c>
      <c r="S441" t="s">
        <v>82</v>
      </c>
      <c r="T441" t="str">
        <f t="shared" si="27"/>
        <v>UTB2019volta17</v>
      </c>
      <c r="U441">
        <v>17</v>
      </c>
      <c r="V441" t="str">
        <f>VLOOKUP(T441,ITINERÁRIOS!$J$2:$K$9190,2,0)</f>
        <v>RODOVIÁRIA PLANO PILOTO/EIXO W/SETOR POLICIAL SUL/S I A/EPTG/PISTÃO NORTE/BR-070/AVENIDA BRASÍLIA/RUA 2/AVENIDA CUIABÁ/RUA 33/RUA 36/RUA 28/AVENIDA MACEIÓ/PINHEIRO 1/PINHEIRO 2/ÁGUAS LINDAS DE GOIÁS</v>
      </c>
    </row>
    <row r="442" spans="2:22" x14ac:dyDescent="0.25">
      <c r="B442">
        <v>2045</v>
      </c>
      <c r="C442" t="s">
        <v>81</v>
      </c>
      <c r="D442">
        <v>12</v>
      </c>
      <c r="G442" t="str">
        <f t="shared" si="24"/>
        <v>UTB</v>
      </c>
      <c r="H442">
        <f t="shared" si="25"/>
        <v>2045</v>
      </c>
      <c r="I442" t="s">
        <v>94</v>
      </c>
      <c r="J442">
        <v>2045</v>
      </c>
      <c r="K442" t="e">
        <f>VLOOKUP(J442,'Linhas-Empresas-Tarifas'!#REF!,2,0)</f>
        <v>#REF!</v>
      </c>
      <c r="L442" t="e">
        <f>VLOOKUP(J442,'Linhas-Empresas-Tarifas'!#REF!,3,0)</f>
        <v>#REF!</v>
      </c>
      <c r="M442" t="e">
        <f>VLOOKUP(J442,'Linhas-Empresas-Tarifas'!#REF!,4,0)</f>
        <v>#REF!</v>
      </c>
      <c r="N442" t="e">
        <f>VLOOKUP(J442,'Linhas-Empresas-Tarifas'!#REF!,10,0)</f>
        <v>#REF!</v>
      </c>
      <c r="O442" t="e">
        <f>VLOOKUP(J442,'Linhas-Empresas-Tarifas'!#REF!,11,0)</f>
        <v>#REF!</v>
      </c>
      <c r="P442" t="e">
        <f>VLOOKUP(J442,'Linhas-Empresas-Tarifas'!#REF!,12,0)</f>
        <v>#REF!</v>
      </c>
      <c r="Q442" t="e">
        <f>VLOOKUP(J442,'Linhas-Empresas-Tarifas'!#REF!,13,0)</f>
        <v>#REF!</v>
      </c>
      <c r="R442" t="str">
        <f t="shared" si="26"/>
        <v>UTB2045</v>
      </c>
      <c r="S442" t="s">
        <v>81</v>
      </c>
      <c r="T442" t="str">
        <f t="shared" si="27"/>
        <v>UTB2045ida12</v>
      </c>
      <c r="U442">
        <v>12</v>
      </c>
      <c r="V442" t="str">
        <f>VLOOKUP(T442,ITINERÁRIOS!$J$2:$K$9190,2,0)</f>
        <v>PINHEIRO 4/TERMINAL JARDIM BRASÍLIA/RUA 33/AVENIDA MANAUS/AVENIDA CUIABÁ/AVENIDA BRASÍLIA/AVENIDA SÃO PAULO/BR-070/ESTRUTURAL/EIXO MONUMENTAL/ESPLANADA/RODOVIÁRIA PLANO PILOTO</v>
      </c>
    </row>
    <row r="443" spans="2:22" x14ac:dyDescent="0.25">
      <c r="C443" t="s">
        <v>82</v>
      </c>
      <c r="D443">
        <v>9</v>
      </c>
      <c r="G443" t="str">
        <f t="shared" si="24"/>
        <v>UTB</v>
      </c>
      <c r="H443">
        <f t="shared" si="25"/>
        <v>2045</v>
      </c>
      <c r="I443" t="s">
        <v>94</v>
      </c>
      <c r="J443">
        <v>2045</v>
      </c>
      <c r="K443" t="e">
        <f>VLOOKUP(J443,'Linhas-Empresas-Tarifas'!#REF!,2,0)</f>
        <v>#REF!</v>
      </c>
      <c r="L443" t="e">
        <f>VLOOKUP(J443,'Linhas-Empresas-Tarifas'!#REF!,3,0)</f>
        <v>#REF!</v>
      </c>
      <c r="M443" t="e">
        <f>VLOOKUP(J443,'Linhas-Empresas-Tarifas'!#REF!,4,0)</f>
        <v>#REF!</v>
      </c>
      <c r="N443" t="e">
        <f>VLOOKUP(J443,'Linhas-Empresas-Tarifas'!#REF!,10,0)</f>
        <v>#REF!</v>
      </c>
      <c r="O443" t="e">
        <f>VLOOKUP(J443,'Linhas-Empresas-Tarifas'!#REF!,11,0)</f>
        <v>#REF!</v>
      </c>
      <c r="P443" t="e">
        <f>VLOOKUP(J443,'Linhas-Empresas-Tarifas'!#REF!,12,0)</f>
        <v>#REF!</v>
      </c>
      <c r="Q443" t="e">
        <f>VLOOKUP(J443,'Linhas-Empresas-Tarifas'!#REF!,13,0)</f>
        <v>#REF!</v>
      </c>
      <c r="R443" t="str">
        <f t="shared" si="26"/>
        <v>UTB2045</v>
      </c>
      <c r="S443" t="s">
        <v>82</v>
      </c>
      <c r="T443" t="str">
        <f t="shared" si="27"/>
        <v>UTB2045volta9</v>
      </c>
      <c r="U443">
        <v>9</v>
      </c>
      <c r="V443" t="str">
        <f>VLOOKUP(T443,ITINERÁRIOS!$J$2:$K$9190,2,0)</f>
        <v>ESPLANADA/RODOVIÁRIA PLANO PILOTO/EIXO MONUMENTAL/ESTRUTURAL/BR-070/AVENIDA CUIABÁ/AVENIDA MACEIÓ/RUA 36/TERMINAL JARDIM BRASÍLIA</v>
      </c>
    </row>
    <row r="444" spans="2:22" x14ac:dyDescent="0.25">
      <c r="B444">
        <v>2047</v>
      </c>
      <c r="C444" t="s">
        <v>81</v>
      </c>
      <c r="D444">
        <v>14</v>
      </c>
      <c r="G444" t="str">
        <f t="shared" si="24"/>
        <v>UTB</v>
      </c>
      <c r="H444">
        <f t="shared" si="25"/>
        <v>2047</v>
      </c>
      <c r="I444" t="s">
        <v>94</v>
      </c>
      <c r="J444">
        <v>2047</v>
      </c>
      <c r="K444" t="e">
        <f>VLOOKUP(J444,'Linhas-Empresas-Tarifas'!#REF!,2,0)</f>
        <v>#REF!</v>
      </c>
      <c r="L444" t="e">
        <f>VLOOKUP(J444,'Linhas-Empresas-Tarifas'!#REF!,3,0)</f>
        <v>#REF!</v>
      </c>
      <c r="M444" t="e">
        <f>VLOOKUP(J444,'Linhas-Empresas-Tarifas'!#REF!,4,0)</f>
        <v>#REF!</v>
      </c>
      <c r="N444" t="e">
        <f>VLOOKUP(J444,'Linhas-Empresas-Tarifas'!#REF!,10,0)</f>
        <v>#REF!</v>
      </c>
      <c r="O444" t="e">
        <f>VLOOKUP(J444,'Linhas-Empresas-Tarifas'!#REF!,11,0)</f>
        <v>#REF!</v>
      </c>
      <c r="P444" t="e">
        <f>VLOOKUP(J444,'Linhas-Empresas-Tarifas'!#REF!,12,0)</f>
        <v>#REF!</v>
      </c>
      <c r="Q444" t="e">
        <f>VLOOKUP(J444,'Linhas-Empresas-Tarifas'!#REF!,13,0)</f>
        <v>#REF!</v>
      </c>
      <c r="R444" t="str">
        <f t="shared" si="26"/>
        <v>UTB2047</v>
      </c>
      <c r="S444" t="s">
        <v>81</v>
      </c>
      <c r="T444" t="str">
        <f t="shared" si="27"/>
        <v>UTB2047ida14</v>
      </c>
      <c r="U444">
        <v>14</v>
      </c>
      <c r="V444" t="str">
        <f>VLOOKUP(T444,ITINERÁRIOS!$J$2:$K$9190,2,0)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445" spans="2:22" x14ac:dyDescent="0.25">
      <c r="C445" t="s">
        <v>82</v>
      </c>
      <c r="D445">
        <v>13</v>
      </c>
      <c r="G445" t="str">
        <f t="shared" si="24"/>
        <v>UTB</v>
      </c>
      <c r="H445">
        <f t="shared" si="25"/>
        <v>2047</v>
      </c>
      <c r="I445" t="s">
        <v>94</v>
      </c>
      <c r="J445">
        <v>2047</v>
      </c>
      <c r="K445" t="e">
        <f>VLOOKUP(J445,'Linhas-Empresas-Tarifas'!#REF!,2,0)</f>
        <v>#REF!</v>
      </c>
      <c r="L445" t="e">
        <f>VLOOKUP(J445,'Linhas-Empresas-Tarifas'!#REF!,3,0)</f>
        <v>#REF!</v>
      </c>
      <c r="M445" t="e">
        <f>VLOOKUP(J445,'Linhas-Empresas-Tarifas'!#REF!,4,0)</f>
        <v>#REF!</v>
      </c>
      <c r="N445" t="e">
        <f>VLOOKUP(J445,'Linhas-Empresas-Tarifas'!#REF!,10,0)</f>
        <v>#REF!</v>
      </c>
      <c r="O445" t="e">
        <f>VLOOKUP(J445,'Linhas-Empresas-Tarifas'!#REF!,11,0)</f>
        <v>#REF!</v>
      </c>
      <c r="P445" t="e">
        <f>VLOOKUP(J445,'Linhas-Empresas-Tarifas'!#REF!,12,0)</f>
        <v>#REF!</v>
      </c>
      <c r="Q445" t="e">
        <f>VLOOKUP(J445,'Linhas-Empresas-Tarifas'!#REF!,13,0)</f>
        <v>#REF!</v>
      </c>
      <c r="R445" t="str">
        <f t="shared" si="26"/>
        <v>UTB2047</v>
      </c>
      <c r="S445" t="s">
        <v>82</v>
      </c>
      <c r="T445" t="str">
        <f t="shared" si="27"/>
        <v>UTB2047volta13</v>
      </c>
      <c r="U445">
        <v>13</v>
      </c>
      <c r="V445" t="str">
        <f>VLOOKUP(T445,ITINERÁRIOS!$J$2:$K$9190,2,0)</f>
        <v>ESPLANADA/RODOVIÁRIA PLANO PILOTO/EIXO MONUMENTAL/ESTRUTURAL/BR-070/AVENIDA CUIABÁ/AVENIDA TANCREDO NEVES/AVENIDA RIO GRANDE DO SUL/QUARTA AVENIDA/AVENIDA SÃO PAULO/AVENIDA MINAS GERAIS/AVENIDA COMERCIAL/PINHEIRO 1</v>
      </c>
    </row>
    <row r="446" spans="2:22" x14ac:dyDescent="0.25">
      <c r="B446">
        <v>2048</v>
      </c>
      <c r="C446" t="s">
        <v>81</v>
      </c>
      <c r="D446">
        <v>11</v>
      </c>
      <c r="G446" t="str">
        <f t="shared" si="24"/>
        <v>UTB</v>
      </c>
      <c r="H446">
        <f t="shared" si="25"/>
        <v>2048</v>
      </c>
      <c r="I446" t="s">
        <v>94</v>
      </c>
      <c r="J446">
        <v>2048</v>
      </c>
      <c r="K446" t="e">
        <f>VLOOKUP(J446,'Linhas-Empresas-Tarifas'!#REF!,2,0)</f>
        <v>#REF!</v>
      </c>
      <c r="L446" t="e">
        <f>VLOOKUP(J446,'Linhas-Empresas-Tarifas'!#REF!,3,0)</f>
        <v>#REF!</v>
      </c>
      <c r="M446" t="e">
        <f>VLOOKUP(J446,'Linhas-Empresas-Tarifas'!#REF!,4,0)</f>
        <v>#REF!</v>
      </c>
      <c r="N446" t="e">
        <f>VLOOKUP(J446,'Linhas-Empresas-Tarifas'!#REF!,10,0)</f>
        <v>#REF!</v>
      </c>
      <c r="O446" t="e">
        <f>VLOOKUP(J446,'Linhas-Empresas-Tarifas'!#REF!,11,0)</f>
        <v>#REF!</v>
      </c>
      <c r="P446" t="e">
        <f>VLOOKUP(J446,'Linhas-Empresas-Tarifas'!#REF!,12,0)</f>
        <v>#REF!</v>
      </c>
      <c r="Q446" t="e">
        <f>VLOOKUP(J446,'Linhas-Empresas-Tarifas'!#REF!,13,0)</f>
        <v>#REF!</v>
      </c>
      <c r="R446" t="str">
        <f t="shared" si="26"/>
        <v>UTB2048</v>
      </c>
      <c r="S446" t="s">
        <v>81</v>
      </c>
      <c r="T446" t="str">
        <f t="shared" si="27"/>
        <v>UTB2048ida11</v>
      </c>
      <c r="U446">
        <v>11</v>
      </c>
      <c r="V446" t="str">
        <f>VLOOKUP(T446,ITINERÁRIOS!$J$2:$K$9190,2,0)</f>
        <v>JARDIM LARANJEIRAS/AVENIDA PERIMETRAL/AVENIDA TANCREDO NEVES/AVENIDA RIO GRANDE DO SUL/AVENIDA BRAZLÂNDIA/AVENIDA SÃO PAULO/BR-070/ESTRUTURAL/EIXO MONUMENTAL/ESPLANADA/RODOVIÁRIA PLANO PILOTO</v>
      </c>
    </row>
    <row r="447" spans="2:22" x14ac:dyDescent="0.25">
      <c r="C447" t="s">
        <v>82</v>
      </c>
      <c r="D447">
        <v>10</v>
      </c>
      <c r="G447" t="str">
        <f t="shared" si="24"/>
        <v>UTB</v>
      </c>
      <c r="H447">
        <f t="shared" si="25"/>
        <v>2048</v>
      </c>
      <c r="I447" t="s">
        <v>94</v>
      </c>
      <c r="J447">
        <v>2048</v>
      </c>
      <c r="K447" t="e">
        <f>VLOOKUP(J447,'Linhas-Empresas-Tarifas'!#REF!,2,0)</f>
        <v>#REF!</v>
      </c>
      <c r="L447" t="e">
        <f>VLOOKUP(J447,'Linhas-Empresas-Tarifas'!#REF!,3,0)</f>
        <v>#REF!</v>
      </c>
      <c r="M447" t="e">
        <f>VLOOKUP(J447,'Linhas-Empresas-Tarifas'!#REF!,4,0)</f>
        <v>#REF!</v>
      </c>
      <c r="N447" t="e">
        <f>VLOOKUP(J447,'Linhas-Empresas-Tarifas'!#REF!,10,0)</f>
        <v>#REF!</v>
      </c>
      <c r="O447" t="e">
        <f>VLOOKUP(J447,'Linhas-Empresas-Tarifas'!#REF!,11,0)</f>
        <v>#REF!</v>
      </c>
      <c r="P447" t="e">
        <f>VLOOKUP(J447,'Linhas-Empresas-Tarifas'!#REF!,12,0)</f>
        <v>#REF!</v>
      </c>
      <c r="Q447" t="e">
        <f>VLOOKUP(J447,'Linhas-Empresas-Tarifas'!#REF!,13,0)</f>
        <v>#REF!</v>
      </c>
      <c r="R447" t="str">
        <f t="shared" si="26"/>
        <v>UTB2048</v>
      </c>
      <c r="S447" t="s">
        <v>82</v>
      </c>
      <c r="T447" t="str">
        <f t="shared" si="27"/>
        <v>UTB2048volta10</v>
      </c>
      <c r="U447">
        <v>10</v>
      </c>
      <c r="V447" t="str">
        <f>VLOOKUP(T447,ITINERÁRIOS!$J$2:$K$9190,2,0)</f>
        <v>ESPLANADA/RODOVIÁRIA PLANO PILOTO/EIXO MONUMENTAL/ESTRUTURAL/BR-070/AVENIDA BRAZLÂNDIA/AVENIDA RIO GRANDE DO SUL/AVENIDA TANCREDO NEVES/AVENIDA PERIMETRAL/JARDIM LARANJEIRAS</v>
      </c>
    </row>
    <row r="448" spans="2:22" x14ac:dyDescent="0.25">
      <c r="B448">
        <v>2049</v>
      </c>
      <c r="C448" t="s">
        <v>81</v>
      </c>
      <c r="D448">
        <v>12</v>
      </c>
      <c r="G448" t="str">
        <f t="shared" si="24"/>
        <v>UTB</v>
      </c>
      <c r="H448">
        <f t="shared" si="25"/>
        <v>2049</v>
      </c>
      <c r="I448" t="s">
        <v>94</v>
      </c>
      <c r="J448">
        <v>2049</v>
      </c>
      <c r="K448" t="e">
        <f>VLOOKUP(J448,'Linhas-Empresas-Tarifas'!#REF!,2,0)</f>
        <v>#REF!</v>
      </c>
      <c r="L448" t="e">
        <f>VLOOKUP(J448,'Linhas-Empresas-Tarifas'!#REF!,3,0)</f>
        <v>#REF!</v>
      </c>
      <c r="M448" t="e">
        <f>VLOOKUP(J448,'Linhas-Empresas-Tarifas'!#REF!,4,0)</f>
        <v>#REF!</v>
      </c>
      <c r="N448" t="e">
        <f>VLOOKUP(J448,'Linhas-Empresas-Tarifas'!#REF!,10,0)</f>
        <v>#REF!</v>
      </c>
      <c r="O448" t="e">
        <f>VLOOKUP(J448,'Linhas-Empresas-Tarifas'!#REF!,11,0)</f>
        <v>#REF!</v>
      </c>
      <c r="P448" t="e">
        <f>VLOOKUP(J448,'Linhas-Empresas-Tarifas'!#REF!,12,0)</f>
        <v>#REF!</v>
      </c>
      <c r="Q448" t="e">
        <f>VLOOKUP(J448,'Linhas-Empresas-Tarifas'!#REF!,13,0)</f>
        <v>#REF!</v>
      </c>
      <c r="R448" t="str">
        <f t="shared" si="26"/>
        <v>UTB2049</v>
      </c>
      <c r="S448" t="s">
        <v>81</v>
      </c>
      <c r="T448" t="str">
        <f t="shared" si="27"/>
        <v>UTB2049ida12</v>
      </c>
      <c r="U448">
        <v>12</v>
      </c>
      <c r="V448" t="str">
        <f>VLOOKUP(T448,ITINERÁRIOS!$J$2:$K$9190,2,0)</f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MONUMENTAL/ESPLANADA/RODOVIÁRIA PLANO PILOTO</v>
      </c>
    </row>
    <row r="449" spans="2:22" x14ac:dyDescent="0.25">
      <c r="C449" t="s">
        <v>82</v>
      </c>
      <c r="D449">
        <v>12</v>
      </c>
      <c r="G449" t="str">
        <f t="shared" si="24"/>
        <v>UTB</v>
      </c>
      <c r="H449">
        <f t="shared" si="25"/>
        <v>2049</v>
      </c>
      <c r="I449" t="s">
        <v>94</v>
      </c>
      <c r="J449">
        <v>2049</v>
      </c>
      <c r="K449" t="e">
        <f>VLOOKUP(J449,'Linhas-Empresas-Tarifas'!#REF!,2,0)</f>
        <v>#REF!</v>
      </c>
      <c r="L449" t="e">
        <f>VLOOKUP(J449,'Linhas-Empresas-Tarifas'!#REF!,3,0)</f>
        <v>#REF!</v>
      </c>
      <c r="M449" t="e">
        <f>VLOOKUP(J449,'Linhas-Empresas-Tarifas'!#REF!,4,0)</f>
        <v>#REF!</v>
      </c>
      <c r="N449" t="e">
        <f>VLOOKUP(J449,'Linhas-Empresas-Tarifas'!#REF!,10,0)</f>
        <v>#REF!</v>
      </c>
      <c r="O449" t="e">
        <f>VLOOKUP(J449,'Linhas-Empresas-Tarifas'!#REF!,11,0)</f>
        <v>#REF!</v>
      </c>
      <c r="P449" t="e">
        <f>VLOOKUP(J449,'Linhas-Empresas-Tarifas'!#REF!,12,0)</f>
        <v>#REF!</v>
      </c>
      <c r="Q449" t="e">
        <f>VLOOKUP(J449,'Linhas-Empresas-Tarifas'!#REF!,13,0)</f>
        <v>#REF!</v>
      </c>
      <c r="R449" t="str">
        <f t="shared" si="26"/>
        <v>UTB2049</v>
      </c>
      <c r="S449" t="s">
        <v>82</v>
      </c>
      <c r="T449" t="str">
        <f t="shared" si="27"/>
        <v>UTB2049volta12</v>
      </c>
      <c r="U449">
        <v>12</v>
      </c>
      <c r="V449" t="str">
        <f>VLOOKUP(T449,ITINERÁRIOS!$J$2:$K$9190,2,0)</f>
        <v>RODOVIÁRIA PLANO PILOTO/RODOVIÁRIA PLANO PILOTO/ESPLANADA/EIXO MONUMENTAL/EIXO MONUMENTAL/EPIA/AVENIDA BRASÍLIA/ESTRUTURAL/BR-070/BR-070/RUA 2/PONTE DO RIO DESCOBERTO/AVENIDA CUIABÁ/VIA MARGINAL/RUA 33/PINHEIRO 2/RUA 36/RUA 28/AVENIDA MACEIÓ/PINHEIRO 2</v>
      </c>
    </row>
    <row r="450" spans="2:22" x14ac:dyDescent="0.25">
      <c r="B450">
        <v>2051</v>
      </c>
      <c r="C450" t="s">
        <v>81</v>
      </c>
      <c r="D450">
        <v>8</v>
      </c>
      <c r="G450" t="str">
        <f t="shared" si="24"/>
        <v>UTB</v>
      </c>
      <c r="H450">
        <f t="shared" si="25"/>
        <v>2051</v>
      </c>
      <c r="I450" t="s">
        <v>94</v>
      </c>
      <c r="J450">
        <v>2051</v>
      </c>
      <c r="K450" t="e">
        <f>VLOOKUP(J450,'Linhas-Empresas-Tarifas'!#REF!,2,0)</f>
        <v>#REF!</v>
      </c>
      <c r="L450" t="e">
        <f>VLOOKUP(J450,'Linhas-Empresas-Tarifas'!#REF!,3,0)</f>
        <v>#REF!</v>
      </c>
      <c r="M450" t="e">
        <f>VLOOKUP(J450,'Linhas-Empresas-Tarifas'!#REF!,4,0)</f>
        <v>#REF!</v>
      </c>
      <c r="N450" t="e">
        <f>VLOOKUP(J450,'Linhas-Empresas-Tarifas'!#REF!,10,0)</f>
        <v>#REF!</v>
      </c>
      <c r="O450" t="e">
        <f>VLOOKUP(J450,'Linhas-Empresas-Tarifas'!#REF!,11,0)</f>
        <v>#REF!</v>
      </c>
      <c r="P450" t="e">
        <f>VLOOKUP(J450,'Linhas-Empresas-Tarifas'!#REF!,12,0)</f>
        <v>#REF!</v>
      </c>
      <c r="Q450" t="e">
        <f>VLOOKUP(J450,'Linhas-Empresas-Tarifas'!#REF!,13,0)</f>
        <v>#REF!</v>
      </c>
      <c r="R450" t="str">
        <f t="shared" si="26"/>
        <v>UTB2051</v>
      </c>
      <c r="S450" t="s">
        <v>81</v>
      </c>
      <c r="T450" t="str">
        <f t="shared" si="27"/>
        <v>UTB2051ida8</v>
      </c>
      <c r="U450">
        <v>8</v>
      </c>
      <c r="V450" t="str">
        <f>VLOOKUP(T450,ITINERÁRIOS!$J$2:$K$9190,2,0)</f>
        <v>MONTE ALTO/BR-080/PERIMETRO URBANO (BRAZLÂNDIA DF)/FASSINCRA/PISTÃO NORTE/EPTG/EIXO/RODOVIÁRIA PLANO PILOTO</v>
      </c>
    </row>
    <row r="451" spans="2:22" x14ac:dyDescent="0.25">
      <c r="C451" t="s">
        <v>82</v>
      </c>
      <c r="D451">
        <v>8</v>
      </c>
      <c r="G451" t="str">
        <f t="shared" si="24"/>
        <v>UTB</v>
      </c>
      <c r="H451">
        <f t="shared" si="25"/>
        <v>2051</v>
      </c>
      <c r="I451" t="s">
        <v>94</v>
      </c>
      <c r="J451">
        <v>2051</v>
      </c>
      <c r="K451" t="e">
        <f>VLOOKUP(J451,'Linhas-Empresas-Tarifas'!#REF!,2,0)</f>
        <v>#REF!</v>
      </c>
      <c r="L451" t="e">
        <f>VLOOKUP(J451,'Linhas-Empresas-Tarifas'!#REF!,3,0)</f>
        <v>#REF!</v>
      </c>
      <c r="M451" t="e">
        <f>VLOOKUP(J451,'Linhas-Empresas-Tarifas'!#REF!,4,0)</f>
        <v>#REF!</v>
      </c>
      <c r="N451" t="e">
        <f>VLOOKUP(J451,'Linhas-Empresas-Tarifas'!#REF!,10,0)</f>
        <v>#REF!</v>
      </c>
      <c r="O451" t="e">
        <f>VLOOKUP(J451,'Linhas-Empresas-Tarifas'!#REF!,11,0)</f>
        <v>#REF!</v>
      </c>
      <c r="P451" t="e">
        <f>VLOOKUP(J451,'Linhas-Empresas-Tarifas'!#REF!,12,0)</f>
        <v>#REF!</v>
      </c>
      <c r="Q451" t="e">
        <f>VLOOKUP(J451,'Linhas-Empresas-Tarifas'!#REF!,13,0)</f>
        <v>#REF!</v>
      </c>
      <c r="R451" t="str">
        <f t="shared" si="26"/>
        <v>UTB2051</v>
      </c>
      <c r="S451" t="s">
        <v>82</v>
      </c>
      <c r="T451" t="str">
        <f t="shared" si="27"/>
        <v>UTB2051volta8</v>
      </c>
      <c r="U451">
        <v>8</v>
      </c>
      <c r="V451" t="str">
        <f>VLOOKUP(T451,ITINERÁRIOS!$J$2:$K$9190,2,0)</f>
        <v>RODOVIÁRIA PLANO PILOTO/EIXO/EPTG/PISTÃO NORTE/FASSINCRA/PERIMETRO URBANO (BRAZLÂNDIA DF)/BR-080/MONTE ALTO</v>
      </c>
    </row>
    <row r="452" spans="2:22" x14ac:dyDescent="0.25">
      <c r="B452">
        <v>2055</v>
      </c>
      <c r="C452" t="s">
        <v>81</v>
      </c>
      <c r="D452">
        <v>18</v>
      </c>
      <c r="G452" t="str">
        <f t="shared" si="24"/>
        <v>UTB</v>
      </c>
      <c r="H452">
        <f t="shared" si="25"/>
        <v>2055</v>
      </c>
      <c r="I452" t="s">
        <v>94</v>
      </c>
      <c r="J452">
        <v>2055</v>
      </c>
      <c r="K452" t="e">
        <f>VLOOKUP(J452,'Linhas-Empresas-Tarifas'!#REF!,2,0)</f>
        <v>#REF!</v>
      </c>
      <c r="L452" t="e">
        <f>VLOOKUP(J452,'Linhas-Empresas-Tarifas'!#REF!,3,0)</f>
        <v>#REF!</v>
      </c>
      <c r="M452" t="e">
        <f>VLOOKUP(J452,'Linhas-Empresas-Tarifas'!#REF!,4,0)</f>
        <v>#REF!</v>
      </c>
      <c r="N452" t="e">
        <f>VLOOKUP(J452,'Linhas-Empresas-Tarifas'!#REF!,10,0)</f>
        <v>#REF!</v>
      </c>
      <c r="O452" t="e">
        <f>VLOOKUP(J452,'Linhas-Empresas-Tarifas'!#REF!,11,0)</f>
        <v>#REF!</v>
      </c>
      <c r="P452" t="e">
        <f>VLOOKUP(J452,'Linhas-Empresas-Tarifas'!#REF!,12,0)</f>
        <v>#REF!</v>
      </c>
      <c r="Q452" t="e">
        <f>VLOOKUP(J452,'Linhas-Empresas-Tarifas'!#REF!,13,0)</f>
        <v>#REF!</v>
      </c>
      <c r="R452" t="str">
        <f t="shared" si="26"/>
        <v>UTB2055</v>
      </c>
      <c r="S452" t="s">
        <v>81</v>
      </c>
      <c r="T452" t="str">
        <f t="shared" si="27"/>
        <v>UTB2055ida18</v>
      </c>
      <c r="U452">
        <v>18</v>
      </c>
      <c r="V452" t="str">
        <f>VLOOKUP(T452,ITINERÁRIOS!$J$2:$K$9190,2,0)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SUL/GALERIA</v>
      </c>
    </row>
    <row r="453" spans="2:22" x14ac:dyDescent="0.25">
      <c r="C453" t="s">
        <v>82</v>
      </c>
      <c r="D453">
        <v>17</v>
      </c>
      <c r="G453" t="str">
        <f t="shared" ref="G453:G516" si="28">IF(I453="",G452,I453)</f>
        <v>UTB</v>
      </c>
      <c r="H453">
        <f t="shared" ref="H453:H516" si="29">IF(J453="",H452,J453)</f>
        <v>2055</v>
      </c>
      <c r="I453" t="s">
        <v>94</v>
      </c>
      <c r="J453">
        <v>2055</v>
      </c>
      <c r="K453" t="e">
        <f>VLOOKUP(J453,'Linhas-Empresas-Tarifas'!#REF!,2,0)</f>
        <v>#REF!</v>
      </c>
      <c r="L453" t="e">
        <f>VLOOKUP(J453,'Linhas-Empresas-Tarifas'!#REF!,3,0)</f>
        <v>#REF!</v>
      </c>
      <c r="M453" t="e">
        <f>VLOOKUP(J453,'Linhas-Empresas-Tarifas'!#REF!,4,0)</f>
        <v>#REF!</v>
      </c>
      <c r="N453" t="e">
        <f>VLOOKUP(J453,'Linhas-Empresas-Tarifas'!#REF!,10,0)</f>
        <v>#REF!</v>
      </c>
      <c r="O453" t="e">
        <f>VLOOKUP(J453,'Linhas-Empresas-Tarifas'!#REF!,11,0)</f>
        <v>#REF!</v>
      </c>
      <c r="P453" t="e">
        <f>VLOOKUP(J453,'Linhas-Empresas-Tarifas'!#REF!,12,0)</f>
        <v>#REF!</v>
      </c>
      <c r="Q453" t="e">
        <f>VLOOKUP(J453,'Linhas-Empresas-Tarifas'!#REF!,13,0)</f>
        <v>#REF!</v>
      </c>
      <c r="R453" t="str">
        <f t="shared" si="26"/>
        <v>UTB2055</v>
      </c>
      <c r="S453" t="s">
        <v>82</v>
      </c>
      <c r="T453" t="str">
        <f t="shared" si="27"/>
        <v>UTB2055volta17</v>
      </c>
      <c r="U453">
        <v>17</v>
      </c>
      <c r="V453" t="str">
        <f>VLOOKUP(T453,ITINERÁRIOS!$J$2:$K$9190,2,0)</f>
        <v>GALERIA/EIXO SUL/S M U/OCTOGONAL/EPTG/PISTÃO NORTE/BR-070/PONTE DO RIO DESCOBERTO/VIA MARGINAL/AVENIDA BRASIL/PRIMEIRA AVENIDA/AVENIDA DIAGONAL/RUA 22/AVENIDA SÃO PAULO/AVENIDA MINAS GERAIS/AVENIDA DIAGONAL/AVENIDA COMERCIAL/PINHEIRO 1</v>
      </c>
    </row>
    <row r="454" spans="2:22" x14ac:dyDescent="0.25">
      <c r="B454">
        <v>2056</v>
      </c>
      <c r="C454" t="s">
        <v>81</v>
      </c>
      <c r="D454">
        <v>10</v>
      </c>
      <c r="G454" t="str">
        <f t="shared" si="28"/>
        <v>UTB</v>
      </c>
      <c r="H454">
        <f t="shared" si="29"/>
        <v>2056</v>
      </c>
      <c r="I454" t="s">
        <v>94</v>
      </c>
      <c r="J454">
        <v>2056</v>
      </c>
      <c r="K454" t="e">
        <f>VLOOKUP(J454,'Linhas-Empresas-Tarifas'!#REF!,2,0)</f>
        <v>#REF!</v>
      </c>
      <c r="L454" t="e">
        <f>VLOOKUP(J454,'Linhas-Empresas-Tarifas'!#REF!,3,0)</f>
        <v>#REF!</v>
      </c>
      <c r="M454" t="e">
        <f>VLOOKUP(J454,'Linhas-Empresas-Tarifas'!#REF!,4,0)</f>
        <v>#REF!</v>
      </c>
      <c r="N454" t="e">
        <f>VLOOKUP(J454,'Linhas-Empresas-Tarifas'!#REF!,10,0)</f>
        <v>#REF!</v>
      </c>
      <c r="O454" t="e">
        <f>VLOOKUP(J454,'Linhas-Empresas-Tarifas'!#REF!,11,0)</f>
        <v>#REF!</v>
      </c>
      <c r="P454" t="e">
        <f>VLOOKUP(J454,'Linhas-Empresas-Tarifas'!#REF!,12,0)</f>
        <v>#REF!</v>
      </c>
      <c r="Q454" t="e">
        <f>VLOOKUP(J454,'Linhas-Empresas-Tarifas'!#REF!,13,0)</f>
        <v>#REF!</v>
      </c>
      <c r="R454" t="str">
        <f t="shared" ref="R454:R517" si="30">I454&amp;J454</f>
        <v>UTB2056</v>
      </c>
      <c r="S454" t="s">
        <v>81</v>
      </c>
      <c r="T454" t="str">
        <f t="shared" ref="T454:T517" si="31">I454&amp;J454&amp;S454&amp;U454</f>
        <v>UTB2056ida10</v>
      </c>
      <c r="U454">
        <v>10</v>
      </c>
      <c r="V454" t="str">
        <f>VLOOKUP(T454,ITINERÁRIOS!$J$2:$K$9190,2,0)</f>
        <v>PINHEIRO 2/AVENIDA PORTO VELHO (AVENIDA PRINCIPAL DO PINHEIRO 2)/AVENIDA BRASÍLIA (VIA MARGINAL 2 DE ÁGUAS LINDAS DE GOIÁS)/PONTE DO RIO DESCOBERTO/BR-070/PISTÃO NORTE/OCTOGONAL/S M U/EIXO SUL/GALERIA</v>
      </c>
    </row>
    <row r="455" spans="2:22" x14ac:dyDescent="0.25">
      <c r="C455" t="s">
        <v>82</v>
      </c>
      <c r="D455">
        <v>9</v>
      </c>
      <c r="G455" t="str">
        <f t="shared" si="28"/>
        <v>UTB</v>
      </c>
      <c r="H455">
        <f t="shared" si="29"/>
        <v>2056</v>
      </c>
      <c r="I455" t="s">
        <v>94</v>
      </c>
      <c r="J455">
        <v>2056</v>
      </c>
      <c r="K455" t="e">
        <f>VLOOKUP(J455,'Linhas-Empresas-Tarifas'!#REF!,2,0)</f>
        <v>#REF!</v>
      </c>
      <c r="L455" t="e">
        <f>VLOOKUP(J455,'Linhas-Empresas-Tarifas'!#REF!,3,0)</f>
        <v>#REF!</v>
      </c>
      <c r="M455" t="e">
        <f>VLOOKUP(J455,'Linhas-Empresas-Tarifas'!#REF!,4,0)</f>
        <v>#REF!</v>
      </c>
      <c r="N455" t="e">
        <f>VLOOKUP(J455,'Linhas-Empresas-Tarifas'!#REF!,10,0)</f>
        <v>#REF!</v>
      </c>
      <c r="O455" t="e">
        <f>VLOOKUP(J455,'Linhas-Empresas-Tarifas'!#REF!,11,0)</f>
        <v>#REF!</v>
      </c>
      <c r="P455" t="e">
        <f>VLOOKUP(J455,'Linhas-Empresas-Tarifas'!#REF!,12,0)</f>
        <v>#REF!</v>
      </c>
      <c r="Q455" t="e">
        <f>VLOOKUP(J455,'Linhas-Empresas-Tarifas'!#REF!,13,0)</f>
        <v>#REF!</v>
      </c>
      <c r="R455" t="str">
        <f t="shared" si="30"/>
        <v>UTB2056</v>
      </c>
      <c r="S455" t="s">
        <v>82</v>
      </c>
      <c r="T455" t="str">
        <f t="shared" si="31"/>
        <v>UTB2056volta9</v>
      </c>
      <c r="U455">
        <v>9</v>
      </c>
      <c r="V455" t="str">
        <f>VLOOKUP(T455,ITINERÁRIOS!$J$2:$K$9190,2,0)</f>
        <v>GALERIA/EIXO SUL/S M U/EPTG/OCTOGONAL/PISTÃO NORTE/BR-070/PONTE DO RIO DESCOBERTO/VIA MARGINAL/PINHEIRO 2</v>
      </c>
    </row>
    <row r="456" spans="2:22" x14ac:dyDescent="0.25">
      <c r="B456">
        <v>2062</v>
      </c>
      <c r="C456" t="s">
        <v>81</v>
      </c>
      <c r="D456">
        <v>17</v>
      </c>
      <c r="G456" t="str">
        <f t="shared" si="28"/>
        <v>UTB</v>
      </c>
      <c r="H456">
        <f t="shared" si="29"/>
        <v>2062</v>
      </c>
      <c r="I456" t="s">
        <v>94</v>
      </c>
      <c r="J456">
        <v>2062</v>
      </c>
      <c r="K456" t="e">
        <f>VLOOKUP(J456,'Linhas-Empresas-Tarifas'!#REF!,2,0)</f>
        <v>#REF!</v>
      </c>
      <c r="L456" t="e">
        <f>VLOOKUP(J456,'Linhas-Empresas-Tarifas'!#REF!,3,0)</f>
        <v>#REF!</v>
      </c>
      <c r="M456" t="e">
        <f>VLOOKUP(J456,'Linhas-Empresas-Tarifas'!#REF!,4,0)</f>
        <v>#REF!</v>
      </c>
      <c r="N456" t="e">
        <f>VLOOKUP(J456,'Linhas-Empresas-Tarifas'!#REF!,10,0)</f>
        <v>#REF!</v>
      </c>
      <c r="O456" t="e">
        <f>VLOOKUP(J456,'Linhas-Empresas-Tarifas'!#REF!,11,0)</f>
        <v>#REF!</v>
      </c>
      <c r="P456" t="e">
        <f>VLOOKUP(J456,'Linhas-Empresas-Tarifas'!#REF!,12,0)</f>
        <v>#REF!</v>
      </c>
      <c r="Q456" t="e">
        <f>VLOOKUP(J456,'Linhas-Empresas-Tarifas'!#REF!,13,0)</f>
        <v>#REF!</v>
      </c>
      <c r="R456" t="str">
        <f t="shared" si="30"/>
        <v>UTB2062</v>
      </c>
      <c r="S456" t="s">
        <v>81</v>
      </c>
      <c r="T456" t="str">
        <f t="shared" si="31"/>
        <v>UTB2062ida17</v>
      </c>
      <c r="U456">
        <v>17</v>
      </c>
      <c r="V456" t="str">
        <f>VLOOKUP(T456,ITINERÁRIOS!$J$2:$K$9190,2,0)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457" spans="2:22" x14ac:dyDescent="0.25">
      <c r="C457" t="s">
        <v>82</v>
      </c>
      <c r="D457">
        <v>17</v>
      </c>
      <c r="G457" t="str">
        <f t="shared" si="28"/>
        <v>UTB</v>
      </c>
      <c r="H457">
        <f t="shared" si="29"/>
        <v>2062</v>
      </c>
      <c r="I457" t="s">
        <v>94</v>
      </c>
      <c r="J457">
        <v>2062</v>
      </c>
      <c r="K457" t="e">
        <f>VLOOKUP(J457,'Linhas-Empresas-Tarifas'!#REF!,2,0)</f>
        <v>#REF!</v>
      </c>
      <c r="L457" t="e">
        <f>VLOOKUP(J457,'Linhas-Empresas-Tarifas'!#REF!,3,0)</f>
        <v>#REF!</v>
      </c>
      <c r="M457" t="e">
        <f>VLOOKUP(J457,'Linhas-Empresas-Tarifas'!#REF!,4,0)</f>
        <v>#REF!</v>
      </c>
      <c r="N457" t="e">
        <f>VLOOKUP(J457,'Linhas-Empresas-Tarifas'!#REF!,10,0)</f>
        <v>#REF!</v>
      </c>
      <c r="O457" t="e">
        <f>VLOOKUP(J457,'Linhas-Empresas-Tarifas'!#REF!,11,0)</f>
        <v>#REF!</v>
      </c>
      <c r="P457" t="e">
        <f>VLOOKUP(J457,'Linhas-Empresas-Tarifas'!#REF!,12,0)</f>
        <v>#REF!</v>
      </c>
      <c r="Q457" t="e">
        <f>VLOOKUP(J457,'Linhas-Empresas-Tarifas'!#REF!,13,0)</f>
        <v>#REF!</v>
      </c>
      <c r="R457" t="str">
        <f t="shared" si="30"/>
        <v>UTB2062</v>
      </c>
      <c r="S457" t="s">
        <v>82</v>
      </c>
      <c r="T457" t="str">
        <f t="shared" si="31"/>
        <v>UTB2062volta17</v>
      </c>
      <c r="U457">
        <v>17</v>
      </c>
      <c r="V457" t="str">
        <f>VLOOKUP(T457,ITINERÁRIOS!$J$2:$K$9190,2,0)</f>
        <v>RODOVIÁRIA PLANO PILOTO/EIXO L2 NORTE/EIXO W3 NORTE/EIXO MONUMENTAL/ESTRUTURAL/BR-070/PONTE DO RIO DESCOBERTO/BR-070/AVENIDA MARGINAL SUL/RUA DA AZALEIAS/RUA DAS PALMAS /RUA DAS ORQUÍDEAS/RUA DA CRAVOS/RUA DAS HORTÊNCIAS/RUA DAS AMARILIS/RUA 39/JARDIM PARAÍSO</v>
      </c>
    </row>
    <row r="458" spans="2:22" x14ac:dyDescent="0.25">
      <c r="B458">
        <v>2065</v>
      </c>
      <c r="C458" t="s">
        <v>81</v>
      </c>
      <c r="D458">
        <v>13</v>
      </c>
      <c r="G458" t="str">
        <f t="shared" si="28"/>
        <v>UTB</v>
      </c>
      <c r="H458">
        <f t="shared" si="29"/>
        <v>2065</v>
      </c>
      <c r="I458" t="s">
        <v>94</v>
      </c>
      <c r="J458">
        <v>2065</v>
      </c>
      <c r="K458" t="e">
        <f>VLOOKUP(J458,'Linhas-Empresas-Tarifas'!#REF!,2,0)</f>
        <v>#REF!</v>
      </c>
      <c r="L458" t="e">
        <f>VLOOKUP(J458,'Linhas-Empresas-Tarifas'!#REF!,3,0)</f>
        <v>#REF!</v>
      </c>
      <c r="M458" t="e">
        <f>VLOOKUP(J458,'Linhas-Empresas-Tarifas'!#REF!,4,0)</f>
        <v>#REF!</v>
      </c>
      <c r="N458" t="e">
        <f>VLOOKUP(J458,'Linhas-Empresas-Tarifas'!#REF!,10,0)</f>
        <v>#REF!</v>
      </c>
      <c r="O458" t="e">
        <f>VLOOKUP(J458,'Linhas-Empresas-Tarifas'!#REF!,11,0)</f>
        <v>#REF!</v>
      </c>
      <c r="P458" t="e">
        <f>VLOOKUP(J458,'Linhas-Empresas-Tarifas'!#REF!,12,0)</f>
        <v>#REF!</v>
      </c>
      <c r="Q458" t="e">
        <f>VLOOKUP(J458,'Linhas-Empresas-Tarifas'!#REF!,13,0)</f>
        <v>#REF!</v>
      </c>
      <c r="R458" t="str">
        <f t="shared" si="30"/>
        <v>UTB2065</v>
      </c>
      <c r="S458" t="s">
        <v>81</v>
      </c>
      <c r="T458" t="str">
        <f t="shared" si="31"/>
        <v>UTB2065ida13</v>
      </c>
      <c r="U458">
        <v>13</v>
      </c>
      <c r="V458" t="str">
        <f>VLOOKUP(T458,ITINERÁRIOS!$J$2:$K$9190,2,0)</f>
        <v>PINHEIRO 4/TERMINAL JARDIM BRASÍLIA/RUA 33/AVENIDA MANAUS/AVENIDA CUIABÁ/AVENIDA BRASÍLIA/AVENIDA SÃO PAULO/BR-070/ESTRUTURAL/EIXO MONUMENTAL/EIXO W3 NORTE/EIXO L2 NORTE/RODOVIÁRIA PLANO PILOTO</v>
      </c>
    </row>
    <row r="459" spans="2:22" x14ac:dyDescent="0.25">
      <c r="C459" t="s">
        <v>82</v>
      </c>
      <c r="D459">
        <v>9</v>
      </c>
      <c r="G459" t="str">
        <f t="shared" si="28"/>
        <v>UTB</v>
      </c>
      <c r="H459">
        <f t="shared" si="29"/>
        <v>2065</v>
      </c>
      <c r="I459" t="s">
        <v>94</v>
      </c>
      <c r="J459">
        <v>2065</v>
      </c>
      <c r="K459" t="e">
        <f>VLOOKUP(J459,'Linhas-Empresas-Tarifas'!#REF!,2,0)</f>
        <v>#REF!</v>
      </c>
      <c r="L459" t="e">
        <f>VLOOKUP(J459,'Linhas-Empresas-Tarifas'!#REF!,3,0)</f>
        <v>#REF!</v>
      </c>
      <c r="M459" t="e">
        <f>VLOOKUP(J459,'Linhas-Empresas-Tarifas'!#REF!,4,0)</f>
        <v>#REF!</v>
      </c>
      <c r="N459" t="e">
        <f>VLOOKUP(J459,'Linhas-Empresas-Tarifas'!#REF!,10,0)</f>
        <v>#REF!</v>
      </c>
      <c r="O459" t="e">
        <f>VLOOKUP(J459,'Linhas-Empresas-Tarifas'!#REF!,11,0)</f>
        <v>#REF!</v>
      </c>
      <c r="P459" t="e">
        <f>VLOOKUP(J459,'Linhas-Empresas-Tarifas'!#REF!,12,0)</f>
        <v>#REF!</v>
      </c>
      <c r="Q459" t="e">
        <f>VLOOKUP(J459,'Linhas-Empresas-Tarifas'!#REF!,13,0)</f>
        <v>#REF!</v>
      </c>
      <c r="R459" t="str">
        <f t="shared" si="30"/>
        <v>UTB2065</v>
      </c>
      <c r="S459" t="s">
        <v>82</v>
      </c>
      <c r="T459" t="str">
        <f t="shared" si="31"/>
        <v>UTB2065volta9</v>
      </c>
      <c r="U459">
        <v>9</v>
      </c>
      <c r="V459" t="str">
        <f>VLOOKUP(T459,ITINERÁRIOS!$J$2:$K$9190,2,0)</f>
        <v>EIXO L2 NORTE/EIXO W3 NORTE/EIXO MONUMENTAL/ESTRUTURAL/BR-070/AVENIDA CUIABÁ/AVENIDA MACEIÓ/RUA 36/TERMINAL JARDIM BRASÍLIA</v>
      </c>
    </row>
    <row r="460" spans="2:22" x14ac:dyDescent="0.25">
      <c r="B460">
        <v>2066</v>
      </c>
      <c r="C460" t="s">
        <v>81</v>
      </c>
      <c r="D460">
        <v>13</v>
      </c>
      <c r="G460" t="str">
        <f t="shared" si="28"/>
        <v>UTB</v>
      </c>
      <c r="H460">
        <f t="shared" si="29"/>
        <v>2066</v>
      </c>
      <c r="I460" t="s">
        <v>94</v>
      </c>
      <c r="J460">
        <v>2066</v>
      </c>
      <c r="K460" t="e">
        <f>VLOOKUP(J460,'Linhas-Empresas-Tarifas'!#REF!,2,0)</f>
        <v>#REF!</v>
      </c>
      <c r="L460" t="e">
        <f>VLOOKUP(J460,'Linhas-Empresas-Tarifas'!#REF!,3,0)</f>
        <v>#REF!</v>
      </c>
      <c r="M460" t="e">
        <f>VLOOKUP(J460,'Linhas-Empresas-Tarifas'!#REF!,4,0)</f>
        <v>#REF!</v>
      </c>
      <c r="N460" t="e">
        <f>VLOOKUP(J460,'Linhas-Empresas-Tarifas'!#REF!,10,0)</f>
        <v>#REF!</v>
      </c>
      <c r="O460" t="e">
        <f>VLOOKUP(J460,'Linhas-Empresas-Tarifas'!#REF!,11,0)</f>
        <v>#REF!</v>
      </c>
      <c r="P460" t="e">
        <f>VLOOKUP(J460,'Linhas-Empresas-Tarifas'!#REF!,12,0)</f>
        <v>#REF!</v>
      </c>
      <c r="Q460" t="e">
        <f>VLOOKUP(J460,'Linhas-Empresas-Tarifas'!#REF!,13,0)</f>
        <v>#REF!</v>
      </c>
      <c r="R460" t="str">
        <f t="shared" si="30"/>
        <v>UTB2066</v>
      </c>
      <c r="S460" t="s">
        <v>81</v>
      </c>
      <c r="T460" t="str">
        <f t="shared" si="31"/>
        <v>UTB2066ida13</v>
      </c>
      <c r="U460">
        <v>13</v>
      </c>
      <c r="V460" t="str">
        <f>VLOOKUP(T460,ITINERÁRIOS!$J$2:$K$9190,2,0)</f>
        <v>TERMINAL COIMBRA/AVENIDA SANTA LUZIA/ALAMEDA SANTA LUZIA/PRIMEIRA AVENIDA/AVENIDA 1/AVENIDA MARGINAL SUL/BR-070/ESTRUTURAL/EPIA/EIXO MONUMENTAL/EIXO W3 NORTE/EIXO L2 NORTE/RODOVIÁRIA PLANO PILOTO</v>
      </c>
    </row>
    <row r="461" spans="2:22" x14ac:dyDescent="0.25">
      <c r="C461" t="s">
        <v>82</v>
      </c>
      <c r="D461">
        <v>13</v>
      </c>
      <c r="G461" t="str">
        <f t="shared" si="28"/>
        <v>UTB</v>
      </c>
      <c r="H461">
        <f t="shared" si="29"/>
        <v>2066</v>
      </c>
      <c r="I461" t="s">
        <v>94</v>
      </c>
      <c r="J461">
        <v>2066</v>
      </c>
      <c r="K461" t="e">
        <f>VLOOKUP(J461,'Linhas-Empresas-Tarifas'!#REF!,2,0)</f>
        <v>#REF!</v>
      </c>
      <c r="L461" t="e">
        <f>VLOOKUP(J461,'Linhas-Empresas-Tarifas'!#REF!,3,0)</f>
        <v>#REF!</v>
      </c>
      <c r="M461" t="e">
        <f>VLOOKUP(J461,'Linhas-Empresas-Tarifas'!#REF!,4,0)</f>
        <v>#REF!</v>
      </c>
      <c r="N461" t="e">
        <f>VLOOKUP(J461,'Linhas-Empresas-Tarifas'!#REF!,10,0)</f>
        <v>#REF!</v>
      </c>
      <c r="O461" t="e">
        <f>VLOOKUP(J461,'Linhas-Empresas-Tarifas'!#REF!,11,0)</f>
        <v>#REF!</v>
      </c>
      <c r="P461" t="e">
        <f>VLOOKUP(J461,'Linhas-Empresas-Tarifas'!#REF!,12,0)</f>
        <v>#REF!</v>
      </c>
      <c r="Q461" t="e">
        <f>VLOOKUP(J461,'Linhas-Empresas-Tarifas'!#REF!,13,0)</f>
        <v>#REF!</v>
      </c>
      <c r="R461" t="str">
        <f t="shared" si="30"/>
        <v>UTB2066</v>
      </c>
      <c r="S461" t="s">
        <v>82</v>
      </c>
      <c r="T461" t="str">
        <f t="shared" si="31"/>
        <v>UTB2066volta13</v>
      </c>
      <c r="U461">
        <v>13</v>
      </c>
      <c r="V461" t="str">
        <f>VLOOKUP(T461,ITINERÁRIOS!$J$2:$K$9190,2,0)</f>
        <v>RODOVIÁRIA PLANO PILOTO/EIXO L2 NORTE/EIXO W3 NORTE/EIXO MONUMENTAL/EPIA/ESTRUTURAL/BR-070/AVENIDA MARGINAL SUL/AVENIDA 1/PRIMEIRA AVENIDA/ALAMEDA SANTA LUZIA/AVENIDA SANTA LUZIA/TERMINAL COIMBRA</v>
      </c>
    </row>
    <row r="462" spans="2:22" x14ac:dyDescent="0.25">
      <c r="B462">
        <v>2068</v>
      </c>
      <c r="C462" t="s">
        <v>81</v>
      </c>
      <c r="D462">
        <v>19</v>
      </c>
      <c r="G462" t="str">
        <f t="shared" si="28"/>
        <v>UTB</v>
      </c>
      <c r="H462">
        <f t="shared" si="29"/>
        <v>2068</v>
      </c>
      <c r="I462" t="s">
        <v>94</v>
      </c>
      <c r="J462">
        <v>2068</v>
      </c>
      <c r="K462" t="e">
        <f>VLOOKUP(J462,'Linhas-Empresas-Tarifas'!#REF!,2,0)</f>
        <v>#REF!</v>
      </c>
      <c r="L462" t="e">
        <f>VLOOKUP(J462,'Linhas-Empresas-Tarifas'!#REF!,3,0)</f>
        <v>#REF!</v>
      </c>
      <c r="M462" t="e">
        <f>VLOOKUP(J462,'Linhas-Empresas-Tarifas'!#REF!,4,0)</f>
        <v>#REF!</v>
      </c>
      <c r="N462" t="e">
        <f>VLOOKUP(J462,'Linhas-Empresas-Tarifas'!#REF!,10,0)</f>
        <v>#REF!</v>
      </c>
      <c r="O462" t="e">
        <f>VLOOKUP(J462,'Linhas-Empresas-Tarifas'!#REF!,11,0)</f>
        <v>#REF!</v>
      </c>
      <c r="P462" t="e">
        <f>VLOOKUP(J462,'Linhas-Empresas-Tarifas'!#REF!,12,0)</f>
        <v>#REF!</v>
      </c>
      <c r="Q462" t="e">
        <f>VLOOKUP(J462,'Linhas-Empresas-Tarifas'!#REF!,13,0)</f>
        <v>#REF!</v>
      </c>
      <c r="R462" t="str">
        <f t="shared" si="30"/>
        <v>UTB2068</v>
      </c>
      <c r="S462" t="s">
        <v>81</v>
      </c>
      <c r="T462" t="str">
        <f t="shared" si="31"/>
        <v>UTB2068ida19</v>
      </c>
      <c r="U462">
        <v>19</v>
      </c>
      <c r="V462" t="str">
        <f>VLOOKUP(T462,ITINERÁRIOS!$J$2:$K$9190,2,0)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463" spans="2:22" x14ac:dyDescent="0.25">
      <c r="C463" t="s">
        <v>82</v>
      </c>
      <c r="D463">
        <v>11</v>
      </c>
      <c r="G463" t="str">
        <f t="shared" si="28"/>
        <v>UTB</v>
      </c>
      <c r="H463">
        <f t="shared" si="29"/>
        <v>2068</v>
      </c>
      <c r="I463" t="s">
        <v>94</v>
      </c>
      <c r="J463">
        <v>2068</v>
      </c>
      <c r="K463" t="e">
        <f>VLOOKUP(J463,'Linhas-Empresas-Tarifas'!#REF!,2,0)</f>
        <v>#REF!</v>
      </c>
      <c r="L463" t="e">
        <f>VLOOKUP(J463,'Linhas-Empresas-Tarifas'!#REF!,3,0)</f>
        <v>#REF!</v>
      </c>
      <c r="M463" t="e">
        <f>VLOOKUP(J463,'Linhas-Empresas-Tarifas'!#REF!,4,0)</f>
        <v>#REF!</v>
      </c>
      <c r="N463" t="e">
        <f>VLOOKUP(J463,'Linhas-Empresas-Tarifas'!#REF!,10,0)</f>
        <v>#REF!</v>
      </c>
      <c r="O463" t="e">
        <f>VLOOKUP(J463,'Linhas-Empresas-Tarifas'!#REF!,11,0)</f>
        <v>#REF!</v>
      </c>
      <c r="P463" t="e">
        <f>VLOOKUP(J463,'Linhas-Empresas-Tarifas'!#REF!,12,0)</f>
        <v>#REF!</v>
      </c>
      <c r="Q463" t="e">
        <f>VLOOKUP(J463,'Linhas-Empresas-Tarifas'!#REF!,13,0)</f>
        <v>#REF!</v>
      </c>
      <c r="R463" t="str">
        <f t="shared" si="30"/>
        <v>UTB2068</v>
      </c>
      <c r="S463" t="s">
        <v>82</v>
      </c>
      <c r="T463" t="str">
        <f t="shared" si="31"/>
        <v>UTB2068volta11</v>
      </c>
      <c r="U463">
        <v>11</v>
      </c>
      <c r="V463" t="str">
        <f>VLOOKUP(T463,ITINERÁRIOS!$J$2:$K$9190,2,0)</f>
        <v>RODOVIÁRIA PLANO PILOTO/EIXO L2 NORTE/EIXO W3 NORTE/EIXO MONUMENTAL/EPIA/VIADUTO AYRTON SENNA/ESTRUTURAL/BR-070/PONTE DO RIO DESCOBERTO/VIA MARGINAL/PINHEIRO 1</v>
      </c>
    </row>
    <row r="464" spans="2:22" x14ac:dyDescent="0.25">
      <c r="B464">
        <v>2069</v>
      </c>
      <c r="C464" t="s">
        <v>81</v>
      </c>
      <c r="D464">
        <v>15</v>
      </c>
      <c r="G464" t="str">
        <f t="shared" si="28"/>
        <v>UTB</v>
      </c>
      <c r="H464">
        <f t="shared" si="29"/>
        <v>2069</v>
      </c>
      <c r="I464" t="s">
        <v>94</v>
      </c>
      <c r="J464">
        <v>2069</v>
      </c>
      <c r="K464" t="e">
        <f>VLOOKUP(J464,'Linhas-Empresas-Tarifas'!#REF!,2,0)</f>
        <v>#REF!</v>
      </c>
      <c r="L464" t="e">
        <f>VLOOKUP(J464,'Linhas-Empresas-Tarifas'!#REF!,3,0)</f>
        <v>#REF!</v>
      </c>
      <c r="M464" t="e">
        <f>VLOOKUP(J464,'Linhas-Empresas-Tarifas'!#REF!,4,0)</f>
        <v>#REF!</v>
      </c>
      <c r="N464" t="e">
        <f>VLOOKUP(J464,'Linhas-Empresas-Tarifas'!#REF!,10,0)</f>
        <v>#REF!</v>
      </c>
      <c r="O464" t="e">
        <f>VLOOKUP(J464,'Linhas-Empresas-Tarifas'!#REF!,11,0)</f>
        <v>#REF!</v>
      </c>
      <c r="P464" t="e">
        <f>VLOOKUP(J464,'Linhas-Empresas-Tarifas'!#REF!,12,0)</f>
        <v>#REF!</v>
      </c>
      <c r="Q464" t="e">
        <f>VLOOKUP(J464,'Linhas-Empresas-Tarifas'!#REF!,13,0)</f>
        <v>#REF!</v>
      </c>
      <c r="R464" t="str">
        <f t="shared" si="30"/>
        <v>UTB2069</v>
      </c>
      <c r="S464" t="s">
        <v>81</v>
      </c>
      <c r="T464" t="str">
        <f t="shared" si="31"/>
        <v>UTB2069ida15</v>
      </c>
      <c r="U464">
        <v>15</v>
      </c>
      <c r="V464" t="str">
        <f>VLOOKUP(T464,ITINERÁRIOS!$J$2:$K$9190,2,0)</f>
        <v>PINHEIRO 2/AVENIDA MACEIÓ/RUA 28/RUA 36/RUA 33/AVENIDA CUIABÁ/RUA 2/BR-070/AVENIDA BRASÍLIA/BR-070/ESTRUTURAL/EIXO MONUMENTAL/EIXO W3 NORTE/EIXO L2 NORTE/RODOVIÁRIA PLANO PILOTO</v>
      </c>
    </row>
    <row r="465" spans="2:22" x14ac:dyDescent="0.25">
      <c r="C465" t="s">
        <v>82</v>
      </c>
      <c r="D465">
        <v>15</v>
      </c>
      <c r="G465" t="str">
        <f t="shared" si="28"/>
        <v>UTB</v>
      </c>
      <c r="H465">
        <f t="shared" si="29"/>
        <v>2069</v>
      </c>
      <c r="I465" t="s">
        <v>94</v>
      </c>
      <c r="J465">
        <v>2069</v>
      </c>
      <c r="K465" t="e">
        <f>VLOOKUP(J465,'Linhas-Empresas-Tarifas'!#REF!,2,0)</f>
        <v>#REF!</v>
      </c>
      <c r="L465" t="e">
        <f>VLOOKUP(J465,'Linhas-Empresas-Tarifas'!#REF!,3,0)</f>
        <v>#REF!</v>
      </c>
      <c r="M465" t="e">
        <f>VLOOKUP(J465,'Linhas-Empresas-Tarifas'!#REF!,4,0)</f>
        <v>#REF!</v>
      </c>
      <c r="N465" t="e">
        <f>VLOOKUP(J465,'Linhas-Empresas-Tarifas'!#REF!,10,0)</f>
        <v>#REF!</v>
      </c>
      <c r="O465" t="e">
        <f>VLOOKUP(J465,'Linhas-Empresas-Tarifas'!#REF!,11,0)</f>
        <v>#REF!</v>
      </c>
      <c r="P465" t="e">
        <f>VLOOKUP(J465,'Linhas-Empresas-Tarifas'!#REF!,12,0)</f>
        <v>#REF!</v>
      </c>
      <c r="Q465" t="e">
        <f>VLOOKUP(J465,'Linhas-Empresas-Tarifas'!#REF!,13,0)</f>
        <v>#REF!</v>
      </c>
      <c r="R465" t="str">
        <f t="shared" si="30"/>
        <v>UTB2069</v>
      </c>
      <c r="S465" t="s">
        <v>82</v>
      </c>
      <c r="T465" t="str">
        <f t="shared" si="31"/>
        <v>UTB2069volta15</v>
      </c>
      <c r="U465">
        <v>15</v>
      </c>
      <c r="V465" t="str">
        <f>VLOOKUP(T465,ITINERÁRIOS!$J$2:$K$9190,2,0)</f>
        <v>RODOVIÁRIA PLANO PILOTO/EIXO L2 NORTE/EIXO W3 NORTE/EIXO MONUMENTAL/ESTRUTURAL/BR-070/AVENIDA BRASÍLIA/BR-070/RUA 2/AVENIDA CUIABÁ/RUA 33/RUA 36/RUA 28/AVENIDA MACEIÓ/PINHEIRO 2</v>
      </c>
    </row>
    <row r="466" spans="2:22" x14ac:dyDescent="0.25">
      <c r="B466">
        <v>2074</v>
      </c>
      <c r="C466" t="s">
        <v>81</v>
      </c>
      <c r="D466">
        <v>8</v>
      </c>
      <c r="G466" t="str">
        <f t="shared" si="28"/>
        <v>UTB</v>
      </c>
      <c r="H466">
        <f t="shared" si="29"/>
        <v>2074</v>
      </c>
      <c r="I466" t="s">
        <v>94</v>
      </c>
      <c r="J466">
        <v>2074</v>
      </c>
      <c r="K466" t="e">
        <f>VLOOKUP(J466,'Linhas-Empresas-Tarifas'!#REF!,2,0)</f>
        <v>#REF!</v>
      </c>
      <c r="L466" t="e">
        <f>VLOOKUP(J466,'Linhas-Empresas-Tarifas'!#REF!,3,0)</f>
        <v>#REF!</v>
      </c>
      <c r="M466" t="e">
        <f>VLOOKUP(J466,'Linhas-Empresas-Tarifas'!#REF!,4,0)</f>
        <v>#REF!</v>
      </c>
      <c r="N466" t="e">
        <f>VLOOKUP(J466,'Linhas-Empresas-Tarifas'!#REF!,10,0)</f>
        <v>#REF!</v>
      </c>
      <c r="O466" t="e">
        <f>VLOOKUP(J466,'Linhas-Empresas-Tarifas'!#REF!,11,0)</f>
        <v>#REF!</v>
      </c>
      <c r="P466" t="e">
        <f>VLOOKUP(J466,'Linhas-Empresas-Tarifas'!#REF!,12,0)</f>
        <v>#REF!</v>
      </c>
      <c r="Q466" t="e">
        <f>VLOOKUP(J466,'Linhas-Empresas-Tarifas'!#REF!,13,0)</f>
        <v>#REF!</v>
      </c>
      <c r="R466" t="str">
        <f t="shared" si="30"/>
        <v>UTB2074</v>
      </c>
      <c r="S466" t="s">
        <v>81</v>
      </c>
      <c r="T466" t="str">
        <f t="shared" si="31"/>
        <v>UTB2074ida8</v>
      </c>
      <c r="U466">
        <v>8</v>
      </c>
      <c r="V466" t="str">
        <f>VLOOKUP(T466,ITINERÁRIOS!$J$2:$K$9190,2,0)</f>
        <v>MONTE ALTO/BR-080/PERIMETRO URBANO (BRAZLÂNDIA DF)/INCRA 08/BR-070/EPTG/S I G/EIXO W3 NORTE</v>
      </c>
    </row>
    <row r="467" spans="2:22" x14ac:dyDescent="0.25">
      <c r="C467" t="s">
        <v>82</v>
      </c>
      <c r="D467">
        <v>8</v>
      </c>
      <c r="G467" t="str">
        <f t="shared" si="28"/>
        <v>UTB</v>
      </c>
      <c r="H467">
        <f t="shared" si="29"/>
        <v>2074</v>
      </c>
      <c r="I467" t="s">
        <v>94</v>
      </c>
      <c r="J467">
        <v>2074</v>
      </c>
      <c r="K467" t="e">
        <f>VLOOKUP(J467,'Linhas-Empresas-Tarifas'!#REF!,2,0)</f>
        <v>#REF!</v>
      </c>
      <c r="L467" t="e">
        <f>VLOOKUP(J467,'Linhas-Empresas-Tarifas'!#REF!,3,0)</f>
        <v>#REF!</v>
      </c>
      <c r="M467" t="e">
        <f>VLOOKUP(J467,'Linhas-Empresas-Tarifas'!#REF!,4,0)</f>
        <v>#REF!</v>
      </c>
      <c r="N467" t="e">
        <f>VLOOKUP(J467,'Linhas-Empresas-Tarifas'!#REF!,10,0)</f>
        <v>#REF!</v>
      </c>
      <c r="O467" t="e">
        <f>VLOOKUP(J467,'Linhas-Empresas-Tarifas'!#REF!,11,0)</f>
        <v>#REF!</v>
      </c>
      <c r="P467" t="e">
        <f>VLOOKUP(J467,'Linhas-Empresas-Tarifas'!#REF!,12,0)</f>
        <v>#REF!</v>
      </c>
      <c r="Q467" t="e">
        <f>VLOOKUP(J467,'Linhas-Empresas-Tarifas'!#REF!,13,0)</f>
        <v>#REF!</v>
      </c>
      <c r="R467" t="str">
        <f t="shared" si="30"/>
        <v>UTB2074</v>
      </c>
      <c r="S467" t="s">
        <v>82</v>
      </c>
      <c r="T467" t="str">
        <f t="shared" si="31"/>
        <v>UTB2074volta8</v>
      </c>
      <c r="U467">
        <v>8</v>
      </c>
      <c r="V467" t="str">
        <f>VLOOKUP(T467,ITINERÁRIOS!$J$2:$K$9190,2,0)</f>
        <v>EIXO W3 NORTE/S I G/EPTG/BR-070/INCRA 08/PERIMETRO URBANO (BRAZLÂNDIA DF)/BR-080/MONTE ALTO</v>
      </c>
    </row>
    <row r="468" spans="2:22" x14ac:dyDescent="0.25">
      <c r="B468">
        <v>2079</v>
      </c>
      <c r="C468" t="s">
        <v>81</v>
      </c>
      <c r="D468">
        <v>8</v>
      </c>
      <c r="G468" t="str">
        <f t="shared" si="28"/>
        <v>UTB</v>
      </c>
      <c r="H468">
        <f t="shared" si="29"/>
        <v>2079</v>
      </c>
      <c r="I468" t="s">
        <v>94</v>
      </c>
      <c r="J468">
        <v>2079</v>
      </c>
      <c r="K468" t="e">
        <f>VLOOKUP(J468,'Linhas-Empresas-Tarifas'!#REF!,2,0)</f>
        <v>#REF!</v>
      </c>
      <c r="L468" t="e">
        <f>VLOOKUP(J468,'Linhas-Empresas-Tarifas'!#REF!,3,0)</f>
        <v>#REF!</v>
      </c>
      <c r="M468" t="e">
        <f>VLOOKUP(J468,'Linhas-Empresas-Tarifas'!#REF!,4,0)</f>
        <v>#REF!</v>
      </c>
      <c r="N468" t="e">
        <f>VLOOKUP(J468,'Linhas-Empresas-Tarifas'!#REF!,10,0)</f>
        <v>#REF!</v>
      </c>
      <c r="O468" t="e">
        <f>VLOOKUP(J468,'Linhas-Empresas-Tarifas'!#REF!,11,0)</f>
        <v>#REF!</v>
      </c>
      <c r="P468" t="e">
        <f>VLOOKUP(J468,'Linhas-Empresas-Tarifas'!#REF!,12,0)</f>
        <v>#REF!</v>
      </c>
      <c r="Q468" t="e">
        <f>VLOOKUP(J468,'Linhas-Empresas-Tarifas'!#REF!,13,0)</f>
        <v>#REF!</v>
      </c>
      <c r="R468" t="str">
        <f t="shared" si="30"/>
        <v>UTB2079</v>
      </c>
      <c r="S468" t="s">
        <v>81</v>
      </c>
      <c r="T468" t="str">
        <f t="shared" si="31"/>
        <v>UTB2079ida8</v>
      </c>
      <c r="U468">
        <v>8</v>
      </c>
      <c r="V468" t="str">
        <f>VLOOKUP(T468,ITINERÁRIOS!$J$2:$K$9190,2,0)</f>
        <v>MONTE ALTO/BR-080/PERIMETRO URBANO (BRAZLÂNDIA DF)/FASSINCRA/PISTÃO NORTE/EPIA/EIXO W SUL/RODOVIÁRIA PLANO PILOTO</v>
      </c>
    </row>
    <row r="469" spans="2:22" x14ac:dyDescent="0.25">
      <c r="C469" t="s">
        <v>82</v>
      </c>
      <c r="D469">
        <v>8</v>
      </c>
      <c r="G469" t="str">
        <f t="shared" si="28"/>
        <v>UTB</v>
      </c>
      <c r="H469">
        <f t="shared" si="29"/>
        <v>2079</v>
      </c>
      <c r="I469" t="s">
        <v>94</v>
      </c>
      <c r="J469">
        <v>2079</v>
      </c>
      <c r="K469" t="e">
        <f>VLOOKUP(J469,'Linhas-Empresas-Tarifas'!#REF!,2,0)</f>
        <v>#REF!</v>
      </c>
      <c r="L469" t="e">
        <f>VLOOKUP(J469,'Linhas-Empresas-Tarifas'!#REF!,3,0)</f>
        <v>#REF!</v>
      </c>
      <c r="M469" t="e">
        <f>VLOOKUP(J469,'Linhas-Empresas-Tarifas'!#REF!,4,0)</f>
        <v>#REF!</v>
      </c>
      <c r="N469" t="e">
        <f>VLOOKUP(J469,'Linhas-Empresas-Tarifas'!#REF!,10,0)</f>
        <v>#REF!</v>
      </c>
      <c r="O469" t="e">
        <f>VLOOKUP(J469,'Linhas-Empresas-Tarifas'!#REF!,11,0)</f>
        <v>#REF!</v>
      </c>
      <c r="P469" t="e">
        <f>VLOOKUP(J469,'Linhas-Empresas-Tarifas'!#REF!,12,0)</f>
        <v>#REF!</v>
      </c>
      <c r="Q469" t="e">
        <f>VLOOKUP(J469,'Linhas-Empresas-Tarifas'!#REF!,13,0)</f>
        <v>#REF!</v>
      </c>
      <c r="R469" t="str">
        <f t="shared" si="30"/>
        <v>UTB2079</v>
      </c>
      <c r="S469" t="s">
        <v>82</v>
      </c>
      <c r="T469" t="str">
        <f t="shared" si="31"/>
        <v>UTB2079volta8</v>
      </c>
      <c r="U469">
        <v>8</v>
      </c>
      <c r="V469" t="str">
        <f>VLOOKUP(T469,ITINERÁRIOS!$J$2:$K$9190,2,0)</f>
        <v>RODOVIÁRIA PLANO PILOTO/EIXO W SUL/EPIA/PISTÃO NORTE/FASSINCRA/PERIMETRO URBANO (BRAZLÂNDIA DF)/BR-080/MONTE ALTO</v>
      </c>
    </row>
    <row r="470" spans="2:22" x14ac:dyDescent="0.25">
      <c r="B470">
        <v>2080</v>
      </c>
      <c r="C470" t="s">
        <v>81</v>
      </c>
      <c r="D470">
        <v>8</v>
      </c>
      <c r="G470" t="str">
        <f t="shared" si="28"/>
        <v>UTB</v>
      </c>
      <c r="H470">
        <f t="shared" si="29"/>
        <v>2080</v>
      </c>
      <c r="I470" t="s">
        <v>94</v>
      </c>
      <c r="J470">
        <v>2080</v>
      </c>
      <c r="K470" t="e">
        <f>VLOOKUP(J470,'Linhas-Empresas-Tarifas'!#REF!,2,0)</f>
        <v>#REF!</v>
      </c>
      <c r="L470" t="e">
        <f>VLOOKUP(J470,'Linhas-Empresas-Tarifas'!#REF!,3,0)</f>
        <v>#REF!</v>
      </c>
      <c r="M470" t="e">
        <f>VLOOKUP(J470,'Linhas-Empresas-Tarifas'!#REF!,4,0)</f>
        <v>#REF!</v>
      </c>
      <c r="N470" t="e">
        <f>VLOOKUP(J470,'Linhas-Empresas-Tarifas'!#REF!,10,0)</f>
        <v>#REF!</v>
      </c>
      <c r="O470" t="e">
        <f>VLOOKUP(J470,'Linhas-Empresas-Tarifas'!#REF!,11,0)</f>
        <v>#REF!</v>
      </c>
      <c r="P470" t="e">
        <f>VLOOKUP(J470,'Linhas-Empresas-Tarifas'!#REF!,12,0)</f>
        <v>#REF!</v>
      </c>
      <c r="Q470" t="e">
        <f>VLOOKUP(J470,'Linhas-Empresas-Tarifas'!#REF!,13,0)</f>
        <v>#REF!</v>
      </c>
      <c r="R470" t="str">
        <f t="shared" si="30"/>
        <v>UTB2080</v>
      </c>
      <c r="S470" t="s">
        <v>81</v>
      </c>
      <c r="T470" t="str">
        <f t="shared" si="31"/>
        <v>UTB2080ida8</v>
      </c>
      <c r="U470">
        <v>8</v>
      </c>
      <c r="V470" t="str">
        <f>VLOOKUP(T470,ITINERÁRIOS!$J$2:$K$9190,2,0)</f>
        <v>MONTE ALTO/BR-080/PERIMETRO URBANO (BRAZLÂNDIA DF)/ESTRUTURAL/EIXO MONUMENTAL/RODOVIÁRIA PLANO PILOTO/EIXO W/AEROPORTO</v>
      </c>
    </row>
    <row r="471" spans="2:22" x14ac:dyDescent="0.25">
      <c r="C471" t="s">
        <v>82</v>
      </c>
      <c r="D471">
        <v>8</v>
      </c>
      <c r="G471" t="str">
        <f t="shared" si="28"/>
        <v>UTB</v>
      </c>
      <c r="H471">
        <f t="shared" si="29"/>
        <v>2080</v>
      </c>
      <c r="I471" t="s">
        <v>94</v>
      </c>
      <c r="J471">
        <v>2080</v>
      </c>
      <c r="K471" t="e">
        <f>VLOOKUP(J471,'Linhas-Empresas-Tarifas'!#REF!,2,0)</f>
        <v>#REF!</v>
      </c>
      <c r="L471" t="e">
        <f>VLOOKUP(J471,'Linhas-Empresas-Tarifas'!#REF!,3,0)</f>
        <v>#REF!</v>
      </c>
      <c r="M471" t="e">
        <f>VLOOKUP(J471,'Linhas-Empresas-Tarifas'!#REF!,4,0)</f>
        <v>#REF!</v>
      </c>
      <c r="N471" t="e">
        <f>VLOOKUP(J471,'Linhas-Empresas-Tarifas'!#REF!,10,0)</f>
        <v>#REF!</v>
      </c>
      <c r="O471" t="e">
        <f>VLOOKUP(J471,'Linhas-Empresas-Tarifas'!#REF!,11,0)</f>
        <v>#REF!</v>
      </c>
      <c r="P471" t="e">
        <f>VLOOKUP(J471,'Linhas-Empresas-Tarifas'!#REF!,12,0)</f>
        <v>#REF!</v>
      </c>
      <c r="Q471" t="e">
        <f>VLOOKUP(J471,'Linhas-Empresas-Tarifas'!#REF!,13,0)</f>
        <v>#REF!</v>
      </c>
      <c r="R471" t="str">
        <f t="shared" si="30"/>
        <v>UTB2080</v>
      </c>
      <c r="S471" t="s">
        <v>82</v>
      </c>
      <c r="T471" t="str">
        <f t="shared" si="31"/>
        <v>UTB2080volta8</v>
      </c>
      <c r="U471">
        <v>8</v>
      </c>
      <c r="V471" t="str">
        <f>VLOOKUP(T471,ITINERÁRIOS!$J$2:$K$9190,2,0)</f>
        <v>AEROPORTO/EIXO W/RODOVIÁRIA PLANO PILOTO/EIXO MONUMENTAL/ESTRUTURAL/PERIMETRO URBANO (BRAZLÂNDIA DF)/BR-080/MONTE ALTO</v>
      </c>
    </row>
    <row r="472" spans="2:22" x14ac:dyDescent="0.25">
      <c r="B472">
        <v>2081</v>
      </c>
      <c r="C472" t="s">
        <v>81</v>
      </c>
      <c r="D472">
        <v>9</v>
      </c>
      <c r="G472" t="str">
        <f t="shared" si="28"/>
        <v>UTB</v>
      </c>
      <c r="H472">
        <f t="shared" si="29"/>
        <v>2081</v>
      </c>
      <c r="I472" t="s">
        <v>94</v>
      </c>
      <c r="J472">
        <v>2081</v>
      </c>
      <c r="K472" t="e">
        <f>VLOOKUP(J472,'Linhas-Empresas-Tarifas'!#REF!,2,0)</f>
        <v>#REF!</v>
      </c>
      <c r="L472" t="e">
        <f>VLOOKUP(J472,'Linhas-Empresas-Tarifas'!#REF!,3,0)</f>
        <v>#REF!</v>
      </c>
      <c r="M472" t="e">
        <f>VLOOKUP(J472,'Linhas-Empresas-Tarifas'!#REF!,4,0)</f>
        <v>#REF!</v>
      </c>
      <c r="N472" t="e">
        <f>VLOOKUP(J472,'Linhas-Empresas-Tarifas'!#REF!,10,0)</f>
        <v>#REF!</v>
      </c>
      <c r="O472" t="e">
        <f>VLOOKUP(J472,'Linhas-Empresas-Tarifas'!#REF!,11,0)</f>
        <v>#REF!</v>
      </c>
      <c r="P472" t="e">
        <f>VLOOKUP(J472,'Linhas-Empresas-Tarifas'!#REF!,12,0)</f>
        <v>#REF!</v>
      </c>
      <c r="Q472" t="e">
        <f>VLOOKUP(J472,'Linhas-Empresas-Tarifas'!#REF!,13,0)</f>
        <v>#REF!</v>
      </c>
      <c r="R472" t="str">
        <f t="shared" si="30"/>
        <v>UTB2081</v>
      </c>
      <c r="S472" t="s">
        <v>81</v>
      </c>
      <c r="T472" t="str">
        <f t="shared" si="31"/>
        <v>UTB2081ida9</v>
      </c>
      <c r="U472">
        <v>9</v>
      </c>
      <c r="V472" t="str">
        <f>VLOOKUP(T472,ITINERÁRIOS!$J$2:$K$9190,2,0)</f>
        <v>MONTE ALTO/BR-080/BR-080/PERIMETRO URBANO (BRAZLÂNDIA DF)/PERIMETRO URBANO (BRAZLÂNDIA DF)/FASSINCRA/INCRA 08/PISTÃO NORTE/BR-070/EPTG/PISTÃO NORTE/AEROPORTO/EPTG/EIXO W SUL/EIXO W SUL/RODOVIÁRIA PLANO PILOTO</v>
      </c>
    </row>
    <row r="473" spans="2:22" x14ac:dyDescent="0.25">
      <c r="C473" t="s">
        <v>82</v>
      </c>
      <c r="D473">
        <v>9</v>
      </c>
      <c r="G473" t="str">
        <f t="shared" si="28"/>
        <v>UTB</v>
      </c>
      <c r="H473">
        <f t="shared" si="29"/>
        <v>2081</v>
      </c>
      <c r="I473" t="s">
        <v>94</v>
      </c>
      <c r="J473">
        <v>2081</v>
      </c>
      <c r="K473" t="e">
        <f>VLOOKUP(J473,'Linhas-Empresas-Tarifas'!#REF!,2,0)</f>
        <v>#REF!</v>
      </c>
      <c r="L473" t="e">
        <f>VLOOKUP(J473,'Linhas-Empresas-Tarifas'!#REF!,3,0)</f>
        <v>#REF!</v>
      </c>
      <c r="M473" t="e">
        <f>VLOOKUP(J473,'Linhas-Empresas-Tarifas'!#REF!,4,0)</f>
        <v>#REF!</v>
      </c>
      <c r="N473" t="e">
        <f>VLOOKUP(J473,'Linhas-Empresas-Tarifas'!#REF!,10,0)</f>
        <v>#REF!</v>
      </c>
      <c r="O473" t="e">
        <f>VLOOKUP(J473,'Linhas-Empresas-Tarifas'!#REF!,11,0)</f>
        <v>#REF!</v>
      </c>
      <c r="P473" t="e">
        <f>VLOOKUP(J473,'Linhas-Empresas-Tarifas'!#REF!,12,0)</f>
        <v>#REF!</v>
      </c>
      <c r="Q473" t="e">
        <f>VLOOKUP(J473,'Linhas-Empresas-Tarifas'!#REF!,13,0)</f>
        <v>#REF!</v>
      </c>
      <c r="R473" t="str">
        <f t="shared" si="30"/>
        <v>UTB2081</v>
      </c>
      <c r="S473" t="s">
        <v>82</v>
      </c>
      <c r="T473" t="str">
        <f t="shared" si="31"/>
        <v>UTB2081volta9</v>
      </c>
      <c r="U473">
        <v>9</v>
      </c>
      <c r="V473" t="str">
        <f>VLOOKUP(T473,ITINERÁRIOS!$J$2:$K$9190,2,0)</f>
        <v>RODOVIÁRIA PLANO PILOTO/EIXO W SUL/EIXO W SUL/AEROPORTO/EPTG/EPTG/PISTÃO NORTE/PISTÃO NORTE/BR-070/FASSINCRA/INCRA 08/PERIMETRO URBANO (BRAZLÂNDIA DF)/PERIMETRO URBANO (BRAZLÂNDIA DF)/BR-080/BR-080/MONTE ALTO</v>
      </c>
    </row>
    <row r="474" spans="2:22" x14ac:dyDescent="0.25">
      <c r="B474">
        <v>2082</v>
      </c>
      <c r="C474" t="s">
        <v>81</v>
      </c>
      <c r="D474">
        <v>6</v>
      </c>
      <c r="G474" t="str">
        <f t="shared" si="28"/>
        <v>UTB</v>
      </c>
      <c r="H474">
        <f t="shared" si="29"/>
        <v>2082</v>
      </c>
      <c r="I474" t="s">
        <v>94</v>
      </c>
      <c r="J474">
        <v>2082</v>
      </c>
      <c r="K474" t="e">
        <f>VLOOKUP(J474,'Linhas-Empresas-Tarifas'!#REF!,2,0)</f>
        <v>#REF!</v>
      </c>
      <c r="L474" t="e">
        <f>VLOOKUP(J474,'Linhas-Empresas-Tarifas'!#REF!,3,0)</f>
        <v>#REF!</v>
      </c>
      <c r="M474" t="e">
        <f>VLOOKUP(J474,'Linhas-Empresas-Tarifas'!#REF!,4,0)</f>
        <v>#REF!</v>
      </c>
      <c r="N474" t="e">
        <f>VLOOKUP(J474,'Linhas-Empresas-Tarifas'!#REF!,10,0)</f>
        <v>#REF!</v>
      </c>
      <c r="O474" t="e">
        <f>VLOOKUP(J474,'Linhas-Empresas-Tarifas'!#REF!,11,0)</f>
        <v>#REF!</v>
      </c>
      <c r="P474" t="e">
        <f>VLOOKUP(J474,'Linhas-Empresas-Tarifas'!#REF!,12,0)</f>
        <v>#REF!</v>
      </c>
      <c r="Q474" t="e">
        <f>VLOOKUP(J474,'Linhas-Empresas-Tarifas'!#REF!,13,0)</f>
        <v>#REF!</v>
      </c>
      <c r="R474" t="str">
        <f t="shared" si="30"/>
        <v>UTB2082</v>
      </c>
      <c r="S474" t="s">
        <v>81</v>
      </c>
      <c r="T474" t="str">
        <f t="shared" si="31"/>
        <v>UTB2082ida6</v>
      </c>
      <c r="U474">
        <v>6</v>
      </c>
      <c r="V474" t="str">
        <f>VLOOKUP(T474,ITINERÁRIOS!$J$2:$K$9190,2,0)</f>
        <v>MONTE ALTO/BRAZLÂNDIA/FASSINCRA/ESTRUTURAL/EIXO W/RODOVIÁRIA PLANO PILOTO</v>
      </c>
    </row>
    <row r="475" spans="2:22" x14ac:dyDescent="0.25">
      <c r="C475" t="s">
        <v>82</v>
      </c>
      <c r="D475">
        <v>6</v>
      </c>
      <c r="G475" t="str">
        <f t="shared" si="28"/>
        <v>UTB</v>
      </c>
      <c r="H475">
        <f t="shared" si="29"/>
        <v>2082</v>
      </c>
      <c r="I475" t="s">
        <v>94</v>
      </c>
      <c r="J475">
        <v>2082</v>
      </c>
      <c r="K475" t="e">
        <f>VLOOKUP(J475,'Linhas-Empresas-Tarifas'!#REF!,2,0)</f>
        <v>#REF!</v>
      </c>
      <c r="L475" t="e">
        <f>VLOOKUP(J475,'Linhas-Empresas-Tarifas'!#REF!,3,0)</f>
        <v>#REF!</v>
      </c>
      <c r="M475" t="e">
        <f>VLOOKUP(J475,'Linhas-Empresas-Tarifas'!#REF!,4,0)</f>
        <v>#REF!</v>
      </c>
      <c r="N475" t="e">
        <f>VLOOKUP(J475,'Linhas-Empresas-Tarifas'!#REF!,10,0)</f>
        <v>#REF!</v>
      </c>
      <c r="O475" t="e">
        <f>VLOOKUP(J475,'Linhas-Empresas-Tarifas'!#REF!,11,0)</f>
        <v>#REF!</v>
      </c>
      <c r="P475" t="e">
        <f>VLOOKUP(J475,'Linhas-Empresas-Tarifas'!#REF!,12,0)</f>
        <v>#REF!</v>
      </c>
      <c r="Q475" t="e">
        <f>VLOOKUP(J475,'Linhas-Empresas-Tarifas'!#REF!,13,0)</f>
        <v>#REF!</v>
      </c>
      <c r="R475" t="str">
        <f t="shared" si="30"/>
        <v>UTB2082</v>
      </c>
      <c r="S475" t="s">
        <v>82</v>
      </c>
      <c r="T475" t="str">
        <f t="shared" si="31"/>
        <v>UTB2082volta6</v>
      </c>
      <c r="U475">
        <v>6</v>
      </c>
      <c r="V475" t="str">
        <f>VLOOKUP(T475,ITINERÁRIOS!$J$2:$K$9190,2,0)</f>
        <v>RODOVIÁRIA PLANO PILOTO/EIXO W/ESTRUTURAL/FASSINCRA/BRAZLÂNDIA/MONTE ALTO</v>
      </c>
    </row>
    <row r="476" spans="2:22" x14ac:dyDescent="0.25">
      <c r="B476">
        <v>2083</v>
      </c>
      <c r="C476" t="s">
        <v>81</v>
      </c>
      <c r="D476">
        <v>9</v>
      </c>
      <c r="G476" t="str">
        <f t="shared" si="28"/>
        <v>UTB</v>
      </c>
      <c r="H476">
        <f t="shared" si="29"/>
        <v>2083</v>
      </c>
      <c r="I476" t="s">
        <v>94</v>
      </c>
      <c r="J476">
        <v>2083</v>
      </c>
      <c r="K476" t="e">
        <f>VLOOKUP(J476,'Linhas-Empresas-Tarifas'!#REF!,2,0)</f>
        <v>#REF!</v>
      </c>
      <c r="L476" t="e">
        <f>VLOOKUP(J476,'Linhas-Empresas-Tarifas'!#REF!,3,0)</f>
        <v>#REF!</v>
      </c>
      <c r="M476" t="e">
        <f>VLOOKUP(J476,'Linhas-Empresas-Tarifas'!#REF!,4,0)</f>
        <v>#REF!</v>
      </c>
      <c r="N476" t="e">
        <f>VLOOKUP(J476,'Linhas-Empresas-Tarifas'!#REF!,10,0)</f>
        <v>#REF!</v>
      </c>
      <c r="O476" t="e">
        <f>VLOOKUP(J476,'Linhas-Empresas-Tarifas'!#REF!,11,0)</f>
        <v>#REF!</v>
      </c>
      <c r="P476" t="e">
        <f>VLOOKUP(J476,'Linhas-Empresas-Tarifas'!#REF!,12,0)</f>
        <v>#REF!</v>
      </c>
      <c r="Q476" t="e">
        <f>VLOOKUP(J476,'Linhas-Empresas-Tarifas'!#REF!,13,0)</f>
        <v>#REF!</v>
      </c>
      <c r="R476" t="str">
        <f t="shared" si="30"/>
        <v>UTB2083</v>
      </c>
      <c r="S476" t="s">
        <v>81</v>
      </c>
      <c r="T476" t="str">
        <f t="shared" si="31"/>
        <v>UTB2083ida9</v>
      </c>
      <c r="U476">
        <v>9</v>
      </c>
      <c r="V476" t="str">
        <f>VLOOKUP(T476,ITINERÁRIOS!$J$2:$K$9190,2,0)</f>
        <v>MONTE ALTO/BR-080/PERIMETRO URBANO (BRAZLÂNDIA DF)/FASSINCRA/ESTRUTURAL/SETOR POLICIAL SUL/OCTOGONAL/EIXO W SUL/RODOVIÁRIA PLANO PILOTO</v>
      </c>
    </row>
    <row r="477" spans="2:22" x14ac:dyDescent="0.25">
      <c r="C477" t="s">
        <v>82</v>
      </c>
      <c r="D477">
        <v>9</v>
      </c>
      <c r="G477" t="str">
        <f t="shared" si="28"/>
        <v>UTB</v>
      </c>
      <c r="H477">
        <f t="shared" si="29"/>
        <v>2083</v>
      </c>
      <c r="I477" t="s">
        <v>94</v>
      </c>
      <c r="J477">
        <v>2083</v>
      </c>
      <c r="K477" t="e">
        <f>VLOOKUP(J477,'Linhas-Empresas-Tarifas'!#REF!,2,0)</f>
        <v>#REF!</v>
      </c>
      <c r="L477" t="e">
        <f>VLOOKUP(J477,'Linhas-Empresas-Tarifas'!#REF!,3,0)</f>
        <v>#REF!</v>
      </c>
      <c r="M477" t="e">
        <f>VLOOKUP(J477,'Linhas-Empresas-Tarifas'!#REF!,4,0)</f>
        <v>#REF!</v>
      </c>
      <c r="N477" t="e">
        <f>VLOOKUP(J477,'Linhas-Empresas-Tarifas'!#REF!,10,0)</f>
        <v>#REF!</v>
      </c>
      <c r="O477" t="e">
        <f>VLOOKUP(J477,'Linhas-Empresas-Tarifas'!#REF!,11,0)</f>
        <v>#REF!</v>
      </c>
      <c r="P477" t="e">
        <f>VLOOKUP(J477,'Linhas-Empresas-Tarifas'!#REF!,12,0)</f>
        <v>#REF!</v>
      </c>
      <c r="Q477" t="e">
        <f>VLOOKUP(J477,'Linhas-Empresas-Tarifas'!#REF!,13,0)</f>
        <v>#REF!</v>
      </c>
      <c r="R477" t="str">
        <f t="shared" si="30"/>
        <v>UTB2083</v>
      </c>
      <c r="S477" t="s">
        <v>82</v>
      </c>
      <c r="T477" t="str">
        <f t="shared" si="31"/>
        <v>UTB2083volta9</v>
      </c>
      <c r="U477">
        <v>9</v>
      </c>
      <c r="V477" t="str">
        <f>VLOOKUP(T477,ITINERÁRIOS!$J$2:$K$9190,2,0)</f>
        <v>RODOVIÁRIA PLANO PILOTO/EIXO W SUL/OCTOGONAL/SETOR POLICIAL SUL/ESTRUTURAL/FASSINCRA/PERIMETRO URBANO (BRAZLÂNDIA DF)/BR-080/MONTE ALTO</v>
      </c>
    </row>
    <row r="478" spans="2:22" x14ac:dyDescent="0.25">
      <c r="B478">
        <v>2085</v>
      </c>
      <c r="C478" t="s">
        <v>81</v>
      </c>
      <c r="D478">
        <v>10</v>
      </c>
      <c r="G478" t="str">
        <f t="shared" si="28"/>
        <v>UTB</v>
      </c>
      <c r="H478">
        <f t="shared" si="29"/>
        <v>2085</v>
      </c>
      <c r="I478" t="s">
        <v>94</v>
      </c>
      <c r="J478">
        <v>2085</v>
      </c>
      <c r="K478" t="e">
        <f>VLOOKUP(J478,'Linhas-Empresas-Tarifas'!#REF!,2,0)</f>
        <v>#REF!</v>
      </c>
      <c r="L478" t="e">
        <f>VLOOKUP(J478,'Linhas-Empresas-Tarifas'!#REF!,3,0)</f>
        <v>#REF!</v>
      </c>
      <c r="M478" t="e">
        <f>VLOOKUP(J478,'Linhas-Empresas-Tarifas'!#REF!,4,0)</f>
        <v>#REF!</v>
      </c>
      <c r="N478" t="e">
        <f>VLOOKUP(J478,'Linhas-Empresas-Tarifas'!#REF!,10,0)</f>
        <v>#REF!</v>
      </c>
      <c r="O478" t="e">
        <f>VLOOKUP(J478,'Linhas-Empresas-Tarifas'!#REF!,11,0)</f>
        <v>#REF!</v>
      </c>
      <c r="P478" t="e">
        <f>VLOOKUP(J478,'Linhas-Empresas-Tarifas'!#REF!,12,0)</f>
        <v>#REF!</v>
      </c>
      <c r="Q478" t="e">
        <f>VLOOKUP(J478,'Linhas-Empresas-Tarifas'!#REF!,13,0)</f>
        <v>#REF!</v>
      </c>
      <c r="R478" t="str">
        <f t="shared" si="30"/>
        <v>UTB2085</v>
      </c>
      <c r="S478" t="s">
        <v>81</v>
      </c>
      <c r="T478" t="str">
        <f t="shared" si="31"/>
        <v>UTB2085ida10</v>
      </c>
      <c r="U478">
        <v>10</v>
      </c>
      <c r="V478" t="str">
        <f>VLOOKUP(T478,ITINERÁRIOS!$J$2:$K$9190,2,0)</f>
        <v>MONTE ALTO/BR-080/PERIMETRO URBANO (BRAZLÂNDIA DF)/INCRA 08/BR-070/AVENIDA HÉLIO PRATES/COMERCIAL NORTE/EPTG/EIXO W SUL/RODOVIÁRIA PLANO PILOTO</v>
      </c>
    </row>
    <row r="479" spans="2:22" x14ac:dyDescent="0.25">
      <c r="C479" t="s">
        <v>82</v>
      </c>
      <c r="D479">
        <v>10</v>
      </c>
      <c r="G479" t="str">
        <f t="shared" si="28"/>
        <v>UTB</v>
      </c>
      <c r="H479">
        <f t="shared" si="29"/>
        <v>2085</v>
      </c>
      <c r="I479" t="s">
        <v>94</v>
      </c>
      <c r="J479">
        <v>2085</v>
      </c>
      <c r="K479" t="e">
        <f>VLOOKUP(J479,'Linhas-Empresas-Tarifas'!#REF!,2,0)</f>
        <v>#REF!</v>
      </c>
      <c r="L479" t="e">
        <f>VLOOKUP(J479,'Linhas-Empresas-Tarifas'!#REF!,3,0)</f>
        <v>#REF!</v>
      </c>
      <c r="M479" t="e">
        <f>VLOOKUP(J479,'Linhas-Empresas-Tarifas'!#REF!,4,0)</f>
        <v>#REF!</v>
      </c>
      <c r="N479" t="e">
        <f>VLOOKUP(J479,'Linhas-Empresas-Tarifas'!#REF!,10,0)</f>
        <v>#REF!</v>
      </c>
      <c r="O479" t="e">
        <f>VLOOKUP(J479,'Linhas-Empresas-Tarifas'!#REF!,11,0)</f>
        <v>#REF!</v>
      </c>
      <c r="P479" t="e">
        <f>VLOOKUP(J479,'Linhas-Empresas-Tarifas'!#REF!,12,0)</f>
        <v>#REF!</v>
      </c>
      <c r="Q479" t="e">
        <f>VLOOKUP(J479,'Linhas-Empresas-Tarifas'!#REF!,13,0)</f>
        <v>#REF!</v>
      </c>
      <c r="R479" t="str">
        <f t="shared" si="30"/>
        <v>UTB2085</v>
      </c>
      <c r="S479" t="s">
        <v>82</v>
      </c>
      <c r="T479" t="str">
        <f t="shared" si="31"/>
        <v>UTB2085volta10</v>
      </c>
      <c r="U479">
        <v>10</v>
      </c>
      <c r="V479" t="str">
        <f>VLOOKUP(T479,ITINERÁRIOS!$J$2:$K$9190,2,0)</f>
        <v>RODOVIÁRIA PLANO PILOTO/EIXO W SUL/EPTG/COMERCIAL NORTE/AVENIDA HÉLIO PRATES/BR-070/INCRA 08/PERIMETRO URBANO (BRAZLÂNDIA DF)/BR-080/MONTE ALTO</v>
      </c>
    </row>
    <row r="480" spans="2:22" x14ac:dyDescent="0.25">
      <c r="B480">
        <v>2087</v>
      </c>
      <c r="C480" t="s">
        <v>81</v>
      </c>
      <c r="D480">
        <v>7</v>
      </c>
      <c r="G480" t="str">
        <f t="shared" si="28"/>
        <v>UTB</v>
      </c>
      <c r="H480">
        <f t="shared" si="29"/>
        <v>2087</v>
      </c>
      <c r="I480" t="s">
        <v>94</v>
      </c>
      <c r="J480">
        <v>2087</v>
      </c>
      <c r="K480" t="e">
        <f>VLOOKUP(J480,'Linhas-Empresas-Tarifas'!#REF!,2,0)</f>
        <v>#REF!</v>
      </c>
      <c r="L480" t="e">
        <f>VLOOKUP(J480,'Linhas-Empresas-Tarifas'!#REF!,3,0)</f>
        <v>#REF!</v>
      </c>
      <c r="M480" t="e">
        <f>VLOOKUP(J480,'Linhas-Empresas-Tarifas'!#REF!,4,0)</f>
        <v>#REF!</v>
      </c>
      <c r="N480" t="e">
        <f>VLOOKUP(J480,'Linhas-Empresas-Tarifas'!#REF!,10,0)</f>
        <v>#REF!</v>
      </c>
      <c r="O480" t="e">
        <f>VLOOKUP(J480,'Linhas-Empresas-Tarifas'!#REF!,11,0)</f>
        <v>#REF!</v>
      </c>
      <c r="P480" t="e">
        <f>VLOOKUP(J480,'Linhas-Empresas-Tarifas'!#REF!,12,0)</f>
        <v>#REF!</v>
      </c>
      <c r="Q480" t="e">
        <f>VLOOKUP(J480,'Linhas-Empresas-Tarifas'!#REF!,13,0)</f>
        <v>#REF!</v>
      </c>
      <c r="R480" t="str">
        <f t="shared" si="30"/>
        <v>UTB2087</v>
      </c>
      <c r="S480" t="s">
        <v>81</v>
      </c>
      <c r="T480" t="str">
        <f t="shared" si="31"/>
        <v>UTB2087ida7</v>
      </c>
      <c r="U480">
        <v>7</v>
      </c>
      <c r="V480" t="str">
        <f>VLOOKUP(T480,ITINERÁRIOS!$J$2:$K$9190,2,0)</f>
        <v>MONTE ALTO/BRAZLÂNDIA/FASSINCRA/PISTÃO NORTE/EPTG/EIXO W/RODOVIÁRIA PLANO PILOTO</v>
      </c>
    </row>
    <row r="481" spans="2:22" x14ac:dyDescent="0.25">
      <c r="C481" t="s">
        <v>82</v>
      </c>
      <c r="D481">
        <v>7</v>
      </c>
      <c r="G481" t="str">
        <f t="shared" si="28"/>
        <v>UTB</v>
      </c>
      <c r="H481">
        <f t="shared" si="29"/>
        <v>2087</v>
      </c>
      <c r="I481" t="s">
        <v>94</v>
      </c>
      <c r="J481">
        <v>2087</v>
      </c>
      <c r="K481" t="e">
        <f>VLOOKUP(J481,'Linhas-Empresas-Tarifas'!#REF!,2,0)</f>
        <v>#REF!</v>
      </c>
      <c r="L481" t="e">
        <f>VLOOKUP(J481,'Linhas-Empresas-Tarifas'!#REF!,3,0)</f>
        <v>#REF!</v>
      </c>
      <c r="M481" t="e">
        <f>VLOOKUP(J481,'Linhas-Empresas-Tarifas'!#REF!,4,0)</f>
        <v>#REF!</v>
      </c>
      <c r="N481" t="e">
        <f>VLOOKUP(J481,'Linhas-Empresas-Tarifas'!#REF!,10,0)</f>
        <v>#REF!</v>
      </c>
      <c r="O481" t="e">
        <f>VLOOKUP(J481,'Linhas-Empresas-Tarifas'!#REF!,11,0)</f>
        <v>#REF!</v>
      </c>
      <c r="P481" t="e">
        <f>VLOOKUP(J481,'Linhas-Empresas-Tarifas'!#REF!,12,0)</f>
        <v>#REF!</v>
      </c>
      <c r="Q481" t="e">
        <f>VLOOKUP(J481,'Linhas-Empresas-Tarifas'!#REF!,13,0)</f>
        <v>#REF!</v>
      </c>
      <c r="R481" t="str">
        <f t="shared" si="30"/>
        <v>UTB2087</v>
      </c>
      <c r="S481" t="s">
        <v>82</v>
      </c>
      <c r="T481" t="str">
        <f t="shared" si="31"/>
        <v>UTB2087volta7</v>
      </c>
      <c r="U481">
        <v>7</v>
      </c>
      <c r="V481" t="str">
        <f>VLOOKUP(T481,ITINERÁRIOS!$J$2:$K$9190,2,0)</f>
        <v>RODOVIÁRIA PLANO PILOTO/EIXO W/EPTG/PISTÃO NORTE/FASSINCRA/BRAZLÂNDIA/MONTE ALTO</v>
      </c>
    </row>
    <row r="482" spans="2:22" x14ac:dyDescent="0.25">
      <c r="B482">
        <v>2323</v>
      </c>
      <c r="C482" t="s">
        <v>81</v>
      </c>
      <c r="D482">
        <v>12</v>
      </c>
      <c r="G482" t="str">
        <f t="shared" si="28"/>
        <v>UTB</v>
      </c>
      <c r="H482">
        <f t="shared" si="29"/>
        <v>2323</v>
      </c>
      <c r="I482" t="s">
        <v>94</v>
      </c>
      <c r="J482">
        <v>2323</v>
      </c>
      <c r="K482" t="e">
        <f>VLOOKUP(J482,'Linhas-Empresas-Tarifas'!#REF!,2,0)</f>
        <v>#REF!</v>
      </c>
      <c r="L482" t="e">
        <f>VLOOKUP(J482,'Linhas-Empresas-Tarifas'!#REF!,3,0)</f>
        <v>#REF!</v>
      </c>
      <c r="M482" t="e">
        <f>VLOOKUP(J482,'Linhas-Empresas-Tarifas'!#REF!,4,0)</f>
        <v>#REF!</v>
      </c>
      <c r="N482" t="e">
        <f>VLOOKUP(J482,'Linhas-Empresas-Tarifas'!#REF!,10,0)</f>
        <v>#REF!</v>
      </c>
      <c r="O482" t="e">
        <f>VLOOKUP(J482,'Linhas-Empresas-Tarifas'!#REF!,11,0)</f>
        <v>#REF!</v>
      </c>
      <c r="P482" t="e">
        <f>VLOOKUP(J482,'Linhas-Empresas-Tarifas'!#REF!,12,0)</f>
        <v>#REF!</v>
      </c>
      <c r="Q482" t="e">
        <f>VLOOKUP(J482,'Linhas-Empresas-Tarifas'!#REF!,13,0)</f>
        <v>#REF!</v>
      </c>
      <c r="R482" t="str">
        <f t="shared" si="30"/>
        <v>UTB2323</v>
      </c>
      <c r="S482" t="s">
        <v>81</v>
      </c>
      <c r="T482" t="str">
        <f t="shared" si="31"/>
        <v>UTB2323ida12</v>
      </c>
      <c r="U482">
        <v>12</v>
      </c>
      <c r="V482" t="str">
        <f>VLOOKUP(T482,ITINERÁRIOS!$J$2:$K$9190,2,0)</f>
        <v>PINHEIRO 2/RUA 33/AVENIDA PORTO VELHO (AVENIDA PRINCIPAL DO PINHEIRO 2)/ENFRENTE SUP.CANDANGO/AVENIDA CUIABÁ/AVENIDA BRASÍLIA/AVENIDA SÃO PAULO/BR-070/ESTRUTURAL/HFA/S I G/RODOVIÁRIA PLANO PILOTO</v>
      </c>
    </row>
    <row r="483" spans="2:22" x14ac:dyDescent="0.25">
      <c r="C483" t="s">
        <v>82</v>
      </c>
      <c r="D483">
        <v>9</v>
      </c>
      <c r="G483" t="str">
        <f t="shared" si="28"/>
        <v>UTB</v>
      </c>
      <c r="H483">
        <f t="shared" si="29"/>
        <v>2323</v>
      </c>
      <c r="I483" t="s">
        <v>94</v>
      </c>
      <c r="J483">
        <v>2323</v>
      </c>
      <c r="K483" t="e">
        <f>VLOOKUP(J483,'Linhas-Empresas-Tarifas'!#REF!,2,0)</f>
        <v>#REF!</v>
      </c>
      <c r="L483" t="e">
        <f>VLOOKUP(J483,'Linhas-Empresas-Tarifas'!#REF!,3,0)</f>
        <v>#REF!</v>
      </c>
      <c r="M483" t="e">
        <f>VLOOKUP(J483,'Linhas-Empresas-Tarifas'!#REF!,4,0)</f>
        <v>#REF!</v>
      </c>
      <c r="N483" t="e">
        <f>VLOOKUP(J483,'Linhas-Empresas-Tarifas'!#REF!,10,0)</f>
        <v>#REF!</v>
      </c>
      <c r="O483" t="e">
        <f>VLOOKUP(J483,'Linhas-Empresas-Tarifas'!#REF!,11,0)</f>
        <v>#REF!</v>
      </c>
      <c r="P483" t="e">
        <f>VLOOKUP(J483,'Linhas-Empresas-Tarifas'!#REF!,12,0)</f>
        <v>#REF!</v>
      </c>
      <c r="Q483" t="e">
        <f>VLOOKUP(J483,'Linhas-Empresas-Tarifas'!#REF!,13,0)</f>
        <v>#REF!</v>
      </c>
      <c r="R483" t="str">
        <f t="shared" si="30"/>
        <v>UTB2323</v>
      </c>
      <c r="S483" t="s">
        <v>82</v>
      </c>
      <c r="T483" t="str">
        <f t="shared" si="31"/>
        <v>UTB2323volta9</v>
      </c>
      <c r="U483">
        <v>9</v>
      </c>
      <c r="V483" t="str">
        <f>VLOOKUP(T483,ITINERÁRIOS!$J$2:$K$9190,2,0)</f>
        <v>S I G/HFA/EIXO MONUMENTAL/ESTRUTURAL/BR-070/AVENIDA CUIABÁ/AVENIDA MACEIÓ/RUA 36/TERMINAL JARDIM BRASÍLIA</v>
      </c>
    </row>
    <row r="484" spans="2:22" x14ac:dyDescent="0.25">
      <c r="B484">
        <v>2324</v>
      </c>
      <c r="C484" t="s">
        <v>81</v>
      </c>
      <c r="D484">
        <v>12</v>
      </c>
      <c r="G484" t="str">
        <f t="shared" si="28"/>
        <v>UTB</v>
      </c>
      <c r="H484">
        <f t="shared" si="29"/>
        <v>2324</v>
      </c>
      <c r="I484" t="s">
        <v>94</v>
      </c>
      <c r="J484">
        <v>2324</v>
      </c>
      <c r="K484" t="e">
        <f>VLOOKUP(J484,'Linhas-Empresas-Tarifas'!#REF!,2,0)</f>
        <v>#REF!</v>
      </c>
      <c r="L484" t="e">
        <f>VLOOKUP(J484,'Linhas-Empresas-Tarifas'!#REF!,3,0)</f>
        <v>#REF!</v>
      </c>
      <c r="M484" t="e">
        <f>VLOOKUP(J484,'Linhas-Empresas-Tarifas'!#REF!,4,0)</f>
        <v>#REF!</v>
      </c>
      <c r="N484" t="e">
        <f>VLOOKUP(J484,'Linhas-Empresas-Tarifas'!#REF!,10,0)</f>
        <v>#REF!</v>
      </c>
      <c r="O484" t="e">
        <f>VLOOKUP(J484,'Linhas-Empresas-Tarifas'!#REF!,11,0)</f>
        <v>#REF!</v>
      </c>
      <c r="P484" t="e">
        <f>VLOOKUP(J484,'Linhas-Empresas-Tarifas'!#REF!,12,0)</f>
        <v>#REF!</v>
      </c>
      <c r="Q484" t="e">
        <f>VLOOKUP(J484,'Linhas-Empresas-Tarifas'!#REF!,13,0)</f>
        <v>#REF!</v>
      </c>
      <c r="R484" t="str">
        <f t="shared" si="30"/>
        <v>UTB2324</v>
      </c>
      <c r="S484" t="s">
        <v>81</v>
      </c>
      <c r="T484" t="str">
        <f t="shared" si="31"/>
        <v>UTB2324ida12</v>
      </c>
      <c r="U484">
        <v>12</v>
      </c>
      <c r="V484" t="str">
        <f>VLOOKUP(T484,ITINERÁRIOS!$J$2:$K$9190,2,0)</f>
        <v>PINHEIRO 2/AVENIDA PORTO VELHO (AVENIDA PRINCIPAL DO PINHEIRO 2)/AVENIDA BRASÍLIA (VIA MARGINAL 2 DE ÁGUAS LINDAS DE GOIÁS)/PONTE DO RIO DESCOBERTO/BR-070/ESTRUTURAL/VIADUTO AYRTON SENNA/EPIA/EIXO MONUMENTAL/HFA/S I G/RODOVIÁRIA PLANO PILOTO</v>
      </c>
    </row>
    <row r="485" spans="2:22" x14ac:dyDescent="0.25">
      <c r="C485" t="s">
        <v>82</v>
      </c>
      <c r="D485">
        <v>10</v>
      </c>
      <c r="G485" t="str">
        <f t="shared" si="28"/>
        <v>UTB</v>
      </c>
      <c r="H485">
        <f t="shared" si="29"/>
        <v>2324</v>
      </c>
      <c r="I485" t="s">
        <v>94</v>
      </c>
      <c r="J485">
        <v>2324</v>
      </c>
      <c r="K485" t="e">
        <f>VLOOKUP(J485,'Linhas-Empresas-Tarifas'!#REF!,2,0)</f>
        <v>#REF!</v>
      </c>
      <c r="L485" t="e">
        <f>VLOOKUP(J485,'Linhas-Empresas-Tarifas'!#REF!,3,0)</f>
        <v>#REF!</v>
      </c>
      <c r="M485" t="e">
        <f>VLOOKUP(J485,'Linhas-Empresas-Tarifas'!#REF!,4,0)</f>
        <v>#REF!</v>
      </c>
      <c r="N485" t="e">
        <f>VLOOKUP(J485,'Linhas-Empresas-Tarifas'!#REF!,10,0)</f>
        <v>#REF!</v>
      </c>
      <c r="O485" t="e">
        <f>VLOOKUP(J485,'Linhas-Empresas-Tarifas'!#REF!,11,0)</f>
        <v>#REF!</v>
      </c>
      <c r="P485" t="e">
        <f>VLOOKUP(J485,'Linhas-Empresas-Tarifas'!#REF!,12,0)</f>
        <v>#REF!</v>
      </c>
      <c r="Q485" t="e">
        <f>VLOOKUP(J485,'Linhas-Empresas-Tarifas'!#REF!,13,0)</f>
        <v>#REF!</v>
      </c>
      <c r="R485" t="str">
        <f t="shared" si="30"/>
        <v>UTB2324</v>
      </c>
      <c r="S485" t="s">
        <v>82</v>
      </c>
      <c r="T485" t="str">
        <f t="shared" si="31"/>
        <v>UTB2324volta10</v>
      </c>
      <c r="U485">
        <v>10</v>
      </c>
      <c r="V485" t="str">
        <f>VLOOKUP(T485,ITINERÁRIOS!$J$2:$K$9190,2,0)</f>
        <v>RODOVIÁRIA PLANO PILOTO/EIXO MONUMENTAL/S I G/OCTOGONAL/EPTG/PISTÃO NORTE/BR-070/PONTE DO RIO DESCOBERTO/VIA MARGINAL/PINHEIRO 2</v>
      </c>
    </row>
    <row r="486" spans="2:22" x14ac:dyDescent="0.25">
      <c r="B486">
        <v>2325</v>
      </c>
      <c r="C486" t="s">
        <v>81</v>
      </c>
      <c r="D486">
        <v>15</v>
      </c>
      <c r="G486" t="str">
        <f t="shared" si="28"/>
        <v>UTB</v>
      </c>
      <c r="H486">
        <f t="shared" si="29"/>
        <v>2325</v>
      </c>
      <c r="I486" t="s">
        <v>94</v>
      </c>
      <c r="J486">
        <v>2325</v>
      </c>
      <c r="K486" t="e">
        <f>VLOOKUP(J486,'Linhas-Empresas-Tarifas'!#REF!,2,0)</f>
        <v>#REF!</v>
      </c>
      <c r="L486" t="e">
        <f>VLOOKUP(J486,'Linhas-Empresas-Tarifas'!#REF!,3,0)</f>
        <v>#REF!</v>
      </c>
      <c r="M486" t="e">
        <f>VLOOKUP(J486,'Linhas-Empresas-Tarifas'!#REF!,4,0)</f>
        <v>#REF!</v>
      </c>
      <c r="N486" t="e">
        <f>VLOOKUP(J486,'Linhas-Empresas-Tarifas'!#REF!,10,0)</f>
        <v>#REF!</v>
      </c>
      <c r="O486" t="e">
        <f>VLOOKUP(J486,'Linhas-Empresas-Tarifas'!#REF!,11,0)</f>
        <v>#REF!</v>
      </c>
      <c r="P486" t="e">
        <f>VLOOKUP(J486,'Linhas-Empresas-Tarifas'!#REF!,12,0)</f>
        <v>#REF!</v>
      </c>
      <c r="Q486" t="e">
        <f>VLOOKUP(J486,'Linhas-Empresas-Tarifas'!#REF!,13,0)</f>
        <v>#REF!</v>
      </c>
      <c r="R486" t="str">
        <f t="shared" si="30"/>
        <v>UTB2325</v>
      </c>
      <c r="S486" t="s">
        <v>81</v>
      </c>
      <c r="T486" t="str">
        <f t="shared" si="31"/>
        <v>UTB2325ida15</v>
      </c>
      <c r="U486">
        <v>15</v>
      </c>
      <c r="V486" t="str">
        <f>VLOOKUP(T486,ITINERÁRIOS!$J$2:$K$9190,2,0)</f>
        <v>TERMINAL JARDIM BRASÍLIA/PINHEIRO 4, 5 E 6/RUA 33/AVENIDA GOIÂNIA/AVENIDA MANAUS/AVENIDA MARGINAL NORTE/BR-070/AVENIDA MARGINAL SUL/BR-070/PONTE DO RIO DESCOBERTO/BR-070/ESTRUTURAL/HFA/S I G/RODOVIÁRIA PLANO PILOTO</v>
      </c>
    </row>
    <row r="487" spans="2:22" x14ac:dyDescent="0.25">
      <c r="C487" t="s">
        <v>82</v>
      </c>
      <c r="D487">
        <v>11</v>
      </c>
      <c r="G487" t="str">
        <f t="shared" si="28"/>
        <v>UTB</v>
      </c>
      <c r="H487">
        <f t="shared" si="29"/>
        <v>2325</v>
      </c>
      <c r="I487" t="s">
        <v>94</v>
      </c>
      <c r="J487">
        <v>2325</v>
      </c>
      <c r="K487" t="e">
        <f>VLOOKUP(J487,'Linhas-Empresas-Tarifas'!#REF!,2,0)</f>
        <v>#REF!</v>
      </c>
      <c r="L487" t="e">
        <f>VLOOKUP(J487,'Linhas-Empresas-Tarifas'!#REF!,3,0)</f>
        <v>#REF!</v>
      </c>
      <c r="M487" t="e">
        <f>VLOOKUP(J487,'Linhas-Empresas-Tarifas'!#REF!,4,0)</f>
        <v>#REF!</v>
      </c>
      <c r="N487" t="e">
        <f>VLOOKUP(J487,'Linhas-Empresas-Tarifas'!#REF!,10,0)</f>
        <v>#REF!</v>
      </c>
      <c r="O487" t="e">
        <f>VLOOKUP(J487,'Linhas-Empresas-Tarifas'!#REF!,11,0)</f>
        <v>#REF!</v>
      </c>
      <c r="P487" t="e">
        <f>VLOOKUP(J487,'Linhas-Empresas-Tarifas'!#REF!,12,0)</f>
        <v>#REF!</v>
      </c>
      <c r="Q487" t="e">
        <f>VLOOKUP(J487,'Linhas-Empresas-Tarifas'!#REF!,13,0)</f>
        <v>#REF!</v>
      </c>
      <c r="R487" t="str">
        <f t="shared" si="30"/>
        <v>UTB2325</v>
      </c>
      <c r="S487" t="s">
        <v>82</v>
      </c>
      <c r="T487" t="str">
        <f t="shared" si="31"/>
        <v>UTB2325volta11</v>
      </c>
      <c r="U487">
        <v>11</v>
      </c>
      <c r="V487" t="str">
        <f>VLOOKUP(T487,ITINERÁRIOS!$J$2:$K$9190,2,0)</f>
        <v>S I G/HFA/EIXO MONUMENTAL/ESTRUTURAL/BR-070/AVENIDA MARGINAL NORTE/AVENIDA MANAUS/AVENIDA GOIÂNIA/RUA 33/PINHEIRO 4, 5 E 6/TERMINAL JARDIM BRASÍLIA</v>
      </c>
    </row>
    <row r="488" spans="2:22" x14ac:dyDescent="0.25">
      <c r="B488">
        <v>2361</v>
      </c>
      <c r="C488" t="s">
        <v>81</v>
      </c>
      <c r="D488">
        <v>11</v>
      </c>
      <c r="G488" t="str">
        <f t="shared" si="28"/>
        <v>UTB</v>
      </c>
      <c r="H488">
        <f t="shared" si="29"/>
        <v>2361</v>
      </c>
      <c r="I488" t="s">
        <v>94</v>
      </c>
      <c r="J488">
        <v>2361</v>
      </c>
      <c r="K488" t="e">
        <f>VLOOKUP(J488,'Linhas-Empresas-Tarifas'!#REF!,2,0)</f>
        <v>#REF!</v>
      </c>
      <c r="L488" t="e">
        <f>VLOOKUP(J488,'Linhas-Empresas-Tarifas'!#REF!,3,0)</f>
        <v>#REF!</v>
      </c>
      <c r="M488" t="e">
        <f>VLOOKUP(J488,'Linhas-Empresas-Tarifas'!#REF!,4,0)</f>
        <v>#REF!</v>
      </c>
      <c r="N488" t="e">
        <f>VLOOKUP(J488,'Linhas-Empresas-Tarifas'!#REF!,10,0)</f>
        <v>#REF!</v>
      </c>
      <c r="O488" t="e">
        <f>VLOOKUP(J488,'Linhas-Empresas-Tarifas'!#REF!,11,0)</f>
        <v>#REF!</v>
      </c>
      <c r="P488" t="e">
        <f>VLOOKUP(J488,'Linhas-Empresas-Tarifas'!#REF!,12,0)</f>
        <v>#REF!</v>
      </c>
      <c r="Q488" t="e">
        <f>VLOOKUP(J488,'Linhas-Empresas-Tarifas'!#REF!,13,0)</f>
        <v>#REF!</v>
      </c>
      <c r="R488" t="str">
        <f t="shared" si="30"/>
        <v>UTB2361</v>
      </c>
      <c r="S488" t="s">
        <v>81</v>
      </c>
      <c r="T488" t="str">
        <f t="shared" si="31"/>
        <v>UTB2361ida11</v>
      </c>
      <c r="U488">
        <v>11</v>
      </c>
      <c r="V488" t="str">
        <f>VLOOKUP(T488,ITINERÁRIOS!$J$2:$K$9190,2,0)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489" spans="2:22" x14ac:dyDescent="0.25">
      <c r="C489" t="s">
        <v>82</v>
      </c>
      <c r="D489">
        <v>16</v>
      </c>
      <c r="G489" t="str">
        <f t="shared" si="28"/>
        <v>UTB</v>
      </c>
      <c r="H489">
        <f t="shared" si="29"/>
        <v>2361</v>
      </c>
      <c r="I489" t="s">
        <v>94</v>
      </c>
      <c r="J489">
        <v>2361</v>
      </c>
      <c r="K489" t="e">
        <f>VLOOKUP(J489,'Linhas-Empresas-Tarifas'!#REF!,2,0)</f>
        <v>#REF!</v>
      </c>
      <c r="L489" t="e">
        <f>VLOOKUP(J489,'Linhas-Empresas-Tarifas'!#REF!,3,0)</f>
        <v>#REF!</v>
      </c>
      <c r="M489" t="e">
        <f>VLOOKUP(J489,'Linhas-Empresas-Tarifas'!#REF!,4,0)</f>
        <v>#REF!</v>
      </c>
      <c r="N489" t="e">
        <f>VLOOKUP(J489,'Linhas-Empresas-Tarifas'!#REF!,10,0)</f>
        <v>#REF!</v>
      </c>
      <c r="O489" t="e">
        <f>VLOOKUP(J489,'Linhas-Empresas-Tarifas'!#REF!,11,0)</f>
        <v>#REF!</v>
      </c>
      <c r="P489" t="e">
        <f>VLOOKUP(J489,'Linhas-Empresas-Tarifas'!#REF!,12,0)</f>
        <v>#REF!</v>
      </c>
      <c r="Q489" t="e">
        <f>VLOOKUP(J489,'Linhas-Empresas-Tarifas'!#REF!,13,0)</f>
        <v>#REF!</v>
      </c>
      <c r="R489" t="str">
        <f t="shared" si="30"/>
        <v>UTB2361</v>
      </c>
      <c r="S489" t="s">
        <v>82</v>
      </c>
      <c r="T489" t="str">
        <f t="shared" si="31"/>
        <v>UTB2361volta16</v>
      </c>
      <c r="U489">
        <v>16</v>
      </c>
      <c r="V489" t="str">
        <f>VLOOKUP(T489,ITINERÁRIOS!$J$2:$K$9190,2,0)</f>
        <v>RODOVIÁRIA PLANO PILOTO/EIXO L2 NORTE/NOROESTE/S A A N/EPIA/ESTRUTURAL/BR-070/PONTE DO RIO DESCOBERTO/BR-070/AVENIDA MARGINAL SUL /BR-070/AVENIDA MARGINAL NORTE/AVENIDA PORTO VELHO/RUA 33/PINHEIRO 2/TERMINAL JARDIM BRASÍLIA</v>
      </c>
    </row>
    <row r="490" spans="2:22" x14ac:dyDescent="0.25">
      <c r="B490">
        <v>2495</v>
      </c>
      <c r="C490" t="s">
        <v>81</v>
      </c>
      <c r="D490">
        <v>3</v>
      </c>
      <c r="G490" t="str">
        <f t="shared" si="28"/>
        <v>UTB</v>
      </c>
      <c r="H490">
        <f t="shared" si="29"/>
        <v>2495</v>
      </c>
      <c r="I490" t="s">
        <v>94</v>
      </c>
      <c r="J490">
        <v>2495</v>
      </c>
      <c r="K490" t="e">
        <f>VLOOKUP(J490,'Linhas-Empresas-Tarifas'!#REF!,2,0)</f>
        <v>#REF!</v>
      </c>
      <c r="L490" t="e">
        <f>VLOOKUP(J490,'Linhas-Empresas-Tarifas'!#REF!,3,0)</f>
        <v>#REF!</v>
      </c>
      <c r="M490" t="e">
        <f>VLOOKUP(J490,'Linhas-Empresas-Tarifas'!#REF!,4,0)</f>
        <v>#REF!</v>
      </c>
      <c r="N490" t="e">
        <f>VLOOKUP(J490,'Linhas-Empresas-Tarifas'!#REF!,10,0)</f>
        <v>#REF!</v>
      </c>
      <c r="O490" t="e">
        <f>VLOOKUP(J490,'Linhas-Empresas-Tarifas'!#REF!,11,0)</f>
        <v>#REF!</v>
      </c>
      <c r="P490" t="e">
        <f>VLOOKUP(J490,'Linhas-Empresas-Tarifas'!#REF!,12,0)</f>
        <v>#REF!</v>
      </c>
      <c r="Q490" t="e">
        <f>VLOOKUP(J490,'Linhas-Empresas-Tarifas'!#REF!,13,0)</f>
        <v>#REF!</v>
      </c>
      <c r="R490" t="str">
        <f t="shared" si="30"/>
        <v>UTB2495</v>
      </c>
      <c r="S490" t="s">
        <v>81</v>
      </c>
      <c r="T490" t="str">
        <f t="shared" si="31"/>
        <v>UTB2495ida3</v>
      </c>
      <c r="U490">
        <v>3</v>
      </c>
      <c r="V490" t="str">
        <f>VLOOKUP(T490,ITINERÁRIOS!$J$2:$K$9190,2,0)</f>
        <v>MONTE ALTO/BR-080/BRAZLÂNDIA</v>
      </c>
    </row>
    <row r="491" spans="2:22" x14ac:dyDescent="0.25">
      <c r="C491" t="s">
        <v>82</v>
      </c>
      <c r="D491">
        <v>3</v>
      </c>
      <c r="G491" t="str">
        <f t="shared" si="28"/>
        <v>UTB</v>
      </c>
      <c r="H491">
        <f t="shared" si="29"/>
        <v>2495</v>
      </c>
      <c r="I491" t="s">
        <v>94</v>
      </c>
      <c r="J491">
        <v>2495</v>
      </c>
      <c r="K491" t="e">
        <f>VLOOKUP(J491,'Linhas-Empresas-Tarifas'!#REF!,2,0)</f>
        <v>#REF!</v>
      </c>
      <c r="L491" t="e">
        <f>VLOOKUP(J491,'Linhas-Empresas-Tarifas'!#REF!,3,0)</f>
        <v>#REF!</v>
      </c>
      <c r="M491" t="e">
        <f>VLOOKUP(J491,'Linhas-Empresas-Tarifas'!#REF!,4,0)</f>
        <v>#REF!</v>
      </c>
      <c r="N491" t="e">
        <f>VLOOKUP(J491,'Linhas-Empresas-Tarifas'!#REF!,10,0)</f>
        <v>#REF!</v>
      </c>
      <c r="O491" t="e">
        <f>VLOOKUP(J491,'Linhas-Empresas-Tarifas'!#REF!,11,0)</f>
        <v>#REF!</v>
      </c>
      <c r="P491" t="e">
        <f>VLOOKUP(J491,'Linhas-Empresas-Tarifas'!#REF!,12,0)</f>
        <v>#REF!</v>
      </c>
      <c r="Q491" t="e">
        <f>VLOOKUP(J491,'Linhas-Empresas-Tarifas'!#REF!,13,0)</f>
        <v>#REF!</v>
      </c>
      <c r="R491" t="str">
        <f t="shared" si="30"/>
        <v>UTB2495</v>
      </c>
      <c r="S491" t="s">
        <v>82</v>
      </c>
      <c r="T491" t="str">
        <f t="shared" si="31"/>
        <v>UTB2495volta3</v>
      </c>
      <c r="U491">
        <v>3</v>
      </c>
      <c r="V491" t="str">
        <f>VLOOKUP(T491,ITINERÁRIOS!$J$2:$K$9190,2,0)</f>
        <v>BRAZLÂNDIA/BR-080/MONTE ALTO</v>
      </c>
    </row>
    <row r="492" spans="2:22" x14ac:dyDescent="0.25">
      <c r="B492">
        <v>2602</v>
      </c>
      <c r="C492" t="s">
        <v>81</v>
      </c>
      <c r="D492">
        <v>16</v>
      </c>
      <c r="G492" t="str">
        <f t="shared" si="28"/>
        <v>UTB</v>
      </c>
      <c r="H492">
        <f t="shared" si="29"/>
        <v>2602</v>
      </c>
      <c r="I492" t="s">
        <v>94</v>
      </c>
      <c r="J492">
        <v>2602</v>
      </c>
      <c r="K492" t="e">
        <f>VLOOKUP(J492,'Linhas-Empresas-Tarifas'!#REF!,2,0)</f>
        <v>#REF!</v>
      </c>
      <c r="L492" t="e">
        <f>VLOOKUP(J492,'Linhas-Empresas-Tarifas'!#REF!,3,0)</f>
        <v>#REF!</v>
      </c>
      <c r="M492" t="e">
        <f>VLOOKUP(J492,'Linhas-Empresas-Tarifas'!#REF!,4,0)</f>
        <v>#REF!</v>
      </c>
      <c r="N492" t="e">
        <f>VLOOKUP(J492,'Linhas-Empresas-Tarifas'!#REF!,10,0)</f>
        <v>#REF!</v>
      </c>
      <c r="O492" t="e">
        <f>VLOOKUP(J492,'Linhas-Empresas-Tarifas'!#REF!,11,0)</f>
        <v>#REF!</v>
      </c>
      <c r="P492" t="e">
        <f>VLOOKUP(J492,'Linhas-Empresas-Tarifas'!#REF!,12,0)</f>
        <v>#REF!</v>
      </c>
      <c r="Q492" t="e">
        <f>VLOOKUP(J492,'Linhas-Empresas-Tarifas'!#REF!,13,0)</f>
        <v>#REF!</v>
      </c>
      <c r="R492" t="str">
        <f t="shared" si="30"/>
        <v>UTB2602</v>
      </c>
      <c r="S492" t="s">
        <v>81</v>
      </c>
      <c r="T492" t="str">
        <f t="shared" si="31"/>
        <v>UTB2602ida16</v>
      </c>
      <c r="U492">
        <v>16</v>
      </c>
      <c r="V492" t="str">
        <f>VLOOKUP(T492,ITINERÁRIOS!$J$2:$K$9190,2,0)</f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</v>
      </c>
    </row>
    <row r="493" spans="2:22" x14ac:dyDescent="0.25">
      <c r="C493" t="s">
        <v>82</v>
      </c>
      <c r="D493">
        <v>14</v>
      </c>
      <c r="G493" t="str">
        <f t="shared" si="28"/>
        <v>UTB</v>
      </c>
      <c r="H493">
        <f t="shared" si="29"/>
        <v>2602</v>
      </c>
      <c r="I493" t="s">
        <v>94</v>
      </c>
      <c r="J493">
        <v>2602</v>
      </c>
      <c r="K493" t="e">
        <f>VLOOKUP(J493,'Linhas-Empresas-Tarifas'!#REF!,2,0)</f>
        <v>#REF!</v>
      </c>
      <c r="L493" t="e">
        <f>VLOOKUP(J493,'Linhas-Empresas-Tarifas'!#REF!,3,0)</f>
        <v>#REF!</v>
      </c>
      <c r="M493" t="e">
        <f>VLOOKUP(J493,'Linhas-Empresas-Tarifas'!#REF!,4,0)</f>
        <v>#REF!</v>
      </c>
      <c r="N493" t="e">
        <f>VLOOKUP(J493,'Linhas-Empresas-Tarifas'!#REF!,10,0)</f>
        <v>#REF!</v>
      </c>
      <c r="O493" t="e">
        <f>VLOOKUP(J493,'Linhas-Empresas-Tarifas'!#REF!,11,0)</f>
        <v>#REF!</v>
      </c>
      <c r="P493" t="e">
        <f>VLOOKUP(J493,'Linhas-Empresas-Tarifas'!#REF!,12,0)</f>
        <v>#REF!</v>
      </c>
      <c r="Q493" t="e">
        <f>VLOOKUP(J493,'Linhas-Empresas-Tarifas'!#REF!,13,0)</f>
        <v>#REF!</v>
      </c>
      <c r="R493" t="str">
        <f t="shared" si="30"/>
        <v>UTB2602</v>
      </c>
      <c r="S493" t="s">
        <v>82</v>
      </c>
      <c r="T493" t="str">
        <f t="shared" si="31"/>
        <v>UTB2602volta14</v>
      </c>
      <c r="U493">
        <v>14</v>
      </c>
      <c r="V493" t="str">
        <f>VLOOKUP(T493,ITINERÁRIOS!$J$2:$K$9190,2,0)</f>
        <v>RODOVIÁRIA PLANO PILOTO/EIXO SUL/EPGU/GUARÁ 2/QE 38 - QE 36/QI 31 - QI 27 - QI 25 - QI 23/GUARÁ 1/QI 20 - QI 16 - QI 01/EPTG/PISTÃO NORTE/BR-070/PONTE DO RIO DESCOBERTO/VIA MARGINAL/PINHEIRO 2</v>
      </c>
    </row>
    <row r="494" spans="2:22" x14ac:dyDescent="0.25">
      <c r="B494">
        <v>2819</v>
      </c>
      <c r="C494" t="s">
        <v>81</v>
      </c>
      <c r="D494">
        <v>14</v>
      </c>
      <c r="G494" t="str">
        <f t="shared" si="28"/>
        <v>UTB</v>
      </c>
      <c r="H494">
        <f t="shared" si="29"/>
        <v>2819</v>
      </c>
      <c r="I494" t="s">
        <v>94</v>
      </c>
      <c r="J494">
        <v>2819</v>
      </c>
      <c r="K494" t="e">
        <f>VLOOKUP(J494,'Linhas-Empresas-Tarifas'!#REF!,2,0)</f>
        <v>#REF!</v>
      </c>
      <c r="L494" t="e">
        <f>VLOOKUP(J494,'Linhas-Empresas-Tarifas'!#REF!,3,0)</f>
        <v>#REF!</v>
      </c>
      <c r="M494" t="e">
        <f>VLOOKUP(J494,'Linhas-Empresas-Tarifas'!#REF!,4,0)</f>
        <v>#REF!</v>
      </c>
      <c r="N494" t="e">
        <f>VLOOKUP(J494,'Linhas-Empresas-Tarifas'!#REF!,10,0)</f>
        <v>#REF!</v>
      </c>
      <c r="O494" t="e">
        <f>VLOOKUP(J494,'Linhas-Empresas-Tarifas'!#REF!,11,0)</f>
        <v>#REF!</v>
      </c>
      <c r="P494" t="e">
        <f>VLOOKUP(J494,'Linhas-Empresas-Tarifas'!#REF!,12,0)</f>
        <v>#REF!</v>
      </c>
      <c r="Q494" t="e">
        <f>VLOOKUP(J494,'Linhas-Empresas-Tarifas'!#REF!,13,0)</f>
        <v>#REF!</v>
      </c>
      <c r="R494" t="str">
        <f t="shared" si="30"/>
        <v>UTB2819</v>
      </c>
      <c r="S494" t="s">
        <v>81</v>
      </c>
      <c r="T494" t="str">
        <f t="shared" si="31"/>
        <v>UTB2819ida14</v>
      </c>
      <c r="U494">
        <v>14</v>
      </c>
      <c r="V494" t="str">
        <f>VLOOKUP(T494,ITINERÁRIOS!$J$2:$K$9190,2,0)</f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495" spans="2:22" x14ac:dyDescent="0.25">
      <c r="C495" t="s">
        <v>82</v>
      </c>
      <c r="D495">
        <v>11</v>
      </c>
      <c r="G495" t="str">
        <f t="shared" si="28"/>
        <v>UTB</v>
      </c>
      <c r="H495">
        <f t="shared" si="29"/>
        <v>2819</v>
      </c>
      <c r="I495" t="s">
        <v>94</v>
      </c>
      <c r="J495">
        <v>2819</v>
      </c>
      <c r="K495" t="e">
        <f>VLOOKUP(J495,'Linhas-Empresas-Tarifas'!#REF!,2,0)</f>
        <v>#REF!</v>
      </c>
      <c r="L495" t="e">
        <f>VLOOKUP(J495,'Linhas-Empresas-Tarifas'!#REF!,3,0)</f>
        <v>#REF!</v>
      </c>
      <c r="M495" t="e">
        <f>VLOOKUP(J495,'Linhas-Empresas-Tarifas'!#REF!,4,0)</f>
        <v>#REF!</v>
      </c>
      <c r="N495" t="e">
        <f>VLOOKUP(J495,'Linhas-Empresas-Tarifas'!#REF!,10,0)</f>
        <v>#REF!</v>
      </c>
      <c r="O495" t="e">
        <f>VLOOKUP(J495,'Linhas-Empresas-Tarifas'!#REF!,11,0)</f>
        <v>#REF!</v>
      </c>
      <c r="P495" t="e">
        <f>VLOOKUP(J495,'Linhas-Empresas-Tarifas'!#REF!,12,0)</f>
        <v>#REF!</v>
      </c>
      <c r="Q495" t="e">
        <f>VLOOKUP(J495,'Linhas-Empresas-Tarifas'!#REF!,13,0)</f>
        <v>#REF!</v>
      </c>
      <c r="R495" t="str">
        <f t="shared" si="30"/>
        <v>UTB2819</v>
      </c>
      <c r="S495" t="s">
        <v>82</v>
      </c>
      <c r="T495" t="str">
        <f t="shared" si="31"/>
        <v>UTB2819volta11</v>
      </c>
      <c r="U495">
        <v>11</v>
      </c>
      <c r="V495" t="str">
        <f>VLOOKUP(T495,ITINERÁRIOS!$J$2:$K$9190,2,0)</f>
        <v>TAGUATINGA CENTRO/AVENIDA SANDÚ NORTE/AVENIDA HÉLIO PRATES/CEILÂNDIA CENTRO/CEILÂNDIA NORTE/VIA LESTE/BR-070/AVENIDA CUIABÁ/AVENIDA MACEIÓ/RUA 36/TERMINAL JARDIM BRASÍLIA</v>
      </c>
    </row>
    <row r="496" spans="2:22" x14ac:dyDescent="0.25">
      <c r="B496">
        <v>2857</v>
      </c>
      <c r="C496" t="s">
        <v>81</v>
      </c>
      <c r="D496">
        <v>20</v>
      </c>
      <c r="G496" t="str">
        <f t="shared" si="28"/>
        <v>UTB</v>
      </c>
      <c r="H496">
        <f t="shared" si="29"/>
        <v>2857</v>
      </c>
      <c r="I496" t="s">
        <v>94</v>
      </c>
      <c r="J496">
        <v>2857</v>
      </c>
      <c r="K496" t="e">
        <f>VLOOKUP(J496,'Linhas-Empresas-Tarifas'!#REF!,2,0)</f>
        <v>#REF!</v>
      </c>
      <c r="L496" t="e">
        <f>VLOOKUP(J496,'Linhas-Empresas-Tarifas'!#REF!,3,0)</f>
        <v>#REF!</v>
      </c>
      <c r="M496" t="e">
        <f>VLOOKUP(J496,'Linhas-Empresas-Tarifas'!#REF!,4,0)</f>
        <v>#REF!</v>
      </c>
      <c r="N496" t="e">
        <f>VLOOKUP(J496,'Linhas-Empresas-Tarifas'!#REF!,10,0)</f>
        <v>#REF!</v>
      </c>
      <c r="O496" t="e">
        <f>VLOOKUP(J496,'Linhas-Empresas-Tarifas'!#REF!,11,0)</f>
        <v>#REF!</v>
      </c>
      <c r="P496" t="e">
        <f>VLOOKUP(J496,'Linhas-Empresas-Tarifas'!#REF!,12,0)</f>
        <v>#REF!</v>
      </c>
      <c r="Q496" t="e">
        <f>VLOOKUP(J496,'Linhas-Empresas-Tarifas'!#REF!,13,0)</f>
        <v>#REF!</v>
      </c>
      <c r="R496" t="str">
        <f t="shared" si="30"/>
        <v>UTB2857</v>
      </c>
      <c r="S496" t="s">
        <v>81</v>
      </c>
      <c r="T496" t="str">
        <f t="shared" si="31"/>
        <v>UTB2857ida20</v>
      </c>
      <c r="U496">
        <v>20</v>
      </c>
      <c r="V496" t="str">
        <f>VLOOKUP(T496,ITINERÁRIOS!$J$2:$K$9190,2,0)</f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497" spans="2:22" x14ac:dyDescent="0.25">
      <c r="C497" t="s">
        <v>82</v>
      </c>
      <c r="D497">
        <v>19</v>
      </c>
      <c r="G497" t="str">
        <f t="shared" si="28"/>
        <v>UTB</v>
      </c>
      <c r="H497">
        <f t="shared" si="29"/>
        <v>2857</v>
      </c>
      <c r="I497" t="s">
        <v>94</v>
      </c>
      <c r="J497">
        <v>2857</v>
      </c>
      <c r="K497" t="e">
        <f>VLOOKUP(J497,'Linhas-Empresas-Tarifas'!#REF!,2,0)</f>
        <v>#REF!</v>
      </c>
      <c r="L497" t="e">
        <f>VLOOKUP(J497,'Linhas-Empresas-Tarifas'!#REF!,3,0)</f>
        <v>#REF!</v>
      </c>
      <c r="M497" t="e">
        <f>VLOOKUP(J497,'Linhas-Empresas-Tarifas'!#REF!,4,0)</f>
        <v>#REF!</v>
      </c>
      <c r="N497" t="e">
        <f>VLOOKUP(J497,'Linhas-Empresas-Tarifas'!#REF!,10,0)</f>
        <v>#REF!</v>
      </c>
      <c r="O497" t="e">
        <f>VLOOKUP(J497,'Linhas-Empresas-Tarifas'!#REF!,11,0)</f>
        <v>#REF!</v>
      </c>
      <c r="P497" t="e">
        <f>VLOOKUP(J497,'Linhas-Empresas-Tarifas'!#REF!,12,0)</f>
        <v>#REF!</v>
      </c>
      <c r="Q497" t="e">
        <f>VLOOKUP(J497,'Linhas-Empresas-Tarifas'!#REF!,13,0)</f>
        <v>#REF!</v>
      </c>
      <c r="R497" t="str">
        <f t="shared" si="30"/>
        <v>UTB2857</v>
      </c>
      <c r="S497" t="s">
        <v>82</v>
      </c>
      <c r="T497" t="str">
        <f t="shared" si="31"/>
        <v>UTB2857volta19</v>
      </c>
      <c r="U497">
        <v>19</v>
      </c>
      <c r="V497" t="str">
        <f>VLOOKUP(T497,ITINERÁRIOS!$J$2:$K$9190,2,0)</f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</v>
      </c>
    </row>
    <row r="498" spans="2:22" x14ac:dyDescent="0.25">
      <c r="B498">
        <v>2860</v>
      </c>
      <c r="C498" t="s">
        <v>81</v>
      </c>
      <c r="D498">
        <v>22</v>
      </c>
      <c r="G498" t="str">
        <f t="shared" si="28"/>
        <v>UTB</v>
      </c>
      <c r="H498">
        <f t="shared" si="29"/>
        <v>2860</v>
      </c>
      <c r="I498" t="s">
        <v>94</v>
      </c>
      <c r="J498">
        <v>2860</v>
      </c>
      <c r="K498" t="e">
        <f>VLOOKUP(J498,'Linhas-Empresas-Tarifas'!#REF!,2,0)</f>
        <v>#REF!</v>
      </c>
      <c r="L498" t="e">
        <f>VLOOKUP(J498,'Linhas-Empresas-Tarifas'!#REF!,3,0)</f>
        <v>#REF!</v>
      </c>
      <c r="M498" t="e">
        <f>VLOOKUP(J498,'Linhas-Empresas-Tarifas'!#REF!,4,0)</f>
        <v>#REF!</v>
      </c>
      <c r="N498" t="e">
        <f>VLOOKUP(J498,'Linhas-Empresas-Tarifas'!#REF!,10,0)</f>
        <v>#REF!</v>
      </c>
      <c r="O498" t="e">
        <f>VLOOKUP(J498,'Linhas-Empresas-Tarifas'!#REF!,11,0)</f>
        <v>#REF!</v>
      </c>
      <c r="P498" t="e">
        <f>VLOOKUP(J498,'Linhas-Empresas-Tarifas'!#REF!,12,0)</f>
        <v>#REF!</v>
      </c>
      <c r="Q498" t="e">
        <f>VLOOKUP(J498,'Linhas-Empresas-Tarifas'!#REF!,13,0)</f>
        <v>#REF!</v>
      </c>
      <c r="R498" t="str">
        <f t="shared" si="30"/>
        <v>UTB2860</v>
      </c>
      <c r="S498" t="s">
        <v>81</v>
      </c>
      <c r="T498" t="str">
        <f t="shared" si="31"/>
        <v>UTB2860ida22</v>
      </c>
      <c r="U498">
        <v>22</v>
      </c>
      <c r="V498" t="str">
        <f>VLOOKUP(T498,ITINERÁRIOS!$J$2:$K$9190,2,0)</f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</v>
      </c>
    </row>
    <row r="499" spans="2:22" x14ac:dyDescent="0.25">
      <c r="C499" t="s">
        <v>82</v>
      </c>
      <c r="D499">
        <v>22</v>
      </c>
      <c r="G499" t="str">
        <f t="shared" si="28"/>
        <v>UTB</v>
      </c>
      <c r="H499">
        <f t="shared" si="29"/>
        <v>2860</v>
      </c>
      <c r="I499" t="s">
        <v>94</v>
      </c>
      <c r="J499">
        <v>2860</v>
      </c>
      <c r="K499" t="e">
        <f>VLOOKUP(J499,'Linhas-Empresas-Tarifas'!#REF!,2,0)</f>
        <v>#REF!</v>
      </c>
      <c r="L499" t="e">
        <f>VLOOKUP(J499,'Linhas-Empresas-Tarifas'!#REF!,3,0)</f>
        <v>#REF!</v>
      </c>
      <c r="M499" t="e">
        <f>VLOOKUP(J499,'Linhas-Empresas-Tarifas'!#REF!,4,0)</f>
        <v>#REF!</v>
      </c>
      <c r="N499" t="e">
        <f>VLOOKUP(J499,'Linhas-Empresas-Tarifas'!#REF!,10,0)</f>
        <v>#REF!</v>
      </c>
      <c r="O499" t="e">
        <f>VLOOKUP(J499,'Linhas-Empresas-Tarifas'!#REF!,11,0)</f>
        <v>#REF!</v>
      </c>
      <c r="P499" t="e">
        <f>VLOOKUP(J499,'Linhas-Empresas-Tarifas'!#REF!,12,0)</f>
        <v>#REF!</v>
      </c>
      <c r="Q499" t="e">
        <f>VLOOKUP(J499,'Linhas-Empresas-Tarifas'!#REF!,13,0)</f>
        <v>#REF!</v>
      </c>
      <c r="R499" t="str">
        <f t="shared" si="30"/>
        <v>UTB2860</v>
      </c>
      <c r="S499" t="s">
        <v>82</v>
      </c>
      <c r="T499" t="str">
        <f t="shared" si="31"/>
        <v>UTB2860volta22</v>
      </c>
      <c r="U499">
        <v>22</v>
      </c>
      <c r="V499" t="str">
        <f>VLOOKUP(T499,ITINERÁRIOS!$J$2:$K$9190,2,0)</f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MACEIÓ/PINHEIRO 2</v>
      </c>
    </row>
    <row r="500" spans="2:22" x14ac:dyDescent="0.25">
      <c r="B500">
        <v>2891</v>
      </c>
      <c r="C500" t="s">
        <v>81</v>
      </c>
      <c r="D500">
        <v>6</v>
      </c>
      <c r="G500" t="str">
        <f t="shared" si="28"/>
        <v>UTB</v>
      </c>
      <c r="H500">
        <f t="shared" si="29"/>
        <v>2891</v>
      </c>
      <c r="I500" t="s">
        <v>94</v>
      </c>
      <c r="J500">
        <v>2891</v>
      </c>
      <c r="K500" t="e">
        <f>VLOOKUP(J500,'Linhas-Empresas-Tarifas'!#REF!,2,0)</f>
        <v>#REF!</v>
      </c>
      <c r="L500" t="e">
        <f>VLOOKUP(J500,'Linhas-Empresas-Tarifas'!#REF!,3,0)</f>
        <v>#REF!</v>
      </c>
      <c r="M500" t="e">
        <f>VLOOKUP(J500,'Linhas-Empresas-Tarifas'!#REF!,4,0)</f>
        <v>#REF!</v>
      </c>
      <c r="N500" t="e">
        <f>VLOOKUP(J500,'Linhas-Empresas-Tarifas'!#REF!,10,0)</f>
        <v>#REF!</v>
      </c>
      <c r="O500" t="e">
        <f>VLOOKUP(J500,'Linhas-Empresas-Tarifas'!#REF!,11,0)</f>
        <v>#REF!</v>
      </c>
      <c r="P500" t="e">
        <f>VLOOKUP(J500,'Linhas-Empresas-Tarifas'!#REF!,12,0)</f>
        <v>#REF!</v>
      </c>
      <c r="Q500" t="e">
        <f>VLOOKUP(J500,'Linhas-Empresas-Tarifas'!#REF!,13,0)</f>
        <v>#REF!</v>
      </c>
      <c r="R500" t="str">
        <f t="shared" si="30"/>
        <v>UTB2891</v>
      </c>
      <c r="S500" t="s">
        <v>81</v>
      </c>
      <c r="T500" t="str">
        <f t="shared" si="31"/>
        <v>UTB2891ida6</v>
      </c>
      <c r="U500">
        <v>6</v>
      </c>
      <c r="V500" t="str">
        <f>VLOOKUP(T500,ITINERÁRIOS!$J$2:$K$9190,2,0)</f>
        <v>MONTE ALTO/BRAZLÂNDIA/INCRA 08/AVENIDA HÉLIO PRATES/COMERCIAL NORTE/ÁGUAS CLARAS</v>
      </c>
    </row>
    <row r="501" spans="2:22" x14ac:dyDescent="0.25">
      <c r="C501" t="s">
        <v>82</v>
      </c>
      <c r="D501">
        <v>6</v>
      </c>
      <c r="G501" t="str">
        <f t="shared" si="28"/>
        <v>UTB</v>
      </c>
      <c r="H501">
        <f t="shared" si="29"/>
        <v>2891</v>
      </c>
      <c r="I501" t="s">
        <v>94</v>
      </c>
      <c r="J501">
        <v>2891</v>
      </c>
      <c r="K501" t="e">
        <f>VLOOKUP(J501,'Linhas-Empresas-Tarifas'!#REF!,2,0)</f>
        <v>#REF!</v>
      </c>
      <c r="L501" t="e">
        <f>VLOOKUP(J501,'Linhas-Empresas-Tarifas'!#REF!,3,0)</f>
        <v>#REF!</v>
      </c>
      <c r="M501" t="e">
        <f>VLOOKUP(J501,'Linhas-Empresas-Tarifas'!#REF!,4,0)</f>
        <v>#REF!</v>
      </c>
      <c r="N501" t="e">
        <f>VLOOKUP(J501,'Linhas-Empresas-Tarifas'!#REF!,10,0)</f>
        <v>#REF!</v>
      </c>
      <c r="O501" t="e">
        <f>VLOOKUP(J501,'Linhas-Empresas-Tarifas'!#REF!,11,0)</f>
        <v>#REF!</v>
      </c>
      <c r="P501" t="e">
        <f>VLOOKUP(J501,'Linhas-Empresas-Tarifas'!#REF!,12,0)</f>
        <v>#REF!</v>
      </c>
      <c r="Q501" t="e">
        <f>VLOOKUP(J501,'Linhas-Empresas-Tarifas'!#REF!,13,0)</f>
        <v>#REF!</v>
      </c>
      <c r="R501" t="str">
        <f t="shared" si="30"/>
        <v>UTB2891</v>
      </c>
      <c r="S501" t="s">
        <v>82</v>
      </c>
      <c r="T501" t="str">
        <f t="shared" si="31"/>
        <v>UTB2891volta6</v>
      </c>
      <c r="U501">
        <v>6</v>
      </c>
      <c r="V501" t="str">
        <f>VLOOKUP(T501,ITINERÁRIOS!$J$2:$K$9190,2,0)</f>
        <v>ÁGUAS CLARAS/COMERCIAL NORTE/AVENIDA HÉLIO PRATES/INCRA 08/BRAZLÂNDIA/MONTE ALTO</v>
      </c>
    </row>
    <row r="502" spans="2:22" x14ac:dyDescent="0.25">
      <c r="B502">
        <v>2895</v>
      </c>
      <c r="C502" t="s">
        <v>81</v>
      </c>
      <c r="D502">
        <v>8</v>
      </c>
      <c r="G502" t="str">
        <f t="shared" si="28"/>
        <v>UTB</v>
      </c>
      <c r="H502">
        <f t="shared" si="29"/>
        <v>2895</v>
      </c>
      <c r="I502" t="s">
        <v>94</v>
      </c>
      <c r="J502">
        <v>2895</v>
      </c>
      <c r="K502" t="e">
        <f>VLOOKUP(J502,'Linhas-Empresas-Tarifas'!#REF!,2,0)</f>
        <v>#REF!</v>
      </c>
      <c r="L502" t="e">
        <f>VLOOKUP(J502,'Linhas-Empresas-Tarifas'!#REF!,3,0)</f>
        <v>#REF!</v>
      </c>
      <c r="M502" t="e">
        <f>VLOOKUP(J502,'Linhas-Empresas-Tarifas'!#REF!,4,0)</f>
        <v>#REF!</v>
      </c>
      <c r="N502" t="e">
        <f>VLOOKUP(J502,'Linhas-Empresas-Tarifas'!#REF!,10,0)</f>
        <v>#REF!</v>
      </c>
      <c r="O502" t="e">
        <f>VLOOKUP(J502,'Linhas-Empresas-Tarifas'!#REF!,11,0)</f>
        <v>#REF!</v>
      </c>
      <c r="P502" t="e">
        <f>VLOOKUP(J502,'Linhas-Empresas-Tarifas'!#REF!,12,0)</f>
        <v>#REF!</v>
      </c>
      <c r="Q502" t="e">
        <f>VLOOKUP(J502,'Linhas-Empresas-Tarifas'!#REF!,13,0)</f>
        <v>#REF!</v>
      </c>
      <c r="R502" t="str">
        <f t="shared" si="30"/>
        <v>UTB2895</v>
      </c>
      <c r="S502" t="s">
        <v>81</v>
      </c>
      <c r="T502" t="str">
        <f t="shared" si="31"/>
        <v>UTB2895ida8</v>
      </c>
      <c r="U502">
        <v>8</v>
      </c>
      <c r="V502" t="str">
        <f>VLOOKUP(T502,ITINERÁRIOS!$J$2:$K$9190,2,0)</f>
        <v>MONTE ALTO/BR-080/PERIMETRO URBANO (BRAZLÂNDIA DF)/INCRA 08/BR-070/AVENIDA HÉLIO PRATES/COMERCIAL NORTE/TAGUATINGA</v>
      </c>
    </row>
    <row r="503" spans="2:22" x14ac:dyDescent="0.25">
      <c r="C503" t="s">
        <v>82</v>
      </c>
      <c r="D503">
        <v>8</v>
      </c>
      <c r="G503" t="str">
        <f t="shared" si="28"/>
        <v>UTB</v>
      </c>
      <c r="H503">
        <f t="shared" si="29"/>
        <v>2895</v>
      </c>
      <c r="I503" t="s">
        <v>94</v>
      </c>
      <c r="J503">
        <v>2895</v>
      </c>
      <c r="K503" t="e">
        <f>VLOOKUP(J503,'Linhas-Empresas-Tarifas'!#REF!,2,0)</f>
        <v>#REF!</v>
      </c>
      <c r="L503" t="e">
        <f>VLOOKUP(J503,'Linhas-Empresas-Tarifas'!#REF!,3,0)</f>
        <v>#REF!</v>
      </c>
      <c r="M503" t="e">
        <f>VLOOKUP(J503,'Linhas-Empresas-Tarifas'!#REF!,4,0)</f>
        <v>#REF!</v>
      </c>
      <c r="N503" t="e">
        <f>VLOOKUP(J503,'Linhas-Empresas-Tarifas'!#REF!,10,0)</f>
        <v>#REF!</v>
      </c>
      <c r="O503" t="e">
        <f>VLOOKUP(J503,'Linhas-Empresas-Tarifas'!#REF!,11,0)</f>
        <v>#REF!</v>
      </c>
      <c r="P503" t="e">
        <f>VLOOKUP(J503,'Linhas-Empresas-Tarifas'!#REF!,12,0)</f>
        <v>#REF!</v>
      </c>
      <c r="Q503" t="e">
        <f>VLOOKUP(J503,'Linhas-Empresas-Tarifas'!#REF!,13,0)</f>
        <v>#REF!</v>
      </c>
      <c r="R503" t="str">
        <f t="shared" si="30"/>
        <v>UTB2895</v>
      </c>
      <c r="S503" t="s">
        <v>82</v>
      </c>
      <c r="T503" t="str">
        <f t="shared" si="31"/>
        <v>UTB2895volta8</v>
      </c>
      <c r="U503">
        <v>8</v>
      </c>
      <c r="V503" t="str">
        <f>VLOOKUP(T503,ITINERÁRIOS!$J$2:$K$9190,2,0)</f>
        <v>TAGUATINGA/COMERCIAL NORTE/AVENIDA HÉLIO PRATES/BR-070/INCRA 08/PERIMETRO URBANO (BRAZLÂNDIA DF)/BR-080/MONTE ALTO</v>
      </c>
    </row>
    <row r="504" spans="2:22" x14ac:dyDescent="0.25">
      <c r="B504">
        <v>2896</v>
      </c>
      <c r="C504" t="s">
        <v>81</v>
      </c>
      <c r="D504">
        <v>6</v>
      </c>
      <c r="G504" t="str">
        <f t="shared" si="28"/>
        <v>UTB</v>
      </c>
      <c r="H504">
        <f t="shared" si="29"/>
        <v>2896</v>
      </c>
      <c r="I504" t="s">
        <v>94</v>
      </c>
      <c r="J504">
        <v>2896</v>
      </c>
      <c r="K504" t="e">
        <f>VLOOKUP(J504,'Linhas-Empresas-Tarifas'!#REF!,2,0)</f>
        <v>#REF!</v>
      </c>
      <c r="L504" t="e">
        <f>VLOOKUP(J504,'Linhas-Empresas-Tarifas'!#REF!,3,0)</f>
        <v>#REF!</v>
      </c>
      <c r="M504" t="e">
        <f>VLOOKUP(J504,'Linhas-Empresas-Tarifas'!#REF!,4,0)</f>
        <v>#REF!</v>
      </c>
      <c r="N504" t="e">
        <f>VLOOKUP(J504,'Linhas-Empresas-Tarifas'!#REF!,10,0)</f>
        <v>#REF!</v>
      </c>
      <c r="O504" t="e">
        <f>VLOOKUP(J504,'Linhas-Empresas-Tarifas'!#REF!,11,0)</f>
        <v>#REF!</v>
      </c>
      <c r="P504" t="e">
        <f>VLOOKUP(J504,'Linhas-Empresas-Tarifas'!#REF!,12,0)</f>
        <v>#REF!</v>
      </c>
      <c r="Q504" t="e">
        <f>VLOOKUP(J504,'Linhas-Empresas-Tarifas'!#REF!,13,0)</f>
        <v>#REF!</v>
      </c>
      <c r="R504" t="str">
        <f t="shared" si="30"/>
        <v>UTB2896</v>
      </c>
      <c r="S504" t="s">
        <v>81</v>
      </c>
      <c r="T504" t="str">
        <f t="shared" si="31"/>
        <v>UTB2896ida6</v>
      </c>
      <c r="U504">
        <v>6</v>
      </c>
      <c r="V504" t="str">
        <f>VLOOKUP(T504,ITINERÁRIOS!$J$2:$K$9190,2,0)</f>
        <v>MONTE ALTO/BR-080/PERIMETRO URBANO (BRAZLÂNDIA DF)/FASSINCRA/PISTÃO NORTE/ÁGUAS CLARAS</v>
      </c>
    </row>
    <row r="505" spans="2:22" x14ac:dyDescent="0.25">
      <c r="C505" t="s">
        <v>82</v>
      </c>
      <c r="D505">
        <v>6</v>
      </c>
      <c r="G505" t="str">
        <f t="shared" si="28"/>
        <v>UTB</v>
      </c>
      <c r="H505">
        <f t="shared" si="29"/>
        <v>2896</v>
      </c>
      <c r="I505" t="s">
        <v>94</v>
      </c>
      <c r="J505">
        <v>2896</v>
      </c>
      <c r="K505" t="e">
        <f>VLOOKUP(J505,'Linhas-Empresas-Tarifas'!#REF!,2,0)</f>
        <v>#REF!</v>
      </c>
      <c r="L505" t="e">
        <f>VLOOKUP(J505,'Linhas-Empresas-Tarifas'!#REF!,3,0)</f>
        <v>#REF!</v>
      </c>
      <c r="M505" t="e">
        <f>VLOOKUP(J505,'Linhas-Empresas-Tarifas'!#REF!,4,0)</f>
        <v>#REF!</v>
      </c>
      <c r="N505" t="e">
        <f>VLOOKUP(J505,'Linhas-Empresas-Tarifas'!#REF!,10,0)</f>
        <v>#REF!</v>
      </c>
      <c r="O505" t="e">
        <f>VLOOKUP(J505,'Linhas-Empresas-Tarifas'!#REF!,11,0)</f>
        <v>#REF!</v>
      </c>
      <c r="P505" t="e">
        <f>VLOOKUP(J505,'Linhas-Empresas-Tarifas'!#REF!,12,0)</f>
        <v>#REF!</v>
      </c>
      <c r="Q505" t="e">
        <f>VLOOKUP(J505,'Linhas-Empresas-Tarifas'!#REF!,13,0)</f>
        <v>#REF!</v>
      </c>
      <c r="R505" t="str">
        <f t="shared" si="30"/>
        <v>UTB2896</v>
      </c>
      <c r="S505" t="s">
        <v>82</v>
      </c>
      <c r="T505" t="str">
        <f t="shared" si="31"/>
        <v>UTB2896volta6</v>
      </c>
      <c r="U505">
        <v>6</v>
      </c>
      <c r="V505" t="str">
        <f>VLOOKUP(T505,ITINERÁRIOS!$J$2:$K$9190,2,0)</f>
        <v>ÁGUAS CLARAS/PISTÃO NORTE/FASSINCRA/PERIMETRO URBANO (BRAZLÂNDIA DF)/BR-080/MONTE ALTO</v>
      </c>
    </row>
    <row r="506" spans="2:22" x14ac:dyDescent="0.25">
      <c r="B506">
        <v>2897</v>
      </c>
      <c r="C506" t="s">
        <v>81</v>
      </c>
      <c r="D506">
        <v>6</v>
      </c>
      <c r="G506" t="str">
        <f t="shared" si="28"/>
        <v>UTB</v>
      </c>
      <c r="H506">
        <f t="shared" si="29"/>
        <v>2897</v>
      </c>
      <c r="I506" t="s">
        <v>94</v>
      </c>
      <c r="J506">
        <v>2897</v>
      </c>
      <c r="K506" t="e">
        <f>VLOOKUP(J506,'Linhas-Empresas-Tarifas'!#REF!,2,0)</f>
        <v>#REF!</v>
      </c>
      <c r="L506" t="e">
        <f>VLOOKUP(J506,'Linhas-Empresas-Tarifas'!#REF!,3,0)</f>
        <v>#REF!</v>
      </c>
      <c r="M506" t="e">
        <f>VLOOKUP(J506,'Linhas-Empresas-Tarifas'!#REF!,4,0)</f>
        <v>#REF!</v>
      </c>
      <c r="N506" t="e">
        <f>VLOOKUP(J506,'Linhas-Empresas-Tarifas'!#REF!,10,0)</f>
        <v>#REF!</v>
      </c>
      <c r="O506" t="e">
        <f>VLOOKUP(J506,'Linhas-Empresas-Tarifas'!#REF!,11,0)</f>
        <v>#REF!</v>
      </c>
      <c r="P506" t="e">
        <f>VLOOKUP(J506,'Linhas-Empresas-Tarifas'!#REF!,12,0)</f>
        <v>#REF!</v>
      </c>
      <c r="Q506" t="e">
        <f>VLOOKUP(J506,'Linhas-Empresas-Tarifas'!#REF!,13,0)</f>
        <v>#REF!</v>
      </c>
      <c r="R506" t="str">
        <f t="shared" si="30"/>
        <v>UTB2897</v>
      </c>
      <c r="S506" t="s">
        <v>81</v>
      </c>
      <c r="T506" t="str">
        <f t="shared" si="31"/>
        <v>UTB2897ida6</v>
      </c>
      <c r="U506">
        <v>6</v>
      </c>
      <c r="V506" t="str">
        <f>VLOOKUP(T506,ITINERÁRIOS!$J$2:$K$9190,2,0)</f>
        <v>MONTE ALTO/BR-080/PERIMETRO URBANO (BRAZLÂNDIA DF)/FASSINCRA/COMERCIAL NORTE-SUL/NÚCLEO BANDEIRANTE</v>
      </c>
    </row>
    <row r="507" spans="2:22" x14ac:dyDescent="0.25">
      <c r="C507" t="s">
        <v>82</v>
      </c>
      <c r="D507">
        <v>6</v>
      </c>
      <c r="G507" t="str">
        <f t="shared" si="28"/>
        <v>UTB</v>
      </c>
      <c r="H507">
        <f t="shared" si="29"/>
        <v>2897</v>
      </c>
      <c r="I507" t="s">
        <v>94</v>
      </c>
      <c r="J507">
        <v>2897</v>
      </c>
      <c r="K507" t="e">
        <f>VLOOKUP(J507,'Linhas-Empresas-Tarifas'!#REF!,2,0)</f>
        <v>#REF!</v>
      </c>
      <c r="L507" t="e">
        <f>VLOOKUP(J507,'Linhas-Empresas-Tarifas'!#REF!,3,0)</f>
        <v>#REF!</v>
      </c>
      <c r="M507" t="e">
        <f>VLOOKUP(J507,'Linhas-Empresas-Tarifas'!#REF!,4,0)</f>
        <v>#REF!</v>
      </c>
      <c r="N507" t="e">
        <f>VLOOKUP(J507,'Linhas-Empresas-Tarifas'!#REF!,10,0)</f>
        <v>#REF!</v>
      </c>
      <c r="O507" t="e">
        <f>VLOOKUP(J507,'Linhas-Empresas-Tarifas'!#REF!,11,0)</f>
        <v>#REF!</v>
      </c>
      <c r="P507" t="e">
        <f>VLOOKUP(J507,'Linhas-Empresas-Tarifas'!#REF!,12,0)</f>
        <v>#REF!</v>
      </c>
      <c r="Q507" t="e">
        <f>VLOOKUP(J507,'Linhas-Empresas-Tarifas'!#REF!,13,0)</f>
        <v>#REF!</v>
      </c>
      <c r="R507" t="str">
        <f t="shared" si="30"/>
        <v>UTB2897</v>
      </c>
      <c r="S507" t="s">
        <v>82</v>
      </c>
      <c r="T507" t="str">
        <f t="shared" si="31"/>
        <v>UTB2897volta6</v>
      </c>
      <c r="U507">
        <v>6</v>
      </c>
      <c r="V507" t="str">
        <f>VLOOKUP(T507,ITINERÁRIOS!$J$2:$K$9190,2,0)</f>
        <v>NÚCLEO BANDEIRANTE/COMERCIAL NORTE-SUL/FASSINCRA/PERIMETRO URBANO (BRAZLÂNDIA DF)/BR-080/MONTE ALTO</v>
      </c>
    </row>
    <row r="508" spans="2:22" x14ac:dyDescent="0.25">
      <c r="B508">
        <v>2898</v>
      </c>
      <c r="C508" t="s">
        <v>81</v>
      </c>
      <c r="D508">
        <v>8</v>
      </c>
      <c r="G508" t="str">
        <f t="shared" si="28"/>
        <v>UTB</v>
      </c>
      <c r="H508">
        <f t="shared" si="29"/>
        <v>2898</v>
      </c>
      <c r="I508" t="s">
        <v>94</v>
      </c>
      <c r="J508">
        <v>2898</v>
      </c>
      <c r="K508" t="e">
        <f>VLOOKUP(J508,'Linhas-Empresas-Tarifas'!#REF!,2,0)</f>
        <v>#REF!</v>
      </c>
      <c r="L508" t="e">
        <f>VLOOKUP(J508,'Linhas-Empresas-Tarifas'!#REF!,3,0)</f>
        <v>#REF!</v>
      </c>
      <c r="M508" t="e">
        <f>VLOOKUP(J508,'Linhas-Empresas-Tarifas'!#REF!,4,0)</f>
        <v>#REF!</v>
      </c>
      <c r="N508" t="e">
        <f>VLOOKUP(J508,'Linhas-Empresas-Tarifas'!#REF!,10,0)</f>
        <v>#REF!</v>
      </c>
      <c r="O508" t="e">
        <f>VLOOKUP(J508,'Linhas-Empresas-Tarifas'!#REF!,11,0)</f>
        <v>#REF!</v>
      </c>
      <c r="P508" t="e">
        <f>VLOOKUP(J508,'Linhas-Empresas-Tarifas'!#REF!,12,0)</f>
        <v>#REF!</v>
      </c>
      <c r="Q508" t="e">
        <f>VLOOKUP(J508,'Linhas-Empresas-Tarifas'!#REF!,13,0)</f>
        <v>#REF!</v>
      </c>
      <c r="R508" t="str">
        <f t="shared" si="30"/>
        <v>UTB2898</v>
      </c>
      <c r="S508" t="s">
        <v>81</v>
      </c>
      <c r="T508" t="str">
        <f t="shared" si="31"/>
        <v>UTB2898ida8</v>
      </c>
      <c r="U508">
        <v>8</v>
      </c>
      <c r="V508" t="str">
        <f>VLOOKUP(T508,ITINERÁRIOS!$J$2:$K$9190,2,0)</f>
        <v>MONTE ALTO/BRAZLÂNDIA/FASSINCRA/COMERCIAL NORTE/COMERCIAL SUL/UNIVERSIDADE CATÓLICA/NÚCLEO BANDEIRANTE/CANDANGOLÂNDIA</v>
      </c>
    </row>
    <row r="509" spans="2:22" x14ac:dyDescent="0.25">
      <c r="C509" t="s">
        <v>82</v>
      </c>
      <c r="D509">
        <v>8</v>
      </c>
      <c r="G509" t="str">
        <f t="shared" si="28"/>
        <v>UTB</v>
      </c>
      <c r="H509">
        <f t="shared" si="29"/>
        <v>2898</v>
      </c>
      <c r="I509" t="s">
        <v>94</v>
      </c>
      <c r="J509">
        <v>2898</v>
      </c>
      <c r="K509" t="e">
        <f>VLOOKUP(J509,'Linhas-Empresas-Tarifas'!#REF!,2,0)</f>
        <v>#REF!</v>
      </c>
      <c r="L509" t="e">
        <f>VLOOKUP(J509,'Linhas-Empresas-Tarifas'!#REF!,3,0)</f>
        <v>#REF!</v>
      </c>
      <c r="M509" t="e">
        <f>VLOOKUP(J509,'Linhas-Empresas-Tarifas'!#REF!,4,0)</f>
        <v>#REF!</v>
      </c>
      <c r="N509" t="e">
        <f>VLOOKUP(J509,'Linhas-Empresas-Tarifas'!#REF!,10,0)</f>
        <v>#REF!</v>
      </c>
      <c r="O509" t="e">
        <f>VLOOKUP(J509,'Linhas-Empresas-Tarifas'!#REF!,11,0)</f>
        <v>#REF!</v>
      </c>
      <c r="P509" t="e">
        <f>VLOOKUP(J509,'Linhas-Empresas-Tarifas'!#REF!,12,0)</f>
        <v>#REF!</v>
      </c>
      <c r="Q509" t="e">
        <f>VLOOKUP(J509,'Linhas-Empresas-Tarifas'!#REF!,13,0)</f>
        <v>#REF!</v>
      </c>
      <c r="R509" t="str">
        <f t="shared" si="30"/>
        <v>UTB2898</v>
      </c>
      <c r="S509" t="s">
        <v>82</v>
      </c>
      <c r="T509" t="str">
        <f t="shared" si="31"/>
        <v>UTB2898volta8</v>
      </c>
      <c r="U509">
        <v>8</v>
      </c>
      <c r="V509" t="str">
        <f>VLOOKUP(T509,ITINERÁRIOS!$J$2:$K$9190,2,0)</f>
        <v>CANDANGOLÂNDIA/NÚCLEO BANDEIRANTE/UNIVERSIDADE CATÓLICA/COMERCIAL SUL/COMERCIAL NORTE/FASSINCRA/BRAZLÂNDIA/MONTE ALTO</v>
      </c>
    </row>
    <row r="510" spans="2:22" x14ac:dyDescent="0.25">
      <c r="B510">
        <v>5001</v>
      </c>
      <c r="C510" t="s">
        <v>81</v>
      </c>
      <c r="D510">
        <v>11</v>
      </c>
      <c r="G510" t="str">
        <f t="shared" si="28"/>
        <v>UTB</v>
      </c>
      <c r="H510">
        <f t="shared" si="29"/>
        <v>5001</v>
      </c>
      <c r="I510" t="s">
        <v>94</v>
      </c>
      <c r="J510">
        <v>5001</v>
      </c>
      <c r="K510" t="e">
        <f>VLOOKUP(J510,'Linhas-Empresas-Tarifas'!#REF!,2,0)</f>
        <v>#REF!</v>
      </c>
      <c r="L510" t="e">
        <f>VLOOKUP(J510,'Linhas-Empresas-Tarifas'!#REF!,3,0)</f>
        <v>#REF!</v>
      </c>
      <c r="M510" t="e">
        <f>VLOOKUP(J510,'Linhas-Empresas-Tarifas'!#REF!,4,0)</f>
        <v>#REF!</v>
      </c>
      <c r="N510" t="e">
        <f>VLOOKUP(J510,'Linhas-Empresas-Tarifas'!#REF!,10,0)</f>
        <v>#REF!</v>
      </c>
      <c r="O510" t="e">
        <f>VLOOKUP(J510,'Linhas-Empresas-Tarifas'!#REF!,11,0)</f>
        <v>#REF!</v>
      </c>
      <c r="P510" t="e">
        <f>VLOOKUP(J510,'Linhas-Empresas-Tarifas'!#REF!,12,0)</f>
        <v>#REF!</v>
      </c>
      <c r="Q510" t="e">
        <f>VLOOKUP(J510,'Linhas-Empresas-Tarifas'!#REF!,13,0)</f>
        <v>#REF!</v>
      </c>
      <c r="R510" t="str">
        <f t="shared" si="30"/>
        <v>UTB5001</v>
      </c>
      <c r="S510" t="s">
        <v>81</v>
      </c>
      <c r="T510" t="str">
        <f t="shared" si="31"/>
        <v>UTB5001ida11</v>
      </c>
      <c r="U510">
        <v>11</v>
      </c>
      <c r="V510" t="str">
        <f>VLOOKUP(T510,ITINERÁRIOS!$J$2:$K$9190,2,0)</f>
        <v>TERMINAL VALPARAÍSO 2/PERÍMETRO URBANO DO VALPARAÍSO (CÉU AZUL)/BR-040/BR-040/EPIA/EPIA/PARKSHOPPING/EPGU - ZOOLÓGICO/AVENIDA DAS NAÇÕES (VILA TELEBRASÍLIA)/EIXO W SUL/RODOVIÁRIA PLANO PILOTO</v>
      </c>
    </row>
    <row r="511" spans="2:22" x14ac:dyDescent="0.25">
      <c r="C511" t="s">
        <v>82</v>
      </c>
      <c r="D511">
        <v>11</v>
      </c>
      <c r="G511" t="str">
        <f t="shared" si="28"/>
        <v>UTB</v>
      </c>
      <c r="H511">
        <f t="shared" si="29"/>
        <v>5001</v>
      </c>
      <c r="I511" t="s">
        <v>94</v>
      </c>
      <c r="J511">
        <v>5001</v>
      </c>
      <c r="K511" t="e">
        <f>VLOOKUP(J511,'Linhas-Empresas-Tarifas'!#REF!,2,0)</f>
        <v>#REF!</v>
      </c>
      <c r="L511" t="e">
        <f>VLOOKUP(J511,'Linhas-Empresas-Tarifas'!#REF!,3,0)</f>
        <v>#REF!</v>
      </c>
      <c r="M511" t="e">
        <f>VLOOKUP(J511,'Linhas-Empresas-Tarifas'!#REF!,4,0)</f>
        <v>#REF!</v>
      </c>
      <c r="N511" t="e">
        <f>VLOOKUP(J511,'Linhas-Empresas-Tarifas'!#REF!,10,0)</f>
        <v>#REF!</v>
      </c>
      <c r="O511" t="e">
        <f>VLOOKUP(J511,'Linhas-Empresas-Tarifas'!#REF!,11,0)</f>
        <v>#REF!</v>
      </c>
      <c r="P511" t="e">
        <f>VLOOKUP(J511,'Linhas-Empresas-Tarifas'!#REF!,12,0)</f>
        <v>#REF!</v>
      </c>
      <c r="Q511" t="e">
        <f>VLOOKUP(J511,'Linhas-Empresas-Tarifas'!#REF!,13,0)</f>
        <v>#REF!</v>
      </c>
      <c r="R511" t="str">
        <f t="shared" si="30"/>
        <v>UTB5001</v>
      </c>
      <c r="S511" t="s">
        <v>82</v>
      </c>
      <c r="T511" t="str">
        <f t="shared" si="31"/>
        <v>UTB5001volta11</v>
      </c>
      <c r="U511">
        <v>11</v>
      </c>
      <c r="V511" t="str">
        <f>VLOOKUP(T511,ITINERÁRIOS!$J$2:$K$9190,2,0)</f>
        <v>RODOVIÁRIA PLANO PILOTO/EIXO W SUL/AVENIDA DAS NAÇÕES (VILA TELEBRASÍLIA)/EPGU - ZOOLÓGICO/PARKSHOPPING/EPIA/EPIA/BR-040/BR-040/PERÍMETRO URBANO DO VALPARAÍSO (CÉU AZUL)/TERMINAL VALPARAÍSO 2</v>
      </c>
    </row>
    <row r="512" spans="2:22" x14ac:dyDescent="0.25">
      <c r="B512">
        <v>5002</v>
      </c>
      <c r="C512" t="s">
        <v>81</v>
      </c>
      <c r="D512">
        <v>10</v>
      </c>
      <c r="G512" t="str">
        <f t="shared" si="28"/>
        <v>UTB</v>
      </c>
      <c r="H512">
        <f t="shared" si="29"/>
        <v>5002</v>
      </c>
      <c r="I512" t="s">
        <v>94</v>
      </c>
      <c r="J512">
        <v>5002</v>
      </c>
      <c r="K512" t="e">
        <f>VLOOKUP(J512,'Linhas-Empresas-Tarifas'!#REF!,2,0)</f>
        <v>#REF!</v>
      </c>
      <c r="L512" t="e">
        <f>VLOOKUP(J512,'Linhas-Empresas-Tarifas'!#REF!,3,0)</f>
        <v>#REF!</v>
      </c>
      <c r="M512" t="e">
        <f>VLOOKUP(J512,'Linhas-Empresas-Tarifas'!#REF!,4,0)</f>
        <v>#REF!</v>
      </c>
      <c r="N512" t="e">
        <f>VLOOKUP(J512,'Linhas-Empresas-Tarifas'!#REF!,10,0)</f>
        <v>#REF!</v>
      </c>
      <c r="O512" t="e">
        <f>VLOOKUP(J512,'Linhas-Empresas-Tarifas'!#REF!,11,0)</f>
        <v>#REF!</v>
      </c>
      <c r="P512" t="e">
        <f>VLOOKUP(J512,'Linhas-Empresas-Tarifas'!#REF!,12,0)</f>
        <v>#REF!</v>
      </c>
      <c r="Q512" t="e">
        <f>VLOOKUP(J512,'Linhas-Empresas-Tarifas'!#REF!,13,0)</f>
        <v>#REF!</v>
      </c>
      <c r="R512" t="str">
        <f t="shared" si="30"/>
        <v>UTB5002</v>
      </c>
      <c r="S512" t="s">
        <v>81</v>
      </c>
      <c r="T512" t="str">
        <f t="shared" si="31"/>
        <v>UTB5002ida10</v>
      </c>
      <c r="U512">
        <v>10</v>
      </c>
      <c r="V512" t="str">
        <f>VLOOKUP(T512,ITINERÁRIOS!$J$2:$K$9190,2,0)</f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</v>
      </c>
    </row>
    <row r="513" spans="2:22" x14ac:dyDescent="0.25">
      <c r="C513" t="s">
        <v>82</v>
      </c>
      <c r="D513">
        <v>10</v>
      </c>
      <c r="G513" t="str">
        <f t="shared" si="28"/>
        <v>UTB</v>
      </c>
      <c r="H513">
        <f t="shared" si="29"/>
        <v>5002</v>
      </c>
      <c r="I513" t="s">
        <v>94</v>
      </c>
      <c r="J513">
        <v>5002</v>
      </c>
      <c r="K513" t="e">
        <f>VLOOKUP(J513,'Linhas-Empresas-Tarifas'!#REF!,2,0)</f>
        <v>#REF!</v>
      </c>
      <c r="L513" t="e">
        <f>VLOOKUP(J513,'Linhas-Empresas-Tarifas'!#REF!,3,0)</f>
        <v>#REF!</v>
      </c>
      <c r="M513" t="e">
        <f>VLOOKUP(J513,'Linhas-Empresas-Tarifas'!#REF!,4,0)</f>
        <v>#REF!</v>
      </c>
      <c r="N513" t="e">
        <f>VLOOKUP(J513,'Linhas-Empresas-Tarifas'!#REF!,10,0)</f>
        <v>#REF!</v>
      </c>
      <c r="O513" t="e">
        <f>VLOOKUP(J513,'Linhas-Empresas-Tarifas'!#REF!,11,0)</f>
        <v>#REF!</v>
      </c>
      <c r="P513" t="e">
        <f>VLOOKUP(J513,'Linhas-Empresas-Tarifas'!#REF!,12,0)</f>
        <v>#REF!</v>
      </c>
      <c r="Q513" t="e">
        <f>VLOOKUP(J513,'Linhas-Empresas-Tarifas'!#REF!,13,0)</f>
        <v>#REF!</v>
      </c>
      <c r="R513" t="str">
        <f t="shared" si="30"/>
        <v>UTB5002</v>
      </c>
      <c r="S513" t="s">
        <v>82</v>
      </c>
      <c r="T513" t="str">
        <f t="shared" si="31"/>
        <v>UTB5002volta10</v>
      </c>
      <c r="U513">
        <v>10</v>
      </c>
      <c r="V513" t="str">
        <f>VLOOKUP(T513,ITINERÁRIOS!$J$2:$K$9190,2,0)</f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</v>
      </c>
    </row>
    <row r="514" spans="2:22" x14ac:dyDescent="0.25">
      <c r="B514">
        <v>5003</v>
      </c>
      <c r="C514" t="s">
        <v>81</v>
      </c>
      <c r="D514">
        <v>9</v>
      </c>
      <c r="G514" t="str">
        <f t="shared" si="28"/>
        <v>UTB</v>
      </c>
      <c r="H514">
        <f t="shared" si="29"/>
        <v>5003</v>
      </c>
      <c r="I514" t="s">
        <v>94</v>
      </c>
      <c r="J514">
        <v>5003</v>
      </c>
      <c r="K514" t="e">
        <f>VLOOKUP(J514,'Linhas-Empresas-Tarifas'!#REF!,2,0)</f>
        <v>#REF!</v>
      </c>
      <c r="L514" t="e">
        <f>VLOOKUP(J514,'Linhas-Empresas-Tarifas'!#REF!,3,0)</f>
        <v>#REF!</v>
      </c>
      <c r="M514" t="e">
        <f>VLOOKUP(J514,'Linhas-Empresas-Tarifas'!#REF!,4,0)</f>
        <v>#REF!</v>
      </c>
      <c r="N514" t="e">
        <f>VLOOKUP(J514,'Linhas-Empresas-Tarifas'!#REF!,10,0)</f>
        <v>#REF!</v>
      </c>
      <c r="O514" t="e">
        <f>VLOOKUP(J514,'Linhas-Empresas-Tarifas'!#REF!,11,0)</f>
        <v>#REF!</v>
      </c>
      <c r="P514" t="e">
        <f>VLOOKUP(J514,'Linhas-Empresas-Tarifas'!#REF!,12,0)</f>
        <v>#REF!</v>
      </c>
      <c r="Q514" t="e">
        <f>VLOOKUP(J514,'Linhas-Empresas-Tarifas'!#REF!,13,0)</f>
        <v>#REF!</v>
      </c>
      <c r="R514" t="str">
        <f t="shared" si="30"/>
        <v>UTB5003</v>
      </c>
      <c r="S514" t="s">
        <v>81</v>
      </c>
      <c r="T514" t="str">
        <f t="shared" si="31"/>
        <v>UTB5003ida9</v>
      </c>
      <c r="U514">
        <v>9</v>
      </c>
      <c r="V514" t="str">
        <f>VLOOKUP(T514,ITINERÁRIOS!$J$2:$K$9190,2,0)</f>
        <v>TERMINAL VALPARAÍSO 2/PERÍMETRO URBANO DO VALPARAÍSO (CÉU AZUL)/BR-040/EPIA/EPIA/EPGU - ZOOLÓGICO/AVENIDA DAS NAÇÕES (VILA TELEBRASÍLIA)/EIXO W SUL/RODOVIÁRIA PLANO PILOTO</v>
      </c>
    </row>
    <row r="515" spans="2:22" x14ac:dyDescent="0.25">
      <c r="C515" t="s">
        <v>82</v>
      </c>
      <c r="D515">
        <v>9</v>
      </c>
      <c r="G515" t="str">
        <f t="shared" si="28"/>
        <v>UTB</v>
      </c>
      <c r="H515">
        <f t="shared" si="29"/>
        <v>5003</v>
      </c>
      <c r="I515" t="s">
        <v>94</v>
      </c>
      <c r="J515">
        <v>5003</v>
      </c>
      <c r="K515" t="e">
        <f>VLOOKUP(J515,'Linhas-Empresas-Tarifas'!#REF!,2,0)</f>
        <v>#REF!</v>
      </c>
      <c r="L515" t="e">
        <f>VLOOKUP(J515,'Linhas-Empresas-Tarifas'!#REF!,3,0)</f>
        <v>#REF!</v>
      </c>
      <c r="M515" t="e">
        <f>VLOOKUP(J515,'Linhas-Empresas-Tarifas'!#REF!,4,0)</f>
        <v>#REF!</v>
      </c>
      <c r="N515" t="e">
        <f>VLOOKUP(J515,'Linhas-Empresas-Tarifas'!#REF!,10,0)</f>
        <v>#REF!</v>
      </c>
      <c r="O515" t="e">
        <f>VLOOKUP(J515,'Linhas-Empresas-Tarifas'!#REF!,11,0)</f>
        <v>#REF!</v>
      </c>
      <c r="P515" t="e">
        <f>VLOOKUP(J515,'Linhas-Empresas-Tarifas'!#REF!,12,0)</f>
        <v>#REF!</v>
      </c>
      <c r="Q515" t="e">
        <f>VLOOKUP(J515,'Linhas-Empresas-Tarifas'!#REF!,13,0)</f>
        <v>#REF!</v>
      </c>
      <c r="R515" t="str">
        <f t="shared" si="30"/>
        <v>UTB5003</v>
      </c>
      <c r="S515" t="s">
        <v>82</v>
      </c>
      <c r="T515" t="str">
        <f t="shared" si="31"/>
        <v>UTB5003volta9</v>
      </c>
      <c r="U515">
        <v>9</v>
      </c>
      <c r="V515" t="str">
        <f>VLOOKUP(T515,ITINERÁRIOS!$J$2:$K$9190,2,0)</f>
        <v>RODOVIÁRIA PLANO PILOTO/EIXO W SUL/AVENIDA DAS NAÇÕES (VILA TELEBRASÍLIA)/EPGU - ZOOLÓGICO/EPIA/EPIA/BR-040/PERÍMETRO URBANO DO VALPARAÍSO (CÉU AZUL)/TERMINAL VALPARAÍSO 2</v>
      </c>
    </row>
    <row r="516" spans="2:22" x14ac:dyDescent="0.25">
      <c r="B516">
        <v>5008</v>
      </c>
      <c r="C516" t="s">
        <v>81</v>
      </c>
      <c r="D516">
        <v>16</v>
      </c>
      <c r="G516" t="str">
        <f t="shared" si="28"/>
        <v>UTB</v>
      </c>
      <c r="H516">
        <f t="shared" si="29"/>
        <v>5008</v>
      </c>
      <c r="I516" t="s">
        <v>94</v>
      </c>
      <c r="J516">
        <v>5008</v>
      </c>
      <c r="K516" t="e">
        <f>VLOOKUP(J516,'Linhas-Empresas-Tarifas'!#REF!,2,0)</f>
        <v>#REF!</v>
      </c>
      <c r="L516" t="e">
        <f>VLOOKUP(J516,'Linhas-Empresas-Tarifas'!#REF!,3,0)</f>
        <v>#REF!</v>
      </c>
      <c r="M516" t="e">
        <f>VLOOKUP(J516,'Linhas-Empresas-Tarifas'!#REF!,4,0)</f>
        <v>#REF!</v>
      </c>
      <c r="N516" t="e">
        <f>VLOOKUP(J516,'Linhas-Empresas-Tarifas'!#REF!,10,0)</f>
        <v>#REF!</v>
      </c>
      <c r="O516" t="e">
        <f>VLOOKUP(J516,'Linhas-Empresas-Tarifas'!#REF!,11,0)</f>
        <v>#REF!</v>
      </c>
      <c r="P516" t="e">
        <f>VLOOKUP(J516,'Linhas-Empresas-Tarifas'!#REF!,12,0)</f>
        <v>#REF!</v>
      </c>
      <c r="Q516" t="e">
        <f>VLOOKUP(J516,'Linhas-Empresas-Tarifas'!#REF!,13,0)</f>
        <v>#REF!</v>
      </c>
      <c r="R516" t="str">
        <f t="shared" si="30"/>
        <v>UTB5008</v>
      </c>
      <c r="S516" t="s">
        <v>81</v>
      </c>
      <c r="T516" t="str">
        <f t="shared" si="31"/>
        <v>UTB5008ida16</v>
      </c>
      <c r="U516">
        <v>16</v>
      </c>
      <c r="V516" t="str">
        <f>VLOOKUP(T516,ITINERÁRIOS!$J$2:$K$9190,2,0)</f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</v>
      </c>
    </row>
    <row r="517" spans="2:22" x14ac:dyDescent="0.25">
      <c r="C517" t="s">
        <v>82</v>
      </c>
      <c r="D517">
        <v>16</v>
      </c>
      <c r="G517" t="str">
        <f t="shared" ref="G517:G580" si="32">IF(I517="",G516,I517)</f>
        <v>UTB</v>
      </c>
      <c r="H517">
        <f t="shared" ref="H517:H580" si="33">IF(J517="",H516,J517)</f>
        <v>5008</v>
      </c>
      <c r="I517" t="s">
        <v>94</v>
      </c>
      <c r="J517">
        <v>5008</v>
      </c>
      <c r="K517" t="e">
        <f>VLOOKUP(J517,'Linhas-Empresas-Tarifas'!#REF!,2,0)</f>
        <v>#REF!</v>
      </c>
      <c r="L517" t="e">
        <f>VLOOKUP(J517,'Linhas-Empresas-Tarifas'!#REF!,3,0)</f>
        <v>#REF!</v>
      </c>
      <c r="M517" t="e">
        <f>VLOOKUP(J517,'Linhas-Empresas-Tarifas'!#REF!,4,0)</f>
        <v>#REF!</v>
      </c>
      <c r="N517" t="e">
        <f>VLOOKUP(J517,'Linhas-Empresas-Tarifas'!#REF!,10,0)</f>
        <v>#REF!</v>
      </c>
      <c r="O517" t="e">
        <f>VLOOKUP(J517,'Linhas-Empresas-Tarifas'!#REF!,11,0)</f>
        <v>#REF!</v>
      </c>
      <c r="P517" t="e">
        <f>VLOOKUP(J517,'Linhas-Empresas-Tarifas'!#REF!,12,0)</f>
        <v>#REF!</v>
      </c>
      <c r="Q517" t="e">
        <f>VLOOKUP(J517,'Linhas-Empresas-Tarifas'!#REF!,13,0)</f>
        <v>#REF!</v>
      </c>
      <c r="R517" t="str">
        <f t="shared" si="30"/>
        <v>UTB5008</v>
      </c>
      <c r="S517" t="s">
        <v>82</v>
      </c>
      <c r="T517" t="str">
        <f t="shared" si="31"/>
        <v>UTB5008volta16</v>
      </c>
      <c r="U517">
        <v>16</v>
      </c>
      <c r="V517" t="str">
        <f>VLOOKUP(T517,ITINERÁRIOS!$J$2:$K$9190,2,0)</f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</v>
      </c>
    </row>
    <row r="518" spans="2:22" x14ac:dyDescent="0.25">
      <c r="B518">
        <v>5011</v>
      </c>
      <c r="C518" t="s">
        <v>81</v>
      </c>
      <c r="D518">
        <v>12</v>
      </c>
      <c r="G518" t="str">
        <f t="shared" si="32"/>
        <v>UTB</v>
      </c>
      <c r="H518">
        <f t="shared" si="33"/>
        <v>5011</v>
      </c>
      <c r="I518" t="s">
        <v>94</v>
      </c>
      <c r="J518">
        <v>5011</v>
      </c>
      <c r="K518" t="e">
        <f>VLOOKUP(J518,'Linhas-Empresas-Tarifas'!#REF!,2,0)</f>
        <v>#REF!</v>
      </c>
      <c r="L518" t="e">
        <f>VLOOKUP(J518,'Linhas-Empresas-Tarifas'!#REF!,3,0)</f>
        <v>#REF!</v>
      </c>
      <c r="M518" t="e">
        <f>VLOOKUP(J518,'Linhas-Empresas-Tarifas'!#REF!,4,0)</f>
        <v>#REF!</v>
      </c>
      <c r="N518" t="e">
        <f>VLOOKUP(J518,'Linhas-Empresas-Tarifas'!#REF!,10,0)</f>
        <v>#REF!</v>
      </c>
      <c r="O518" t="e">
        <f>VLOOKUP(J518,'Linhas-Empresas-Tarifas'!#REF!,11,0)</f>
        <v>#REF!</v>
      </c>
      <c r="P518" t="e">
        <f>VLOOKUP(J518,'Linhas-Empresas-Tarifas'!#REF!,12,0)</f>
        <v>#REF!</v>
      </c>
      <c r="Q518" t="e">
        <f>VLOOKUP(J518,'Linhas-Empresas-Tarifas'!#REF!,13,0)</f>
        <v>#REF!</v>
      </c>
      <c r="R518" t="str">
        <f t="shared" ref="R518:R581" si="34">I518&amp;J518</f>
        <v>UTB5011</v>
      </c>
      <c r="S518" t="s">
        <v>81</v>
      </c>
      <c r="T518" t="str">
        <f t="shared" ref="T518:T581" si="35">I518&amp;J518&amp;S518&amp;U518</f>
        <v>UTB5011ida12</v>
      </c>
      <c r="U518">
        <v>12</v>
      </c>
      <c r="V518" t="str">
        <f>VLOOKUP(T518,ITINERÁRIOS!$J$2:$K$9190,2,0)</f>
        <v>TERMINAL VALPARAÍSO 2/PERÍMETRO URBANO DO VALPARAÍSO (CÉU AZUL)/BR-040/BR-040/EPIA/EPIA/PARKSHOPPING/EPGU - ZOOLÓGICO/AVENIDA DAS NAÇÕES (VILA TELEBRASÍLIA)/EIXO W SUL/ESPLANADA/RODOVIÁRIA PLANO PILOTO</v>
      </c>
    </row>
    <row r="519" spans="2:22" x14ac:dyDescent="0.25">
      <c r="C519" t="s">
        <v>82</v>
      </c>
      <c r="D519">
        <v>12</v>
      </c>
      <c r="G519" t="str">
        <f t="shared" si="32"/>
        <v>UTB</v>
      </c>
      <c r="H519">
        <f t="shared" si="33"/>
        <v>5011</v>
      </c>
      <c r="I519" t="s">
        <v>94</v>
      </c>
      <c r="J519">
        <v>5011</v>
      </c>
      <c r="K519" t="e">
        <f>VLOOKUP(J519,'Linhas-Empresas-Tarifas'!#REF!,2,0)</f>
        <v>#REF!</v>
      </c>
      <c r="L519" t="e">
        <f>VLOOKUP(J519,'Linhas-Empresas-Tarifas'!#REF!,3,0)</f>
        <v>#REF!</v>
      </c>
      <c r="M519" t="e">
        <f>VLOOKUP(J519,'Linhas-Empresas-Tarifas'!#REF!,4,0)</f>
        <v>#REF!</v>
      </c>
      <c r="N519" t="e">
        <f>VLOOKUP(J519,'Linhas-Empresas-Tarifas'!#REF!,10,0)</f>
        <v>#REF!</v>
      </c>
      <c r="O519" t="e">
        <f>VLOOKUP(J519,'Linhas-Empresas-Tarifas'!#REF!,11,0)</f>
        <v>#REF!</v>
      </c>
      <c r="P519" t="e">
        <f>VLOOKUP(J519,'Linhas-Empresas-Tarifas'!#REF!,12,0)</f>
        <v>#REF!</v>
      </c>
      <c r="Q519" t="e">
        <f>VLOOKUP(J519,'Linhas-Empresas-Tarifas'!#REF!,13,0)</f>
        <v>#REF!</v>
      </c>
      <c r="R519" t="str">
        <f t="shared" si="34"/>
        <v>UTB5011</v>
      </c>
      <c r="S519" t="s">
        <v>82</v>
      </c>
      <c r="T519" t="str">
        <f t="shared" si="35"/>
        <v>UTB5011volta12</v>
      </c>
      <c r="U519">
        <v>12</v>
      </c>
      <c r="V519" t="str">
        <f>VLOOKUP(T519,ITINERÁRIOS!$J$2:$K$9190,2,0)</f>
        <v>RODOVIÁRIA PLANO PILOTO/ESPLANADA/EIXO W SUL/AVENIDA DAS NAÇÕES (VILA TELEBRASÍLIA)/EPGU - ZOOLÓGICO/PARKSHOPPING/EPIA/EPIA/BR-040/BR-040/PERÍMETRO URBANO DO VALPARAÍSO (CÉU AZUL)/VALPARAÍSO</v>
      </c>
    </row>
    <row r="520" spans="2:22" x14ac:dyDescent="0.25">
      <c r="B520">
        <v>5012</v>
      </c>
      <c r="C520" t="s">
        <v>81</v>
      </c>
      <c r="D520">
        <v>11</v>
      </c>
      <c r="G520" t="str">
        <f t="shared" si="32"/>
        <v>UTB</v>
      </c>
      <c r="H520">
        <f t="shared" si="33"/>
        <v>5012</v>
      </c>
      <c r="I520" t="s">
        <v>94</v>
      </c>
      <c r="J520">
        <v>5012</v>
      </c>
      <c r="K520" t="e">
        <f>VLOOKUP(J520,'Linhas-Empresas-Tarifas'!#REF!,2,0)</f>
        <v>#REF!</v>
      </c>
      <c r="L520" t="e">
        <f>VLOOKUP(J520,'Linhas-Empresas-Tarifas'!#REF!,3,0)</f>
        <v>#REF!</v>
      </c>
      <c r="M520" t="e">
        <f>VLOOKUP(J520,'Linhas-Empresas-Tarifas'!#REF!,4,0)</f>
        <v>#REF!</v>
      </c>
      <c r="N520" t="e">
        <f>VLOOKUP(J520,'Linhas-Empresas-Tarifas'!#REF!,10,0)</f>
        <v>#REF!</v>
      </c>
      <c r="O520" t="e">
        <f>VLOOKUP(J520,'Linhas-Empresas-Tarifas'!#REF!,11,0)</f>
        <v>#REF!</v>
      </c>
      <c r="P520" t="e">
        <f>VLOOKUP(J520,'Linhas-Empresas-Tarifas'!#REF!,12,0)</f>
        <v>#REF!</v>
      </c>
      <c r="Q520" t="e">
        <f>VLOOKUP(J520,'Linhas-Empresas-Tarifas'!#REF!,13,0)</f>
        <v>#REF!</v>
      </c>
      <c r="R520" t="str">
        <f t="shared" si="34"/>
        <v>UTB5012</v>
      </c>
      <c r="S520" t="s">
        <v>81</v>
      </c>
      <c r="T520" t="str">
        <f t="shared" si="35"/>
        <v>UTB5012ida11</v>
      </c>
      <c r="U520">
        <v>11</v>
      </c>
      <c r="V520" t="str">
        <f>VLOOKUP(T520,ITINERÁRIOS!$J$2:$K$9190,2,0)</f>
        <v>TERMINAL VALPARAÍSO 2/PERÍMETRO URBANO DO VALPARAÍSO (CÉU AZUL)/BR-040/BR-040/EPIA/EPIA/PARKSHOPPING/EPGU - ZOOLÓGICO/AVENIDA DAS NAÇÕES (VILA TELEBRASÍLIA)/EIXO W SUL/RODOVIÁRIA PLANO PILOTO</v>
      </c>
    </row>
    <row r="521" spans="2:22" x14ac:dyDescent="0.25">
      <c r="C521" t="s">
        <v>82</v>
      </c>
      <c r="D521">
        <v>11</v>
      </c>
      <c r="G521" t="str">
        <f t="shared" si="32"/>
        <v>UTB</v>
      </c>
      <c r="H521">
        <f t="shared" si="33"/>
        <v>5012</v>
      </c>
      <c r="I521" t="s">
        <v>94</v>
      </c>
      <c r="J521">
        <v>5012</v>
      </c>
      <c r="K521" t="e">
        <f>VLOOKUP(J521,'Linhas-Empresas-Tarifas'!#REF!,2,0)</f>
        <v>#REF!</v>
      </c>
      <c r="L521" t="e">
        <f>VLOOKUP(J521,'Linhas-Empresas-Tarifas'!#REF!,3,0)</f>
        <v>#REF!</v>
      </c>
      <c r="M521" t="e">
        <f>VLOOKUP(J521,'Linhas-Empresas-Tarifas'!#REF!,4,0)</f>
        <v>#REF!</v>
      </c>
      <c r="N521" t="e">
        <f>VLOOKUP(J521,'Linhas-Empresas-Tarifas'!#REF!,10,0)</f>
        <v>#REF!</v>
      </c>
      <c r="O521" t="e">
        <f>VLOOKUP(J521,'Linhas-Empresas-Tarifas'!#REF!,11,0)</f>
        <v>#REF!</v>
      </c>
      <c r="P521" t="e">
        <f>VLOOKUP(J521,'Linhas-Empresas-Tarifas'!#REF!,12,0)</f>
        <v>#REF!</v>
      </c>
      <c r="Q521" t="e">
        <f>VLOOKUP(J521,'Linhas-Empresas-Tarifas'!#REF!,13,0)</f>
        <v>#REF!</v>
      </c>
      <c r="R521" t="str">
        <f t="shared" si="34"/>
        <v>UTB5012</v>
      </c>
      <c r="S521" t="s">
        <v>82</v>
      </c>
      <c r="T521" t="str">
        <f t="shared" si="35"/>
        <v>UTB5012volta11</v>
      </c>
      <c r="U521">
        <v>11</v>
      </c>
      <c r="V521" t="str">
        <f>VLOOKUP(T521,ITINERÁRIOS!$J$2:$K$9190,2,0)</f>
        <v>RODOVIÁRIA PLANO PILOTO/EIXO W SUL/AVENIDA DAS NAÇÕES (VILA TELEBRASÍLIA)/EPGU - ZOOLÓGICO/PARKSHOPPING/EPIA/EPIA/BR-040/BR-040/PERÍMETRO URBANO DO VALPARAÍSO (CÉU AZUL)/VALPARAÍSO</v>
      </c>
    </row>
    <row r="522" spans="2:22" x14ac:dyDescent="0.25">
      <c r="B522">
        <v>5013</v>
      </c>
      <c r="C522" t="s">
        <v>81</v>
      </c>
      <c r="D522">
        <v>12</v>
      </c>
      <c r="G522" t="str">
        <f t="shared" si="32"/>
        <v>UTB</v>
      </c>
      <c r="H522">
        <f t="shared" si="33"/>
        <v>5013</v>
      </c>
      <c r="I522" t="s">
        <v>94</v>
      </c>
      <c r="J522">
        <v>5013</v>
      </c>
      <c r="K522" t="e">
        <f>VLOOKUP(J522,'Linhas-Empresas-Tarifas'!#REF!,2,0)</f>
        <v>#REF!</v>
      </c>
      <c r="L522" t="e">
        <f>VLOOKUP(J522,'Linhas-Empresas-Tarifas'!#REF!,3,0)</f>
        <v>#REF!</v>
      </c>
      <c r="M522" t="e">
        <f>VLOOKUP(J522,'Linhas-Empresas-Tarifas'!#REF!,4,0)</f>
        <v>#REF!</v>
      </c>
      <c r="N522" t="e">
        <f>VLOOKUP(J522,'Linhas-Empresas-Tarifas'!#REF!,10,0)</f>
        <v>#REF!</v>
      </c>
      <c r="O522" t="e">
        <f>VLOOKUP(J522,'Linhas-Empresas-Tarifas'!#REF!,11,0)</f>
        <v>#REF!</v>
      </c>
      <c r="P522" t="e">
        <f>VLOOKUP(J522,'Linhas-Empresas-Tarifas'!#REF!,12,0)</f>
        <v>#REF!</v>
      </c>
      <c r="Q522" t="e">
        <f>VLOOKUP(J522,'Linhas-Empresas-Tarifas'!#REF!,13,0)</f>
        <v>#REF!</v>
      </c>
      <c r="R522" t="str">
        <f t="shared" si="34"/>
        <v>UTB5013</v>
      </c>
      <c r="S522" t="s">
        <v>81</v>
      </c>
      <c r="T522" t="str">
        <f t="shared" si="35"/>
        <v>UTB5013ida12</v>
      </c>
      <c r="U522">
        <v>12</v>
      </c>
      <c r="V522" t="str">
        <f>VLOOKUP(T522,ITINERÁRIOS!$J$2:$K$9190,2,0)</f>
        <v>VALPARAÍSO/VALPARAÍSO 1/PERÍMETRO URBANO DO VALPARAÍSO (CÉU AZUL)/BR-040/BR-040/EPIA/EPIA/PARKSHOPPING/EPGU - ZOOLÓGICO/AVENIDA DAS NAÇÕES (VILA TELEBRASÍLIA)/EIXO W SUL/RODOVIÁRIA PLANO PILOTO</v>
      </c>
    </row>
    <row r="523" spans="2:22" x14ac:dyDescent="0.25">
      <c r="C523" t="s">
        <v>82</v>
      </c>
      <c r="D523">
        <v>12</v>
      </c>
      <c r="G523" t="str">
        <f t="shared" si="32"/>
        <v>UTB</v>
      </c>
      <c r="H523">
        <f t="shared" si="33"/>
        <v>5013</v>
      </c>
      <c r="I523" t="s">
        <v>94</v>
      </c>
      <c r="J523">
        <v>5013</v>
      </c>
      <c r="K523" t="e">
        <f>VLOOKUP(J523,'Linhas-Empresas-Tarifas'!#REF!,2,0)</f>
        <v>#REF!</v>
      </c>
      <c r="L523" t="e">
        <f>VLOOKUP(J523,'Linhas-Empresas-Tarifas'!#REF!,3,0)</f>
        <v>#REF!</v>
      </c>
      <c r="M523" t="e">
        <f>VLOOKUP(J523,'Linhas-Empresas-Tarifas'!#REF!,4,0)</f>
        <v>#REF!</v>
      </c>
      <c r="N523" t="e">
        <f>VLOOKUP(J523,'Linhas-Empresas-Tarifas'!#REF!,10,0)</f>
        <v>#REF!</v>
      </c>
      <c r="O523" t="e">
        <f>VLOOKUP(J523,'Linhas-Empresas-Tarifas'!#REF!,11,0)</f>
        <v>#REF!</v>
      </c>
      <c r="P523" t="e">
        <f>VLOOKUP(J523,'Linhas-Empresas-Tarifas'!#REF!,12,0)</f>
        <v>#REF!</v>
      </c>
      <c r="Q523" t="e">
        <f>VLOOKUP(J523,'Linhas-Empresas-Tarifas'!#REF!,13,0)</f>
        <v>#REF!</v>
      </c>
      <c r="R523" t="str">
        <f t="shared" si="34"/>
        <v>UTB5013</v>
      </c>
      <c r="S523" t="s">
        <v>82</v>
      </c>
      <c r="T523" t="str">
        <f t="shared" si="35"/>
        <v>UTB5013volta12</v>
      </c>
      <c r="U523">
        <v>12</v>
      </c>
      <c r="V523" t="str">
        <f>VLOOKUP(T523,ITINERÁRIOS!$J$2:$K$9190,2,0)</f>
        <v>RODOVIÁRIA PLANO PILOTO/EIXO W SUL/AVENIDA DAS NAÇÕES (VILA TELEBRASÍLIA)/EPGU - ZOOLÓGICO/PARKSHOPPING/EPIA/EPIA/BR-040/BR-040/PERÍMETRO URBANO DO VALPARAÍSO (CÉU AZUL)/VALPARAÍSO 1/VALPARAÍSO</v>
      </c>
    </row>
    <row r="524" spans="2:22" x14ac:dyDescent="0.25">
      <c r="B524">
        <v>5014</v>
      </c>
      <c r="C524" t="s">
        <v>81</v>
      </c>
      <c r="D524">
        <v>12</v>
      </c>
      <c r="G524" t="str">
        <f t="shared" si="32"/>
        <v>UTB</v>
      </c>
      <c r="H524">
        <f t="shared" si="33"/>
        <v>5014</v>
      </c>
      <c r="I524" t="s">
        <v>94</v>
      </c>
      <c r="J524">
        <v>5014</v>
      </c>
      <c r="K524" t="e">
        <f>VLOOKUP(J524,'Linhas-Empresas-Tarifas'!#REF!,2,0)</f>
        <v>#REF!</v>
      </c>
      <c r="L524" t="e">
        <f>VLOOKUP(J524,'Linhas-Empresas-Tarifas'!#REF!,3,0)</f>
        <v>#REF!</v>
      </c>
      <c r="M524" t="e">
        <f>VLOOKUP(J524,'Linhas-Empresas-Tarifas'!#REF!,4,0)</f>
        <v>#REF!</v>
      </c>
      <c r="N524" t="e">
        <f>VLOOKUP(J524,'Linhas-Empresas-Tarifas'!#REF!,10,0)</f>
        <v>#REF!</v>
      </c>
      <c r="O524" t="e">
        <f>VLOOKUP(J524,'Linhas-Empresas-Tarifas'!#REF!,11,0)</f>
        <v>#REF!</v>
      </c>
      <c r="P524" t="e">
        <f>VLOOKUP(J524,'Linhas-Empresas-Tarifas'!#REF!,12,0)</f>
        <v>#REF!</v>
      </c>
      <c r="Q524" t="e">
        <f>VLOOKUP(J524,'Linhas-Empresas-Tarifas'!#REF!,13,0)</f>
        <v>#REF!</v>
      </c>
      <c r="R524" t="str">
        <f t="shared" si="34"/>
        <v>UTB5014</v>
      </c>
      <c r="S524" t="s">
        <v>81</v>
      </c>
      <c r="T524" t="str">
        <f t="shared" si="35"/>
        <v>UTB5014ida12</v>
      </c>
      <c r="U524">
        <v>12</v>
      </c>
      <c r="V524" t="str">
        <f>VLOOKUP(T524,ITINERÁRIOS!$J$2:$K$9190,2,0)</f>
        <v>VALPARAÍSO/TERMINAL VALPARAÍSO 2/PERÍMETRO URBANO DO VALPARAÍSO (CÉU AZUL)/BR-040/BR-040/EPIA/EPIA/PARKSHOPPING/EPGU - ZOOLÓGICO/AVENIDA DAS NAÇÕES (VILA TELEBRASÍLIA)/EIXO W SUL/RODOVIÁRIA PLANO PILOTO</v>
      </c>
    </row>
    <row r="525" spans="2:22" x14ac:dyDescent="0.25">
      <c r="C525" t="s">
        <v>82</v>
      </c>
      <c r="D525">
        <v>12</v>
      </c>
      <c r="G525" t="str">
        <f t="shared" si="32"/>
        <v>UTB</v>
      </c>
      <c r="H525">
        <f t="shared" si="33"/>
        <v>5014</v>
      </c>
      <c r="I525" t="s">
        <v>94</v>
      </c>
      <c r="J525">
        <v>5014</v>
      </c>
      <c r="K525" t="e">
        <f>VLOOKUP(J525,'Linhas-Empresas-Tarifas'!#REF!,2,0)</f>
        <v>#REF!</v>
      </c>
      <c r="L525" t="e">
        <f>VLOOKUP(J525,'Linhas-Empresas-Tarifas'!#REF!,3,0)</f>
        <v>#REF!</v>
      </c>
      <c r="M525" t="e">
        <f>VLOOKUP(J525,'Linhas-Empresas-Tarifas'!#REF!,4,0)</f>
        <v>#REF!</v>
      </c>
      <c r="N525" t="e">
        <f>VLOOKUP(J525,'Linhas-Empresas-Tarifas'!#REF!,10,0)</f>
        <v>#REF!</v>
      </c>
      <c r="O525" t="e">
        <f>VLOOKUP(J525,'Linhas-Empresas-Tarifas'!#REF!,11,0)</f>
        <v>#REF!</v>
      </c>
      <c r="P525" t="e">
        <f>VLOOKUP(J525,'Linhas-Empresas-Tarifas'!#REF!,12,0)</f>
        <v>#REF!</v>
      </c>
      <c r="Q525" t="e">
        <f>VLOOKUP(J525,'Linhas-Empresas-Tarifas'!#REF!,13,0)</f>
        <v>#REF!</v>
      </c>
      <c r="R525" t="str">
        <f t="shared" si="34"/>
        <v>UTB5014</v>
      </c>
      <c r="S525" t="s">
        <v>82</v>
      </c>
      <c r="T525" t="str">
        <f t="shared" si="35"/>
        <v>UTB5014volta12</v>
      </c>
      <c r="U525">
        <v>12</v>
      </c>
      <c r="V525" t="str">
        <f>VLOOKUP(T525,ITINERÁRIOS!$J$2:$K$9190,2,0)</f>
        <v>RODOVIÁRIA PLANO PILOTO/EIXO W SUL/AVENIDA DAS NAÇÕES (VILA TELEBRASÍLIA)/EPGU - ZOOLÓGICO/PARKSHOPPING/EPIA/EPIA/BR-040/BR-040/PERÍMETRO URBANO DO VALPARAÍSO (CÉU AZUL)/TERMINAL VALPARAÍSO 2/VALPARAÍSO</v>
      </c>
    </row>
    <row r="526" spans="2:22" x14ac:dyDescent="0.25">
      <c r="B526">
        <v>5015</v>
      </c>
      <c r="C526" t="s">
        <v>81</v>
      </c>
      <c r="D526">
        <v>12</v>
      </c>
      <c r="G526" t="str">
        <f t="shared" si="32"/>
        <v>UTB</v>
      </c>
      <c r="H526">
        <f t="shared" si="33"/>
        <v>5015</v>
      </c>
      <c r="I526" t="s">
        <v>94</v>
      </c>
      <c r="J526">
        <v>5015</v>
      </c>
      <c r="K526" t="e">
        <f>VLOOKUP(J526,'Linhas-Empresas-Tarifas'!#REF!,2,0)</f>
        <v>#REF!</v>
      </c>
      <c r="L526" t="e">
        <f>VLOOKUP(J526,'Linhas-Empresas-Tarifas'!#REF!,3,0)</f>
        <v>#REF!</v>
      </c>
      <c r="M526" t="e">
        <f>VLOOKUP(J526,'Linhas-Empresas-Tarifas'!#REF!,4,0)</f>
        <v>#REF!</v>
      </c>
      <c r="N526" t="e">
        <f>VLOOKUP(J526,'Linhas-Empresas-Tarifas'!#REF!,10,0)</f>
        <v>#REF!</v>
      </c>
      <c r="O526" t="e">
        <f>VLOOKUP(J526,'Linhas-Empresas-Tarifas'!#REF!,11,0)</f>
        <v>#REF!</v>
      </c>
      <c r="P526" t="e">
        <f>VLOOKUP(J526,'Linhas-Empresas-Tarifas'!#REF!,12,0)</f>
        <v>#REF!</v>
      </c>
      <c r="Q526" t="e">
        <f>VLOOKUP(J526,'Linhas-Empresas-Tarifas'!#REF!,13,0)</f>
        <v>#REF!</v>
      </c>
      <c r="R526" t="str">
        <f t="shared" si="34"/>
        <v>UTB5015</v>
      </c>
      <c r="S526" t="s">
        <v>81</v>
      </c>
      <c r="T526" t="str">
        <f t="shared" si="35"/>
        <v>UTB5015ida12</v>
      </c>
      <c r="U526">
        <v>12</v>
      </c>
      <c r="V526" t="str">
        <f>VLOOKUP(T526,ITINERÁRIOS!$J$2:$K$9190,2,0)</f>
        <v>VALPARAÍSO/VALPARAÍSO 1 E 2/PERÍMETRO URBANO DO VALPARAÍSO (CÉU AZUL)/BR-040/BR-040/EPIA/EPIA/PARKSHOPPING/EPGU - ZOOLÓGICO/AVENIDA DAS NAÇÕES (VILA TELEBRASÍLIA)/EIXO W SUL/RODOVIÁRIA PLANO PILOTO</v>
      </c>
    </row>
    <row r="527" spans="2:22" x14ac:dyDescent="0.25">
      <c r="C527" t="s">
        <v>82</v>
      </c>
      <c r="D527">
        <v>12</v>
      </c>
      <c r="G527" t="str">
        <f t="shared" si="32"/>
        <v>UTB</v>
      </c>
      <c r="H527">
        <f t="shared" si="33"/>
        <v>5015</v>
      </c>
      <c r="I527" t="s">
        <v>94</v>
      </c>
      <c r="J527">
        <v>5015</v>
      </c>
      <c r="K527" t="e">
        <f>VLOOKUP(J527,'Linhas-Empresas-Tarifas'!#REF!,2,0)</f>
        <v>#REF!</v>
      </c>
      <c r="L527" t="e">
        <f>VLOOKUP(J527,'Linhas-Empresas-Tarifas'!#REF!,3,0)</f>
        <v>#REF!</v>
      </c>
      <c r="M527" t="e">
        <f>VLOOKUP(J527,'Linhas-Empresas-Tarifas'!#REF!,4,0)</f>
        <v>#REF!</v>
      </c>
      <c r="N527" t="e">
        <f>VLOOKUP(J527,'Linhas-Empresas-Tarifas'!#REF!,10,0)</f>
        <v>#REF!</v>
      </c>
      <c r="O527" t="e">
        <f>VLOOKUP(J527,'Linhas-Empresas-Tarifas'!#REF!,11,0)</f>
        <v>#REF!</v>
      </c>
      <c r="P527" t="e">
        <f>VLOOKUP(J527,'Linhas-Empresas-Tarifas'!#REF!,12,0)</f>
        <v>#REF!</v>
      </c>
      <c r="Q527" t="e">
        <f>VLOOKUP(J527,'Linhas-Empresas-Tarifas'!#REF!,13,0)</f>
        <v>#REF!</v>
      </c>
      <c r="R527" t="str">
        <f t="shared" si="34"/>
        <v>UTB5015</v>
      </c>
      <c r="S527" t="s">
        <v>82</v>
      </c>
      <c r="T527" t="str">
        <f t="shared" si="35"/>
        <v>UTB5015volta12</v>
      </c>
      <c r="U527">
        <v>12</v>
      </c>
      <c r="V527" t="str">
        <f>VLOOKUP(T527,ITINERÁRIOS!$J$2:$K$9190,2,0)</f>
        <v>RODOVIÁRIA PLANO PILOTO/EIXO W SUL/AVENIDA DAS NAÇÕES (VILA TELEBRASÍLIA)/EPGU - ZOOLÓGICO/PARKSHOPPING/EPIA/EPIA/BR-040/BR-040/PERÍMETRO URBANO DO VALPARAÍSO (CÉU AZUL)/VALPARAÍSO 1 E 2/VALPARAÍSO</v>
      </c>
    </row>
    <row r="528" spans="2:22" x14ac:dyDescent="0.25">
      <c r="B528">
        <v>5016</v>
      </c>
      <c r="C528" t="s">
        <v>81</v>
      </c>
      <c r="D528">
        <v>10</v>
      </c>
      <c r="G528" t="str">
        <f t="shared" si="32"/>
        <v>UTB</v>
      </c>
      <c r="H528">
        <f t="shared" si="33"/>
        <v>5016</v>
      </c>
      <c r="I528" t="s">
        <v>94</v>
      </c>
      <c r="J528">
        <v>5016</v>
      </c>
      <c r="K528" t="e">
        <f>VLOOKUP(J528,'Linhas-Empresas-Tarifas'!#REF!,2,0)</f>
        <v>#REF!</v>
      </c>
      <c r="L528" t="e">
        <f>VLOOKUP(J528,'Linhas-Empresas-Tarifas'!#REF!,3,0)</f>
        <v>#REF!</v>
      </c>
      <c r="M528" t="e">
        <f>VLOOKUP(J528,'Linhas-Empresas-Tarifas'!#REF!,4,0)</f>
        <v>#REF!</v>
      </c>
      <c r="N528" t="e">
        <f>VLOOKUP(J528,'Linhas-Empresas-Tarifas'!#REF!,10,0)</f>
        <v>#REF!</v>
      </c>
      <c r="O528" t="e">
        <f>VLOOKUP(J528,'Linhas-Empresas-Tarifas'!#REF!,11,0)</f>
        <v>#REF!</v>
      </c>
      <c r="P528" t="e">
        <f>VLOOKUP(J528,'Linhas-Empresas-Tarifas'!#REF!,12,0)</f>
        <v>#REF!</v>
      </c>
      <c r="Q528" t="e">
        <f>VLOOKUP(J528,'Linhas-Empresas-Tarifas'!#REF!,13,0)</f>
        <v>#REF!</v>
      </c>
      <c r="R528" t="str">
        <f t="shared" si="34"/>
        <v>UTB5016</v>
      </c>
      <c r="S528" t="s">
        <v>81</v>
      </c>
      <c r="T528" t="str">
        <f t="shared" si="35"/>
        <v>UTB5016ida10</v>
      </c>
      <c r="U528">
        <v>10</v>
      </c>
      <c r="V528" t="str">
        <f>VLOOKUP(T528,ITINERÁRIOS!$J$2:$K$9190,2,0)</f>
        <v>TERMINAL VALPARAÍSO 2/PERÍMETRO URBANO DO VALPARAÍSO (CÉU AZUL - 2ª/3ª ETAPA)/BR-040/EPIA/EPDB/EPAR/AVENIDA DAS NAÇÕES (VILA TELEBRASÍLIA)/EIXO L2 SUL/EIXO L2 NORTE/TERMINAL W3 NORTE</v>
      </c>
    </row>
    <row r="529" spans="2:22" x14ac:dyDescent="0.25">
      <c r="C529" t="s">
        <v>82</v>
      </c>
      <c r="D529">
        <v>9</v>
      </c>
      <c r="G529" t="str">
        <f t="shared" si="32"/>
        <v>UTB</v>
      </c>
      <c r="H529">
        <f t="shared" si="33"/>
        <v>5016</v>
      </c>
      <c r="I529" t="s">
        <v>94</v>
      </c>
      <c r="J529">
        <v>5016</v>
      </c>
      <c r="K529" t="e">
        <f>VLOOKUP(J529,'Linhas-Empresas-Tarifas'!#REF!,2,0)</f>
        <v>#REF!</v>
      </c>
      <c r="L529" t="e">
        <f>VLOOKUP(J529,'Linhas-Empresas-Tarifas'!#REF!,3,0)</f>
        <v>#REF!</v>
      </c>
      <c r="M529" t="e">
        <f>VLOOKUP(J529,'Linhas-Empresas-Tarifas'!#REF!,4,0)</f>
        <v>#REF!</v>
      </c>
      <c r="N529" t="e">
        <f>VLOOKUP(J529,'Linhas-Empresas-Tarifas'!#REF!,10,0)</f>
        <v>#REF!</v>
      </c>
      <c r="O529" t="e">
        <f>VLOOKUP(J529,'Linhas-Empresas-Tarifas'!#REF!,11,0)</f>
        <v>#REF!</v>
      </c>
      <c r="P529" t="e">
        <f>VLOOKUP(J529,'Linhas-Empresas-Tarifas'!#REF!,12,0)</f>
        <v>#REF!</v>
      </c>
      <c r="Q529" t="e">
        <f>VLOOKUP(J529,'Linhas-Empresas-Tarifas'!#REF!,13,0)</f>
        <v>#REF!</v>
      </c>
      <c r="R529" t="str">
        <f t="shared" si="34"/>
        <v>UTB5016</v>
      </c>
      <c r="S529" t="s">
        <v>82</v>
      </c>
      <c r="T529" t="str">
        <f t="shared" si="35"/>
        <v>UTB5016volta9</v>
      </c>
      <c r="U529">
        <v>9</v>
      </c>
      <c r="V529" t="str">
        <f>VLOOKUP(T529,ITINERÁRIOS!$J$2:$K$9190,2,0)</f>
        <v>TERMINAL W3 NORTE/EIXO L2 NORTE/AVENIDA DAS NAÇÕES (VILA TELEBRASÍLIA)/EPAR/EPDB/EPIA/BR-040/PERÍMETRO URBANO DO VALPARAÍSO (CÉU AZUL - 2ª/3ª ETAPA)/VALPARAÍSO</v>
      </c>
    </row>
    <row r="530" spans="2:22" x14ac:dyDescent="0.25">
      <c r="B530">
        <v>5017</v>
      </c>
      <c r="C530" t="s">
        <v>81</v>
      </c>
      <c r="D530">
        <v>11</v>
      </c>
      <c r="G530" t="str">
        <f t="shared" si="32"/>
        <v>UTB</v>
      </c>
      <c r="H530">
        <f t="shared" si="33"/>
        <v>5017</v>
      </c>
      <c r="I530" t="s">
        <v>94</v>
      </c>
      <c r="J530">
        <v>5017</v>
      </c>
      <c r="K530" t="e">
        <f>VLOOKUP(J530,'Linhas-Empresas-Tarifas'!#REF!,2,0)</f>
        <v>#REF!</v>
      </c>
      <c r="L530" t="e">
        <f>VLOOKUP(J530,'Linhas-Empresas-Tarifas'!#REF!,3,0)</f>
        <v>#REF!</v>
      </c>
      <c r="M530" t="e">
        <f>VLOOKUP(J530,'Linhas-Empresas-Tarifas'!#REF!,4,0)</f>
        <v>#REF!</v>
      </c>
      <c r="N530" t="e">
        <f>VLOOKUP(J530,'Linhas-Empresas-Tarifas'!#REF!,10,0)</f>
        <v>#REF!</v>
      </c>
      <c r="O530" t="e">
        <f>VLOOKUP(J530,'Linhas-Empresas-Tarifas'!#REF!,11,0)</f>
        <v>#REF!</v>
      </c>
      <c r="P530" t="e">
        <f>VLOOKUP(J530,'Linhas-Empresas-Tarifas'!#REF!,12,0)</f>
        <v>#REF!</v>
      </c>
      <c r="Q530" t="e">
        <f>VLOOKUP(J530,'Linhas-Empresas-Tarifas'!#REF!,13,0)</f>
        <v>#REF!</v>
      </c>
      <c r="R530" t="str">
        <f t="shared" si="34"/>
        <v>UTB5017</v>
      </c>
      <c r="S530" t="s">
        <v>81</v>
      </c>
      <c r="T530" t="str">
        <f t="shared" si="35"/>
        <v>UTB5017ida11</v>
      </c>
      <c r="U530">
        <v>11</v>
      </c>
      <c r="V530" t="str">
        <f>VLOOKUP(T530,ITINERÁRIOS!$J$2:$K$9190,2,0)</f>
        <v>VALPARAÍSO/PERÍMETRO URBANO DO VALPARAÍSO (CÉU AZUL - 3ª ETAPA)/BR-040/BR-040/EPIA/EPIA/EPGU - ZOOLÓGICO/AVENIDA DAS NAÇÕES (VILA TELEBRASÍLIA)/EIXO W SUL/ESPLANADA/RODOVIÁRIA PLANO PILOTO</v>
      </c>
    </row>
    <row r="531" spans="2:22" x14ac:dyDescent="0.25">
      <c r="C531" t="s">
        <v>82</v>
      </c>
      <c r="D531">
        <v>11</v>
      </c>
      <c r="G531" t="str">
        <f t="shared" si="32"/>
        <v>UTB</v>
      </c>
      <c r="H531">
        <f t="shared" si="33"/>
        <v>5017</v>
      </c>
      <c r="I531" t="s">
        <v>94</v>
      </c>
      <c r="J531">
        <v>5017</v>
      </c>
      <c r="K531" t="e">
        <f>VLOOKUP(J531,'Linhas-Empresas-Tarifas'!#REF!,2,0)</f>
        <v>#REF!</v>
      </c>
      <c r="L531" t="e">
        <f>VLOOKUP(J531,'Linhas-Empresas-Tarifas'!#REF!,3,0)</f>
        <v>#REF!</v>
      </c>
      <c r="M531" t="e">
        <f>VLOOKUP(J531,'Linhas-Empresas-Tarifas'!#REF!,4,0)</f>
        <v>#REF!</v>
      </c>
      <c r="N531" t="e">
        <f>VLOOKUP(J531,'Linhas-Empresas-Tarifas'!#REF!,10,0)</f>
        <v>#REF!</v>
      </c>
      <c r="O531" t="e">
        <f>VLOOKUP(J531,'Linhas-Empresas-Tarifas'!#REF!,11,0)</f>
        <v>#REF!</v>
      </c>
      <c r="P531" t="e">
        <f>VLOOKUP(J531,'Linhas-Empresas-Tarifas'!#REF!,12,0)</f>
        <v>#REF!</v>
      </c>
      <c r="Q531" t="e">
        <f>VLOOKUP(J531,'Linhas-Empresas-Tarifas'!#REF!,13,0)</f>
        <v>#REF!</v>
      </c>
      <c r="R531" t="str">
        <f t="shared" si="34"/>
        <v>UTB5017</v>
      </c>
      <c r="S531" t="s">
        <v>82</v>
      </c>
      <c r="T531" t="str">
        <f t="shared" si="35"/>
        <v>UTB5017volta11</v>
      </c>
      <c r="U531">
        <v>11</v>
      </c>
      <c r="V531" t="str">
        <f>VLOOKUP(T531,ITINERÁRIOS!$J$2:$K$9190,2,0)</f>
        <v>RODOVIÁRIA PLANO PILOTO/ESPLANADA/EIXO W SUL/AVENIDA DAS NAÇÕES (VILA TELEBRASÍLIA)/EPGU - ZOOLÓGICO/EPIA/EPIA/BR-040/BR-040/PERÍMETRO URBANO DO VALPARAÍSO (CÉU AZUL - 3ª ETAPA)/TERMINAL VALPARAÍSO 2</v>
      </c>
    </row>
    <row r="532" spans="2:22" x14ac:dyDescent="0.25">
      <c r="B532">
        <v>5020</v>
      </c>
      <c r="C532" t="s">
        <v>81</v>
      </c>
      <c r="D532">
        <v>10</v>
      </c>
      <c r="G532" t="str">
        <f t="shared" si="32"/>
        <v>UTB</v>
      </c>
      <c r="H532">
        <f t="shared" si="33"/>
        <v>5020</v>
      </c>
      <c r="I532" t="s">
        <v>94</v>
      </c>
      <c r="J532">
        <v>5020</v>
      </c>
      <c r="K532" t="e">
        <f>VLOOKUP(J532,'Linhas-Empresas-Tarifas'!#REF!,2,0)</f>
        <v>#REF!</v>
      </c>
      <c r="L532" t="e">
        <f>VLOOKUP(J532,'Linhas-Empresas-Tarifas'!#REF!,3,0)</f>
        <v>#REF!</v>
      </c>
      <c r="M532" t="e">
        <f>VLOOKUP(J532,'Linhas-Empresas-Tarifas'!#REF!,4,0)</f>
        <v>#REF!</v>
      </c>
      <c r="N532" t="e">
        <f>VLOOKUP(J532,'Linhas-Empresas-Tarifas'!#REF!,10,0)</f>
        <v>#REF!</v>
      </c>
      <c r="O532" t="e">
        <f>VLOOKUP(J532,'Linhas-Empresas-Tarifas'!#REF!,11,0)</f>
        <v>#REF!</v>
      </c>
      <c r="P532" t="e">
        <f>VLOOKUP(J532,'Linhas-Empresas-Tarifas'!#REF!,12,0)</f>
        <v>#REF!</v>
      </c>
      <c r="Q532" t="e">
        <f>VLOOKUP(J532,'Linhas-Empresas-Tarifas'!#REF!,13,0)</f>
        <v>#REF!</v>
      </c>
      <c r="R532" t="str">
        <f t="shared" si="34"/>
        <v>UTB5020</v>
      </c>
      <c r="S532" t="s">
        <v>81</v>
      </c>
      <c r="T532" t="str">
        <f t="shared" si="35"/>
        <v>UTB5020ida10</v>
      </c>
      <c r="U532">
        <v>10</v>
      </c>
      <c r="V532" t="str">
        <f>VLOOKUP(T532,ITINERÁRIOS!$J$2:$K$9190,2,0)</f>
        <v>TERMINAL VALPARAÍSO 2/PERÍMETRO URBANO DO VALPARAÍSO (CÉU AZUL)/PERÍMETRO URBANO DO VALPARAÍSO (CÉU AZUL)/BR-040/BR-040/EPIA/EPIA/EPDB/EPDB/EPAR/EPAR/EIXO L SUL/EIXO L SUL/EIXO MONUMENTAL/EIXO MONUMENTAL/ESPLANADA/ESPLANADA/RODOVIÁRIA PLANO PILOTO</v>
      </c>
    </row>
    <row r="533" spans="2:22" x14ac:dyDescent="0.25">
      <c r="C533" t="s">
        <v>82</v>
      </c>
      <c r="D533">
        <v>10</v>
      </c>
      <c r="G533" t="str">
        <f t="shared" si="32"/>
        <v>UTB</v>
      </c>
      <c r="H533">
        <f t="shared" si="33"/>
        <v>5020</v>
      </c>
      <c r="I533" t="s">
        <v>94</v>
      </c>
      <c r="J533">
        <v>5020</v>
      </c>
      <c r="K533" t="e">
        <f>VLOOKUP(J533,'Linhas-Empresas-Tarifas'!#REF!,2,0)</f>
        <v>#REF!</v>
      </c>
      <c r="L533" t="e">
        <f>VLOOKUP(J533,'Linhas-Empresas-Tarifas'!#REF!,3,0)</f>
        <v>#REF!</v>
      </c>
      <c r="M533" t="e">
        <f>VLOOKUP(J533,'Linhas-Empresas-Tarifas'!#REF!,4,0)</f>
        <v>#REF!</v>
      </c>
      <c r="N533" t="e">
        <f>VLOOKUP(J533,'Linhas-Empresas-Tarifas'!#REF!,10,0)</f>
        <v>#REF!</v>
      </c>
      <c r="O533" t="e">
        <f>VLOOKUP(J533,'Linhas-Empresas-Tarifas'!#REF!,11,0)</f>
        <v>#REF!</v>
      </c>
      <c r="P533" t="e">
        <f>VLOOKUP(J533,'Linhas-Empresas-Tarifas'!#REF!,12,0)</f>
        <v>#REF!</v>
      </c>
      <c r="Q533" t="e">
        <f>VLOOKUP(J533,'Linhas-Empresas-Tarifas'!#REF!,13,0)</f>
        <v>#REF!</v>
      </c>
      <c r="R533" t="str">
        <f t="shared" si="34"/>
        <v>UTB5020</v>
      </c>
      <c r="S533" t="s">
        <v>82</v>
      </c>
      <c r="T533" t="str">
        <f t="shared" si="35"/>
        <v>UTB5020volta10</v>
      </c>
      <c r="U533">
        <v>10</v>
      </c>
      <c r="V533" t="str">
        <f>VLOOKUP(T533,ITINERÁRIOS!$J$2:$K$9190,2,0)</f>
        <v>RODOVIÁRIA PLANO PILOTO/ESPLANADA/ESPLANADA/EIXO MONUMENTAL/EIXO MONUMENTAL/EIXO L SUL/EIXO L SUL/EPAR/EPAR/EPDB/EPDB/EPIA/EPIA/BR-040/BR-040/PERÍMETRO URBANO DO VALPARAÍSO (CÉU AZUL)/PERÍMETRO URBANO DO VALPARAÍSO (CÉU AZUL)/TERMINAL VALPARAÍSO 2</v>
      </c>
    </row>
    <row r="534" spans="2:22" x14ac:dyDescent="0.25">
      <c r="B534">
        <v>5031</v>
      </c>
      <c r="C534" t="s">
        <v>81</v>
      </c>
      <c r="D534">
        <v>9</v>
      </c>
      <c r="G534" t="str">
        <f t="shared" si="32"/>
        <v>UTB</v>
      </c>
      <c r="H534">
        <f t="shared" si="33"/>
        <v>5031</v>
      </c>
      <c r="I534" t="s">
        <v>94</v>
      </c>
      <c r="J534">
        <v>5031</v>
      </c>
      <c r="K534" t="e">
        <f>VLOOKUP(J534,'Linhas-Empresas-Tarifas'!#REF!,2,0)</f>
        <v>#REF!</v>
      </c>
      <c r="L534" t="e">
        <f>VLOOKUP(J534,'Linhas-Empresas-Tarifas'!#REF!,3,0)</f>
        <v>#REF!</v>
      </c>
      <c r="M534" t="e">
        <f>VLOOKUP(J534,'Linhas-Empresas-Tarifas'!#REF!,4,0)</f>
        <v>#REF!</v>
      </c>
      <c r="N534" t="e">
        <f>VLOOKUP(J534,'Linhas-Empresas-Tarifas'!#REF!,10,0)</f>
        <v>#REF!</v>
      </c>
      <c r="O534" t="e">
        <f>VLOOKUP(J534,'Linhas-Empresas-Tarifas'!#REF!,11,0)</f>
        <v>#REF!</v>
      </c>
      <c r="P534" t="e">
        <f>VLOOKUP(J534,'Linhas-Empresas-Tarifas'!#REF!,12,0)</f>
        <v>#REF!</v>
      </c>
      <c r="Q534" t="e">
        <f>VLOOKUP(J534,'Linhas-Empresas-Tarifas'!#REF!,13,0)</f>
        <v>#REF!</v>
      </c>
      <c r="R534" t="str">
        <f t="shared" si="34"/>
        <v>UTB5031</v>
      </c>
      <c r="S534" t="s">
        <v>81</v>
      </c>
      <c r="T534" t="str">
        <f t="shared" si="35"/>
        <v>UTB5031ida9</v>
      </c>
      <c r="U534">
        <v>9</v>
      </c>
      <c r="V534" t="str">
        <f>VLOOKUP(T534,ITINERÁRIOS!$J$2:$K$9190,2,0)</f>
        <v>TERMINAL VALPARAÍSO 2/PERÍMETRO URBANO DO VALPARAÍSO (CÉU AZUL)/BR-040/EPIA/EPDB/EPAR/EIXO W3 SUL/EIXO W3 NORTE/TERMINAL W3 NORTE</v>
      </c>
    </row>
    <row r="535" spans="2:22" x14ac:dyDescent="0.25">
      <c r="C535" t="s">
        <v>82</v>
      </c>
      <c r="D535">
        <v>9</v>
      </c>
      <c r="G535" t="str">
        <f t="shared" si="32"/>
        <v>UTB</v>
      </c>
      <c r="H535">
        <f t="shared" si="33"/>
        <v>5031</v>
      </c>
      <c r="I535" t="s">
        <v>94</v>
      </c>
      <c r="J535">
        <v>5031</v>
      </c>
      <c r="K535" t="e">
        <f>VLOOKUP(J535,'Linhas-Empresas-Tarifas'!#REF!,2,0)</f>
        <v>#REF!</v>
      </c>
      <c r="L535" t="e">
        <f>VLOOKUP(J535,'Linhas-Empresas-Tarifas'!#REF!,3,0)</f>
        <v>#REF!</v>
      </c>
      <c r="M535" t="e">
        <f>VLOOKUP(J535,'Linhas-Empresas-Tarifas'!#REF!,4,0)</f>
        <v>#REF!</v>
      </c>
      <c r="N535" t="e">
        <f>VLOOKUP(J535,'Linhas-Empresas-Tarifas'!#REF!,10,0)</f>
        <v>#REF!</v>
      </c>
      <c r="O535" t="e">
        <f>VLOOKUP(J535,'Linhas-Empresas-Tarifas'!#REF!,11,0)</f>
        <v>#REF!</v>
      </c>
      <c r="P535" t="e">
        <f>VLOOKUP(J535,'Linhas-Empresas-Tarifas'!#REF!,12,0)</f>
        <v>#REF!</v>
      </c>
      <c r="Q535" t="e">
        <f>VLOOKUP(J535,'Linhas-Empresas-Tarifas'!#REF!,13,0)</f>
        <v>#REF!</v>
      </c>
      <c r="R535" t="str">
        <f t="shared" si="34"/>
        <v>UTB5031</v>
      </c>
      <c r="S535" t="s">
        <v>82</v>
      </c>
      <c r="T535" t="str">
        <f t="shared" si="35"/>
        <v>UTB5031volta9</v>
      </c>
      <c r="U535">
        <v>9</v>
      </c>
      <c r="V535" t="str">
        <f>VLOOKUP(T535,ITINERÁRIOS!$J$2:$K$9190,2,0)</f>
        <v>TERMINAL W3 NORTE/EIXO W3 NORTE/EIXO W3 SUL/EPAR/EPDB/EPIA/BR-040/PERÍMETRO URBANO DO VALPARAÍSO (CÉU AZUL)/TERMINAL VALPARAÍSO 2</v>
      </c>
    </row>
    <row r="536" spans="2:22" x14ac:dyDescent="0.25">
      <c r="B536">
        <v>5032</v>
      </c>
      <c r="C536" t="s">
        <v>81</v>
      </c>
      <c r="D536">
        <v>9</v>
      </c>
      <c r="G536" t="str">
        <f t="shared" si="32"/>
        <v>UTB</v>
      </c>
      <c r="H536">
        <f t="shared" si="33"/>
        <v>5032</v>
      </c>
      <c r="I536" t="s">
        <v>94</v>
      </c>
      <c r="J536">
        <v>5032</v>
      </c>
      <c r="K536" t="e">
        <f>VLOOKUP(J536,'Linhas-Empresas-Tarifas'!#REF!,2,0)</f>
        <v>#REF!</v>
      </c>
      <c r="L536" t="e">
        <f>VLOOKUP(J536,'Linhas-Empresas-Tarifas'!#REF!,3,0)</f>
        <v>#REF!</v>
      </c>
      <c r="M536" t="e">
        <f>VLOOKUP(J536,'Linhas-Empresas-Tarifas'!#REF!,4,0)</f>
        <v>#REF!</v>
      </c>
      <c r="N536" t="e">
        <f>VLOOKUP(J536,'Linhas-Empresas-Tarifas'!#REF!,10,0)</f>
        <v>#REF!</v>
      </c>
      <c r="O536" t="e">
        <f>VLOOKUP(J536,'Linhas-Empresas-Tarifas'!#REF!,11,0)</f>
        <v>#REF!</v>
      </c>
      <c r="P536" t="e">
        <f>VLOOKUP(J536,'Linhas-Empresas-Tarifas'!#REF!,12,0)</f>
        <v>#REF!</v>
      </c>
      <c r="Q536" t="e">
        <f>VLOOKUP(J536,'Linhas-Empresas-Tarifas'!#REF!,13,0)</f>
        <v>#REF!</v>
      </c>
      <c r="R536" t="str">
        <f t="shared" si="34"/>
        <v>UTB5032</v>
      </c>
      <c r="S536" t="s">
        <v>81</v>
      </c>
      <c r="T536" t="str">
        <f t="shared" si="35"/>
        <v>UTB5032ida9</v>
      </c>
      <c r="U536">
        <v>9</v>
      </c>
      <c r="V536" t="str">
        <f>VLOOKUP(T536,ITINERÁRIOS!$J$2:$K$9190,2,0)</f>
        <v>TERMINAL VALPARAÍSO 2/PERÍMETRO URBANO DO VALPARAÍSO (CÉU AZUL - 3ª ETAPA)/BR-040/EPIA/EPDB/EPAR/EIXO W3 SUL/EIXO W3 NORTE/TERMINAL W3 NORTE</v>
      </c>
    </row>
    <row r="537" spans="2:22" x14ac:dyDescent="0.25">
      <c r="C537" t="s">
        <v>82</v>
      </c>
      <c r="D537">
        <v>9</v>
      </c>
      <c r="G537" t="str">
        <f t="shared" si="32"/>
        <v>UTB</v>
      </c>
      <c r="H537">
        <f t="shared" si="33"/>
        <v>5032</v>
      </c>
      <c r="I537" t="s">
        <v>94</v>
      </c>
      <c r="J537">
        <v>5032</v>
      </c>
      <c r="K537" t="e">
        <f>VLOOKUP(J537,'Linhas-Empresas-Tarifas'!#REF!,2,0)</f>
        <v>#REF!</v>
      </c>
      <c r="L537" t="e">
        <f>VLOOKUP(J537,'Linhas-Empresas-Tarifas'!#REF!,3,0)</f>
        <v>#REF!</v>
      </c>
      <c r="M537" t="e">
        <f>VLOOKUP(J537,'Linhas-Empresas-Tarifas'!#REF!,4,0)</f>
        <v>#REF!</v>
      </c>
      <c r="N537" t="e">
        <f>VLOOKUP(J537,'Linhas-Empresas-Tarifas'!#REF!,10,0)</f>
        <v>#REF!</v>
      </c>
      <c r="O537" t="e">
        <f>VLOOKUP(J537,'Linhas-Empresas-Tarifas'!#REF!,11,0)</f>
        <v>#REF!</v>
      </c>
      <c r="P537" t="e">
        <f>VLOOKUP(J537,'Linhas-Empresas-Tarifas'!#REF!,12,0)</f>
        <v>#REF!</v>
      </c>
      <c r="Q537" t="e">
        <f>VLOOKUP(J537,'Linhas-Empresas-Tarifas'!#REF!,13,0)</f>
        <v>#REF!</v>
      </c>
      <c r="R537" t="str">
        <f t="shared" si="34"/>
        <v>UTB5032</v>
      </c>
      <c r="S537" t="s">
        <v>82</v>
      </c>
      <c r="T537" t="str">
        <f t="shared" si="35"/>
        <v>UTB5032volta9</v>
      </c>
      <c r="U537">
        <v>9</v>
      </c>
      <c r="V537" t="str">
        <f>VLOOKUP(T537,ITINERÁRIOS!$J$2:$K$9190,2,0)</f>
        <v>TERMINAL W3 NORTE/EIXO W3 NORTE/EIXO W3 SUL/EPAR/EPDB/EPIA/BR-040/PERÍMETRO URBANO DO VALPARAÍSO (CÉU AZUL - 3ª ETAPA)/TERMINAL VALPARAÍSO 2</v>
      </c>
    </row>
    <row r="538" spans="2:22" x14ac:dyDescent="0.25">
      <c r="B538">
        <v>5034</v>
      </c>
      <c r="C538" t="s">
        <v>81</v>
      </c>
      <c r="D538">
        <v>14</v>
      </c>
      <c r="G538" t="str">
        <f t="shared" si="32"/>
        <v>UTB</v>
      </c>
      <c r="H538">
        <f t="shared" si="33"/>
        <v>5034</v>
      </c>
      <c r="I538" t="s">
        <v>94</v>
      </c>
      <c r="J538">
        <v>5034</v>
      </c>
      <c r="K538" t="e">
        <f>VLOOKUP(J538,'Linhas-Empresas-Tarifas'!#REF!,2,0)</f>
        <v>#REF!</v>
      </c>
      <c r="L538" t="e">
        <f>VLOOKUP(J538,'Linhas-Empresas-Tarifas'!#REF!,3,0)</f>
        <v>#REF!</v>
      </c>
      <c r="M538" t="e">
        <f>VLOOKUP(J538,'Linhas-Empresas-Tarifas'!#REF!,4,0)</f>
        <v>#REF!</v>
      </c>
      <c r="N538" t="e">
        <f>VLOOKUP(J538,'Linhas-Empresas-Tarifas'!#REF!,10,0)</f>
        <v>#REF!</v>
      </c>
      <c r="O538" t="e">
        <f>VLOOKUP(J538,'Linhas-Empresas-Tarifas'!#REF!,11,0)</f>
        <v>#REF!</v>
      </c>
      <c r="P538" t="e">
        <f>VLOOKUP(J538,'Linhas-Empresas-Tarifas'!#REF!,12,0)</f>
        <v>#REF!</v>
      </c>
      <c r="Q538" t="e">
        <f>VLOOKUP(J538,'Linhas-Empresas-Tarifas'!#REF!,13,0)</f>
        <v>#REF!</v>
      </c>
      <c r="R538" t="str">
        <f t="shared" si="34"/>
        <v>UTB5034</v>
      </c>
      <c r="S538" t="s">
        <v>81</v>
      </c>
      <c r="T538" t="str">
        <f t="shared" si="35"/>
        <v>UTB5034ida14</v>
      </c>
      <c r="U538">
        <v>14</v>
      </c>
      <c r="V538" t="str">
        <f>VLOOKUP(T538,ITINERÁRIOS!$J$2:$K$9190,2,0)</f>
        <v>TERMINAL VALPARAÍSO 2/PERÍMETRO URBANO DO VALPARAÍSO (CÉU AZUL - 2ª/3ª ETAPA)/BR-040/EPIA/EPIA/EPIA/PARKSHOPPING/EPIG/EPIG/S I G/PALÁCIO DO BURITI/EIXO MONUMENTAL/EIXO W3 NORTE/TERMINAL W3 NORTE</v>
      </c>
    </row>
    <row r="539" spans="2:22" x14ac:dyDescent="0.25">
      <c r="C539" t="s">
        <v>82</v>
      </c>
      <c r="D539">
        <v>14</v>
      </c>
      <c r="G539" t="str">
        <f t="shared" si="32"/>
        <v>UTB</v>
      </c>
      <c r="H539">
        <f t="shared" si="33"/>
        <v>5034</v>
      </c>
      <c r="I539" t="s">
        <v>94</v>
      </c>
      <c r="J539">
        <v>5034</v>
      </c>
      <c r="K539" t="e">
        <f>VLOOKUP(J539,'Linhas-Empresas-Tarifas'!#REF!,2,0)</f>
        <v>#REF!</v>
      </c>
      <c r="L539" t="e">
        <f>VLOOKUP(J539,'Linhas-Empresas-Tarifas'!#REF!,3,0)</f>
        <v>#REF!</v>
      </c>
      <c r="M539" t="e">
        <f>VLOOKUP(J539,'Linhas-Empresas-Tarifas'!#REF!,4,0)</f>
        <v>#REF!</v>
      </c>
      <c r="N539" t="e">
        <f>VLOOKUP(J539,'Linhas-Empresas-Tarifas'!#REF!,10,0)</f>
        <v>#REF!</v>
      </c>
      <c r="O539" t="e">
        <f>VLOOKUP(J539,'Linhas-Empresas-Tarifas'!#REF!,11,0)</f>
        <v>#REF!</v>
      </c>
      <c r="P539" t="e">
        <f>VLOOKUP(J539,'Linhas-Empresas-Tarifas'!#REF!,12,0)</f>
        <v>#REF!</v>
      </c>
      <c r="Q539" t="e">
        <f>VLOOKUP(J539,'Linhas-Empresas-Tarifas'!#REF!,13,0)</f>
        <v>#REF!</v>
      </c>
      <c r="R539" t="str">
        <f t="shared" si="34"/>
        <v>UTB5034</v>
      </c>
      <c r="S539" t="s">
        <v>82</v>
      </c>
      <c r="T539" t="str">
        <f t="shared" si="35"/>
        <v>UTB5034volta14</v>
      </c>
      <c r="U539">
        <v>14</v>
      </c>
      <c r="V539" t="str">
        <f>VLOOKUP(T539,ITINERÁRIOS!$J$2:$K$9190,2,0)</f>
        <v>TERMINAL W3 NORTE/EIXO W3 NORTE/EIXO MONUMENTAL/PALÁCIO DO BURITI/S I G/EPIG/EPIG/PARKSHOPPING/EPIA/EPIA/EPIA/BR-040/PERÍMETRO URBANO DO VALPARAÍSO (CÉU AZUL - 2ª/3ª ETAPA)/TERMINAL VALPARAÍSO 2</v>
      </c>
    </row>
    <row r="540" spans="2:22" x14ac:dyDescent="0.25">
      <c r="B540">
        <v>5039</v>
      </c>
      <c r="C540" t="s">
        <v>81</v>
      </c>
      <c r="D540">
        <v>10</v>
      </c>
      <c r="G540" t="str">
        <f t="shared" si="32"/>
        <v>UTB</v>
      </c>
      <c r="H540">
        <f t="shared" si="33"/>
        <v>5039</v>
      </c>
      <c r="I540" t="s">
        <v>94</v>
      </c>
      <c r="J540">
        <v>5039</v>
      </c>
      <c r="K540" t="e">
        <f>VLOOKUP(J540,'Linhas-Empresas-Tarifas'!#REF!,2,0)</f>
        <v>#REF!</v>
      </c>
      <c r="L540" t="e">
        <f>VLOOKUP(J540,'Linhas-Empresas-Tarifas'!#REF!,3,0)</f>
        <v>#REF!</v>
      </c>
      <c r="M540" t="e">
        <f>VLOOKUP(J540,'Linhas-Empresas-Tarifas'!#REF!,4,0)</f>
        <v>#REF!</v>
      </c>
      <c r="N540" t="e">
        <f>VLOOKUP(J540,'Linhas-Empresas-Tarifas'!#REF!,10,0)</f>
        <v>#REF!</v>
      </c>
      <c r="O540" t="e">
        <f>VLOOKUP(J540,'Linhas-Empresas-Tarifas'!#REF!,11,0)</f>
        <v>#REF!</v>
      </c>
      <c r="P540" t="e">
        <f>VLOOKUP(J540,'Linhas-Empresas-Tarifas'!#REF!,12,0)</f>
        <v>#REF!</v>
      </c>
      <c r="Q540" t="e">
        <f>VLOOKUP(J540,'Linhas-Empresas-Tarifas'!#REF!,13,0)</f>
        <v>#REF!</v>
      </c>
      <c r="R540" t="str">
        <f t="shared" si="34"/>
        <v>UTB5039</v>
      </c>
      <c r="S540" t="s">
        <v>81</v>
      </c>
      <c r="T540" t="str">
        <f t="shared" si="35"/>
        <v>UTB5039ida10</v>
      </c>
      <c r="U540">
        <v>10</v>
      </c>
      <c r="V540" t="str">
        <f>VLOOKUP(T540,ITINERÁRIOS!$J$2:$K$9190,2,0)</f>
        <v>TERMINAL VALPARAÍSO 2/VALPARAÍSO 1 E 2/PERÍMETRO URBANO DO VALPARAÍSO (CÉU AZUL - 3ª ETAPA)/BR-040/EPIA/EPDB/EPAR/EIXO W3 SUL/EIXO W3 NORTE/TERMINAL W3 NORTE</v>
      </c>
    </row>
    <row r="541" spans="2:22" x14ac:dyDescent="0.25">
      <c r="C541" t="s">
        <v>82</v>
      </c>
      <c r="D541">
        <v>10</v>
      </c>
      <c r="G541" t="str">
        <f t="shared" si="32"/>
        <v>UTB</v>
      </c>
      <c r="H541">
        <f t="shared" si="33"/>
        <v>5039</v>
      </c>
      <c r="I541" t="s">
        <v>94</v>
      </c>
      <c r="J541">
        <v>5039</v>
      </c>
      <c r="K541" t="e">
        <f>VLOOKUP(J541,'Linhas-Empresas-Tarifas'!#REF!,2,0)</f>
        <v>#REF!</v>
      </c>
      <c r="L541" t="e">
        <f>VLOOKUP(J541,'Linhas-Empresas-Tarifas'!#REF!,3,0)</f>
        <v>#REF!</v>
      </c>
      <c r="M541" t="e">
        <f>VLOOKUP(J541,'Linhas-Empresas-Tarifas'!#REF!,4,0)</f>
        <v>#REF!</v>
      </c>
      <c r="N541" t="e">
        <f>VLOOKUP(J541,'Linhas-Empresas-Tarifas'!#REF!,10,0)</f>
        <v>#REF!</v>
      </c>
      <c r="O541" t="e">
        <f>VLOOKUP(J541,'Linhas-Empresas-Tarifas'!#REF!,11,0)</f>
        <v>#REF!</v>
      </c>
      <c r="P541" t="e">
        <f>VLOOKUP(J541,'Linhas-Empresas-Tarifas'!#REF!,12,0)</f>
        <v>#REF!</v>
      </c>
      <c r="Q541" t="e">
        <f>VLOOKUP(J541,'Linhas-Empresas-Tarifas'!#REF!,13,0)</f>
        <v>#REF!</v>
      </c>
      <c r="R541" t="str">
        <f t="shared" si="34"/>
        <v>UTB5039</v>
      </c>
      <c r="S541" t="s">
        <v>82</v>
      </c>
      <c r="T541" t="str">
        <f t="shared" si="35"/>
        <v>UTB5039volta10</v>
      </c>
      <c r="U541">
        <v>10</v>
      </c>
      <c r="V541" t="str">
        <f>VLOOKUP(T541,ITINERÁRIOS!$J$2:$K$9190,2,0)</f>
        <v>TERMINAL W3 NORTE/EIXO W3 NORTE/EIXO W3 SUL/EPAR/EPDB/EPIA/BR-040/PERÍMETRO URBANO DO VALPARAÍSO (CÉU AZUL - 3ª ETAPA)/VALPARAÍSO 1 E 2/TERMINAL VALPARAÍSO 2</v>
      </c>
    </row>
    <row r="542" spans="2:22" x14ac:dyDescent="0.25">
      <c r="B542">
        <v>5040</v>
      </c>
      <c r="C542" t="s">
        <v>81</v>
      </c>
      <c r="D542">
        <v>16</v>
      </c>
      <c r="G542" t="str">
        <f t="shared" si="32"/>
        <v>UTB</v>
      </c>
      <c r="H542">
        <f t="shared" si="33"/>
        <v>5040</v>
      </c>
      <c r="I542" t="s">
        <v>94</v>
      </c>
      <c r="J542">
        <v>5040</v>
      </c>
      <c r="K542" t="e">
        <f>VLOOKUP(J542,'Linhas-Empresas-Tarifas'!#REF!,2,0)</f>
        <v>#REF!</v>
      </c>
      <c r="L542" t="e">
        <f>VLOOKUP(J542,'Linhas-Empresas-Tarifas'!#REF!,3,0)</f>
        <v>#REF!</v>
      </c>
      <c r="M542" t="e">
        <f>VLOOKUP(J542,'Linhas-Empresas-Tarifas'!#REF!,4,0)</f>
        <v>#REF!</v>
      </c>
      <c r="N542" t="e">
        <f>VLOOKUP(J542,'Linhas-Empresas-Tarifas'!#REF!,10,0)</f>
        <v>#REF!</v>
      </c>
      <c r="O542" t="e">
        <f>VLOOKUP(J542,'Linhas-Empresas-Tarifas'!#REF!,11,0)</f>
        <v>#REF!</v>
      </c>
      <c r="P542" t="e">
        <f>VLOOKUP(J542,'Linhas-Empresas-Tarifas'!#REF!,12,0)</f>
        <v>#REF!</v>
      </c>
      <c r="Q542" t="e">
        <f>VLOOKUP(J542,'Linhas-Empresas-Tarifas'!#REF!,13,0)</f>
        <v>#REF!</v>
      </c>
      <c r="R542" t="str">
        <f t="shared" si="34"/>
        <v>UTB5040</v>
      </c>
      <c r="S542" t="s">
        <v>81</v>
      </c>
      <c r="T542" t="str">
        <f t="shared" si="35"/>
        <v>UTB5040ida16</v>
      </c>
      <c r="U542">
        <v>16</v>
      </c>
      <c r="V542" t="str">
        <f>VLOOKUP(T542,ITINERÁRIOS!$J$2:$K$9190,2,0)</f>
        <v>TERMINAL VALPARAÍSO 2/VALPARAÍSO 1 E 2/PERÍMETRO URBANO DO VALPARAÍSO (CÉU AZUL)/BR-040/EPIA/EPIA/EPIA/PARKSHOPPING/EPIG/EPIG/S I G/PALÁCIO DO BURITI/EIXO MONUMENTAL/TORRE DE TV/W3 NORTE/TERMINAL W3 NORTE</v>
      </c>
    </row>
    <row r="543" spans="2:22" x14ac:dyDescent="0.25">
      <c r="C543" t="s">
        <v>82</v>
      </c>
      <c r="D543">
        <v>16</v>
      </c>
      <c r="G543" t="str">
        <f t="shared" si="32"/>
        <v>UTB</v>
      </c>
      <c r="H543">
        <f t="shared" si="33"/>
        <v>5040</v>
      </c>
      <c r="I543" t="s">
        <v>94</v>
      </c>
      <c r="J543">
        <v>5040</v>
      </c>
      <c r="K543" t="e">
        <f>VLOOKUP(J543,'Linhas-Empresas-Tarifas'!#REF!,2,0)</f>
        <v>#REF!</v>
      </c>
      <c r="L543" t="e">
        <f>VLOOKUP(J543,'Linhas-Empresas-Tarifas'!#REF!,3,0)</f>
        <v>#REF!</v>
      </c>
      <c r="M543" t="e">
        <f>VLOOKUP(J543,'Linhas-Empresas-Tarifas'!#REF!,4,0)</f>
        <v>#REF!</v>
      </c>
      <c r="N543" t="e">
        <f>VLOOKUP(J543,'Linhas-Empresas-Tarifas'!#REF!,10,0)</f>
        <v>#REF!</v>
      </c>
      <c r="O543" t="e">
        <f>VLOOKUP(J543,'Linhas-Empresas-Tarifas'!#REF!,11,0)</f>
        <v>#REF!</v>
      </c>
      <c r="P543" t="e">
        <f>VLOOKUP(J543,'Linhas-Empresas-Tarifas'!#REF!,12,0)</f>
        <v>#REF!</v>
      </c>
      <c r="Q543" t="e">
        <f>VLOOKUP(J543,'Linhas-Empresas-Tarifas'!#REF!,13,0)</f>
        <v>#REF!</v>
      </c>
      <c r="R543" t="str">
        <f t="shared" si="34"/>
        <v>UTB5040</v>
      </c>
      <c r="S543" t="s">
        <v>82</v>
      </c>
      <c r="T543" t="str">
        <f t="shared" si="35"/>
        <v>UTB5040volta16</v>
      </c>
      <c r="U543">
        <v>16</v>
      </c>
      <c r="V543" t="str">
        <f>VLOOKUP(T543,ITINERÁRIOS!$J$2:$K$9190,2,0)</f>
        <v>TERMINAL W3 NORTE/W3 NORTE/TORRE DE TV/EIXO MONUMENTAL/PALÁCIO DO BURITI/S I G/EPIG/EPIG/PARKSHOPPING/EPIA/EPIA/EPIA/BR-040/PERÍMETRO URBANO DO VALPARAÍSO (CÉU AZUL)/VALPARAÍSO 1 E 2/TERMINAL VALPARAÍSO 2</v>
      </c>
    </row>
    <row r="544" spans="2:22" x14ac:dyDescent="0.25">
      <c r="B544">
        <v>5041</v>
      </c>
      <c r="C544" t="s">
        <v>81</v>
      </c>
      <c r="D544">
        <v>9</v>
      </c>
      <c r="G544" t="str">
        <f t="shared" si="32"/>
        <v>UTB</v>
      </c>
      <c r="H544">
        <f t="shared" si="33"/>
        <v>5041</v>
      </c>
      <c r="I544" t="s">
        <v>94</v>
      </c>
      <c r="J544">
        <v>5041</v>
      </c>
      <c r="K544" t="e">
        <f>VLOOKUP(J544,'Linhas-Empresas-Tarifas'!#REF!,2,0)</f>
        <v>#REF!</v>
      </c>
      <c r="L544" t="e">
        <f>VLOOKUP(J544,'Linhas-Empresas-Tarifas'!#REF!,3,0)</f>
        <v>#REF!</v>
      </c>
      <c r="M544" t="e">
        <f>VLOOKUP(J544,'Linhas-Empresas-Tarifas'!#REF!,4,0)</f>
        <v>#REF!</v>
      </c>
      <c r="N544" t="e">
        <f>VLOOKUP(J544,'Linhas-Empresas-Tarifas'!#REF!,10,0)</f>
        <v>#REF!</v>
      </c>
      <c r="O544" t="e">
        <f>VLOOKUP(J544,'Linhas-Empresas-Tarifas'!#REF!,11,0)</f>
        <v>#REF!</v>
      </c>
      <c r="P544" t="e">
        <f>VLOOKUP(J544,'Linhas-Empresas-Tarifas'!#REF!,12,0)</f>
        <v>#REF!</v>
      </c>
      <c r="Q544" t="e">
        <f>VLOOKUP(J544,'Linhas-Empresas-Tarifas'!#REF!,13,0)</f>
        <v>#REF!</v>
      </c>
      <c r="R544" t="str">
        <f t="shared" si="34"/>
        <v>UTB5041</v>
      </c>
      <c r="S544" t="s">
        <v>81</v>
      </c>
      <c r="T544" t="str">
        <f t="shared" si="35"/>
        <v>UTB5041ida9</v>
      </c>
      <c r="U544">
        <v>9</v>
      </c>
      <c r="V544" t="str">
        <f>VLOOKUP(T544,ITINERÁRIOS!$J$2:$K$9190,2,0)</f>
        <v>Etapa B/BR-040/BR-040/EPIA/EPDB/EPAR/Eixo W3 Sul/Eixo W3 Norte/Terminal W3 Norte</v>
      </c>
    </row>
    <row r="545" spans="2:22" x14ac:dyDescent="0.25">
      <c r="C545" t="s">
        <v>82</v>
      </c>
      <c r="D545">
        <v>9</v>
      </c>
      <c r="G545" t="str">
        <f t="shared" si="32"/>
        <v>UTB</v>
      </c>
      <c r="H545">
        <f t="shared" si="33"/>
        <v>5041</v>
      </c>
      <c r="I545" t="s">
        <v>94</v>
      </c>
      <c r="J545">
        <v>5041</v>
      </c>
      <c r="K545" t="e">
        <f>VLOOKUP(J545,'Linhas-Empresas-Tarifas'!#REF!,2,0)</f>
        <v>#REF!</v>
      </c>
      <c r="L545" t="e">
        <f>VLOOKUP(J545,'Linhas-Empresas-Tarifas'!#REF!,3,0)</f>
        <v>#REF!</v>
      </c>
      <c r="M545" t="e">
        <f>VLOOKUP(J545,'Linhas-Empresas-Tarifas'!#REF!,4,0)</f>
        <v>#REF!</v>
      </c>
      <c r="N545" t="e">
        <f>VLOOKUP(J545,'Linhas-Empresas-Tarifas'!#REF!,10,0)</f>
        <v>#REF!</v>
      </c>
      <c r="O545" t="e">
        <f>VLOOKUP(J545,'Linhas-Empresas-Tarifas'!#REF!,11,0)</f>
        <v>#REF!</v>
      </c>
      <c r="P545" t="e">
        <f>VLOOKUP(J545,'Linhas-Empresas-Tarifas'!#REF!,12,0)</f>
        <v>#REF!</v>
      </c>
      <c r="Q545" t="e">
        <f>VLOOKUP(J545,'Linhas-Empresas-Tarifas'!#REF!,13,0)</f>
        <v>#REF!</v>
      </c>
      <c r="R545" t="str">
        <f t="shared" si="34"/>
        <v>UTB5041</v>
      </c>
      <c r="S545" t="s">
        <v>82</v>
      </c>
      <c r="T545" t="str">
        <f t="shared" si="35"/>
        <v>UTB5041volta9</v>
      </c>
      <c r="U545">
        <v>9</v>
      </c>
      <c r="V545" t="str">
        <f>VLOOKUP(T545,ITINERÁRIOS!$J$2:$K$9190,2,0)</f>
        <v>Terminal W3 Norte/Eixo W3 Norte/Eixo W3 Sul/EPAR/EPDB/EPIA/BR-040/BR-040/Etapa B</v>
      </c>
    </row>
    <row r="546" spans="2:22" x14ac:dyDescent="0.25">
      <c r="B546">
        <v>5301</v>
      </c>
      <c r="C546" t="s">
        <v>81</v>
      </c>
      <c r="D546">
        <v>13</v>
      </c>
      <c r="G546" t="str">
        <f t="shared" si="32"/>
        <v>UTB</v>
      </c>
      <c r="H546">
        <f t="shared" si="33"/>
        <v>5301</v>
      </c>
      <c r="I546" t="s">
        <v>94</v>
      </c>
      <c r="J546">
        <v>5301</v>
      </c>
      <c r="K546" t="e">
        <f>VLOOKUP(J546,'Linhas-Empresas-Tarifas'!#REF!,2,0)</f>
        <v>#REF!</v>
      </c>
      <c r="L546" t="e">
        <f>VLOOKUP(J546,'Linhas-Empresas-Tarifas'!#REF!,3,0)</f>
        <v>#REF!</v>
      </c>
      <c r="M546" t="e">
        <f>VLOOKUP(J546,'Linhas-Empresas-Tarifas'!#REF!,4,0)</f>
        <v>#REF!</v>
      </c>
      <c r="N546" t="e">
        <f>VLOOKUP(J546,'Linhas-Empresas-Tarifas'!#REF!,10,0)</f>
        <v>#REF!</v>
      </c>
      <c r="O546" t="e">
        <f>VLOOKUP(J546,'Linhas-Empresas-Tarifas'!#REF!,11,0)</f>
        <v>#REF!</v>
      </c>
      <c r="P546" t="e">
        <f>VLOOKUP(J546,'Linhas-Empresas-Tarifas'!#REF!,12,0)</f>
        <v>#REF!</v>
      </c>
      <c r="Q546" t="e">
        <f>VLOOKUP(J546,'Linhas-Empresas-Tarifas'!#REF!,13,0)</f>
        <v>#REF!</v>
      </c>
      <c r="R546" t="str">
        <f t="shared" si="34"/>
        <v>UTB5301</v>
      </c>
      <c r="S546" t="s">
        <v>81</v>
      </c>
      <c r="T546" t="str">
        <f t="shared" si="35"/>
        <v>UTB5301ida13</v>
      </c>
      <c r="U546">
        <v>13</v>
      </c>
      <c r="V546" t="str">
        <f>VLOOKUP(T546,ITINERÁRIOS!$J$2:$K$9190,2,0)</f>
        <v>TERMINAL VALPARAÍSO 2/PERÍMETRO URBANO DO VALPARAÍSO (CÉU AZUL)/BR-040/EPIA/EPIA/EPIA/PARKSHOPPING/EPIG/EPIG/S I G/PALÁCIO DO BURITI/EIXO MONUMENTAL/TORRE DE TV</v>
      </c>
    </row>
    <row r="547" spans="2:22" x14ac:dyDescent="0.25">
      <c r="C547" t="s">
        <v>82</v>
      </c>
      <c r="D547">
        <v>13</v>
      </c>
      <c r="G547" t="str">
        <f t="shared" si="32"/>
        <v>UTB</v>
      </c>
      <c r="H547">
        <f t="shared" si="33"/>
        <v>5301</v>
      </c>
      <c r="I547" t="s">
        <v>94</v>
      </c>
      <c r="J547">
        <v>5301</v>
      </c>
      <c r="K547" t="e">
        <f>VLOOKUP(J547,'Linhas-Empresas-Tarifas'!#REF!,2,0)</f>
        <v>#REF!</v>
      </c>
      <c r="L547" t="e">
        <f>VLOOKUP(J547,'Linhas-Empresas-Tarifas'!#REF!,3,0)</f>
        <v>#REF!</v>
      </c>
      <c r="M547" t="e">
        <f>VLOOKUP(J547,'Linhas-Empresas-Tarifas'!#REF!,4,0)</f>
        <v>#REF!</v>
      </c>
      <c r="N547" t="e">
        <f>VLOOKUP(J547,'Linhas-Empresas-Tarifas'!#REF!,10,0)</f>
        <v>#REF!</v>
      </c>
      <c r="O547" t="e">
        <f>VLOOKUP(J547,'Linhas-Empresas-Tarifas'!#REF!,11,0)</f>
        <v>#REF!</v>
      </c>
      <c r="P547" t="e">
        <f>VLOOKUP(J547,'Linhas-Empresas-Tarifas'!#REF!,12,0)</f>
        <v>#REF!</v>
      </c>
      <c r="Q547" t="e">
        <f>VLOOKUP(J547,'Linhas-Empresas-Tarifas'!#REF!,13,0)</f>
        <v>#REF!</v>
      </c>
      <c r="R547" t="str">
        <f t="shared" si="34"/>
        <v>UTB5301</v>
      </c>
      <c r="S547" t="s">
        <v>82</v>
      </c>
      <c r="T547" t="str">
        <f t="shared" si="35"/>
        <v>UTB5301volta13</v>
      </c>
      <c r="U547">
        <v>13</v>
      </c>
      <c r="V547" t="str">
        <f>VLOOKUP(T547,ITINERÁRIOS!$J$2:$K$9190,2,0)</f>
        <v>TORRE DE TV/EIXO MONUMENTAL/PALÁCIO DO BURITI/S I G/EPIG/EPIG/PARKSHOPPING/EPIA/EPIA/EPIA/BR-040/PERÍMETRO URBANO DO VALPARAÍSO (CÉU AZUL)/TERMINAL VALPARAÍSO 2</v>
      </c>
    </row>
    <row r="548" spans="2:22" x14ac:dyDescent="0.25">
      <c r="B548">
        <v>5302</v>
      </c>
      <c r="C548" t="s">
        <v>81</v>
      </c>
      <c r="D548">
        <v>13</v>
      </c>
      <c r="G548" t="str">
        <f t="shared" si="32"/>
        <v>UTB</v>
      </c>
      <c r="H548">
        <f t="shared" si="33"/>
        <v>5302</v>
      </c>
      <c r="I548" t="s">
        <v>94</v>
      </c>
      <c r="J548">
        <v>5302</v>
      </c>
      <c r="K548" t="e">
        <f>VLOOKUP(J548,'Linhas-Empresas-Tarifas'!#REF!,2,0)</f>
        <v>#REF!</v>
      </c>
      <c r="L548" t="e">
        <f>VLOOKUP(J548,'Linhas-Empresas-Tarifas'!#REF!,3,0)</f>
        <v>#REF!</v>
      </c>
      <c r="M548" t="e">
        <f>VLOOKUP(J548,'Linhas-Empresas-Tarifas'!#REF!,4,0)</f>
        <v>#REF!</v>
      </c>
      <c r="N548" t="e">
        <f>VLOOKUP(J548,'Linhas-Empresas-Tarifas'!#REF!,10,0)</f>
        <v>#REF!</v>
      </c>
      <c r="O548" t="e">
        <f>VLOOKUP(J548,'Linhas-Empresas-Tarifas'!#REF!,11,0)</f>
        <v>#REF!</v>
      </c>
      <c r="P548" t="e">
        <f>VLOOKUP(J548,'Linhas-Empresas-Tarifas'!#REF!,12,0)</f>
        <v>#REF!</v>
      </c>
      <c r="Q548" t="e">
        <f>VLOOKUP(J548,'Linhas-Empresas-Tarifas'!#REF!,13,0)</f>
        <v>#REF!</v>
      </c>
      <c r="R548" t="str">
        <f t="shared" si="34"/>
        <v>UTB5302</v>
      </c>
      <c r="S548" t="s">
        <v>81</v>
      </c>
      <c r="T548" t="str">
        <f t="shared" si="35"/>
        <v>UTB5302ida13</v>
      </c>
      <c r="U548">
        <v>13</v>
      </c>
      <c r="V548" t="str">
        <f>VLOOKUP(T548,ITINERÁRIOS!$J$2:$K$9190,2,0)</f>
        <v>TERMINAL VALPARAÍSO 2/PERÍMETRO URBANO DO VALPARAÍSO (CÉU AZUL - 2ª/3ª ETAPA)/BR-040/EPIA/EPIA/EPIA/PARKSHOPPING/EPIG/EPIG/S I G/PALÁCIO DO BURITI/EIXO MONUMENTAL/TORRE DE TV</v>
      </c>
    </row>
    <row r="549" spans="2:22" x14ac:dyDescent="0.25">
      <c r="C549" t="s">
        <v>82</v>
      </c>
      <c r="D549">
        <v>13</v>
      </c>
      <c r="G549" t="str">
        <f t="shared" si="32"/>
        <v>UTB</v>
      </c>
      <c r="H549">
        <f t="shared" si="33"/>
        <v>5302</v>
      </c>
      <c r="I549" t="s">
        <v>94</v>
      </c>
      <c r="J549">
        <v>5302</v>
      </c>
      <c r="K549" t="e">
        <f>VLOOKUP(J549,'Linhas-Empresas-Tarifas'!#REF!,2,0)</f>
        <v>#REF!</v>
      </c>
      <c r="L549" t="e">
        <f>VLOOKUP(J549,'Linhas-Empresas-Tarifas'!#REF!,3,0)</f>
        <v>#REF!</v>
      </c>
      <c r="M549" t="e">
        <f>VLOOKUP(J549,'Linhas-Empresas-Tarifas'!#REF!,4,0)</f>
        <v>#REF!</v>
      </c>
      <c r="N549" t="e">
        <f>VLOOKUP(J549,'Linhas-Empresas-Tarifas'!#REF!,10,0)</f>
        <v>#REF!</v>
      </c>
      <c r="O549" t="e">
        <f>VLOOKUP(J549,'Linhas-Empresas-Tarifas'!#REF!,11,0)</f>
        <v>#REF!</v>
      </c>
      <c r="P549" t="e">
        <f>VLOOKUP(J549,'Linhas-Empresas-Tarifas'!#REF!,12,0)</f>
        <v>#REF!</v>
      </c>
      <c r="Q549" t="e">
        <f>VLOOKUP(J549,'Linhas-Empresas-Tarifas'!#REF!,13,0)</f>
        <v>#REF!</v>
      </c>
      <c r="R549" t="str">
        <f t="shared" si="34"/>
        <v>UTB5302</v>
      </c>
      <c r="S549" t="s">
        <v>82</v>
      </c>
      <c r="T549" t="str">
        <f t="shared" si="35"/>
        <v>UTB5302volta13</v>
      </c>
      <c r="U549">
        <v>13</v>
      </c>
      <c r="V549" t="str">
        <f>VLOOKUP(T549,ITINERÁRIOS!$J$2:$K$9190,2,0)</f>
        <v>TORRE DE TV/EIXO MONUMENTAL/PALÁCIO DO BURITI/S I G/EPIG/EPIG/PARKSHOPPING/EPIA/EPIA/EPIA/BR-040/PERÍMETRO URBANO DO VALPARAÍSO (CÉU AZUL - 2ª/3ª ETAPA)/TERMINAL VALPARAÍSO 2</v>
      </c>
    </row>
    <row r="550" spans="2:22" x14ac:dyDescent="0.25">
      <c r="B550">
        <v>5304</v>
      </c>
      <c r="C550" t="s">
        <v>81</v>
      </c>
      <c r="D550">
        <v>14</v>
      </c>
      <c r="G550" t="str">
        <f t="shared" si="32"/>
        <v>UTB</v>
      </c>
      <c r="H550">
        <f t="shared" si="33"/>
        <v>5304</v>
      </c>
      <c r="I550" t="s">
        <v>94</v>
      </c>
      <c r="J550">
        <v>5304</v>
      </c>
      <c r="K550" t="e">
        <f>VLOOKUP(J550,'Linhas-Empresas-Tarifas'!#REF!,2,0)</f>
        <v>#REF!</v>
      </c>
      <c r="L550" t="e">
        <f>VLOOKUP(J550,'Linhas-Empresas-Tarifas'!#REF!,3,0)</f>
        <v>#REF!</v>
      </c>
      <c r="M550" t="e">
        <f>VLOOKUP(J550,'Linhas-Empresas-Tarifas'!#REF!,4,0)</f>
        <v>#REF!</v>
      </c>
      <c r="N550" t="e">
        <f>VLOOKUP(J550,'Linhas-Empresas-Tarifas'!#REF!,10,0)</f>
        <v>#REF!</v>
      </c>
      <c r="O550" t="e">
        <f>VLOOKUP(J550,'Linhas-Empresas-Tarifas'!#REF!,11,0)</f>
        <v>#REF!</v>
      </c>
      <c r="P550" t="e">
        <f>VLOOKUP(J550,'Linhas-Empresas-Tarifas'!#REF!,12,0)</f>
        <v>#REF!</v>
      </c>
      <c r="Q550" t="e">
        <f>VLOOKUP(J550,'Linhas-Empresas-Tarifas'!#REF!,13,0)</f>
        <v>#REF!</v>
      </c>
      <c r="R550" t="str">
        <f t="shared" si="34"/>
        <v>UTB5304</v>
      </c>
      <c r="S550" t="s">
        <v>81</v>
      </c>
      <c r="T550" t="str">
        <f t="shared" si="35"/>
        <v>UTB5304ida14</v>
      </c>
      <c r="U550">
        <v>14</v>
      </c>
      <c r="V550" t="str">
        <f>VLOOKUP(T550,ITINERÁRIOS!$J$2:$K$9190,2,0)</f>
        <v>TERMINAL VALPARAÍSO 2/VALPARAÍSO 1 E 2/PERÍMETRO URBANO DO VALPARAÍSO (CÉU AZUL)/BR-040/EPIA/EPIA/EPIA/PARKSHOPPING/EPIG/EPIG/S I G/PALÁCIO DO BURITI/EIXO MONUMENTAL/TORRE DE TV</v>
      </c>
    </row>
    <row r="551" spans="2:22" x14ac:dyDescent="0.25">
      <c r="C551" t="s">
        <v>82</v>
      </c>
      <c r="D551">
        <v>14</v>
      </c>
      <c r="G551" t="str">
        <f t="shared" si="32"/>
        <v>UTB</v>
      </c>
      <c r="H551">
        <f t="shared" si="33"/>
        <v>5304</v>
      </c>
      <c r="I551" t="s">
        <v>94</v>
      </c>
      <c r="J551">
        <v>5304</v>
      </c>
      <c r="K551" t="e">
        <f>VLOOKUP(J551,'Linhas-Empresas-Tarifas'!#REF!,2,0)</f>
        <v>#REF!</v>
      </c>
      <c r="L551" t="e">
        <f>VLOOKUP(J551,'Linhas-Empresas-Tarifas'!#REF!,3,0)</f>
        <v>#REF!</v>
      </c>
      <c r="M551" t="e">
        <f>VLOOKUP(J551,'Linhas-Empresas-Tarifas'!#REF!,4,0)</f>
        <v>#REF!</v>
      </c>
      <c r="N551" t="e">
        <f>VLOOKUP(J551,'Linhas-Empresas-Tarifas'!#REF!,10,0)</f>
        <v>#REF!</v>
      </c>
      <c r="O551" t="e">
        <f>VLOOKUP(J551,'Linhas-Empresas-Tarifas'!#REF!,11,0)</f>
        <v>#REF!</v>
      </c>
      <c r="P551" t="e">
        <f>VLOOKUP(J551,'Linhas-Empresas-Tarifas'!#REF!,12,0)</f>
        <v>#REF!</v>
      </c>
      <c r="Q551" t="e">
        <f>VLOOKUP(J551,'Linhas-Empresas-Tarifas'!#REF!,13,0)</f>
        <v>#REF!</v>
      </c>
      <c r="R551" t="str">
        <f t="shared" si="34"/>
        <v>UTB5304</v>
      </c>
      <c r="S551" t="s">
        <v>82</v>
      </c>
      <c r="T551" t="str">
        <f t="shared" si="35"/>
        <v>UTB5304volta14</v>
      </c>
      <c r="U551">
        <v>14</v>
      </c>
      <c r="V551" t="str">
        <f>VLOOKUP(T551,ITINERÁRIOS!$J$2:$K$9190,2,0)</f>
        <v>TORRE DE TV/EIXO MONUMENTAL/PALÁCIO DO BURITI/S I G/EPIG/EPIG/PARKSHOPPING/EPIA/EPIA/EPIA/BR-040/PERÍMETRO URBANO DO VALPARAÍSO (CÉU AZUL)/VALPARAÍSO 1 E 2/TERMINAL VALPARAÍSO 2</v>
      </c>
    </row>
    <row r="552" spans="2:22" x14ac:dyDescent="0.25">
      <c r="B552">
        <v>5321</v>
      </c>
      <c r="C552" t="s">
        <v>81</v>
      </c>
      <c r="D552">
        <v>13</v>
      </c>
      <c r="G552" t="str">
        <f t="shared" si="32"/>
        <v>UTB</v>
      </c>
      <c r="H552">
        <f t="shared" si="33"/>
        <v>5321</v>
      </c>
      <c r="I552" t="s">
        <v>94</v>
      </c>
      <c r="J552">
        <v>5321</v>
      </c>
      <c r="K552" t="e">
        <f>VLOOKUP(J552,'Linhas-Empresas-Tarifas'!#REF!,2,0)</f>
        <v>#REF!</v>
      </c>
      <c r="L552" t="e">
        <f>VLOOKUP(J552,'Linhas-Empresas-Tarifas'!#REF!,3,0)</f>
        <v>#REF!</v>
      </c>
      <c r="M552" t="e">
        <f>VLOOKUP(J552,'Linhas-Empresas-Tarifas'!#REF!,4,0)</f>
        <v>#REF!</v>
      </c>
      <c r="N552" t="e">
        <f>VLOOKUP(J552,'Linhas-Empresas-Tarifas'!#REF!,10,0)</f>
        <v>#REF!</v>
      </c>
      <c r="O552" t="e">
        <f>VLOOKUP(J552,'Linhas-Empresas-Tarifas'!#REF!,11,0)</f>
        <v>#REF!</v>
      </c>
      <c r="P552" t="e">
        <f>VLOOKUP(J552,'Linhas-Empresas-Tarifas'!#REF!,12,0)</f>
        <v>#REF!</v>
      </c>
      <c r="Q552" t="e">
        <f>VLOOKUP(J552,'Linhas-Empresas-Tarifas'!#REF!,13,0)</f>
        <v>#REF!</v>
      </c>
      <c r="R552" t="str">
        <f t="shared" si="34"/>
        <v>UTB5321</v>
      </c>
      <c r="S552" t="s">
        <v>81</v>
      </c>
      <c r="T552" t="str">
        <f t="shared" si="35"/>
        <v>UTB5321ida13</v>
      </c>
      <c r="U552">
        <v>13</v>
      </c>
      <c r="V552" t="str">
        <f>VLOOKUP(T552,ITINERÁRIOS!$J$2:$K$9190,2,0)</f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</v>
      </c>
    </row>
    <row r="553" spans="2:22" x14ac:dyDescent="0.25">
      <c r="C553" t="s">
        <v>82</v>
      </c>
      <c r="D553">
        <v>13</v>
      </c>
      <c r="G553" t="str">
        <f t="shared" si="32"/>
        <v>UTB</v>
      </c>
      <c r="H553">
        <f t="shared" si="33"/>
        <v>5321</v>
      </c>
      <c r="I553" t="s">
        <v>94</v>
      </c>
      <c r="J553">
        <v>5321</v>
      </c>
      <c r="K553" t="e">
        <f>VLOOKUP(J553,'Linhas-Empresas-Tarifas'!#REF!,2,0)</f>
        <v>#REF!</v>
      </c>
      <c r="L553" t="e">
        <f>VLOOKUP(J553,'Linhas-Empresas-Tarifas'!#REF!,3,0)</f>
        <v>#REF!</v>
      </c>
      <c r="M553" t="e">
        <f>VLOOKUP(J553,'Linhas-Empresas-Tarifas'!#REF!,4,0)</f>
        <v>#REF!</v>
      </c>
      <c r="N553" t="e">
        <f>VLOOKUP(J553,'Linhas-Empresas-Tarifas'!#REF!,10,0)</f>
        <v>#REF!</v>
      </c>
      <c r="O553" t="e">
        <f>VLOOKUP(J553,'Linhas-Empresas-Tarifas'!#REF!,11,0)</f>
        <v>#REF!</v>
      </c>
      <c r="P553" t="e">
        <f>VLOOKUP(J553,'Linhas-Empresas-Tarifas'!#REF!,12,0)</f>
        <v>#REF!</v>
      </c>
      <c r="Q553" t="e">
        <f>VLOOKUP(J553,'Linhas-Empresas-Tarifas'!#REF!,13,0)</f>
        <v>#REF!</v>
      </c>
      <c r="R553" t="str">
        <f t="shared" si="34"/>
        <v>UTB5321</v>
      </c>
      <c r="S553" t="s">
        <v>82</v>
      </c>
      <c r="T553" t="str">
        <f t="shared" si="35"/>
        <v>UTB5321volta13</v>
      </c>
      <c r="U553">
        <v>13</v>
      </c>
      <c r="V553" t="str">
        <f>VLOOKUP(T553,ITINERÁRIOS!$J$2:$K$9190,2,0)</f>
        <v>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</v>
      </c>
    </row>
    <row r="554" spans="2:22" x14ac:dyDescent="0.25">
      <c r="B554">
        <v>5322</v>
      </c>
      <c r="C554" t="s">
        <v>81</v>
      </c>
      <c r="D554">
        <v>13</v>
      </c>
      <c r="G554" t="str">
        <f t="shared" si="32"/>
        <v>UTB</v>
      </c>
      <c r="H554">
        <f t="shared" si="33"/>
        <v>5322</v>
      </c>
      <c r="I554" t="s">
        <v>94</v>
      </c>
      <c r="J554">
        <v>5322</v>
      </c>
      <c r="K554" t="e">
        <f>VLOOKUP(J554,'Linhas-Empresas-Tarifas'!#REF!,2,0)</f>
        <v>#REF!</v>
      </c>
      <c r="L554" t="e">
        <f>VLOOKUP(J554,'Linhas-Empresas-Tarifas'!#REF!,3,0)</f>
        <v>#REF!</v>
      </c>
      <c r="M554" t="e">
        <f>VLOOKUP(J554,'Linhas-Empresas-Tarifas'!#REF!,4,0)</f>
        <v>#REF!</v>
      </c>
      <c r="N554" t="e">
        <f>VLOOKUP(J554,'Linhas-Empresas-Tarifas'!#REF!,10,0)</f>
        <v>#REF!</v>
      </c>
      <c r="O554" t="e">
        <f>VLOOKUP(J554,'Linhas-Empresas-Tarifas'!#REF!,11,0)</f>
        <v>#REF!</v>
      </c>
      <c r="P554" t="e">
        <f>VLOOKUP(J554,'Linhas-Empresas-Tarifas'!#REF!,12,0)</f>
        <v>#REF!</v>
      </c>
      <c r="Q554" t="e">
        <f>VLOOKUP(J554,'Linhas-Empresas-Tarifas'!#REF!,13,0)</f>
        <v>#REF!</v>
      </c>
      <c r="R554" t="str">
        <f t="shared" si="34"/>
        <v>UTB5322</v>
      </c>
      <c r="S554" t="s">
        <v>81</v>
      </c>
      <c r="T554" t="str">
        <f t="shared" si="35"/>
        <v>UTB5322ida13</v>
      </c>
      <c r="U554">
        <v>13</v>
      </c>
      <c r="V554" t="str">
        <f>VLOOKUP(T554,ITINERÁRIOS!$J$2:$K$9190,2,0)</f>
        <v>TERMINAL VALPARAÍSO 2/PERÍMETRO URBANO DO VALPARAÍSO (CÉU AZUL - 2ª/3ª ETAPA)/BR-040/EPIA/EPIA/EPIA/PARKSHOPPING/EPIA/S I A - TRECHO 2/S I A - TRECHO 3/EPIA/S A A N/EPIA</v>
      </c>
    </row>
    <row r="555" spans="2:22" x14ac:dyDescent="0.25">
      <c r="C555" t="s">
        <v>82</v>
      </c>
      <c r="D555">
        <v>13</v>
      </c>
      <c r="G555" t="str">
        <f t="shared" si="32"/>
        <v>UTB</v>
      </c>
      <c r="H555">
        <f t="shared" si="33"/>
        <v>5322</v>
      </c>
      <c r="I555" t="s">
        <v>94</v>
      </c>
      <c r="J555">
        <v>5322</v>
      </c>
      <c r="K555" t="e">
        <f>VLOOKUP(J555,'Linhas-Empresas-Tarifas'!#REF!,2,0)</f>
        <v>#REF!</v>
      </c>
      <c r="L555" t="e">
        <f>VLOOKUP(J555,'Linhas-Empresas-Tarifas'!#REF!,3,0)</f>
        <v>#REF!</v>
      </c>
      <c r="M555" t="e">
        <f>VLOOKUP(J555,'Linhas-Empresas-Tarifas'!#REF!,4,0)</f>
        <v>#REF!</v>
      </c>
      <c r="N555" t="e">
        <f>VLOOKUP(J555,'Linhas-Empresas-Tarifas'!#REF!,10,0)</f>
        <v>#REF!</v>
      </c>
      <c r="O555" t="e">
        <f>VLOOKUP(J555,'Linhas-Empresas-Tarifas'!#REF!,11,0)</f>
        <v>#REF!</v>
      </c>
      <c r="P555" t="e">
        <f>VLOOKUP(J555,'Linhas-Empresas-Tarifas'!#REF!,12,0)</f>
        <v>#REF!</v>
      </c>
      <c r="Q555" t="e">
        <f>VLOOKUP(J555,'Linhas-Empresas-Tarifas'!#REF!,13,0)</f>
        <v>#REF!</v>
      </c>
      <c r="R555" t="str">
        <f t="shared" si="34"/>
        <v>UTB5322</v>
      </c>
      <c r="S555" t="s">
        <v>82</v>
      </c>
      <c r="T555" t="str">
        <f t="shared" si="35"/>
        <v>UTB5322volta13</v>
      </c>
      <c r="U555">
        <v>13</v>
      </c>
      <c r="V555" t="str">
        <f>VLOOKUP(T555,ITINERÁRIOS!$J$2:$K$9190,2,0)</f>
        <v>EPIA/S A A N/EPIA/S I A - TRECHO 3/S I A - TRECHO 2/EPIA/PARKSHOPPING/EPIA/EPIA/EPIA/BR-040/PERÍMETRO URBANO DO VALPARAÍSO (CÉU AZUL - 2ª/3ª ETAPA)/VALPARAÍSO</v>
      </c>
    </row>
    <row r="556" spans="2:22" x14ac:dyDescent="0.25">
      <c r="B556">
        <v>5705</v>
      </c>
      <c r="C556" t="s">
        <v>81</v>
      </c>
      <c r="D556">
        <v>5</v>
      </c>
      <c r="G556" t="str">
        <f t="shared" si="32"/>
        <v>UTB</v>
      </c>
      <c r="H556">
        <f t="shared" si="33"/>
        <v>5705</v>
      </c>
      <c r="I556" t="s">
        <v>94</v>
      </c>
      <c r="J556">
        <v>5705</v>
      </c>
      <c r="K556" t="e">
        <f>VLOOKUP(J556,'Linhas-Empresas-Tarifas'!#REF!,2,0)</f>
        <v>#REF!</v>
      </c>
      <c r="L556" t="e">
        <f>VLOOKUP(J556,'Linhas-Empresas-Tarifas'!#REF!,3,0)</f>
        <v>#REF!</v>
      </c>
      <c r="M556" t="e">
        <f>VLOOKUP(J556,'Linhas-Empresas-Tarifas'!#REF!,4,0)</f>
        <v>#REF!</v>
      </c>
      <c r="N556" t="e">
        <f>VLOOKUP(J556,'Linhas-Empresas-Tarifas'!#REF!,10,0)</f>
        <v>#REF!</v>
      </c>
      <c r="O556" t="e">
        <f>VLOOKUP(J556,'Linhas-Empresas-Tarifas'!#REF!,11,0)</f>
        <v>#REF!</v>
      </c>
      <c r="P556" t="e">
        <f>VLOOKUP(J556,'Linhas-Empresas-Tarifas'!#REF!,12,0)</f>
        <v>#REF!</v>
      </c>
      <c r="Q556" t="e">
        <f>VLOOKUP(J556,'Linhas-Empresas-Tarifas'!#REF!,13,0)</f>
        <v>#REF!</v>
      </c>
      <c r="R556" t="str">
        <f t="shared" si="34"/>
        <v>UTB5705</v>
      </c>
      <c r="S556" t="s">
        <v>81</v>
      </c>
      <c r="T556" t="str">
        <f t="shared" si="35"/>
        <v>UTB5705ida5</v>
      </c>
      <c r="U556">
        <v>5</v>
      </c>
      <c r="V556" t="str">
        <f>VLOOKUP(T556,ITINERÁRIOS!$J$2:$K$9190,2,0)</f>
        <v>TERMINAL VALPARAÍSO 2/PERÍMETRO URBANO DO VALPARAÍSO (CÉU AZUL)/DF-290/PERÍMETRO URBANO DO GAMA (SUL LESTE-ÁREA CENTRAL)/TERMINAL GAMA</v>
      </c>
    </row>
    <row r="557" spans="2:22" x14ac:dyDescent="0.25">
      <c r="C557" t="s">
        <v>82</v>
      </c>
      <c r="D557">
        <v>5</v>
      </c>
      <c r="G557" t="str">
        <f t="shared" si="32"/>
        <v>UTB</v>
      </c>
      <c r="H557">
        <f t="shared" si="33"/>
        <v>5705</v>
      </c>
      <c r="I557" t="s">
        <v>94</v>
      </c>
      <c r="J557">
        <v>5705</v>
      </c>
      <c r="K557" t="e">
        <f>VLOOKUP(J557,'Linhas-Empresas-Tarifas'!#REF!,2,0)</f>
        <v>#REF!</v>
      </c>
      <c r="L557" t="e">
        <f>VLOOKUP(J557,'Linhas-Empresas-Tarifas'!#REF!,3,0)</f>
        <v>#REF!</v>
      </c>
      <c r="M557" t="e">
        <f>VLOOKUP(J557,'Linhas-Empresas-Tarifas'!#REF!,4,0)</f>
        <v>#REF!</v>
      </c>
      <c r="N557" t="e">
        <f>VLOOKUP(J557,'Linhas-Empresas-Tarifas'!#REF!,10,0)</f>
        <v>#REF!</v>
      </c>
      <c r="O557" t="e">
        <f>VLOOKUP(J557,'Linhas-Empresas-Tarifas'!#REF!,11,0)</f>
        <v>#REF!</v>
      </c>
      <c r="P557" t="e">
        <f>VLOOKUP(J557,'Linhas-Empresas-Tarifas'!#REF!,12,0)</f>
        <v>#REF!</v>
      </c>
      <c r="Q557" t="e">
        <f>VLOOKUP(J557,'Linhas-Empresas-Tarifas'!#REF!,13,0)</f>
        <v>#REF!</v>
      </c>
      <c r="R557" t="str">
        <f t="shared" si="34"/>
        <v>UTB5705</v>
      </c>
      <c r="S557" t="s">
        <v>82</v>
      </c>
      <c r="T557" t="str">
        <f t="shared" si="35"/>
        <v>UTB5705volta5</v>
      </c>
      <c r="U557">
        <v>5</v>
      </c>
      <c r="V557" t="str">
        <f>VLOOKUP(T557,ITINERÁRIOS!$J$2:$K$9190,2,0)</f>
        <v>TERMINAL GAMA/PERÍMETRO URBANO DO GAMA (SUL LESTE-ÁREA CENTRAL)/DF-290/PERÍMETRO URBANO DO VALPARAÍSO (CÉU AZUL)/TERMINAL VALPARAÍSO 2</v>
      </c>
    </row>
    <row r="558" spans="2:22" x14ac:dyDescent="0.25">
      <c r="B558">
        <v>5801</v>
      </c>
      <c r="C558" t="s">
        <v>81</v>
      </c>
      <c r="D558">
        <v>11</v>
      </c>
      <c r="G558" t="str">
        <f t="shared" si="32"/>
        <v>UTB</v>
      </c>
      <c r="H558">
        <f t="shared" si="33"/>
        <v>5801</v>
      </c>
      <c r="I558" t="s">
        <v>94</v>
      </c>
      <c r="J558">
        <v>5801</v>
      </c>
      <c r="K558" t="e">
        <f>VLOOKUP(J558,'Linhas-Empresas-Tarifas'!#REF!,2,0)</f>
        <v>#REF!</v>
      </c>
      <c r="L558" t="e">
        <f>VLOOKUP(J558,'Linhas-Empresas-Tarifas'!#REF!,3,0)</f>
        <v>#REF!</v>
      </c>
      <c r="M558" t="e">
        <f>VLOOKUP(J558,'Linhas-Empresas-Tarifas'!#REF!,4,0)</f>
        <v>#REF!</v>
      </c>
      <c r="N558" t="e">
        <f>VLOOKUP(J558,'Linhas-Empresas-Tarifas'!#REF!,10,0)</f>
        <v>#REF!</v>
      </c>
      <c r="O558" t="e">
        <f>VLOOKUP(J558,'Linhas-Empresas-Tarifas'!#REF!,11,0)</f>
        <v>#REF!</v>
      </c>
      <c r="P558" t="e">
        <f>VLOOKUP(J558,'Linhas-Empresas-Tarifas'!#REF!,12,0)</f>
        <v>#REF!</v>
      </c>
      <c r="Q558" t="e">
        <f>VLOOKUP(J558,'Linhas-Empresas-Tarifas'!#REF!,13,0)</f>
        <v>#REF!</v>
      </c>
      <c r="R558" t="str">
        <f t="shared" si="34"/>
        <v>UTB5801</v>
      </c>
      <c r="S558" t="s">
        <v>81</v>
      </c>
      <c r="T558" t="str">
        <f t="shared" si="35"/>
        <v>UTB5801ida11</v>
      </c>
      <c r="U558">
        <v>11</v>
      </c>
      <c r="V558" t="str">
        <f>VLOOKUP(T558,ITINERÁRIOS!$J$2:$K$9190,2,0)</f>
        <v>Etapa B/Rua Sem Nome Quadra 31/BR-040/BR-040/EPCT/EPCT/EPNB/Pistão Sul/Viaduto Taguatinga Centro/Taguatinga Centro/Terminal Taguatinga Norte</v>
      </c>
    </row>
    <row r="559" spans="2:22" x14ac:dyDescent="0.25">
      <c r="C559" t="s">
        <v>82</v>
      </c>
      <c r="D559">
        <v>11</v>
      </c>
      <c r="G559" t="str">
        <f t="shared" si="32"/>
        <v>UTB</v>
      </c>
      <c r="H559">
        <f t="shared" si="33"/>
        <v>5801</v>
      </c>
      <c r="I559" t="s">
        <v>94</v>
      </c>
      <c r="J559">
        <v>5801</v>
      </c>
      <c r="K559" t="e">
        <f>VLOOKUP(J559,'Linhas-Empresas-Tarifas'!#REF!,2,0)</f>
        <v>#REF!</v>
      </c>
      <c r="L559" t="e">
        <f>VLOOKUP(J559,'Linhas-Empresas-Tarifas'!#REF!,3,0)</f>
        <v>#REF!</v>
      </c>
      <c r="M559" t="e">
        <f>VLOOKUP(J559,'Linhas-Empresas-Tarifas'!#REF!,4,0)</f>
        <v>#REF!</v>
      </c>
      <c r="N559" t="e">
        <f>VLOOKUP(J559,'Linhas-Empresas-Tarifas'!#REF!,10,0)</f>
        <v>#REF!</v>
      </c>
      <c r="O559" t="e">
        <f>VLOOKUP(J559,'Linhas-Empresas-Tarifas'!#REF!,11,0)</f>
        <v>#REF!</v>
      </c>
      <c r="P559" t="e">
        <f>VLOOKUP(J559,'Linhas-Empresas-Tarifas'!#REF!,12,0)</f>
        <v>#REF!</v>
      </c>
      <c r="Q559" t="e">
        <f>VLOOKUP(J559,'Linhas-Empresas-Tarifas'!#REF!,13,0)</f>
        <v>#REF!</v>
      </c>
      <c r="R559" t="str">
        <f t="shared" si="34"/>
        <v>UTB5801</v>
      </c>
      <c r="S559" t="s">
        <v>82</v>
      </c>
      <c r="T559" t="str">
        <f t="shared" si="35"/>
        <v>UTB5801volta11</v>
      </c>
      <c r="U559">
        <v>11</v>
      </c>
      <c r="V559" t="str">
        <f>VLOOKUP(T559,ITINERÁRIOS!$J$2:$K$9190,2,0)</f>
        <v>Terminal Taguatinga Norte/Taguatinga Centro/Viaduto Taguatinga Centro/Pistão Sul/EPNB/EPCT/EPCT/BR-040/BR-040/Rua Sem Nome Quadra 31/Etapa B</v>
      </c>
    </row>
    <row r="560" spans="2:22" x14ac:dyDescent="0.25">
      <c r="B560">
        <v>5821</v>
      </c>
      <c r="C560" t="s">
        <v>81</v>
      </c>
      <c r="D560">
        <v>10</v>
      </c>
      <c r="G560" t="str">
        <f t="shared" si="32"/>
        <v>UTB</v>
      </c>
      <c r="H560">
        <f t="shared" si="33"/>
        <v>5821</v>
      </c>
      <c r="I560" t="s">
        <v>94</v>
      </c>
      <c r="J560">
        <v>5821</v>
      </c>
      <c r="K560" t="e">
        <f>VLOOKUP(J560,'Linhas-Empresas-Tarifas'!#REF!,2,0)</f>
        <v>#REF!</v>
      </c>
      <c r="L560" t="e">
        <f>VLOOKUP(J560,'Linhas-Empresas-Tarifas'!#REF!,3,0)</f>
        <v>#REF!</v>
      </c>
      <c r="M560" t="e">
        <f>VLOOKUP(J560,'Linhas-Empresas-Tarifas'!#REF!,4,0)</f>
        <v>#REF!</v>
      </c>
      <c r="N560" t="e">
        <f>VLOOKUP(J560,'Linhas-Empresas-Tarifas'!#REF!,10,0)</f>
        <v>#REF!</v>
      </c>
      <c r="O560" t="e">
        <f>VLOOKUP(J560,'Linhas-Empresas-Tarifas'!#REF!,11,0)</f>
        <v>#REF!</v>
      </c>
      <c r="P560" t="e">
        <f>VLOOKUP(J560,'Linhas-Empresas-Tarifas'!#REF!,12,0)</f>
        <v>#REF!</v>
      </c>
      <c r="Q560" t="e">
        <f>VLOOKUP(J560,'Linhas-Empresas-Tarifas'!#REF!,13,0)</f>
        <v>#REF!</v>
      </c>
      <c r="R560" t="str">
        <f t="shared" si="34"/>
        <v>UTB5821</v>
      </c>
      <c r="S560" t="s">
        <v>81</v>
      </c>
      <c r="T560" t="str">
        <f t="shared" si="35"/>
        <v>UTB5821ida10</v>
      </c>
      <c r="U560">
        <v>10</v>
      </c>
      <c r="V560" t="str">
        <f>VLOOKUP(T560,ITINERÁRIOS!$J$2:$K$9190,2,0)</f>
        <v>RUA 59/BR-040/BR-040/EPCT/EPCT/EPNB/PISTÃO SUL/VIADUTO TAGUATINGA CENTRO/TAGUATINGA CENTRO/TERMINAL TAGUATINGA NORTE</v>
      </c>
    </row>
    <row r="561" spans="2:22" x14ac:dyDescent="0.25">
      <c r="C561" t="s">
        <v>82</v>
      </c>
      <c r="D561">
        <v>10</v>
      </c>
      <c r="G561" t="str">
        <f t="shared" si="32"/>
        <v>UTB</v>
      </c>
      <c r="H561">
        <f t="shared" si="33"/>
        <v>5821</v>
      </c>
      <c r="I561" t="s">
        <v>94</v>
      </c>
      <c r="J561">
        <v>5821</v>
      </c>
      <c r="K561" t="e">
        <f>VLOOKUP(J561,'Linhas-Empresas-Tarifas'!#REF!,2,0)</f>
        <v>#REF!</v>
      </c>
      <c r="L561" t="e">
        <f>VLOOKUP(J561,'Linhas-Empresas-Tarifas'!#REF!,3,0)</f>
        <v>#REF!</v>
      </c>
      <c r="M561" t="e">
        <f>VLOOKUP(J561,'Linhas-Empresas-Tarifas'!#REF!,4,0)</f>
        <v>#REF!</v>
      </c>
      <c r="N561" t="e">
        <f>VLOOKUP(J561,'Linhas-Empresas-Tarifas'!#REF!,10,0)</f>
        <v>#REF!</v>
      </c>
      <c r="O561" t="e">
        <f>VLOOKUP(J561,'Linhas-Empresas-Tarifas'!#REF!,11,0)</f>
        <v>#REF!</v>
      </c>
      <c r="P561" t="e">
        <f>VLOOKUP(J561,'Linhas-Empresas-Tarifas'!#REF!,12,0)</f>
        <v>#REF!</v>
      </c>
      <c r="Q561" t="e">
        <f>VLOOKUP(J561,'Linhas-Empresas-Tarifas'!#REF!,13,0)</f>
        <v>#REF!</v>
      </c>
      <c r="R561" t="str">
        <f t="shared" si="34"/>
        <v>UTB5821</v>
      </c>
      <c r="S561" t="s">
        <v>82</v>
      </c>
      <c r="T561" t="str">
        <f t="shared" si="35"/>
        <v>UTB5821volta10</v>
      </c>
      <c r="U561">
        <v>10</v>
      </c>
      <c r="V561" t="str">
        <f>VLOOKUP(T561,ITINERÁRIOS!$J$2:$K$9190,2,0)</f>
        <v>TERMINAL TAGUATINGA NORTE/TAGUATINGA CENTRO/VIADUTO TAGUATINGA CENTRO/PISTÃO SUL/EPNB/EPCT/EPCT/BR-040/BR-040/RUA 59</v>
      </c>
    </row>
    <row r="562" spans="2:22" x14ac:dyDescent="0.25">
      <c r="B562">
        <v>7001</v>
      </c>
      <c r="C562" t="s">
        <v>81</v>
      </c>
      <c r="D562">
        <v>14</v>
      </c>
      <c r="G562" t="str">
        <f t="shared" si="32"/>
        <v>UTB</v>
      </c>
      <c r="H562">
        <f t="shared" si="33"/>
        <v>7001</v>
      </c>
      <c r="I562" t="s">
        <v>94</v>
      </c>
      <c r="J562">
        <v>7001</v>
      </c>
      <c r="K562" t="e">
        <f>VLOOKUP(J562,'Linhas-Empresas-Tarifas'!#REF!,2,0)</f>
        <v>#REF!</v>
      </c>
      <c r="L562" t="e">
        <f>VLOOKUP(J562,'Linhas-Empresas-Tarifas'!#REF!,3,0)</f>
        <v>#REF!</v>
      </c>
      <c r="M562" t="e">
        <f>VLOOKUP(J562,'Linhas-Empresas-Tarifas'!#REF!,4,0)</f>
        <v>#REF!</v>
      </c>
      <c r="N562" t="e">
        <f>VLOOKUP(J562,'Linhas-Empresas-Tarifas'!#REF!,10,0)</f>
        <v>#REF!</v>
      </c>
      <c r="O562" t="e">
        <f>VLOOKUP(J562,'Linhas-Empresas-Tarifas'!#REF!,11,0)</f>
        <v>#REF!</v>
      </c>
      <c r="P562" t="e">
        <f>VLOOKUP(J562,'Linhas-Empresas-Tarifas'!#REF!,12,0)</f>
        <v>#REF!</v>
      </c>
      <c r="Q562" t="e">
        <f>VLOOKUP(J562,'Linhas-Empresas-Tarifas'!#REF!,13,0)</f>
        <v>#REF!</v>
      </c>
      <c r="R562" t="str">
        <f t="shared" si="34"/>
        <v>UTB7001</v>
      </c>
      <c r="S562" t="s">
        <v>81</v>
      </c>
      <c r="T562" t="str">
        <f t="shared" si="35"/>
        <v>UTB7001ida14</v>
      </c>
      <c r="U562">
        <v>14</v>
      </c>
      <c r="V562" t="str">
        <f>VLOOKUP(T562,ITINERÁRIOS!$J$2:$K$9190,2,0)</f>
        <v>TERMINAL LUZIÂNIA/AVENIDA ÉZIO CARNEIRO/RUA JESUS MEIRELES/AVENIDA ALFREDO NASSER/BR-040/BR-040/BR-040/BR-040/EPIA/EPIA/EPGU - ZOOLÓGICO/AVENIDA DAS NAÇÕES (VILA TELEBRASÍLIA)/EIXO W SUL/RODOVIÁRIA PLANO PILOTO</v>
      </c>
    </row>
    <row r="563" spans="2:22" x14ac:dyDescent="0.25">
      <c r="C563" t="s">
        <v>82</v>
      </c>
      <c r="D563">
        <v>14</v>
      </c>
      <c r="G563" t="str">
        <f t="shared" si="32"/>
        <v>UTB</v>
      </c>
      <c r="H563">
        <f t="shared" si="33"/>
        <v>7001</v>
      </c>
      <c r="I563" t="s">
        <v>94</v>
      </c>
      <c r="J563">
        <v>7001</v>
      </c>
      <c r="K563" t="e">
        <f>VLOOKUP(J563,'Linhas-Empresas-Tarifas'!#REF!,2,0)</f>
        <v>#REF!</v>
      </c>
      <c r="L563" t="e">
        <f>VLOOKUP(J563,'Linhas-Empresas-Tarifas'!#REF!,3,0)</f>
        <v>#REF!</v>
      </c>
      <c r="M563" t="e">
        <f>VLOOKUP(J563,'Linhas-Empresas-Tarifas'!#REF!,4,0)</f>
        <v>#REF!</v>
      </c>
      <c r="N563" t="e">
        <f>VLOOKUP(J563,'Linhas-Empresas-Tarifas'!#REF!,10,0)</f>
        <v>#REF!</v>
      </c>
      <c r="O563" t="e">
        <f>VLOOKUP(J563,'Linhas-Empresas-Tarifas'!#REF!,11,0)</f>
        <v>#REF!</v>
      </c>
      <c r="P563" t="e">
        <f>VLOOKUP(J563,'Linhas-Empresas-Tarifas'!#REF!,12,0)</f>
        <v>#REF!</v>
      </c>
      <c r="Q563" t="e">
        <f>VLOOKUP(J563,'Linhas-Empresas-Tarifas'!#REF!,13,0)</f>
        <v>#REF!</v>
      </c>
      <c r="R563" t="str">
        <f t="shared" si="34"/>
        <v>UTB7001</v>
      </c>
      <c r="S563" t="s">
        <v>82</v>
      </c>
      <c r="T563" t="str">
        <f t="shared" si="35"/>
        <v>UTB7001volta14</v>
      </c>
      <c r="U563">
        <v>14</v>
      </c>
      <c r="V563" t="str">
        <f>VLOOKUP(T563,ITINERÁRIOS!$J$2:$K$9190,2,0)</f>
        <v>RODOVIÁRIA PLANO PILOTO/EIXO W SUL/AVENIDA DAS NAÇÕES (VILA TELEBRASÍLIA)/EPGU - ZOOLÓGICO/EPIA/EPIA/BR-040/BR-040/BR-040/BR-040/AVENIDA ALFREDO NASSER/RUA JESUS MEIRELES/AVENIDA ÉZIO CARNEIRO/TERMINAL LUZIÂNIA</v>
      </c>
    </row>
    <row r="564" spans="2:22" x14ac:dyDescent="0.25">
      <c r="B564">
        <v>7006</v>
      </c>
      <c r="C564" t="s">
        <v>81</v>
      </c>
      <c r="D564">
        <v>16</v>
      </c>
      <c r="G564" t="str">
        <f t="shared" si="32"/>
        <v>UTB</v>
      </c>
      <c r="H564">
        <f t="shared" si="33"/>
        <v>7006</v>
      </c>
      <c r="I564" t="s">
        <v>94</v>
      </c>
      <c r="J564">
        <v>7006</v>
      </c>
      <c r="K564" t="e">
        <f>VLOOKUP(J564,'Linhas-Empresas-Tarifas'!#REF!,2,0)</f>
        <v>#REF!</v>
      </c>
      <c r="L564" t="e">
        <f>VLOOKUP(J564,'Linhas-Empresas-Tarifas'!#REF!,3,0)</f>
        <v>#REF!</v>
      </c>
      <c r="M564" t="e">
        <f>VLOOKUP(J564,'Linhas-Empresas-Tarifas'!#REF!,4,0)</f>
        <v>#REF!</v>
      </c>
      <c r="N564" t="e">
        <f>VLOOKUP(J564,'Linhas-Empresas-Tarifas'!#REF!,10,0)</f>
        <v>#REF!</v>
      </c>
      <c r="O564" t="e">
        <f>VLOOKUP(J564,'Linhas-Empresas-Tarifas'!#REF!,11,0)</f>
        <v>#REF!</v>
      </c>
      <c r="P564" t="e">
        <f>VLOOKUP(J564,'Linhas-Empresas-Tarifas'!#REF!,12,0)</f>
        <v>#REF!</v>
      </c>
      <c r="Q564" t="e">
        <f>VLOOKUP(J564,'Linhas-Empresas-Tarifas'!#REF!,13,0)</f>
        <v>#REF!</v>
      </c>
      <c r="R564" t="str">
        <f t="shared" si="34"/>
        <v>UTB7006</v>
      </c>
      <c r="S564" t="s">
        <v>81</v>
      </c>
      <c r="T564" t="str">
        <f t="shared" si="35"/>
        <v>UTB7006ida16</v>
      </c>
      <c r="U564">
        <v>16</v>
      </c>
      <c r="V564" t="str">
        <f>VLOOKUP(T564,ITINERÁRIOS!$J$2:$K$9190,2,0)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565" spans="2:22" x14ac:dyDescent="0.25">
      <c r="C565" t="s">
        <v>82</v>
      </c>
      <c r="D565">
        <v>16</v>
      </c>
      <c r="G565" t="str">
        <f t="shared" si="32"/>
        <v>UTB</v>
      </c>
      <c r="H565">
        <f t="shared" si="33"/>
        <v>7006</v>
      </c>
      <c r="I565" t="s">
        <v>94</v>
      </c>
      <c r="J565">
        <v>7006</v>
      </c>
      <c r="K565" t="e">
        <f>VLOOKUP(J565,'Linhas-Empresas-Tarifas'!#REF!,2,0)</f>
        <v>#REF!</v>
      </c>
      <c r="L565" t="e">
        <f>VLOOKUP(J565,'Linhas-Empresas-Tarifas'!#REF!,3,0)</f>
        <v>#REF!</v>
      </c>
      <c r="M565" t="e">
        <f>VLOOKUP(J565,'Linhas-Empresas-Tarifas'!#REF!,4,0)</f>
        <v>#REF!</v>
      </c>
      <c r="N565" t="e">
        <f>VLOOKUP(J565,'Linhas-Empresas-Tarifas'!#REF!,10,0)</f>
        <v>#REF!</v>
      </c>
      <c r="O565" t="e">
        <f>VLOOKUP(J565,'Linhas-Empresas-Tarifas'!#REF!,11,0)</f>
        <v>#REF!</v>
      </c>
      <c r="P565" t="e">
        <f>VLOOKUP(J565,'Linhas-Empresas-Tarifas'!#REF!,12,0)</f>
        <v>#REF!</v>
      </c>
      <c r="Q565" t="e">
        <f>VLOOKUP(J565,'Linhas-Empresas-Tarifas'!#REF!,13,0)</f>
        <v>#REF!</v>
      </c>
      <c r="R565" t="str">
        <f t="shared" si="34"/>
        <v>UTB7006</v>
      </c>
      <c r="S565" t="s">
        <v>82</v>
      </c>
      <c r="T565" t="str">
        <f t="shared" si="35"/>
        <v>UTB7006volta16</v>
      </c>
      <c r="U565">
        <v>16</v>
      </c>
      <c r="V565" t="str">
        <f>VLOOKUP(T565,ITINERÁRIOS!$J$2:$K$9190,2,0)</f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</v>
      </c>
    </row>
    <row r="566" spans="2:22" x14ac:dyDescent="0.25">
      <c r="B566">
        <v>7013</v>
      </c>
      <c r="C566" t="s">
        <v>81</v>
      </c>
      <c r="D566">
        <v>16</v>
      </c>
      <c r="G566" t="str">
        <f t="shared" si="32"/>
        <v>UTB</v>
      </c>
      <c r="H566">
        <f t="shared" si="33"/>
        <v>7013</v>
      </c>
      <c r="I566" t="s">
        <v>94</v>
      </c>
      <c r="J566">
        <v>7013</v>
      </c>
      <c r="K566" t="e">
        <f>VLOOKUP(J566,'Linhas-Empresas-Tarifas'!#REF!,2,0)</f>
        <v>#REF!</v>
      </c>
      <c r="L566" t="e">
        <f>VLOOKUP(J566,'Linhas-Empresas-Tarifas'!#REF!,3,0)</f>
        <v>#REF!</v>
      </c>
      <c r="M566" t="e">
        <f>VLOOKUP(J566,'Linhas-Empresas-Tarifas'!#REF!,4,0)</f>
        <v>#REF!</v>
      </c>
      <c r="N566" t="e">
        <f>VLOOKUP(J566,'Linhas-Empresas-Tarifas'!#REF!,10,0)</f>
        <v>#REF!</v>
      </c>
      <c r="O566" t="e">
        <f>VLOOKUP(J566,'Linhas-Empresas-Tarifas'!#REF!,11,0)</f>
        <v>#REF!</v>
      </c>
      <c r="P566" t="e">
        <f>VLOOKUP(J566,'Linhas-Empresas-Tarifas'!#REF!,12,0)</f>
        <v>#REF!</v>
      </c>
      <c r="Q566" t="e">
        <f>VLOOKUP(J566,'Linhas-Empresas-Tarifas'!#REF!,13,0)</f>
        <v>#REF!</v>
      </c>
      <c r="R566" t="str">
        <f t="shared" si="34"/>
        <v>UTB7013</v>
      </c>
      <c r="S566" t="s">
        <v>81</v>
      </c>
      <c r="T566" t="str">
        <f t="shared" si="35"/>
        <v>UTB7013ida16</v>
      </c>
      <c r="U566">
        <v>16</v>
      </c>
      <c r="V566" t="str">
        <f>VLOOKUP(T566,ITINERÁRIOS!$J$2:$K$9190,2,0)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567" spans="2:22" x14ac:dyDescent="0.25">
      <c r="C567" t="s">
        <v>82</v>
      </c>
      <c r="D567">
        <v>16</v>
      </c>
      <c r="G567" t="str">
        <f t="shared" si="32"/>
        <v>UTB</v>
      </c>
      <c r="H567">
        <f t="shared" si="33"/>
        <v>7013</v>
      </c>
      <c r="I567" t="s">
        <v>94</v>
      </c>
      <c r="J567">
        <v>7013</v>
      </c>
      <c r="K567" t="e">
        <f>VLOOKUP(J567,'Linhas-Empresas-Tarifas'!#REF!,2,0)</f>
        <v>#REF!</v>
      </c>
      <c r="L567" t="e">
        <f>VLOOKUP(J567,'Linhas-Empresas-Tarifas'!#REF!,3,0)</f>
        <v>#REF!</v>
      </c>
      <c r="M567" t="e">
        <f>VLOOKUP(J567,'Linhas-Empresas-Tarifas'!#REF!,4,0)</f>
        <v>#REF!</v>
      </c>
      <c r="N567" t="e">
        <f>VLOOKUP(J567,'Linhas-Empresas-Tarifas'!#REF!,10,0)</f>
        <v>#REF!</v>
      </c>
      <c r="O567" t="e">
        <f>VLOOKUP(J567,'Linhas-Empresas-Tarifas'!#REF!,11,0)</f>
        <v>#REF!</v>
      </c>
      <c r="P567" t="e">
        <f>VLOOKUP(J567,'Linhas-Empresas-Tarifas'!#REF!,12,0)</f>
        <v>#REF!</v>
      </c>
      <c r="Q567" t="e">
        <f>VLOOKUP(J567,'Linhas-Empresas-Tarifas'!#REF!,13,0)</f>
        <v>#REF!</v>
      </c>
      <c r="R567" t="str">
        <f t="shared" si="34"/>
        <v>UTB7013</v>
      </c>
      <c r="S567" t="s">
        <v>82</v>
      </c>
      <c r="T567" t="str">
        <f t="shared" si="35"/>
        <v>UTB7013volta16</v>
      </c>
      <c r="U567">
        <v>16</v>
      </c>
      <c r="V567" t="str">
        <f>VLOOKUP(T567,ITINERÁRIOS!$J$2:$K$9190,2,0)</f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</v>
      </c>
    </row>
    <row r="568" spans="2:22" x14ac:dyDescent="0.25">
      <c r="B568">
        <v>7050</v>
      </c>
      <c r="C568" t="s">
        <v>81</v>
      </c>
      <c r="D568">
        <v>18</v>
      </c>
      <c r="G568" t="str">
        <f t="shared" si="32"/>
        <v>UTB</v>
      </c>
      <c r="H568">
        <f t="shared" si="33"/>
        <v>7050</v>
      </c>
      <c r="I568" t="s">
        <v>94</v>
      </c>
      <c r="J568">
        <v>7050</v>
      </c>
      <c r="K568" t="e">
        <f>VLOOKUP(J568,'Linhas-Empresas-Tarifas'!#REF!,2,0)</f>
        <v>#REF!</v>
      </c>
      <c r="L568" t="e">
        <f>VLOOKUP(J568,'Linhas-Empresas-Tarifas'!#REF!,3,0)</f>
        <v>#REF!</v>
      </c>
      <c r="M568" t="e">
        <f>VLOOKUP(J568,'Linhas-Empresas-Tarifas'!#REF!,4,0)</f>
        <v>#REF!</v>
      </c>
      <c r="N568" t="e">
        <f>VLOOKUP(J568,'Linhas-Empresas-Tarifas'!#REF!,10,0)</f>
        <v>#REF!</v>
      </c>
      <c r="O568" t="e">
        <f>VLOOKUP(J568,'Linhas-Empresas-Tarifas'!#REF!,11,0)</f>
        <v>#REF!</v>
      </c>
      <c r="P568" t="e">
        <f>VLOOKUP(J568,'Linhas-Empresas-Tarifas'!#REF!,12,0)</f>
        <v>#REF!</v>
      </c>
      <c r="Q568" t="e">
        <f>VLOOKUP(J568,'Linhas-Empresas-Tarifas'!#REF!,13,0)</f>
        <v>#REF!</v>
      </c>
      <c r="R568" t="str">
        <f t="shared" si="34"/>
        <v>UTB7050</v>
      </c>
      <c r="S568" t="s">
        <v>81</v>
      </c>
      <c r="T568" t="str">
        <f t="shared" si="35"/>
        <v>UTB7050ida18</v>
      </c>
      <c r="U568">
        <v>18</v>
      </c>
      <c r="V568" t="str">
        <f>VLOOKUP(T568,ITINERÁRIOS!$J$2:$K$9190,2,0)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MONUMENTAL/ESPLANADA/RODOVIÁRIA PLANO PILOTO</v>
      </c>
    </row>
    <row r="569" spans="2:22" x14ac:dyDescent="0.25">
      <c r="C569" t="s">
        <v>82</v>
      </c>
      <c r="D569">
        <v>18</v>
      </c>
      <c r="G569" t="str">
        <f t="shared" si="32"/>
        <v>UTB</v>
      </c>
      <c r="H569">
        <f t="shared" si="33"/>
        <v>7050</v>
      </c>
      <c r="I569" t="s">
        <v>94</v>
      </c>
      <c r="J569">
        <v>7050</v>
      </c>
      <c r="K569" t="e">
        <f>VLOOKUP(J569,'Linhas-Empresas-Tarifas'!#REF!,2,0)</f>
        <v>#REF!</v>
      </c>
      <c r="L569" t="e">
        <f>VLOOKUP(J569,'Linhas-Empresas-Tarifas'!#REF!,3,0)</f>
        <v>#REF!</v>
      </c>
      <c r="M569" t="e">
        <f>VLOOKUP(J569,'Linhas-Empresas-Tarifas'!#REF!,4,0)</f>
        <v>#REF!</v>
      </c>
      <c r="N569" t="e">
        <f>VLOOKUP(J569,'Linhas-Empresas-Tarifas'!#REF!,10,0)</f>
        <v>#REF!</v>
      </c>
      <c r="O569" t="e">
        <f>VLOOKUP(J569,'Linhas-Empresas-Tarifas'!#REF!,11,0)</f>
        <v>#REF!</v>
      </c>
      <c r="P569" t="e">
        <f>VLOOKUP(J569,'Linhas-Empresas-Tarifas'!#REF!,12,0)</f>
        <v>#REF!</v>
      </c>
      <c r="Q569" t="e">
        <f>VLOOKUP(J569,'Linhas-Empresas-Tarifas'!#REF!,13,0)</f>
        <v>#REF!</v>
      </c>
      <c r="R569" t="str">
        <f t="shared" si="34"/>
        <v>UTB7050</v>
      </c>
      <c r="S569" t="s">
        <v>82</v>
      </c>
      <c r="T569" t="str">
        <f t="shared" si="35"/>
        <v>UTB7050volta18</v>
      </c>
      <c r="U569">
        <v>18</v>
      </c>
      <c r="V569" t="str">
        <f>VLOOKUP(T569,ITINERÁRIOS!$J$2:$K$9190,2,0)</f>
        <v>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LUZIÂNIA/TERMINAL LUZIÂNIA</v>
      </c>
    </row>
    <row r="570" spans="2:22" x14ac:dyDescent="0.25">
      <c r="B570">
        <v>7070</v>
      </c>
      <c r="C570" t="s">
        <v>81</v>
      </c>
      <c r="D570">
        <v>18</v>
      </c>
      <c r="G570" t="str">
        <f t="shared" si="32"/>
        <v>UTB</v>
      </c>
      <c r="H570">
        <f t="shared" si="33"/>
        <v>7070</v>
      </c>
      <c r="I570" t="s">
        <v>94</v>
      </c>
      <c r="J570">
        <v>7070</v>
      </c>
      <c r="K570" t="e">
        <f>VLOOKUP(J570,'Linhas-Empresas-Tarifas'!#REF!,2,0)</f>
        <v>#REF!</v>
      </c>
      <c r="L570" t="e">
        <f>VLOOKUP(J570,'Linhas-Empresas-Tarifas'!#REF!,3,0)</f>
        <v>#REF!</v>
      </c>
      <c r="M570" t="e">
        <f>VLOOKUP(J570,'Linhas-Empresas-Tarifas'!#REF!,4,0)</f>
        <v>#REF!</v>
      </c>
      <c r="N570" t="e">
        <f>VLOOKUP(J570,'Linhas-Empresas-Tarifas'!#REF!,10,0)</f>
        <v>#REF!</v>
      </c>
      <c r="O570" t="e">
        <f>VLOOKUP(J570,'Linhas-Empresas-Tarifas'!#REF!,11,0)</f>
        <v>#REF!</v>
      </c>
      <c r="P570" t="e">
        <f>VLOOKUP(J570,'Linhas-Empresas-Tarifas'!#REF!,12,0)</f>
        <v>#REF!</v>
      </c>
      <c r="Q570" t="e">
        <f>VLOOKUP(J570,'Linhas-Empresas-Tarifas'!#REF!,13,0)</f>
        <v>#REF!</v>
      </c>
      <c r="R570" t="str">
        <f t="shared" si="34"/>
        <v>UTB7070</v>
      </c>
      <c r="S570" t="s">
        <v>81</v>
      </c>
      <c r="T570" t="str">
        <f t="shared" si="35"/>
        <v>UTB7070ida18</v>
      </c>
      <c r="U570">
        <v>18</v>
      </c>
      <c r="V570" t="str">
        <f>VLOOKUP(T570,ITINERÁRIOS!$J$2:$K$9190,2,0)</f>
        <v>TERMINAL LUZIÂNIA/AVENIDA ÉZIO CARNEIRO/AVENIDA CENTRAL/RUA SANTISSÍMO SACRAMENTO/AVENIDA JOVENTINO RODRIGUES/AVENIDA ALFREDO NASSER/BR-040/BR-040/BR-040/BR-040/EPIA/EPDB/EPAR/AVENIDA DAS NAÇÕES (VILA TELEBRASÍLIA)/EIXO W SUL/EIXO MONUMENTAL/EIXO W3 NORTE/TERMINAL W3 NORTE</v>
      </c>
    </row>
    <row r="571" spans="2:22" x14ac:dyDescent="0.25">
      <c r="C571" t="s">
        <v>82</v>
      </c>
      <c r="D571">
        <v>18</v>
      </c>
      <c r="G571" t="str">
        <f t="shared" si="32"/>
        <v>UTB</v>
      </c>
      <c r="H571">
        <f t="shared" si="33"/>
        <v>7070</v>
      </c>
      <c r="I571" t="s">
        <v>94</v>
      </c>
      <c r="J571">
        <v>7070</v>
      </c>
      <c r="K571" t="e">
        <f>VLOOKUP(J571,'Linhas-Empresas-Tarifas'!#REF!,2,0)</f>
        <v>#REF!</v>
      </c>
      <c r="L571" t="e">
        <f>VLOOKUP(J571,'Linhas-Empresas-Tarifas'!#REF!,3,0)</f>
        <v>#REF!</v>
      </c>
      <c r="M571" t="e">
        <f>VLOOKUP(J571,'Linhas-Empresas-Tarifas'!#REF!,4,0)</f>
        <v>#REF!</v>
      </c>
      <c r="N571" t="e">
        <f>VLOOKUP(J571,'Linhas-Empresas-Tarifas'!#REF!,10,0)</f>
        <v>#REF!</v>
      </c>
      <c r="O571" t="e">
        <f>VLOOKUP(J571,'Linhas-Empresas-Tarifas'!#REF!,11,0)</f>
        <v>#REF!</v>
      </c>
      <c r="P571" t="e">
        <f>VLOOKUP(J571,'Linhas-Empresas-Tarifas'!#REF!,12,0)</f>
        <v>#REF!</v>
      </c>
      <c r="Q571" t="e">
        <f>VLOOKUP(J571,'Linhas-Empresas-Tarifas'!#REF!,13,0)</f>
        <v>#REF!</v>
      </c>
      <c r="R571" t="str">
        <f t="shared" si="34"/>
        <v>UTB7070</v>
      </c>
      <c r="S571" t="s">
        <v>82</v>
      </c>
      <c r="T571" t="str">
        <f t="shared" si="35"/>
        <v>UTB7070volta18</v>
      </c>
      <c r="U571">
        <v>18</v>
      </c>
      <c r="V571" t="str">
        <f>VLOOKUP(T571,ITINERÁRIOS!$J$2:$K$9190,2,0)</f>
        <v>TERMINAL W3 NORTE/EIXO W3 NORTE/EIXO MONUMENTAL/EIXO W SUL/AVENIDA DAS NAÇÕES (VILA TELEBRASÍLIA)/EPAR/EPDB/EPIA/BR-040/BR-040/BR-040/BR-040/AVENIDA ALFREDO NASSER/AVENIDA JOVENTINO RODRIGUES/RUA SANTISSÍMO SACRAMENTO/AVENIDA CENTRAL/AVENIDA ÉZIO CARNEIRO/TERMINAL LUZIÂNIA</v>
      </c>
    </row>
    <row r="572" spans="2:22" x14ac:dyDescent="0.25">
      <c r="B572">
        <v>7078</v>
      </c>
      <c r="C572" t="s">
        <v>81</v>
      </c>
      <c r="D572">
        <v>16</v>
      </c>
      <c r="G572" t="str">
        <f t="shared" si="32"/>
        <v>UTB</v>
      </c>
      <c r="H572">
        <f t="shared" si="33"/>
        <v>7078</v>
      </c>
      <c r="I572" t="s">
        <v>94</v>
      </c>
      <c r="J572">
        <v>7078</v>
      </c>
      <c r="K572" t="e">
        <f>VLOOKUP(J572,'Linhas-Empresas-Tarifas'!#REF!,2,0)</f>
        <v>#REF!</v>
      </c>
      <c r="L572" t="e">
        <f>VLOOKUP(J572,'Linhas-Empresas-Tarifas'!#REF!,3,0)</f>
        <v>#REF!</v>
      </c>
      <c r="M572" t="e">
        <f>VLOOKUP(J572,'Linhas-Empresas-Tarifas'!#REF!,4,0)</f>
        <v>#REF!</v>
      </c>
      <c r="N572" t="e">
        <f>VLOOKUP(J572,'Linhas-Empresas-Tarifas'!#REF!,10,0)</f>
        <v>#REF!</v>
      </c>
      <c r="O572" t="e">
        <f>VLOOKUP(J572,'Linhas-Empresas-Tarifas'!#REF!,11,0)</f>
        <v>#REF!</v>
      </c>
      <c r="P572" t="e">
        <f>VLOOKUP(J572,'Linhas-Empresas-Tarifas'!#REF!,12,0)</f>
        <v>#REF!</v>
      </c>
      <c r="Q572" t="e">
        <f>VLOOKUP(J572,'Linhas-Empresas-Tarifas'!#REF!,13,0)</f>
        <v>#REF!</v>
      </c>
      <c r="R572" t="str">
        <f t="shared" si="34"/>
        <v>UTB7078</v>
      </c>
      <c r="S572" t="s">
        <v>81</v>
      </c>
      <c r="T572" t="str">
        <f t="shared" si="35"/>
        <v>UTB7078ida16</v>
      </c>
      <c r="U572">
        <v>16</v>
      </c>
      <c r="V572" t="str">
        <f>VLOOKUP(T572,ITINERÁRIOS!$J$2:$K$9190,2,0)</f>
        <v>TERMINAL LUZIÂNIA/AVENIDA ÉZIO CARNEIRO/AVENIDA CENTRAL/RUA SANTISSÍMO SACRAMENTO/AVENIDA JOVENTINO RODRIGUES/AVENIDA SARAH KUBITSCHEK (PARQUE ALVORADA)/BR-040/BR-040/BR-040/BR-040/EPIA/EPDB/EPAR/EIXO W3 SUL/EIXO W3 NORTE/TERMINAL W3 NORTE</v>
      </c>
    </row>
    <row r="573" spans="2:22" x14ac:dyDescent="0.25">
      <c r="C573" t="s">
        <v>82</v>
      </c>
      <c r="D573">
        <v>16</v>
      </c>
      <c r="G573" t="str">
        <f t="shared" si="32"/>
        <v>UTB</v>
      </c>
      <c r="H573">
        <f t="shared" si="33"/>
        <v>7078</v>
      </c>
      <c r="I573" t="s">
        <v>94</v>
      </c>
      <c r="J573">
        <v>7078</v>
      </c>
      <c r="K573" t="e">
        <f>VLOOKUP(J573,'Linhas-Empresas-Tarifas'!#REF!,2,0)</f>
        <v>#REF!</v>
      </c>
      <c r="L573" t="e">
        <f>VLOOKUP(J573,'Linhas-Empresas-Tarifas'!#REF!,3,0)</f>
        <v>#REF!</v>
      </c>
      <c r="M573" t="e">
        <f>VLOOKUP(J573,'Linhas-Empresas-Tarifas'!#REF!,4,0)</f>
        <v>#REF!</v>
      </c>
      <c r="N573" t="e">
        <f>VLOOKUP(J573,'Linhas-Empresas-Tarifas'!#REF!,10,0)</f>
        <v>#REF!</v>
      </c>
      <c r="O573" t="e">
        <f>VLOOKUP(J573,'Linhas-Empresas-Tarifas'!#REF!,11,0)</f>
        <v>#REF!</v>
      </c>
      <c r="P573" t="e">
        <f>VLOOKUP(J573,'Linhas-Empresas-Tarifas'!#REF!,12,0)</f>
        <v>#REF!</v>
      </c>
      <c r="Q573" t="e">
        <f>VLOOKUP(J573,'Linhas-Empresas-Tarifas'!#REF!,13,0)</f>
        <v>#REF!</v>
      </c>
      <c r="R573" t="str">
        <f t="shared" si="34"/>
        <v>UTB7078</v>
      </c>
      <c r="S573" t="s">
        <v>82</v>
      </c>
      <c r="T573" t="str">
        <f t="shared" si="35"/>
        <v>UTB7078volta16</v>
      </c>
      <c r="U573">
        <v>16</v>
      </c>
      <c r="V573" t="str">
        <f>VLOOKUP(T573,ITINERÁRIOS!$J$2:$K$9190,2,0)</f>
        <v>TERMINAL W3 NORTE/EIXO W3 NORTE/EIXO W3 SUL/EPAR/EPDB/EPIA/BR-040/BR-040/BR-040/BR-040/AVENIDA SARAH KUBITSCHEK (PARQUE ALVORADA)/AVENIDA JOVENTINO RODRIGUES/RUA SANTISSÍMO SACRAMENTO/AVENIDA CENTRAL/AVENIDA ÉZIO CARNEIRO/TERMINAL LUZIÂNIA</v>
      </c>
    </row>
    <row r="574" spans="2:22" x14ac:dyDescent="0.25">
      <c r="B574">
        <v>7086</v>
      </c>
      <c r="C574" t="s">
        <v>81</v>
      </c>
      <c r="D574">
        <v>19</v>
      </c>
      <c r="G574" t="str">
        <f t="shared" si="32"/>
        <v>UTB</v>
      </c>
      <c r="H574">
        <f t="shared" si="33"/>
        <v>7086</v>
      </c>
      <c r="I574" t="s">
        <v>94</v>
      </c>
      <c r="J574">
        <v>7086</v>
      </c>
      <c r="K574" t="e">
        <f>VLOOKUP(J574,'Linhas-Empresas-Tarifas'!#REF!,2,0)</f>
        <v>#REF!</v>
      </c>
      <c r="L574" t="e">
        <f>VLOOKUP(J574,'Linhas-Empresas-Tarifas'!#REF!,3,0)</f>
        <v>#REF!</v>
      </c>
      <c r="M574" t="e">
        <f>VLOOKUP(J574,'Linhas-Empresas-Tarifas'!#REF!,4,0)</f>
        <v>#REF!</v>
      </c>
      <c r="N574" t="e">
        <f>VLOOKUP(J574,'Linhas-Empresas-Tarifas'!#REF!,10,0)</f>
        <v>#REF!</v>
      </c>
      <c r="O574" t="e">
        <f>VLOOKUP(J574,'Linhas-Empresas-Tarifas'!#REF!,11,0)</f>
        <v>#REF!</v>
      </c>
      <c r="P574" t="e">
        <f>VLOOKUP(J574,'Linhas-Empresas-Tarifas'!#REF!,12,0)</f>
        <v>#REF!</v>
      </c>
      <c r="Q574" t="e">
        <f>VLOOKUP(J574,'Linhas-Empresas-Tarifas'!#REF!,13,0)</f>
        <v>#REF!</v>
      </c>
      <c r="R574" t="str">
        <f t="shared" si="34"/>
        <v>UTB7086</v>
      </c>
      <c r="S574" t="s">
        <v>81</v>
      </c>
      <c r="T574" t="str">
        <f t="shared" si="35"/>
        <v>UTB7086ida19</v>
      </c>
      <c r="U574">
        <v>19</v>
      </c>
      <c r="V574" t="str">
        <f>VLOOKUP(T574,ITINERÁRIOS!$J$2:$K$9190,2,0)</f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575" spans="2:22" x14ac:dyDescent="0.25">
      <c r="C575" t="s">
        <v>82</v>
      </c>
      <c r="D575">
        <v>19</v>
      </c>
      <c r="G575" t="str">
        <f t="shared" si="32"/>
        <v>UTB</v>
      </c>
      <c r="H575">
        <f t="shared" si="33"/>
        <v>7086</v>
      </c>
      <c r="I575" t="s">
        <v>94</v>
      </c>
      <c r="J575">
        <v>7086</v>
      </c>
      <c r="K575" t="e">
        <f>VLOOKUP(J575,'Linhas-Empresas-Tarifas'!#REF!,2,0)</f>
        <v>#REF!</v>
      </c>
      <c r="L575" t="e">
        <f>VLOOKUP(J575,'Linhas-Empresas-Tarifas'!#REF!,3,0)</f>
        <v>#REF!</v>
      </c>
      <c r="M575" t="e">
        <f>VLOOKUP(J575,'Linhas-Empresas-Tarifas'!#REF!,4,0)</f>
        <v>#REF!</v>
      </c>
      <c r="N575" t="e">
        <f>VLOOKUP(J575,'Linhas-Empresas-Tarifas'!#REF!,10,0)</f>
        <v>#REF!</v>
      </c>
      <c r="O575" t="e">
        <f>VLOOKUP(J575,'Linhas-Empresas-Tarifas'!#REF!,11,0)</f>
        <v>#REF!</v>
      </c>
      <c r="P575" t="e">
        <f>VLOOKUP(J575,'Linhas-Empresas-Tarifas'!#REF!,12,0)</f>
        <v>#REF!</v>
      </c>
      <c r="Q575" t="e">
        <f>VLOOKUP(J575,'Linhas-Empresas-Tarifas'!#REF!,13,0)</f>
        <v>#REF!</v>
      </c>
      <c r="R575" t="str">
        <f t="shared" si="34"/>
        <v>UTB7086</v>
      </c>
      <c r="S575" t="s">
        <v>82</v>
      </c>
      <c r="T575" t="str">
        <f t="shared" si="35"/>
        <v>UTB7086volta19</v>
      </c>
      <c r="U575">
        <v>19</v>
      </c>
      <c r="V575" t="str">
        <f>VLOOKUP(T575,ITINERÁRIOS!$J$2:$K$9190,2,0)</f>
        <v>TERMINAL W3 NORTE/EIXO W3 NORTE/EIXO MONUMENTAL/PALÁCIO DO BURITI/S I G/EPIG/EPIG/PARKSHOPPING/EPIA/EPIA/BR-040/BR-040/BR-040/BR-040/AVENIDA ALFREDO NASSER/RUA JESUS MEIRELES/AVENIDA CENTRAL/AVENIDA ÉZIO CARNEIRO/TERMINAL LUZIÂNIA</v>
      </c>
    </row>
    <row r="576" spans="2:22" x14ac:dyDescent="0.25">
      <c r="B576">
        <v>7089</v>
      </c>
      <c r="C576" t="s">
        <v>81</v>
      </c>
      <c r="D576">
        <v>18</v>
      </c>
      <c r="G576" t="str">
        <f t="shared" si="32"/>
        <v>UTB</v>
      </c>
      <c r="H576">
        <f t="shared" si="33"/>
        <v>7089</v>
      </c>
      <c r="I576" t="s">
        <v>94</v>
      </c>
      <c r="J576">
        <v>7089</v>
      </c>
      <c r="K576" t="e">
        <f>VLOOKUP(J576,'Linhas-Empresas-Tarifas'!#REF!,2,0)</f>
        <v>#REF!</v>
      </c>
      <c r="L576" t="e">
        <f>VLOOKUP(J576,'Linhas-Empresas-Tarifas'!#REF!,3,0)</f>
        <v>#REF!</v>
      </c>
      <c r="M576" t="e">
        <f>VLOOKUP(J576,'Linhas-Empresas-Tarifas'!#REF!,4,0)</f>
        <v>#REF!</v>
      </c>
      <c r="N576" t="e">
        <f>VLOOKUP(J576,'Linhas-Empresas-Tarifas'!#REF!,10,0)</f>
        <v>#REF!</v>
      </c>
      <c r="O576" t="e">
        <f>VLOOKUP(J576,'Linhas-Empresas-Tarifas'!#REF!,11,0)</f>
        <v>#REF!</v>
      </c>
      <c r="P576" t="e">
        <f>VLOOKUP(J576,'Linhas-Empresas-Tarifas'!#REF!,12,0)</f>
        <v>#REF!</v>
      </c>
      <c r="Q576" t="e">
        <f>VLOOKUP(J576,'Linhas-Empresas-Tarifas'!#REF!,13,0)</f>
        <v>#REF!</v>
      </c>
      <c r="R576" t="str">
        <f t="shared" si="34"/>
        <v>UTB7089</v>
      </c>
      <c r="S576" t="s">
        <v>81</v>
      </c>
      <c r="T576" t="str">
        <f t="shared" si="35"/>
        <v>UTB7089ida18</v>
      </c>
      <c r="U576">
        <v>18</v>
      </c>
      <c r="V576" t="str">
        <f>VLOOKUP(T576,ITINERÁRIOS!$J$2:$K$9190,2,0)</f>
        <v>TERMINAL LUZIÂNIA/AVENIDA ALFREDO NASSER/RUA ANTÔNIO VIEIRA/RUA ATAULFRO ALVES/PARQUE ESTRELA DALVA VIII/AVENIDA PIANCO/RUA 115/RUA 19/AVENIDA CONTORNO/AVENIDA KISLEY DIAS MACIEL/EPIA/PARKSHOPPING/EPIG/EPIG/S I G/PALÁCIO DO BURITI/EIXO W3 NORTE/TERMINAL W3 NORTE</v>
      </c>
    </row>
    <row r="577" spans="2:22" x14ac:dyDescent="0.25">
      <c r="C577" t="s">
        <v>82</v>
      </c>
      <c r="D577">
        <v>18</v>
      </c>
      <c r="G577" t="str">
        <f t="shared" si="32"/>
        <v>UTB</v>
      </c>
      <c r="H577">
        <f t="shared" si="33"/>
        <v>7089</v>
      </c>
      <c r="I577" t="s">
        <v>94</v>
      </c>
      <c r="J577">
        <v>7089</v>
      </c>
      <c r="K577" t="e">
        <f>VLOOKUP(J577,'Linhas-Empresas-Tarifas'!#REF!,2,0)</f>
        <v>#REF!</v>
      </c>
      <c r="L577" t="e">
        <f>VLOOKUP(J577,'Linhas-Empresas-Tarifas'!#REF!,3,0)</f>
        <v>#REF!</v>
      </c>
      <c r="M577" t="e">
        <f>VLOOKUP(J577,'Linhas-Empresas-Tarifas'!#REF!,4,0)</f>
        <v>#REF!</v>
      </c>
      <c r="N577" t="e">
        <f>VLOOKUP(J577,'Linhas-Empresas-Tarifas'!#REF!,10,0)</f>
        <v>#REF!</v>
      </c>
      <c r="O577" t="e">
        <f>VLOOKUP(J577,'Linhas-Empresas-Tarifas'!#REF!,11,0)</f>
        <v>#REF!</v>
      </c>
      <c r="P577" t="e">
        <f>VLOOKUP(J577,'Linhas-Empresas-Tarifas'!#REF!,12,0)</f>
        <v>#REF!</v>
      </c>
      <c r="Q577" t="e">
        <f>VLOOKUP(J577,'Linhas-Empresas-Tarifas'!#REF!,13,0)</f>
        <v>#REF!</v>
      </c>
      <c r="R577" t="str">
        <f t="shared" si="34"/>
        <v>UTB7089</v>
      </c>
      <c r="S577" t="s">
        <v>82</v>
      </c>
      <c r="T577" t="str">
        <f t="shared" si="35"/>
        <v>UTB7089volta18</v>
      </c>
      <c r="U577">
        <v>18</v>
      </c>
      <c r="V577" t="str">
        <f>VLOOKUP(T577,ITINERÁRIOS!$J$2:$K$9190,2,0)</f>
        <v>TERMINAL W3 NORTE/EIXO W3 NORTE/PALÁCIO DO BURITI/S I G/EPIG/EPIG/PARKSHOPPING/EPIA/AVENIDA KISLEY DIAS MACIEL/AVENIDA CONTORNO/RUA 19/RUA 115/AVENIDA PIANCO/PARQUE ESTRELA DALVA VIII/RUA ATAULFRO ALVES/RUA ANTÔNIO VIEIRA/AVENIDA ALFREDO NASSER/TERMINAL LUZIÂNIA</v>
      </c>
    </row>
    <row r="578" spans="2:22" x14ac:dyDescent="0.25">
      <c r="B578">
        <v>8001</v>
      </c>
      <c r="C578" t="s">
        <v>81</v>
      </c>
      <c r="D578">
        <v>23</v>
      </c>
      <c r="G578" t="str">
        <f t="shared" si="32"/>
        <v>UTB</v>
      </c>
      <c r="H578">
        <f t="shared" si="33"/>
        <v>8001</v>
      </c>
      <c r="I578" t="s">
        <v>94</v>
      </c>
      <c r="J578">
        <v>8001</v>
      </c>
      <c r="K578" t="e">
        <f>VLOOKUP(J578,'Linhas-Empresas-Tarifas'!#REF!,2,0)</f>
        <v>#REF!</v>
      </c>
      <c r="L578" t="e">
        <f>VLOOKUP(J578,'Linhas-Empresas-Tarifas'!#REF!,3,0)</f>
        <v>#REF!</v>
      </c>
      <c r="M578" t="e">
        <f>VLOOKUP(J578,'Linhas-Empresas-Tarifas'!#REF!,4,0)</f>
        <v>#REF!</v>
      </c>
      <c r="N578" t="e">
        <f>VLOOKUP(J578,'Linhas-Empresas-Tarifas'!#REF!,10,0)</f>
        <v>#REF!</v>
      </c>
      <c r="O578" t="e">
        <f>VLOOKUP(J578,'Linhas-Empresas-Tarifas'!#REF!,11,0)</f>
        <v>#REF!</v>
      </c>
      <c r="P578" t="e">
        <f>VLOOKUP(J578,'Linhas-Empresas-Tarifas'!#REF!,12,0)</f>
        <v>#REF!</v>
      </c>
      <c r="Q578" t="e">
        <f>VLOOKUP(J578,'Linhas-Empresas-Tarifas'!#REF!,13,0)</f>
        <v>#REF!</v>
      </c>
      <c r="R578" t="str">
        <f t="shared" si="34"/>
        <v>UTB8001</v>
      </c>
      <c r="S578" t="s">
        <v>81</v>
      </c>
      <c r="T578" t="str">
        <f t="shared" si="35"/>
        <v>UTB8001ida23</v>
      </c>
      <c r="U578">
        <v>23</v>
      </c>
      <c r="V578" t="str">
        <f>VLOOKUP(T578,ITINERÁRIOS!$J$2:$K$9190,2,0)</f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</v>
      </c>
    </row>
    <row r="579" spans="2:22" x14ac:dyDescent="0.25">
      <c r="C579" t="s">
        <v>82</v>
      </c>
      <c r="D579">
        <v>23</v>
      </c>
      <c r="G579" t="str">
        <f t="shared" si="32"/>
        <v>UTB</v>
      </c>
      <c r="H579">
        <f t="shared" si="33"/>
        <v>8001</v>
      </c>
      <c r="I579" t="s">
        <v>94</v>
      </c>
      <c r="J579">
        <v>8001</v>
      </c>
      <c r="K579" t="e">
        <f>VLOOKUP(J579,'Linhas-Empresas-Tarifas'!#REF!,2,0)</f>
        <v>#REF!</v>
      </c>
      <c r="L579" t="e">
        <f>VLOOKUP(J579,'Linhas-Empresas-Tarifas'!#REF!,3,0)</f>
        <v>#REF!</v>
      </c>
      <c r="M579" t="e">
        <f>VLOOKUP(J579,'Linhas-Empresas-Tarifas'!#REF!,4,0)</f>
        <v>#REF!</v>
      </c>
      <c r="N579" t="e">
        <f>VLOOKUP(J579,'Linhas-Empresas-Tarifas'!#REF!,10,0)</f>
        <v>#REF!</v>
      </c>
      <c r="O579" t="e">
        <f>VLOOKUP(J579,'Linhas-Empresas-Tarifas'!#REF!,11,0)</f>
        <v>#REF!</v>
      </c>
      <c r="P579" t="e">
        <f>VLOOKUP(J579,'Linhas-Empresas-Tarifas'!#REF!,12,0)</f>
        <v>#REF!</v>
      </c>
      <c r="Q579" t="e">
        <f>VLOOKUP(J579,'Linhas-Empresas-Tarifas'!#REF!,13,0)</f>
        <v>#REF!</v>
      </c>
      <c r="R579" t="str">
        <f t="shared" si="34"/>
        <v>UTB8001</v>
      </c>
      <c r="S579" t="s">
        <v>82</v>
      </c>
      <c r="T579" t="str">
        <f t="shared" si="35"/>
        <v>UTB8001volta23</v>
      </c>
      <c r="U579">
        <v>23</v>
      </c>
      <c r="V579" t="str">
        <f>VLOOKUP(T579,ITINERÁRIOS!$J$2:$K$9190,2,0)</f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SUL/S.QUADRA 11, QUADRA 12, CASA 09</v>
      </c>
    </row>
    <row r="580" spans="2:22" x14ac:dyDescent="0.25">
      <c r="B580">
        <v>8002</v>
      </c>
      <c r="C580" t="s">
        <v>81</v>
      </c>
      <c r="D580">
        <v>30</v>
      </c>
      <c r="G580" t="str">
        <f t="shared" si="32"/>
        <v>UTB</v>
      </c>
      <c r="H580">
        <f t="shared" si="33"/>
        <v>8002</v>
      </c>
      <c r="I580" t="s">
        <v>94</v>
      </c>
      <c r="J580">
        <v>8002</v>
      </c>
      <c r="K580" t="e">
        <f>VLOOKUP(J580,'Linhas-Empresas-Tarifas'!#REF!,2,0)</f>
        <v>#REF!</v>
      </c>
      <c r="L580" t="e">
        <f>VLOOKUP(J580,'Linhas-Empresas-Tarifas'!#REF!,3,0)</f>
        <v>#REF!</v>
      </c>
      <c r="M580" t="e">
        <f>VLOOKUP(J580,'Linhas-Empresas-Tarifas'!#REF!,4,0)</f>
        <v>#REF!</v>
      </c>
      <c r="N580" t="e">
        <f>VLOOKUP(J580,'Linhas-Empresas-Tarifas'!#REF!,10,0)</f>
        <v>#REF!</v>
      </c>
      <c r="O580" t="e">
        <f>VLOOKUP(J580,'Linhas-Empresas-Tarifas'!#REF!,11,0)</f>
        <v>#REF!</v>
      </c>
      <c r="P580" t="e">
        <f>VLOOKUP(J580,'Linhas-Empresas-Tarifas'!#REF!,12,0)</f>
        <v>#REF!</v>
      </c>
      <c r="Q580" t="e">
        <f>VLOOKUP(J580,'Linhas-Empresas-Tarifas'!#REF!,13,0)</f>
        <v>#REF!</v>
      </c>
      <c r="R580" t="str">
        <f t="shared" si="34"/>
        <v>UTB8002</v>
      </c>
      <c r="S580" t="s">
        <v>81</v>
      </c>
      <c r="T580" t="str">
        <f t="shared" si="35"/>
        <v>UTB8002ida30</v>
      </c>
      <c r="U580">
        <v>30</v>
      </c>
      <c r="V580" t="str">
        <f>VLOOKUP(T580,ITINERÁRIOS!$J$2:$K$9190,2,0)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581" spans="2:22" x14ac:dyDescent="0.25">
      <c r="C581" t="s">
        <v>82</v>
      </c>
      <c r="D581">
        <v>27</v>
      </c>
      <c r="G581" t="str">
        <f t="shared" ref="G581:G641" si="36">IF(I581="",G580,I581)</f>
        <v>UTB</v>
      </c>
      <c r="H581">
        <f t="shared" ref="H581:H641" si="37">IF(J581="",H580,J581)</f>
        <v>8002</v>
      </c>
      <c r="I581" t="s">
        <v>94</v>
      </c>
      <c r="J581">
        <v>8002</v>
      </c>
      <c r="K581" t="e">
        <f>VLOOKUP(J581,'Linhas-Empresas-Tarifas'!#REF!,2,0)</f>
        <v>#REF!</v>
      </c>
      <c r="L581" t="e">
        <f>VLOOKUP(J581,'Linhas-Empresas-Tarifas'!#REF!,3,0)</f>
        <v>#REF!</v>
      </c>
      <c r="M581" t="e">
        <f>VLOOKUP(J581,'Linhas-Empresas-Tarifas'!#REF!,4,0)</f>
        <v>#REF!</v>
      </c>
      <c r="N581" t="e">
        <f>VLOOKUP(J581,'Linhas-Empresas-Tarifas'!#REF!,10,0)</f>
        <v>#REF!</v>
      </c>
      <c r="O581" t="e">
        <f>VLOOKUP(J581,'Linhas-Empresas-Tarifas'!#REF!,11,0)</f>
        <v>#REF!</v>
      </c>
      <c r="P581" t="e">
        <f>VLOOKUP(J581,'Linhas-Empresas-Tarifas'!#REF!,12,0)</f>
        <v>#REF!</v>
      </c>
      <c r="Q581" t="e">
        <f>VLOOKUP(J581,'Linhas-Empresas-Tarifas'!#REF!,13,0)</f>
        <v>#REF!</v>
      </c>
      <c r="R581" t="str">
        <f t="shared" si="34"/>
        <v>UTB8002</v>
      </c>
      <c r="S581" t="s">
        <v>82</v>
      </c>
      <c r="T581" t="str">
        <f t="shared" si="35"/>
        <v>UTB8002volta27</v>
      </c>
      <c r="U581">
        <v>27</v>
      </c>
      <c r="V581" t="str">
        <f>VLOOKUP(T581,ITINERÁRIOS!$J$2:$K$9190,2,0)</f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</v>
      </c>
    </row>
    <row r="582" spans="2:22" x14ac:dyDescent="0.25">
      <c r="B582">
        <v>8009</v>
      </c>
      <c r="C582" t="s">
        <v>81</v>
      </c>
      <c r="D582">
        <v>11</v>
      </c>
      <c r="G582" t="str">
        <f t="shared" si="36"/>
        <v>UTB</v>
      </c>
      <c r="H582">
        <f t="shared" si="37"/>
        <v>8009</v>
      </c>
      <c r="I582" t="s">
        <v>94</v>
      </c>
      <c r="J582">
        <v>8009</v>
      </c>
      <c r="K582" t="e">
        <f>VLOOKUP(J582,'Linhas-Empresas-Tarifas'!#REF!,2,0)</f>
        <v>#REF!</v>
      </c>
      <c r="L582" t="e">
        <f>VLOOKUP(J582,'Linhas-Empresas-Tarifas'!#REF!,3,0)</f>
        <v>#REF!</v>
      </c>
      <c r="M582" t="e">
        <f>VLOOKUP(J582,'Linhas-Empresas-Tarifas'!#REF!,4,0)</f>
        <v>#REF!</v>
      </c>
      <c r="N582" t="e">
        <f>VLOOKUP(J582,'Linhas-Empresas-Tarifas'!#REF!,10,0)</f>
        <v>#REF!</v>
      </c>
      <c r="O582" t="e">
        <f>VLOOKUP(J582,'Linhas-Empresas-Tarifas'!#REF!,11,0)</f>
        <v>#REF!</v>
      </c>
      <c r="P582" t="e">
        <f>VLOOKUP(J582,'Linhas-Empresas-Tarifas'!#REF!,12,0)</f>
        <v>#REF!</v>
      </c>
      <c r="Q582" t="e">
        <f>VLOOKUP(J582,'Linhas-Empresas-Tarifas'!#REF!,13,0)</f>
        <v>#REF!</v>
      </c>
      <c r="R582" t="str">
        <f t="shared" ref="R582:R642" si="38">I582&amp;J582</f>
        <v>UTB8009</v>
      </c>
      <c r="S582" t="s">
        <v>81</v>
      </c>
      <c r="T582" t="str">
        <f t="shared" ref="T582:T642" si="39">I582&amp;J582&amp;S582&amp;U582</f>
        <v>UTB8009ida11</v>
      </c>
      <c r="U582">
        <v>11</v>
      </c>
      <c r="V582" t="str">
        <f>VLOOKUP(T582,ITINERÁRIOS!$J$2:$K$9190,2,0)</f>
        <v>S.QUADRA 11, QUADRA 01/OCIDENTAL PARK/BR-040/BR-040/EPIA/EPIA/PARKSHOPPING/EPGU - ZOOLÓGICO/AVENIDA DAS NAÇÕES (VILA TELEBRASÍLIA)/EIXO L SUL/RODOVIÁRIA PLANO PILOTO</v>
      </c>
    </row>
    <row r="583" spans="2:22" x14ac:dyDescent="0.25">
      <c r="C583" t="s">
        <v>82</v>
      </c>
      <c r="D583">
        <v>11</v>
      </c>
      <c r="G583" t="str">
        <f t="shared" si="36"/>
        <v>UTB</v>
      </c>
      <c r="H583">
        <f t="shared" si="37"/>
        <v>8009</v>
      </c>
      <c r="I583" t="s">
        <v>94</v>
      </c>
      <c r="J583">
        <v>8009</v>
      </c>
      <c r="K583" t="e">
        <f>VLOOKUP(J583,'Linhas-Empresas-Tarifas'!#REF!,2,0)</f>
        <v>#REF!</v>
      </c>
      <c r="L583" t="e">
        <f>VLOOKUP(J583,'Linhas-Empresas-Tarifas'!#REF!,3,0)</f>
        <v>#REF!</v>
      </c>
      <c r="M583" t="e">
        <f>VLOOKUP(J583,'Linhas-Empresas-Tarifas'!#REF!,4,0)</f>
        <v>#REF!</v>
      </c>
      <c r="N583" t="e">
        <f>VLOOKUP(J583,'Linhas-Empresas-Tarifas'!#REF!,10,0)</f>
        <v>#REF!</v>
      </c>
      <c r="O583" t="e">
        <f>VLOOKUP(J583,'Linhas-Empresas-Tarifas'!#REF!,11,0)</f>
        <v>#REF!</v>
      </c>
      <c r="P583" t="e">
        <f>VLOOKUP(J583,'Linhas-Empresas-Tarifas'!#REF!,12,0)</f>
        <v>#REF!</v>
      </c>
      <c r="Q583" t="e">
        <f>VLOOKUP(J583,'Linhas-Empresas-Tarifas'!#REF!,13,0)</f>
        <v>#REF!</v>
      </c>
      <c r="R583" t="str">
        <f t="shared" si="38"/>
        <v>UTB8009</v>
      </c>
      <c r="S583" t="s">
        <v>82</v>
      </c>
      <c r="T583" t="str">
        <f t="shared" si="39"/>
        <v>UTB8009volta11</v>
      </c>
      <c r="U583">
        <v>11</v>
      </c>
      <c r="V583" t="str">
        <f>VLOOKUP(T583,ITINERÁRIOS!$J$2:$K$9190,2,0)</f>
        <v>RODOVIÁRIA PLANO PILOTO/EIXO L SUL/AVENIDA DAS NAÇÕES (VILA TELEBRASÍLIA)/EPGU - ZOOLÓGICO/PARKSHOPPING/EPIA/EPIA/BR-040/BR-040/OCIDENTAL PARK/S.QUADRA 11, QUADRA 01</v>
      </c>
    </row>
    <row r="584" spans="2:22" x14ac:dyDescent="0.25">
      <c r="B584">
        <v>8026</v>
      </c>
      <c r="C584" t="s">
        <v>81</v>
      </c>
      <c r="D584">
        <v>22</v>
      </c>
      <c r="G584" t="str">
        <f t="shared" si="36"/>
        <v>UTB</v>
      </c>
      <c r="H584">
        <f t="shared" si="37"/>
        <v>8026</v>
      </c>
      <c r="I584" t="s">
        <v>94</v>
      </c>
      <c r="J584">
        <v>8026</v>
      </c>
      <c r="K584" t="e">
        <f>VLOOKUP(J584,'Linhas-Empresas-Tarifas'!#REF!,2,0)</f>
        <v>#REF!</v>
      </c>
      <c r="L584" t="e">
        <f>VLOOKUP(J584,'Linhas-Empresas-Tarifas'!#REF!,3,0)</f>
        <v>#REF!</v>
      </c>
      <c r="M584" t="e">
        <f>VLOOKUP(J584,'Linhas-Empresas-Tarifas'!#REF!,4,0)</f>
        <v>#REF!</v>
      </c>
      <c r="N584" t="e">
        <f>VLOOKUP(J584,'Linhas-Empresas-Tarifas'!#REF!,10,0)</f>
        <v>#REF!</v>
      </c>
      <c r="O584" t="e">
        <f>VLOOKUP(J584,'Linhas-Empresas-Tarifas'!#REF!,11,0)</f>
        <v>#REF!</v>
      </c>
      <c r="P584" t="e">
        <f>VLOOKUP(J584,'Linhas-Empresas-Tarifas'!#REF!,12,0)</f>
        <v>#REF!</v>
      </c>
      <c r="Q584" t="e">
        <f>VLOOKUP(J584,'Linhas-Empresas-Tarifas'!#REF!,13,0)</f>
        <v>#REF!</v>
      </c>
      <c r="R584" t="str">
        <f t="shared" si="38"/>
        <v>UTB8026</v>
      </c>
      <c r="S584" t="s">
        <v>81</v>
      </c>
      <c r="T584" t="str">
        <f t="shared" si="39"/>
        <v>UTB8026ida22</v>
      </c>
      <c r="U584">
        <v>22</v>
      </c>
      <c r="V584" t="str">
        <f>VLOOKUP(T584,ITINERÁRIOS!$J$2:$K$9190,2,0)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585" spans="2:22" x14ac:dyDescent="0.25">
      <c r="C585" t="s">
        <v>82</v>
      </c>
      <c r="D585">
        <v>21</v>
      </c>
      <c r="G585" t="str">
        <f t="shared" si="36"/>
        <v>UTB</v>
      </c>
      <c r="H585">
        <f t="shared" si="37"/>
        <v>8026</v>
      </c>
      <c r="I585" t="s">
        <v>94</v>
      </c>
      <c r="J585">
        <v>8026</v>
      </c>
      <c r="K585" t="e">
        <f>VLOOKUP(J585,'Linhas-Empresas-Tarifas'!#REF!,2,0)</f>
        <v>#REF!</v>
      </c>
      <c r="L585" t="e">
        <f>VLOOKUP(J585,'Linhas-Empresas-Tarifas'!#REF!,3,0)</f>
        <v>#REF!</v>
      </c>
      <c r="M585" t="e">
        <f>VLOOKUP(J585,'Linhas-Empresas-Tarifas'!#REF!,4,0)</f>
        <v>#REF!</v>
      </c>
      <c r="N585" t="e">
        <f>VLOOKUP(J585,'Linhas-Empresas-Tarifas'!#REF!,10,0)</f>
        <v>#REF!</v>
      </c>
      <c r="O585" t="e">
        <f>VLOOKUP(J585,'Linhas-Empresas-Tarifas'!#REF!,11,0)</f>
        <v>#REF!</v>
      </c>
      <c r="P585" t="e">
        <f>VLOOKUP(J585,'Linhas-Empresas-Tarifas'!#REF!,12,0)</f>
        <v>#REF!</v>
      </c>
      <c r="Q585" t="e">
        <f>VLOOKUP(J585,'Linhas-Empresas-Tarifas'!#REF!,13,0)</f>
        <v>#REF!</v>
      </c>
      <c r="R585" t="str">
        <f t="shared" si="38"/>
        <v>UTB8026</v>
      </c>
      <c r="S585" t="s">
        <v>82</v>
      </c>
      <c r="T585" t="str">
        <f t="shared" si="39"/>
        <v>UTB8026volta21</v>
      </c>
      <c r="U585">
        <v>21</v>
      </c>
      <c r="V585" t="str">
        <f>VLOOKUP(T585,ITINERÁRIOS!$J$2:$K$9190,2,0)</f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</v>
      </c>
    </row>
    <row r="586" spans="2:22" x14ac:dyDescent="0.25">
      <c r="B586">
        <v>8029</v>
      </c>
      <c r="C586" t="s">
        <v>81</v>
      </c>
      <c r="D586">
        <v>17</v>
      </c>
      <c r="G586" t="str">
        <f t="shared" si="36"/>
        <v>UTB</v>
      </c>
      <c r="H586">
        <f t="shared" si="37"/>
        <v>8029</v>
      </c>
      <c r="I586" t="s">
        <v>94</v>
      </c>
      <c r="J586">
        <v>8029</v>
      </c>
      <c r="K586" t="e">
        <f>VLOOKUP(J586,'Linhas-Empresas-Tarifas'!#REF!,2,0)</f>
        <v>#REF!</v>
      </c>
      <c r="L586" t="e">
        <f>VLOOKUP(J586,'Linhas-Empresas-Tarifas'!#REF!,3,0)</f>
        <v>#REF!</v>
      </c>
      <c r="M586" t="e">
        <f>VLOOKUP(J586,'Linhas-Empresas-Tarifas'!#REF!,4,0)</f>
        <v>#REF!</v>
      </c>
      <c r="N586" t="e">
        <f>VLOOKUP(J586,'Linhas-Empresas-Tarifas'!#REF!,10,0)</f>
        <v>#REF!</v>
      </c>
      <c r="O586" t="e">
        <f>VLOOKUP(J586,'Linhas-Empresas-Tarifas'!#REF!,11,0)</f>
        <v>#REF!</v>
      </c>
      <c r="P586" t="e">
        <f>VLOOKUP(J586,'Linhas-Empresas-Tarifas'!#REF!,12,0)</f>
        <v>#REF!</v>
      </c>
      <c r="Q586" t="e">
        <f>VLOOKUP(J586,'Linhas-Empresas-Tarifas'!#REF!,13,0)</f>
        <v>#REF!</v>
      </c>
      <c r="R586" t="str">
        <f t="shared" si="38"/>
        <v>UTB8029</v>
      </c>
      <c r="S586" t="s">
        <v>81</v>
      </c>
      <c r="T586" t="str">
        <f t="shared" si="39"/>
        <v>UTB8029ida17</v>
      </c>
      <c r="U586">
        <v>17</v>
      </c>
      <c r="V586" t="str">
        <f>VLOOKUP(T586,ITINERÁRIOS!$J$2:$K$9190,2,0)</f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MONUMENTAL/RODOVIÁRIA PLANO PILOTO</v>
      </c>
    </row>
    <row r="587" spans="2:22" x14ac:dyDescent="0.25">
      <c r="C587" t="s">
        <v>82</v>
      </c>
      <c r="D587">
        <v>13</v>
      </c>
      <c r="G587" t="str">
        <f t="shared" si="36"/>
        <v>UTB</v>
      </c>
      <c r="H587">
        <f t="shared" si="37"/>
        <v>8029</v>
      </c>
      <c r="I587" t="s">
        <v>94</v>
      </c>
      <c r="J587">
        <v>8029</v>
      </c>
      <c r="K587" t="e">
        <f>VLOOKUP(J587,'Linhas-Empresas-Tarifas'!#REF!,2,0)</f>
        <v>#REF!</v>
      </c>
      <c r="L587" t="e">
        <f>VLOOKUP(J587,'Linhas-Empresas-Tarifas'!#REF!,3,0)</f>
        <v>#REF!</v>
      </c>
      <c r="M587" t="e">
        <f>VLOOKUP(J587,'Linhas-Empresas-Tarifas'!#REF!,4,0)</f>
        <v>#REF!</v>
      </c>
      <c r="N587" t="e">
        <f>VLOOKUP(J587,'Linhas-Empresas-Tarifas'!#REF!,10,0)</f>
        <v>#REF!</v>
      </c>
      <c r="O587" t="e">
        <f>VLOOKUP(J587,'Linhas-Empresas-Tarifas'!#REF!,11,0)</f>
        <v>#REF!</v>
      </c>
      <c r="P587" t="e">
        <f>VLOOKUP(J587,'Linhas-Empresas-Tarifas'!#REF!,12,0)</f>
        <v>#REF!</v>
      </c>
      <c r="Q587" t="e">
        <f>VLOOKUP(J587,'Linhas-Empresas-Tarifas'!#REF!,13,0)</f>
        <v>#REF!</v>
      </c>
      <c r="R587" t="str">
        <f t="shared" si="38"/>
        <v>UTB8029</v>
      </c>
      <c r="S587" t="s">
        <v>82</v>
      </c>
      <c r="T587" t="str">
        <f t="shared" si="39"/>
        <v>UTB8029volta13</v>
      </c>
      <c r="U587">
        <v>13</v>
      </c>
      <c r="V587" t="str">
        <f>VLOOKUP(T587,ITINERÁRIOS!$J$2:$K$9190,2,0)</f>
        <v>RODOVIÁRIA PLANO PILOTO/EIXO MONUMENTAL/EIXO L2 SUL/PONTE PRESIDENTE MÉDICI/EPDB/EPCV/EPCT/DF-140/GO-521/JARDIM ABC/GO-521/JARDIM EDITE/POVOADO MESQUITA</v>
      </c>
    </row>
    <row r="588" spans="2:22" x14ac:dyDescent="0.25">
      <c r="B588">
        <v>8030</v>
      </c>
      <c r="C588" t="s">
        <v>81</v>
      </c>
      <c r="D588">
        <v>10</v>
      </c>
      <c r="G588" t="str">
        <f t="shared" si="36"/>
        <v>UTB</v>
      </c>
      <c r="H588">
        <f t="shared" si="37"/>
        <v>8030</v>
      </c>
      <c r="I588" t="s">
        <v>94</v>
      </c>
      <c r="J588">
        <v>8030</v>
      </c>
      <c r="K588" t="e">
        <f>VLOOKUP(J588,'Linhas-Empresas-Tarifas'!#REF!,2,0)</f>
        <v>#REF!</v>
      </c>
      <c r="L588" t="e">
        <f>VLOOKUP(J588,'Linhas-Empresas-Tarifas'!#REF!,3,0)</f>
        <v>#REF!</v>
      </c>
      <c r="M588" t="e">
        <f>VLOOKUP(J588,'Linhas-Empresas-Tarifas'!#REF!,4,0)</f>
        <v>#REF!</v>
      </c>
      <c r="N588" t="e">
        <f>VLOOKUP(J588,'Linhas-Empresas-Tarifas'!#REF!,10,0)</f>
        <v>#REF!</v>
      </c>
      <c r="O588" t="e">
        <f>VLOOKUP(J588,'Linhas-Empresas-Tarifas'!#REF!,11,0)</f>
        <v>#REF!</v>
      </c>
      <c r="P588" t="e">
        <f>VLOOKUP(J588,'Linhas-Empresas-Tarifas'!#REF!,12,0)</f>
        <v>#REF!</v>
      </c>
      <c r="Q588" t="e">
        <f>VLOOKUP(J588,'Linhas-Empresas-Tarifas'!#REF!,13,0)</f>
        <v>#REF!</v>
      </c>
      <c r="R588" t="str">
        <f t="shared" si="38"/>
        <v>UTB8030</v>
      </c>
      <c r="S588" t="s">
        <v>81</v>
      </c>
      <c r="T588" t="str">
        <f t="shared" si="39"/>
        <v>UTB8030ida10</v>
      </c>
      <c r="U588">
        <v>10</v>
      </c>
      <c r="V588" t="str">
        <f>VLOOKUP(T588,ITINERÁRIOS!$J$2:$K$9190,2,0)</f>
        <v>S.QUADRA 11, QUADRA 12, CASA 09/BR-040/BR-040/BR-040/EPIA/EPDB/EPAR/AVENIDA DAS NAÇÕES/EIXO L2 SUL/EIXO L2 NORTE/TERMINAL W3 NORTE</v>
      </c>
    </row>
    <row r="589" spans="2:22" x14ac:dyDescent="0.25">
      <c r="C589" t="s">
        <v>82</v>
      </c>
      <c r="D589">
        <v>8</v>
      </c>
      <c r="G589" t="str">
        <f t="shared" si="36"/>
        <v>UTB</v>
      </c>
      <c r="H589">
        <f t="shared" si="37"/>
        <v>8030</v>
      </c>
      <c r="I589" t="s">
        <v>94</v>
      </c>
      <c r="J589">
        <v>8030</v>
      </c>
      <c r="K589" t="e">
        <f>VLOOKUP(J589,'Linhas-Empresas-Tarifas'!#REF!,2,0)</f>
        <v>#REF!</v>
      </c>
      <c r="L589" t="e">
        <f>VLOOKUP(J589,'Linhas-Empresas-Tarifas'!#REF!,3,0)</f>
        <v>#REF!</v>
      </c>
      <c r="M589" t="e">
        <f>VLOOKUP(J589,'Linhas-Empresas-Tarifas'!#REF!,4,0)</f>
        <v>#REF!</v>
      </c>
      <c r="N589" t="e">
        <f>VLOOKUP(J589,'Linhas-Empresas-Tarifas'!#REF!,10,0)</f>
        <v>#REF!</v>
      </c>
      <c r="O589" t="e">
        <f>VLOOKUP(J589,'Linhas-Empresas-Tarifas'!#REF!,11,0)</f>
        <v>#REF!</v>
      </c>
      <c r="P589" t="e">
        <f>VLOOKUP(J589,'Linhas-Empresas-Tarifas'!#REF!,12,0)</f>
        <v>#REF!</v>
      </c>
      <c r="Q589" t="e">
        <f>VLOOKUP(J589,'Linhas-Empresas-Tarifas'!#REF!,13,0)</f>
        <v>#REF!</v>
      </c>
      <c r="R589" t="str">
        <f t="shared" si="38"/>
        <v>UTB8030</v>
      </c>
      <c r="S589" t="s">
        <v>82</v>
      </c>
      <c r="T589" t="str">
        <f t="shared" si="39"/>
        <v>UTB8030volta8</v>
      </c>
      <c r="U589">
        <v>8</v>
      </c>
      <c r="V589" t="str">
        <f>VLOOKUP(T589,ITINERÁRIOS!$J$2:$K$9190,2,0)</f>
        <v>TERMINAL W3 NORTE/EIXO L2 NORTE/AVENIDA DAS NAÇÕES/EPAR/EPDB/EPIA/BR-040/PERÍMETRO URBANO DO VALPARAÍSO (CÉU AZUL - 2ª/3ª ETAPA)</v>
      </c>
    </row>
    <row r="590" spans="2:22" x14ac:dyDescent="0.25">
      <c r="B590">
        <v>8051</v>
      </c>
      <c r="C590" t="s">
        <v>81</v>
      </c>
      <c r="D590">
        <v>11</v>
      </c>
      <c r="G590" t="str">
        <f t="shared" si="36"/>
        <v>UTB</v>
      </c>
      <c r="H590">
        <f t="shared" si="37"/>
        <v>8051</v>
      </c>
      <c r="I590" t="s">
        <v>94</v>
      </c>
      <c r="J590">
        <v>8051</v>
      </c>
      <c r="K590" t="e">
        <f>VLOOKUP(J590,'Linhas-Empresas-Tarifas'!#REF!,2,0)</f>
        <v>#REF!</v>
      </c>
      <c r="L590" t="e">
        <f>VLOOKUP(J590,'Linhas-Empresas-Tarifas'!#REF!,3,0)</f>
        <v>#REF!</v>
      </c>
      <c r="M590" t="e">
        <f>VLOOKUP(J590,'Linhas-Empresas-Tarifas'!#REF!,4,0)</f>
        <v>#REF!</v>
      </c>
      <c r="N590" t="e">
        <f>VLOOKUP(J590,'Linhas-Empresas-Tarifas'!#REF!,10,0)</f>
        <v>#REF!</v>
      </c>
      <c r="O590" t="e">
        <f>VLOOKUP(J590,'Linhas-Empresas-Tarifas'!#REF!,11,0)</f>
        <v>#REF!</v>
      </c>
      <c r="P590" t="e">
        <f>VLOOKUP(J590,'Linhas-Empresas-Tarifas'!#REF!,12,0)</f>
        <v>#REF!</v>
      </c>
      <c r="Q590" t="e">
        <f>VLOOKUP(J590,'Linhas-Empresas-Tarifas'!#REF!,13,0)</f>
        <v>#REF!</v>
      </c>
      <c r="R590" t="str">
        <f t="shared" si="38"/>
        <v>UTB8051</v>
      </c>
      <c r="S590" t="s">
        <v>81</v>
      </c>
      <c r="T590" t="str">
        <f t="shared" si="39"/>
        <v>UTB8051ida11</v>
      </c>
      <c r="U590">
        <v>11</v>
      </c>
      <c r="V590" t="str">
        <f>VLOOKUP(T590,ITINERÁRIOS!$J$2:$K$9190,2,0)</f>
        <v>S.QUADRA 11, QUADRA 01/OCIDENTAL PARK/BR-040/BR-040/EPIA/EPDB/EPAR/AVENIDA DAS NAÇÕES (VILA TELEBRASÍLIA)/EIXO L SUL/ESPLANADA/RODOVIÁRIA PLANO PILOTO</v>
      </c>
    </row>
    <row r="591" spans="2:22" x14ac:dyDescent="0.25">
      <c r="C591" t="s">
        <v>82</v>
      </c>
      <c r="D591">
        <v>11</v>
      </c>
      <c r="G591" t="str">
        <f t="shared" si="36"/>
        <v>UTB</v>
      </c>
      <c r="H591">
        <f t="shared" si="37"/>
        <v>8051</v>
      </c>
      <c r="I591" t="s">
        <v>94</v>
      </c>
      <c r="J591">
        <v>8051</v>
      </c>
      <c r="K591" t="e">
        <f>VLOOKUP(J591,'Linhas-Empresas-Tarifas'!#REF!,2,0)</f>
        <v>#REF!</v>
      </c>
      <c r="L591" t="e">
        <f>VLOOKUP(J591,'Linhas-Empresas-Tarifas'!#REF!,3,0)</f>
        <v>#REF!</v>
      </c>
      <c r="M591" t="e">
        <f>VLOOKUP(J591,'Linhas-Empresas-Tarifas'!#REF!,4,0)</f>
        <v>#REF!</v>
      </c>
      <c r="N591" t="e">
        <f>VLOOKUP(J591,'Linhas-Empresas-Tarifas'!#REF!,10,0)</f>
        <v>#REF!</v>
      </c>
      <c r="O591" t="e">
        <f>VLOOKUP(J591,'Linhas-Empresas-Tarifas'!#REF!,11,0)</f>
        <v>#REF!</v>
      </c>
      <c r="P591" t="e">
        <f>VLOOKUP(J591,'Linhas-Empresas-Tarifas'!#REF!,12,0)</f>
        <v>#REF!</v>
      </c>
      <c r="Q591" t="e">
        <f>VLOOKUP(J591,'Linhas-Empresas-Tarifas'!#REF!,13,0)</f>
        <v>#REF!</v>
      </c>
      <c r="R591" t="str">
        <f t="shared" si="38"/>
        <v>UTB8051</v>
      </c>
      <c r="S591" t="s">
        <v>82</v>
      </c>
      <c r="T591" t="str">
        <f t="shared" si="39"/>
        <v>UTB8051volta11</v>
      </c>
      <c r="U591">
        <v>11</v>
      </c>
      <c r="V591" t="str">
        <f>VLOOKUP(T591,ITINERÁRIOS!$J$2:$K$9190,2,0)</f>
        <v>RODOVIÁRIA PLANO PILOTO/ESPLANADA/EIXO L SUL/AVENIDA DAS NAÇÕES (VILA TELEBRASÍLIA)/EPAR/EPDB/EPIA/BR-040/BR-040/OCIDENTAL PARK/S.QUADRA 11, QUADRA 01</v>
      </c>
    </row>
    <row r="592" spans="2:22" x14ac:dyDescent="0.25">
      <c r="B592">
        <v>8071</v>
      </c>
      <c r="C592" t="s">
        <v>81</v>
      </c>
      <c r="D592">
        <v>10</v>
      </c>
      <c r="G592" t="str">
        <f t="shared" si="36"/>
        <v>UTB</v>
      </c>
      <c r="H592">
        <f t="shared" si="37"/>
        <v>8071</v>
      </c>
      <c r="I592" t="s">
        <v>94</v>
      </c>
      <c r="J592">
        <v>8071</v>
      </c>
      <c r="K592" t="e">
        <f>VLOOKUP(J592,'Linhas-Empresas-Tarifas'!#REF!,2,0)</f>
        <v>#REF!</v>
      </c>
      <c r="L592" t="e">
        <f>VLOOKUP(J592,'Linhas-Empresas-Tarifas'!#REF!,3,0)</f>
        <v>#REF!</v>
      </c>
      <c r="M592" t="e">
        <f>VLOOKUP(J592,'Linhas-Empresas-Tarifas'!#REF!,4,0)</f>
        <v>#REF!</v>
      </c>
      <c r="N592" t="e">
        <f>VLOOKUP(J592,'Linhas-Empresas-Tarifas'!#REF!,10,0)</f>
        <v>#REF!</v>
      </c>
      <c r="O592" t="e">
        <f>VLOOKUP(J592,'Linhas-Empresas-Tarifas'!#REF!,11,0)</f>
        <v>#REF!</v>
      </c>
      <c r="P592" t="e">
        <f>VLOOKUP(J592,'Linhas-Empresas-Tarifas'!#REF!,12,0)</f>
        <v>#REF!</v>
      </c>
      <c r="Q592" t="e">
        <f>VLOOKUP(J592,'Linhas-Empresas-Tarifas'!#REF!,13,0)</f>
        <v>#REF!</v>
      </c>
      <c r="R592" t="str">
        <f t="shared" si="38"/>
        <v>UTB8071</v>
      </c>
      <c r="S592" t="s">
        <v>81</v>
      </c>
      <c r="T592" t="str">
        <f t="shared" si="39"/>
        <v>UTB8071ida10</v>
      </c>
      <c r="U592">
        <v>10</v>
      </c>
      <c r="V592" t="str">
        <f>VLOOKUP(T592,ITINERÁRIOS!$J$2:$K$9190,2,0)</f>
        <v>S.QUADRA 11, QUADRA 12, CASA 09/OCIDENTAL PARK/BR-040/BR-040/EPIA/EPDB/EPAR/EIXO W3 SUL/EIXO W3 NORTE/TERMINAL W3 NORTE</v>
      </c>
    </row>
    <row r="593" spans="2:22" x14ac:dyDescent="0.25">
      <c r="C593" t="s">
        <v>82</v>
      </c>
      <c r="D593">
        <v>10</v>
      </c>
      <c r="G593" t="str">
        <f t="shared" si="36"/>
        <v>UTB</v>
      </c>
      <c r="H593">
        <f t="shared" si="37"/>
        <v>8071</v>
      </c>
      <c r="I593" t="s">
        <v>94</v>
      </c>
      <c r="J593">
        <v>8071</v>
      </c>
      <c r="K593" t="e">
        <f>VLOOKUP(J593,'Linhas-Empresas-Tarifas'!#REF!,2,0)</f>
        <v>#REF!</v>
      </c>
      <c r="L593" t="e">
        <f>VLOOKUP(J593,'Linhas-Empresas-Tarifas'!#REF!,3,0)</f>
        <v>#REF!</v>
      </c>
      <c r="M593" t="e">
        <f>VLOOKUP(J593,'Linhas-Empresas-Tarifas'!#REF!,4,0)</f>
        <v>#REF!</v>
      </c>
      <c r="N593" t="e">
        <f>VLOOKUP(J593,'Linhas-Empresas-Tarifas'!#REF!,10,0)</f>
        <v>#REF!</v>
      </c>
      <c r="O593" t="e">
        <f>VLOOKUP(J593,'Linhas-Empresas-Tarifas'!#REF!,11,0)</f>
        <v>#REF!</v>
      </c>
      <c r="P593" t="e">
        <f>VLOOKUP(J593,'Linhas-Empresas-Tarifas'!#REF!,12,0)</f>
        <v>#REF!</v>
      </c>
      <c r="Q593" t="e">
        <f>VLOOKUP(J593,'Linhas-Empresas-Tarifas'!#REF!,13,0)</f>
        <v>#REF!</v>
      </c>
      <c r="R593" t="str">
        <f t="shared" si="38"/>
        <v>UTB8071</v>
      </c>
      <c r="S593" t="s">
        <v>82</v>
      </c>
      <c r="T593" t="str">
        <f t="shared" si="39"/>
        <v>UTB8071volta10</v>
      </c>
      <c r="U593">
        <v>10</v>
      </c>
      <c r="V593" t="str">
        <f>VLOOKUP(T593,ITINERÁRIOS!$J$2:$K$9190,2,0)</f>
        <v>TERMINAL W3 NORTE/EIXO W3 NORTE/EIXO W3 SUL/EPAR/EPDB/EPIA/BR-040/BR-040/OCIDENTAL PARK/S.QUADRA 11, QUADRA 12, CASA 09</v>
      </c>
    </row>
    <row r="594" spans="2:22" x14ac:dyDescent="0.25">
      <c r="B594">
        <v>8074</v>
      </c>
      <c r="C594" t="s">
        <v>81</v>
      </c>
      <c r="D594">
        <v>37</v>
      </c>
      <c r="G594" t="str">
        <f t="shared" si="36"/>
        <v>UTB</v>
      </c>
      <c r="H594">
        <f t="shared" si="37"/>
        <v>8074</v>
      </c>
      <c r="I594" t="s">
        <v>94</v>
      </c>
      <c r="J594">
        <v>8074</v>
      </c>
      <c r="K594" t="e">
        <f>VLOOKUP(J594,'Linhas-Empresas-Tarifas'!#REF!,2,0)</f>
        <v>#REF!</v>
      </c>
      <c r="L594" t="e">
        <f>VLOOKUP(J594,'Linhas-Empresas-Tarifas'!#REF!,3,0)</f>
        <v>#REF!</v>
      </c>
      <c r="M594" t="e">
        <f>VLOOKUP(J594,'Linhas-Empresas-Tarifas'!#REF!,4,0)</f>
        <v>#REF!</v>
      </c>
      <c r="N594" t="e">
        <f>VLOOKUP(J594,'Linhas-Empresas-Tarifas'!#REF!,10,0)</f>
        <v>#REF!</v>
      </c>
      <c r="O594" t="e">
        <f>VLOOKUP(J594,'Linhas-Empresas-Tarifas'!#REF!,11,0)</f>
        <v>#REF!</v>
      </c>
      <c r="P594" t="e">
        <f>VLOOKUP(J594,'Linhas-Empresas-Tarifas'!#REF!,12,0)</f>
        <v>#REF!</v>
      </c>
      <c r="Q594" t="e">
        <f>VLOOKUP(J594,'Linhas-Empresas-Tarifas'!#REF!,13,0)</f>
        <v>#REF!</v>
      </c>
      <c r="R594" t="str">
        <f t="shared" si="38"/>
        <v>UTB8074</v>
      </c>
      <c r="S594" t="s">
        <v>81</v>
      </c>
      <c r="T594" t="str">
        <f t="shared" si="39"/>
        <v>UTB8074ida37</v>
      </c>
      <c r="U594">
        <v>37</v>
      </c>
      <c r="V594" t="str">
        <f>VLOOKUP(T594,ITINERÁRIOS!$J$2:$K$9190,2,0)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595" spans="2:22" x14ac:dyDescent="0.25">
      <c r="C595" t="s">
        <v>82</v>
      </c>
      <c r="D595">
        <v>37</v>
      </c>
      <c r="G595" t="str">
        <f t="shared" si="36"/>
        <v>UTB</v>
      </c>
      <c r="H595">
        <f t="shared" si="37"/>
        <v>8074</v>
      </c>
      <c r="I595" t="s">
        <v>94</v>
      </c>
      <c r="J595">
        <v>8074</v>
      </c>
      <c r="K595" t="e">
        <f>VLOOKUP(J595,'Linhas-Empresas-Tarifas'!#REF!,2,0)</f>
        <v>#REF!</v>
      </c>
      <c r="L595" t="e">
        <f>VLOOKUP(J595,'Linhas-Empresas-Tarifas'!#REF!,3,0)</f>
        <v>#REF!</v>
      </c>
      <c r="M595" t="e">
        <f>VLOOKUP(J595,'Linhas-Empresas-Tarifas'!#REF!,4,0)</f>
        <v>#REF!</v>
      </c>
      <c r="N595" t="e">
        <f>VLOOKUP(J595,'Linhas-Empresas-Tarifas'!#REF!,10,0)</f>
        <v>#REF!</v>
      </c>
      <c r="O595" t="e">
        <f>VLOOKUP(J595,'Linhas-Empresas-Tarifas'!#REF!,11,0)</f>
        <v>#REF!</v>
      </c>
      <c r="P595" t="e">
        <f>VLOOKUP(J595,'Linhas-Empresas-Tarifas'!#REF!,12,0)</f>
        <v>#REF!</v>
      </c>
      <c r="Q595" t="e">
        <f>VLOOKUP(J595,'Linhas-Empresas-Tarifas'!#REF!,13,0)</f>
        <v>#REF!</v>
      </c>
      <c r="R595" t="str">
        <f t="shared" si="38"/>
        <v>UTB8074</v>
      </c>
      <c r="S595" t="s">
        <v>82</v>
      </c>
      <c r="T595" t="str">
        <f t="shared" si="39"/>
        <v>UTB8074volta37</v>
      </c>
      <c r="U595">
        <v>37</v>
      </c>
      <c r="V595" t="str">
        <f>VLOOKUP(T595,ITINERÁRIOS!$J$2:$K$9190,2,0)</f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</v>
      </c>
    </row>
    <row r="596" spans="2:22" x14ac:dyDescent="0.25">
      <c r="B596">
        <v>8085</v>
      </c>
      <c r="C596" t="s">
        <v>81</v>
      </c>
      <c r="D596">
        <v>15</v>
      </c>
      <c r="G596" t="str">
        <f t="shared" si="36"/>
        <v>UTB</v>
      </c>
      <c r="H596">
        <f t="shared" si="37"/>
        <v>8085</v>
      </c>
      <c r="I596" t="s">
        <v>94</v>
      </c>
      <c r="J596">
        <v>8085</v>
      </c>
      <c r="K596" t="e">
        <f>VLOOKUP(J596,'Linhas-Empresas-Tarifas'!#REF!,2,0)</f>
        <v>#REF!</v>
      </c>
      <c r="L596" t="e">
        <f>VLOOKUP(J596,'Linhas-Empresas-Tarifas'!#REF!,3,0)</f>
        <v>#REF!</v>
      </c>
      <c r="M596" t="e">
        <f>VLOOKUP(J596,'Linhas-Empresas-Tarifas'!#REF!,4,0)</f>
        <v>#REF!</v>
      </c>
      <c r="N596" t="e">
        <f>VLOOKUP(J596,'Linhas-Empresas-Tarifas'!#REF!,10,0)</f>
        <v>#REF!</v>
      </c>
      <c r="O596" t="e">
        <f>VLOOKUP(J596,'Linhas-Empresas-Tarifas'!#REF!,11,0)</f>
        <v>#REF!</v>
      </c>
      <c r="P596" t="e">
        <f>VLOOKUP(J596,'Linhas-Empresas-Tarifas'!#REF!,12,0)</f>
        <v>#REF!</v>
      </c>
      <c r="Q596" t="e">
        <f>VLOOKUP(J596,'Linhas-Empresas-Tarifas'!#REF!,13,0)</f>
        <v>#REF!</v>
      </c>
      <c r="R596" t="str">
        <f t="shared" si="38"/>
        <v>UTB8085</v>
      </c>
      <c r="S596" t="s">
        <v>81</v>
      </c>
      <c r="T596" t="str">
        <f t="shared" si="39"/>
        <v>UTB8085ida15</v>
      </c>
      <c r="U596">
        <v>15</v>
      </c>
      <c r="V596" t="str">
        <f>VLOOKUP(T596,ITINERÁRIOS!$J$2:$K$9190,2,0)</f>
        <v>S.QUADRA 11, QUADRA 01/OCIDENTAL PARK/BR-040/BR-040/EPIA/EPIA/PARKSHOPPING/EPIG/EPIG/S I G/PALÁCIO DO BURITI/EIXO MONUMENTAL/EIXO W3 NORTE/TERMINAL W3 NORTE</v>
      </c>
    </row>
    <row r="597" spans="2:22" x14ac:dyDescent="0.25">
      <c r="C597" t="s">
        <v>82</v>
      </c>
      <c r="D597">
        <v>15</v>
      </c>
      <c r="G597" t="str">
        <f t="shared" si="36"/>
        <v>UTB</v>
      </c>
      <c r="H597">
        <f t="shared" si="37"/>
        <v>8085</v>
      </c>
      <c r="I597" t="s">
        <v>94</v>
      </c>
      <c r="J597">
        <v>8085</v>
      </c>
      <c r="K597" t="e">
        <f>VLOOKUP(J597,'Linhas-Empresas-Tarifas'!#REF!,2,0)</f>
        <v>#REF!</v>
      </c>
      <c r="L597" t="e">
        <f>VLOOKUP(J597,'Linhas-Empresas-Tarifas'!#REF!,3,0)</f>
        <v>#REF!</v>
      </c>
      <c r="M597" t="e">
        <f>VLOOKUP(J597,'Linhas-Empresas-Tarifas'!#REF!,4,0)</f>
        <v>#REF!</v>
      </c>
      <c r="N597" t="e">
        <f>VLOOKUP(J597,'Linhas-Empresas-Tarifas'!#REF!,10,0)</f>
        <v>#REF!</v>
      </c>
      <c r="O597" t="e">
        <f>VLOOKUP(J597,'Linhas-Empresas-Tarifas'!#REF!,11,0)</f>
        <v>#REF!</v>
      </c>
      <c r="P597" t="e">
        <f>VLOOKUP(J597,'Linhas-Empresas-Tarifas'!#REF!,12,0)</f>
        <v>#REF!</v>
      </c>
      <c r="Q597" t="e">
        <f>VLOOKUP(J597,'Linhas-Empresas-Tarifas'!#REF!,13,0)</f>
        <v>#REF!</v>
      </c>
      <c r="R597" t="str">
        <f t="shared" si="38"/>
        <v>UTB8085</v>
      </c>
      <c r="S597" t="s">
        <v>82</v>
      </c>
      <c r="T597" t="str">
        <f t="shared" si="39"/>
        <v>UTB8085volta15</v>
      </c>
      <c r="U597">
        <v>15</v>
      </c>
      <c r="V597" t="str">
        <f>VLOOKUP(T597,ITINERÁRIOS!$J$2:$K$9190,2,0)</f>
        <v>TERMINAL W3 NORTE/EIXO W3 NORTE/EIXO MONUMENTAL/PALÁCIO DO BURITI/S I G/EPIG/EPIG/PARKSHOPPING/EPIA/EPIA/BR-040/BR-040/OCIDENTAL PARK/S.QUADRA 11, QUADRA 01</v>
      </c>
    </row>
    <row r="598" spans="2:22" x14ac:dyDescent="0.25">
      <c r="B598">
        <v>8302</v>
      </c>
      <c r="C598" t="s">
        <v>81</v>
      </c>
      <c r="D598">
        <v>11</v>
      </c>
      <c r="G598" t="str">
        <f t="shared" si="36"/>
        <v>UTB</v>
      </c>
      <c r="H598">
        <f t="shared" si="37"/>
        <v>8302</v>
      </c>
      <c r="I598" t="s">
        <v>94</v>
      </c>
      <c r="J598">
        <v>8302</v>
      </c>
      <c r="K598" t="e">
        <f>VLOOKUP(J598,'Linhas-Empresas-Tarifas'!#REF!,2,0)</f>
        <v>#REF!</v>
      </c>
      <c r="L598" t="e">
        <f>VLOOKUP(J598,'Linhas-Empresas-Tarifas'!#REF!,3,0)</f>
        <v>#REF!</v>
      </c>
      <c r="M598" t="e">
        <f>VLOOKUP(J598,'Linhas-Empresas-Tarifas'!#REF!,4,0)</f>
        <v>#REF!</v>
      </c>
      <c r="N598" t="e">
        <f>VLOOKUP(J598,'Linhas-Empresas-Tarifas'!#REF!,10,0)</f>
        <v>#REF!</v>
      </c>
      <c r="O598" t="e">
        <f>VLOOKUP(J598,'Linhas-Empresas-Tarifas'!#REF!,11,0)</f>
        <v>#REF!</v>
      </c>
      <c r="P598" t="e">
        <f>VLOOKUP(J598,'Linhas-Empresas-Tarifas'!#REF!,12,0)</f>
        <v>#REF!</v>
      </c>
      <c r="Q598" t="e">
        <f>VLOOKUP(J598,'Linhas-Empresas-Tarifas'!#REF!,13,0)</f>
        <v>#REF!</v>
      </c>
      <c r="R598" t="str">
        <f t="shared" si="38"/>
        <v>UTB8302</v>
      </c>
      <c r="S598" t="s">
        <v>81</v>
      </c>
      <c r="T598" t="str">
        <f t="shared" si="39"/>
        <v>UTB8302ida11</v>
      </c>
      <c r="U598">
        <v>11</v>
      </c>
      <c r="V598" t="str">
        <f>VLOOKUP(T598,ITINERÁRIOS!$J$2:$K$9190,2,0)</f>
        <v>S.QUADRA 11, QUADRA 12, CASA 09/OCIDENTAL PARK/BR-040/BR-040/EPIA/EPIA/PARKSHOPPING/EPIA/S I A - TRECHO 3/S I A - TRECHO 2/STRC</v>
      </c>
    </row>
    <row r="599" spans="2:22" x14ac:dyDescent="0.25">
      <c r="C599" t="s">
        <v>82</v>
      </c>
      <c r="D599">
        <v>11</v>
      </c>
      <c r="G599" t="str">
        <f t="shared" si="36"/>
        <v>UTB</v>
      </c>
      <c r="H599">
        <f t="shared" si="37"/>
        <v>8302</v>
      </c>
      <c r="I599" t="s">
        <v>94</v>
      </c>
      <c r="J599">
        <v>8302</v>
      </c>
      <c r="K599" t="e">
        <f>VLOOKUP(J599,'Linhas-Empresas-Tarifas'!#REF!,2,0)</f>
        <v>#REF!</v>
      </c>
      <c r="L599" t="e">
        <f>VLOOKUP(J599,'Linhas-Empresas-Tarifas'!#REF!,3,0)</f>
        <v>#REF!</v>
      </c>
      <c r="M599" t="e">
        <f>VLOOKUP(J599,'Linhas-Empresas-Tarifas'!#REF!,4,0)</f>
        <v>#REF!</v>
      </c>
      <c r="N599" t="e">
        <f>VLOOKUP(J599,'Linhas-Empresas-Tarifas'!#REF!,10,0)</f>
        <v>#REF!</v>
      </c>
      <c r="O599" t="e">
        <f>VLOOKUP(J599,'Linhas-Empresas-Tarifas'!#REF!,11,0)</f>
        <v>#REF!</v>
      </c>
      <c r="P599" t="e">
        <f>VLOOKUP(J599,'Linhas-Empresas-Tarifas'!#REF!,12,0)</f>
        <v>#REF!</v>
      </c>
      <c r="Q599" t="e">
        <f>VLOOKUP(J599,'Linhas-Empresas-Tarifas'!#REF!,13,0)</f>
        <v>#REF!</v>
      </c>
      <c r="R599" t="str">
        <f t="shared" si="38"/>
        <v>UTB8302</v>
      </c>
      <c r="S599" t="s">
        <v>82</v>
      </c>
      <c r="T599" t="str">
        <f t="shared" si="39"/>
        <v>UTB8302volta11</v>
      </c>
      <c r="U599">
        <v>11</v>
      </c>
      <c r="V599" t="str">
        <f>VLOOKUP(T599,ITINERÁRIOS!$J$2:$K$9190,2,0)</f>
        <v>STRC/S I A - TRECHO 2/S I A - TRECHO 3/EPIA/PARKSHOPPING/EPIA/EPIA/BR-040/BR-040/OCIDENTAL PARK/S.QUADRA 11, QUADRA 12, CASA 09</v>
      </c>
    </row>
    <row r="600" spans="2:22" x14ac:dyDescent="0.25">
      <c r="B600">
        <v>8310</v>
      </c>
      <c r="C600" t="s">
        <v>81</v>
      </c>
      <c r="D600">
        <v>12</v>
      </c>
      <c r="G600" t="str">
        <f t="shared" si="36"/>
        <v>UTB</v>
      </c>
      <c r="H600">
        <f t="shared" si="37"/>
        <v>8310</v>
      </c>
      <c r="I600" t="s">
        <v>94</v>
      </c>
      <c r="J600">
        <v>8310</v>
      </c>
      <c r="K600" t="e">
        <f>VLOOKUP(J600,'Linhas-Empresas-Tarifas'!#REF!,2,0)</f>
        <v>#REF!</v>
      </c>
      <c r="L600" t="e">
        <f>VLOOKUP(J600,'Linhas-Empresas-Tarifas'!#REF!,3,0)</f>
        <v>#REF!</v>
      </c>
      <c r="M600" t="e">
        <f>VLOOKUP(J600,'Linhas-Empresas-Tarifas'!#REF!,4,0)</f>
        <v>#REF!</v>
      </c>
      <c r="N600" t="e">
        <f>VLOOKUP(J600,'Linhas-Empresas-Tarifas'!#REF!,10,0)</f>
        <v>#REF!</v>
      </c>
      <c r="O600" t="e">
        <f>VLOOKUP(J600,'Linhas-Empresas-Tarifas'!#REF!,11,0)</f>
        <v>#REF!</v>
      </c>
      <c r="P600" t="e">
        <f>VLOOKUP(J600,'Linhas-Empresas-Tarifas'!#REF!,12,0)</f>
        <v>#REF!</v>
      </c>
      <c r="Q600" t="e">
        <f>VLOOKUP(J600,'Linhas-Empresas-Tarifas'!#REF!,13,0)</f>
        <v>#REF!</v>
      </c>
      <c r="R600" t="str">
        <f t="shared" si="38"/>
        <v>UTB8310</v>
      </c>
      <c r="S600" t="s">
        <v>81</v>
      </c>
      <c r="T600" t="str">
        <f t="shared" si="39"/>
        <v>UTB8310ida12</v>
      </c>
      <c r="U600">
        <v>12</v>
      </c>
      <c r="V600" t="str">
        <f>VLOOKUP(T600,ITINERÁRIOS!$J$2:$K$9190,2,0)</f>
        <v>S.QUADRA 11, QUADRA 01/OCIDENTAL PARK/BR-040/BR-040/EPIA/EPIA/PARKSHOPPING/EPIA/EPIA/RODOFERROVIÁRIA/S A A N/EPIA</v>
      </c>
    </row>
    <row r="601" spans="2:22" x14ac:dyDescent="0.25">
      <c r="C601" t="s">
        <v>82</v>
      </c>
      <c r="D601">
        <v>12</v>
      </c>
      <c r="G601" t="str">
        <f t="shared" si="36"/>
        <v>UTB</v>
      </c>
      <c r="H601">
        <f t="shared" si="37"/>
        <v>8310</v>
      </c>
      <c r="I601" t="s">
        <v>94</v>
      </c>
      <c r="J601">
        <v>8310</v>
      </c>
      <c r="K601" t="e">
        <f>VLOOKUP(J601,'Linhas-Empresas-Tarifas'!#REF!,2,0)</f>
        <v>#REF!</v>
      </c>
      <c r="L601" t="e">
        <f>VLOOKUP(J601,'Linhas-Empresas-Tarifas'!#REF!,3,0)</f>
        <v>#REF!</v>
      </c>
      <c r="M601" t="e">
        <f>VLOOKUP(J601,'Linhas-Empresas-Tarifas'!#REF!,4,0)</f>
        <v>#REF!</v>
      </c>
      <c r="N601" t="e">
        <f>VLOOKUP(J601,'Linhas-Empresas-Tarifas'!#REF!,10,0)</f>
        <v>#REF!</v>
      </c>
      <c r="O601" t="e">
        <f>VLOOKUP(J601,'Linhas-Empresas-Tarifas'!#REF!,11,0)</f>
        <v>#REF!</v>
      </c>
      <c r="P601" t="e">
        <f>VLOOKUP(J601,'Linhas-Empresas-Tarifas'!#REF!,12,0)</f>
        <v>#REF!</v>
      </c>
      <c r="Q601" t="e">
        <f>VLOOKUP(J601,'Linhas-Empresas-Tarifas'!#REF!,13,0)</f>
        <v>#REF!</v>
      </c>
      <c r="R601" t="str">
        <f t="shared" si="38"/>
        <v>UTB8310</v>
      </c>
      <c r="S601" t="s">
        <v>82</v>
      </c>
      <c r="T601" t="str">
        <f t="shared" si="39"/>
        <v>UTB8310volta12</v>
      </c>
      <c r="U601">
        <v>12</v>
      </c>
      <c r="V601" t="str">
        <f>VLOOKUP(T601,ITINERÁRIOS!$J$2:$K$9190,2,0)</f>
        <v>EPIA/S A A N/RODOFERROVIÁRIA/EPIA/EPIA/PARKSHOPPING/EPIA/EPIA/BR-040/BR-040/OCIDENTAL PARK/S.QUADRA 11, QUADRA 01</v>
      </c>
    </row>
    <row r="602" spans="2:22" x14ac:dyDescent="0.25">
      <c r="B602">
        <v>8320</v>
      </c>
      <c r="C602" t="s">
        <v>81</v>
      </c>
      <c r="D602">
        <v>14</v>
      </c>
      <c r="G602" t="str">
        <f t="shared" si="36"/>
        <v>UTB</v>
      </c>
      <c r="H602">
        <f t="shared" si="37"/>
        <v>8320</v>
      </c>
      <c r="I602" t="s">
        <v>94</v>
      </c>
      <c r="J602">
        <v>8320</v>
      </c>
      <c r="K602" t="e">
        <f>VLOOKUP(J602,'Linhas-Empresas-Tarifas'!#REF!,2,0)</f>
        <v>#REF!</v>
      </c>
      <c r="L602" t="e">
        <f>VLOOKUP(J602,'Linhas-Empresas-Tarifas'!#REF!,3,0)</f>
        <v>#REF!</v>
      </c>
      <c r="M602" t="e">
        <f>VLOOKUP(J602,'Linhas-Empresas-Tarifas'!#REF!,4,0)</f>
        <v>#REF!</v>
      </c>
      <c r="N602" t="e">
        <f>VLOOKUP(J602,'Linhas-Empresas-Tarifas'!#REF!,10,0)</f>
        <v>#REF!</v>
      </c>
      <c r="O602" t="e">
        <f>VLOOKUP(J602,'Linhas-Empresas-Tarifas'!#REF!,11,0)</f>
        <v>#REF!</v>
      </c>
      <c r="P602" t="e">
        <f>VLOOKUP(J602,'Linhas-Empresas-Tarifas'!#REF!,12,0)</f>
        <v>#REF!</v>
      </c>
      <c r="Q602" t="e">
        <f>VLOOKUP(J602,'Linhas-Empresas-Tarifas'!#REF!,13,0)</f>
        <v>#REF!</v>
      </c>
      <c r="R602" t="str">
        <f t="shared" si="38"/>
        <v>UTB8320</v>
      </c>
      <c r="S602" t="s">
        <v>81</v>
      </c>
      <c r="T602" t="str">
        <f t="shared" si="39"/>
        <v>UTB8320ida14</v>
      </c>
      <c r="U602">
        <v>14</v>
      </c>
      <c r="V602" t="str">
        <f>VLOOKUP(T602,ITINERÁRIOS!$J$2:$K$9190,2,0)</f>
        <v>S.QUADRA 11, QUADRA 01/OCIDENTAL PARK/BR-040/BR-040/EPIA/EPIA/PARKSHOPPING/EPIA/S I A - TRECHO 3/S I A - TRECHO 2/EPIA/RODOFERROVIÁRIA/S A A N/EPIA</v>
      </c>
    </row>
    <row r="603" spans="2:22" x14ac:dyDescent="0.25">
      <c r="C603" t="s">
        <v>82</v>
      </c>
      <c r="D603">
        <v>14</v>
      </c>
      <c r="G603" t="str">
        <f t="shared" si="36"/>
        <v>UTB</v>
      </c>
      <c r="H603">
        <f t="shared" si="37"/>
        <v>8320</v>
      </c>
      <c r="I603" t="s">
        <v>94</v>
      </c>
      <c r="J603">
        <v>8320</v>
      </c>
      <c r="K603" t="e">
        <f>VLOOKUP(J603,'Linhas-Empresas-Tarifas'!#REF!,2,0)</f>
        <v>#REF!</v>
      </c>
      <c r="L603" t="e">
        <f>VLOOKUP(J603,'Linhas-Empresas-Tarifas'!#REF!,3,0)</f>
        <v>#REF!</v>
      </c>
      <c r="M603" t="e">
        <f>VLOOKUP(J603,'Linhas-Empresas-Tarifas'!#REF!,4,0)</f>
        <v>#REF!</v>
      </c>
      <c r="N603" t="e">
        <f>VLOOKUP(J603,'Linhas-Empresas-Tarifas'!#REF!,10,0)</f>
        <v>#REF!</v>
      </c>
      <c r="O603" t="e">
        <f>VLOOKUP(J603,'Linhas-Empresas-Tarifas'!#REF!,11,0)</f>
        <v>#REF!</v>
      </c>
      <c r="P603" t="e">
        <f>VLOOKUP(J603,'Linhas-Empresas-Tarifas'!#REF!,12,0)</f>
        <v>#REF!</v>
      </c>
      <c r="Q603" t="e">
        <f>VLOOKUP(J603,'Linhas-Empresas-Tarifas'!#REF!,13,0)</f>
        <v>#REF!</v>
      </c>
      <c r="R603" t="str">
        <f t="shared" si="38"/>
        <v>UTB8320</v>
      </c>
      <c r="S603" t="s">
        <v>82</v>
      </c>
      <c r="T603" t="str">
        <f t="shared" si="39"/>
        <v>UTB8320volta14</v>
      </c>
      <c r="U603">
        <v>14</v>
      </c>
      <c r="V603" t="str">
        <f>VLOOKUP(T603,ITINERÁRIOS!$J$2:$K$9190,2,0)</f>
        <v>EPIA/S A A N/RODOFERROVIÁRIA/EPIA/S I A - TRECHO 2/S I A - TRECHO 3/EPIA/PARKSHOPPING/EPIA/EPIA/BR-040/BR-040/OCIDENTAL PARK/S.QUADRA 11, QUADRA 01</v>
      </c>
    </row>
    <row r="604" spans="2:22" x14ac:dyDescent="0.25">
      <c r="B604">
        <v>8350</v>
      </c>
      <c r="C604" t="s">
        <v>81</v>
      </c>
      <c r="D604">
        <v>12</v>
      </c>
      <c r="G604" t="str">
        <f t="shared" si="36"/>
        <v>UTB</v>
      </c>
      <c r="H604">
        <f t="shared" si="37"/>
        <v>8350</v>
      </c>
      <c r="I604" t="s">
        <v>94</v>
      </c>
      <c r="J604">
        <v>8350</v>
      </c>
      <c r="K604" t="e">
        <f>VLOOKUP(J604,'Linhas-Empresas-Tarifas'!#REF!,2,0)</f>
        <v>#REF!</v>
      </c>
      <c r="L604" t="e">
        <f>VLOOKUP(J604,'Linhas-Empresas-Tarifas'!#REF!,3,0)</f>
        <v>#REF!</v>
      </c>
      <c r="M604" t="e">
        <f>VLOOKUP(J604,'Linhas-Empresas-Tarifas'!#REF!,4,0)</f>
        <v>#REF!</v>
      </c>
      <c r="N604" t="e">
        <f>VLOOKUP(J604,'Linhas-Empresas-Tarifas'!#REF!,10,0)</f>
        <v>#REF!</v>
      </c>
      <c r="O604" t="e">
        <f>VLOOKUP(J604,'Linhas-Empresas-Tarifas'!#REF!,11,0)</f>
        <v>#REF!</v>
      </c>
      <c r="P604" t="e">
        <f>VLOOKUP(J604,'Linhas-Empresas-Tarifas'!#REF!,12,0)</f>
        <v>#REF!</v>
      </c>
      <c r="Q604" t="e">
        <f>VLOOKUP(J604,'Linhas-Empresas-Tarifas'!#REF!,13,0)</f>
        <v>#REF!</v>
      </c>
      <c r="R604" t="str">
        <f t="shared" si="38"/>
        <v>UTB8350</v>
      </c>
      <c r="S604" t="s">
        <v>81</v>
      </c>
      <c r="T604" t="str">
        <f t="shared" si="39"/>
        <v>UTB8350ida12</v>
      </c>
      <c r="U604">
        <v>12</v>
      </c>
      <c r="V604" t="str">
        <f>VLOOKUP(T604,ITINERÁRIOS!$J$2:$K$9190,2,0)</f>
        <v>S.QUADRA 11, QUADRA 12, CASA 09/BR-040/BR-040/EPIA/EPIA/PARKSHOPPING/EPIG/EPIG/S I G/PALÁCIO DO BURITI/EIXO MONUMENTAL/RODOVIÁRIA PLANO PILOTO</v>
      </c>
    </row>
    <row r="605" spans="2:22" x14ac:dyDescent="0.25">
      <c r="C605" t="s">
        <v>82</v>
      </c>
      <c r="D605">
        <v>12</v>
      </c>
      <c r="G605" t="str">
        <f t="shared" si="36"/>
        <v>UTB</v>
      </c>
      <c r="H605">
        <f t="shared" si="37"/>
        <v>8350</v>
      </c>
      <c r="I605" t="s">
        <v>94</v>
      </c>
      <c r="J605">
        <v>8350</v>
      </c>
      <c r="K605" t="e">
        <f>VLOOKUP(J605,'Linhas-Empresas-Tarifas'!#REF!,2,0)</f>
        <v>#REF!</v>
      </c>
      <c r="L605" t="e">
        <f>VLOOKUP(J605,'Linhas-Empresas-Tarifas'!#REF!,3,0)</f>
        <v>#REF!</v>
      </c>
      <c r="M605" t="e">
        <f>VLOOKUP(J605,'Linhas-Empresas-Tarifas'!#REF!,4,0)</f>
        <v>#REF!</v>
      </c>
      <c r="N605" t="e">
        <f>VLOOKUP(J605,'Linhas-Empresas-Tarifas'!#REF!,10,0)</f>
        <v>#REF!</v>
      </c>
      <c r="O605" t="e">
        <f>VLOOKUP(J605,'Linhas-Empresas-Tarifas'!#REF!,11,0)</f>
        <v>#REF!</v>
      </c>
      <c r="P605" t="e">
        <f>VLOOKUP(J605,'Linhas-Empresas-Tarifas'!#REF!,12,0)</f>
        <v>#REF!</v>
      </c>
      <c r="Q605" t="e">
        <f>VLOOKUP(J605,'Linhas-Empresas-Tarifas'!#REF!,13,0)</f>
        <v>#REF!</v>
      </c>
      <c r="R605" t="str">
        <f t="shared" si="38"/>
        <v>UTB8350</v>
      </c>
      <c r="S605" t="s">
        <v>82</v>
      </c>
      <c r="T605" t="str">
        <f t="shared" si="39"/>
        <v>UTB8350volta12</v>
      </c>
      <c r="U605">
        <v>12</v>
      </c>
      <c r="V605" t="str">
        <f>VLOOKUP(T605,ITINERÁRIOS!$J$2:$K$9190,2,0)</f>
        <v>RODOVIÁRIA PLANO PILOTO/EIXO MONUMENTAL/PALÁCIO DO BURITI/S I G/EPIG/EPIG/PARKSHOPPING/EPIA/EPIA/BR-040/BR-040/S.QUADRA 11, QUADRA 12, CASA 09</v>
      </c>
    </row>
    <row r="606" spans="2:22" x14ac:dyDescent="0.25">
      <c r="B606">
        <v>8704</v>
      </c>
      <c r="C606" t="s">
        <v>81</v>
      </c>
      <c r="D606">
        <v>9</v>
      </c>
      <c r="G606" t="str">
        <f t="shared" si="36"/>
        <v>UTB</v>
      </c>
      <c r="H606">
        <f t="shared" si="37"/>
        <v>8704</v>
      </c>
      <c r="I606" t="s">
        <v>94</v>
      </c>
      <c r="J606">
        <v>8704</v>
      </c>
      <c r="K606" t="e">
        <f>VLOOKUP(J606,'Linhas-Empresas-Tarifas'!#REF!,2,0)</f>
        <v>#REF!</v>
      </c>
      <c r="L606" t="e">
        <f>VLOOKUP(J606,'Linhas-Empresas-Tarifas'!#REF!,3,0)</f>
        <v>#REF!</v>
      </c>
      <c r="M606" t="e">
        <f>VLOOKUP(J606,'Linhas-Empresas-Tarifas'!#REF!,4,0)</f>
        <v>#REF!</v>
      </c>
      <c r="N606" t="e">
        <f>VLOOKUP(J606,'Linhas-Empresas-Tarifas'!#REF!,10,0)</f>
        <v>#REF!</v>
      </c>
      <c r="O606" t="e">
        <f>VLOOKUP(J606,'Linhas-Empresas-Tarifas'!#REF!,11,0)</f>
        <v>#REF!</v>
      </c>
      <c r="P606" t="e">
        <f>VLOOKUP(J606,'Linhas-Empresas-Tarifas'!#REF!,12,0)</f>
        <v>#REF!</v>
      </c>
      <c r="Q606" t="e">
        <f>VLOOKUP(J606,'Linhas-Empresas-Tarifas'!#REF!,13,0)</f>
        <v>#REF!</v>
      </c>
      <c r="R606" t="str">
        <f t="shared" si="38"/>
        <v>UTB8704</v>
      </c>
      <c r="S606" t="s">
        <v>81</v>
      </c>
      <c r="T606" t="str">
        <f t="shared" si="39"/>
        <v>UTB8704ida9</v>
      </c>
      <c r="U606">
        <v>9</v>
      </c>
      <c r="V606" t="str">
        <f>VLOOKUP(T606,ITINERÁRIOS!$J$2:$K$9190,2,0)</f>
        <v>S.QUADRA 11, QUADRA 01/OCIDENTAL PARK/BR-040/BR-040/DF-290/SETOR SUL/SETOR LESTE/ÁREA CENTRAL/TERMINAL GAMA</v>
      </c>
    </row>
    <row r="607" spans="2:22" x14ac:dyDescent="0.25">
      <c r="C607" t="s">
        <v>82</v>
      </c>
      <c r="D607">
        <v>9</v>
      </c>
      <c r="G607" t="str">
        <f t="shared" si="36"/>
        <v>UTB</v>
      </c>
      <c r="H607">
        <f t="shared" si="37"/>
        <v>8704</v>
      </c>
      <c r="I607" t="s">
        <v>94</v>
      </c>
      <c r="J607">
        <v>8704</v>
      </c>
      <c r="K607" t="e">
        <f>VLOOKUP(J607,'Linhas-Empresas-Tarifas'!#REF!,2,0)</f>
        <v>#REF!</v>
      </c>
      <c r="L607" t="e">
        <f>VLOOKUP(J607,'Linhas-Empresas-Tarifas'!#REF!,3,0)</f>
        <v>#REF!</v>
      </c>
      <c r="M607" t="e">
        <f>VLOOKUP(J607,'Linhas-Empresas-Tarifas'!#REF!,4,0)</f>
        <v>#REF!</v>
      </c>
      <c r="N607" t="e">
        <f>VLOOKUP(J607,'Linhas-Empresas-Tarifas'!#REF!,10,0)</f>
        <v>#REF!</v>
      </c>
      <c r="O607" t="e">
        <f>VLOOKUP(J607,'Linhas-Empresas-Tarifas'!#REF!,11,0)</f>
        <v>#REF!</v>
      </c>
      <c r="P607" t="e">
        <f>VLOOKUP(J607,'Linhas-Empresas-Tarifas'!#REF!,12,0)</f>
        <v>#REF!</v>
      </c>
      <c r="Q607" t="e">
        <f>VLOOKUP(J607,'Linhas-Empresas-Tarifas'!#REF!,13,0)</f>
        <v>#REF!</v>
      </c>
      <c r="R607" t="str">
        <f t="shared" si="38"/>
        <v>UTB8704</v>
      </c>
      <c r="S607" t="s">
        <v>82</v>
      </c>
      <c r="T607" t="str">
        <f t="shared" si="39"/>
        <v>UTB8704volta9</v>
      </c>
      <c r="U607">
        <v>9</v>
      </c>
      <c r="V607" t="str">
        <f>VLOOKUP(T607,ITINERÁRIOS!$J$2:$K$9190,2,0)</f>
        <v>TERMINAL GAMA/ÁREA CENTRAL/SETOR LESTE/SETOR SUL/DF-290/BR-040/BR-040/OCIDENTAL PARK/S.QUADRA 11, QUADRA 01</v>
      </c>
    </row>
    <row r="608" spans="2:22" x14ac:dyDescent="0.25">
      <c r="B608">
        <v>8801</v>
      </c>
      <c r="C608" t="s">
        <v>81</v>
      </c>
      <c r="D608">
        <v>11</v>
      </c>
      <c r="G608" t="str">
        <f t="shared" si="36"/>
        <v>UTB</v>
      </c>
      <c r="H608">
        <f t="shared" si="37"/>
        <v>8801</v>
      </c>
      <c r="I608" t="s">
        <v>94</v>
      </c>
      <c r="J608">
        <v>8801</v>
      </c>
      <c r="K608" t="e">
        <f>VLOOKUP(J608,'Linhas-Empresas-Tarifas'!#REF!,2,0)</f>
        <v>#REF!</v>
      </c>
      <c r="L608" t="e">
        <f>VLOOKUP(J608,'Linhas-Empresas-Tarifas'!#REF!,3,0)</f>
        <v>#REF!</v>
      </c>
      <c r="M608" t="e">
        <f>VLOOKUP(J608,'Linhas-Empresas-Tarifas'!#REF!,4,0)</f>
        <v>#REF!</v>
      </c>
      <c r="N608" t="e">
        <f>VLOOKUP(J608,'Linhas-Empresas-Tarifas'!#REF!,10,0)</f>
        <v>#REF!</v>
      </c>
      <c r="O608" t="e">
        <f>VLOOKUP(J608,'Linhas-Empresas-Tarifas'!#REF!,11,0)</f>
        <v>#REF!</v>
      </c>
      <c r="P608" t="e">
        <f>VLOOKUP(J608,'Linhas-Empresas-Tarifas'!#REF!,12,0)</f>
        <v>#REF!</v>
      </c>
      <c r="Q608" t="e">
        <f>VLOOKUP(J608,'Linhas-Empresas-Tarifas'!#REF!,13,0)</f>
        <v>#REF!</v>
      </c>
      <c r="R608" t="str">
        <f t="shared" si="38"/>
        <v>UTB8801</v>
      </c>
      <c r="S608" t="s">
        <v>81</v>
      </c>
      <c r="T608" t="str">
        <f t="shared" si="39"/>
        <v>UTB8801ida11</v>
      </c>
      <c r="U608">
        <v>11</v>
      </c>
      <c r="V608" t="str">
        <f>VLOOKUP(T608,ITINERÁRIOS!$J$2:$K$9190,2,0)</f>
        <v>S.QUADRA 11, QUADRA 01/OCIDENTAL PARK/BR-040/BR-040/EPCT/EPCT/EPNB/PISTÃO SUL/VIADUTO TAGUATINGA CENTRO/TAGUATINGA CENTRO/TERMINAL TAGUATINGA NORTE</v>
      </c>
    </row>
    <row r="609" spans="1:22" x14ac:dyDescent="0.25">
      <c r="C609" t="s">
        <v>82</v>
      </c>
      <c r="D609">
        <v>11</v>
      </c>
      <c r="G609" t="str">
        <f t="shared" si="36"/>
        <v>UTB</v>
      </c>
      <c r="H609">
        <f t="shared" si="37"/>
        <v>8801</v>
      </c>
      <c r="I609" t="s">
        <v>94</v>
      </c>
      <c r="J609">
        <v>8801</v>
      </c>
      <c r="K609" t="e">
        <f>VLOOKUP(J609,'Linhas-Empresas-Tarifas'!#REF!,2,0)</f>
        <v>#REF!</v>
      </c>
      <c r="L609" t="e">
        <f>VLOOKUP(J609,'Linhas-Empresas-Tarifas'!#REF!,3,0)</f>
        <v>#REF!</v>
      </c>
      <c r="M609" t="e">
        <f>VLOOKUP(J609,'Linhas-Empresas-Tarifas'!#REF!,4,0)</f>
        <v>#REF!</v>
      </c>
      <c r="N609" t="e">
        <f>VLOOKUP(J609,'Linhas-Empresas-Tarifas'!#REF!,10,0)</f>
        <v>#REF!</v>
      </c>
      <c r="O609" t="e">
        <f>VLOOKUP(J609,'Linhas-Empresas-Tarifas'!#REF!,11,0)</f>
        <v>#REF!</v>
      </c>
      <c r="P609" t="e">
        <f>VLOOKUP(J609,'Linhas-Empresas-Tarifas'!#REF!,12,0)</f>
        <v>#REF!</v>
      </c>
      <c r="Q609" t="e">
        <f>VLOOKUP(J609,'Linhas-Empresas-Tarifas'!#REF!,13,0)</f>
        <v>#REF!</v>
      </c>
      <c r="R609" t="str">
        <f t="shared" si="38"/>
        <v>UTB8801</v>
      </c>
      <c r="S609" t="s">
        <v>82</v>
      </c>
      <c r="T609" t="str">
        <f t="shared" si="39"/>
        <v>UTB8801volta11</v>
      </c>
      <c r="U609">
        <v>11</v>
      </c>
      <c r="V609" t="str">
        <f>VLOOKUP(T609,ITINERÁRIOS!$J$2:$K$9190,2,0)</f>
        <v>TERMINAL TAGUATINGA NORTE/TAGUATINGA CENTRO/VIADUTO TAGUATINGA CENTRO/PISTÃO SUL/EPNB/EPCT/EPCT/BR-040/BR-040/OCIDENTAL PARK/S.QUADRA 11, QUADRA 01</v>
      </c>
    </row>
    <row r="610" spans="1:22" x14ac:dyDescent="0.25">
      <c r="A610" t="s">
        <v>95</v>
      </c>
      <c r="B610">
        <v>8002</v>
      </c>
      <c r="C610" t="s">
        <v>81</v>
      </c>
      <c r="D610">
        <v>30</v>
      </c>
      <c r="G610" t="str">
        <f t="shared" si="36"/>
        <v>VIAN</v>
      </c>
      <c r="H610">
        <f t="shared" si="37"/>
        <v>8002</v>
      </c>
      <c r="I610" t="s">
        <v>95</v>
      </c>
      <c r="J610">
        <v>8002</v>
      </c>
      <c r="K610" t="e">
        <f>VLOOKUP(J610,'Linhas-Empresas-Tarifas'!#REF!,2,0)</f>
        <v>#REF!</v>
      </c>
      <c r="L610" t="e">
        <f>VLOOKUP(J610,'Linhas-Empresas-Tarifas'!#REF!,3,0)</f>
        <v>#REF!</v>
      </c>
      <c r="M610" t="e">
        <f>VLOOKUP(J610,'Linhas-Empresas-Tarifas'!#REF!,4,0)</f>
        <v>#REF!</v>
      </c>
      <c r="N610" t="e">
        <f>VLOOKUP(J610,'Linhas-Empresas-Tarifas'!#REF!,10,0)</f>
        <v>#REF!</v>
      </c>
      <c r="O610" t="e">
        <f>VLOOKUP(J610,'Linhas-Empresas-Tarifas'!#REF!,11,0)</f>
        <v>#REF!</v>
      </c>
      <c r="P610" t="e">
        <f>VLOOKUP(J610,'Linhas-Empresas-Tarifas'!#REF!,12,0)</f>
        <v>#REF!</v>
      </c>
      <c r="Q610" t="e">
        <f>VLOOKUP(J610,'Linhas-Empresas-Tarifas'!#REF!,13,0)</f>
        <v>#REF!</v>
      </c>
      <c r="R610" t="str">
        <f t="shared" si="38"/>
        <v>VIAN8002</v>
      </c>
      <c r="S610" t="s">
        <v>81</v>
      </c>
      <c r="T610" t="str">
        <f t="shared" si="39"/>
        <v>VIAN8002ida30</v>
      </c>
      <c r="U610">
        <v>30</v>
      </c>
      <c r="V610" t="str">
        <f>VLOOKUP(T610,ITINERÁRIOS!$J$2:$K$9190,2,0)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611" spans="1:22" x14ac:dyDescent="0.25">
      <c r="C611" t="s">
        <v>82</v>
      </c>
      <c r="D611">
        <v>27</v>
      </c>
      <c r="G611" t="str">
        <f t="shared" si="36"/>
        <v>VIAN</v>
      </c>
      <c r="H611">
        <f t="shared" si="37"/>
        <v>8002</v>
      </c>
      <c r="I611" t="s">
        <v>95</v>
      </c>
      <c r="J611">
        <v>8002</v>
      </c>
      <c r="K611" t="e">
        <f>VLOOKUP(J611,'Linhas-Empresas-Tarifas'!#REF!,2,0)</f>
        <v>#REF!</v>
      </c>
      <c r="L611" t="e">
        <f>VLOOKUP(J611,'Linhas-Empresas-Tarifas'!#REF!,3,0)</f>
        <v>#REF!</v>
      </c>
      <c r="M611" t="e">
        <f>VLOOKUP(J611,'Linhas-Empresas-Tarifas'!#REF!,4,0)</f>
        <v>#REF!</v>
      </c>
      <c r="N611" t="e">
        <f>VLOOKUP(J611,'Linhas-Empresas-Tarifas'!#REF!,10,0)</f>
        <v>#REF!</v>
      </c>
      <c r="O611" t="e">
        <f>VLOOKUP(J611,'Linhas-Empresas-Tarifas'!#REF!,11,0)</f>
        <v>#REF!</v>
      </c>
      <c r="P611" t="e">
        <f>VLOOKUP(J611,'Linhas-Empresas-Tarifas'!#REF!,12,0)</f>
        <v>#REF!</v>
      </c>
      <c r="Q611" t="e">
        <f>VLOOKUP(J611,'Linhas-Empresas-Tarifas'!#REF!,13,0)</f>
        <v>#REF!</v>
      </c>
      <c r="R611" t="str">
        <f t="shared" si="38"/>
        <v>VIAN8002</v>
      </c>
      <c r="S611" t="s">
        <v>82</v>
      </c>
      <c r="T611" t="str">
        <f t="shared" si="39"/>
        <v>VIAN8002volta27</v>
      </c>
      <c r="U611">
        <v>27</v>
      </c>
      <c r="V611" t="str">
        <f>VLOOKUP(T611,ITINERÁRIOS!$J$2:$K$9190,2,0)</f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</v>
      </c>
    </row>
    <row r="612" spans="1:22" x14ac:dyDescent="0.25">
      <c r="B612">
        <v>8005</v>
      </c>
      <c r="C612" t="s">
        <v>81</v>
      </c>
      <c r="D612">
        <v>30</v>
      </c>
      <c r="G612" t="str">
        <f t="shared" si="36"/>
        <v>VIAN</v>
      </c>
      <c r="H612">
        <f t="shared" si="37"/>
        <v>8005</v>
      </c>
      <c r="I612" t="s">
        <v>95</v>
      </c>
      <c r="J612">
        <v>8005</v>
      </c>
      <c r="K612" t="e">
        <f>VLOOKUP(J612,'Linhas-Empresas-Tarifas'!#REF!,2,0)</f>
        <v>#REF!</v>
      </c>
      <c r="L612" t="e">
        <f>VLOOKUP(J612,'Linhas-Empresas-Tarifas'!#REF!,3,0)</f>
        <v>#REF!</v>
      </c>
      <c r="M612" t="e">
        <f>VLOOKUP(J612,'Linhas-Empresas-Tarifas'!#REF!,4,0)</f>
        <v>#REF!</v>
      </c>
      <c r="N612" t="e">
        <f>VLOOKUP(J612,'Linhas-Empresas-Tarifas'!#REF!,10,0)</f>
        <v>#REF!</v>
      </c>
      <c r="O612" t="e">
        <f>VLOOKUP(J612,'Linhas-Empresas-Tarifas'!#REF!,11,0)</f>
        <v>#REF!</v>
      </c>
      <c r="P612" t="e">
        <f>VLOOKUP(J612,'Linhas-Empresas-Tarifas'!#REF!,12,0)</f>
        <v>#REF!</v>
      </c>
      <c r="Q612" t="e">
        <f>VLOOKUP(J612,'Linhas-Empresas-Tarifas'!#REF!,13,0)</f>
        <v>#REF!</v>
      </c>
      <c r="R612" t="str">
        <f t="shared" si="38"/>
        <v>VIAN8005</v>
      </c>
      <c r="S612" t="s">
        <v>81</v>
      </c>
      <c r="T612" t="str">
        <f t="shared" si="39"/>
        <v>VIAN8005ida30</v>
      </c>
      <c r="U612">
        <v>30</v>
      </c>
      <c r="V612" t="str">
        <f>VLOOKUP(T612,ITINERÁRIOS!$J$2:$K$9190,2,0)</f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613" spans="1:22" x14ac:dyDescent="0.25">
      <c r="C613" t="s">
        <v>82</v>
      </c>
      <c r="D613">
        <v>28</v>
      </c>
      <c r="G613" t="str">
        <f t="shared" si="36"/>
        <v>VIAN</v>
      </c>
      <c r="H613">
        <f t="shared" si="37"/>
        <v>8005</v>
      </c>
      <c r="I613" t="s">
        <v>95</v>
      </c>
      <c r="J613">
        <v>8005</v>
      </c>
      <c r="K613" t="e">
        <f>VLOOKUP(J613,'Linhas-Empresas-Tarifas'!#REF!,2,0)</f>
        <v>#REF!</v>
      </c>
      <c r="L613" t="e">
        <f>VLOOKUP(J613,'Linhas-Empresas-Tarifas'!#REF!,3,0)</f>
        <v>#REF!</v>
      </c>
      <c r="M613" t="e">
        <f>VLOOKUP(J613,'Linhas-Empresas-Tarifas'!#REF!,4,0)</f>
        <v>#REF!</v>
      </c>
      <c r="N613" t="e">
        <f>VLOOKUP(J613,'Linhas-Empresas-Tarifas'!#REF!,10,0)</f>
        <v>#REF!</v>
      </c>
      <c r="O613" t="e">
        <f>VLOOKUP(J613,'Linhas-Empresas-Tarifas'!#REF!,11,0)</f>
        <v>#REF!</v>
      </c>
      <c r="P613" t="e">
        <f>VLOOKUP(J613,'Linhas-Empresas-Tarifas'!#REF!,12,0)</f>
        <v>#REF!</v>
      </c>
      <c r="Q613" t="e">
        <f>VLOOKUP(J613,'Linhas-Empresas-Tarifas'!#REF!,13,0)</f>
        <v>#REF!</v>
      </c>
      <c r="R613" t="str">
        <f t="shared" si="38"/>
        <v>VIAN8005</v>
      </c>
      <c r="S613" t="s">
        <v>82</v>
      </c>
      <c r="T613" t="str">
        <f t="shared" si="39"/>
        <v>VIAN8005volta28</v>
      </c>
      <c r="U613">
        <v>28</v>
      </c>
      <c r="V613" t="str">
        <f>VLOOKUP(T613,ITINERÁRIOS!$J$2:$K$9190,2,0)</f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/RESIDENCIAL DOM BOSCO</v>
      </c>
    </row>
    <row r="614" spans="1:22" x14ac:dyDescent="0.25">
      <c r="B614">
        <v>8007</v>
      </c>
      <c r="C614" t="s">
        <v>81</v>
      </c>
      <c r="D614">
        <v>22</v>
      </c>
      <c r="G614" t="str">
        <f t="shared" si="36"/>
        <v>VIAN</v>
      </c>
      <c r="H614">
        <f t="shared" si="37"/>
        <v>8007</v>
      </c>
      <c r="I614" t="s">
        <v>95</v>
      </c>
      <c r="J614">
        <v>8007</v>
      </c>
      <c r="K614" t="e">
        <f>VLOOKUP(J614,'Linhas-Empresas-Tarifas'!#REF!,2,0)</f>
        <v>#REF!</v>
      </c>
      <c r="L614" t="e">
        <f>VLOOKUP(J614,'Linhas-Empresas-Tarifas'!#REF!,3,0)</f>
        <v>#REF!</v>
      </c>
      <c r="M614" t="e">
        <f>VLOOKUP(J614,'Linhas-Empresas-Tarifas'!#REF!,4,0)</f>
        <v>#REF!</v>
      </c>
      <c r="N614" t="e">
        <f>VLOOKUP(J614,'Linhas-Empresas-Tarifas'!#REF!,10,0)</f>
        <v>#REF!</v>
      </c>
      <c r="O614" t="e">
        <f>VLOOKUP(J614,'Linhas-Empresas-Tarifas'!#REF!,11,0)</f>
        <v>#REF!</v>
      </c>
      <c r="P614" t="e">
        <f>VLOOKUP(J614,'Linhas-Empresas-Tarifas'!#REF!,12,0)</f>
        <v>#REF!</v>
      </c>
      <c r="Q614" t="e">
        <f>VLOOKUP(J614,'Linhas-Empresas-Tarifas'!#REF!,13,0)</f>
        <v>#REF!</v>
      </c>
      <c r="R614" t="str">
        <f t="shared" si="38"/>
        <v>VIAN8007</v>
      </c>
      <c r="S614" t="s">
        <v>81</v>
      </c>
      <c r="T614" t="str">
        <f t="shared" si="39"/>
        <v>VIAN8007ida22</v>
      </c>
      <c r="U614">
        <v>22</v>
      </c>
      <c r="V614" t="str">
        <f>VLOOKUP(T614,ITINERÁRIOS!$J$2:$K$9190,2,0)</f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615" spans="1:22" x14ac:dyDescent="0.25">
      <c r="C615" t="s">
        <v>82</v>
      </c>
      <c r="D615">
        <v>22</v>
      </c>
      <c r="G615" t="str">
        <f t="shared" si="36"/>
        <v>VIAN</v>
      </c>
      <c r="H615">
        <f t="shared" si="37"/>
        <v>8007</v>
      </c>
      <c r="I615" t="s">
        <v>95</v>
      </c>
      <c r="J615">
        <v>8007</v>
      </c>
      <c r="K615" t="e">
        <f>VLOOKUP(J615,'Linhas-Empresas-Tarifas'!#REF!,2,0)</f>
        <v>#REF!</v>
      </c>
      <c r="L615" t="e">
        <f>VLOOKUP(J615,'Linhas-Empresas-Tarifas'!#REF!,3,0)</f>
        <v>#REF!</v>
      </c>
      <c r="M615" t="e">
        <f>VLOOKUP(J615,'Linhas-Empresas-Tarifas'!#REF!,4,0)</f>
        <v>#REF!</v>
      </c>
      <c r="N615" t="e">
        <f>VLOOKUP(J615,'Linhas-Empresas-Tarifas'!#REF!,10,0)</f>
        <v>#REF!</v>
      </c>
      <c r="O615" t="e">
        <f>VLOOKUP(J615,'Linhas-Empresas-Tarifas'!#REF!,11,0)</f>
        <v>#REF!</v>
      </c>
      <c r="P615" t="e">
        <f>VLOOKUP(J615,'Linhas-Empresas-Tarifas'!#REF!,12,0)</f>
        <v>#REF!</v>
      </c>
      <c r="Q615" t="e">
        <f>VLOOKUP(J615,'Linhas-Empresas-Tarifas'!#REF!,13,0)</f>
        <v>#REF!</v>
      </c>
      <c r="R615" t="str">
        <f t="shared" si="38"/>
        <v>VIAN8007</v>
      </c>
      <c r="S615" t="s">
        <v>82</v>
      </c>
      <c r="T615" t="str">
        <f t="shared" si="39"/>
        <v>VIAN8007volta22</v>
      </c>
      <c r="U615">
        <v>22</v>
      </c>
      <c r="V615" t="str">
        <f>VLOOKUP(T615,ITINERÁRIOS!$J$2:$K$9190,2,0)</f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NOME/ROTATÓRIA/DF-001/DF-140/ROTATÓRIA/DF-140/GO-521/GO-521/JARDIM ABC</v>
      </c>
    </row>
    <row r="616" spans="1:22" x14ac:dyDescent="0.25">
      <c r="B616">
        <v>8008</v>
      </c>
      <c r="C616" t="s">
        <v>81</v>
      </c>
      <c r="D616">
        <v>24</v>
      </c>
      <c r="G616" t="str">
        <f t="shared" si="36"/>
        <v>VIAN</v>
      </c>
      <c r="H616">
        <f t="shared" si="37"/>
        <v>8008</v>
      </c>
      <c r="I616" t="s">
        <v>95</v>
      </c>
      <c r="J616">
        <v>8008</v>
      </c>
      <c r="K616" t="e">
        <f>VLOOKUP(J616,'Linhas-Empresas-Tarifas'!#REF!,2,0)</f>
        <v>#REF!</v>
      </c>
      <c r="L616" t="e">
        <f>VLOOKUP(J616,'Linhas-Empresas-Tarifas'!#REF!,3,0)</f>
        <v>#REF!</v>
      </c>
      <c r="M616" t="e">
        <f>VLOOKUP(J616,'Linhas-Empresas-Tarifas'!#REF!,4,0)</f>
        <v>#REF!</v>
      </c>
      <c r="N616" t="e">
        <f>VLOOKUP(J616,'Linhas-Empresas-Tarifas'!#REF!,10,0)</f>
        <v>#REF!</v>
      </c>
      <c r="O616" t="e">
        <f>VLOOKUP(J616,'Linhas-Empresas-Tarifas'!#REF!,11,0)</f>
        <v>#REF!</v>
      </c>
      <c r="P616" t="e">
        <f>VLOOKUP(J616,'Linhas-Empresas-Tarifas'!#REF!,12,0)</f>
        <v>#REF!</v>
      </c>
      <c r="Q616" t="e">
        <f>VLOOKUP(J616,'Linhas-Empresas-Tarifas'!#REF!,13,0)</f>
        <v>#REF!</v>
      </c>
      <c r="R616" t="str">
        <f t="shared" si="38"/>
        <v>VIAN8008</v>
      </c>
      <c r="S616" t="s">
        <v>81</v>
      </c>
      <c r="T616" t="str">
        <f t="shared" si="39"/>
        <v>VIAN8008ida24</v>
      </c>
      <c r="U616">
        <v>24</v>
      </c>
      <c r="V616" t="str">
        <f>VLOOKUP(T616,ITINERÁRIOS!$J$2:$K$9190,2,0)</f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</v>
      </c>
    </row>
    <row r="617" spans="1:22" x14ac:dyDescent="0.25">
      <c r="C617" t="s">
        <v>82</v>
      </c>
      <c r="D617">
        <v>24</v>
      </c>
      <c r="G617" t="str">
        <f t="shared" si="36"/>
        <v>VIAN</v>
      </c>
      <c r="H617">
        <f t="shared" si="37"/>
        <v>8008</v>
      </c>
      <c r="I617" t="s">
        <v>95</v>
      </c>
      <c r="J617">
        <v>8008</v>
      </c>
      <c r="K617" t="e">
        <f>VLOOKUP(J617,'Linhas-Empresas-Tarifas'!#REF!,2,0)</f>
        <v>#REF!</v>
      </c>
      <c r="L617" t="e">
        <f>VLOOKUP(J617,'Linhas-Empresas-Tarifas'!#REF!,3,0)</f>
        <v>#REF!</v>
      </c>
      <c r="M617" t="e">
        <f>VLOOKUP(J617,'Linhas-Empresas-Tarifas'!#REF!,4,0)</f>
        <v>#REF!</v>
      </c>
      <c r="N617" t="e">
        <f>VLOOKUP(J617,'Linhas-Empresas-Tarifas'!#REF!,10,0)</f>
        <v>#REF!</v>
      </c>
      <c r="O617" t="e">
        <f>VLOOKUP(J617,'Linhas-Empresas-Tarifas'!#REF!,11,0)</f>
        <v>#REF!</v>
      </c>
      <c r="P617" t="e">
        <f>VLOOKUP(J617,'Linhas-Empresas-Tarifas'!#REF!,12,0)</f>
        <v>#REF!</v>
      </c>
      <c r="Q617" t="e">
        <f>VLOOKUP(J617,'Linhas-Empresas-Tarifas'!#REF!,13,0)</f>
        <v>#REF!</v>
      </c>
      <c r="R617" t="str">
        <f t="shared" si="38"/>
        <v>VIAN8008</v>
      </c>
      <c r="S617" t="s">
        <v>82</v>
      </c>
      <c r="T617" t="str">
        <f t="shared" si="39"/>
        <v>VIAN8008volta24</v>
      </c>
      <c r="U617">
        <v>24</v>
      </c>
      <c r="V617" t="str">
        <f>VLOOKUP(T617,ITINERÁRIOS!$J$2:$K$9190,2,0)</f>
        <v>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DOIS/AVENIDA PERIMETRAL SUL</v>
      </c>
    </row>
    <row r="618" spans="1:22" x14ac:dyDescent="0.25">
      <c r="B618">
        <v>8015</v>
      </c>
      <c r="C618" t="s">
        <v>81</v>
      </c>
      <c r="D618">
        <v>30</v>
      </c>
      <c r="G618" t="str">
        <f t="shared" si="36"/>
        <v>VIAN</v>
      </c>
      <c r="H618">
        <f t="shared" si="37"/>
        <v>8015</v>
      </c>
      <c r="I618" t="s">
        <v>95</v>
      </c>
      <c r="J618">
        <v>8015</v>
      </c>
      <c r="K618" t="e">
        <f>VLOOKUP(J618,'Linhas-Empresas-Tarifas'!#REF!,2,0)</f>
        <v>#REF!</v>
      </c>
      <c r="L618" t="e">
        <f>VLOOKUP(J618,'Linhas-Empresas-Tarifas'!#REF!,3,0)</f>
        <v>#REF!</v>
      </c>
      <c r="M618" t="e">
        <f>VLOOKUP(J618,'Linhas-Empresas-Tarifas'!#REF!,4,0)</f>
        <v>#REF!</v>
      </c>
      <c r="N618" t="e">
        <f>VLOOKUP(J618,'Linhas-Empresas-Tarifas'!#REF!,10,0)</f>
        <v>#REF!</v>
      </c>
      <c r="O618" t="e">
        <f>VLOOKUP(J618,'Linhas-Empresas-Tarifas'!#REF!,11,0)</f>
        <v>#REF!</v>
      </c>
      <c r="P618" t="e">
        <f>VLOOKUP(J618,'Linhas-Empresas-Tarifas'!#REF!,12,0)</f>
        <v>#REF!</v>
      </c>
      <c r="Q618" t="e">
        <f>VLOOKUP(J618,'Linhas-Empresas-Tarifas'!#REF!,13,0)</f>
        <v>#REF!</v>
      </c>
      <c r="R618" t="str">
        <f t="shared" si="38"/>
        <v>VIAN8015</v>
      </c>
      <c r="S618" t="s">
        <v>81</v>
      </c>
      <c r="T618" t="str">
        <f t="shared" si="39"/>
        <v>VIAN8015ida30</v>
      </c>
      <c r="U618">
        <v>30</v>
      </c>
      <c r="V618" t="str">
        <f>VLOOKUP(T618,ITINERÁRIOS!$J$2:$K$9190,2,0)</f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619" spans="1:22" x14ac:dyDescent="0.25">
      <c r="C619" t="s">
        <v>82</v>
      </c>
      <c r="D619">
        <v>34</v>
      </c>
      <c r="G619" t="str">
        <f t="shared" si="36"/>
        <v>VIAN</v>
      </c>
      <c r="H619">
        <f t="shared" si="37"/>
        <v>8015</v>
      </c>
      <c r="I619" t="s">
        <v>95</v>
      </c>
      <c r="J619">
        <v>8015</v>
      </c>
      <c r="K619" t="e">
        <f>VLOOKUP(J619,'Linhas-Empresas-Tarifas'!#REF!,2,0)</f>
        <v>#REF!</v>
      </c>
      <c r="L619" t="e">
        <f>VLOOKUP(J619,'Linhas-Empresas-Tarifas'!#REF!,3,0)</f>
        <v>#REF!</v>
      </c>
      <c r="M619" t="e">
        <f>VLOOKUP(J619,'Linhas-Empresas-Tarifas'!#REF!,4,0)</f>
        <v>#REF!</v>
      </c>
      <c r="N619" t="e">
        <f>VLOOKUP(J619,'Linhas-Empresas-Tarifas'!#REF!,10,0)</f>
        <v>#REF!</v>
      </c>
      <c r="O619" t="e">
        <f>VLOOKUP(J619,'Linhas-Empresas-Tarifas'!#REF!,11,0)</f>
        <v>#REF!</v>
      </c>
      <c r="P619" t="e">
        <f>VLOOKUP(J619,'Linhas-Empresas-Tarifas'!#REF!,12,0)</f>
        <v>#REF!</v>
      </c>
      <c r="Q619" t="e">
        <f>VLOOKUP(J619,'Linhas-Empresas-Tarifas'!#REF!,13,0)</f>
        <v>#REF!</v>
      </c>
      <c r="R619" t="str">
        <f t="shared" si="38"/>
        <v>VIAN8015</v>
      </c>
      <c r="S619" t="s">
        <v>82</v>
      </c>
      <c r="T619" t="str">
        <f t="shared" si="39"/>
        <v>VIAN8015volta34</v>
      </c>
      <c r="U619">
        <v>34</v>
      </c>
      <c r="V619" t="str">
        <f>VLOOKUP(T619,ITINERÁRIOS!$J$2:$K$9190,2,0)</f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I/AVENIDA EIXO I (ENTRE AVENIDA VILMA DOS REIS RORIZ E AVENIDA EIXO II)</v>
      </c>
    </row>
    <row r="620" spans="1:22" x14ac:dyDescent="0.25">
      <c r="B620">
        <v>8026</v>
      </c>
      <c r="C620" t="s">
        <v>81</v>
      </c>
      <c r="D620">
        <v>22</v>
      </c>
      <c r="G620" t="str">
        <f t="shared" si="36"/>
        <v>VIAN</v>
      </c>
      <c r="H620">
        <f t="shared" si="37"/>
        <v>8026</v>
      </c>
      <c r="I620" t="s">
        <v>95</v>
      </c>
      <c r="J620">
        <v>8026</v>
      </c>
      <c r="K620" t="e">
        <f>VLOOKUP(J620,'Linhas-Empresas-Tarifas'!#REF!,2,0)</f>
        <v>#REF!</v>
      </c>
      <c r="L620" t="e">
        <f>VLOOKUP(J620,'Linhas-Empresas-Tarifas'!#REF!,3,0)</f>
        <v>#REF!</v>
      </c>
      <c r="M620" t="e">
        <f>VLOOKUP(J620,'Linhas-Empresas-Tarifas'!#REF!,4,0)</f>
        <v>#REF!</v>
      </c>
      <c r="N620" t="e">
        <f>VLOOKUP(J620,'Linhas-Empresas-Tarifas'!#REF!,10,0)</f>
        <v>#REF!</v>
      </c>
      <c r="O620" t="e">
        <f>VLOOKUP(J620,'Linhas-Empresas-Tarifas'!#REF!,11,0)</f>
        <v>#REF!</v>
      </c>
      <c r="P620" t="e">
        <f>VLOOKUP(J620,'Linhas-Empresas-Tarifas'!#REF!,12,0)</f>
        <v>#REF!</v>
      </c>
      <c r="Q620" t="e">
        <f>VLOOKUP(J620,'Linhas-Empresas-Tarifas'!#REF!,13,0)</f>
        <v>#REF!</v>
      </c>
      <c r="R620" t="str">
        <f t="shared" si="38"/>
        <v>VIAN8026</v>
      </c>
      <c r="S620" t="s">
        <v>81</v>
      </c>
      <c r="T620" t="str">
        <f t="shared" si="39"/>
        <v>VIAN8026ida22</v>
      </c>
      <c r="U620">
        <v>22</v>
      </c>
      <c r="V620" t="str">
        <f>VLOOKUP(T620,ITINERÁRIOS!$J$2:$K$9190,2,0)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621" spans="1:22" x14ac:dyDescent="0.25">
      <c r="C621" t="s">
        <v>82</v>
      </c>
      <c r="D621">
        <v>21</v>
      </c>
      <c r="G621" t="str">
        <f t="shared" si="36"/>
        <v>VIAN</v>
      </c>
      <c r="H621">
        <f t="shared" si="37"/>
        <v>8026</v>
      </c>
      <c r="I621" t="s">
        <v>95</v>
      </c>
      <c r="J621">
        <v>8026</v>
      </c>
      <c r="K621" t="e">
        <f>VLOOKUP(J621,'Linhas-Empresas-Tarifas'!#REF!,2,0)</f>
        <v>#REF!</v>
      </c>
      <c r="L621" t="e">
        <f>VLOOKUP(J621,'Linhas-Empresas-Tarifas'!#REF!,3,0)</f>
        <v>#REF!</v>
      </c>
      <c r="M621" t="e">
        <f>VLOOKUP(J621,'Linhas-Empresas-Tarifas'!#REF!,4,0)</f>
        <v>#REF!</v>
      </c>
      <c r="N621" t="e">
        <f>VLOOKUP(J621,'Linhas-Empresas-Tarifas'!#REF!,10,0)</f>
        <v>#REF!</v>
      </c>
      <c r="O621" t="e">
        <f>VLOOKUP(J621,'Linhas-Empresas-Tarifas'!#REF!,11,0)</f>
        <v>#REF!</v>
      </c>
      <c r="P621" t="e">
        <f>VLOOKUP(J621,'Linhas-Empresas-Tarifas'!#REF!,12,0)</f>
        <v>#REF!</v>
      </c>
      <c r="Q621" t="e">
        <f>VLOOKUP(J621,'Linhas-Empresas-Tarifas'!#REF!,13,0)</f>
        <v>#REF!</v>
      </c>
      <c r="R621" t="str">
        <f t="shared" si="38"/>
        <v>VIAN8026</v>
      </c>
      <c r="S621" t="s">
        <v>82</v>
      </c>
      <c r="T621" t="str">
        <f t="shared" si="39"/>
        <v>VIAN8026volta21</v>
      </c>
      <c r="U621">
        <v>21</v>
      </c>
      <c r="V621" t="str">
        <f>VLOOKUP(T621,ITINERÁRIOS!$J$2:$K$9190,2,0)</f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</v>
      </c>
    </row>
    <row r="622" spans="1:22" x14ac:dyDescent="0.25">
      <c r="B622">
        <v>8027</v>
      </c>
      <c r="C622" t="s">
        <v>81</v>
      </c>
      <c r="D622">
        <v>19</v>
      </c>
      <c r="G622" t="str">
        <f t="shared" si="36"/>
        <v>VIAN</v>
      </c>
      <c r="H622">
        <f t="shared" si="37"/>
        <v>8027</v>
      </c>
      <c r="I622" t="s">
        <v>95</v>
      </c>
      <c r="J622">
        <v>8027</v>
      </c>
      <c r="K622" t="e">
        <f>VLOOKUP(J622,'Linhas-Empresas-Tarifas'!#REF!,2,0)</f>
        <v>#REF!</v>
      </c>
      <c r="L622" t="e">
        <f>VLOOKUP(J622,'Linhas-Empresas-Tarifas'!#REF!,3,0)</f>
        <v>#REF!</v>
      </c>
      <c r="M622" t="e">
        <f>VLOOKUP(J622,'Linhas-Empresas-Tarifas'!#REF!,4,0)</f>
        <v>#REF!</v>
      </c>
      <c r="N622" t="e">
        <f>VLOOKUP(J622,'Linhas-Empresas-Tarifas'!#REF!,10,0)</f>
        <v>#REF!</v>
      </c>
      <c r="O622" t="e">
        <f>VLOOKUP(J622,'Linhas-Empresas-Tarifas'!#REF!,11,0)</f>
        <v>#REF!</v>
      </c>
      <c r="P622" t="e">
        <f>VLOOKUP(J622,'Linhas-Empresas-Tarifas'!#REF!,12,0)</f>
        <v>#REF!</v>
      </c>
      <c r="Q622" t="e">
        <f>VLOOKUP(J622,'Linhas-Empresas-Tarifas'!#REF!,13,0)</f>
        <v>#REF!</v>
      </c>
      <c r="R622" t="str">
        <f t="shared" si="38"/>
        <v>VIAN8027</v>
      </c>
      <c r="S622" t="s">
        <v>81</v>
      </c>
      <c r="T622" t="str">
        <f t="shared" si="39"/>
        <v>VIAN8027ida19</v>
      </c>
      <c r="U622">
        <v>19</v>
      </c>
      <c r="V622" t="str">
        <f>VLOOKUP(T622,ITINERÁRIOS!$J$2:$K$9190,2,0)</f>
        <v>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623" spans="1:22" x14ac:dyDescent="0.25">
      <c r="C623" t="s">
        <v>82</v>
      </c>
      <c r="D623">
        <v>27</v>
      </c>
      <c r="G623" t="str">
        <f t="shared" si="36"/>
        <v>VIAN</v>
      </c>
      <c r="H623">
        <f t="shared" si="37"/>
        <v>8027</v>
      </c>
      <c r="I623" t="s">
        <v>95</v>
      </c>
      <c r="J623">
        <v>8027</v>
      </c>
      <c r="K623" t="e">
        <f>VLOOKUP(J623,'Linhas-Empresas-Tarifas'!#REF!,2,0)</f>
        <v>#REF!</v>
      </c>
      <c r="L623" t="e">
        <f>VLOOKUP(J623,'Linhas-Empresas-Tarifas'!#REF!,3,0)</f>
        <v>#REF!</v>
      </c>
      <c r="M623" t="e">
        <f>VLOOKUP(J623,'Linhas-Empresas-Tarifas'!#REF!,4,0)</f>
        <v>#REF!</v>
      </c>
      <c r="N623" t="e">
        <f>VLOOKUP(J623,'Linhas-Empresas-Tarifas'!#REF!,10,0)</f>
        <v>#REF!</v>
      </c>
      <c r="O623" t="e">
        <f>VLOOKUP(J623,'Linhas-Empresas-Tarifas'!#REF!,11,0)</f>
        <v>#REF!</v>
      </c>
      <c r="P623" t="e">
        <f>VLOOKUP(J623,'Linhas-Empresas-Tarifas'!#REF!,12,0)</f>
        <v>#REF!</v>
      </c>
      <c r="Q623" t="e">
        <f>VLOOKUP(J623,'Linhas-Empresas-Tarifas'!#REF!,13,0)</f>
        <v>#REF!</v>
      </c>
      <c r="R623" t="str">
        <f t="shared" si="38"/>
        <v>VIAN8027</v>
      </c>
      <c r="S623" t="s">
        <v>82</v>
      </c>
      <c r="T623" t="str">
        <f t="shared" si="39"/>
        <v>VIAN8027volta27</v>
      </c>
      <c r="U623">
        <v>27</v>
      </c>
      <c r="V623" t="str">
        <f>VLOOKUP(T623,ITINERÁRIOS!$J$2:$K$9190,2,0)</f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</v>
      </c>
    </row>
    <row r="624" spans="1:22" x14ac:dyDescent="0.25">
      <c r="B624">
        <v>8028</v>
      </c>
      <c r="C624" t="s">
        <v>81</v>
      </c>
      <c r="D624">
        <v>28</v>
      </c>
      <c r="G624" t="str">
        <f t="shared" si="36"/>
        <v>VIAN</v>
      </c>
      <c r="H624">
        <f t="shared" si="37"/>
        <v>8028</v>
      </c>
      <c r="I624" t="s">
        <v>95</v>
      </c>
      <c r="J624">
        <v>8028</v>
      </c>
      <c r="K624" t="e">
        <f>VLOOKUP(J624,'Linhas-Empresas-Tarifas'!#REF!,2,0)</f>
        <v>#REF!</v>
      </c>
      <c r="L624" t="e">
        <f>VLOOKUP(J624,'Linhas-Empresas-Tarifas'!#REF!,3,0)</f>
        <v>#REF!</v>
      </c>
      <c r="M624" t="e">
        <f>VLOOKUP(J624,'Linhas-Empresas-Tarifas'!#REF!,4,0)</f>
        <v>#REF!</v>
      </c>
      <c r="N624" t="e">
        <f>VLOOKUP(J624,'Linhas-Empresas-Tarifas'!#REF!,10,0)</f>
        <v>#REF!</v>
      </c>
      <c r="O624" t="e">
        <f>VLOOKUP(J624,'Linhas-Empresas-Tarifas'!#REF!,11,0)</f>
        <v>#REF!</v>
      </c>
      <c r="P624" t="e">
        <f>VLOOKUP(J624,'Linhas-Empresas-Tarifas'!#REF!,12,0)</f>
        <v>#REF!</v>
      </c>
      <c r="Q624" t="e">
        <f>VLOOKUP(J624,'Linhas-Empresas-Tarifas'!#REF!,13,0)</f>
        <v>#REF!</v>
      </c>
      <c r="R624" t="str">
        <f t="shared" si="38"/>
        <v>VIAN8028</v>
      </c>
      <c r="S624" t="s">
        <v>81</v>
      </c>
      <c r="T624" t="str">
        <f t="shared" si="39"/>
        <v>VIAN8028ida28</v>
      </c>
      <c r="U624">
        <v>28</v>
      </c>
      <c r="V624" t="str">
        <f>VLOOKUP(T624,ITINERÁRIOS!$J$2:$K$9190,2,0)</f>
        <v xml:space="preserve"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</v>
      </c>
    </row>
    <row r="625" spans="2:22" x14ac:dyDescent="0.25">
      <c r="C625" t="s">
        <v>82</v>
      </c>
      <c r="D625">
        <v>20</v>
      </c>
      <c r="G625" t="str">
        <f t="shared" si="36"/>
        <v>VIAN</v>
      </c>
      <c r="H625">
        <f t="shared" si="37"/>
        <v>8028</v>
      </c>
      <c r="I625" t="s">
        <v>95</v>
      </c>
      <c r="J625">
        <v>8028</v>
      </c>
      <c r="K625" t="e">
        <f>VLOOKUP(J625,'Linhas-Empresas-Tarifas'!#REF!,2,0)</f>
        <v>#REF!</v>
      </c>
      <c r="L625" t="e">
        <f>VLOOKUP(J625,'Linhas-Empresas-Tarifas'!#REF!,3,0)</f>
        <v>#REF!</v>
      </c>
      <c r="M625" t="e">
        <f>VLOOKUP(J625,'Linhas-Empresas-Tarifas'!#REF!,4,0)</f>
        <v>#REF!</v>
      </c>
      <c r="N625" t="e">
        <f>VLOOKUP(J625,'Linhas-Empresas-Tarifas'!#REF!,10,0)</f>
        <v>#REF!</v>
      </c>
      <c r="O625" t="e">
        <f>VLOOKUP(J625,'Linhas-Empresas-Tarifas'!#REF!,11,0)</f>
        <v>#REF!</v>
      </c>
      <c r="P625" t="e">
        <f>VLOOKUP(J625,'Linhas-Empresas-Tarifas'!#REF!,12,0)</f>
        <v>#REF!</v>
      </c>
      <c r="Q625" t="e">
        <f>VLOOKUP(J625,'Linhas-Empresas-Tarifas'!#REF!,13,0)</f>
        <v>#REF!</v>
      </c>
      <c r="R625" t="str">
        <f t="shared" si="38"/>
        <v>VIAN8028</v>
      </c>
      <c r="S625" t="s">
        <v>82</v>
      </c>
      <c r="T625" t="str">
        <f t="shared" si="39"/>
        <v>VIAN8028volta20</v>
      </c>
      <c r="U625">
        <v>20</v>
      </c>
      <c r="V625" t="str">
        <f>VLOOKUP(T625,ITINERÁRIOS!$J$2:$K$9190,2,0)</f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626" spans="2:22" x14ac:dyDescent="0.25">
      <c r="B626">
        <v>8073</v>
      </c>
      <c r="C626" t="s">
        <v>81</v>
      </c>
      <c r="D626">
        <v>28</v>
      </c>
      <c r="G626" t="str">
        <f t="shared" si="36"/>
        <v>VIAN</v>
      </c>
      <c r="H626">
        <f t="shared" si="37"/>
        <v>8073</v>
      </c>
      <c r="I626" t="s">
        <v>95</v>
      </c>
      <c r="J626">
        <v>8073</v>
      </c>
      <c r="K626" t="e">
        <f>VLOOKUP(J626,'Linhas-Empresas-Tarifas'!#REF!,2,0)</f>
        <v>#REF!</v>
      </c>
      <c r="L626" t="e">
        <f>VLOOKUP(J626,'Linhas-Empresas-Tarifas'!#REF!,3,0)</f>
        <v>#REF!</v>
      </c>
      <c r="M626" t="e">
        <f>VLOOKUP(J626,'Linhas-Empresas-Tarifas'!#REF!,4,0)</f>
        <v>#REF!</v>
      </c>
      <c r="N626" t="e">
        <f>VLOOKUP(J626,'Linhas-Empresas-Tarifas'!#REF!,10,0)</f>
        <v>#REF!</v>
      </c>
      <c r="O626" t="e">
        <f>VLOOKUP(J626,'Linhas-Empresas-Tarifas'!#REF!,11,0)</f>
        <v>#REF!</v>
      </c>
      <c r="P626" t="e">
        <f>VLOOKUP(J626,'Linhas-Empresas-Tarifas'!#REF!,12,0)</f>
        <v>#REF!</v>
      </c>
      <c r="Q626" t="e">
        <f>VLOOKUP(J626,'Linhas-Empresas-Tarifas'!#REF!,13,0)</f>
        <v>#REF!</v>
      </c>
      <c r="R626" t="str">
        <f t="shared" si="38"/>
        <v>VIAN8073</v>
      </c>
      <c r="S626" t="s">
        <v>81</v>
      </c>
      <c r="T626" t="str">
        <f t="shared" si="39"/>
        <v>VIAN8073ida28</v>
      </c>
      <c r="U626">
        <v>28</v>
      </c>
      <c r="V626" t="str">
        <f>VLOOKUP(T626,ITINERÁRIOS!$J$2:$K$9190,2,0)</f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</v>
      </c>
    </row>
    <row r="627" spans="2:22" x14ac:dyDescent="0.25">
      <c r="C627" t="s">
        <v>82</v>
      </c>
      <c r="D627">
        <v>28</v>
      </c>
      <c r="G627" t="str">
        <f t="shared" si="36"/>
        <v>VIAN</v>
      </c>
      <c r="H627">
        <f t="shared" si="37"/>
        <v>8073</v>
      </c>
      <c r="I627" t="s">
        <v>95</v>
      </c>
      <c r="J627">
        <v>8073</v>
      </c>
      <c r="K627" t="e">
        <f>VLOOKUP(J627,'Linhas-Empresas-Tarifas'!#REF!,2,0)</f>
        <v>#REF!</v>
      </c>
      <c r="L627" t="e">
        <f>VLOOKUP(J627,'Linhas-Empresas-Tarifas'!#REF!,3,0)</f>
        <v>#REF!</v>
      </c>
      <c r="M627" t="e">
        <f>VLOOKUP(J627,'Linhas-Empresas-Tarifas'!#REF!,4,0)</f>
        <v>#REF!</v>
      </c>
      <c r="N627" t="e">
        <f>VLOOKUP(J627,'Linhas-Empresas-Tarifas'!#REF!,10,0)</f>
        <v>#REF!</v>
      </c>
      <c r="O627" t="e">
        <f>VLOOKUP(J627,'Linhas-Empresas-Tarifas'!#REF!,11,0)</f>
        <v>#REF!</v>
      </c>
      <c r="P627" t="e">
        <f>VLOOKUP(J627,'Linhas-Empresas-Tarifas'!#REF!,12,0)</f>
        <v>#REF!</v>
      </c>
      <c r="Q627" t="e">
        <f>VLOOKUP(J627,'Linhas-Empresas-Tarifas'!#REF!,13,0)</f>
        <v>#REF!</v>
      </c>
      <c r="R627" t="str">
        <f t="shared" si="38"/>
        <v>VIAN8073</v>
      </c>
      <c r="S627" t="s">
        <v>82</v>
      </c>
      <c r="T627" t="str">
        <f t="shared" si="39"/>
        <v>VIAN8073volta28</v>
      </c>
      <c r="U627">
        <v>28</v>
      </c>
      <c r="V627" t="str">
        <f>VLOOKUP(T627,ITINERÁRIOS!$J$2:$K$9190,2,0)</f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RORIZ/RESIDENCIAL DOM BOSCO</v>
      </c>
    </row>
    <row r="628" spans="2:22" x14ac:dyDescent="0.25">
      <c r="B628">
        <v>8074</v>
      </c>
      <c r="C628" t="s">
        <v>81</v>
      </c>
      <c r="D628">
        <v>37</v>
      </c>
      <c r="G628" t="str">
        <f t="shared" si="36"/>
        <v>VIAN</v>
      </c>
      <c r="H628">
        <f t="shared" si="37"/>
        <v>8074</v>
      </c>
      <c r="I628" t="s">
        <v>95</v>
      </c>
      <c r="J628">
        <v>8074</v>
      </c>
      <c r="K628" t="e">
        <f>VLOOKUP(J628,'Linhas-Empresas-Tarifas'!#REF!,2,0)</f>
        <v>#REF!</v>
      </c>
      <c r="L628" t="e">
        <f>VLOOKUP(J628,'Linhas-Empresas-Tarifas'!#REF!,3,0)</f>
        <v>#REF!</v>
      </c>
      <c r="M628" t="e">
        <f>VLOOKUP(J628,'Linhas-Empresas-Tarifas'!#REF!,4,0)</f>
        <v>#REF!</v>
      </c>
      <c r="N628" t="e">
        <f>VLOOKUP(J628,'Linhas-Empresas-Tarifas'!#REF!,10,0)</f>
        <v>#REF!</v>
      </c>
      <c r="O628" t="e">
        <f>VLOOKUP(J628,'Linhas-Empresas-Tarifas'!#REF!,11,0)</f>
        <v>#REF!</v>
      </c>
      <c r="P628" t="e">
        <f>VLOOKUP(J628,'Linhas-Empresas-Tarifas'!#REF!,12,0)</f>
        <v>#REF!</v>
      </c>
      <c r="Q628" t="e">
        <f>VLOOKUP(J628,'Linhas-Empresas-Tarifas'!#REF!,13,0)</f>
        <v>#REF!</v>
      </c>
      <c r="R628" t="str">
        <f t="shared" si="38"/>
        <v>VIAN8074</v>
      </c>
      <c r="S628" t="s">
        <v>81</v>
      </c>
      <c r="T628" t="str">
        <f t="shared" si="39"/>
        <v>VIAN8074ida37</v>
      </c>
      <c r="U628">
        <v>37</v>
      </c>
      <c r="V628" t="str">
        <f>VLOOKUP(T628,ITINERÁRIOS!$J$2:$K$9190,2,0)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629" spans="2:22" x14ac:dyDescent="0.25">
      <c r="C629" t="s">
        <v>82</v>
      </c>
      <c r="D629">
        <v>37</v>
      </c>
      <c r="G629" t="str">
        <f t="shared" si="36"/>
        <v>VIAN</v>
      </c>
      <c r="H629">
        <f t="shared" si="37"/>
        <v>8074</v>
      </c>
      <c r="I629" t="s">
        <v>95</v>
      </c>
      <c r="J629">
        <v>8074</v>
      </c>
      <c r="K629" t="e">
        <f>VLOOKUP(J629,'Linhas-Empresas-Tarifas'!#REF!,2,0)</f>
        <v>#REF!</v>
      </c>
      <c r="L629" t="e">
        <f>VLOOKUP(J629,'Linhas-Empresas-Tarifas'!#REF!,3,0)</f>
        <v>#REF!</v>
      </c>
      <c r="M629" t="e">
        <f>VLOOKUP(J629,'Linhas-Empresas-Tarifas'!#REF!,4,0)</f>
        <v>#REF!</v>
      </c>
      <c r="N629" t="e">
        <f>VLOOKUP(J629,'Linhas-Empresas-Tarifas'!#REF!,10,0)</f>
        <v>#REF!</v>
      </c>
      <c r="O629" t="e">
        <f>VLOOKUP(J629,'Linhas-Empresas-Tarifas'!#REF!,11,0)</f>
        <v>#REF!</v>
      </c>
      <c r="P629" t="e">
        <f>VLOOKUP(J629,'Linhas-Empresas-Tarifas'!#REF!,12,0)</f>
        <v>#REF!</v>
      </c>
      <c r="Q629" t="e">
        <f>VLOOKUP(J629,'Linhas-Empresas-Tarifas'!#REF!,13,0)</f>
        <v>#REF!</v>
      </c>
      <c r="R629" t="str">
        <f t="shared" si="38"/>
        <v>VIAN8074</v>
      </c>
      <c r="S629" t="s">
        <v>82</v>
      </c>
      <c r="T629" t="str">
        <f t="shared" si="39"/>
        <v>VIAN8074volta37</v>
      </c>
      <c r="U629">
        <v>37</v>
      </c>
      <c r="V629" t="str">
        <f>VLOOKUP(T629,ITINERÁRIOS!$J$2:$K$9190,2,0)</f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</v>
      </c>
    </row>
    <row r="630" spans="2:22" x14ac:dyDescent="0.25">
      <c r="B630">
        <v>8076</v>
      </c>
      <c r="C630" t="s">
        <v>81</v>
      </c>
      <c r="D630">
        <v>19</v>
      </c>
      <c r="G630" t="str">
        <f t="shared" si="36"/>
        <v>VIAN</v>
      </c>
      <c r="H630">
        <f t="shared" si="37"/>
        <v>8076</v>
      </c>
      <c r="I630" t="s">
        <v>95</v>
      </c>
      <c r="J630">
        <v>8076</v>
      </c>
      <c r="K630" t="e">
        <f>VLOOKUP(J630,'Linhas-Empresas-Tarifas'!#REF!,2,0)</f>
        <v>#REF!</v>
      </c>
      <c r="L630" t="e">
        <f>VLOOKUP(J630,'Linhas-Empresas-Tarifas'!#REF!,3,0)</f>
        <v>#REF!</v>
      </c>
      <c r="M630" t="e">
        <f>VLOOKUP(J630,'Linhas-Empresas-Tarifas'!#REF!,4,0)</f>
        <v>#REF!</v>
      </c>
      <c r="N630" t="e">
        <f>VLOOKUP(J630,'Linhas-Empresas-Tarifas'!#REF!,10,0)</f>
        <v>#REF!</v>
      </c>
      <c r="O630" t="e">
        <f>VLOOKUP(J630,'Linhas-Empresas-Tarifas'!#REF!,11,0)</f>
        <v>#REF!</v>
      </c>
      <c r="P630" t="e">
        <f>VLOOKUP(J630,'Linhas-Empresas-Tarifas'!#REF!,12,0)</f>
        <v>#REF!</v>
      </c>
      <c r="Q630" t="e">
        <f>VLOOKUP(J630,'Linhas-Empresas-Tarifas'!#REF!,13,0)</f>
        <v>#REF!</v>
      </c>
      <c r="R630" t="str">
        <f t="shared" si="38"/>
        <v>VIAN8076</v>
      </c>
      <c r="S630" t="s">
        <v>81</v>
      </c>
      <c r="T630" t="str">
        <f t="shared" si="39"/>
        <v>VIAN8076ida19</v>
      </c>
      <c r="U630">
        <v>19</v>
      </c>
      <c r="V630" t="str">
        <f>VLOOKUP(T630,ITINERÁRIOS!$J$2:$K$9190,2,0)</f>
        <v>JARDIM ABC/GO-436/GO-521/GO-521/DF-140/ROTATÓRIA/DF-140/DF-001/DF-035/DF-025/PONTE COSTA E SILVA/ESTRADA COSTA E SILVA/AVENIDA DAS NAÇÕES/VIA L QUATRO SUL/ESPM/ACESSO P/ ESPM/W3 SUL/W3 NORTE/W3 NORTE</v>
      </c>
    </row>
    <row r="631" spans="2:22" x14ac:dyDescent="0.25">
      <c r="C631" t="s">
        <v>82</v>
      </c>
      <c r="D631">
        <v>19</v>
      </c>
      <c r="G631" t="str">
        <f t="shared" si="36"/>
        <v>VIAN</v>
      </c>
      <c r="H631">
        <f t="shared" si="37"/>
        <v>8076</v>
      </c>
      <c r="I631" t="s">
        <v>95</v>
      </c>
      <c r="J631">
        <v>8076</v>
      </c>
      <c r="K631" t="e">
        <f>VLOOKUP(J631,'Linhas-Empresas-Tarifas'!#REF!,2,0)</f>
        <v>#REF!</v>
      </c>
      <c r="L631" t="e">
        <f>VLOOKUP(J631,'Linhas-Empresas-Tarifas'!#REF!,3,0)</f>
        <v>#REF!</v>
      </c>
      <c r="M631" t="e">
        <f>VLOOKUP(J631,'Linhas-Empresas-Tarifas'!#REF!,4,0)</f>
        <v>#REF!</v>
      </c>
      <c r="N631" t="e">
        <f>VLOOKUP(J631,'Linhas-Empresas-Tarifas'!#REF!,10,0)</f>
        <v>#REF!</v>
      </c>
      <c r="O631" t="e">
        <f>VLOOKUP(J631,'Linhas-Empresas-Tarifas'!#REF!,11,0)</f>
        <v>#REF!</v>
      </c>
      <c r="P631" t="e">
        <f>VLOOKUP(J631,'Linhas-Empresas-Tarifas'!#REF!,12,0)</f>
        <v>#REF!</v>
      </c>
      <c r="Q631" t="e">
        <f>VLOOKUP(J631,'Linhas-Empresas-Tarifas'!#REF!,13,0)</f>
        <v>#REF!</v>
      </c>
      <c r="R631" t="str">
        <f t="shared" si="38"/>
        <v>VIAN8076</v>
      </c>
      <c r="S631" t="s">
        <v>82</v>
      </c>
      <c r="T631" t="str">
        <f t="shared" si="39"/>
        <v>VIAN8076volta19</v>
      </c>
      <c r="U631">
        <v>19</v>
      </c>
      <c r="V631" t="str">
        <f>VLOOKUP(T631,ITINERÁRIOS!$J$2:$K$9190,2,0)</f>
        <v>W3 NORTE/W3 NORTE/W3 SUL/ACESSO P/ ESPM/ESPM/VIA L QUATRO SUL/AVENIDA DAS NAÇÕES/ESTRADA COSTA E SILVA/PONTE COSTA E SILVA/DF-025/DF-035/DF-001/DF-140/ROTATÓRIA/DF-140/GO-521/GO-521/GO-436/JARDIM ABC</v>
      </c>
    </row>
    <row r="632" spans="2:22" x14ac:dyDescent="0.25">
      <c r="B632">
        <v>8250</v>
      </c>
      <c r="C632" t="s">
        <v>81</v>
      </c>
      <c r="D632">
        <v>9</v>
      </c>
      <c r="G632" t="str">
        <f t="shared" si="36"/>
        <v>VIAN</v>
      </c>
      <c r="H632">
        <f t="shared" si="37"/>
        <v>8250</v>
      </c>
      <c r="I632" t="s">
        <v>95</v>
      </c>
      <c r="J632">
        <v>8250</v>
      </c>
      <c r="K632" t="e">
        <f>VLOOKUP(J632,'Linhas-Empresas-Tarifas'!#REF!,2,0)</f>
        <v>#REF!</v>
      </c>
      <c r="L632" t="e">
        <f>VLOOKUP(J632,'Linhas-Empresas-Tarifas'!#REF!,3,0)</f>
        <v>#REF!</v>
      </c>
      <c r="M632" t="e">
        <f>VLOOKUP(J632,'Linhas-Empresas-Tarifas'!#REF!,4,0)</f>
        <v>#REF!</v>
      </c>
      <c r="N632" t="e">
        <f>VLOOKUP(J632,'Linhas-Empresas-Tarifas'!#REF!,10,0)</f>
        <v>#REF!</v>
      </c>
      <c r="O632" t="e">
        <f>VLOOKUP(J632,'Linhas-Empresas-Tarifas'!#REF!,11,0)</f>
        <v>#REF!</v>
      </c>
      <c r="P632" t="e">
        <f>VLOOKUP(J632,'Linhas-Empresas-Tarifas'!#REF!,12,0)</f>
        <v>#REF!</v>
      </c>
      <c r="Q632" t="e">
        <f>VLOOKUP(J632,'Linhas-Empresas-Tarifas'!#REF!,13,0)</f>
        <v>#REF!</v>
      </c>
      <c r="R632" t="str">
        <f t="shared" si="38"/>
        <v>VIAN8250</v>
      </c>
      <c r="S632" t="s">
        <v>81</v>
      </c>
      <c r="T632" t="str">
        <f t="shared" si="39"/>
        <v>VIAN8250ida9</v>
      </c>
      <c r="U632">
        <v>9</v>
      </c>
      <c r="V632" t="str">
        <f>VLOOKUP(T632,ITINERÁRIOS!$J$2:$K$9190,2,0)</f>
        <v>JARDIM ABC/AVENIDA CENTRAL/DIVISA GO/DF/DF-140/DF-001/DF-465/JARDIM MANGUEIRAL/DF-463/TERMINAL RODOVIÁRIO SÃO SEBASTIÃO</v>
      </c>
    </row>
    <row r="633" spans="2:22" x14ac:dyDescent="0.25">
      <c r="C633" t="s">
        <v>82</v>
      </c>
      <c r="D633">
        <v>9</v>
      </c>
      <c r="G633" t="str">
        <f t="shared" si="36"/>
        <v>VIAN</v>
      </c>
      <c r="H633">
        <f t="shared" si="37"/>
        <v>8250</v>
      </c>
      <c r="I633" t="s">
        <v>95</v>
      </c>
      <c r="J633">
        <v>8250</v>
      </c>
      <c r="K633" t="e">
        <f>VLOOKUP(J633,'Linhas-Empresas-Tarifas'!#REF!,2,0)</f>
        <v>#REF!</v>
      </c>
      <c r="L633" t="e">
        <f>VLOOKUP(J633,'Linhas-Empresas-Tarifas'!#REF!,3,0)</f>
        <v>#REF!</v>
      </c>
      <c r="M633" t="e">
        <f>VLOOKUP(J633,'Linhas-Empresas-Tarifas'!#REF!,4,0)</f>
        <v>#REF!</v>
      </c>
      <c r="N633" t="e">
        <f>VLOOKUP(J633,'Linhas-Empresas-Tarifas'!#REF!,10,0)</f>
        <v>#REF!</v>
      </c>
      <c r="O633" t="e">
        <f>VLOOKUP(J633,'Linhas-Empresas-Tarifas'!#REF!,11,0)</f>
        <v>#REF!</v>
      </c>
      <c r="P633" t="e">
        <f>VLOOKUP(J633,'Linhas-Empresas-Tarifas'!#REF!,12,0)</f>
        <v>#REF!</v>
      </c>
      <c r="Q633" t="e">
        <f>VLOOKUP(J633,'Linhas-Empresas-Tarifas'!#REF!,13,0)</f>
        <v>#REF!</v>
      </c>
      <c r="R633" t="str">
        <f t="shared" si="38"/>
        <v>VIAN8250</v>
      </c>
      <c r="S633" t="s">
        <v>82</v>
      </c>
      <c r="T633" t="str">
        <f t="shared" si="39"/>
        <v>VIAN8250volta9</v>
      </c>
      <c r="U633">
        <v>9</v>
      </c>
      <c r="V633" t="str">
        <f>VLOOKUP(T633,ITINERÁRIOS!$J$2:$K$9190,2,0)</f>
        <v>TERMINAL RODOVIÁRIO SÃO SEBASTIÃO/DF-463/JARDIM MANGUEIRAL/DF-465/DF-001/DF-140/DIVISA GO/DF/AVENIDA CENTRAL/JARDIM ABC</v>
      </c>
    </row>
    <row r="634" spans="2:22" x14ac:dyDescent="0.25">
      <c r="B634">
        <v>8251</v>
      </c>
      <c r="C634" t="s">
        <v>81</v>
      </c>
      <c r="D634">
        <v>9</v>
      </c>
      <c r="G634" t="str">
        <f t="shared" si="36"/>
        <v>VIAN</v>
      </c>
      <c r="H634">
        <f t="shared" si="37"/>
        <v>8251</v>
      </c>
      <c r="I634" t="s">
        <v>95</v>
      </c>
      <c r="J634">
        <v>8251</v>
      </c>
      <c r="K634" t="e">
        <f>VLOOKUP(J634,'Linhas-Empresas-Tarifas'!#REF!,2,0)</f>
        <v>#REF!</v>
      </c>
      <c r="L634" t="e">
        <f>VLOOKUP(J634,'Linhas-Empresas-Tarifas'!#REF!,3,0)</f>
        <v>#REF!</v>
      </c>
      <c r="M634" t="e">
        <f>VLOOKUP(J634,'Linhas-Empresas-Tarifas'!#REF!,4,0)</f>
        <v>#REF!</v>
      </c>
      <c r="N634" t="e">
        <f>VLOOKUP(J634,'Linhas-Empresas-Tarifas'!#REF!,10,0)</f>
        <v>#REF!</v>
      </c>
      <c r="O634" t="e">
        <f>VLOOKUP(J634,'Linhas-Empresas-Tarifas'!#REF!,11,0)</f>
        <v>#REF!</v>
      </c>
      <c r="P634" t="e">
        <f>VLOOKUP(J634,'Linhas-Empresas-Tarifas'!#REF!,12,0)</f>
        <v>#REF!</v>
      </c>
      <c r="Q634" t="e">
        <f>VLOOKUP(J634,'Linhas-Empresas-Tarifas'!#REF!,13,0)</f>
        <v>#REF!</v>
      </c>
      <c r="R634" t="str">
        <f t="shared" si="38"/>
        <v>VIAN8251</v>
      </c>
      <c r="S634" t="s">
        <v>81</v>
      </c>
      <c r="T634" t="str">
        <f t="shared" si="39"/>
        <v>VIAN8251ida9</v>
      </c>
      <c r="U634">
        <v>9</v>
      </c>
      <c r="V634" t="str">
        <f>VLOOKUP(T634,ITINERÁRIOS!$J$2:$K$9190,2,0)</f>
        <v>JARDIM ABC/AVENIDA CENTRAL/DIVISA GO/DF/DF-140/DF-001/POLO DE ARTESANATO EM FRENTE A ESAF/JARDIM BOTÂNICO/JARDIM SOLAR DE BRASÍLIA/VILLE DE MONTAIGNE</v>
      </c>
    </row>
    <row r="635" spans="2:22" x14ac:dyDescent="0.25">
      <c r="C635" t="s">
        <v>82</v>
      </c>
      <c r="D635">
        <v>9</v>
      </c>
      <c r="G635" t="str">
        <f t="shared" si="36"/>
        <v>VIAN</v>
      </c>
      <c r="H635">
        <f t="shared" si="37"/>
        <v>8251</v>
      </c>
      <c r="I635" t="s">
        <v>95</v>
      </c>
      <c r="J635">
        <v>8251</v>
      </c>
      <c r="K635" t="e">
        <f>VLOOKUP(J635,'Linhas-Empresas-Tarifas'!#REF!,2,0)</f>
        <v>#REF!</v>
      </c>
      <c r="L635" t="e">
        <f>VLOOKUP(J635,'Linhas-Empresas-Tarifas'!#REF!,3,0)</f>
        <v>#REF!</v>
      </c>
      <c r="M635" t="e">
        <f>VLOOKUP(J635,'Linhas-Empresas-Tarifas'!#REF!,4,0)</f>
        <v>#REF!</v>
      </c>
      <c r="N635" t="e">
        <f>VLOOKUP(J635,'Linhas-Empresas-Tarifas'!#REF!,10,0)</f>
        <v>#REF!</v>
      </c>
      <c r="O635" t="e">
        <f>VLOOKUP(J635,'Linhas-Empresas-Tarifas'!#REF!,11,0)</f>
        <v>#REF!</v>
      </c>
      <c r="P635" t="e">
        <f>VLOOKUP(J635,'Linhas-Empresas-Tarifas'!#REF!,12,0)</f>
        <v>#REF!</v>
      </c>
      <c r="Q635" t="e">
        <f>VLOOKUP(J635,'Linhas-Empresas-Tarifas'!#REF!,13,0)</f>
        <v>#REF!</v>
      </c>
      <c r="R635" t="str">
        <f t="shared" si="38"/>
        <v>VIAN8251</v>
      </c>
      <c r="S635" t="s">
        <v>82</v>
      </c>
      <c r="T635" t="str">
        <f t="shared" si="39"/>
        <v>VIAN8251volta9</v>
      </c>
      <c r="U635">
        <v>9</v>
      </c>
      <c r="V635" t="str">
        <f>VLOOKUP(T635,ITINERÁRIOS!$J$2:$K$9190,2,0)</f>
        <v>VILLE DE MONTAIGNE/JARDIM SOLAR DE BRASÍLIA/JARDIM BOTÂNICO/POLO DE ARTESANATO EM FRENTE A ESAF/DF-001/DF-140/DIVISA GO/DF/AVENIDA CENTRAL/JARDIM ABC</v>
      </c>
    </row>
    <row r="636" spans="2:22" x14ac:dyDescent="0.25">
      <c r="B636">
        <v>8351</v>
      </c>
      <c r="C636" t="s">
        <v>81</v>
      </c>
      <c r="D636">
        <v>12</v>
      </c>
      <c r="G636" t="str">
        <f t="shared" si="36"/>
        <v>VIAN</v>
      </c>
      <c r="H636">
        <f t="shared" si="37"/>
        <v>8351</v>
      </c>
      <c r="I636" t="s">
        <v>95</v>
      </c>
      <c r="J636">
        <v>8351</v>
      </c>
      <c r="K636" t="e">
        <f>VLOOKUP(J636,'Linhas-Empresas-Tarifas'!#REF!,2,0)</f>
        <v>#REF!</v>
      </c>
      <c r="L636" t="e">
        <f>VLOOKUP(J636,'Linhas-Empresas-Tarifas'!#REF!,3,0)</f>
        <v>#REF!</v>
      </c>
      <c r="M636" t="e">
        <f>VLOOKUP(J636,'Linhas-Empresas-Tarifas'!#REF!,4,0)</f>
        <v>#REF!</v>
      </c>
      <c r="N636" t="e">
        <f>VLOOKUP(J636,'Linhas-Empresas-Tarifas'!#REF!,10,0)</f>
        <v>#REF!</v>
      </c>
      <c r="O636" t="e">
        <f>VLOOKUP(J636,'Linhas-Empresas-Tarifas'!#REF!,11,0)</f>
        <v>#REF!</v>
      </c>
      <c r="P636" t="e">
        <f>VLOOKUP(J636,'Linhas-Empresas-Tarifas'!#REF!,12,0)</f>
        <v>#REF!</v>
      </c>
      <c r="Q636" t="e">
        <f>VLOOKUP(J636,'Linhas-Empresas-Tarifas'!#REF!,13,0)</f>
        <v>#REF!</v>
      </c>
      <c r="R636" t="str">
        <f t="shared" si="38"/>
        <v>VIAN8351</v>
      </c>
      <c r="S636" t="s">
        <v>81</v>
      </c>
      <c r="T636" t="str">
        <f t="shared" si="39"/>
        <v>VIAN8351ida12</v>
      </c>
      <c r="U636">
        <v>12</v>
      </c>
      <c r="V636" t="str">
        <f>VLOOKUP(T636,ITINERÁRIOS!$J$2:$K$9190,2,0)</f>
        <v>AVENIDA PERIMETRAL SUL/POVOADO MESQUITA/GO-521/JARDIM ABC/GO-521/DF-140/EPCV/DF-035/EPDB/PONTE PRESIDENTE MÉDICI/EIXO L2 SUL/S I G</v>
      </c>
    </row>
    <row r="637" spans="2:22" x14ac:dyDescent="0.25">
      <c r="C637" t="s">
        <v>82</v>
      </c>
      <c r="D637">
        <v>12</v>
      </c>
      <c r="G637" t="str">
        <f t="shared" si="36"/>
        <v>VIAN</v>
      </c>
      <c r="H637">
        <f t="shared" si="37"/>
        <v>8351</v>
      </c>
      <c r="I637" t="s">
        <v>95</v>
      </c>
      <c r="J637">
        <v>8351</v>
      </c>
      <c r="K637" t="e">
        <f>VLOOKUP(J637,'Linhas-Empresas-Tarifas'!#REF!,2,0)</f>
        <v>#REF!</v>
      </c>
      <c r="L637" t="e">
        <f>VLOOKUP(J637,'Linhas-Empresas-Tarifas'!#REF!,3,0)</f>
        <v>#REF!</v>
      </c>
      <c r="M637" t="e">
        <f>VLOOKUP(J637,'Linhas-Empresas-Tarifas'!#REF!,4,0)</f>
        <v>#REF!</v>
      </c>
      <c r="N637" t="e">
        <f>VLOOKUP(J637,'Linhas-Empresas-Tarifas'!#REF!,10,0)</f>
        <v>#REF!</v>
      </c>
      <c r="O637" t="e">
        <f>VLOOKUP(J637,'Linhas-Empresas-Tarifas'!#REF!,11,0)</f>
        <v>#REF!</v>
      </c>
      <c r="P637" t="e">
        <f>VLOOKUP(J637,'Linhas-Empresas-Tarifas'!#REF!,12,0)</f>
        <v>#REF!</v>
      </c>
      <c r="Q637" t="e">
        <f>VLOOKUP(J637,'Linhas-Empresas-Tarifas'!#REF!,13,0)</f>
        <v>#REF!</v>
      </c>
      <c r="R637" t="str">
        <f t="shared" si="38"/>
        <v>VIAN8351</v>
      </c>
      <c r="S637" t="s">
        <v>82</v>
      </c>
      <c r="T637" t="str">
        <f t="shared" si="39"/>
        <v>VIAN8351volta12</v>
      </c>
      <c r="U637">
        <v>12</v>
      </c>
      <c r="V637" t="str">
        <f>VLOOKUP(T637,ITINERÁRIOS!$J$2:$K$9190,2,0)</f>
        <v>S I G/EIXO L2 SUL/PONTE PRESIDENTE MÉDICI/EPDB/DF-035/EPCV/DF-140/GO-521/JARDIM ABC/GO-521/POVOADO MESQUITA/AVENIDA PERIMETRAL SUL</v>
      </c>
    </row>
    <row r="638" spans="2:22" x14ac:dyDescent="0.25">
      <c r="B638">
        <v>8370</v>
      </c>
      <c r="C638" t="s">
        <v>81</v>
      </c>
      <c r="D638">
        <v>26</v>
      </c>
      <c r="G638" t="str">
        <f t="shared" si="36"/>
        <v>VIAN</v>
      </c>
      <c r="H638">
        <f t="shared" si="37"/>
        <v>8370</v>
      </c>
      <c r="I638" t="s">
        <v>95</v>
      </c>
      <c r="J638">
        <v>8370</v>
      </c>
      <c r="K638" t="e">
        <f>VLOOKUP(J638,'Linhas-Empresas-Tarifas'!#REF!,2,0)</f>
        <v>#REF!</v>
      </c>
      <c r="L638" t="e">
        <f>VLOOKUP(J638,'Linhas-Empresas-Tarifas'!#REF!,3,0)</f>
        <v>#REF!</v>
      </c>
      <c r="M638" t="e">
        <f>VLOOKUP(J638,'Linhas-Empresas-Tarifas'!#REF!,4,0)</f>
        <v>#REF!</v>
      </c>
      <c r="N638" t="e">
        <f>VLOOKUP(J638,'Linhas-Empresas-Tarifas'!#REF!,10,0)</f>
        <v>#REF!</v>
      </c>
      <c r="O638" t="e">
        <f>VLOOKUP(J638,'Linhas-Empresas-Tarifas'!#REF!,11,0)</f>
        <v>#REF!</v>
      </c>
      <c r="P638" t="e">
        <f>VLOOKUP(J638,'Linhas-Empresas-Tarifas'!#REF!,12,0)</f>
        <v>#REF!</v>
      </c>
      <c r="Q638" t="e">
        <f>VLOOKUP(J638,'Linhas-Empresas-Tarifas'!#REF!,13,0)</f>
        <v>#REF!</v>
      </c>
      <c r="R638" t="str">
        <f t="shared" si="38"/>
        <v>VIAN8370</v>
      </c>
      <c r="S638" t="s">
        <v>81</v>
      </c>
      <c r="T638" t="str">
        <f t="shared" si="39"/>
        <v>VIAN8370ida26</v>
      </c>
      <c r="U638">
        <v>26</v>
      </c>
      <c r="V638" t="str">
        <f>VLOOKUP(T638,ITINERÁRIOS!$J$2:$K$9190,2,0)</f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</v>
      </c>
    </row>
    <row r="639" spans="2:22" x14ac:dyDescent="0.25">
      <c r="C639" t="s">
        <v>82</v>
      </c>
      <c r="D639">
        <v>25</v>
      </c>
      <c r="G639" t="str">
        <f t="shared" si="36"/>
        <v>VIAN</v>
      </c>
      <c r="H639">
        <f t="shared" si="37"/>
        <v>8370</v>
      </c>
      <c r="I639" t="s">
        <v>95</v>
      </c>
      <c r="J639">
        <v>8370</v>
      </c>
      <c r="K639" t="e">
        <f>VLOOKUP(J639,'Linhas-Empresas-Tarifas'!#REF!,2,0)</f>
        <v>#REF!</v>
      </c>
      <c r="L639" t="e">
        <f>VLOOKUP(J639,'Linhas-Empresas-Tarifas'!#REF!,3,0)</f>
        <v>#REF!</v>
      </c>
      <c r="M639" t="e">
        <f>VLOOKUP(J639,'Linhas-Empresas-Tarifas'!#REF!,4,0)</f>
        <v>#REF!</v>
      </c>
      <c r="N639" t="e">
        <f>VLOOKUP(J639,'Linhas-Empresas-Tarifas'!#REF!,10,0)</f>
        <v>#REF!</v>
      </c>
      <c r="O639" t="e">
        <f>VLOOKUP(J639,'Linhas-Empresas-Tarifas'!#REF!,11,0)</f>
        <v>#REF!</v>
      </c>
      <c r="P639" t="e">
        <f>VLOOKUP(J639,'Linhas-Empresas-Tarifas'!#REF!,12,0)</f>
        <v>#REF!</v>
      </c>
      <c r="Q639" t="e">
        <f>VLOOKUP(J639,'Linhas-Empresas-Tarifas'!#REF!,13,0)</f>
        <v>#REF!</v>
      </c>
      <c r="R639" t="str">
        <f t="shared" si="38"/>
        <v>VIAN8370</v>
      </c>
      <c r="S639" t="s">
        <v>82</v>
      </c>
      <c r="T639" t="str">
        <f t="shared" si="39"/>
        <v>VIAN8370volta25</v>
      </c>
      <c r="U639">
        <v>25</v>
      </c>
      <c r="V639" t="str">
        <f>VLOOKUP(T639,ITINERÁRIOS!$J$2:$K$9190,2,0)</f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DF-140/DF-140/ROTATÓRIA/DF-140/GO-521/GO-521/GO-436/GO-436/JARDIM ABC</v>
      </c>
    </row>
    <row r="640" spans="2:22" x14ac:dyDescent="0.25">
      <c r="B640">
        <v>9901</v>
      </c>
      <c r="C640" t="s">
        <v>82</v>
      </c>
      <c r="D640">
        <v>13</v>
      </c>
      <c r="G640" t="str">
        <f t="shared" si="36"/>
        <v>VIAN</v>
      </c>
      <c r="H640">
        <f t="shared" si="37"/>
        <v>9901</v>
      </c>
      <c r="I640" t="s">
        <v>95</v>
      </c>
      <c r="J640">
        <v>9901</v>
      </c>
      <c r="K640" t="e">
        <f>VLOOKUP(J640,'Linhas-Empresas-Tarifas'!#REF!,2,0)</f>
        <v>#REF!</v>
      </c>
      <c r="L640" t="e">
        <f>VLOOKUP(J640,'Linhas-Empresas-Tarifas'!#REF!,3,0)</f>
        <v>#REF!</v>
      </c>
      <c r="M640" t="e">
        <f>VLOOKUP(J640,'Linhas-Empresas-Tarifas'!#REF!,4,0)</f>
        <v>#REF!</v>
      </c>
      <c r="N640" t="e">
        <f>VLOOKUP(J640,'Linhas-Empresas-Tarifas'!#REF!,10,0)</f>
        <v>#REF!</v>
      </c>
      <c r="O640" t="e">
        <f>VLOOKUP(J640,'Linhas-Empresas-Tarifas'!#REF!,11,0)</f>
        <v>#REF!</v>
      </c>
      <c r="P640" t="e">
        <f>VLOOKUP(J640,'Linhas-Empresas-Tarifas'!#REF!,12,0)</f>
        <v>#REF!</v>
      </c>
      <c r="Q640" t="e">
        <f>VLOOKUP(J640,'Linhas-Empresas-Tarifas'!#REF!,13,0)</f>
        <v>#REF!</v>
      </c>
      <c r="R640" t="str">
        <f t="shared" si="38"/>
        <v>VIAN9901</v>
      </c>
      <c r="S640" t="s">
        <v>82</v>
      </c>
      <c r="T640" t="str">
        <f t="shared" si="39"/>
        <v>VIAN9901volta13</v>
      </c>
      <c r="U640">
        <v>13</v>
      </c>
      <c r="V640" t="str">
        <f>VLOOKUP(T640,ITINERÁRIOS!$J$2:$K$9190,2,0)</f>
        <v>RODOVIARIA PLANALTINA/AVENIDA INDEPENDÊNCIA/BR 020/AVENIDA BRASILIA /AVENIDA VISC.DE PORTO SEGURO/AVENIDA ANGELO CHAVES/AVENIDA ANHAGUERA/AVENIDA MAESTRO JOAQUIM DE ABREU/RUA 10/RUA 06/AVENIDA ENG. FLAVIO DIAS/AVENIDA SENADOR COIMBRA BUENO/PARQUE DAS COLINAS</v>
      </c>
    </row>
    <row r="641" spans="1:22" x14ac:dyDescent="0.25">
      <c r="B641">
        <v>9902</v>
      </c>
      <c r="C641" t="s">
        <v>81</v>
      </c>
      <c r="D641">
        <v>13</v>
      </c>
      <c r="G641" t="str">
        <f t="shared" si="36"/>
        <v>VIAN</v>
      </c>
      <c r="H641">
        <f t="shared" si="37"/>
        <v>9902</v>
      </c>
      <c r="I641" t="s">
        <v>95</v>
      </c>
      <c r="J641">
        <v>9902</v>
      </c>
      <c r="K641" t="e">
        <f>VLOOKUP(J641,'Linhas-Empresas-Tarifas'!#REF!,2,0)</f>
        <v>#REF!</v>
      </c>
      <c r="L641" t="e">
        <f>VLOOKUP(J641,'Linhas-Empresas-Tarifas'!#REF!,3,0)</f>
        <v>#REF!</v>
      </c>
      <c r="M641" t="e">
        <f>VLOOKUP(J641,'Linhas-Empresas-Tarifas'!#REF!,4,0)</f>
        <v>#REF!</v>
      </c>
      <c r="N641" t="e">
        <f>VLOOKUP(J641,'Linhas-Empresas-Tarifas'!#REF!,10,0)</f>
        <v>#REF!</v>
      </c>
      <c r="O641" t="e">
        <f>VLOOKUP(J641,'Linhas-Empresas-Tarifas'!#REF!,11,0)</f>
        <v>#REF!</v>
      </c>
      <c r="P641" t="e">
        <f>VLOOKUP(J641,'Linhas-Empresas-Tarifas'!#REF!,12,0)</f>
        <v>#REF!</v>
      </c>
      <c r="Q641" t="e">
        <f>VLOOKUP(J641,'Linhas-Empresas-Tarifas'!#REF!,13,0)</f>
        <v>#REF!</v>
      </c>
      <c r="R641" t="str">
        <f t="shared" si="38"/>
        <v>VIAN9902</v>
      </c>
      <c r="S641" t="s">
        <v>81</v>
      </c>
      <c r="T641" t="str">
        <f t="shared" si="39"/>
        <v>VIAN9902ida13</v>
      </c>
      <c r="U641">
        <v>13</v>
      </c>
      <c r="V641" t="str">
        <f>VLOOKUP(T641,ITINERÁRIOS!$J$2:$K$9190,2,0)</f>
        <v>PARQUE DAS COLINAS/AVENIDA SENADOR COIMBRA BUENO/AVENIDA ENG. FLAVIO DIAS/RUA 06/RUA 10/AVENIDA MAESTRO JOAQUIM DE ABREU/AVENIDA ANHAGUERA/AVENIDA ANGELO CHAVES/AVENIDA VISC.DE PORTO SEGURO/AVENIDA BRASILIA /BR 020/AVENIDA INDEPENDÊNCIA/RODOVIARIA PLANALTINA</v>
      </c>
    </row>
    <row r="642" spans="1:22" x14ac:dyDescent="0.25">
      <c r="A642" t="s">
        <v>96</v>
      </c>
      <c r="D642">
        <v>37</v>
      </c>
      <c r="K642" t="e">
        <f>VLOOKUP(J642,'Linhas-Empresas-Tarifas'!#REF!,2,0)</f>
        <v>#REF!</v>
      </c>
      <c r="L642" t="e">
        <f>VLOOKUP(J642,'Linhas-Empresas-Tarifas'!#REF!,3,0)</f>
        <v>#REF!</v>
      </c>
      <c r="M642" t="e">
        <f>VLOOKUP(J642,'Linhas-Empresas-Tarifas'!#REF!,4,0)</f>
        <v>#REF!</v>
      </c>
      <c r="N642" t="e">
        <f>VLOOKUP(J642,'Linhas-Empresas-Tarifas'!#REF!,10,0)</f>
        <v>#REF!</v>
      </c>
      <c r="O642" t="e">
        <f>VLOOKUP(J642,'Linhas-Empresas-Tarifas'!#REF!,11,0)</f>
        <v>#REF!</v>
      </c>
      <c r="P642" t="e">
        <f>VLOOKUP(J642,'Linhas-Empresas-Tarifas'!#REF!,12,0)</f>
        <v>#REF!</v>
      </c>
      <c r="Q642" t="e">
        <f>VLOOKUP(J642,'Linhas-Empresas-Tarifas'!#REF!,13,0)</f>
        <v>#REF!</v>
      </c>
      <c r="R642" t="str">
        <f t="shared" si="38"/>
        <v/>
      </c>
      <c r="T642" t="str">
        <f t="shared" si="39"/>
        <v>37</v>
      </c>
      <c r="U642">
        <v>37</v>
      </c>
      <c r="V642" t="e">
        <f>VLOOKUP(T642,ITINERÁRIOS!$J$2:$K$9190,2,0)</f>
        <v>#N/A</v>
      </c>
    </row>
  </sheetData>
  <autoFilter ref="A4:V4" xr:uid="{00000000-0009-0000-0000-000001000000}"/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filterMode="1"/>
  <dimension ref="A3:L616"/>
  <sheetViews>
    <sheetView topLeftCell="B1" workbookViewId="0">
      <selection activeCell="I452" sqref="I452"/>
    </sheetView>
  </sheetViews>
  <sheetFormatPr defaultRowHeight="15" x14ac:dyDescent="0.25"/>
  <cols>
    <col min="1" max="1" width="16.5703125" customWidth="1"/>
    <col min="2" max="2" width="51.42578125" customWidth="1"/>
    <col min="3" max="3" width="42.5703125" customWidth="1"/>
    <col min="4" max="4" width="28.140625" style="46" customWidth="1"/>
    <col min="6" max="6" width="13.28515625" style="46" customWidth="1"/>
    <col min="7" max="7" width="18" customWidth="1"/>
    <col min="8" max="8" width="28.5703125" bestFit="1" customWidth="1"/>
    <col min="9" max="9" width="15.85546875" customWidth="1"/>
    <col min="10" max="10" width="33.85546875" bestFit="1" customWidth="1"/>
  </cols>
  <sheetData>
    <row r="3" spans="1:10" ht="45" x14ac:dyDescent="0.25">
      <c r="A3" s="114" t="s">
        <v>97</v>
      </c>
      <c r="B3" s="114" t="s">
        <v>1</v>
      </c>
      <c r="C3" s="45" t="s">
        <v>10</v>
      </c>
      <c r="D3" s="127" t="s">
        <v>98</v>
      </c>
      <c r="F3" s="127" t="s">
        <v>99</v>
      </c>
      <c r="G3" s="127" t="s">
        <v>100</v>
      </c>
      <c r="H3" s="127" t="s">
        <v>74</v>
      </c>
      <c r="I3" s="127"/>
      <c r="J3" s="127" t="s">
        <v>101</v>
      </c>
    </row>
    <row r="4" spans="1:10" hidden="1" x14ac:dyDescent="0.25">
      <c r="A4" s="115">
        <v>401</v>
      </c>
      <c r="B4" s="116" t="s">
        <v>102</v>
      </c>
      <c r="C4" s="40" t="s">
        <v>103</v>
      </c>
      <c r="D4" s="37">
        <f>VLOOKUP(A4,'Itinerários linhas'!$J$5:$J$641,1,0)</f>
        <v>401</v>
      </c>
      <c r="F4" s="37">
        <v>5011</v>
      </c>
      <c r="G4" s="37" t="e">
        <f>VLOOKUP(F4,'Linhas-Empresas-Tarifas'!#REF!,1,0)</f>
        <v>#REF!</v>
      </c>
      <c r="H4" s="40" t="str">
        <f>VLOOKUP(F4,'Itinerários linhas'!$J$5:$V$641,9,0)</f>
        <v>CT EXPRESSO5011</v>
      </c>
      <c r="I4" s="40"/>
      <c r="J4" s="40" t="str">
        <f>VLOOKUP(F4,'Itinerários linhas'!$J$5:$V$641,13,0)</f>
        <v>TERMINAL VALPARAÍSO 2/PERÍMETRO URBANO DO VALPARAÍSO (CÉU AZUL)/BR-040/BR-040/EPIA/EPIA/PARKSHOPPING/EPGU - ZOOLÓGICO/AVENIDA DAS NAÇÕES (VILA TELEBRASÍLIA)/EIXO W SUL/ESPLANADA/RODOVIÁRIA PLANO PILOTO</v>
      </c>
    </row>
    <row r="5" spans="1:10" hidden="1" x14ac:dyDescent="0.25">
      <c r="A5" s="115">
        <v>402</v>
      </c>
      <c r="B5" s="116" t="s">
        <v>102</v>
      </c>
      <c r="C5" s="40" t="s">
        <v>103</v>
      </c>
      <c r="D5" s="37">
        <f>VLOOKUP(A5,'Itinerários linhas'!$J$5:$J$641,1,0)</f>
        <v>402</v>
      </c>
      <c r="F5" s="41">
        <v>5013</v>
      </c>
      <c r="G5" s="41" t="e">
        <f>VLOOKUP(F5,'Linhas-Empresas-Tarifas'!#REF!,1,0)</f>
        <v>#REF!</v>
      </c>
      <c r="H5" s="47" t="str">
        <f>VLOOKUP(F5,'Itinerários linhas'!$J$5:$V$641,9,0)</f>
        <v>CT EXPRESSO5013</v>
      </c>
      <c r="I5" s="47" t="s">
        <v>104</v>
      </c>
      <c r="J5" s="47" t="str">
        <f>VLOOKUP(F5,'Itinerários linhas'!$J$5:$V$641,13,0)</f>
        <v>VALPARAÍSO/VALPARAÍSO 1/PERÍMETRO URBANO DO VALPARAÍSO (CÉU AZUL)/BR-040/BR-040/EPIA/EPIA/PARKSHOPPING/EPGU - ZOOLÓGICO/AVENIDA DAS NAÇÕES (VILA TELEBRASÍLIA)/EIXO W SUL/RODOVIÁRIA PLANO PILOTO</v>
      </c>
    </row>
    <row r="6" spans="1:10" ht="15.75" hidden="1" customHeight="1" x14ac:dyDescent="0.25">
      <c r="A6" s="117">
        <v>403</v>
      </c>
      <c r="B6" s="116" t="s">
        <v>102</v>
      </c>
      <c r="C6" s="40" t="s">
        <v>103</v>
      </c>
      <c r="D6" s="37">
        <f>VLOOKUP(A6,'Itinerários linhas'!$J$5:$J$641,1,0)</f>
        <v>403</v>
      </c>
      <c r="F6" s="37">
        <v>5039</v>
      </c>
      <c r="G6" s="37" t="e">
        <f>VLOOKUP(F6,'Linhas-Empresas-Tarifas'!#REF!,1,0)</f>
        <v>#REF!</v>
      </c>
      <c r="H6" s="40" t="str">
        <f>VLOOKUP(F6,'Itinerários linhas'!$J$5:$V$641,9,0)</f>
        <v>CT EXPRESSO5039</v>
      </c>
      <c r="I6" s="40"/>
      <c r="J6" s="40" t="str">
        <f>VLOOKUP(F6,'Itinerários linhas'!$J$5:$V$641,13,0)</f>
        <v>TERMINAL VALPARAÍSO 2/VALPARAÍSO 1 E 2/PERÍMETRO URBANO DO VALPARAÍSO (CÉU AZUL - 3ª ETAPA)/BR-040/EPIA/EPDB/EPAR/EIXO W3 SUL/EIXO W3 NORTE/TERMINAL W3 NORTE</v>
      </c>
    </row>
    <row r="7" spans="1:10" hidden="1" x14ac:dyDescent="0.25">
      <c r="A7" s="115">
        <v>414</v>
      </c>
      <c r="B7" s="116" t="s">
        <v>102</v>
      </c>
      <c r="C7" s="40" t="s">
        <v>103</v>
      </c>
      <c r="D7" s="37">
        <f>VLOOKUP(A7,'Itinerários linhas'!$J$5:$J$641,1,0)</f>
        <v>414</v>
      </c>
      <c r="F7" s="37">
        <v>5304</v>
      </c>
      <c r="G7" s="37" t="e">
        <f>VLOOKUP(F7,'Linhas-Empresas-Tarifas'!#REF!,1,0)</f>
        <v>#REF!</v>
      </c>
      <c r="H7" s="40" t="str">
        <f>VLOOKUP(F7,'Itinerários linhas'!$J$5:$V$641,9,0)</f>
        <v>CT EXPRESSO5304</v>
      </c>
      <c r="I7" s="40"/>
      <c r="J7" s="40" t="str">
        <f>VLOOKUP(F7,'Itinerários linhas'!$J$5:$V$641,13,0)</f>
        <v>TERMINAL VALPARAÍSO 2/VALPARAÍSO 1 E 2/PERÍMETRO URBANO DO VALPARAÍSO (CÉU AZUL)/BR-040/EPIA/EPIA/EPIA/PARKSHOPPING/EPIG/EPIG/S I G/PALÁCIO DO BURITI/EIXO MONUMENTAL/TORRE DE TV</v>
      </c>
    </row>
    <row r="8" spans="1:10" hidden="1" x14ac:dyDescent="0.25">
      <c r="A8" s="117">
        <v>415</v>
      </c>
      <c r="B8" s="116" t="s">
        <v>102</v>
      </c>
      <c r="C8" s="40" t="s">
        <v>103</v>
      </c>
      <c r="D8" s="37">
        <f>VLOOKUP(A8,'Itinerários linhas'!$J$5:$J$641,1,0)</f>
        <v>415</v>
      </c>
      <c r="F8" s="37">
        <v>5322</v>
      </c>
      <c r="G8" s="37" t="e">
        <f>VLOOKUP(F8,'Linhas-Empresas-Tarifas'!#REF!,1,0)</f>
        <v>#REF!</v>
      </c>
      <c r="H8" s="40" t="str">
        <f>VLOOKUP(F8,'Itinerários linhas'!$J$5:$V$641,9,0)</f>
        <v>CT EXPRESSO5322</v>
      </c>
      <c r="I8" s="40"/>
      <c r="J8" s="40" t="str">
        <f>VLOOKUP(F8,'Itinerários linhas'!$J$5:$V$641,13,0)</f>
        <v>TERMINAL VALPARAÍSO 2/PERÍMETRO URBANO DO VALPARAÍSO (CÉU AZUL - 2ª/3ª ETAPA)/BR-040/EPIA/EPIA/EPIA/PARKSHOPPING/EPIA/S I A - TRECHO 2/S I A - TRECHO 3/EPIA/S A A N/EPIA</v>
      </c>
    </row>
    <row r="9" spans="1:10" hidden="1" x14ac:dyDescent="0.25">
      <c r="A9" s="115">
        <v>416</v>
      </c>
      <c r="B9" s="116" t="s">
        <v>102</v>
      </c>
      <c r="C9" s="40" t="s">
        <v>103</v>
      </c>
      <c r="D9" s="37">
        <f>VLOOKUP(A9,'Itinerários linhas'!$J$5:$J$641,1,0)</f>
        <v>416</v>
      </c>
      <c r="F9" s="37">
        <v>7001</v>
      </c>
      <c r="G9" s="37" t="e">
        <f>VLOOKUP(F9,'Linhas-Empresas-Tarifas'!#REF!,1,0)</f>
        <v>#REF!</v>
      </c>
      <c r="H9" s="40" t="str">
        <f>VLOOKUP(F9,'Itinerários linhas'!$J$5:$V$641,9,0)</f>
        <v>CT EXPRESSO7001</v>
      </c>
      <c r="I9" s="40"/>
      <c r="J9" s="40" t="str">
        <f>VLOOKUP(F9,'Itinerários linhas'!$J$5:$V$641,13,0)</f>
        <v>TERMINAL LUZIÂNIA/AVENIDA ÉZIO CARNEIRO/RUA JESUS MEIRELES/AVENIDA ALFREDO NASSER/BR-040/BR-040/BR-040/BR-040/EPIA/EPIA/EPGU - ZOOLÓGICO/AVENIDA DAS NAÇÕES (VILA TELEBRASÍLIA)/EIXO W SUL/RODOVIÁRIA PLANO PILOTO</v>
      </c>
    </row>
    <row r="10" spans="1:10" hidden="1" x14ac:dyDescent="0.25">
      <c r="A10" s="115">
        <v>417</v>
      </c>
      <c r="B10" s="116" t="s">
        <v>102</v>
      </c>
      <c r="C10" s="40" t="s">
        <v>103</v>
      </c>
      <c r="D10" s="37">
        <f>VLOOKUP(A10,'Itinerários linhas'!$J$5:$J$641,1,0)</f>
        <v>417</v>
      </c>
      <c r="F10" s="37">
        <v>7021</v>
      </c>
      <c r="G10" s="37" t="e">
        <f>VLOOKUP(F10,'Linhas-Empresas-Tarifas'!#REF!,1,0)</f>
        <v>#REF!</v>
      </c>
      <c r="H10" s="40" t="str">
        <f>VLOOKUP(F10,'Itinerários linhas'!$J$5:$V$641,9,0)</f>
        <v>CT EXPRESSO7021</v>
      </c>
      <c r="I10" s="40"/>
      <c r="J10" s="40" t="str">
        <f>VLOOKUP(F10,'Itinerários linhas'!$J$5:$V$641,13,0)</f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11" spans="1:10" hidden="1" x14ac:dyDescent="0.25">
      <c r="A11" s="115">
        <v>418</v>
      </c>
      <c r="B11" s="116" t="s">
        <v>102</v>
      </c>
      <c r="C11" s="40" t="s">
        <v>103</v>
      </c>
      <c r="D11" s="37">
        <f>VLOOKUP(A11,'Itinerários linhas'!$J$5:$J$641,1,0)</f>
        <v>418</v>
      </c>
      <c r="F11" s="37">
        <v>7081</v>
      </c>
      <c r="G11" s="37" t="e">
        <f>VLOOKUP(F11,'Linhas-Empresas-Tarifas'!#REF!,1,0)</f>
        <v>#REF!</v>
      </c>
      <c r="H11" s="40" t="str">
        <f>VLOOKUP(F11,'Itinerários linhas'!$J$5:$V$641,9,0)</f>
        <v>CT EXPRESSO7081</v>
      </c>
      <c r="I11" s="40"/>
      <c r="J11" s="40" t="str">
        <f>VLOOKUP(F11,'Itinerários linhas'!$J$5:$V$641,13,0)</f>
        <v>TERMINAL LUZIÂNIA/AVENIDA ÉZIO CARNEIRO/AVENIDA CENTRAL/RUA JESUS MEIRELES/AVENIDA ALFREDO NASSER/BR-040/BR-040/BR-040/BR-040/EPIA/EPIA/PARKSHOPPING/EPIG/EPIG/ESPM/W3 SUL/EIXO W3 NORTE/TERMINAL W3 NORTE</v>
      </c>
    </row>
    <row r="12" spans="1:10" hidden="1" x14ac:dyDescent="0.25">
      <c r="A12" s="117">
        <v>1001</v>
      </c>
      <c r="B12" s="116" t="s">
        <v>83</v>
      </c>
      <c r="C12" s="40" t="s">
        <v>105</v>
      </c>
      <c r="D12" s="37">
        <f>VLOOKUP(A12,'Itinerários linhas'!$J$5:$J$641,1,0)</f>
        <v>1001</v>
      </c>
      <c r="F12" s="37">
        <v>7086</v>
      </c>
      <c r="G12" s="37" t="e">
        <f>VLOOKUP(F12,'Linhas-Empresas-Tarifas'!#REF!,1,0)</f>
        <v>#REF!</v>
      </c>
      <c r="H12" s="40" t="str">
        <f>VLOOKUP(F12,'Itinerários linhas'!$J$5:$V$641,9,0)</f>
        <v>CT EXPRESSO7086</v>
      </c>
      <c r="I12" s="40"/>
      <c r="J12" s="40" t="str">
        <f>VLOOKUP(F12,'Itinerários linhas'!$J$5:$V$641,13,0)</f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13" spans="1:10" x14ac:dyDescent="0.25">
      <c r="A13" s="117">
        <v>1030</v>
      </c>
      <c r="B13" s="116" t="s">
        <v>83</v>
      </c>
      <c r="C13" s="40" t="s">
        <v>105</v>
      </c>
      <c r="D13" s="37" t="e">
        <f>VLOOKUP(A13,'Itinerários linhas'!$J$5:$J$641,1,0)</f>
        <v>#N/A</v>
      </c>
      <c r="F13" s="37">
        <v>7090</v>
      </c>
      <c r="G13" s="37" t="e">
        <f>VLOOKUP(F13,'Linhas-Empresas-Tarifas'!#REF!,1,0)</f>
        <v>#REF!</v>
      </c>
      <c r="H13" s="40" t="str">
        <f>VLOOKUP(F13,'Itinerários linhas'!$J$5:$V$641,9,0)</f>
        <v>CT EXPRESSO7090</v>
      </c>
      <c r="I13" s="40" t="s">
        <v>106</v>
      </c>
      <c r="J13" s="40" t="str">
        <f>VLOOKUP(F13,'Itinerários linhas'!$J$5:$V$641,13,0)</f>
        <v>TERMINAL LUZIÂNIA/AVENIDA ÉZIO CARNEIRO/AVENIDA CENTRAL/RUA SANTISSÍMO SACRAMENTO/AVENIDA JOVENTINO RODRIGUES/AVENIDA ALFREDO NASSER/BR-040/BR-040/BR-040/BR-040/EPIA/EPDB/EPAR/AVENIDA DAS NAÇÕES (VILA TELEBRASÍLIA)/EIXO L2 SUL/EIXO L2 NORTE/TERMINAL W3 NORTE</v>
      </c>
    </row>
    <row r="14" spans="1:10" hidden="1" x14ac:dyDescent="0.25">
      <c r="A14" s="117">
        <v>1054</v>
      </c>
      <c r="B14" s="116" t="s">
        <v>83</v>
      </c>
      <c r="C14" s="40" t="s">
        <v>105</v>
      </c>
      <c r="D14" s="37">
        <f>VLOOKUP(A14,'Itinerários linhas'!$J$5:$J$641,1,0)</f>
        <v>1054</v>
      </c>
      <c r="F14" s="37">
        <v>7301</v>
      </c>
      <c r="G14" s="37" t="e">
        <f>VLOOKUP(F14,'Linhas-Empresas-Tarifas'!#REF!,1,0)</f>
        <v>#REF!</v>
      </c>
      <c r="H14" s="40" t="str">
        <f>VLOOKUP(F14,'Itinerários linhas'!$J$5:$V$641,9,0)</f>
        <v>CT EXPRESSO7301</v>
      </c>
      <c r="I14" s="40"/>
      <c r="J14" s="40" t="str">
        <f>VLOOKUP(F14,'Itinerários linhas'!$J$5:$V$641,13,0)</f>
        <v>TERMINAL LUZIÂNIA/AVENIDA ÉZIO CARNEIRO/AVENIDA CENTRAL/RUA JESUS MEIRELES/AVENIDA ALFREDO NASSER/BR-040/BR-040/BR-040/BR-040/EPIA/EPIA/PARKSHOPPING/EPIA/S I A - TRECHO 2/S I A - TRECHO 3/EPIA/S A A N/EPIA</v>
      </c>
    </row>
    <row r="15" spans="1:10" hidden="1" x14ac:dyDescent="0.25">
      <c r="A15" s="117">
        <v>1055</v>
      </c>
      <c r="B15" s="116" t="s">
        <v>83</v>
      </c>
      <c r="C15" s="40" t="s">
        <v>105</v>
      </c>
      <c r="D15" s="37">
        <f>VLOOKUP(A15,'Itinerários linhas'!$J$5:$J$641,1,0)</f>
        <v>1055</v>
      </c>
      <c r="F15" s="37">
        <v>7305</v>
      </c>
      <c r="G15" s="37" t="e">
        <f>VLOOKUP(F15,'Linhas-Empresas-Tarifas'!#REF!,1,0)</f>
        <v>#REF!</v>
      </c>
      <c r="H15" s="40" t="str">
        <f>VLOOKUP(F15,'Itinerários linhas'!$J$5:$V$641,9,0)</f>
        <v>CT EXPRESSO7305</v>
      </c>
      <c r="I15" s="40"/>
      <c r="J15" s="40" t="str">
        <f>VLOOKUP(F15,'Itinerários linhas'!$J$5:$V$641,13,0)</f>
        <v>TERMINAL LUZIÂNIA/AVENIDA ÉZIO CARNEIRO/AVENIDA CENTRAL/RUA JESUS MEIRELES/AVENIDA ALFREDO NASSER/BR-040/BR-040/BR-040/BR-040/EPIA/EPIA/PARKSHOPPING/EPIA/S I A - TRECHO 2/S I A - TRECHO 3/EPIA/S A A N/EPIA</v>
      </c>
    </row>
    <row r="16" spans="1:10" hidden="1" x14ac:dyDescent="0.25">
      <c r="A16" s="117">
        <v>1056</v>
      </c>
      <c r="B16" s="116" t="s">
        <v>83</v>
      </c>
      <c r="C16" s="40" t="s">
        <v>105</v>
      </c>
      <c r="D16" s="37">
        <f>VLOOKUP(A16,'Itinerários linhas'!$J$5:$J$641,1,0)</f>
        <v>1056</v>
      </c>
      <c r="F16" s="37">
        <v>7306</v>
      </c>
      <c r="G16" s="37" t="e">
        <f>VLOOKUP(F16,'Linhas-Empresas-Tarifas'!#REF!,1,0)</f>
        <v>#REF!</v>
      </c>
      <c r="H16" s="40" t="str">
        <f>VLOOKUP(F16,'Itinerários linhas'!$J$5:$V$641,9,0)</f>
        <v>CT EXPRESSO7306</v>
      </c>
      <c r="I16" s="40"/>
      <c r="J16" s="40" t="str">
        <f>VLOOKUP(F16,'Itinerários linhas'!$J$5:$V$641,13,0)</f>
        <v>TERMINAL LUZIÂNIA/AVENIDA ÉZIO CARNEIRO/RUA DO COMÉRCIO/RUA JESUS MEIRELES/AVENIDA ALFREDO NASSER/BR-040/BR-040/BR-040/BR-040/EPIA/EPIA/PARKSHOPPING/EPIA/S I A - TRECHO 2/STRC</v>
      </c>
    </row>
    <row r="17" spans="1:10" hidden="1" x14ac:dyDescent="0.25">
      <c r="A17" s="117">
        <v>1057</v>
      </c>
      <c r="B17" s="116" t="s">
        <v>83</v>
      </c>
      <c r="C17" s="40" t="s">
        <v>105</v>
      </c>
      <c r="D17" s="37">
        <f>VLOOKUP(A17,'Itinerários linhas'!$J$5:$J$641,1,0)</f>
        <v>1057</v>
      </c>
      <c r="F17" s="37">
        <v>7331</v>
      </c>
      <c r="G17" s="37" t="e">
        <f>VLOOKUP(F17,'Linhas-Empresas-Tarifas'!#REF!,1,0)</f>
        <v>#REF!</v>
      </c>
      <c r="H17" s="40" t="str">
        <f>VLOOKUP(F17,'Itinerários linhas'!$J$5:$V$641,9,0)</f>
        <v>CT EXPRESSO7331</v>
      </c>
      <c r="I17" s="40"/>
      <c r="J17" s="40" t="str">
        <f>VLOOKUP(F17,'Itinerários linhas'!$J$5:$V$641,13,0)</f>
        <v>TERMINAL LUZIÂNIA/AVENIDA ÉZIO CARNEIRO/AVENIDA CENTRAL/RUA JESUS MEIRELES/AVENIDA ALFREDO NASSER/BR-040/BR-040/BR-040/BR-040/EPIA/EPIA/PARKSHOPPING/EPIG/EPIG/S I G/PALÁCIO DO BURITI</v>
      </c>
    </row>
    <row r="18" spans="1:10" hidden="1" x14ac:dyDescent="0.25">
      <c r="A18" s="117">
        <v>1058</v>
      </c>
      <c r="B18" s="116" t="s">
        <v>83</v>
      </c>
      <c r="C18" s="40" t="s">
        <v>105</v>
      </c>
      <c r="D18" s="37">
        <f>VLOOKUP(A18,'Itinerários linhas'!$J$5:$J$641,1,0)</f>
        <v>1058</v>
      </c>
      <c r="F18" s="37">
        <v>7703</v>
      </c>
      <c r="G18" s="37" t="e">
        <f>VLOOKUP(F18,'Linhas-Empresas-Tarifas'!#REF!,1,0)</f>
        <v>#REF!</v>
      </c>
      <c r="H18" s="40" t="str">
        <f>VLOOKUP(F18,'Itinerários linhas'!$J$5:$V$641,9,0)</f>
        <v>CT EXPRESSO7703</v>
      </c>
      <c r="I18" s="40"/>
      <c r="J18" s="40" t="str">
        <f>VLOOKUP(F18,'Itinerários linhas'!$J$5:$V$641,13,0)</f>
        <v>TERMINAL LUZIANIA/AVENIDA EZIO CARNEIRO/RUA JESUS MEIRELES/AVENIDA ALFREDO NASSER/BR 040/BR 040/BR 040/BR 040</v>
      </c>
    </row>
    <row r="19" spans="1:10" hidden="1" x14ac:dyDescent="0.25">
      <c r="A19" s="117">
        <v>1060</v>
      </c>
      <c r="B19" s="116" t="s">
        <v>83</v>
      </c>
      <c r="C19" s="40" t="s">
        <v>105</v>
      </c>
      <c r="D19" s="37">
        <f>VLOOKUP(A19,'Itinerários linhas'!$J$5:$J$641,1,0)</f>
        <v>1060</v>
      </c>
      <c r="F19" s="37">
        <v>1001</v>
      </c>
      <c r="G19" s="37" t="e">
        <f>VLOOKUP(F19,'Linhas-Empresas-Tarifas'!#REF!,1,0)</f>
        <v>#REF!</v>
      </c>
      <c r="H19" s="40" t="str">
        <f>VLOOKUP(F19,'Itinerários linhas'!$J$5:$V$641,9,0)</f>
        <v>EXPRESSO PLANALTINA1001</v>
      </c>
      <c r="I19" s="40"/>
      <c r="J19" s="40" t="str">
        <f>VLOOKUP(F19,'Itinerários linhas'!$J$5:$V$641,13,0)</f>
        <v>Terminal Planaltina de Goiás/Barraginha (Quartel PMGO)/Trevo DF-128/BR-020/BR-020/Em frente à garagem EMTRAM/Home Center Rezende/BR-020/Posto Colorado/EPIA/Ponte do Bragueto/Eixo Norte/Rodoviária Plano Piloto</v>
      </c>
    </row>
    <row r="20" spans="1:10" x14ac:dyDescent="0.25">
      <c r="A20" s="117">
        <v>1061</v>
      </c>
      <c r="B20" s="116" t="s">
        <v>83</v>
      </c>
      <c r="C20" s="40" t="s">
        <v>105</v>
      </c>
      <c r="D20" s="37" t="e">
        <f>VLOOKUP(A20,'Itinerários linhas'!$J$5:$J$641,1,0)</f>
        <v>#N/A</v>
      </c>
      <c r="F20" s="37">
        <v>1050</v>
      </c>
      <c r="G20" s="37" t="e">
        <f>VLOOKUP(F20,'Linhas-Empresas-Tarifas'!#REF!,1,0)</f>
        <v>#REF!</v>
      </c>
      <c r="H20" s="40" t="str">
        <f>VLOOKUP(F20,'Itinerários linhas'!$J$5:$V$641,9,0)</f>
        <v>EXPRESSO PLANALTINA1050</v>
      </c>
      <c r="I20" s="40" t="s">
        <v>106</v>
      </c>
      <c r="J20" s="40" t="str">
        <f>VLOOKUP(F20,'Itinerários linhas'!$J$5:$V$641,13,0)</f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21" spans="1:10" x14ac:dyDescent="0.25">
      <c r="A21" s="115">
        <v>1062</v>
      </c>
      <c r="B21" s="116" t="s">
        <v>83</v>
      </c>
      <c r="C21" s="40" t="s">
        <v>105</v>
      </c>
      <c r="D21" s="37" t="e">
        <f>VLOOKUP(A21,'Itinerários linhas'!$J$5:$J$641,1,0)</f>
        <v>#N/A</v>
      </c>
      <c r="F21" s="37">
        <v>1051</v>
      </c>
      <c r="G21" s="37" t="e">
        <f>VLOOKUP(F21,'Linhas-Empresas-Tarifas'!#REF!,1,0)</f>
        <v>#REF!</v>
      </c>
      <c r="H21" s="40" t="str">
        <f>VLOOKUP(F21,'Itinerários linhas'!$J$5:$V$641,9,0)</f>
        <v>EXPRESSO PLANALTINA1051</v>
      </c>
      <c r="I21" s="40" t="s">
        <v>106</v>
      </c>
      <c r="J21" s="40" t="str">
        <f>VLOOKUP(F21,'Itinerários linhas'!$J$5:$V$641,13,0)</f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22" spans="1:10" hidden="1" x14ac:dyDescent="0.25">
      <c r="A22" s="118">
        <v>1070</v>
      </c>
      <c r="B22" s="119" t="s">
        <v>83</v>
      </c>
      <c r="C22" s="40" t="s">
        <v>105</v>
      </c>
      <c r="D22" s="37">
        <f>VLOOKUP(A22,'Itinerários linhas'!$J$5:$J$641,1,0)</f>
        <v>1070</v>
      </c>
      <c r="F22" s="37">
        <v>1054</v>
      </c>
      <c r="G22" s="37" t="e">
        <f>VLOOKUP(F22,'Linhas-Empresas-Tarifas'!#REF!,1,0)</f>
        <v>#REF!</v>
      </c>
      <c r="H22" s="40" t="str">
        <f>VLOOKUP(F22,'Itinerários linhas'!$J$5:$V$641,9,0)</f>
        <v>EXPRESSO PLANALTINA1054</v>
      </c>
      <c r="I22" s="40"/>
      <c r="J22" s="40" t="str">
        <f>VLOOKUP(F22,'Itinerários linhas'!$J$5:$V$641,13,0)</f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23" spans="1:10" hidden="1" x14ac:dyDescent="0.25">
      <c r="A23" s="118">
        <v>1071</v>
      </c>
      <c r="B23" s="119" t="s">
        <v>83</v>
      </c>
      <c r="C23" s="40" t="s">
        <v>105</v>
      </c>
      <c r="D23" s="37" t="e">
        <f>VLOOKUP(A23,'Itinerários linhas'!$J$5:$J$641,1,0)</f>
        <v>#N/A</v>
      </c>
      <c r="F23" s="37">
        <v>1055</v>
      </c>
      <c r="G23" s="37" t="e">
        <f>VLOOKUP(F23,'Linhas-Empresas-Tarifas'!#REF!,1,0)</f>
        <v>#REF!</v>
      </c>
      <c r="H23" s="40" t="str">
        <f>VLOOKUP(F23,'Itinerários linhas'!$J$5:$V$641,9,0)</f>
        <v>EXPRESSO PLANALTINA1055</v>
      </c>
      <c r="I23" s="40"/>
      <c r="J23" s="40" t="str">
        <f>VLOOKUP(F23,'Itinerários linhas'!$J$5:$V$641,13,0)</f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24" spans="1:10" hidden="1" x14ac:dyDescent="0.25">
      <c r="A24" s="115">
        <v>1074</v>
      </c>
      <c r="B24" s="116" t="s">
        <v>83</v>
      </c>
      <c r="C24" s="40" t="s">
        <v>105</v>
      </c>
      <c r="D24" s="37" t="e">
        <f>VLOOKUP(A24,'Itinerários linhas'!$J$5:$J$641,1,0)</f>
        <v>#N/A</v>
      </c>
      <c r="F24" s="37">
        <v>1057</v>
      </c>
      <c r="G24" s="37" t="e">
        <f>VLOOKUP(F24,'Linhas-Empresas-Tarifas'!#REF!,1,0)</f>
        <v>#REF!</v>
      </c>
      <c r="H24" s="40" t="str">
        <f>VLOOKUP(F24,'Itinerários linhas'!$J$5:$V$641,9,0)</f>
        <v>EXPRESSO PLANALTINA1057</v>
      </c>
      <c r="I24" s="40"/>
      <c r="J24" s="40" t="str">
        <f>VLOOKUP(F24,'Itinerários linhas'!$J$5:$V$641,13,0)</f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25" spans="1:10" hidden="1" x14ac:dyDescent="0.25">
      <c r="A25" s="117">
        <v>1101</v>
      </c>
      <c r="B25" s="116" t="s">
        <v>83</v>
      </c>
      <c r="C25" s="40" t="s">
        <v>105</v>
      </c>
      <c r="D25" s="37">
        <f>VLOOKUP(A25,'Itinerários linhas'!$J$5:$J$641,1,0)</f>
        <v>1101</v>
      </c>
      <c r="F25" s="37">
        <v>1058</v>
      </c>
      <c r="G25" s="37" t="e">
        <f>VLOOKUP(F25,'Linhas-Empresas-Tarifas'!#REF!,1,0)</f>
        <v>#REF!</v>
      </c>
      <c r="H25" s="40" t="str">
        <f>VLOOKUP(F25,'Itinerários linhas'!$J$5:$V$641,9,0)</f>
        <v>EXPRESSO PLANALTINA1058</v>
      </c>
      <c r="I25" s="40"/>
      <c r="J25" s="40" t="str">
        <f>VLOOKUP(F25,'Itinerários linhas'!$J$5:$V$641,13,0)</f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26" spans="1:10" hidden="1" x14ac:dyDescent="0.25">
      <c r="A26" s="115">
        <v>1102</v>
      </c>
      <c r="B26" s="116" t="s">
        <v>83</v>
      </c>
      <c r="C26" s="40" t="s">
        <v>105</v>
      </c>
      <c r="D26" s="37" t="e">
        <f>VLOOKUP(A26,'Itinerários linhas'!$J$5:$J$641,1,0)</f>
        <v>#N/A</v>
      </c>
      <c r="F26" s="37">
        <v>1070</v>
      </c>
      <c r="G26" s="37" t="e">
        <f>VLOOKUP(F26,'Linhas-Empresas-Tarifas'!#REF!,1,0)</f>
        <v>#REF!</v>
      </c>
      <c r="H26" s="40" t="str">
        <f>VLOOKUP(F26,'Itinerários linhas'!$J$5:$V$641,9,0)</f>
        <v>EXPRESSO PLANALTINA1070</v>
      </c>
      <c r="I26" s="40"/>
      <c r="J26" s="40" t="str">
        <f>VLOOKUP(F26,'Itinerários linhas'!$J$5:$V$641,13,0)</f>
        <v>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</v>
      </c>
    </row>
    <row r="27" spans="1:10" hidden="1" x14ac:dyDescent="0.25">
      <c r="A27" s="117">
        <v>1301</v>
      </c>
      <c r="B27" s="116" t="s">
        <v>83</v>
      </c>
      <c r="C27" s="40" t="s">
        <v>105</v>
      </c>
      <c r="D27" s="37">
        <f>VLOOKUP(A27,'Itinerários linhas'!$J$5:$J$641,1,0)</f>
        <v>1301</v>
      </c>
      <c r="F27" s="37">
        <v>1101</v>
      </c>
      <c r="G27" s="37" t="e">
        <f>VLOOKUP(F27,'Linhas-Empresas-Tarifas'!#REF!,1,0)</f>
        <v>#REF!</v>
      </c>
      <c r="H27" s="40" t="str">
        <f>VLOOKUP(F27,'Itinerários linhas'!$J$5:$V$641,9,0)</f>
        <v>EXPRESSO PLANALTINA1101</v>
      </c>
      <c r="I27" s="40"/>
      <c r="J27" s="40" t="str">
        <f>VLOOKUP(F27,'Itinerários linhas'!$J$5:$V$641,13,0)</f>
        <v>Terminal Planaltina de Goiás/Barraginha (Quartel PMGO)/Trevo DF-128/BR-020/BR-020/Em frente à garagem EMTRAM/Home Center Rezende/BR-020/Posto Colorado/EPIA/EPPN/Clube do Congresso</v>
      </c>
    </row>
    <row r="28" spans="1:10" hidden="1" x14ac:dyDescent="0.25">
      <c r="A28" s="117">
        <v>1322</v>
      </c>
      <c r="B28" s="116" t="s">
        <v>83</v>
      </c>
      <c r="C28" s="40" t="s">
        <v>105</v>
      </c>
      <c r="D28" s="37">
        <f>VLOOKUP(A28,'Itinerários linhas'!$J$5:$J$641,1,0)</f>
        <v>1322</v>
      </c>
      <c r="F28" s="37">
        <v>1301</v>
      </c>
      <c r="G28" s="37" t="e">
        <f>VLOOKUP(F28,'Linhas-Empresas-Tarifas'!#REF!,1,0)</f>
        <v>#REF!</v>
      </c>
      <c r="H28" s="40" t="str">
        <f>VLOOKUP(F28,'Itinerários linhas'!$J$5:$V$641,9,0)</f>
        <v>EXPRESSO PLANALTINA1301</v>
      </c>
      <c r="I28" s="40"/>
      <c r="J28" s="40" t="str">
        <f>VLOOKUP(F28,'Itinerários linhas'!$J$5:$V$641,13,0)</f>
        <v>Terminal Planaltina de Goiás/Setor Norte-Leste/Barraginha (Quartel PMGO)/Trevo DF-128/BR-020/BR-020/Em frente à garagem EMTRAM/Home Center Rezende/BR-020/Posto Colorado/EPIA/EPIA/EPIA/Rodoferroviária/EPIA/EPIA/EPIA/Setor de Garagens e Concessionárias de Veículos</v>
      </c>
    </row>
    <row r="29" spans="1:10" hidden="1" x14ac:dyDescent="0.25">
      <c r="A29" s="117">
        <v>1323</v>
      </c>
      <c r="B29" s="116" t="s">
        <v>83</v>
      </c>
      <c r="C29" s="40" t="s">
        <v>105</v>
      </c>
      <c r="D29" s="37" t="e">
        <f>VLOOKUP(A29,'Itinerários linhas'!$J$5:$J$641,1,0)</f>
        <v>#N/A</v>
      </c>
      <c r="F29" s="37">
        <v>1322</v>
      </c>
      <c r="G29" s="37" t="e">
        <f>VLOOKUP(F29,'Linhas-Empresas-Tarifas'!#REF!,1,0)</f>
        <v>#REF!</v>
      </c>
      <c r="H29" s="40" t="str">
        <f>VLOOKUP(F29,'Itinerários linhas'!$J$5:$V$641,9,0)</f>
        <v>EXPRESSO PLANALTINA1322</v>
      </c>
      <c r="I29" s="40"/>
      <c r="J29" s="40" t="str">
        <f>VLOOKUP(F29,'Itinerários linhas'!$J$5:$V$641,13,0)</f>
        <v>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30" spans="1:10" hidden="1" x14ac:dyDescent="0.25">
      <c r="A30" s="115">
        <v>1324</v>
      </c>
      <c r="B30" s="116" t="s">
        <v>83</v>
      </c>
      <c r="C30" s="40" t="s">
        <v>105</v>
      </c>
      <c r="D30" s="37" t="e">
        <f>VLOOKUP(A30,'Itinerários linhas'!$J$5:$J$641,1,0)</f>
        <v>#N/A</v>
      </c>
      <c r="F30" s="37">
        <v>7701</v>
      </c>
      <c r="G30" s="37" t="e">
        <f>VLOOKUP(F30,'Linhas-Empresas-Tarifas'!#REF!,1,0)</f>
        <v>#REF!</v>
      </c>
      <c r="H30" s="40" t="str">
        <f>VLOOKUP(F30,'Itinerários linhas'!$J$5:$V$641,9,0)</f>
        <v>G207701</v>
      </c>
      <c r="I30" s="40"/>
      <c r="J30" s="40" t="str">
        <f>VLOOKUP(F30,'Itinerários linhas'!$J$5:$V$641,13,0)</f>
        <v>TERMINAL LUZIÂNIA/AVENIDA ÉZIO CARNEIRO/RUA DO COMÉRCIO/RUA JESUS MEIRELES/AVENIDA ALFREDO NASSER/BR-040/BR-040/BR-040/DF-290/SETOR SUL/SETOR LESTE/ÁREA CENTRAL/TERMINAL GAMA</v>
      </c>
    </row>
    <row r="31" spans="1:10" hidden="1" x14ac:dyDescent="0.25">
      <c r="A31" s="115">
        <v>1325</v>
      </c>
      <c r="B31" s="116" t="s">
        <v>83</v>
      </c>
      <c r="C31" s="40" t="s">
        <v>105</v>
      </c>
      <c r="D31" s="37" t="e">
        <f>VLOOKUP(A31,'Itinerários linhas'!$J$5:$J$641,1,0)</f>
        <v>#N/A</v>
      </c>
      <c r="F31" s="37">
        <v>7708</v>
      </c>
      <c r="G31" s="37" t="e">
        <f>VLOOKUP(F31,'Linhas-Empresas-Tarifas'!#REF!,1,0)</f>
        <v>#REF!</v>
      </c>
      <c r="H31" s="40" t="str">
        <f>VLOOKUP(F31,'Itinerários linhas'!$J$5:$V$641,9,0)</f>
        <v>G207708</v>
      </c>
      <c r="I31" s="40"/>
      <c r="J31" s="40" t="str">
        <f>VLOOKUP(F31,'Itinerários linhas'!$J$5:$V$641,13,0)</f>
        <v>TERMINAL LUZIÂNIA/AVENIDA ÉZIO CARNEIRO/RUA SANTISSÍMO SACRAMENTO/AVENIDA JOVENTINO RODRIGUES/AVENIDA ALFREDO NASSER/BR-040/BR-040/BR-040/BR-040/EPCT/EPCT/EPNB/PISTÃO SUL/VIADUTO TAGUATINGA CENTRO/TAGUATINGA CENTRO/TERMINAL TAGUATINGA NORTE</v>
      </c>
    </row>
    <row r="32" spans="1:10" hidden="1" x14ac:dyDescent="0.25">
      <c r="A32" s="115">
        <v>1326</v>
      </c>
      <c r="B32" s="116" t="s">
        <v>83</v>
      </c>
      <c r="C32" s="40" t="s">
        <v>105</v>
      </c>
      <c r="D32" s="37" t="e">
        <f>VLOOKUP(A32,'Itinerários linhas'!$J$5:$J$641,1,0)</f>
        <v>#N/A</v>
      </c>
      <c r="F32" s="37">
        <v>401</v>
      </c>
      <c r="G32" s="37" t="e">
        <f>VLOOKUP(F32,'Linhas-Empresas-Tarifas'!#REF!,1,0)</f>
        <v>#REF!</v>
      </c>
      <c r="H32" s="40" t="str">
        <f>VLOOKUP(F32,'Itinerários linhas'!$J$5:$V$641,9,0)</f>
        <v>JOAFRA401</v>
      </c>
      <c r="I32" s="40"/>
      <c r="J32" s="40" t="str">
        <f>VLOOKUP(F32,'Itinerários linhas'!$J$5:$V$641,13,0)</f>
        <v>PONTE PRESIDENTE DUTRA/CENTRO PETROLINA/SHOPPING AGUAS CENTER</v>
      </c>
    </row>
    <row r="33" spans="1:10" hidden="1" x14ac:dyDescent="0.25">
      <c r="A33" s="115">
        <v>1327</v>
      </c>
      <c r="B33" s="116" t="s">
        <v>83</v>
      </c>
      <c r="C33" s="40" t="s">
        <v>105</v>
      </c>
      <c r="D33" s="37" t="e">
        <f>VLOOKUP(A33,'Itinerários linhas'!$J$5:$J$641,1,0)</f>
        <v>#N/A</v>
      </c>
      <c r="F33" s="37">
        <v>402</v>
      </c>
      <c r="G33" s="37" t="e">
        <f>VLOOKUP(F33,'Linhas-Empresas-Tarifas'!#REF!,1,0)</f>
        <v>#REF!</v>
      </c>
      <c r="H33" s="40" t="str">
        <f>VLOOKUP(F33,'Itinerários linhas'!$J$5:$V$641,9,0)</f>
        <v>JOAFRA402</v>
      </c>
      <c r="I33" s="40"/>
      <c r="J33" s="40" t="str">
        <f>VLOOKUP(F33,'Itinerários linhas'!$J$5:$V$641,13,0)</f>
        <v>PONTE PRESIDENTE DUTRA/CENTRO PETROLINA/AV.MONS.ANGELO SAMPAIO/TREVO BR 428/AREIA BRANCA</v>
      </c>
    </row>
    <row r="34" spans="1:10" hidden="1" x14ac:dyDescent="0.25">
      <c r="A34" s="117">
        <v>1901</v>
      </c>
      <c r="B34" s="116" t="s">
        <v>83</v>
      </c>
      <c r="C34" s="40" t="s">
        <v>105</v>
      </c>
      <c r="D34" s="37">
        <f>VLOOKUP(A34,'Itinerários linhas'!$J$5:$J$641,1,0)</f>
        <v>1901</v>
      </c>
      <c r="F34" s="37">
        <v>403</v>
      </c>
      <c r="G34" s="37" t="e">
        <f>VLOOKUP(F34,'Linhas-Empresas-Tarifas'!#REF!,1,0)</f>
        <v>#REF!</v>
      </c>
      <c r="H34" s="40" t="str">
        <f>VLOOKUP(F34,'Itinerários linhas'!$J$5:$V$641,9,0)</f>
        <v>JOAFRA403</v>
      </c>
      <c r="I34" s="40"/>
      <c r="J34" s="40" t="str">
        <f>VLOOKUP(F34,'Itinerários linhas'!$J$5:$V$641,13,0)</f>
        <v>PONTE PRESIDENTE DUTRA/CENTRO PETROLINA/AV.MONS.ANGELO SAMPAIO/TREVO BR 428/AREIA BRANCA</v>
      </c>
    </row>
    <row r="35" spans="1:10" hidden="1" x14ac:dyDescent="0.25">
      <c r="A35" s="117">
        <v>1902</v>
      </c>
      <c r="B35" s="116" t="s">
        <v>83</v>
      </c>
      <c r="C35" s="40" t="s">
        <v>105</v>
      </c>
      <c r="D35" s="37" t="e">
        <f>VLOOKUP(A35,'Itinerários linhas'!$J$5:$J$641,1,0)</f>
        <v>#N/A</v>
      </c>
      <c r="F35" s="37">
        <v>414</v>
      </c>
      <c r="G35" s="37" t="e">
        <f>VLOOKUP(F35,'Linhas-Empresas-Tarifas'!#REF!,1,0)</f>
        <v>#REF!</v>
      </c>
      <c r="H35" s="40" t="str">
        <f>VLOOKUP(F35,'Itinerários linhas'!$J$5:$V$641,9,0)</f>
        <v>JOAFRA414</v>
      </c>
      <c r="I35" s="40"/>
      <c r="J35" s="40" t="str">
        <f>VLOOKUP(F35,'Itinerários linhas'!$J$5:$V$641,13,0)</f>
        <v>PONTE PRESIDENTE DUTRA/CENTRO PETROLINA/BR 407/IF SERTAO/IPSEP</v>
      </c>
    </row>
    <row r="36" spans="1:10" hidden="1" x14ac:dyDescent="0.25">
      <c r="A36" s="117">
        <v>1950</v>
      </c>
      <c r="B36" s="116" t="s">
        <v>83</v>
      </c>
      <c r="C36" s="40" t="s">
        <v>105</v>
      </c>
      <c r="D36" s="37">
        <f>VLOOKUP(A36,'Itinerários linhas'!$J$5:$J$641,1,0)</f>
        <v>1950</v>
      </c>
      <c r="F36" s="37">
        <v>415</v>
      </c>
      <c r="G36" s="37" t="e">
        <f>VLOOKUP(F36,'Linhas-Empresas-Tarifas'!#REF!,1,0)</f>
        <v>#REF!</v>
      </c>
      <c r="H36" s="40" t="str">
        <f>VLOOKUP(F36,'Itinerários linhas'!$J$5:$V$641,9,0)</f>
        <v>JOAFRA415</v>
      </c>
      <c r="I36" s="40"/>
      <c r="J36" s="40" t="str">
        <f>VLOOKUP(F36,'Itinerários linhas'!$J$5:$V$641,13,0)</f>
        <v>PONTE PRESIDENTE DUTRA/CENTRO PETROLINA/BR 407/IF SERTAO/IPSEP/AEROPORTO</v>
      </c>
    </row>
    <row r="37" spans="1:10" hidden="1" x14ac:dyDescent="0.25">
      <c r="A37" s="117">
        <v>1952</v>
      </c>
      <c r="B37" s="116" t="s">
        <v>83</v>
      </c>
      <c r="C37" s="40" t="s">
        <v>105</v>
      </c>
      <c r="D37" s="37">
        <f>VLOOKUP(A37,'Itinerários linhas'!$J$5:$J$641,1,0)</f>
        <v>1952</v>
      </c>
      <c r="F37" s="37">
        <v>416</v>
      </c>
      <c r="G37" s="37" t="e">
        <f>VLOOKUP(F37,'Linhas-Empresas-Tarifas'!#REF!,1,0)</f>
        <v>#REF!</v>
      </c>
      <c r="H37" s="40" t="str">
        <f>VLOOKUP(F37,'Itinerários linhas'!$J$5:$V$641,9,0)</f>
        <v>JOAFRA416</v>
      </c>
      <c r="I37" s="40"/>
      <c r="J37" s="40" t="str">
        <f>VLOOKUP(F37,'Itinerários linhas'!$J$5:$V$641,13,0)</f>
        <v>PONTE PRESIDENTE DUTRA/CENTRO PETROLINA</v>
      </c>
    </row>
    <row r="38" spans="1:10" hidden="1" x14ac:dyDescent="0.25">
      <c r="A38" s="117">
        <v>2001</v>
      </c>
      <c r="B38" s="116" t="s">
        <v>92</v>
      </c>
      <c r="C38" s="40" t="s">
        <v>107</v>
      </c>
      <c r="D38" s="37">
        <f>VLOOKUP(A38,'Itinerários linhas'!$J$5:$J$641,1,0)</f>
        <v>2001</v>
      </c>
      <c r="F38" s="37">
        <v>417</v>
      </c>
      <c r="G38" s="37" t="e">
        <f>VLOOKUP(F38,'Linhas-Empresas-Tarifas'!#REF!,1,0)</f>
        <v>#REF!</v>
      </c>
      <c r="H38" s="40" t="str">
        <f>VLOOKUP(F38,'Itinerários linhas'!$J$5:$V$641,9,0)</f>
        <v>JOAFRA417</v>
      </c>
      <c r="I38" s="40"/>
      <c r="J38" s="40" t="str">
        <f>VLOOKUP(F38,'Itinerários linhas'!$J$5:$V$641,13,0)</f>
        <v>PONTE PRESIDENTE DUTRA/CENTRO PETROLINA/AREIA BRANCA/AV.SETE SETEMBRO/COHAB MASSANGANO/BR 407/IF SERTAO</v>
      </c>
    </row>
    <row r="39" spans="1:10" hidden="1" x14ac:dyDescent="0.25">
      <c r="A39" s="117">
        <v>2002</v>
      </c>
      <c r="B39" s="116" t="s">
        <v>92</v>
      </c>
      <c r="C39" s="40" t="s">
        <v>107</v>
      </c>
      <c r="D39" s="37">
        <f>VLOOKUP(A39,'Itinerários linhas'!$J$5:$J$641,1,0)</f>
        <v>2002</v>
      </c>
      <c r="F39" s="37">
        <v>418</v>
      </c>
      <c r="G39" s="37" t="e">
        <f>VLOOKUP(F39,'Linhas-Empresas-Tarifas'!#REF!,1,0)</f>
        <v>#REF!</v>
      </c>
      <c r="H39" s="40" t="str">
        <f>VLOOKUP(F39,'Itinerários linhas'!$J$5:$V$641,9,0)</f>
        <v>JOAFRA418</v>
      </c>
      <c r="I39" s="40"/>
      <c r="J39" s="40" t="str">
        <f>VLOOKUP(F39,'Itinerários linhas'!$J$5:$V$641,13,0)</f>
        <v>PONTE PRESIDENTE DUTRA/CENTRO PETROLINA/CAMPOS UNIVERSITARIO/AV.MONS.ANGELO SAMPAIO/TREVO BR 428/AREIA BRANCA/AV.SÃO FRANCISCO</v>
      </c>
    </row>
    <row r="40" spans="1:10" hidden="1" x14ac:dyDescent="0.25">
      <c r="A40" s="117">
        <v>2004</v>
      </c>
      <c r="B40" s="116" t="s">
        <v>92</v>
      </c>
      <c r="C40" s="40" t="s">
        <v>107</v>
      </c>
      <c r="D40" s="37">
        <f>VLOOKUP(A40,'Itinerários linhas'!$J$5:$J$641,1,0)</f>
        <v>2004</v>
      </c>
      <c r="F40" s="41">
        <v>1010</v>
      </c>
      <c r="G40" s="41" t="e">
        <f>VLOOKUP(F40,'Linhas-Empresas-Tarifas'!#REF!,1,0)</f>
        <v>#REF!</v>
      </c>
      <c r="H40" s="47" t="str">
        <f>VLOOKUP(F40,'Itinerários linhas'!$J$5:$V$641,9,0)</f>
        <v>KANDANGO1010</v>
      </c>
      <c r="I40" s="47" t="s">
        <v>104</v>
      </c>
      <c r="J40" s="47" t="str">
        <f>VLOOKUP(F40,'Itinerários linhas'!$J$5:$V$641,13,0)</f>
        <v>TERMINAL PLANALTINA (GO)/BARRAGINHA (QUARTEL PMGO)/TREVO DF-128/BR-020/BR-020/EM FRENTE À GARAGEM EMTRAM/HOME CENTER REZENDE/BR-020/POSTO COLORADO/EPIA/PONTE DO BRAGUETO/EIXO W NORTE/RODOVIÁRIA PLANO PILOTO</v>
      </c>
    </row>
    <row r="41" spans="1:10" hidden="1" x14ac:dyDescent="0.25">
      <c r="A41" s="117">
        <v>2005</v>
      </c>
      <c r="B41" s="116" t="s">
        <v>92</v>
      </c>
      <c r="C41" s="40" t="s">
        <v>107</v>
      </c>
      <c r="D41" s="37">
        <f>VLOOKUP(A41,'Itinerários linhas'!$J$5:$J$641,1,0)</f>
        <v>2005</v>
      </c>
      <c r="F41" s="37">
        <v>1056</v>
      </c>
      <c r="G41" s="37" t="e">
        <f>VLOOKUP(F41,'Linhas-Empresas-Tarifas'!#REF!,1,0)</f>
        <v>#REF!</v>
      </c>
      <c r="H41" s="40" t="str">
        <f>VLOOKUP(F41,'Itinerários linhas'!$J$5:$V$641,9,0)</f>
        <v>KANDANGO1056</v>
      </c>
      <c r="I41" s="40"/>
      <c r="J41" s="40" t="str">
        <f>VLOOKUP(F41,'Itinerários linhas'!$J$5:$V$641,13,0)</f>
        <v>PLANALTINA (GO)/SETOR 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42" spans="1:10" hidden="1" x14ac:dyDescent="0.25">
      <c r="A42" s="117">
        <v>2006</v>
      </c>
      <c r="B42" s="116" t="s">
        <v>92</v>
      </c>
      <c r="C42" s="40" t="s">
        <v>107</v>
      </c>
      <c r="D42" s="37">
        <f>VLOOKUP(A42,'Itinerários linhas'!$J$5:$J$641,1,0)</f>
        <v>2006</v>
      </c>
      <c r="F42" s="37">
        <v>1060</v>
      </c>
      <c r="G42" s="37" t="e">
        <f>VLOOKUP(F42,'Linhas-Empresas-Tarifas'!#REF!,1,0)</f>
        <v>#REF!</v>
      </c>
      <c r="H42" s="40" t="str">
        <f>VLOOKUP(F42,'Itinerários linhas'!$J$5:$V$641,9,0)</f>
        <v>KANDANGO1060</v>
      </c>
      <c r="I42" s="40"/>
      <c r="J42" s="40" t="str">
        <f>VLOOKUP(F42,'Itinerários linhas'!$J$5:$V$641,13,0)</f>
        <v>AVENIDA B/SETOR NORTE-LESTE/BARRAGINHA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43" spans="1:10" hidden="1" x14ac:dyDescent="0.25">
      <c r="A43" s="117">
        <v>2007</v>
      </c>
      <c r="B43" s="116" t="s">
        <v>92</v>
      </c>
      <c r="C43" s="40" t="s">
        <v>107</v>
      </c>
      <c r="D43" s="37">
        <f>VLOOKUP(A43,'Itinerários linhas'!$J$5:$J$641,1,0)</f>
        <v>2007</v>
      </c>
      <c r="F43" s="41">
        <v>1303</v>
      </c>
      <c r="G43" s="41" t="e">
        <f>VLOOKUP(F43,'Linhas-Empresas-Tarifas'!#REF!,1,0)</f>
        <v>#REF!</v>
      </c>
      <c r="H43" s="47" t="str">
        <f>VLOOKUP(F43,'Itinerários linhas'!$J$5:$V$641,9,0)</f>
        <v>KANDANGO1303</v>
      </c>
      <c r="I43" s="47" t="s">
        <v>104</v>
      </c>
      <c r="J43" s="47" t="str">
        <f>VLOOKUP(F43,'Itinerários linhas'!$J$5:$V$641,13,0)</f>
        <v>TERMINAL PLANALTINA (GO)/MULTIRÃO/BARRAGINHA (QUARTEL PMGO)/TREVO DF-128/BR-020/BR-020/EM FRENTE À GARAGEM EMTRAM/HOME CENTER REZENDE/BR-020/POSTO COLORADO/EPIA/EPIA/EPIA/RODOFERROVIÁRIA/EPIA/EPIA/EPIA/SETOR DE GARAGENS E CONCESSIONÁRIAS DE VEÍCULOS</v>
      </c>
    </row>
    <row r="44" spans="1:10" hidden="1" x14ac:dyDescent="0.25">
      <c r="A44" s="117">
        <v>2008</v>
      </c>
      <c r="B44" s="116" t="s">
        <v>108</v>
      </c>
      <c r="C44" s="40" t="s">
        <v>107</v>
      </c>
      <c r="D44" s="37">
        <f>VLOOKUP(A44,'Itinerários linhas'!$J$5:$J$641,1,0)</f>
        <v>2008</v>
      </c>
      <c r="F44" s="41">
        <v>1321</v>
      </c>
      <c r="G44" s="41" t="e">
        <f>VLOOKUP(F44,'Linhas-Empresas-Tarifas'!#REF!,1,0)</f>
        <v>#REF!</v>
      </c>
      <c r="H44" s="47" t="str">
        <f>VLOOKUP(F44,'Itinerários linhas'!$J$5:$V$641,9,0)</f>
        <v>KANDANGO1321</v>
      </c>
      <c r="I44" s="47" t="s">
        <v>104</v>
      </c>
      <c r="J44" s="47" t="str">
        <f>VLOOKUP(F44,'Itinerários linhas'!$J$5:$V$641,13,0)</f>
        <v>TERMINAL PLANALTINA (GO)/SETOR LESTE/BARRAGINHA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45" spans="1:10" hidden="1" x14ac:dyDescent="0.25">
      <c r="A45" s="117">
        <v>2010</v>
      </c>
      <c r="B45" s="116" t="s">
        <v>108</v>
      </c>
      <c r="C45" s="40" t="s">
        <v>107</v>
      </c>
      <c r="D45" s="37">
        <f>VLOOKUP(A45,'Itinerários linhas'!$J$5:$J$641,1,0)</f>
        <v>2010</v>
      </c>
      <c r="F45" s="37">
        <v>1901</v>
      </c>
      <c r="G45" s="37" t="e">
        <f>VLOOKUP(F45,'Linhas-Empresas-Tarifas'!#REF!,1,0)</f>
        <v>#REF!</v>
      </c>
      <c r="H45" s="40" t="str">
        <f>VLOOKUP(F45,'Itinerários linhas'!$J$5:$V$641,9,0)</f>
        <v>KANDANGO1901</v>
      </c>
      <c r="I45" s="40"/>
      <c r="J45" s="40" t="str">
        <f>VLOOKUP(F45,'Itinerários linhas'!$J$5:$V$641,13,0)</f>
        <v>TERMINAL PLANALTINA (GO)/BARRAGINHA (QUARTEL PMGO)/TREVO DF-128/BR-020/BR-020/EM FRENTE À GARAGEM EMTRAM/HOME CENTER REZENDE/RUA 3/TERMINAL SOBRADINHO</v>
      </c>
    </row>
    <row r="46" spans="1:10" hidden="1" x14ac:dyDescent="0.25">
      <c r="A46" s="117">
        <v>2012</v>
      </c>
      <c r="B46" s="116" t="s">
        <v>88</v>
      </c>
      <c r="C46" s="40" t="s">
        <v>107</v>
      </c>
      <c r="D46" s="37">
        <f>VLOOKUP(A46,'Itinerários linhas'!$J$5:$J$641,1,0)</f>
        <v>2012</v>
      </c>
      <c r="F46" s="37">
        <v>1950</v>
      </c>
      <c r="G46" s="37" t="e">
        <f>VLOOKUP(F46,'Linhas-Empresas-Tarifas'!#REF!,1,0)</f>
        <v>#REF!</v>
      </c>
      <c r="H46" s="40" t="str">
        <f>VLOOKUP(F46,'Itinerários linhas'!$J$5:$V$641,9,0)</f>
        <v>KANDANGO1950</v>
      </c>
      <c r="I46" s="40"/>
      <c r="J46" s="40" t="str">
        <f>VLOOKUP(F46,'Itinerários linhas'!$J$5:$V$641,13,0)</f>
        <v>TERMINAL PLANALTINA (GO)/BARRAGINHA (QUARTEL PMGO)/TREVO DF-128/BR-020/DF-128/ESTÂNCIA/POSTO CESB/TERMINAL PLANALTINA (DF)</v>
      </c>
    </row>
    <row r="47" spans="1:10" hidden="1" x14ac:dyDescent="0.25">
      <c r="A47" s="117">
        <v>2012</v>
      </c>
      <c r="B47" s="116" t="s">
        <v>108</v>
      </c>
      <c r="C47" s="40" t="s">
        <v>107</v>
      </c>
      <c r="D47" s="37">
        <f>VLOOKUP(A47,'Itinerários linhas'!$J$5:$J$641,1,0)</f>
        <v>2012</v>
      </c>
      <c r="F47" s="37">
        <v>1952</v>
      </c>
      <c r="G47" s="37" t="e">
        <f>VLOOKUP(F47,'Linhas-Empresas-Tarifas'!#REF!,1,0)</f>
        <v>#REF!</v>
      </c>
      <c r="H47" s="40" t="str">
        <f>VLOOKUP(F47,'Itinerários linhas'!$J$5:$V$641,9,0)</f>
        <v>KANDANGO1952</v>
      </c>
      <c r="I47" s="40"/>
      <c r="J47" s="40" t="str">
        <f>VLOOKUP(F47,'Itinerários linhas'!$J$5:$V$641,13,0)</f>
        <v>TERMINAL PLANALTINA (GO)/BARRAGINHA (QUARTEL PMGO)/TREVO DF-128/BR-020/BR-020/AVENIDA INDEPENDÊNCIA (RORIZ)/TERMINAL PLANALTINA (DF)</v>
      </c>
    </row>
    <row r="48" spans="1:10" hidden="1" x14ac:dyDescent="0.25">
      <c r="A48" s="117">
        <v>2013</v>
      </c>
      <c r="B48" s="116" t="s">
        <v>88</v>
      </c>
      <c r="C48" s="40" t="s">
        <v>107</v>
      </c>
      <c r="D48" s="37">
        <f>VLOOKUP(A48,'Itinerários linhas'!$J$5:$J$641,1,0)</f>
        <v>2013</v>
      </c>
      <c r="F48" s="37">
        <v>6001</v>
      </c>
      <c r="G48" s="37" t="e">
        <f>VLOOKUP(F48,'Linhas-Empresas-Tarifas'!#REF!,1,0)</f>
        <v>#REF!</v>
      </c>
      <c r="H48" s="40" t="str">
        <f>VLOOKUP(F48,'Itinerários linhas'!$J$5:$V$641,9,0)</f>
        <v>KANDANGO6001</v>
      </c>
      <c r="I48" s="40"/>
      <c r="J48" s="40" t="str">
        <f>VLOOKUP(F48,'Itinerários linhas'!$J$5:$V$641,13,0)</f>
        <v>QUADRA 430/RUA 274/AVENIDA 4/AVENIDA LUCENA RORIZ/RUA PREFEITO JOSÉ RODRIGUES DOS REIS/RUA GUIOMAR RIBEIRO/RUA MONÇÃO/RUA JOAQUIM GILBERTO/BR-040/BR-040/EPIA/EPIA/EPGU - ZOOLÓGICO/AVENIDA DAS NAÇÕES (VILA TELEBRASÍLIA)/EIXO L SUL/RODOVIÁRIA PLANO PILOTO</v>
      </c>
    </row>
    <row r="49" spans="1:10" hidden="1" x14ac:dyDescent="0.25">
      <c r="A49" s="117">
        <v>2013</v>
      </c>
      <c r="B49" s="116" t="s">
        <v>108</v>
      </c>
      <c r="C49" s="40" t="s">
        <v>107</v>
      </c>
      <c r="D49" s="37">
        <f>VLOOKUP(A49,'Itinerários linhas'!$J$5:$J$641,1,0)</f>
        <v>2013</v>
      </c>
      <c r="F49" s="37">
        <v>6003</v>
      </c>
      <c r="G49" s="37" t="e">
        <f>VLOOKUP(F49,'Linhas-Empresas-Tarifas'!#REF!,1,0)</f>
        <v>#REF!</v>
      </c>
      <c r="H49" s="40" t="str">
        <f>VLOOKUP(F49,'Itinerários linhas'!$J$5:$V$641,9,0)</f>
        <v>KANDANGO6003</v>
      </c>
      <c r="I49" s="40"/>
      <c r="J49" s="40" t="str">
        <f>VLOOKUP(F49,'Itinerários linhas'!$J$5:$V$641,13,0)</f>
        <v>QUADRA 430/RUA 274/AVENIDA 4/AVENIDA LUCENA RORIZ/RUA PREFEITO JOSÉ RODRIGUES DOS REIS/RUA GUIOMAR RIBEIRO/RUA MONÇÃO/RUA JOAQUIM GILBERTO/BR-040/BR-040/EPIA/EPIA/PARKSHOPPING/EPGU - ZOOLÓGICO/AVENIDA DAS NAÇÕES (VILA TELEBRASÍLIA)/EIXO L SUL/RODOVIÁRIA PLANO PILOTO</v>
      </c>
    </row>
    <row r="50" spans="1:10" hidden="1" x14ac:dyDescent="0.25">
      <c r="A50" s="117">
        <v>2015</v>
      </c>
      <c r="B50" s="116" t="s">
        <v>108</v>
      </c>
      <c r="C50" s="40" t="s">
        <v>107</v>
      </c>
      <c r="D50" s="37">
        <f>VLOOKUP(A50,'Itinerários linhas'!$J$5:$J$641,1,0)</f>
        <v>2015</v>
      </c>
      <c r="F50" s="37">
        <v>6070</v>
      </c>
      <c r="G50" s="37" t="e">
        <f>VLOOKUP(F50,'Linhas-Empresas-Tarifas'!#REF!,1,0)</f>
        <v>#REF!</v>
      </c>
      <c r="H50" s="40" t="str">
        <f>VLOOKUP(F50,'Itinerários linhas'!$J$5:$V$641,9,0)</f>
        <v>KANDANGO6070</v>
      </c>
      <c r="I50" s="40"/>
      <c r="J50" s="40" t="str">
        <f>VLOOKUP(F50,'Itinerários linhas'!$J$5:$V$641,13,0)</f>
        <v>QUADRA 430/RUA 274/AVENIDA 4/AVENIDA LUCENA RORIZ/BR-040/BR-040/EPIA/EPDB/EPAR/AVENIDA DAS NAÇÕES (VILA TELEBRASÍLIA)/EIXO W3 SUL/EIXO W3 NORTE/TERMINAL W3 NORTE</v>
      </c>
    </row>
    <row r="51" spans="1:10" hidden="1" x14ac:dyDescent="0.25">
      <c r="A51" s="117">
        <v>2016</v>
      </c>
      <c r="B51" s="116" t="s">
        <v>92</v>
      </c>
      <c r="C51" s="40" t="s">
        <v>107</v>
      </c>
      <c r="D51" s="37">
        <f>VLOOKUP(A51,'Itinerários linhas'!$J$5:$J$641,1,0)</f>
        <v>2016</v>
      </c>
      <c r="F51" s="37">
        <v>6071</v>
      </c>
      <c r="G51" s="37" t="e">
        <f>VLOOKUP(F51,'Linhas-Empresas-Tarifas'!#REF!,1,0)</f>
        <v>#REF!</v>
      </c>
      <c r="H51" s="40" t="str">
        <f>VLOOKUP(F51,'Itinerários linhas'!$J$5:$V$641,9,0)</f>
        <v>KANDANGO6071</v>
      </c>
      <c r="I51" s="40"/>
      <c r="J51" s="40" t="str">
        <f>VLOOKUP(F51,'Itinerários linhas'!$J$5:$V$641,13,0)</f>
        <v>QUADRA 423, LT.21/BR-040/BR-040/EPIA/EPIA/PARKSHOPPING/EPIG/EPIG/S I G/PALÁCIO DO BURITI/EIXO MONUMENTAL/EIXO W3 NORTE/TERMINAL W3 NORTE</v>
      </c>
    </row>
    <row r="52" spans="1:10" hidden="1" x14ac:dyDescent="0.25">
      <c r="A52" s="117">
        <v>2016</v>
      </c>
      <c r="B52" s="116" t="s">
        <v>108</v>
      </c>
      <c r="C52" s="40" t="s">
        <v>107</v>
      </c>
      <c r="D52" s="37">
        <f>VLOOKUP(A52,'Itinerários linhas'!$J$5:$J$641,1,0)</f>
        <v>2016</v>
      </c>
      <c r="F52" s="37">
        <v>6302</v>
      </c>
      <c r="G52" s="37" t="e">
        <f>VLOOKUP(F52,'Linhas-Empresas-Tarifas'!#REF!,1,0)</f>
        <v>#REF!</v>
      </c>
      <c r="H52" s="40" t="str">
        <f>VLOOKUP(F52,'Itinerários linhas'!$J$5:$V$641,9,0)</f>
        <v>KANDANGO6302</v>
      </c>
      <c r="I52" s="40"/>
      <c r="J52" s="40" t="str">
        <f>VLOOKUP(F52,'Itinerários linhas'!$J$5:$V$641,13,0)</f>
        <v>QUADRA 430/RUA 274/AVENIDA 4/AVENIDA LUCENA RORIZ/BR-040/EPIA/EPIA/PARKSHOPPING/EPIA/S I A - TRECHO 2/S I A - TRECHO 3/EPIA/RODOFERROVIÁRIA/S A A N/EPIA</v>
      </c>
    </row>
    <row r="53" spans="1:10" hidden="1" x14ac:dyDescent="0.25">
      <c r="A53" s="117">
        <v>2019</v>
      </c>
      <c r="B53" s="116" t="s">
        <v>108</v>
      </c>
      <c r="C53" s="40" t="s">
        <v>107</v>
      </c>
      <c r="D53" s="37">
        <f>VLOOKUP(A53,'Itinerários linhas'!$J$5:$J$641,1,0)</f>
        <v>2019</v>
      </c>
      <c r="F53" s="37">
        <v>6322</v>
      </c>
      <c r="G53" s="37" t="e">
        <f>VLOOKUP(F53,'Linhas-Empresas-Tarifas'!#REF!,1,0)</f>
        <v>#REF!</v>
      </c>
      <c r="H53" s="40" t="str">
        <f>VLOOKUP(F53,'Itinerários linhas'!$J$5:$V$641,9,0)</f>
        <v>KANDANGO6322</v>
      </c>
      <c r="I53" s="40"/>
      <c r="J53" s="40" t="str">
        <f>VLOOKUP(F53,'Itinerários linhas'!$J$5:$V$641,13,0)</f>
        <v>QUADRA 430/RUA 274/AVENIDA 4/AVENIDA LUCENA RORIZ/BR-040/BR-040/EPIA/EPIA/EPGU - ZOOLÓGICO/AVENIDA DAS NAÇÕES (VILA TELEBRASÍLIA)/EIXO L SUL/RODOVIÁRIA PLANO PILOTO</v>
      </c>
    </row>
    <row r="54" spans="1:10" hidden="1" x14ac:dyDescent="0.25">
      <c r="A54" s="117">
        <v>2040</v>
      </c>
      <c r="B54" s="116" t="s">
        <v>92</v>
      </c>
      <c r="C54" s="40" t="s">
        <v>107</v>
      </c>
      <c r="D54" s="37">
        <f>VLOOKUP(A54,'Itinerários linhas'!$J$5:$J$641,1,0)</f>
        <v>2040</v>
      </c>
      <c r="F54" s="37">
        <v>6705</v>
      </c>
      <c r="G54" s="37" t="e">
        <f>VLOOKUP(F54,'Linhas-Empresas-Tarifas'!#REF!,1,0)</f>
        <v>#REF!</v>
      </c>
      <c r="H54" s="40" t="str">
        <f>VLOOKUP(F54,'Itinerários linhas'!$J$5:$V$641,9,0)</f>
        <v>KANDANGO6705</v>
      </c>
      <c r="I54" s="40"/>
      <c r="J54" s="40" t="str">
        <f>VLOOKUP(F54,'Itinerários linhas'!$J$5:$V$641,13,0)</f>
        <v>AVENIDA 1/CLUBE MILITAR/AVENIDA LUCENA RORIZ/BR-040/DF-290/SETOR SUL/SETOR LESTE/ÁREA CENTRAL/TERMINAL GAMA</v>
      </c>
    </row>
    <row r="55" spans="1:10" hidden="1" x14ac:dyDescent="0.25">
      <c r="A55" s="117">
        <v>2041</v>
      </c>
      <c r="B55" s="116" t="s">
        <v>92</v>
      </c>
      <c r="C55" s="40" t="s">
        <v>107</v>
      </c>
      <c r="D55" s="37">
        <f>VLOOKUP(A55,'Itinerários linhas'!$J$5:$J$641,1,0)</f>
        <v>2041</v>
      </c>
      <c r="F55" s="37">
        <v>6803</v>
      </c>
      <c r="G55" s="37" t="e">
        <f>VLOOKUP(F55,'Linhas-Empresas-Tarifas'!#REF!,1,0)</f>
        <v>#REF!</v>
      </c>
      <c r="H55" s="40" t="str">
        <f>VLOOKUP(F55,'Itinerários linhas'!$J$5:$V$641,9,0)</f>
        <v>KANDANGO6803</v>
      </c>
      <c r="I55" s="40"/>
      <c r="J55" s="40" t="str">
        <f>VLOOKUP(F55,'Itinerários linhas'!$J$5:$V$641,13,0)</f>
        <v>QUADRA 430/RUA 274/AVENIDA 4/AVENIDA LUCENA RORIZ/BR-040/BR-040/EPCT/EPCT/EPNB/PISTÃO SUL/VIADUTO TAGUATINGA CENTRO/TAGUATINGA CENTRO/TERMINAL TAGUATINGA NORTE</v>
      </c>
    </row>
    <row r="56" spans="1:10" hidden="1" x14ac:dyDescent="0.25">
      <c r="A56" s="117">
        <v>2042</v>
      </c>
      <c r="B56" s="116" t="s">
        <v>92</v>
      </c>
      <c r="C56" s="40" t="s">
        <v>107</v>
      </c>
      <c r="D56" s="37">
        <f>VLOOKUP(A56,'Itinerários linhas'!$J$5:$J$641,1,0)</f>
        <v>2042</v>
      </c>
      <c r="F56" s="37">
        <v>4003</v>
      </c>
      <c r="G56" s="37" t="e">
        <f>VLOOKUP(F56,'Linhas-Empresas-Tarifas'!#REF!,1,0)</f>
        <v>#REF!</v>
      </c>
      <c r="H56" s="40" t="str">
        <f>VLOOKUP(F56,'Itinerários linhas'!$J$5:$V$641,9,0)</f>
        <v>MAIS X4003</v>
      </c>
      <c r="I56" s="40"/>
      <c r="J56" s="40" t="str">
        <f>VLOOKUP(F56,'Itinerários linhas'!$J$5:$V$641,13,0)</f>
        <v>RUA MAL EURICO GASPAR DUTRA, QUADRA 06, CASA 07/RUA 11 HC/RUA 12HC/RODOVIÁRIA NOVO GAMA/AVENIDA PERIMETRAL/DF-290/BR-040/EPIA/EPDB/AEROPORTO/EPAR/EIXO/RODOVIÁRIA PLANO PILOTO</v>
      </c>
    </row>
    <row r="57" spans="1:10" hidden="1" x14ac:dyDescent="0.25">
      <c r="A57" s="117">
        <v>2043</v>
      </c>
      <c r="B57" s="116" t="s">
        <v>92</v>
      </c>
      <c r="C57" s="40" t="s">
        <v>107</v>
      </c>
      <c r="D57" s="37">
        <f>VLOOKUP(A57,'Itinerários linhas'!$J$5:$J$641,1,0)</f>
        <v>2043</v>
      </c>
      <c r="F57" s="37">
        <v>4004</v>
      </c>
      <c r="G57" s="37" t="e">
        <f>VLOOKUP(F57,'Linhas-Empresas-Tarifas'!#REF!,1,0)</f>
        <v>#REF!</v>
      </c>
      <c r="H57" s="40" t="str">
        <f>VLOOKUP(F57,'Itinerários linhas'!$J$5:$V$641,9,0)</f>
        <v>MAIS X4004</v>
      </c>
      <c r="I57" s="40"/>
      <c r="J57" s="40" t="str">
        <f>VLOOKUP(F57,'Itinerários linhas'!$J$5:$V$641,13,0)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58" spans="1:10" hidden="1" x14ac:dyDescent="0.25">
      <c r="A58" s="117">
        <v>2044</v>
      </c>
      <c r="B58" s="116" t="s">
        <v>92</v>
      </c>
      <c r="C58" s="40" t="s">
        <v>107</v>
      </c>
      <c r="D58" s="37">
        <f>VLOOKUP(A58,'Itinerários linhas'!$J$5:$J$641,1,0)</f>
        <v>2044</v>
      </c>
      <c r="F58" s="37">
        <v>4007</v>
      </c>
      <c r="G58" s="37" t="e">
        <f>VLOOKUP(F58,'Linhas-Empresas-Tarifas'!#REF!,1,0)</f>
        <v>#REF!</v>
      </c>
      <c r="H58" s="40" t="str">
        <f>VLOOKUP(F58,'Itinerários linhas'!$J$5:$V$641,9,0)</f>
        <v>MAIS X4007</v>
      </c>
      <c r="I58" s="40"/>
      <c r="J58" s="40" t="str">
        <f>VLOOKUP(F58,'Itinerários linhas'!$J$5:$V$641,13,0)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59" spans="1:10" hidden="1" x14ac:dyDescent="0.25">
      <c r="A59" s="117">
        <v>2045</v>
      </c>
      <c r="B59" s="116" t="s">
        <v>92</v>
      </c>
      <c r="C59" s="40" t="s">
        <v>107</v>
      </c>
      <c r="D59" s="37">
        <f>VLOOKUP(A59,'Itinerários linhas'!$J$5:$J$641,1,0)</f>
        <v>2045</v>
      </c>
      <c r="F59" s="37">
        <v>4070</v>
      </c>
      <c r="G59" s="37" t="e">
        <f>VLOOKUP(F59,'Linhas-Empresas-Tarifas'!#REF!,1,0)</f>
        <v>#REF!</v>
      </c>
      <c r="H59" s="40" t="str">
        <f>VLOOKUP(F59,'Itinerários linhas'!$J$5:$V$641,9,0)</f>
        <v>MAIS X4070</v>
      </c>
      <c r="I59" s="40"/>
      <c r="J59" s="40" t="str">
        <f>VLOOKUP(F59,'Itinerários linhas'!$J$5:$V$641,13,0)</f>
        <v>RUA MAL EURICO GASPAR DUTRA, QUADRA 06, CASA 07/RUA 11 HC/RUA 12HC/RODOVIÁRIA NOVO GAMA/AVENIDA PERIMETRAL/DF-290/BR-040/EPIA/EPDB/EPAR/AVENIDA DAS NAÇÕES (VILA TELEBRASÍLIA)/EIXO L SUL/ESPLANADA/EIXO MONUMENTAL/RODOVIÁRIA PLANO PILOTO</v>
      </c>
    </row>
    <row r="60" spans="1:10" hidden="1" x14ac:dyDescent="0.25">
      <c r="A60" s="117">
        <v>2045</v>
      </c>
      <c r="B60" s="116" t="s">
        <v>108</v>
      </c>
      <c r="C60" s="40" t="s">
        <v>107</v>
      </c>
      <c r="D60" s="37">
        <f>VLOOKUP(A60,'Itinerários linhas'!$J$5:$J$641,1,0)</f>
        <v>2045</v>
      </c>
      <c r="F60" s="37">
        <v>4080</v>
      </c>
      <c r="G60" s="37" t="e">
        <f>VLOOKUP(F60,'Linhas-Empresas-Tarifas'!#REF!,1,0)</f>
        <v>#REF!</v>
      </c>
      <c r="H60" s="40" t="str">
        <f>VLOOKUP(F60,'Itinerários linhas'!$J$5:$V$641,9,0)</f>
        <v>MAIS X4080</v>
      </c>
      <c r="I60" s="40"/>
      <c r="J60" s="40" t="str">
        <f>VLOOKUP(F60,'Itinerários linhas'!$J$5:$V$641,13,0)</f>
        <v>AVENIDA PERIMETRAL 2/DF-290/BR-040/EPIA/EPDB/EPAR/AVENIDA DAS NAÇÕES (VILA TELEBRASÍLIA)/EIXO W SUL/ESPLANADA/EIXO MONUMENTAL/RODOVIÁRIA PLANO PILOTO</v>
      </c>
    </row>
    <row r="61" spans="1:10" hidden="1" x14ac:dyDescent="0.25">
      <c r="A61" s="117">
        <v>2047</v>
      </c>
      <c r="B61" s="116" t="s">
        <v>92</v>
      </c>
      <c r="C61" s="40" t="s">
        <v>107</v>
      </c>
      <c r="D61" s="37">
        <f>VLOOKUP(A61,'Itinerários linhas'!$J$5:$J$641,1,0)</f>
        <v>2047</v>
      </c>
      <c r="F61" s="37">
        <v>4085</v>
      </c>
      <c r="G61" s="37" t="e">
        <f>VLOOKUP(F61,'Linhas-Empresas-Tarifas'!#REF!,1,0)</f>
        <v>#REF!</v>
      </c>
      <c r="H61" s="40" t="str">
        <f>VLOOKUP(F61,'Itinerários linhas'!$J$5:$V$641,9,0)</f>
        <v>MAIS X4085</v>
      </c>
      <c r="I61" s="40"/>
      <c r="J61" s="40" t="str">
        <f>VLOOKUP(F61,'Itinerários linhas'!$J$5:$V$641,13,0)</f>
        <v>RUA MAL EURICO GASPAR DUTRA, QUADRA 06, CASA 07/RUA 11 HC/RUA 12HC/RODOVIÁRIA NOVO GAMA/AVENIDA PERIMETRAL/DF-290/BR-040/EPIA/EPDB/EPAR/EIXO L SUL/EIXO L NORTE/TERMINAL W3 NORTE</v>
      </c>
    </row>
    <row r="62" spans="1:10" hidden="1" x14ac:dyDescent="0.25">
      <c r="A62" s="117">
        <v>2047</v>
      </c>
      <c r="B62" s="116" t="s">
        <v>108</v>
      </c>
      <c r="C62" s="40" t="s">
        <v>107</v>
      </c>
      <c r="D62" s="37">
        <f>VLOOKUP(A62,'Itinerários linhas'!$J$5:$J$641,1,0)</f>
        <v>2047</v>
      </c>
      <c r="F62" s="37">
        <v>4086</v>
      </c>
      <c r="G62" s="37" t="e">
        <f>VLOOKUP(F62,'Linhas-Empresas-Tarifas'!#REF!,1,0)</f>
        <v>#REF!</v>
      </c>
      <c r="H62" s="40" t="str">
        <f>VLOOKUP(F62,'Itinerários linhas'!$J$5:$V$641,9,0)</f>
        <v>MAIS X4086</v>
      </c>
      <c r="I62" s="40"/>
      <c r="J62" s="40" t="str">
        <f>VLOOKUP(F62,'Itinerários linhas'!$J$5:$V$641,13,0)</f>
        <v>PARADA 13/DF-290/BR-040/EPIA/EPDB/EPAR/EIXO W3 SUL/EIXO W3 NORTE/TERMINAL W3 NORTE</v>
      </c>
    </row>
    <row r="63" spans="1:10" hidden="1" x14ac:dyDescent="0.25">
      <c r="A63" s="117">
        <v>2048</v>
      </c>
      <c r="B63" s="116" t="s">
        <v>88</v>
      </c>
      <c r="C63" s="40" t="s">
        <v>107</v>
      </c>
      <c r="D63" s="37">
        <f>VLOOKUP(A63,'Itinerários linhas'!$J$5:$J$641,1,0)</f>
        <v>2048</v>
      </c>
      <c r="F63" s="37">
        <v>4087</v>
      </c>
      <c r="G63" s="37" t="e">
        <f>VLOOKUP(F63,'Linhas-Empresas-Tarifas'!#REF!,1,0)</f>
        <v>#REF!</v>
      </c>
      <c r="H63" s="40" t="str">
        <f>VLOOKUP(F63,'Itinerários linhas'!$J$5:$V$641,9,0)</f>
        <v>MAIS X4087</v>
      </c>
      <c r="I63" s="40"/>
      <c r="J63" s="40" t="str">
        <f>VLOOKUP(F63,'Itinerários linhas'!$J$5:$V$641,13,0)</f>
        <v>RUA MAL EURICO GASPAR DUTRA, QUADRA 06, CASA 07/RUA 11 HC/RUA 12HC/RODOVIÁRIA NOVO GAMA/AVENIDA PERIMETRAL/DF-290/BR-040/EPIA/EPDB/EPAR/EIXO W3 SUL/EIXO W3 NORTE/TERMINAL W3 NORTE</v>
      </c>
    </row>
    <row r="64" spans="1:10" hidden="1" x14ac:dyDescent="0.25">
      <c r="A64" s="117">
        <v>2048</v>
      </c>
      <c r="B64" s="116" t="s">
        <v>88</v>
      </c>
      <c r="C64" s="40" t="s">
        <v>107</v>
      </c>
      <c r="D64" s="37">
        <f>VLOOKUP(A64,'Itinerários linhas'!$J$5:$J$641,1,0)</f>
        <v>2048</v>
      </c>
      <c r="F64" s="37">
        <v>4088</v>
      </c>
      <c r="G64" s="37" t="e">
        <f>VLOOKUP(F64,'Linhas-Empresas-Tarifas'!#REF!,1,0)</f>
        <v>#REF!</v>
      </c>
      <c r="H64" s="40" t="str">
        <f>VLOOKUP(F64,'Itinerários linhas'!$J$5:$V$641,9,0)</f>
        <v>MAIS X4088</v>
      </c>
      <c r="I64" s="40"/>
      <c r="J64" s="40" t="str">
        <f>VLOOKUP(F64,'Itinerários linhas'!$J$5:$V$641,13,0)</f>
        <v>RUA MAL EURICO GASPAR DUTRA, QUADRA 06, CASA 07/DF-290/BR-040/EPIA/EPDB/EPAR/EIXO W3 SUL/EIXO W3 NORTE/TERMINAL W3 NORTE</v>
      </c>
    </row>
    <row r="65" spans="1:12" hidden="1" x14ac:dyDescent="0.25">
      <c r="A65" s="117">
        <v>2048</v>
      </c>
      <c r="B65" s="116" t="s">
        <v>92</v>
      </c>
      <c r="C65" s="40" t="s">
        <v>107</v>
      </c>
      <c r="D65" s="37">
        <f>VLOOKUP(A65,'Itinerários linhas'!$J$5:$J$641,1,0)</f>
        <v>2048</v>
      </c>
      <c r="F65" s="37">
        <v>4301</v>
      </c>
      <c r="G65" s="37" t="e">
        <f>VLOOKUP(F65,'Linhas-Empresas-Tarifas'!#REF!,1,0)</f>
        <v>#REF!</v>
      </c>
      <c r="H65" s="40" t="str">
        <f>VLOOKUP(F65,'Itinerários linhas'!$J$5:$V$641,9,0)</f>
        <v>MAIS X4301</v>
      </c>
      <c r="I65" s="40"/>
      <c r="J65" s="40" t="str">
        <f>VLOOKUP(F65,'Itinerários linhas'!$J$5:$V$641,13,0)</f>
        <v>RUA MAL EURICO GASPAR DUTRA, QUADRA 06, CASA 07/RUA 11 HC/RUA 12HC/RODOVIÁRIA NOVO GAMA/AVENIDA PERIMETRAL/DF-290/BR-040/EPIA/EPIA/PARKSHOPPING/EPIG/EPIG/S I G/PALÁCIO DO BURITI/EIXO MONUMENTAL/TORRE DE TV</v>
      </c>
    </row>
    <row r="66" spans="1:12" hidden="1" x14ac:dyDescent="0.25">
      <c r="A66" s="117">
        <v>2048</v>
      </c>
      <c r="B66" s="116" t="s">
        <v>108</v>
      </c>
      <c r="C66" s="40" t="s">
        <v>107</v>
      </c>
      <c r="D66" s="37">
        <f>VLOOKUP(A66,'Itinerários linhas'!$J$5:$J$641,1,0)</f>
        <v>2048</v>
      </c>
      <c r="F66" s="37">
        <v>4304</v>
      </c>
      <c r="G66" s="37" t="e">
        <f>VLOOKUP(F66,'Linhas-Empresas-Tarifas'!#REF!,1,0)</f>
        <v>#REF!</v>
      </c>
      <c r="H66" s="40" t="str">
        <f>VLOOKUP(F66,'Itinerários linhas'!$J$5:$V$641,9,0)</f>
        <v>MAIS X4304</v>
      </c>
      <c r="I66" s="40"/>
      <c r="J66" s="40" t="str">
        <f>VLOOKUP(F66,'Itinerários linhas'!$J$5:$V$641,13,0)</f>
        <v>RUA MAL EURICO GASPAR DUTRA, QUADRA 06, CASA 07/RUA 11 HC/RUA 12HC/RODOVIÁRIA NOVO GAMA/AVENIDA PERIMETRAL/DF-290/BR-040/EPIA/EPIA/PARKSHOPPING/EPIG/EPIG/S I G/PALÁCIO DO BURITI/EIXO MONUMENTAL/TORRE DE TV</v>
      </c>
    </row>
    <row r="67" spans="1:12" hidden="1" x14ac:dyDescent="0.25">
      <c r="A67" s="117">
        <v>2049</v>
      </c>
      <c r="B67" s="116" t="s">
        <v>108</v>
      </c>
      <c r="C67" s="40" t="s">
        <v>107</v>
      </c>
      <c r="D67" s="37">
        <f>VLOOKUP(A67,'Itinerários linhas'!$J$5:$J$641,1,0)</f>
        <v>2049</v>
      </c>
      <c r="F67" s="37">
        <v>4310</v>
      </c>
      <c r="G67" s="37" t="e">
        <f>VLOOKUP(F67,'Linhas-Empresas-Tarifas'!#REF!,1,0)</f>
        <v>#REF!</v>
      </c>
      <c r="H67" s="40" t="str">
        <f>VLOOKUP(F67,'Itinerários linhas'!$J$5:$V$641,9,0)</f>
        <v>MAIS X4310</v>
      </c>
      <c r="I67" s="40"/>
      <c r="J67" s="40" t="str">
        <f>VLOOKUP(F67,'Itinerários linhas'!$J$5:$V$641,13,0)</f>
        <v>RUA MAL EURICO GASPAR DUTRA, QUADRA 06, CASA 07/RUA 11 HC/RUA 12HC/RODOVIÁRIA NOVO GAMA/AVENIDA PERIMETRAL/DF-290/BR-040/EPIA/EPIA/PARKSHOPPING/EPIA/S I A - TRECHO 3/S I A - TRECHO 2/EPIA/RODOFERROVIÁRIA/S A A N/EPIA</v>
      </c>
    </row>
    <row r="68" spans="1:12" hidden="1" x14ac:dyDescent="0.25">
      <c r="A68" s="117">
        <v>2051</v>
      </c>
      <c r="B68" s="116" t="s">
        <v>108</v>
      </c>
      <c r="C68" s="40" t="s">
        <v>109</v>
      </c>
      <c r="D68" s="37">
        <f>VLOOKUP(A68,'Itinerários linhas'!$J$5:$J$641,1,0)</f>
        <v>2051</v>
      </c>
      <c r="F68" s="37">
        <v>2012</v>
      </c>
      <c r="G68" s="37" t="e">
        <f>VLOOKUP(F68,'Linhas-Empresas-Tarifas'!#REF!,1,0)</f>
        <v>#REF!</v>
      </c>
      <c r="H68" s="40" t="str">
        <f>VLOOKUP(F68,'Itinerários linhas'!$J$5:$V$641,9,0)</f>
        <v>MAXIMUS2012</v>
      </c>
      <c r="I68" s="40"/>
      <c r="J68" s="40" t="str">
        <f>VLOOKUP(F68,'Itinerários linhas'!$J$5:$V$641,13,0)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69" spans="1:12" hidden="1" x14ac:dyDescent="0.25">
      <c r="A69" s="117">
        <v>2055</v>
      </c>
      <c r="B69" s="116" t="s">
        <v>108</v>
      </c>
      <c r="C69" s="40" t="s">
        <v>107</v>
      </c>
      <c r="D69" s="37">
        <f>VLOOKUP(A69,'Itinerários linhas'!$J$5:$J$641,1,0)</f>
        <v>2055</v>
      </c>
      <c r="F69" s="37">
        <v>2013</v>
      </c>
      <c r="G69" s="37" t="e">
        <f>VLOOKUP(F69,'Linhas-Empresas-Tarifas'!#REF!,1,0)</f>
        <v>#REF!</v>
      </c>
      <c r="H69" s="40" t="str">
        <f>VLOOKUP(F69,'Itinerários linhas'!$J$5:$V$641,9,0)</f>
        <v>MAXIMUS2013</v>
      </c>
      <c r="I69" s="40"/>
      <c r="J69" s="40" t="str">
        <f>VLOOKUP(F69,'Itinerários linhas'!$J$5:$V$641,13,0)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70" spans="1:12" hidden="1" x14ac:dyDescent="0.25">
      <c r="A70" s="117">
        <v>2056</v>
      </c>
      <c r="B70" s="116" t="s">
        <v>108</v>
      </c>
      <c r="C70" s="40" t="s">
        <v>107</v>
      </c>
      <c r="D70" s="37">
        <f>VLOOKUP(A70,'Itinerários linhas'!$J$5:$J$641,1,0)</f>
        <v>2056</v>
      </c>
      <c r="F70" s="37">
        <v>2048</v>
      </c>
      <c r="G70" s="37" t="e">
        <f>VLOOKUP(F70,'Linhas-Empresas-Tarifas'!#REF!,1,0)</f>
        <v>#REF!</v>
      </c>
      <c r="H70" s="40" t="str">
        <f>VLOOKUP(F70,'Itinerários linhas'!$J$5:$V$641,9,0)</f>
        <v>MAXIMUS2048</v>
      </c>
      <c r="I70" s="40"/>
      <c r="J70" s="40" t="str">
        <f>VLOOKUP(F70,'Itinerários linhas'!$J$5:$V$641,13,0)</f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71" spans="1:12" hidden="1" x14ac:dyDescent="0.25">
      <c r="A71" s="117">
        <v>2060</v>
      </c>
      <c r="B71" s="116" t="s">
        <v>92</v>
      </c>
      <c r="C71" s="40" t="s">
        <v>107</v>
      </c>
      <c r="D71" s="37">
        <f>VLOOKUP(A71,'Itinerários linhas'!$J$5:$J$641,1,0)</f>
        <v>2060</v>
      </c>
      <c r="F71" s="37">
        <v>2068</v>
      </c>
      <c r="G71" s="37" t="e">
        <f>VLOOKUP(F71,'Linhas-Empresas-Tarifas'!#REF!,1,0)</f>
        <v>#REF!</v>
      </c>
      <c r="H71" s="40" t="str">
        <f>VLOOKUP(F71,'Itinerários linhas'!$J$5:$V$641,9,0)</f>
        <v>MAXIMUS2068</v>
      </c>
      <c r="I71" s="40"/>
      <c r="J71" s="40" t="str">
        <f>VLOOKUP(F71,'Itinerários linhas'!$J$5:$V$641,13,0)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72" spans="1:12" hidden="1" x14ac:dyDescent="0.25">
      <c r="A72" s="117">
        <v>2061</v>
      </c>
      <c r="B72" s="116" t="s">
        <v>92</v>
      </c>
      <c r="C72" s="40" t="s">
        <v>107</v>
      </c>
      <c r="D72" s="37">
        <f>VLOOKUP(A72,'Itinerários linhas'!$J$5:$J$641,1,0)</f>
        <v>2061</v>
      </c>
      <c r="F72" s="37">
        <v>2323</v>
      </c>
      <c r="G72" s="37" t="e">
        <f>VLOOKUP(F72,'Linhas-Empresas-Tarifas'!#REF!,1,0)</f>
        <v>#REF!</v>
      </c>
      <c r="H72" s="40" t="str">
        <f>VLOOKUP(F72,'Itinerários linhas'!$J$5:$V$641,9,0)</f>
        <v>MAXIMUS2323</v>
      </c>
      <c r="I72" s="40"/>
      <c r="J72" s="40" t="str">
        <f>VLOOKUP(F72,'Itinerários linhas'!$J$5:$V$641,13,0)</f>
        <v>PINHEIRO 2/RUA 33/AVENIDA PORTO VELHO (AVENIDA PRINCIPAL DO PINHEIRO 2)/ENFRENTE SUP.CANDANGO/AVENIDA CUIABÁ/AVENIDA BRASÍLIA/AVENIDA SÃO PAULO/BR-070/ESTRUTURAL/HFA/S I G/RODOVIÁRIA PLANO PILOTO</v>
      </c>
    </row>
    <row r="73" spans="1:12" hidden="1" x14ac:dyDescent="0.25">
      <c r="A73" s="117">
        <v>2062</v>
      </c>
      <c r="B73" s="116" t="s">
        <v>92</v>
      </c>
      <c r="C73" s="40" t="s">
        <v>107</v>
      </c>
      <c r="D73" s="37">
        <f>VLOOKUP(A73,'Itinerários linhas'!$J$5:$J$641,1,0)</f>
        <v>2062</v>
      </c>
      <c r="F73" s="41">
        <v>501</v>
      </c>
      <c r="G73" s="41" t="e">
        <f>VLOOKUP(F73,'Linhas-Empresas-Tarifas'!#REF!,1,0)</f>
        <v>#REF!</v>
      </c>
      <c r="H73" s="47" t="str">
        <f>VLOOKUP(F73,'Itinerários linhas'!$J$5:$V$641,9,0)</f>
        <v>R.A501</v>
      </c>
      <c r="I73" s="47" t="s">
        <v>110</v>
      </c>
      <c r="J73" s="47" t="str">
        <f>VLOOKUP(F73,'Itinerários linhas'!$J$5:$V$641,13,0)</f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/RUA COELHO RODRIGUES/ PRAÇA DO FRIPISA </v>
      </c>
      <c r="K73" s="48"/>
      <c r="L73" s="48"/>
    </row>
    <row r="74" spans="1:12" hidden="1" x14ac:dyDescent="0.25">
      <c r="A74" s="117">
        <v>2062</v>
      </c>
      <c r="B74" s="116" t="s">
        <v>108</v>
      </c>
      <c r="C74" s="40" t="s">
        <v>107</v>
      </c>
      <c r="D74" s="37">
        <f>VLOOKUP(A74,'Itinerários linhas'!$J$5:$J$641,1,0)</f>
        <v>2062</v>
      </c>
      <c r="F74" s="41">
        <v>502</v>
      </c>
      <c r="G74" s="41" t="e">
        <f>VLOOKUP(F74,'Linhas-Empresas-Tarifas'!#REF!,1,0)</f>
        <v>#REF!</v>
      </c>
      <c r="H74" s="47" t="str">
        <f>VLOOKUP(F74,'Itinerários linhas'!$J$5:$V$641,9,0)</f>
        <v>R.A502</v>
      </c>
      <c r="I74" s="47" t="s">
        <v>110</v>
      </c>
      <c r="J74" s="47" t="str">
        <f>VLOOKUP(F74,'Itinerários linhas'!$J$5:$V$641,13,0)</f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RIBEIRO/RUA BARROSO</v>
      </c>
      <c r="K74" s="48"/>
      <c r="L74" s="48"/>
    </row>
    <row r="75" spans="1:12" hidden="1" x14ac:dyDescent="0.25">
      <c r="A75" s="117">
        <v>2063</v>
      </c>
      <c r="B75" s="116" t="s">
        <v>92</v>
      </c>
      <c r="C75" s="40" t="s">
        <v>107</v>
      </c>
      <c r="D75" s="37">
        <f>VLOOKUP(A75,'Itinerários linhas'!$J$5:$J$641,1,0)</f>
        <v>2063</v>
      </c>
      <c r="F75" s="41">
        <v>503</v>
      </c>
      <c r="G75" s="41" t="e">
        <f>VLOOKUP(F75,'Linhas-Empresas-Tarifas'!#REF!,1,0)</f>
        <v>#REF!</v>
      </c>
      <c r="H75" s="47" t="str">
        <f>VLOOKUP(F75,'Itinerários linhas'!$J$5:$V$641,9,0)</f>
        <v>R.A503</v>
      </c>
      <c r="I75" s="47" t="s">
        <v>110</v>
      </c>
      <c r="J75" s="47" t="str">
        <f>VLOOKUP(F75,'Itinerários linhas'!$J$5:$V$641,13,0)</f>
        <v>RUA 1, JULIA ALMEIDA,RUA 1 PADRE DELFINO/AVENIDA TIUBA/AVENIDA 1, CIDADE NOVA I/AVENIDA 1, PARQUE ALVORADA/BR 226/AVENIDA REGIMENTO, BAIRRO JOIA/RUA 1, VILA DO BEC/BR 226, ACESSO A PONTE NOVA DIVISA MA/PI/BR 316/AVENIDA BARÃO DE GURGUEIA/AVENIDA JOAQUIM RIBEIRO/RUA BARROSO/RUA FELIX PACHECO (PRAÇA SARAIVA)</v>
      </c>
      <c r="K75" s="48"/>
      <c r="L75" s="48"/>
    </row>
    <row r="76" spans="1:12" hidden="1" x14ac:dyDescent="0.25">
      <c r="A76" s="117">
        <v>2064</v>
      </c>
      <c r="B76" s="116" t="s">
        <v>92</v>
      </c>
      <c r="C76" s="40" t="s">
        <v>107</v>
      </c>
      <c r="D76" s="37">
        <f>VLOOKUP(A76,'Itinerários linhas'!$J$5:$J$641,1,0)</f>
        <v>2064</v>
      </c>
      <c r="F76" s="41">
        <v>504</v>
      </c>
      <c r="G76" s="41" t="e">
        <f>VLOOKUP(F76,'Linhas-Empresas-Tarifas'!#REF!,1,0)</f>
        <v>#REF!</v>
      </c>
      <c r="H76" s="47" t="str">
        <f>VLOOKUP(F76,'Itinerários linhas'!$J$5:$V$641,9,0)</f>
        <v>R.A504</v>
      </c>
      <c r="I76" s="47" t="s">
        <v>110</v>
      </c>
      <c r="J76" s="47" t="str">
        <f>VLOOKUP(F76,'Itinerários linhas'!$J$5:$V$641,13,0)</f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/RUA COELHO RODRIGUES/ PRAÇA DO FRIPISA </v>
      </c>
      <c r="K76" s="48"/>
      <c r="L76" s="48"/>
    </row>
    <row r="77" spans="1:12" hidden="1" x14ac:dyDescent="0.25">
      <c r="A77" s="117">
        <v>2065</v>
      </c>
      <c r="B77" s="116" t="s">
        <v>92</v>
      </c>
      <c r="C77" s="40" t="s">
        <v>107</v>
      </c>
      <c r="D77" s="37">
        <f>VLOOKUP(A77,'Itinerários linhas'!$J$5:$J$641,1,0)</f>
        <v>2065</v>
      </c>
      <c r="F77" s="41">
        <v>505</v>
      </c>
      <c r="G77" s="41" t="e">
        <f>VLOOKUP(F77,'Linhas-Empresas-Tarifas'!#REF!,1,0)</f>
        <v>#REF!</v>
      </c>
      <c r="H77" s="47" t="str">
        <f>VLOOKUP(F77,'Itinerários linhas'!$J$5:$V$641,9,0)</f>
        <v>R.A505</v>
      </c>
      <c r="I77" s="47" t="s">
        <v>110</v>
      </c>
      <c r="J77" s="47" t="str">
        <f>VLOOKUP(F77,'Itinerários linhas'!$J$5:$V$641,13,0)</f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/RUA COELHO RODRIGUES/ PRAÇA DO FRIPISA </v>
      </c>
      <c r="K77" s="48"/>
      <c r="L77" s="48"/>
    </row>
    <row r="78" spans="1:12" hidden="1" x14ac:dyDescent="0.25">
      <c r="A78" s="117">
        <v>2065</v>
      </c>
      <c r="B78" s="116" t="s">
        <v>108</v>
      </c>
      <c r="C78" s="40" t="s">
        <v>107</v>
      </c>
      <c r="D78" s="37">
        <f>VLOOKUP(A78,'Itinerários linhas'!$J$5:$J$641,1,0)</f>
        <v>2065</v>
      </c>
      <c r="F78" s="37">
        <v>4040</v>
      </c>
      <c r="G78" s="37" t="e">
        <f>VLOOKUP(F78,'Linhas-Empresas-Tarifas'!#REF!,1,0)</f>
        <v>#REF!</v>
      </c>
      <c r="H78" s="40" t="str">
        <f>VLOOKUP(F78,'Itinerários linhas'!$J$5:$V$641,9,0)</f>
        <v>ROTA DO SOL4040</v>
      </c>
      <c r="I78" s="40"/>
      <c r="J78" s="40" t="str">
        <f>VLOOKUP(F78,'Itinerários linhas'!$J$5:$V$641,13,0)</f>
        <v>CH PARAÍSO Nº 49/DF-290/BR-040/EPIA/EPIA/PARKSHOPPING/EPGU - ZOOLÓGICO/AVENIDA DAS NAÇÕES (VILA TELEBRASÍLIA)/EIXO W SUL/RODOVIÁRIA PLANO PILOTO</v>
      </c>
    </row>
    <row r="79" spans="1:12" hidden="1" x14ac:dyDescent="0.25">
      <c r="A79" s="117">
        <v>2066</v>
      </c>
      <c r="B79" s="116" t="s">
        <v>108</v>
      </c>
      <c r="C79" s="40" t="s">
        <v>107</v>
      </c>
      <c r="D79" s="37">
        <f>VLOOKUP(A79,'Itinerários linhas'!$J$5:$J$641,1,0)</f>
        <v>2066</v>
      </c>
      <c r="F79" s="37">
        <v>4041</v>
      </c>
      <c r="G79" s="37" t="e">
        <f>VLOOKUP(F79,'Linhas-Empresas-Tarifas'!#REF!,1,0)</f>
        <v>#REF!</v>
      </c>
      <c r="H79" s="40" t="str">
        <f>VLOOKUP(F79,'Itinerários linhas'!$J$5:$V$641,9,0)</f>
        <v>ROTA DO SOL4041</v>
      </c>
      <c r="I79" s="40"/>
      <c r="J79" s="40" t="str">
        <f>VLOOKUP(F79,'Itinerários linhas'!$J$5:$V$641,13,0)</f>
        <v>CH PARAÍSO Nº 49/RUA 51/RUA 6/RUA 7/AVENIDA LAGO AZUL/AVENIDA CONTORNO/RUA DALIAS/AVENIDA DVO/DF-290/BR-040/EPIA/EPIA/EPGU - ZOOLÓGICO/AVENIDA DAS NAÇÕES (VILA TELEBRASÍLIA)/EIXO W SUL/RODOVIÁRIA PLANO PILOTO</v>
      </c>
    </row>
    <row r="80" spans="1:12" hidden="1" x14ac:dyDescent="0.25">
      <c r="A80" s="117">
        <v>2068</v>
      </c>
      <c r="B80" s="116" t="s">
        <v>88</v>
      </c>
      <c r="C80" s="40" t="s">
        <v>107</v>
      </c>
      <c r="D80" s="37">
        <f>VLOOKUP(A80,'Itinerários linhas'!$J$5:$J$641,1,0)</f>
        <v>2068</v>
      </c>
      <c r="F80" s="37">
        <v>4049</v>
      </c>
      <c r="G80" s="37" t="e">
        <f>VLOOKUP(F80,'Linhas-Empresas-Tarifas'!#REF!,1,0)</f>
        <v>#REF!</v>
      </c>
      <c r="H80" s="40" t="str">
        <f>VLOOKUP(F80,'Itinerários linhas'!$J$5:$V$641,9,0)</f>
        <v>ROTA DO SOL4049</v>
      </c>
      <c r="I80" s="40"/>
      <c r="J80" s="40" t="str">
        <f>VLOOKUP(F80,'Itinerários linhas'!$J$5:$V$641,13,0)</f>
        <v>CH PARAÍSO Nº 49/AVENIDA DVO/DF-290/BR-040/EPIA/EPDB/EPAR/EIXO L SUL/RODOVIÁRIA PLANO PILOTO/ESPLANADA/EIXO MONUMENTAL/RODOVIÁRIA PLANO PILOTO</v>
      </c>
    </row>
    <row r="81" spans="1:10" hidden="1" x14ac:dyDescent="0.25">
      <c r="A81" s="117">
        <v>2068</v>
      </c>
      <c r="B81" s="116" t="s">
        <v>108</v>
      </c>
      <c r="C81" s="40" t="s">
        <v>107</v>
      </c>
      <c r="D81" s="37">
        <f>VLOOKUP(A81,'Itinerários linhas'!$J$5:$J$641,1,0)</f>
        <v>2068</v>
      </c>
      <c r="F81" s="37">
        <v>4053</v>
      </c>
      <c r="G81" s="37" t="e">
        <f>VLOOKUP(F81,'Linhas-Empresas-Tarifas'!#REF!,1,0)</f>
        <v>#REF!</v>
      </c>
      <c r="H81" s="40" t="str">
        <f>VLOOKUP(F81,'Itinerários linhas'!$J$5:$V$641,9,0)</f>
        <v>ROTA DO SOL4053</v>
      </c>
      <c r="I81" s="40"/>
      <c r="J81" s="40" t="str">
        <f>VLOOKUP(F81,'Itinerários linhas'!$J$5:$V$641,13,0)</f>
        <v>CH PARAÍSO Nº 49/LUNABEL/AVENIDA DVO/DF-290/BR-040/EPIA/EPIA/EPGU - ZOOLÓGICO/AVENIDA DAS NAÇÕES (VILA TELEBRASÍLIA)/EIXO L SUL/RODOVIÁRIA PLANO PILOTO</v>
      </c>
    </row>
    <row r="82" spans="1:10" hidden="1" x14ac:dyDescent="0.25">
      <c r="A82" s="117">
        <v>2069</v>
      </c>
      <c r="B82" s="116" t="s">
        <v>108</v>
      </c>
      <c r="C82" s="40" t="s">
        <v>107</v>
      </c>
      <c r="D82" s="37">
        <f>VLOOKUP(A82,'Itinerários linhas'!$J$5:$J$641,1,0)</f>
        <v>2069</v>
      </c>
      <c r="F82" s="37">
        <v>4055</v>
      </c>
      <c r="G82" s="37" t="e">
        <f>VLOOKUP(F82,'Linhas-Empresas-Tarifas'!#REF!,1,0)</f>
        <v>#REF!</v>
      </c>
      <c r="H82" s="40" t="str">
        <f>VLOOKUP(F82,'Itinerários linhas'!$J$5:$V$641,9,0)</f>
        <v>ROTA DO SOL4055</v>
      </c>
      <c r="I82" s="40"/>
      <c r="J82" s="40" t="str">
        <f>VLOOKUP(F82,'Itinerários linhas'!$J$5:$V$641,13,0)</f>
        <v>RESIDENCIAL BRASÍLIA/QUADRA 64/DF-290/BR-040/EPIA/EPIA/PARKSHOPPING/EPGU - ZOOLÓGICO/AVENIDA DAS NAÇÕES (VILA TELEBRASÍLIA)/EIXO W SUL/RODOVIÁRIA PLANO PILOTO</v>
      </c>
    </row>
    <row r="83" spans="1:10" hidden="1" x14ac:dyDescent="0.25">
      <c r="A83" s="117">
        <v>2074</v>
      </c>
      <c r="B83" s="116" t="s">
        <v>108</v>
      </c>
      <c r="C83" s="40" t="s">
        <v>109</v>
      </c>
      <c r="D83" s="37">
        <f>VLOOKUP(A83,'Itinerários linhas'!$J$5:$J$641,1,0)</f>
        <v>2074</v>
      </c>
      <c r="F83" s="37">
        <v>4060</v>
      </c>
      <c r="G83" s="37" t="e">
        <f>VLOOKUP(F83,'Linhas-Empresas-Tarifas'!#REF!,1,0)</f>
        <v>#REF!</v>
      </c>
      <c r="H83" s="40" t="str">
        <f>VLOOKUP(F83,'Itinerários linhas'!$J$5:$V$641,9,0)</f>
        <v>ROTA DO SOL4060</v>
      </c>
      <c r="I83" s="40"/>
      <c r="J83" s="40" t="str">
        <f>VLOOKUP(F83,'Itinerários linhas'!$J$5:$V$641,13,0)</f>
        <v>RESIDENCIAL ALVORADA, QUADRA 222/JARDIM AMÉRICA DO SUL/AVENIDA DVO/DF-290/BR-040/EPIA/EPIA/EPGU - ZOOLÓGICO/AVENIDA DAS NAÇÕES (VILA TELEBRASÍLIA)/EIXO L SUL/RODOVIÁRIA PLANO PILOTO</v>
      </c>
    </row>
    <row r="84" spans="1:10" hidden="1" x14ac:dyDescent="0.25">
      <c r="A84" s="117">
        <v>2079</v>
      </c>
      <c r="B84" s="116" t="s">
        <v>108</v>
      </c>
      <c r="C84" s="40" t="s">
        <v>109</v>
      </c>
      <c r="D84" s="37">
        <f>VLOOKUP(A84,'Itinerários linhas'!$J$5:$J$641,1,0)</f>
        <v>2079</v>
      </c>
      <c r="F84" s="37">
        <v>4061</v>
      </c>
      <c r="G84" s="37" t="e">
        <f>VLOOKUP(F84,'Linhas-Empresas-Tarifas'!#REF!,1,0)</f>
        <v>#REF!</v>
      </c>
      <c r="H84" s="40" t="str">
        <f>VLOOKUP(F84,'Itinerários linhas'!$J$5:$V$641,9,0)</f>
        <v>ROTA DO SOL4061</v>
      </c>
      <c r="I84" s="40"/>
      <c r="J84" s="40" t="str">
        <f>VLOOKUP(F84,'Itinerários linhas'!$J$5:$V$641,13,0)</f>
        <v>RESIDENCIAL BRASÍLIA/LAGO AZUL/AVENIDA DVO/DF-290/BR-040/EPIA/EPIA/EPGU - ZOOLÓGICO/AVENIDA DAS NAÇÕES (VILA TELEBRASÍLIA)/EIXO W SUL/ESPLANADA</v>
      </c>
    </row>
    <row r="85" spans="1:10" hidden="1" x14ac:dyDescent="0.25">
      <c r="A85" s="117">
        <v>2080</v>
      </c>
      <c r="B85" s="116" t="s">
        <v>108</v>
      </c>
      <c r="C85" s="40" t="s">
        <v>109</v>
      </c>
      <c r="D85" s="37">
        <f>VLOOKUP(A85,'Itinerários linhas'!$J$5:$J$641,1,0)</f>
        <v>2080</v>
      </c>
      <c r="F85" s="37">
        <v>4062</v>
      </c>
      <c r="G85" s="37" t="e">
        <f>VLOOKUP(F85,'Linhas-Empresas-Tarifas'!#REF!,1,0)</f>
        <v>#REF!</v>
      </c>
      <c r="H85" s="40" t="str">
        <f>VLOOKUP(F85,'Itinerários linhas'!$J$5:$V$641,9,0)</f>
        <v>ROTA DO SOL4062</v>
      </c>
      <c r="I85" s="40"/>
      <c r="J85" s="40" t="str">
        <f>VLOOKUP(F85,'Itinerários linhas'!$J$5:$V$641,13,0)</f>
        <v>RESIDENCIAL BRASÍLIA/QUADRA 64/DF-290/BR-040/EPIA/EPIA/PARKSHOPPING/EPGU - ZOOLÓGICO/AVENIDA DAS NAÇÕES (VILA TELEBRASÍLIA)/EIXO W SUL/RODOVIÁRIA PLANO PILOTO</v>
      </c>
    </row>
    <row r="86" spans="1:10" hidden="1" x14ac:dyDescent="0.25">
      <c r="A86" s="117">
        <v>2081</v>
      </c>
      <c r="B86" s="116" t="s">
        <v>108</v>
      </c>
      <c r="C86" s="40" t="s">
        <v>109</v>
      </c>
      <c r="D86" s="37">
        <f>VLOOKUP(A86,'Itinerários linhas'!$J$5:$J$641,1,0)</f>
        <v>2081</v>
      </c>
      <c r="F86" s="37">
        <v>4084</v>
      </c>
      <c r="G86" s="37" t="e">
        <f>VLOOKUP(F86,'Linhas-Empresas-Tarifas'!#REF!,1,0)</f>
        <v>#REF!</v>
      </c>
      <c r="H86" s="40" t="str">
        <f>VLOOKUP(F86,'Itinerários linhas'!$J$5:$V$641,9,0)</f>
        <v>ROTA DO SOL4084</v>
      </c>
      <c r="I86" s="40"/>
      <c r="J86" s="40" t="str">
        <f>VLOOKUP(F86,'Itinerários linhas'!$J$5:$V$641,13,0)</f>
        <v>TERMINAL W3 NORTE/QUADRA 64/EIXO W3 NORTE/LUNABEL/EIXO W3 SUL/DF-290/EPAR/BR-040/EPIA/EPDB/EPAR/EIXO W3 SUL/EIXO W3 NORTE/TERMINAL W3 NORTE</v>
      </c>
    </row>
    <row r="87" spans="1:10" hidden="1" x14ac:dyDescent="0.25">
      <c r="A87" s="117">
        <v>2082</v>
      </c>
      <c r="B87" s="116" t="s">
        <v>108</v>
      </c>
      <c r="C87" s="40" t="s">
        <v>109</v>
      </c>
      <c r="D87" s="37">
        <f>VLOOKUP(A87,'Itinerários linhas'!$J$5:$J$641,1,0)</f>
        <v>2082</v>
      </c>
      <c r="F87" s="37">
        <v>4090</v>
      </c>
      <c r="G87" s="37" t="e">
        <f>VLOOKUP(F87,'Linhas-Empresas-Tarifas'!#REF!,1,0)</f>
        <v>#REF!</v>
      </c>
      <c r="H87" s="40" t="str">
        <f>VLOOKUP(F87,'Itinerários linhas'!$J$5:$V$641,9,0)</f>
        <v>ROTA DO SOL4090</v>
      </c>
      <c r="I87" s="40"/>
      <c r="J87" s="40" t="str">
        <f>VLOOKUP(F87,'Itinerários linhas'!$J$5:$V$641,13,0)</f>
        <v>CH PARAÍSO Nº 49/DF-290/BR-040/EPIA/EPDB/EPAR/EIXO W3 SUL/EIXO W3 NORTE/TERMINAL W3 NORTE</v>
      </c>
    </row>
    <row r="88" spans="1:10" hidden="1" x14ac:dyDescent="0.25">
      <c r="A88" s="117">
        <v>2083</v>
      </c>
      <c r="B88" s="116" t="s">
        <v>108</v>
      </c>
      <c r="C88" s="40" t="s">
        <v>109</v>
      </c>
      <c r="D88" s="37">
        <f>VLOOKUP(A88,'Itinerários linhas'!$J$5:$J$641,1,0)</f>
        <v>2083</v>
      </c>
      <c r="F88" s="37">
        <v>4093</v>
      </c>
      <c r="G88" s="37" t="e">
        <f>VLOOKUP(F88,'Linhas-Empresas-Tarifas'!#REF!,1,0)</f>
        <v>#REF!</v>
      </c>
      <c r="H88" s="40" t="str">
        <f>VLOOKUP(F88,'Itinerários linhas'!$J$5:$V$641,9,0)</f>
        <v>ROTA DO SOL4093</v>
      </c>
      <c r="I88" s="40"/>
      <c r="J88" s="40" t="str">
        <f>VLOOKUP(F88,'Itinerários linhas'!$J$5:$V$641,13,0)</f>
        <v>RESIDENCIAL ALVORADA, QUADRA 222/JARDIM AMÉRICA DO SUL/AVENIDA DVO/DF-290/BR-040/EPIA/EPDB/EPAR/EIXO W3 SUL/EIXO W3 NORTE/TERMINAL W3 NORTE</v>
      </c>
    </row>
    <row r="89" spans="1:10" hidden="1" x14ac:dyDescent="0.25">
      <c r="A89" s="117">
        <v>2085</v>
      </c>
      <c r="B89" s="116" t="s">
        <v>108</v>
      </c>
      <c r="C89" s="40" t="s">
        <v>109</v>
      </c>
      <c r="D89" s="37">
        <f>VLOOKUP(A89,'Itinerários linhas'!$J$5:$J$641,1,0)</f>
        <v>2085</v>
      </c>
      <c r="F89" s="37">
        <v>4320</v>
      </c>
      <c r="G89" s="37" t="e">
        <f>VLOOKUP(F89,'Linhas-Empresas-Tarifas'!#REF!,1,0)</f>
        <v>#REF!</v>
      </c>
      <c r="H89" s="40" t="str">
        <f>VLOOKUP(F89,'Itinerários linhas'!$J$5:$V$641,9,0)</f>
        <v>ROTA DO SOL4320</v>
      </c>
      <c r="I89" s="40"/>
      <c r="J89" s="40" t="str">
        <f>VLOOKUP(F89,'Itinerários linhas'!$J$5:$V$641,13,0)</f>
        <v>CH PARAÍSO Nº 49/AVENIDA DVO/BR-040/EPIA/EPIA/PARKSHOPPING/EPIG/EPIG/S I G/PALÁCIO DO BURITI/EIXO MONUMENTAL/TORRE DE TV</v>
      </c>
    </row>
    <row r="90" spans="1:10" hidden="1" x14ac:dyDescent="0.25">
      <c r="A90" s="117">
        <v>2087</v>
      </c>
      <c r="B90" s="116" t="s">
        <v>108</v>
      </c>
      <c r="C90" s="40" t="s">
        <v>109</v>
      </c>
      <c r="D90" s="37">
        <f>VLOOKUP(A90,'Itinerários linhas'!$J$5:$J$641,1,0)</f>
        <v>2087</v>
      </c>
      <c r="F90" s="37">
        <v>4322</v>
      </c>
      <c r="G90" s="37" t="e">
        <f>VLOOKUP(F90,'Linhas-Empresas-Tarifas'!#REF!,1,0)</f>
        <v>#REF!</v>
      </c>
      <c r="H90" s="40" t="str">
        <f>VLOOKUP(F90,'Itinerários linhas'!$J$5:$V$641,9,0)</f>
        <v>ROTA DO SOL4322</v>
      </c>
      <c r="I90" s="40"/>
      <c r="J90" s="40" t="str">
        <f>VLOOKUP(F90,'Itinerários linhas'!$J$5:$V$641,13,0)</f>
        <v>CH PARAÍSO Nº 49/AVENIDA DVO/BR-040/EPIA/EPIA/PARKSHOPPING/EPIA/S I A - TRECHO 3/S I A - TRECHO 2/EPIA/RODOFERROVIÁRIA/S A A N/EPIA</v>
      </c>
    </row>
    <row r="91" spans="1:10" hidden="1" x14ac:dyDescent="0.25">
      <c r="A91" s="117">
        <v>2090</v>
      </c>
      <c r="B91" s="116" t="s">
        <v>92</v>
      </c>
      <c r="C91" s="40" t="s">
        <v>111</v>
      </c>
      <c r="D91" s="37">
        <f>VLOOKUP(A91,'Itinerários linhas'!$J$5:$J$641,1,0)</f>
        <v>2090</v>
      </c>
      <c r="F91" s="37">
        <v>4331</v>
      </c>
      <c r="G91" s="37" t="e">
        <f>VLOOKUP(F91,'Linhas-Empresas-Tarifas'!#REF!,1,0)</f>
        <v>#REF!</v>
      </c>
      <c r="H91" s="40" t="str">
        <f>VLOOKUP(F91,'Itinerários linhas'!$J$5:$V$641,9,0)</f>
        <v>ROTA DO SOL4331</v>
      </c>
      <c r="I91" s="40"/>
      <c r="J91" s="40" t="str">
        <f>VLOOKUP(F91,'Itinerários linhas'!$J$5:$V$641,13,0)</f>
        <v>RESIDENCIAL BRASÍLIA/LUNABEL/AVENIDA DVO/BR-040/EPIA/EPIA/PARKSHOPPING/EPIA/S I A - TRECHO 3/S I A - TRECHO 2/EPIA/RODOFERROVIÁRIA/S A A N/EPIA</v>
      </c>
    </row>
    <row r="92" spans="1:10" hidden="1" x14ac:dyDescent="0.25">
      <c r="A92" s="117">
        <v>2091</v>
      </c>
      <c r="B92" s="116" t="s">
        <v>92</v>
      </c>
      <c r="C92" s="40" t="s">
        <v>111</v>
      </c>
      <c r="D92" s="37">
        <f>VLOOKUP(A92,'Itinerários linhas'!$J$5:$J$641,1,0)</f>
        <v>2091</v>
      </c>
      <c r="F92" s="37">
        <v>4335</v>
      </c>
      <c r="G92" s="37" t="e">
        <f>VLOOKUP(F92,'Linhas-Empresas-Tarifas'!#REF!,1,0)</f>
        <v>#REF!</v>
      </c>
      <c r="H92" s="40" t="str">
        <f>VLOOKUP(F92,'Itinerários linhas'!$J$5:$V$641,9,0)</f>
        <v>ROTA DO SOL4335</v>
      </c>
      <c r="I92" s="40"/>
      <c r="J92" s="40" t="str">
        <f>VLOOKUP(F92,'Itinerários linhas'!$J$5:$V$641,13,0)</f>
        <v>JARDIM AMÉRICA DO SUL/LUNABEL/AVENIDA DVO/BR-040/EPIA/EPIA/PARKSHOPPING/EPIA/S I A - TRECHO 3/S I A - TRECHO 2/EPIA/RODOFERROVIÁRIA/S A A N/EPIA</v>
      </c>
    </row>
    <row r="93" spans="1:10" hidden="1" x14ac:dyDescent="0.25">
      <c r="A93" s="117">
        <v>2095</v>
      </c>
      <c r="B93" s="116" t="s">
        <v>92</v>
      </c>
      <c r="C93" s="40" t="s">
        <v>111</v>
      </c>
      <c r="D93" s="37">
        <f>VLOOKUP(A93,'Itinerários linhas'!$J$5:$J$641,1,0)</f>
        <v>2095</v>
      </c>
      <c r="F93" s="37">
        <v>8060</v>
      </c>
      <c r="G93" s="37" t="e">
        <f>VLOOKUP(F93,'Linhas-Empresas-Tarifas'!#REF!,1,0)</f>
        <v>#REF!</v>
      </c>
      <c r="H93" s="40" t="str">
        <f>VLOOKUP(F93,'Itinerários linhas'!$J$5:$V$641,9,0)</f>
        <v>SANTA IZABEL8060</v>
      </c>
      <c r="I93" s="40"/>
      <c r="J93" s="40" t="str">
        <f>VLOOKUP(F93,'Itinerários linhas'!$J$5:$V$641,13,0)</f>
        <v>MANSÕES MARAJÓ/BR-251/BR-251/SÃO SEBASTIÃO/PONTE JK/ESPLANADA/RODOVIÁRIA PLANO PILOTO</v>
      </c>
    </row>
    <row r="94" spans="1:10" hidden="1" x14ac:dyDescent="0.25">
      <c r="A94" s="117">
        <v>2097</v>
      </c>
      <c r="B94" s="116" t="s">
        <v>92</v>
      </c>
      <c r="C94" s="40" t="s">
        <v>111</v>
      </c>
      <c r="D94" s="37">
        <f>VLOOKUP(A94,'Itinerários linhas'!$J$5:$J$641,1,0)</f>
        <v>2097</v>
      </c>
      <c r="F94" s="37">
        <v>8901</v>
      </c>
      <c r="G94" s="37" t="e">
        <f>VLOOKUP(F94,'Linhas-Empresas-Tarifas'!#REF!,1,0)</f>
        <v>#REF!</v>
      </c>
      <c r="H94" s="40" t="str">
        <f>VLOOKUP(F94,'Itinerários linhas'!$J$5:$V$641,9,0)</f>
        <v>SANTA IZABEL8901</v>
      </c>
      <c r="I94" s="40"/>
      <c r="J94" s="40" t="str">
        <f>VLOOKUP(F94,'Itinerários linhas'!$J$5:$V$641,13,0)</f>
        <v>MANSÕES MARAJÓ/BR-251/DF-130/DF-130/DF-130/PLANALTINA (DF)</v>
      </c>
    </row>
    <row r="95" spans="1:10" hidden="1" x14ac:dyDescent="0.25">
      <c r="A95" s="117">
        <v>2301</v>
      </c>
      <c r="B95" s="116" t="s">
        <v>92</v>
      </c>
      <c r="C95" s="40" t="s">
        <v>107</v>
      </c>
      <c r="D95" s="37">
        <f>VLOOKUP(A95,'Itinerários linhas'!$J$5:$J$641,1,0)</f>
        <v>2301</v>
      </c>
      <c r="F95" s="37">
        <v>2001</v>
      </c>
      <c r="G95" s="37" t="e">
        <f>VLOOKUP(F95,'Linhas-Empresas-Tarifas'!#REF!,1,0)</f>
        <v>#REF!</v>
      </c>
      <c r="H95" s="40" t="str">
        <f>VLOOKUP(F95,'Itinerários linhas'!$J$5:$V$641,9,0)</f>
        <v>TAGUATUR2001</v>
      </c>
      <c r="I95" s="40"/>
      <c r="J95" s="40" t="str">
        <f>VLOOKUP(F95,'Itinerários linhas'!$J$5:$V$641,13,0)</f>
        <v>ROYAL PARQUE/MANSÕES ODISSÉIA/GO-547/AVENIDA LIBERDADE/SETOR 3/VILA ESPERANÇA/SETOR 9/BR-070/PISTÃO NORTE/EPTG/S I A/SETOR POLICIAL SUL/EIXO/RODOVIÁRIA PLANO PILOTO</v>
      </c>
    </row>
    <row r="96" spans="1:10" hidden="1" x14ac:dyDescent="0.25">
      <c r="A96" s="120">
        <v>2302</v>
      </c>
      <c r="B96" s="121" t="s">
        <v>92</v>
      </c>
      <c r="C96" s="40" t="s">
        <v>107</v>
      </c>
      <c r="D96" s="37">
        <f>VLOOKUP(A96,'Itinerários linhas'!$J$5:$J$641,1,0)</f>
        <v>2302</v>
      </c>
      <c r="F96" s="37">
        <v>2002</v>
      </c>
      <c r="G96" s="37" t="e">
        <f>VLOOKUP(F96,'Linhas-Empresas-Tarifas'!#REF!,1,0)</f>
        <v>#REF!</v>
      </c>
      <c r="H96" s="40" t="str">
        <f>VLOOKUP(F96,'Itinerários linhas'!$J$5:$V$641,9,0)</f>
        <v>TAGUATUR2002</v>
      </c>
      <c r="I96" s="40"/>
      <c r="J96" s="40" t="str">
        <f>VLOOKUP(F96,'Itinerários linhas'!$J$5:$V$641,13,0)</f>
        <v>ROYAL PARQUE/MANSÕES ODISSÉIA/GO-547/AVENIDA LIBERDADE/SETOR 3/VILA ESPERANÇA/SETOR 9/BR-070/ESTRUTURAL/EIXO MONUMENTAL/EIXO W3 NORTE/EIXO L2 NORTE/RODOVIÁRIA PLANO PILOTO</v>
      </c>
    </row>
    <row r="97" spans="1:10" hidden="1" x14ac:dyDescent="0.25">
      <c r="A97" s="120">
        <v>2303</v>
      </c>
      <c r="B97" s="121" t="s">
        <v>92</v>
      </c>
      <c r="C97" s="40" t="s">
        <v>107</v>
      </c>
      <c r="D97" s="37">
        <f>VLOOKUP(A97,'Itinerários linhas'!$J$5:$J$641,1,0)</f>
        <v>2303</v>
      </c>
      <c r="F97" s="37">
        <v>2004</v>
      </c>
      <c r="G97" s="37" t="e">
        <f>VLOOKUP(F97,'Linhas-Empresas-Tarifas'!#REF!,1,0)</f>
        <v>#REF!</v>
      </c>
      <c r="H97" s="40" t="str">
        <f>VLOOKUP(F97,'Itinerários linhas'!$J$5:$V$641,9,0)</f>
        <v>TAGUATUR2004</v>
      </c>
      <c r="I97" s="40"/>
      <c r="J97" s="40" t="str">
        <f>VLOOKUP(F97,'Itinerários linhas'!$J$5:$V$641,13,0)</f>
        <v>CHIOLA/JARDIM AMÉRICA/ÁGUAS BONITAS/AVENIDA BRASÍLIA/AVENIDA SÃO PAULO/BR-070/ESTRUTURAL/EIXO MONUMENTAL/RODOVIÁRIA PLANO PILOTO</v>
      </c>
    </row>
    <row r="98" spans="1:10" hidden="1" x14ac:dyDescent="0.25">
      <c r="A98" s="120">
        <v>2304</v>
      </c>
      <c r="B98" s="121" t="s">
        <v>92</v>
      </c>
      <c r="C98" s="40" t="s">
        <v>107</v>
      </c>
      <c r="D98" s="37">
        <f>VLOOKUP(A98,'Itinerários linhas'!$J$5:$J$641,1,0)</f>
        <v>2304</v>
      </c>
      <c r="F98" s="37">
        <v>2005</v>
      </c>
      <c r="G98" s="37" t="e">
        <f>VLOOKUP(F98,'Linhas-Empresas-Tarifas'!#REF!,1,0)</f>
        <v>#REF!</v>
      </c>
      <c r="H98" s="40" t="str">
        <f>VLOOKUP(F98,'Itinerários linhas'!$J$5:$V$641,9,0)</f>
        <v>TAGUATUR2005</v>
      </c>
      <c r="I98" s="40"/>
      <c r="J98" s="40" t="str">
        <f>VLOOKUP(F98,'Itinerários linhas'!$J$5:$V$641,13,0)</f>
        <v>SANTA LÚCIA/GO-547/AVENIDA LIBERDADE/RUA 2 (FRENTE PREFEITURA)/BR-070/PISTÃO NORTE/EPTG/GUARÁ 1 (QI 1, QI 16, QI 20)/GUARÁ 2 (QI 23, QI 25, QI 27, QI 31, QE 36, QE 38)/TJDFT/EPGU/EPIA/S I G/EIXO MONUMENTAL/RODOVIÁRIA PLANO PILOTO</v>
      </c>
    </row>
    <row r="99" spans="1:10" hidden="1" x14ac:dyDescent="0.25">
      <c r="A99" s="120">
        <v>2305</v>
      </c>
      <c r="B99" s="121" t="s">
        <v>92</v>
      </c>
      <c r="C99" s="40" t="s">
        <v>107</v>
      </c>
      <c r="D99" s="37">
        <f>VLOOKUP(A99,'Itinerários linhas'!$J$5:$J$641,1,0)</f>
        <v>2305</v>
      </c>
      <c r="F99" s="37">
        <v>2006</v>
      </c>
      <c r="G99" s="37" t="e">
        <f>VLOOKUP(F99,'Linhas-Empresas-Tarifas'!#REF!,1,0)</f>
        <v>#REF!</v>
      </c>
      <c r="H99" s="40" t="str">
        <f>VLOOKUP(F99,'Itinerários linhas'!$J$5:$V$641,9,0)</f>
        <v>TAGUATUR2006</v>
      </c>
      <c r="I99" s="40"/>
      <c r="J99" s="40" t="str">
        <f>VLOOKUP(F99,'Itinerários linhas'!$J$5:$V$641,13,0)</f>
        <v>SANTA LÚCIA/GO-547/AVENIDA LIBERDADE/RUA 2 (FRENTE PREFEITURA)/BR-070/ESTRUTURAL/EIXO MONUMENTAL/RODOVIÁRIA PLANO PILOTO</v>
      </c>
    </row>
    <row r="100" spans="1:10" hidden="1" x14ac:dyDescent="0.25">
      <c r="A100" s="120">
        <v>2306</v>
      </c>
      <c r="B100" s="121" t="s">
        <v>92</v>
      </c>
      <c r="C100" s="40" t="s">
        <v>107</v>
      </c>
      <c r="D100" s="37">
        <f>VLOOKUP(A100,'Itinerários linhas'!$J$5:$J$641,1,0)</f>
        <v>2306</v>
      </c>
      <c r="F100" s="37">
        <v>2007</v>
      </c>
      <c r="G100" s="37" t="e">
        <f>VLOOKUP(F100,'Linhas-Empresas-Tarifas'!#REF!,1,0)</f>
        <v>#REF!</v>
      </c>
      <c r="H100" s="40" t="str">
        <f>VLOOKUP(F100,'Itinerários linhas'!$J$5:$V$641,9,0)</f>
        <v>TAGUATUR2007</v>
      </c>
      <c r="I100" s="40"/>
      <c r="J100" s="40" t="str">
        <f>VLOOKUP(F100,'Itinerários linhas'!$J$5:$V$641,13,0)</f>
        <v>PINHEIRO 4/TERMINAL JARDIM BRASÍLIA/RUA 33/AVENIDA MANAUS/AVENIDA CUIABÁ/AVENIDA BRASÍLIA/AVENIDA SÃO PAULO/BR-070/ESTRUTURAL/EIXO MONUMENTAL/RODOVIÁRIA PLANO PILOTO</v>
      </c>
    </row>
    <row r="101" spans="1:10" hidden="1" x14ac:dyDescent="0.25">
      <c r="A101" s="120">
        <v>2307</v>
      </c>
      <c r="B101" s="121" t="s">
        <v>92</v>
      </c>
      <c r="C101" s="40" t="s">
        <v>107</v>
      </c>
      <c r="D101" s="37">
        <f>VLOOKUP(A101,'Itinerários linhas'!$J$5:$J$641,1,0)</f>
        <v>2307</v>
      </c>
      <c r="F101" s="37">
        <v>2016</v>
      </c>
      <c r="G101" s="37" t="e">
        <f>VLOOKUP(F101,'Linhas-Empresas-Tarifas'!#REF!,1,0)</f>
        <v>#REF!</v>
      </c>
      <c r="H101" s="40" t="str">
        <f>VLOOKUP(F101,'Itinerários linhas'!$J$5:$V$641,9,0)</f>
        <v>TAGUATUR2016</v>
      </c>
      <c r="I101" s="40"/>
      <c r="J101" s="40" t="str">
        <f>VLOOKUP(F101,'Itinerários linhas'!$J$5:$V$641,13,0)</f>
        <v>PINHEIRO 2/AVENIDA PORTO VELHO (AVENIDA PRINCIPAL DO PINHEIRO 2)/AVENIDA BRASÍLIA (VIA MARGINAL 2 DE ÁGUAS LINDAS DE GOIÁS)/PONTE DO RIO DESCOBERTO/BR-070/ESTRUTURAL/EPIA/EIXO MONUMENTAL/RODOVIÁRIA PLANO PILOTO</v>
      </c>
    </row>
    <row r="102" spans="1:10" hidden="1" x14ac:dyDescent="0.25">
      <c r="A102" s="120">
        <v>2320</v>
      </c>
      <c r="B102" s="121" t="s">
        <v>92</v>
      </c>
      <c r="C102" s="40" t="s">
        <v>107</v>
      </c>
      <c r="D102" s="37">
        <f>VLOOKUP(A102,'Itinerários linhas'!$J$5:$J$641,1,0)</f>
        <v>2320</v>
      </c>
      <c r="F102" s="37">
        <v>2040</v>
      </c>
      <c r="G102" s="37" t="e">
        <f>VLOOKUP(F102,'Linhas-Empresas-Tarifas'!#REF!,1,0)</f>
        <v>#REF!</v>
      </c>
      <c r="H102" s="40" t="str">
        <f>VLOOKUP(F102,'Itinerários linhas'!$J$5:$V$641,9,0)</f>
        <v>TAGUATUR2040</v>
      </c>
      <c r="I102" s="40"/>
      <c r="J102" s="40" t="str">
        <f>VLOOKUP(F102,'Itinerários linhas'!$J$5:$V$641,13,0)</f>
        <v>ROYAL PARQUE/MANSÕES ODISSÉIA/GO-547/AVENIDA LIBERDADE/SETOR 3/VILA ESPERANÇA/SETOR 9/BR-070/ESTRUTURAL/EIXO MONUMENTAL/ESPLANADA/RODOVIÁRIA PLANO PILOTO</v>
      </c>
    </row>
    <row r="103" spans="1:10" hidden="1" x14ac:dyDescent="0.25">
      <c r="A103" s="120">
        <v>2321</v>
      </c>
      <c r="B103" s="121" t="s">
        <v>92</v>
      </c>
      <c r="C103" s="40" t="s">
        <v>107</v>
      </c>
      <c r="D103" s="37">
        <f>VLOOKUP(A103,'Itinerários linhas'!$J$5:$J$641,1,0)</f>
        <v>2321</v>
      </c>
      <c r="F103" s="37">
        <v>2041</v>
      </c>
      <c r="G103" s="37" t="e">
        <f>VLOOKUP(F103,'Linhas-Empresas-Tarifas'!#REF!,1,0)</f>
        <v>#REF!</v>
      </c>
      <c r="H103" s="40" t="str">
        <f>VLOOKUP(F103,'Itinerários linhas'!$J$5:$V$641,9,0)</f>
        <v>TAGUATUR2041</v>
      </c>
      <c r="I103" s="40"/>
      <c r="J103" s="40" t="str">
        <f>VLOOKUP(F103,'Itinerários linhas'!$J$5:$V$641,13,0)</f>
        <v>ÁGUAS BONITAS/AVENIDA BRASÍLIA/AVENIDA SÃO PAULO/BR-070/ESTRUTURAL/EIXO MONUMENTAL/ESPLANADA/RODOVIÁRIA PLANO PILOTO</v>
      </c>
    </row>
    <row r="104" spans="1:10" hidden="1" x14ac:dyDescent="0.25">
      <c r="A104" s="120">
        <v>2322</v>
      </c>
      <c r="B104" s="121" t="s">
        <v>92</v>
      </c>
      <c r="C104" s="40" t="s">
        <v>107</v>
      </c>
      <c r="D104" s="37">
        <f>VLOOKUP(A104,'Itinerários linhas'!$J$5:$J$641,1,0)</f>
        <v>2322</v>
      </c>
      <c r="F104" s="37">
        <v>2042</v>
      </c>
      <c r="G104" s="37" t="e">
        <f>VLOOKUP(F104,'Linhas-Empresas-Tarifas'!#REF!,1,0)</f>
        <v>#REF!</v>
      </c>
      <c r="H104" s="40" t="str">
        <f>VLOOKUP(F104,'Itinerários linhas'!$J$5:$V$641,9,0)</f>
        <v>TAGUATUR2042</v>
      </c>
      <c r="I104" s="40"/>
      <c r="J104" s="40" t="str">
        <f>VLOOKUP(F104,'Itinerários linhas'!$J$5:$V$641,13,0)</f>
        <v>CHIOLA/MORADA DA SERRA/RUA PAU BRASIL/AVENIDA CENTRAL/MORADA DA SERRA/BR-070/AVENIDA MARGINAL SUL/RUA TOCANTINS/AVENIDA CONTORNO/RUA 14/AVENIDA GOIÁS/AVENIDA MARGINAL SUL/BR-070/PONTE DO RIO DESCOBERTO/BR-070/ESTRUTURAL/EIXO MONUMENTAL/ESPLANADA/RODOVIÁRIA PLANO PILOTO</v>
      </c>
    </row>
    <row r="105" spans="1:10" hidden="1" x14ac:dyDescent="0.25">
      <c r="A105" s="117">
        <v>2323</v>
      </c>
      <c r="B105" s="116" t="s">
        <v>88</v>
      </c>
      <c r="C105" s="40" t="s">
        <v>107</v>
      </c>
      <c r="D105" s="37">
        <f>VLOOKUP(A105,'Itinerários linhas'!$J$5:$J$641,1,0)</f>
        <v>2323</v>
      </c>
      <c r="F105" s="37">
        <v>2043</v>
      </c>
      <c r="G105" s="37" t="e">
        <f>VLOOKUP(F105,'Linhas-Empresas-Tarifas'!#REF!,1,0)</f>
        <v>#REF!</v>
      </c>
      <c r="H105" s="40" t="str">
        <f>VLOOKUP(F105,'Itinerários linhas'!$J$5:$V$641,9,0)</f>
        <v>TAGUATUR2043</v>
      </c>
      <c r="I105" s="40"/>
      <c r="J105" s="40" t="str">
        <f>VLOOKUP(F105,'Itinerários linhas'!$J$5:$V$641,13,0)</f>
        <v>JARDIM PARAÍSO/RUA DA AZALEIAS/RUA DAS PALMAS /RUA DAS ORQUÍDEAS/RUA DA CRAVOS/RUA DAS HORTÊNCIAS/RUA DAS AMARILIS/RUA 39/AVENIDA MARGINAL SUL/BR-070/PONTE DO RIO DESCOBERTO/BR-070/ESTRUTURAL/EIXO MONUMENTAL/ESPLANADA/RODOVIÁRIA PLANO PILOTO</v>
      </c>
    </row>
    <row r="106" spans="1:10" hidden="1" x14ac:dyDescent="0.25">
      <c r="A106" s="117">
        <v>2323</v>
      </c>
      <c r="B106" s="116" t="s">
        <v>108</v>
      </c>
      <c r="C106" s="40" t="s">
        <v>107</v>
      </c>
      <c r="D106" s="37">
        <f>VLOOKUP(A106,'Itinerários linhas'!$J$5:$J$641,1,0)</f>
        <v>2323</v>
      </c>
      <c r="F106" s="37">
        <v>2044</v>
      </c>
      <c r="G106" s="37" t="e">
        <f>VLOOKUP(F106,'Linhas-Empresas-Tarifas'!#REF!,1,0)</f>
        <v>#REF!</v>
      </c>
      <c r="H106" s="40" t="str">
        <f>VLOOKUP(F106,'Itinerários linhas'!$J$5:$V$641,9,0)</f>
        <v>TAGUATUR2044</v>
      </c>
      <c r="I106" s="40"/>
      <c r="J106" s="40" t="str">
        <f>VLOOKUP(F106,'Itinerários linhas'!$J$5:$V$641,13,0)</f>
        <v>SANTA LÚCIA/GO-547/AVENIDA LIBERDADE/RUA 2 (FRENTE PREFEITURA)/BR-070/ESTRUTURAL/EIXO MONUMENTAL/ESPLANADA/RODOVIÁRIA PLANO PILOTO</v>
      </c>
    </row>
    <row r="107" spans="1:10" hidden="1" x14ac:dyDescent="0.25">
      <c r="A107" s="117">
        <v>2324</v>
      </c>
      <c r="B107" s="116" t="s">
        <v>108</v>
      </c>
      <c r="C107" s="40" t="s">
        <v>107</v>
      </c>
      <c r="D107" s="37">
        <f>VLOOKUP(A107,'Itinerários linhas'!$J$5:$J$641,1,0)</f>
        <v>2324</v>
      </c>
      <c r="F107" s="37">
        <v>2045</v>
      </c>
      <c r="G107" s="37" t="e">
        <f>VLOOKUP(F107,'Linhas-Empresas-Tarifas'!#REF!,1,0)</f>
        <v>#REF!</v>
      </c>
      <c r="H107" s="40" t="str">
        <f>VLOOKUP(F107,'Itinerários linhas'!$J$5:$V$641,9,0)</f>
        <v>TAGUATUR2045</v>
      </c>
      <c r="I107" s="40"/>
      <c r="J107" s="40" t="str">
        <f>VLOOKUP(F107,'Itinerários linhas'!$J$5:$V$641,13,0)</f>
        <v>PINHEIRO 4/TERMINAL JARDIM BRASÍLIA/RUA 33/AVENIDA MANAUS/AVENIDA CUIABÁ/AVENIDA BRASÍLIA/AVENIDA SÃO PAULO/BR-070/ESTRUTURAL/EIXO MONUMENTAL/ESPLANADA/RODOVIÁRIA PLANO PILOTO</v>
      </c>
    </row>
    <row r="108" spans="1:10" hidden="1" x14ac:dyDescent="0.25">
      <c r="A108" s="117">
        <v>2325</v>
      </c>
      <c r="B108" s="116" t="s">
        <v>108</v>
      </c>
      <c r="C108" s="40" t="s">
        <v>107</v>
      </c>
      <c r="D108" s="37">
        <f>VLOOKUP(A108,'Itinerários linhas'!$J$5:$J$641,1,0)</f>
        <v>2325</v>
      </c>
      <c r="F108" s="37">
        <v>2047</v>
      </c>
      <c r="G108" s="37" t="e">
        <f>VLOOKUP(F108,'Linhas-Empresas-Tarifas'!#REF!,1,0)</f>
        <v>#REF!</v>
      </c>
      <c r="H108" s="40" t="str">
        <f>VLOOKUP(F108,'Itinerários linhas'!$J$5:$V$641,9,0)</f>
        <v>TAGUATUR2047</v>
      </c>
      <c r="I108" s="40"/>
      <c r="J108" s="40" t="str">
        <f>VLOOKUP(F108,'Itinerários linhas'!$J$5:$V$641,13,0)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109" spans="1:10" hidden="1" x14ac:dyDescent="0.25">
      <c r="A109" s="120">
        <v>2360</v>
      </c>
      <c r="B109" s="121" t="s">
        <v>92</v>
      </c>
      <c r="C109" s="40" t="s">
        <v>107</v>
      </c>
      <c r="D109" s="37">
        <f>VLOOKUP(A109,'Itinerários linhas'!$J$5:$J$641,1,0)</f>
        <v>2360</v>
      </c>
      <c r="F109" s="37">
        <v>2060</v>
      </c>
      <c r="G109" s="37" t="e">
        <f>VLOOKUP(F109,'Linhas-Empresas-Tarifas'!#REF!,1,0)</f>
        <v>#REF!</v>
      </c>
      <c r="H109" s="40" t="str">
        <f>VLOOKUP(F109,'Itinerários linhas'!$J$5:$V$641,9,0)</f>
        <v>TAGUATUR2060</v>
      </c>
      <c r="I109" s="40"/>
      <c r="J109" s="40" t="str">
        <f>VLOOKUP(F109,'Itinerários linhas'!$J$5:$V$641,13,0)</f>
        <v>ÁGUAS BONITAS/AVENIDA BRASÍLIA/AVENIDA SÃO PAULO/BR-070/ESTRUTURAL/EIXO MONUMENTAL/EIXO W3 NORTE/EIXO L2 NORTE/RODOVIÁRIA PLANO PILOTO/RODOVIÁRIA PLANO PILOTO</v>
      </c>
    </row>
    <row r="110" spans="1:10" hidden="1" x14ac:dyDescent="0.25">
      <c r="A110" s="120">
        <v>2361</v>
      </c>
      <c r="B110" s="121" t="s">
        <v>92</v>
      </c>
      <c r="C110" s="40" t="s">
        <v>107</v>
      </c>
      <c r="D110" s="37">
        <f>VLOOKUP(A110,'Itinerários linhas'!$J$5:$J$641,1,0)</f>
        <v>2361</v>
      </c>
      <c r="F110" s="37">
        <v>2061</v>
      </c>
      <c r="G110" s="37" t="e">
        <f>VLOOKUP(F110,'Linhas-Empresas-Tarifas'!#REF!,1,0)</f>
        <v>#REF!</v>
      </c>
      <c r="H110" s="40" t="str">
        <f>VLOOKUP(F110,'Itinerários linhas'!$J$5:$V$641,9,0)</f>
        <v>TAGUATUR2061</v>
      </c>
      <c r="I110" s="40"/>
      <c r="J110" s="40" t="str">
        <f>VLOOKUP(F110,'Itinerários linhas'!$J$5:$V$641,13,0)</f>
        <v>CHIOLA/JARDIM AMÉRICA/AVENIDA BRASÍLIA/AVENIDA SÃO PAULO/BR-070/ESTRUTURAL/EIXO MONUMENTAL/EIXO W3 NORTE/EIXO L2 NORTE/RODOVIÁRIA PLANO PILOTO</v>
      </c>
    </row>
    <row r="111" spans="1:10" hidden="1" x14ac:dyDescent="0.25">
      <c r="A111" s="117">
        <v>2361</v>
      </c>
      <c r="B111" s="116" t="s">
        <v>108</v>
      </c>
      <c r="C111" s="40" t="s">
        <v>107</v>
      </c>
      <c r="D111" s="37">
        <f>VLOOKUP(A111,'Itinerários linhas'!$J$5:$J$641,1,0)</f>
        <v>2361</v>
      </c>
      <c r="F111" s="37">
        <v>2062</v>
      </c>
      <c r="G111" s="37" t="e">
        <f>VLOOKUP(F111,'Linhas-Empresas-Tarifas'!#REF!,1,0)</f>
        <v>#REF!</v>
      </c>
      <c r="H111" s="40" t="str">
        <f>VLOOKUP(F111,'Itinerários linhas'!$J$5:$V$641,9,0)</f>
        <v>TAGUATUR2062</v>
      </c>
      <c r="I111" s="40"/>
      <c r="J111" s="40" t="str">
        <f>VLOOKUP(F111,'Itinerários linhas'!$J$5:$V$641,13,0)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112" spans="1:10" hidden="1" x14ac:dyDescent="0.25">
      <c r="A112" s="120">
        <v>2373</v>
      </c>
      <c r="B112" s="121" t="s">
        <v>92</v>
      </c>
      <c r="C112" s="40" t="s">
        <v>107</v>
      </c>
      <c r="D112" s="37">
        <f>VLOOKUP(A112,'Itinerários linhas'!$J$5:$J$641,1,0)</f>
        <v>2373</v>
      </c>
      <c r="F112" s="37">
        <v>2063</v>
      </c>
      <c r="G112" s="37" t="e">
        <f>VLOOKUP(F112,'Linhas-Empresas-Tarifas'!#REF!,1,0)</f>
        <v>#REF!</v>
      </c>
      <c r="H112" s="40" t="str">
        <f>VLOOKUP(F112,'Itinerários linhas'!$J$5:$V$641,9,0)</f>
        <v>TAGUATUR2063</v>
      </c>
      <c r="I112" s="40"/>
      <c r="J112" s="40" t="str">
        <f>VLOOKUP(F112,'Itinerários linhas'!$J$5:$V$641,13,0)</f>
        <v>SANTA LÚCIA/GO-547/AVENIDA LIBERDADE/RUA 2 (FRENTE PREFEITURA)/BR-070/ESTRUTURAL/EIXO MONUMENTAL/EIXO W3 NORTE/EIXO L2 NORTE/RODOVIÁRIA PLANO PILOTO</v>
      </c>
    </row>
    <row r="113" spans="1:10" hidden="1" x14ac:dyDescent="0.25">
      <c r="A113" s="122">
        <v>2401</v>
      </c>
      <c r="B113" s="116" t="s">
        <v>92</v>
      </c>
      <c r="C113" s="40" t="s">
        <v>112</v>
      </c>
      <c r="D113" s="37">
        <f>VLOOKUP(A113,'Itinerários linhas'!$J$5:$J$641,1,0)</f>
        <v>2401</v>
      </c>
      <c r="F113" s="37">
        <v>2064</v>
      </c>
      <c r="G113" s="37" t="e">
        <f>VLOOKUP(F113,'Linhas-Empresas-Tarifas'!#REF!,1,0)</f>
        <v>#REF!</v>
      </c>
      <c r="H113" s="40" t="str">
        <f>VLOOKUP(F113,'Itinerários linhas'!$J$5:$V$641,9,0)</f>
        <v>TAGUATUR2064</v>
      </c>
      <c r="I113" s="40"/>
      <c r="J113" s="40" t="str">
        <f>VLOOKUP(F113,'Itinerários linhas'!$J$5:$V$641,13,0)</f>
        <v>JARDIM GUAÍRA/BR-070/ESTRUTURAL/EIXO MONUMENTAL/EIXO W3 NORTE/EIXO L2 NORTE/RODOVIÁRIA PLANO PILOTO</v>
      </c>
    </row>
    <row r="114" spans="1:10" hidden="1" x14ac:dyDescent="0.25">
      <c r="A114" s="117">
        <v>2402</v>
      </c>
      <c r="B114" s="116" t="s">
        <v>92</v>
      </c>
      <c r="C114" s="40" t="s">
        <v>112</v>
      </c>
      <c r="D114" s="37">
        <f>VLOOKUP(A114,'Itinerários linhas'!$J$5:$J$641,1,0)</f>
        <v>2402</v>
      </c>
      <c r="F114" s="37">
        <v>2065</v>
      </c>
      <c r="G114" s="37" t="e">
        <f>VLOOKUP(F114,'Linhas-Empresas-Tarifas'!#REF!,1,0)</f>
        <v>#REF!</v>
      </c>
      <c r="H114" s="40" t="str">
        <f>VLOOKUP(F114,'Itinerários linhas'!$J$5:$V$641,9,0)</f>
        <v>TAGUATUR2065</v>
      </c>
      <c r="I114" s="40"/>
      <c r="J114" s="40" t="str">
        <f>VLOOKUP(F114,'Itinerários linhas'!$J$5:$V$641,13,0)</f>
        <v>PINHEIRO 4/TERMINAL JARDIM BRASÍLIA/RUA 33/AVENIDA MANAUS/AVENIDA CUIABÁ/AVENIDA BRASÍLIA/AVENIDA SÃO PAULO/BR-070/ESTRUTURAL/EIXO MONUMENTAL/EIXO W3 NORTE/EIXO L2 NORTE/RODOVIÁRIA PLANO PILOTO</v>
      </c>
    </row>
    <row r="115" spans="1:10" hidden="1" x14ac:dyDescent="0.25">
      <c r="A115" s="117">
        <v>2405</v>
      </c>
      <c r="B115" s="116" t="s">
        <v>92</v>
      </c>
      <c r="C115" s="40" t="s">
        <v>112</v>
      </c>
      <c r="D115" s="37" t="e">
        <f>VLOOKUP(A115,'Itinerários linhas'!$J$5:$J$641,1,0)</f>
        <v>#N/A</v>
      </c>
      <c r="F115" s="37">
        <v>2090</v>
      </c>
      <c r="G115" s="37" t="e">
        <f>VLOOKUP(F115,'Linhas-Empresas-Tarifas'!#REF!,1,0)</f>
        <v>#REF!</v>
      </c>
      <c r="H115" s="40" t="str">
        <f>VLOOKUP(F115,'Itinerários linhas'!$J$5:$V$641,9,0)</f>
        <v>TAGUATUR2090</v>
      </c>
      <c r="I115" s="40"/>
      <c r="J115" s="40" t="str">
        <f>VLOOKUP(F115,'Itinerários linhas'!$J$5:$V$641,13,0)</f>
        <v>EM FRENTE À GARAGEM DE GIRASSOL/BR-070/VIA MARGINAL ÁGUAS LINDAS/PONTE DO RIO DESCOBERTO/BR-070/ESTRUTURAL/VIADUTO AYRTON SENNA/EPIA/EIXO MONUMENTAL/TORRE DE TV/RODOVIÁRIA PLANO PILOTO</v>
      </c>
    </row>
    <row r="116" spans="1:10" hidden="1" x14ac:dyDescent="0.25">
      <c r="A116" s="117">
        <v>2411</v>
      </c>
      <c r="B116" s="116" t="s">
        <v>92</v>
      </c>
      <c r="C116" s="40" t="s">
        <v>112</v>
      </c>
      <c r="D116" s="37">
        <f>VLOOKUP(A116,'Itinerários linhas'!$J$5:$J$641,1,0)</f>
        <v>2411</v>
      </c>
      <c r="F116" s="37">
        <v>2091</v>
      </c>
      <c r="G116" s="37" t="e">
        <f>VLOOKUP(F116,'Linhas-Empresas-Tarifas'!#REF!,1,0)</f>
        <v>#REF!</v>
      </c>
      <c r="H116" s="40" t="str">
        <f>VLOOKUP(F116,'Itinerários linhas'!$J$5:$V$641,9,0)</f>
        <v>TAGUATUR2091</v>
      </c>
      <c r="I116" s="40"/>
      <c r="J116" s="40" t="str">
        <f>VLOOKUP(F116,'Itinerários linhas'!$J$5:$V$641,13,0)</f>
        <v>EM FRENTE À GARAGEM DE GIRASSOL/BR-070/VIA MARGINAL ÁGUAS LINDAS/PONTE DO RIO DESCOBERTO/BR-070/PISTÃO NORTE/OCTOGONAL/S M U/EIXO SUL/RODOVIÁRIA PLANO PILOTO</v>
      </c>
    </row>
    <row r="117" spans="1:10" hidden="1" x14ac:dyDescent="0.25">
      <c r="A117" s="117">
        <v>2495</v>
      </c>
      <c r="B117" s="116" t="s">
        <v>108</v>
      </c>
      <c r="C117" s="40" t="s">
        <v>113</v>
      </c>
      <c r="D117" s="37">
        <f>VLOOKUP(A117,'Itinerários linhas'!$J$5:$J$641,1,0)</f>
        <v>2495</v>
      </c>
      <c r="F117" s="37">
        <v>2095</v>
      </c>
      <c r="G117" s="37" t="e">
        <f>VLOOKUP(F117,'Linhas-Empresas-Tarifas'!#REF!,1,0)</f>
        <v>#REF!</v>
      </c>
      <c r="H117" s="40" t="str">
        <f>VLOOKUP(F117,'Itinerários linhas'!$J$5:$V$641,9,0)</f>
        <v>TAGUATUR2095</v>
      </c>
      <c r="I117" s="40"/>
      <c r="J117" s="40" t="str">
        <f>VLOOKUP(F117,'Itinerários linhas'!$J$5:$V$641,13,0)</f>
        <v>EM FRENTE À GARAGEM DE GIRASSOL/BR-070/VIA MARGINAL ÁGUAS LINDAS/PONTE DO RIO DESCOBERTO/BR-070/ESTRUTURAL/VIADUTO AYRTON SENNA/EPIA/EIXO MONUMENTAL/TORRE DE TV/RODOVIÁRIA PLANO PILOTO/ESPLANADA</v>
      </c>
    </row>
    <row r="118" spans="1:10" hidden="1" x14ac:dyDescent="0.25">
      <c r="A118" s="120">
        <v>2501</v>
      </c>
      <c r="B118" s="121" t="s">
        <v>92</v>
      </c>
      <c r="C118" s="40" t="s">
        <v>107</v>
      </c>
      <c r="D118" s="37">
        <f>VLOOKUP(A118,'Itinerários linhas'!$J$5:$J$641,1,0)</f>
        <v>2501</v>
      </c>
      <c r="F118" s="37">
        <v>2097</v>
      </c>
      <c r="G118" s="37" t="e">
        <f>VLOOKUP(F118,'Linhas-Empresas-Tarifas'!#REF!,1,0)</f>
        <v>#REF!</v>
      </c>
      <c r="H118" s="40" t="str">
        <f>VLOOKUP(F118,'Itinerários linhas'!$J$5:$V$641,9,0)</f>
        <v>TAGUATUR2097</v>
      </c>
      <c r="I118" s="40"/>
      <c r="J118" s="40" t="str">
        <f>VLOOKUP(F118,'Itinerários linhas'!$J$5:$V$641,13,0)</f>
        <v>EM FRENTE À GARAGEM DE GIRASSOL/BR-070/VIA MARGINAL ÁGUAS LINDAS/PONTE DO RIO DESCOBERTO/BR-070/ESTRUTURAL/VIADUTO AYRTON SENNA/EPIA/EIXO MONUMENTAL/EIXO W3 NORTE/EIXO L2 NORTE/RODOVIÁRIA PLANO PILOTO</v>
      </c>
    </row>
    <row r="119" spans="1:10" hidden="1" x14ac:dyDescent="0.25">
      <c r="A119" s="120">
        <v>2502</v>
      </c>
      <c r="B119" s="121" t="s">
        <v>92</v>
      </c>
      <c r="C119" s="40" t="s">
        <v>107</v>
      </c>
      <c r="D119" s="37">
        <f>VLOOKUP(A119,'Itinerários linhas'!$J$5:$J$641,1,0)</f>
        <v>2502</v>
      </c>
      <c r="F119" s="37">
        <v>2098</v>
      </c>
      <c r="G119" s="37" t="e">
        <f>VLOOKUP(F119,'Linhas-Empresas-Tarifas'!#REF!,1,0)</f>
        <v>#REF!</v>
      </c>
      <c r="H119" s="40" t="str">
        <f>VLOOKUP(F119,'Itinerários linhas'!$J$5:$V$641,9,0)</f>
        <v>TAGUATUR2098</v>
      </c>
      <c r="I119" s="40"/>
      <c r="J119" s="40" t="str">
        <f>VLOOKUP(F119,'Itinerários linhas'!$J$5:$V$641,13,0)</f>
        <v>RUA 3/RUA 1-C/RUA 1/SEGUNDA AVENIDA/QUINTA AVENIDA/RUA 14/QUARTA AVENIDA/BR-070/BR-070/AVENIDA MARGINAL SUL/BR-070/PONTE DO RIO DESCOBERTO/BR-070/PISTÃO NORTE/OCTOGONAL/S M U/EIXO SUL/GALERIA</v>
      </c>
    </row>
    <row r="120" spans="1:10" hidden="1" x14ac:dyDescent="0.25">
      <c r="A120" s="120">
        <v>2503</v>
      </c>
      <c r="B120" s="121" t="s">
        <v>92</v>
      </c>
      <c r="C120" s="40" t="s">
        <v>107</v>
      </c>
      <c r="D120" s="37">
        <f>VLOOKUP(A120,'Itinerários linhas'!$J$5:$J$641,1,0)</f>
        <v>2503</v>
      </c>
      <c r="F120" s="37">
        <v>2301</v>
      </c>
      <c r="G120" s="37" t="e">
        <f>VLOOKUP(F120,'Linhas-Empresas-Tarifas'!#REF!,1,0)</f>
        <v>#REF!</v>
      </c>
      <c r="H120" s="40" t="str">
        <f>VLOOKUP(F120,'Itinerários linhas'!$J$5:$V$641,9,0)</f>
        <v>TAGUATUR2301</v>
      </c>
      <c r="I120" s="40"/>
      <c r="J120" s="40" t="str">
        <f>VLOOKUP(F120,'Itinerários linhas'!$J$5:$V$641,13,0)</f>
        <v>ÁGUAS BONITAS/AVENIDA BRASÍLIA/BR-070/PISTÃO NORTE/EPTG/S I A/SETOR POLICIAL SUL/EIXO/RODOVIÁRIA PLANO PILOTO</v>
      </c>
    </row>
    <row r="121" spans="1:10" hidden="1" x14ac:dyDescent="0.25">
      <c r="A121" s="120">
        <v>2504</v>
      </c>
      <c r="B121" s="121" t="s">
        <v>92</v>
      </c>
      <c r="C121" s="40" t="s">
        <v>107</v>
      </c>
      <c r="D121" s="37">
        <f>VLOOKUP(A121,'Itinerários linhas'!$J$5:$J$641,1,0)</f>
        <v>2504</v>
      </c>
      <c r="F121" s="37">
        <v>2302</v>
      </c>
      <c r="G121" s="37" t="e">
        <f>VLOOKUP(F121,'Linhas-Empresas-Tarifas'!#REF!,1,0)</f>
        <v>#REF!</v>
      </c>
      <c r="H121" s="40" t="str">
        <f>VLOOKUP(F121,'Itinerários linhas'!$J$5:$V$641,9,0)</f>
        <v>TAGUATUR2302</v>
      </c>
      <c r="I121" s="40"/>
      <c r="J121" s="40" t="str">
        <f>VLOOKUP(F121,'Itinerários linhas'!$J$5:$V$641,13,0)</f>
        <v>CHIOLA/RUA PAU BRASIL/AVENIDA CENTRAL/MORADA DA SERRA/BR-070/AVENIDA MARGINAL SUL/RUA TOCANTINS/AVENIDA CONTORNO/RUA 14/AVENIDA GOIÁS/AVENIDA MARGINAL SUL/BR-070/PONTE DO RIO DESCOBERTO/BR-070/PISTÃO NORTE/EPTG/S I A/OCTOGONAL/SETOR POLICIAL SUL/EIXO/RODOVIÁRIA PLANO PILOTO</v>
      </c>
    </row>
    <row r="122" spans="1:10" hidden="1" x14ac:dyDescent="0.25">
      <c r="A122" s="120">
        <v>2505</v>
      </c>
      <c r="B122" s="121" t="s">
        <v>92</v>
      </c>
      <c r="C122" s="40" t="s">
        <v>107</v>
      </c>
      <c r="D122" s="37">
        <f>VLOOKUP(A122,'Itinerários linhas'!$J$5:$J$641,1,0)</f>
        <v>2505</v>
      </c>
      <c r="F122" s="37">
        <v>2303</v>
      </c>
      <c r="G122" s="37" t="e">
        <f>VLOOKUP(F122,'Linhas-Empresas-Tarifas'!#REF!,1,0)</f>
        <v>#REF!</v>
      </c>
      <c r="H122" s="40" t="str">
        <f>VLOOKUP(F122,'Itinerários linhas'!$J$5:$V$641,9,0)</f>
        <v>TAGUATUR2303</v>
      </c>
      <c r="I122" s="40"/>
      <c r="J122" s="40" t="str">
        <f>VLOOKUP(F122,'Itinerários linhas'!$J$5:$V$641,13,0)</f>
        <v>JARDIM PARAÍSO/RUA DA AZALEIAS/RUA DAS PALMAS /RUA DAS ORQUÍDEAS/RUA DA CRAVOS/RUA DAS HORTÊNCIAS/RUA DAS AMARILIS/RUA 39/RODOVIÁRIA PLANO PILOTO/AVENIDA MARGINAL SUL/BR-070/PONTE DO RIO DESCOBERTO/BR-070/PISTÃO NORTE/EPTG/S I A/OCTOGONAL/SETOR POLICIAL SUL/EIXO</v>
      </c>
    </row>
    <row r="123" spans="1:10" hidden="1" x14ac:dyDescent="0.25">
      <c r="A123" s="120">
        <v>2506</v>
      </c>
      <c r="B123" s="121" t="s">
        <v>92</v>
      </c>
      <c r="C123" s="40" t="s">
        <v>107</v>
      </c>
      <c r="D123" s="37">
        <f>VLOOKUP(A123,'Itinerários linhas'!$J$5:$J$641,1,0)</f>
        <v>2506</v>
      </c>
      <c r="F123" s="37">
        <v>2304</v>
      </c>
      <c r="G123" s="37" t="e">
        <f>VLOOKUP(F123,'Linhas-Empresas-Tarifas'!#REF!,1,0)</f>
        <v>#REF!</v>
      </c>
      <c r="H123" s="40" t="str">
        <f>VLOOKUP(F123,'Itinerários linhas'!$J$5:$V$641,9,0)</f>
        <v>TAGUATUR2304</v>
      </c>
      <c r="I123" s="40"/>
      <c r="J123" s="40" t="str">
        <f>VLOOKUP(F123,'Itinerários linhas'!$J$5:$V$641,13,0)</f>
        <v>SANTA LÚCIA/GO-547/AVENIDA LIBERDADE/RUA 2 (FRENTE PREFEITURA)/BR-070/PISTÃO NORTE/EPTG/S I A/OCTOGONAL/SETOR POLICIAL SUL/EIXO/RODOVIÁRIA PLANO PILOTO</v>
      </c>
    </row>
    <row r="124" spans="1:10" hidden="1" x14ac:dyDescent="0.25">
      <c r="A124" s="120">
        <v>2512</v>
      </c>
      <c r="B124" s="121" t="s">
        <v>92</v>
      </c>
      <c r="C124" s="40" t="s">
        <v>107</v>
      </c>
      <c r="D124" s="37">
        <f>VLOOKUP(A124,'Itinerários linhas'!$J$5:$J$641,1,0)</f>
        <v>2512</v>
      </c>
      <c r="F124" s="37">
        <v>2305</v>
      </c>
      <c r="G124" s="37" t="e">
        <f>VLOOKUP(F124,'Linhas-Empresas-Tarifas'!#REF!,1,0)</f>
        <v>#REF!</v>
      </c>
      <c r="H124" s="40" t="str">
        <f>VLOOKUP(F124,'Itinerários linhas'!$J$5:$V$641,9,0)</f>
        <v>TAGUATUR2305</v>
      </c>
      <c r="I124" s="40"/>
      <c r="J124" s="40" t="str">
        <f>VLOOKUP(F124,'Itinerários linhas'!$J$5:$V$641,13,0)</f>
        <v>JARDIM GUAÍRA/BR-070/PISTÃO NORTE/EPTG/S I A/OCTOGONAL/SETOR POLICIAL SUL/EIXO/RODOVIÁRIA PLANO PILOTO</v>
      </c>
    </row>
    <row r="125" spans="1:10" hidden="1" x14ac:dyDescent="0.25">
      <c r="A125" s="117">
        <v>2580</v>
      </c>
      <c r="B125" s="116" t="s">
        <v>92</v>
      </c>
      <c r="C125" s="40" t="s">
        <v>114</v>
      </c>
      <c r="D125" s="37">
        <f>VLOOKUP(A125,'Itinerários linhas'!$J$5:$J$641,1,0)</f>
        <v>2580</v>
      </c>
      <c r="F125" s="37">
        <v>2306</v>
      </c>
      <c r="G125" s="37" t="e">
        <f>VLOOKUP(F125,'Linhas-Empresas-Tarifas'!#REF!,1,0)</f>
        <v>#REF!</v>
      </c>
      <c r="H125" s="40" t="str">
        <f>VLOOKUP(F125,'Itinerários linhas'!$J$5:$V$641,9,0)</f>
        <v>TAGUATUR2306</v>
      </c>
      <c r="I125" s="40"/>
      <c r="J125" s="40" t="str">
        <f>VLOOKUP(F125,'Itinerários linhas'!$J$5:$V$641,13,0)</f>
        <v>TERMINAL JARDIM BRASÍLIA/PINHEIRO 4, 5 E 6/RUA 33/AVENIDA GOIÂNIA/AVENIDA MANAUS/AVENIDA MARGINAL NORTE/BR-070/AVENIDA MARGINAL SUL/BR-070/PONTE DO RIO DESCOBERTO/BR-070/PISTÃO NORTE/EPTG/S I A/SETOR POLICIAL SUL/EIXO/RODOVIÁRIA PLANO PILOTO</v>
      </c>
    </row>
    <row r="126" spans="1:10" hidden="1" x14ac:dyDescent="0.25">
      <c r="A126" s="117">
        <v>2602</v>
      </c>
      <c r="B126" s="116" t="s">
        <v>108</v>
      </c>
      <c r="C126" s="40" t="s">
        <v>107</v>
      </c>
      <c r="D126" s="37">
        <f>VLOOKUP(A126,'Itinerários linhas'!$J$5:$J$641,1,0)</f>
        <v>2602</v>
      </c>
      <c r="F126" s="37">
        <v>2307</v>
      </c>
      <c r="G126" s="37" t="e">
        <f>VLOOKUP(F126,'Linhas-Empresas-Tarifas'!#REF!,1,0)</f>
        <v>#REF!</v>
      </c>
      <c r="H126" s="40" t="str">
        <f>VLOOKUP(F126,'Itinerários linhas'!$J$5:$V$641,9,0)</f>
        <v>TAGUATUR2307</v>
      </c>
      <c r="I126" s="40"/>
      <c r="J126" s="40" t="str">
        <f>VLOOKUP(F126,'Itinerários linhas'!$J$5:$V$641,13,0)</f>
        <v>TERMINAL JARDIM BRASÍLIA/PINHEIRO 2/RUA 33/AVENIDA PORTO VELHO/AVENIDA MARGINAL NORTE/BR-070/AVENIDA MARGINAL SUL /BR-070/PONTE DO RIO DESCOBERTO/BR-070/PISTÃO NORTE/EPTG/S I A/SETOR POLICIAL SUL/EIXO/RODOVIÁRIA PLANO PILOTO</v>
      </c>
    </row>
    <row r="127" spans="1:10" hidden="1" x14ac:dyDescent="0.25">
      <c r="A127" s="117">
        <v>2801</v>
      </c>
      <c r="B127" s="116" t="s">
        <v>92</v>
      </c>
      <c r="C127" s="40" t="s">
        <v>115</v>
      </c>
      <c r="D127" s="37">
        <f>VLOOKUP(A127,'Itinerários linhas'!$J$5:$J$641,1,0)</f>
        <v>2801</v>
      </c>
      <c r="F127" s="37">
        <v>2320</v>
      </c>
      <c r="G127" s="37" t="e">
        <f>VLOOKUP(F127,'Linhas-Empresas-Tarifas'!#REF!,1,0)</f>
        <v>#REF!</v>
      </c>
      <c r="H127" s="40" t="str">
        <f>VLOOKUP(F127,'Itinerários linhas'!$J$5:$V$641,9,0)</f>
        <v>TAGUATUR2320</v>
      </c>
      <c r="I127" s="40"/>
      <c r="J127" s="40" t="str">
        <f>VLOOKUP(F127,'Itinerários linhas'!$J$5:$V$641,13,0)</f>
        <v>CHIOLA/RUA PAU BRASIL/AVENIDA CENTRAL/MORADA DA SERRA/BR-070/AVENIDA MARGINAL SUL/RUA TOCANTINS/AVENIDA CONTORNO/RUA 14/AVENIDA GOIÁS/AVENIDA MARGINAL SUL/BR-070/PONTE DO RIO DESCOBERTO/BR-070/ESTRUTURAL/HFA/S I G/RODOVIÁRIA PLANO PILOTO</v>
      </c>
    </row>
    <row r="128" spans="1:10" hidden="1" x14ac:dyDescent="0.25">
      <c r="A128" s="117">
        <v>2802</v>
      </c>
      <c r="B128" s="116" t="s">
        <v>92</v>
      </c>
      <c r="C128" s="40" t="s">
        <v>115</v>
      </c>
      <c r="D128" s="37">
        <f>VLOOKUP(A128,'Itinerários linhas'!$J$5:$J$641,1,0)</f>
        <v>2802</v>
      </c>
      <c r="F128" s="37">
        <v>2321</v>
      </c>
      <c r="G128" s="37" t="e">
        <f>VLOOKUP(F128,'Linhas-Empresas-Tarifas'!#REF!,1,0)</f>
        <v>#REF!</v>
      </c>
      <c r="H128" s="40" t="str">
        <f>VLOOKUP(F128,'Itinerários linhas'!$J$5:$V$641,9,0)</f>
        <v>TAGUATUR2321</v>
      </c>
      <c r="I128" s="40"/>
      <c r="J128" s="40" t="str">
        <f>VLOOKUP(F128,'Itinerários linhas'!$J$5:$V$641,13,0)</f>
        <v>CHIOLA/JARDIM AMÉRICA/ÁGUAS BONITAS/AVENIDA BRASÍLIA/AVENIDA SÃO PAULO/BR-070/PISTÃO NORTE/EPTG/GUARÁ 1 (QI 1, QI 16, QI 20)/GUARÁ 2 (QI 23, QI 25, QI 27, QI 31, QE 36, QE 38)/TJDFT/EPGU/EPIA/S I G/EIXO MONUMENTAL/RODOVIÁRIA PLANO PILOTO</v>
      </c>
    </row>
    <row r="129" spans="1:10" hidden="1" x14ac:dyDescent="0.25">
      <c r="A129" s="117">
        <v>2803</v>
      </c>
      <c r="B129" s="116" t="s">
        <v>92</v>
      </c>
      <c r="C129" s="40" t="s">
        <v>115</v>
      </c>
      <c r="D129" s="37">
        <f>VLOOKUP(A129,'Itinerários linhas'!$J$5:$J$641,1,0)</f>
        <v>2803</v>
      </c>
      <c r="F129" s="37">
        <v>2322</v>
      </c>
      <c r="G129" s="37" t="e">
        <f>VLOOKUP(F129,'Linhas-Empresas-Tarifas'!#REF!,1,0)</f>
        <v>#REF!</v>
      </c>
      <c r="H129" s="40" t="str">
        <f>VLOOKUP(F129,'Itinerários linhas'!$J$5:$V$641,9,0)</f>
        <v>TAGUATUR2322</v>
      </c>
      <c r="I129" s="40"/>
      <c r="J129" s="40" t="str">
        <f>VLOOKUP(F129,'Itinerários linhas'!$J$5:$V$641,13,0)</f>
        <v>SANTA LÚCIA/GO-547/AVENIDA LIBERDADE/RUA 2 (FRENTE PREFEITURA)/BR-070/EPTG/S I G/HFA/EIXO MONUMENTAL/RODOVIÁRIA PLANO PILOTO</v>
      </c>
    </row>
    <row r="130" spans="1:10" hidden="1" x14ac:dyDescent="0.25">
      <c r="A130" s="117">
        <v>2804</v>
      </c>
      <c r="B130" s="116" t="s">
        <v>92</v>
      </c>
      <c r="C130" s="40" t="s">
        <v>107</v>
      </c>
      <c r="D130" s="37">
        <f>VLOOKUP(A130,'Itinerários linhas'!$J$5:$J$641,1,0)</f>
        <v>2804</v>
      </c>
      <c r="F130" s="37">
        <v>2360</v>
      </c>
      <c r="G130" s="37" t="e">
        <f>VLOOKUP(F130,'Linhas-Empresas-Tarifas'!#REF!,1,0)</f>
        <v>#REF!</v>
      </c>
      <c r="H130" s="40" t="str">
        <f>VLOOKUP(F130,'Itinerários linhas'!$J$5:$V$641,9,0)</f>
        <v>TAGUATUR2360</v>
      </c>
      <c r="I130" s="40"/>
      <c r="J130" s="40" t="str">
        <f>VLOOKUP(F130,'Itinerários linhas'!$J$5:$V$641,13,0)</f>
        <v>CHIOLA/RUA PAU BRASIL/AVENIDA CENTRAL/MORADA DA SERRA/BR-070/AVENIDA MARGINAL SUL/RUA TOCANTINS/AVENIDA CONTORNO/RUA 14/AVENIDA GOIÁS/AVENIDA MARGINAL SUL/BR-070/PONTE DO RIO DESCOBERTO/BR-070/ESTRUTURAL/EIXO MONUMENTAL/EIXO W3 NORTE/NOROESTE</v>
      </c>
    </row>
    <row r="131" spans="1:10" hidden="1" x14ac:dyDescent="0.25">
      <c r="A131" s="117">
        <v>2805</v>
      </c>
      <c r="B131" s="116" t="s">
        <v>92</v>
      </c>
      <c r="C131" s="40" t="s">
        <v>107</v>
      </c>
      <c r="D131" s="37">
        <f>VLOOKUP(A131,'Itinerários linhas'!$J$5:$J$641,1,0)</f>
        <v>2805</v>
      </c>
      <c r="F131" s="37">
        <v>2361</v>
      </c>
      <c r="G131" s="37" t="e">
        <f>VLOOKUP(F131,'Linhas-Empresas-Tarifas'!#REF!,1,0)</f>
        <v>#REF!</v>
      </c>
      <c r="H131" s="40" t="str">
        <f>VLOOKUP(F131,'Itinerários linhas'!$J$5:$V$641,9,0)</f>
        <v>TAGUATUR2361</v>
      </c>
      <c r="I131" s="40"/>
      <c r="J131" s="40" t="str">
        <f>VLOOKUP(F131,'Itinerários linhas'!$J$5:$V$641,13,0)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132" spans="1:10" hidden="1" x14ac:dyDescent="0.25">
      <c r="A132" s="117">
        <v>2806</v>
      </c>
      <c r="B132" s="116" t="s">
        <v>92</v>
      </c>
      <c r="C132" s="40" t="s">
        <v>107</v>
      </c>
      <c r="D132" s="37">
        <f>VLOOKUP(A132,'Itinerários linhas'!$J$5:$J$641,1,0)</f>
        <v>2806</v>
      </c>
      <c r="F132" s="37">
        <v>2373</v>
      </c>
      <c r="G132" s="37" t="e">
        <f>VLOOKUP(F132,'Linhas-Empresas-Tarifas'!#REF!,1,0)</f>
        <v>#REF!</v>
      </c>
      <c r="H132" s="40" t="str">
        <f>VLOOKUP(F132,'Itinerários linhas'!$J$5:$V$641,9,0)</f>
        <v>TAGUATUR2373</v>
      </c>
      <c r="I132" s="40"/>
      <c r="J132" s="40" t="str">
        <f>VLOOKUP(F132,'Itinerários linhas'!$J$5:$V$641,13,0)</f>
        <v>SANTA LÚCIA/GO-547/AVENIDA LIBERDADE/RUA 2/BR-070/ESTRUTURAL/EIXO MONUMENTAL/W3 NORTE/NOROESTE</v>
      </c>
    </row>
    <row r="133" spans="1:10" hidden="1" x14ac:dyDescent="0.25">
      <c r="A133" s="117">
        <v>2807</v>
      </c>
      <c r="B133" s="116" t="s">
        <v>92</v>
      </c>
      <c r="C133" s="40" t="s">
        <v>115</v>
      </c>
      <c r="D133" s="37">
        <f>VLOOKUP(A133,'Itinerários linhas'!$J$5:$J$641,1,0)</f>
        <v>2807</v>
      </c>
      <c r="F133" s="37">
        <v>2401</v>
      </c>
      <c r="G133" s="37" t="e">
        <f>VLOOKUP(F133,'Linhas-Empresas-Tarifas'!#REF!,1,0)</f>
        <v>#REF!</v>
      </c>
      <c r="H133" s="40" t="str">
        <f>VLOOKUP(F133,'Itinerários linhas'!$J$5:$V$641,9,0)</f>
        <v>TAGUATUR2401</v>
      </c>
      <c r="I133" s="40"/>
      <c r="J133" s="40" t="str">
        <f>VLOOKUP(F133,'Itinerários linhas'!$J$5:$V$641,13,0)</f>
        <v>CHIOLA/JARDIM AMÉRICA/ÁGUAS BONITAS/AVENIDA BRASÍLIA/AVENIDA SÃO PAULO/BR-070/SETOR O (FRENTE TERMINAL)/CEILÂNDIA OESTE/AVENIDA HÉLIO PRATES/CEILÂNDIA CENTRO/CEILÂNDIA</v>
      </c>
    </row>
    <row r="134" spans="1:10" hidden="1" x14ac:dyDescent="0.25">
      <c r="A134" s="117">
        <v>2808</v>
      </c>
      <c r="B134" s="116" t="s">
        <v>92</v>
      </c>
      <c r="C134" s="40" t="s">
        <v>115</v>
      </c>
      <c r="D134" s="37">
        <f>VLOOKUP(A134,'Itinerários linhas'!$J$5:$J$641,1,0)</f>
        <v>2808</v>
      </c>
      <c r="F134" s="37">
        <v>2402</v>
      </c>
      <c r="G134" s="37" t="e">
        <f>VLOOKUP(F134,'Linhas-Empresas-Tarifas'!#REF!,1,0)</f>
        <v>#REF!</v>
      </c>
      <c r="H134" s="40" t="str">
        <f>VLOOKUP(F134,'Itinerários linhas'!$J$5:$V$641,9,0)</f>
        <v>TAGUATUR2402</v>
      </c>
      <c r="I134" s="40"/>
      <c r="J134" s="40" t="str">
        <f>VLOOKUP(F134,'Itinerários linhas'!$J$5:$V$641,13,0)</f>
        <v>SANTA LÚCIA/GO-547/AVENIDA LIBERDADE/RUA 2 (FRENTE PREFEITURA)/BR-070/SETOR O (FRENTE TERMINAL)/CEILÂNDIA OESTE/AVENIDA HÉLIO PRATES/CEILÂNDIA CENTRO/CEILÂNDIA</v>
      </c>
    </row>
    <row r="135" spans="1:10" hidden="1" x14ac:dyDescent="0.25">
      <c r="A135" s="117">
        <v>2809</v>
      </c>
      <c r="B135" s="116" t="s">
        <v>92</v>
      </c>
      <c r="C135" s="40" t="s">
        <v>115</v>
      </c>
      <c r="D135" s="37">
        <f>VLOOKUP(A135,'Itinerários linhas'!$J$5:$J$641,1,0)</f>
        <v>2809</v>
      </c>
      <c r="F135" s="37">
        <v>2411</v>
      </c>
      <c r="G135" s="37" t="e">
        <f>VLOOKUP(F135,'Linhas-Empresas-Tarifas'!#REF!,1,0)</f>
        <v>#REF!</v>
      </c>
      <c r="H135" s="40" t="str">
        <f>VLOOKUP(F135,'Itinerários linhas'!$J$5:$V$641,9,0)</f>
        <v>TAGUATUR2411</v>
      </c>
      <c r="I135" s="40"/>
      <c r="J135" s="40" t="str">
        <f>VLOOKUP(F135,'Itinerários linhas'!$J$5:$V$641,13,0)</f>
        <v>PINHEIRO 2/RUA 33/AVENIDA PORTO VELHO/ENFRENTE SUP.CANDANGO/AVENIDA CUIABÁ/AVENIDA BRASÍLIA/RUA SÃO PAULO/BR-070/SETOR O (FRENTE TERMINAL)/CEILÂNDIA OESTE/AVENIDA HÉLIO PRATES/CEILÂNDIA CENTRO/CEILÂNDIA</v>
      </c>
    </row>
    <row r="136" spans="1:10" hidden="1" x14ac:dyDescent="0.25">
      <c r="A136" s="117">
        <v>2810</v>
      </c>
      <c r="B136" s="116" t="s">
        <v>92</v>
      </c>
      <c r="C136" s="40" t="s">
        <v>115</v>
      </c>
      <c r="D136" s="37">
        <f>VLOOKUP(A136,'Itinerários linhas'!$J$5:$J$641,1,0)</f>
        <v>2810</v>
      </c>
      <c r="F136" s="37">
        <v>2501</v>
      </c>
      <c r="G136" s="37" t="e">
        <f>VLOOKUP(F136,'Linhas-Empresas-Tarifas'!#REF!,1,0)</f>
        <v>#REF!</v>
      </c>
      <c r="H136" s="40" t="str">
        <f>VLOOKUP(F136,'Itinerários linhas'!$J$5:$V$641,9,0)</f>
        <v>TAGUATUR2501</v>
      </c>
      <c r="I136" s="40"/>
      <c r="J136" s="40" t="str">
        <f>VLOOKUP(F136,'Itinerários linhas'!$J$5:$V$641,13,0)</f>
        <v>JARDIM PARAÍSO/AVENIDA BRASÍLIA/AVENIDA SÃO PAULO/BR-070/VIA LESTE/CEILÂNDIA NORTE/CEILÂNDIA CENTRO/AVENIDA HÉLIO PRATES/COMERCIAL NORTE-SUL/PISTÃO SUL/UNIVERSIDADE CATÓLICA/EPNB/NÚCLEO BANDEIRANTE</v>
      </c>
    </row>
    <row r="137" spans="1:10" hidden="1" x14ac:dyDescent="0.25">
      <c r="A137" s="117">
        <v>2813</v>
      </c>
      <c r="B137" s="116" t="s">
        <v>92</v>
      </c>
      <c r="C137" s="40" t="s">
        <v>115</v>
      </c>
      <c r="D137" s="37">
        <f>VLOOKUP(A137,'Itinerários linhas'!$J$5:$J$641,1,0)</f>
        <v>2813</v>
      </c>
      <c r="F137" s="37">
        <v>2502</v>
      </c>
      <c r="G137" s="37" t="e">
        <f>VLOOKUP(F137,'Linhas-Empresas-Tarifas'!#REF!,1,0)</f>
        <v>#REF!</v>
      </c>
      <c r="H137" s="40" t="str">
        <f>VLOOKUP(F137,'Itinerários linhas'!$J$5:$V$641,9,0)</f>
        <v>TAGUATUR2502</v>
      </c>
      <c r="I137" s="40"/>
      <c r="J137" s="40" t="str">
        <f>VLOOKUP(F137,'Itinerários linhas'!$J$5:$V$641,13,0)</f>
        <v>ÁGUAS BONITAS/BR-070/VIA LESTE/CEILÂNDIA NORTE/CEILÂNDIA CENTRO/AVENIDA HÉLIO PRATES/COMERCIAL NORTE-SUL/PISTÃO SUL/UNIVERSIDADE CATÓLICA/EPNB/NÚCLEO BANDEIRANTE</v>
      </c>
    </row>
    <row r="138" spans="1:10" hidden="1" x14ac:dyDescent="0.25">
      <c r="A138" s="117">
        <v>2814</v>
      </c>
      <c r="B138" s="116" t="s">
        <v>92</v>
      </c>
      <c r="C138" s="40" t="s">
        <v>107</v>
      </c>
      <c r="D138" s="37">
        <f>VLOOKUP(A138,'Itinerários linhas'!$J$5:$J$641,1,0)</f>
        <v>2814</v>
      </c>
      <c r="F138" s="37">
        <v>2503</v>
      </c>
      <c r="G138" s="37" t="e">
        <f>VLOOKUP(F138,'Linhas-Empresas-Tarifas'!#REF!,1,0)</f>
        <v>#REF!</v>
      </c>
      <c r="H138" s="40" t="str">
        <f>VLOOKUP(F138,'Itinerários linhas'!$J$5:$V$641,9,0)</f>
        <v>TAGUATUR2503</v>
      </c>
      <c r="I138" s="40"/>
      <c r="J138" s="40" t="str">
        <f>VLOOKUP(F138,'Itinerários linhas'!$J$5:$V$641,13,0)</f>
        <v>SANTA LÚCIA/GO-547/AVENIDA LIBERDADE/RUA 2 (FRENTE PREFEITURA)/BR-070/VIA LESTE/CEILÂNDIA NORTE/CEILÂNDIA CENTRO/AVENIDA HÉLIO PRATES/COMERCIAL NORTE-SUL/PISTÃO SUL/UNIVERSIDADE CATÓLICA/EPNB/NÚCLEO BANDEIRANTE</v>
      </c>
    </row>
    <row r="139" spans="1:10" hidden="1" x14ac:dyDescent="0.25">
      <c r="A139" s="117">
        <v>2817</v>
      </c>
      <c r="B139" s="116" t="s">
        <v>92</v>
      </c>
      <c r="C139" s="40" t="s">
        <v>115</v>
      </c>
      <c r="D139" s="37">
        <f>VLOOKUP(A139,'Itinerários linhas'!$J$5:$J$641,1,0)</f>
        <v>2817</v>
      </c>
      <c r="F139" s="37">
        <v>2504</v>
      </c>
      <c r="G139" s="37" t="e">
        <f>VLOOKUP(F139,'Linhas-Empresas-Tarifas'!#REF!,1,0)</f>
        <v>#REF!</v>
      </c>
      <c r="H139" s="40" t="str">
        <f>VLOOKUP(F139,'Itinerários linhas'!$J$5:$V$641,9,0)</f>
        <v>TAGUATUR2504</v>
      </c>
      <c r="I139" s="40"/>
      <c r="J139" s="40" t="str">
        <f>VLOOKUP(F139,'Itinerários linhas'!$J$5:$V$641,13,0)</f>
        <v>PINHEIRO 4/TERMINAL JARDIM BRASÍLIA/RUA 33/AVENIDA MANAUS/RUA 2 (FRENTE PREFEITURA)/AVENIDA BRASÍLIA/AVENIDA SÃO PAULO/BR-070/VIA LESTE/CEILÂNDIA NORTE/CEILÂNDIA CENTRO/AVENIDA HÉLIO PRATES/COMERCIAL NORTE-SUL/PISTÃO SUL/UNIVERSIDADE CATÓLICA/EPNB/NÚCLEO BANDEIRANTE</v>
      </c>
    </row>
    <row r="140" spans="1:10" hidden="1" x14ac:dyDescent="0.25">
      <c r="A140" s="117">
        <v>2818</v>
      </c>
      <c r="B140" s="116" t="s">
        <v>92</v>
      </c>
      <c r="C140" s="40" t="s">
        <v>115</v>
      </c>
      <c r="D140" s="37">
        <f>VLOOKUP(A140,'Itinerários linhas'!$J$5:$J$641,1,0)</f>
        <v>2818</v>
      </c>
      <c r="F140" s="37">
        <v>2505</v>
      </c>
      <c r="G140" s="37" t="e">
        <f>VLOOKUP(F140,'Linhas-Empresas-Tarifas'!#REF!,1,0)</f>
        <v>#REF!</v>
      </c>
      <c r="H140" s="40" t="str">
        <f>VLOOKUP(F140,'Itinerários linhas'!$J$5:$V$641,9,0)</f>
        <v>TAGUATUR2505</v>
      </c>
      <c r="I140" s="40"/>
      <c r="J140" s="40" t="str">
        <f>VLOOKUP(F140,'Itinerários linhas'!$J$5:$V$641,13,0)</f>
        <v>JARDIM GUAÍRA/BR-070/VIA LESTE/CEILÂNDIA NORTE/CEILÂNDIA CENTRO/AVENIDA HÉLIO PRATES/COMERCIAL NORTE-SUL/PISTÃO SUL/UNIVERSIDADE CATÓLICA/EPNB/NÚCLEO BANDEIRANTE</v>
      </c>
    </row>
    <row r="141" spans="1:10" hidden="1" x14ac:dyDescent="0.25">
      <c r="A141" s="117">
        <v>2819</v>
      </c>
      <c r="B141" s="116" t="s">
        <v>92</v>
      </c>
      <c r="C141" s="40" t="s">
        <v>115</v>
      </c>
      <c r="D141" s="37">
        <f>VLOOKUP(A141,'Itinerários linhas'!$J$5:$J$641,1,0)</f>
        <v>2819</v>
      </c>
      <c r="F141" s="37">
        <v>2506</v>
      </c>
      <c r="G141" s="37" t="e">
        <f>VLOOKUP(F141,'Linhas-Empresas-Tarifas'!#REF!,1,0)</f>
        <v>#REF!</v>
      </c>
      <c r="H141" s="40" t="str">
        <f>VLOOKUP(F141,'Itinerários linhas'!$J$5:$V$641,9,0)</f>
        <v>TAGUATUR2506</v>
      </c>
      <c r="I141" s="40"/>
      <c r="J141" s="40" t="str">
        <f>VLOOKUP(F141,'Itinerários linhas'!$J$5:$V$641,13,0)</f>
        <v>CHIOLA/JARDIM AMÉRICA/BR-070/AVENIDA BRASÍLIA/BR-070/VIA LESTE/CEILÂNDIA NORTE/CEILÂNDIA CENTRO/AVENIDA HÉLIO PRATES/COMERCIAL NORTE-SUL/PISTÃO SUL/UNIVERSIDADE CATÓLICA/EPNB/NÚCLEO BANDEIRANTE</v>
      </c>
    </row>
    <row r="142" spans="1:10" hidden="1" x14ac:dyDescent="0.25">
      <c r="A142" s="117">
        <v>2819</v>
      </c>
      <c r="B142" s="116" t="s">
        <v>108</v>
      </c>
      <c r="C142" s="40" t="s">
        <v>115</v>
      </c>
      <c r="D142" s="37">
        <f>VLOOKUP(A142,'Itinerários linhas'!$J$5:$J$641,1,0)</f>
        <v>2819</v>
      </c>
      <c r="F142" s="37">
        <v>2512</v>
      </c>
      <c r="G142" s="37" t="e">
        <f>VLOOKUP(F142,'Linhas-Empresas-Tarifas'!#REF!,1,0)</f>
        <v>#REF!</v>
      </c>
      <c r="H142" s="40" t="str">
        <f>VLOOKUP(F142,'Itinerários linhas'!$J$5:$V$641,9,0)</f>
        <v>TAGUATUR2512</v>
      </c>
      <c r="I142" s="40"/>
      <c r="J142" s="40" t="str">
        <f>VLOOKUP(F142,'Itinerários linhas'!$J$5:$V$641,13,0)</f>
        <v>ROYAL PARQUE/MANSÕES ODISSÉIA/GO-547/AVENIDA LIBERDADE/SETOR 3/VILA ESPERANÇA/SETOR 9/BR-070/VIA LESTE/CEILÂNDIA NORTE/CEILÂNDIA CENTRO/AVENIDA HÉLIO PRATES/COMERCIAL NORTE-SUL/PISTÃO SUL/UNIVERSIDADE CATÓLICA/EPNB/NÚCLEO BANDEIRANTE</v>
      </c>
    </row>
    <row r="143" spans="1:10" hidden="1" x14ac:dyDescent="0.25">
      <c r="A143" s="117">
        <v>2821</v>
      </c>
      <c r="B143" s="116" t="s">
        <v>92</v>
      </c>
      <c r="C143" s="40" t="s">
        <v>115</v>
      </c>
      <c r="D143" s="37">
        <f>VLOOKUP(A143,'Itinerários linhas'!$J$5:$J$641,1,0)</f>
        <v>2821</v>
      </c>
      <c r="F143" s="37">
        <v>2580</v>
      </c>
      <c r="G143" s="37" t="e">
        <f>VLOOKUP(F143,'Linhas-Empresas-Tarifas'!#REF!,1,0)</f>
        <v>#REF!</v>
      </c>
      <c r="H143" s="40" t="str">
        <f>VLOOKUP(F143,'Itinerários linhas'!$J$5:$V$641,9,0)</f>
        <v>TAGUATUR2580</v>
      </c>
      <c r="I143" s="40"/>
      <c r="J143" s="40" t="str">
        <f>VLOOKUP(F143,'Itinerários linhas'!$J$5:$V$641,13,0)</f>
        <v>GIRASSOL/BR-070/VIA MARGINAL ÁGUAS LINDAS/PONTE DO RIO DESCOBERTO/BR-070/VIA LESTE/CEILÂNDIA NORTE/AVENIDA HÉLIO PRATES/COMERCIAL NORTE/COMERCIAL SUL/TAGUATINGA SHOPPING/PISTÃO SUL/UNIVERSIDADE CATÓLICA/RIACHO FUNDO/NÚCLEO BANDEIRANTE</v>
      </c>
    </row>
    <row r="144" spans="1:10" hidden="1" x14ac:dyDescent="0.25">
      <c r="A144" s="117">
        <v>2822</v>
      </c>
      <c r="B144" s="116" t="s">
        <v>92</v>
      </c>
      <c r="C144" s="40" t="s">
        <v>115</v>
      </c>
      <c r="D144" s="37">
        <f>VLOOKUP(A144,'Itinerários linhas'!$J$5:$J$641,1,0)</f>
        <v>2822</v>
      </c>
      <c r="F144" s="37">
        <v>2801</v>
      </c>
      <c r="G144" s="37" t="e">
        <f>VLOOKUP(F144,'Linhas-Empresas-Tarifas'!#REF!,1,0)</f>
        <v>#REF!</v>
      </c>
      <c r="H144" s="40" t="str">
        <f>VLOOKUP(F144,'Itinerários linhas'!$J$5:$V$641,9,0)</f>
        <v>TAGUATUR2801</v>
      </c>
      <c r="I144" s="40"/>
      <c r="J144" s="40" t="str">
        <f>VLOOKUP(F144,'Itinerários linhas'!$J$5:$V$641,13,0)</f>
        <v>ÁGUAS BONITAS/AVENIDA BRASÍLIA/AVENIDA SÃO PAULO/BR-070/VIA LESTE/CEILÂNDIA NORTE/CEILÂNDIA CENTRO/AVENIDA HÉLIO PRATES/AVENIDA SANDÚ NORTE/AVENIDA ELMO SEREJO/RODOVIÁRIA DE TAGUATINGA</v>
      </c>
    </row>
    <row r="145" spans="1:10" hidden="1" x14ac:dyDescent="0.25">
      <c r="A145" s="117">
        <v>2823</v>
      </c>
      <c r="B145" s="116" t="s">
        <v>92</v>
      </c>
      <c r="C145" s="40" t="s">
        <v>115</v>
      </c>
      <c r="D145" s="37">
        <f>VLOOKUP(A145,'Itinerários linhas'!$J$5:$J$641,1,0)</f>
        <v>2823</v>
      </c>
      <c r="F145" s="37">
        <v>2802</v>
      </c>
      <c r="G145" s="37" t="e">
        <f>VLOOKUP(F145,'Linhas-Empresas-Tarifas'!#REF!,1,0)</f>
        <v>#REF!</v>
      </c>
      <c r="H145" s="40" t="str">
        <f>VLOOKUP(F145,'Itinerários linhas'!$J$5:$V$641,9,0)</f>
        <v>TAGUATUR2802</v>
      </c>
      <c r="I145" s="40"/>
      <c r="J145" s="40" t="str">
        <f>VLOOKUP(F145,'Itinerários linhas'!$J$5:$V$641,13,0)</f>
        <v>ÁGUAS BONITAS/AVENIDA BRASÍLIA/AVENIDA SÃO PAULO/BR-070/VIA LESTE/CEILÂNDIA NORTE/CEILÂNDIA CENTRO/AVENIDA HÉLIO PRATES/AVENIDA SANDÚ NORTE/TAGUATINGA CENTRO</v>
      </c>
    </row>
    <row r="146" spans="1:10" hidden="1" x14ac:dyDescent="0.25">
      <c r="A146" s="117">
        <v>2824</v>
      </c>
      <c r="B146" s="116" t="s">
        <v>92</v>
      </c>
      <c r="C146" s="40" t="s">
        <v>115</v>
      </c>
      <c r="D146" s="37" t="e">
        <f>VLOOKUP(A146,'Itinerários linhas'!$J$5:$J$641,1,0)</f>
        <v>#N/A</v>
      </c>
      <c r="F146" s="37">
        <v>2803</v>
      </c>
      <c r="G146" s="37" t="e">
        <f>VLOOKUP(F146,'Linhas-Empresas-Tarifas'!#REF!,1,0)</f>
        <v>#REF!</v>
      </c>
      <c r="H146" s="40" t="str">
        <f>VLOOKUP(F146,'Itinerários linhas'!$J$5:$V$641,9,0)</f>
        <v>TAGUATUR2803</v>
      </c>
      <c r="I146" s="40"/>
      <c r="J146" s="40" t="str">
        <f>VLOOKUP(F146,'Itinerários linhas'!$J$5:$V$641,13,0)</f>
        <v>ÁGUAS BONITAS/AVENIDA BRASÍLIA/AVENIDA SÃO PAULO/BR-070/VIA LESTE/CEILÂNDIA NORTE/CEILÂNDIA CENTRO/AVENIDA HÉLIO PRATES/COMERCIAL NORTE-SUL/PISTÃO SUL/UNIVERSIDADE CATÓLICA</v>
      </c>
    </row>
    <row r="147" spans="1:10" hidden="1" x14ac:dyDescent="0.25">
      <c r="A147" s="117">
        <v>2830</v>
      </c>
      <c r="B147" s="116" t="s">
        <v>92</v>
      </c>
      <c r="C147" s="40" t="s">
        <v>115</v>
      </c>
      <c r="D147" s="37" t="e">
        <f>VLOOKUP(A147,'Itinerários linhas'!$J$5:$J$641,1,0)</f>
        <v>#N/A</v>
      </c>
      <c r="F147" s="37">
        <v>2804</v>
      </c>
      <c r="G147" s="37" t="e">
        <f>VLOOKUP(F147,'Linhas-Empresas-Tarifas'!#REF!,1,0)</f>
        <v>#REF!</v>
      </c>
      <c r="H147" s="40" t="str">
        <f>VLOOKUP(F147,'Itinerários linhas'!$J$5:$V$641,9,0)</f>
        <v>TAGUATUR2804</v>
      </c>
      <c r="I147" s="40"/>
      <c r="J147" s="40" t="str">
        <f>VLOOKUP(F147,'Itinerários linhas'!$J$5:$V$641,13,0)</f>
        <v>CHIOLA/JARDIM AMÉRICA/ÁGUAS BONITAS/AVENIDA BRASÍLIA/AVENIDA SÃO PAULO/BR-070/VIA LESTE/CEILÂNDIA NORTE/CEILÂNDIA CENTRO/AVENIDA HÉLIO PRATES/AVENIDA SANDÚ NORTE/RODOVIÁRIA DE TAGUATINGA</v>
      </c>
    </row>
    <row r="148" spans="1:10" hidden="1" x14ac:dyDescent="0.25">
      <c r="A148" s="117">
        <v>2850</v>
      </c>
      <c r="B148" s="116" t="s">
        <v>92</v>
      </c>
      <c r="C148" s="40" t="s">
        <v>115</v>
      </c>
      <c r="D148" s="37">
        <f>VLOOKUP(A148,'Itinerários linhas'!$J$5:$J$641,1,0)</f>
        <v>2850</v>
      </c>
      <c r="F148" s="37">
        <v>2805</v>
      </c>
      <c r="G148" s="37" t="e">
        <f>VLOOKUP(F148,'Linhas-Empresas-Tarifas'!#REF!,1,0)</f>
        <v>#REF!</v>
      </c>
      <c r="H148" s="40" t="str">
        <f>VLOOKUP(F148,'Itinerários linhas'!$J$5:$V$641,9,0)</f>
        <v>TAGUATUR2805</v>
      </c>
      <c r="I148" s="40"/>
      <c r="J148" s="40" t="str">
        <f>VLOOKUP(F148,'Itinerários linhas'!$J$5:$V$641,13,0)</f>
        <v>CHIOLA/JARDIM AMÉRICA/AVENIDA BRASÍLIA/AVENIDA SÃO PAULO/BR-070/VIA LESTE/CEILÂNDIA NORTE/CEILÂNDIA CENTRO/AVENIDA HÉLIO PRATES/AVENIDA SANDÚ NORTE/TAGUATINGA CENTRO</v>
      </c>
    </row>
    <row r="149" spans="1:10" hidden="1" x14ac:dyDescent="0.25">
      <c r="A149" s="117">
        <v>2851</v>
      </c>
      <c r="B149" s="116" t="s">
        <v>92</v>
      </c>
      <c r="C149" s="40" t="s">
        <v>107</v>
      </c>
      <c r="D149" s="37">
        <f>VLOOKUP(A149,'Itinerários linhas'!$J$5:$J$641,1,0)</f>
        <v>2851</v>
      </c>
      <c r="F149" s="37">
        <v>2806</v>
      </c>
      <c r="G149" s="37" t="e">
        <f>VLOOKUP(F149,'Linhas-Empresas-Tarifas'!#REF!,1,0)</f>
        <v>#REF!</v>
      </c>
      <c r="H149" s="40" t="str">
        <f>VLOOKUP(F149,'Itinerários linhas'!$J$5:$V$641,9,0)</f>
        <v>TAGUATUR2806</v>
      </c>
      <c r="I149" s="40"/>
      <c r="J149" s="40" t="str">
        <f>VLOOKUP(F149,'Itinerários linhas'!$J$5:$V$641,13,0)</f>
        <v>CHIOLA/JARDIM AMÉRICA/AVENIDA BRASÍLIA/AVENIDA SÃO PAULO/BR-070/AVENIDA BRASÍLIA/BR-070/VIA LESTE/CEILÂNDIA NORTE/CEILÂNDIA CENTRO/AVENIDA HÉLIO PRATES/COMERCIAL NORTE-SUL/PISTÃO SUL/UNIVERSIDADE CATÓLICA</v>
      </c>
    </row>
    <row r="150" spans="1:10" hidden="1" x14ac:dyDescent="0.25">
      <c r="A150" s="117">
        <v>2852</v>
      </c>
      <c r="B150" s="116" t="s">
        <v>92</v>
      </c>
      <c r="C150" s="40" t="s">
        <v>115</v>
      </c>
      <c r="D150" s="37">
        <f>VLOOKUP(A150,'Itinerários linhas'!$J$5:$J$641,1,0)</f>
        <v>2852</v>
      </c>
      <c r="F150" s="37">
        <v>2807</v>
      </c>
      <c r="G150" s="37" t="e">
        <f>VLOOKUP(F150,'Linhas-Empresas-Tarifas'!#REF!,1,0)</f>
        <v>#REF!</v>
      </c>
      <c r="H150" s="40" t="str">
        <f>VLOOKUP(F150,'Itinerários linhas'!$J$5:$V$641,9,0)</f>
        <v>TAGUATUR2807</v>
      </c>
      <c r="I150" s="40"/>
      <c r="J150" s="40" t="str">
        <f>VLOOKUP(F150,'Itinerários linhas'!$J$5:$V$641,13,0)</f>
        <v>SANTA LÚCIA/GO-547/AVENIDA LIBERDADE/RUA 2 (FRENTE PREFEITURA)/BR-070/VIA LESTE/CEILÂNDIA NORTE/CEILÂNDIA CENTRO/AVENIDA HÉLIO PRATES/AVENIDA SANDÚ NORTE/AVENIDA ELMO SEREJO/RODOVIÁRIA DE TAGUATINGA</v>
      </c>
    </row>
    <row r="151" spans="1:10" hidden="1" x14ac:dyDescent="0.25">
      <c r="A151" s="117">
        <v>2853</v>
      </c>
      <c r="B151" s="116" t="s">
        <v>92</v>
      </c>
      <c r="C151" s="40" t="s">
        <v>115</v>
      </c>
      <c r="D151" s="37">
        <f>VLOOKUP(A151,'Itinerários linhas'!$J$5:$J$641,1,0)</f>
        <v>2853</v>
      </c>
      <c r="F151" s="37">
        <v>2808</v>
      </c>
      <c r="G151" s="37" t="e">
        <f>VLOOKUP(F151,'Linhas-Empresas-Tarifas'!#REF!,1,0)</f>
        <v>#REF!</v>
      </c>
      <c r="H151" s="40" t="str">
        <f>VLOOKUP(F151,'Itinerários linhas'!$J$5:$V$641,9,0)</f>
        <v>TAGUATUR2808</v>
      </c>
      <c r="I151" s="40"/>
      <c r="J151" s="40" t="str">
        <f>VLOOKUP(F151,'Itinerários linhas'!$J$5:$V$641,13,0)</f>
        <v>SANTA LÚCIA/GO-547/AVENIDA LIBERDADE/RUA 2 (FRENTE PREFEITURA)/BR-070/VIA LESTE/CEILÂNDIA NORTE/CEILÂNDIA CENTRO/AVENIDA HÉLIO PRATES/AVENIDA SANDÚ NORTE/TAGUATINGA CENTRO</v>
      </c>
    </row>
    <row r="152" spans="1:10" hidden="1" x14ac:dyDescent="0.25">
      <c r="A152" s="117">
        <v>2854</v>
      </c>
      <c r="B152" s="116" t="s">
        <v>92</v>
      </c>
      <c r="C152" s="40" t="s">
        <v>107</v>
      </c>
      <c r="D152" s="37">
        <f>VLOOKUP(A152,'Itinerários linhas'!$J$5:$J$641,1,0)</f>
        <v>2854</v>
      </c>
      <c r="F152" s="37">
        <v>2809</v>
      </c>
      <c r="G152" s="37" t="e">
        <f>VLOOKUP(F152,'Linhas-Empresas-Tarifas'!#REF!,1,0)</f>
        <v>#REF!</v>
      </c>
      <c r="H152" s="40" t="str">
        <f>VLOOKUP(F152,'Itinerários linhas'!$J$5:$V$641,9,0)</f>
        <v>TAGUATUR2809</v>
      </c>
      <c r="I152" s="40"/>
      <c r="J152" s="40" t="str">
        <f>VLOOKUP(F152,'Itinerários linhas'!$J$5:$V$641,13,0)</f>
        <v>SANTA LÚCIA/GO-547/AVENIDA LIBERDADE/RUA 2 (FRENTE PREFEITURA)/BR-070/VIA LESTE/CEILÂNDIA NORTE/CEILÂNDIA CENTRO/AVENIDA HÉLIO PRATES/COMERCIAL NORTE-SUL/PISTÃO SUL/UNIVERSIDADE CATÓLICA</v>
      </c>
    </row>
    <row r="153" spans="1:10" hidden="1" x14ac:dyDescent="0.25">
      <c r="A153" s="117">
        <v>2855</v>
      </c>
      <c r="B153" s="116" t="s">
        <v>92</v>
      </c>
      <c r="C153" s="40" t="s">
        <v>115</v>
      </c>
      <c r="D153" s="37">
        <f>VLOOKUP(A153,'Itinerários linhas'!$J$5:$J$641,1,0)</f>
        <v>2855</v>
      </c>
      <c r="F153" s="37">
        <v>2810</v>
      </c>
      <c r="G153" s="37" t="e">
        <f>VLOOKUP(F153,'Linhas-Empresas-Tarifas'!#REF!,1,0)</f>
        <v>#REF!</v>
      </c>
      <c r="H153" s="40" t="str">
        <f>VLOOKUP(F153,'Itinerários linhas'!$J$5:$V$641,9,0)</f>
        <v>TAGUATUR2810</v>
      </c>
      <c r="I153" s="40"/>
      <c r="J153" s="40" t="str">
        <f>VLOOKUP(F153,'Itinerários linhas'!$J$5:$V$641,13,0)</f>
        <v>PINHEIRO 4/TERMINAL JARDIM BRASÍLIA/RUA 33/AVENIDA MANAUS/AVENIDA CUIABÁ/AVENIDA BRASÍLIA/AVENIDA SÃO PAULO/BR-070/VIA LESTE/CEILÂNDIA NORTE/CEILÂNDIA CENTRO/AVENIDA HÉLIO PRATES/AVENIDA SANDÚ NORTE/TAGUATINGA CENTRO</v>
      </c>
    </row>
    <row r="154" spans="1:10" hidden="1" x14ac:dyDescent="0.25">
      <c r="A154" s="117">
        <v>2856</v>
      </c>
      <c r="B154" s="116" t="s">
        <v>92</v>
      </c>
      <c r="C154" s="40" t="s">
        <v>115</v>
      </c>
      <c r="D154" s="37">
        <f>VLOOKUP(A154,'Itinerários linhas'!$J$5:$J$641,1,0)</f>
        <v>2856</v>
      </c>
      <c r="F154" s="37">
        <v>2813</v>
      </c>
      <c r="G154" s="37" t="e">
        <f>VLOOKUP(F154,'Linhas-Empresas-Tarifas'!#REF!,1,0)</f>
        <v>#REF!</v>
      </c>
      <c r="H154" s="40" t="str">
        <f>VLOOKUP(F154,'Itinerários linhas'!$J$5:$V$641,9,0)</f>
        <v>TAGUATUR2813</v>
      </c>
      <c r="I154" s="40"/>
      <c r="J154" s="40" t="str">
        <f>VLOOKUP(F154,'Itinerários linhas'!$J$5:$V$641,13,0)</f>
        <v>ROYAL PARQUE/MANSÕES ODISSÉIA/GO-547/AVENIDA LIBERDADE/SETOR 3/VILA ESPERANÇA/SETOR 9/BR-070/VIA LESTE/CEILÂNDIA NORTE/CEILÂNDIA CENTRO/AVENIDA HÉLIO PRATES/AVENIDA SANDÚ NORTE/AVENIDA ELMO SEREJO/RODOVIÁRIA DE TAGUATINGA</v>
      </c>
    </row>
    <row r="155" spans="1:10" hidden="1" x14ac:dyDescent="0.25">
      <c r="A155" s="117">
        <v>2857</v>
      </c>
      <c r="B155" s="116" t="s">
        <v>92</v>
      </c>
      <c r="C155" s="40" t="s">
        <v>115</v>
      </c>
      <c r="D155" s="37">
        <f>VLOOKUP(A155,'Itinerários linhas'!$J$5:$J$641,1,0)</f>
        <v>2857</v>
      </c>
      <c r="F155" s="37">
        <v>2814</v>
      </c>
      <c r="G155" s="37" t="e">
        <f>VLOOKUP(F155,'Linhas-Empresas-Tarifas'!#REF!,1,0)</f>
        <v>#REF!</v>
      </c>
      <c r="H155" s="40" t="str">
        <f>VLOOKUP(F155,'Itinerários linhas'!$J$5:$V$641,9,0)</f>
        <v>TAGUATUR2814</v>
      </c>
      <c r="I155" s="40"/>
      <c r="J155" s="40" t="str">
        <f>VLOOKUP(F155,'Itinerários linhas'!$J$5:$V$641,13,0)</f>
        <v>CIDADE ECLÉTICA/GO-547/AVENIDA LIBERDADE/RUA 2 (FRENTE PREFEITURA)/BR-070/VIA LESTE/CEILÂNDIA NORTE/CEILÂNDIA CENTRO/AVENIDA HÉLIO PRATES/SANDÚ NORTE/AVENIDA ELMO SEREJO/RODOVIÁRIA DE TAGUATINGA</v>
      </c>
    </row>
    <row r="156" spans="1:10" hidden="1" x14ac:dyDescent="0.25">
      <c r="A156" s="117">
        <v>2857</v>
      </c>
      <c r="B156" s="116" t="s">
        <v>108</v>
      </c>
      <c r="C156" s="40" t="s">
        <v>115</v>
      </c>
      <c r="D156" s="37">
        <f>VLOOKUP(A156,'Itinerários linhas'!$J$5:$J$641,1,0)</f>
        <v>2857</v>
      </c>
      <c r="F156" s="37">
        <v>2817</v>
      </c>
      <c r="G156" s="37" t="e">
        <f>VLOOKUP(F156,'Linhas-Empresas-Tarifas'!#REF!,1,0)</f>
        <v>#REF!</v>
      </c>
      <c r="H156" s="40" t="str">
        <f>VLOOKUP(F156,'Itinerários linhas'!$J$5:$V$641,9,0)</f>
        <v>TAGUATUR2817</v>
      </c>
      <c r="I156" s="40"/>
      <c r="J156" s="40" t="str">
        <f>VLOOKUP(F156,'Itinerários linhas'!$J$5:$V$641,13,0)</f>
        <v>PINHEIRO 4/TERMINAL JARDIM BRASÍLIA/RUA 33/AVENIDA MANAUS/AVENIDA CUIABÁ/AVENIDA BRASÍLIA/AVENIDA SÃO PAULO/BR-070/VIA LESTE/CEILÂNDIA NORTE/CEILÂNDIA CENTRO/AVENIDA HÉLIO PRATES/COMERCIAL NORTE-SUL/PISTÃO SUL/UNIVERSIDADE CATÓLICA</v>
      </c>
    </row>
    <row r="157" spans="1:10" hidden="1" x14ac:dyDescent="0.25">
      <c r="A157" s="117">
        <v>2858</v>
      </c>
      <c r="B157" s="116" t="s">
        <v>92</v>
      </c>
      <c r="C157" s="40" t="s">
        <v>107</v>
      </c>
      <c r="D157" s="37">
        <f>VLOOKUP(A157,'Itinerários linhas'!$J$5:$J$641,1,0)</f>
        <v>2858</v>
      </c>
      <c r="F157" s="37">
        <v>2818</v>
      </c>
      <c r="G157" s="37" t="e">
        <f>VLOOKUP(F157,'Linhas-Empresas-Tarifas'!#REF!,1,0)</f>
        <v>#REF!</v>
      </c>
      <c r="H157" s="40" t="str">
        <f>VLOOKUP(F157,'Itinerários linhas'!$J$5:$V$641,9,0)</f>
        <v>TAGUATUR2818</v>
      </c>
      <c r="I157" s="40"/>
      <c r="J157" s="40" t="str">
        <f>VLOOKUP(F157,'Itinerários linhas'!$J$5:$V$641,13,0)</f>
        <v>PINHEIRO 2/RUA 33/AVENIDA PORTO VELHO (AVENIDA PRINCIPAL DO PINHEIRO 2)/ENFRENTE SUP.CANDANGO/AVENIDA CUIABÁ/AVENIDA BRASÍLIA/AVENIDA SÃO PAULO/BR-070/VIA LESTE/CEILÂNDIA NORTE/CEILÂNDIA CENTRO/AVENIDA HÉLIO PRATES/COMERCIAL NORTE-SUL/PISTÃO SUL/UNIVERSIDADE CATÓLICA</v>
      </c>
    </row>
    <row r="158" spans="1:10" hidden="1" x14ac:dyDescent="0.25">
      <c r="A158" s="117">
        <v>2859</v>
      </c>
      <c r="B158" s="116" t="s">
        <v>92</v>
      </c>
      <c r="C158" s="40" t="s">
        <v>107</v>
      </c>
      <c r="D158" s="37">
        <f>VLOOKUP(A158,'Itinerários linhas'!$J$5:$J$641,1,0)</f>
        <v>2859</v>
      </c>
      <c r="F158" s="37">
        <v>2819</v>
      </c>
      <c r="G158" s="37" t="e">
        <f>VLOOKUP(F158,'Linhas-Empresas-Tarifas'!#REF!,1,0)</f>
        <v>#REF!</v>
      </c>
      <c r="H158" s="40" t="str">
        <f>VLOOKUP(F158,'Itinerários linhas'!$J$5:$V$641,9,0)</f>
        <v>TAGUATUR2819</v>
      </c>
      <c r="I158" s="40"/>
      <c r="J158" s="40" t="str">
        <f>VLOOKUP(F158,'Itinerários linhas'!$J$5:$V$641,13,0)</f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159" spans="1:10" hidden="1" x14ac:dyDescent="0.25">
      <c r="A159" s="117">
        <v>2860</v>
      </c>
      <c r="B159" s="116" t="s">
        <v>92</v>
      </c>
      <c r="C159" s="40" t="s">
        <v>115</v>
      </c>
      <c r="D159" s="37">
        <f>VLOOKUP(A159,'Itinerários linhas'!$J$5:$J$641,1,0)</f>
        <v>2860</v>
      </c>
      <c r="F159" s="37">
        <v>2821</v>
      </c>
      <c r="G159" s="37" t="e">
        <f>VLOOKUP(F159,'Linhas-Empresas-Tarifas'!#REF!,1,0)</f>
        <v>#REF!</v>
      </c>
      <c r="H159" s="40" t="str">
        <f>VLOOKUP(F159,'Itinerários linhas'!$J$5:$V$641,9,0)</f>
        <v>TAGUATUR2821</v>
      </c>
      <c r="I159" s="40"/>
      <c r="J159" s="40" t="str">
        <f>VLOOKUP(F159,'Itinerários linhas'!$J$5:$V$641,13,0)</f>
        <v>JARDIM LARANJEIRAS/AVENIDA PERIMETRAL/AVENIDA TANCREDO NEVES/AVENIDA RIO GRANDE DO SUL/AVENIDA BRAZLÂNDIA/AVENIDA SÃO PAULO/BR-070/VIA LESTE/CEILÂNDIA NORTE/CEILÂNDIA CENTRO/AVENIDA HÉLIO PRATES/COMERCIAL NORTE-SUL/PISTÃO SUL/UNIVERSIDADE CATÓLICA</v>
      </c>
    </row>
    <row r="160" spans="1:10" hidden="1" x14ac:dyDescent="0.25">
      <c r="A160" s="117">
        <v>2860</v>
      </c>
      <c r="B160" s="116" t="s">
        <v>108</v>
      </c>
      <c r="C160" s="40" t="s">
        <v>115</v>
      </c>
      <c r="D160" s="37">
        <f>VLOOKUP(A160,'Itinerários linhas'!$J$5:$J$641,1,0)</f>
        <v>2860</v>
      </c>
      <c r="F160" s="37">
        <v>2822</v>
      </c>
      <c r="G160" s="37" t="e">
        <f>VLOOKUP(F160,'Linhas-Empresas-Tarifas'!#REF!,1,0)</f>
        <v>#REF!</v>
      </c>
      <c r="H160" s="40" t="str">
        <f>VLOOKUP(F160,'Itinerários linhas'!$J$5:$V$641,9,0)</f>
        <v>TAGUATUR2822</v>
      </c>
      <c r="I160" s="40"/>
      <c r="J160" s="40" t="str">
        <f>VLOOKUP(F160,'Itinerários linhas'!$J$5:$V$641,13,0)</f>
        <v>PINHEIRO 1/AVENIDA COMERCIAL/AVENIDA MINAS GERAIS/AVENIDA SÃO PAULO/QUARTA AVENIDA/AVENIDA RIO GRANDE DO SUL/AVENIDA TANCREDO NEVES/AVENIDA BRASÍLIA/AVENIDA SÃO PAULO/BR-070/VIA LESTE/CEILÂNDIA NORTE/CEILÂNDIA CENTRO/AVENIDA HÉLIO PRATES/COMERCIAL NORTE-SUL/PISTÃO SUL/UNIVERSIDADE CATÓLICA</v>
      </c>
    </row>
    <row r="161" spans="1:10" hidden="1" x14ac:dyDescent="0.25">
      <c r="A161" s="117">
        <v>2861</v>
      </c>
      <c r="B161" s="116" t="s">
        <v>92</v>
      </c>
      <c r="C161" s="40" t="s">
        <v>115</v>
      </c>
      <c r="D161" s="37" t="e">
        <f>VLOOKUP(A161,'Itinerários linhas'!$J$5:$J$641,1,0)</f>
        <v>#N/A</v>
      </c>
      <c r="F161" s="37">
        <v>2823</v>
      </c>
      <c r="G161" s="37" t="e">
        <f>VLOOKUP(F161,'Linhas-Empresas-Tarifas'!#REF!,1,0)</f>
        <v>#REF!</v>
      </c>
      <c r="H161" s="40" t="str">
        <f>VLOOKUP(F161,'Itinerários linhas'!$J$5:$V$641,9,0)</f>
        <v>TAGUATUR2823</v>
      </c>
      <c r="I161" s="40"/>
      <c r="J161" s="40" t="str">
        <f>VLOOKUP(F161,'Itinerários linhas'!$J$5:$V$641,13,0)</f>
        <v>PINHEIRO 1/AVENIDA COMERCIAL/AVENIDA MINAS GERAIS/AVENIDA SÃO PAULO/QUARTA AVENIDA/AVENIDA RIO GRANDE DO SUL/AVENIDA TANCREDO NEVES/AVENIDA BRASÍLIA/AVENIDA SÃO PAULO/BR-070/VIA LESTE/CEILÂNDIA NORTE/CEILÂNDIA CENTRO/AVENIDA HÉLIO PRATES/AVENIDA SANDÚ NORTE/TAGUATINGA CENTRO</v>
      </c>
    </row>
    <row r="162" spans="1:10" hidden="1" x14ac:dyDescent="0.25">
      <c r="A162" s="117">
        <v>2863</v>
      </c>
      <c r="B162" s="116" t="s">
        <v>92</v>
      </c>
      <c r="C162" s="40" t="s">
        <v>107</v>
      </c>
      <c r="D162" s="37">
        <f>VLOOKUP(A162,'Itinerários linhas'!$J$5:$J$641,1,0)</f>
        <v>2863</v>
      </c>
      <c r="F162" s="37">
        <v>2850</v>
      </c>
      <c r="G162" s="37" t="e">
        <f>VLOOKUP(F162,'Linhas-Empresas-Tarifas'!#REF!,1,0)</f>
        <v>#REF!</v>
      </c>
      <c r="H162" s="40" t="str">
        <f>VLOOKUP(F162,'Itinerários linhas'!$J$5:$V$641,9,0)</f>
        <v>TAGUATUR2850</v>
      </c>
      <c r="I162" s="40"/>
      <c r="J162" s="40" t="str">
        <f>VLOOKUP(F162,'Itinerários linhas'!$J$5:$V$641,13,0)</f>
        <v>ÁGUAS BONITAS/BR-070/PISTÃO NORTE/AVENIDA ARAUCÁRIAS/RUA PAU BRASIL/AVENIDA IPÊ AMARELO/AVENIDA ARAUCÁRIAS/AVENIDA DAS CASTANHEIRAS/AVENIDA PARQUE ÁGUAS CLARAS/AVENIDA PAU BRASIL/UNIEURO/ÁGUAS CLARAS</v>
      </c>
    </row>
    <row r="163" spans="1:10" hidden="1" x14ac:dyDescent="0.25">
      <c r="A163" s="117">
        <v>2864</v>
      </c>
      <c r="B163" s="116" t="s">
        <v>92</v>
      </c>
      <c r="C163" s="40" t="s">
        <v>107</v>
      </c>
      <c r="D163" s="37">
        <f>VLOOKUP(A163,'Itinerários linhas'!$J$5:$J$641,1,0)</f>
        <v>2864</v>
      </c>
      <c r="F163" s="37">
        <v>2851</v>
      </c>
      <c r="G163" s="37" t="e">
        <f>VLOOKUP(F163,'Linhas-Empresas-Tarifas'!#REF!,1,0)</f>
        <v>#REF!</v>
      </c>
      <c r="H163" s="40" t="str">
        <f>VLOOKUP(F163,'Itinerários linhas'!$J$5:$V$641,9,0)</f>
        <v>TAGUATUR2851</v>
      </c>
      <c r="I163" s="40"/>
      <c r="J163" s="40" t="str">
        <f>VLOOKUP(F163,'Itinerários linhas'!$J$5:$V$641,13,0)</f>
        <v>CHIOLA/JARDIM AMÉRICA/AVENIDA BRASÍLIA/AVENIDA SÃO PAULO/BR-070/PISTÃO NORTE/AVENIDA ARAUCÁRIAS/RUA PAU BRASIL/AVENIDA IPÊ AMARELO/AVENIDA ARAUCÁRIAS/AVENIDA DAS CASTANHEIRAS/AVENIDA PARQUE ÁGUAS CLARAS/AVENIDA PAU BRASIL/UNIEURO/ÁGUAS CLARAS</v>
      </c>
    </row>
    <row r="164" spans="1:10" hidden="1" x14ac:dyDescent="0.25">
      <c r="A164" s="117">
        <v>2880</v>
      </c>
      <c r="B164" s="116" t="s">
        <v>92</v>
      </c>
      <c r="C164" s="40" t="s">
        <v>114</v>
      </c>
      <c r="D164" s="37">
        <f>VLOOKUP(A164,'Itinerários linhas'!$J$5:$J$641,1,0)</f>
        <v>2880</v>
      </c>
      <c r="F164" s="37">
        <v>2852</v>
      </c>
      <c r="G164" s="37" t="e">
        <f>VLOOKUP(F164,'Linhas-Empresas-Tarifas'!#REF!,1,0)</f>
        <v>#REF!</v>
      </c>
      <c r="H164" s="40" t="str">
        <f>VLOOKUP(F164,'Itinerários linhas'!$J$5:$V$641,9,0)</f>
        <v>TAGUATUR2852</v>
      </c>
      <c r="I164" s="40"/>
      <c r="J164" s="40" t="str">
        <f>VLOOKUP(F164,'Itinerários linhas'!$J$5:$V$641,13,0)</f>
        <v>SANTA LÚCIA/GO-547/AVENIDA LIBERDADE/RUA 2 (FRENTE PREFEITURA)/BR-070/PISTÃO NORTE/AVENIDA ARAUCÁRIAS/RUA PAU BRASIL/AVENIDA IPÊ AMARELO/AVENIDA ARAUCÁRIAS/AVENIDA DAS CASTANHEIRAS/AVENIDA PARQUE ÁGUAS CLARAS/AVENIDA PAU BRASIL/UNIEURO/ÁGUAS CLARAS</v>
      </c>
    </row>
    <row r="165" spans="1:10" hidden="1" x14ac:dyDescent="0.25">
      <c r="A165" s="117">
        <v>2881</v>
      </c>
      <c r="B165" s="116" t="s">
        <v>92</v>
      </c>
      <c r="C165" s="40" t="s">
        <v>114</v>
      </c>
      <c r="D165" s="37">
        <f>VLOOKUP(A165,'Itinerários linhas'!$J$5:$J$641,1,0)</f>
        <v>2881</v>
      </c>
      <c r="F165" s="37">
        <v>2853</v>
      </c>
      <c r="G165" s="37" t="e">
        <f>VLOOKUP(F165,'Linhas-Empresas-Tarifas'!#REF!,1,0)</f>
        <v>#REF!</v>
      </c>
      <c r="H165" s="40" t="str">
        <f>VLOOKUP(F165,'Itinerários linhas'!$J$5:$V$641,9,0)</f>
        <v>TAGUATUR2853</v>
      </c>
      <c r="I165" s="40"/>
      <c r="J165" s="40" t="str">
        <f>VLOOKUP(F165,'Itinerários linhas'!$J$5:$V$641,13,0)</f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166" spans="1:10" hidden="1" x14ac:dyDescent="0.25">
      <c r="A166" s="117">
        <v>2883</v>
      </c>
      <c r="B166" s="116" t="s">
        <v>92</v>
      </c>
      <c r="C166" s="40" t="s">
        <v>114</v>
      </c>
      <c r="D166" s="37" t="e">
        <f>VLOOKUP(A166,'Itinerários linhas'!$J$5:$J$641,1,0)</f>
        <v>#N/A</v>
      </c>
      <c r="F166" s="37">
        <v>2854</v>
      </c>
      <c r="G166" s="37" t="e">
        <f>VLOOKUP(F166,'Linhas-Empresas-Tarifas'!#REF!,1,0)</f>
        <v>#REF!</v>
      </c>
      <c r="H166" s="40" t="str">
        <f>VLOOKUP(F166,'Itinerários linhas'!$J$5:$V$641,9,0)</f>
        <v>TAGUATUR2854</v>
      </c>
      <c r="I166" s="40"/>
      <c r="J166" s="40" t="str">
        <f>VLOOKUP(F166,'Itinerários linhas'!$J$5:$V$641,13,0)</f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</v>
      </c>
    </row>
    <row r="167" spans="1:10" hidden="1" x14ac:dyDescent="0.25">
      <c r="A167" s="117">
        <v>2890</v>
      </c>
      <c r="B167" s="116" t="s">
        <v>92</v>
      </c>
      <c r="C167" s="40" t="s">
        <v>114</v>
      </c>
      <c r="D167" s="37">
        <f>VLOOKUP(A167,'Itinerários linhas'!$J$5:$J$641,1,0)</f>
        <v>2890</v>
      </c>
      <c r="F167" s="37">
        <v>2855</v>
      </c>
      <c r="G167" s="37" t="e">
        <f>VLOOKUP(F167,'Linhas-Empresas-Tarifas'!#REF!,1,0)</f>
        <v>#REF!</v>
      </c>
      <c r="H167" s="40" t="str">
        <f>VLOOKUP(F167,'Itinerários linhas'!$J$5:$V$641,9,0)</f>
        <v>TAGUATUR2855</v>
      </c>
      <c r="I167" s="40"/>
      <c r="J167" s="40" t="str">
        <f>VLOOKUP(F167,'Itinerários linhas'!$J$5:$V$641,13,0)</f>
        <v>JARDIM GUAÍRA/BR-070/PISTÃO NORTE/AVENIDA ARAUCÁRIAS/RUA PAU BRASIL/AVENIDA IPÊ AMARELO/AVENIDA ARAUCÁRIAS/AVENIDA DAS CASTANHEIRAS/AVENIDA PARQUE ÁGUAS CLARAS/AVENIDA PAU BRASIL/UNIEURO/ÁGUAS CLARAS</v>
      </c>
    </row>
    <row r="168" spans="1:10" hidden="1" x14ac:dyDescent="0.25">
      <c r="A168" s="117">
        <v>2891</v>
      </c>
      <c r="B168" s="116" t="s">
        <v>108</v>
      </c>
      <c r="C168" s="40" t="s">
        <v>116</v>
      </c>
      <c r="D168" s="37">
        <f>VLOOKUP(A168,'Itinerários linhas'!$J$5:$J$641,1,0)</f>
        <v>2891</v>
      </c>
      <c r="F168" s="37">
        <v>2856</v>
      </c>
      <c r="G168" s="37" t="e">
        <f>VLOOKUP(F168,'Linhas-Empresas-Tarifas'!#REF!,1,0)</f>
        <v>#REF!</v>
      </c>
      <c r="H168" s="40" t="str">
        <f>VLOOKUP(F168,'Itinerários linhas'!$J$5:$V$641,9,0)</f>
        <v>TAGUATUR2856</v>
      </c>
      <c r="I168" s="40"/>
      <c r="J168" s="40" t="str">
        <f>VLOOKUP(F168,'Itinerários linhas'!$J$5:$V$641,13,0)</f>
        <v>ROYAL PARQUE/MANSÕES ODISSÉIA/GO-547/AVENIDA LIBERDADE/SETOR 3/VILA ESPERANÇA/SETOR 9/BR-070/PISTÃO NORTE/AVENIDA ARAUCÁRIAS/RUA PAU BRASIL/AVENIDA IPÊ AMARELO/AVENIDA ARAUCÁRIAS/AVENIDA DAS CASTANHEIRAS/AVENIDA PARQUE ÁGUAS CLARAS/AVENIDA PAU BRASIL/UNIEURO/ÁGUAS CLARAS</v>
      </c>
    </row>
    <row r="169" spans="1:10" hidden="1" x14ac:dyDescent="0.25">
      <c r="A169" s="117">
        <v>2895</v>
      </c>
      <c r="B169" s="116" t="s">
        <v>108</v>
      </c>
      <c r="C169" s="40" t="s">
        <v>116</v>
      </c>
      <c r="D169" s="37">
        <f>VLOOKUP(A169,'Itinerários linhas'!$J$5:$J$641,1,0)</f>
        <v>2895</v>
      </c>
      <c r="F169" s="37">
        <v>2857</v>
      </c>
      <c r="G169" s="37" t="e">
        <f>VLOOKUP(F169,'Linhas-Empresas-Tarifas'!#REF!,1,0)</f>
        <v>#REF!</v>
      </c>
      <c r="H169" s="40" t="str">
        <f>VLOOKUP(F169,'Itinerários linhas'!$J$5:$V$641,9,0)</f>
        <v>TAGUATUR2857</v>
      </c>
      <c r="I169" s="40"/>
      <c r="J169" s="40" t="str">
        <f>VLOOKUP(F169,'Itinerários linhas'!$J$5:$V$641,13,0)</f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170" spans="1:10" hidden="1" x14ac:dyDescent="0.25">
      <c r="A170" s="117">
        <v>2896</v>
      </c>
      <c r="B170" s="116" t="s">
        <v>108</v>
      </c>
      <c r="C170" s="40" t="s">
        <v>116</v>
      </c>
      <c r="D170" s="37">
        <f>VLOOKUP(A170,'Itinerários linhas'!$J$5:$J$641,1,0)</f>
        <v>2896</v>
      </c>
      <c r="F170" s="37">
        <v>2858</v>
      </c>
      <c r="G170" s="37" t="e">
        <f>VLOOKUP(F170,'Linhas-Empresas-Tarifas'!#REF!,1,0)</f>
        <v>#REF!</v>
      </c>
      <c r="H170" s="40" t="str">
        <f>VLOOKUP(F170,'Itinerários linhas'!$J$5:$V$641,9,0)</f>
        <v>TAGUATUR2858</v>
      </c>
      <c r="I170" s="40"/>
      <c r="J170" s="40" t="str">
        <f>VLOOKUP(F170,'Itinerários linhas'!$J$5:$V$641,13,0)</f>
        <v>TERMINAL JARDIM BRASÍLIA/PINHEIRO 4, 5 E 6/RUA 33/AVENIDA GOIÂNIA/AVENIDA MANAUS/AVENIDA MARGINAL NORTE/BR-070/AVENIDA MAGINAL SUL/BR-070/PONTE DO RIO DESCOBERTO/BR-070/PISTÃO NORTE/VIADUTO EPTG/TAGUATINGA SHOPPING/ÁGUAS CLARAS/AVENIDA ARAUCÁRIAS/AVENIDA DAS CASTANHEIRAS</v>
      </c>
    </row>
    <row r="171" spans="1:10" hidden="1" x14ac:dyDescent="0.25">
      <c r="A171" s="117">
        <v>2897</v>
      </c>
      <c r="B171" s="116" t="s">
        <v>108</v>
      </c>
      <c r="C171" s="40" t="s">
        <v>116</v>
      </c>
      <c r="D171" s="37">
        <f>VLOOKUP(A171,'Itinerários linhas'!$J$5:$J$641,1,0)</f>
        <v>2897</v>
      </c>
      <c r="F171" s="37">
        <v>2859</v>
      </c>
      <c r="G171" s="37" t="e">
        <f>VLOOKUP(F171,'Linhas-Empresas-Tarifas'!#REF!,1,0)</f>
        <v>#REF!</v>
      </c>
      <c r="H171" s="40" t="str">
        <f>VLOOKUP(F171,'Itinerários linhas'!$J$5:$V$641,9,0)</f>
        <v>TAGUATUR2859</v>
      </c>
      <c r="I171" s="40"/>
      <c r="J171" s="40" t="str">
        <f>VLOOKUP(F171,'Itinerários linhas'!$J$5:$V$641,13,0)</f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172" spans="1:10" hidden="1" x14ac:dyDescent="0.25">
      <c r="A172" s="117">
        <v>2898</v>
      </c>
      <c r="B172" s="116" t="s">
        <v>108</v>
      </c>
      <c r="C172" s="40" t="s">
        <v>116</v>
      </c>
      <c r="D172" s="37">
        <f>VLOOKUP(A172,'Itinerários linhas'!$J$5:$J$641,1,0)</f>
        <v>2898</v>
      </c>
      <c r="F172" s="37">
        <v>2863</v>
      </c>
      <c r="G172" s="37" t="e">
        <f>VLOOKUP(F172,'Linhas-Empresas-Tarifas'!#REF!,1,0)</f>
        <v>#REF!</v>
      </c>
      <c r="H172" s="40" t="str">
        <f>VLOOKUP(F172,'Itinerários linhas'!$J$5:$V$641,9,0)</f>
        <v>TAGUATUR2863</v>
      </c>
      <c r="I172" s="40"/>
      <c r="J172" s="40" t="str">
        <f>VLOOKUP(F172,'Itinerários linhas'!$J$5:$V$641,13,0)</f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</v>
      </c>
    </row>
    <row r="173" spans="1:10" hidden="1" x14ac:dyDescent="0.25">
      <c r="A173" s="117">
        <v>3001</v>
      </c>
      <c r="B173" s="116" t="s">
        <v>92</v>
      </c>
      <c r="C173" s="40" t="s">
        <v>117</v>
      </c>
      <c r="D173" s="37">
        <f>VLOOKUP(A173,'Itinerários linhas'!$J$5:$J$641,1,0)</f>
        <v>3001</v>
      </c>
      <c r="F173" s="37">
        <v>2864</v>
      </c>
      <c r="G173" s="37" t="e">
        <f>VLOOKUP(F173,'Linhas-Empresas-Tarifas'!#REF!,1,0)</f>
        <v>#REF!</v>
      </c>
      <c r="H173" s="40" t="str">
        <f>VLOOKUP(F173,'Itinerários linhas'!$J$5:$V$641,9,0)</f>
        <v>TAGUATUR2864</v>
      </c>
      <c r="I173" s="40"/>
      <c r="J173" s="40" t="str">
        <f>VLOOKUP(F173,'Itinerários linhas'!$J$5:$V$641,13,0)</f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</v>
      </c>
    </row>
    <row r="174" spans="1:10" hidden="1" x14ac:dyDescent="0.25">
      <c r="A174" s="117">
        <v>3002</v>
      </c>
      <c r="B174" s="116" t="s">
        <v>92</v>
      </c>
      <c r="C174" s="40" t="s">
        <v>118</v>
      </c>
      <c r="D174" s="37">
        <f>VLOOKUP(A174,'Itinerários linhas'!$J$5:$J$641,1,0)</f>
        <v>3002</v>
      </c>
      <c r="F174" s="37">
        <v>2880</v>
      </c>
      <c r="G174" s="37" t="e">
        <f>VLOOKUP(F174,'Linhas-Empresas-Tarifas'!#REF!,1,0)</f>
        <v>#REF!</v>
      </c>
      <c r="H174" s="40" t="str">
        <f>VLOOKUP(F174,'Itinerários linhas'!$J$5:$V$641,9,0)</f>
        <v>TAGUATUR2880</v>
      </c>
      <c r="I174" s="40"/>
      <c r="J174" s="40" t="str">
        <f>VLOOKUP(F174,'Itinerários linhas'!$J$5:$V$641,13,0)</f>
        <v>GIRASSOL/BR-070/VIA MARGINAL ÁGUAS LINDAS/PONTE DO RIO DESCOBERTO/BR-070/VIA LESTE/CEILÂNDIA NORTE/AVENIDA HÉLIO PRATES/SANDÚ NORTE/TAGUATINGA CENTRO</v>
      </c>
    </row>
    <row r="175" spans="1:10" hidden="1" x14ac:dyDescent="0.25">
      <c r="A175" s="117">
        <v>3004</v>
      </c>
      <c r="B175" s="116" t="s">
        <v>92</v>
      </c>
      <c r="C175" s="40" t="s">
        <v>118</v>
      </c>
      <c r="D175" s="37">
        <f>VLOOKUP(A175,'Itinerários linhas'!$J$5:$J$641,1,0)</f>
        <v>3004</v>
      </c>
      <c r="F175" s="37">
        <v>2881</v>
      </c>
      <c r="G175" s="37" t="e">
        <f>VLOOKUP(F175,'Linhas-Empresas-Tarifas'!#REF!,1,0)</f>
        <v>#REF!</v>
      </c>
      <c r="H175" s="40" t="str">
        <f>VLOOKUP(F175,'Itinerários linhas'!$J$5:$V$641,9,0)</f>
        <v>TAGUATUR2881</v>
      </c>
      <c r="I175" s="40"/>
      <c r="J175" s="40" t="str">
        <f>VLOOKUP(F175,'Itinerários linhas'!$J$5:$V$641,13,0)</f>
        <v>GIRASSOL/BR-070/VIA MARGINAL ÁGUAS LINDAS/PONTE DO RIO DESCOBERTO/BR-070/VIA LESTE/CEILÂNDIA NORTE/AVENIDA HÉLIO PRATES/COMERCIAL NORTE/COMERCIAL SUL/TAGUATINGA SHOPPING/PISTÃO SUL/UNIVERSIDADE CATÓLICA</v>
      </c>
    </row>
    <row r="176" spans="1:10" hidden="1" x14ac:dyDescent="0.25">
      <c r="A176" s="117">
        <v>3005</v>
      </c>
      <c r="B176" s="116" t="s">
        <v>92</v>
      </c>
      <c r="C176" s="40" t="s">
        <v>118</v>
      </c>
      <c r="D176" s="37">
        <f>VLOOKUP(A176,'Itinerários linhas'!$J$5:$J$641,1,0)</f>
        <v>3005</v>
      </c>
      <c r="F176" s="37">
        <v>2890</v>
      </c>
      <c r="G176" s="37" t="e">
        <f>VLOOKUP(F176,'Linhas-Empresas-Tarifas'!#REF!,1,0)</f>
        <v>#REF!</v>
      </c>
      <c r="H176" s="40" t="str">
        <f>VLOOKUP(F176,'Itinerários linhas'!$J$5:$V$641,9,0)</f>
        <v>TAGUATUR2890</v>
      </c>
      <c r="I176" s="40"/>
      <c r="J176" s="40" t="str">
        <f>VLOOKUP(F176,'Itinerários linhas'!$J$5:$V$641,13,0)</f>
        <v>GIRASSOL/BR-070/VIA MARGINAL ÁGUAS LINDAS/PONTE DO RIO DESCOBERTO/BR-070/PISTÃO NORTE/VIADUTO/EPTG/SHOPPING ÁGUAS CLARAS/AVENIDA ARAUCÁRIAS/AVENIDA DAS CASTANHEIRAS</v>
      </c>
    </row>
    <row r="177" spans="1:10" hidden="1" x14ac:dyDescent="0.25">
      <c r="A177" s="117">
        <v>3006</v>
      </c>
      <c r="B177" s="116" t="s">
        <v>92</v>
      </c>
      <c r="C177" s="40" t="s">
        <v>118</v>
      </c>
      <c r="D177" s="37">
        <f>VLOOKUP(A177,'Itinerários linhas'!$J$5:$J$641,1,0)</f>
        <v>3006</v>
      </c>
      <c r="F177" s="37">
        <v>3001</v>
      </c>
      <c r="G177" s="37" t="e">
        <f>VLOOKUP(F177,'Linhas-Empresas-Tarifas'!#REF!,1,0)</f>
        <v>#REF!</v>
      </c>
      <c r="H177" s="40" t="str">
        <f>VLOOKUP(F177,'Itinerários linhas'!$J$5:$V$641,9,0)</f>
        <v>TAGUATUR3001</v>
      </c>
      <c r="I177" s="40"/>
      <c r="J177" s="40" t="str">
        <f>VLOOKUP(F177,'Itinerários linhas'!$J$5:$V$641,13,0)</f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</v>
      </c>
    </row>
    <row r="178" spans="1:10" hidden="1" x14ac:dyDescent="0.25">
      <c r="A178" s="117">
        <v>3007</v>
      </c>
      <c r="B178" s="116" t="s">
        <v>92</v>
      </c>
      <c r="C178" s="40" t="s">
        <v>118</v>
      </c>
      <c r="D178" s="37">
        <f>VLOOKUP(A178,'Itinerários linhas'!$J$5:$J$641,1,0)</f>
        <v>3007</v>
      </c>
      <c r="F178" s="37">
        <v>3002</v>
      </c>
      <c r="G178" s="37" t="e">
        <f>VLOOKUP(F178,'Linhas-Empresas-Tarifas'!#REF!,1,0)</f>
        <v>#REF!</v>
      </c>
      <c r="H178" s="40" t="str">
        <f>VLOOKUP(F178,'Itinerários linhas'!$J$5:$V$641,9,0)</f>
        <v>TAGUATUR3002</v>
      </c>
      <c r="I178" s="40"/>
      <c r="J178" s="40" t="str">
        <f>VLOOKUP(F178,'Itinerários linhas'!$J$5:$V$641,13,0)</f>
        <v>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</v>
      </c>
    </row>
    <row r="179" spans="1:10" hidden="1" x14ac:dyDescent="0.25">
      <c r="A179" s="117">
        <v>3008</v>
      </c>
      <c r="B179" s="116" t="s">
        <v>92</v>
      </c>
      <c r="C179" s="40" t="s">
        <v>118</v>
      </c>
      <c r="D179" s="37">
        <f>VLOOKUP(A179,'Itinerários linhas'!$J$5:$J$641,1,0)</f>
        <v>3008</v>
      </c>
      <c r="F179" s="37">
        <v>3004</v>
      </c>
      <c r="G179" s="37" t="e">
        <f>VLOOKUP(F179,'Linhas-Empresas-Tarifas'!#REF!,1,0)</f>
        <v>#REF!</v>
      </c>
      <c r="H179" s="40" t="str">
        <f>VLOOKUP(F179,'Itinerários linhas'!$J$5:$V$641,9,0)</f>
        <v>TAGUATUR3004</v>
      </c>
      <c r="I179" s="40"/>
      <c r="J179" s="40" t="str">
        <f>VLOOKUP(F179,'Itinerários linhas'!$J$5:$V$641,13,0)</f>
        <v>TERMINAL ROD. DO CENTRO/VILA SÃO LUIZ/AVENIDA RIO GRANDE DO NORTE/QUADRAS: 72 / 73/AVENIDA GOIÁS ATÉ A PONTE/DF – 280/BR – 060/EPNB/EPNB/EPIA/EPGU - ZOOLÓGICO/AVENIDA DAS NAÇÕES/AV. L4 SUL/EIXO SUL/RODOVIÁRIA PLANO PILOTO</v>
      </c>
    </row>
    <row r="180" spans="1:10" hidden="1" x14ac:dyDescent="0.25">
      <c r="A180" s="117">
        <v>3009</v>
      </c>
      <c r="B180" s="116" t="s">
        <v>92</v>
      </c>
      <c r="C180" s="40" t="s">
        <v>118</v>
      </c>
      <c r="D180" s="37">
        <f>VLOOKUP(A180,'Itinerários linhas'!$J$5:$J$641,1,0)</f>
        <v>3009</v>
      </c>
      <c r="F180" s="37">
        <v>3005</v>
      </c>
      <c r="G180" s="37" t="e">
        <f>VLOOKUP(F180,'Linhas-Empresas-Tarifas'!#REF!,1,0)</f>
        <v>#REF!</v>
      </c>
      <c r="H180" s="40" t="str">
        <f>VLOOKUP(F180,'Itinerários linhas'!$J$5:$V$641,9,0)</f>
        <v>TAGUATUR3005</v>
      </c>
      <c r="I180" s="40"/>
      <c r="J180" s="40" t="str">
        <f>VLOOKUP(F180,'Itinerários linhas'!$J$5:$V$641,13,0)</f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</v>
      </c>
    </row>
    <row r="181" spans="1:10" hidden="1" x14ac:dyDescent="0.25">
      <c r="A181" s="117">
        <v>3011</v>
      </c>
      <c r="B181" s="116" t="s">
        <v>92</v>
      </c>
      <c r="C181" s="40" t="s">
        <v>118</v>
      </c>
      <c r="D181" s="37">
        <f>VLOOKUP(A181,'Itinerários linhas'!$J$5:$J$641,1,0)</f>
        <v>3011</v>
      </c>
      <c r="F181" s="37">
        <v>3006</v>
      </c>
      <c r="G181" s="37" t="e">
        <f>VLOOKUP(F181,'Linhas-Empresas-Tarifas'!#REF!,1,0)</f>
        <v>#REF!</v>
      </c>
      <c r="H181" s="40" t="str">
        <f>VLOOKUP(F181,'Itinerários linhas'!$J$5:$V$641,9,0)</f>
        <v>TAGUATUR3006</v>
      </c>
      <c r="I181" s="40"/>
      <c r="J181" s="40" t="str">
        <f>VLOOKUP(F181,'Itinerários linhas'!$J$5:$V$641,13,0)</f>
        <v>TERMINAL ROD. DO CENTRO/VILA SÃO LUIZ/AVENIDA RIO GRANDE DO NORTE/QUADRAS: 72 / 73/AVENIDA GOIÁS – ATÉ A PONTE/DF – 280/BR – 060/PISTÃO SUL/VIADUTO TAGUATINGA CENTRO/EPTG/EPTG/EPTG/EPTG/EPTG/SETOR POLICIAL SUL/EIXO W SUL/RODOVIÁRIA PLANO PILOTO</v>
      </c>
    </row>
    <row r="182" spans="1:10" hidden="1" x14ac:dyDescent="0.25">
      <c r="A182" s="117">
        <v>3012</v>
      </c>
      <c r="B182" s="116" t="s">
        <v>92</v>
      </c>
      <c r="C182" s="40" t="s">
        <v>118</v>
      </c>
      <c r="D182" s="37">
        <f>VLOOKUP(A182,'Itinerários linhas'!$J$5:$J$641,1,0)</f>
        <v>3012</v>
      </c>
      <c r="F182" s="37">
        <v>3007</v>
      </c>
      <c r="G182" s="37" t="e">
        <f>VLOOKUP(F182,'Linhas-Empresas-Tarifas'!#REF!,1,0)</f>
        <v>#REF!</v>
      </c>
      <c r="H182" s="40" t="str">
        <f>VLOOKUP(F182,'Itinerários linhas'!$J$5:$V$641,9,0)</f>
        <v>TAGUATUR3007</v>
      </c>
      <c r="I182" s="40"/>
      <c r="J182" s="40" t="str">
        <f>VLOOKUP(F182,'Itinerários linhas'!$J$5:$V$641,13,0)</f>
        <v>AVENIDA PRINCIPAL DO JARDIM ALÁ/AVENIDA PRINCIPAL DO PARQUE ESTRELA DALVA XI/CAIC/QUADRAS: 72 / 73/AVENIDA GOIÁS – ATÉ A PONTE/DF – 280/BR - 060/EPNB/EPNB/EPIA/EPGU - ZOOLÓGICO/AVENIDA DAS NAÇÕES/AV. L4 SUL/W3 SUL/W3 NORTE/EIXO NORTE/RODOVIÁRIA PLANO PILOTO</v>
      </c>
    </row>
    <row r="183" spans="1:10" hidden="1" x14ac:dyDescent="0.25">
      <c r="A183" s="117">
        <v>3013</v>
      </c>
      <c r="B183" s="116" t="s">
        <v>92</v>
      </c>
      <c r="C183" s="40" t="s">
        <v>118</v>
      </c>
      <c r="D183" s="37">
        <f>VLOOKUP(A183,'Itinerários linhas'!$J$5:$J$641,1,0)</f>
        <v>3013</v>
      </c>
      <c r="F183" s="37">
        <v>3008</v>
      </c>
      <c r="G183" s="37" t="e">
        <f>VLOOKUP(F183,'Linhas-Empresas-Tarifas'!#REF!,1,0)</f>
        <v>#REF!</v>
      </c>
      <c r="H183" s="40" t="str">
        <f>VLOOKUP(F183,'Itinerários linhas'!$J$5:$V$641,9,0)</f>
        <v>TAGUATUR3008</v>
      </c>
      <c r="I183" s="40"/>
      <c r="J183" s="40" t="str">
        <f>VLOOKUP(F183,'Itinerários linhas'!$J$5:$V$641,13,0)</f>
        <v>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</v>
      </c>
    </row>
    <row r="184" spans="1:10" hidden="1" x14ac:dyDescent="0.25">
      <c r="A184" s="117">
        <v>3014</v>
      </c>
      <c r="B184" s="116" t="s">
        <v>92</v>
      </c>
      <c r="C184" s="40" t="s">
        <v>117</v>
      </c>
      <c r="D184" s="37">
        <f>VLOOKUP(A184,'Itinerários linhas'!$J$5:$J$641,1,0)</f>
        <v>3014</v>
      </c>
      <c r="F184" s="37">
        <v>3009</v>
      </c>
      <c r="G184" s="37" t="e">
        <f>VLOOKUP(F184,'Linhas-Empresas-Tarifas'!#REF!,1,0)</f>
        <v>#REF!</v>
      </c>
      <c r="H184" s="40" t="str">
        <f>VLOOKUP(F184,'Itinerários linhas'!$J$5:$V$641,9,0)</f>
        <v>TAGUATUR3009</v>
      </c>
      <c r="I184" s="40"/>
      <c r="J184" s="40" t="str">
        <f>VLOOKUP(F184,'Itinerários linhas'!$J$5:$V$641,13,0)</f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</v>
      </c>
    </row>
    <row r="185" spans="1:10" hidden="1" x14ac:dyDescent="0.25">
      <c r="A185" s="117">
        <v>3015</v>
      </c>
      <c r="B185" s="116" t="s">
        <v>92</v>
      </c>
      <c r="C185" s="40" t="s">
        <v>117</v>
      </c>
      <c r="D185" s="37">
        <f>VLOOKUP(A185,'Itinerários linhas'!$J$5:$J$641,1,0)</f>
        <v>3015</v>
      </c>
      <c r="F185" s="37">
        <v>3011</v>
      </c>
      <c r="G185" s="37" t="e">
        <f>VLOOKUP(F185,'Linhas-Empresas-Tarifas'!#REF!,1,0)</f>
        <v>#REF!</v>
      </c>
      <c r="H185" s="40" t="str">
        <f>VLOOKUP(F185,'Itinerários linhas'!$J$5:$V$641,9,0)</f>
        <v>TAGUATUR3011</v>
      </c>
      <c r="I185" s="40"/>
      <c r="J185" s="40" t="str">
        <f>VLOOKUP(F185,'Itinerários linhas'!$J$5:$V$641,13,0)</f>
        <v>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</v>
      </c>
    </row>
    <row r="186" spans="1:10" hidden="1" x14ac:dyDescent="0.25">
      <c r="A186" s="117">
        <v>3016</v>
      </c>
      <c r="B186" s="116" t="s">
        <v>92</v>
      </c>
      <c r="C186" s="40" t="s">
        <v>117</v>
      </c>
      <c r="D186" s="37">
        <f>VLOOKUP(A186,'Itinerários linhas'!$J$5:$J$641,1,0)</f>
        <v>3016</v>
      </c>
      <c r="F186" s="37">
        <v>3012</v>
      </c>
      <c r="G186" s="37" t="e">
        <f>VLOOKUP(F186,'Linhas-Empresas-Tarifas'!#REF!,1,0)</f>
        <v>#REF!</v>
      </c>
      <c r="H186" s="40" t="str">
        <f>VLOOKUP(F186,'Itinerários linhas'!$J$5:$V$641,9,0)</f>
        <v>TAGUATUR3012</v>
      </c>
      <c r="I186" s="40"/>
      <c r="J186" s="40" t="str">
        <f>VLOOKUP(F186,'Itinerários linhas'!$J$5:$V$641,13,0)</f>
        <v>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</v>
      </c>
    </row>
    <row r="187" spans="1:10" hidden="1" x14ac:dyDescent="0.25">
      <c r="A187" s="117">
        <v>3017</v>
      </c>
      <c r="B187" s="116" t="s">
        <v>92</v>
      </c>
      <c r="C187" s="40" t="s">
        <v>118</v>
      </c>
      <c r="D187" s="37">
        <f>VLOOKUP(A187,'Itinerários linhas'!$J$5:$J$641,1,0)</f>
        <v>3017</v>
      </c>
      <c r="F187" s="37">
        <v>3013</v>
      </c>
      <c r="G187" s="37" t="e">
        <f>VLOOKUP(F187,'Linhas-Empresas-Tarifas'!#REF!,1,0)</f>
        <v>#REF!</v>
      </c>
      <c r="H187" s="40" t="str">
        <f>VLOOKUP(F187,'Itinerários linhas'!$J$5:$V$641,9,0)</f>
        <v>TAGUATUR3013</v>
      </c>
      <c r="I187" s="40"/>
      <c r="J187" s="40" t="str">
        <f>VLOOKUP(F187,'Itinerários linhas'!$J$5:$V$641,13,0)</f>
        <v>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</v>
      </c>
    </row>
    <row r="188" spans="1:10" hidden="1" x14ac:dyDescent="0.25">
      <c r="A188" s="117">
        <v>3018</v>
      </c>
      <c r="B188" s="116" t="s">
        <v>92</v>
      </c>
      <c r="C188" s="40" t="s">
        <v>118</v>
      </c>
      <c r="D188" s="37">
        <f>VLOOKUP(A188,'Itinerários linhas'!$J$5:$J$641,1,0)</f>
        <v>3018</v>
      </c>
      <c r="F188" s="37">
        <v>3014</v>
      </c>
      <c r="G188" s="37" t="e">
        <f>VLOOKUP(F188,'Linhas-Empresas-Tarifas'!#REF!,1,0)</f>
        <v>#REF!</v>
      </c>
      <c r="H188" s="40" t="str">
        <f>VLOOKUP(F188,'Itinerários linhas'!$J$5:$V$641,9,0)</f>
        <v>TAGUATUR3014</v>
      </c>
      <c r="I188" s="40"/>
      <c r="J188" s="40" t="str">
        <f>VLOOKUP(F188,'Itinerários linhas'!$J$5:$V$641,13,0)</f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</v>
      </c>
    </row>
    <row r="189" spans="1:10" hidden="1" x14ac:dyDescent="0.25">
      <c r="A189" s="117">
        <v>3020</v>
      </c>
      <c r="B189" s="116" t="s">
        <v>92</v>
      </c>
      <c r="C189" s="40" t="s">
        <v>118</v>
      </c>
      <c r="D189" s="37">
        <f>VLOOKUP(A189,'Itinerários linhas'!$J$5:$J$641,1,0)</f>
        <v>3020</v>
      </c>
      <c r="F189" s="37">
        <v>3015</v>
      </c>
      <c r="G189" s="37" t="e">
        <f>VLOOKUP(F189,'Linhas-Empresas-Tarifas'!#REF!,1,0)</f>
        <v>#REF!</v>
      </c>
      <c r="H189" s="40" t="str">
        <f>VLOOKUP(F189,'Itinerários linhas'!$J$5:$V$641,9,0)</f>
        <v>TAGUATUR3015</v>
      </c>
      <c r="I189" s="40"/>
      <c r="J189" s="40" t="str">
        <f>VLOOKUP(F189,'Itinerários linhas'!$J$5:$V$641,13,0)</f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190" spans="1:10" hidden="1" x14ac:dyDescent="0.25">
      <c r="A190" s="117">
        <v>3021</v>
      </c>
      <c r="B190" s="116" t="s">
        <v>92</v>
      </c>
      <c r="C190" s="40" t="s">
        <v>118</v>
      </c>
      <c r="D190" s="37">
        <f>VLOOKUP(A190,'Itinerários linhas'!$J$5:$J$641,1,0)</f>
        <v>3021</v>
      </c>
      <c r="F190" s="37">
        <v>3016</v>
      </c>
      <c r="G190" s="37" t="e">
        <f>VLOOKUP(F190,'Linhas-Empresas-Tarifas'!#REF!,1,0)</f>
        <v>#REF!</v>
      </c>
      <c r="H190" s="40" t="str">
        <f>VLOOKUP(F190,'Itinerários linhas'!$J$5:$V$641,9,0)</f>
        <v>TAGUATUR3016</v>
      </c>
      <c r="I190" s="40"/>
      <c r="J190" s="40" t="str">
        <f>VLOOKUP(F190,'Itinerários linhas'!$J$5:$V$641,13,0)</f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191" spans="1:10" hidden="1" x14ac:dyDescent="0.25">
      <c r="A191" s="117">
        <v>3023</v>
      </c>
      <c r="B191" s="116" t="s">
        <v>92</v>
      </c>
      <c r="C191" s="40" t="s">
        <v>118</v>
      </c>
      <c r="D191" s="37">
        <f>VLOOKUP(A191,'Itinerários linhas'!$J$5:$J$641,1,0)</f>
        <v>3023</v>
      </c>
      <c r="F191" s="37">
        <v>3017</v>
      </c>
      <c r="G191" s="37" t="e">
        <f>VLOOKUP(F191,'Linhas-Empresas-Tarifas'!#REF!,1,0)</f>
        <v>#REF!</v>
      </c>
      <c r="H191" s="40" t="str">
        <f>VLOOKUP(F191,'Itinerários linhas'!$J$5:$V$641,9,0)</f>
        <v>TAGUATUR3017</v>
      </c>
      <c r="I191" s="40"/>
      <c r="J191" s="40" t="str">
        <f>VLOOKUP(F191,'Itinerários linhas'!$J$5:$V$641,13,0)</f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</v>
      </c>
    </row>
    <row r="192" spans="1:10" hidden="1" x14ac:dyDescent="0.25">
      <c r="A192" s="117">
        <v>3024</v>
      </c>
      <c r="B192" s="116" t="s">
        <v>92</v>
      </c>
      <c r="C192" s="40" t="s">
        <v>118</v>
      </c>
      <c r="D192" s="37">
        <f>VLOOKUP(A192,'Itinerários linhas'!$J$5:$J$641,1,0)</f>
        <v>3024</v>
      </c>
      <c r="F192" s="37">
        <v>3018</v>
      </c>
      <c r="G192" s="37" t="e">
        <f>VLOOKUP(F192,'Linhas-Empresas-Tarifas'!#REF!,1,0)</f>
        <v>#REF!</v>
      </c>
      <c r="H192" s="40" t="str">
        <f>VLOOKUP(F192,'Itinerários linhas'!$J$5:$V$641,9,0)</f>
        <v>TAGUATUR3018</v>
      </c>
      <c r="I192" s="40"/>
      <c r="J192" s="40" t="str">
        <f>VLOOKUP(F192,'Itinerários linhas'!$J$5:$V$641,13,0)</f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</v>
      </c>
    </row>
    <row r="193" spans="1:10" hidden="1" x14ac:dyDescent="0.25">
      <c r="A193" s="117">
        <v>3025</v>
      </c>
      <c r="B193" s="116" t="s">
        <v>92</v>
      </c>
      <c r="C193" s="40" t="s">
        <v>118</v>
      </c>
      <c r="D193" s="37">
        <f>VLOOKUP(A193,'Itinerários linhas'!$J$5:$J$641,1,0)</f>
        <v>3025</v>
      </c>
      <c r="F193" s="37">
        <v>3020</v>
      </c>
      <c r="G193" s="37" t="e">
        <f>VLOOKUP(F193,'Linhas-Empresas-Tarifas'!#REF!,1,0)</f>
        <v>#REF!</v>
      </c>
      <c r="H193" s="40" t="str">
        <f>VLOOKUP(F193,'Itinerários linhas'!$J$5:$V$641,9,0)</f>
        <v>TAGUATUR3020</v>
      </c>
      <c r="I193" s="40"/>
      <c r="J193" s="40" t="str">
        <f>VLOOKUP(F193,'Itinerários linhas'!$J$5:$V$641,13,0)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</v>
      </c>
    </row>
    <row r="194" spans="1:10" hidden="1" x14ac:dyDescent="0.25">
      <c r="A194" s="117">
        <v>3040</v>
      </c>
      <c r="B194" s="116" t="s">
        <v>92</v>
      </c>
      <c r="C194" s="57" t="s">
        <v>119</v>
      </c>
      <c r="D194" s="37">
        <f>VLOOKUP(A194,'Itinerários linhas'!$J$5:$J$641,1,0)</f>
        <v>3040</v>
      </c>
      <c r="F194" s="37">
        <v>3021</v>
      </c>
      <c r="G194" s="37" t="e">
        <f>VLOOKUP(F194,'Linhas-Empresas-Tarifas'!#REF!,1,0)</f>
        <v>#REF!</v>
      </c>
      <c r="H194" s="40" t="str">
        <f>VLOOKUP(F194,'Itinerários linhas'!$J$5:$V$641,9,0)</f>
        <v>TAGUATUR3021</v>
      </c>
      <c r="I194" s="40"/>
      <c r="J194" s="40" t="str">
        <f>VLOOKUP(F194,'Itinerários linhas'!$J$5:$V$641,13,0)</f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</v>
      </c>
    </row>
    <row r="195" spans="1:10" hidden="1" x14ac:dyDescent="0.25">
      <c r="A195" s="117">
        <v>3040</v>
      </c>
      <c r="B195" s="116" t="s">
        <v>92</v>
      </c>
      <c r="C195" s="57" t="s">
        <v>119</v>
      </c>
      <c r="D195" s="37">
        <f>VLOOKUP(A195,'Itinerários linhas'!$J$5:$J$641,1,0)</f>
        <v>3040</v>
      </c>
      <c r="F195" s="37">
        <v>3023</v>
      </c>
      <c r="G195" s="37" t="e">
        <f>VLOOKUP(F195,'Linhas-Empresas-Tarifas'!#REF!,1,0)</f>
        <v>#REF!</v>
      </c>
      <c r="H195" s="40" t="str">
        <f>VLOOKUP(F195,'Itinerários linhas'!$J$5:$V$641,9,0)</f>
        <v>TAGUATUR3023</v>
      </c>
      <c r="I195" s="40"/>
      <c r="J195" s="40" t="str">
        <f>VLOOKUP(F195,'Itinerários linhas'!$J$5:$V$641,13,0)</f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</v>
      </c>
    </row>
    <row r="196" spans="1:10" hidden="1" x14ac:dyDescent="0.25">
      <c r="A196" s="117">
        <v>3040</v>
      </c>
      <c r="B196" s="116" t="s">
        <v>92</v>
      </c>
      <c r="C196" s="57" t="s">
        <v>119</v>
      </c>
      <c r="D196" s="37">
        <f>VLOOKUP(A196,'Itinerários linhas'!$J$5:$J$641,1,0)</f>
        <v>3040</v>
      </c>
      <c r="F196" s="37">
        <v>3024</v>
      </c>
      <c r="G196" s="37" t="e">
        <f>VLOOKUP(F196,'Linhas-Empresas-Tarifas'!#REF!,1,0)</f>
        <v>#REF!</v>
      </c>
      <c r="H196" s="40" t="str">
        <f>VLOOKUP(F196,'Itinerários linhas'!$J$5:$V$641,9,0)</f>
        <v>TAGUATUR3024</v>
      </c>
      <c r="I196" s="40"/>
      <c r="J196" s="40" t="str">
        <f>VLOOKUP(F196,'Itinerários linhas'!$J$5:$V$641,13,0)</f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</v>
      </c>
    </row>
    <row r="197" spans="1:10" hidden="1" x14ac:dyDescent="0.25">
      <c r="A197" s="117">
        <v>3040</v>
      </c>
      <c r="B197" s="116" t="s">
        <v>92</v>
      </c>
      <c r="C197" s="57" t="s">
        <v>119</v>
      </c>
      <c r="D197" s="37">
        <f>VLOOKUP(A197,'Itinerários linhas'!$J$5:$J$641,1,0)</f>
        <v>3040</v>
      </c>
      <c r="F197" s="37">
        <v>3025</v>
      </c>
      <c r="G197" s="37" t="e">
        <f>VLOOKUP(F197,'Linhas-Empresas-Tarifas'!#REF!,1,0)</f>
        <v>#REF!</v>
      </c>
      <c r="H197" s="40" t="str">
        <f>VLOOKUP(F197,'Itinerários linhas'!$J$5:$V$641,9,0)</f>
        <v>TAGUATUR3025</v>
      </c>
      <c r="I197" s="40"/>
      <c r="J197" s="40" t="str">
        <f>VLOOKUP(F197,'Itinerários linhas'!$J$5:$V$641,13,0)</f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</v>
      </c>
    </row>
    <row r="198" spans="1:10" hidden="1" x14ac:dyDescent="0.25">
      <c r="A198" s="117">
        <v>3050</v>
      </c>
      <c r="B198" s="116" t="s">
        <v>92</v>
      </c>
      <c r="C198" s="40" t="s">
        <v>118</v>
      </c>
      <c r="D198" s="37">
        <f>VLOOKUP(A198,'Itinerários linhas'!$J$5:$J$641,1,0)</f>
        <v>3050</v>
      </c>
      <c r="F198" s="37">
        <v>3040</v>
      </c>
      <c r="G198" s="37" t="e">
        <f>VLOOKUP(F198,'Linhas-Empresas-Tarifas'!#REF!,1,0)</f>
        <v>#REF!</v>
      </c>
      <c r="H198" s="40" t="str">
        <f>VLOOKUP(F198,'Itinerários linhas'!$J$5:$V$641,9,0)</f>
        <v>TAGUATUR3040</v>
      </c>
      <c r="I198" s="40"/>
      <c r="J198" s="40" t="str">
        <f>VLOOKUP(F198,'Itinerários linhas'!$J$5:$V$641,13,0)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199" spans="1:10" hidden="1" x14ac:dyDescent="0.25">
      <c r="A199" s="117">
        <v>3051</v>
      </c>
      <c r="B199" s="116" t="s">
        <v>92</v>
      </c>
      <c r="C199" s="40" t="s">
        <v>118</v>
      </c>
      <c r="D199" s="37">
        <f>VLOOKUP(A199,'Itinerários linhas'!$J$5:$J$641,1,0)</f>
        <v>3051</v>
      </c>
      <c r="F199" s="37">
        <v>3050</v>
      </c>
      <c r="G199" s="37" t="e">
        <f>VLOOKUP(F199,'Linhas-Empresas-Tarifas'!#REF!,1,0)</f>
        <v>#REF!</v>
      </c>
      <c r="H199" s="40" t="str">
        <f>VLOOKUP(F199,'Itinerários linhas'!$J$5:$V$641,9,0)</f>
        <v>TAGUATUR3050</v>
      </c>
      <c r="I199" s="40"/>
      <c r="J199" s="40" t="str">
        <f>VLOOKUP(F199,'Itinerários linhas'!$J$5:$V$641,13,0)</f>
        <v>TERMINAL ROD. DO CENTRO/VILA SÃO LUIZ/AVENIDA RIO GRANDE DO NORTE/QUADRAS: 72 / 73/AVENIDA GOIÁS ATÉ A PONTE/DF – 280/BR – 060/EPNB/EPNB/EPIA/EPGU - ZOOLÓGICO/AVENIDA DAS NAÇÕES/AVENIDA L4 SUL/AVENIDA L2 SUL/EIXO MONUMENTAL/ESPLANADA/RODOVIÁRIA PLANO PILOTO</v>
      </c>
    </row>
    <row r="200" spans="1:10" hidden="1" x14ac:dyDescent="0.25">
      <c r="A200" s="117">
        <v>3070</v>
      </c>
      <c r="B200" s="116" t="s">
        <v>92</v>
      </c>
      <c r="C200" s="40" t="s">
        <v>118</v>
      </c>
      <c r="D200" s="37">
        <f>VLOOKUP(A200,'Itinerários linhas'!$J$5:$J$641,1,0)</f>
        <v>3070</v>
      </c>
      <c r="F200" s="37">
        <v>3051</v>
      </c>
      <c r="G200" s="37" t="e">
        <f>VLOOKUP(F200,'Linhas-Empresas-Tarifas'!#REF!,1,0)</f>
        <v>#REF!</v>
      </c>
      <c r="H200" s="40" t="str">
        <f>VLOOKUP(F200,'Itinerários linhas'!$J$5:$V$641,9,0)</f>
        <v>TAGUATUR3051</v>
      </c>
      <c r="I200" s="40"/>
      <c r="J200" s="40" t="str">
        <f>VLOOKUP(F200,'Itinerários linhas'!$J$5:$V$641,13,0)</f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</v>
      </c>
    </row>
    <row r="201" spans="1:10" hidden="1" x14ac:dyDescent="0.25">
      <c r="A201" s="117">
        <v>3072</v>
      </c>
      <c r="B201" s="116" t="s">
        <v>92</v>
      </c>
      <c r="C201" s="40" t="s">
        <v>118</v>
      </c>
      <c r="D201" s="37">
        <f>VLOOKUP(A201,'Itinerários linhas'!$J$5:$J$641,1,0)</f>
        <v>3072</v>
      </c>
      <c r="F201" s="37">
        <v>3070</v>
      </c>
      <c r="G201" s="37" t="e">
        <f>VLOOKUP(F201,'Linhas-Empresas-Tarifas'!#REF!,1,0)</f>
        <v>#REF!</v>
      </c>
      <c r="H201" s="40" t="str">
        <f>VLOOKUP(F201,'Itinerários linhas'!$J$5:$V$641,9,0)</f>
        <v>TAGUATUR3070</v>
      </c>
      <c r="I201" s="40"/>
      <c r="J201" s="40" t="str">
        <f>VLOOKUP(F201,'Itinerários linhas'!$J$5:$V$641,13,0)</f>
        <v>TERMINAL ROD. DO CENTRO/VILA SÃO LUIZ/AVENIDA RIO GRANDE DO NORTE - QUADRAS 72 / 73/AVENIDA GOIÁS ATÉ A PONTE/DF – 280/BR – 060/EPNB/EPNB/EPIA/EPGU - ZOOLÓGICO/AVENIDA DAS NAÇÕES/AVENIDA L4 SUL/W3 SUL/W3 NORTE/EIXO NORTE/RODOVIÁRIA PLANO PILOTO</v>
      </c>
    </row>
    <row r="202" spans="1:10" hidden="1" x14ac:dyDescent="0.25">
      <c r="A202" s="117">
        <v>3074</v>
      </c>
      <c r="B202" s="116" t="s">
        <v>92</v>
      </c>
      <c r="C202" s="40" t="s">
        <v>118</v>
      </c>
      <c r="D202" s="37">
        <f>VLOOKUP(A202,'Itinerários linhas'!$J$5:$J$641,1,0)</f>
        <v>3074</v>
      </c>
      <c r="F202" s="37">
        <v>3072</v>
      </c>
      <c r="G202" s="37" t="e">
        <f>VLOOKUP(F202,'Linhas-Empresas-Tarifas'!#REF!,1,0)</f>
        <v>#REF!</v>
      </c>
      <c r="H202" s="40" t="str">
        <f>VLOOKUP(F202,'Itinerários linhas'!$J$5:$V$641,9,0)</f>
        <v>TAGUATUR3072</v>
      </c>
      <c r="I202" s="40"/>
      <c r="J202" s="40" t="str">
        <f>VLOOKUP(F202,'Itinerários linhas'!$J$5:$V$641,13,0)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</v>
      </c>
    </row>
    <row r="203" spans="1:10" hidden="1" x14ac:dyDescent="0.25">
      <c r="A203" s="117">
        <v>3075</v>
      </c>
      <c r="B203" s="116" t="s">
        <v>92</v>
      </c>
      <c r="C203" s="40" t="s">
        <v>118</v>
      </c>
      <c r="D203" s="37">
        <f>VLOOKUP(A203,'Itinerários linhas'!$J$5:$J$641,1,0)</f>
        <v>3075</v>
      </c>
      <c r="F203" s="37">
        <v>3074</v>
      </c>
      <c r="G203" s="37" t="e">
        <f>VLOOKUP(F203,'Linhas-Empresas-Tarifas'!#REF!,1,0)</f>
        <v>#REF!</v>
      </c>
      <c r="H203" s="40" t="str">
        <f>VLOOKUP(F203,'Itinerários linhas'!$J$5:$V$641,9,0)</f>
        <v>TAGUATUR3074</v>
      </c>
      <c r="I203" s="40"/>
      <c r="J203" s="40" t="str">
        <f>VLOOKUP(F203,'Itinerários linhas'!$J$5:$V$641,13,0)</f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</v>
      </c>
    </row>
    <row r="204" spans="1:10" hidden="1" x14ac:dyDescent="0.25">
      <c r="A204" s="117">
        <v>3076</v>
      </c>
      <c r="B204" s="116" t="s">
        <v>92</v>
      </c>
      <c r="C204" s="40" t="s">
        <v>118</v>
      </c>
      <c r="D204" s="37">
        <f>VLOOKUP(A204,'Itinerários linhas'!$J$5:$J$641,1,0)</f>
        <v>3076</v>
      </c>
      <c r="F204" s="37">
        <v>3075</v>
      </c>
      <c r="G204" s="37" t="e">
        <f>VLOOKUP(F204,'Linhas-Empresas-Tarifas'!#REF!,1,0)</f>
        <v>#REF!</v>
      </c>
      <c r="H204" s="40" t="str">
        <f>VLOOKUP(F204,'Itinerários linhas'!$J$5:$V$641,9,0)</f>
        <v>TAGUATUR3075</v>
      </c>
      <c r="I204" s="40"/>
      <c r="J204" s="40" t="str">
        <f>VLOOKUP(F204,'Itinerários linhas'!$J$5:$V$641,13,0)</f>
        <v>TERMINAL ROD. DO CENTRO/VILA SÃO LUIZ/AVENIDA RIO GRANDE DO NORTE/QUADRAS: 72 / 73/AVENIDA GOIÁS ATÉ A PONTE/DF – 280/BR – 060/EPNB/EPNB/EPIA/EPGU - ZOOLÓGICO/AVENIDA DAS NAÇÕES/AVENIDA L4 SUL/W3 SUL/W3 NORTE/EIXO NORTE/RODOVIÁRIA PLANO PILOTO</v>
      </c>
    </row>
    <row r="205" spans="1:10" hidden="1" x14ac:dyDescent="0.25">
      <c r="A205" s="117">
        <v>3079</v>
      </c>
      <c r="B205" s="116" t="s">
        <v>92</v>
      </c>
      <c r="C205" s="40" t="s">
        <v>118</v>
      </c>
      <c r="D205" s="37">
        <f>VLOOKUP(A205,'Itinerários linhas'!$J$5:$J$641,1,0)</f>
        <v>3079</v>
      </c>
      <c r="F205" s="37">
        <v>3076</v>
      </c>
      <c r="G205" s="37" t="e">
        <f>VLOOKUP(F205,'Linhas-Empresas-Tarifas'!#REF!,1,0)</f>
        <v>#REF!</v>
      </c>
      <c r="H205" s="40" t="str">
        <f>VLOOKUP(F205,'Itinerários linhas'!$J$5:$V$641,9,0)</f>
        <v>TAGUATUR3076</v>
      </c>
      <c r="I205" s="40"/>
      <c r="J205" s="40" t="str">
        <f>VLOOKUP(F205,'Itinerários linhas'!$J$5:$V$641,13,0)</f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</v>
      </c>
    </row>
    <row r="206" spans="1:10" hidden="1" x14ac:dyDescent="0.25">
      <c r="A206" s="117">
        <v>3080</v>
      </c>
      <c r="B206" s="116" t="s">
        <v>92</v>
      </c>
      <c r="C206" s="40" t="s">
        <v>118</v>
      </c>
      <c r="D206" s="37">
        <f>VLOOKUP(A206,'Itinerários linhas'!$J$5:$J$641,1,0)</f>
        <v>3080</v>
      </c>
      <c r="F206" s="37">
        <v>3079</v>
      </c>
      <c r="G206" s="37" t="e">
        <f>VLOOKUP(F206,'Linhas-Empresas-Tarifas'!#REF!,1,0)</f>
        <v>#REF!</v>
      </c>
      <c r="H206" s="40" t="str">
        <f>VLOOKUP(F206,'Itinerários linhas'!$J$5:$V$641,9,0)</f>
        <v>TAGUATUR3079</v>
      </c>
      <c r="I206" s="40"/>
      <c r="J206" s="40" t="str">
        <f>VLOOKUP(F206,'Itinerários linhas'!$J$5:$V$641,13,0)</f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</v>
      </c>
    </row>
    <row r="207" spans="1:10" hidden="1" x14ac:dyDescent="0.25">
      <c r="A207" s="117">
        <v>3301</v>
      </c>
      <c r="B207" s="116" t="s">
        <v>92</v>
      </c>
      <c r="C207" s="40" t="s">
        <v>118</v>
      </c>
      <c r="D207" s="37">
        <f>VLOOKUP(A207,'Itinerários linhas'!$J$5:$J$641,1,0)</f>
        <v>3301</v>
      </c>
      <c r="F207" s="37">
        <v>3080</v>
      </c>
      <c r="G207" s="37" t="e">
        <f>VLOOKUP(F207,'Linhas-Empresas-Tarifas'!#REF!,1,0)</f>
        <v>#REF!</v>
      </c>
      <c r="H207" s="40" t="str">
        <f>VLOOKUP(F207,'Itinerários linhas'!$J$5:$V$641,9,0)</f>
        <v>TAGUATUR3080</v>
      </c>
      <c r="I207" s="40"/>
      <c r="J207" s="40" t="str">
        <f>VLOOKUP(F207,'Itinerários linhas'!$J$5:$V$641,13,0)</f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</v>
      </c>
    </row>
    <row r="208" spans="1:10" hidden="1" x14ac:dyDescent="0.25">
      <c r="A208" s="117">
        <v>3303</v>
      </c>
      <c r="B208" s="116" t="s">
        <v>92</v>
      </c>
      <c r="C208" s="40" t="s">
        <v>118</v>
      </c>
      <c r="D208" s="37">
        <f>VLOOKUP(A208,'Itinerários linhas'!$J$5:$J$641,1,0)</f>
        <v>3303</v>
      </c>
      <c r="F208" s="37">
        <v>3301</v>
      </c>
      <c r="G208" s="37" t="e">
        <f>VLOOKUP(F208,'Linhas-Empresas-Tarifas'!#REF!,1,0)</f>
        <v>#REF!</v>
      </c>
      <c r="H208" s="40" t="str">
        <f>VLOOKUP(F208,'Itinerários linhas'!$J$5:$V$641,9,0)</f>
        <v>TAGUATUR3301</v>
      </c>
      <c r="I208" s="40"/>
      <c r="J208" s="40" t="str">
        <f>VLOOKUP(F208,'Itinerários linhas'!$J$5:$V$641,13,0)</f>
        <v>TERMINAL ROD. DO CENTRO/VILA SÃO LUIZ/AVENIDA RIO GRANDE DO NORTE/QUADRAS: 72 / 73/AVENIDA GOIÁS ATÉ A PONTE/DF – 280/BR – 060/PISTÃO SUL/EPTG/EPTG/EPTG/EPTG/EPIG/EPIG/SETOR GRÁFICO/PALÁCIO DO BURITI/EIXO MONUMENTAL/RODOVIÁRIA PLANO PILOTO</v>
      </c>
    </row>
    <row r="209" spans="1:10" hidden="1" x14ac:dyDescent="0.25">
      <c r="A209" s="117">
        <v>3304</v>
      </c>
      <c r="B209" s="116" t="s">
        <v>92</v>
      </c>
      <c r="C209" s="40" t="s">
        <v>118</v>
      </c>
      <c r="D209" s="37">
        <f>VLOOKUP(A209,'Itinerários linhas'!$J$5:$J$641,1,0)</f>
        <v>3304</v>
      </c>
      <c r="F209" s="37">
        <v>3303</v>
      </c>
      <c r="G209" s="37" t="e">
        <f>VLOOKUP(F209,'Linhas-Empresas-Tarifas'!#REF!,1,0)</f>
        <v>#REF!</v>
      </c>
      <c r="H209" s="40" t="str">
        <f>VLOOKUP(F209,'Itinerários linhas'!$J$5:$V$641,9,0)</f>
        <v>TAGUATUR3303</v>
      </c>
      <c r="I209" s="40"/>
      <c r="J209" s="40" t="str">
        <f>VLOOKUP(F209,'Itinerários linhas'!$J$5:$V$641,13,0)</f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</v>
      </c>
    </row>
    <row r="210" spans="1:10" hidden="1" x14ac:dyDescent="0.25">
      <c r="A210" s="117">
        <v>3305</v>
      </c>
      <c r="B210" s="116" t="s">
        <v>92</v>
      </c>
      <c r="C210" s="40" t="s">
        <v>118</v>
      </c>
      <c r="D210" s="37">
        <f>VLOOKUP(A210,'Itinerários linhas'!$J$5:$J$641,1,0)</f>
        <v>3305</v>
      </c>
      <c r="F210" s="37">
        <v>3304</v>
      </c>
      <c r="G210" s="37" t="e">
        <f>VLOOKUP(F210,'Linhas-Empresas-Tarifas'!#REF!,1,0)</f>
        <v>#REF!</v>
      </c>
      <c r="H210" s="40" t="str">
        <f>VLOOKUP(F210,'Itinerários linhas'!$J$5:$V$641,9,0)</f>
        <v>TAGUATUR3304</v>
      </c>
      <c r="I210" s="40"/>
      <c r="J210" s="40" t="str">
        <f>VLOOKUP(F210,'Itinerários linhas'!$J$5:$V$641,13,0)</f>
        <v>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</v>
      </c>
    </row>
    <row r="211" spans="1:10" hidden="1" x14ac:dyDescent="0.25">
      <c r="A211" s="117">
        <v>3306</v>
      </c>
      <c r="B211" s="116" t="s">
        <v>92</v>
      </c>
      <c r="C211" s="40" t="s">
        <v>118</v>
      </c>
      <c r="D211" s="37">
        <f>VLOOKUP(A211,'Itinerários linhas'!$J$5:$J$641,1,0)</f>
        <v>3306</v>
      </c>
      <c r="F211" s="37">
        <v>3305</v>
      </c>
      <c r="G211" s="37" t="e">
        <f>VLOOKUP(F211,'Linhas-Empresas-Tarifas'!#REF!,1,0)</f>
        <v>#REF!</v>
      </c>
      <c r="H211" s="40" t="str">
        <f>VLOOKUP(F211,'Itinerários linhas'!$J$5:$V$641,9,0)</f>
        <v>TAGUATUR3305</v>
      </c>
      <c r="I211" s="40"/>
      <c r="J211" s="40" t="str">
        <f>VLOOKUP(F211,'Itinerários linhas'!$J$5:$V$641,13,0)</f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</v>
      </c>
    </row>
    <row r="212" spans="1:10" hidden="1" x14ac:dyDescent="0.25">
      <c r="A212" s="117">
        <v>3320</v>
      </c>
      <c r="B212" s="116" t="s">
        <v>92</v>
      </c>
      <c r="C212" s="40" t="s">
        <v>118</v>
      </c>
      <c r="D212" s="37">
        <f>VLOOKUP(A212,'Itinerários linhas'!$J$5:$J$641,1,0)</f>
        <v>3320</v>
      </c>
      <c r="F212" s="37">
        <v>3306</v>
      </c>
      <c r="G212" s="37" t="e">
        <f>VLOOKUP(F212,'Linhas-Empresas-Tarifas'!#REF!,1,0)</f>
        <v>#REF!</v>
      </c>
      <c r="H212" s="40" t="str">
        <f>VLOOKUP(F212,'Itinerários linhas'!$J$5:$V$641,9,0)</f>
        <v>TAGUATUR3306</v>
      </c>
      <c r="I212" s="40"/>
      <c r="J212" s="40" t="str">
        <f>VLOOKUP(F212,'Itinerários linhas'!$J$5:$V$641,13,0)</f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</v>
      </c>
    </row>
    <row r="213" spans="1:10" hidden="1" x14ac:dyDescent="0.25">
      <c r="A213" s="117">
        <v>3321</v>
      </c>
      <c r="B213" s="116" t="s">
        <v>92</v>
      </c>
      <c r="C213" s="40" t="s">
        <v>118</v>
      </c>
      <c r="D213" s="37">
        <f>VLOOKUP(A213,'Itinerários linhas'!$J$5:$J$641,1,0)</f>
        <v>3321</v>
      </c>
      <c r="F213" s="37">
        <v>3320</v>
      </c>
      <c r="G213" s="37" t="e">
        <f>VLOOKUP(F213,'Linhas-Empresas-Tarifas'!#REF!,1,0)</f>
        <v>#REF!</v>
      </c>
      <c r="H213" s="40" t="str">
        <f>VLOOKUP(F213,'Itinerários linhas'!$J$5:$V$641,9,0)</f>
        <v>TAGUATUR3320</v>
      </c>
      <c r="I213" s="40"/>
      <c r="J213" s="40" t="str">
        <f>VLOOKUP(F213,'Itinerários linhas'!$J$5:$V$641,13,0)</f>
        <v>TERMINAL ROD. DO CENTRO/VILA SÃO LUIZ/AVENIDA RIO GRANDE DO NORTE/QUADRAS: 72 / 73/AVENIDA GOIÁS ATÉ A PONTE/DF – 280/BR – 060/EPNB/EPNB/EPIA/EPIA/PARK SHOPPING/EPIA/EPIA/RODOFERROVIÁRIA/SETOR MILITAR URBANO/EIXO MONUMENTAL/RODOVIÁRIA PLANO PILOTO</v>
      </c>
    </row>
    <row r="214" spans="1:10" hidden="1" x14ac:dyDescent="0.25">
      <c r="A214" s="117">
        <v>3322</v>
      </c>
      <c r="B214" s="116" t="s">
        <v>92</v>
      </c>
      <c r="C214" s="40" t="s">
        <v>118</v>
      </c>
      <c r="D214" s="37">
        <f>VLOOKUP(A214,'Itinerários linhas'!$J$5:$J$641,1,0)</f>
        <v>3322</v>
      </c>
      <c r="F214" s="37">
        <v>3321</v>
      </c>
      <c r="G214" s="37" t="e">
        <f>VLOOKUP(F214,'Linhas-Empresas-Tarifas'!#REF!,1,0)</f>
        <v>#REF!</v>
      </c>
      <c r="H214" s="40" t="str">
        <f>VLOOKUP(F214,'Itinerários linhas'!$J$5:$V$641,9,0)</f>
        <v>TAGUATUR3321</v>
      </c>
      <c r="I214" s="40"/>
      <c r="J214" s="40" t="str">
        <f>VLOOKUP(F214,'Itinerários linhas'!$J$5:$V$641,13,0)</f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</v>
      </c>
    </row>
    <row r="215" spans="1:10" hidden="1" x14ac:dyDescent="0.25">
      <c r="A215" s="117">
        <v>3330</v>
      </c>
      <c r="B215" s="116" t="s">
        <v>92</v>
      </c>
      <c r="C215" s="40" t="s">
        <v>118</v>
      </c>
      <c r="D215" s="37">
        <f>VLOOKUP(A215,'Itinerários linhas'!$J$5:$J$641,1,0)</f>
        <v>3330</v>
      </c>
      <c r="F215" s="37">
        <v>3322</v>
      </c>
      <c r="G215" s="37" t="e">
        <f>VLOOKUP(F215,'Linhas-Empresas-Tarifas'!#REF!,1,0)</f>
        <v>#REF!</v>
      </c>
      <c r="H215" s="40" t="str">
        <f>VLOOKUP(F215,'Itinerários linhas'!$J$5:$V$641,9,0)</f>
        <v>TAGUATUR3322</v>
      </c>
      <c r="I215" s="40"/>
      <c r="J215" s="40" t="str">
        <f>VLOOKUP(F215,'Itinerários linhas'!$J$5:$V$641,13,0)</f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</v>
      </c>
    </row>
    <row r="216" spans="1:10" hidden="1" x14ac:dyDescent="0.25">
      <c r="A216" s="117">
        <v>3801</v>
      </c>
      <c r="B216" s="116" t="s">
        <v>92</v>
      </c>
      <c r="C216" s="40" t="s">
        <v>117</v>
      </c>
      <c r="D216" s="37">
        <f>VLOOKUP(A216,'Itinerários linhas'!$J$5:$J$641,1,0)</f>
        <v>3801</v>
      </c>
      <c r="F216" s="37">
        <v>3330</v>
      </c>
      <c r="G216" s="37" t="e">
        <f>VLOOKUP(F216,'Linhas-Empresas-Tarifas'!#REF!,1,0)</f>
        <v>#REF!</v>
      </c>
      <c r="H216" s="40" t="str">
        <f>VLOOKUP(F216,'Itinerários linhas'!$J$5:$V$641,9,0)</f>
        <v>TAGUATUR3330</v>
      </c>
      <c r="I216" s="40"/>
      <c r="J216" s="40" t="str">
        <f>VLOOKUP(F216,'Itinerários linhas'!$J$5:$V$641,13,0)</f>
        <v>AVENIDA PRINCIPAL DO JARDIM ALÁ/AVENIDA PRINCIPAL DO PARQUE ESTRELA DALVA XI/CAIC/AVENIDA RIO GRANDE DO NORTE - QUADRAS 72 / 73/AVENIDA GOIÁS ATÉ A PONTE/DF – 280/BR – 060/PISTÃO SUL/EPTG/EPTG/EPTG/EPTG/EPIG/SETOR POLICIAL SUL/EIXO W SUL/RODOVIÁRIA PLANO PILOTO</v>
      </c>
    </row>
    <row r="217" spans="1:10" hidden="1" x14ac:dyDescent="0.25">
      <c r="A217" s="117">
        <v>3802</v>
      </c>
      <c r="B217" s="116" t="s">
        <v>92</v>
      </c>
      <c r="C217" s="40" t="s">
        <v>117</v>
      </c>
      <c r="D217" s="37">
        <f>VLOOKUP(A217,'Itinerários linhas'!$J$5:$J$641,1,0)</f>
        <v>3802</v>
      </c>
      <c r="F217" s="37">
        <v>3801</v>
      </c>
      <c r="G217" s="37" t="e">
        <f>VLOOKUP(F217,'Linhas-Empresas-Tarifas'!#REF!,1,0)</f>
        <v>#REF!</v>
      </c>
      <c r="H217" s="40" t="str">
        <f>VLOOKUP(F217,'Itinerários linhas'!$J$5:$V$641,9,0)</f>
        <v>TAGUATUR3801</v>
      </c>
      <c r="I217" s="40"/>
      <c r="J217" s="40" t="str">
        <f>VLOOKUP(F217,'Itinerários linhas'!$J$5:$V$641,13,0)</f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</v>
      </c>
    </row>
    <row r="218" spans="1:10" hidden="1" x14ac:dyDescent="0.25">
      <c r="A218" s="117">
        <v>3803</v>
      </c>
      <c r="B218" s="116" t="s">
        <v>92</v>
      </c>
      <c r="C218" s="40" t="s">
        <v>117</v>
      </c>
      <c r="D218" s="37">
        <f>VLOOKUP(A218,'Itinerários linhas'!$J$5:$J$641,1,0)</f>
        <v>3803</v>
      </c>
      <c r="F218" s="37">
        <v>3802</v>
      </c>
      <c r="G218" s="37" t="e">
        <f>VLOOKUP(F218,'Linhas-Empresas-Tarifas'!#REF!,1,0)</f>
        <v>#REF!</v>
      </c>
      <c r="H218" s="40" t="str">
        <f>VLOOKUP(F218,'Itinerários linhas'!$J$5:$V$641,9,0)</f>
        <v>TAGUATUR3802</v>
      </c>
      <c r="I218" s="40"/>
      <c r="J218" s="40" t="str">
        <f>VLOOKUP(F218,'Itinerários linhas'!$J$5:$V$641,13,0)</f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</v>
      </c>
    </row>
    <row r="219" spans="1:10" hidden="1" x14ac:dyDescent="0.25">
      <c r="A219" s="117">
        <v>3804</v>
      </c>
      <c r="B219" s="116" t="s">
        <v>92</v>
      </c>
      <c r="C219" s="40" t="s">
        <v>117</v>
      </c>
      <c r="D219" s="37">
        <f>VLOOKUP(A219,'Itinerários linhas'!$J$5:$J$641,1,0)</f>
        <v>3804</v>
      </c>
      <c r="F219" s="37">
        <v>3803</v>
      </c>
      <c r="G219" s="37" t="e">
        <f>VLOOKUP(F219,'Linhas-Empresas-Tarifas'!#REF!,1,0)</f>
        <v>#REF!</v>
      </c>
      <c r="H219" s="40" t="str">
        <f>VLOOKUP(F219,'Itinerários linhas'!$J$5:$V$641,9,0)</f>
        <v>TAGUATUR3803</v>
      </c>
      <c r="I219" s="40"/>
      <c r="J219" s="40" t="str">
        <f>VLOOKUP(F219,'Itinerários linhas'!$J$5:$V$641,13,0)</f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</v>
      </c>
    </row>
    <row r="220" spans="1:10" hidden="1" x14ac:dyDescent="0.25">
      <c r="A220" s="117">
        <v>3805</v>
      </c>
      <c r="B220" s="116" t="s">
        <v>92</v>
      </c>
      <c r="C220" s="40" t="s">
        <v>117</v>
      </c>
      <c r="D220" s="37">
        <f>VLOOKUP(A220,'Itinerários linhas'!$J$5:$J$641,1,0)</f>
        <v>3805</v>
      </c>
      <c r="F220" s="37">
        <v>3804</v>
      </c>
      <c r="G220" s="37" t="e">
        <f>VLOOKUP(F220,'Linhas-Empresas-Tarifas'!#REF!,1,0)</f>
        <v>#REF!</v>
      </c>
      <c r="H220" s="40" t="str">
        <f>VLOOKUP(F220,'Itinerários linhas'!$J$5:$V$641,9,0)</f>
        <v>TAGUATUR3804</v>
      </c>
      <c r="I220" s="40"/>
      <c r="J220" s="40" t="str">
        <f>VLOOKUP(F220,'Itinerários linhas'!$J$5:$V$641,13,0)</f>
        <v>TERMINAL ROD. DO CENTRO/VILA SÃO LUIZ/AVENIDA RIO GRANDE DO NORTE/QUADRAS: 72 / 73/AVENIDA GOIÁS ATÉ A PONTE/DF – 280/BR – 060/PISTÃO SUL/VIADUTO TAGUATINGA CENTRO/TAGUATINGA CENTRO/AVENIDA ELMO SEREJO/TERMINAL TAGUATINGA NORTE</v>
      </c>
    </row>
    <row r="221" spans="1:10" hidden="1" x14ac:dyDescent="0.25">
      <c r="A221" s="117">
        <v>3806</v>
      </c>
      <c r="B221" s="116" t="s">
        <v>92</v>
      </c>
      <c r="C221" s="40" t="s">
        <v>117</v>
      </c>
      <c r="D221" s="37">
        <f>VLOOKUP(A221,'Itinerários linhas'!$J$5:$J$641,1,0)</f>
        <v>3806</v>
      </c>
      <c r="F221" s="37">
        <v>3805</v>
      </c>
      <c r="G221" s="37" t="e">
        <f>VLOOKUP(F221,'Linhas-Empresas-Tarifas'!#REF!,1,0)</f>
        <v>#REF!</v>
      </c>
      <c r="H221" s="40" t="str">
        <f>VLOOKUP(F221,'Itinerários linhas'!$J$5:$V$641,9,0)</f>
        <v>TAGUATUR3805</v>
      </c>
      <c r="I221" s="40"/>
      <c r="J221" s="40" t="str">
        <f>VLOOKUP(F221,'Itinerários linhas'!$J$5:$V$641,13,0)</f>
        <v>TERMINAL ROD. DO CENTRO/VILA SÃO LUIZ/AVENIDA RIO GRANDE DO NORTE/QUADRAS: 72 / 73/AVENIDA GOIÁS ATÉ A PONTE/DF – 280/BR – 060/PISTÃO SUL/VIADUTO TAGUATINGA CENTRO/TAGUATINGA CENTRO/COMERCIAL NORTE/AVENIDA HÉLIO PRATES/QNL/TERMINAL TAGUATINGA NORTE</v>
      </c>
    </row>
    <row r="222" spans="1:10" hidden="1" x14ac:dyDescent="0.25">
      <c r="A222" s="117">
        <v>3807</v>
      </c>
      <c r="B222" s="116" t="s">
        <v>92</v>
      </c>
      <c r="C222" s="40" t="s">
        <v>117</v>
      </c>
      <c r="D222" s="37">
        <f>VLOOKUP(A222,'Itinerários linhas'!$J$5:$J$641,1,0)</f>
        <v>3807</v>
      </c>
      <c r="F222" s="37">
        <v>3806</v>
      </c>
      <c r="G222" s="37" t="e">
        <f>VLOOKUP(F222,'Linhas-Empresas-Tarifas'!#REF!,1,0)</f>
        <v>#REF!</v>
      </c>
      <c r="H222" s="40" t="str">
        <f>VLOOKUP(F222,'Itinerários linhas'!$J$5:$V$641,9,0)</f>
        <v>TAGUATUR3806</v>
      </c>
      <c r="I222" s="40"/>
      <c r="J222" s="40" t="str">
        <f>VLOOKUP(F222,'Itinerários linhas'!$J$5:$V$641,13,0)</f>
        <v>GO – 540/AVENIDA GOIÁS ATÉ A PONTE/DF – 280/AVENIDA PRINCIPAL DO CONDOMÍNIO BURITI/DF – 280/BR – 060/PISTÃO SUL/VIADUTO TAGUATINGA CENTRO/TAGUATINGA CENTRO/AVENIDA SANDU NORTE/AVENIDA HÉLIO PRATES/CEILÂNDIA CENTRO/CEILÂNDIA SUL/TERMINAL TAGUATINGA NORTE</v>
      </c>
    </row>
    <row r="223" spans="1:10" hidden="1" x14ac:dyDescent="0.25">
      <c r="A223" s="117">
        <v>3808</v>
      </c>
      <c r="B223" s="116" t="s">
        <v>92</v>
      </c>
      <c r="C223" s="40" t="s">
        <v>117</v>
      </c>
      <c r="D223" s="37">
        <f>VLOOKUP(A223,'Itinerários linhas'!$J$5:$J$641,1,0)</f>
        <v>3808</v>
      </c>
      <c r="F223" s="37">
        <v>3807</v>
      </c>
      <c r="G223" s="37" t="e">
        <f>VLOOKUP(F223,'Linhas-Empresas-Tarifas'!#REF!,1,0)</f>
        <v>#REF!</v>
      </c>
      <c r="H223" s="40" t="str">
        <f>VLOOKUP(F223,'Itinerários linhas'!$J$5:$V$641,9,0)</f>
        <v>TAGUATUR3807</v>
      </c>
      <c r="I223" s="40"/>
      <c r="J223" s="40" t="str">
        <f>VLOOKUP(F223,'Itinerários linhas'!$J$5:$V$641,13,0)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224" spans="1:10" hidden="1" x14ac:dyDescent="0.25">
      <c r="A224" s="117">
        <v>3809</v>
      </c>
      <c r="B224" s="116" t="s">
        <v>92</v>
      </c>
      <c r="C224" s="40" t="s">
        <v>117</v>
      </c>
      <c r="D224" s="37">
        <f>VLOOKUP(A224,'Itinerários linhas'!$J$5:$J$641,1,0)</f>
        <v>3809</v>
      </c>
      <c r="F224" s="37">
        <v>3808</v>
      </c>
      <c r="G224" s="37" t="e">
        <f>VLOOKUP(F224,'Linhas-Empresas-Tarifas'!#REF!,1,0)</f>
        <v>#REF!</v>
      </c>
      <c r="H224" s="40" t="str">
        <f>VLOOKUP(F224,'Itinerários linhas'!$J$5:$V$641,9,0)</f>
        <v>TAGUATUR3808</v>
      </c>
      <c r="I224" s="40"/>
      <c r="J224" s="40" t="str">
        <f>VLOOKUP(F224,'Itinerários linhas'!$J$5:$V$641,13,0)</f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</v>
      </c>
    </row>
    <row r="225" spans="1:10" hidden="1" x14ac:dyDescent="0.25">
      <c r="A225" s="117">
        <v>3810</v>
      </c>
      <c r="B225" s="116" t="s">
        <v>92</v>
      </c>
      <c r="C225" s="40" t="s">
        <v>117</v>
      </c>
      <c r="D225" s="37">
        <f>VLOOKUP(A225,'Itinerários linhas'!$J$5:$J$641,1,0)</f>
        <v>3810</v>
      </c>
      <c r="F225" s="37">
        <v>3809</v>
      </c>
      <c r="G225" s="37" t="e">
        <f>VLOOKUP(F225,'Linhas-Empresas-Tarifas'!#REF!,1,0)</f>
        <v>#REF!</v>
      </c>
      <c r="H225" s="40" t="str">
        <f>VLOOKUP(F225,'Itinerários linhas'!$J$5:$V$641,9,0)</f>
        <v>TAGUATUR3809</v>
      </c>
      <c r="I225" s="40"/>
      <c r="J225" s="40" t="str">
        <f>VLOOKUP(F225,'Itinerários linhas'!$J$5:$V$641,13,0)</f>
        <v>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</v>
      </c>
    </row>
    <row r="226" spans="1:10" hidden="1" x14ac:dyDescent="0.25">
      <c r="A226" s="117">
        <v>3811</v>
      </c>
      <c r="B226" s="116" t="s">
        <v>92</v>
      </c>
      <c r="C226" s="40" t="s">
        <v>117</v>
      </c>
      <c r="D226" s="37">
        <f>VLOOKUP(A226,'Itinerários linhas'!$J$5:$J$641,1,0)</f>
        <v>3811</v>
      </c>
      <c r="F226" s="37">
        <v>3810</v>
      </c>
      <c r="G226" s="37" t="e">
        <f>VLOOKUP(F226,'Linhas-Empresas-Tarifas'!#REF!,1,0)</f>
        <v>#REF!</v>
      </c>
      <c r="H226" s="40" t="str">
        <f>VLOOKUP(F226,'Itinerários linhas'!$J$5:$V$641,9,0)</f>
        <v>TAGUATUR3810</v>
      </c>
      <c r="I226" s="40"/>
      <c r="J226" s="40" t="str">
        <f>VLOOKUP(F226,'Itinerários linhas'!$J$5:$V$641,13,0)</f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</v>
      </c>
    </row>
    <row r="227" spans="1:10" hidden="1" x14ac:dyDescent="0.25">
      <c r="A227" s="117">
        <v>3812</v>
      </c>
      <c r="B227" s="116" t="s">
        <v>92</v>
      </c>
      <c r="C227" s="40" t="s">
        <v>117</v>
      </c>
      <c r="D227" s="37">
        <f>VLOOKUP(A227,'Itinerários linhas'!$J$5:$J$641,1,0)</f>
        <v>3812</v>
      </c>
      <c r="F227" s="37">
        <v>3811</v>
      </c>
      <c r="G227" s="37" t="e">
        <f>VLOOKUP(F227,'Linhas-Empresas-Tarifas'!#REF!,1,0)</f>
        <v>#REF!</v>
      </c>
      <c r="H227" s="40" t="str">
        <f>VLOOKUP(F227,'Itinerários linhas'!$J$5:$V$641,9,0)</f>
        <v>TAGUATUR3811</v>
      </c>
      <c r="I227" s="40"/>
      <c r="J227" s="40" t="str">
        <f>VLOOKUP(F227,'Itinerários linhas'!$J$5:$V$641,13,0)</f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</v>
      </c>
    </row>
    <row r="228" spans="1:10" hidden="1" x14ac:dyDescent="0.25">
      <c r="A228" s="117">
        <v>3814</v>
      </c>
      <c r="B228" s="116" t="s">
        <v>92</v>
      </c>
      <c r="C228" s="40" t="s">
        <v>117</v>
      </c>
      <c r="D228" s="37">
        <f>VLOOKUP(A228,'Itinerários linhas'!$J$5:$J$641,1,0)</f>
        <v>3814</v>
      </c>
      <c r="F228" s="37">
        <v>3812</v>
      </c>
      <c r="G228" s="37" t="e">
        <f>VLOOKUP(F228,'Linhas-Empresas-Tarifas'!#REF!,1,0)</f>
        <v>#REF!</v>
      </c>
      <c r="H228" s="40" t="str">
        <f>VLOOKUP(F228,'Itinerários linhas'!$J$5:$V$641,9,0)</f>
        <v>TAGUATUR3812</v>
      </c>
      <c r="I228" s="40"/>
      <c r="J228" s="40" t="str">
        <f>VLOOKUP(F228,'Itinerários linhas'!$J$5:$V$641,13,0)</f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</v>
      </c>
    </row>
    <row r="229" spans="1:10" hidden="1" x14ac:dyDescent="0.25">
      <c r="A229" s="117">
        <v>3815</v>
      </c>
      <c r="B229" s="116" t="s">
        <v>92</v>
      </c>
      <c r="C229" s="40" t="s">
        <v>117</v>
      </c>
      <c r="D229" s="37">
        <f>VLOOKUP(A229,'Itinerários linhas'!$J$5:$J$641,1,0)</f>
        <v>3815</v>
      </c>
      <c r="F229" s="37">
        <v>3814</v>
      </c>
      <c r="G229" s="37" t="e">
        <f>VLOOKUP(F229,'Linhas-Empresas-Tarifas'!#REF!,1,0)</f>
        <v>#REF!</v>
      </c>
      <c r="H229" s="40" t="str">
        <f>VLOOKUP(F229,'Itinerários linhas'!$J$5:$V$641,9,0)</f>
        <v>TAGUATUR3814</v>
      </c>
      <c r="I229" s="40"/>
      <c r="J229" s="40" t="str">
        <f>VLOOKUP(F229,'Itinerários linhas'!$J$5:$V$641,13,0)</f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</v>
      </c>
    </row>
    <row r="230" spans="1:10" hidden="1" x14ac:dyDescent="0.25">
      <c r="A230" s="117">
        <v>3816</v>
      </c>
      <c r="B230" s="116" t="s">
        <v>92</v>
      </c>
      <c r="C230" s="40" t="s">
        <v>117</v>
      </c>
      <c r="D230" s="37">
        <f>VLOOKUP(A230,'Itinerários linhas'!$J$5:$J$641,1,0)</f>
        <v>3816</v>
      </c>
      <c r="F230" s="37">
        <v>3815</v>
      </c>
      <c r="G230" s="37" t="e">
        <f>VLOOKUP(F230,'Linhas-Empresas-Tarifas'!#REF!,1,0)</f>
        <v>#REF!</v>
      </c>
      <c r="H230" s="40" t="str">
        <f>VLOOKUP(F230,'Itinerários linhas'!$J$5:$V$641,9,0)</f>
        <v>TAGUATUR3815</v>
      </c>
      <c r="I230" s="40"/>
      <c r="J230" s="40" t="str">
        <f>VLOOKUP(F230,'Itinerários linhas'!$J$5:$V$641,13,0)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231" spans="1:10" hidden="1" x14ac:dyDescent="0.25">
      <c r="A231" s="117">
        <v>3818</v>
      </c>
      <c r="B231" s="116" t="s">
        <v>92</v>
      </c>
      <c r="C231" s="40" t="s">
        <v>117</v>
      </c>
      <c r="D231" s="37">
        <f>VLOOKUP(A231,'Itinerários linhas'!$J$5:$J$641,1,0)</f>
        <v>3818</v>
      </c>
      <c r="F231" s="37">
        <v>3816</v>
      </c>
      <c r="G231" s="37" t="e">
        <f>VLOOKUP(F231,'Linhas-Empresas-Tarifas'!#REF!,1,0)</f>
        <v>#REF!</v>
      </c>
      <c r="H231" s="40" t="str">
        <f>VLOOKUP(F231,'Itinerários linhas'!$J$5:$V$641,9,0)</f>
        <v>TAGUATUR3816</v>
      </c>
      <c r="I231" s="40"/>
      <c r="J231" s="40" t="str">
        <f>VLOOKUP(F231,'Itinerários linhas'!$J$5:$V$641,13,0)</f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</v>
      </c>
    </row>
    <row r="232" spans="1:10" hidden="1" x14ac:dyDescent="0.25">
      <c r="A232" s="115">
        <v>4003</v>
      </c>
      <c r="B232" s="116" t="s">
        <v>87</v>
      </c>
      <c r="C232" s="40" t="s">
        <v>120</v>
      </c>
      <c r="D232" s="37">
        <f>VLOOKUP(A232,'Itinerários linhas'!$J$5:$J$641,1,0)</f>
        <v>4003</v>
      </c>
      <c r="F232" s="37">
        <v>3818</v>
      </c>
      <c r="G232" s="37" t="e">
        <f>VLOOKUP(F232,'Linhas-Empresas-Tarifas'!#REF!,1,0)</f>
        <v>#REF!</v>
      </c>
      <c r="H232" s="40" t="str">
        <f>VLOOKUP(F232,'Itinerários linhas'!$J$5:$V$641,9,0)</f>
        <v>TAGUATUR3818</v>
      </c>
      <c r="I232" s="40"/>
      <c r="J232" s="40" t="str">
        <f>VLOOKUP(F232,'Itinerários linhas'!$J$5:$V$641,13,0)</f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</v>
      </c>
    </row>
    <row r="233" spans="1:10" hidden="1" x14ac:dyDescent="0.25">
      <c r="A233" s="115">
        <v>4004</v>
      </c>
      <c r="B233" s="116" t="s">
        <v>87</v>
      </c>
      <c r="C233" s="40" t="s">
        <v>120</v>
      </c>
      <c r="D233" s="37">
        <f>VLOOKUP(A233,'Itinerários linhas'!$J$5:$J$641,1,0)</f>
        <v>4004</v>
      </c>
      <c r="F233" s="37">
        <v>4702</v>
      </c>
      <c r="G233" s="37" t="e">
        <f>VLOOKUP(F233,'Linhas-Empresas-Tarifas'!#REF!,1,0)</f>
        <v>#REF!</v>
      </c>
      <c r="H233" s="40" t="str">
        <f>VLOOKUP(F233,'Itinerários linhas'!$J$5:$V$641,9,0)</f>
        <v>TUAGUATUR4702</v>
      </c>
      <c r="I233" s="40"/>
      <c r="J233" s="40" t="str">
        <f>VLOOKUP(F233,'Itinerários linhas'!$J$5:$V$641,13,0)</f>
        <v>RUA DO CRAVO/RUA AROEIRA/RUA ALCEU DE ARAÚJO RORIZ/AVENIDA PERIMETRAL/DF-290/SCE CENTRO HOTELEIRO/RODOVIÁRIA DO GAMA</v>
      </c>
    </row>
    <row r="234" spans="1:10" hidden="1" x14ac:dyDescent="0.25">
      <c r="A234" s="117">
        <v>4040</v>
      </c>
      <c r="B234" s="116" t="s">
        <v>90</v>
      </c>
      <c r="C234" s="40" t="s">
        <v>121</v>
      </c>
      <c r="D234" s="37">
        <f>VLOOKUP(A234,'Itinerários linhas'!$J$5:$J$641,1,0)</f>
        <v>4040</v>
      </c>
      <c r="F234" s="37">
        <v>4703</v>
      </c>
      <c r="G234" s="37" t="e">
        <f>VLOOKUP(F234,'Linhas-Empresas-Tarifas'!#REF!,1,0)</f>
        <v>#REF!</v>
      </c>
      <c r="H234" s="40" t="str">
        <f>VLOOKUP(F234,'Itinerários linhas'!$J$5:$V$641,9,0)</f>
        <v>TUAGUATUR4703</v>
      </c>
      <c r="I234" s="40"/>
      <c r="J234" s="40" t="str">
        <f>VLOOKUP(F234,'Itinerários linhas'!$J$5:$V$641,13,0)</f>
        <v>ESTRADA MUNICIPAL PARÁ/AVENIDA PERIMETRAL/DF-290/SCE CENTRO HOTELEIRO/RODOVIÁRIA DO GAMA</v>
      </c>
    </row>
    <row r="235" spans="1:10" hidden="1" x14ac:dyDescent="0.25">
      <c r="A235" s="117">
        <v>4041</v>
      </c>
      <c r="B235" s="116" t="s">
        <v>90</v>
      </c>
      <c r="C235" s="40" t="s">
        <v>121</v>
      </c>
      <c r="D235" s="37">
        <f>VLOOKUP(A235,'Itinerários linhas'!$J$5:$J$641,1,0)</f>
        <v>4041</v>
      </c>
      <c r="F235" s="37">
        <v>4709</v>
      </c>
      <c r="G235" s="37" t="e">
        <f>VLOOKUP(F235,'Linhas-Empresas-Tarifas'!#REF!,1,0)</f>
        <v>#REF!</v>
      </c>
      <c r="H235" s="40" t="str">
        <f>VLOOKUP(F235,'Itinerários linhas'!$J$5:$V$641,9,0)</f>
        <v>TUAGUATUR4709</v>
      </c>
      <c r="I235" s="40"/>
      <c r="J235" s="40" t="str">
        <f>VLOOKUP(F235,'Itinerários linhas'!$J$5:$V$641,13,0)</f>
        <v>AVENIDA DEUFINO MEIRELES/AVENIDA LAGO AZUL/AVENIDA LUANA VARGAS/AVENIDA PERIMETRAL/DF-290/SCE CENTRO HOTELEIRO/RODOVIÁRIA DO GAMA</v>
      </c>
    </row>
    <row r="236" spans="1:10" hidden="1" x14ac:dyDescent="0.25">
      <c r="A236" s="117">
        <v>4049</v>
      </c>
      <c r="B236" s="116" t="s">
        <v>90</v>
      </c>
      <c r="C236" s="40" t="s">
        <v>121</v>
      </c>
      <c r="D236" s="37">
        <f>VLOOKUP(A236,'Itinerários linhas'!$J$5:$J$641,1,0)</f>
        <v>4049</v>
      </c>
      <c r="F236" s="37">
        <v>4711</v>
      </c>
      <c r="G236" s="37" t="e">
        <f>VLOOKUP(F236,'Linhas-Empresas-Tarifas'!#REF!,1,0)</f>
        <v>#REF!</v>
      </c>
      <c r="H236" s="40" t="str">
        <f>VLOOKUP(F236,'Itinerários linhas'!$J$5:$V$641,9,0)</f>
        <v>TUAGUATUR4711</v>
      </c>
      <c r="I236" s="40"/>
      <c r="J236" s="40" t="str">
        <f>VLOOKUP(F236,'Itinerários linhas'!$J$5:$V$641,13,0)</f>
        <v>AVENIDA DEUFINO MEIRELES/RUA 06/AVENIDA LAGO AZUL/AVENIDA PERIMETRAL/DF-290/SCE CENTRO HOTELEIRO/RODOVIÁRIA DO GAMA</v>
      </c>
    </row>
    <row r="237" spans="1:10" hidden="1" x14ac:dyDescent="0.25">
      <c r="A237" s="117">
        <v>4053</v>
      </c>
      <c r="B237" s="116" t="s">
        <v>90</v>
      </c>
      <c r="C237" s="40" t="s">
        <v>121</v>
      </c>
      <c r="D237" s="37">
        <f>VLOOKUP(A237,'Itinerários linhas'!$J$5:$J$641,1,0)</f>
        <v>4053</v>
      </c>
      <c r="F237" s="37">
        <v>4720</v>
      </c>
      <c r="G237" s="37" t="e">
        <f>VLOOKUP(F237,'Linhas-Empresas-Tarifas'!#REF!,1,0)</f>
        <v>#REF!</v>
      </c>
      <c r="H237" s="40" t="str">
        <f>VLOOKUP(F237,'Itinerários linhas'!$J$5:$V$641,9,0)</f>
        <v>TUAGUATUR4720</v>
      </c>
      <c r="I237" s="40"/>
      <c r="J237" s="40" t="str">
        <f>VLOOKUP(F237,'Itinerários linhas'!$J$5:$V$641,13,0)</f>
        <v>RUA ANTÔNIO BRAZ PRIMO/AVENIDA NAILDE ESPIRITO SANTO CERQUEIRA/DF-290/SCE CENTRO HOTELEIRO/RODOVIÁRIA DO GAMA</v>
      </c>
    </row>
    <row r="238" spans="1:10" hidden="1" x14ac:dyDescent="0.25">
      <c r="A238" s="117">
        <v>4055</v>
      </c>
      <c r="B238" s="116" t="s">
        <v>90</v>
      </c>
      <c r="C238" s="40" t="s">
        <v>121</v>
      </c>
      <c r="D238" s="37">
        <f>VLOOKUP(A238,'Itinerários linhas'!$J$5:$J$641,1,0)</f>
        <v>4055</v>
      </c>
      <c r="F238" s="37">
        <v>4721</v>
      </c>
      <c r="G238" s="37" t="e">
        <f>VLOOKUP(F238,'Linhas-Empresas-Tarifas'!#REF!,1,0)</f>
        <v>#REF!</v>
      </c>
      <c r="H238" s="40" t="str">
        <f>VLOOKUP(F238,'Itinerários linhas'!$J$5:$V$641,9,0)</f>
        <v>TUAGUATUR4721</v>
      </c>
      <c r="I238" s="40"/>
      <c r="J238" s="40" t="str">
        <f>VLOOKUP(F238,'Itinerários linhas'!$J$5:$V$641,13,0)</f>
        <v>AVENIDA ANTÔNIO BRAZ PRIMO/AVENIDA PERIMETRAL 1/AVENIDA CENTRAL/DF-290/SCE CENTRO HOTELEIRO/RODOVIÁRIA DO GAMA</v>
      </c>
    </row>
    <row r="239" spans="1:10" hidden="1" x14ac:dyDescent="0.25">
      <c r="A239" s="117">
        <v>4060</v>
      </c>
      <c r="B239" s="116" t="s">
        <v>90</v>
      </c>
      <c r="C239" s="40" t="s">
        <v>121</v>
      </c>
      <c r="D239" s="37">
        <f>VLOOKUP(A239,'Itinerários linhas'!$J$5:$J$641,1,0)</f>
        <v>4060</v>
      </c>
      <c r="F239" s="37">
        <v>4801</v>
      </c>
      <c r="G239" s="37" t="e">
        <f>VLOOKUP(F239,'Linhas-Empresas-Tarifas'!#REF!,1,0)</f>
        <v>#REF!</v>
      </c>
      <c r="H239" s="40" t="str">
        <f>VLOOKUP(F239,'Itinerários linhas'!$J$5:$V$641,9,0)</f>
        <v>TUAGUATUR4801</v>
      </c>
      <c r="I239" s="40"/>
      <c r="J239" s="40" t="str">
        <f>VLOOKUP(F239,'Itinerários linhas'!$J$5:$V$641,13,0)</f>
        <v>Avenida Sebastião Vargas Filho/AVENIDA SEBASTIÃO VARGAS FILHO/AVENIDA NAILDE ESPIRITO SANTO CERQUEIRA/DF-290/BR-040/ESTRADA PARQUE DO CONTORNO</v>
      </c>
    </row>
    <row r="240" spans="1:10" hidden="1" x14ac:dyDescent="0.25">
      <c r="A240" s="117">
        <v>4061</v>
      </c>
      <c r="B240" s="116" t="s">
        <v>90</v>
      </c>
      <c r="C240" s="40" t="s">
        <v>121</v>
      </c>
      <c r="D240" s="37">
        <f>VLOOKUP(A240,'Itinerários linhas'!$J$5:$J$641,1,0)</f>
        <v>4061</v>
      </c>
      <c r="F240" s="37">
        <v>4813</v>
      </c>
      <c r="G240" s="37" t="e">
        <f>VLOOKUP(F240,'Linhas-Empresas-Tarifas'!#REF!,1,0)</f>
        <v>#REF!</v>
      </c>
      <c r="H240" s="40" t="str">
        <f>VLOOKUP(F240,'Itinerários linhas'!$J$5:$V$641,9,0)</f>
        <v>TUAGUATUR4813</v>
      </c>
      <c r="I240" s="40"/>
      <c r="J240" s="40" t="str">
        <f>VLOOKUP(F240,'Itinerários linhas'!$J$5:$V$641,13,0)</f>
        <v>AVENIDA SEBASTIÃO VARGAS FILHO/ESTRADA MUNICIPAL PARÁ/AVENIDA PERIMETRAL/DF-290/BR-040/ESTRADA PARQUE DO CONTORNO/PISTÃO SUL/AVENIDA ELMO SEREJO</v>
      </c>
    </row>
    <row r="241" spans="1:10" hidden="1" x14ac:dyDescent="0.25">
      <c r="A241" s="115">
        <v>4070</v>
      </c>
      <c r="B241" s="116" t="s">
        <v>87</v>
      </c>
      <c r="C241" s="40" t="s">
        <v>120</v>
      </c>
      <c r="D241" s="37">
        <f>VLOOKUP(A241,'Itinerários linhas'!$J$5:$J$641,1,0)</f>
        <v>4070</v>
      </c>
      <c r="F241" s="37">
        <v>4820</v>
      </c>
      <c r="G241" s="37" t="e">
        <f>VLOOKUP(F241,'Linhas-Empresas-Tarifas'!#REF!,1,0)</f>
        <v>#REF!</v>
      </c>
      <c r="H241" s="40" t="str">
        <f>VLOOKUP(F241,'Itinerários linhas'!$J$5:$V$641,9,0)</f>
        <v>TUAGUATUR4820</v>
      </c>
      <c r="I241" s="40"/>
      <c r="J241" s="40" t="str">
        <f>VLOOKUP(F241,'Itinerários linhas'!$J$5:$V$641,13,0)</f>
        <v>ESTRADA MUNICIPAL PARÁ/RUA AROEIRA/AVENIDA PERIMETRAL/DF-290/BR-040/ESTRADA PARQUE DO CONTORNO/PISTÃO SUL/AVENIDA ELMO SEREJO/TAGUATINGA/DF</v>
      </c>
    </row>
    <row r="242" spans="1:10" hidden="1" x14ac:dyDescent="0.25">
      <c r="A242" s="115">
        <v>4080</v>
      </c>
      <c r="B242" s="116" t="s">
        <v>87</v>
      </c>
      <c r="C242" s="40" t="s">
        <v>120</v>
      </c>
      <c r="D242" s="37">
        <f>VLOOKUP(A242,'Itinerários linhas'!$J$5:$J$641,1,0)</f>
        <v>4080</v>
      </c>
      <c r="F242" s="37">
        <v>2008</v>
      </c>
      <c r="G242" s="37" t="e">
        <f>VLOOKUP(F242,'Linhas-Empresas-Tarifas'!#REF!,1,0)</f>
        <v>#REF!</v>
      </c>
      <c r="H242" s="40" t="str">
        <f>VLOOKUP(F242,'Itinerários linhas'!$J$5:$V$641,9,0)</f>
        <v>UTB2008</v>
      </c>
      <c r="I242" s="40"/>
      <c r="J242" s="40" t="str">
        <f>VLOOKUP(F242,'Itinerários linhas'!$J$5:$V$641,13,0)</f>
        <v>TERMINAL COIMBRA/AVENIDA SANTA LUZIA/ALAMEDA SANTA LUZIA/PRIMEIRA AVENIDA/AVENIDA 1/AVENIDA MARGINAL SUL/BR-070/PONTE DO RIO DESCOBERTO/BR-070/PISTÃO NORTE/EPTG/S I A/SETOR POLICIAL SUL/EIXO W/RODOVIÁRIA PLANO PILOTO</v>
      </c>
    </row>
    <row r="243" spans="1:10" hidden="1" x14ac:dyDescent="0.25">
      <c r="A243" s="115">
        <v>4085</v>
      </c>
      <c r="B243" s="116" t="s">
        <v>87</v>
      </c>
      <c r="C243" s="40" t="s">
        <v>120</v>
      </c>
      <c r="D243" s="37">
        <f>VLOOKUP(A243,'Itinerários linhas'!$J$5:$J$641,1,0)</f>
        <v>4085</v>
      </c>
      <c r="F243" s="37">
        <v>2010</v>
      </c>
      <c r="G243" s="37" t="e">
        <f>VLOOKUP(F243,'Linhas-Empresas-Tarifas'!#REF!,1,0)</f>
        <v>#REF!</v>
      </c>
      <c r="H243" s="40" t="str">
        <f>VLOOKUP(F243,'Itinerários linhas'!$J$5:$V$641,9,0)</f>
        <v>UTB2010</v>
      </c>
      <c r="I243" s="40"/>
      <c r="J243" s="40" t="str">
        <f>VLOOKUP(F243,'Itinerários linhas'!$J$5:$V$641,13,0)</f>
        <v>TERMINAL JARDIM BRASÍLIA/PINHEIRO 4, 5 E 6/RUA 33/AVENIDA GOIÂNIA/AVENIDA MANAUS/AVENIDA MARGINAL NORTE/BR-070/AVENIDA MARGINAL SUL/BR-070/PONTE DO RIO DESCOBERTO/BR-070/PISTÃO NORTE/EPTG/OCTOGONAL/S M U/EIXO SUL/RODOVIÁRIA PLANO PILOTO</v>
      </c>
    </row>
    <row r="244" spans="1:10" hidden="1" x14ac:dyDescent="0.25">
      <c r="A244" s="115">
        <v>4087</v>
      </c>
      <c r="B244" s="116" t="s">
        <v>87</v>
      </c>
      <c r="C244" s="40" t="s">
        <v>120</v>
      </c>
      <c r="D244" s="37">
        <f>VLOOKUP(A244,'Itinerários linhas'!$J$5:$J$641,1,0)</f>
        <v>4087</v>
      </c>
      <c r="F244" s="37">
        <v>2015</v>
      </c>
      <c r="G244" s="37" t="e">
        <f>VLOOKUP(F244,'Linhas-Empresas-Tarifas'!#REF!,1,0)</f>
        <v>#REF!</v>
      </c>
      <c r="H244" s="40" t="str">
        <f>VLOOKUP(F244,'Itinerários linhas'!$J$5:$V$641,9,0)</f>
        <v>UTB2015</v>
      </c>
      <c r="I244" s="40"/>
      <c r="J244" s="40" t="str">
        <f>VLOOKUP(F244,'Itinerários linhas'!$J$5:$V$641,13,0)</f>
        <v>PINHEIRO 2/AVENIDA PORTO VELHO (AVENIDA PRINCIPAL DO PINHEIRO 2)/AVENIDA BRASÍLIA (VIA MARGINAL 2 DE ÁGUAS LINDAS DE GOIÁS)/PONTE DO RIO DESCOBERTO/BR-070/PISTÃO NORTE/OCTOGONAL/S M U/EIXO SUL/RODOVIÁRIA PLANO PILOTO</v>
      </c>
    </row>
    <row r="245" spans="1:10" hidden="1" x14ac:dyDescent="0.25">
      <c r="A245" s="115">
        <v>4088</v>
      </c>
      <c r="B245" s="116" t="s">
        <v>87</v>
      </c>
      <c r="C245" s="40" t="s">
        <v>120</v>
      </c>
      <c r="D245" s="37">
        <f>VLOOKUP(A245,'Itinerários linhas'!$J$5:$J$641,1,0)</f>
        <v>4088</v>
      </c>
      <c r="F245" s="37">
        <v>2019</v>
      </c>
      <c r="G245" s="37" t="e">
        <f>VLOOKUP(F245,'Linhas-Empresas-Tarifas'!#REF!,1,0)</f>
        <v>#REF!</v>
      </c>
      <c r="H245" s="40" t="str">
        <f>VLOOKUP(F245,'Itinerários linhas'!$J$5:$V$641,9,0)</f>
        <v>UTB2019</v>
      </c>
      <c r="I245" s="40"/>
      <c r="J245" s="40" t="str">
        <f>VLOOKUP(F245,'Itinerários linhas'!$J$5:$V$641,13,0)</f>
        <v>ÁGUAS LINDAS DE GOIÁS/PINHEIRO 2/PINHEIRO 1/AVENIDA MACEIÓ/RUA 28/RUA 36/RUA 33/AVENIDA CUIABÁ/RUA 2/AVENIDA BRASÍLIA/BR-070/PISTÃO NORTE/EPTG/S I A/SPS/EIXO W/RODOVIÁRIA PLANO PILOTO</v>
      </c>
    </row>
    <row r="246" spans="1:10" hidden="1" x14ac:dyDescent="0.25">
      <c r="A246" s="117">
        <v>4090</v>
      </c>
      <c r="B246" s="116" t="s">
        <v>90</v>
      </c>
      <c r="C246" s="40" t="s">
        <v>121</v>
      </c>
      <c r="D246" s="37">
        <f>VLOOKUP(A246,'Itinerários linhas'!$J$5:$J$641,1,0)</f>
        <v>4090</v>
      </c>
      <c r="F246" s="37">
        <v>2080</v>
      </c>
      <c r="G246" s="37" t="e">
        <f>VLOOKUP(F246,'Linhas-Empresas-Tarifas'!#REF!,1,0)</f>
        <v>#REF!</v>
      </c>
      <c r="H246" s="40" t="str">
        <f>VLOOKUP(F246,'Itinerários linhas'!$J$5:$V$641,9,0)</f>
        <v>UTB2080</v>
      </c>
      <c r="I246" s="40"/>
      <c r="J246" s="40" t="str">
        <f>VLOOKUP(F246,'Itinerários linhas'!$J$5:$V$641,13,0)</f>
        <v>MONTE ALTO/BR-080/PERIMETRO URBANO (BRAZLÂNDIA DF)/ESTRUTURAL/EIXO MONUMENTAL/RODOVIÁRIA PLANO PILOTO/EIXO W/AEROPORTO</v>
      </c>
    </row>
    <row r="247" spans="1:10" hidden="1" x14ac:dyDescent="0.25">
      <c r="A247" s="117">
        <v>4093</v>
      </c>
      <c r="B247" s="116" t="s">
        <v>90</v>
      </c>
      <c r="C247" s="40" t="s">
        <v>121</v>
      </c>
      <c r="D247" s="37">
        <f>VLOOKUP(A247,'Itinerários linhas'!$J$5:$J$641,1,0)</f>
        <v>4093</v>
      </c>
      <c r="F247" s="37">
        <v>2081</v>
      </c>
      <c r="G247" s="37" t="e">
        <f>VLOOKUP(F247,'Linhas-Empresas-Tarifas'!#REF!,1,0)</f>
        <v>#REF!</v>
      </c>
      <c r="H247" s="40" t="str">
        <f>VLOOKUP(F247,'Itinerários linhas'!$J$5:$V$641,9,0)</f>
        <v>UTB2081</v>
      </c>
      <c r="I247" s="40"/>
      <c r="J247" s="40" t="str">
        <f>VLOOKUP(F247,'Itinerários linhas'!$J$5:$V$641,13,0)</f>
        <v>MONTE ALTO/BR-080/BR-080/PERIMETRO URBANO (BRAZLÂNDIA DF)/PERIMETRO URBANO (BRAZLÂNDIA DF)/FASSINCRA/INCRA 08/PISTÃO NORTE/BR-070/EPTG/PISTÃO NORTE/AEROPORTO/EPTG/EIXO W SUL/EIXO W SUL/RODOVIÁRIA PLANO PILOTO</v>
      </c>
    </row>
    <row r="248" spans="1:10" hidden="1" x14ac:dyDescent="0.25">
      <c r="A248" s="115">
        <v>4301</v>
      </c>
      <c r="B248" s="116" t="s">
        <v>87</v>
      </c>
      <c r="C248" s="40" t="s">
        <v>120</v>
      </c>
      <c r="D248" s="37">
        <f>VLOOKUP(A248,'Itinerários linhas'!$J$5:$J$641,1,0)</f>
        <v>4301</v>
      </c>
      <c r="F248" s="37">
        <v>2082</v>
      </c>
      <c r="G248" s="37" t="e">
        <f>VLOOKUP(F248,'Linhas-Empresas-Tarifas'!#REF!,1,0)</f>
        <v>#REF!</v>
      </c>
      <c r="H248" s="40" t="str">
        <f>VLOOKUP(F248,'Itinerários linhas'!$J$5:$V$641,9,0)</f>
        <v>UTB2082</v>
      </c>
      <c r="I248" s="40"/>
      <c r="J248" s="40" t="str">
        <f>VLOOKUP(F248,'Itinerários linhas'!$J$5:$V$641,13,0)</f>
        <v>MONTE ALTO/BRAZLÂNDIA/FASSINCRA/ESTRUTURAL/EIXO W/RODOVIÁRIA PLANO PILOTO</v>
      </c>
    </row>
    <row r="249" spans="1:10" hidden="1" x14ac:dyDescent="0.25">
      <c r="A249" s="115">
        <v>4304</v>
      </c>
      <c r="B249" s="116" t="s">
        <v>87</v>
      </c>
      <c r="C249" s="40" t="s">
        <v>120</v>
      </c>
      <c r="D249" s="37">
        <f>VLOOKUP(A249,'Itinerários linhas'!$J$5:$J$641,1,0)</f>
        <v>4304</v>
      </c>
      <c r="F249" s="37">
        <v>2083</v>
      </c>
      <c r="G249" s="37" t="e">
        <f>VLOOKUP(F249,'Linhas-Empresas-Tarifas'!#REF!,1,0)</f>
        <v>#REF!</v>
      </c>
      <c r="H249" s="40" t="str">
        <f>VLOOKUP(F249,'Itinerários linhas'!$J$5:$V$641,9,0)</f>
        <v>UTB2083</v>
      </c>
      <c r="I249" s="40"/>
      <c r="J249" s="40" t="str">
        <f>VLOOKUP(F249,'Itinerários linhas'!$J$5:$V$641,13,0)</f>
        <v>MONTE ALTO/BR-080/PERIMETRO URBANO (BRAZLÂNDIA DF)/FASSINCRA/ESTRUTURAL/SETOR POLICIAL SUL/OCTOGONAL/EIXO W SUL/RODOVIÁRIA PLANO PILOTO</v>
      </c>
    </row>
    <row r="250" spans="1:10" hidden="1" x14ac:dyDescent="0.25">
      <c r="A250" s="115">
        <v>4310</v>
      </c>
      <c r="B250" s="116" t="s">
        <v>87</v>
      </c>
      <c r="C250" s="40" t="s">
        <v>120</v>
      </c>
      <c r="D250" s="37">
        <f>VLOOKUP(A250,'Itinerários linhas'!$J$5:$J$641,1,0)</f>
        <v>4310</v>
      </c>
      <c r="F250" s="37">
        <v>2085</v>
      </c>
      <c r="G250" s="37" t="e">
        <f>VLOOKUP(F250,'Linhas-Empresas-Tarifas'!#REF!,1,0)</f>
        <v>#REF!</v>
      </c>
      <c r="H250" s="40" t="str">
        <f>VLOOKUP(F250,'Itinerários linhas'!$J$5:$V$641,9,0)</f>
        <v>UTB2085</v>
      </c>
      <c r="I250" s="40"/>
      <c r="J250" s="40" t="str">
        <f>VLOOKUP(F250,'Itinerários linhas'!$J$5:$V$641,13,0)</f>
        <v>MONTE ALTO/BR-080/PERIMETRO URBANO (BRAZLÂNDIA DF)/INCRA 08/BR-070/AVENIDA HÉLIO PRATES/COMERCIAL NORTE/EPTG/EIXO W SUL/RODOVIÁRIA PLANO PILOTO</v>
      </c>
    </row>
    <row r="251" spans="1:10" x14ac:dyDescent="0.25">
      <c r="A251" s="115">
        <v>4311</v>
      </c>
      <c r="B251" s="116" t="s">
        <v>87</v>
      </c>
      <c r="C251" s="40" t="s">
        <v>120</v>
      </c>
      <c r="D251" s="37" t="e">
        <f>VLOOKUP(A251,'Itinerários linhas'!$J$5:$J$641,1,0)</f>
        <v>#N/A</v>
      </c>
      <c r="F251" s="37">
        <v>2087</v>
      </c>
      <c r="G251" s="37" t="e">
        <f>VLOOKUP(F251,'Linhas-Empresas-Tarifas'!#REF!,1,0)</f>
        <v>#REF!</v>
      </c>
      <c r="H251" s="40" t="str">
        <f>VLOOKUP(F251,'Itinerários linhas'!$J$5:$V$641,9,0)</f>
        <v>UTB2087</v>
      </c>
      <c r="I251" s="40" t="s">
        <v>106</v>
      </c>
      <c r="J251" s="40" t="str">
        <f>VLOOKUP(F251,'Itinerários linhas'!$J$5:$V$641,13,0)</f>
        <v>MONTE ALTO/BRAZLÂNDIA/FASSINCRA/PISTÃO NORTE/EPTG/EIXO W/RODOVIÁRIA PLANO PILOTO</v>
      </c>
    </row>
    <row r="252" spans="1:10" hidden="1" x14ac:dyDescent="0.25">
      <c r="A252" s="117">
        <v>4320</v>
      </c>
      <c r="B252" s="116" t="s">
        <v>90</v>
      </c>
      <c r="C252" s="40" t="s">
        <v>121</v>
      </c>
      <c r="D252" s="37">
        <f>VLOOKUP(A252,'Itinerários linhas'!$J$5:$J$641,1,0)</f>
        <v>4320</v>
      </c>
      <c r="F252" s="37">
        <v>2324</v>
      </c>
      <c r="G252" s="37" t="e">
        <f>VLOOKUP(F252,'Linhas-Empresas-Tarifas'!#REF!,1,0)</f>
        <v>#REF!</v>
      </c>
      <c r="H252" s="40" t="str">
        <f>VLOOKUP(F252,'Itinerários linhas'!$J$5:$V$641,9,0)</f>
        <v>UTB2324</v>
      </c>
      <c r="I252" s="40"/>
      <c r="J252" s="40" t="str">
        <f>VLOOKUP(F252,'Itinerários linhas'!$J$5:$V$641,13,0)</f>
        <v>PINHEIRO 2/AVENIDA PORTO VELHO (AVENIDA PRINCIPAL DO PINHEIRO 2)/AVENIDA BRASÍLIA (VIA MARGINAL 2 DE ÁGUAS LINDAS DE GOIÁS)/PONTE DO RIO DESCOBERTO/BR-070/ESTRUTURAL/VIADUTO AYRTON SENNA/EPIA/EIXO MONUMENTAL/HFA/S I G/RODOVIÁRIA PLANO PILOTO</v>
      </c>
    </row>
    <row r="253" spans="1:10" hidden="1" x14ac:dyDescent="0.25">
      <c r="A253" s="117">
        <v>4322</v>
      </c>
      <c r="B253" s="116" t="s">
        <v>90</v>
      </c>
      <c r="C253" s="40" t="s">
        <v>121</v>
      </c>
      <c r="D253" s="37">
        <f>VLOOKUP(A253,'Itinerários linhas'!$J$5:$J$641,1,0)</f>
        <v>4322</v>
      </c>
      <c r="F253" s="37">
        <v>2325</v>
      </c>
      <c r="G253" s="37" t="e">
        <f>VLOOKUP(F253,'Linhas-Empresas-Tarifas'!#REF!,1,0)</f>
        <v>#REF!</v>
      </c>
      <c r="H253" s="40" t="str">
        <f>VLOOKUP(F253,'Itinerários linhas'!$J$5:$V$641,9,0)</f>
        <v>UTB2325</v>
      </c>
      <c r="I253" s="40"/>
      <c r="J253" s="40" t="str">
        <f>VLOOKUP(F253,'Itinerários linhas'!$J$5:$V$641,13,0)</f>
        <v>TERMINAL JARDIM BRASÍLIA/PINHEIRO 4, 5 E 6/RUA 33/AVENIDA GOIÂNIA/AVENIDA MANAUS/AVENIDA MARGINAL NORTE/BR-070/AVENIDA MARGINAL SUL/BR-070/PONTE DO RIO DESCOBERTO/BR-070/ESTRUTURAL/HFA/S I G/RODOVIÁRIA PLANO PILOTO</v>
      </c>
    </row>
    <row r="254" spans="1:10" hidden="1" x14ac:dyDescent="0.25">
      <c r="A254" s="117">
        <v>4331</v>
      </c>
      <c r="B254" s="116" t="s">
        <v>90</v>
      </c>
      <c r="C254" s="40" t="s">
        <v>121</v>
      </c>
      <c r="D254" s="37">
        <f>VLOOKUP(A254,'Itinerários linhas'!$J$5:$J$641,1,0)</f>
        <v>4331</v>
      </c>
      <c r="F254" s="37">
        <v>2495</v>
      </c>
      <c r="G254" s="37" t="e">
        <f>VLOOKUP(F254,'Linhas-Empresas-Tarifas'!#REF!,1,0)</f>
        <v>#REF!</v>
      </c>
      <c r="H254" s="40" t="str">
        <f>VLOOKUP(F254,'Itinerários linhas'!$J$5:$V$641,9,0)</f>
        <v>UTB2495</v>
      </c>
      <c r="I254" s="40"/>
      <c r="J254" s="40" t="str">
        <f>VLOOKUP(F254,'Itinerários linhas'!$J$5:$V$641,13,0)</f>
        <v>MONTE ALTO/BR-080/BRAZLÂNDIA</v>
      </c>
    </row>
    <row r="255" spans="1:10" hidden="1" x14ac:dyDescent="0.25">
      <c r="A255" s="117">
        <v>4335</v>
      </c>
      <c r="B255" s="116" t="s">
        <v>90</v>
      </c>
      <c r="C255" s="40" t="s">
        <v>121</v>
      </c>
      <c r="D255" s="37">
        <f>VLOOKUP(A255,'Itinerários linhas'!$J$5:$J$641,1,0)</f>
        <v>4335</v>
      </c>
      <c r="F255" s="37">
        <v>2602</v>
      </c>
      <c r="G255" s="37" t="e">
        <f>VLOOKUP(F255,'Linhas-Empresas-Tarifas'!#REF!,1,0)</f>
        <v>#REF!</v>
      </c>
      <c r="H255" s="40" t="str">
        <f>VLOOKUP(F255,'Itinerários linhas'!$J$5:$V$641,9,0)</f>
        <v>UTB2602</v>
      </c>
      <c r="I255" s="40"/>
      <c r="J255" s="40" t="str">
        <f>VLOOKUP(F255,'Itinerários linhas'!$J$5:$V$641,13,0)</f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</v>
      </c>
    </row>
    <row r="256" spans="1:10" hidden="1" x14ac:dyDescent="0.25">
      <c r="A256" s="117">
        <v>4701</v>
      </c>
      <c r="B256" s="116" t="s">
        <v>92</v>
      </c>
      <c r="C256" s="40" t="s">
        <v>122</v>
      </c>
      <c r="D256" s="37" t="e">
        <f>VLOOKUP(A256,'Itinerários linhas'!$J$5:$J$641,1,0)</f>
        <v>#N/A</v>
      </c>
      <c r="F256" s="37">
        <v>2860</v>
      </c>
      <c r="G256" s="37" t="e">
        <f>VLOOKUP(F256,'Linhas-Empresas-Tarifas'!#REF!,1,0)</f>
        <v>#REF!</v>
      </c>
      <c r="H256" s="40" t="str">
        <f>VLOOKUP(F256,'Itinerários linhas'!$J$5:$V$641,9,0)</f>
        <v>UTB2860</v>
      </c>
      <c r="I256" s="40"/>
      <c r="J256" s="40" t="str">
        <f>VLOOKUP(F256,'Itinerários linhas'!$J$5:$V$641,13,0)</f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</v>
      </c>
    </row>
    <row r="257" spans="1:10" hidden="1" x14ac:dyDescent="0.25">
      <c r="A257" s="117">
        <v>4702</v>
      </c>
      <c r="B257" s="116" t="s">
        <v>92</v>
      </c>
      <c r="C257" s="40" t="s">
        <v>122</v>
      </c>
      <c r="D257" s="37">
        <f>VLOOKUP(A257,'Itinerários linhas'!$J$5:$J$641,1,0)</f>
        <v>4702</v>
      </c>
      <c r="F257" s="37">
        <v>2891</v>
      </c>
      <c r="G257" s="37" t="e">
        <f>VLOOKUP(F257,'Linhas-Empresas-Tarifas'!#REF!,1,0)</f>
        <v>#REF!</v>
      </c>
      <c r="H257" s="40" t="str">
        <f>VLOOKUP(F257,'Itinerários linhas'!$J$5:$V$641,9,0)</f>
        <v>UTB2891</v>
      </c>
      <c r="I257" s="40"/>
      <c r="J257" s="40" t="str">
        <f>VLOOKUP(F257,'Itinerários linhas'!$J$5:$V$641,13,0)</f>
        <v>MONTE ALTO/BRAZLÂNDIA/INCRA 08/AVENIDA HÉLIO PRATES/COMERCIAL NORTE/ÁGUAS CLARAS</v>
      </c>
    </row>
    <row r="258" spans="1:10" hidden="1" x14ac:dyDescent="0.25">
      <c r="A258" s="117">
        <v>4703</v>
      </c>
      <c r="B258" s="116" t="s">
        <v>92</v>
      </c>
      <c r="C258" s="40" t="s">
        <v>122</v>
      </c>
      <c r="D258" s="37">
        <f>VLOOKUP(A258,'Itinerários linhas'!$J$5:$J$641,1,0)</f>
        <v>4703</v>
      </c>
      <c r="F258" s="37">
        <v>2895</v>
      </c>
      <c r="G258" s="37" t="e">
        <f>VLOOKUP(F258,'Linhas-Empresas-Tarifas'!#REF!,1,0)</f>
        <v>#REF!</v>
      </c>
      <c r="H258" s="40" t="str">
        <f>VLOOKUP(F258,'Itinerários linhas'!$J$5:$V$641,9,0)</f>
        <v>UTB2895</v>
      </c>
      <c r="I258" s="40"/>
      <c r="J258" s="40" t="str">
        <f>VLOOKUP(F258,'Itinerários linhas'!$J$5:$V$641,13,0)</f>
        <v>MONTE ALTO/BR-080/PERIMETRO URBANO (BRAZLÂNDIA DF)/INCRA 08/BR-070/AVENIDA HÉLIO PRATES/COMERCIAL NORTE/TAGUATINGA</v>
      </c>
    </row>
    <row r="259" spans="1:10" hidden="1" x14ac:dyDescent="0.25">
      <c r="A259" s="117">
        <v>4709</v>
      </c>
      <c r="B259" s="116" t="s">
        <v>92</v>
      </c>
      <c r="C259" s="40" t="s">
        <v>122</v>
      </c>
      <c r="D259" s="37">
        <f>VLOOKUP(A259,'Itinerários linhas'!$J$5:$J$641,1,0)</f>
        <v>4709</v>
      </c>
      <c r="F259" s="37">
        <v>2896</v>
      </c>
      <c r="G259" s="37" t="e">
        <f>VLOOKUP(F259,'Linhas-Empresas-Tarifas'!#REF!,1,0)</f>
        <v>#REF!</v>
      </c>
      <c r="H259" s="40" t="str">
        <f>VLOOKUP(F259,'Itinerários linhas'!$J$5:$V$641,9,0)</f>
        <v>UTB2896</v>
      </c>
      <c r="I259" s="40"/>
      <c r="J259" s="40" t="str">
        <f>VLOOKUP(F259,'Itinerários linhas'!$J$5:$V$641,13,0)</f>
        <v>MONTE ALTO/BR-080/PERIMETRO URBANO (BRAZLÂNDIA DF)/FASSINCRA/PISTÃO NORTE/ÁGUAS CLARAS</v>
      </c>
    </row>
    <row r="260" spans="1:10" hidden="1" x14ac:dyDescent="0.25">
      <c r="A260" s="117">
        <v>4711</v>
      </c>
      <c r="B260" s="116" t="s">
        <v>92</v>
      </c>
      <c r="C260" s="40" t="s">
        <v>122</v>
      </c>
      <c r="D260" s="37">
        <f>VLOOKUP(A260,'Itinerários linhas'!$J$5:$J$641,1,0)</f>
        <v>4711</v>
      </c>
      <c r="F260" s="37">
        <v>2897</v>
      </c>
      <c r="G260" s="37" t="e">
        <f>VLOOKUP(F260,'Linhas-Empresas-Tarifas'!#REF!,1,0)</f>
        <v>#REF!</v>
      </c>
      <c r="H260" s="40" t="str">
        <f>VLOOKUP(F260,'Itinerários linhas'!$J$5:$V$641,9,0)</f>
        <v>UTB2897</v>
      </c>
      <c r="I260" s="40"/>
      <c r="J260" s="40" t="str">
        <f>VLOOKUP(F260,'Itinerários linhas'!$J$5:$V$641,13,0)</f>
        <v>MONTE ALTO/BR-080/PERIMETRO URBANO (BRAZLÂNDIA DF)/FASSINCRA/COMERCIAL NORTE-SUL/NÚCLEO BANDEIRANTE</v>
      </c>
    </row>
    <row r="261" spans="1:10" hidden="1" x14ac:dyDescent="0.25">
      <c r="A261" s="117">
        <v>4720</v>
      </c>
      <c r="B261" s="116" t="s">
        <v>92</v>
      </c>
      <c r="C261" s="40" t="s">
        <v>122</v>
      </c>
      <c r="D261" s="37">
        <f>VLOOKUP(A261,'Itinerários linhas'!$J$5:$J$641,1,0)</f>
        <v>4720</v>
      </c>
      <c r="F261" s="37">
        <v>2898</v>
      </c>
      <c r="G261" s="37" t="e">
        <f>VLOOKUP(F261,'Linhas-Empresas-Tarifas'!#REF!,1,0)</f>
        <v>#REF!</v>
      </c>
      <c r="H261" s="40" t="str">
        <f>VLOOKUP(F261,'Itinerários linhas'!$J$5:$V$641,9,0)</f>
        <v>UTB2898</v>
      </c>
      <c r="I261" s="40"/>
      <c r="J261" s="40" t="str">
        <f>VLOOKUP(F261,'Itinerários linhas'!$J$5:$V$641,13,0)</f>
        <v>MONTE ALTO/BRAZLÂNDIA/FASSINCRA/COMERCIAL NORTE/COMERCIAL SUL/UNIVERSIDADE CATÓLICA/NÚCLEO BANDEIRANTE/CANDANGOLÂNDIA</v>
      </c>
    </row>
    <row r="262" spans="1:10" hidden="1" x14ac:dyDescent="0.25">
      <c r="A262" s="117">
        <v>4721</v>
      </c>
      <c r="B262" s="116" t="s">
        <v>92</v>
      </c>
      <c r="C262" s="40" t="s">
        <v>122</v>
      </c>
      <c r="D262" s="37">
        <f>VLOOKUP(A262,'Itinerários linhas'!$J$5:$J$641,1,0)</f>
        <v>4721</v>
      </c>
      <c r="F262" s="37">
        <v>5001</v>
      </c>
      <c r="G262" s="37" t="e">
        <f>VLOOKUP(F262,'Linhas-Empresas-Tarifas'!#REF!,1,0)</f>
        <v>#REF!</v>
      </c>
      <c r="H262" s="40" t="str">
        <f>VLOOKUP(F262,'Itinerários linhas'!$J$5:$V$641,9,0)</f>
        <v>UTB5001</v>
      </c>
      <c r="I262" s="40"/>
      <c r="J262" s="40" t="str">
        <f>VLOOKUP(F262,'Itinerários linhas'!$J$5:$V$641,13,0)</f>
        <v>TERMINAL VALPARAÍSO 2/PERÍMETRO URBANO DO VALPARAÍSO (CÉU AZUL)/BR-040/BR-040/EPIA/EPIA/PARKSHOPPING/EPGU - ZOOLÓGICO/AVENIDA DAS NAÇÕES (VILA TELEBRASÍLIA)/EIXO W SUL/RODOVIÁRIA PLANO PILOTO</v>
      </c>
    </row>
    <row r="263" spans="1:10" hidden="1" x14ac:dyDescent="0.25">
      <c r="A263" s="117">
        <v>4801</v>
      </c>
      <c r="B263" s="116" t="s">
        <v>92</v>
      </c>
      <c r="C263" s="40" t="s">
        <v>123</v>
      </c>
      <c r="D263" s="37">
        <f>VLOOKUP(A263,'Itinerários linhas'!$J$5:$J$641,1,0)</f>
        <v>4801</v>
      </c>
      <c r="F263" s="37">
        <v>5002</v>
      </c>
      <c r="G263" s="37" t="e">
        <f>VLOOKUP(F263,'Linhas-Empresas-Tarifas'!#REF!,1,0)</f>
        <v>#REF!</v>
      </c>
      <c r="H263" s="40" t="str">
        <f>VLOOKUP(F263,'Itinerários linhas'!$J$5:$V$641,9,0)</f>
        <v>UTB5002</v>
      </c>
      <c r="I263" s="40"/>
      <c r="J263" s="40" t="str">
        <f>VLOOKUP(F263,'Itinerários linhas'!$J$5:$V$641,13,0)</f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</v>
      </c>
    </row>
    <row r="264" spans="1:10" hidden="1" x14ac:dyDescent="0.25">
      <c r="A264" s="117">
        <v>4813</v>
      </c>
      <c r="B264" s="116" t="s">
        <v>92</v>
      </c>
      <c r="C264" s="40" t="s">
        <v>123</v>
      </c>
      <c r="D264" s="37">
        <f>VLOOKUP(A264,'Itinerários linhas'!$J$5:$J$641,1,0)</f>
        <v>4813</v>
      </c>
      <c r="F264" s="37">
        <v>5003</v>
      </c>
      <c r="G264" s="37" t="e">
        <f>VLOOKUP(F264,'Linhas-Empresas-Tarifas'!#REF!,1,0)</f>
        <v>#REF!</v>
      </c>
      <c r="H264" s="40" t="str">
        <f>VLOOKUP(F264,'Itinerários linhas'!$J$5:$V$641,9,0)</f>
        <v>UTB5003</v>
      </c>
      <c r="I264" s="40"/>
      <c r="J264" s="40" t="str">
        <f>VLOOKUP(F264,'Itinerários linhas'!$J$5:$V$641,13,0)</f>
        <v>TERMINAL VALPARAÍSO 2/PERÍMETRO URBANO DO VALPARAÍSO (CÉU AZUL)/BR-040/EPIA/EPIA/EPGU - ZOOLÓGICO/AVENIDA DAS NAÇÕES (VILA TELEBRASÍLIA)/EIXO W SUL/RODOVIÁRIA PLANO PILOTO</v>
      </c>
    </row>
    <row r="265" spans="1:10" hidden="1" x14ac:dyDescent="0.25">
      <c r="A265" s="117">
        <v>4820</v>
      </c>
      <c r="B265" s="116" t="s">
        <v>92</v>
      </c>
      <c r="C265" s="40" t="s">
        <v>123</v>
      </c>
      <c r="D265" s="37">
        <f>VLOOKUP(A265,'Itinerários linhas'!$J$5:$J$641,1,0)</f>
        <v>4820</v>
      </c>
      <c r="F265" s="37">
        <v>5008</v>
      </c>
      <c r="G265" s="37" t="e">
        <f>VLOOKUP(F265,'Linhas-Empresas-Tarifas'!#REF!,1,0)</f>
        <v>#REF!</v>
      </c>
      <c r="H265" s="40" t="str">
        <f>VLOOKUP(F265,'Itinerários linhas'!$J$5:$V$641,9,0)</f>
        <v>UTB5008</v>
      </c>
      <c r="I265" s="40"/>
      <c r="J265" s="40" t="str">
        <f>VLOOKUP(F265,'Itinerários linhas'!$J$5:$V$641,13,0)</f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</v>
      </c>
    </row>
    <row r="266" spans="1:10" hidden="1" x14ac:dyDescent="0.25">
      <c r="A266" s="117">
        <v>5001</v>
      </c>
      <c r="B266" s="116" t="s">
        <v>108</v>
      </c>
      <c r="C266" s="40" t="s">
        <v>124</v>
      </c>
      <c r="D266" s="37">
        <f>VLOOKUP(A266,'Itinerários linhas'!$J$5:$J$641,1,0)</f>
        <v>5001</v>
      </c>
      <c r="F266" s="37">
        <v>5012</v>
      </c>
      <c r="G266" s="37" t="e">
        <f>VLOOKUP(F266,'Linhas-Empresas-Tarifas'!#REF!,1,0)</f>
        <v>#REF!</v>
      </c>
      <c r="H266" s="40" t="str">
        <f>VLOOKUP(F266,'Itinerários linhas'!$J$5:$V$641,9,0)</f>
        <v>UTB5012</v>
      </c>
      <c r="I266" s="40"/>
      <c r="J266" s="40" t="str">
        <f>VLOOKUP(F266,'Itinerários linhas'!$J$5:$V$641,13,0)</f>
        <v>TERMINAL VALPARAÍSO 2/PERÍMETRO URBANO DO VALPARAÍSO (CÉU AZUL)/BR-040/BR-040/EPIA/EPIA/PARKSHOPPING/EPGU - ZOOLÓGICO/AVENIDA DAS NAÇÕES (VILA TELEBRASÍLIA)/EIXO W SUL/RODOVIÁRIA PLANO PILOTO</v>
      </c>
    </row>
    <row r="267" spans="1:10" hidden="1" x14ac:dyDescent="0.25">
      <c r="A267" s="117">
        <v>5002</v>
      </c>
      <c r="B267" s="116" t="s">
        <v>108</v>
      </c>
      <c r="C267" s="40" t="s">
        <v>124</v>
      </c>
      <c r="D267" s="37">
        <f>VLOOKUP(A267,'Itinerários linhas'!$J$5:$J$641,1,0)</f>
        <v>5002</v>
      </c>
      <c r="F267" s="37">
        <v>5014</v>
      </c>
      <c r="G267" s="37" t="e">
        <f>VLOOKUP(F267,'Linhas-Empresas-Tarifas'!#REF!,1,0)</f>
        <v>#REF!</v>
      </c>
      <c r="H267" s="40" t="str">
        <f>VLOOKUP(F267,'Itinerários linhas'!$J$5:$V$641,9,0)</f>
        <v>UTB5014</v>
      </c>
      <c r="I267" s="40"/>
      <c r="J267" s="40" t="str">
        <f>VLOOKUP(F267,'Itinerários linhas'!$J$5:$V$641,13,0)</f>
        <v>VALPARAÍSO/TERMINAL VALPARAÍSO 2/PERÍMETRO URBANO DO VALPARAÍSO (CÉU AZUL)/BR-040/BR-040/EPIA/EPIA/PARKSHOPPING/EPGU - ZOOLÓGICO/AVENIDA DAS NAÇÕES (VILA TELEBRASÍLIA)/EIXO W SUL/RODOVIÁRIA PLANO PILOTO</v>
      </c>
    </row>
    <row r="268" spans="1:10" hidden="1" x14ac:dyDescent="0.25">
      <c r="A268" s="117">
        <v>5003</v>
      </c>
      <c r="B268" s="116" t="s">
        <v>108</v>
      </c>
      <c r="C268" s="40" t="s">
        <v>124</v>
      </c>
      <c r="D268" s="37">
        <f>VLOOKUP(A268,'Itinerários linhas'!$J$5:$J$641,1,0)</f>
        <v>5003</v>
      </c>
      <c r="F268" s="37">
        <v>5015</v>
      </c>
      <c r="G268" s="37" t="e">
        <f>VLOOKUP(F268,'Linhas-Empresas-Tarifas'!#REF!,1,0)</f>
        <v>#REF!</v>
      </c>
      <c r="H268" s="40" t="str">
        <f>VLOOKUP(F268,'Itinerários linhas'!$J$5:$V$641,9,0)</f>
        <v>UTB5015</v>
      </c>
      <c r="I268" s="40"/>
      <c r="J268" s="40" t="str">
        <f>VLOOKUP(F268,'Itinerários linhas'!$J$5:$V$641,13,0)</f>
        <v>VALPARAÍSO/VALPARAÍSO 1 E 2/PERÍMETRO URBANO DO VALPARAÍSO (CÉU AZUL)/BR-040/BR-040/EPIA/EPIA/PARKSHOPPING/EPGU - ZOOLÓGICO/AVENIDA DAS NAÇÕES (VILA TELEBRASÍLIA)/EIXO W SUL/RODOVIÁRIA PLANO PILOTO</v>
      </c>
    </row>
    <row r="269" spans="1:10" hidden="1" x14ac:dyDescent="0.25">
      <c r="A269" s="115">
        <v>5004</v>
      </c>
      <c r="B269" s="116" t="s">
        <v>108</v>
      </c>
      <c r="C269" s="40" t="s">
        <v>124</v>
      </c>
      <c r="D269" s="37" t="e">
        <f>VLOOKUP(A269,'Itinerários linhas'!$J$5:$J$641,1,0)</f>
        <v>#N/A</v>
      </c>
      <c r="F269" s="37">
        <v>5016</v>
      </c>
      <c r="G269" s="37" t="e">
        <f>VLOOKUP(F269,'Linhas-Empresas-Tarifas'!#REF!,1,0)</f>
        <v>#REF!</v>
      </c>
      <c r="H269" s="40" t="str">
        <f>VLOOKUP(F269,'Itinerários linhas'!$J$5:$V$641,9,0)</f>
        <v>UTB5016</v>
      </c>
      <c r="I269" s="40"/>
      <c r="J269" s="40" t="str">
        <f>VLOOKUP(F269,'Itinerários linhas'!$J$5:$V$641,13,0)</f>
        <v>TERMINAL VALPARAÍSO 2/PERÍMETRO URBANO DO VALPARAÍSO (CÉU AZUL - 2ª/3ª ETAPA)/BR-040/EPIA/EPDB/EPAR/AVENIDA DAS NAÇÕES (VILA TELEBRASÍLIA)/EIXO L2 SUL/EIXO L2 NORTE/TERMINAL W3 NORTE</v>
      </c>
    </row>
    <row r="270" spans="1:10" hidden="1" x14ac:dyDescent="0.25">
      <c r="A270" s="115">
        <v>5005</v>
      </c>
      <c r="B270" s="116" t="s">
        <v>108</v>
      </c>
      <c r="C270" s="40" t="s">
        <v>124</v>
      </c>
      <c r="D270" s="37" t="e">
        <f>VLOOKUP(A270,'Itinerários linhas'!$J$5:$J$641,1,0)</f>
        <v>#N/A</v>
      </c>
      <c r="F270" s="37">
        <v>5017</v>
      </c>
      <c r="G270" s="37" t="e">
        <f>VLOOKUP(F270,'Linhas-Empresas-Tarifas'!#REF!,1,0)</f>
        <v>#REF!</v>
      </c>
      <c r="H270" s="40" t="str">
        <f>VLOOKUP(F270,'Itinerários linhas'!$J$5:$V$641,9,0)</f>
        <v>UTB5017</v>
      </c>
      <c r="I270" s="40"/>
      <c r="J270" s="40" t="str">
        <f>VLOOKUP(F270,'Itinerários linhas'!$J$5:$V$641,13,0)</f>
        <v>VALPARAÍSO/PERÍMETRO URBANO DO VALPARAÍSO (CÉU AZUL - 3ª ETAPA)/BR-040/BR-040/EPIA/EPIA/EPGU - ZOOLÓGICO/AVENIDA DAS NAÇÕES (VILA TELEBRASÍLIA)/EIXO W SUL/ESPLANADA/RODOVIÁRIA PLANO PILOTO</v>
      </c>
    </row>
    <row r="271" spans="1:10" hidden="1" x14ac:dyDescent="0.25">
      <c r="A271" s="115">
        <v>5006</v>
      </c>
      <c r="B271" s="116" t="s">
        <v>108</v>
      </c>
      <c r="C271" s="40" t="s">
        <v>125</v>
      </c>
      <c r="D271" s="37" t="e">
        <f>VLOOKUP(A271,'Itinerários linhas'!$J$5:$J$641,1,0)</f>
        <v>#N/A</v>
      </c>
      <c r="F271" s="37">
        <v>5020</v>
      </c>
      <c r="G271" s="37" t="e">
        <f>VLOOKUP(F271,'Linhas-Empresas-Tarifas'!#REF!,1,0)</f>
        <v>#REF!</v>
      </c>
      <c r="H271" s="40" t="str">
        <f>VLOOKUP(F271,'Itinerários linhas'!$J$5:$V$641,9,0)</f>
        <v>UTB5020</v>
      </c>
      <c r="I271" s="40"/>
      <c r="J271" s="40" t="str">
        <f>VLOOKUP(F271,'Itinerários linhas'!$J$5:$V$641,13,0)</f>
        <v>TERMINAL VALPARAÍSO 2/PERÍMETRO URBANO DO VALPARAÍSO (CÉU AZUL)/PERÍMETRO URBANO DO VALPARAÍSO (CÉU AZUL)/BR-040/BR-040/EPIA/EPIA/EPDB/EPDB/EPAR/EPAR/EIXO L SUL/EIXO L SUL/EIXO MONUMENTAL/EIXO MONUMENTAL/ESPLANADA/ESPLANADA/RODOVIÁRIA PLANO PILOTO</v>
      </c>
    </row>
    <row r="272" spans="1:10" hidden="1" x14ac:dyDescent="0.25">
      <c r="A272" s="115">
        <v>5007</v>
      </c>
      <c r="B272" s="116" t="s">
        <v>108</v>
      </c>
      <c r="C272" s="40" t="s">
        <v>125</v>
      </c>
      <c r="D272" s="37" t="e">
        <f>VLOOKUP(A272,'Itinerários linhas'!$J$5:$J$641,1,0)</f>
        <v>#N/A</v>
      </c>
      <c r="F272" s="37">
        <v>5031</v>
      </c>
      <c r="G272" s="37" t="e">
        <f>VLOOKUP(F272,'Linhas-Empresas-Tarifas'!#REF!,1,0)</f>
        <v>#REF!</v>
      </c>
      <c r="H272" s="40" t="str">
        <f>VLOOKUP(F272,'Itinerários linhas'!$J$5:$V$641,9,0)</f>
        <v>UTB5031</v>
      </c>
      <c r="I272" s="40"/>
      <c r="J272" s="40" t="str">
        <f>VLOOKUP(F272,'Itinerários linhas'!$J$5:$V$641,13,0)</f>
        <v>TERMINAL VALPARAÍSO 2/PERÍMETRO URBANO DO VALPARAÍSO (CÉU AZUL)/BR-040/EPIA/EPDB/EPAR/EIXO W3 SUL/EIXO W3 NORTE/TERMINAL W3 NORTE</v>
      </c>
    </row>
    <row r="273" spans="1:10" x14ac:dyDescent="0.25">
      <c r="A273" s="115">
        <v>5009</v>
      </c>
      <c r="B273" s="116" t="s">
        <v>108</v>
      </c>
      <c r="C273" s="40" t="s">
        <v>125</v>
      </c>
      <c r="D273" s="37" t="e">
        <f>VLOOKUP(A273,'Itinerários linhas'!$J$5:$J$641,1,0)</f>
        <v>#N/A</v>
      </c>
      <c r="F273" s="37">
        <v>5032</v>
      </c>
      <c r="G273" s="37" t="e">
        <f>VLOOKUP(F273,'Linhas-Empresas-Tarifas'!#REF!,1,0)</f>
        <v>#REF!</v>
      </c>
      <c r="H273" s="40" t="str">
        <f>VLOOKUP(F273,'Itinerários linhas'!$J$5:$V$641,9,0)</f>
        <v>UTB5032</v>
      </c>
      <c r="I273" s="40" t="s">
        <v>106</v>
      </c>
      <c r="J273" s="40" t="str">
        <f>VLOOKUP(F273,'Itinerários linhas'!$J$5:$V$641,13,0)</f>
        <v>TERMINAL VALPARAÍSO 2/PERÍMETRO URBANO DO VALPARAÍSO (CÉU AZUL - 3ª ETAPA)/BR-040/EPIA/EPDB/EPAR/EIXO W3 SUL/EIXO W3 NORTE/TERMINAL W3 NORTE</v>
      </c>
    </row>
    <row r="274" spans="1:10" hidden="1" x14ac:dyDescent="0.25">
      <c r="A274" s="117">
        <v>5011</v>
      </c>
      <c r="B274" s="116" t="s">
        <v>108</v>
      </c>
      <c r="C274" s="40" t="s">
        <v>125</v>
      </c>
      <c r="D274" s="37">
        <f>VLOOKUP(A274,'Itinerários linhas'!$J$5:$J$641,1,0)</f>
        <v>5011</v>
      </c>
      <c r="F274" s="37">
        <v>5034</v>
      </c>
      <c r="G274" s="37" t="e">
        <f>VLOOKUP(F274,'Linhas-Empresas-Tarifas'!#REF!,1,0)</f>
        <v>#REF!</v>
      </c>
      <c r="H274" s="40" t="str">
        <f>VLOOKUP(F274,'Itinerários linhas'!$J$5:$V$641,9,0)</f>
        <v>UTB5034</v>
      </c>
      <c r="I274" s="40"/>
      <c r="J274" s="40" t="str">
        <f>VLOOKUP(F274,'Itinerários linhas'!$J$5:$V$641,13,0)</f>
        <v>TERMINAL VALPARAÍSO 2/PERÍMETRO URBANO DO VALPARAÍSO (CÉU AZUL - 2ª/3ª ETAPA)/BR-040/EPIA/EPIA/EPIA/PARKSHOPPING/EPIG/EPIG/S I G/PALÁCIO DO BURITI/EIXO MONUMENTAL/EIXO W3 NORTE/TERMINAL W3 NORTE</v>
      </c>
    </row>
    <row r="275" spans="1:10" hidden="1" x14ac:dyDescent="0.25">
      <c r="A275" s="117">
        <v>5014</v>
      </c>
      <c r="B275" s="116" t="s">
        <v>108</v>
      </c>
      <c r="C275" s="40" t="s">
        <v>125</v>
      </c>
      <c r="D275" s="37">
        <f>VLOOKUP(A275,'Itinerários linhas'!$J$5:$J$641,1,0)</f>
        <v>5014</v>
      </c>
      <c r="F275" s="37">
        <v>5040</v>
      </c>
      <c r="G275" s="37" t="e">
        <f>VLOOKUP(F275,'Linhas-Empresas-Tarifas'!#REF!,1,0)</f>
        <v>#REF!</v>
      </c>
      <c r="H275" s="40" t="str">
        <f>VLOOKUP(F275,'Itinerários linhas'!$J$5:$V$641,9,0)</f>
        <v>UTB5040</v>
      </c>
      <c r="I275" s="40"/>
      <c r="J275" s="40" t="str">
        <f>VLOOKUP(F275,'Itinerários linhas'!$J$5:$V$641,13,0)</f>
        <v>TERMINAL VALPARAÍSO 2/VALPARAÍSO 1 E 2/PERÍMETRO URBANO DO VALPARAÍSO (CÉU AZUL)/BR-040/EPIA/EPIA/EPIA/PARKSHOPPING/EPIG/EPIG/S I G/PALÁCIO DO BURITI/EIXO MONUMENTAL/TORRE DE TV/W3 NORTE/TERMINAL W3 NORTE</v>
      </c>
    </row>
    <row r="276" spans="1:10" hidden="1" x14ac:dyDescent="0.25">
      <c r="A276" s="117">
        <v>5016</v>
      </c>
      <c r="B276" s="116" t="s">
        <v>108</v>
      </c>
      <c r="C276" s="40" t="s">
        <v>125</v>
      </c>
      <c r="D276" s="37">
        <f>VLOOKUP(A276,'Itinerários linhas'!$J$5:$J$641,1,0)</f>
        <v>5016</v>
      </c>
      <c r="F276" s="37">
        <v>5041</v>
      </c>
      <c r="G276" s="37" t="e">
        <f>VLOOKUP(F276,'Linhas-Empresas-Tarifas'!#REF!,1,0)</f>
        <v>#REF!</v>
      </c>
      <c r="H276" s="40" t="str">
        <f>VLOOKUP(F276,'Itinerários linhas'!$J$5:$V$641,9,0)</f>
        <v>UTB5041</v>
      </c>
      <c r="I276" s="40"/>
      <c r="J276" s="40" t="str">
        <f>VLOOKUP(F276,'Itinerários linhas'!$J$5:$V$641,13,0)</f>
        <v>Etapa B/BR-040/BR-040/EPIA/EPDB/EPAR/Eixo W3 Sul/Eixo W3 Norte/Terminal W3 Norte</v>
      </c>
    </row>
    <row r="277" spans="1:10" hidden="1" x14ac:dyDescent="0.25">
      <c r="A277" s="117">
        <v>5017</v>
      </c>
      <c r="B277" s="116" t="s">
        <v>108</v>
      </c>
      <c r="C277" s="40" t="s">
        <v>124</v>
      </c>
      <c r="D277" s="37">
        <f>VLOOKUP(A277,'Itinerários linhas'!$J$5:$J$641,1,0)</f>
        <v>5017</v>
      </c>
      <c r="F277" s="37">
        <v>5301</v>
      </c>
      <c r="G277" s="37" t="e">
        <f>VLOOKUP(F277,'Linhas-Empresas-Tarifas'!#REF!,1,0)</f>
        <v>#REF!</v>
      </c>
      <c r="H277" s="40" t="str">
        <f>VLOOKUP(F277,'Itinerários linhas'!$J$5:$V$641,9,0)</f>
        <v>UTB5301</v>
      </c>
      <c r="I277" s="40"/>
      <c r="J277" s="40" t="str">
        <f>VLOOKUP(F277,'Itinerários linhas'!$J$5:$V$641,13,0)</f>
        <v>TERMINAL VALPARAÍSO 2/PERÍMETRO URBANO DO VALPARAÍSO (CÉU AZUL)/BR-040/EPIA/EPIA/EPIA/PARKSHOPPING/EPIG/EPIG/S I G/PALÁCIO DO BURITI/EIXO MONUMENTAL/TORRE DE TV</v>
      </c>
    </row>
    <row r="278" spans="1:10" hidden="1" x14ac:dyDescent="0.25">
      <c r="A278" s="117">
        <v>5020</v>
      </c>
      <c r="B278" s="116" t="s">
        <v>108</v>
      </c>
      <c r="C278" s="40" t="s">
        <v>124</v>
      </c>
      <c r="D278" s="37">
        <f>VLOOKUP(A278,'Itinerários linhas'!$J$5:$J$641,1,0)</f>
        <v>5020</v>
      </c>
      <c r="F278" s="37">
        <v>5302</v>
      </c>
      <c r="G278" s="37" t="e">
        <f>VLOOKUP(F278,'Linhas-Empresas-Tarifas'!#REF!,1,0)</f>
        <v>#REF!</v>
      </c>
      <c r="H278" s="40" t="str">
        <f>VLOOKUP(F278,'Itinerários linhas'!$J$5:$V$641,9,0)</f>
        <v>UTB5302</v>
      </c>
      <c r="I278" s="40"/>
      <c r="J278" s="40" t="str">
        <f>VLOOKUP(F278,'Itinerários linhas'!$J$5:$V$641,13,0)</f>
        <v>TERMINAL VALPARAÍSO 2/PERÍMETRO URBANO DO VALPARAÍSO (CÉU AZUL - 2ª/3ª ETAPA)/BR-040/EPIA/EPIA/EPIA/PARKSHOPPING/EPIG/EPIG/S I G/PALÁCIO DO BURITI/EIXO MONUMENTAL/TORRE DE TV</v>
      </c>
    </row>
    <row r="279" spans="1:10" hidden="1" x14ac:dyDescent="0.25">
      <c r="A279" s="115">
        <v>5021</v>
      </c>
      <c r="B279" s="116" t="s">
        <v>108</v>
      </c>
      <c r="C279" s="40" t="s">
        <v>125</v>
      </c>
      <c r="D279" s="37" t="e">
        <f>VLOOKUP(A279,'Itinerários linhas'!$J$5:$J$641,1,0)</f>
        <v>#N/A</v>
      </c>
      <c r="F279" s="37">
        <v>5321</v>
      </c>
      <c r="G279" s="37" t="e">
        <f>VLOOKUP(F279,'Linhas-Empresas-Tarifas'!#REF!,1,0)</f>
        <v>#REF!</v>
      </c>
      <c r="H279" s="40" t="str">
        <f>VLOOKUP(F279,'Itinerários linhas'!$J$5:$V$641,9,0)</f>
        <v>UTB5321</v>
      </c>
      <c r="I279" s="40"/>
      <c r="J279" s="40" t="str">
        <f>VLOOKUP(F279,'Itinerários linhas'!$J$5:$V$641,13,0)</f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</v>
      </c>
    </row>
    <row r="280" spans="1:10" hidden="1" x14ac:dyDescent="0.25">
      <c r="A280" s="66">
        <v>5022</v>
      </c>
      <c r="B280" s="131" t="s">
        <v>108</v>
      </c>
      <c r="C280" s="47" t="s">
        <v>125</v>
      </c>
      <c r="D280" s="41" t="e">
        <f>VLOOKUP(A280,'Itinerários linhas'!$J$5:$J$641,1,0)</f>
        <v>#N/A</v>
      </c>
      <c r="F280" s="37">
        <v>5705</v>
      </c>
      <c r="G280" s="37" t="e">
        <f>VLOOKUP(F280,'Linhas-Empresas-Tarifas'!#REF!,1,0)</f>
        <v>#REF!</v>
      </c>
      <c r="H280" s="40" t="str">
        <f>VLOOKUP(F280,'Itinerários linhas'!$J$5:$V$641,9,0)</f>
        <v>UTB5705</v>
      </c>
      <c r="I280" s="40"/>
      <c r="J280" s="40" t="str">
        <f>VLOOKUP(F280,'Itinerários linhas'!$J$5:$V$641,13,0)</f>
        <v>TERMINAL VALPARAÍSO 2/PERÍMETRO URBANO DO VALPARAÍSO (CÉU AZUL)/DF-290/PERÍMETRO URBANO DO GAMA (SUL LESTE-ÁREA CENTRAL)/TERMINAL GAMA</v>
      </c>
    </row>
    <row r="281" spans="1:10" hidden="1" x14ac:dyDescent="0.25">
      <c r="A281" s="117">
        <v>5031</v>
      </c>
      <c r="B281" s="116" t="s">
        <v>108</v>
      </c>
      <c r="C281" s="40" t="s">
        <v>124</v>
      </c>
      <c r="D281" s="37">
        <f>VLOOKUP(A281,'Itinerários linhas'!$J$5:$J$641,1,0)</f>
        <v>5031</v>
      </c>
      <c r="F281" s="37">
        <v>5801</v>
      </c>
      <c r="G281" s="37" t="e">
        <f>VLOOKUP(F281,'Linhas-Empresas-Tarifas'!#REF!,1,0)</f>
        <v>#REF!</v>
      </c>
      <c r="H281" s="40" t="str">
        <f>VLOOKUP(F281,'Itinerários linhas'!$J$5:$V$641,9,0)</f>
        <v>UTB5801</v>
      </c>
      <c r="I281" s="40"/>
      <c r="J281" s="40" t="str">
        <f>VLOOKUP(F281,'Itinerários linhas'!$J$5:$V$641,13,0)</f>
        <v>Etapa B/Rua Sem Nome Quadra 31/BR-040/BR-040/EPCT/EPCT/EPNB/Pistão Sul/Viaduto Taguatinga Centro/Taguatinga Centro/Terminal Taguatinga Norte</v>
      </c>
    </row>
    <row r="282" spans="1:10" hidden="1" x14ac:dyDescent="0.25">
      <c r="A282" s="117">
        <v>5034</v>
      </c>
      <c r="B282" s="116" t="s">
        <v>108</v>
      </c>
      <c r="C282" s="40" t="s">
        <v>124</v>
      </c>
      <c r="D282" s="37">
        <f>VLOOKUP(A282,'Itinerários linhas'!$J$5:$J$641,1,0)</f>
        <v>5034</v>
      </c>
      <c r="F282" s="37">
        <v>5821</v>
      </c>
      <c r="G282" s="37" t="e">
        <f>VLOOKUP(F282,'Linhas-Empresas-Tarifas'!#REF!,1,0)</f>
        <v>#REF!</v>
      </c>
      <c r="H282" s="40" t="str">
        <f>VLOOKUP(F282,'Itinerários linhas'!$J$5:$V$641,9,0)</f>
        <v>UTB5821</v>
      </c>
      <c r="I282" s="40"/>
      <c r="J282" s="40" t="str">
        <f>VLOOKUP(F282,'Itinerários linhas'!$J$5:$V$641,13,0)</f>
        <v>RUA 59/BR-040/BR-040/EPCT/EPCT/EPNB/PISTÃO SUL/VIADUTO TAGUATINGA CENTRO/TAGUATINGA CENTRO/TERMINAL TAGUATINGA NORTE</v>
      </c>
    </row>
    <row r="283" spans="1:10" hidden="1" x14ac:dyDescent="0.25">
      <c r="A283" s="115">
        <v>5035</v>
      </c>
      <c r="B283" s="116" t="s">
        <v>108</v>
      </c>
      <c r="C283" s="40" t="s">
        <v>124</v>
      </c>
      <c r="D283" s="37" t="e">
        <f>VLOOKUP(A283,'Itinerários linhas'!$J$5:$J$641,1,0)</f>
        <v>#N/A</v>
      </c>
      <c r="F283" s="37">
        <v>7006</v>
      </c>
      <c r="G283" s="37" t="e">
        <f>VLOOKUP(F283,'Linhas-Empresas-Tarifas'!#REF!,1,0)</f>
        <v>#REF!</v>
      </c>
      <c r="H283" s="40" t="str">
        <f>VLOOKUP(F283,'Itinerários linhas'!$J$5:$V$641,9,0)</f>
        <v>UTB7006</v>
      </c>
      <c r="I283" s="40"/>
      <c r="J283" s="40" t="str">
        <f>VLOOKUP(F283,'Itinerários linhas'!$J$5:$V$641,13,0)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284" spans="1:10" x14ac:dyDescent="0.25">
      <c r="A284" s="115">
        <v>5036</v>
      </c>
      <c r="B284" s="116" t="s">
        <v>108</v>
      </c>
      <c r="C284" s="40" t="s">
        <v>124</v>
      </c>
      <c r="D284" s="37" t="e">
        <f>VLOOKUP(A284,'Itinerários linhas'!$J$5:$J$641,1,0)</f>
        <v>#N/A</v>
      </c>
      <c r="F284" s="41">
        <v>7013</v>
      </c>
      <c r="G284" s="41" t="e">
        <f>VLOOKUP(F284,'Linhas-Empresas-Tarifas'!#REF!,1,0)</f>
        <v>#REF!</v>
      </c>
      <c r="H284" s="47" t="str">
        <f>VLOOKUP(F284,'Itinerários linhas'!$J$5:$V$641,9,0)</f>
        <v>UTB7013</v>
      </c>
      <c r="I284" s="47" t="s">
        <v>104</v>
      </c>
      <c r="J284" s="47" t="str">
        <f>VLOOKUP(F284,'Itinerários linhas'!$J$5:$V$641,13,0)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285" spans="1:10" hidden="1" x14ac:dyDescent="0.25">
      <c r="A285" s="115">
        <v>5037</v>
      </c>
      <c r="B285" s="116" t="s">
        <v>108</v>
      </c>
      <c r="C285" s="40" t="s">
        <v>125</v>
      </c>
      <c r="D285" s="37" t="e">
        <f>VLOOKUP(A285,'Itinerários linhas'!$J$5:$J$641,1,0)</f>
        <v>#N/A</v>
      </c>
      <c r="F285" s="37">
        <v>7050</v>
      </c>
      <c r="G285" s="37" t="e">
        <f>VLOOKUP(F285,'Linhas-Empresas-Tarifas'!#REF!,1,0)</f>
        <v>#REF!</v>
      </c>
      <c r="H285" s="40" t="str">
        <f>VLOOKUP(F285,'Itinerários linhas'!$J$5:$V$641,9,0)</f>
        <v>UTB7050</v>
      </c>
      <c r="I285" s="40"/>
      <c r="J285" s="40" t="str">
        <f>VLOOKUP(F285,'Itinerários linhas'!$J$5:$V$641,13,0)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MONUMENTAL/ESPLANADA/RODOVIÁRIA PLANO PILOTO</v>
      </c>
    </row>
    <row r="286" spans="1:10" hidden="1" x14ac:dyDescent="0.25">
      <c r="A286" s="117">
        <v>5039</v>
      </c>
      <c r="B286" s="116" t="s">
        <v>108</v>
      </c>
      <c r="C286" s="40" t="s">
        <v>125</v>
      </c>
      <c r="D286" s="37">
        <f>VLOOKUP(A286,'Itinerários linhas'!$J$5:$J$641,1,0)</f>
        <v>5039</v>
      </c>
      <c r="F286" s="41">
        <v>7070</v>
      </c>
      <c r="G286" s="41" t="e">
        <f>VLOOKUP(F286,'Linhas-Empresas-Tarifas'!#REF!,1,0)</f>
        <v>#REF!</v>
      </c>
      <c r="H286" s="47" t="str">
        <f>VLOOKUP(F286,'Itinerários linhas'!$J$5:$V$641,9,0)</f>
        <v>UTB7070</v>
      </c>
      <c r="I286" s="47" t="s">
        <v>104</v>
      </c>
      <c r="J286" s="47" t="str">
        <f>VLOOKUP(F286,'Itinerários linhas'!$J$5:$V$641,13,0)</f>
        <v>TERMINAL LUZIÂNIA/AVENIDA ÉZIO CARNEIRO/AVENIDA CENTRAL/RUA SANTISSÍMO SACRAMENTO/AVENIDA JOVENTINO RODRIGUES/AVENIDA ALFREDO NASSER/BR-040/BR-040/BR-040/BR-040/EPIA/EPDB/EPAR/AVENIDA DAS NAÇÕES (VILA TELEBRASÍLIA)/EIXO W SUL/EIXO MONUMENTAL/EIXO W3 NORTE/TERMINAL W3 NORTE</v>
      </c>
    </row>
    <row r="287" spans="1:10" hidden="1" x14ac:dyDescent="0.25">
      <c r="A287" s="115">
        <v>5041</v>
      </c>
      <c r="B287" s="116" t="s">
        <v>108</v>
      </c>
      <c r="C287" s="40" t="s">
        <v>125</v>
      </c>
      <c r="D287" s="37">
        <f>VLOOKUP(A287,'Itinerários linhas'!$J$5:$J$641,1,0)</f>
        <v>5041</v>
      </c>
      <c r="F287" s="41">
        <v>7078</v>
      </c>
      <c r="G287" s="41" t="e">
        <f>VLOOKUP(F287,'Linhas-Empresas-Tarifas'!#REF!,1,0)</f>
        <v>#REF!</v>
      </c>
      <c r="H287" s="47" t="str">
        <f>VLOOKUP(F287,'Itinerários linhas'!$J$5:$V$641,9,0)</f>
        <v>UTB7078</v>
      </c>
      <c r="I287" s="47" t="s">
        <v>104</v>
      </c>
      <c r="J287" s="47" t="str">
        <f>VLOOKUP(F287,'Itinerários linhas'!$J$5:$V$641,13,0)</f>
        <v>TERMINAL LUZIÂNIA/AVENIDA ÉZIO CARNEIRO/AVENIDA CENTRAL/RUA SANTISSÍMO SACRAMENTO/AVENIDA JOVENTINO RODRIGUES/AVENIDA SARAH KUBITSCHEK (PARQUE ALVORADA)/BR-040/BR-040/BR-040/BR-040/EPIA/EPDB/EPAR/EIXO W3 SUL/EIXO W3 NORTE/TERMINAL W3 NORTE</v>
      </c>
    </row>
    <row r="288" spans="1:10" hidden="1" x14ac:dyDescent="0.25">
      <c r="A288" s="115">
        <v>5041</v>
      </c>
      <c r="B288" s="116" t="s">
        <v>108</v>
      </c>
      <c r="C288" s="40" t="s">
        <v>125</v>
      </c>
      <c r="D288" s="37">
        <f>VLOOKUP(A288,'Itinerários linhas'!$J$5:$J$641,1,0)</f>
        <v>5041</v>
      </c>
      <c r="F288" s="37">
        <v>7089</v>
      </c>
      <c r="G288" s="37" t="e">
        <f>VLOOKUP(F288,'Linhas-Empresas-Tarifas'!#REF!,1,0)</f>
        <v>#REF!</v>
      </c>
      <c r="H288" s="40" t="str">
        <f>VLOOKUP(F288,'Itinerários linhas'!$J$5:$V$641,9,0)</f>
        <v>UTB7089</v>
      </c>
      <c r="I288" s="40"/>
      <c r="J288" s="40" t="str">
        <f>VLOOKUP(F288,'Itinerários linhas'!$J$5:$V$641,13,0)</f>
        <v>TERMINAL LUZIÂNIA/AVENIDA ALFREDO NASSER/RUA ANTÔNIO VIEIRA/RUA ATAULFRO ALVES/PARQUE ESTRELA DALVA VIII/AVENIDA PIANCO/RUA 115/RUA 19/AVENIDA CONTORNO/AVENIDA KISLEY DIAS MACIEL/EPIA/PARKSHOPPING/EPIG/EPIG/S I G/PALÁCIO DO BURITI/EIXO W3 NORTE/TERMINAL W3 NORTE</v>
      </c>
    </row>
    <row r="289" spans="1:10" hidden="1" x14ac:dyDescent="0.25">
      <c r="A289" s="117">
        <v>5301</v>
      </c>
      <c r="B289" s="116" t="s">
        <v>108</v>
      </c>
      <c r="C289" s="40" t="s">
        <v>124</v>
      </c>
      <c r="D289" s="37">
        <f>VLOOKUP(A289,'Itinerários linhas'!$J$5:$J$641,1,0)</f>
        <v>5301</v>
      </c>
      <c r="F289" s="37">
        <v>8001</v>
      </c>
      <c r="G289" s="37" t="e">
        <f>VLOOKUP(F289,'Linhas-Empresas-Tarifas'!#REF!,1,0)</f>
        <v>#REF!</v>
      </c>
      <c r="H289" s="40" t="str">
        <f>VLOOKUP(F289,'Itinerários linhas'!$J$5:$V$641,9,0)</f>
        <v>UTB8001</v>
      </c>
      <c r="I289" s="40"/>
      <c r="J289" s="40" t="str">
        <f>VLOOKUP(F289,'Itinerários linhas'!$J$5:$V$641,13,0)</f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</v>
      </c>
    </row>
    <row r="290" spans="1:10" hidden="1" x14ac:dyDescent="0.25">
      <c r="A290" s="117">
        <v>5304</v>
      </c>
      <c r="B290" s="116" t="s">
        <v>108</v>
      </c>
      <c r="C290" s="40" t="s">
        <v>124</v>
      </c>
      <c r="D290" s="37">
        <f>VLOOKUP(A290,'Itinerários linhas'!$J$5:$J$641,1,0)</f>
        <v>5304</v>
      </c>
      <c r="F290" s="37">
        <v>8002</v>
      </c>
      <c r="G290" s="37" t="e">
        <f>VLOOKUP(F290,'Linhas-Empresas-Tarifas'!#REF!,1,0)</f>
        <v>#REF!</v>
      </c>
      <c r="H290" s="40" t="str">
        <f>VLOOKUP(F290,'Itinerários linhas'!$J$5:$V$641,9,0)</f>
        <v>UTB8002</v>
      </c>
      <c r="I290" s="40"/>
      <c r="J290" s="40" t="str">
        <f>VLOOKUP(F290,'Itinerários linhas'!$J$5:$V$641,13,0)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291" spans="1:10" hidden="1" x14ac:dyDescent="0.25">
      <c r="A291" s="115">
        <v>5305</v>
      </c>
      <c r="B291" s="116" t="s">
        <v>108</v>
      </c>
      <c r="C291" s="40" t="s">
        <v>124</v>
      </c>
      <c r="D291" s="37" t="e">
        <f>VLOOKUP(A291,'Itinerários linhas'!$J$5:$J$641,1,0)</f>
        <v>#N/A</v>
      </c>
      <c r="F291" s="37">
        <v>8009</v>
      </c>
      <c r="G291" s="37" t="e">
        <f>VLOOKUP(F291,'Linhas-Empresas-Tarifas'!#REF!,1,0)</f>
        <v>#REF!</v>
      </c>
      <c r="H291" s="40" t="str">
        <f>VLOOKUP(F291,'Itinerários linhas'!$J$5:$V$641,9,0)</f>
        <v>UTB8009</v>
      </c>
      <c r="I291" s="40"/>
      <c r="J291" s="40" t="str">
        <f>VLOOKUP(F291,'Itinerários linhas'!$J$5:$V$641,13,0)</f>
        <v>S.QUADRA 11, QUADRA 01/OCIDENTAL PARK/BR-040/BR-040/EPIA/EPIA/PARKSHOPPING/EPGU - ZOOLÓGICO/AVENIDA DAS NAÇÕES (VILA TELEBRASÍLIA)/EIXO L SUL/RODOVIÁRIA PLANO PILOTO</v>
      </c>
    </row>
    <row r="292" spans="1:10" hidden="1" x14ac:dyDescent="0.25">
      <c r="A292" s="66">
        <v>5306</v>
      </c>
      <c r="B292" s="131" t="s">
        <v>108</v>
      </c>
      <c r="C292" s="47" t="s">
        <v>125</v>
      </c>
      <c r="D292" s="41" t="e">
        <f>VLOOKUP(A292,'Itinerários linhas'!$J$5:$J$641,1,0)</f>
        <v>#N/A</v>
      </c>
      <c r="F292" s="37">
        <v>8026</v>
      </c>
      <c r="G292" s="37" t="e">
        <f>VLOOKUP(F292,'Linhas-Empresas-Tarifas'!#REF!,1,0)</f>
        <v>#REF!</v>
      </c>
      <c r="H292" s="40" t="str">
        <f>VLOOKUP(F292,'Itinerários linhas'!$J$5:$V$641,9,0)</f>
        <v>UTB8026</v>
      </c>
      <c r="I292" s="40"/>
      <c r="J292" s="40" t="str">
        <f>VLOOKUP(F292,'Itinerários linhas'!$J$5:$V$641,13,0)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293" spans="1:10" hidden="1" x14ac:dyDescent="0.25">
      <c r="A293" s="117">
        <v>5321</v>
      </c>
      <c r="B293" s="116" t="s">
        <v>108</v>
      </c>
      <c r="C293" s="40" t="s">
        <v>124</v>
      </c>
      <c r="D293" s="37">
        <f>VLOOKUP(A293,'Itinerários linhas'!$J$5:$J$641,1,0)</f>
        <v>5321</v>
      </c>
      <c r="F293" s="37">
        <v>8029</v>
      </c>
      <c r="G293" s="37" t="e">
        <f>VLOOKUP(F293,'Linhas-Empresas-Tarifas'!#REF!,1,0)</f>
        <v>#REF!</v>
      </c>
      <c r="H293" s="40" t="str">
        <f>VLOOKUP(F293,'Itinerários linhas'!$J$5:$V$641,9,0)</f>
        <v>UTB8029</v>
      </c>
      <c r="I293" s="40"/>
      <c r="J293" s="40" t="str">
        <f>VLOOKUP(F293,'Itinerários linhas'!$J$5:$V$641,13,0)</f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MONUMENTAL/RODOVIÁRIA PLANO PILOTO</v>
      </c>
    </row>
    <row r="294" spans="1:10" hidden="1" x14ac:dyDescent="0.25">
      <c r="A294" s="117">
        <v>5322</v>
      </c>
      <c r="B294" s="116" t="s">
        <v>108</v>
      </c>
      <c r="C294" s="40" t="s">
        <v>125</v>
      </c>
      <c r="D294" s="37">
        <f>VLOOKUP(A294,'Itinerários linhas'!$J$5:$J$641,1,0)</f>
        <v>5322</v>
      </c>
      <c r="F294" s="37">
        <v>8030</v>
      </c>
      <c r="G294" s="37" t="e">
        <f>VLOOKUP(F294,'Linhas-Empresas-Tarifas'!#REF!,1,0)</f>
        <v>#REF!</v>
      </c>
      <c r="H294" s="40" t="str">
        <f>VLOOKUP(F294,'Itinerários linhas'!$J$5:$V$641,9,0)</f>
        <v>UTB8030</v>
      </c>
      <c r="I294" s="40"/>
      <c r="J294" s="40" t="str">
        <f>VLOOKUP(F294,'Itinerários linhas'!$J$5:$V$641,13,0)</f>
        <v>S.QUADRA 11, QUADRA 12, CASA 09/BR-040/BR-040/BR-040/EPIA/EPDB/EPAR/AVENIDA DAS NAÇÕES/EIXO L2 SUL/EIXO L2 NORTE/TERMINAL W3 NORTE</v>
      </c>
    </row>
    <row r="295" spans="1:10" hidden="1" x14ac:dyDescent="0.25">
      <c r="A295" s="115">
        <v>5323</v>
      </c>
      <c r="B295" s="116" t="s">
        <v>108</v>
      </c>
      <c r="C295" s="40" t="s">
        <v>124</v>
      </c>
      <c r="D295" s="37" t="e">
        <f>VLOOKUP(A295,'Itinerários linhas'!$J$5:$J$641,1,0)</f>
        <v>#N/A</v>
      </c>
      <c r="F295" s="37">
        <v>8051</v>
      </c>
      <c r="G295" s="37" t="e">
        <f>VLOOKUP(F295,'Linhas-Empresas-Tarifas'!#REF!,1,0)</f>
        <v>#REF!</v>
      </c>
      <c r="H295" s="40" t="str">
        <f>VLOOKUP(F295,'Itinerários linhas'!$J$5:$V$641,9,0)</f>
        <v>UTB8051</v>
      </c>
      <c r="I295" s="40"/>
      <c r="J295" s="40" t="str">
        <f>VLOOKUP(F295,'Itinerários linhas'!$J$5:$V$641,13,0)</f>
        <v>S.QUADRA 11, QUADRA 01/OCIDENTAL PARK/BR-040/BR-040/EPIA/EPDB/EPAR/AVENIDA DAS NAÇÕES (VILA TELEBRASÍLIA)/EIXO L SUL/ESPLANADA/RODOVIÁRIA PLANO PILOTO</v>
      </c>
    </row>
    <row r="296" spans="1:10" hidden="1" x14ac:dyDescent="0.25">
      <c r="A296" s="115">
        <v>5324</v>
      </c>
      <c r="B296" s="116" t="s">
        <v>108</v>
      </c>
      <c r="C296" s="40" t="s">
        <v>125</v>
      </c>
      <c r="D296" s="37" t="e">
        <f>VLOOKUP(A296,'Itinerários linhas'!$J$5:$J$641,1,0)</f>
        <v>#N/A</v>
      </c>
      <c r="F296" s="37">
        <v>8071</v>
      </c>
      <c r="G296" s="37" t="e">
        <f>VLOOKUP(F296,'Linhas-Empresas-Tarifas'!#REF!,1,0)</f>
        <v>#REF!</v>
      </c>
      <c r="H296" s="40" t="str">
        <f>VLOOKUP(F296,'Itinerários linhas'!$J$5:$V$641,9,0)</f>
        <v>UTB8071</v>
      </c>
      <c r="I296" s="40"/>
      <c r="J296" s="40" t="str">
        <f>VLOOKUP(F296,'Itinerários linhas'!$J$5:$V$641,13,0)</f>
        <v>S.QUADRA 11, QUADRA 12, CASA 09/OCIDENTAL PARK/BR-040/BR-040/EPIA/EPDB/EPAR/EIXO W3 SUL/EIXO W3 NORTE/TERMINAL W3 NORTE</v>
      </c>
    </row>
    <row r="297" spans="1:10" hidden="1" x14ac:dyDescent="0.25">
      <c r="A297" s="66">
        <v>5325</v>
      </c>
      <c r="B297" s="131" t="s">
        <v>108</v>
      </c>
      <c r="C297" s="47" t="s">
        <v>125</v>
      </c>
      <c r="D297" s="41" t="e">
        <f>VLOOKUP(A297,'Itinerários linhas'!$J$5:$J$641,1,0)</f>
        <v>#N/A</v>
      </c>
      <c r="F297" s="37">
        <v>8074</v>
      </c>
      <c r="G297" s="37" t="e">
        <f>VLOOKUP(F297,'Linhas-Empresas-Tarifas'!#REF!,1,0)</f>
        <v>#REF!</v>
      </c>
      <c r="H297" s="40" t="str">
        <f>VLOOKUP(F297,'Itinerários linhas'!$J$5:$V$641,9,0)</f>
        <v>UTB8074</v>
      </c>
      <c r="I297" s="40"/>
      <c r="J297" s="40" t="str">
        <f>VLOOKUP(F297,'Itinerários linhas'!$J$5:$V$641,13,0)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298" spans="1:10" hidden="1" x14ac:dyDescent="0.25">
      <c r="A298" s="117">
        <v>5705</v>
      </c>
      <c r="B298" s="116" t="s">
        <v>108</v>
      </c>
      <c r="C298" s="40" t="s">
        <v>126</v>
      </c>
      <c r="D298" s="37">
        <f>VLOOKUP(A298,'Itinerários linhas'!$J$5:$J$641,1,0)</f>
        <v>5705</v>
      </c>
      <c r="F298" s="37">
        <v>8085</v>
      </c>
      <c r="G298" s="37" t="e">
        <f>VLOOKUP(F298,'Linhas-Empresas-Tarifas'!#REF!,1,0)</f>
        <v>#REF!</v>
      </c>
      <c r="H298" s="40" t="str">
        <f>VLOOKUP(F298,'Itinerários linhas'!$J$5:$V$641,9,0)</f>
        <v>UTB8085</v>
      </c>
      <c r="I298" s="40"/>
      <c r="J298" s="40" t="str">
        <f>VLOOKUP(F298,'Itinerários linhas'!$J$5:$V$641,13,0)</f>
        <v>S.QUADRA 11, QUADRA 01/OCIDENTAL PARK/BR-040/BR-040/EPIA/EPIA/PARKSHOPPING/EPIG/EPIG/S I G/PALÁCIO DO BURITI/EIXO MONUMENTAL/EIXO W3 NORTE/TERMINAL W3 NORTE</v>
      </c>
    </row>
    <row r="299" spans="1:10" hidden="1" x14ac:dyDescent="0.25">
      <c r="A299" s="115">
        <v>5706</v>
      </c>
      <c r="B299" s="116" t="s">
        <v>108</v>
      </c>
      <c r="C299" s="40" t="s">
        <v>126</v>
      </c>
      <c r="D299" s="37" t="e">
        <f>VLOOKUP(A299,'Itinerários linhas'!$J$5:$J$641,1,0)</f>
        <v>#N/A</v>
      </c>
      <c r="F299" s="37">
        <v>8302</v>
      </c>
      <c r="G299" s="37" t="e">
        <f>VLOOKUP(F299,'Linhas-Empresas-Tarifas'!#REF!,1,0)</f>
        <v>#REF!</v>
      </c>
      <c r="H299" s="40" t="str">
        <f>VLOOKUP(F299,'Itinerários linhas'!$J$5:$V$641,9,0)</f>
        <v>UTB8302</v>
      </c>
      <c r="I299" s="40"/>
      <c r="J299" s="40" t="str">
        <f>VLOOKUP(F299,'Itinerários linhas'!$J$5:$V$641,13,0)</f>
        <v>S.QUADRA 11, QUADRA 12, CASA 09/OCIDENTAL PARK/BR-040/BR-040/EPIA/EPIA/PARKSHOPPING/EPIA/S I A - TRECHO 3/S I A - TRECHO 2/STRC</v>
      </c>
    </row>
    <row r="300" spans="1:10" hidden="1" x14ac:dyDescent="0.25">
      <c r="A300" s="115">
        <v>5720</v>
      </c>
      <c r="B300" s="116" t="s">
        <v>108</v>
      </c>
      <c r="C300" s="40" t="s">
        <v>126</v>
      </c>
      <c r="D300" s="37" t="e">
        <f>VLOOKUP(A300,'Itinerários linhas'!$J$5:$J$641,1,0)</f>
        <v>#N/A</v>
      </c>
      <c r="F300" s="37">
        <v>8310</v>
      </c>
      <c r="G300" s="37" t="e">
        <f>VLOOKUP(F300,'Linhas-Empresas-Tarifas'!#REF!,1,0)</f>
        <v>#REF!</v>
      </c>
      <c r="H300" s="40" t="str">
        <f>VLOOKUP(F300,'Itinerários linhas'!$J$5:$V$641,9,0)</f>
        <v>UTB8310</v>
      </c>
      <c r="I300" s="40"/>
      <c r="J300" s="40" t="str">
        <f>VLOOKUP(F300,'Itinerários linhas'!$J$5:$V$641,13,0)</f>
        <v>S.QUADRA 11, QUADRA 01/OCIDENTAL PARK/BR-040/BR-040/EPIA/EPIA/PARKSHOPPING/EPIA/EPIA/RODOFERROVIÁRIA/S A A N/EPIA</v>
      </c>
    </row>
    <row r="301" spans="1:10" hidden="1" x14ac:dyDescent="0.25">
      <c r="A301" s="117">
        <v>5801</v>
      </c>
      <c r="B301" s="116" t="s">
        <v>108</v>
      </c>
      <c r="C301" s="40" t="s">
        <v>127</v>
      </c>
      <c r="D301" s="37">
        <f>VLOOKUP(A301,'Itinerários linhas'!$J$5:$J$641,1,0)</f>
        <v>5801</v>
      </c>
      <c r="F301" s="37">
        <v>8320</v>
      </c>
      <c r="G301" s="37" t="e">
        <f>VLOOKUP(F301,'Linhas-Empresas-Tarifas'!#REF!,1,0)</f>
        <v>#REF!</v>
      </c>
      <c r="H301" s="40" t="str">
        <f>VLOOKUP(F301,'Itinerários linhas'!$J$5:$V$641,9,0)</f>
        <v>UTB8320</v>
      </c>
      <c r="I301" s="40"/>
      <c r="J301" s="40" t="str">
        <f>VLOOKUP(F301,'Itinerários linhas'!$J$5:$V$641,13,0)</f>
        <v>S.QUADRA 11, QUADRA 01/OCIDENTAL PARK/BR-040/BR-040/EPIA/EPIA/PARKSHOPPING/EPIA/S I A - TRECHO 3/S I A - TRECHO 2/EPIA/RODOFERROVIÁRIA/S A A N/EPIA</v>
      </c>
    </row>
    <row r="302" spans="1:10" hidden="1" x14ac:dyDescent="0.25">
      <c r="A302" s="115">
        <v>5801</v>
      </c>
      <c r="B302" s="116" t="s">
        <v>108</v>
      </c>
      <c r="C302" s="40" t="s">
        <v>127</v>
      </c>
      <c r="D302" s="37">
        <f>VLOOKUP(A302,'Itinerários linhas'!$J$5:$J$641,1,0)</f>
        <v>5801</v>
      </c>
      <c r="F302" s="37">
        <v>8350</v>
      </c>
      <c r="G302" s="37" t="e">
        <f>VLOOKUP(F302,'Linhas-Empresas-Tarifas'!#REF!,1,0)</f>
        <v>#REF!</v>
      </c>
      <c r="H302" s="40" t="str">
        <f>VLOOKUP(F302,'Itinerários linhas'!$J$5:$V$641,9,0)</f>
        <v>UTB8350</v>
      </c>
      <c r="I302" s="40"/>
      <c r="J302" s="40" t="str">
        <f>VLOOKUP(F302,'Itinerários linhas'!$J$5:$V$641,13,0)</f>
        <v>S.QUADRA 11, QUADRA 12, CASA 09/BR-040/BR-040/EPIA/EPIA/PARKSHOPPING/EPIG/EPIG/S I G/PALÁCIO DO BURITI/EIXO MONUMENTAL/RODOVIÁRIA PLANO PILOTO</v>
      </c>
    </row>
    <row r="303" spans="1:10" hidden="1" x14ac:dyDescent="0.25">
      <c r="A303" s="130" t="s">
        <v>128</v>
      </c>
      <c r="B303" s="131" t="s">
        <v>108</v>
      </c>
      <c r="C303" s="47" t="s">
        <v>129</v>
      </c>
      <c r="D303" s="41" t="e">
        <f>VLOOKUP(A303,'Itinerários linhas'!$J$5:$J$641,1,0)</f>
        <v>#N/A</v>
      </c>
      <c r="F303" s="37">
        <v>8704</v>
      </c>
      <c r="G303" s="37" t="e">
        <f>VLOOKUP(F303,'Linhas-Empresas-Tarifas'!#REF!,1,0)</f>
        <v>#REF!</v>
      </c>
      <c r="H303" s="40" t="str">
        <f>VLOOKUP(F303,'Itinerários linhas'!$J$5:$V$641,9,0)</f>
        <v>UTB8704</v>
      </c>
      <c r="I303" s="40"/>
      <c r="J303" s="40" t="str">
        <f>VLOOKUP(F303,'Itinerários linhas'!$J$5:$V$641,13,0)</f>
        <v>S.QUADRA 11, QUADRA 01/OCIDENTAL PARK/BR-040/BR-040/DF-290/SETOR SUL/SETOR LESTE/ÁREA CENTRAL/TERMINAL GAMA</v>
      </c>
    </row>
    <row r="304" spans="1:10" hidden="1" x14ac:dyDescent="0.25">
      <c r="A304" s="117">
        <v>6001</v>
      </c>
      <c r="B304" s="116" t="s">
        <v>130</v>
      </c>
      <c r="C304" s="40" t="s">
        <v>131</v>
      </c>
      <c r="D304" s="37">
        <f>VLOOKUP(A304,'Itinerários linhas'!$J$5:$J$641,1,0)</f>
        <v>6001</v>
      </c>
      <c r="F304" s="37">
        <v>8801</v>
      </c>
      <c r="G304" s="37" t="e">
        <f>VLOOKUP(F304,'Linhas-Empresas-Tarifas'!#REF!,1,0)</f>
        <v>#REF!</v>
      </c>
      <c r="H304" s="40" t="str">
        <f>VLOOKUP(F304,'Itinerários linhas'!$J$5:$V$641,9,0)</f>
        <v>UTB8801</v>
      </c>
      <c r="I304" s="40"/>
      <c r="J304" s="40" t="str">
        <f>VLOOKUP(F304,'Itinerários linhas'!$J$5:$V$641,13,0)</f>
        <v>S.QUADRA 11, QUADRA 01/OCIDENTAL PARK/BR-040/BR-040/EPCT/EPCT/EPNB/PISTÃO SUL/VIADUTO TAGUATINGA CENTRO/TAGUATINGA CENTRO/TERMINAL TAGUATINGA NORTE</v>
      </c>
    </row>
    <row r="305" spans="1:10" hidden="1" x14ac:dyDescent="0.25">
      <c r="A305" s="117">
        <v>6003</v>
      </c>
      <c r="B305" s="116" t="s">
        <v>130</v>
      </c>
      <c r="C305" s="40" t="s">
        <v>131</v>
      </c>
      <c r="D305" s="37">
        <f>VLOOKUP(A305,'Itinerários linhas'!$J$5:$J$641,1,0)</f>
        <v>6003</v>
      </c>
      <c r="F305" s="37">
        <v>8005</v>
      </c>
      <c r="G305" s="37" t="e">
        <f>VLOOKUP(F305,'Linhas-Empresas-Tarifas'!#REF!,1,0)</f>
        <v>#REF!</v>
      </c>
      <c r="H305" s="40" t="str">
        <f>VLOOKUP(F305,'Itinerários linhas'!$J$5:$V$641,9,0)</f>
        <v>VIAN8005</v>
      </c>
      <c r="I305" s="40"/>
      <c r="J305" s="40" t="str">
        <f>VLOOKUP(F305,'Itinerários linhas'!$J$5:$V$641,13,0)</f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306" spans="1:10" hidden="1" x14ac:dyDescent="0.25">
      <c r="A306" s="120">
        <v>6004</v>
      </c>
      <c r="B306" s="121" t="s">
        <v>130</v>
      </c>
      <c r="C306" s="40" t="s">
        <v>131</v>
      </c>
      <c r="D306" s="37" t="e">
        <f>VLOOKUP(A306,'Itinerários linhas'!$J$5:$J$641,1,0)</f>
        <v>#N/A</v>
      </c>
      <c r="F306" s="37">
        <v>8007</v>
      </c>
      <c r="G306" s="37" t="e">
        <f>VLOOKUP(F306,'Linhas-Empresas-Tarifas'!#REF!,1,0)</f>
        <v>#REF!</v>
      </c>
      <c r="H306" s="40" t="str">
        <f>VLOOKUP(F306,'Itinerários linhas'!$J$5:$V$641,9,0)</f>
        <v>VIAN8007</v>
      </c>
      <c r="I306" s="40"/>
      <c r="J306" s="40" t="str">
        <f>VLOOKUP(F306,'Itinerários linhas'!$J$5:$V$641,13,0)</f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307" spans="1:10" hidden="1" x14ac:dyDescent="0.25">
      <c r="A307" s="117">
        <v>6005</v>
      </c>
      <c r="B307" s="116" t="s">
        <v>130</v>
      </c>
      <c r="C307" s="40" t="s">
        <v>131</v>
      </c>
      <c r="D307" s="37" t="e">
        <f>VLOOKUP(A307,'Itinerários linhas'!$J$5:$J$641,1,0)</f>
        <v>#N/A</v>
      </c>
      <c r="F307" s="37">
        <v>8008</v>
      </c>
      <c r="G307" s="37" t="e">
        <f>VLOOKUP(F307,'Linhas-Empresas-Tarifas'!#REF!,1,0)</f>
        <v>#REF!</v>
      </c>
      <c r="H307" s="40" t="str">
        <f>VLOOKUP(F307,'Itinerários linhas'!$J$5:$V$641,9,0)</f>
        <v>VIAN8008</v>
      </c>
      <c r="I307" s="40"/>
      <c r="J307" s="40" t="str">
        <f>VLOOKUP(F307,'Itinerários linhas'!$J$5:$V$641,13,0)</f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</v>
      </c>
    </row>
    <row r="308" spans="1:10" hidden="1" x14ac:dyDescent="0.25">
      <c r="A308" s="117">
        <v>6006</v>
      </c>
      <c r="B308" s="116" t="s">
        <v>130</v>
      </c>
      <c r="C308" s="40" t="s">
        <v>131</v>
      </c>
      <c r="D308" s="37" t="e">
        <f>VLOOKUP(A308,'Itinerários linhas'!$J$5:$J$641,1,0)</f>
        <v>#N/A</v>
      </c>
      <c r="F308" s="37">
        <v>8015</v>
      </c>
      <c r="G308" s="37" t="e">
        <f>VLOOKUP(F308,'Linhas-Empresas-Tarifas'!#REF!,1,0)</f>
        <v>#REF!</v>
      </c>
      <c r="H308" s="40" t="str">
        <f>VLOOKUP(F308,'Itinerários linhas'!$J$5:$V$641,9,0)</f>
        <v>VIAN8015</v>
      </c>
      <c r="I308" s="40"/>
      <c r="J308" s="40" t="str">
        <f>VLOOKUP(F308,'Itinerários linhas'!$J$5:$V$641,13,0)</f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309" spans="1:10" hidden="1" x14ac:dyDescent="0.25">
      <c r="A309" s="117">
        <v>6007</v>
      </c>
      <c r="B309" s="116" t="s">
        <v>130</v>
      </c>
      <c r="C309" s="40" t="s">
        <v>131</v>
      </c>
      <c r="D309" s="37" t="e">
        <f>VLOOKUP(A309,'Itinerários linhas'!$J$5:$J$641,1,0)</f>
        <v>#N/A</v>
      </c>
      <c r="F309" s="37">
        <v>8027</v>
      </c>
      <c r="G309" s="37" t="e">
        <f>VLOOKUP(F309,'Linhas-Empresas-Tarifas'!#REF!,1,0)</f>
        <v>#REF!</v>
      </c>
      <c r="H309" s="40" t="str">
        <f>VLOOKUP(F309,'Itinerários linhas'!$J$5:$V$641,9,0)</f>
        <v>VIAN8027</v>
      </c>
      <c r="I309" s="40"/>
      <c r="J309" s="40" t="str">
        <f>VLOOKUP(F309,'Itinerários linhas'!$J$5:$V$641,13,0)</f>
        <v>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310" spans="1:10" hidden="1" x14ac:dyDescent="0.25">
      <c r="A310" s="115">
        <v>6011</v>
      </c>
      <c r="B310" s="116" t="s">
        <v>130</v>
      </c>
      <c r="C310" s="40" t="s">
        <v>131</v>
      </c>
      <c r="D310" s="37" t="e">
        <f>VLOOKUP(A310,'Itinerários linhas'!$J$5:$J$641,1,0)</f>
        <v>#N/A</v>
      </c>
      <c r="F310" s="37">
        <v>8028</v>
      </c>
      <c r="G310" s="37" t="e">
        <f>VLOOKUP(F310,'Linhas-Empresas-Tarifas'!#REF!,1,0)</f>
        <v>#REF!</v>
      </c>
      <c r="H310" s="40" t="str">
        <f>VLOOKUP(F310,'Itinerários linhas'!$J$5:$V$641,9,0)</f>
        <v>VIAN8028</v>
      </c>
      <c r="I310" s="40"/>
      <c r="J310" s="40" t="str">
        <f>VLOOKUP(F310,'Itinerários linhas'!$J$5:$V$641,13,0)</f>
        <v xml:space="preserve"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</v>
      </c>
    </row>
    <row r="311" spans="1:10" hidden="1" x14ac:dyDescent="0.25">
      <c r="A311" s="115">
        <v>6012</v>
      </c>
      <c r="B311" s="116" t="s">
        <v>130</v>
      </c>
      <c r="C311" s="40" t="s">
        <v>131</v>
      </c>
      <c r="D311" s="37" t="e">
        <f>VLOOKUP(A311,'Itinerários linhas'!$J$5:$J$641,1,0)</f>
        <v>#N/A</v>
      </c>
      <c r="F311" s="37">
        <v>8073</v>
      </c>
      <c r="G311" s="37" t="e">
        <f>VLOOKUP(F311,'Linhas-Empresas-Tarifas'!#REF!,1,0)</f>
        <v>#REF!</v>
      </c>
      <c r="H311" s="40" t="str">
        <f>VLOOKUP(F311,'Itinerários linhas'!$J$5:$V$641,9,0)</f>
        <v>VIAN8073</v>
      </c>
      <c r="I311" s="40"/>
      <c r="J311" s="40" t="str">
        <f>VLOOKUP(F311,'Itinerários linhas'!$J$5:$V$641,13,0)</f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</v>
      </c>
    </row>
    <row r="312" spans="1:10" hidden="1" x14ac:dyDescent="0.25">
      <c r="A312" s="115">
        <v>6013</v>
      </c>
      <c r="B312" s="116" t="s">
        <v>130</v>
      </c>
      <c r="C312" s="40" t="s">
        <v>131</v>
      </c>
      <c r="D312" s="37" t="e">
        <f>VLOOKUP(A312,'Itinerários linhas'!$J$5:$J$641,1,0)</f>
        <v>#N/A</v>
      </c>
      <c r="F312" s="37">
        <v>8076</v>
      </c>
      <c r="G312" s="37" t="e">
        <f>VLOOKUP(F312,'Linhas-Empresas-Tarifas'!#REF!,1,0)</f>
        <v>#REF!</v>
      </c>
      <c r="H312" s="40" t="str">
        <f>VLOOKUP(F312,'Itinerários linhas'!$J$5:$V$641,9,0)</f>
        <v>VIAN8076</v>
      </c>
      <c r="I312" s="40"/>
      <c r="J312" s="40" t="str">
        <f>VLOOKUP(F312,'Itinerários linhas'!$J$5:$V$641,13,0)</f>
        <v>JARDIM ABC/GO-436/GO-521/GO-521/DF-140/ROTATÓRIA/DF-140/DF-001/DF-035/DF-025/PONTE COSTA E SILVA/ESTRADA COSTA E SILVA/AVENIDA DAS NAÇÕES/VIA L QUATRO SUL/ESPM/ACESSO P/ ESPM/W3 SUL/W3 NORTE/W3 NORTE</v>
      </c>
    </row>
    <row r="313" spans="1:10" hidden="1" x14ac:dyDescent="0.25">
      <c r="A313" s="115">
        <v>6014</v>
      </c>
      <c r="B313" s="116" t="s">
        <v>130</v>
      </c>
      <c r="C313" s="40" t="s">
        <v>131</v>
      </c>
      <c r="D313" s="37" t="e">
        <f>VLOOKUP(A313,'Itinerários linhas'!$J$5:$J$641,1,0)</f>
        <v>#N/A</v>
      </c>
      <c r="F313" s="37">
        <v>8250</v>
      </c>
      <c r="G313" s="37" t="e">
        <f>VLOOKUP(F313,'Linhas-Empresas-Tarifas'!#REF!,1,0)</f>
        <v>#REF!</v>
      </c>
      <c r="H313" s="40" t="str">
        <f>VLOOKUP(F313,'Itinerários linhas'!$J$5:$V$641,9,0)</f>
        <v>VIAN8250</v>
      </c>
      <c r="I313" s="40"/>
      <c r="J313" s="40" t="str">
        <f>VLOOKUP(F313,'Itinerários linhas'!$J$5:$V$641,13,0)</f>
        <v>JARDIM ABC/AVENIDA CENTRAL/DIVISA GO/DF/DF-140/DF-001/DF-465/JARDIM MANGUEIRAL/DF-463/TERMINAL RODOVIÁRIO SÃO SEBASTIÃO</v>
      </c>
    </row>
    <row r="314" spans="1:10" x14ac:dyDescent="0.25">
      <c r="A314" s="115">
        <v>6015</v>
      </c>
      <c r="B314" s="116" t="s">
        <v>130</v>
      </c>
      <c r="C314" s="40" t="s">
        <v>131</v>
      </c>
      <c r="D314" s="37" t="e">
        <f>VLOOKUP(A314,'Itinerários linhas'!$J$5:$J$641,1,0)</f>
        <v>#N/A</v>
      </c>
      <c r="F314" s="37">
        <v>8251</v>
      </c>
      <c r="G314" s="37" t="e">
        <f>VLOOKUP(F314,'Linhas-Empresas-Tarifas'!#REF!,1,0)</f>
        <v>#REF!</v>
      </c>
      <c r="H314" s="40" t="str">
        <f>VLOOKUP(F314,'Itinerários linhas'!$J$5:$V$641,9,0)</f>
        <v>VIAN8251</v>
      </c>
      <c r="I314" s="40" t="s">
        <v>106</v>
      </c>
      <c r="J314" s="40" t="str">
        <f>VLOOKUP(F314,'Itinerários linhas'!$J$5:$V$641,13,0)</f>
        <v>JARDIM ABC/AVENIDA CENTRAL/DIVISA GO/DF/DF-140/DF-001/POLO DE ARTESANATO EM FRENTE A ESAF/JARDIM BOTÂNICO/JARDIM SOLAR DE BRASÍLIA/VILLE DE MONTAIGNE</v>
      </c>
    </row>
    <row r="315" spans="1:10" hidden="1" x14ac:dyDescent="0.25">
      <c r="A315" s="115">
        <v>6016</v>
      </c>
      <c r="B315" s="116" t="s">
        <v>130</v>
      </c>
      <c r="C315" s="40" t="s">
        <v>131</v>
      </c>
      <c r="D315" s="37" t="e">
        <f>VLOOKUP(A315,'Itinerários linhas'!$J$5:$J$641,1,0)</f>
        <v>#N/A</v>
      </c>
      <c r="F315" s="37">
        <v>8351</v>
      </c>
      <c r="G315" s="37" t="e">
        <f>VLOOKUP(F315,'Linhas-Empresas-Tarifas'!#REF!,1,0)</f>
        <v>#REF!</v>
      </c>
      <c r="H315" s="40" t="str">
        <f>VLOOKUP(F315,'Itinerários linhas'!$J$5:$V$641,9,0)</f>
        <v>VIAN8351</v>
      </c>
      <c r="I315" s="40"/>
      <c r="J315" s="40" t="str">
        <f>VLOOKUP(F315,'Itinerários linhas'!$J$5:$V$641,13,0)</f>
        <v>AVENIDA PERIMETRAL SUL/POVOADO MESQUITA/GO-521/JARDIM ABC/GO-521/DF-140/EPCV/DF-035/EPDB/PONTE PRESIDENTE MÉDICI/EIXO L2 SUL/S I G</v>
      </c>
    </row>
    <row r="316" spans="1:10" hidden="1" x14ac:dyDescent="0.25">
      <c r="A316" s="115">
        <v>6017</v>
      </c>
      <c r="B316" s="116" t="s">
        <v>130</v>
      </c>
      <c r="C316" s="40" t="s">
        <v>131</v>
      </c>
      <c r="D316" s="37" t="e">
        <f>VLOOKUP(A316,'Itinerários linhas'!$J$5:$J$641,1,0)</f>
        <v>#N/A</v>
      </c>
      <c r="F316" s="37">
        <v>8370</v>
      </c>
      <c r="G316" s="37" t="e">
        <f>VLOOKUP(F316,'Linhas-Empresas-Tarifas'!#REF!,1,0)</f>
        <v>#REF!</v>
      </c>
      <c r="H316" s="40" t="str">
        <f>VLOOKUP(F316,'Itinerários linhas'!$J$5:$V$641,9,0)</f>
        <v>VIAN8370</v>
      </c>
      <c r="I316" s="40"/>
      <c r="J316" s="40" t="str">
        <f>VLOOKUP(F316,'Itinerários linhas'!$J$5:$V$641,13,0)</f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</v>
      </c>
    </row>
    <row r="317" spans="1:10" hidden="1" x14ac:dyDescent="0.25">
      <c r="A317" s="115">
        <v>6026</v>
      </c>
      <c r="B317" s="116" t="s">
        <v>130</v>
      </c>
      <c r="C317" s="40" t="s">
        <v>131</v>
      </c>
      <c r="D317" s="37" t="e">
        <f>VLOOKUP(A317,'Itinerários linhas'!$J$5:$J$641,1,0)</f>
        <v>#N/A</v>
      </c>
      <c r="F317" s="37">
        <v>9901</v>
      </c>
      <c r="G317" s="37" t="e">
        <f>VLOOKUP(F317,'Linhas-Empresas-Tarifas'!#REF!,1,0)</f>
        <v>#REF!</v>
      </c>
      <c r="H317" s="40" t="str">
        <f>VLOOKUP(F317,'Itinerários linhas'!$J$5:$V$641,9,0)</f>
        <v>VIAN9901</v>
      </c>
      <c r="I317" s="40"/>
      <c r="J317" s="40" t="str">
        <f>VLOOKUP(F317,'Itinerários linhas'!$J$5:$V$641,13,0)</f>
        <v>RODOVIARIA PLANALTINA/AVENIDA INDEPENDÊNCIA/BR 020/AVENIDA BRASILIA /AVENIDA VISC.DE PORTO SEGURO/AVENIDA ANGELO CHAVES/AVENIDA ANHAGUERA/AVENIDA MAESTRO JOAQUIM DE ABREU/RUA 10/RUA 06/AVENIDA ENG. FLAVIO DIAS/AVENIDA SENADOR COIMBRA BUENO/PARQUE DAS COLINAS</v>
      </c>
    </row>
    <row r="318" spans="1:10" hidden="1" x14ac:dyDescent="0.25">
      <c r="A318" s="115">
        <v>6051</v>
      </c>
      <c r="B318" s="116" t="s">
        <v>130</v>
      </c>
      <c r="C318" s="40" t="s">
        <v>131</v>
      </c>
      <c r="D318" s="37" t="e">
        <f>VLOOKUP(A318,'Itinerários linhas'!$J$5:$J$641,1,0)</f>
        <v>#N/A</v>
      </c>
      <c r="F318" s="37">
        <v>9902</v>
      </c>
      <c r="G318" s="37" t="e">
        <f>VLOOKUP(F318,'Linhas-Empresas-Tarifas'!#REF!,1,0)</f>
        <v>#REF!</v>
      </c>
      <c r="H318" s="40" t="str">
        <f>VLOOKUP(F318,'Itinerários linhas'!$J$5:$V$641,9,0)</f>
        <v>VIAN9902</v>
      </c>
      <c r="I318" s="40"/>
      <c r="J318" s="40" t="str">
        <f>VLOOKUP(F318,'Itinerários linhas'!$J$5:$V$641,13,0)</f>
        <v>PARQUE DAS COLINAS/AVENIDA SENADOR COIMBRA BUENO/AVENIDA ENG. FLAVIO DIAS/RUA 06/RUA 10/AVENIDA MAESTRO JOAQUIM DE ABREU/AVENIDA ANHAGUERA/AVENIDA ANGELO CHAVES/AVENIDA VISC.DE PORTO SEGURO/AVENIDA BRASILIA /BR 020/AVENIDA INDEPENDÊNCIA/RODOVIARIA PLANALTINA</v>
      </c>
    </row>
    <row r="319" spans="1:10" hidden="1" x14ac:dyDescent="0.25">
      <c r="A319" s="117">
        <v>6070</v>
      </c>
      <c r="B319" s="116" t="s">
        <v>130</v>
      </c>
      <c r="C319" s="40" t="s">
        <v>131</v>
      </c>
      <c r="D319" s="37">
        <f>VLOOKUP(A319,'Itinerários linhas'!$J$5:$J$641,1,0)</f>
        <v>6070</v>
      </c>
      <c r="F319"/>
    </row>
    <row r="320" spans="1:10" hidden="1" x14ac:dyDescent="0.25">
      <c r="A320" s="117">
        <v>6071</v>
      </c>
      <c r="B320" s="116" t="s">
        <v>130</v>
      </c>
      <c r="C320" s="40" t="s">
        <v>131</v>
      </c>
      <c r="D320" s="37">
        <f>VLOOKUP(A320,'Itinerários linhas'!$J$5:$J$641,1,0)</f>
        <v>6071</v>
      </c>
      <c r="F320"/>
    </row>
    <row r="321" spans="1:6" hidden="1" x14ac:dyDescent="0.25">
      <c r="A321" s="115">
        <v>6072</v>
      </c>
      <c r="B321" s="116" t="s">
        <v>130</v>
      </c>
      <c r="C321" s="40" t="s">
        <v>131</v>
      </c>
      <c r="D321" s="37" t="e">
        <f>VLOOKUP(A321,'Itinerários linhas'!$J$5:$J$641,1,0)</f>
        <v>#N/A</v>
      </c>
      <c r="F321"/>
    </row>
    <row r="322" spans="1:6" hidden="1" x14ac:dyDescent="0.25">
      <c r="A322" s="117">
        <v>6073</v>
      </c>
      <c r="B322" s="116" t="s">
        <v>130</v>
      </c>
      <c r="C322" s="40" t="s">
        <v>131</v>
      </c>
      <c r="D322" s="37" t="e">
        <f>VLOOKUP(A322,'Itinerários linhas'!$J$5:$J$641,1,0)</f>
        <v>#N/A</v>
      </c>
      <c r="F322"/>
    </row>
    <row r="323" spans="1:6" hidden="1" x14ac:dyDescent="0.25">
      <c r="A323" s="117">
        <v>6302</v>
      </c>
      <c r="B323" s="116" t="s">
        <v>130</v>
      </c>
      <c r="C323" s="40" t="s">
        <v>131</v>
      </c>
      <c r="D323" s="37">
        <f>VLOOKUP(A323,'Itinerários linhas'!$J$5:$J$641,1,0)</f>
        <v>6302</v>
      </c>
      <c r="F323"/>
    </row>
    <row r="324" spans="1:6" hidden="1" x14ac:dyDescent="0.25">
      <c r="A324" s="117">
        <v>6303</v>
      </c>
      <c r="B324" s="116" t="s">
        <v>130</v>
      </c>
      <c r="C324" s="40" t="s">
        <v>131</v>
      </c>
      <c r="D324" s="37" t="e">
        <f>VLOOKUP(A324,'Itinerários linhas'!$J$5:$J$641,1,0)</f>
        <v>#N/A</v>
      </c>
      <c r="F324"/>
    </row>
    <row r="325" spans="1:6" hidden="1" x14ac:dyDescent="0.25">
      <c r="A325" s="115">
        <v>6307</v>
      </c>
      <c r="B325" s="116" t="s">
        <v>130</v>
      </c>
      <c r="C325" s="40" t="s">
        <v>131</v>
      </c>
      <c r="D325" s="37" t="e">
        <f>VLOOKUP(A325,'Itinerários linhas'!$J$5:$J$641,1,0)</f>
        <v>#N/A</v>
      </c>
      <c r="F325"/>
    </row>
    <row r="326" spans="1:6" hidden="1" x14ac:dyDescent="0.25">
      <c r="A326" s="117">
        <v>6322</v>
      </c>
      <c r="B326" s="116" t="s">
        <v>130</v>
      </c>
      <c r="C326" s="40" t="s">
        <v>131</v>
      </c>
      <c r="D326" s="37">
        <f>VLOOKUP(A326,'Itinerários linhas'!$J$5:$J$641,1,0)</f>
        <v>6322</v>
      </c>
      <c r="F326"/>
    </row>
    <row r="327" spans="1:6" hidden="1" x14ac:dyDescent="0.25">
      <c r="A327" s="117">
        <v>6705</v>
      </c>
      <c r="B327" s="116" t="s">
        <v>130</v>
      </c>
      <c r="C327" s="40" t="s">
        <v>132</v>
      </c>
      <c r="D327" s="37">
        <f>VLOOKUP(A327,'Itinerários linhas'!$J$5:$J$641,1,0)</f>
        <v>6705</v>
      </c>
      <c r="F327"/>
    </row>
    <row r="328" spans="1:6" hidden="1" x14ac:dyDescent="0.25">
      <c r="A328" s="117">
        <v>6803</v>
      </c>
      <c r="B328" s="116" t="s">
        <v>130</v>
      </c>
      <c r="C328" s="40" t="s">
        <v>133</v>
      </c>
      <c r="D328" s="37">
        <f>VLOOKUP(A328,'Itinerários linhas'!$J$5:$J$641,1,0)</f>
        <v>6803</v>
      </c>
      <c r="F328"/>
    </row>
    <row r="329" spans="1:6" hidden="1" x14ac:dyDescent="0.25">
      <c r="A329" s="117">
        <v>7001</v>
      </c>
      <c r="B329" s="116" t="s">
        <v>134</v>
      </c>
      <c r="C329" s="40" t="s">
        <v>135</v>
      </c>
      <c r="D329" s="37">
        <f>VLOOKUP(A329,'Itinerários linhas'!$J$5:$J$641,1,0)</f>
        <v>7001</v>
      </c>
      <c r="F329"/>
    </row>
    <row r="330" spans="1:6" hidden="1" x14ac:dyDescent="0.25">
      <c r="A330" s="120">
        <v>7006</v>
      </c>
      <c r="B330" s="121" t="s">
        <v>134</v>
      </c>
      <c r="C330" s="40" t="s">
        <v>135</v>
      </c>
      <c r="D330" s="37">
        <f>VLOOKUP(A330,'Itinerários linhas'!$J$5:$J$641,1,0)</f>
        <v>7006</v>
      </c>
      <c r="F330"/>
    </row>
    <row r="331" spans="1:6" hidden="1" x14ac:dyDescent="0.25">
      <c r="A331" s="120">
        <v>7021</v>
      </c>
      <c r="B331" s="121" t="s">
        <v>134</v>
      </c>
      <c r="C331" s="40" t="s">
        <v>135</v>
      </c>
      <c r="D331" s="37">
        <f>VLOOKUP(A331,'Itinerários linhas'!$J$5:$J$641,1,0)</f>
        <v>7021</v>
      </c>
      <c r="F331"/>
    </row>
    <row r="332" spans="1:6" hidden="1" x14ac:dyDescent="0.25">
      <c r="A332" s="120">
        <v>7024</v>
      </c>
      <c r="B332" s="121" t="s">
        <v>134</v>
      </c>
      <c r="C332" s="40" t="s">
        <v>135</v>
      </c>
      <c r="D332" s="37" t="e">
        <f>VLOOKUP(A332,'Itinerários linhas'!$J$5:$J$641,1,0)</f>
        <v>#N/A</v>
      </c>
      <c r="F332"/>
    </row>
    <row r="333" spans="1:6" hidden="1" x14ac:dyDescent="0.25">
      <c r="A333" s="117">
        <v>7050</v>
      </c>
      <c r="B333" s="116" t="s">
        <v>134</v>
      </c>
      <c r="C333" s="40" t="s">
        <v>135</v>
      </c>
      <c r="D333" s="37">
        <f>VLOOKUP(A333,'Itinerários linhas'!$J$5:$J$641,1,0)</f>
        <v>7050</v>
      </c>
      <c r="F333"/>
    </row>
    <row r="334" spans="1:6" hidden="1" x14ac:dyDescent="0.25">
      <c r="A334" s="63">
        <v>7051</v>
      </c>
      <c r="B334" s="121" t="s">
        <v>134</v>
      </c>
      <c r="C334" s="40" t="s">
        <v>135</v>
      </c>
      <c r="D334" s="37" t="e">
        <f>VLOOKUP(A334,'Itinerários linhas'!$J$5:$J$641,1,0)</f>
        <v>#N/A</v>
      </c>
      <c r="F334"/>
    </row>
    <row r="335" spans="1:6" hidden="1" x14ac:dyDescent="0.25">
      <c r="A335" s="120">
        <v>7075</v>
      </c>
      <c r="B335" s="121" t="s">
        <v>134</v>
      </c>
      <c r="C335" s="40" t="s">
        <v>135</v>
      </c>
      <c r="D335" s="37" t="e">
        <f>VLOOKUP(A335,'Itinerários linhas'!$J$5:$J$641,1,0)</f>
        <v>#N/A</v>
      </c>
      <c r="F335"/>
    </row>
    <row r="336" spans="1:6" hidden="1" x14ac:dyDescent="0.25">
      <c r="A336" s="120">
        <v>7077</v>
      </c>
      <c r="B336" s="121" t="s">
        <v>134</v>
      </c>
      <c r="C336" s="40" t="s">
        <v>135</v>
      </c>
      <c r="D336" s="37" t="e">
        <f>VLOOKUP(A336,'Itinerários linhas'!$J$5:$J$641,1,0)</f>
        <v>#N/A</v>
      </c>
      <c r="F336"/>
    </row>
    <row r="337" spans="1:6" hidden="1" x14ac:dyDescent="0.25">
      <c r="A337" s="120">
        <v>7081</v>
      </c>
      <c r="B337" s="121" t="s">
        <v>134</v>
      </c>
      <c r="C337" s="40" t="s">
        <v>135</v>
      </c>
      <c r="D337" s="37">
        <f>VLOOKUP(A337,'Itinerários linhas'!$J$5:$J$641,1,0)</f>
        <v>7081</v>
      </c>
      <c r="F337"/>
    </row>
    <row r="338" spans="1:6" hidden="1" x14ac:dyDescent="0.25">
      <c r="A338" s="120">
        <v>7086</v>
      </c>
      <c r="B338" s="121" t="s">
        <v>134</v>
      </c>
      <c r="C338" s="40" t="s">
        <v>135</v>
      </c>
      <c r="D338" s="37">
        <f>VLOOKUP(A338,'Itinerários linhas'!$J$5:$J$641,1,0)</f>
        <v>7086</v>
      </c>
      <c r="F338"/>
    </row>
    <row r="339" spans="1:6" hidden="1" x14ac:dyDescent="0.25">
      <c r="A339" s="123">
        <v>7087</v>
      </c>
      <c r="B339" s="116" t="s">
        <v>134</v>
      </c>
      <c r="C339" s="40" t="s">
        <v>135</v>
      </c>
      <c r="D339" s="37" t="e">
        <f>VLOOKUP(A339,'Itinerários linhas'!$J$5:$J$641,1,0)</f>
        <v>#N/A</v>
      </c>
      <c r="F339"/>
    </row>
    <row r="340" spans="1:6" hidden="1" x14ac:dyDescent="0.25">
      <c r="A340" s="63">
        <v>7087</v>
      </c>
      <c r="B340" s="116" t="s">
        <v>136</v>
      </c>
      <c r="C340" s="40" t="s">
        <v>135</v>
      </c>
      <c r="D340" s="37" t="e">
        <f>VLOOKUP(A340,'Itinerários linhas'!$J$5:$J$641,1,0)</f>
        <v>#N/A</v>
      </c>
      <c r="F340"/>
    </row>
    <row r="341" spans="1:6" hidden="1" x14ac:dyDescent="0.25">
      <c r="A341" s="120">
        <v>7089</v>
      </c>
      <c r="B341" s="121" t="s">
        <v>134</v>
      </c>
      <c r="C341" s="40" t="s">
        <v>135</v>
      </c>
      <c r="D341" s="37">
        <f>VLOOKUP(A341,'Itinerários linhas'!$J$5:$J$641,1,0)</f>
        <v>7089</v>
      </c>
      <c r="F341"/>
    </row>
    <row r="342" spans="1:6" hidden="1" x14ac:dyDescent="0.25">
      <c r="A342" s="120">
        <v>7301</v>
      </c>
      <c r="B342" s="121" t="s">
        <v>134</v>
      </c>
      <c r="C342" s="40" t="s">
        <v>135</v>
      </c>
      <c r="D342" s="37">
        <f>VLOOKUP(A342,'Itinerários linhas'!$J$5:$J$641,1,0)</f>
        <v>7301</v>
      </c>
      <c r="F342"/>
    </row>
    <row r="343" spans="1:6" hidden="1" x14ac:dyDescent="0.25">
      <c r="A343" s="120">
        <v>7306</v>
      </c>
      <c r="B343" s="121" t="s">
        <v>134</v>
      </c>
      <c r="C343" s="40" t="s">
        <v>135</v>
      </c>
      <c r="D343" s="37">
        <f>VLOOKUP(A343,'Itinerários linhas'!$J$5:$J$641,1,0)</f>
        <v>7306</v>
      </c>
      <c r="F343"/>
    </row>
    <row r="344" spans="1:6" hidden="1" x14ac:dyDescent="0.25">
      <c r="A344" s="117">
        <v>7701</v>
      </c>
      <c r="B344" s="116" t="s">
        <v>134</v>
      </c>
      <c r="C344" s="40" t="s">
        <v>137</v>
      </c>
      <c r="D344" s="37">
        <f>VLOOKUP(A344,'Itinerários linhas'!$J$5:$J$641,1,0)</f>
        <v>7701</v>
      </c>
      <c r="F344"/>
    </row>
    <row r="345" spans="1:6" hidden="1" x14ac:dyDescent="0.25">
      <c r="A345" s="115">
        <v>7701</v>
      </c>
      <c r="B345" s="116" t="s">
        <v>136</v>
      </c>
      <c r="C345" s="40" t="s">
        <v>137</v>
      </c>
      <c r="D345" s="37">
        <f>VLOOKUP(A345,'Itinerários linhas'!$J$5:$J$641,1,0)</f>
        <v>7701</v>
      </c>
      <c r="F345"/>
    </row>
    <row r="346" spans="1:6" hidden="1" x14ac:dyDescent="0.25">
      <c r="A346" s="115">
        <v>7703</v>
      </c>
      <c r="B346" s="116" t="s">
        <v>134</v>
      </c>
      <c r="C346" s="40" t="s">
        <v>135</v>
      </c>
      <c r="D346" s="37">
        <f>VLOOKUP(A346,'Itinerários linhas'!$J$5:$J$641,1,0)</f>
        <v>7703</v>
      </c>
      <c r="F346"/>
    </row>
    <row r="347" spans="1:6" hidden="1" x14ac:dyDescent="0.25">
      <c r="A347" s="115">
        <v>7708</v>
      </c>
      <c r="B347" s="116" t="s">
        <v>136</v>
      </c>
      <c r="C347" s="40" t="s">
        <v>138</v>
      </c>
      <c r="D347" s="37">
        <f>VLOOKUP(A347,'Itinerários linhas'!$J$5:$J$641,1,0)</f>
        <v>7708</v>
      </c>
      <c r="F347"/>
    </row>
    <row r="348" spans="1:6" hidden="1" x14ac:dyDescent="0.25">
      <c r="A348" s="120">
        <v>7801</v>
      </c>
      <c r="B348" s="121" t="s">
        <v>134</v>
      </c>
      <c r="C348" s="40" t="s">
        <v>138</v>
      </c>
      <c r="D348" s="37" t="e">
        <f>VLOOKUP(A348,'Itinerários linhas'!$J$5:$J$641,1,0)</f>
        <v>#N/A</v>
      </c>
      <c r="F348"/>
    </row>
    <row r="349" spans="1:6" hidden="1" x14ac:dyDescent="0.25">
      <c r="A349" s="117">
        <v>8001</v>
      </c>
      <c r="B349" s="116" t="s">
        <v>108</v>
      </c>
      <c r="C349" s="40" t="s">
        <v>139</v>
      </c>
      <c r="D349" s="37">
        <f>VLOOKUP(A349,'Itinerários linhas'!$J$5:$J$641,1,0)</f>
        <v>8001</v>
      </c>
      <c r="F349"/>
    </row>
    <row r="350" spans="1:6" hidden="1" x14ac:dyDescent="0.25">
      <c r="A350" s="115">
        <v>8002</v>
      </c>
      <c r="B350" s="116" t="s">
        <v>108</v>
      </c>
      <c r="C350" s="40" t="s">
        <v>139</v>
      </c>
      <c r="D350" s="37">
        <f>VLOOKUP(A350,'Itinerários linhas'!$J$5:$J$641,1,0)</f>
        <v>8002</v>
      </c>
      <c r="F350"/>
    </row>
    <row r="351" spans="1:6" hidden="1" x14ac:dyDescent="0.25">
      <c r="A351" s="117">
        <v>8002</v>
      </c>
      <c r="B351" s="116" t="s">
        <v>140</v>
      </c>
      <c r="C351" s="40" t="s">
        <v>139</v>
      </c>
      <c r="D351" s="37">
        <f>VLOOKUP(A351,'Itinerários linhas'!$J$5:$J$641,1,0)</f>
        <v>8002</v>
      </c>
      <c r="F351"/>
    </row>
    <row r="352" spans="1:6" hidden="1" x14ac:dyDescent="0.25">
      <c r="A352" s="115">
        <v>8007</v>
      </c>
      <c r="B352" s="116" t="s">
        <v>108</v>
      </c>
      <c r="C352" s="40" t="s">
        <v>139</v>
      </c>
      <c r="D352" s="37">
        <f>VLOOKUP(A352,'Itinerários linhas'!$J$5:$J$641,1,0)</f>
        <v>8007</v>
      </c>
      <c r="F352"/>
    </row>
    <row r="353" spans="1:6" hidden="1" x14ac:dyDescent="0.25">
      <c r="A353" s="117">
        <v>8007</v>
      </c>
      <c r="B353" s="116" t="s">
        <v>140</v>
      </c>
      <c r="C353" s="40" t="s">
        <v>139</v>
      </c>
      <c r="D353" s="37">
        <f>VLOOKUP(A353,'Itinerários linhas'!$J$5:$J$641,1,0)</f>
        <v>8007</v>
      </c>
      <c r="F353"/>
    </row>
    <row r="354" spans="1:6" hidden="1" x14ac:dyDescent="0.25">
      <c r="A354" s="115">
        <v>8008</v>
      </c>
      <c r="B354" s="116" t="s">
        <v>108</v>
      </c>
      <c r="C354" s="40" t="s">
        <v>139</v>
      </c>
      <c r="D354" s="37">
        <f>VLOOKUP(A354,'Itinerários linhas'!$J$5:$J$641,1,0)</f>
        <v>8008</v>
      </c>
      <c r="F354"/>
    </row>
    <row r="355" spans="1:6" hidden="1" x14ac:dyDescent="0.25">
      <c r="A355" s="117">
        <v>8008</v>
      </c>
      <c r="B355" s="116" t="s">
        <v>140</v>
      </c>
      <c r="C355" s="40" t="s">
        <v>139</v>
      </c>
      <c r="D355" s="37">
        <f>VLOOKUP(A355,'Itinerários linhas'!$J$5:$J$641,1,0)</f>
        <v>8008</v>
      </c>
      <c r="F355"/>
    </row>
    <row r="356" spans="1:6" hidden="1" x14ac:dyDescent="0.25">
      <c r="A356" s="117">
        <v>8009</v>
      </c>
      <c r="B356" s="116" t="s">
        <v>108</v>
      </c>
      <c r="C356" s="40" t="s">
        <v>139</v>
      </c>
      <c r="D356" s="37">
        <f>VLOOKUP(A356,'Itinerários linhas'!$J$5:$J$641,1,0)</f>
        <v>8009</v>
      </c>
      <c r="F356"/>
    </row>
    <row r="357" spans="1:6" hidden="1" x14ac:dyDescent="0.25">
      <c r="A357" s="115">
        <v>8015</v>
      </c>
      <c r="B357" s="116" t="s">
        <v>108</v>
      </c>
      <c r="C357" s="40" t="s">
        <v>139</v>
      </c>
      <c r="D357" s="37">
        <f>VLOOKUP(A357,'Itinerários linhas'!$J$5:$J$641,1,0)</f>
        <v>8015</v>
      </c>
      <c r="F357"/>
    </row>
    <row r="358" spans="1:6" hidden="1" x14ac:dyDescent="0.25">
      <c r="A358" s="117">
        <v>8015</v>
      </c>
      <c r="B358" s="116" t="s">
        <v>140</v>
      </c>
      <c r="C358" s="40" t="s">
        <v>139</v>
      </c>
      <c r="D358" s="37">
        <f>VLOOKUP(A358,'Itinerários linhas'!$J$5:$J$641,1,0)</f>
        <v>8015</v>
      </c>
      <c r="F358"/>
    </row>
    <row r="359" spans="1:6" hidden="1" x14ac:dyDescent="0.25">
      <c r="A359" s="115">
        <v>8026</v>
      </c>
      <c r="B359" s="116" t="s">
        <v>108</v>
      </c>
      <c r="C359" s="40" t="s">
        <v>139</v>
      </c>
      <c r="D359" s="37">
        <f>VLOOKUP(A359,'Itinerários linhas'!$J$5:$J$641,1,0)</f>
        <v>8026</v>
      </c>
      <c r="F359"/>
    </row>
    <row r="360" spans="1:6" hidden="1" x14ac:dyDescent="0.25">
      <c r="A360" s="117">
        <v>8026</v>
      </c>
      <c r="B360" s="116" t="s">
        <v>140</v>
      </c>
      <c r="C360" s="40" t="s">
        <v>139</v>
      </c>
      <c r="D360" s="37">
        <f>VLOOKUP(A360,'Itinerários linhas'!$J$5:$J$641,1,0)</f>
        <v>8026</v>
      </c>
      <c r="F360"/>
    </row>
    <row r="361" spans="1:6" hidden="1" x14ac:dyDescent="0.25">
      <c r="A361" s="115">
        <v>8027</v>
      </c>
      <c r="B361" s="116" t="s">
        <v>108</v>
      </c>
      <c r="C361" s="40" t="s">
        <v>139</v>
      </c>
      <c r="D361" s="37">
        <f>VLOOKUP(A361,'Itinerários linhas'!$J$5:$J$641,1,0)</f>
        <v>8027</v>
      </c>
      <c r="F361"/>
    </row>
    <row r="362" spans="1:6" hidden="1" x14ac:dyDescent="0.25">
      <c r="A362" s="117">
        <v>8027</v>
      </c>
      <c r="B362" s="116" t="s">
        <v>140</v>
      </c>
      <c r="C362" s="40" t="s">
        <v>139</v>
      </c>
      <c r="D362" s="37">
        <f>VLOOKUP(A362,'Itinerários linhas'!$J$5:$J$641,1,0)</f>
        <v>8027</v>
      </c>
      <c r="F362"/>
    </row>
    <row r="363" spans="1:6" hidden="1" x14ac:dyDescent="0.25">
      <c r="A363" s="115">
        <v>8028</v>
      </c>
      <c r="B363" s="116" t="s">
        <v>108</v>
      </c>
      <c r="C363" s="40" t="s">
        <v>139</v>
      </c>
      <c r="D363" s="37">
        <f>VLOOKUP(A363,'Itinerários linhas'!$J$5:$J$641,1,0)</f>
        <v>8028</v>
      </c>
      <c r="F363"/>
    </row>
    <row r="364" spans="1:6" hidden="1" x14ac:dyDescent="0.25">
      <c r="A364" s="117">
        <v>8028</v>
      </c>
      <c r="B364" s="116" t="s">
        <v>140</v>
      </c>
      <c r="C364" s="40" t="s">
        <v>139</v>
      </c>
      <c r="D364" s="37">
        <f>VLOOKUP(A364,'Itinerários linhas'!$J$5:$J$641,1,0)</f>
        <v>8028</v>
      </c>
      <c r="F364"/>
    </row>
    <row r="365" spans="1:6" hidden="1" x14ac:dyDescent="0.25">
      <c r="A365" s="117">
        <v>8030</v>
      </c>
      <c r="B365" s="116" t="s">
        <v>108</v>
      </c>
      <c r="C365" s="40" t="s">
        <v>139</v>
      </c>
      <c r="D365" s="37">
        <f>VLOOKUP(A365,'Itinerários linhas'!$J$5:$J$641,1,0)</f>
        <v>8030</v>
      </c>
      <c r="F365"/>
    </row>
    <row r="366" spans="1:6" hidden="1" x14ac:dyDescent="0.25">
      <c r="A366" s="117">
        <v>8051</v>
      </c>
      <c r="B366" s="116" t="s">
        <v>108</v>
      </c>
      <c r="C366" s="40" t="s">
        <v>139</v>
      </c>
      <c r="D366" s="37">
        <f>VLOOKUP(A366,'Itinerários linhas'!$J$5:$J$641,1,0)</f>
        <v>8051</v>
      </c>
      <c r="F366"/>
    </row>
    <row r="367" spans="1:6" hidden="1" x14ac:dyDescent="0.25">
      <c r="A367" s="117">
        <v>8060</v>
      </c>
      <c r="B367" s="116" t="s">
        <v>91</v>
      </c>
      <c r="C367" s="40" t="s">
        <v>141</v>
      </c>
      <c r="D367" s="37">
        <f>VLOOKUP(A367,'Itinerários linhas'!$J$5:$J$641,1,0)</f>
        <v>8060</v>
      </c>
      <c r="F367"/>
    </row>
    <row r="368" spans="1:6" hidden="1" x14ac:dyDescent="0.25">
      <c r="A368" s="117">
        <v>8071</v>
      </c>
      <c r="B368" s="116" t="s">
        <v>108</v>
      </c>
      <c r="C368" s="40" t="s">
        <v>139</v>
      </c>
      <c r="D368" s="37">
        <f>VLOOKUP(A368,'Itinerários linhas'!$J$5:$J$641,1,0)</f>
        <v>8071</v>
      </c>
      <c r="F368"/>
    </row>
    <row r="369" spans="1:6" hidden="1" x14ac:dyDescent="0.25">
      <c r="A369" s="115">
        <v>8073</v>
      </c>
      <c r="B369" s="116" t="s">
        <v>108</v>
      </c>
      <c r="C369" s="40" t="s">
        <v>139</v>
      </c>
      <c r="D369" s="37">
        <f>VLOOKUP(A369,'Itinerários linhas'!$J$5:$J$641,1,0)</f>
        <v>8073</v>
      </c>
      <c r="F369"/>
    </row>
    <row r="370" spans="1:6" hidden="1" x14ac:dyDescent="0.25">
      <c r="A370" s="117">
        <v>8073</v>
      </c>
      <c r="B370" s="116" t="s">
        <v>140</v>
      </c>
      <c r="C370" s="40" t="s">
        <v>139</v>
      </c>
      <c r="D370" s="37">
        <f>VLOOKUP(A370,'Itinerários linhas'!$J$5:$J$641,1,0)</f>
        <v>8073</v>
      </c>
      <c r="F370"/>
    </row>
    <row r="371" spans="1:6" hidden="1" x14ac:dyDescent="0.25">
      <c r="A371" s="115">
        <v>8074</v>
      </c>
      <c r="B371" s="116" t="s">
        <v>108</v>
      </c>
      <c r="C371" s="40" t="s">
        <v>139</v>
      </c>
      <c r="D371" s="37">
        <f>VLOOKUP(A371,'Itinerários linhas'!$J$5:$J$641,1,0)</f>
        <v>8074</v>
      </c>
      <c r="F371"/>
    </row>
    <row r="372" spans="1:6" hidden="1" x14ac:dyDescent="0.25">
      <c r="A372" s="117">
        <v>8074</v>
      </c>
      <c r="B372" s="116" t="s">
        <v>140</v>
      </c>
      <c r="C372" s="40" t="s">
        <v>139</v>
      </c>
      <c r="D372" s="37">
        <f>VLOOKUP(A372,'Itinerários linhas'!$J$5:$J$641,1,0)</f>
        <v>8074</v>
      </c>
      <c r="F372"/>
    </row>
    <row r="373" spans="1:6" hidden="1" x14ac:dyDescent="0.25">
      <c r="A373" s="115">
        <v>8076</v>
      </c>
      <c r="B373" s="116" t="s">
        <v>108</v>
      </c>
      <c r="C373" s="40" t="s">
        <v>139</v>
      </c>
      <c r="D373" s="37">
        <f>VLOOKUP(A373,'Itinerários linhas'!$J$5:$J$641,1,0)</f>
        <v>8076</v>
      </c>
      <c r="F373"/>
    </row>
    <row r="374" spans="1:6" hidden="1" x14ac:dyDescent="0.25">
      <c r="A374" s="117">
        <v>8076</v>
      </c>
      <c r="B374" s="116" t="s">
        <v>140</v>
      </c>
      <c r="C374" s="40" t="s">
        <v>139</v>
      </c>
      <c r="D374" s="37">
        <f>VLOOKUP(A374,'Itinerários linhas'!$J$5:$J$641,1,0)</f>
        <v>8076</v>
      </c>
      <c r="F374"/>
    </row>
    <row r="375" spans="1:6" hidden="1" x14ac:dyDescent="0.25">
      <c r="A375" s="117">
        <v>8085</v>
      </c>
      <c r="B375" s="116" t="s">
        <v>108</v>
      </c>
      <c r="C375" s="40" t="s">
        <v>139</v>
      </c>
      <c r="D375" s="37">
        <f>VLOOKUP(A375,'Itinerários linhas'!$J$5:$J$641,1,0)</f>
        <v>8085</v>
      </c>
      <c r="F375"/>
    </row>
    <row r="376" spans="1:6" hidden="1" x14ac:dyDescent="0.25">
      <c r="A376" s="115">
        <v>8250</v>
      </c>
      <c r="B376" s="119" t="s">
        <v>108</v>
      </c>
      <c r="C376" s="40" t="s">
        <v>139</v>
      </c>
      <c r="D376" s="37">
        <f>VLOOKUP(A376,'Itinerários linhas'!$J$5:$J$641,1,0)</f>
        <v>8250</v>
      </c>
      <c r="F376"/>
    </row>
    <row r="377" spans="1:6" hidden="1" x14ac:dyDescent="0.25">
      <c r="A377" s="117">
        <v>8250</v>
      </c>
      <c r="B377" s="116" t="s">
        <v>140</v>
      </c>
      <c r="C377" s="40" t="s">
        <v>139</v>
      </c>
      <c r="D377" s="37">
        <f>VLOOKUP(A377,'Itinerários linhas'!$J$5:$J$641,1,0)</f>
        <v>8250</v>
      </c>
      <c r="F377"/>
    </row>
    <row r="378" spans="1:6" hidden="1" x14ac:dyDescent="0.25">
      <c r="A378" s="117">
        <v>8302</v>
      </c>
      <c r="B378" s="116" t="s">
        <v>108</v>
      </c>
      <c r="C378" s="40" t="s">
        <v>139</v>
      </c>
      <c r="D378" s="37">
        <f>VLOOKUP(A378,'Itinerários linhas'!$J$5:$J$641,1,0)</f>
        <v>8302</v>
      </c>
      <c r="F378"/>
    </row>
    <row r="379" spans="1:6" hidden="1" x14ac:dyDescent="0.25">
      <c r="A379" s="117">
        <v>8310</v>
      </c>
      <c r="B379" s="116" t="s">
        <v>108</v>
      </c>
      <c r="C379" s="40" t="s">
        <v>139</v>
      </c>
      <c r="D379" s="37">
        <f>VLOOKUP(A379,'Itinerários linhas'!$J$5:$J$641,1,0)</f>
        <v>8310</v>
      </c>
      <c r="F379"/>
    </row>
    <row r="380" spans="1:6" hidden="1" x14ac:dyDescent="0.25">
      <c r="A380" s="117">
        <v>8320</v>
      </c>
      <c r="B380" s="116" t="s">
        <v>108</v>
      </c>
      <c r="C380" s="40" t="s">
        <v>139</v>
      </c>
      <c r="D380" s="37">
        <f>VLOOKUP(A380,'Itinerários linhas'!$J$5:$J$641,1,0)</f>
        <v>8320</v>
      </c>
      <c r="F380"/>
    </row>
    <row r="381" spans="1:6" hidden="1" x14ac:dyDescent="0.25">
      <c r="A381" s="117">
        <v>8350</v>
      </c>
      <c r="B381" s="116" t="s">
        <v>108</v>
      </c>
      <c r="C381" s="40" t="s">
        <v>139</v>
      </c>
      <c r="D381" s="37">
        <f>VLOOKUP(A381,'Itinerários linhas'!$J$5:$J$641,1,0)</f>
        <v>8350</v>
      </c>
      <c r="F381"/>
    </row>
    <row r="382" spans="1:6" hidden="1" x14ac:dyDescent="0.25">
      <c r="A382" s="115">
        <v>8351</v>
      </c>
      <c r="B382" s="116" t="s">
        <v>108</v>
      </c>
      <c r="C382" s="40" t="s">
        <v>139</v>
      </c>
      <c r="D382" s="37">
        <f>VLOOKUP(A382,'Itinerários linhas'!$J$5:$J$641,1,0)</f>
        <v>8351</v>
      </c>
      <c r="F382"/>
    </row>
    <row r="383" spans="1:6" hidden="1" x14ac:dyDescent="0.25">
      <c r="A383" s="117">
        <v>8351</v>
      </c>
      <c r="B383" s="116" t="s">
        <v>140</v>
      </c>
      <c r="C383" s="40" t="s">
        <v>139</v>
      </c>
      <c r="D383" s="37">
        <f>VLOOKUP(A383,'Itinerários linhas'!$J$5:$J$641,1,0)</f>
        <v>8351</v>
      </c>
      <c r="F383"/>
    </row>
    <row r="384" spans="1:6" hidden="1" x14ac:dyDescent="0.25">
      <c r="A384" s="115">
        <v>8370</v>
      </c>
      <c r="B384" s="116" t="s">
        <v>108</v>
      </c>
      <c r="C384" s="40" t="s">
        <v>139</v>
      </c>
      <c r="D384" s="37">
        <f>VLOOKUP(A384,'Itinerários linhas'!$J$5:$J$641,1,0)</f>
        <v>8370</v>
      </c>
      <c r="F384"/>
    </row>
    <row r="385" spans="1:6" hidden="1" x14ac:dyDescent="0.25">
      <c r="A385" s="117">
        <v>8370</v>
      </c>
      <c r="B385" s="116" t="s">
        <v>140</v>
      </c>
      <c r="C385" s="40" t="s">
        <v>139</v>
      </c>
      <c r="D385" s="37">
        <f>VLOOKUP(A385,'Itinerários linhas'!$J$5:$J$641,1,0)</f>
        <v>8370</v>
      </c>
      <c r="F385"/>
    </row>
    <row r="386" spans="1:6" hidden="1" x14ac:dyDescent="0.25">
      <c r="A386" s="117">
        <v>8704</v>
      </c>
      <c r="B386" s="116" t="s">
        <v>108</v>
      </c>
      <c r="C386" s="40" t="s">
        <v>142</v>
      </c>
      <c r="D386" s="37">
        <f>VLOOKUP(A386,'Itinerários linhas'!$J$5:$J$641,1,0)</f>
        <v>8704</v>
      </c>
      <c r="F386"/>
    </row>
    <row r="387" spans="1:6" hidden="1" x14ac:dyDescent="0.25">
      <c r="A387" s="117">
        <v>8801</v>
      </c>
      <c r="B387" s="116" t="s">
        <v>108</v>
      </c>
      <c r="C387" s="40" t="s">
        <v>129</v>
      </c>
      <c r="D387" s="37">
        <f>VLOOKUP(A387,'Itinerários linhas'!$J$5:$J$641,1,0)</f>
        <v>8801</v>
      </c>
      <c r="F387"/>
    </row>
    <row r="388" spans="1:6" hidden="1" x14ac:dyDescent="0.25">
      <c r="A388" s="117">
        <v>8901</v>
      </c>
      <c r="B388" s="116" t="s">
        <v>91</v>
      </c>
      <c r="C388" s="40" t="s">
        <v>141</v>
      </c>
      <c r="D388" s="37">
        <f>VLOOKUP(A388,'Itinerários linhas'!$J$5:$J$641,1,0)</f>
        <v>8901</v>
      </c>
      <c r="F388"/>
    </row>
    <row r="389" spans="1:6" hidden="1" x14ac:dyDescent="0.25">
      <c r="A389" s="117">
        <v>9901</v>
      </c>
      <c r="B389" s="116" t="s">
        <v>140</v>
      </c>
      <c r="C389" s="40" t="s">
        <v>143</v>
      </c>
      <c r="D389" s="37">
        <f>VLOOKUP(A389,'Itinerários linhas'!$J$5:$J$641,1,0)</f>
        <v>9901</v>
      </c>
      <c r="F389"/>
    </row>
    <row r="390" spans="1:6" hidden="1" x14ac:dyDescent="0.25">
      <c r="A390" s="117">
        <v>9902</v>
      </c>
      <c r="B390" s="116" t="s">
        <v>140</v>
      </c>
      <c r="C390" s="40" t="s">
        <v>143</v>
      </c>
      <c r="D390" s="37">
        <f>VLOOKUP(A390,'Itinerários linhas'!$J$5:$J$641,1,0)</f>
        <v>9902</v>
      </c>
      <c r="F390"/>
    </row>
    <row r="391" spans="1:6" hidden="1" x14ac:dyDescent="0.25">
      <c r="A391" s="115" t="s">
        <v>144</v>
      </c>
      <c r="B391" s="124" t="s">
        <v>48</v>
      </c>
      <c r="C391" s="51" t="s">
        <v>52</v>
      </c>
      <c r="D391" s="37" t="s">
        <v>145</v>
      </c>
      <c r="F391"/>
    </row>
    <row r="392" spans="1:6" hidden="1" x14ac:dyDescent="0.25">
      <c r="A392" s="115" t="s">
        <v>146</v>
      </c>
      <c r="B392" s="116" t="s">
        <v>48</v>
      </c>
      <c r="C392" s="40" t="s">
        <v>52</v>
      </c>
      <c r="D392" s="37" t="s">
        <v>145</v>
      </c>
      <c r="F392"/>
    </row>
    <row r="393" spans="1:6" hidden="1" x14ac:dyDescent="0.25">
      <c r="A393" s="115" t="s">
        <v>147</v>
      </c>
      <c r="B393" s="116" t="s">
        <v>148</v>
      </c>
      <c r="C393" s="40" t="s">
        <v>66</v>
      </c>
      <c r="D393" s="37" t="s">
        <v>145</v>
      </c>
      <c r="F393"/>
    </row>
    <row r="394" spans="1:6" hidden="1" x14ac:dyDescent="0.25">
      <c r="A394" s="115" t="s">
        <v>147</v>
      </c>
      <c r="B394" s="116" t="s">
        <v>148</v>
      </c>
      <c r="C394" s="40" t="s">
        <v>66</v>
      </c>
      <c r="D394" s="37" t="s">
        <v>145</v>
      </c>
      <c r="F394"/>
    </row>
    <row r="395" spans="1:6" hidden="1" x14ac:dyDescent="0.25">
      <c r="A395" s="115" t="s">
        <v>147</v>
      </c>
      <c r="B395" s="119" t="s">
        <v>148</v>
      </c>
      <c r="C395" s="40" t="s">
        <v>66</v>
      </c>
      <c r="D395" s="37" t="s">
        <v>145</v>
      </c>
      <c r="F395"/>
    </row>
    <row r="396" spans="1:6" hidden="1" x14ac:dyDescent="0.25">
      <c r="A396" s="115" t="s">
        <v>147</v>
      </c>
      <c r="B396" s="116" t="s">
        <v>148</v>
      </c>
      <c r="C396" s="40" t="s">
        <v>66</v>
      </c>
      <c r="D396" s="37" t="s">
        <v>145</v>
      </c>
      <c r="F396"/>
    </row>
    <row r="397" spans="1:6" hidden="1" x14ac:dyDescent="0.25">
      <c r="A397" s="115">
        <v>7172270</v>
      </c>
      <c r="B397" s="116" t="s">
        <v>53</v>
      </c>
      <c r="C397" s="57" t="s">
        <v>57</v>
      </c>
      <c r="D397" s="37" t="s">
        <v>145</v>
      </c>
      <c r="F397"/>
    </row>
    <row r="398" spans="1:6" hidden="1" x14ac:dyDescent="0.25">
      <c r="A398" s="115">
        <v>8061370</v>
      </c>
      <c r="B398" s="119" t="s">
        <v>149</v>
      </c>
      <c r="C398" s="40" t="s">
        <v>150</v>
      </c>
      <c r="D398" s="37" t="s">
        <v>145</v>
      </c>
      <c r="F398"/>
    </row>
    <row r="399" spans="1:6" hidden="1" x14ac:dyDescent="0.25">
      <c r="A399" s="115">
        <v>8099670</v>
      </c>
      <c r="B399" s="116" t="s">
        <v>151</v>
      </c>
      <c r="C399" s="40" t="s">
        <v>24</v>
      </c>
      <c r="D399" s="37" t="s">
        <v>145</v>
      </c>
      <c r="F399"/>
    </row>
    <row r="400" spans="1:6" hidden="1" x14ac:dyDescent="0.25">
      <c r="A400" s="115" t="s">
        <v>152</v>
      </c>
      <c r="B400" s="116" t="s">
        <v>151</v>
      </c>
      <c r="C400" s="40" t="s">
        <v>24</v>
      </c>
      <c r="D400" s="37" t="s">
        <v>145</v>
      </c>
      <c r="F400"/>
    </row>
    <row r="401" spans="1:6" hidden="1" x14ac:dyDescent="0.25">
      <c r="A401" s="115" t="s">
        <v>152</v>
      </c>
      <c r="B401" s="116" t="s">
        <v>151</v>
      </c>
      <c r="C401" s="40" t="s">
        <v>24</v>
      </c>
      <c r="D401" s="37" t="s">
        <v>145</v>
      </c>
      <c r="F401"/>
    </row>
    <row r="402" spans="1:6" hidden="1" x14ac:dyDescent="0.25">
      <c r="A402" s="115">
        <v>8149670</v>
      </c>
      <c r="B402" s="116" t="s">
        <v>153</v>
      </c>
      <c r="C402" s="40" t="s">
        <v>154</v>
      </c>
      <c r="D402" s="37" t="s">
        <v>145</v>
      </c>
      <c r="F402"/>
    </row>
    <row r="403" spans="1:6" hidden="1" x14ac:dyDescent="0.25">
      <c r="A403" s="115">
        <v>9000871</v>
      </c>
      <c r="B403" s="116" t="s">
        <v>26</v>
      </c>
      <c r="C403" s="40" t="s">
        <v>30</v>
      </c>
      <c r="D403" s="37" t="s">
        <v>145</v>
      </c>
      <c r="F403"/>
    </row>
    <row r="404" spans="1:6" hidden="1" x14ac:dyDescent="0.25">
      <c r="A404" s="115">
        <v>9040470</v>
      </c>
      <c r="B404" s="116" t="s">
        <v>15</v>
      </c>
      <c r="C404" s="40" t="s">
        <v>19</v>
      </c>
      <c r="D404" s="37" t="s">
        <v>145</v>
      </c>
      <c r="F404"/>
    </row>
    <row r="405" spans="1:6" hidden="1" x14ac:dyDescent="0.25">
      <c r="A405" s="115" t="s">
        <v>155</v>
      </c>
      <c r="B405" s="116" t="s">
        <v>15</v>
      </c>
      <c r="C405" s="40" t="s">
        <v>19</v>
      </c>
      <c r="D405" s="37" t="s">
        <v>145</v>
      </c>
      <c r="F405"/>
    </row>
    <row r="406" spans="1:6" hidden="1" x14ac:dyDescent="0.25">
      <c r="A406" s="115" t="s">
        <v>155</v>
      </c>
      <c r="B406" s="116" t="s">
        <v>15</v>
      </c>
      <c r="C406" s="40" t="s">
        <v>19</v>
      </c>
      <c r="D406" s="37" t="s">
        <v>145</v>
      </c>
      <c r="F406"/>
    </row>
    <row r="407" spans="1:6" hidden="1" x14ac:dyDescent="0.25">
      <c r="A407" s="115" t="s">
        <v>155</v>
      </c>
      <c r="B407" s="116" t="s">
        <v>15</v>
      </c>
      <c r="C407" s="40" t="s">
        <v>19</v>
      </c>
      <c r="D407" s="37" t="s">
        <v>145</v>
      </c>
      <c r="F407"/>
    </row>
    <row r="408" spans="1:6" hidden="1" x14ac:dyDescent="0.25">
      <c r="A408" s="115" t="s">
        <v>155</v>
      </c>
      <c r="B408" s="116" t="s">
        <v>15</v>
      </c>
      <c r="C408" s="40" t="s">
        <v>19</v>
      </c>
      <c r="D408" s="37" t="s">
        <v>145</v>
      </c>
      <c r="F408"/>
    </row>
    <row r="409" spans="1:6" hidden="1" x14ac:dyDescent="0.25">
      <c r="A409" s="115" t="s">
        <v>155</v>
      </c>
      <c r="B409" s="116" t="s">
        <v>15</v>
      </c>
      <c r="C409" s="40" t="s">
        <v>19</v>
      </c>
      <c r="D409" s="37" t="s">
        <v>145</v>
      </c>
      <c r="F409"/>
    </row>
    <row r="410" spans="1:6" hidden="1" x14ac:dyDescent="0.25">
      <c r="A410" s="125" t="s">
        <v>155</v>
      </c>
      <c r="B410" s="124" t="s">
        <v>15</v>
      </c>
      <c r="C410" s="40" t="s">
        <v>19</v>
      </c>
      <c r="D410" s="37" t="s">
        <v>145</v>
      </c>
      <c r="F410"/>
    </row>
    <row r="411" spans="1:6" hidden="1" x14ac:dyDescent="0.25">
      <c r="A411" s="115" t="s">
        <v>155</v>
      </c>
      <c r="B411" s="124" t="s">
        <v>15</v>
      </c>
      <c r="C411" s="51" t="s">
        <v>19</v>
      </c>
      <c r="D411" s="37" t="s">
        <v>145</v>
      </c>
      <c r="F411"/>
    </row>
    <row r="412" spans="1:6" hidden="1" x14ac:dyDescent="0.25">
      <c r="A412" s="115" t="s">
        <v>155</v>
      </c>
      <c r="B412" s="116" t="s">
        <v>15</v>
      </c>
      <c r="C412" s="40" t="s">
        <v>19</v>
      </c>
      <c r="D412" s="37" t="s">
        <v>145</v>
      </c>
      <c r="F412"/>
    </row>
    <row r="413" spans="1:6" hidden="1" x14ac:dyDescent="0.25">
      <c r="A413" s="115" t="s">
        <v>155</v>
      </c>
      <c r="B413" s="116" t="s">
        <v>15</v>
      </c>
      <c r="C413" s="40" t="s">
        <v>19</v>
      </c>
      <c r="D413" s="37" t="s">
        <v>145</v>
      </c>
      <c r="F413"/>
    </row>
    <row r="414" spans="1:6" hidden="1" x14ac:dyDescent="0.25">
      <c r="A414" s="115" t="s">
        <v>155</v>
      </c>
      <c r="B414" s="116" t="s">
        <v>15</v>
      </c>
      <c r="C414" s="40" t="s">
        <v>19</v>
      </c>
      <c r="D414" s="37" t="s">
        <v>145</v>
      </c>
      <c r="F414"/>
    </row>
    <row r="415" spans="1:6" hidden="1" x14ac:dyDescent="0.25">
      <c r="A415" s="115" t="s">
        <v>155</v>
      </c>
      <c r="B415" s="116" t="s">
        <v>15</v>
      </c>
      <c r="C415" s="40" t="s">
        <v>19</v>
      </c>
      <c r="D415" s="37" t="s">
        <v>145</v>
      </c>
      <c r="F415"/>
    </row>
    <row r="416" spans="1:6" hidden="1" x14ac:dyDescent="0.25">
      <c r="A416" s="115" t="s">
        <v>155</v>
      </c>
      <c r="B416" s="116" t="s">
        <v>15</v>
      </c>
      <c r="C416" s="40" t="s">
        <v>19</v>
      </c>
      <c r="D416" s="37" t="s">
        <v>145</v>
      </c>
      <c r="F416"/>
    </row>
    <row r="417" spans="1:6" hidden="1" x14ac:dyDescent="0.25">
      <c r="A417" s="115" t="s">
        <v>155</v>
      </c>
      <c r="B417" s="116" t="s">
        <v>15</v>
      </c>
      <c r="C417" s="40" t="s">
        <v>19</v>
      </c>
      <c r="D417" s="37" t="s">
        <v>145</v>
      </c>
      <c r="F417"/>
    </row>
    <row r="418" spans="1:6" hidden="1" x14ac:dyDescent="0.25">
      <c r="A418" s="115" t="s">
        <v>155</v>
      </c>
      <c r="B418" s="116" t="s">
        <v>15</v>
      </c>
      <c r="C418" s="40" t="s">
        <v>19</v>
      </c>
      <c r="D418" s="37" t="s">
        <v>145</v>
      </c>
      <c r="F418"/>
    </row>
    <row r="419" spans="1:6" hidden="1" x14ac:dyDescent="0.25">
      <c r="A419" s="115" t="s">
        <v>156</v>
      </c>
      <c r="B419" s="116" t="s">
        <v>157</v>
      </c>
      <c r="C419" s="40" t="s">
        <v>158</v>
      </c>
      <c r="D419" s="37" t="s">
        <v>145</v>
      </c>
      <c r="F419"/>
    </row>
    <row r="420" spans="1:6" hidden="1" x14ac:dyDescent="0.25">
      <c r="A420" s="115">
        <v>9064370</v>
      </c>
      <c r="B420" s="116" t="s">
        <v>159</v>
      </c>
      <c r="C420" s="57" t="s">
        <v>158</v>
      </c>
      <c r="D420" s="37" t="s">
        <v>145</v>
      </c>
      <c r="F420"/>
    </row>
    <row r="421" spans="1:6" hidden="1" x14ac:dyDescent="0.25">
      <c r="A421" s="115">
        <v>9064570</v>
      </c>
      <c r="B421" s="116" t="s">
        <v>160</v>
      </c>
      <c r="C421" s="57" t="s">
        <v>161</v>
      </c>
      <c r="D421" s="37" t="s">
        <v>145</v>
      </c>
      <c r="F421"/>
    </row>
    <row r="422" spans="1:6" hidden="1" x14ac:dyDescent="0.25">
      <c r="A422" s="115">
        <v>9064670</v>
      </c>
      <c r="B422" s="116" t="s">
        <v>162</v>
      </c>
      <c r="C422" s="40" t="s">
        <v>163</v>
      </c>
      <c r="D422" s="37" t="s">
        <v>145</v>
      </c>
      <c r="F422"/>
    </row>
    <row r="423" spans="1:6" hidden="1" x14ac:dyDescent="0.25">
      <c r="A423" s="115">
        <v>9066470</v>
      </c>
      <c r="B423" s="116" t="s">
        <v>164</v>
      </c>
      <c r="C423" s="57" t="s">
        <v>161</v>
      </c>
      <c r="D423" s="37" t="s">
        <v>145</v>
      </c>
      <c r="F423"/>
    </row>
    <row r="424" spans="1:6" ht="30" hidden="1" x14ac:dyDescent="0.25">
      <c r="A424" s="115" t="s">
        <v>165</v>
      </c>
      <c r="B424" s="116" t="s">
        <v>157</v>
      </c>
      <c r="C424" s="58" t="s">
        <v>166</v>
      </c>
      <c r="D424" s="37" t="s">
        <v>145</v>
      </c>
      <c r="F424"/>
    </row>
    <row r="425" spans="1:6" ht="30" hidden="1" x14ac:dyDescent="0.25">
      <c r="A425" s="115">
        <v>9075870</v>
      </c>
      <c r="B425" s="116" t="s">
        <v>159</v>
      </c>
      <c r="C425" s="58" t="s">
        <v>166</v>
      </c>
      <c r="D425" s="37" t="s">
        <v>145</v>
      </c>
      <c r="F425"/>
    </row>
    <row r="426" spans="1:6" ht="30" hidden="1" x14ac:dyDescent="0.25">
      <c r="A426" s="115">
        <v>9078170</v>
      </c>
      <c r="B426" s="116" t="s">
        <v>160</v>
      </c>
      <c r="C426" s="58" t="s">
        <v>166</v>
      </c>
      <c r="D426" s="37" t="s">
        <v>145</v>
      </c>
      <c r="F426"/>
    </row>
    <row r="427" spans="1:6" hidden="1" x14ac:dyDescent="0.25">
      <c r="A427" s="115">
        <v>9112870</v>
      </c>
      <c r="B427" s="116" t="s">
        <v>167</v>
      </c>
      <c r="C427" s="40" t="s">
        <v>168</v>
      </c>
      <c r="D427" s="37" t="s">
        <v>145</v>
      </c>
      <c r="F427"/>
    </row>
    <row r="428" spans="1:6" hidden="1" x14ac:dyDescent="0.25">
      <c r="A428" s="115" t="s">
        <v>169</v>
      </c>
      <c r="B428" s="116" t="s">
        <v>157</v>
      </c>
      <c r="C428" s="40" t="s">
        <v>170</v>
      </c>
      <c r="D428" s="37" t="s">
        <v>145</v>
      </c>
      <c r="F428"/>
    </row>
    <row r="429" spans="1:6" hidden="1" x14ac:dyDescent="0.25">
      <c r="A429" s="115" t="s">
        <v>169</v>
      </c>
      <c r="B429" s="116" t="s">
        <v>157</v>
      </c>
      <c r="C429" s="40" t="s">
        <v>168</v>
      </c>
      <c r="D429" s="37" t="s">
        <v>145</v>
      </c>
      <c r="F429"/>
    </row>
    <row r="430" spans="1:6" hidden="1" x14ac:dyDescent="0.25">
      <c r="A430" s="115" t="s">
        <v>169</v>
      </c>
      <c r="B430" s="116" t="s">
        <v>157</v>
      </c>
      <c r="C430" s="40" t="s">
        <v>171</v>
      </c>
      <c r="D430" s="37" t="s">
        <v>145</v>
      </c>
      <c r="F430"/>
    </row>
    <row r="431" spans="1:6" hidden="1" x14ac:dyDescent="0.25">
      <c r="A431" s="115">
        <v>9113270</v>
      </c>
      <c r="B431" s="116" t="s">
        <v>172</v>
      </c>
      <c r="C431" s="40" t="s">
        <v>170</v>
      </c>
      <c r="D431" s="37" t="s">
        <v>145</v>
      </c>
      <c r="F431"/>
    </row>
    <row r="432" spans="1:6" hidden="1" x14ac:dyDescent="0.25">
      <c r="A432" s="115">
        <v>9159670</v>
      </c>
      <c r="B432" s="116" t="s">
        <v>173</v>
      </c>
      <c r="C432" s="40" t="s">
        <v>174</v>
      </c>
      <c r="D432" s="37" t="s">
        <v>145</v>
      </c>
      <c r="F432"/>
    </row>
    <row r="433" spans="1:6" hidden="1" x14ac:dyDescent="0.25">
      <c r="A433" s="115">
        <v>9159770</v>
      </c>
      <c r="B433" s="116" t="s">
        <v>175</v>
      </c>
      <c r="C433" s="40" t="s">
        <v>176</v>
      </c>
      <c r="D433" s="37" t="s">
        <v>145</v>
      </c>
      <c r="F433"/>
    </row>
    <row r="434" spans="1:6" ht="30" hidden="1" x14ac:dyDescent="0.25">
      <c r="A434" s="115">
        <v>9182770</v>
      </c>
      <c r="B434" s="116" t="s">
        <v>164</v>
      </c>
      <c r="C434" s="58" t="s">
        <v>166</v>
      </c>
      <c r="D434" s="37" t="s">
        <v>145</v>
      </c>
      <c r="F434"/>
    </row>
    <row r="435" spans="1:6" hidden="1" x14ac:dyDescent="0.25">
      <c r="A435" s="115" t="s">
        <v>177</v>
      </c>
      <c r="B435" s="116" t="s">
        <v>178</v>
      </c>
      <c r="C435" s="40" t="s">
        <v>168</v>
      </c>
      <c r="D435" s="37" t="s">
        <v>145</v>
      </c>
      <c r="F435"/>
    </row>
    <row r="436" spans="1:6" hidden="1" x14ac:dyDescent="0.25">
      <c r="A436" s="115">
        <v>10039270</v>
      </c>
      <c r="B436" s="116" t="s">
        <v>179</v>
      </c>
      <c r="C436" s="40" t="s">
        <v>180</v>
      </c>
      <c r="D436" s="37" t="s">
        <v>145</v>
      </c>
      <c r="F436"/>
    </row>
    <row r="437" spans="1:6" hidden="1" x14ac:dyDescent="0.25">
      <c r="A437" s="115">
        <v>10039370</v>
      </c>
      <c r="B437" s="116" t="s">
        <v>181</v>
      </c>
      <c r="C437" s="40" t="s">
        <v>180</v>
      </c>
      <c r="D437" s="37" t="s">
        <v>145</v>
      </c>
      <c r="F437"/>
    </row>
    <row r="438" spans="1:6" hidden="1" x14ac:dyDescent="0.25">
      <c r="A438" s="115">
        <v>10076970</v>
      </c>
      <c r="B438" s="116" t="s">
        <v>182</v>
      </c>
      <c r="C438" s="40" t="s">
        <v>183</v>
      </c>
      <c r="D438" s="37" t="s">
        <v>145</v>
      </c>
      <c r="F438"/>
    </row>
    <row r="439" spans="1:6" hidden="1" x14ac:dyDescent="0.25">
      <c r="A439" s="115" t="s">
        <v>184</v>
      </c>
      <c r="B439" s="116" t="s">
        <v>178</v>
      </c>
      <c r="C439" s="40" t="s">
        <v>185</v>
      </c>
      <c r="D439" s="37" t="s">
        <v>145</v>
      </c>
      <c r="F439"/>
    </row>
    <row r="440" spans="1:6" hidden="1" x14ac:dyDescent="0.25">
      <c r="A440" s="115">
        <v>12053670</v>
      </c>
      <c r="B440" s="116" t="s">
        <v>58</v>
      </c>
      <c r="C440" s="40" t="s">
        <v>61</v>
      </c>
      <c r="D440" s="37" t="s">
        <v>145</v>
      </c>
      <c r="F440"/>
    </row>
    <row r="441" spans="1:6" hidden="1" x14ac:dyDescent="0.25">
      <c r="A441" s="115">
        <v>12053670</v>
      </c>
      <c r="B441" s="116" t="s">
        <v>58</v>
      </c>
      <c r="C441" s="40" t="s">
        <v>63</v>
      </c>
      <c r="D441" s="37" t="s">
        <v>145</v>
      </c>
      <c r="F441"/>
    </row>
    <row r="442" spans="1:6" hidden="1" x14ac:dyDescent="0.25">
      <c r="A442" s="115">
        <v>12153570</v>
      </c>
      <c r="B442" s="116" t="s">
        <v>31</v>
      </c>
      <c r="C442" s="40" t="s">
        <v>35</v>
      </c>
      <c r="D442" s="37" t="s">
        <v>145</v>
      </c>
      <c r="F442"/>
    </row>
    <row r="443" spans="1:6" hidden="1" x14ac:dyDescent="0.25">
      <c r="A443" s="115">
        <v>12934570</v>
      </c>
      <c r="B443" s="116" t="s">
        <v>108</v>
      </c>
      <c r="C443" s="40" t="s">
        <v>186</v>
      </c>
      <c r="D443" s="37" t="s">
        <v>145</v>
      </c>
      <c r="F443"/>
    </row>
    <row r="444" spans="1:6" hidden="1" x14ac:dyDescent="0.25">
      <c r="A444" s="115">
        <v>18001970</v>
      </c>
      <c r="B444" s="121" t="s">
        <v>187</v>
      </c>
      <c r="C444" s="40" t="s">
        <v>188</v>
      </c>
      <c r="D444" s="37" t="s">
        <v>145</v>
      </c>
      <c r="F444"/>
    </row>
    <row r="445" spans="1:6" hidden="1" x14ac:dyDescent="0.25">
      <c r="A445" s="115">
        <v>18071870</v>
      </c>
      <c r="B445" s="126" t="s">
        <v>189</v>
      </c>
      <c r="C445" s="40" t="s">
        <v>188</v>
      </c>
      <c r="D445" s="37" t="s">
        <v>145</v>
      </c>
      <c r="F445"/>
    </row>
    <row r="446" spans="1:6" x14ac:dyDescent="0.25">
      <c r="F446"/>
    </row>
    <row r="447" spans="1:6" x14ac:dyDescent="0.25">
      <c r="F447"/>
    </row>
    <row r="448" spans="1:6" x14ac:dyDescent="0.25">
      <c r="F448"/>
    </row>
    <row r="449" spans="6:6" x14ac:dyDescent="0.25">
      <c r="F449"/>
    </row>
    <row r="450" spans="6:6" x14ac:dyDescent="0.25">
      <c r="F450"/>
    </row>
    <row r="451" spans="6:6" x14ac:dyDescent="0.25">
      <c r="F451"/>
    </row>
    <row r="452" spans="6:6" x14ac:dyDescent="0.25">
      <c r="F452"/>
    </row>
    <row r="453" spans="6:6" x14ac:dyDescent="0.25">
      <c r="F453"/>
    </row>
    <row r="454" spans="6:6" x14ac:dyDescent="0.25">
      <c r="F454"/>
    </row>
    <row r="455" spans="6:6" x14ac:dyDescent="0.25">
      <c r="F455"/>
    </row>
    <row r="456" spans="6:6" x14ac:dyDescent="0.25">
      <c r="F456"/>
    </row>
    <row r="457" spans="6:6" x14ac:dyDescent="0.25">
      <c r="F457"/>
    </row>
    <row r="458" spans="6:6" x14ac:dyDescent="0.25">
      <c r="F458"/>
    </row>
    <row r="459" spans="6:6" x14ac:dyDescent="0.25">
      <c r="F459"/>
    </row>
    <row r="460" spans="6:6" x14ac:dyDescent="0.25">
      <c r="F460"/>
    </row>
    <row r="461" spans="6:6" x14ac:dyDescent="0.25">
      <c r="F461"/>
    </row>
    <row r="462" spans="6:6" x14ac:dyDescent="0.25">
      <c r="F462"/>
    </row>
    <row r="463" spans="6:6" x14ac:dyDescent="0.25">
      <c r="F463"/>
    </row>
    <row r="464" spans="6:6" x14ac:dyDescent="0.25">
      <c r="F464"/>
    </row>
    <row r="465" spans="6:6" x14ac:dyDescent="0.25">
      <c r="F465"/>
    </row>
    <row r="466" spans="6:6" x14ac:dyDescent="0.25">
      <c r="F466"/>
    </row>
    <row r="467" spans="6:6" x14ac:dyDescent="0.25">
      <c r="F467"/>
    </row>
    <row r="468" spans="6:6" x14ac:dyDescent="0.25">
      <c r="F468"/>
    </row>
    <row r="469" spans="6:6" x14ac:dyDescent="0.25">
      <c r="F469"/>
    </row>
    <row r="470" spans="6:6" x14ac:dyDescent="0.25">
      <c r="F470"/>
    </row>
    <row r="471" spans="6:6" x14ac:dyDescent="0.25">
      <c r="F471"/>
    </row>
    <row r="472" spans="6:6" x14ac:dyDescent="0.25">
      <c r="F472"/>
    </row>
    <row r="473" spans="6:6" x14ac:dyDescent="0.25">
      <c r="F473"/>
    </row>
    <row r="474" spans="6:6" x14ac:dyDescent="0.25">
      <c r="F474"/>
    </row>
    <row r="475" spans="6:6" x14ac:dyDescent="0.25">
      <c r="F475"/>
    </row>
    <row r="476" spans="6:6" x14ac:dyDescent="0.25">
      <c r="F476"/>
    </row>
    <row r="477" spans="6:6" x14ac:dyDescent="0.25">
      <c r="F477"/>
    </row>
    <row r="478" spans="6:6" x14ac:dyDescent="0.25">
      <c r="F478"/>
    </row>
    <row r="479" spans="6:6" x14ac:dyDescent="0.25">
      <c r="F479"/>
    </row>
    <row r="480" spans="6:6" x14ac:dyDescent="0.25">
      <c r="F480"/>
    </row>
    <row r="481" spans="6:6" x14ac:dyDescent="0.25">
      <c r="F481"/>
    </row>
    <row r="482" spans="6:6" x14ac:dyDescent="0.25">
      <c r="F482"/>
    </row>
    <row r="483" spans="6:6" x14ac:dyDescent="0.25">
      <c r="F483"/>
    </row>
    <row r="484" spans="6:6" x14ac:dyDescent="0.25">
      <c r="F484"/>
    </row>
    <row r="485" spans="6:6" x14ac:dyDescent="0.25">
      <c r="F485"/>
    </row>
    <row r="486" spans="6:6" x14ac:dyDescent="0.25">
      <c r="F486"/>
    </row>
    <row r="487" spans="6:6" x14ac:dyDescent="0.25">
      <c r="F487"/>
    </row>
    <row r="488" spans="6:6" x14ac:dyDescent="0.25">
      <c r="F488"/>
    </row>
    <row r="489" spans="6:6" x14ac:dyDescent="0.25">
      <c r="F489"/>
    </row>
    <row r="490" spans="6:6" x14ac:dyDescent="0.25">
      <c r="F490"/>
    </row>
    <row r="491" spans="6:6" x14ac:dyDescent="0.25">
      <c r="F491"/>
    </row>
    <row r="492" spans="6:6" x14ac:dyDescent="0.25">
      <c r="F492"/>
    </row>
    <row r="493" spans="6:6" x14ac:dyDescent="0.25">
      <c r="F493"/>
    </row>
    <row r="494" spans="6:6" x14ac:dyDescent="0.25">
      <c r="F494"/>
    </row>
    <row r="495" spans="6:6" x14ac:dyDescent="0.25">
      <c r="F495"/>
    </row>
    <row r="496" spans="6:6" x14ac:dyDescent="0.25">
      <c r="F496"/>
    </row>
    <row r="497" spans="6:6" x14ac:dyDescent="0.25">
      <c r="F497"/>
    </row>
    <row r="498" spans="6:6" x14ac:dyDescent="0.25">
      <c r="F498"/>
    </row>
    <row r="499" spans="6:6" x14ac:dyDescent="0.25">
      <c r="F499"/>
    </row>
    <row r="500" spans="6:6" x14ac:dyDescent="0.25">
      <c r="F500"/>
    </row>
    <row r="501" spans="6:6" x14ac:dyDescent="0.25">
      <c r="F501"/>
    </row>
    <row r="502" spans="6:6" x14ac:dyDescent="0.25">
      <c r="F502"/>
    </row>
    <row r="503" spans="6:6" x14ac:dyDescent="0.25">
      <c r="F503"/>
    </row>
    <row r="504" spans="6:6" x14ac:dyDescent="0.25">
      <c r="F504"/>
    </row>
    <row r="505" spans="6:6" x14ac:dyDescent="0.25">
      <c r="F505"/>
    </row>
    <row r="506" spans="6:6" x14ac:dyDescent="0.25">
      <c r="F506"/>
    </row>
    <row r="507" spans="6:6" x14ac:dyDescent="0.25">
      <c r="F507"/>
    </row>
    <row r="508" spans="6:6" x14ac:dyDescent="0.25">
      <c r="F508"/>
    </row>
    <row r="509" spans="6:6" x14ac:dyDescent="0.25">
      <c r="F509"/>
    </row>
    <row r="510" spans="6:6" x14ac:dyDescent="0.25">
      <c r="F510"/>
    </row>
    <row r="511" spans="6:6" x14ac:dyDescent="0.25">
      <c r="F511"/>
    </row>
    <row r="512" spans="6:6" x14ac:dyDescent="0.25">
      <c r="F512"/>
    </row>
    <row r="513" spans="6:6" x14ac:dyDescent="0.25">
      <c r="F513"/>
    </row>
    <row r="514" spans="6:6" x14ac:dyDescent="0.25">
      <c r="F514"/>
    </row>
    <row r="515" spans="6:6" x14ac:dyDescent="0.25">
      <c r="F515"/>
    </row>
    <row r="516" spans="6:6" x14ac:dyDescent="0.25">
      <c r="F516"/>
    </row>
    <row r="517" spans="6:6" x14ac:dyDescent="0.25">
      <c r="F517"/>
    </row>
    <row r="518" spans="6:6" x14ac:dyDescent="0.25">
      <c r="F518"/>
    </row>
    <row r="519" spans="6:6" x14ac:dyDescent="0.25">
      <c r="F519"/>
    </row>
    <row r="520" spans="6:6" x14ac:dyDescent="0.25">
      <c r="F520"/>
    </row>
    <row r="521" spans="6:6" x14ac:dyDescent="0.25">
      <c r="F521"/>
    </row>
    <row r="522" spans="6:6" x14ac:dyDescent="0.25">
      <c r="F522"/>
    </row>
    <row r="523" spans="6:6" x14ac:dyDescent="0.25">
      <c r="F523"/>
    </row>
    <row r="524" spans="6:6" x14ac:dyDescent="0.25">
      <c r="F524"/>
    </row>
    <row r="525" spans="6:6" x14ac:dyDescent="0.25">
      <c r="F525"/>
    </row>
    <row r="526" spans="6:6" x14ac:dyDescent="0.25">
      <c r="F526"/>
    </row>
    <row r="527" spans="6:6" x14ac:dyDescent="0.25">
      <c r="F527"/>
    </row>
    <row r="528" spans="6:6" x14ac:dyDescent="0.25">
      <c r="F528"/>
    </row>
    <row r="529" spans="6:6" x14ac:dyDescent="0.25">
      <c r="F529"/>
    </row>
    <row r="530" spans="6:6" x14ac:dyDescent="0.25">
      <c r="F530"/>
    </row>
    <row r="531" spans="6:6" x14ac:dyDescent="0.25">
      <c r="F531"/>
    </row>
    <row r="532" spans="6:6" x14ac:dyDescent="0.25">
      <c r="F532"/>
    </row>
    <row r="533" spans="6:6" x14ac:dyDescent="0.25">
      <c r="F533"/>
    </row>
    <row r="534" spans="6:6" x14ac:dyDescent="0.25">
      <c r="F534"/>
    </row>
    <row r="535" spans="6:6" x14ac:dyDescent="0.25">
      <c r="F535"/>
    </row>
    <row r="536" spans="6:6" x14ac:dyDescent="0.25">
      <c r="F536"/>
    </row>
    <row r="537" spans="6:6" x14ac:dyDescent="0.25">
      <c r="F537"/>
    </row>
    <row r="538" spans="6:6" x14ac:dyDescent="0.25">
      <c r="F538"/>
    </row>
    <row r="539" spans="6:6" x14ac:dyDescent="0.25">
      <c r="F539"/>
    </row>
    <row r="540" spans="6:6" x14ac:dyDescent="0.25">
      <c r="F540"/>
    </row>
    <row r="541" spans="6:6" x14ac:dyDescent="0.25">
      <c r="F541"/>
    </row>
    <row r="542" spans="6:6" x14ac:dyDescent="0.25">
      <c r="F542"/>
    </row>
    <row r="543" spans="6:6" x14ac:dyDescent="0.25">
      <c r="F543"/>
    </row>
    <row r="544" spans="6:6" x14ac:dyDescent="0.25">
      <c r="F544"/>
    </row>
    <row r="545" spans="6:6" x14ac:dyDescent="0.25">
      <c r="F545"/>
    </row>
    <row r="546" spans="6:6" x14ac:dyDescent="0.25">
      <c r="F546"/>
    </row>
    <row r="547" spans="6:6" x14ac:dyDescent="0.25">
      <c r="F547"/>
    </row>
    <row r="548" spans="6:6" x14ac:dyDescent="0.25">
      <c r="F548"/>
    </row>
    <row r="549" spans="6:6" x14ac:dyDescent="0.25">
      <c r="F549"/>
    </row>
    <row r="550" spans="6:6" x14ac:dyDescent="0.25">
      <c r="F550"/>
    </row>
    <row r="551" spans="6:6" x14ac:dyDescent="0.25">
      <c r="F551"/>
    </row>
    <row r="552" spans="6:6" x14ac:dyDescent="0.25">
      <c r="F552"/>
    </row>
    <row r="553" spans="6:6" x14ac:dyDescent="0.25">
      <c r="F553"/>
    </row>
    <row r="554" spans="6:6" x14ac:dyDescent="0.25">
      <c r="F554"/>
    </row>
    <row r="555" spans="6:6" x14ac:dyDescent="0.25">
      <c r="F555"/>
    </row>
    <row r="556" spans="6:6" x14ac:dyDescent="0.25">
      <c r="F556"/>
    </row>
    <row r="557" spans="6:6" x14ac:dyDescent="0.25">
      <c r="F557"/>
    </row>
    <row r="558" spans="6:6" x14ac:dyDescent="0.25">
      <c r="F558"/>
    </row>
    <row r="559" spans="6:6" x14ac:dyDescent="0.25">
      <c r="F559"/>
    </row>
    <row r="560" spans="6:6" x14ac:dyDescent="0.25">
      <c r="F560"/>
    </row>
    <row r="561" spans="6:6" x14ac:dyDescent="0.25">
      <c r="F561"/>
    </row>
    <row r="562" spans="6:6" x14ac:dyDescent="0.25">
      <c r="F562"/>
    </row>
    <row r="563" spans="6:6" x14ac:dyDescent="0.25">
      <c r="F563"/>
    </row>
    <row r="564" spans="6:6" x14ac:dyDescent="0.25">
      <c r="F564"/>
    </row>
    <row r="565" spans="6:6" x14ac:dyDescent="0.25">
      <c r="F565"/>
    </row>
    <row r="566" spans="6:6" x14ac:dyDescent="0.25">
      <c r="F566"/>
    </row>
    <row r="567" spans="6:6" x14ac:dyDescent="0.25">
      <c r="F567"/>
    </row>
    <row r="568" spans="6:6" x14ac:dyDescent="0.25">
      <c r="F568"/>
    </row>
    <row r="569" spans="6:6" x14ac:dyDescent="0.25">
      <c r="F569"/>
    </row>
    <row r="570" spans="6:6" x14ac:dyDescent="0.25">
      <c r="F570"/>
    </row>
    <row r="571" spans="6:6" x14ac:dyDescent="0.25">
      <c r="F571"/>
    </row>
    <row r="572" spans="6:6" x14ac:dyDescent="0.25">
      <c r="F572"/>
    </row>
    <row r="573" spans="6:6" x14ac:dyDescent="0.25">
      <c r="F573"/>
    </row>
    <row r="574" spans="6:6" x14ac:dyDescent="0.25">
      <c r="F574"/>
    </row>
    <row r="575" spans="6:6" x14ac:dyDescent="0.25">
      <c r="F575"/>
    </row>
    <row r="576" spans="6:6" x14ac:dyDescent="0.25">
      <c r="F576"/>
    </row>
    <row r="577" spans="6:6" x14ac:dyDescent="0.25">
      <c r="F577"/>
    </row>
    <row r="578" spans="6:6" x14ac:dyDescent="0.25">
      <c r="F578"/>
    </row>
    <row r="579" spans="6:6" x14ac:dyDescent="0.25">
      <c r="F579"/>
    </row>
    <row r="580" spans="6:6" x14ac:dyDescent="0.25">
      <c r="F580"/>
    </row>
    <row r="581" spans="6:6" x14ac:dyDescent="0.25">
      <c r="F581"/>
    </row>
    <row r="582" spans="6:6" x14ac:dyDescent="0.25">
      <c r="F582"/>
    </row>
    <row r="583" spans="6:6" x14ac:dyDescent="0.25">
      <c r="F583"/>
    </row>
    <row r="584" spans="6:6" x14ac:dyDescent="0.25">
      <c r="F584"/>
    </row>
    <row r="585" spans="6:6" x14ac:dyDescent="0.25">
      <c r="F585"/>
    </row>
    <row r="586" spans="6:6" x14ac:dyDescent="0.25">
      <c r="F586"/>
    </row>
    <row r="587" spans="6:6" x14ac:dyDescent="0.25">
      <c r="F587"/>
    </row>
    <row r="588" spans="6:6" x14ac:dyDescent="0.25">
      <c r="F588"/>
    </row>
    <row r="589" spans="6:6" x14ac:dyDescent="0.25">
      <c r="F589"/>
    </row>
    <row r="590" spans="6:6" x14ac:dyDescent="0.25">
      <c r="F590"/>
    </row>
    <row r="591" spans="6:6" x14ac:dyDescent="0.25">
      <c r="F591"/>
    </row>
    <row r="592" spans="6:6" x14ac:dyDescent="0.25">
      <c r="F592"/>
    </row>
    <row r="593" spans="6:6" x14ac:dyDescent="0.25">
      <c r="F593"/>
    </row>
    <row r="594" spans="6:6" x14ac:dyDescent="0.25">
      <c r="F594"/>
    </row>
    <row r="595" spans="6:6" x14ac:dyDescent="0.25">
      <c r="F595"/>
    </row>
    <row r="596" spans="6:6" x14ac:dyDescent="0.25">
      <c r="F596"/>
    </row>
    <row r="597" spans="6:6" x14ac:dyDescent="0.25">
      <c r="F597"/>
    </row>
    <row r="598" spans="6:6" x14ac:dyDescent="0.25">
      <c r="F598"/>
    </row>
    <row r="599" spans="6:6" x14ac:dyDescent="0.25">
      <c r="F599"/>
    </row>
    <row r="600" spans="6:6" x14ac:dyDescent="0.25">
      <c r="F600"/>
    </row>
    <row r="601" spans="6:6" x14ac:dyDescent="0.25">
      <c r="F601"/>
    </row>
    <row r="602" spans="6:6" x14ac:dyDescent="0.25">
      <c r="F602"/>
    </row>
    <row r="603" spans="6:6" x14ac:dyDescent="0.25">
      <c r="F603"/>
    </row>
    <row r="604" spans="6:6" x14ac:dyDescent="0.25">
      <c r="F604"/>
    </row>
    <row r="605" spans="6:6" x14ac:dyDescent="0.25">
      <c r="F605"/>
    </row>
    <row r="606" spans="6:6" x14ac:dyDescent="0.25">
      <c r="F606"/>
    </row>
    <row r="607" spans="6:6" x14ac:dyDescent="0.25">
      <c r="F607"/>
    </row>
    <row r="608" spans="6:6" x14ac:dyDescent="0.25">
      <c r="F608"/>
    </row>
    <row r="609" spans="6:6" x14ac:dyDescent="0.25">
      <c r="F609"/>
    </row>
    <row r="610" spans="6:6" x14ac:dyDescent="0.25">
      <c r="F610"/>
    </row>
    <row r="611" spans="6:6" x14ac:dyDescent="0.25">
      <c r="F611"/>
    </row>
    <row r="612" spans="6:6" x14ac:dyDescent="0.25">
      <c r="F612"/>
    </row>
    <row r="613" spans="6:6" x14ac:dyDescent="0.25">
      <c r="F613"/>
    </row>
    <row r="614" spans="6:6" x14ac:dyDescent="0.25">
      <c r="F614"/>
    </row>
    <row r="615" spans="6:6" x14ac:dyDescent="0.25">
      <c r="F615"/>
    </row>
    <row r="616" spans="6:6" x14ac:dyDescent="0.25">
      <c r="F616"/>
    </row>
  </sheetData>
  <autoFilter ref="A3:J445" xr:uid="{00000000-0009-0000-0000-000002000000}">
    <filterColumn colId="3">
      <filters>
        <filter val="#N/D"/>
      </filters>
    </filterColumn>
    <filterColumn colId="6">
      <filters>
        <filter val="#N/D"/>
      </filters>
    </filterColumn>
  </autoFilter>
  <sortState xmlns:xlrd2="http://schemas.microsoft.com/office/spreadsheetml/2017/richdata2" ref="A4:C445">
    <sortCondition ref="A4:A445"/>
  </sortState>
  <pageMargins left="0.511811024" right="0.511811024" top="0.78740157499999996" bottom="0.78740157499999996" header="0.31496062000000002" footer="0.31496062000000002"/>
  <pageSetup paperSize="9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H117"/>
  <sheetViews>
    <sheetView topLeftCell="A25" workbookViewId="0">
      <selection activeCell="D113" sqref="D113"/>
    </sheetView>
  </sheetViews>
  <sheetFormatPr defaultRowHeight="15" x14ac:dyDescent="0.25"/>
  <cols>
    <col min="1" max="1" width="10.42578125" bestFit="1" customWidth="1"/>
    <col min="2" max="2" width="12.28515625" customWidth="1"/>
    <col min="3" max="3" width="12" customWidth="1"/>
    <col min="4" max="4" width="113.28515625" customWidth="1"/>
    <col min="5" max="5" width="19" customWidth="1"/>
    <col min="6" max="6" width="11.42578125" style="46" customWidth="1"/>
    <col min="7" max="7" width="129.42578125" bestFit="1" customWidth="1"/>
    <col min="8" max="8" width="7.28515625" bestFit="1" customWidth="1"/>
  </cols>
  <sheetData>
    <row r="1" spans="1:8" x14ac:dyDescent="0.25">
      <c r="A1" s="128" t="s">
        <v>190</v>
      </c>
    </row>
    <row r="2" spans="1:8" s="113" customFormat="1" ht="30" x14ac:dyDescent="0.25">
      <c r="A2" s="45" t="s">
        <v>191</v>
      </c>
      <c r="B2" s="45" t="s">
        <v>10</v>
      </c>
      <c r="C2" s="127" t="s">
        <v>8</v>
      </c>
      <c r="D2" s="45" t="s">
        <v>4</v>
      </c>
      <c r="E2" s="127" t="s">
        <v>6</v>
      </c>
      <c r="F2" s="127" t="s">
        <v>192</v>
      </c>
      <c r="G2" s="45" t="s">
        <v>193</v>
      </c>
      <c r="H2" s="45" t="s">
        <v>194</v>
      </c>
    </row>
    <row r="3" spans="1:8" x14ac:dyDescent="0.25">
      <c r="A3" s="40" t="s">
        <v>195</v>
      </c>
      <c r="B3" s="40" t="s">
        <v>139</v>
      </c>
      <c r="C3" s="40" t="s">
        <v>196</v>
      </c>
      <c r="D3" s="40" t="s">
        <v>197</v>
      </c>
      <c r="E3" s="40" t="s">
        <v>198</v>
      </c>
      <c r="F3" s="37">
        <v>8002</v>
      </c>
      <c r="G3" s="40" t="s">
        <v>199</v>
      </c>
      <c r="H3" s="129">
        <v>4.95</v>
      </c>
    </row>
    <row r="4" spans="1:8" x14ac:dyDescent="0.25">
      <c r="A4" s="40" t="s">
        <v>195</v>
      </c>
      <c r="B4" s="40" t="s">
        <v>139</v>
      </c>
      <c r="C4" s="40" t="s">
        <v>196</v>
      </c>
      <c r="D4" s="40" t="s">
        <v>200</v>
      </c>
      <c r="E4" s="40" t="s">
        <v>198</v>
      </c>
      <c r="F4" s="37">
        <v>8007</v>
      </c>
      <c r="G4" s="40" t="s">
        <v>201</v>
      </c>
      <c r="H4" s="129">
        <v>4.95</v>
      </c>
    </row>
    <row r="5" spans="1:8" x14ac:dyDescent="0.25">
      <c r="A5" s="40" t="s">
        <v>195</v>
      </c>
      <c r="B5" s="40" t="s">
        <v>139</v>
      </c>
      <c r="C5" s="40" t="s">
        <v>196</v>
      </c>
      <c r="D5" s="40" t="s">
        <v>200</v>
      </c>
      <c r="E5" s="40" t="s">
        <v>198</v>
      </c>
      <c r="F5" s="37">
        <v>8008</v>
      </c>
      <c r="G5" s="40" t="s">
        <v>202</v>
      </c>
      <c r="H5" s="129">
        <v>4.95</v>
      </c>
    </row>
    <row r="6" spans="1:8" x14ac:dyDescent="0.25">
      <c r="A6" s="40" t="s">
        <v>195</v>
      </c>
      <c r="B6" s="40" t="s">
        <v>139</v>
      </c>
      <c r="C6" s="40" t="s">
        <v>196</v>
      </c>
      <c r="D6" s="40" t="s">
        <v>197</v>
      </c>
      <c r="E6" s="40" t="s">
        <v>198</v>
      </c>
      <c r="F6" s="37">
        <v>8015</v>
      </c>
      <c r="G6" s="40" t="s">
        <v>203</v>
      </c>
      <c r="H6" s="129">
        <v>4.95</v>
      </c>
    </row>
    <row r="7" spans="1:8" x14ac:dyDescent="0.25">
      <c r="A7" s="40" t="s">
        <v>195</v>
      </c>
      <c r="B7" s="40" t="s">
        <v>139</v>
      </c>
      <c r="C7" s="40" t="s">
        <v>196</v>
      </c>
      <c r="D7" s="40" t="s">
        <v>197</v>
      </c>
      <c r="E7" s="40" t="s">
        <v>198</v>
      </c>
      <c r="F7" s="37">
        <v>8026</v>
      </c>
      <c r="G7" s="40" t="s">
        <v>204</v>
      </c>
      <c r="H7" s="129">
        <v>4.95</v>
      </c>
    </row>
    <row r="8" spans="1:8" x14ac:dyDescent="0.25">
      <c r="A8" s="40" t="s">
        <v>195</v>
      </c>
      <c r="B8" s="40" t="s">
        <v>139</v>
      </c>
      <c r="C8" s="40" t="s">
        <v>196</v>
      </c>
      <c r="D8" s="40" t="s">
        <v>200</v>
      </c>
      <c r="E8" s="40" t="s">
        <v>198</v>
      </c>
      <c r="F8" s="37">
        <v>8027</v>
      </c>
      <c r="G8" s="40" t="s">
        <v>205</v>
      </c>
      <c r="H8" s="129">
        <v>4.95</v>
      </c>
    </row>
    <row r="9" spans="1:8" x14ac:dyDescent="0.25">
      <c r="A9" s="40" t="s">
        <v>195</v>
      </c>
      <c r="B9" s="40" t="s">
        <v>139</v>
      </c>
      <c r="C9" s="40" t="s">
        <v>196</v>
      </c>
      <c r="D9" s="40" t="s">
        <v>200</v>
      </c>
      <c r="E9" s="40" t="s">
        <v>198</v>
      </c>
      <c r="F9" s="37">
        <v>8028</v>
      </c>
      <c r="G9" s="40" t="s">
        <v>206</v>
      </c>
      <c r="H9" s="129">
        <v>4.95</v>
      </c>
    </row>
    <row r="10" spans="1:8" x14ac:dyDescent="0.25">
      <c r="A10" s="40" t="s">
        <v>195</v>
      </c>
      <c r="B10" s="40" t="s">
        <v>139</v>
      </c>
      <c r="C10" s="40" t="s">
        <v>196</v>
      </c>
      <c r="D10" s="40" t="s">
        <v>197</v>
      </c>
      <c r="E10" s="40" t="s">
        <v>198</v>
      </c>
      <c r="F10" s="37">
        <v>8073</v>
      </c>
      <c r="G10" s="40" t="s">
        <v>207</v>
      </c>
      <c r="H10" s="129">
        <v>4.95</v>
      </c>
    </row>
    <row r="11" spans="1:8" x14ac:dyDescent="0.25">
      <c r="A11" s="40" t="s">
        <v>195</v>
      </c>
      <c r="B11" s="40" t="s">
        <v>139</v>
      </c>
      <c r="C11" s="40" t="s">
        <v>196</v>
      </c>
      <c r="D11" s="40" t="s">
        <v>200</v>
      </c>
      <c r="E11" s="40" t="s">
        <v>198</v>
      </c>
      <c r="F11" s="37">
        <v>8074</v>
      </c>
      <c r="G11" s="40" t="s">
        <v>208</v>
      </c>
      <c r="H11" s="129">
        <v>4.95</v>
      </c>
    </row>
    <row r="12" spans="1:8" x14ac:dyDescent="0.25">
      <c r="A12" s="40" t="s">
        <v>195</v>
      </c>
      <c r="B12" s="40" t="s">
        <v>139</v>
      </c>
      <c r="C12" s="40" t="s">
        <v>196</v>
      </c>
      <c r="D12" s="40" t="s">
        <v>200</v>
      </c>
      <c r="E12" s="40" t="s">
        <v>198</v>
      </c>
      <c r="F12" s="37">
        <v>8076</v>
      </c>
      <c r="G12" s="40" t="s">
        <v>209</v>
      </c>
      <c r="H12" s="129">
        <v>4.95</v>
      </c>
    </row>
    <row r="13" spans="1:8" x14ac:dyDescent="0.25">
      <c r="A13" s="40" t="s">
        <v>195</v>
      </c>
      <c r="B13" s="40" t="s">
        <v>139</v>
      </c>
      <c r="C13" s="40" t="s">
        <v>196</v>
      </c>
      <c r="D13" s="40" t="s">
        <v>200</v>
      </c>
      <c r="E13" s="40" t="s">
        <v>210</v>
      </c>
      <c r="F13" s="37">
        <v>8250</v>
      </c>
      <c r="G13" s="40" t="s">
        <v>211</v>
      </c>
      <c r="H13" s="129">
        <v>4.95</v>
      </c>
    </row>
    <row r="14" spans="1:8" x14ac:dyDescent="0.25">
      <c r="A14" s="40" t="s">
        <v>195</v>
      </c>
      <c r="B14" s="40" t="s">
        <v>139</v>
      </c>
      <c r="C14" s="40" t="s">
        <v>196</v>
      </c>
      <c r="D14" s="40" t="s">
        <v>197</v>
      </c>
      <c r="E14" s="40" t="s">
        <v>198</v>
      </c>
      <c r="F14" s="37">
        <v>8351</v>
      </c>
      <c r="G14" s="40" t="s">
        <v>212</v>
      </c>
      <c r="H14" s="129">
        <v>4.95</v>
      </c>
    </row>
    <row r="15" spans="1:8" x14ac:dyDescent="0.25">
      <c r="A15" s="40" t="s">
        <v>195</v>
      </c>
      <c r="B15" s="40" t="s">
        <v>139</v>
      </c>
      <c r="C15" s="40" t="s">
        <v>196</v>
      </c>
      <c r="D15" s="40" t="s">
        <v>197</v>
      </c>
      <c r="E15" s="40" t="s">
        <v>198</v>
      </c>
      <c r="F15" s="37">
        <v>8370</v>
      </c>
      <c r="G15" s="40" t="s">
        <v>213</v>
      </c>
      <c r="H15" s="129">
        <v>4.95</v>
      </c>
    </row>
    <row r="16" spans="1:8" x14ac:dyDescent="0.25">
      <c r="A16" s="40" t="s">
        <v>214</v>
      </c>
      <c r="B16" s="40" t="s">
        <v>107</v>
      </c>
      <c r="C16" s="40" t="s">
        <v>215</v>
      </c>
      <c r="D16" s="40" t="s">
        <v>216</v>
      </c>
      <c r="E16" s="40" t="s">
        <v>198</v>
      </c>
      <c r="F16" s="37">
        <v>2008</v>
      </c>
      <c r="G16" s="40" t="s">
        <v>217</v>
      </c>
      <c r="H16" s="129">
        <v>6.3500000000000005</v>
      </c>
    </row>
    <row r="17" spans="1:8" x14ac:dyDescent="0.25">
      <c r="A17" s="40" t="s">
        <v>214</v>
      </c>
      <c r="B17" s="40" t="s">
        <v>107</v>
      </c>
      <c r="C17" s="40" t="s">
        <v>215</v>
      </c>
      <c r="D17" s="40" t="s">
        <v>218</v>
      </c>
      <c r="E17" s="40" t="s">
        <v>198</v>
      </c>
      <c r="F17" s="37">
        <v>2010</v>
      </c>
      <c r="G17" s="40" t="s">
        <v>219</v>
      </c>
      <c r="H17" s="129">
        <v>6.3500000000000005</v>
      </c>
    </row>
    <row r="18" spans="1:8" x14ac:dyDescent="0.25">
      <c r="A18" s="40" t="s">
        <v>214</v>
      </c>
      <c r="B18" s="40" t="s">
        <v>107</v>
      </c>
      <c r="C18" s="40" t="s">
        <v>215</v>
      </c>
      <c r="D18" s="40" t="s">
        <v>218</v>
      </c>
      <c r="E18" s="40" t="s">
        <v>198</v>
      </c>
      <c r="F18" s="37">
        <v>2012</v>
      </c>
      <c r="G18" s="40" t="s">
        <v>220</v>
      </c>
      <c r="H18" s="129">
        <v>6.3500000000000005</v>
      </c>
    </row>
    <row r="19" spans="1:8" x14ac:dyDescent="0.25">
      <c r="A19" s="40" t="s">
        <v>214</v>
      </c>
      <c r="B19" s="40" t="s">
        <v>107</v>
      </c>
      <c r="C19" s="40" t="s">
        <v>215</v>
      </c>
      <c r="D19" s="40" t="s">
        <v>218</v>
      </c>
      <c r="E19" s="40" t="s">
        <v>198</v>
      </c>
      <c r="F19" s="37">
        <v>2013</v>
      </c>
      <c r="G19" s="40" t="s">
        <v>221</v>
      </c>
      <c r="H19" s="129">
        <v>6.3500000000000005</v>
      </c>
    </row>
    <row r="20" spans="1:8" x14ac:dyDescent="0.25">
      <c r="A20" s="40" t="s">
        <v>214</v>
      </c>
      <c r="B20" s="40" t="s">
        <v>107</v>
      </c>
      <c r="C20" s="40" t="s">
        <v>215</v>
      </c>
      <c r="D20" s="40" t="s">
        <v>218</v>
      </c>
      <c r="E20" s="40" t="s">
        <v>198</v>
      </c>
      <c r="F20" s="37">
        <v>2015</v>
      </c>
      <c r="G20" s="40" t="s">
        <v>222</v>
      </c>
      <c r="H20" s="129">
        <v>6.3500000000000005</v>
      </c>
    </row>
    <row r="21" spans="1:8" x14ac:dyDescent="0.25">
      <c r="A21" s="40" t="s">
        <v>214</v>
      </c>
      <c r="B21" s="40" t="s">
        <v>107</v>
      </c>
      <c r="C21" s="40" t="s">
        <v>215</v>
      </c>
      <c r="D21" s="40" t="s">
        <v>218</v>
      </c>
      <c r="E21" s="40" t="s">
        <v>198</v>
      </c>
      <c r="F21" s="37">
        <v>2016</v>
      </c>
      <c r="G21" s="40" t="s">
        <v>223</v>
      </c>
      <c r="H21" s="129">
        <v>6.3500000000000005</v>
      </c>
    </row>
    <row r="22" spans="1:8" x14ac:dyDescent="0.25">
      <c r="A22" s="40" t="s">
        <v>214</v>
      </c>
      <c r="B22" s="40" t="s">
        <v>107</v>
      </c>
      <c r="C22" s="40" t="s">
        <v>215</v>
      </c>
      <c r="D22" s="40" t="s">
        <v>218</v>
      </c>
      <c r="E22" s="40" t="s">
        <v>198</v>
      </c>
      <c r="F22" s="37">
        <v>2019</v>
      </c>
      <c r="G22" s="40" t="s">
        <v>224</v>
      </c>
      <c r="H22" s="129">
        <v>6.3500000000000005</v>
      </c>
    </row>
    <row r="23" spans="1:8" x14ac:dyDescent="0.25">
      <c r="A23" s="40" t="s">
        <v>214</v>
      </c>
      <c r="B23" s="40" t="s">
        <v>107</v>
      </c>
      <c r="C23" s="40" t="s">
        <v>215</v>
      </c>
      <c r="D23" s="40" t="s">
        <v>218</v>
      </c>
      <c r="E23" s="40" t="s">
        <v>198</v>
      </c>
      <c r="F23" s="37">
        <v>2045</v>
      </c>
      <c r="G23" s="40" t="s">
        <v>225</v>
      </c>
      <c r="H23" s="129">
        <v>6.3500000000000005</v>
      </c>
    </row>
    <row r="24" spans="1:8" x14ac:dyDescent="0.25">
      <c r="A24" s="40" t="s">
        <v>214</v>
      </c>
      <c r="B24" s="40" t="s">
        <v>107</v>
      </c>
      <c r="C24" s="40" t="s">
        <v>215</v>
      </c>
      <c r="D24" s="40" t="s">
        <v>218</v>
      </c>
      <c r="E24" s="40" t="s">
        <v>198</v>
      </c>
      <c r="F24" s="37">
        <v>2047</v>
      </c>
      <c r="G24" s="40" t="s">
        <v>226</v>
      </c>
      <c r="H24" s="129">
        <v>6.3500000000000005</v>
      </c>
    </row>
    <row r="25" spans="1:8" x14ac:dyDescent="0.25">
      <c r="A25" s="40" t="s">
        <v>214</v>
      </c>
      <c r="B25" s="40" t="s">
        <v>107</v>
      </c>
      <c r="C25" s="40" t="s">
        <v>215</v>
      </c>
      <c r="D25" s="40" t="s">
        <v>216</v>
      </c>
      <c r="E25" s="40" t="s">
        <v>198</v>
      </c>
      <c r="F25" s="37">
        <v>2048</v>
      </c>
      <c r="G25" s="40" t="s">
        <v>227</v>
      </c>
      <c r="H25" s="129">
        <v>6.3500000000000005</v>
      </c>
    </row>
    <row r="26" spans="1:8" x14ac:dyDescent="0.25">
      <c r="A26" s="40" t="s">
        <v>214</v>
      </c>
      <c r="B26" s="40" t="s">
        <v>107</v>
      </c>
      <c r="C26" s="40" t="s">
        <v>215</v>
      </c>
      <c r="D26" s="40" t="s">
        <v>218</v>
      </c>
      <c r="E26" s="40" t="s">
        <v>198</v>
      </c>
      <c r="F26" s="37">
        <v>2049</v>
      </c>
      <c r="G26" s="40" t="s">
        <v>228</v>
      </c>
      <c r="H26" s="129">
        <v>6.3500000000000005</v>
      </c>
    </row>
    <row r="27" spans="1:8" x14ac:dyDescent="0.25">
      <c r="A27" s="40" t="s">
        <v>214</v>
      </c>
      <c r="B27" s="40" t="s">
        <v>107</v>
      </c>
      <c r="C27" s="40" t="s">
        <v>215</v>
      </c>
      <c r="D27" s="40" t="s">
        <v>218</v>
      </c>
      <c r="E27" s="40" t="s">
        <v>198</v>
      </c>
      <c r="F27" s="37">
        <v>2055</v>
      </c>
      <c r="G27" s="40" t="s">
        <v>229</v>
      </c>
      <c r="H27" s="129">
        <v>6.3500000000000005</v>
      </c>
    </row>
    <row r="28" spans="1:8" x14ac:dyDescent="0.25">
      <c r="A28" s="40" t="s">
        <v>214</v>
      </c>
      <c r="B28" s="40" t="s">
        <v>107</v>
      </c>
      <c r="C28" s="40" t="s">
        <v>215</v>
      </c>
      <c r="D28" s="40" t="s">
        <v>218</v>
      </c>
      <c r="E28" s="40" t="s">
        <v>198</v>
      </c>
      <c r="F28" s="37">
        <v>2056</v>
      </c>
      <c r="G28" s="40" t="s">
        <v>230</v>
      </c>
      <c r="H28" s="129">
        <v>6.3500000000000005</v>
      </c>
    </row>
    <row r="29" spans="1:8" x14ac:dyDescent="0.25">
      <c r="A29" s="40" t="s">
        <v>214</v>
      </c>
      <c r="B29" s="40" t="s">
        <v>107</v>
      </c>
      <c r="C29" s="40" t="s">
        <v>215</v>
      </c>
      <c r="D29" s="40" t="s">
        <v>231</v>
      </c>
      <c r="E29" s="40" t="s">
        <v>198</v>
      </c>
      <c r="F29" s="37">
        <v>2062</v>
      </c>
      <c r="G29" s="40" t="s">
        <v>232</v>
      </c>
      <c r="H29" s="129">
        <v>6.3500000000000005</v>
      </c>
    </row>
    <row r="30" spans="1:8" x14ac:dyDescent="0.25">
      <c r="A30" s="40" t="s">
        <v>214</v>
      </c>
      <c r="B30" s="40" t="s">
        <v>107</v>
      </c>
      <c r="C30" s="40" t="s">
        <v>215</v>
      </c>
      <c r="D30" s="40" t="s">
        <v>218</v>
      </c>
      <c r="E30" s="40" t="s">
        <v>198</v>
      </c>
      <c r="F30" s="37">
        <v>2065</v>
      </c>
      <c r="G30" s="40" t="s">
        <v>233</v>
      </c>
      <c r="H30" s="129">
        <v>6.3500000000000005</v>
      </c>
    </row>
    <row r="31" spans="1:8" x14ac:dyDescent="0.25">
      <c r="A31" s="40" t="s">
        <v>214</v>
      </c>
      <c r="B31" s="40" t="s">
        <v>107</v>
      </c>
      <c r="C31" s="40" t="s">
        <v>215</v>
      </c>
      <c r="D31" s="40" t="s">
        <v>216</v>
      </c>
      <c r="E31" s="40" t="s">
        <v>198</v>
      </c>
      <c r="F31" s="37">
        <v>2066</v>
      </c>
      <c r="G31" s="40" t="s">
        <v>234</v>
      </c>
      <c r="H31" s="129">
        <v>6.3500000000000005</v>
      </c>
    </row>
    <row r="32" spans="1:8" x14ac:dyDescent="0.25">
      <c r="A32" s="40" t="s">
        <v>214</v>
      </c>
      <c r="B32" s="40" t="s">
        <v>107</v>
      </c>
      <c r="C32" s="40" t="s">
        <v>215</v>
      </c>
      <c r="D32" s="40" t="s">
        <v>218</v>
      </c>
      <c r="E32" s="40" t="s">
        <v>198</v>
      </c>
      <c r="F32" s="37">
        <v>2068</v>
      </c>
      <c r="G32" s="40" t="s">
        <v>235</v>
      </c>
      <c r="H32" s="129">
        <v>6.3500000000000005</v>
      </c>
    </row>
    <row r="33" spans="1:8" x14ac:dyDescent="0.25">
      <c r="A33" s="40" t="s">
        <v>214</v>
      </c>
      <c r="B33" s="40" t="s">
        <v>107</v>
      </c>
      <c r="C33" s="40" t="s">
        <v>215</v>
      </c>
      <c r="D33" s="40" t="s">
        <v>218</v>
      </c>
      <c r="E33" s="40" t="s">
        <v>198</v>
      </c>
      <c r="F33" s="37">
        <v>2069</v>
      </c>
      <c r="G33" s="40" t="s">
        <v>236</v>
      </c>
      <c r="H33" s="129">
        <v>6.3500000000000005</v>
      </c>
    </row>
    <row r="34" spans="1:8" x14ac:dyDescent="0.25">
      <c r="A34" s="40" t="s">
        <v>214</v>
      </c>
      <c r="B34" s="40" t="s">
        <v>107</v>
      </c>
      <c r="C34" s="40" t="s">
        <v>215</v>
      </c>
      <c r="D34" s="40" t="s">
        <v>218</v>
      </c>
      <c r="E34" s="40" t="s">
        <v>198</v>
      </c>
      <c r="F34" s="37">
        <v>2323</v>
      </c>
      <c r="G34" s="40" t="s">
        <v>237</v>
      </c>
      <c r="H34" s="129">
        <v>6.3500000000000005</v>
      </c>
    </row>
    <row r="35" spans="1:8" x14ac:dyDescent="0.25">
      <c r="A35" s="40" t="s">
        <v>214</v>
      </c>
      <c r="B35" s="40" t="s">
        <v>107</v>
      </c>
      <c r="C35" s="40" t="s">
        <v>215</v>
      </c>
      <c r="D35" s="40" t="s">
        <v>218</v>
      </c>
      <c r="E35" s="40" t="s">
        <v>198</v>
      </c>
      <c r="F35" s="37">
        <v>2324</v>
      </c>
      <c r="G35" s="40" t="s">
        <v>238</v>
      </c>
      <c r="H35" s="129">
        <v>6.3500000000000005</v>
      </c>
    </row>
    <row r="36" spans="1:8" x14ac:dyDescent="0.25">
      <c r="A36" s="40" t="s">
        <v>214</v>
      </c>
      <c r="B36" s="40" t="s">
        <v>107</v>
      </c>
      <c r="C36" s="40" t="s">
        <v>215</v>
      </c>
      <c r="D36" s="40" t="s">
        <v>218</v>
      </c>
      <c r="E36" s="40" t="s">
        <v>198</v>
      </c>
      <c r="F36" s="37">
        <v>2325</v>
      </c>
      <c r="G36" s="40" t="s">
        <v>239</v>
      </c>
      <c r="H36" s="129">
        <v>6.3500000000000005</v>
      </c>
    </row>
    <row r="37" spans="1:8" x14ac:dyDescent="0.25">
      <c r="A37" s="40" t="s">
        <v>214</v>
      </c>
      <c r="B37" s="40" t="s">
        <v>107</v>
      </c>
      <c r="C37" s="40" t="s">
        <v>215</v>
      </c>
      <c r="D37" s="40" t="s">
        <v>218</v>
      </c>
      <c r="E37" s="40" t="s">
        <v>198</v>
      </c>
      <c r="F37" s="37">
        <v>2361</v>
      </c>
      <c r="G37" s="40" t="s">
        <v>240</v>
      </c>
      <c r="H37" s="129">
        <v>6.3500000000000005</v>
      </c>
    </row>
    <row r="38" spans="1:8" x14ac:dyDescent="0.25">
      <c r="A38" s="40" t="s">
        <v>214</v>
      </c>
      <c r="B38" s="40" t="s">
        <v>107</v>
      </c>
      <c r="C38" s="40" t="s">
        <v>215</v>
      </c>
      <c r="D38" s="40" t="s">
        <v>218</v>
      </c>
      <c r="E38" s="40" t="s">
        <v>241</v>
      </c>
      <c r="F38" s="37">
        <v>2602</v>
      </c>
      <c r="G38" s="40" t="s">
        <v>242</v>
      </c>
      <c r="H38" s="129">
        <v>6.3500000000000005</v>
      </c>
    </row>
    <row r="39" spans="1:8" x14ac:dyDescent="0.25">
      <c r="A39" s="40" t="s">
        <v>243</v>
      </c>
      <c r="B39" s="40" t="s">
        <v>109</v>
      </c>
      <c r="C39" s="40" t="s">
        <v>215</v>
      </c>
      <c r="D39" s="40" t="s">
        <v>244</v>
      </c>
      <c r="E39" s="40" t="s">
        <v>198</v>
      </c>
      <c r="F39" s="37">
        <v>2051</v>
      </c>
      <c r="G39" s="40" t="s">
        <v>245</v>
      </c>
      <c r="H39" s="129">
        <v>5.8000000000000007</v>
      </c>
    </row>
    <row r="40" spans="1:8" x14ac:dyDescent="0.25">
      <c r="A40" s="40" t="s">
        <v>243</v>
      </c>
      <c r="B40" s="40" t="s">
        <v>109</v>
      </c>
      <c r="C40" s="40" t="s">
        <v>215</v>
      </c>
      <c r="D40" s="40" t="s">
        <v>244</v>
      </c>
      <c r="E40" s="40" t="s">
        <v>198</v>
      </c>
      <c r="F40" s="37">
        <v>2074</v>
      </c>
      <c r="G40" s="40" t="s">
        <v>246</v>
      </c>
      <c r="H40" s="129">
        <v>5.8000000000000007</v>
      </c>
    </row>
    <row r="41" spans="1:8" x14ac:dyDescent="0.25">
      <c r="A41" s="40" t="s">
        <v>243</v>
      </c>
      <c r="B41" s="40" t="s">
        <v>109</v>
      </c>
      <c r="C41" s="40" t="s">
        <v>215</v>
      </c>
      <c r="D41" s="40" t="s">
        <v>244</v>
      </c>
      <c r="E41" s="40" t="s">
        <v>198</v>
      </c>
      <c r="F41" s="37">
        <v>2079</v>
      </c>
      <c r="G41" s="40" t="s">
        <v>247</v>
      </c>
      <c r="H41" s="129">
        <v>5.8000000000000007</v>
      </c>
    </row>
    <row r="42" spans="1:8" x14ac:dyDescent="0.25">
      <c r="A42" s="40" t="s">
        <v>243</v>
      </c>
      <c r="B42" s="40" t="s">
        <v>109</v>
      </c>
      <c r="C42" s="40" t="s">
        <v>215</v>
      </c>
      <c r="D42" s="40" t="s">
        <v>244</v>
      </c>
      <c r="E42" s="40" t="s">
        <v>198</v>
      </c>
      <c r="F42" s="37">
        <v>2080</v>
      </c>
      <c r="G42" s="40" t="s">
        <v>248</v>
      </c>
      <c r="H42" s="129">
        <v>5.8000000000000007</v>
      </c>
    </row>
    <row r="43" spans="1:8" x14ac:dyDescent="0.25">
      <c r="A43" s="40" t="s">
        <v>243</v>
      </c>
      <c r="B43" s="40" t="s">
        <v>109</v>
      </c>
      <c r="C43" s="40" t="s">
        <v>215</v>
      </c>
      <c r="D43" s="40" t="s">
        <v>244</v>
      </c>
      <c r="E43" s="40" t="s">
        <v>198</v>
      </c>
      <c r="F43" s="37">
        <v>2081</v>
      </c>
      <c r="G43" s="40" t="s">
        <v>249</v>
      </c>
      <c r="H43" s="129">
        <v>5.8000000000000007</v>
      </c>
    </row>
    <row r="44" spans="1:8" x14ac:dyDescent="0.25">
      <c r="A44" s="40" t="s">
        <v>243</v>
      </c>
      <c r="B44" s="40" t="s">
        <v>109</v>
      </c>
      <c r="C44" s="40" t="s">
        <v>215</v>
      </c>
      <c r="D44" s="40" t="s">
        <v>244</v>
      </c>
      <c r="E44" s="40" t="s">
        <v>198</v>
      </c>
      <c r="F44" s="37">
        <v>2082</v>
      </c>
      <c r="G44" s="40" t="s">
        <v>250</v>
      </c>
      <c r="H44" s="129">
        <v>5.8000000000000007</v>
      </c>
    </row>
    <row r="45" spans="1:8" x14ac:dyDescent="0.25">
      <c r="A45" s="40" t="s">
        <v>243</v>
      </c>
      <c r="B45" s="40" t="s">
        <v>109</v>
      </c>
      <c r="C45" s="40" t="s">
        <v>215</v>
      </c>
      <c r="D45" s="40" t="s">
        <v>244</v>
      </c>
      <c r="E45" s="40" t="s">
        <v>198</v>
      </c>
      <c r="F45" s="37">
        <v>2083</v>
      </c>
      <c r="G45" s="40" t="s">
        <v>251</v>
      </c>
      <c r="H45" s="129">
        <v>5.8000000000000007</v>
      </c>
    </row>
    <row r="46" spans="1:8" x14ac:dyDescent="0.25">
      <c r="A46" s="40" t="s">
        <v>243</v>
      </c>
      <c r="B46" s="40" t="s">
        <v>109</v>
      </c>
      <c r="C46" s="40" t="s">
        <v>215</v>
      </c>
      <c r="D46" s="40" t="s">
        <v>244</v>
      </c>
      <c r="E46" s="40" t="s">
        <v>198</v>
      </c>
      <c r="F46" s="37">
        <v>2085</v>
      </c>
      <c r="G46" s="40" t="s">
        <v>252</v>
      </c>
      <c r="H46" s="129">
        <v>5.8000000000000007</v>
      </c>
    </row>
    <row r="47" spans="1:8" x14ac:dyDescent="0.25">
      <c r="A47" s="40" t="s">
        <v>243</v>
      </c>
      <c r="B47" s="40" t="s">
        <v>109</v>
      </c>
      <c r="C47" s="40" t="s">
        <v>215</v>
      </c>
      <c r="D47" s="40" t="s">
        <v>244</v>
      </c>
      <c r="E47" s="40" t="s">
        <v>198</v>
      </c>
      <c r="F47" s="37">
        <v>2087</v>
      </c>
      <c r="G47" s="40" t="s">
        <v>253</v>
      </c>
      <c r="H47" s="129">
        <v>5.8000000000000007</v>
      </c>
    </row>
    <row r="48" spans="1:8" x14ac:dyDescent="0.25">
      <c r="A48" s="40" t="s">
        <v>254</v>
      </c>
      <c r="B48" s="40" t="s">
        <v>113</v>
      </c>
      <c r="C48" s="40" t="s">
        <v>215</v>
      </c>
      <c r="D48" s="40" t="s">
        <v>244</v>
      </c>
      <c r="E48" s="40" t="s">
        <v>255</v>
      </c>
      <c r="F48" s="37">
        <v>2495</v>
      </c>
      <c r="G48" s="40" t="s">
        <v>256</v>
      </c>
      <c r="H48" s="129">
        <v>1.6500000000000001</v>
      </c>
    </row>
    <row r="49" spans="1:8" x14ac:dyDescent="0.25">
      <c r="A49" s="40" t="s">
        <v>257</v>
      </c>
      <c r="B49" s="40" t="s">
        <v>116</v>
      </c>
      <c r="C49" s="40" t="s">
        <v>215</v>
      </c>
      <c r="D49" s="40" t="s">
        <v>244</v>
      </c>
      <c r="E49" s="40" t="s">
        <v>258</v>
      </c>
      <c r="F49" s="37">
        <v>2891</v>
      </c>
      <c r="G49" s="40" t="s">
        <v>259</v>
      </c>
      <c r="H49" s="129">
        <v>5.3500000000000005</v>
      </c>
    </row>
    <row r="50" spans="1:8" x14ac:dyDescent="0.25">
      <c r="A50" s="40" t="s">
        <v>257</v>
      </c>
      <c r="B50" s="40" t="s">
        <v>116</v>
      </c>
      <c r="C50" s="40" t="s">
        <v>215</v>
      </c>
      <c r="D50" s="40" t="s">
        <v>244</v>
      </c>
      <c r="E50" s="40" t="s">
        <v>260</v>
      </c>
      <c r="F50" s="37">
        <v>2895</v>
      </c>
      <c r="G50" s="40" t="s">
        <v>261</v>
      </c>
      <c r="H50" s="129">
        <v>5.3500000000000005</v>
      </c>
    </row>
    <row r="51" spans="1:8" x14ac:dyDescent="0.25">
      <c r="A51" s="40" t="s">
        <v>257</v>
      </c>
      <c r="B51" s="40" t="s">
        <v>116</v>
      </c>
      <c r="C51" s="40" t="s">
        <v>215</v>
      </c>
      <c r="D51" s="40" t="s">
        <v>244</v>
      </c>
      <c r="E51" s="40" t="s">
        <v>258</v>
      </c>
      <c r="F51" s="37">
        <v>2896</v>
      </c>
      <c r="G51" s="40" t="s">
        <v>262</v>
      </c>
      <c r="H51" s="129">
        <v>5.3500000000000005</v>
      </c>
    </row>
    <row r="52" spans="1:8" x14ac:dyDescent="0.25">
      <c r="A52" s="40" t="s">
        <v>257</v>
      </c>
      <c r="B52" s="40" t="s">
        <v>116</v>
      </c>
      <c r="C52" s="40" t="s">
        <v>215</v>
      </c>
      <c r="D52" s="40" t="s">
        <v>244</v>
      </c>
      <c r="E52" s="40" t="s">
        <v>263</v>
      </c>
      <c r="F52" s="37">
        <v>2897</v>
      </c>
      <c r="G52" s="40" t="s">
        <v>264</v>
      </c>
      <c r="H52" s="129">
        <v>5.3500000000000005</v>
      </c>
    </row>
    <row r="53" spans="1:8" x14ac:dyDescent="0.25">
      <c r="A53" s="40" t="s">
        <v>257</v>
      </c>
      <c r="B53" s="40" t="s">
        <v>116</v>
      </c>
      <c r="C53" s="40" t="s">
        <v>215</v>
      </c>
      <c r="D53" s="40" t="s">
        <v>244</v>
      </c>
      <c r="E53" s="40" t="s">
        <v>260</v>
      </c>
      <c r="F53" s="37">
        <v>2898</v>
      </c>
      <c r="G53" s="40" t="s">
        <v>265</v>
      </c>
      <c r="H53" s="129">
        <v>5.3500000000000005</v>
      </c>
    </row>
    <row r="54" spans="1:8" x14ac:dyDescent="0.25">
      <c r="A54" s="40" t="s">
        <v>266</v>
      </c>
      <c r="B54" s="40" t="s">
        <v>124</v>
      </c>
      <c r="C54" s="40" t="s">
        <v>196</v>
      </c>
      <c r="D54" s="40" t="s">
        <v>267</v>
      </c>
      <c r="E54" s="40" t="s">
        <v>198</v>
      </c>
      <c r="F54" s="37">
        <v>5001</v>
      </c>
      <c r="G54" s="40" t="s">
        <v>268</v>
      </c>
      <c r="H54" s="129">
        <v>4.1000000000000005</v>
      </c>
    </row>
    <row r="55" spans="1:8" x14ac:dyDescent="0.25">
      <c r="A55" s="40" t="s">
        <v>266</v>
      </c>
      <c r="B55" s="40" t="s">
        <v>124</v>
      </c>
      <c r="C55" s="40" t="s">
        <v>196</v>
      </c>
      <c r="D55" s="40" t="s">
        <v>267</v>
      </c>
      <c r="E55" s="40" t="s">
        <v>198</v>
      </c>
      <c r="F55" s="37">
        <v>5002</v>
      </c>
      <c r="G55" s="40" t="s">
        <v>269</v>
      </c>
      <c r="H55" s="129">
        <v>4.1000000000000005</v>
      </c>
    </row>
    <row r="56" spans="1:8" x14ac:dyDescent="0.25">
      <c r="A56" s="40" t="s">
        <v>266</v>
      </c>
      <c r="B56" s="40" t="s">
        <v>124</v>
      </c>
      <c r="C56" s="40" t="s">
        <v>196</v>
      </c>
      <c r="D56" s="40" t="s">
        <v>267</v>
      </c>
      <c r="E56" s="40" t="s">
        <v>198</v>
      </c>
      <c r="F56" s="37">
        <v>5003</v>
      </c>
      <c r="G56" s="40" t="s">
        <v>270</v>
      </c>
      <c r="H56" s="129">
        <v>4.1000000000000005</v>
      </c>
    </row>
    <row r="57" spans="1:8" x14ac:dyDescent="0.25">
      <c r="A57" s="40" t="s">
        <v>266</v>
      </c>
      <c r="B57" s="40" t="s">
        <v>124</v>
      </c>
      <c r="C57" s="40" t="s">
        <v>196</v>
      </c>
      <c r="D57" s="40" t="s">
        <v>271</v>
      </c>
      <c r="E57" s="40" t="s">
        <v>198</v>
      </c>
      <c r="F57" s="37">
        <v>5004</v>
      </c>
      <c r="G57" s="40" t="s">
        <v>272</v>
      </c>
      <c r="H57" s="129">
        <v>4.1000000000000005</v>
      </c>
    </row>
    <row r="58" spans="1:8" x14ac:dyDescent="0.25">
      <c r="A58" s="40" t="s">
        <v>266</v>
      </c>
      <c r="B58" s="40" t="s">
        <v>124</v>
      </c>
      <c r="C58" s="40" t="s">
        <v>196</v>
      </c>
      <c r="D58" s="40" t="s">
        <v>267</v>
      </c>
      <c r="E58" s="40" t="s">
        <v>198</v>
      </c>
      <c r="F58" s="37">
        <v>5005</v>
      </c>
      <c r="G58" s="40" t="s">
        <v>273</v>
      </c>
      <c r="H58" s="129">
        <v>4.1000000000000005</v>
      </c>
    </row>
    <row r="59" spans="1:8" x14ac:dyDescent="0.25">
      <c r="A59" s="40" t="s">
        <v>266</v>
      </c>
      <c r="B59" s="40" t="s">
        <v>124</v>
      </c>
      <c r="C59" s="40" t="s">
        <v>196</v>
      </c>
      <c r="D59" s="40" t="s">
        <v>267</v>
      </c>
      <c r="E59" s="40" t="s">
        <v>198</v>
      </c>
      <c r="F59" s="37">
        <v>5017</v>
      </c>
      <c r="G59" s="40" t="s">
        <v>274</v>
      </c>
      <c r="H59" s="129">
        <v>4.1000000000000005</v>
      </c>
    </row>
    <row r="60" spans="1:8" x14ac:dyDescent="0.25">
      <c r="A60" s="40" t="s">
        <v>266</v>
      </c>
      <c r="B60" s="40" t="s">
        <v>124</v>
      </c>
      <c r="C60" s="40" t="s">
        <v>196</v>
      </c>
      <c r="D60" s="40" t="s">
        <v>267</v>
      </c>
      <c r="E60" s="40" t="s">
        <v>198</v>
      </c>
      <c r="F60" s="37">
        <v>5020</v>
      </c>
      <c r="G60" s="40" t="s">
        <v>275</v>
      </c>
      <c r="H60" s="129">
        <v>4.1000000000000005</v>
      </c>
    </row>
    <row r="61" spans="1:8" x14ac:dyDescent="0.25">
      <c r="A61" s="40" t="s">
        <v>266</v>
      </c>
      <c r="B61" s="40" t="s">
        <v>124</v>
      </c>
      <c r="C61" s="40" t="s">
        <v>196</v>
      </c>
      <c r="D61" s="40" t="s">
        <v>267</v>
      </c>
      <c r="E61" s="40" t="s">
        <v>198</v>
      </c>
      <c r="F61" s="37">
        <v>5031</v>
      </c>
      <c r="G61" s="40" t="s">
        <v>276</v>
      </c>
      <c r="H61" s="129">
        <v>4.1000000000000005</v>
      </c>
    </row>
    <row r="62" spans="1:8" x14ac:dyDescent="0.25">
      <c r="A62" s="40" t="s">
        <v>266</v>
      </c>
      <c r="B62" s="40" t="s">
        <v>124</v>
      </c>
      <c r="C62" s="40" t="s">
        <v>196</v>
      </c>
      <c r="D62" s="40" t="s">
        <v>267</v>
      </c>
      <c r="E62" s="40" t="s">
        <v>198</v>
      </c>
      <c r="F62" s="37">
        <v>5034</v>
      </c>
      <c r="G62" s="40" t="s">
        <v>277</v>
      </c>
      <c r="H62" s="129">
        <v>4.1000000000000005</v>
      </c>
    </row>
    <row r="63" spans="1:8" x14ac:dyDescent="0.25">
      <c r="A63" s="40" t="s">
        <v>266</v>
      </c>
      <c r="B63" s="40" t="s">
        <v>124</v>
      </c>
      <c r="C63" s="40" t="s">
        <v>196</v>
      </c>
      <c r="D63" s="40" t="s">
        <v>271</v>
      </c>
      <c r="E63" s="40" t="s">
        <v>198</v>
      </c>
      <c r="F63" s="37">
        <v>5035</v>
      </c>
      <c r="G63" s="40" t="s">
        <v>278</v>
      </c>
      <c r="H63" s="129">
        <v>4.1000000000000005</v>
      </c>
    </row>
    <row r="64" spans="1:8" x14ac:dyDescent="0.25">
      <c r="A64" s="40" t="s">
        <v>266</v>
      </c>
      <c r="B64" s="40" t="s">
        <v>124</v>
      </c>
      <c r="C64" s="40" t="s">
        <v>196</v>
      </c>
      <c r="D64" s="40" t="s">
        <v>267</v>
      </c>
      <c r="E64" s="40" t="s">
        <v>198</v>
      </c>
      <c r="F64" s="37">
        <v>5036</v>
      </c>
      <c r="G64" s="40" t="s">
        <v>279</v>
      </c>
      <c r="H64" s="129">
        <v>4.1000000000000005</v>
      </c>
    </row>
    <row r="65" spans="1:8" x14ac:dyDescent="0.25">
      <c r="A65" s="40" t="s">
        <v>266</v>
      </c>
      <c r="B65" s="40" t="s">
        <v>124</v>
      </c>
      <c r="C65" s="40" t="s">
        <v>196</v>
      </c>
      <c r="D65" s="40" t="s">
        <v>267</v>
      </c>
      <c r="E65" s="40" t="s">
        <v>198</v>
      </c>
      <c r="F65" s="37">
        <v>5301</v>
      </c>
      <c r="G65" s="40" t="s">
        <v>280</v>
      </c>
      <c r="H65" s="129">
        <v>4.1000000000000005</v>
      </c>
    </row>
    <row r="66" spans="1:8" x14ac:dyDescent="0.25">
      <c r="A66" s="40" t="s">
        <v>266</v>
      </c>
      <c r="B66" s="40" t="s">
        <v>124</v>
      </c>
      <c r="C66" s="40" t="s">
        <v>196</v>
      </c>
      <c r="D66" s="40" t="s">
        <v>267</v>
      </c>
      <c r="E66" s="40" t="s">
        <v>198</v>
      </c>
      <c r="F66" s="37">
        <v>5304</v>
      </c>
      <c r="G66" s="40" t="s">
        <v>281</v>
      </c>
      <c r="H66" s="129">
        <v>4.1000000000000005</v>
      </c>
    </row>
    <row r="67" spans="1:8" x14ac:dyDescent="0.25">
      <c r="A67" s="40" t="s">
        <v>266</v>
      </c>
      <c r="B67" s="40" t="s">
        <v>124</v>
      </c>
      <c r="C67" s="40" t="s">
        <v>196</v>
      </c>
      <c r="D67" s="40" t="s">
        <v>271</v>
      </c>
      <c r="E67" s="40" t="s">
        <v>198</v>
      </c>
      <c r="F67" s="37">
        <v>5305</v>
      </c>
      <c r="G67" s="40" t="s">
        <v>282</v>
      </c>
      <c r="H67" s="129">
        <v>4.1000000000000005</v>
      </c>
    </row>
    <row r="68" spans="1:8" x14ac:dyDescent="0.25">
      <c r="A68" s="40" t="s">
        <v>266</v>
      </c>
      <c r="B68" s="40" t="s">
        <v>124</v>
      </c>
      <c r="C68" s="40" t="s">
        <v>196</v>
      </c>
      <c r="D68" s="40" t="s">
        <v>267</v>
      </c>
      <c r="E68" s="40" t="s">
        <v>198</v>
      </c>
      <c r="F68" s="37">
        <v>5321</v>
      </c>
      <c r="G68" s="40" t="s">
        <v>283</v>
      </c>
      <c r="H68" s="129">
        <v>4.1000000000000005</v>
      </c>
    </row>
    <row r="69" spans="1:8" x14ac:dyDescent="0.25">
      <c r="A69" s="40" t="s">
        <v>266</v>
      </c>
      <c r="B69" s="40" t="s">
        <v>124</v>
      </c>
      <c r="C69" s="40" t="s">
        <v>196</v>
      </c>
      <c r="D69" s="40" t="s">
        <v>271</v>
      </c>
      <c r="E69" s="40" t="s">
        <v>198</v>
      </c>
      <c r="F69" s="37">
        <v>5323</v>
      </c>
      <c r="G69" s="40" t="s">
        <v>284</v>
      </c>
      <c r="H69" s="129">
        <v>4.1000000000000005</v>
      </c>
    </row>
    <row r="70" spans="1:8" x14ac:dyDescent="0.25">
      <c r="A70" s="40" t="s">
        <v>195</v>
      </c>
      <c r="B70" s="40" t="s">
        <v>139</v>
      </c>
      <c r="C70" s="40" t="s">
        <v>196</v>
      </c>
      <c r="D70" s="40" t="s">
        <v>197</v>
      </c>
      <c r="E70" s="40" t="s">
        <v>198</v>
      </c>
      <c r="F70" s="37">
        <v>8001</v>
      </c>
      <c r="G70" s="40" t="s">
        <v>285</v>
      </c>
      <c r="H70" s="129">
        <v>4.95</v>
      </c>
    </row>
    <row r="71" spans="1:8" x14ac:dyDescent="0.25">
      <c r="A71" s="40" t="s">
        <v>195</v>
      </c>
      <c r="B71" s="40" t="s">
        <v>139</v>
      </c>
      <c r="C71" s="40" t="s">
        <v>196</v>
      </c>
      <c r="D71" s="40" t="s">
        <v>197</v>
      </c>
      <c r="E71" s="40" t="s">
        <v>198</v>
      </c>
      <c r="F71" s="37">
        <v>8009</v>
      </c>
      <c r="G71" s="40" t="s">
        <v>286</v>
      </c>
      <c r="H71" s="129">
        <v>4.95</v>
      </c>
    </row>
    <row r="72" spans="1:8" x14ac:dyDescent="0.25">
      <c r="A72" s="40" t="s">
        <v>195</v>
      </c>
      <c r="B72" s="40" t="s">
        <v>139</v>
      </c>
      <c r="C72" s="40" t="s">
        <v>196</v>
      </c>
      <c r="D72" s="40" t="s">
        <v>197</v>
      </c>
      <c r="E72" s="40" t="s">
        <v>198</v>
      </c>
      <c r="F72" s="37">
        <v>8030</v>
      </c>
      <c r="G72" s="40" t="s">
        <v>287</v>
      </c>
      <c r="H72" s="129">
        <v>4.95</v>
      </c>
    </row>
    <row r="73" spans="1:8" x14ac:dyDescent="0.25">
      <c r="A73" s="40" t="s">
        <v>195</v>
      </c>
      <c r="B73" s="40" t="s">
        <v>139</v>
      </c>
      <c r="C73" s="40" t="s">
        <v>196</v>
      </c>
      <c r="D73" s="40" t="s">
        <v>197</v>
      </c>
      <c r="E73" s="40" t="s">
        <v>198</v>
      </c>
      <c r="F73" s="37">
        <v>8051</v>
      </c>
      <c r="G73" s="40" t="s">
        <v>288</v>
      </c>
      <c r="H73" s="129">
        <v>4.95</v>
      </c>
    </row>
    <row r="74" spans="1:8" x14ac:dyDescent="0.25">
      <c r="A74" s="40" t="s">
        <v>195</v>
      </c>
      <c r="B74" s="40" t="s">
        <v>139</v>
      </c>
      <c r="C74" s="40" t="s">
        <v>196</v>
      </c>
      <c r="D74" s="40" t="s">
        <v>197</v>
      </c>
      <c r="E74" s="40" t="s">
        <v>198</v>
      </c>
      <c r="F74" s="37">
        <v>8071</v>
      </c>
      <c r="G74" s="40" t="s">
        <v>289</v>
      </c>
      <c r="H74" s="129">
        <v>4.95</v>
      </c>
    </row>
    <row r="75" spans="1:8" x14ac:dyDescent="0.25">
      <c r="A75" s="40" t="s">
        <v>195</v>
      </c>
      <c r="B75" s="40" t="s">
        <v>139</v>
      </c>
      <c r="C75" s="40" t="s">
        <v>196</v>
      </c>
      <c r="D75" s="40" t="s">
        <v>197</v>
      </c>
      <c r="E75" s="40" t="s">
        <v>198</v>
      </c>
      <c r="F75" s="37">
        <v>8085</v>
      </c>
      <c r="G75" s="40" t="s">
        <v>290</v>
      </c>
      <c r="H75" s="129">
        <v>4.95</v>
      </c>
    </row>
    <row r="76" spans="1:8" x14ac:dyDescent="0.25">
      <c r="A76" s="40" t="s">
        <v>195</v>
      </c>
      <c r="B76" s="40" t="s">
        <v>139</v>
      </c>
      <c r="C76" s="40" t="s">
        <v>196</v>
      </c>
      <c r="D76" s="40" t="s">
        <v>197</v>
      </c>
      <c r="E76" s="40" t="s">
        <v>198</v>
      </c>
      <c r="F76" s="37">
        <v>8302</v>
      </c>
      <c r="G76" s="40" t="s">
        <v>291</v>
      </c>
      <c r="H76" s="129">
        <v>4.95</v>
      </c>
    </row>
    <row r="77" spans="1:8" x14ac:dyDescent="0.25">
      <c r="A77" s="40" t="s">
        <v>195</v>
      </c>
      <c r="B77" s="40" t="s">
        <v>139</v>
      </c>
      <c r="C77" s="40" t="s">
        <v>196</v>
      </c>
      <c r="D77" s="40" t="s">
        <v>197</v>
      </c>
      <c r="E77" s="40" t="s">
        <v>198</v>
      </c>
      <c r="F77" s="37">
        <v>8310</v>
      </c>
      <c r="G77" s="40" t="s">
        <v>292</v>
      </c>
      <c r="H77" s="129">
        <v>4.95</v>
      </c>
    </row>
    <row r="78" spans="1:8" x14ac:dyDescent="0.25">
      <c r="A78" s="40" t="s">
        <v>195</v>
      </c>
      <c r="B78" s="40" t="s">
        <v>139</v>
      </c>
      <c r="C78" s="40" t="s">
        <v>196</v>
      </c>
      <c r="D78" s="40" t="s">
        <v>197</v>
      </c>
      <c r="E78" s="40" t="s">
        <v>198</v>
      </c>
      <c r="F78" s="37">
        <v>8320</v>
      </c>
      <c r="G78" s="40" t="s">
        <v>293</v>
      </c>
      <c r="H78" s="129">
        <v>4.95</v>
      </c>
    </row>
    <row r="79" spans="1:8" x14ac:dyDescent="0.25">
      <c r="A79" s="40" t="s">
        <v>195</v>
      </c>
      <c r="B79" s="40" t="s">
        <v>139</v>
      </c>
      <c r="C79" s="40" t="s">
        <v>196</v>
      </c>
      <c r="D79" s="40" t="s">
        <v>197</v>
      </c>
      <c r="E79" s="40" t="s">
        <v>198</v>
      </c>
      <c r="F79" s="37">
        <v>8350</v>
      </c>
      <c r="G79" s="40" t="s">
        <v>294</v>
      </c>
      <c r="H79" s="129">
        <v>4.95</v>
      </c>
    </row>
    <row r="80" spans="1:8" x14ac:dyDescent="0.25">
      <c r="A80" s="40" t="s">
        <v>295</v>
      </c>
      <c r="B80" s="40" t="s">
        <v>125</v>
      </c>
      <c r="C80" s="40" t="s">
        <v>196</v>
      </c>
      <c r="D80" s="40" t="s">
        <v>296</v>
      </c>
      <c r="E80" s="40" t="s">
        <v>198</v>
      </c>
      <c r="F80" s="37">
        <v>5006</v>
      </c>
      <c r="G80" s="40" t="s">
        <v>297</v>
      </c>
      <c r="H80" s="129">
        <v>4.45</v>
      </c>
    </row>
    <row r="81" spans="1:8" x14ac:dyDescent="0.25">
      <c r="A81" s="40" t="s">
        <v>295</v>
      </c>
      <c r="B81" s="40" t="s">
        <v>125</v>
      </c>
      <c r="C81" s="40" t="s">
        <v>196</v>
      </c>
      <c r="D81" s="40" t="s">
        <v>296</v>
      </c>
      <c r="E81" s="40" t="s">
        <v>198</v>
      </c>
      <c r="F81" s="37">
        <v>5007</v>
      </c>
      <c r="G81" s="40" t="s">
        <v>298</v>
      </c>
      <c r="H81" s="129">
        <v>4.45</v>
      </c>
    </row>
    <row r="82" spans="1:8" x14ac:dyDescent="0.25">
      <c r="A82" s="40" t="s">
        <v>295</v>
      </c>
      <c r="B82" s="40" t="s">
        <v>125</v>
      </c>
      <c r="C82" s="40" t="s">
        <v>196</v>
      </c>
      <c r="D82" s="40" t="s">
        <v>296</v>
      </c>
      <c r="E82" s="40" t="s">
        <v>198</v>
      </c>
      <c r="F82" s="37">
        <v>5009</v>
      </c>
      <c r="G82" s="40" t="s">
        <v>299</v>
      </c>
      <c r="H82" s="129">
        <v>4.45</v>
      </c>
    </row>
    <row r="83" spans="1:8" x14ac:dyDescent="0.25">
      <c r="A83" s="40" t="s">
        <v>295</v>
      </c>
      <c r="B83" s="40" t="s">
        <v>125</v>
      </c>
      <c r="C83" s="40" t="s">
        <v>196</v>
      </c>
      <c r="D83" s="40" t="s">
        <v>296</v>
      </c>
      <c r="E83" s="40" t="s">
        <v>198</v>
      </c>
      <c r="F83" s="37">
        <v>5011</v>
      </c>
      <c r="G83" s="40" t="s">
        <v>300</v>
      </c>
      <c r="H83" s="129">
        <v>4.45</v>
      </c>
    </row>
    <row r="84" spans="1:8" x14ac:dyDescent="0.25">
      <c r="A84" s="40" t="s">
        <v>295</v>
      </c>
      <c r="B84" s="40" t="s">
        <v>125</v>
      </c>
      <c r="C84" s="40" t="s">
        <v>196</v>
      </c>
      <c r="D84" s="40" t="s">
        <v>296</v>
      </c>
      <c r="E84" s="40" t="s">
        <v>198</v>
      </c>
      <c r="F84" s="37">
        <v>5014</v>
      </c>
      <c r="G84" s="40" t="s">
        <v>301</v>
      </c>
      <c r="H84" s="129">
        <v>4.45</v>
      </c>
    </row>
    <row r="85" spans="1:8" x14ac:dyDescent="0.25">
      <c r="A85" s="40" t="s">
        <v>295</v>
      </c>
      <c r="B85" s="40" t="s">
        <v>125</v>
      </c>
      <c r="C85" s="40" t="s">
        <v>196</v>
      </c>
      <c r="D85" s="40" t="s">
        <v>296</v>
      </c>
      <c r="E85" s="40" t="s">
        <v>198</v>
      </c>
      <c r="F85" s="37">
        <v>5016</v>
      </c>
      <c r="G85" s="40" t="s">
        <v>302</v>
      </c>
      <c r="H85" s="129">
        <v>4.45</v>
      </c>
    </row>
    <row r="86" spans="1:8" x14ac:dyDescent="0.25">
      <c r="A86" s="40" t="s">
        <v>295</v>
      </c>
      <c r="B86" s="40" t="s">
        <v>125</v>
      </c>
      <c r="C86" s="40" t="s">
        <v>196</v>
      </c>
      <c r="D86" s="40" t="s">
        <v>296</v>
      </c>
      <c r="E86" s="40" t="s">
        <v>198</v>
      </c>
      <c r="F86" s="37">
        <v>5021</v>
      </c>
      <c r="G86" s="40" t="s">
        <v>303</v>
      </c>
      <c r="H86" s="129">
        <v>4.45</v>
      </c>
    </row>
    <row r="87" spans="1:8" x14ac:dyDescent="0.25">
      <c r="A87" s="40" t="s">
        <v>295</v>
      </c>
      <c r="B87" s="40" t="s">
        <v>125</v>
      </c>
      <c r="C87" s="40" t="s">
        <v>196</v>
      </c>
      <c r="D87" s="40" t="s">
        <v>296</v>
      </c>
      <c r="E87" s="40" t="s">
        <v>198</v>
      </c>
      <c r="F87" s="37">
        <v>5022</v>
      </c>
      <c r="G87" s="40" t="s">
        <v>304</v>
      </c>
      <c r="H87" s="129">
        <v>4.45</v>
      </c>
    </row>
    <row r="88" spans="1:8" x14ac:dyDescent="0.25">
      <c r="A88" s="40" t="s">
        <v>295</v>
      </c>
      <c r="B88" s="40" t="s">
        <v>125</v>
      </c>
      <c r="C88" s="40" t="s">
        <v>196</v>
      </c>
      <c r="D88" s="40" t="s">
        <v>296</v>
      </c>
      <c r="E88" s="40" t="s">
        <v>198</v>
      </c>
      <c r="F88" s="37">
        <v>5037</v>
      </c>
      <c r="G88" s="40" t="s">
        <v>305</v>
      </c>
      <c r="H88" s="129">
        <v>4.45</v>
      </c>
    </row>
    <row r="89" spans="1:8" x14ac:dyDescent="0.25">
      <c r="A89" s="40" t="s">
        <v>295</v>
      </c>
      <c r="B89" s="40" t="s">
        <v>125</v>
      </c>
      <c r="C89" s="40" t="s">
        <v>196</v>
      </c>
      <c r="D89" s="40" t="s">
        <v>296</v>
      </c>
      <c r="E89" s="40" t="s">
        <v>198</v>
      </c>
      <c r="F89" s="37">
        <v>5039</v>
      </c>
      <c r="G89" s="40" t="s">
        <v>306</v>
      </c>
      <c r="H89" s="129">
        <v>4.45</v>
      </c>
    </row>
    <row r="90" spans="1:8" x14ac:dyDescent="0.25">
      <c r="A90" s="40" t="s">
        <v>295</v>
      </c>
      <c r="B90" s="40" t="s">
        <v>125</v>
      </c>
      <c r="C90" s="40" t="s">
        <v>196</v>
      </c>
      <c r="D90" s="40" t="s">
        <v>296</v>
      </c>
      <c r="E90" s="40" t="s">
        <v>198</v>
      </c>
      <c r="F90" s="37">
        <v>5041</v>
      </c>
      <c r="G90" s="40" t="s">
        <v>307</v>
      </c>
      <c r="H90" s="129">
        <v>4.45</v>
      </c>
    </row>
    <row r="91" spans="1:8" x14ac:dyDescent="0.25">
      <c r="A91" s="40" t="s">
        <v>295</v>
      </c>
      <c r="B91" s="40" t="s">
        <v>125</v>
      </c>
      <c r="C91" s="40" t="s">
        <v>196</v>
      </c>
      <c r="D91" s="40" t="s">
        <v>296</v>
      </c>
      <c r="E91" s="40" t="s">
        <v>198</v>
      </c>
      <c r="F91" s="37">
        <v>5041</v>
      </c>
      <c r="G91" s="40" t="s">
        <v>307</v>
      </c>
      <c r="H91" s="129">
        <v>4.45</v>
      </c>
    </row>
    <row r="92" spans="1:8" x14ac:dyDescent="0.25">
      <c r="A92" s="40" t="s">
        <v>295</v>
      </c>
      <c r="B92" s="40" t="s">
        <v>125</v>
      </c>
      <c r="C92" s="40" t="s">
        <v>196</v>
      </c>
      <c r="D92" s="40" t="s">
        <v>296</v>
      </c>
      <c r="E92" s="40" t="s">
        <v>198</v>
      </c>
      <c r="F92" s="37">
        <v>5306</v>
      </c>
      <c r="G92" s="40" t="s">
        <v>308</v>
      </c>
      <c r="H92" s="129">
        <v>4.45</v>
      </c>
    </row>
    <row r="93" spans="1:8" x14ac:dyDescent="0.25">
      <c r="A93" s="40" t="s">
        <v>295</v>
      </c>
      <c r="B93" s="40" t="s">
        <v>125</v>
      </c>
      <c r="C93" s="40" t="s">
        <v>196</v>
      </c>
      <c r="D93" s="40" t="s">
        <v>296</v>
      </c>
      <c r="E93" s="40" t="s">
        <v>198</v>
      </c>
      <c r="F93" s="37">
        <v>5322</v>
      </c>
      <c r="G93" s="40" t="s">
        <v>309</v>
      </c>
      <c r="H93" s="129">
        <v>4.45</v>
      </c>
    </row>
    <row r="94" spans="1:8" x14ac:dyDescent="0.25">
      <c r="A94" s="40" t="s">
        <v>295</v>
      </c>
      <c r="B94" s="40" t="s">
        <v>125</v>
      </c>
      <c r="C94" s="40" t="s">
        <v>196</v>
      </c>
      <c r="D94" s="40" t="s">
        <v>296</v>
      </c>
      <c r="E94" s="40" t="s">
        <v>198</v>
      </c>
      <c r="F94" s="37">
        <v>5324</v>
      </c>
      <c r="G94" s="40" t="s">
        <v>310</v>
      </c>
      <c r="H94" s="129">
        <v>4.45</v>
      </c>
    </row>
    <row r="95" spans="1:8" x14ac:dyDescent="0.25">
      <c r="A95" s="40" t="s">
        <v>295</v>
      </c>
      <c r="B95" s="40" t="s">
        <v>125</v>
      </c>
      <c r="C95" s="40" t="s">
        <v>196</v>
      </c>
      <c r="D95" s="40" t="s">
        <v>296</v>
      </c>
      <c r="E95" s="40" t="s">
        <v>198</v>
      </c>
      <c r="F95" s="37">
        <v>5325</v>
      </c>
      <c r="G95" s="40" t="s">
        <v>311</v>
      </c>
      <c r="H95" s="129">
        <v>4.45</v>
      </c>
    </row>
    <row r="96" spans="1:8" x14ac:dyDescent="0.25">
      <c r="A96" s="40" t="s">
        <v>312</v>
      </c>
      <c r="B96" s="40" t="s">
        <v>129</v>
      </c>
      <c r="C96" s="40" t="s">
        <v>196</v>
      </c>
      <c r="D96" s="40" t="s">
        <v>197</v>
      </c>
      <c r="E96" s="40" t="s">
        <v>260</v>
      </c>
      <c r="F96" s="37">
        <v>8801</v>
      </c>
      <c r="G96" s="40" t="s">
        <v>313</v>
      </c>
      <c r="H96" s="129">
        <v>5.7</v>
      </c>
    </row>
    <row r="97" spans="1:8" x14ac:dyDescent="0.25">
      <c r="A97" s="40" t="s">
        <v>312</v>
      </c>
      <c r="B97" s="40" t="s">
        <v>129</v>
      </c>
      <c r="C97" s="40" t="s">
        <v>196</v>
      </c>
      <c r="D97" s="40" t="s">
        <v>267</v>
      </c>
      <c r="E97" s="40" t="s">
        <v>260</v>
      </c>
      <c r="F97" s="37" t="s">
        <v>128</v>
      </c>
      <c r="G97" s="40" t="s">
        <v>314</v>
      </c>
      <c r="H97" s="129">
        <v>5.7</v>
      </c>
    </row>
    <row r="98" spans="1:8" x14ac:dyDescent="0.25">
      <c r="A98" s="40" t="s">
        <v>315</v>
      </c>
      <c r="B98" s="40" t="s">
        <v>126</v>
      </c>
      <c r="C98" s="40" t="s">
        <v>196</v>
      </c>
      <c r="D98" s="40" t="s">
        <v>296</v>
      </c>
      <c r="E98" s="40" t="s">
        <v>316</v>
      </c>
      <c r="F98" s="37">
        <v>5705</v>
      </c>
      <c r="G98" s="40" t="s">
        <v>317</v>
      </c>
      <c r="H98" s="129">
        <v>2.85</v>
      </c>
    </row>
    <row r="99" spans="1:8" x14ac:dyDescent="0.25">
      <c r="A99" s="40" t="s">
        <v>315</v>
      </c>
      <c r="B99" s="40" t="s">
        <v>126</v>
      </c>
      <c r="C99" s="40" t="s">
        <v>196</v>
      </c>
      <c r="D99" s="40" t="s">
        <v>318</v>
      </c>
      <c r="E99" s="40" t="s">
        <v>316</v>
      </c>
      <c r="F99" s="37">
        <v>5706</v>
      </c>
      <c r="G99" s="40" t="s">
        <v>319</v>
      </c>
      <c r="H99" s="129">
        <v>2.85</v>
      </c>
    </row>
    <row r="100" spans="1:8" x14ac:dyDescent="0.25">
      <c r="A100" s="40" t="s">
        <v>315</v>
      </c>
      <c r="B100" s="40" t="s">
        <v>126</v>
      </c>
      <c r="C100" s="40" t="s">
        <v>196</v>
      </c>
      <c r="D100" s="40" t="s">
        <v>271</v>
      </c>
      <c r="E100" s="40" t="s">
        <v>316</v>
      </c>
      <c r="F100" s="37">
        <v>5720</v>
      </c>
      <c r="G100" s="40" t="s">
        <v>320</v>
      </c>
      <c r="H100" s="129">
        <v>2.85</v>
      </c>
    </row>
    <row r="101" spans="1:8" x14ac:dyDescent="0.25">
      <c r="A101" s="40" t="s">
        <v>321</v>
      </c>
      <c r="B101" s="40" t="s">
        <v>142</v>
      </c>
      <c r="C101" s="40" t="s">
        <v>196</v>
      </c>
      <c r="D101" s="40" t="s">
        <v>197</v>
      </c>
      <c r="E101" s="40" t="s">
        <v>316</v>
      </c>
      <c r="F101" s="37">
        <v>8704</v>
      </c>
      <c r="G101" s="40" t="s">
        <v>322</v>
      </c>
      <c r="H101" s="129">
        <v>3.4000000000000004</v>
      </c>
    </row>
    <row r="102" spans="1:8" x14ac:dyDescent="0.25">
      <c r="A102" s="40" t="s">
        <v>323</v>
      </c>
      <c r="B102" s="40" t="s">
        <v>127</v>
      </c>
      <c r="C102" s="40" t="s">
        <v>196</v>
      </c>
      <c r="D102" s="40" t="s">
        <v>296</v>
      </c>
      <c r="E102" s="40" t="s">
        <v>260</v>
      </c>
      <c r="F102" s="37">
        <v>5801</v>
      </c>
      <c r="G102" s="40" t="s">
        <v>324</v>
      </c>
      <c r="H102" s="129">
        <v>5.2</v>
      </c>
    </row>
    <row r="103" spans="1:8" x14ac:dyDescent="0.25">
      <c r="A103" s="40" t="s">
        <v>323</v>
      </c>
      <c r="B103" s="40" t="s">
        <v>127</v>
      </c>
      <c r="C103" s="40" t="s">
        <v>196</v>
      </c>
      <c r="D103" s="40" t="s">
        <v>296</v>
      </c>
      <c r="E103" s="40" t="s">
        <v>260</v>
      </c>
      <c r="F103" s="37">
        <v>5801</v>
      </c>
      <c r="G103" s="40" t="s">
        <v>324</v>
      </c>
      <c r="H103" s="129">
        <v>5.2</v>
      </c>
    </row>
    <row r="104" spans="1:8" x14ac:dyDescent="0.25">
      <c r="A104" s="40">
        <v>12934570</v>
      </c>
      <c r="B104" s="40" t="s">
        <v>186</v>
      </c>
      <c r="C104" s="40" t="s">
        <v>215</v>
      </c>
      <c r="D104" s="40" t="s">
        <v>325</v>
      </c>
      <c r="E104" s="40" t="s">
        <v>326</v>
      </c>
      <c r="F104" s="37">
        <v>12934570</v>
      </c>
      <c r="G104" s="40" t="s">
        <v>186</v>
      </c>
      <c r="H104" s="129">
        <v>3.55</v>
      </c>
    </row>
    <row r="105" spans="1:8" x14ac:dyDescent="0.25">
      <c r="A105" s="40" t="s">
        <v>327</v>
      </c>
      <c r="B105" s="40" t="s">
        <v>115</v>
      </c>
      <c r="C105" s="40" t="s">
        <v>215</v>
      </c>
      <c r="D105" s="40" t="s">
        <v>218</v>
      </c>
      <c r="E105" s="40" t="s">
        <v>258</v>
      </c>
      <c r="F105" s="37">
        <v>2857</v>
      </c>
      <c r="G105" s="40" t="s">
        <v>328</v>
      </c>
      <c r="H105" s="129">
        <v>4.3</v>
      </c>
    </row>
    <row r="106" spans="1:8" x14ac:dyDescent="0.25">
      <c r="A106" s="40" t="s">
        <v>327</v>
      </c>
      <c r="B106" s="40" t="s">
        <v>115</v>
      </c>
      <c r="C106" s="40" t="s">
        <v>215</v>
      </c>
      <c r="D106" s="40" t="s">
        <v>218</v>
      </c>
      <c r="E106" s="40" t="s">
        <v>260</v>
      </c>
      <c r="F106" s="37">
        <v>2819</v>
      </c>
      <c r="G106" s="40" t="s">
        <v>329</v>
      </c>
      <c r="H106" s="129">
        <v>4.3</v>
      </c>
    </row>
    <row r="107" spans="1:8" x14ac:dyDescent="0.25">
      <c r="A107" s="40" t="s">
        <v>327</v>
      </c>
      <c r="B107" s="40" t="s">
        <v>115</v>
      </c>
      <c r="C107" s="40" t="s">
        <v>215</v>
      </c>
      <c r="D107" s="40" t="s">
        <v>218</v>
      </c>
      <c r="E107" s="40" t="s">
        <v>258</v>
      </c>
      <c r="F107" s="37">
        <v>2860</v>
      </c>
      <c r="G107" s="40" t="s">
        <v>330</v>
      </c>
      <c r="H107" s="129">
        <v>4.3</v>
      </c>
    </row>
    <row r="110" spans="1:8" x14ac:dyDescent="0.25">
      <c r="B110" t="s">
        <v>331</v>
      </c>
    </row>
    <row r="111" spans="1:8" ht="60" x14ac:dyDescent="0.25">
      <c r="B111" s="37">
        <v>5008</v>
      </c>
      <c r="C111" s="40" t="s">
        <v>332</v>
      </c>
      <c r="D111" s="42" t="s">
        <v>333</v>
      </c>
    </row>
    <row r="112" spans="1:8" ht="45" x14ac:dyDescent="0.25">
      <c r="B112" s="37">
        <v>5012</v>
      </c>
      <c r="C112" s="40" t="s">
        <v>334</v>
      </c>
      <c r="D112" s="42" t="s">
        <v>335</v>
      </c>
    </row>
    <row r="113" spans="2:4" ht="45" x14ac:dyDescent="0.25">
      <c r="B113" s="37">
        <v>5015</v>
      </c>
      <c r="C113" s="40" t="s">
        <v>336</v>
      </c>
      <c r="D113" s="42" t="s">
        <v>337</v>
      </c>
    </row>
    <row r="114" spans="2:4" ht="30" x14ac:dyDescent="0.25">
      <c r="B114" s="37">
        <v>5032</v>
      </c>
      <c r="C114" s="40" t="s">
        <v>338</v>
      </c>
      <c r="D114" s="42" t="s">
        <v>339</v>
      </c>
    </row>
    <row r="115" spans="2:4" ht="45" x14ac:dyDescent="0.25">
      <c r="B115" s="37">
        <v>5040</v>
      </c>
      <c r="C115" s="40" t="s">
        <v>340</v>
      </c>
      <c r="D115" s="42" t="s">
        <v>341</v>
      </c>
    </row>
    <row r="116" spans="2:4" ht="30" x14ac:dyDescent="0.25">
      <c r="B116" s="37">
        <v>5302</v>
      </c>
      <c r="C116" s="40" t="s">
        <v>342</v>
      </c>
      <c r="D116" s="42" t="s">
        <v>343</v>
      </c>
    </row>
    <row r="117" spans="2:4" ht="30" x14ac:dyDescent="0.25">
      <c r="B117" s="37">
        <v>5821</v>
      </c>
      <c r="C117" s="40" t="s">
        <v>344</v>
      </c>
      <c r="D117" s="42" t="s">
        <v>345</v>
      </c>
    </row>
  </sheetData>
  <pageMargins left="0.11811023622047245" right="0.11811023622047245" top="0.39370078740157483" bottom="0.39370078740157483" header="0.31496062992125984" footer="0.31496062992125984"/>
  <pageSetup paperSize="9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U9190"/>
  <sheetViews>
    <sheetView zoomScale="115" zoomScaleNormal="115" workbookViewId="0">
      <pane ySplit="1" topLeftCell="A2" activePane="bottomLeft" state="frozen"/>
      <selection activeCell="B1" sqref="B1"/>
      <selection pane="bottomLeft" activeCell="K9" sqref="K9"/>
    </sheetView>
  </sheetViews>
  <sheetFormatPr defaultColWidth="9.140625" defaultRowHeight="12.75" x14ac:dyDescent="0.2"/>
  <cols>
    <col min="1" max="1" width="40.28515625" style="2" bestFit="1" customWidth="1"/>
    <col min="2" max="2" width="27.5703125" style="2" bestFit="1" customWidth="1"/>
    <col min="3" max="3" width="14" style="4" customWidth="1"/>
    <col min="4" max="4" width="24.140625" style="2" customWidth="1"/>
    <col min="5" max="6" width="32.85546875" style="2" customWidth="1"/>
    <col min="7" max="7" width="11.140625" style="22" customWidth="1"/>
    <col min="8" max="8" width="39" style="2" customWidth="1"/>
    <col min="9" max="10" width="29.7109375" style="2" customWidth="1"/>
    <col min="11" max="11" width="112.7109375" style="32" customWidth="1"/>
    <col min="12" max="12" width="16.140625" style="32" bestFit="1" customWidth="1"/>
    <col min="13" max="16384" width="9.140625" style="32"/>
  </cols>
  <sheetData>
    <row r="1" spans="1:11" s="31" customFormat="1" ht="50.1" customHeight="1" x14ac:dyDescent="0.2">
      <c r="A1" s="1" t="s">
        <v>346</v>
      </c>
      <c r="B1" s="1" t="s">
        <v>347</v>
      </c>
      <c r="C1" s="1" t="s">
        <v>70</v>
      </c>
      <c r="D1" s="1" t="s">
        <v>1</v>
      </c>
      <c r="E1" s="1" t="s">
        <v>348</v>
      </c>
      <c r="F1" s="1" t="s">
        <v>349</v>
      </c>
      <c r="G1" s="21" t="s">
        <v>350</v>
      </c>
      <c r="H1" s="1" t="s">
        <v>351</v>
      </c>
      <c r="I1" s="1" t="s">
        <v>352</v>
      </c>
      <c r="J1" s="1"/>
      <c r="K1" s="31" t="s">
        <v>353</v>
      </c>
    </row>
    <row r="2" spans="1:11" x14ac:dyDescent="0.2">
      <c r="A2" s="23" t="s">
        <v>354</v>
      </c>
      <c r="B2" s="23" t="s">
        <v>355</v>
      </c>
      <c r="C2" s="22">
        <v>401</v>
      </c>
      <c r="D2" s="23" t="s">
        <v>85</v>
      </c>
      <c r="E2" s="23" t="s">
        <v>356</v>
      </c>
      <c r="F2" s="23" t="str">
        <f>IF(LEFT(E2,3)="ida","ida","volta")</f>
        <v>ida</v>
      </c>
      <c r="G2" s="22">
        <v>1</v>
      </c>
      <c r="H2" s="23" t="s">
        <v>357</v>
      </c>
      <c r="I2" s="23" t="s">
        <v>358</v>
      </c>
      <c r="J2" s="23" t="str">
        <f>D2&amp;C2&amp;F2&amp;G2</f>
        <v>JOAFRA401ida1</v>
      </c>
      <c r="K2" s="32" t="str">
        <f>IF(G2=1,H2,K1&amp;"/"&amp;H2)</f>
        <v>PONTE PRESIDENTE DUTRA</v>
      </c>
    </row>
    <row r="3" spans="1:11" x14ac:dyDescent="0.2">
      <c r="A3" s="23" t="s">
        <v>354</v>
      </c>
      <c r="B3" s="23" t="s">
        <v>355</v>
      </c>
      <c r="C3" s="22">
        <v>401</v>
      </c>
      <c r="D3" s="23" t="s">
        <v>85</v>
      </c>
      <c r="E3" s="23" t="s">
        <v>356</v>
      </c>
      <c r="F3" s="23" t="str">
        <f>IF(LEFT(E3,3)="ida","ida","volta")</f>
        <v>ida</v>
      </c>
      <c r="G3" s="22">
        <v>2</v>
      </c>
      <c r="H3" s="23" t="s">
        <v>359</v>
      </c>
      <c r="I3" s="23" t="s">
        <v>37</v>
      </c>
      <c r="J3" s="23" t="str">
        <f t="shared" ref="J3:J66" si="0">D3&amp;C3&amp;F3&amp;G3</f>
        <v>JOAFRA401ida2</v>
      </c>
      <c r="K3" s="32" t="str">
        <f t="shared" ref="K3:K66" si="1">IF(G3=1,H3,K2&amp;"/"&amp;H3)</f>
        <v>PONTE PRESIDENTE DUTRA/CENTRO PETROLINA</v>
      </c>
    </row>
    <row r="4" spans="1:11" x14ac:dyDescent="0.2">
      <c r="A4" s="23" t="s">
        <v>354</v>
      </c>
      <c r="B4" s="23" t="s">
        <v>355</v>
      </c>
      <c r="C4" s="22">
        <v>401</v>
      </c>
      <c r="D4" s="23" t="s">
        <v>85</v>
      </c>
      <c r="E4" s="23" t="s">
        <v>356</v>
      </c>
      <c r="F4" s="23" t="str">
        <f t="shared" ref="F4:F67" si="2">IF(LEFT(E4,3)="ida","ida","volta")</f>
        <v>ida</v>
      </c>
      <c r="G4" s="22">
        <v>3</v>
      </c>
      <c r="H4" s="23" t="s">
        <v>360</v>
      </c>
      <c r="I4" s="23" t="s">
        <v>37</v>
      </c>
      <c r="J4" s="23" t="str">
        <f t="shared" si="0"/>
        <v>JOAFRA401ida3</v>
      </c>
      <c r="K4" s="32" t="str">
        <f t="shared" si="1"/>
        <v>PONTE PRESIDENTE DUTRA/CENTRO PETROLINA/SHOPPING AGUAS CENTER</v>
      </c>
    </row>
    <row r="5" spans="1:11" x14ac:dyDescent="0.2">
      <c r="A5" s="23" t="s">
        <v>355</v>
      </c>
      <c r="B5" s="23" t="s">
        <v>354</v>
      </c>
      <c r="C5" s="22">
        <v>401</v>
      </c>
      <c r="D5" s="23" t="s">
        <v>85</v>
      </c>
      <c r="E5" s="23" t="s">
        <v>361</v>
      </c>
      <c r="F5" s="23" t="str">
        <f t="shared" si="2"/>
        <v>volta</v>
      </c>
      <c r="G5" s="22">
        <v>1</v>
      </c>
      <c r="H5" s="23" t="s">
        <v>359</v>
      </c>
      <c r="I5" s="23" t="s">
        <v>37</v>
      </c>
      <c r="J5" s="23" t="str">
        <f t="shared" si="0"/>
        <v>JOAFRA401volta1</v>
      </c>
      <c r="K5" s="32" t="str">
        <f t="shared" si="1"/>
        <v>CENTRO PETROLINA</v>
      </c>
    </row>
    <row r="6" spans="1:11" x14ac:dyDescent="0.2">
      <c r="A6" s="23" t="s">
        <v>355</v>
      </c>
      <c r="B6" s="23" t="s">
        <v>354</v>
      </c>
      <c r="C6" s="22">
        <v>401</v>
      </c>
      <c r="D6" s="23" t="s">
        <v>85</v>
      </c>
      <c r="E6" s="23" t="s">
        <v>361</v>
      </c>
      <c r="F6" s="23" t="str">
        <f t="shared" si="2"/>
        <v>volta</v>
      </c>
      <c r="G6" s="22">
        <v>2</v>
      </c>
      <c r="H6" s="23" t="s">
        <v>362</v>
      </c>
      <c r="I6" s="23" t="s">
        <v>37</v>
      </c>
      <c r="J6" s="23" t="str">
        <f t="shared" si="0"/>
        <v>JOAFRA401volta2</v>
      </c>
      <c r="K6" s="32" t="str">
        <f t="shared" si="1"/>
        <v>CENTRO PETROLINA/VIADUTO BARRANQUEIRO</v>
      </c>
    </row>
    <row r="7" spans="1:11" x14ac:dyDescent="0.2">
      <c r="A7" s="23" t="s">
        <v>355</v>
      </c>
      <c r="B7" s="23" t="s">
        <v>354</v>
      </c>
      <c r="C7" s="22">
        <v>401</v>
      </c>
      <c r="D7" s="23" t="s">
        <v>85</v>
      </c>
      <c r="E7" s="23" t="s">
        <v>361</v>
      </c>
      <c r="F7" s="23" t="str">
        <f t="shared" si="2"/>
        <v>volta</v>
      </c>
      <c r="G7" s="22">
        <v>3</v>
      </c>
      <c r="H7" s="23" t="s">
        <v>357</v>
      </c>
      <c r="I7" s="23" t="s">
        <v>363</v>
      </c>
      <c r="J7" s="23" t="str">
        <f t="shared" si="0"/>
        <v>JOAFRA401volta3</v>
      </c>
      <c r="K7" s="32" t="str">
        <f t="shared" si="1"/>
        <v>CENTRO PETROLINA/VIADUTO BARRANQUEIRO/PONTE PRESIDENTE DUTRA</v>
      </c>
    </row>
    <row r="8" spans="1:11" x14ac:dyDescent="0.2">
      <c r="A8" s="23" t="s">
        <v>355</v>
      </c>
      <c r="B8" s="23" t="s">
        <v>354</v>
      </c>
      <c r="C8" s="22">
        <v>401</v>
      </c>
      <c r="D8" s="23" t="s">
        <v>85</v>
      </c>
      <c r="E8" s="23" t="s">
        <v>361</v>
      </c>
      <c r="F8" s="23" t="str">
        <f t="shared" si="2"/>
        <v>volta</v>
      </c>
      <c r="G8" s="22">
        <v>4</v>
      </c>
      <c r="H8" s="23" t="s">
        <v>364</v>
      </c>
      <c r="I8" s="23" t="s">
        <v>39</v>
      </c>
      <c r="J8" s="23" t="str">
        <f t="shared" si="0"/>
        <v>JOAFRA401volta4</v>
      </c>
      <c r="K8" s="32" t="str">
        <f t="shared" si="1"/>
        <v>CENTRO PETROLINA/VIADUTO BARRANQUEIRO/PONTE PRESIDENTE DUTRA/ESTAÇÃO PIRANGA</v>
      </c>
    </row>
    <row r="9" spans="1:11" x14ac:dyDescent="0.2">
      <c r="A9" s="23" t="s">
        <v>355</v>
      </c>
      <c r="B9" s="23" t="s">
        <v>354</v>
      </c>
      <c r="C9" s="22">
        <v>401</v>
      </c>
      <c r="D9" s="23" t="s">
        <v>85</v>
      </c>
      <c r="E9" s="23" t="s">
        <v>361</v>
      </c>
      <c r="F9" s="23" t="str">
        <f t="shared" si="2"/>
        <v>volta</v>
      </c>
      <c r="G9" s="22">
        <v>5</v>
      </c>
      <c r="H9" s="23" t="s">
        <v>365</v>
      </c>
      <c r="I9" s="23" t="s">
        <v>39</v>
      </c>
      <c r="J9" s="23" t="str">
        <f t="shared" si="0"/>
        <v>JOAFRA401volta5</v>
      </c>
      <c r="K9" s="32" t="str">
        <f t="shared" si="1"/>
        <v>CENTRO PETROLINA/VIADUTO BARRANQUEIRO/PONTE PRESIDENTE DUTRA/ESTAÇÃO PIRANGA/ADOLFO VIANA</v>
      </c>
    </row>
    <row r="10" spans="1:11" x14ac:dyDescent="0.2">
      <c r="A10" s="23" t="s">
        <v>355</v>
      </c>
      <c r="B10" s="23" t="s">
        <v>354</v>
      </c>
      <c r="C10" s="22">
        <v>401</v>
      </c>
      <c r="D10" s="23" t="s">
        <v>85</v>
      </c>
      <c r="E10" s="23" t="s">
        <v>361</v>
      </c>
      <c r="F10" s="23" t="str">
        <f t="shared" si="2"/>
        <v>volta</v>
      </c>
      <c r="G10" s="22">
        <v>6</v>
      </c>
      <c r="H10" s="23" t="s">
        <v>366</v>
      </c>
      <c r="I10" s="23" t="s">
        <v>39</v>
      </c>
      <c r="J10" s="23" t="str">
        <f t="shared" si="0"/>
        <v>JOAFRA401volta6</v>
      </c>
      <c r="K10" s="32" t="str">
        <f t="shared" si="1"/>
        <v>CENTRO PETROLINA/VIADUTO BARRANQUEIRO/PONTE PRESIDENTE DUTRA/ESTAÇÃO PIRANGA/ADOLFO VIANA/CENTRO JUAZEIRO</v>
      </c>
    </row>
    <row r="11" spans="1:11" x14ac:dyDescent="0.2">
      <c r="A11" s="23" t="s">
        <v>355</v>
      </c>
      <c r="B11" s="23" t="s">
        <v>354</v>
      </c>
      <c r="C11" s="22">
        <v>401</v>
      </c>
      <c r="D11" s="23" t="s">
        <v>85</v>
      </c>
      <c r="E11" s="23" t="s">
        <v>361</v>
      </c>
      <c r="F11" s="23" t="str">
        <f t="shared" si="2"/>
        <v>volta</v>
      </c>
      <c r="G11" s="22">
        <v>7</v>
      </c>
      <c r="H11" s="23" t="s">
        <v>367</v>
      </c>
      <c r="I11" s="23" t="s">
        <v>39</v>
      </c>
      <c r="J11" s="23" t="str">
        <f t="shared" si="0"/>
        <v>JOAFRA401volta7</v>
      </c>
      <c r="K11" s="32" t="str">
        <f t="shared" si="1"/>
        <v>CENTRO PETROLINA/VIADUTO BARRANQUEIRO/PONTE PRESIDENTE DUTRA/ESTAÇÃO PIRANGA/ADOLFO VIANA/CENTRO JUAZEIRO/TERMINAL INTEGRADO</v>
      </c>
    </row>
    <row r="12" spans="1:11" x14ac:dyDescent="0.2">
      <c r="A12" s="23" t="s">
        <v>354</v>
      </c>
      <c r="B12" s="23" t="s">
        <v>355</v>
      </c>
      <c r="C12" s="22">
        <v>402</v>
      </c>
      <c r="D12" s="23" t="s">
        <v>85</v>
      </c>
      <c r="E12" s="23" t="s">
        <v>356</v>
      </c>
      <c r="F12" s="23" t="str">
        <f t="shared" si="2"/>
        <v>ida</v>
      </c>
      <c r="G12" s="22">
        <v>1</v>
      </c>
      <c r="H12" s="23" t="s">
        <v>357</v>
      </c>
      <c r="I12" s="23" t="s">
        <v>358</v>
      </c>
      <c r="J12" s="23" t="str">
        <f t="shared" si="0"/>
        <v>JOAFRA402ida1</v>
      </c>
      <c r="K12" s="32" t="str">
        <f t="shared" si="1"/>
        <v>PONTE PRESIDENTE DUTRA</v>
      </c>
    </row>
    <row r="13" spans="1:11" x14ac:dyDescent="0.2">
      <c r="A13" s="23" t="s">
        <v>354</v>
      </c>
      <c r="B13" s="23" t="s">
        <v>355</v>
      </c>
      <c r="C13" s="22">
        <v>402</v>
      </c>
      <c r="D13" s="23" t="s">
        <v>85</v>
      </c>
      <c r="E13" s="23" t="s">
        <v>356</v>
      </c>
      <c r="F13" s="23" t="str">
        <f t="shared" si="2"/>
        <v>ida</v>
      </c>
      <c r="G13" s="22">
        <v>2</v>
      </c>
      <c r="H13" s="23" t="s">
        <v>359</v>
      </c>
      <c r="I13" s="23" t="s">
        <v>37</v>
      </c>
      <c r="J13" s="23" t="str">
        <f t="shared" si="0"/>
        <v>JOAFRA402ida2</v>
      </c>
      <c r="K13" s="32" t="str">
        <f t="shared" si="1"/>
        <v>PONTE PRESIDENTE DUTRA/CENTRO PETROLINA</v>
      </c>
    </row>
    <row r="14" spans="1:11" x14ac:dyDescent="0.2">
      <c r="A14" s="23" t="s">
        <v>354</v>
      </c>
      <c r="B14" s="23" t="s">
        <v>355</v>
      </c>
      <c r="C14" s="22">
        <v>402</v>
      </c>
      <c r="D14" s="23" t="s">
        <v>85</v>
      </c>
      <c r="E14" s="23" t="s">
        <v>356</v>
      </c>
      <c r="F14" s="23" t="str">
        <f t="shared" si="2"/>
        <v>ida</v>
      </c>
      <c r="G14" s="22">
        <v>3</v>
      </c>
      <c r="H14" s="23" t="s">
        <v>368</v>
      </c>
      <c r="I14" s="23" t="s">
        <v>37</v>
      </c>
      <c r="J14" s="23" t="str">
        <f t="shared" si="0"/>
        <v>JOAFRA402ida3</v>
      </c>
      <c r="K14" s="32" t="str">
        <f t="shared" si="1"/>
        <v>PONTE PRESIDENTE DUTRA/CENTRO PETROLINA/AV.MONS.ANGELO SAMPAIO</v>
      </c>
    </row>
    <row r="15" spans="1:11" x14ac:dyDescent="0.2">
      <c r="A15" s="23" t="s">
        <v>354</v>
      </c>
      <c r="B15" s="23" t="s">
        <v>355</v>
      </c>
      <c r="C15" s="22">
        <v>402</v>
      </c>
      <c r="D15" s="23" t="s">
        <v>85</v>
      </c>
      <c r="E15" s="23" t="s">
        <v>356</v>
      </c>
      <c r="F15" s="23" t="str">
        <f t="shared" si="2"/>
        <v>ida</v>
      </c>
      <c r="G15" s="22">
        <v>4</v>
      </c>
      <c r="H15" s="23" t="s">
        <v>369</v>
      </c>
      <c r="I15" s="23" t="s">
        <v>37</v>
      </c>
      <c r="J15" s="23" t="str">
        <f t="shared" si="0"/>
        <v>JOAFRA402ida4</v>
      </c>
      <c r="K15" s="32" t="str">
        <f t="shared" si="1"/>
        <v>PONTE PRESIDENTE DUTRA/CENTRO PETROLINA/AV.MONS.ANGELO SAMPAIO/TREVO BR 428</v>
      </c>
    </row>
    <row r="16" spans="1:11" x14ac:dyDescent="0.2">
      <c r="A16" s="23" t="s">
        <v>354</v>
      </c>
      <c r="B16" s="23" t="s">
        <v>355</v>
      </c>
      <c r="C16" s="22">
        <v>402</v>
      </c>
      <c r="D16" s="23" t="s">
        <v>85</v>
      </c>
      <c r="E16" s="23" t="s">
        <v>356</v>
      </c>
      <c r="F16" s="23" t="str">
        <f t="shared" si="2"/>
        <v>ida</v>
      </c>
      <c r="G16" s="22">
        <v>5</v>
      </c>
      <c r="H16" s="23" t="s">
        <v>370</v>
      </c>
      <c r="I16" s="23" t="s">
        <v>37</v>
      </c>
      <c r="J16" s="23" t="str">
        <f t="shared" si="0"/>
        <v>JOAFRA402ida5</v>
      </c>
      <c r="K16" s="32" t="str">
        <f t="shared" si="1"/>
        <v>PONTE PRESIDENTE DUTRA/CENTRO PETROLINA/AV.MONS.ANGELO SAMPAIO/TREVO BR 428/AREIA BRANCA</v>
      </c>
    </row>
    <row r="17" spans="1:11" x14ac:dyDescent="0.2">
      <c r="A17" s="23" t="s">
        <v>355</v>
      </c>
      <c r="B17" s="23" t="s">
        <v>354</v>
      </c>
      <c r="C17" s="22">
        <v>402</v>
      </c>
      <c r="D17" s="23" t="s">
        <v>85</v>
      </c>
      <c r="E17" s="23" t="s">
        <v>361</v>
      </c>
      <c r="F17" s="23" t="str">
        <f t="shared" si="2"/>
        <v>volta</v>
      </c>
      <c r="G17" s="22">
        <v>1</v>
      </c>
      <c r="H17" s="23" t="s">
        <v>371</v>
      </c>
      <c r="I17" s="23" t="s">
        <v>37</v>
      </c>
      <c r="J17" s="23" t="str">
        <f t="shared" si="0"/>
        <v>JOAFRA402volta1</v>
      </c>
      <c r="K17" s="32" t="str">
        <f t="shared" si="1"/>
        <v>AV.SÃO FRANCISCO</v>
      </c>
    </row>
    <row r="18" spans="1:11" x14ac:dyDescent="0.2">
      <c r="A18" s="23" t="s">
        <v>355</v>
      </c>
      <c r="B18" s="23" t="s">
        <v>354</v>
      </c>
      <c r="C18" s="22">
        <v>402</v>
      </c>
      <c r="D18" s="23" t="s">
        <v>85</v>
      </c>
      <c r="E18" s="23" t="s">
        <v>361</v>
      </c>
      <c r="F18" s="23" t="str">
        <f t="shared" si="2"/>
        <v>volta</v>
      </c>
      <c r="G18" s="22">
        <v>2</v>
      </c>
      <c r="H18" s="23" t="s">
        <v>368</v>
      </c>
      <c r="I18" s="23" t="s">
        <v>37</v>
      </c>
      <c r="J18" s="23" t="str">
        <f t="shared" si="0"/>
        <v>JOAFRA402volta2</v>
      </c>
      <c r="K18" s="32" t="str">
        <f t="shared" si="1"/>
        <v>AV.SÃO FRANCISCO/AV.MONS.ANGELO SAMPAIO</v>
      </c>
    </row>
    <row r="19" spans="1:11" x14ac:dyDescent="0.2">
      <c r="A19" s="23" t="s">
        <v>355</v>
      </c>
      <c r="B19" s="23" t="s">
        <v>354</v>
      </c>
      <c r="C19" s="22">
        <v>402</v>
      </c>
      <c r="D19" s="23" t="s">
        <v>85</v>
      </c>
      <c r="E19" s="23" t="s">
        <v>361</v>
      </c>
      <c r="F19" s="23" t="str">
        <f t="shared" si="2"/>
        <v>volta</v>
      </c>
      <c r="G19" s="22">
        <v>3</v>
      </c>
      <c r="H19" s="23" t="s">
        <v>359</v>
      </c>
      <c r="I19" s="23" t="s">
        <v>37</v>
      </c>
      <c r="J19" s="23" t="str">
        <f t="shared" si="0"/>
        <v>JOAFRA402volta3</v>
      </c>
      <c r="K19" s="32" t="str">
        <f t="shared" si="1"/>
        <v>AV.SÃO FRANCISCO/AV.MONS.ANGELO SAMPAIO/CENTRO PETROLINA</v>
      </c>
    </row>
    <row r="20" spans="1:11" x14ac:dyDescent="0.2">
      <c r="A20" s="23" t="s">
        <v>355</v>
      </c>
      <c r="B20" s="23" t="s">
        <v>354</v>
      </c>
      <c r="C20" s="22">
        <v>402</v>
      </c>
      <c r="D20" s="23" t="s">
        <v>85</v>
      </c>
      <c r="E20" s="23" t="s">
        <v>361</v>
      </c>
      <c r="F20" s="23" t="str">
        <f t="shared" si="2"/>
        <v>volta</v>
      </c>
      <c r="G20" s="22">
        <v>4</v>
      </c>
      <c r="H20" s="23" t="s">
        <v>372</v>
      </c>
      <c r="I20" s="23" t="s">
        <v>37</v>
      </c>
      <c r="J20" s="23" t="str">
        <f t="shared" si="0"/>
        <v>JOAFRA402volta4</v>
      </c>
      <c r="K20" s="32" t="str">
        <f t="shared" si="1"/>
        <v>AV.SÃO FRANCISCO/AV.MONS.ANGELO SAMPAIO/CENTRO PETROLINA/GERCINO COELHO</v>
      </c>
    </row>
    <row r="21" spans="1:11" x14ac:dyDescent="0.2">
      <c r="A21" s="23" t="s">
        <v>355</v>
      </c>
      <c r="B21" s="23" t="s">
        <v>354</v>
      </c>
      <c r="C21" s="22">
        <v>402</v>
      </c>
      <c r="D21" s="23" t="s">
        <v>85</v>
      </c>
      <c r="E21" s="23" t="s">
        <v>361</v>
      </c>
      <c r="F21" s="23" t="str">
        <f t="shared" si="2"/>
        <v>volta</v>
      </c>
      <c r="G21" s="22">
        <v>5</v>
      </c>
      <c r="H21" s="23" t="s">
        <v>362</v>
      </c>
      <c r="I21" s="23" t="s">
        <v>37</v>
      </c>
      <c r="J21" s="23" t="str">
        <f t="shared" si="0"/>
        <v>JOAFRA402volta5</v>
      </c>
      <c r="K21" s="32" t="str">
        <f t="shared" si="1"/>
        <v>AV.SÃO FRANCISCO/AV.MONS.ANGELO SAMPAIO/CENTRO PETROLINA/GERCINO COELHO/VIADUTO BARRANQUEIRO</v>
      </c>
    </row>
    <row r="22" spans="1:11" x14ac:dyDescent="0.2">
      <c r="A22" s="23" t="s">
        <v>355</v>
      </c>
      <c r="B22" s="23" t="s">
        <v>354</v>
      </c>
      <c r="C22" s="22">
        <v>402</v>
      </c>
      <c r="D22" s="23" t="s">
        <v>85</v>
      </c>
      <c r="E22" s="23" t="s">
        <v>361</v>
      </c>
      <c r="F22" s="23" t="str">
        <f t="shared" si="2"/>
        <v>volta</v>
      </c>
      <c r="G22" s="22">
        <v>6</v>
      </c>
      <c r="H22" s="23" t="s">
        <v>357</v>
      </c>
      <c r="I22" s="23" t="s">
        <v>363</v>
      </c>
      <c r="J22" s="23" t="str">
        <f t="shared" si="0"/>
        <v>JOAFRA402volta6</v>
      </c>
      <c r="K22" s="32" t="str">
        <f t="shared" si="1"/>
        <v>AV.SÃO FRANCISCO/AV.MONS.ANGELO SAMPAIO/CENTRO PETROLINA/GERCINO COELHO/VIADUTO BARRANQUEIRO/PONTE PRESIDENTE DUTRA</v>
      </c>
    </row>
    <row r="23" spans="1:11" x14ac:dyDescent="0.2">
      <c r="A23" s="23" t="s">
        <v>355</v>
      </c>
      <c r="B23" s="23" t="s">
        <v>354</v>
      </c>
      <c r="C23" s="22">
        <v>402</v>
      </c>
      <c r="D23" s="23" t="s">
        <v>85</v>
      </c>
      <c r="E23" s="23" t="s">
        <v>361</v>
      </c>
      <c r="F23" s="23" t="str">
        <f t="shared" si="2"/>
        <v>volta</v>
      </c>
      <c r="G23" s="22">
        <v>7</v>
      </c>
      <c r="H23" s="23" t="s">
        <v>373</v>
      </c>
      <c r="I23" s="23" t="s">
        <v>39</v>
      </c>
      <c r="J23" s="23" t="str">
        <f t="shared" si="0"/>
        <v>JOAFRA402volta7</v>
      </c>
      <c r="K23" s="32" t="str">
        <f t="shared" si="1"/>
        <v>AV.SÃO FRANCISCO/AV.MONS.ANGELO SAMPAIO/CENTRO PETROLINA/GERCINO COELHO/VIADUTO BARRANQUEIRO/PONTE PRESIDENTE DUTRA/CASTELO BRANCO</v>
      </c>
    </row>
    <row r="24" spans="1:11" x14ac:dyDescent="0.2">
      <c r="A24" s="23" t="s">
        <v>355</v>
      </c>
      <c r="B24" s="23" t="s">
        <v>354</v>
      </c>
      <c r="C24" s="22">
        <v>402</v>
      </c>
      <c r="D24" s="23" t="s">
        <v>85</v>
      </c>
      <c r="E24" s="23" t="s">
        <v>361</v>
      </c>
      <c r="F24" s="23" t="str">
        <f t="shared" si="2"/>
        <v>volta</v>
      </c>
      <c r="G24" s="22">
        <v>8</v>
      </c>
      <c r="H24" s="23" t="s">
        <v>374</v>
      </c>
      <c r="I24" s="23" t="s">
        <v>39</v>
      </c>
      <c r="J24" s="23" t="str">
        <f t="shared" si="0"/>
        <v>JOAFRA402volta8</v>
      </c>
      <c r="K24" s="32" t="str">
        <f t="shared" si="1"/>
        <v>AV.SÃO FRANCISCO/AV.MONS.ANGELO SAMPAIO/CENTRO PETROLINA/GERCINO COELHO/VIADUTO BARRANQUEIRO/PONTE PRESIDENTE DUTRA/CASTELO BRANCO/AV.ADOLFO VIANA</v>
      </c>
    </row>
    <row r="25" spans="1:11" x14ac:dyDescent="0.2">
      <c r="A25" s="23" t="s">
        <v>355</v>
      </c>
      <c r="B25" s="23" t="s">
        <v>354</v>
      </c>
      <c r="C25" s="22">
        <v>402</v>
      </c>
      <c r="D25" s="23" t="s">
        <v>85</v>
      </c>
      <c r="E25" s="23" t="s">
        <v>361</v>
      </c>
      <c r="F25" s="23" t="str">
        <f t="shared" si="2"/>
        <v>volta</v>
      </c>
      <c r="G25" s="22">
        <v>9</v>
      </c>
      <c r="H25" s="23" t="s">
        <v>366</v>
      </c>
      <c r="I25" s="23" t="s">
        <v>39</v>
      </c>
      <c r="J25" s="23" t="str">
        <f t="shared" si="0"/>
        <v>JOAFRA402volta9</v>
      </c>
      <c r="K25" s="32" t="str">
        <f t="shared" si="1"/>
        <v>AV.SÃO FRANCISCO/AV.MONS.ANGELO SAMPAIO/CENTRO PETROLINA/GERCINO COELHO/VIADUTO BARRANQUEIRO/PONTE PRESIDENTE DUTRA/CASTELO BRANCO/AV.ADOLFO VIANA/CENTRO JUAZEIRO</v>
      </c>
    </row>
    <row r="26" spans="1:11" x14ac:dyDescent="0.2">
      <c r="A26" s="23" t="s">
        <v>355</v>
      </c>
      <c r="B26" s="23" t="s">
        <v>354</v>
      </c>
      <c r="C26" s="22">
        <v>402</v>
      </c>
      <c r="D26" s="23" t="s">
        <v>85</v>
      </c>
      <c r="E26" s="23" t="s">
        <v>361</v>
      </c>
      <c r="F26" s="23" t="str">
        <f t="shared" si="2"/>
        <v>volta</v>
      </c>
      <c r="G26" s="22">
        <v>10</v>
      </c>
      <c r="H26" s="23" t="s">
        <v>367</v>
      </c>
      <c r="I26" s="23" t="s">
        <v>39</v>
      </c>
      <c r="J26" s="23" t="str">
        <f t="shared" si="0"/>
        <v>JOAFRA402volta10</v>
      </c>
      <c r="K26" s="32" t="str">
        <f t="shared" si="1"/>
        <v>AV.SÃO FRANCISCO/AV.MONS.ANGELO SAMPAIO/CENTRO PETROLINA/GERCINO COELHO/VIADUTO BARRANQUEIRO/PONTE PRESIDENTE DUTRA/CASTELO BRANCO/AV.ADOLFO VIANA/CENTRO JUAZEIRO/TERMINAL INTEGRADO</v>
      </c>
    </row>
    <row r="27" spans="1:11" x14ac:dyDescent="0.2">
      <c r="A27" s="23" t="s">
        <v>354</v>
      </c>
      <c r="B27" s="23" t="s">
        <v>355</v>
      </c>
      <c r="C27" s="22">
        <v>403</v>
      </c>
      <c r="D27" s="23" t="s">
        <v>85</v>
      </c>
      <c r="E27" s="23" t="s">
        <v>356</v>
      </c>
      <c r="F27" s="23" t="str">
        <f t="shared" si="2"/>
        <v>ida</v>
      </c>
      <c r="G27" s="22">
        <v>1</v>
      </c>
      <c r="H27" s="23" t="s">
        <v>357</v>
      </c>
      <c r="I27" s="23" t="s">
        <v>358</v>
      </c>
      <c r="J27" s="23" t="str">
        <f t="shared" si="0"/>
        <v>JOAFRA403ida1</v>
      </c>
      <c r="K27" s="32" t="str">
        <f t="shared" si="1"/>
        <v>PONTE PRESIDENTE DUTRA</v>
      </c>
    </row>
    <row r="28" spans="1:11" x14ac:dyDescent="0.2">
      <c r="A28" s="23" t="s">
        <v>354</v>
      </c>
      <c r="B28" s="23" t="s">
        <v>355</v>
      </c>
      <c r="C28" s="22">
        <v>403</v>
      </c>
      <c r="D28" s="23" t="s">
        <v>85</v>
      </c>
      <c r="E28" s="23" t="s">
        <v>356</v>
      </c>
      <c r="F28" s="23" t="str">
        <f t="shared" si="2"/>
        <v>ida</v>
      </c>
      <c r="G28" s="22">
        <v>2</v>
      </c>
      <c r="H28" s="23" t="s">
        <v>359</v>
      </c>
      <c r="I28" s="23" t="s">
        <v>37</v>
      </c>
      <c r="J28" s="23" t="str">
        <f t="shared" si="0"/>
        <v>JOAFRA403ida2</v>
      </c>
      <c r="K28" s="32" t="str">
        <f t="shared" si="1"/>
        <v>PONTE PRESIDENTE DUTRA/CENTRO PETROLINA</v>
      </c>
    </row>
    <row r="29" spans="1:11" x14ac:dyDescent="0.2">
      <c r="A29" s="23" t="s">
        <v>354</v>
      </c>
      <c r="B29" s="23" t="s">
        <v>355</v>
      </c>
      <c r="C29" s="22">
        <v>403</v>
      </c>
      <c r="D29" s="23" t="s">
        <v>85</v>
      </c>
      <c r="E29" s="23" t="s">
        <v>356</v>
      </c>
      <c r="F29" s="23" t="str">
        <f t="shared" si="2"/>
        <v>ida</v>
      </c>
      <c r="G29" s="22">
        <v>3</v>
      </c>
      <c r="H29" s="23" t="s">
        <v>368</v>
      </c>
      <c r="I29" s="23" t="s">
        <v>37</v>
      </c>
      <c r="J29" s="23" t="str">
        <f t="shared" si="0"/>
        <v>JOAFRA403ida3</v>
      </c>
      <c r="K29" s="32" t="str">
        <f t="shared" si="1"/>
        <v>PONTE PRESIDENTE DUTRA/CENTRO PETROLINA/AV.MONS.ANGELO SAMPAIO</v>
      </c>
    </row>
    <row r="30" spans="1:11" x14ac:dyDescent="0.2">
      <c r="A30" s="23" t="s">
        <v>354</v>
      </c>
      <c r="B30" s="23" t="s">
        <v>355</v>
      </c>
      <c r="C30" s="22">
        <v>403</v>
      </c>
      <c r="D30" s="23" t="s">
        <v>85</v>
      </c>
      <c r="E30" s="23" t="s">
        <v>356</v>
      </c>
      <c r="F30" s="23" t="str">
        <f t="shared" si="2"/>
        <v>ida</v>
      </c>
      <c r="G30" s="22">
        <v>4</v>
      </c>
      <c r="H30" s="23" t="s">
        <v>369</v>
      </c>
      <c r="I30" s="23" t="s">
        <v>37</v>
      </c>
      <c r="J30" s="23" t="str">
        <f t="shared" si="0"/>
        <v>JOAFRA403ida4</v>
      </c>
      <c r="K30" s="32" t="str">
        <f t="shared" si="1"/>
        <v>PONTE PRESIDENTE DUTRA/CENTRO PETROLINA/AV.MONS.ANGELO SAMPAIO/TREVO BR 428</v>
      </c>
    </row>
    <row r="31" spans="1:11" x14ac:dyDescent="0.2">
      <c r="A31" s="23" t="s">
        <v>354</v>
      </c>
      <c r="B31" s="23" t="s">
        <v>355</v>
      </c>
      <c r="C31" s="22">
        <v>403</v>
      </c>
      <c r="D31" s="23" t="s">
        <v>85</v>
      </c>
      <c r="E31" s="23" t="s">
        <v>356</v>
      </c>
      <c r="F31" s="23" t="str">
        <f t="shared" si="2"/>
        <v>ida</v>
      </c>
      <c r="G31" s="22">
        <v>5</v>
      </c>
      <c r="H31" s="23" t="s">
        <v>370</v>
      </c>
      <c r="I31" s="23" t="s">
        <v>37</v>
      </c>
      <c r="J31" s="23" t="str">
        <f t="shared" si="0"/>
        <v>JOAFRA403ida5</v>
      </c>
      <c r="K31" s="32" t="str">
        <f t="shared" si="1"/>
        <v>PONTE PRESIDENTE DUTRA/CENTRO PETROLINA/AV.MONS.ANGELO SAMPAIO/TREVO BR 428/AREIA BRANCA</v>
      </c>
    </row>
    <row r="32" spans="1:11" x14ac:dyDescent="0.2">
      <c r="A32" s="23" t="s">
        <v>355</v>
      </c>
      <c r="B32" s="23" t="s">
        <v>354</v>
      </c>
      <c r="C32" s="22">
        <v>403</v>
      </c>
      <c r="D32" s="23" t="s">
        <v>85</v>
      </c>
      <c r="E32" s="23" t="s">
        <v>361</v>
      </c>
      <c r="F32" s="23" t="str">
        <f t="shared" si="2"/>
        <v>volta</v>
      </c>
      <c r="G32" s="22">
        <v>1</v>
      </c>
      <c r="H32" s="23" t="s">
        <v>371</v>
      </c>
      <c r="I32" s="23" t="s">
        <v>37</v>
      </c>
      <c r="J32" s="23" t="str">
        <f t="shared" si="0"/>
        <v>JOAFRA403volta1</v>
      </c>
      <c r="K32" s="32" t="str">
        <f t="shared" si="1"/>
        <v>AV.SÃO FRANCISCO</v>
      </c>
    </row>
    <row r="33" spans="1:11" x14ac:dyDescent="0.2">
      <c r="A33" s="23" t="s">
        <v>355</v>
      </c>
      <c r="B33" s="23" t="s">
        <v>354</v>
      </c>
      <c r="C33" s="22">
        <v>403</v>
      </c>
      <c r="D33" s="23" t="s">
        <v>85</v>
      </c>
      <c r="E33" s="23" t="s">
        <v>361</v>
      </c>
      <c r="F33" s="23" t="str">
        <f t="shared" si="2"/>
        <v>volta</v>
      </c>
      <c r="G33" s="22">
        <v>2</v>
      </c>
      <c r="H33" s="23" t="s">
        <v>368</v>
      </c>
      <c r="I33" s="23" t="s">
        <v>37</v>
      </c>
      <c r="J33" s="23" t="str">
        <f t="shared" si="0"/>
        <v>JOAFRA403volta2</v>
      </c>
      <c r="K33" s="32" t="str">
        <f t="shared" si="1"/>
        <v>AV.SÃO FRANCISCO/AV.MONS.ANGELO SAMPAIO</v>
      </c>
    </row>
    <row r="34" spans="1:11" x14ac:dyDescent="0.2">
      <c r="A34" s="23" t="s">
        <v>355</v>
      </c>
      <c r="B34" s="23" t="s">
        <v>354</v>
      </c>
      <c r="C34" s="22">
        <v>403</v>
      </c>
      <c r="D34" s="23" t="s">
        <v>85</v>
      </c>
      <c r="E34" s="23" t="s">
        <v>361</v>
      </c>
      <c r="F34" s="23" t="str">
        <f t="shared" si="2"/>
        <v>volta</v>
      </c>
      <c r="G34" s="22">
        <v>3</v>
      </c>
      <c r="H34" s="23" t="s">
        <v>359</v>
      </c>
      <c r="I34" s="23" t="s">
        <v>37</v>
      </c>
      <c r="J34" s="23" t="str">
        <f t="shared" si="0"/>
        <v>JOAFRA403volta3</v>
      </c>
      <c r="K34" s="32" t="str">
        <f t="shared" si="1"/>
        <v>AV.SÃO FRANCISCO/AV.MONS.ANGELO SAMPAIO/CENTRO PETROLINA</v>
      </c>
    </row>
    <row r="35" spans="1:11" x14ac:dyDescent="0.2">
      <c r="A35" s="23" t="s">
        <v>355</v>
      </c>
      <c r="B35" s="23" t="s">
        <v>354</v>
      </c>
      <c r="C35" s="22">
        <v>403</v>
      </c>
      <c r="D35" s="23" t="s">
        <v>85</v>
      </c>
      <c r="E35" s="23" t="s">
        <v>361</v>
      </c>
      <c r="F35" s="23" t="str">
        <f t="shared" si="2"/>
        <v>volta</v>
      </c>
      <c r="G35" s="22">
        <v>4</v>
      </c>
      <c r="H35" s="23" t="s">
        <v>372</v>
      </c>
      <c r="I35" s="23" t="s">
        <v>37</v>
      </c>
      <c r="J35" s="23" t="str">
        <f t="shared" si="0"/>
        <v>JOAFRA403volta4</v>
      </c>
      <c r="K35" s="32" t="str">
        <f t="shared" si="1"/>
        <v>AV.SÃO FRANCISCO/AV.MONS.ANGELO SAMPAIO/CENTRO PETROLINA/GERCINO COELHO</v>
      </c>
    </row>
    <row r="36" spans="1:11" x14ac:dyDescent="0.2">
      <c r="A36" s="23" t="s">
        <v>355</v>
      </c>
      <c r="B36" s="23" t="s">
        <v>354</v>
      </c>
      <c r="C36" s="22">
        <v>403</v>
      </c>
      <c r="D36" s="23" t="s">
        <v>85</v>
      </c>
      <c r="E36" s="23" t="s">
        <v>361</v>
      </c>
      <c r="F36" s="23" t="str">
        <f t="shared" si="2"/>
        <v>volta</v>
      </c>
      <c r="G36" s="22">
        <v>5</v>
      </c>
      <c r="H36" s="23" t="s">
        <v>362</v>
      </c>
      <c r="I36" s="23" t="s">
        <v>37</v>
      </c>
      <c r="J36" s="23" t="str">
        <f t="shared" si="0"/>
        <v>JOAFRA403volta5</v>
      </c>
      <c r="K36" s="32" t="str">
        <f t="shared" si="1"/>
        <v>AV.SÃO FRANCISCO/AV.MONS.ANGELO SAMPAIO/CENTRO PETROLINA/GERCINO COELHO/VIADUTO BARRANQUEIRO</v>
      </c>
    </row>
    <row r="37" spans="1:11" x14ac:dyDescent="0.2">
      <c r="A37" s="23" t="s">
        <v>355</v>
      </c>
      <c r="B37" s="23" t="s">
        <v>354</v>
      </c>
      <c r="C37" s="22">
        <v>403</v>
      </c>
      <c r="D37" s="23" t="s">
        <v>85</v>
      </c>
      <c r="E37" s="23" t="s">
        <v>361</v>
      </c>
      <c r="F37" s="23" t="str">
        <f t="shared" si="2"/>
        <v>volta</v>
      </c>
      <c r="G37" s="22">
        <v>6</v>
      </c>
      <c r="H37" s="23" t="s">
        <v>357</v>
      </c>
      <c r="I37" s="23" t="s">
        <v>363</v>
      </c>
      <c r="J37" s="23" t="str">
        <f t="shared" si="0"/>
        <v>JOAFRA403volta6</v>
      </c>
      <c r="K37" s="32" t="str">
        <f t="shared" si="1"/>
        <v>AV.SÃO FRANCISCO/AV.MONS.ANGELO SAMPAIO/CENTRO PETROLINA/GERCINO COELHO/VIADUTO BARRANQUEIRO/PONTE PRESIDENTE DUTRA</v>
      </c>
    </row>
    <row r="38" spans="1:11" x14ac:dyDescent="0.2">
      <c r="A38" s="23" t="s">
        <v>355</v>
      </c>
      <c r="B38" s="23" t="s">
        <v>354</v>
      </c>
      <c r="C38" s="22">
        <v>403</v>
      </c>
      <c r="D38" s="23" t="s">
        <v>85</v>
      </c>
      <c r="E38" s="23" t="s">
        <v>361</v>
      </c>
      <c r="F38" s="23" t="str">
        <f t="shared" si="2"/>
        <v>volta</v>
      </c>
      <c r="G38" s="22">
        <v>6</v>
      </c>
      <c r="H38" s="23" t="s">
        <v>375</v>
      </c>
      <c r="I38" s="23" t="s">
        <v>39</v>
      </c>
      <c r="J38" s="23" t="str">
        <f t="shared" si="0"/>
        <v>JOAFRA403volta6</v>
      </c>
      <c r="K38" s="32" t="str">
        <f t="shared" si="1"/>
        <v>AV.SÃO FRANCISCO/AV.MONS.ANGELO SAMPAIO/CENTRO PETROLINA/GERCINO COELHO/VIADUTO BARRANQUEIRO/PONTE PRESIDENTE DUTRA/ALTO DA ALIANÇA</v>
      </c>
    </row>
    <row r="39" spans="1:11" x14ac:dyDescent="0.2">
      <c r="A39" s="23" t="s">
        <v>355</v>
      </c>
      <c r="B39" s="23" t="s">
        <v>354</v>
      </c>
      <c r="C39" s="22">
        <v>403</v>
      </c>
      <c r="D39" s="23" t="s">
        <v>85</v>
      </c>
      <c r="E39" s="23" t="s">
        <v>361</v>
      </c>
      <c r="F39" s="23" t="str">
        <f t="shared" si="2"/>
        <v>volta</v>
      </c>
      <c r="G39" s="22">
        <v>7</v>
      </c>
      <c r="H39" s="23" t="s">
        <v>373</v>
      </c>
      <c r="I39" s="23" t="s">
        <v>39</v>
      </c>
      <c r="J39" s="23" t="str">
        <f t="shared" si="0"/>
        <v>JOAFRA403volta7</v>
      </c>
      <c r="K39" s="32" t="str">
        <f t="shared" si="1"/>
        <v>AV.SÃO FRANCISCO/AV.MONS.ANGELO SAMPAIO/CENTRO PETROLINA/GERCINO COELHO/VIADUTO BARRANQUEIRO/PONTE PRESIDENTE DUTRA/ALTO DA ALIANÇA/CASTELO BRANCO</v>
      </c>
    </row>
    <row r="40" spans="1:11" x14ac:dyDescent="0.2">
      <c r="A40" s="23" t="s">
        <v>355</v>
      </c>
      <c r="B40" s="23" t="s">
        <v>354</v>
      </c>
      <c r="C40" s="22">
        <v>403</v>
      </c>
      <c r="D40" s="23" t="s">
        <v>85</v>
      </c>
      <c r="E40" s="23" t="s">
        <v>361</v>
      </c>
      <c r="F40" s="23" t="str">
        <f t="shared" si="2"/>
        <v>volta</v>
      </c>
      <c r="G40" s="22">
        <v>8</v>
      </c>
      <c r="H40" s="23" t="s">
        <v>374</v>
      </c>
      <c r="I40" s="23" t="s">
        <v>39</v>
      </c>
      <c r="J40" s="23" t="str">
        <f t="shared" si="0"/>
        <v>JOAFRA403volta8</v>
      </c>
      <c r="K40" s="32" t="str">
        <f t="shared" si="1"/>
        <v>AV.SÃO FRANCISCO/AV.MONS.ANGELO SAMPAIO/CENTRO PETROLINA/GERCINO COELHO/VIADUTO BARRANQUEIRO/PONTE PRESIDENTE DUTRA/ALTO DA ALIANÇA/CASTELO BRANCO/AV.ADOLFO VIANA</v>
      </c>
    </row>
    <row r="41" spans="1:11" x14ac:dyDescent="0.2">
      <c r="A41" s="23" t="s">
        <v>355</v>
      </c>
      <c r="B41" s="23" t="s">
        <v>354</v>
      </c>
      <c r="C41" s="22">
        <v>403</v>
      </c>
      <c r="D41" s="23" t="s">
        <v>85</v>
      </c>
      <c r="E41" s="23" t="s">
        <v>361</v>
      </c>
      <c r="F41" s="23" t="str">
        <f t="shared" si="2"/>
        <v>volta</v>
      </c>
      <c r="G41" s="22">
        <v>9</v>
      </c>
      <c r="H41" s="23" t="s">
        <v>366</v>
      </c>
      <c r="I41" s="23" t="s">
        <v>39</v>
      </c>
      <c r="J41" s="23" t="str">
        <f t="shared" si="0"/>
        <v>JOAFRA403volta9</v>
      </c>
      <c r="K41" s="32" t="str">
        <f t="shared" si="1"/>
        <v>AV.SÃO FRANCISCO/AV.MONS.ANGELO SAMPAIO/CENTRO PETROLINA/GERCINO COELHO/VIADUTO BARRANQUEIRO/PONTE PRESIDENTE DUTRA/ALTO DA ALIANÇA/CASTELO BRANCO/AV.ADOLFO VIANA/CENTRO JUAZEIRO</v>
      </c>
    </row>
    <row r="42" spans="1:11" x14ac:dyDescent="0.2">
      <c r="A42" s="23" t="s">
        <v>355</v>
      </c>
      <c r="B42" s="23" t="s">
        <v>354</v>
      </c>
      <c r="C42" s="22">
        <v>403</v>
      </c>
      <c r="D42" s="23" t="s">
        <v>85</v>
      </c>
      <c r="E42" s="23" t="s">
        <v>361</v>
      </c>
      <c r="F42" s="23" t="str">
        <f t="shared" si="2"/>
        <v>volta</v>
      </c>
      <c r="G42" s="22">
        <v>10</v>
      </c>
      <c r="H42" s="23" t="s">
        <v>367</v>
      </c>
      <c r="I42" s="23" t="s">
        <v>39</v>
      </c>
      <c r="J42" s="23" t="str">
        <f t="shared" si="0"/>
        <v>JOAFRA403volta10</v>
      </c>
      <c r="K42" s="32" t="str">
        <f t="shared" si="1"/>
        <v>AV.SÃO FRANCISCO/AV.MONS.ANGELO SAMPAIO/CENTRO PETROLINA/GERCINO COELHO/VIADUTO BARRANQUEIRO/PONTE PRESIDENTE DUTRA/ALTO DA ALIANÇA/CASTELO BRANCO/AV.ADOLFO VIANA/CENTRO JUAZEIRO/TERMINAL INTEGRADO</v>
      </c>
    </row>
    <row r="43" spans="1:11" x14ac:dyDescent="0.2">
      <c r="A43" s="23" t="s">
        <v>354</v>
      </c>
      <c r="B43" s="23" t="s">
        <v>355</v>
      </c>
      <c r="C43" s="22">
        <v>414</v>
      </c>
      <c r="D43" s="23" t="s">
        <v>85</v>
      </c>
      <c r="E43" s="23" t="s">
        <v>356</v>
      </c>
      <c r="F43" s="23" t="str">
        <f t="shared" si="2"/>
        <v>ida</v>
      </c>
      <c r="G43" s="22">
        <v>1</v>
      </c>
      <c r="H43" s="23" t="s">
        <v>357</v>
      </c>
      <c r="I43" s="23" t="s">
        <v>358</v>
      </c>
      <c r="J43" s="23" t="str">
        <f t="shared" si="0"/>
        <v>JOAFRA414ida1</v>
      </c>
      <c r="K43" s="32" t="str">
        <f t="shared" si="1"/>
        <v>PONTE PRESIDENTE DUTRA</v>
      </c>
    </row>
    <row r="44" spans="1:11" x14ac:dyDescent="0.2">
      <c r="A44" s="23" t="s">
        <v>354</v>
      </c>
      <c r="B44" s="23" t="s">
        <v>355</v>
      </c>
      <c r="C44" s="22">
        <v>414</v>
      </c>
      <c r="D44" s="23" t="s">
        <v>85</v>
      </c>
      <c r="E44" s="23" t="s">
        <v>356</v>
      </c>
      <c r="F44" s="23" t="str">
        <f t="shared" si="2"/>
        <v>ida</v>
      </c>
      <c r="G44" s="22">
        <v>2</v>
      </c>
      <c r="H44" s="23" t="s">
        <v>359</v>
      </c>
      <c r="I44" s="23" t="s">
        <v>37</v>
      </c>
      <c r="J44" s="23" t="str">
        <f t="shared" si="0"/>
        <v>JOAFRA414ida2</v>
      </c>
      <c r="K44" s="32" t="str">
        <f t="shared" si="1"/>
        <v>PONTE PRESIDENTE DUTRA/CENTRO PETROLINA</v>
      </c>
    </row>
    <row r="45" spans="1:11" x14ac:dyDescent="0.2">
      <c r="A45" s="23" t="s">
        <v>354</v>
      </c>
      <c r="B45" s="23" t="s">
        <v>355</v>
      </c>
      <c r="C45" s="22">
        <v>414</v>
      </c>
      <c r="D45" s="23" t="s">
        <v>85</v>
      </c>
      <c r="E45" s="23" t="s">
        <v>356</v>
      </c>
      <c r="F45" s="23" t="str">
        <f t="shared" si="2"/>
        <v>ida</v>
      </c>
      <c r="G45" s="22">
        <v>3</v>
      </c>
      <c r="H45" s="23" t="s">
        <v>376</v>
      </c>
      <c r="I45" s="23" t="s">
        <v>37</v>
      </c>
      <c r="J45" s="23" t="str">
        <f t="shared" si="0"/>
        <v>JOAFRA414ida3</v>
      </c>
      <c r="K45" s="32" t="str">
        <f t="shared" si="1"/>
        <v>PONTE PRESIDENTE DUTRA/CENTRO PETROLINA/BR 407</v>
      </c>
    </row>
    <row r="46" spans="1:11" x14ac:dyDescent="0.2">
      <c r="A46" s="23" t="s">
        <v>354</v>
      </c>
      <c r="B46" s="23" t="s">
        <v>355</v>
      </c>
      <c r="C46" s="22">
        <v>414</v>
      </c>
      <c r="D46" s="23" t="s">
        <v>85</v>
      </c>
      <c r="E46" s="23" t="s">
        <v>356</v>
      </c>
      <c r="F46" s="23" t="str">
        <f t="shared" si="2"/>
        <v>ida</v>
      </c>
      <c r="G46" s="22">
        <v>4</v>
      </c>
      <c r="H46" s="23" t="s">
        <v>377</v>
      </c>
      <c r="I46" s="23" t="s">
        <v>37</v>
      </c>
      <c r="J46" s="23" t="str">
        <f t="shared" si="0"/>
        <v>JOAFRA414ida4</v>
      </c>
      <c r="K46" s="32" t="str">
        <f t="shared" si="1"/>
        <v>PONTE PRESIDENTE DUTRA/CENTRO PETROLINA/BR 407/IF SERTAO</v>
      </c>
    </row>
    <row r="47" spans="1:11" x14ac:dyDescent="0.2">
      <c r="A47" s="23" t="s">
        <v>354</v>
      </c>
      <c r="B47" s="23" t="s">
        <v>355</v>
      </c>
      <c r="C47" s="22">
        <v>414</v>
      </c>
      <c r="D47" s="23" t="s">
        <v>85</v>
      </c>
      <c r="E47" s="23" t="s">
        <v>356</v>
      </c>
      <c r="F47" s="23" t="str">
        <f t="shared" si="2"/>
        <v>ida</v>
      </c>
      <c r="G47" s="22">
        <v>5</v>
      </c>
      <c r="H47" s="23" t="s">
        <v>378</v>
      </c>
      <c r="I47" s="23" t="s">
        <v>37</v>
      </c>
      <c r="J47" s="23" t="str">
        <f t="shared" si="0"/>
        <v>JOAFRA414ida5</v>
      </c>
      <c r="K47" s="32" t="str">
        <f t="shared" si="1"/>
        <v>PONTE PRESIDENTE DUTRA/CENTRO PETROLINA/BR 407/IF SERTAO/IPSEP</v>
      </c>
    </row>
    <row r="48" spans="1:11" x14ac:dyDescent="0.2">
      <c r="A48" s="23" t="s">
        <v>355</v>
      </c>
      <c r="B48" s="23" t="s">
        <v>354</v>
      </c>
      <c r="C48" s="22">
        <v>414</v>
      </c>
      <c r="D48" s="23" t="s">
        <v>85</v>
      </c>
      <c r="E48" s="23" t="s">
        <v>361</v>
      </c>
      <c r="F48" s="23" t="str">
        <f t="shared" si="2"/>
        <v>volta</v>
      </c>
      <c r="G48" s="22">
        <v>1</v>
      </c>
      <c r="H48" s="23" t="s">
        <v>378</v>
      </c>
      <c r="I48" s="23" t="s">
        <v>37</v>
      </c>
      <c r="J48" s="23" t="str">
        <f t="shared" si="0"/>
        <v>JOAFRA414volta1</v>
      </c>
      <c r="K48" s="32" t="str">
        <f t="shared" si="1"/>
        <v>IPSEP</v>
      </c>
    </row>
    <row r="49" spans="1:11" x14ac:dyDescent="0.2">
      <c r="A49" s="23" t="s">
        <v>355</v>
      </c>
      <c r="B49" s="23" t="s">
        <v>354</v>
      </c>
      <c r="C49" s="22">
        <v>414</v>
      </c>
      <c r="D49" s="23" t="s">
        <v>85</v>
      </c>
      <c r="E49" s="23" t="s">
        <v>361</v>
      </c>
      <c r="F49" s="23" t="str">
        <f t="shared" si="2"/>
        <v>volta</v>
      </c>
      <c r="G49" s="22">
        <v>2</v>
      </c>
      <c r="H49" s="23" t="s">
        <v>379</v>
      </c>
      <c r="I49" s="23" t="s">
        <v>37</v>
      </c>
      <c r="J49" s="23" t="str">
        <f t="shared" si="0"/>
        <v>JOAFRA414volta2</v>
      </c>
      <c r="K49" s="32" t="str">
        <f t="shared" si="1"/>
        <v>IPSEP/AV.HONORATO VIANA</v>
      </c>
    </row>
    <row r="50" spans="1:11" x14ac:dyDescent="0.2">
      <c r="A50" s="23" t="s">
        <v>355</v>
      </c>
      <c r="B50" s="23" t="s">
        <v>354</v>
      </c>
      <c r="C50" s="22">
        <v>414</v>
      </c>
      <c r="D50" s="23" t="s">
        <v>85</v>
      </c>
      <c r="E50" s="23" t="s">
        <v>361</v>
      </c>
      <c r="F50" s="23" t="str">
        <f t="shared" si="2"/>
        <v>volta</v>
      </c>
      <c r="G50" s="22">
        <v>3</v>
      </c>
      <c r="H50" s="23" t="s">
        <v>362</v>
      </c>
      <c r="I50" s="23" t="s">
        <v>37</v>
      </c>
      <c r="J50" s="23" t="str">
        <f t="shared" si="0"/>
        <v>JOAFRA414volta3</v>
      </c>
      <c r="K50" s="32" t="str">
        <f t="shared" si="1"/>
        <v>IPSEP/AV.HONORATO VIANA/VIADUTO BARRANQUEIRO</v>
      </c>
    </row>
    <row r="51" spans="1:11" x14ac:dyDescent="0.2">
      <c r="A51" s="23" t="s">
        <v>355</v>
      </c>
      <c r="B51" s="23" t="s">
        <v>354</v>
      </c>
      <c r="C51" s="22">
        <v>414</v>
      </c>
      <c r="D51" s="23" t="s">
        <v>85</v>
      </c>
      <c r="E51" s="23" t="s">
        <v>361</v>
      </c>
      <c r="F51" s="23" t="str">
        <f t="shared" si="2"/>
        <v>volta</v>
      </c>
      <c r="G51" s="22">
        <v>4</v>
      </c>
      <c r="H51" s="23" t="s">
        <v>357</v>
      </c>
      <c r="I51" s="23" t="s">
        <v>363</v>
      </c>
      <c r="J51" s="23" t="str">
        <f t="shared" si="0"/>
        <v>JOAFRA414volta4</v>
      </c>
      <c r="K51" s="32" t="str">
        <f t="shared" si="1"/>
        <v>IPSEP/AV.HONORATO VIANA/VIADUTO BARRANQUEIRO/PONTE PRESIDENTE DUTRA</v>
      </c>
    </row>
    <row r="52" spans="1:11" x14ac:dyDescent="0.2">
      <c r="A52" s="23" t="s">
        <v>355</v>
      </c>
      <c r="B52" s="23" t="s">
        <v>354</v>
      </c>
      <c r="C52" s="22">
        <v>414</v>
      </c>
      <c r="D52" s="23" t="s">
        <v>85</v>
      </c>
      <c r="E52" s="23" t="s">
        <v>361</v>
      </c>
      <c r="F52" s="23" t="str">
        <f t="shared" si="2"/>
        <v>volta</v>
      </c>
      <c r="G52" s="22">
        <v>5</v>
      </c>
      <c r="H52" s="23" t="s">
        <v>364</v>
      </c>
      <c r="I52" s="23" t="s">
        <v>39</v>
      </c>
      <c r="J52" s="23" t="str">
        <f t="shared" si="0"/>
        <v>JOAFRA414volta5</v>
      </c>
      <c r="K52" s="32" t="str">
        <f t="shared" si="1"/>
        <v>IPSEP/AV.HONORATO VIANA/VIADUTO BARRANQUEIRO/PONTE PRESIDENTE DUTRA/ESTAÇÃO PIRANGA</v>
      </c>
    </row>
    <row r="53" spans="1:11" x14ac:dyDescent="0.2">
      <c r="A53" s="23" t="s">
        <v>355</v>
      </c>
      <c r="B53" s="23" t="s">
        <v>354</v>
      </c>
      <c r="C53" s="22">
        <v>414</v>
      </c>
      <c r="D53" s="23" t="s">
        <v>85</v>
      </c>
      <c r="E53" s="23" t="s">
        <v>361</v>
      </c>
      <c r="F53" s="23" t="str">
        <f t="shared" si="2"/>
        <v>volta</v>
      </c>
      <c r="G53" s="22">
        <v>6</v>
      </c>
      <c r="H53" s="23" t="s">
        <v>365</v>
      </c>
      <c r="I53" s="23" t="s">
        <v>39</v>
      </c>
      <c r="J53" s="23" t="str">
        <f t="shared" si="0"/>
        <v>JOAFRA414volta6</v>
      </c>
      <c r="K53" s="32" t="str">
        <f t="shared" si="1"/>
        <v>IPSEP/AV.HONORATO VIANA/VIADUTO BARRANQUEIRO/PONTE PRESIDENTE DUTRA/ESTAÇÃO PIRANGA/ADOLFO VIANA</v>
      </c>
    </row>
    <row r="54" spans="1:11" x14ac:dyDescent="0.2">
      <c r="A54" s="23" t="s">
        <v>355</v>
      </c>
      <c r="B54" s="23" t="s">
        <v>354</v>
      </c>
      <c r="C54" s="22">
        <v>414</v>
      </c>
      <c r="D54" s="23" t="s">
        <v>85</v>
      </c>
      <c r="E54" s="23" t="s">
        <v>361</v>
      </c>
      <c r="F54" s="23" t="str">
        <f t="shared" si="2"/>
        <v>volta</v>
      </c>
      <c r="G54" s="22">
        <v>7</v>
      </c>
      <c r="H54" s="23" t="s">
        <v>366</v>
      </c>
      <c r="I54" s="23" t="s">
        <v>39</v>
      </c>
      <c r="J54" s="23" t="str">
        <f t="shared" si="0"/>
        <v>JOAFRA414volta7</v>
      </c>
      <c r="K54" s="32" t="str">
        <f t="shared" si="1"/>
        <v>IPSEP/AV.HONORATO VIANA/VIADUTO BARRANQUEIRO/PONTE PRESIDENTE DUTRA/ESTAÇÃO PIRANGA/ADOLFO VIANA/CENTRO JUAZEIRO</v>
      </c>
    </row>
    <row r="55" spans="1:11" x14ac:dyDescent="0.2">
      <c r="A55" s="23" t="s">
        <v>355</v>
      </c>
      <c r="B55" s="23" t="s">
        <v>354</v>
      </c>
      <c r="C55" s="22">
        <v>414</v>
      </c>
      <c r="D55" s="23" t="s">
        <v>85</v>
      </c>
      <c r="E55" s="23" t="s">
        <v>361</v>
      </c>
      <c r="F55" s="23" t="str">
        <f t="shared" si="2"/>
        <v>volta</v>
      </c>
      <c r="G55" s="22">
        <v>8</v>
      </c>
      <c r="H55" s="23" t="s">
        <v>367</v>
      </c>
      <c r="I55" s="23" t="s">
        <v>39</v>
      </c>
      <c r="J55" s="23" t="str">
        <f t="shared" si="0"/>
        <v>JOAFRA414volta8</v>
      </c>
      <c r="K55" s="32" t="str">
        <f t="shared" si="1"/>
        <v>IPSEP/AV.HONORATO VIANA/VIADUTO BARRANQUEIRO/PONTE PRESIDENTE DUTRA/ESTAÇÃO PIRANGA/ADOLFO VIANA/CENTRO JUAZEIRO/TERMINAL INTEGRADO</v>
      </c>
    </row>
    <row r="56" spans="1:11" x14ac:dyDescent="0.2">
      <c r="A56" s="23" t="s">
        <v>354</v>
      </c>
      <c r="B56" s="23" t="s">
        <v>355</v>
      </c>
      <c r="C56" s="22">
        <v>415</v>
      </c>
      <c r="D56" s="23" t="s">
        <v>85</v>
      </c>
      <c r="E56" s="23" t="s">
        <v>356</v>
      </c>
      <c r="F56" s="23" t="str">
        <f t="shared" si="2"/>
        <v>ida</v>
      </c>
      <c r="G56" s="22">
        <v>1</v>
      </c>
      <c r="H56" s="23" t="s">
        <v>357</v>
      </c>
      <c r="I56" s="23" t="s">
        <v>358</v>
      </c>
      <c r="J56" s="23" t="str">
        <f t="shared" si="0"/>
        <v>JOAFRA415ida1</v>
      </c>
      <c r="K56" s="32" t="str">
        <f t="shared" si="1"/>
        <v>PONTE PRESIDENTE DUTRA</v>
      </c>
    </row>
    <row r="57" spans="1:11" x14ac:dyDescent="0.2">
      <c r="A57" s="23" t="s">
        <v>354</v>
      </c>
      <c r="B57" s="23" t="s">
        <v>355</v>
      </c>
      <c r="C57" s="22">
        <v>415</v>
      </c>
      <c r="D57" s="23" t="s">
        <v>85</v>
      </c>
      <c r="E57" s="23" t="s">
        <v>356</v>
      </c>
      <c r="F57" s="23" t="str">
        <f t="shared" si="2"/>
        <v>ida</v>
      </c>
      <c r="G57" s="22">
        <v>2</v>
      </c>
      <c r="H57" s="23" t="s">
        <v>359</v>
      </c>
      <c r="I57" s="23" t="s">
        <v>37</v>
      </c>
      <c r="J57" s="23" t="str">
        <f t="shared" si="0"/>
        <v>JOAFRA415ida2</v>
      </c>
      <c r="K57" s="32" t="str">
        <f t="shared" si="1"/>
        <v>PONTE PRESIDENTE DUTRA/CENTRO PETROLINA</v>
      </c>
    </row>
    <row r="58" spans="1:11" x14ac:dyDescent="0.2">
      <c r="A58" s="23" t="s">
        <v>354</v>
      </c>
      <c r="B58" s="23" t="s">
        <v>355</v>
      </c>
      <c r="C58" s="22">
        <v>415</v>
      </c>
      <c r="D58" s="23" t="s">
        <v>85</v>
      </c>
      <c r="E58" s="23" t="s">
        <v>356</v>
      </c>
      <c r="F58" s="23" t="str">
        <f t="shared" si="2"/>
        <v>ida</v>
      </c>
      <c r="G58" s="22">
        <v>3</v>
      </c>
      <c r="H58" s="23" t="s">
        <v>376</v>
      </c>
      <c r="I58" s="23" t="s">
        <v>37</v>
      </c>
      <c r="J58" s="23" t="str">
        <f t="shared" si="0"/>
        <v>JOAFRA415ida3</v>
      </c>
      <c r="K58" s="32" t="str">
        <f t="shared" si="1"/>
        <v>PONTE PRESIDENTE DUTRA/CENTRO PETROLINA/BR 407</v>
      </c>
    </row>
    <row r="59" spans="1:11" x14ac:dyDescent="0.2">
      <c r="A59" s="23" t="s">
        <v>354</v>
      </c>
      <c r="B59" s="23" t="s">
        <v>355</v>
      </c>
      <c r="C59" s="22">
        <v>415</v>
      </c>
      <c r="D59" s="23" t="s">
        <v>85</v>
      </c>
      <c r="E59" s="23" t="s">
        <v>356</v>
      </c>
      <c r="F59" s="23" t="str">
        <f t="shared" si="2"/>
        <v>ida</v>
      </c>
      <c r="G59" s="22">
        <v>4</v>
      </c>
      <c r="H59" s="23" t="s">
        <v>377</v>
      </c>
      <c r="I59" s="23" t="s">
        <v>37</v>
      </c>
      <c r="J59" s="23" t="str">
        <f t="shared" si="0"/>
        <v>JOAFRA415ida4</v>
      </c>
      <c r="K59" s="32" t="str">
        <f t="shared" si="1"/>
        <v>PONTE PRESIDENTE DUTRA/CENTRO PETROLINA/BR 407/IF SERTAO</v>
      </c>
    </row>
    <row r="60" spans="1:11" x14ac:dyDescent="0.2">
      <c r="A60" s="23" t="s">
        <v>354</v>
      </c>
      <c r="B60" s="23" t="s">
        <v>355</v>
      </c>
      <c r="C60" s="22">
        <v>415</v>
      </c>
      <c r="D60" s="23" t="s">
        <v>85</v>
      </c>
      <c r="E60" s="23" t="s">
        <v>356</v>
      </c>
      <c r="F60" s="23" t="str">
        <f t="shared" si="2"/>
        <v>ida</v>
      </c>
      <c r="G60" s="22">
        <v>5</v>
      </c>
      <c r="H60" s="23" t="s">
        <v>378</v>
      </c>
      <c r="I60" s="23" t="s">
        <v>37</v>
      </c>
      <c r="J60" s="23" t="str">
        <f t="shared" si="0"/>
        <v>JOAFRA415ida5</v>
      </c>
      <c r="K60" s="32" t="str">
        <f t="shared" si="1"/>
        <v>PONTE PRESIDENTE DUTRA/CENTRO PETROLINA/BR 407/IF SERTAO/IPSEP</v>
      </c>
    </row>
    <row r="61" spans="1:11" x14ac:dyDescent="0.2">
      <c r="A61" s="23" t="s">
        <v>354</v>
      </c>
      <c r="B61" s="23" t="s">
        <v>355</v>
      </c>
      <c r="C61" s="22">
        <v>415</v>
      </c>
      <c r="D61" s="23" t="s">
        <v>85</v>
      </c>
      <c r="E61" s="23" t="s">
        <v>356</v>
      </c>
      <c r="F61" s="23" t="str">
        <f t="shared" si="2"/>
        <v>ida</v>
      </c>
      <c r="G61" s="22">
        <v>6</v>
      </c>
      <c r="H61" s="23" t="s">
        <v>380</v>
      </c>
      <c r="I61" s="23" t="s">
        <v>37</v>
      </c>
      <c r="J61" s="23" t="str">
        <f t="shared" si="0"/>
        <v>JOAFRA415ida6</v>
      </c>
      <c r="K61" s="32" t="str">
        <f t="shared" si="1"/>
        <v>PONTE PRESIDENTE DUTRA/CENTRO PETROLINA/BR 407/IF SERTAO/IPSEP/AEROPORTO</v>
      </c>
    </row>
    <row r="62" spans="1:11" x14ac:dyDescent="0.2">
      <c r="A62" s="23" t="s">
        <v>355</v>
      </c>
      <c r="B62" s="23" t="s">
        <v>354</v>
      </c>
      <c r="C62" s="22">
        <v>415</v>
      </c>
      <c r="D62" s="23" t="s">
        <v>85</v>
      </c>
      <c r="E62" s="23" t="s">
        <v>361</v>
      </c>
      <c r="F62" s="23" t="str">
        <f t="shared" si="2"/>
        <v>volta</v>
      </c>
      <c r="G62" s="22">
        <v>1</v>
      </c>
      <c r="H62" s="23" t="s">
        <v>378</v>
      </c>
      <c r="I62" s="23" t="s">
        <v>37</v>
      </c>
      <c r="J62" s="23" t="str">
        <f t="shared" si="0"/>
        <v>JOAFRA415volta1</v>
      </c>
      <c r="K62" s="32" t="str">
        <f t="shared" si="1"/>
        <v>IPSEP</v>
      </c>
    </row>
    <row r="63" spans="1:11" x14ac:dyDescent="0.2">
      <c r="A63" s="23" t="s">
        <v>355</v>
      </c>
      <c r="B63" s="23" t="s">
        <v>354</v>
      </c>
      <c r="C63" s="22">
        <v>415</v>
      </c>
      <c r="D63" s="23" t="s">
        <v>85</v>
      </c>
      <c r="E63" s="23" t="s">
        <v>361</v>
      </c>
      <c r="F63" s="23" t="str">
        <f t="shared" si="2"/>
        <v>volta</v>
      </c>
      <c r="G63" s="22">
        <v>2</v>
      </c>
      <c r="H63" s="23" t="s">
        <v>379</v>
      </c>
      <c r="I63" s="23" t="s">
        <v>37</v>
      </c>
      <c r="J63" s="23" t="str">
        <f t="shared" si="0"/>
        <v>JOAFRA415volta2</v>
      </c>
      <c r="K63" s="32" t="str">
        <f t="shared" si="1"/>
        <v>IPSEP/AV.HONORATO VIANA</v>
      </c>
    </row>
    <row r="64" spans="1:11" x14ac:dyDescent="0.2">
      <c r="A64" s="23" t="s">
        <v>355</v>
      </c>
      <c r="B64" s="23" t="s">
        <v>354</v>
      </c>
      <c r="C64" s="22">
        <v>415</v>
      </c>
      <c r="D64" s="23" t="s">
        <v>85</v>
      </c>
      <c r="E64" s="23" t="s">
        <v>361</v>
      </c>
      <c r="F64" s="23" t="str">
        <f t="shared" si="2"/>
        <v>volta</v>
      </c>
      <c r="G64" s="22">
        <v>3</v>
      </c>
      <c r="H64" s="23" t="s">
        <v>362</v>
      </c>
      <c r="I64" s="23" t="s">
        <v>37</v>
      </c>
      <c r="J64" s="23" t="str">
        <f t="shared" si="0"/>
        <v>JOAFRA415volta3</v>
      </c>
      <c r="K64" s="32" t="str">
        <f t="shared" si="1"/>
        <v>IPSEP/AV.HONORATO VIANA/VIADUTO BARRANQUEIRO</v>
      </c>
    </row>
    <row r="65" spans="1:11" x14ac:dyDescent="0.2">
      <c r="A65" s="23" t="s">
        <v>355</v>
      </c>
      <c r="B65" s="23" t="s">
        <v>354</v>
      </c>
      <c r="C65" s="22">
        <v>415</v>
      </c>
      <c r="D65" s="23" t="s">
        <v>85</v>
      </c>
      <c r="E65" s="23" t="s">
        <v>361</v>
      </c>
      <c r="F65" s="23" t="str">
        <f t="shared" si="2"/>
        <v>volta</v>
      </c>
      <c r="G65" s="22">
        <v>4</v>
      </c>
      <c r="H65" s="23" t="s">
        <v>357</v>
      </c>
      <c r="I65" s="23" t="s">
        <v>363</v>
      </c>
      <c r="J65" s="23" t="str">
        <f t="shared" si="0"/>
        <v>JOAFRA415volta4</v>
      </c>
      <c r="K65" s="32" t="str">
        <f t="shared" si="1"/>
        <v>IPSEP/AV.HONORATO VIANA/VIADUTO BARRANQUEIRO/PONTE PRESIDENTE DUTRA</v>
      </c>
    </row>
    <row r="66" spans="1:11" x14ac:dyDescent="0.2">
      <c r="A66" s="23" t="s">
        <v>355</v>
      </c>
      <c r="B66" s="23" t="s">
        <v>354</v>
      </c>
      <c r="C66" s="22">
        <v>415</v>
      </c>
      <c r="D66" s="23" t="s">
        <v>85</v>
      </c>
      <c r="E66" s="23" t="s">
        <v>361</v>
      </c>
      <c r="F66" s="23" t="str">
        <f t="shared" si="2"/>
        <v>volta</v>
      </c>
      <c r="G66" s="22">
        <v>5</v>
      </c>
      <c r="H66" s="23" t="s">
        <v>364</v>
      </c>
      <c r="I66" s="23" t="s">
        <v>39</v>
      </c>
      <c r="J66" s="23" t="str">
        <f t="shared" si="0"/>
        <v>JOAFRA415volta5</v>
      </c>
      <c r="K66" s="32" t="str">
        <f t="shared" si="1"/>
        <v>IPSEP/AV.HONORATO VIANA/VIADUTO BARRANQUEIRO/PONTE PRESIDENTE DUTRA/ESTAÇÃO PIRANGA</v>
      </c>
    </row>
    <row r="67" spans="1:11" x14ac:dyDescent="0.2">
      <c r="A67" s="23" t="s">
        <v>355</v>
      </c>
      <c r="B67" s="23" t="s">
        <v>354</v>
      </c>
      <c r="C67" s="22">
        <v>415</v>
      </c>
      <c r="D67" s="23" t="s">
        <v>85</v>
      </c>
      <c r="E67" s="23" t="s">
        <v>361</v>
      </c>
      <c r="F67" s="23" t="str">
        <f t="shared" si="2"/>
        <v>volta</v>
      </c>
      <c r="G67" s="22">
        <v>6</v>
      </c>
      <c r="H67" s="23" t="s">
        <v>365</v>
      </c>
      <c r="I67" s="23" t="s">
        <v>39</v>
      </c>
      <c r="J67" s="23" t="str">
        <f t="shared" ref="J67:J130" si="3">D67&amp;C67&amp;F67&amp;G67</f>
        <v>JOAFRA415volta6</v>
      </c>
      <c r="K67" s="32" t="str">
        <f t="shared" ref="K67:K130" si="4">IF(G67=1,H67,K66&amp;"/"&amp;H67)</f>
        <v>IPSEP/AV.HONORATO VIANA/VIADUTO BARRANQUEIRO/PONTE PRESIDENTE DUTRA/ESTAÇÃO PIRANGA/ADOLFO VIANA</v>
      </c>
    </row>
    <row r="68" spans="1:11" x14ac:dyDescent="0.2">
      <c r="A68" s="23" t="s">
        <v>355</v>
      </c>
      <c r="B68" s="23" t="s">
        <v>354</v>
      </c>
      <c r="C68" s="22">
        <v>415</v>
      </c>
      <c r="D68" s="23" t="s">
        <v>85</v>
      </c>
      <c r="E68" s="23" t="s">
        <v>361</v>
      </c>
      <c r="F68" s="23" t="str">
        <f t="shared" ref="F68:F131" si="5">IF(LEFT(E68,3)="ida","ida","volta")</f>
        <v>volta</v>
      </c>
      <c r="G68" s="22">
        <v>7</v>
      </c>
      <c r="H68" s="23" t="s">
        <v>366</v>
      </c>
      <c r="I68" s="23" t="s">
        <v>39</v>
      </c>
      <c r="J68" s="23" t="str">
        <f t="shared" si="3"/>
        <v>JOAFRA415volta7</v>
      </c>
      <c r="K68" s="32" t="str">
        <f t="shared" si="4"/>
        <v>IPSEP/AV.HONORATO VIANA/VIADUTO BARRANQUEIRO/PONTE PRESIDENTE DUTRA/ESTAÇÃO PIRANGA/ADOLFO VIANA/CENTRO JUAZEIRO</v>
      </c>
    </row>
    <row r="69" spans="1:11" x14ac:dyDescent="0.2">
      <c r="A69" s="23" t="s">
        <v>355</v>
      </c>
      <c r="B69" s="23" t="s">
        <v>354</v>
      </c>
      <c r="C69" s="22">
        <v>415</v>
      </c>
      <c r="D69" s="23" t="s">
        <v>85</v>
      </c>
      <c r="E69" s="23" t="s">
        <v>361</v>
      </c>
      <c r="F69" s="23" t="str">
        <f t="shared" si="5"/>
        <v>volta</v>
      </c>
      <c r="G69" s="22">
        <v>8</v>
      </c>
      <c r="H69" s="23" t="s">
        <v>367</v>
      </c>
      <c r="I69" s="23" t="s">
        <v>39</v>
      </c>
      <c r="J69" s="23" t="str">
        <f t="shared" si="3"/>
        <v>JOAFRA415volta8</v>
      </c>
      <c r="K69" s="32" t="str">
        <f t="shared" si="4"/>
        <v>IPSEP/AV.HONORATO VIANA/VIADUTO BARRANQUEIRO/PONTE PRESIDENTE DUTRA/ESTAÇÃO PIRANGA/ADOLFO VIANA/CENTRO JUAZEIRO/TERMINAL INTEGRADO</v>
      </c>
    </row>
    <row r="70" spans="1:11" x14ac:dyDescent="0.2">
      <c r="A70" s="23" t="s">
        <v>354</v>
      </c>
      <c r="B70" s="23" t="s">
        <v>355</v>
      </c>
      <c r="C70" s="22">
        <v>416</v>
      </c>
      <c r="D70" s="23" t="s">
        <v>85</v>
      </c>
      <c r="E70" s="23" t="s">
        <v>356</v>
      </c>
      <c r="F70" s="23" t="str">
        <f t="shared" si="5"/>
        <v>ida</v>
      </c>
      <c r="G70" s="22">
        <v>1</v>
      </c>
      <c r="H70" s="23" t="s">
        <v>357</v>
      </c>
      <c r="I70" s="23" t="s">
        <v>358</v>
      </c>
      <c r="J70" s="23" t="str">
        <f t="shared" si="3"/>
        <v>JOAFRA416ida1</v>
      </c>
      <c r="K70" s="32" t="str">
        <f t="shared" si="4"/>
        <v>PONTE PRESIDENTE DUTRA</v>
      </c>
    </row>
    <row r="71" spans="1:11" x14ac:dyDescent="0.2">
      <c r="A71" s="23" t="s">
        <v>354</v>
      </c>
      <c r="B71" s="23" t="s">
        <v>355</v>
      </c>
      <c r="C71" s="22">
        <v>416</v>
      </c>
      <c r="D71" s="23" t="s">
        <v>85</v>
      </c>
      <c r="E71" s="23" t="s">
        <v>356</v>
      </c>
      <c r="F71" s="23" t="str">
        <f t="shared" si="5"/>
        <v>ida</v>
      </c>
      <c r="G71" s="22">
        <v>2</v>
      </c>
      <c r="H71" s="23" t="s">
        <v>359</v>
      </c>
      <c r="I71" s="23" t="s">
        <v>37</v>
      </c>
      <c r="J71" s="23" t="str">
        <f t="shared" si="3"/>
        <v>JOAFRA416ida2</v>
      </c>
      <c r="K71" s="32" t="str">
        <f t="shared" si="4"/>
        <v>PONTE PRESIDENTE DUTRA/CENTRO PETROLINA</v>
      </c>
    </row>
    <row r="72" spans="1:11" x14ac:dyDescent="0.2">
      <c r="A72" s="23" t="s">
        <v>355</v>
      </c>
      <c r="B72" s="23" t="s">
        <v>354</v>
      </c>
      <c r="C72" s="22">
        <v>416</v>
      </c>
      <c r="D72" s="23" t="s">
        <v>85</v>
      </c>
      <c r="E72" s="23" t="s">
        <v>361</v>
      </c>
      <c r="F72" s="23" t="str">
        <f t="shared" si="5"/>
        <v>volta</v>
      </c>
      <c r="G72" s="22">
        <v>1</v>
      </c>
      <c r="H72" s="23" t="s">
        <v>362</v>
      </c>
      <c r="I72" s="23" t="s">
        <v>37</v>
      </c>
      <c r="J72" s="23" t="str">
        <f t="shared" si="3"/>
        <v>JOAFRA416volta1</v>
      </c>
      <c r="K72" s="32" t="str">
        <f t="shared" si="4"/>
        <v>VIADUTO BARRANQUEIRO</v>
      </c>
    </row>
    <row r="73" spans="1:11" x14ac:dyDescent="0.2">
      <c r="A73" s="23" t="s">
        <v>355</v>
      </c>
      <c r="B73" s="23" t="s">
        <v>354</v>
      </c>
      <c r="C73" s="22">
        <v>416</v>
      </c>
      <c r="D73" s="23" t="s">
        <v>85</v>
      </c>
      <c r="E73" s="23" t="s">
        <v>361</v>
      </c>
      <c r="F73" s="23" t="str">
        <f t="shared" si="5"/>
        <v>volta</v>
      </c>
      <c r="G73" s="22">
        <v>2</v>
      </c>
      <c r="H73" s="23" t="s">
        <v>357</v>
      </c>
      <c r="I73" s="23" t="s">
        <v>363</v>
      </c>
      <c r="J73" s="23" t="str">
        <f t="shared" si="3"/>
        <v>JOAFRA416volta2</v>
      </c>
      <c r="K73" s="32" t="str">
        <f t="shared" si="4"/>
        <v>VIADUTO BARRANQUEIRO/PONTE PRESIDENTE DUTRA</v>
      </c>
    </row>
    <row r="74" spans="1:11" x14ac:dyDescent="0.2">
      <c r="A74" s="23" t="s">
        <v>355</v>
      </c>
      <c r="B74" s="23" t="s">
        <v>354</v>
      </c>
      <c r="C74" s="22">
        <v>416</v>
      </c>
      <c r="D74" s="23" t="s">
        <v>85</v>
      </c>
      <c r="E74" s="23" t="s">
        <v>361</v>
      </c>
      <c r="F74" s="23" t="str">
        <f t="shared" si="5"/>
        <v>volta</v>
      </c>
      <c r="G74" s="22">
        <v>3</v>
      </c>
      <c r="H74" s="23" t="s">
        <v>365</v>
      </c>
      <c r="I74" s="23" t="s">
        <v>39</v>
      </c>
      <c r="J74" s="23" t="str">
        <f t="shared" si="3"/>
        <v>JOAFRA416volta3</v>
      </c>
      <c r="K74" s="32" t="str">
        <f t="shared" si="4"/>
        <v>VIADUTO BARRANQUEIRO/PONTE PRESIDENTE DUTRA/ADOLFO VIANA</v>
      </c>
    </row>
    <row r="75" spans="1:11" x14ac:dyDescent="0.2">
      <c r="A75" s="23" t="s">
        <v>355</v>
      </c>
      <c r="B75" s="23" t="s">
        <v>354</v>
      </c>
      <c r="C75" s="22">
        <v>416</v>
      </c>
      <c r="D75" s="23" t="s">
        <v>85</v>
      </c>
      <c r="E75" s="23" t="s">
        <v>361</v>
      </c>
      <c r="F75" s="23" t="str">
        <f t="shared" si="5"/>
        <v>volta</v>
      </c>
      <c r="G75" s="22">
        <v>4</v>
      </c>
      <c r="H75" s="23" t="s">
        <v>366</v>
      </c>
      <c r="I75" s="23" t="s">
        <v>39</v>
      </c>
      <c r="J75" s="23" t="str">
        <f t="shared" si="3"/>
        <v>JOAFRA416volta4</v>
      </c>
      <c r="K75" s="32" t="str">
        <f t="shared" si="4"/>
        <v>VIADUTO BARRANQUEIRO/PONTE PRESIDENTE DUTRA/ADOLFO VIANA/CENTRO JUAZEIRO</v>
      </c>
    </row>
    <row r="76" spans="1:11" x14ac:dyDescent="0.2">
      <c r="A76" s="23" t="s">
        <v>355</v>
      </c>
      <c r="B76" s="23" t="s">
        <v>354</v>
      </c>
      <c r="C76" s="22">
        <v>416</v>
      </c>
      <c r="D76" s="23" t="s">
        <v>85</v>
      </c>
      <c r="E76" s="23" t="s">
        <v>361</v>
      </c>
      <c r="F76" s="23" t="str">
        <f t="shared" si="5"/>
        <v>volta</v>
      </c>
      <c r="G76" s="22">
        <v>5</v>
      </c>
      <c r="H76" s="23" t="s">
        <v>367</v>
      </c>
      <c r="I76" s="23" t="s">
        <v>39</v>
      </c>
      <c r="J76" s="23" t="str">
        <f t="shared" si="3"/>
        <v>JOAFRA416volta5</v>
      </c>
      <c r="K76" s="32" t="str">
        <f t="shared" si="4"/>
        <v>VIADUTO BARRANQUEIRO/PONTE PRESIDENTE DUTRA/ADOLFO VIANA/CENTRO JUAZEIRO/TERMINAL INTEGRADO</v>
      </c>
    </row>
    <row r="77" spans="1:11" x14ac:dyDescent="0.2">
      <c r="A77" s="23" t="s">
        <v>354</v>
      </c>
      <c r="B77" s="23" t="s">
        <v>355</v>
      </c>
      <c r="C77" s="22">
        <v>417</v>
      </c>
      <c r="D77" s="23" t="s">
        <v>85</v>
      </c>
      <c r="E77" s="23" t="s">
        <v>356</v>
      </c>
      <c r="F77" s="23" t="str">
        <f t="shared" si="5"/>
        <v>ida</v>
      </c>
      <c r="G77" s="22">
        <v>1</v>
      </c>
      <c r="H77" s="23" t="s">
        <v>357</v>
      </c>
      <c r="I77" s="23" t="s">
        <v>358</v>
      </c>
      <c r="J77" s="23" t="str">
        <f t="shared" si="3"/>
        <v>JOAFRA417ida1</v>
      </c>
      <c r="K77" s="32" t="str">
        <f t="shared" si="4"/>
        <v>PONTE PRESIDENTE DUTRA</v>
      </c>
    </row>
    <row r="78" spans="1:11" x14ac:dyDescent="0.2">
      <c r="A78" s="23" t="s">
        <v>354</v>
      </c>
      <c r="B78" s="23" t="s">
        <v>355</v>
      </c>
      <c r="C78" s="22">
        <v>417</v>
      </c>
      <c r="D78" s="23" t="s">
        <v>85</v>
      </c>
      <c r="E78" s="23" t="s">
        <v>356</v>
      </c>
      <c r="F78" s="23" t="str">
        <f t="shared" si="5"/>
        <v>ida</v>
      </c>
      <c r="G78" s="22">
        <v>2</v>
      </c>
      <c r="H78" s="23" t="s">
        <v>359</v>
      </c>
      <c r="I78" s="23" t="s">
        <v>37</v>
      </c>
      <c r="J78" s="23" t="str">
        <f t="shared" si="3"/>
        <v>JOAFRA417ida2</v>
      </c>
      <c r="K78" s="32" t="str">
        <f t="shared" si="4"/>
        <v>PONTE PRESIDENTE DUTRA/CENTRO PETROLINA</v>
      </c>
    </row>
    <row r="79" spans="1:11" x14ac:dyDescent="0.2">
      <c r="A79" s="23" t="s">
        <v>354</v>
      </c>
      <c r="B79" s="23" t="s">
        <v>355</v>
      </c>
      <c r="C79" s="22">
        <v>417</v>
      </c>
      <c r="D79" s="23" t="s">
        <v>85</v>
      </c>
      <c r="E79" s="23" t="s">
        <v>356</v>
      </c>
      <c r="F79" s="23" t="str">
        <f t="shared" si="5"/>
        <v>ida</v>
      </c>
      <c r="G79" s="22">
        <v>3</v>
      </c>
      <c r="H79" s="23" t="s">
        <v>370</v>
      </c>
      <c r="I79" s="23" t="s">
        <v>37</v>
      </c>
      <c r="J79" s="23" t="str">
        <f t="shared" si="3"/>
        <v>JOAFRA417ida3</v>
      </c>
      <c r="K79" s="32" t="str">
        <f t="shared" si="4"/>
        <v>PONTE PRESIDENTE DUTRA/CENTRO PETROLINA/AREIA BRANCA</v>
      </c>
    </row>
    <row r="80" spans="1:11" x14ac:dyDescent="0.2">
      <c r="A80" s="23" t="s">
        <v>354</v>
      </c>
      <c r="B80" s="23" t="s">
        <v>355</v>
      </c>
      <c r="C80" s="22">
        <v>417</v>
      </c>
      <c r="D80" s="23" t="s">
        <v>85</v>
      </c>
      <c r="E80" s="23" t="s">
        <v>356</v>
      </c>
      <c r="F80" s="23" t="str">
        <f t="shared" si="5"/>
        <v>ida</v>
      </c>
      <c r="G80" s="22">
        <v>4</v>
      </c>
      <c r="H80" s="23" t="s">
        <v>381</v>
      </c>
      <c r="I80" s="23" t="s">
        <v>37</v>
      </c>
      <c r="J80" s="23" t="str">
        <f t="shared" si="3"/>
        <v>JOAFRA417ida4</v>
      </c>
      <c r="K80" s="32" t="str">
        <f t="shared" si="4"/>
        <v>PONTE PRESIDENTE DUTRA/CENTRO PETROLINA/AREIA BRANCA/AV.SETE SETEMBRO</v>
      </c>
    </row>
    <row r="81" spans="1:11" x14ac:dyDescent="0.2">
      <c r="A81" s="23" t="s">
        <v>354</v>
      </c>
      <c r="B81" s="23" t="s">
        <v>355</v>
      </c>
      <c r="C81" s="22">
        <v>417</v>
      </c>
      <c r="D81" s="23" t="s">
        <v>85</v>
      </c>
      <c r="E81" s="23" t="s">
        <v>356</v>
      </c>
      <c r="F81" s="23" t="str">
        <f t="shared" si="5"/>
        <v>ida</v>
      </c>
      <c r="G81" s="22">
        <v>5</v>
      </c>
      <c r="H81" s="23" t="s">
        <v>382</v>
      </c>
      <c r="I81" s="23" t="s">
        <v>37</v>
      </c>
      <c r="J81" s="23" t="str">
        <f t="shared" si="3"/>
        <v>JOAFRA417ida5</v>
      </c>
      <c r="K81" s="32" t="str">
        <f t="shared" si="4"/>
        <v>PONTE PRESIDENTE DUTRA/CENTRO PETROLINA/AREIA BRANCA/AV.SETE SETEMBRO/COHAB MASSANGANO</v>
      </c>
    </row>
    <row r="82" spans="1:11" x14ac:dyDescent="0.2">
      <c r="A82" s="23" t="s">
        <v>354</v>
      </c>
      <c r="B82" s="23" t="s">
        <v>355</v>
      </c>
      <c r="C82" s="22">
        <v>417</v>
      </c>
      <c r="D82" s="23" t="s">
        <v>85</v>
      </c>
      <c r="E82" s="23" t="s">
        <v>356</v>
      </c>
      <c r="F82" s="23" t="str">
        <f t="shared" si="5"/>
        <v>ida</v>
      </c>
      <c r="G82" s="22">
        <v>6</v>
      </c>
      <c r="H82" s="23" t="s">
        <v>376</v>
      </c>
      <c r="I82" s="23" t="s">
        <v>37</v>
      </c>
      <c r="J82" s="23" t="str">
        <f t="shared" si="3"/>
        <v>JOAFRA417ida6</v>
      </c>
      <c r="K82" s="32" t="str">
        <f t="shared" si="4"/>
        <v>PONTE PRESIDENTE DUTRA/CENTRO PETROLINA/AREIA BRANCA/AV.SETE SETEMBRO/COHAB MASSANGANO/BR 407</v>
      </c>
    </row>
    <row r="83" spans="1:11" x14ac:dyDescent="0.2">
      <c r="A83" s="23" t="s">
        <v>354</v>
      </c>
      <c r="B83" s="23" t="s">
        <v>355</v>
      </c>
      <c r="C83" s="22">
        <v>417</v>
      </c>
      <c r="D83" s="23" t="s">
        <v>85</v>
      </c>
      <c r="E83" s="23" t="s">
        <v>356</v>
      </c>
      <c r="F83" s="23" t="str">
        <f t="shared" si="5"/>
        <v>ida</v>
      </c>
      <c r="G83" s="22">
        <v>7</v>
      </c>
      <c r="H83" s="23" t="s">
        <v>377</v>
      </c>
      <c r="I83" s="23" t="s">
        <v>37</v>
      </c>
      <c r="J83" s="23" t="str">
        <f t="shared" si="3"/>
        <v>JOAFRA417ida7</v>
      </c>
      <c r="K83" s="32" t="str">
        <f t="shared" si="4"/>
        <v>PONTE PRESIDENTE DUTRA/CENTRO PETROLINA/AREIA BRANCA/AV.SETE SETEMBRO/COHAB MASSANGANO/BR 407/IF SERTAO</v>
      </c>
    </row>
    <row r="84" spans="1:11" x14ac:dyDescent="0.2">
      <c r="A84" s="23" t="s">
        <v>355</v>
      </c>
      <c r="B84" s="23" t="s">
        <v>354</v>
      </c>
      <c r="C84" s="22">
        <v>417</v>
      </c>
      <c r="D84" s="23" t="s">
        <v>85</v>
      </c>
      <c r="E84" s="23" t="s">
        <v>361</v>
      </c>
      <c r="F84" s="23" t="str">
        <f t="shared" si="5"/>
        <v>volta</v>
      </c>
      <c r="G84" s="22">
        <v>1</v>
      </c>
      <c r="H84" s="23" t="s">
        <v>376</v>
      </c>
      <c r="I84" s="23" t="s">
        <v>37</v>
      </c>
      <c r="J84" s="23" t="str">
        <f t="shared" si="3"/>
        <v>JOAFRA417volta1</v>
      </c>
      <c r="K84" s="32" t="str">
        <f t="shared" si="4"/>
        <v>BR 407</v>
      </c>
    </row>
    <row r="85" spans="1:11" x14ac:dyDescent="0.2">
      <c r="A85" s="23" t="s">
        <v>355</v>
      </c>
      <c r="B85" s="23" t="s">
        <v>354</v>
      </c>
      <c r="C85" s="22">
        <v>417</v>
      </c>
      <c r="D85" s="23" t="s">
        <v>85</v>
      </c>
      <c r="E85" s="23" t="s">
        <v>361</v>
      </c>
      <c r="F85" s="23" t="str">
        <f t="shared" si="5"/>
        <v>volta</v>
      </c>
      <c r="G85" s="22">
        <v>2</v>
      </c>
      <c r="H85" s="23" t="s">
        <v>382</v>
      </c>
      <c r="I85" s="23" t="s">
        <v>37</v>
      </c>
      <c r="J85" s="23" t="str">
        <f t="shared" si="3"/>
        <v>JOAFRA417volta2</v>
      </c>
      <c r="K85" s="32" t="str">
        <f t="shared" si="4"/>
        <v>BR 407/COHAB MASSANGANO</v>
      </c>
    </row>
    <row r="86" spans="1:11" x14ac:dyDescent="0.2">
      <c r="A86" s="23" t="s">
        <v>355</v>
      </c>
      <c r="B86" s="23" t="s">
        <v>354</v>
      </c>
      <c r="C86" s="22">
        <v>417</v>
      </c>
      <c r="D86" s="23" t="s">
        <v>85</v>
      </c>
      <c r="E86" s="23" t="s">
        <v>361</v>
      </c>
      <c r="F86" s="23" t="str">
        <f t="shared" si="5"/>
        <v>volta</v>
      </c>
      <c r="G86" s="22">
        <v>3</v>
      </c>
      <c r="H86" s="23" t="s">
        <v>379</v>
      </c>
      <c r="I86" s="23" t="s">
        <v>37</v>
      </c>
      <c r="J86" s="23" t="str">
        <f t="shared" si="3"/>
        <v>JOAFRA417volta3</v>
      </c>
      <c r="K86" s="32" t="str">
        <f t="shared" si="4"/>
        <v>BR 407/COHAB MASSANGANO/AV.HONORATO VIANA</v>
      </c>
    </row>
    <row r="87" spans="1:11" x14ac:dyDescent="0.2">
      <c r="A87" s="23" t="s">
        <v>355</v>
      </c>
      <c r="B87" s="23" t="s">
        <v>354</v>
      </c>
      <c r="C87" s="22">
        <v>417</v>
      </c>
      <c r="D87" s="23" t="s">
        <v>85</v>
      </c>
      <c r="E87" s="23" t="s">
        <v>361</v>
      </c>
      <c r="F87" s="23" t="str">
        <f t="shared" si="5"/>
        <v>volta</v>
      </c>
      <c r="G87" s="22">
        <v>4</v>
      </c>
      <c r="H87" s="23" t="s">
        <v>383</v>
      </c>
      <c r="I87" s="23" t="s">
        <v>37</v>
      </c>
      <c r="J87" s="23" t="str">
        <f t="shared" si="3"/>
        <v>JOAFRA417volta4</v>
      </c>
      <c r="K87" s="32" t="str">
        <f t="shared" si="4"/>
        <v>BR 407/COHAB MASSANGANO/AV.HONORATO VIANA/AV. INTEGRACAO</v>
      </c>
    </row>
    <row r="88" spans="1:11" x14ac:dyDescent="0.2">
      <c r="A88" s="23" t="s">
        <v>355</v>
      </c>
      <c r="B88" s="23" t="s">
        <v>354</v>
      </c>
      <c r="C88" s="22">
        <v>417</v>
      </c>
      <c r="D88" s="23" t="s">
        <v>85</v>
      </c>
      <c r="E88" s="23" t="s">
        <v>361</v>
      </c>
      <c r="F88" s="23" t="str">
        <f t="shared" si="5"/>
        <v>volta</v>
      </c>
      <c r="G88" s="22">
        <v>5</v>
      </c>
      <c r="H88" s="23" t="s">
        <v>372</v>
      </c>
      <c r="I88" s="23" t="s">
        <v>37</v>
      </c>
      <c r="J88" s="23" t="str">
        <f t="shared" si="3"/>
        <v>JOAFRA417volta5</v>
      </c>
      <c r="K88" s="32" t="str">
        <f t="shared" si="4"/>
        <v>BR 407/COHAB MASSANGANO/AV.HONORATO VIANA/AV. INTEGRACAO/GERCINO COELHO</v>
      </c>
    </row>
    <row r="89" spans="1:11" x14ac:dyDescent="0.2">
      <c r="A89" s="23" t="s">
        <v>355</v>
      </c>
      <c r="B89" s="23" t="s">
        <v>354</v>
      </c>
      <c r="C89" s="22">
        <v>417</v>
      </c>
      <c r="D89" s="23" t="s">
        <v>85</v>
      </c>
      <c r="E89" s="23" t="s">
        <v>361</v>
      </c>
      <c r="F89" s="23" t="str">
        <f t="shared" si="5"/>
        <v>volta</v>
      </c>
      <c r="G89" s="22">
        <v>6</v>
      </c>
      <c r="H89" s="23" t="s">
        <v>362</v>
      </c>
      <c r="I89" s="23" t="s">
        <v>37</v>
      </c>
      <c r="J89" s="23" t="str">
        <f t="shared" si="3"/>
        <v>JOAFRA417volta6</v>
      </c>
      <c r="K89" s="32" t="str">
        <f t="shared" si="4"/>
        <v>BR 407/COHAB MASSANGANO/AV.HONORATO VIANA/AV. INTEGRACAO/GERCINO COELHO/VIADUTO BARRANQUEIRO</v>
      </c>
    </row>
    <row r="90" spans="1:11" x14ac:dyDescent="0.2">
      <c r="A90" s="23" t="s">
        <v>355</v>
      </c>
      <c r="B90" s="23" t="s">
        <v>354</v>
      </c>
      <c r="C90" s="22">
        <v>417</v>
      </c>
      <c r="D90" s="23" t="s">
        <v>85</v>
      </c>
      <c r="E90" s="23" t="s">
        <v>361</v>
      </c>
      <c r="F90" s="23" t="str">
        <f t="shared" si="5"/>
        <v>volta</v>
      </c>
      <c r="G90" s="22">
        <v>7</v>
      </c>
      <c r="H90" s="23" t="s">
        <v>357</v>
      </c>
      <c r="I90" s="23" t="s">
        <v>363</v>
      </c>
      <c r="J90" s="23" t="str">
        <f t="shared" si="3"/>
        <v>JOAFRA417volta7</v>
      </c>
      <c r="K90" s="32" t="str">
        <f t="shared" si="4"/>
        <v>BR 407/COHAB MASSANGANO/AV.HONORATO VIANA/AV. INTEGRACAO/GERCINO COELHO/VIADUTO BARRANQUEIRO/PONTE PRESIDENTE DUTRA</v>
      </c>
    </row>
    <row r="91" spans="1:11" x14ac:dyDescent="0.2">
      <c r="A91" s="23" t="s">
        <v>355</v>
      </c>
      <c r="B91" s="23" t="s">
        <v>354</v>
      </c>
      <c r="C91" s="22">
        <v>417</v>
      </c>
      <c r="D91" s="23" t="s">
        <v>85</v>
      </c>
      <c r="E91" s="23" t="s">
        <v>361</v>
      </c>
      <c r="F91" s="23" t="str">
        <f t="shared" si="5"/>
        <v>volta</v>
      </c>
      <c r="G91" s="22">
        <v>8</v>
      </c>
      <c r="H91" s="23" t="s">
        <v>366</v>
      </c>
      <c r="I91" s="23" t="s">
        <v>39</v>
      </c>
      <c r="J91" s="23" t="str">
        <f t="shared" si="3"/>
        <v>JOAFRA417volta8</v>
      </c>
      <c r="K91" s="32" t="str">
        <f t="shared" si="4"/>
        <v>BR 407/COHAB MASSANGANO/AV.HONORATO VIANA/AV. INTEGRACAO/GERCINO COELHO/VIADUTO BARRANQUEIRO/PONTE PRESIDENTE DUTRA/CENTRO JUAZEIRO</v>
      </c>
    </row>
    <row r="92" spans="1:11" x14ac:dyDescent="0.2">
      <c r="A92" s="23" t="s">
        <v>355</v>
      </c>
      <c r="B92" s="23" t="s">
        <v>354</v>
      </c>
      <c r="C92" s="22">
        <v>417</v>
      </c>
      <c r="D92" s="23" t="s">
        <v>85</v>
      </c>
      <c r="E92" s="23" t="s">
        <v>361</v>
      </c>
      <c r="F92" s="23" t="str">
        <f t="shared" si="5"/>
        <v>volta</v>
      </c>
      <c r="G92" s="22">
        <v>9</v>
      </c>
      <c r="H92" s="23" t="s">
        <v>367</v>
      </c>
      <c r="I92" s="23" t="s">
        <v>39</v>
      </c>
      <c r="J92" s="23" t="str">
        <f t="shared" si="3"/>
        <v>JOAFRA417volta9</v>
      </c>
      <c r="K92" s="32" t="str">
        <f t="shared" si="4"/>
        <v>BR 407/COHAB MASSANGANO/AV.HONORATO VIANA/AV. INTEGRACAO/GERCINO COELHO/VIADUTO BARRANQUEIRO/PONTE PRESIDENTE DUTRA/CENTRO JUAZEIRO/TERMINAL INTEGRADO</v>
      </c>
    </row>
    <row r="93" spans="1:11" x14ac:dyDescent="0.2">
      <c r="A93" s="23" t="s">
        <v>354</v>
      </c>
      <c r="B93" s="23" t="s">
        <v>355</v>
      </c>
      <c r="C93" s="22">
        <v>418</v>
      </c>
      <c r="D93" s="23" t="s">
        <v>85</v>
      </c>
      <c r="E93" s="23" t="s">
        <v>356</v>
      </c>
      <c r="F93" s="23" t="str">
        <f t="shared" si="5"/>
        <v>ida</v>
      </c>
      <c r="G93" s="22">
        <v>1</v>
      </c>
      <c r="H93" s="23" t="s">
        <v>357</v>
      </c>
      <c r="I93" s="23" t="s">
        <v>358</v>
      </c>
      <c r="J93" s="23" t="str">
        <f t="shared" si="3"/>
        <v>JOAFRA418ida1</v>
      </c>
      <c r="K93" s="32" t="str">
        <f t="shared" si="4"/>
        <v>PONTE PRESIDENTE DUTRA</v>
      </c>
    </row>
    <row r="94" spans="1:11" x14ac:dyDescent="0.2">
      <c r="A94" s="23" t="s">
        <v>354</v>
      </c>
      <c r="B94" s="23" t="s">
        <v>355</v>
      </c>
      <c r="C94" s="22">
        <v>418</v>
      </c>
      <c r="D94" s="23" t="s">
        <v>85</v>
      </c>
      <c r="E94" s="23" t="s">
        <v>356</v>
      </c>
      <c r="F94" s="23" t="str">
        <f t="shared" si="5"/>
        <v>ida</v>
      </c>
      <c r="G94" s="22">
        <v>2</v>
      </c>
      <c r="H94" s="23" t="s">
        <v>359</v>
      </c>
      <c r="I94" s="23" t="s">
        <v>37</v>
      </c>
      <c r="J94" s="23" t="str">
        <f t="shared" si="3"/>
        <v>JOAFRA418ida2</v>
      </c>
      <c r="K94" s="32" t="str">
        <f t="shared" si="4"/>
        <v>PONTE PRESIDENTE DUTRA/CENTRO PETROLINA</v>
      </c>
    </row>
    <row r="95" spans="1:11" x14ac:dyDescent="0.2">
      <c r="A95" s="23" t="s">
        <v>354</v>
      </c>
      <c r="B95" s="23" t="s">
        <v>355</v>
      </c>
      <c r="C95" s="22">
        <v>418</v>
      </c>
      <c r="D95" s="23" t="s">
        <v>85</v>
      </c>
      <c r="E95" s="23" t="s">
        <v>356</v>
      </c>
      <c r="F95" s="23" t="str">
        <f t="shared" si="5"/>
        <v>ida</v>
      </c>
      <c r="G95" s="22">
        <v>3</v>
      </c>
      <c r="H95" s="23" t="s">
        <v>384</v>
      </c>
      <c r="I95" s="23" t="s">
        <v>37</v>
      </c>
      <c r="J95" s="23" t="str">
        <f t="shared" si="3"/>
        <v>JOAFRA418ida3</v>
      </c>
      <c r="K95" s="32" t="str">
        <f t="shared" si="4"/>
        <v>PONTE PRESIDENTE DUTRA/CENTRO PETROLINA/CAMPOS UNIVERSITARIO</v>
      </c>
    </row>
    <row r="96" spans="1:11" x14ac:dyDescent="0.2">
      <c r="A96" s="23" t="s">
        <v>354</v>
      </c>
      <c r="B96" s="23" t="s">
        <v>355</v>
      </c>
      <c r="C96" s="22">
        <v>418</v>
      </c>
      <c r="D96" s="23" t="s">
        <v>85</v>
      </c>
      <c r="E96" s="23" t="s">
        <v>356</v>
      </c>
      <c r="F96" s="23" t="str">
        <f t="shared" si="5"/>
        <v>ida</v>
      </c>
      <c r="G96" s="22">
        <v>4</v>
      </c>
      <c r="H96" s="23" t="s">
        <v>368</v>
      </c>
      <c r="I96" s="23" t="s">
        <v>37</v>
      </c>
      <c r="J96" s="23" t="str">
        <f t="shared" si="3"/>
        <v>JOAFRA418ida4</v>
      </c>
      <c r="K96" s="32" t="str">
        <f t="shared" si="4"/>
        <v>PONTE PRESIDENTE DUTRA/CENTRO PETROLINA/CAMPOS UNIVERSITARIO/AV.MONS.ANGELO SAMPAIO</v>
      </c>
    </row>
    <row r="97" spans="1:11" x14ac:dyDescent="0.2">
      <c r="A97" s="23" t="s">
        <v>354</v>
      </c>
      <c r="B97" s="23" t="s">
        <v>355</v>
      </c>
      <c r="C97" s="22">
        <v>418</v>
      </c>
      <c r="D97" s="23" t="s">
        <v>85</v>
      </c>
      <c r="E97" s="23" t="s">
        <v>356</v>
      </c>
      <c r="F97" s="23" t="str">
        <f t="shared" si="5"/>
        <v>ida</v>
      </c>
      <c r="G97" s="22">
        <v>5</v>
      </c>
      <c r="H97" s="23" t="s">
        <v>369</v>
      </c>
      <c r="I97" s="23" t="s">
        <v>37</v>
      </c>
      <c r="J97" s="23" t="str">
        <f t="shared" si="3"/>
        <v>JOAFRA418ida5</v>
      </c>
      <c r="K97" s="32" t="str">
        <f t="shared" si="4"/>
        <v>PONTE PRESIDENTE DUTRA/CENTRO PETROLINA/CAMPOS UNIVERSITARIO/AV.MONS.ANGELO SAMPAIO/TREVO BR 428</v>
      </c>
    </row>
    <row r="98" spans="1:11" x14ac:dyDescent="0.2">
      <c r="A98" s="23" t="s">
        <v>354</v>
      </c>
      <c r="B98" s="23" t="s">
        <v>355</v>
      </c>
      <c r="C98" s="22">
        <v>418</v>
      </c>
      <c r="D98" s="23" t="s">
        <v>85</v>
      </c>
      <c r="E98" s="23" t="s">
        <v>356</v>
      </c>
      <c r="F98" s="23" t="str">
        <f t="shared" si="5"/>
        <v>ida</v>
      </c>
      <c r="G98" s="22">
        <v>6</v>
      </c>
      <c r="H98" s="23" t="s">
        <v>370</v>
      </c>
      <c r="I98" s="23" t="s">
        <v>37</v>
      </c>
      <c r="J98" s="23" t="str">
        <f t="shared" si="3"/>
        <v>JOAFRA418ida6</v>
      </c>
      <c r="K98" s="32" t="str">
        <f t="shared" si="4"/>
        <v>PONTE PRESIDENTE DUTRA/CENTRO PETROLINA/CAMPOS UNIVERSITARIO/AV.MONS.ANGELO SAMPAIO/TREVO BR 428/AREIA BRANCA</v>
      </c>
    </row>
    <row r="99" spans="1:11" x14ac:dyDescent="0.2">
      <c r="A99" s="23" t="s">
        <v>354</v>
      </c>
      <c r="B99" s="23" t="s">
        <v>355</v>
      </c>
      <c r="C99" s="22">
        <v>418</v>
      </c>
      <c r="D99" s="23" t="s">
        <v>85</v>
      </c>
      <c r="E99" s="23" t="s">
        <v>356</v>
      </c>
      <c r="F99" s="23" t="str">
        <f t="shared" si="5"/>
        <v>ida</v>
      </c>
      <c r="G99" s="22">
        <v>7</v>
      </c>
      <c r="H99" s="23" t="s">
        <v>371</v>
      </c>
      <c r="I99" s="23" t="s">
        <v>37</v>
      </c>
      <c r="J99" s="23" t="str">
        <f t="shared" si="3"/>
        <v>JOAFRA418ida7</v>
      </c>
      <c r="K99" s="32" t="str">
        <f t="shared" si="4"/>
        <v>PONTE PRESIDENTE DUTRA/CENTRO PETROLINA/CAMPOS UNIVERSITARIO/AV.MONS.ANGELO SAMPAIO/TREVO BR 428/AREIA BRANCA/AV.SÃO FRANCISCO</v>
      </c>
    </row>
    <row r="100" spans="1:11" x14ac:dyDescent="0.2">
      <c r="A100" s="23" t="s">
        <v>355</v>
      </c>
      <c r="B100" s="23" t="s">
        <v>354</v>
      </c>
      <c r="C100" s="22">
        <v>418</v>
      </c>
      <c r="D100" s="23" t="s">
        <v>85</v>
      </c>
      <c r="E100" s="23" t="s">
        <v>361</v>
      </c>
      <c r="F100" s="23" t="str">
        <f t="shared" si="5"/>
        <v>volta</v>
      </c>
      <c r="G100" s="22">
        <v>1</v>
      </c>
      <c r="H100" s="23" t="s">
        <v>368</v>
      </c>
      <c r="I100" s="23" t="s">
        <v>37</v>
      </c>
      <c r="J100" s="23" t="str">
        <f t="shared" si="3"/>
        <v>JOAFRA418volta1</v>
      </c>
      <c r="K100" s="32" t="str">
        <f t="shared" si="4"/>
        <v>AV.MONS.ANGELO SAMPAIO</v>
      </c>
    </row>
    <row r="101" spans="1:11" x14ac:dyDescent="0.2">
      <c r="A101" s="23" t="s">
        <v>355</v>
      </c>
      <c r="B101" s="23" t="s">
        <v>354</v>
      </c>
      <c r="C101" s="22">
        <v>418</v>
      </c>
      <c r="D101" s="23" t="s">
        <v>85</v>
      </c>
      <c r="E101" s="23" t="s">
        <v>361</v>
      </c>
      <c r="F101" s="23" t="str">
        <f t="shared" si="5"/>
        <v>volta</v>
      </c>
      <c r="G101" s="22">
        <v>2</v>
      </c>
      <c r="H101" s="23" t="s">
        <v>359</v>
      </c>
      <c r="I101" s="23" t="s">
        <v>37</v>
      </c>
      <c r="J101" s="23" t="str">
        <f t="shared" si="3"/>
        <v>JOAFRA418volta2</v>
      </c>
      <c r="K101" s="32" t="str">
        <f t="shared" si="4"/>
        <v>AV.MONS.ANGELO SAMPAIO/CENTRO PETROLINA</v>
      </c>
    </row>
    <row r="102" spans="1:11" x14ac:dyDescent="0.2">
      <c r="A102" s="23" t="s">
        <v>355</v>
      </c>
      <c r="B102" s="23" t="s">
        <v>354</v>
      </c>
      <c r="C102" s="22">
        <v>418</v>
      </c>
      <c r="D102" s="23" t="s">
        <v>85</v>
      </c>
      <c r="E102" s="23" t="s">
        <v>361</v>
      </c>
      <c r="F102" s="23" t="str">
        <f t="shared" si="5"/>
        <v>volta</v>
      </c>
      <c r="G102" s="22">
        <v>3</v>
      </c>
      <c r="H102" s="23" t="s">
        <v>372</v>
      </c>
      <c r="I102" s="23" t="s">
        <v>37</v>
      </c>
      <c r="J102" s="23" t="str">
        <f t="shared" si="3"/>
        <v>JOAFRA418volta3</v>
      </c>
      <c r="K102" s="32" t="str">
        <f t="shared" si="4"/>
        <v>AV.MONS.ANGELO SAMPAIO/CENTRO PETROLINA/GERCINO COELHO</v>
      </c>
    </row>
    <row r="103" spans="1:11" x14ac:dyDescent="0.2">
      <c r="A103" s="23" t="s">
        <v>355</v>
      </c>
      <c r="B103" s="23" t="s">
        <v>354</v>
      </c>
      <c r="C103" s="22">
        <v>418</v>
      </c>
      <c r="D103" s="23" t="s">
        <v>85</v>
      </c>
      <c r="E103" s="23" t="s">
        <v>361</v>
      </c>
      <c r="F103" s="23" t="str">
        <f t="shared" si="5"/>
        <v>volta</v>
      </c>
      <c r="G103" s="22">
        <v>4</v>
      </c>
      <c r="H103" s="23" t="s">
        <v>362</v>
      </c>
      <c r="I103" s="23" t="s">
        <v>37</v>
      </c>
      <c r="J103" s="23" t="str">
        <f t="shared" si="3"/>
        <v>JOAFRA418volta4</v>
      </c>
      <c r="K103" s="32" t="str">
        <f t="shared" si="4"/>
        <v>AV.MONS.ANGELO SAMPAIO/CENTRO PETROLINA/GERCINO COELHO/VIADUTO BARRANQUEIRO</v>
      </c>
    </row>
    <row r="104" spans="1:11" x14ac:dyDescent="0.2">
      <c r="A104" s="23" t="s">
        <v>355</v>
      </c>
      <c r="B104" s="23" t="s">
        <v>354</v>
      </c>
      <c r="C104" s="22">
        <v>418</v>
      </c>
      <c r="D104" s="23" t="s">
        <v>85</v>
      </c>
      <c r="E104" s="23" t="s">
        <v>361</v>
      </c>
      <c r="F104" s="23" t="str">
        <f t="shared" si="5"/>
        <v>volta</v>
      </c>
      <c r="G104" s="22">
        <v>5</v>
      </c>
      <c r="H104" s="23" t="s">
        <v>357</v>
      </c>
      <c r="I104" s="23" t="s">
        <v>363</v>
      </c>
      <c r="J104" s="23" t="str">
        <f t="shared" si="3"/>
        <v>JOAFRA418volta5</v>
      </c>
      <c r="K104" s="32" t="str">
        <f t="shared" si="4"/>
        <v>AV.MONS.ANGELO SAMPAIO/CENTRO PETROLINA/GERCINO COELHO/VIADUTO BARRANQUEIRO/PONTE PRESIDENTE DUTRA</v>
      </c>
    </row>
    <row r="105" spans="1:11" x14ac:dyDescent="0.2">
      <c r="A105" s="23" t="s">
        <v>355</v>
      </c>
      <c r="B105" s="23" t="s">
        <v>354</v>
      </c>
      <c r="C105" s="22">
        <v>418</v>
      </c>
      <c r="D105" s="23" t="s">
        <v>85</v>
      </c>
      <c r="E105" s="23" t="s">
        <v>361</v>
      </c>
      <c r="F105" s="23" t="str">
        <f t="shared" si="5"/>
        <v>volta</v>
      </c>
      <c r="G105" s="22">
        <v>6</v>
      </c>
      <c r="H105" s="23" t="s">
        <v>373</v>
      </c>
      <c r="I105" s="23" t="s">
        <v>39</v>
      </c>
      <c r="J105" s="23" t="str">
        <f t="shared" si="3"/>
        <v>JOAFRA418volta6</v>
      </c>
      <c r="K105" s="32" t="str">
        <f t="shared" si="4"/>
        <v>AV.MONS.ANGELO SAMPAIO/CENTRO PETROLINA/GERCINO COELHO/VIADUTO BARRANQUEIRO/PONTE PRESIDENTE DUTRA/CASTELO BRANCO</v>
      </c>
    </row>
    <row r="106" spans="1:11" x14ac:dyDescent="0.2">
      <c r="A106" s="23" t="s">
        <v>355</v>
      </c>
      <c r="B106" s="23" t="s">
        <v>354</v>
      </c>
      <c r="C106" s="22">
        <v>418</v>
      </c>
      <c r="D106" s="23" t="s">
        <v>85</v>
      </c>
      <c r="E106" s="23" t="s">
        <v>361</v>
      </c>
      <c r="F106" s="23" t="str">
        <f t="shared" si="5"/>
        <v>volta</v>
      </c>
      <c r="G106" s="22">
        <v>7</v>
      </c>
      <c r="H106" s="23" t="s">
        <v>374</v>
      </c>
      <c r="I106" s="23" t="s">
        <v>39</v>
      </c>
      <c r="J106" s="23" t="str">
        <f t="shared" si="3"/>
        <v>JOAFRA418volta7</v>
      </c>
      <c r="K106" s="32" t="str">
        <f t="shared" si="4"/>
        <v>AV.MONS.ANGELO SAMPAIO/CENTRO PETROLINA/GERCINO COELHO/VIADUTO BARRANQUEIRO/PONTE PRESIDENTE DUTRA/CASTELO BRANCO/AV.ADOLFO VIANA</v>
      </c>
    </row>
    <row r="107" spans="1:11" x14ac:dyDescent="0.2">
      <c r="A107" s="23" t="s">
        <v>355</v>
      </c>
      <c r="B107" s="23" t="s">
        <v>354</v>
      </c>
      <c r="C107" s="22">
        <v>418</v>
      </c>
      <c r="D107" s="23" t="s">
        <v>85</v>
      </c>
      <c r="E107" s="23" t="s">
        <v>361</v>
      </c>
      <c r="F107" s="23" t="str">
        <f t="shared" si="5"/>
        <v>volta</v>
      </c>
      <c r="G107" s="22">
        <v>8</v>
      </c>
      <c r="H107" s="23" t="s">
        <v>366</v>
      </c>
      <c r="I107" s="23" t="s">
        <v>39</v>
      </c>
      <c r="J107" s="23" t="str">
        <f t="shared" si="3"/>
        <v>JOAFRA418volta8</v>
      </c>
      <c r="K107" s="32" t="str">
        <f t="shared" si="4"/>
        <v>AV.MONS.ANGELO SAMPAIO/CENTRO PETROLINA/GERCINO COELHO/VIADUTO BARRANQUEIRO/PONTE PRESIDENTE DUTRA/CASTELO BRANCO/AV.ADOLFO VIANA/CENTRO JUAZEIRO</v>
      </c>
    </row>
    <row r="108" spans="1:11" x14ac:dyDescent="0.2">
      <c r="A108" s="23" t="s">
        <v>355</v>
      </c>
      <c r="B108" s="23" t="s">
        <v>354</v>
      </c>
      <c r="C108" s="22">
        <v>418</v>
      </c>
      <c r="D108" s="23" t="s">
        <v>85</v>
      </c>
      <c r="E108" s="23" t="s">
        <v>361</v>
      </c>
      <c r="F108" s="23" t="str">
        <f t="shared" si="5"/>
        <v>volta</v>
      </c>
      <c r="G108" s="22">
        <v>9</v>
      </c>
      <c r="H108" s="23" t="s">
        <v>367</v>
      </c>
      <c r="I108" s="23" t="s">
        <v>39</v>
      </c>
      <c r="J108" s="23" t="str">
        <f t="shared" si="3"/>
        <v>JOAFRA418volta9</v>
      </c>
      <c r="K108" s="32" t="str">
        <f t="shared" si="4"/>
        <v>AV.MONS.ANGELO SAMPAIO/CENTRO PETROLINA/GERCINO COELHO/VIADUTO BARRANQUEIRO/PONTE PRESIDENTE DUTRA/CASTELO BRANCO/AV.ADOLFO VIANA/CENTRO JUAZEIRO/TERMINAL INTEGRADO</v>
      </c>
    </row>
    <row r="109" spans="1:11" x14ac:dyDescent="0.2">
      <c r="A109" s="2" t="s">
        <v>385</v>
      </c>
      <c r="B109" s="2" t="s">
        <v>386</v>
      </c>
      <c r="C109" s="4">
        <v>501</v>
      </c>
      <c r="D109" s="2" t="s">
        <v>89</v>
      </c>
      <c r="E109" s="2" t="s">
        <v>387</v>
      </c>
      <c r="F109" s="23" t="str">
        <f t="shared" si="5"/>
        <v>ida</v>
      </c>
      <c r="G109" s="4">
        <v>1</v>
      </c>
      <c r="H109" s="2" t="s">
        <v>388</v>
      </c>
      <c r="I109" s="2" t="s">
        <v>389</v>
      </c>
      <c r="J109" s="23" t="str">
        <f t="shared" si="3"/>
        <v>R.A501ida1</v>
      </c>
      <c r="K109" s="32" t="str">
        <f t="shared" si="4"/>
        <v xml:space="preserve">RUA 1 BAIRRO NOVO TEMPO </v>
      </c>
    </row>
    <row r="110" spans="1:11" x14ac:dyDescent="0.2">
      <c r="A110" s="2" t="s">
        <v>385</v>
      </c>
      <c r="B110" s="2" t="s">
        <v>386</v>
      </c>
      <c r="C110" s="4">
        <v>501</v>
      </c>
      <c r="D110" s="2" t="s">
        <v>89</v>
      </c>
      <c r="E110" s="2" t="s">
        <v>387</v>
      </c>
      <c r="F110" s="23" t="str">
        <f t="shared" si="5"/>
        <v>ida</v>
      </c>
      <c r="G110" s="4">
        <v>2</v>
      </c>
      <c r="H110" s="2" t="s">
        <v>390</v>
      </c>
      <c r="I110" s="2" t="s">
        <v>389</v>
      </c>
      <c r="J110" s="23" t="str">
        <f t="shared" si="3"/>
        <v>R.A501ida2</v>
      </c>
      <c r="K110" s="32" t="str">
        <f t="shared" si="4"/>
        <v xml:space="preserve">RUA 1 BAIRRO NOVO TEMPO /BR 316 </v>
      </c>
    </row>
    <row r="111" spans="1:11" x14ac:dyDescent="0.2">
      <c r="A111" s="2" t="s">
        <v>385</v>
      </c>
      <c r="B111" s="2" t="s">
        <v>386</v>
      </c>
      <c r="C111" s="4">
        <v>501</v>
      </c>
      <c r="D111" s="2" t="s">
        <v>89</v>
      </c>
      <c r="E111" s="2" t="s">
        <v>387</v>
      </c>
      <c r="F111" s="23" t="str">
        <f t="shared" si="5"/>
        <v>ida</v>
      </c>
      <c r="G111" s="4">
        <v>3</v>
      </c>
      <c r="H111" s="2" t="s">
        <v>391</v>
      </c>
      <c r="I111" s="2" t="s">
        <v>389</v>
      </c>
      <c r="J111" s="23" t="str">
        <f t="shared" si="3"/>
        <v>R.A501ida3</v>
      </c>
      <c r="K111" s="32" t="str">
        <f t="shared" si="4"/>
        <v xml:space="preserve">RUA 1 BAIRRO NOVO TEMPO /BR 316 /RUA 1 BAIRRO PEDRO CEARÁ </v>
      </c>
    </row>
    <row r="112" spans="1:11" x14ac:dyDescent="0.2">
      <c r="A112" s="2" t="s">
        <v>385</v>
      </c>
      <c r="B112" s="2" t="s">
        <v>386</v>
      </c>
      <c r="C112" s="4">
        <v>501</v>
      </c>
      <c r="D112" s="2" t="s">
        <v>89</v>
      </c>
      <c r="E112" s="2" t="s">
        <v>387</v>
      </c>
      <c r="F112" s="23" t="str">
        <f t="shared" si="5"/>
        <v>ida</v>
      </c>
      <c r="G112" s="4">
        <v>4</v>
      </c>
      <c r="H112" s="2" t="s">
        <v>392</v>
      </c>
      <c r="I112" s="2" t="s">
        <v>389</v>
      </c>
      <c r="J112" s="23" t="str">
        <f t="shared" si="3"/>
        <v>R.A501ida4</v>
      </c>
      <c r="K112" s="32" t="str">
        <f t="shared" si="4"/>
        <v xml:space="preserve">RUA 1 BAIRRO NOVO TEMPO /BR 316 /RUA 1 BAIRRO PEDRO CEARÁ /RUA 1 JOAQUIM PEDREIRA II </v>
      </c>
    </row>
    <row r="113" spans="1:11" x14ac:dyDescent="0.2">
      <c r="A113" s="2" t="s">
        <v>385</v>
      </c>
      <c r="B113" s="2" t="s">
        <v>386</v>
      </c>
      <c r="C113" s="4">
        <v>501</v>
      </c>
      <c r="D113" s="2" t="s">
        <v>89</v>
      </c>
      <c r="E113" s="2" t="s">
        <v>387</v>
      </c>
      <c r="F113" s="23" t="str">
        <f t="shared" si="5"/>
        <v>ida</v>
      </c>
      <c r="G113" s="4">
        <v>5</v>
      </c>
      <c r="H113" s="2" t="s">
        <v>393</v>
      </c>
      <c r="I113" s="2" t="s">
        <v>389</v>
      </c>
      <c r="J113" s="23" t="str">
        <f t="shared" si="3"/>
        <v>R.A501ida5</v>
      </c>
      <c r="K113" s="32" t="str">
        <f t="shared" si="4"/>
        <v xml:space="preserve">RUA 1 BAIRRO NOVO TEMPO /BR 316 /RUA 1 BAIRRO PEDRO CEARÁ /RUA 1 JOAQUIM PEDREIRA II /RUA 3 CONJUNTO BOA VISTA </v>
      </c>
    </row>
    <row r="114" spans="1:11" x14ac:dyDescent="0.2">
      <c r="A114" s="2" t="s">
        <v>385</v>
      </c>
      <c r="B114" s="2" t="s">
        <v>386</v>
      </c>
      <c r="C114" s="4">
        <v>501</v>
      </c>
      <c r="D114" s="2" t="s">
        <v>89</v>
      </c>
      <c r="E114" s="2" t="s">
        <v>387</v>
      </c>
      <c r="F114" s="23" t="str">
        <f t="shared" si="5"/>
        <v>ida</v>
      </c>
      <c r="G114" s="4">
        <v>6</v>
      </c>
      <c r="H114" s="2" t="s">
        <v>394</v>
      </c>
      <c r="I114" s="2" t="s">
        <v>389</v>
      </c>
      <c r="J114" s="23" t="str">
        <f t="shared" si="3"/>
        <v>R.A501ida6</v>
      </c>
      <c r="K114" s="32" t="str">
        <f t="shared" si="4"/>
        <v xml:space="preserve">RUA 1 BAIRRO NOVO TEMPO /BR 316 /RUA 1 BAIRRO PEDRO CEARÁ /RUA 1 JOAQUIM PEDREIRA II /RUA 3 CONJUNTO BOA VISTA /RUA 8 CONJUNTO BOA VISTA </v>
      </c>
    </row>
    <row r="115" spans="1:11" x14ac:dyDescent="0.2">
      <c r="A115" s="2" t="s">
        <v>385</v>
      </c>
      <c r="B115" s="2" t="s">
        <v>386</v>
      </c>
      <c r="C115" s="4">
        <v>501</v>
      </c>
      <c r="D115" s="2" t="s">
        <v>89</v>
      </c>
      <c r="E115" s="2" t="s">
        <v>387</v>
      </c>
      <c r="F115" s="23" t="str">
        <f t="shared" si="5"/>
        <v>ida</v>
      </c>
      <c r="G115" s="4">
        <v>7</v>
      </c>
      <c r="H115" s="2" t="s">
        <v>395</v>
      </c>
      <c r="I115" s="2" t="s">
        <v>389</v>
      </c>
      <c r="J115" s="23" t="str">
        <f t="shared" si="3"/>
        <v>R.A501ida7</v>
      </c>
      <c r="K115" s="32" t="str">
        <f t="shared" si="4"/>
        <v xml:space="preserve">RUA 1 BAIRRO NOVO TEMPO /BR 316 /RUA 1 BAIRRO PEDRO CEARÁ /RUA 1 JOAQUIM PEDREIRA II /RUA 3 CONJUNTO BOA VISTA /RUA 8 CONJUNTO BOA VISTA /RUA 105 BAIRRO SÃO FRANCISCO </v>
      </c>
    </row>
    <row r="116" spans="1:11" x14ac:dyDescent="0.2">
      <c r="A116" s="2" t="s">
        <v>385</v>
      </c>
      <c r="B116" s="2" t="s">
        <v>386</v>
      </c>
      <c r="C116" s="4">
        <v>501</v>
      </c>
      <c r="D116" s="2" t="s">
        <v>89</v>
      </c>
      <c r="E116" s="2" t="s">
        <v>387</v>
      </c>
      <c r="F116" s="23" t="str">
        <f t="shared" si="5"/>
        <v>ida</v>
      </c>
      <c r="G116" s="4">
        <v>8</v>
      </c>
      <c r="H116" s="2" t="s">
        <v>396</v>
      </c>
      <c r="I116" s="2" t="s">
        <v>389</v>
      </c>
      <c r="J116" s="23" t="str">
        <f t="shared" si="3"/>
        <v>R.A501ida8</v>
      </c>
      <c r="K116" s="32" t="str">
        <f t="shared" si="4"/>
        <v xml:space="preserve">RUA 1 BAIRRO NOVO TEMPO /BR 316 /RUA 1 BAIRRO PEDRO CEARÁ /RUA 1 JOAQUIM PEDREIRA II /RUA 3 CONJUNTO BOA VISTA /RUA 8 CONJUNTO BOA VISTA /RUA 105 BAIRRO SÃO FRANCISCO /AVENIDA PRESIDENTE MEDICI </v>
      </c>
    </row>
    <row r="117" spans="1:11" x14ac:dyDescent="0.2">
      <c r="A117" s="2" t="s">
        <v>385</v>
      </c>
      <c r="B117" s="2" t="s">
        <v>386</v>
      </c>
      <c r="C117" s="4">
        <v>501</v>
      </c>
      <c r="D117" s="2" t="s">
        <v>89</v>
      </c>
      <c r="E117" s="2" t="s">
        <v>387</v>
      </c>
      <c r="F117" s="23" t="str">
        <f t="shared" si="5"/>
        <v>ida</v>
      </c>
      <c r="G117" s="4">
        <v>9</v>
      </c>
      <c r="H117" s="2" t="s">
        <v>397</v>
      </c>
      <c r="I117" s="2" t="s">
        <v>389</v>
      </c>
      <c r="J117" s="23" t="str">
        <f t="shared" si="3"/>
        <v>R.A501ida9</v>
      </c>
      <c r="K117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</v>
      </c>
    </row>
    <row r="118" spans="1:11" x14ac:dyDescent="0.2">
      <c r="A118" s="2" t="s">
        <v>385</v>
      </c>
      <c r="B118" s="2" t="s">
        <v>386</v>
      </c>
      <c r="C118" s="4">
        <v>501</v>
      </c>
      <c r="D118" s="2" t="s">
        <v>89</v>
      </c>
      <c r="E118" s="2" t="s">
        <v>387</v>
      </c>
      <c r="F118" s="23" t="str">
        <f t="shared" si="5"/>
        <v>ida</v>
      </c>
      <c r="G118" s="4">
        <v>10</v>
      </c>
      <c r="H118" s="2" t="s">
        <v>398</v>
      </c>
      <c r="I118" s="2" t="s">
        <v>389</v>
      </c>
      <c r="J118" s="23" t="str">
        <f t="shared" si="3"/>
        <v>R.A501ida10</v>
      </c>
      <c r="K118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</v>
      </c>
    </row>
    <row r="119" spans="1:11" x14ac:dyDescent="0.2">
      <c r="A119" s="2" t="s">
        <v>385</v>
      </c>
      <c r="B119" s="2" t="s">
        <v>386</v>
      </c>
      <c r="C119" s="4">
        <v>501</v>
      </c>
      <c r="D119" s="2" t="s">
        <v>89</v>
      </c>
      <c r="E119" s="2" t="s">
        <v>387</v>
      </c>
      <c r="F119" s="23" t="str">
        <f t="shared" si="5"/>
        <v>ida</v>
      </c>
      <c r="G119" s="4">
        <v>11</v>
      </c>
      <c r="H119" s="2" t="s">
        <v>399</v>
      </c>
      <c r="I119" s="2" t="s">
        <v>389</v>
      </c>
      <c r="J119" s="23" t="str">
        <f t="shared" si="3"/>
        <v>R.A501ida11</v>
      </c>
      <c r="K119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</v>
      </c>
    </row>
    <row r="120" spans="1:11" x14ac:dyDescent="0.2">
      <c r="A120" s="2" t="s">
        <v>385</v>
      </c>
      <c r="B120" s="2" t="s">
        <v>386</v>
      </c>
      <c r="C120" s="4">
        <v>501</v>
      </c>
      <c r="D120" s="2" t="s">
        <v>89</v>
      </c>
      <c r="E120" s="2" t="s">
        <v>387</v>
      </c>
      <c r="F120" s="23" t="str">
        <f t="shared" si="5"/>
        <v>ida</v>
      </c>
      <c r="G120" s="4">
        <v>12</v>
      </c>
      <c r="H120" s="2" t="s">
        <v>400</v>
      </c>
      <c r="I120" s="2" t="s">
        <v>401</v>
      </c>
      <c r="J120" s="23" t="str">
        <f t="shared" si="3"/>
        <v>R.A501ida12</v>
      </c>
      <c r="K120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</v>
      </c>
    </row>
    <row r="121" spans="1:11" x14ac:dyDescent="0.2">
      <c r="A121" s="2" t="s">
        <v>385</v>
      </c>
      <c r="B121" s="2" t="s">
        <v>386</v>
      </c>
      <c r="C121" s="4">
        <v>501</v>
      </c>
      <c r="D121" s="2" t="s">
        <v>89</v>
      </c>
      <c r="E121" s="2" t="s">
        <v>387</v>
      </c>
      <c r="F121" s="23" t="str">
        <f t="shared" si="5"/>
        <v>ida</v>
      </c>
      <c r="G121" s="4">
        <v>13</v>
      </c>
      <c r="H121" s="2" t="s">
        <v>402</v>
      </c>
      <c r="I121" s="2" t="s">
        <v>401</v>
      </c>
      <c r="J121" s="23" t="str">
        <f t="shared" si="3"/>
        <v>R.A501ida13</v>
      </c>
      <c r="K121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</v>
      </c>
    </row>
    <row r="122" spans="1:11" x14ac:dyDescent="0.2">
      <c r="A122" s="2" t="s">
        <v>385</v>
      </c>
      <c r="B122" s="2" t="s">
        <v>386</v>
      </c>
      <c r="C122" s="4">
        <v>501</v>
      </c>
      <c r="D122" s="2" t="s">
        <v>89</v>
      </c>
      <c r="E122" s="2" t="s">
        <v>387</v>
      </c>
      <c r="F122" s="23" t="str">
        <f t="shared" si="5"/>
        <v>ida</v>
      </c>
      <c r="G122" s="4">
        <v>14</v>
      </c>
      <c r="H122" s="2" t="s">
        <v>403</v>
      </c>
      <c r="I122" s="2" t="s">
        <v>401</v>
      </c>
      <c r="J122" s="23" t="str">
        <f t="shared" si="3"/>
        <v>R.A501ida14</v>
      </c>
      <c r="K122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</v>
      </c>
    </row>
    <row r="123" spans="1:11" x14ac:dyDescent="0.2">
      <c r="A123" s="2" t="s">
        <v>385</v>
      </c>
      <c r="B123" s="2" t="s">
        <v>386</v>
      </c>
      <c r="C123" s="4">
        <v>501</v>
      </c>
      <c r="D123" s="2" t="s">
        <v>89</v>
      </c>
      <c r="E123" s="2" t="s">
        <v>387</v>
      </c>
      <c r="F123" s="23" t="str">
        <f t="shared" si="5"/>
        <v>ida</v>
      </c>
      <c r="G123" s="4">
        <v>15</v>
      </c>
      <c r="H123" s="2" t="s">
        <v>404</v>
      </c>
      <c r="I123" s="2" t="s">
        <v>401</v>
      </c>
      <c r="J123" s="23" t="str">
        <f t="shared" si="3"/>
        <v>R.A501ida15</v>
      </c>
      <c r="K123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124" spans="1:11" x14ac:dyDescent="0.2">
      <c r="A124" s="2" t="s">
        <v>386</v>
      </c>
      <c r="B124" s="2" t="s">
        <v>385</v>
      </c>
      <c r="C124" s="4">
        <v>501</v>
      </c>
      <c r="D124" s="2" t="s">
        <v>89</v>
      </c>
      <c r="E124" s="2" t="s">
        <v>405</v>
      </c>
      <c r="F124" s="23" t="str">
        <f t="shared" si="5"/>
        <v>volta</v>
      </c>
      <c r="G124" s="4">
        <v>1</v>
      </c>
      <c r="H124" s="2" t="s">
        <v>406</v>
      </c>
      <c r="I124" s="2" t="s">
        <v>401</v>
      </c>
      <c r="J124" s="23" t="str">
        <f t="shared" si="3"/>
        <v>R.A501volta1</v>
      </c>
      <c r="K124" s="32" t="str">
        <f t="shared" si="4"/>
        <v xml:space="preserve">RUA AREOLINO DE ABREU/ PRAÇA DA BANDEIRA </v>
      </c>
    </row>
    <row r="125" spans="1:11" x14ac:dyDescent="0.2">
      <c r="A125" s="2" t="s">
        <v>386</v>
      </c>
      <c r="B125" s="2" t="s">
        <v>385</v>
      </c>
      <c r="C125" s="4">
        <v>501</v>
      </c>
      <c r="D125" s="2" t="s">
        <v>89</v>
      </c>
      <c r="E125" s="2" t="s">
        <v>405</v>
      </c>
      <c r="F125" s="23" t="str">
        <f t="shared" si="5"/>
        <v>volta</v>
      </c>
      <c r="G125" s="4">
        <v>2</v>
      </c>
      <c r="H125" s="2" t="s">
        <v>407</v>
      </c>
      <c r="I125" s="2" t="s">
        <v>401</v>
      </c>
      <c r="J125" s="23" t="str">
        <f t="shared" si="3"/>
        <v>R.A501volta2</v>
      </c>
      <c r="K125" s="32" t="str">
        <f t="shared" si="4"/>
        <v xml:space="preserve">RUA AREOLINO DE ABREU/ PRAÇA DA BANDEIRA /AVENIDA MARANHÃO ACESSO A PONTE DA AMIZADE </v>
      </c>
    </row>
    <row r="126" spans="1:11" x14ac:dyDescent="0.2">
      <c r="A126" s="2" t="s">
        <v>386</v>
      </c>
      <c r="B126" s="2" t="s">
        <v>385</v>
      </c>
      <c r="C126" s="4">
        <v>501</v>
      </c>
      <c r="D126" s="2" t="s">
        <v>89</v>
      </c>
      <c r="E126" s="2" t="s">
        <v>405</v>
      </c>
      <c r="F126" s="23" t="str">
        <f t="shared" si="5"/>
        <v>volta</v>
      </c>
      <c r="G126" s="4">
        <v>3</v>
      </c>
      <c r="H126" s="2" t="s">
        <v>408</v>
      </c>
      <c r="I126" s="2" t="s">
        <v>389</v>
      </c>
      <c r="J126" s="23" t="str">
        <f t="shared" si="3"/>
        <v>R.A501volta3</v>
      </c>
      <c r="K126" s="32" t="str">
        <f t="shared" si="4"/>
        <v xml:space="preserve">RUA AREOLINO DE ABREU/ PRAÇA DA BANDEIRA /AVENIDA MARANHÃO ACESSO A PONTE DA AMIZADE /AVENIDA PIAUÍ </v>
      </c>
    </row>
    <row r="127" spans="1:11" x14ac:dyDescent="0.2">
      <c r="A127" s="2" t="s">
        <v>386</v>
      </c>
      <c r="B127" s="2" t="s">
        <v>385</v>
      </c>
      <c r="C127" s="4">
        <v>501</v>
      </c>
      <c r="D127" s="2" t="s">
        <v>89</v>
      </c>
      <c r="E127" s="2" t="s">
        <v>405</v>
      </c>
      <c r="F127" s="23" t="str">
        <f t="shared" si="5"/>
        <v>volta</v>
      </c>
      <c r="G127" s="4">
        <v>4</v>
      </c>
      <c r="H127" s="2" t="s">
        <v>398</v>
      </c>
      <c r="I127" s="2" t="s">
        <v>409</v>
      </c>
      <c r="J127" s="23" t="str">
        <f t="shared" si="3"/>
        <v>R.A501volta4</v>
      </c>
      <c r="K127" s="32" t="str">
        <f t="shared" si="4"/>
        <v xml:space="preserve">RUA AREOLINO DE ABREU/ PRAÇA DA BANDEIRA /AVENIDA MARANHÃO ACESSO A PONTE DA AMIZADE /AVENIDA PIAUÍ /AVENIDA FRANCISCO CARLOS JANSEN </v>
      </c>
    </row>
    <row r="128" spans="1:11" x14ac:dyDescent="0.2">
      <c r="A128" s="2" t="s">
        <v>386</v>
      </c>
      <c r="B128" s="2" t="s">
        <v>385</v>
      </c>
      <c r="C128" s="4">
        <v>501</v>
      </c>
      <c r="D128" s="2" t="s">
        <v>89</v>
      </c>
      <c r="E128" s="2" t="s">
        <v>405</v>
      </c>
      <c r="F128" s="23" t="str">
        <f t="shared" si="5"/>
        <v>volta</v>
      </c>
      <c r="G128" s="4">
        <v>5</v>
      </c>
      <c r="H128" s="2" t="s">
        <v>396</v>
      </c>
      <c r="I128" s="2" t="s">
        <v>389</v>
      </c>
      <c r="J128" s="23" t="str">
        <f t="shared" si="3"/>
        <v>R.A501volta5</v>
      </c>
      <c r="K128" s="32" t="str">
        <f t="shared" si="4"/>
        <v xml:space="preserve">RUA AREOLINO DE ABREU/ PRAÇA DA BANDEIRA /AVENIDA MARANHÃO ACESSO A PONTE DA AMIZADE /AVENIDA PIAUÍ /AVENIDA FRANCISCO CARLOS JANSEN /AVENIDA PRESIDENTE MEDICI </v>
      </c>
    </row>
    <row r="129" spans="1:11" x14ac:dyDescent="0.2">
      <c r="A129" s="2" t="s">
        <v>386</v>
      </c>
      <c r="B129" s="2" t="s">
        <v>385</v>
      </c>
      <c r="C129" s="4">
        <v>501</v>
      </c>
      <c r="D129" s="2" t="s">
        <v>89</v>
      </c>
      <c r="E129" s="2" t="s">
        <v>405</v>
      </c>
      <c r="F129" s="23" t="str">
        <f t="shared" si="5"/>
        <v>volta</v>
      </c>
      <c r="G129" s="4">
        <v>6</v>
      </c>
      <c r="H129" s="2" t="s">
        <v>410</v>
      </c>
      <c r="I129" s="2" t="s">
        <v>389</v>
      </c>
      <c r="J129" s="23" t="str">
        <f t="shared" si="3"/>
        <v>R.A501volta6</v>
      </c>
      <c r="K129" s="32" t="str">
        <f t="shared" si="4"/>
        <v xml:space="preserve">RUA AREOLINO DE ABREU/ PRAÇA DA BANDEIRA /AVENIDA MARANHÃO ACESSO A PONTE DA AMIZADE /AVENIDA PIAUÍ /AVENIDA FRANCISCO CARLOS JANSEN /AVENIDA PRESIDENTE MEDICI /RUA 107 BAIRRO SÃO FRANCISCO </v>
      </c>
    </row>
    <row r="130" spans="1:11" x14ac:dyDescent="0.2">
      <c r="A130" s="2" t="s">
        <v>386</v>
      </c>
      <c r="B130" s="2" t="s">
        <v>385</v>
      </c>
      <c r="C130" s="4">
        <v>501</v>
      </c>
      <c r="D130" s="2" t="s">
        <v>89</v>
      </c>
      <c r="E130" s="2" t="s">
        <v>405</v>
      </c>
      <c r="F130" s="23" t="str">
        <f t="shared" si="5"/>
        <v>volta</v>
      </c>
      <c r="G130" s="4">
        <v>7</v>
      </c>
      <c r="H130" s="2" t="s">
        <v>394</v>
      </c>
      <c r="I130" s="2" t="s">
        <v>389</v>
      </c>
      <c r="J130" s="23" t="str">
        <f t="shared" si="3"/>
        <v>R.A501volta7</v>
      </c>
      <c r="K130" s="32" t="str">
        <f t="shared" si="4"/>
        <v xml:space="preserve">RUA AREOLINO DE ABREU/ PRAÇA DA BANDEIRA /AVENIDA MARANHÃO ACESSO A PONTE DA AMIZADE /AVENIDA PIAUÍ /AVENIDA FRANCISCO CARLOS JANSEN /AVENIDA PRESIDENTE MEDICI /RUA 107 BAIRRO SÃO FRANCISCO /RUA 8 CONJUNTO BOA VISTA </v>
      </c>
    </row>
    <row r="131" spans="1:11" x14ac:dyDescent="0.2">
      <c r="A131" s="2" t="s">
        <v>386</v>
      </c>
      <c r="B131" s="2" t="s">
        <v>385</v>
      </c>
      <c r="C131" s="4">
        <v>501</v>
      </c>
      <c r="D131" s="2" t="s">
        <v>89</v>
      </c>
      <c r="E131" s="2" t="s">
        <v>405</v>
      </c>
      <c r="F131" s="23" t="str">
        <f t="shared" si="5"/>
        <v>volta</v>
      </c>
      <c r="G131" s="4">
        <v>8</v>
      </c>
      <c r="H131" s="2" t="s">
        <v>393</v>
      </c>
      <c r="I131" s="2" t="s">
        <v>389</v>
      </c>
      <c r="J131" s="23" t="str">
        <f t="shared" ref="J131:J194" si="6">D131&amp;C131&amp;F131&amp;G131</f>
        <v>R.A501volta8</v>
      </c>
      <c r="K131" s="32" t="str">
        <f t="shared" ref="K131:K194" si="7">IF(G131=1,H131,K130&amp;"/"&amp;H131)</f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</v>
      </c>
    </row>
    <row r="132" spans="1:11" x14ac:dyDescent="0.2">
      <c r="A132" s="2" t="s">
        <v>386</v>
      </c>
      <c r="B132" s="2" t="s">
        <v>385</v>
      </c>
      <c r="C132" s="4">
        <v>501</v>
      </c>
      <c r="D132" s="2" t="s">
        <v>89</v>
      </c>
      <c r="E132" s="2" t="s">
        <v>405</v>
      </c>
      <c r="F132" s="23" t="str">
        <f t="shared" ref="F132:F195" si="8">IF(LEFT(E132,3)="ida","ida","volta")</f>
        <v>volta</v>
      </c>
      <c r="G132" s="4">
        <v>9</v>
      </c>
      <c r="H132" s="2" t="s">
        <v>392</v>
      </c>
      <c r="I132" s="2" t="s">
        <v>409</v>
      </c>
      <c r="J132" s="23" t="str">
        <f t="shared" si="6"/>
        <v>R.A501volta9</v>
      </c>
      <c r="K132" s="32" t="str">
        <f t="shared" si="7"/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</v>
      </c>
    </row>
    <row r="133" spans="1:11" x14ac:dyDescent="0.2">
      <c r="A133" s="2" t="s">
        <v>386</v>
      </c>
      <c r="B133" s="2" t="s">
        <v>385</v>
      </c>
      <c r="C133" s="4">
        <v>501</v>
      </c>
      <c r="D133" s="2" t="s">
        <v>89</v>
      </c>
      <c r="E133" s="2" t="s">
        <v>405</v>
      </c>
      <c r="F133" s="23" t="str">
        <f t="shared" si="8"/>
        <v>volta</v>
      </c>
      <c r="G133" s="4">
        <v>10</v>
      </c>
      <c r="H133" s="2" t="s">
        <v>391</v>
      </c>
      <c r="I133" s="2" t="s">
        <v>389</v>
      </c>
      <c r="J133" s="23" t="str">
        <f t="shared" si="6"/>
        <v>R.A501volta10</v>
      </c>
      <c r="K133" s="32" t="str">
        <f t="shared" si="7"/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</v>
      </c>
    </row>
    <row r="134" spans="1:11" x14ac:dyDescent="0.2">
      <c r="A134" s="2" t="s">
        <v>386</v>
      </c>
      <c r="B134" s="2" t="s">
        <v>385</v>
      </c>
      <c r="C134" s="4">
        <v>501</v>
      </c>
      <c r="D134" s="2" t="s">
        <v>89</v>
      </c>
      <c r="E134" s="2" t="s">
        <v>405</v>
      </c>
      <c r="F134" s="23" t="str">
        <f t="shared" si="8"/>
        <v>volta</v>
      </c>
      <c r="G134" s="4">
        <v>11</v>
      </c>
      <c r="H134" s="2" t="s">
        <v>390</v>
      </c>
      <c r="I134" s="2" t="s">
        <v>389</v>
      </c>
      <c r="J134" s="23" t="str">
        <f t="shared" si="6"/>
        <v>R.A501volta11</v>
      </c>
      <c r="K134" s="32" t="str">
        <f t="shared" si="7"/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</v>
      </c>
    </row>
    <row r="135" spans="1:11" x14ac:dyDescent="0.2">
      <c r="A135" s="2" t="s">
        <v>386</v>
      </c>
      <c r="B135" s="2" t="s">
        <v>385</v>
      </c>
      <c r="C135" s="4">
        <v>501</v>
      </c>
      <c r="D135" s="2" t="s">
        <v>89</v>
      </c>
      <c r="E135" s="2" t="s">
        <v>405</v>
      </c>
      <c r="F135" s="23" t="str">
        <f t="shared" si="8"/>
        <v>volta</v>
      </c>
      <c r="G135" s="4">
        <v>12</v>
      </c>
      <c r="H135" s="2" t="s">
        <v>388</v>
      </c>
      <c r="I135" s="2" t="s">
        <v>389</v>
      </c>
      <c r="J135" s="23" t="str">
        <f t="shared" si="6"/>
        <v>R.A501volta12</v>
      </c>
      <c r="K135" s="32" t="str">
        <f t="shared" si="7"/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/RUA 1 BAIRRO NOVO TEMPO </v>
      </c>
    </row>
    <row r="136" spans="1:11" x14ac:dyDescent="0.2">
      <c r="A136" s="2" t="s">
        <v>385</v>
      </c>
      <c r="B136" s="2" t="s">
        <v>386</v>
      </c>
      <c r="C136" s="4">
        <v>502</v>
      </c>
      <c r="D136" s="2" t="s">
        <v>89</v>
      </c>
      <c r="E136" s="2" t="s">
        <v>387</v>
      </c>
      <c r="F136" s="23" t="str">
        <f t="shared" si="8"/>
        <v>ida</v>
      </c>
      <c r="G136" s="4">
        <v>1</v>
      </c>
      <c r="H136" s="2" t="s">
        <v>411</v>
      </c>
      <c r="I136" s="2" t="s">
        <v>389</v>
      </c>
      <c r="J136" s="23" t="str">
        <f t="shared" si="6"/>
        <v>R.A502ida1</v>
      </c>
      <c r="K136" s="32" t="str">
        <f t="shared" si="7"/>
        <v xml:space="preserve">RUA 1 MARIMAR </v>
      </c>
    </row>
    <row r="137" spans="1:11" x14ac:dyDescent="0.2">
      <c r="A137" s="2" t="s">
        <v>385</v>
      </c>
      <c r="B137" s="2" t="s">
        <v>386</v>
      </c>
      <c r="C137" s="4">
        <v>502</v>
      </c>
      <c r="D137" s="2" t="s">
        <v>89</v>
      </c>
      <c r="E137" s="2" t="s">
        <v>387</v>
      </c>
      <c r="F137" s="23" t="str">
        <f t="shared" si="8"/>
        <v>ida</v>
      </c>
      <c r="G137" s="4">
        <v>2</v>
      </c>
      <c r="H137" s="2" t="s">
        <v>412</v>
      </c>
      <c r="I137" s="2" t="s">
        <v>389</v>
      </c>
      <c r="J137" s="23" t="str">
        <f t="shared" si="6"/>
        <v>R.A502ida2</v>
      </c>
      <c r="K137" s="32" t="str">
        <f t="shared" si="7"/>
        <v xml:space="preserve">RUA 1 MARIMAR /RUA 1 CONJUNTO JOAQUIM PEDREIRA II </v>
      </c>
    </row>
    <row r="138" spans="1:11" x14ac:dyDescent="0.2">
      <c r="A138" s="2" t="s">
        <v>385</v>
      </c>
      <c r="B138" s="2" t="s">
        <v>386</v>
      </c>
      <c r="C138" s="4">
        <v>502</v>
      </c>
      <c r="D138" s="2" t="s">
        <v>89</v>
      </c>
      <c r="E138" s="2" t="s">
        <v>387</v>
      </c>
      <c r="F138" s="23" t="str">
        <f t="shared" si="8"/>
        <v>ida</v>
      </c>
      <c r="G138" s="4">
        <v>3</v>
      </c>
      <c r="H138" s="2" t="s">
        <v>413</v>
      </c>
      <c r="I138" s="2" t="s">
        <v>389</v>
      </c>
      <c r="J138" s="23" t="str">
        <f t="shared" si="6"/>
        <v>R.A502ida3</v>
      </c>
      <c r="K138" s="32" t="str">
        <f t="shared" si="7"/>
        <v xml:space="preserve">RUA 1 MARIMAR /RUA 1 CONJUNTO JOAQUIM PEDREIRA II /RUA 1 LOTEAMENTO BOA VISTA -AVENIDA CENTENARIO </v>
      </c>
    </row>
    <row r="139" spans="1:11" x14ac:dyDescent="0.2">
      <c r="A139" s="2" t="s">
        <v>385</v>
      </c>
      <c r="B139" s="2" t="s">
        <v>386</v>
      </c>
      <c r="C139" s="4">
        <v>502</v>
      </c>
      <c r="D139" s="2" t="s">
        <v>89</v>
      </c>
      <c r="E139" s="2" t="s">
        <v>387</v>
      </c>
      <c r="F139" s="23" t="str">
        <f t="shared" si="8"/>
        <v>ida</v>
      </c>
      <c r="G139" s="4">
        <v>4</v>
      </c>
      <c r="H139" s="2" t="s">
        <v>414</v>
      </c>
      <c r="I139" s="2" t="s">
        <v>389</v>
      </c>
      <c r="J139" s="23" t="str">
        <f t="shared" si="6"/>
        <v>R.A502ida4</v>
      </c>
      <c r="K139" s="32" t="str">
        <f t="shared" si="7"/>
        <v xml:space="preserve">RUA 1 MARIMAR /RUA 1 CONJUNTO JOAQUIM PEDREIRA II /RUA 1 LOTEAMENTO BOA VISTA -AVENIDA CENTENARIO /RUA 100 </v>
      </c>
    </row>
    <row r="140" spans="1:11" x14ac:dyDescent="0.2">
      <c r="A140" s="2" t="s">
        <v>385</v>
      </c>
      <c r="B140" s="2" t="s">
        <v>386</v>
      </c>
      <c r="C140" s="4">
        <v>502</v>
      </c>
      <c r="D140" s="2" t="s">
        <v>89</v>
      </c>
      <c r="E140" s="2" t="s">
        <v>387</v>
      </c>
      <c r="F140" s="23" t="str">
        <f t="shared" si="8"/>
        <v>ida</v>
      </c>
      <c r="G140" s="4">
        <v>5</v>
      </c>
      <c r="H140" s="2" t="s">
        <v>415</v>
      </c>
      <c r="I140" s="2" t="s">
        <v>389</v>
      </c>
      <c r="J140" s="23" t="str">
        <f t="shared" si="6"/>
        <v>R.A502ida5</v>
      </c>
      <c r="K140" s="32" t="str">
        <f t="shared" si="7"/>
        <v xml:space="preserve">RUA 1 MARIMAR /RUA 1 CONJUNTO JOAQUIM PEDREIRA II /RUA 1 LOTEAMENTO BOA VISTA -AVENIDA CENTENARIO /RUA 100 /AVENIDA PERIMETRAL </v>
      </c>
    </row>
    <row r="141" spans="1:11" x14ac:dyDescent="0.2">
      <c r="A141" s="2" t="s">
        <v>385</v>
      </c>
      <c r="B141" s="2" t="s">
        <v>386</v>
      </c>
      <c r="C141" s="4">
        <v>502</v>
      </c>
      <c r="D141" s="2" t="s">
        <v>89</v>
      </c>
      <c r="E141" s="2" t="s">
        <v>387</v>
      </c>
      <c r="F141" s="23" t="str">
        <f t="shared" si="8"/>
        <v>ida</v>
      </c>
      <c r="G141" s="4">
        <v>6</v>
      </c>
      <c r="H141" s="2" t="s">
        <v>416</v>
      </c>
      <c r="I141" s="2" t="s">
        <v>389</v>
      </c>
      <c r="J141" s="23" t="str">
        <f t="shared" si="6"/>
        <v>R.A502ida6</v>
      </c>
      <c r="K141" s="32" t="str">
        <f t="shared" si="7"/>
        <v xml:space="preserve">RUA 1 MARIMAR /RUA 1 CONJUNTO JOAQUIM PEDREIRA II /RUA 1 LOTEAMENTO BOA VISTA -AVENIDA CENTENARIO /RUA 100 /AVENIDA PERIMETRAL /RUA 90 </v>
      </c>
    </row>
    <row r="142" spans="1:11" x14ac:dyDescent="0.2">
      <c r="A142" s="2" t="s">
        <v>385</v>
      </c>
      <c r="B142" s="2" t="s">
        <v>386</v>
      </c>
      <c r="C142" s="4">
        <v>502</v>
      </c>
      <c r="D142" s="2" t="s">
        <v>89</v>
      </c>
      <c r="E142" s="2" t="s">
        <v>387</v>
      </c>
      <c r="F142" s="23" t="str">
        <f t="shared" si="8"/>
        <v>ida</v>
      </c>
      <c r="G142" s="4">
        <v>7</v>
      </c>
      <c r="H142" s="2" t="s">
        <v>417</v>
      </c>
      <c r="I142" s="2" t="s">
        <v>389</v>
      </c>
      <c r="J142" s="23" t="str">
        <f t="shared" si="6"/>
        <v>R.A502ida7</v>
      </c>
      <c r="K142" s="32" t="str">
        <f t="shared" si="7"/>
        <v xml:space="preserve">RUA 1 MARIMAR /RUA 1 CONJUNTO JOAQUIM PEDREIRA II /RUA 1 LOTEAMENTO BOA VISTA -AVENIDA CENTENARIO /RUA 100 /AVENIDA PERIMETRAL /RUA 90 /AVENIDA 3 </v>
      </c>
    </row>
    <row r="143" spans="1:11" x14ac:dyDescent="0.2">
      <c r="A143" s="2" t="s">
        <v>385</v>
      </c>
      <c r="B143" s="2" t="s">
        <v>386</v>
      </c>
      <c r="C143" s="4">
        <v>502</v>
      </c>
      <c r="D143" s="2" t="s">
        <v>89</v>
      </c>
      <c r="E143" s="2" t="s">
        <v>387</v>
      </c>
      <c r="F143" s="23" t="str">
        <f t="shared" si="8"/>
        <v>ida</v>
      </c>
      <c r="G143" s="4">
        <v>8</v>
      </c>
      <c r="H143" s="2" t="s">
        <v>418</v>
      </c>
      <c r="I143" s="2" t="s">
        <v>389</v>
      </c>
      <c r="J143" s="23" t="str">
        <f t="shared" si="6"/>
        <v>R.A502ida8</v>
      </c>
      <c r="K143" s="32" t="str">
        <f t="shared" si="7"/>
        <v xml:space="preserve">RUA 1 MARIMAR /RUA 1 CONJUNTO JOAQUIM PEDREIRA II /RUA 1 LOTEAMENTO BOA VISTA -AVENIDA CENTENARIO /RUA 100 /AVENIDA PERIMETRAL /RUA 90 /AVENIDA 3 /AVENIDA FORMOSA </v>
      </c>
    </row>
    <row r="144" spans="1:11" x14ac:dyDescent="0.2">
      <c r="A144" s="2" t="s">
        <v>385</v>
      </c>
      <c r="B144" s="2" t="s">
        <v>386</v>
      </c>
      <c r="C144" s="4">
        <v>502</v>
      </c>
      <c r="D144" s="2" t="s">
        <v>89</v>
      </c>
      <c r="E144" s="2" t="s">
        <v>387</v>
      </c>
      <c r="F144" s="23" t="str">
        <f t="shared" si="8"/>
        <v>ida</v>
      </c>
      <c r="G144" s="4">
        <v>9</v>
      </c>
      <c r="H144" s="2" t="s">
        <v>419</v>
      </c>
      <c r="I144" s="2" t="s">
        <v>389</v>
      </c>
      <c r="J144" s="23" t="str">
        <f t="shared" si="6"/>
        <v>R.A502ida9</v>
      </c>
      <c r="K144" s="32" t="str">
        <f t="shared" si="7"/>
        <v xml:space="preserve">RUA 1 MARIMAR /RUA 1 CONJUNTO JOAQUIM PEDREIRA II /RUA 1 LOTEAMENTO BOA VISTA -AVENIDA CENTENARIO /RUA 100 /AVENIDA PERIMETRAL /RUA 90 /AVENIDA 3 /AVENIDA FORMOSA /AVENIDAAVENIDA TIUBA </v>
      </c>
    </row>
    <row r="145" spans="1:11" x14ac:dyDescent="0.2">
      <c r="A145" s="2" t="s">
        <v>385</v>
      </c>
      <c r="B145" s="2" t="s">
        <v>386</v>
      </c>
      <c r="C145" s="4">
        <v>502</v>
      </c>
      <c r="D145" s="2" t="s">
        <v>89</v>
      </c>
      <c r="E145" s="2" t="s">
        <v>387</v>
      </c>
      <c r="F145" s="23" t="str">
        <f t="shared" si="8"/>
        <v>ida</v>
      </c>
      <c r="G145" s="4">
        <v>10</v>
      </c>
      <c r="H145" s="2" t="s">
        <v>420</v>
      </c>
      <c r="I145" s="2" t="s">
        <v>389</v>
      </c>
      <c r="J145" s="23" t="str">
        <f t="shared" si="6"/>
        <v>R.A502ida10</v>
      </c>
      <c r="K145" s="32" t="str">
        <f t="shared" si="7"/>
        <v>RUA 1 MARIMAR /RUA 1 CONJUNTO JOAQUIM PEDREIRA II /RUA 1 LOTEAMENTO BOA VISTA -AVENIDA CENTENARIO /RUA 100 /AVENIDA PERIMETRAL /RUA 90 /AVENIDA 3 /AVENIDA FORMOSA /AVENIDAAVENIDA TIUBA /AVENIDA 1, CIDADE NOVA I</v>
      </c>
    </row>
    <row r="146" spans="1:11" x14ac:dyDescent="0.2">
      <c r="A146" s="2" t="s">
        <v>385</v>
      </c>
      <c r="B146" s="2" t="s">
        <v>386</v>
      </c>
      <c r="C146" s="4">
        <v>502</v>
      </c>
      <c r="D146" s="2" t="s">
        <v>89</v>
      </c>
      <c r="E146" s="2" t="s">
        <v>387</v>
      </c>
      <c r="F146" s="23" t="str">
        <f t="shared" si="8"/>
        <v>ida</v>
      </c>
      <c r="G146" s="4">
        <v>11</v>
      </c>
      <c r="H146" s="2" t="s">
        <v>421</v>
      </c>
      <c r="I146" s="2" t="s">
        <v>389</v>
      </c>
      <c r="J146" s="23" t="str">
        <f t="shared" si="6"/>
        <v>R.A502ida11</v>
      </c>
      <c r="K146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</v>
      </c>
    </row>
    <row r="147" spans="1:11" x14ac:dyDescent="0.2">
      <c r="A147" s="2" t="s">
        <v>385</v>
      </c>
      <c r="B147" s="2" t="s">
        <v>386</v>
      </c>
      <c r="C147" s="4">
        <v>502</v>
      </c>
      <c r="D147" s="2" t="s">
        <v>89</v>
      </c>
      <c r="E147" s="2" t="s">
        <v>387</v>
      </c>
      <c r="F147" s="23" t="str">
        <f t="shared" si="8"/>
        <v>ida</v>
      </c>
      <c r="G147" s="4">
        <v>12</v>
      </c>
      <c r="H147" s="2" t="s">
        <v>422</v>
      </c>
      <c r="I147" s="2" t="s">
        <v>389</v>
      </c>
      <c r="J147" s="23" t="str">
        <f t="shared" si="6"/>
        <v>R.A502ida12</v>
      </c>
      <c r="K147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</v>
      </c>
    </row>
    <row r="148" spans="1:11" x14ac:dyDescent="0.2">
      <c r="A148" s="2" t="s">
        <v>385</v>
      </c>
      <c r="B148" s="2" t="s">
        <v>386</v>
      </c>
      <c r="C148" s="4">
        <v>502</v>
      </c>
      <c r="D148" s="2" t="s">
        <v>89</v>
      </c>
      <c r="E148" s="2" t="s">
        <v>387</v>
      </c>
      <c r="F148" s="23" t="str">
        <f t="shared" si="8"/>
        <v>ida</v>
      </c>
      <c r="G148" s="4">
        <v>13</v>
      </c>
      <c r="H148" s="2" t="s">
        <v>423</v>
      </c>
      <c r="I148" s="2" t="s">
        <v>401</v>
      </c>
      <c r="J148" s="23" t="str">
        <f t="shared" si="6"/>
        <v>R.A502ida13</v>
      </c>
      <c r="K148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</v>
      </c>
    </row>
    <row r="149" spans="1:11" x14ac:dyDescent="0.2">
      <c r="A149" s="2" t="s">
        <v>385</v>
      </c>
      <c r="B149" s="2" t="s">
        <v>386</v>
      </c>
      <c r="C149" s="4">
        <v>502</v>
      </c>
      <c r="D149" s="2" t="s">
        <v>89</v>
      </c>
      <c r="E149" s="2" t="s">
        <v>387</v>
      </c>
      <c r="F149" s="23" t="str">
        <f t="shared" si="8"/>
        <v>ida</v>
      </c>
      <c r="G149" s="4">
        <v>14</v>
      </c>
      <c r="H149" s="2" t="s">
        <v>424</v>
      </c>
      <c r="I149" s="2" t="s">
        <v>401</v>
      </c>
      <c r="J149" s="23" t="str">
        <f t="shared" si="6"/>
        <v>R.A502ida14</v>
      </c>
      <c r="K149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</v>
      </c>
    </row>
    <row r="150" spans="1:11" x14ac:dyDescent="0.2">
      <c r="A150" s="2" t="s">
        <v>385</v>
      </c>
      <c r="B150" s="2" t="s">
        <v>386</v>
      </c>
      <c r="C150" s="4">
        <v>502</v>
      </c>
      <c r="D150" s="2" t="s">
        <v>89</v>
      </c>
      <c r="E150" s="2" t="s">
        <v>387</v>
      </c>
      <c r="F150" s="23" t="str">
        <f t="shared" si="8"/>
        <v>ida</v>
      </c>
      <c r="G150" s="4">
        <v>15</v>
      </c>
      <c r="H150" s="2" t="s">
        <v>425</v>
      </c>
      <c r="I150" s="2" t="s">
        <v>389</v>
      </c>
      <c r="J150" s="23" t="str">
        <f t="shared" si="6"/>
        <v>R.A502ida15</v>
      </c>
      <c r="K150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</v>
      </c>
    </row>
    <row r="151" spans="1:11" x14ac:dyDescent="0.2">
      <c r="A151" s="2" t="s">
        <v>385</v>
      </c>
      <c r="B151" s="2" t="s">
        <v>386</v>
      </c>
      <c r="C151" s="4">
        <v>502</v>
      </c>
      <c r="D151" s="2" t="s">
        <v>89</v>
      </c>
      <c r="E151" s="2" t="s">
        <v>387</v>
      </c>
      <c r="F151" s="23" t="str">
        <f t="shared" si="8"/>
        <v>ida</v>
      </c>
      <c r="G151" s="4">
        <v>16</v>
      </c>
      <c r="H151" s="2" t="s">
        <v>426</v>
      </c>
      <c r="I151" s="2" t="s">
        <v>401</v>
      </c>
      <c r="J151" s="23" t="str">
        <f t="shared" si="6"/>
        <v>R.A502ida16</v>
      </c>
      <c r="K151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RIBEIRO/RUA BARROSO</v>
      </c>
    </row>
    <row r="152" spans="1:11" x14ac:dyDescent="0.2">
      <c r="A152" s="2" t="s">
        <v>386</v>
      </c>
      <c r="B152" s="2" t="s">
        <v>385</v>
      </c>
      <c r="C152" s="4">
        <v>502</v>
      </c>
      <c r="D152" s="2" t="s">
        <v>89</v>
      </c>
      <c r="E152" s="2" t="s">
        <v>405</v>
      </c>
      <c r="F152" s="23" t="str">
        <f t="shared" si="8"/>
        <v>volta</v>
      </c>
      <c r="G152" s="4">
        <v>1</v>
      </c>
      <c r="H152" s="2" t="s">
        <v>427</v>
      </c>
      <c r="I152" s="2" t="s">
        <v>401</v>
      </c>
      <c r="J152" s="23" t="str">
        <f t="shared" si="6"/>
        <v>R.A502volta1</v>
      </c>
      <c r="K152" s="32" t="str">
        <f t="shared" si="7"/>
        <v>RUA FELIX PACHECO - PRAÇA SARAIVA</v>
      </c>
    </row>
    <row r="153" spans="1:11" x14ac:dyDescent="0.2">
      <c r="A153" s="2" t="s">
        <v>386</v>
      </c>
      <c r="B153" s="2" t="s">
        <v>385</v>
      </c>
      <c r="C153" s="4">
        <v>502</v>
      </c>
      <c r="D153" s="2" t="s">
        <v>89</v>
      </c>
      <c r="E153" s="2" t="s">
        <v>405</v>
      </c>
      <c r="F153" s="23" t="str">
        <f t="shared" si="8"/>
        <v>volta</v>
      </c>
      <c r="G153" s="4">
        <v>2</v>
      </c>
      <c r="H153" s="2" t="s">
        <v>428</v>
      </c>
      <c r="I153" s="2" t="s">
        <v>401</v>
      </c>
      <c r="J153" s="23" t="str">
        <f t="shared" si="6"/>
        <v>R.A502volta2</v>
      </c>
      <c r="K153" s="32" t="str">
        <f t="shared" si="7"/>
        <v>RUA FELIX PACHECO - PRAÇA SARAIVA/RUA RUI BARBOSA</v>
      </c>
    </row>
    <row r="154" spans="1:11" x14ac:dyDescent="0.2">
      <c r="A154" s="2" t="s">
        <v>386</v>
      </c>
      <c r="B154" s="2" t="s">
        <v>385</v>
      </c>
      <c r="C154" s="4">
        <v>502</v>
      </c>
      <c r="D154" s="2" t="s">
        <v>89</v>
      </c>
      <c r="E154" s="2" t="s">
        <v>405</v>
      </c>
      <c r="F154" s="23" t="str">
        <f t="shared" si="8"/>
        <v>volta</v>
      </c>
      <c r="G154" s="4">
        <v>3</v>
      </c>
      <c r="H154" s="2" t="s">
        <v>424</v>
      </c>
      <c r="I154" s="2" t="s">
        <v>401</v>
      </c>
      <c r="J154" s="23" t="str">
        <f t="shared" si="6"/>
        <v>R.A502volta3</v>
      </c>
      <c r="K154" s="32" t="str">
        <f t="shared" si="7"/>
        <v>RUA FELIX PACHECO - PRAÇA SARAIVA/RUA RUI BARBOSA/AVENIDA BARÃO DE GURGUEIA</v>
      </c>
    </row>
    <row r="155" spans="1:11" x14ac:dyDescent="0.2">
      <c r="A155" s="2" t="s">
        <v>386</v>
      </c>
      <c r="B155" s="2" t="s">
        <v>385</v>
      </c>
      <c r="C155" s="4">
        <v>502</v>
      </c>
      <c r="D155" s="2" t="s">
        <v>89</v>
      </c>
      <c r="E155" s="2" t="s">
        <v>405</v>
      </c>
      <c r="F155" s="23" t="str">
        <f t="shared" si="8"/>
        <v>volta</v>
      </c>
      <c r="G155" s="4">
        <v>4</v>
      </c>
      <c r="H155" s="2" t="s">
        <v>429</v>
      </c>
      <c r="I155" s="2" t="s">
        <v>401</v>
      </c>
      <c r="J155" s="23" t="str">
        <f t="shared" si="6"/>
        <v>R.A502volta4</v>
      </c>
      <c r="K155" s="32" t="str">
        <f t="shared" si="7"/>
        <v>RUA FELIX PACHECO - PRAÇA SARAIVA/RUA RUI BARBOSA/AVENIDA BARÃO DE GURGUEIA/BR 316, ACESSO A PONTE NOVA DIVISA PI/MA</v>
      </c>
    </row>
    <row r="156" spans="1:11" x14ac:dyDescent="0.2">
      <c r="A156" s="2" t="s">
        <v>386</v>
      </c>
      <c r="B156" s="2" t="s">
        <v>385</v>
      </c>
      <c r="C156" s="4">
        <v>502</v>
      </c>
      <c r="D156" s="2" t="s">
        <v>89</v>
      </c>
      <c r="E156" s="2" t="s">
        <v>405</v>
      </c>
      <c r="F156" s="23" t="str">
        <f t="shared" si="8"/>
        <v>volta</v>
      </c>
      <c r="G156" s="4">
        <v>5</v>
      </c>
      <c r="H156" s="2" t="s">
        <v>430</v>
      </c>
      <c r="I156" s="2" t="s">
        <v>389</v>
      </c>
      <c r="J156" s="23" t="str">
        <f t="shared" si="6"/>
        <v>R.A502volta5</v>
      </c>
      <c r="K156" s="32" t="str">
        <f t="shared" si="7"/>
        <v xml:space="preserve">RUA FELIX PACHECO - PRAÇA SARAIVA/RUA RUI BARBOSA/AVENIDA BARÃO DE GURGUEIA/BR 316, ACESSO A PONTE NOVA DIVISA PI/MA/AVENIDA 1 CIDADE NOVA </v>
      </c>
    </row>
    <row r="157" spans="1:11" x14ac:dyDescent="0.2">
      <c r="A157" s="2" t="s">
        <v>386</v>
      </c>
      <c r="B157" s="2" t="s">
        <v>385</v>
      </c>
      <c r="C157" s="4">
        <v>502</v>
      </c>
      <c r="D157" s="2" t="s">
        <v>89</v>
      </c>
      <c r="E157" s="2" t="s">
        <v>405</v>
      </c>
      <c r="F157" s="23" t="str">
        <f t="shared" si="8"/>
        <v>volta</v>
      </c>
      <c r="G157" s="4">
        <v>6</v>
      </c>
      <c r="H157" s="2" t="s">
        <v>418</v>
      </c>
      <c r="I157" s="2" t="s">
        <v>389</v>
      </c>
      <c r="J157" s="23" t="str">
        <f t="shared" si="6"/>
        <v>R.A502volta6</v>
      </c>
      <c r="K157" s="32" t="str">
        <f t="shared" si="7"/>
        <v xml:space="preserve">RUA FELIX PACHECO - PRAÇA SARAIVA/RUA RUI BARBOSA/AVENIDA BARÃO DE GURGUEIA/BR 316, ACESSO A PONTE NOVA DIVISA PI/MA/AVENIDA 1 CIDADE NOVA /AVENIDA FORMOSA </v>
      </c>
    </row>
    <row r="158" spans="1:11" x14ac:dyDescent="0.2">
      <c r="A158" s="2" t="s">
        <v>386</v>
      </c>
      <c r="B158" s="2" t="s">
        <v>385</v>
      </c>
      <c r="C158" s="4">
        <v>502</v>
      </c>
      <c r="D158" s="2" t="s">
        <v>89</v>
      </c>
      <c r="E158" s="2" t="s">
        <v>405</v>
      </c>
      <c r="F158" s="23" t="str">
        <f t="shared" si="8"/>
        <v>volta</v>
      </c>
      <c r="G158" s="4">
        <v>7</v>
      </c>
      <c r="H158" s="2" t="s">
        <v>417</v>
      </c>
      <c r="I158" s="2" t="s">
        <v>389</v>
      </c>
      <c r="J158" s="23" t="str">
        <f t="shared" si="6"/>
        <v>R.A502volta7</v>
      </c>
      <c r="K158" s="32" t="str">
        <f t="shared" si="7"/>
        <v xml:space="preserve">RUA FELIX PACHECO - PRAÇA SARAIVA/RUA RUI BARBOSA/AVENIDA BARÃO DE GURGUEIA/BR 316, ACESSO A PONTE NOVA DIVISA PI/MA/AVENIDA 1 CIDADE NOVA /AVENIDA FORMOSA /AVENIDA 3 </v>
      </c>
    </row>
    <row r="159" spans="1:11" x14ac:dyDescent="0.2">
      <c r="A159" s="2" t="s">
        <v>386</v>
      </c>
      <c r="B159" s="2" t="s">
        <v>385</v>
      </c>
      <c r="C159" s="4">
        <v>502</v>
      </c>
      <c r="D159" s="2" t="s">
        <v>89</v>
      </c>
      <c r="E159" s="2" t="s">
        <v>405</v>
      </c>
      <c r="F159" s="23" t="str">
        <f t="shared" si="8"/>
        <v>volta</v>
      </c>
      <c r="G159" s="4">
        <v>8</v>
      </c>
      <c r="H159" s="2" t="s">
        <v>414</v>
      </c>
      <c r="I159" s="2" t="s">
        <v>389</v>
      </c>
      <c r="J159" s="23" t="str">
        <f t="shared" si="6"/>
        <v>R.A502volta8</v>
      </c>
      <c r="K159" s="32" t="str">
        <f t="shared" si="7"/>
        <v xml:space="preserve">RUA FELIX PACHECO - PRAÇA SARAIVA/RUA RUI BARBOSA/AVENIDA BARÃO DE GURGUEIA/BR 316, ACESSO A PONTE NOVA DIVISA PI/MA/AVENIDA 1 CIDADE NOVA /AVENIDA FORMOSA /AVENIDA 3 /RUA 100 </v>
      </c>
    </row>
    <row r="160" spans="1:11" x14ac:dyDescent="0.2">
      <c r="A160" s="2" t="s">
        <v>386</v>
      </c>
      <c r="B160" s="2" t="s">
        <v>385</v>
      </c>
      <c r="C160" s="4">
        <v>502</v>
      </c>
      <c r="D160" s="2" t="s">
        <v>89</v>
      </c>
      <c r="E160" s="2" t="s">
        <v>405</v>
      </c>
      <c r="F160" s="23" t="str">
        <f t="shared" si="8"/>
        <v>volta</v>
      </c>
      <c r="G160" s="4">
        <v>9</v>
      </c>
      <c r="H160" s="2" t="s">
        <v>413</v>
      </c>
      <c r="I160" s="2" t="s">
        <v>389</v>
      </c>
      <c r="J160" s="23" t="str">
        <f t="shared" si="6"/>
        <v>R.A502volta9</v>
      </c>
      <c r="K160" s="32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</v>
      </c>
    </row>
    <row r="161" spans="1:11" x14ac:dyDescent="0.2">
      <c r="A161" s="2" t="s">
        <v>386</v>
      </c>
      <c r="B161" s="2" t="s">
        <v>385</v>
      </c>
      <c r="C161" s="4">
        <v>502</v>
      </c>
      <c r="D161" s="2" t="s">
        <v>89</v>
      </c>
      <c r="E161" s="2" t="s">
        <v>405</v>
      </c>
      <c r="F161" s="23" t="str">
        <f t="shared" si="8"/>
        <v>volta</v>
      </c>
      <c r="G161" s="4">
        <v>10</v>
      </c>
      <c r="H161" s="2" t="s">
        <v>431</v>
      </c>
      <c r="I161" s="2" t="s">
        <v>389</v>
      </c>
      <c r="J161" s="23" t="str">
        <f t="shared" si="6"/>
        <v>R.A502volta10</v>
      </c>
      <c r="K161" s="32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</v>
      </c>
    </row>
    <row r="162" spans="1:11" x14ac:dyDescent="0.2">
      <c r="A162" s="2" t="s">
        <v>386</v>
      </c>
      <c r="B162" s="2" t="s">
        <v>385</v>
      </c>
      <c r="C162" s="4">
        <v>502</v>
      </c>
      <c r="D162" s="2" t="s">
        <v>89</v>
      </c>
      <c r="E162" s="2" t="s">
        <v>405</v>
      </c>
      <c r="F162" s="23" t="str">
        <f t="shared" si="8"/>
        <v>volta</v>
      </c>
      <c r="G162" s="4">
        <v>11</v>
      </c>
      <c r="H162" s="2" t="s">
        <v>393</v>
      </c>
      <c r="I162" s="2" t="s">
        <v>389</v>
      </c>
      <c r="J162" s="23" t="str">
        <f t="shared" si="6"/>
        <v>R.A502volta11</v>
      </c>
      <c r="K162" s="32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</v>
      </c>
    </row>
    <row r="163" spans="1:11" x14ac:dyDescent="0.2">
      <c r="A163" s="2" t="s">
        <v>386</v>
      </c>
      <c r="B163" s="2" t="s">
        <v>385</v>
      </c>
      <c r="C163" s="4">
        <v>502</v>
      </c>
      <c r="D163" s="2" t="s">
        <v>89</v>
      </c>
      <c r="E163" s="2" t="s">
        <v>405</v>
      </c>
      <c r="F163" s="23" t="str">
        <f t="shared" si="8"/>
        <v>volta</v>
      </c>
      <c r="G163" s="4">
        <v>12</v>
      </c>
      <c r="H163" s="2" t="s">
        <v>432</v>
      </c>
      <c r="I163" s="2" t="s">
        <v>389</v>
      </c>
      <c r="J163" s="23" t="str">
        <f t="shared" si="6"/>
        <v>R.A502volta12</v>
      </c>
      <c r="K163" s="32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</v>
      </c>
    </row>
    <row r="164" spans="1:11" x14ac:dyDescent="0.2">
      <c r="A164" s="2" t="s">
        <v>386</v>
      </c>
      <c r="B164" s="2" t="s">
        <v>385</v>
      </c>
      <c r="C164" s="4">
        <v>502</v>
      </c>
      <c r="D164" s="2" t="s">
        <v>89</v>
      </c>
      <c r="E164" s="2" t="s">
        <v>405</v>
      </c>
      <c r="F164" s="23" t="str">
        <f t="shared" si="8"/>
        <v>volta</v>
      </c>
      <c r="G164" s="4">
        <v>13</v>
      </c>
      <c r="H164" s="2" t="s">
        <v>411</v>
      </c>
      <c r="I164" s="2" t="s">
        <v>389</v>
      </c>
      <c r="J164" s="23" t="str">
        <f t="shared" si="6"/>
        <v>R.A502volta13</v>
      </c>
      <c r="K164" s="32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/RUA 1 MARIMAR </v>
      </c>
    </row>
    <row r="165" spans="1:11" x14ac:dyDescent="0.2">
      <c r="A165" s="2" t="s">
        <v>385</v>
      </c>
      <c r="B165" s="2" t="s">
        <v>386</v>
      </c>
      <c r="C165" s="4">
        <v>503</v>
      </c>
      <c r="D165" s="2" t="s">
        <v>89</v>
      </c>
      <c r="E165" s="2" t="s">
        <v>387</v>
      </c>
      <c r="F165" s="23" t="str">
        <f t="shared" si="8"/>
        <v>ida</v>
      </c>
      <c r="G165" s="4">
        <v>1</v>
      </c>
      <c r="H165" s="2" t="s">
        <v>433</v>
      </c>
      <c r="I165" s="2" t="s">
        <v>389</v>
      </c>
      <c r="J165" s="23" t="str">
        <f t="shared" si="6"/>
        <v>R.A503ida1</v>
      </c>
      <c r="K165" s="32" t="str">
        <f t="shared" si="7"/>
        <v>RUA 1, JULIA ALMEIDA,RUA 1 PADRE DELFINO</v>
      </c>
    </row>
    <row r="166" spans="1:11" x14ac:dyDescent="0.2">
      <c r="A166" s="2" t="s">
        <v>385</v>
      </c>
      <c r="B166" s="2" t="s">
        <v>386</v>
      </c>
      <c r="C166" s="4">
        <v>503</v>
      </c>
      <c r="D166" s="2" t="s">
        <v>89</v>
      </c>
      <c r="E166" s="2" t="s">
        <v>387</v>
      </c>
      <c r="F166" s="23" t="str">
        <f t="shared" si="8"/>
        <v>ida</v>
      </c>
      <c r="G166" s="4">
        <v>2</v>
      </c>
      <c r="H166" s="2" t="s">
        <v>434</v>
      </c>
      <c r="I166" s="2" t="s">
        <v>389</v>
      </c>
      <c r="J166" s="23" t="str">
        <f t="shared" si="6"/>
        <v>R.A503ida2</v>
      </c>
      <c r="K166" s="32" t="str">
        <f t="shared" si="7"/>
        <v>RUA 1, JULIA ALMEIDA,RUA 1 PADRE DELFINO/AVENIDA TIUBA</v>
      </c>
    </row>
    <row r="167" spans="1:11" x14ac:dyDescent="0.2">
      <c r="A167" s="2" t="s">
        <v>385</v>
      </c>
      <c r="B167" s="2" t="s">
        <v>386</v>
      </c>
      <c r="C167" s="4">
        <v>503</v>
      </c>
      <c r="D167" s="2" t="s">
        <v>89</v>
      </c>
      <c r="E167" s="2" t="s">
        <v>387</v>
      </c>
      <c r="F167" s="23" t="str">
        <f t="shared" si="8"/>
        <v>ida</v>
      </c>
      <c r="G167" s="4">
        <v>3</v>
      </c>
      <c r="H167" s="2" t="s">
        <v>420</v>
      </c>
      <c r="I167" s="2" t="s">
        <v>389</v>
      </c>
      <c r="J167" s="23" t="str">
        <f t="shared" si="6"/>
        <v>R.A503ida3</v>
      </c>
      <c r="K167" s="32" t="str">
        <f t="shared" si="7"/>
        <v>RUA 1, JULIA ALMEIDA,RUA 1 PADRE DELFINO/AVENIDA TIUBA/AVENIDA 1, CIDADE NOVA I</v>
      </c>
    </row>
    <row r="168" spans="1:11" x14ac:dyDescent="0.2">
      <c r="A168" s="2" t="s">
        <v>385</v>
      </c>
      <c r="B168" s="2" t="s">
        <v>386</v>
      </c>
      <c r="C168" s="4">
        <v>503</v>
      </c>
      <c r="D168" s="2" t="s">
        <v>89</v>
      </c>
      <c r="E168" s="2" t="s">
        <v>387</v>
      </c>
      <c r="F168" s="23" t="str">
        <f t="shared" si="8"/>
        <v>ida</v>
      </c>
      <c r="G168" s="4">
        <v>4</v>
      </c>
      <c r="H168" s="2" t="s">
        <v>421</v>
      </c>
      <c r="I168" s="2" t="s">
        <v>389</v>
      </c>
      <c r="J168" s="23" t="str">
        <f t="shared" si="6"/>
        <v>R.A503ida4</v>
      </c>
      <c r="K168" s="32" t="str">
        <f t="shared" si="7"/>
        <v>RUA 1, JULIA ALMEIDA,RUA 1 PADRE DELFINO/AVENIDA TIUBA/AVENIDA 1, CIDADE NOVA I/AVENIDA 1, PARQUE ALVORADA</v>
      </c>
    </row>
    <row r="169" spans="1:11" x14ac:dyDescent="0.2">
      <c r="A169" s="2" t="s">
        <v>385</v>
      </c>
      <c r="B169" s="2" t="s">
        <v>386</v>
      </c>
      <c r="C169" s="4">
        <v>503</v>
      </c>
      <c r="D169" s="2" t="s">
        <v>89</v>
      </c>
      <c r="E169" s="2" t="s">
        <v>387</v>
      </c>
      <c r="F169" s="23" t="str">
        <f t="shared" si="8"/>
        <v>ida</v>
      </c>
      <c r="G169" s="4">
        <v>5</v>
      </c>
      <c r="H169" s="2" t="s">
        <v>435</v>
      </c>
      <c r="I169" s="2" t="s">
        <v>389</v>
      </c>
      <c r="J169" s="23" t="str">
        <f t="shared" si="6"/>
        <v>R.A503ida5</v>
      </c>
      <c r="K169" s="32" t="str">
        <f t="shared" si="7"/>
        <v>RUA 1, JULIA ALMEIDA,RUA 1 PADRE DELFINO/AVENIDA TIUBA/AVENIDA 1, CIDADE NOVA I/AVENIDA 1, PARQUE ALVORADA/BR 226</v>
      </c>
    </row>
    <row r="170" spans="1:11" x14ac:dyDescent="0.2">
      <c r="A170" s="2" t="s">
        <v>385</v>
      </c>
      <c r="B170" s="2" t="s">
        <v>386</v>
      </c>
      <c r="C170" s="4">
        <v>503</v>
      </c>
      <c r="D170" s="2" t="s">
        <v>89</v>
      </c>
      <c r="E170" s="2" t="s">
        <v>387</v>
      </c>
      <c r="F170" s="23" t="str">
        <f t="shared" si="8"/>
        <v>ida</v>
      </c>
      <c r="G170" s="4">
        <v>6</v>
      </c>
      <c r="H170" s="2" t="s">
        <v>436</v>
      </c>
      <c r="I170" s="2" t="s">
        <v>389</v>
      </c>
      <c r="J170" s="23" t="str">
        <f t="shared" si="6"/>
        <v>R.A503ida6</v>
      </c>
      <c r="K170" s="32" t="str">
        <f t="shared" si="7"/>
        <v>RUA 1, JULIA ALMEIDA,RUA 1 PADRE DELFINO/AVENIDA TIUBA/AVENIDA 1, CIDADE NOVA I/AVENIDA 1, PARQUE ALVORADA/BR 226/AVENIDA REGIMENTO, BAIRRO JOIA</v>
      </c>
    </row>
    <row r="171" spans="1:11" x14ac:dyDescent="0.2">
      <c r="A171" s="2" t="s">
        <v>385</v>
      </c>
      <c r="B171" s="2" t="s">
        <v>386</v>
      </c>
      <c r="C171" s="4">
        <v>503</v>
      </c>
      <c r="D171" s="2" t="s">
        <v>89</v>
      </c>
      <c r="E171" s="2" t="s">
        <v>387</v>
      </c>
      <c r="F171" s="23" t="str">
        <f t="shared" si="8"/>
        <v>ida</v>
      </c>
      <c r="G171" s="4">
        <v>7</v>
      </c>
      <c r="H171" s="2" t="s">
        <v>437</v>
      </c>
      <c r="I171" s="2" t="s">
        <v>389</v>
      </c>
      <c r="J171" s="23" t="str">
        <f t="shared" si="6"/>
        <v>R.A503ida7</v>
      </c>
      <c r="K171" s="32" t="str">
        <f t="shared" si="7"/>
        <v>RUA 1, JULIA ALMEIDA,RUA 1 PADRE DELFINO/AVENIDA TIUBA/AVENIDA 1, CIDADE NOVA I/AVENIDA 1, PARQUE ALVORADA/BR 226/AVENIDA REGIMENTO, BAIRRO JOIA/RUA 1, VILA DO BEC</v>
      </c>
    </row>
    <row r="172" spans="1:11" x14ac:dyDescent="0.2">
      <c r="A172" s="2" t="s">
        <v>385</v>
      </c>
      <c r="B172" s="2" t="s">
        <v>386</v>
      </c>
      <c r="C172" s="4">
        <v>503</v>
      </c>
      <c r="D172" s="2" t="s">
        <v>89</v>
      </c>
      <c r="E172" s="2" t="s">
        <v>387</v>
      </c>
      <c r="F172" s="23" t="str">
        <f t="shared" si="8"/>
        <v>ida</v>
      </c>
      <c r="G172" s="4">
        <v>8</v>
      </c>
      <c r="H172" s="2" t="s">
        <v>422</v>
      </c>
      <c r="I172" s="2" t="s">
        <v>389</v>
      </c>
      <c r="J172" s="23" t="str">
        <f t="shared" si="6"/>
        <v>R.A503ida8</v>
      </c>
      <c r="K172" s="32" t="str">
        <f t="shared" si="7"/>
        <v>RUA 1, JULIA ALMEIDA,RUA 1 PADRE DELFINO/AVENIDA TIUBA/AVENIDA 1, CIDADE NOVA I/AVENIDA 1, PARQUE ALVORADA/BR 226/AVENIDA REGIMENTO, BAIRRO JOIA/RUA 1, VILA DO BEC/BR 226, ACESSO A PONTE NOVA DIVISA MA/PI</v>
      </c>
    </row>
    <row r="173" spans="1:11" x14ac:dyDescent="0.2">
      <c r="A173" s="2" t="s">
        <v>385</v>
      </c>
      <c r="B173" s="2" t="s">
        <v>386</v>
      </c>
      <c r="C173" s="4">
        <v>503</v>
      </c>
      <c r="D173" s="2" t="s">
        <v>89</v>
      </c>
      <c r="E173" s="2" t="s">
        <v>387</v>
      </c>
      <c r="F173" s="23" t="str">
        <f t="shared" si="8"/>
        <v>ida</v>
      </c>
      <c r="G173" s="4">
        <v>9</v>
      </c>
      <c r="H173" s="2" t="s">
        <v>423</v>
      </c>
      <c r="I173" s="2" t="s">
        <v>401</v>
      </c>
      <c r="J173" s="23" t="str">
        <f t="shared" si="6"/>
        <v>R.A503ida9</v>
      </c>
      <c r="K173" s="32" t="str">
        <f t="shared" si="7"/>
        <v>RUA 1, JULIA ALMEIDA,RUA 1 PADRE DELFINO/AVENIDA TIUBA/AVENIDA 1, CIDADE NOVA I/AVENIDA 1, PARQUE ALVORADA/BR 226/AVENIDA REGIMENTO, BAIRRO JOIA/RUA 1, VILA DO BEC/BR 226, ACESSO A PONTE NOVA DIVISA MA/PI/BR 316</v>
      </c>
    </row>
    <row r="174" spans="1:11" x14ac:dyDescent="0.2">
      <c r="A174" s="2" t="s">
        <v>385</v>
      </c>
      <c r="B174" s="2" t="s">
        <v>386</v>
      </c>
      <c r="C174" s="4">
        <v>503</v>
      </c>
      <c r="D174" s="2" t="s">
        <v>89</v>
      </c>
      <c r="E174" s="2" t="s">
        <v>387</v>
      </c>
      <c r="F174" s="23" t="str">
        <f t="shared" si="8"/>
        <v>ida</v>
      </c>
      <c r="G174" s="4">
        <v>10</v>
      </c>
      <c r="H174" s="2" t="s">
        <v>424</v>
      </c>
      <c r="I174" s="2" t="s">
        <v>401</v>
      </c>
      <c r="J174" s="23" t="str">
        <f t="shared" si="6"/>
        <v>R.A503ida10</v>
      </c>
      <c r="K174" s="32" t="str">
        <f t="shared" si="7"/>
        <v>RUA 1, JULIA ALMEIDA,RUA 1 PADRE DELFINO/AVENIDA TIUBA/AVENIDA 1, CIDADE NOVA I/AVENIDA 1, PARQUE ALVORADA/BR 226/AVENIDA REGIMENTO, BAIRRO JOIA/RUA 1, VILA DO BEC/BR 226, ACESSO A PONTE NOVA DIVISA MA/PI/BR 316/AVENIDA BARÃO DE GURGUEIA</v>
      </c>
    </row>
    <row r="175" spans="1:11" x14ac:dyDescent="0.2">
      <c r="A175" s="2" t="s">
        <v>385</v>
      </c>
      <c r="B175" s="2" t="s">
        <v>386</v>
      </c>
      <c r="C175" s="4">
        <v>503</v>
      </c>
      <c r="D175" s="2" t="s">
        <v>89</v>
      </c>
      <c r="E175" s="2" t="s">
        <v>387</v>
      </c>
      <c r="F175" s="23" t="str">
        <f t="shared" si="8"/>
        <v>ida</v>
      </c>
      <c r="G175" s="4">
        <v>11</v>
      </c>
      <c r="H175" s="2" t="s">
        <v>425</v>
      </c>
      <c r="I175" s="2" t="s">
        <v>401</v>
      </c>
      <c r="J175" s="23" t="str">
        <f t="shared" si="6"/>
        <v>R.A503ida11</v>
      </c>
      <c r="K175" s="32" t="str">
        <f t="shared" si="7"/>
        <v>RUA 1, JULIA ALMEIDA,RUA 1 PADRE DELFINO/AVENIDA TIUBA/AVENIDA 1, CIDADE NOVA I/AVENIDA 1, PARQUE ALVORADA/BR 226/AVENIDA REGIMENTO, BAIRRO JOIA/RUA 1, VILA DO BEC/BR 226, ACESSO A PONTE NOVA DIVISA MA/PI/BR 316/AVENIDA BARÃO DE GURGUEIA/AVENIDA JOAQUIM RIBEIRO</v>
      </c>
    </row>
    <row r="176" spans="1:11" x14ac:dyDescent="0.2">
      <c r="A176" s="2" t="s">
        <v>385</v>
      </c>
      <c r="B176" s="2" t="s">
        <v>386</v>
      </c>
      <c r="C176" s="4">
        <v>503</v>
      </c>
      <c r="D176" s="2" t="s">
        <v>89</v>
      </c>
      <c r="E176" s="2" t="s">
        <v>387</v>
      </c>
      <c r="F176" s="23" t="str">
        <f t="shared" si="8"/>
        <v>ida</v>
      </c>
      <c r="G176" s="4">
        <v>12</v>
      </c>
      <c r="H176" s="2" t="s">
        <v>426</v>
      </c>
      <c r="I176" s="2" t="s">
        <v>401</v>
      </c>
      <c r="J176" s="23" t="str">
        <f t="shared" si="6"/>
        <v>R.A503ida12</v>
      </c>
      <c r="K176" s="32" t="str">
        <f t="shared" si="7"/>
        <v>RUA 1, JULIA ALMEIDA,RUA 1 PADRE DELFINO/AVENIDA TIUBA/AVENIDA 1, CIDADE NOVA I/AVENIDA 1, PARQUE ALVORADA/BR 226/AVENIDA REGIMENTO, BAIRRO JOIA/RUA 1, VILA DO BEC/BR 226, ACESSO A PONTE NOVA DIVISA MA/PI/BR 316/AVENIDA BARÃO DE GURGUEIA/AVENIDA JOAQUIM RIBEIRO/RUA BARROSO</v>
      </c>
    </row>
    <row r="177" spans="1:11" x14ac:dyDescent="0.2">
      <c r="A177" s="2" t="s">
        <v>385</v>
      </c>
      <c r="B177" s="2" t="s">
        <v>386</v>
      </c>
      <c r="C177" s="4">
        <v>503</v>
      </c>
      <c r="D177" s="2" t="s">
        <v>89</v>
      </c>
      <c r="E177" s="2" t="s">
        <v>387</v>
      </c>
      <c r="F177" s="23" t="str">
        <f t="shared" si="8"/>
        <v>ida</v>
      </c>
      <c r="G177" s="4">
        <v>13</v>
      </c>
      <c r="H177" s="2" t="s">
        <v>438</v>
      </c>
      <c r="I177" s="2" t="s">
        <v>401</v>
      </c>
      <c r="J177" s="23" t="str">
        <f t="shared" si="6"/>
        <v>R.A503ida13</v>
      </c>
      <c r="K177" s="32" t="str">
        <f t="shared" si="7"/>
        <v>RUA 1, JULIA ALMEIDA,RUA 1 PADRE DELFINO/AVENIDA TIUBA/AVENIDA 1, CIDADE NOVA I/AVENIDA 1, PARQUE ALVORADA/BR 226/AVENIDA REGIMENTO, BAIRRO JOIA/RUA 1, VILA DO BEC/BR 226, ACESSO A PONTE NOVA DIVISA MA/PI/BR 316/AVENIDA BARÃO DE GURGUEIA/AVENIDA JOAQUIM RIBEIRO/RUA BARROSO/RUA FELIX PACHECO (PRAÇA SARAIVA)</v>
      </c>
    </row>
    <row r="178" spans="1:11" x14ac:dyDescent="0.2">
      <c r="A178" s="2" t="s">
        <v>386</v>
      </c>
      <c r="B178" s="2" t="s">
        <v>385</v>
      </c>
      <c r="C178" s="4">
        <v>503</v>
      </c>
      <c r="D178" s="2" t="s">
        <v>89</v>
      </c>
      <c r="E178" s="2" t="s">
        <v>405</v>
      </c>
      <c r="F178" s="23" t="str">
        <f t="shared" si="8"/>
        <v>volta</v>
      </c>
      <c r="G178" s="4">
        <v>1</v>
      </c>
      <c r="H178" s="2" t="s">
        <v>428</v>
      </c>
      <c r="I178" s="2" t="s">
        <v>401</v>
      </c>
      <c r="J178" s="23" t="str">
        <f t="shared" si="6"/>
        <v>R.A503volta1</v>
      </c>
      <c r="K178" s="32" t="str">
        <f t="shared" si="7"/>
        <v>RUA RUI BARBOSA</v>
      </c>
    </row>
    <row r="179" spans="1:11" x14ac:dyDescent="0.2">
      <c r="A179" s="2" t="s">
        <v>386</v>
      </c>
      <c r="B179" s="2" t="s">
        <v>385</v>
      </c>
      <c r="C179" s="4">
        <v>503</v>
      </c>
      <c r="D179" s="2" t="s">
        <v>89</v>
      </c>
      <c r="E179" s="2" t="s">
        <v>405</v>
      </c>
      <c r="F179" s="23" t="str">
        <f t="shared" si="8"/>
        <v>volta</v>
      </c>
      <c r="G179" s="4">
        <v>2</v>
      </c>
      <c r="H179" s="2" t="s">
        <v>424</v>
      </c>
      <c r="I179" s="2" t="s">
        <v>401</v>
      </c>
      <c r="J179" s="23" t="str">
        <f t="shared" si="6"/>
        <v>R.A503volta2</v>
      </c>
      <c r="K179" s="32" t="str">
        <f t="shared" si="7"/>
        <v>RUA RUI BARBOSA/AVENIDA BARÃO DE GURGUEIA</v>
      </c>
    </row>
    <row r="180" spans="1:11" x14ac:dyDescent="0.2">
      <c r="A180" s="2" t="s">
        <v>386</v>
      </c>
      <c r="B180" s="2" t="s">
        <v>385</v>
      </c>
      <c r="C180" s="4">
        <v>503</v>
      </c>
      <c r="D180" s="2" t="s">
        <v>89</v>
      </c>
      <c r="E180" s="2" t="s">
        <v>405</v>
      </c>
      <c r="F180" s="23" t="str">
        <f t="shared" si="8"/>
        <v>volta</v>
      </c>
      <c r="G180" s="4">
        <v>3</v>
      </c>
      <c r="H180" s="2" t="s">
        <v>429</v>
      </c>
      <c r="I180" s="2" t="s">
        <v>401</v>
      </c>
      <c r="J180" s="23" t="str">
        <f t="shared" si="6"/>
        <v>R.A503volta3</v>
      </c>
      <c r="K180" s="32" t="str">
        <f t="shared" si="7"/>
        <v>RUA RUI BARBOSA/AVENIDA BARÃO DE GURGUEIA/BR 316, ACESSO A PONTE NOVA DIVISA PI/MA</v>
      </c>
    </row>
    <row r="181" spans="1:11" x14ac:dyDescent="0.2">
      <c r="A181" s="2" t="s">
        <v>386</v>
      </c>
      <c r="B181" s="2" t="s">
        <v>385</v>
      </c>
      <c r="C181" s="4">
        <v>503</v>
      </c>
      <c r="D181" s="2" t="s">
        <v>89</v>
      </c>
      <c r="E181" s="2" t="s">
        <v>405</v>
      </c>
      <c r="F181" s="23" t="str">
        <f t="shared" si="8"/>
        <v>volta</v>
      </c>
      <c r="G181" s="4">
        <v>4</v>
      </c>
      <c r="H181" s="2" t="s">
        <v>437</v>
      </c>
      <c r="I181" s="2" t="s">
        <v>389</v>
      </c>
      <c r="J181" s="23" t="str">
        <f t="shared" si="6"/>
        <v>R.A503volta4</v>
      </c>
      <c r="K181" s="32" t="str">
        <f t="shared" si="7"/>
        <v>RUA RUI BARBOSA/AVENIDA BARÃO DE GURGUEIA/BR 316, ACESSO A PONTE NOVA DIVISA PI/MA/RUA 1, VILA DO BEC</v>
      </c>
    </row>
    <row r="182" spans="1:11" x14ac:dyDescent="0.2">
      <c r="A182" s="2" t="s">
        <v>386</v>
      </c>
      <c r="B182" s="2" t="s">
        <v>385</v>
      </c>
      <c r="C182" s="4">
        <v>503</v>
      </c>
      <c r="D182" s="2" t="s">
        <v>89</v>
      </c>
      <c r="E182" s="2" t="s">
        <v>405</v>
      </c>
      <c r="F182" s="23" t="str">
        <f t="shared" si="8"/>
        <v>volta</v>
      </c>
      <c r="G182" s="4">
        <v>5</v>
      </c>
      <c r="H182" s="2" t="s">
        <v>436</v>
      </c>
      <c r="I182" s="2" t="s">
        <v>389</v>
      </c>
      <c r="J182" s="23" t="str">
        <f t="shared" si="6"/>
        <v>R.A503volta5</v>
      </c>
      <c r="K182" s="32" t="str">
        <f t="shared" si="7"/>
        <v>RUA RUI BARBOSA/AVENIDA BARÃO DE GURGUEIA/BR 316, ACESSO A PONTE NOVA DIVISA PI/MA/RUA 1, VILA DO BEC/AVENIDA REGIMENTO, BAIRRO JOIA</v>
      </c>
    </row>
    <row r="183" spans="1:11" x14ac:dyDescent="0.2">
      <c r="A183" s="2" t="s">
        <v>386</v>
      </c>
      <c r="B183" s="2" t="s">
        <v>385</v>
      </c>
      <c r="C183" s="4">
        <v>503</v>
      </c>
      <c r="D183" s="2" t="s">
        <v>89</v>
      </c>
      <c r="E183" s="2" t="s">
        <v>405</v>
      </c>
      <c r="F183" s="23" t="str">
        <f t="shared" si="8"/>
        <v>volta</v>
      </c>
      <c r="G183" s="4">
        <v>6</v>
      </c>
      <c r="H183" s="2" t="s">
        <v>435</v>
      </c>
      <c r="I183" s="2" t="s">
        <v>389</v>
      </c>
      <c r="J183" s="23" t="str">
        <f t="shared" si="6"/>
        <v>R.A503volta6</v>
      </c>
      <c r="K183" s="32" t="str">
        <f t="shared" si="7"/>
        <v>RUA RUI BARBOSA/AVENIDA BARÃO DE GURGUEIA/BR 316, ACESSO A PONTE NOVA DIVISA PI/MA/RUA 1, VILA DO BEC/AVENIDA REGIMENTO, BAIRRO JOIA/BR 226</v>
      </c>
    </row>
    <row r="184" spans="1:11" x14ac:dyDescent="0.2">
      <c r="A184" s="2" t="s">
        <v>386</v>
      </c>
      <c r="B184" s="2" t="s">
        <v>385</v>
      </c>
      <c r="C184" s="4">
        <v>503</v>
      </c>
      <c r="D184" s="2" t="s">
        <v>89</v>
      </c>
      <c r="E184" s="2" t="s">
        <v>405</v>
      </c>
      <c r="F184" s="23" t="str">
        <f t="shared" si="8"/>
        <v>volta</v>
      </c>
      <c r="G184" s="4">
        <v>7</v>
      </c>
      <c r="H184" s="2" t="s">
        <v>439</v>
      </c>
      <c r="I184" s="2" t="s">
        <v>389</v>
      </c>
      <c r="J184" s="23" t="str">
        <f t="shared" si="6"/>
        <v>R.A503volta7</v>
      </c>
      <c r="K184" s="32" t="str">
        <f t="shared" si="7"/>
        <v>RUA RUI BARBOSA/AVENIDA BARÃO DE GURGUEIA/BR 316, ACESSO A PONTE NOVA DIVISA PI/MA/RUA 1, VILA DO BEC/AVENIDA REGIMENTO, BAIRRO JOIA/BR 226/RUA 21,PARQUE ALVORADA</v>
      </c>
    </row>
    <row r="185" spans="1:11" x14ac:dyDescent="0.2">
      <c r="A185" s="2" t="s">
        <v>386</v>
      </c>
      <c r="B185" s="2" t="s">
        <v>385</v>
      </c>
      <c r="C185" s="4">
        <v>503</v>
      </c>
      <c r="D185" s="2" t="s">
        <v>89</v>
      </c>
      <c r="E185" s="2" t="s">
        <v>405</v>
      </c>
      <c r="F185" s="23" t="str">
        <f t="shared" si="8"/>
        <v>volta</v>
      </c>
      <c r="G185" s="4">
        <v>8</v>
      </c>
      <c r="H185" s="2" t="s">
        <v>421</v>
      </c>
      <c r="I185" s="2" t="s">
        <v>389</v>
      </c>
      <c r="J185" s="23" t="str">
        <f t="shared" si="6"/>
        <v>R.A503volta8</v>
      </c>
      <c r="K185" s="32" t="str">
        <f t="shared" si="7"/>
        <v>RUA RUI BARBOSA/AVENIDA BARÃO DE GURGUEIA/BR 316, ACESSO A PONTE NOVA DIVISA PI/MA/RUA 1, VILA DO BEC/AVENIDA REGIMENTO, BAIRRO JOIA/BR 226/RUA 21,PARQUE ALVORADA/AVENIDA 1, PARQUE ALVORADA</v>
      </c>
    </row>
    <row r="186" spans="1:11" x14ac:dyDescent="0.2">
      <c r="A186" s="2" t="s">
        <v>386</v>
      </c>
      <c r="B186" s="2" t="s">
        <v>385</v>
      </c>
      <c r="C186" s="4">
        <v>503</v>
      </c>
      <c r="D186" s="2" t="s">
        <v>89</v>
      </c>
      <c r="E186" s="2" t="s">
        <v>405</v>
      </c>
      <c r="F186" s="23" t="str">
        <f t="shared" si="8"/>
        <v>volta</v>
      </c>
      <c r="G186" s="4">
        <v>9</v>
      </c>
      <c r="H186" s="2" t="s">
        <v>420</v>
      </c>
      <c r="I186" s="2" t="s">
        <v>389</v>
      </c>
      <c r="J186" s="23" t="str">
        <f t="shared" si="6"/>
        <v>R.A503volta9</v>
      </c>
      <c r="K186" s="32" t="str">
        <f t="shared" si="7"/>
        <v>RUA RUI BARBOSA/AVENIDA BARÃO DE GURGUEIA/BR 316, ACESSO A PONTE NOVA DIVISA PI/MA/RUA 1, VILA DO BEC/AVENIDA REGIMENTO, BAIRRO JOIA/BR 226/RUA 21,PARQUE ALVORADA/AVENIDA 1, PARQUE ALVORADA/AVENIDA 1, CIDADE NOVA I</v>
      </c>
    </row>
    <row r="187" spans="1:11" x14ac:dyDescent="0.2">
      <c r="A187" s="2" t="s">
        <v>386</v>
      </c>
      <c r="B187" s="2" t="s">
        <v>385</v>
      </c>
      <c r="C187" s="4">
        <v>503</v>
      </c>
      <c r="D187" s="2" t="s">
        <v>89</v>
      </c>
      <c r="E187" s="2" t="s">
        <v>405</v>
      </c>
      <c r="F187" s="23" t="str">
        <f t="shared" si="8"/>
        <v>volta</v>
      </c>
      <c r="G187" s="4">
        <v>10</v>
      </c>
      <c r="H187" s="2" t="s">
        <v>440</v>
      </c>
      <c r="I187" s="2" t="s">
        <v>389</v>
      </c>
      <c r="J187" s="23" t="str">
        <f t="shared" si="6"/>
        <v>R.A503volta10</v>
      </c>
      <c r="K187" s="32" t="str">
        <f t="shared" si="7"/>
        <v>RUA RUI BARBOSA/AVENIDA BARÃO DE GURGUEIA/BR 316, ACESSO A PONTE NOVA DIVISA PI/MA/RUA 1, VILA DO BEC/AVENIDA REGIMENTO, BAIRRO JOIA/BR 226/RUA 21,PARQUE ALVORADA/AVENIDA 1, PARQUE ALVORADA/AVENIDA 1, CIDADE NOVA I/AVENIDA 1, TIUBA</v>
      </c>
    </row>
    <row r="188" spans="1:11" x14ac:dyDescent="0.2">
      <c r="A188" s="2" t="s">
        <v>386</v>
      </c>
      <c r="B188" s="2" t="s">
        <v>385</v>
      </c>
      <c r="C188" s="4">
        <v>503</v>
      </c>
      <c r="D188" s="2" t="s">
        <v>89</v>
      </c>
      <c r="E188" s="2" t="s">
        <v>405</v>
      </c>
      <c r="F188" s="23" t="str">
        <f t="shared" si="8"/>
        <v>volta</v>
      </c>
      <c r="G188" s="4">
        <v>11</v>
      </c>
      <c r="H188" s="2" t="s">
        <v>441</v>
      </c>
      <c r="I188" s="2" t="s">
        <v>389</v>
      </c>
      <c r="J188" s="23" t="str">
        <f t="shared" si="6"/>
        <v>R.A503volta11</v>
      </c>
      <c r="K188" s="32" t="str">
        <f t="shared" si="7"/>
        <v>RUA RUI BARBOSA/AVENIDA BARÃO DE GURGUEIA/BR 316, ACESSO A PONTE NOVA DIVISA PI/MA/RUA 1, VILA DO BEC/AVENIDA REGIMENTO, BAIRRO JOIA/BR 226/RUA 21,PARQUE ALVORADA/AVENIDA 1, PARQUE ALVORADA/AVENIDA 1, CIDADE NOVA I/AVENIDA 1, TIUBA/RUA 1, JULIA ALMEIDA</v>
      </c>
    </row>
    <row r="189" spans="1:11" x14ac:dyDescent="0.2">
      <c r="A189" s="2" t="s">
        <v>386</v>
      </c>
      <c r="B189" s="2" t="s">
        <v>385</v>
      </c>
      <c r="C189" s="4">
        <v>503</v>
      </c>
      <c r="D189" s="2" t="s">
        <v>89</v>
      </c>
      <c r="E189" s="2" t="s">
        <v>405</v>
      </c>
      <c r="F189" s="23" t="str">
        <f t="shared" si="8"/>
        <v>volta</v>
      </c>
      <c r="G189" s="4">
        <v>12</v>
      </c>
      <c r="H189" s="2" t="s">
        <v>442</v>
      </c>
      <c r="I189" s="2" t="s">
        <v>389</v>
      </c>
      <c r="J189" s="23" t="str">
        <f t="shared" si="6"/>
        <v>R.A503volta12</v>
      </c>
      <c r="K189" s="32" t="str">
        <f t="shared" si="7"/>
        <v>RUA RUI BARBOSA/AVENIDA BARÃO DE GURGUEIA/BR 316, ACESSO A PONTE NOVA DIVISA PI/MA/RUA 1, VILA DO BEC/AVENIDA REGIMENTO, BAIRRO JOIA/BR 226/RUA 21,PARQUE ALVORADA/AVENIDA 1, PARQUE ALVORADA/AVENIDA 1, CIDADE NOVA I/AVENIDA 1, TIUBA/RUA 1, JULIA ALMEIDA/RUA 1, PADRE DELFINO</v>
      </c>
    </row>
    <row r="190" spans="1:11" x14ac:dyDescent="0.2">
      <c r="A190" s="2" t="s">
        <v>385</v>
      </c>
      <c r="B190" s="2" t="s">
        <v>386</v>
      </c>
      <c r="C190" s="4">
        <v>504</v>
      </c>
      <c r="D190" s="2" t="s">
        <v>89</v>
      </c>
      <c r="E190" s="2" t="s">
        <v>387</v>
      </c>
      <c r="F190" s="23" t="str">
        <f t="shared" si="8"/>
        <v>ida</v>
      </c>
      <c r="G190" s="4">
        <v>1</v>
      </c>
      <c r="H190" s="2" t="s">
        <v>443</v>
      </c>
      <c r="I190" s="2" t="s">
        <v>389</v>
      </c>
      <c r="J190" s="23" t="str">
        <f t="shared" si="6"/>
        <v>R.A504ida1</v>
      </c>
      <c r="K190" s="32" t="str">
        <f t="shared" si="7"/>
        <v xml:space="preserve">RUA 1 JULIA ALMEIDA </v>
      </c>
    </row>
    <row r="191" spans="1:11" x14ac:dyDescent="0.2">
      <c r="A191" s="2" t="s">
        <v>385</v>
      </c>
      <c r="B191" s="2" t="s">
        <v>386</v>
      </c>
      <c r="C191" s="4">
        <v>504</v>
      </c>
      <c r="D191" s="2" t="s">
        <v>89</v>
      </c>
      <c r="E191" s="2" t="s">
        <v>387</v>
      </c>
      <c r="F191" s="23" t="str">
        <f t="shared" si="8"/>
        <v>ida</v>
      </c>
      <c r="G191" s="4">
        <v>2</v>
      </c>
      <c r="H191" s="2" t="s">
        <v>444</v>
      </c>
      <c r="I191" s="2" t="s">
        <v>389</v>
      </c>
      <c r="J191" s="23" t="str">
        <f t="shared" si="6"/>
        <v>R.A504ida2</v>
      </c>
      <c r="K191" s="32" t="str">
        <f t="shared" si="7"/>
        <v xml:space="preserve">RUA 1 JULIA ALMEIDA /RUA 1 PADRE DELFINO </v>
      </c>
    </row>
    <row r="192" spans="1:11" x14ac:dyDescent="0.2">
      <c r="A192" s="2" t="s">
        <v>385</v>
      </c>
      <c r="B192" s="2" t="s">
        <v>386</v>
      </c>
      <c r="C192" s="4">
        <v>504</v>
      </c>
      <c r="D192" s="2" t="s">
        <v>89</v>
      </c>
      <c r="E192" s="2" t="s">
        <v>387</v>
      </c>
      <c r="F192" s="23" t="str">
        <f t="shared" si="8"/>
        <v>ida</v>
      </c>
      <c r="G192" s="4">
        <v>3</v>
      </c>
      <c r="H192" s="2" t="s">
        <v>445</v>
      </c>
      <c r="I192" s="2" t="s">
        <v>389</v>
      </c>
      <c r="J192" s="23" t="str">
        <f t="shared" si="6"/>
        <v>R.A504ida3</v>
      </c>
      <c r="K192" s="32" t="str">
        <f t="shared" si="7"/>
        <v xml:space="preserve">RUA 1 JULIA ALMEIDA /RUA 1 PADRE DELFINO /AVENIDA TUIBA </v>
      </c>
    </row>
    <row r="193" spans="1:11" x14ac:dyDescent="0.2">
      <c r="A193" s="2" t="s">
        <v>385</v>
      </c>
      <c r="B193" s="2" t="s">
        <v>386</v>
      </c>
      <c r="C193" s="4">
        <v>504</v>
      </c>
      <c r="D193" s="2" t="s">
        <v>89</v>
      </c>
      <c r="E193" s="2" t="s">
        <v>387</v>
      </c>
      <c r="F193" s="23" t="str">
        <f t="shared" si="8"/>
        <v>ida</v>
      </c>
      <c r="G193" s="4">
        <v>4</v>
      </c>
      <c r="H193" s="2" t="s">
        <v>418</v>
      </c>
      <c r="I193" s="2" t="s">
        <v>389</v>
      </c>
      <c r="J193" s="23" t="str">
        <f t="shared" si="6"/>
        <v>R.A504ida4</v>
      </c>
      <c r="K193" s="32" t="str">
        <f t="shared" si="7"/>
        <v xml:space="preserve">RUA 1 JULIA ALMEIDA /RUA 1 PADRE DELFINO /AVENIDA TUIBA /AVENIDA FORMOSA </v>
      </c>
    </row>
    <row r="194" spans="1:11" x14ac:dyDescent="0.2">
      <c r="A194" s="2" t="s">
        <v>385</v>
      </c>
      <c r="B194" s="2" t="s">
        <v>386</v>
      </c>
      <c r="C194" s="4">
        <v>504</v>
      </c>
      <c r="D194" s="2" t="s">
        <v>89</v>
      </c>
      <c r="E194" s="2" t="s">
        <v>387</v>
      </c>
      <c r="F194" s="23" t="str">
        <f t="shared" si="8"/>
        <v>ida</v>
      </c>
      <c r="G194" s="4">
        <v>5</v>
      </c>
      <c r="H194" s="2" t="s">
        <v>446</v>
      </c>
      <c r="J194" s="23" t="str">
        <f t="shared" si="6"/>
        <v>R.A504ida5</v>
      </c>
      <c r="K194" s="32" t="str">
        <f t="shared" si="7"/>
        <v xml:space="preserve">RUA 1 JULIA ALMEIDA /RUA 1 PADRE DELFINO /AVENIDA TUIBA /AVENIDA FORMOSA /AVENIDA DO HOSPITAL - LUIZ FIRMINO DE SOUSA </v>
      </c>
    </row>
    <row r="195" spans="1:11" x14ac:dyDescent="0.2">
      <c r="A195" s="2" t="s">
        <v>385</v>
      </c>
      <c r="B195" s="2" t="s">
        <v>386</v>
      </c>
      <c r="C195" s="4">
        <v>504</v>
      </c>
      <c r="D195" s="2" t="s">
        <v>89</v>
      </c>
      <c r="E195" s="2" t="s">
        <v>387</v>
      </c>
      <c r="F195" s="23" t="str">
        <f t="shared" si="8"/>
        <v>ida</v>
      </c>
      <c r="G195" s="4">
        <v>6</v>
      </c>
      <c r="H195" s="2" t="s">
        <v>396</v>
      </c>
      <c r="I195" s="2" t="s">
        <v>389</v>
      </c>
      <c r="J195" s="23" t="str">
        <f t="shared" ref="J195:J258" si="9">D195&amp;C195&amp;F195&amp;G195</f>
        <v>R.A504ida6</v>
      </c>
      <c r="K195" s="32" t="str">
        <f t="shared" ref="K195:K258" si="10">IF(G195=1,H195,K194&amp;"/"&amp;H195)</f>
        <v xml:space="preserve">RUA 1 JULIA ALMEIDA /RUA 1 PADRE DELFINO /AVENIDA TUIBA /AVENIDA FORMOSA /AVENIDA DO HOSPITAL - LUIZ FIRMINO DE SOUSA /AVENIDA PRESIDENTE MEDICI </v>
      </c>
    </row>
    <row r="196" spans="1:11" x14ac:dyDescent="0.2">
      <c r="A196" s="2" t="s">
        <v>385</v>
      </c>
      <c r="B196" s="2" t="s">
        <v>386</v>
      </c>
      <c r="C196" s="4">
        <v>504</v>
      </c>
      <c r="D196" s="2" t="s">
        <v>89</v>
      </c>
      <c r="E196" s="2" t="s">
        <v>387</v>
      </c>
      <c r="F196" s="23" t="str">
        <f t="shared" ref="F196:F259" si="11">IF(LEFT(E196,3)="ida","ida","volta")</f>
        <v>ida</v>
      </c>
      <c r="G196" s="4">
        <v>7</v>
      </c>
      <c r="H196" s="2" t="s">
        <v>397</v>
      </c>
      <c r="I196" s="2" t="s">
        <v>389</v>
      </c>
      <c r="J196" s="23" t="str">
        <f t="shared" si="9"/>
        <v>R.A504ida7</v>
      </c>
      <c r="K196" s="32" t="str">
        <f t="shared" si="10"/>
        <v xml:space="preserve">RUA 1 JULIA ALMEIDA /RUA 1 PADRE DELFINO /AVENIDA TUIBA /AVENIDA FORMOSA /AVENIDA DO HOSPITAL - LUIZ FIRMINO DE SOUSA /AVENIDA PRESIDENTE MEDICI /RUA FILOMENA MARTINS BRINGEL </v>
      </c>
    </row>
    <row r="197" spans="1:11" x14ac:dyDescent="0.2">
      <c r="A197" s="2" t="s">
        <v>385</v>
      </c>
      <c r="B197" s="2" t="s">
        <v>386</v>
      </c>
      <c r="C197" s="4">
        <v>504</v>
      </c>
      <c r="D197" s="2" t="s">
        <v>89</v>
      </c>
      <c r="E197" s="2" t="s">
        <v>387</v>
      </c>
      <c r="F197" s="23" t="str">
        <f t="shared" si="11"/>
        <v>ida</v>
      </c>
      <c r="G197" s="4">
        <v>8</v>
      </c>
      <c r="H197" s="2" t="s">
        <v>398</v>
      </c>
      <c r="I197" s="2" t="s">
        <v>389</v>
      </c>
      <c r="J197" s="23" t="str">
        <f t="shared" si="9"/>
        <v>R.A504ida8</v>
      </c>
      <c r="K197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</v>
      </c>
    </row>
    <row r="198" spans="1:11" x14ac:dyDescent="0.2">
      <c r="A198" s="2" t="s">
        <v>385</v>
      </c>
      <c r="B198" s="2" t="s">
        <v>386</v>
      </c>
      <c r="C198" s="4">
        <v>504</v>
      </c>
      <c r="D198" s="2" t="s">
        <v>89</v>
      </c>
      <c r="E198" s="2" t="s">
        <v>387</v>
      </c>
      <c r="F198" s="23" t="str">
        <f t="shared" si="11"/>
        <v>ida</v>
      </c>
      <c r="G198" s="4">
        <v>9</v>
      </c>
      <c r="H198" s="2" t="s">
        <v>399</v>
      </c>
      <c r="I198" s="2" t="s">
        <v>389</v>
      </c>
      <c r="J198" s="23" t="str">
        <f t="shared" si="9"/>
        <v>R.A504ida9</v>
      </c>
      <c r="K198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</v>
      </c>
    </row>
    <row r="199" spans="1:11" x14ac:dyDescent="0.2">
      <c r="A199" s="2" t="s">
        <v>385</v>
      </c>
      <c r="B199" s="2" t="s">
        <v>386</v>
      </c>
      <c r="C199" s="4">
        <v>504</v>
      </c>
      <c r="D199" s="2" t="s">
        <v>89</v>
      </c>
      <c r="E199" s="2" t="s">
        <v>387</v>
      </c>
      <c r="F199" s="23" t="str">
        <f t="shared" si="11"/>
        <v>ida</v>
      </c>
      <c r="G199" s="4">
        <v>10</v>
      </c>
      <c r="H199" s="2" t="s">
        <v>400</v>
      </c>
      <c r="I199" s="2" t="s">
        <v>401</v>
      </c>
      <c r="J199" s="23" t="str">
        <f t="shared" si="9"/>
        <v>R.A504ida10</v>
      </c>
      <c r="K199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</v>
      </c>
    </row>
    <row r="200" spans="1:11" x14ac:dyDescent="0.2">
      <c r="A200" s="2" t="s">
        <v>385</v>
      </c>
      <c r="B200" s="2" t="s">
        <v>386</v>
      </c>
      <c r="C200" s="4">
        <v>504</v>
      </c>
      <c r="D200" s="2" t="s">
        <v>89</v>
      </c>
      <c r="E200" s="2" t="s">
        <v>387</v>
      </c>
      <c r="F200" s="23" t="str">
        <f t="shared" si="11"/>
        <v>ida</v>
      </c>
      <c r="G200" s="4">
        <v>11</v>
      </c>
      <c r="H200" s="2" t="s">
        <v>402</v>
      </c>
      <c r="I200" s="2" t="s">
        <v>401</v>
      </c>
      <c r="J200" s="23" t="str">
        <f t="shared" si="9"/>
        <v>R.A504ida11</v>
      </c>
      <c r="K200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</v>
      </c>
    </row>
    <row r="201" spans="1:11" x14ac:dyDescent="0.2">
      <c r="A201" s="2" t="s">
        <v>385</v>
      </c>
      <c r="B201" s="2" t="s">
        <v>386</v>
      </c>
      <c r="C201" s="4">
        <v>504</v>
      </c>
      <c r="D201" s="2" t="s">
        <v>89</v>
      </c>
      <c r="E201" s="2" t="s">
        <v>387</v>
      </c>
      <c r="F201" s="23" t="str">
        <f t="shared" si="11"/>
        <v>ida</v>
      </c>
      <c r="G201" s="4">
        <v>12</v>
      </c>
      <c r="H201" s="2" t="s">
        <v>403</v>
      </c>
      <c r="I201" s="2" t="s">
        <v>401</v>
      </c>
      <c r="J201" s="23" t="str">
        <f t="shared" si="9"/>
        <v>R.A504ida12</v>
      </c>
      <c r="K201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</v>
      </c>
    </row>
    <row r="202" spans="1:11" x14ac:dyDescent="0.2">
      <c r="A202" s="2" t="s">
        <v>385</v>
      </c>
      <c r="B202" s="2" t="s">
        <v>386</v>
      </c>
      <c r="C202" s="4">
        <v>504</v>
      </c>
      <c r="D202" s="2" t="s">
        <v>89</v>
      </c>
      <c r="E202" s="2" t="s">
        <v>387</v>
      </c>
      <c r="F202" s="23" t="str">
        <f t="shared" si="11"/>
        <v>ida</v>
      </c>
      <c r="G202" s="4">
        <v>13</v>
      </c>
      <c r="H202" s="2" t="s">
        <v>404</v>
      </c>
      <c r="I202" s="2" t="s">
        <v>401</v>
      </c>
      <c r="J202" s="23" t="str">
        <f t="shared" si="9"/>
        <v>R.A504ida13</v>
      </c>
      <c r="K202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203" spans="1:11" x14ac:dyDescent="0.2">
      <c r="A203" s="2" t="s">
        <v>386</v>
      </c>
      <c r="B203" s="2" t="s">
        <v>385</v>
      </c>
      <c r="C203" s="4">
        <v>504</v>
      </c>
      <c r="D203" s="2" t="s">
        <v>89</v>
      </c>
      <c r="E203" s="2" t="s">
        <v>405</v>
      </c>
      <c r="F203" s="23" t="str">
        <f t="shared" si="11"/>
        <v>volta</v>
      </c>
      <c r="G203" s="4">
        <v>1</v>
      </c>
      <c r="H203" s="2" t="s">
        <v>406</v>
      </c>
      <c r="I203" s="2" t="s">
        <v>401</v>
      </c>
      <c r="J203" s="23" t="str">
        <f t="shared" si="9"/>
        <v>R.A504volta1</v>
      </c>
      <c r="K203" s="32" t="str">
        <f t="shared" si="10"/>
        <v xml:space="preserve">RUA AREOLINO DE ABREU/ PRAÇA DA BANDEIRA </v>
      </c>
    </row>
    <row r="204" spans="1:11" x14ac:dyDescent="0.2">
      <c r="A204" s="2" t="s">
        <v>386</v>
      </c>
      <c r="B204" s="2" t="s">
        <v>385</v>
      </c>
      <c r="C204" s="4">
        <v>504</v>
      </c>
      <c r="D204" s="2" t="s">
        <v>89</v>
      </c>
      <c r="E204" s="2" t="s">
        <v>405</v>
      </c>
      <c r="F204" s="23" t="str">
        <f t="shared" si="11"/>
        <v>volta</v>
      </c>
      <c r="G204" s="4">
        <v>2</v>
      </c>
      <c r="H204" s="2" t="s">
        <v>407</v>
      </c>
      <c r="I204" s="2" t="s">
        <v>401</v>
      </c>
      <c r="J204" s="23" t="str">
        <f t="shared" si="9"/>
        <v>R.A504volta2</v>
      </c>
      <c r="K204" s="32" t="str">
        <f t="shared" si="10"/>
        <v xml:space="preserve">RUA AREOLINO DE ABREU/ PRAÇA DA BANDEIRA /AVENIDA MARANHÃO ACESSO A PONTE DA AMIZADE </v>
      </c>
    </row>
    <row r="205" spans="1:11" x14ac:dyDescent="0.2">
      <c r="A205" s="2" t="s">
        <v>386</v>
      </c>
      <c r="B205" s="2" t="s">
        <v>385</v>
      </c>
      <c r="C205" s="4">
        <v>504</v>
      </c>
      <c r="D205" s="2" t="s">
        <v>89</v>
      </c>
      <c r="E205" s="2" t="s">
        <v>405</v>
      </c>
      <c r="F205" s="23" t="str">
        <f t="shared" si="11"/>
        <v>volta</v>
      </c>
      <c r="G205" s="4">
        <v>3</v>
      </c>
      <c r="H205" s="2" t="s">
        <v>408</v>
      </c>
      <c r="I205" s="2" t="s">
        <v>389</v>
      </c>
      <c r="J205" s="23" t="str">
        <f t="shared" si="9"/>
        <v>R.A504volta3</v>
      </c>
      <c r="K205" s="32" t="str">
        <f t="shared" si="10"/>
        <v xml:space="preserve">RUA AREOLINO DE ABREU/ PRAÇA DA BANDEIRA /AVENIDA MARANHÃO ACESSO A PONTE DA AMIZADE /AVENIDA PIAUÍ </v>
      </c>
    </row>
    <row r="206" spans="1:11" x14ac:dyDescent="0.2">
      <c r="A206" s="2" t="s">
        <v>386</v>
      </c>
      <c r="B206" s="2" t="s">
        <v>385</v>
      </c>
      <c r="C206" s="4">
        <v>504</v>
      </c>
      <c r="D206" s="2" t="s">
        <v>89</v>
      </c>
      <c r="E206" s="2" t="s">
        <v>405</v>
      </c>
      <c r="F206" s="23" t="str">
        <f t="shared" si="11"/>
        <v>volta</v>
      </c>
      <c r="G206" s="4">
        <v>4</v>
      </c>
      <c r="H206" s="2" t="s">
        <v>398</v>
      </c>
      <c r="I206" s="2" t="s">
        <v>409</v>
      </c>
      <c r="J206" s="23" t="str">
        <f t="shared" si="9"/>
        <v>R.A504volta4</v>
      </c>
      <c r="K206" s="32" t="str">
        <f t="shared" si="10"/>
        <v xml:space="preserve">RUA AREOLINO DE ABREU/ PRAÇA DA BANDEIRA /AVENIDA MARANHÃO ACESSO A PONTE DA AMIZADE /AVENIDA PIAUÍ /AVENIDA FRANCISCO CARLOS JANSEN </v>
      </c>
    </row>
    <row r="207" spans="1:11" x14ac:dyDescent="0.2">
      <c r="A207" s="2" t="s">
        <v>386</v>
      </c>
      <c r="B207" s="2" t="s">
        <v>385</v>
      </c>
      <c r="C207" s="4">
        <v>504</v>
      </c>
      <c r="D207" s="2" t="s">
        <v>89</v>
      </c>
      <c r="E207" s="2" t="s">
        <v>405</v>
      </c>
      <c r="F207" s="23" t="str">
        <f t="shared" si="11"/>
        <v>volta</v>
      </c>
      <c r="G207" s="4">
        <v>5</v>
      </c>
      <c r="H207" s="2" t="s">
        <v>396</v>
      </c>
      <c r="I207" s="2" t="s">
        <v>389</v>
      </c>
      <c r="J207" s="23" t="str">
        <f t="shared" si="9"/>
        <v>R.A504volta5</v>
      </c>
      <c r="K207" s="32" t="str">
        <f t="shared" si="10"/>
        <v xml:space="preserve">RUA AREOLINO DE ABREU/ PRAÇA DA BANDEIRA /AVENIDA MARANHÃO ACESSO A PONTE DA AMIZADE /AVENIDA PIAUÍ /AVENIDA FRANCISCO CARLOS JANSEN /AVENIDA PRESIDENTE MEDICI </v>
      </c>
    </row>
    <row r="208" spans="1:11" x14ac:dyDescent="0.2">
      <c r="A208" s="2" t="s">
        <v>386</v>
      </c>
      <c r="B208" s="2" t="s">
        <v>385</v>
      </c>
      <c r="C208" s="4">
        <v>504</v>
      </c>
      <c r="D208" s="2" t="s">
        <v>89</v>
      </c>
      <c r="E208" s="2" t="s">
        <v>405</v>
      </c>
      <c r="F208" s="23" t="str">
        <f t="shared" si="11"/>
        <v>volta</v>
      </c>
      <c r="G208" s="4">
        <v>6</v>
      </c>
      <c r="H208" s="2" t="s">
        <v>446</v>
      </c>
      <c r="J208" s="23" t="str">
        <f t="shared" si="9"/>
        <v>R.A504volta6</v>
      </c>
      <c r="K208" s="32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</v>
      </c>
    </row>
    <row r="209" spans="1:11" x14ac:dyDescent="0.2">
      <c r="A209" s="2" t="s">
        <v>386</v>
      </c>
      <c r="B209" s="2" t="s">
        <v>385</v>
      </c>
      <c r="C209" s="4">
        <v>504</v>
      </c>
      <c r="D209" s="2" t="s">
        <v>89</v>
      </c>
      <c r="E209" s="2" t="s">
        <v>405</v>
      </c>
      <c r="F209" s="23" t="str">
        <f t="shared" si="11"/>
        <v>volta</v>
      </c>
      <c r="G209" s="4">
        <v>7</v>
      </c>
      <c r="H209" s="2" t="s">
        <v>418</v>
      </c>
      <c r="I209" s="2" t="s">
        <v>389</v>
      </c>
      <c r="J209" s="23" t="str">
        <f t="shared" si="9"/>
        <v>R.A504volta7</v>
      </c>
      <c r="K209" s="32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/AVENIDA FORMOSA </v>
      </c>
    </row>
    <row r="210" spans="1:11" x14ac:dyDescent="0.2">
      <c r="A210" s="2" t="s">
        <v>386</v>
      </c>
      <c r="B210" s="2" t="s">
        <v>385</v>
      </c>
      <c r="C210" s="4">
        <v>504</v>
      </c>
      <c r="D210" s="2" t="s">
        <v>89</v>
      </c>
      <c r="E210" s="2" t="s">
        <v>405</v>
      </c>
      <c r="F210" s="23" t="str">
        <f t="shared" si="11"/>
        <v>volta</v>
      </c>
      <c r="G210" s="4">
        <v>8</v>
      </c>
      <c r="H210" s="2" t="s">
        <v>445</v>
      </c>
      <c r="I210" s="2" t="s">
        <v>389</v>
      </c>
      <c r="J210" s="23" t="str">
        <f t="shared" si="9"/>
        <v>R.A504volta8</v>
      </c>
      <c r="K210" s="32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/AVENIDA FORMOSA /AVENIDA TUIBA </v>
      </c>
    </row>
    <row r="211" spans="1:11" x14ac:dyDescent="0.2">
      <c r="A211" s="2" t="s">
        <v>386</v>
      </c>
      <c r="B211" s="2" t="s">
        <v>385</v>
      </c>
      <c r="C211" s="4">
        <v>504</v>
      </c>
      <c r="D211" s="2" t="s">
        <v>89</v>
      </c>
      <c r="E211" s="2" t="s">
        <v>405</v>
      </c>
      <c r="F211" s="23" t="str">
        <f t="shared" si="11"/>
        <v>volta</v>
      </c>
      <c r="G211" s="4">
        <v>9</v>
      </c>
      <c r="H211" s="2" t="s">
        <v>444</v>
      </c>
      <c r="I211" s="2" t="s">
        <v>389</v>
      </c>
      <c r="J211" s="23" t="str">
        <f t="shared" si="9"/>
        <v>R.A504volta9</v>
      </c>
      <c r="K211" s="32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/AVENIDA FORMOSA /AVENIDA TUIBA /RUA 1 PADRE DELFINO </v>
      </c>
    </row>
    <row r="212" spans="1:11" x14ac:dyDescent="0.2">
      <c r="A212" s="2" t="s">
        <v>386</v>
      </c>
      <c r="B212" s="2" t="s">
        <v>385</v>
      </c>
      <c r="C212" s="4">
        <v>504</v>
      </c>
      <c r="D212" s="2" t="s">
        <v>89</v>
      </c>
      <c r="E212" s="2" t="s">
        <v>405</v>
      </c>
      <c r="F212" s="23" t="str">
        <f t="shared" si="11"/>
        <v>volta</v>
      </c>
      <c r="G212" s="4">
        <v>10</v>
      </c>
      <c r="H212" s="2" t="s">
        <v>443</v>
      </c>
      <c r="I212" s="2" t="s">
        <v>389</v>
      </c>
      <c r="J212" s="23" t="str">
        <f t="shared" si="9"/>
        <v>R.A504volta10</v>
      </c>
      <c r="K212" s="32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/AVENIDA FORMOSA /AVENIDA TUIBA /RUA 1 PADRE DELFINO /RUA 1 JULIA ALMEIDA </v>
      </c>
    </row>
    <row r="213" spans="1:11" x14ac:dyDescent="0.2">
      <c r="A213" s="2" t="s">
        <v>385</v>
      </c>
      <c r="B213" s="2" t="s">
        <v>386</v>
      </c>
      <c r="C213" s="4">
        <v>505</v>
      </c>
      <c r="D213" s="2" t="s">
        <v>89</v>
      </c>
      <c r="E213" s="2" t="s">
        <v>387</v>
      </c>
      <c r="F213" s="23" t="str">
        <f t="shared" si="11"/>
        <v>ida</v>
      </c>
      <c r="G213" s="4">
        <v>1</v>
      </c>
      <c r="H213" s="2" t="s">
        <v>447</v>
      </c>
      <c r="I213" s="2" t="s">
        <v>389</v>
      </c>
      <c r="J213" s="23" t="str">
        <f t="shared" si="9"/>
        <v>R.A505ida1</v>
      </c>
      <c r="K213" s="32" t="str">
        <f t="shared" si="10"/>
        <v xml:space="preserve">RUA 1 COCAIS II </v>
      </c>
    </row>
    <row r="214" spans="1:11" x14ac:dyDescent="0.2">
      <c r="A214" s="2" t="s">
        <v>385</v>
      </c>
      <c r="B214" s="2" t="s">
        <v>386</v>
      </c>
      <c r="C214" s="4">
        <v>505</v>
      </c>
      <c r="D214" s="2" t="s">
        <v>89</v>
      </c>
      <c r="E214" s="2" t="s">
        <v>387</v>
      </c>
      <c r="F214" s="23" t="str">
        <f t="shared" si="11"/>
        <v>ida</v>
      </c>
      <c r="G214" s="4">
        <v>2</v>
      </c>
      <c r="H214" s="2" t="s">
        <v>448</v>
      </c>
      <c r="I214" s="2" t="s">
        <v>389</v>
      </c>
      <c r="J214" s="23" t="str">
        <f t="shared" si="9"/>
        <v>R.A505ida2</v>
      </c>
      <c r="K214" s="32" t="str">
        <f t="shared" si="10"/>
        <v xml:space="preserve">RUA 1 COCAIS II /RUA 1 BAIRRO RESIDENCIAL FLORES </v>
      </c>
    </row>
    <row r="215" spans="1:11" x14ac:dyDescent="0.2">
      <c r="A215" s="2" t="s">
        <v>385</v>
      </c>
      <c r="B215" s="2" t="s">
        <v>386</v>
      </c>
      <c r="C215" s="4">
        <v>505</v>
      </c>
      <c r="D215" s="2" t="s">
        <v>89</v>
      </c>
      <c r="E215" s="2" t="s">
        <v>387</v>
      </c>
      <c r="F215" s="23" t="str">
        <f t="shared" si="11"/>
        <v>ida</v>
      </c>
      <c r="G215" s="4">
        <v>3</v>
      </c>
      <c r="H215" s="2" t="s">
        <v>415</v>
      </c>
      <c r="I215" s="2" t="s">
        <v>389</v>
      </c>
      <c r="J215" s="23" t="str">
        <f t="shared" si="9"/>
        <v>R.A505ida3</v>
      </c>
      <c r="K215" s="32" t="str">
        <f t="shared" si="10"/>
        <v xml:space="preserve">RUA 1 COCAIS II /RUA 1 BAIRRO RESIDENCIAL FLORES /AVENIDA PERIMETRAL </v>
      </c>
    </row>
    <row r="216" spans="1:11" x14ac:dyDescent="0.2">
      <c r="A216" s="2" t="s">
        <v>385</v>
      </c>
      <c r="B216" s="2" t="s">
        <v>386</v>
      </c>
      <c r="C216" s="4">
        <v>505</v>
      </c>
      <c r="D216" s="2" t="s">
        <v>89</v>
      </c>
      <c r="E216" s="2" t="s">
        <v>387</v>
      </c>
      <c r="F216" s="23" t="str">
        <f t="shared" si="11"/>
        <v>ida</v>
      </c>
      <c r="G216" s="4">
        <v>4</v>
      </c>
      <c r="H216" s="2" t="s">
        <v>416</v>
      </c>
      <c r="I216" s="2" t="s">
        <v>389</v>
      </c>
      <c r="J216" s="23" t="str">
        <f t="shared" si="9"/>
        <v>R.A505ida4</v>
      </c>
      <c r="K216" s="32" t="str">
        <f t="shared" si="10"/>
        <v xml:space="preserve">RUA 1 COCAIS II /RUA 1 BAIRRO RESIDENCIAL FLORES /AVENIDA PERIMETRAL /RUA 90 </v>
      </c>
    </row>
    <row r="217" spans="1:11" x14ac:dyDescent="0.2">
      <c r="A217" s="2" t="s">
        <v>385</v>
      </c>
      <c r="B217" s="2" t="s">
        <v>386</v>
      </c>
      <c r="C217" s="4">
        <v>505</v>
      </c>
      <c r="D217" s="2" t="s">
        <v>89</v>
      </c>
      <c r="E217" s="2" t="s">
        <v>387</v>
      </c>
      <c r="F217" s="23" t="str">
        <f t="shared" si="11"/>
        <v>ida</v>
      </c>
      <c r="G217" s="4">
        <v>5</v>
      </c>
      <c r="H217" s="2" t="s">
        <v>417</v>
      </c>
      <c r="I217" s="2" t="s">
        <v>389</v>
      </c>
      <c r="J217" s="23" t="str">
        <f t="shared" si="9"/>
        <v>R.A505ida5</v>
      </c>
      <c r="K217" s="32" t="str">
        <f t="shared" si="10"/>
        <v xml:space="preserve">RUA 1 COCAIS II /RUA 1 BAIRRO RESIDENCIAL FLORES /AVENIDA PERIMETRAL /RUA 90 /AVENIDA 3 </v>
      </c>
    </row>
    <row r="218" spans="1:11" x14ac:dyDescent="0.2">
      <c r="A218" s="2" t="s">
        <v>385</v>
      </c>
      <c r="B218" s="2" t="s">
        <v>386</v>
      </c>
      <c r="C218" s="4">
        <v>505</v>
      </c>
      <c r="D218" s="2" t="s">
        <v>89</v>
      </c>
      <c r="E218" s="2" t="s">
        <v>387</v>
      </c>
      <c r="F218" s="23" t="str">
        <f t="shared" si="11"/>
        <v>ida</v>
      </c>
      <c r="G218" s="4">
        <v>6</v>
      </c>
      <c r="H218" s="2" t="s">
        <v>449</v>
      </c>
      <c r="I218" s="2" t="s">
        <v>389</v>
      </c>
      <c r="J218" s="23" t="str">
        <f t="shared" si="9"/>
        <v>R.A505ida6</v>
      </c>
      <c r="K218" s="32" t="str">
        <f t="shared" si="10"/>
        <v xml:space="preserve">RUA 1 COCAIS II /RUA 1 BAIRRO RESIDENCIAL FLORES /AVENIDA PERIMETRAL /RUA 90 /AVENIDA 3 /AVENIDA TERESINA </v>
      </c>
    </row>
    <row r="219" spans="1:11" x14ac:dyDescent="0.2">
      <c r="A219" s="2" t="s">
        <v>385</v>
      </c>
      <c r="B219" s="2" t="s">
        <v>386</v>
      </c>
      <c r="C219" s="4">
        <v>505</v>
      </c>
      <c r="D219" s="2" t="s">
        <v>89</v>
      </c>
      <c r="E219" s="2" t="s">
        <v>387</v>
      </c>
      <c r="F219" s="23" t="str">
        <f t="shared" si="11"/>
        <v>ida</v>
      </c>
      <c r="G219" s="4">
        <v>7</v>
      </c>
      <c r="H219" s="2" t="s">
        <v>396</v>
      </c>
      <c r="I219" s="2" t="s">
        <v>389</v>
      </c>
      <c r="J219" s="23" t="str">
        <f t="shared" si="9"/>
        <v>R.A505ida7</v>
      </c>
      <c r="K219" s="32" t="str">
        <f t="shared" si="10"/>
        <v xml:space="preserve">RUA 1 COCAIS II /RUA 1 BAIRRO RESIDENCIAL FLORES /AVENIDA PERIMETRAL /RUA 90 /AVENIDA 3 /AVENIDA TERESINA /AVENIDA PRESIDENTE MEDICI </v>
      </c>
    </row>
    <row r="220" spans="1:11" x14ac:dyDescent="0.2">
      <c r="A220" s="2" t="s">
        <v>385</v>
      </c>
      <c r="B220" s="2" t="s">
        <v>386</v>
      </c>
      <c r="C220" s="4">
        <v>505</v>
      </c>
      <c r="D220" s="2" t="s">
        <v>89</v>
      </c>
      <c r="E220" s="2" t="s">
        <v>387</v>
      </c>
      <c r="F220" s="23" t="str">
        <f t="shared" si="11"/>
        <v>ida</v>
      </c>
      <c r="G220" s="4">
        <v>8</v>
      </c>
      <c r="H220" s="2" t="s">
        <v>397</v>
      </c>
      <c r="I220" s="2" t="s">
        <v>389</v>
      </c>
      <c r="J220" s="23" t="str">
        <f t="shared" si="9"/>
        <v>R.A505ida8</v>
      </c>
      <c r="K220" s="32" t="str">
        <f t="shared" si="10"/>
        <v xml:space="preserve">RUA 1 COCAIS II /RUA 1 BAIRRO RESIDENCIAL FLORES /AVENIDA PERIMETRAL /RUA 90 /AVENIDA 3 /AVENIDA TERESINA /AVENIDA PRESIDENTE MEDICI /RUA FILOMENA MARTINS BRINGEL </v>
      </c>
    </row>
    <row r="221" spans="1:11" x14ac:dyDescent="0.2">
      <c r="A221" s="2" t="s">
        <v>385</v>
      </c>
      <c r="B221" s="2" t="s">
        <v>386</v>
      </c>
      <c r="C221" s="4">
        <v>505</v>
      </c>
      <c r="D221" s="2" t="s">
        <v>89</v>
      </c>
      <c r="E221" s="2" t="s">
        <v>387</v>
      </c>
      <c r="F221" s="23" t="str">
        <f t="shared" si="11"/>
        <v>ida</v>
      </c>
      <c r="G221" s="4">
        <v>9</v>
      </c>
      <c r="H221" s="2" t="s">
        <v>398</v>
      </c>
      <c r="I221" s="2" t="s">
        <v>389</v>
      </c>
      <c r="J221" s="23" t="str">
        <f t="shared" si="9"/>
        <v>R.A505ida9</v>
      </c>
      <c r="K221" s="32" t="str">
        <f t="shared" si="10"/>
        <v xml:space="preserve">RUA 1 COCAIS II /RUA 1 BAIRRO RESIDENCIAL FLORES /AVENIDA PERIMETRAL /RUA 90 /AVENIDA 3 /AVENIDA TERESINA /AVENIDA PRESIDENTE MEDICI /RUA FILOMENA MARTINS BRINGEL /AVENIDA FRANCISCO CARLOS JANSEN </v>
      </c>
    </row>
    <row r="222" spans="1:11" x14ac:dyDescent="0.2">
      <c r="A222" s="2" t="s">
        <v>385</v>
      </c>
      <c r="B222" s="2" t="s">
        <v>386</v>
      </c>
      <c r="C222" s="4">
        <v>505</v>
      </c>
      <c r="D222" s="2" t="s">
        <v>89</v>
      </c>
      <c r="E222" s="2" t="s">
        <v>387</v>
      </c>
      <c r="F222" s="23" t="str">
        <f t="shared" si="11"/>
        <v>ida</v>
      </c>
      <c r="G222" s="4">
        <v>10</v>
      </c>
      <c r="H222" s="2" t="s">
        <v>399</v>
      </c>
      <c r="I222" s="2" t="s">
        <v>389</v>
      </c>
      <c r="J222" s="23" t="str">
        <f t="shared" si="9"/>
        <v>R.A505ida10</v>
      </c>
      <c r="K222" s="32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</v>
      </c>
    </row>
    <row r="223" spans="1:11" x14ac:dyDescent="0.2">
      <c r="A223" s="2" t="s">
        <v>385</v>
      </c>
      <c r="B223" s="2" t="s">
        <v>386</v>
      </c>
      <c r="C223" s="4">
        <v>505</v>
      </c>
      <c r="D223" s="2" t="s">
        <v>89</v>
      </c>
      <c r="E223" s="2" t="s">
        <v>387</v>
      </c>
      <c r="F223" s="23" t="str">
        <f t="shared" si="11"/>
        <v>ida</v>
      </c>
      <c r="G223" s="4">
        <v>11</v>
      </c>
      <c r="H223" s="2" t="s">
        <v>400</v>
      </c>
      <c r="I223" s="2" t="s">
        <v>401</v>
      </c>
      <c r="J223" s="23" t="str">
        <f t="shared" si="9"/>
        <v>R.A505ida11</v>
      </c>
      <c r="K223" s="32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</v>
      </c>
    </row>
    <row r="224" spans="1:11" x14ac:dyDescent="0.2">
      <c r="A224" s="2" t="s">
        <v>385</v>
      </c>
      <c r="B224" s="2" t="s">
        <v>386</v>
      </c>
      <c r="C224" s="4">
        <v>505</v>
      </c>
      <c r="D224" s="2" t="s">
        <v>89</v>
      </c>
      <c r="E224" s="2" t="s">
        <v>387</v>
      </c>
      <c r="F224" s="23" t="str">
        <f t="shared" si="11"/>
        <v>ida</v>
      </c>
      <c r="G224" s="4">
        <v>12</v>
      </c>
      <c r="H224" s="2" t="s">
        <v>402</v>
      </c>
      <c r="I224" s="2" t="s">
        <v>401</v>
      </c>
      <c r="J224" s="23" t="str">
        <f t="shared" si="9"/>
        <v>R.A505ida12</v>
      </c>
      <c r="K224" s="32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</v>
      </c>
    </row>
    <row r="225" spans="1:11" x14ac:dyDescent="0.2">
      <c r="A225" s="2" t="s">
        <v>385</v>
      </c>
      <c r="B225" s="2" t="s">
        <v>386</v>
      </c>
      <c r="C225" s="4">
        <v>505</v>
      </c>
      <c r="D225" s="2" t="s">
        <v>89</v>
      </c>
      <c r="E225" s="2" t="s">
        <v>387</v>
      </c>
      <c r="F225" s="23" t="str">
        <f t="shared" si="11"/>
        <v>ida</v>
      </c>
      <c r="G225" s="4">
        <v>13</v>
      </c>
      <c r="H225" s="2" t="s">
        <v>403</v>
      </c>
      <c r="I225" s="2" t="s">
        <v>401</v>
      </c>
      <c r="J225" s="23" t="str">
        <f t="shared" si="9"/>
        <v>R.A505ida13</v>
      </c>
      <c r="K225" s="32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</v>
      </c>
    </row>
    <row r="226" spans="1:11" x14ac:dyDescent="0.2">
      <c r="A226" s="2" t="s">
        <v>385</v>
      </c>
      <c r="B226" s="2" t="s">
        <v>386</v>
      </c>
      <c r="C226" s="4">
        <v>505</v>
      </c>
      <c r="D226" s="2" t="s">
        <v>89</v>
      </c>
      <c r="E226" s="2" t="s">
        <v>387</v>
      </c>
      <c r="F226" s="23" t="str">
        <f t="shared" si="11"/>
        <v>ida</v>
      </c>
      <c r="G226" s="4">
        <v>14</v>
      </c>
      <c r="H226" s="2" t="s">
        <v>404</v>
      </c>
      <c r="I226" s="2" t="s">
        <v>401</v>
      </c>
      <c r="J226" s="23" t="str">
        <f t="shared" si="9"/>
        <v>R.A505ida14</v>
      </c>
      <c r="K226" s="32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227" spans="1:11" x14ac:dyDescent="0.2">
      <c r="A227" s="2" t="s">
        <v>386</v>
      </c>
      <c r="B227" s="2" t="s">
        <v>385</v>
      </c>
      <c r="C227" s="4">
        <v>505</v>
      </c>
      <c r="D227" s="2" t="s">
        <v>89</v>
      </c>
      <c r="E227" s="2" t="s">
        <v>405</v>
      </c>
      <c r="F227" s="23" t="str">
        <f t="shared" si="11"/>
        <v>volta</v>
      </c>
      <c r="G227" s="4">
        <v>1</v>
      </c>
      <c r="H227" s="2" t="s">
        <v>406</v>
      </c>
      <c r="I227" s="2" t="s">
        <v>401</v>
      </c>
      <c r="J227" s="23" t="str">
        <f t="shared" si="9"/>
        <v>R.A505volta1</v>
      </c>
      <c r="K227" s="32" t="str">
        <f t="shared" si="10"/>
        <v xml:space="preserve">RUA AREOLINO DE ABREU/ PRAÇA DA BANDEIRA </v>
      </c>
    </row>
    <row r="228" spans="1:11" x14ac:dyDescent="0.2">
      <c r="A228" s="2" t="s">
        <v>386</v>
      </c>
      <c r="B228" s="2" t="s">
        <v>385</v>
      </c>
      <c r="C228" s="4">
        <v>505</v>
      </c>
      <c r="D228" s="2" t="s">
        <v>89</v>
      </c>
      <c r="E228" s="2" t="s">
        <v>405</v>
      </c>
      <c r="F228" s="23" t="str">
        <f t="shared" si="11"/>
        <v>volta</v>
      </c>
      <c r="G228" s="4">
        <v>2</v>
      </c>
      <c r="H228" s="2" t="s">
        <v>407</v>
      </c>
      <c r="I228" s="2" t="s">
        <v>401</v>
      </c>
      <c r="J228" s="23" t="str">
        <f t="shared" si="9"/>
        <v>R.A505volta2</v>
      </c>
      <c r="K228" s="32" t="str">
        <f t="shared" si="10"/>
        <v xml:space="preserve">RUA AREOLINO DE ABREU/ PRAÇA DA BANDEIRA /AVENIDA MARANHÃO ACESSO A PONTE DA AMIZADE </v>
      </c>
    </row>
    <row r="229" spans="1:11" x14ac:dyDescent="0.2">
      <c r="A229" s="2" t="s">
        <v>386</v>
      </c>
      <c r="B229" s="2" t="s">
        <v>385</v>
      </c>
      <c r="C229" s="4">
        <v>505</v>
      </c>
      <c r="D229" s="2" t="s">
        <v>89</v>
      </c>
      <c r="E229" s="2" t="s">
        <v>405</v>
      </c>
      <c r="F229" s="23" t="str">
        <f t="shared" si="11"/>
        <v>volta</v>
      </c>
      <c r="G229" s="4">
        <v>3</v>
      </c>
      <c r="H229" s="2" t="s">
        <v>408</v>
      </c>
      <c r="I229" s="2" t="s">
        <v>389</v>
      </c>
      <c r="J229" s="23" t="str">
        <f t="shared" si="9"/>
        <v>R.A505volta3</v>
      </c>
      <c r="K229" s="32" t="str">
        <f t="shared" si="10"/>
        <v xml:space="preserve">RUA AREOLINO DE ABREU/ PRAÇA DA BANDEIRA /AVENIDA MARANHÃO ACESSO A PONTE DA AMIZADE /AVENIDA PIAUÍ </v>
      </c>
    </row>
    <row r="230" spans="1:11" x14ac:dyDescent="0.2">
      <c r="A230" s="2" t="s">
        <v>386</v>
      </c>
      <c r="B230" s="2" t="s">
        <v>385</v>
      </c>
      <c r="C230" s="4">
        <v>505</v>
      </c>
      <c r="D230" s="2" t="s">
        <v>89</v>
      </c>
      <c r="E230" s="2" t="s">
        <v>405</v>
      </c>
      <c r="F230" s="23" t="str">
        <f t="shared" si="11"/>
        <v>volta</v>
      </c>
      <c r="G230" s="4">
        <v>4</v>
      </c>
      <c r="H230" s="2" t="s">
        <v>398</v>
      </c>
      <c r="I230" s="2" t="s">
        <v>409</v>
      </c>
      <c r="J230" s="23" t="str">
        <f t="shared" si="9"/>
        <v>R.A505volta4</v>
      </c>
      <c r="K230" s="32" t="str">
        <f t="shared" si="10"/>
        <v xml:space="preserve">RUA AREOLINO DE ABREU/ PRAÇA DA BANDEIRA /AVENIDA MARANHÃO ACESSO A PONTE DA AMIZADE /AVENIDA PIAUÍ /AVENIDA FRANCISCO CARLOS JANSEN </v>
      </c>
    </row>
    <row r="231" spans="1:11" x14ac:dyDescent="0.2">
      <c r="A231" s="2" t="s">
        <v>386</v>
      </c>
      <c r="B231" s="2" t="s">
        <v>385</v>
      </c>
      <c r="C231" s="4">
        <v>505</v>
      </c>
      <c r="D231" s="2" t="s">
        <v>89</v>
      </c>
      <c r="E231" s="2" t="s">
        <v>405</v>
      </c>
      <c r="F231" s="23" t="str">
        <f t="shared" si="11"/>
        <v>volta</v>
      </c>
      <c r="G231" s="4">
        <v>5</v>
      </c>
      <c r="H231" s="2" t="s">
        <v>396</v>
      </c>
      <c r="I231" s="2" t="s">
        <v>389</v>
      </c>
      <c r="J231" s="23" t="str">
        <f t="shared" si="9"/>
        <v>R.A505volta5</v>
      </c>
      <c r="K231" s="32" t="str">
        <f t="shared" si="10"/>
        <v xml:space="preserve">RUA AREOLINO DE ABREU/ PRAÇA DA BANDEIRA /AVENIDA MARANHÃO ACESSO A PONTE DA AMIZADE /AVENIDA PIAUÍ /AVENIDA FRANCISCO CARLOS JANSEN /AVENIDA PRESIDENTE MEDICI </v>
      </c>
    </row>
    <row r="232" spans="1:11" x14ac:dyDescent="0.2">
      <c r="A232" s="2" t="s">
        <v>386</v>
      </c>
      <c r="B232" s="2" t="s">
        <v>385</v>
      </c>
      <c r="C232" s="4">
        <v>505</v>
      </c>
      <c r="D232" s="2" t="s">
        <v>89</v>
      </c>
      <c r="E232" s="2" t="s">
        <v>405</v>
      </c>
      <c r="F232" s="23" t="str">
        <f t="shared" si="11"/>
        <v>volta</v>
      </c>
      <c r="G232" s="4">
        <v>6</v>
      </c>
      <c r="H232" s="2" t="s">
        <v>449</v>
      </c>
      <c r="I232" s="2" t="s">
        <v>389</v>
      </c>
      <c r="J232" s="23" t="str">
        <f t="shared" si="9"/>
        <v>R.A505volta6</v>
      </c>
      <c r="K232" s="32" t="str">
        <f t="shared" si="10"/>
        <v xml:space="preserve">RUA AREOLINO DE ABREU/ PRAÇA DA BANDEIRA /AVENIDA MARANHÃO ACESSO A PONTE DA AMIZADE /AVENIDA PIAUÍ /AVENIDA FRANCISCO CARLOS JANSEN /AVENIDA PRESIDENTE MEDICI /AVENIDA TERESINA </v>
      </c>
    </row>
    <row r="233" spans="1:11" x14ac:dyDescent="0.2">
      <c r="A233" s="2" t="s">
        <v>386</v>
      </c>
      <c r="B233" s="2" t="s">
        <v>385</v>
      </c>
      <c r="C233" s="4">
        <v>505</v>
      </c>
      <c r="D233" s="2" t="s">
        <v>89</v>
      </c>
      <c r="E233" s="2" t="s">
        <v>405</v>
      </c>
      <c r="F233" s="23" t="str">
        <f t="shared" si="11"/>
        <v>volta</v>
      </c>
      <c r="G233" s="4">
        <v>7</v>
      </c>
      <c r="H233" s="2" t="s">
        <v>417</v>
      </c>
      <c r="I233" s="2" t="s">
        <v>389</v>
      </c>
      <c r="J233" s="23" t="str">
        <f t="shared" si="9"/>
        <v>R.A505volta7</v>
      </c>
      <c r="K233" s="32" t="str">
        <f t="shared" si="10"/>
        <v xml:space="preserve">RUA AREOLINO DE ABREU/ PRAÇA DA BANDEIRA /AVENIDA MARANHÃO ACESSO A PONTE DA AMIZADE /AVENIDA PIAUÍ /AVENIDA FRANCISCO CARLOS JANSEN /AVENIDA PRESIDENTE MEDICI /AVENIDA TERESINA /AVENIDA 3 </v>
      </c>
    </row>
    <row r="234" spans="1:11" x14ac:dyDescent="0.2">
      <c r="A234" s="2" t="s">
        <v>386</v>
      </c>
      <c r="B234" s="2" t="s">
        <v>385</v>
      </c>
      <c r="C234" s="4">
        <v>505</v>
      </c>
      <c r="D234" s="2" t="s">
        <v>89</v>
      </c>
      <c r="E234" s="2" t="s">
        <v>405</v>
      </c>
      <c r="F234" s="23" t="str">
        <f t="shared" si="11"/>
        <v>volta</v>
      </c>
      <c r="G234" s="4">
        <v>8</v>
      </c>
      <c r="H234" s="2" t="s">
        <v>414</v>
      </c>
      <c r="I234" s="2" t="s">
        <v>389</v>
      </c>
      <c r="J234" s="23" t="str">
        <f t="shared" si="9"/>
        <v>R.A505volta8</v>
      </c>
      <c r="K234" s="32" t="str">
        <f t="shared" si="10"/>
        <v xml:space="preserve">RUA AREOLINO DE ABREU/ PRAÇA DA BANDEIRA /AVENIDA MARANHÃO ACESSO A PONTE DA AMIZADE /AVENIDA PIAUÍ /AVENIDA FRANCISCO CARLOS JANSEN /AVENIDA PRESIDENTE MEDICI /AVENIDA TERESINA /AVENIDA 3 /RUA 100 </v>
      </c>
    </row>
    <row r="235" spans="1:11" x14ac:dyDescent="0.2">
      <c r="A235" s="2" t="s">
        <v>386</v>
      </c>
      <c r="B235" s="2" t="s">
        <v>385</v>
      </c>
      <c r="C235" s="4">
        <v>505</v>
      </c>
      <c r="D235" s="2" t="s">
        <v>89</v>
      </c>
      <c r="E235" s="2" t="s">
        <v>405</v>
      </c>
      <c r="F235" s="23" t="str">
        <f t="shared" si="11"/>
        <v>volta</v>
      </c>
      <c r="G235" s="4">
        <v>9</v>
      </c>
      <c r="H235" s="2" t="s">
        <v>415</v>
      </c>
      <c r="I235" s="2" t="s">
        <v>389</v>
      </c>
      <c r="J235" s="23" t="str">
        <f t="shared" si="9"/>
        <v>R.A505volta9</v>
      </c>
      <c r="K235" s="32" t="str">
        <f t="shared" si="10"/>
        <v xml:space="preserve">RUA AREOLINO DE ABREU/ PRAÇA DA BANDEIRA /AVENIDA MARANHÃO ACESSO A PONTE DA AMIZADE /AVENIDA PIAUÍ /AVENIDA FRANCISCO CARLOS JANSEN /AVENIDA PRESIDENTE MEDICI /AVENIDA TERESINA /AVENIDA 3 /RUA 100 /AVENIDA PERIMETRAL </v>
      </c>
    </row>
    <row r="236" spans="1:11" x14ac:dyDescent="0.2">
      <c r="A236" s="2" t="s">
        <v>386</v>
      </c>
      <c r="B236" s="2" t="s">
        <v>385</v>
      </c>
      <c r="C236" s="4">
        <v>505</v>
      </c>
      <c r="D236" s="2" t="s">
        <v>89</v>
      </c>
      <c r="E236" s="2" t="s">
        <v>405</v>
      </c>
      <c r="F236" s="23" t="str">
        <f t="shared" si="11"/>
        <v>volta</v>
      </c>
      <c r="G236" s="4">
        <v>10</v>
      </c>
      <c r="H236" s="2" t="s">
        <v>448</v>
      </c>
      <c r="I236" s="2" t="s">
        <v>389</v>
      </c>
      <c r="J236" s="23" t="str">
        <f t="shared" si="9"/>
        <v>R.A505volta10</v>
      </c>
      <c r="K236" s="32" t="str">
        <f t="shared" si="10"/>
        <v xml:space="preserve">RUA AREOLINO DE ABREU/ PRAÇA DA BANDEIRA /AVENIDA MARANHÃO ACESSO A PONTE DA AMIZADE /AVENIDA PIAUÍ /AVENIDA FRANCISCO CARLOS JANSEN /AVENIDA PRESIDENTE MEDICI /AVENIDA TERESINA /AVENIDA 3 /RUA 100 /AVENIDA PERIMETRAL /RUA 1 BAIRRO RESIDENCIAL FLORES </v>
      </c>
    </row>
    <row r="237" spans="1:11" x14ac:dyDescent="0.2">
      <c r="A237" s="2" t="s">
        <v>386</v>
      </c>
      <c r="B237" s="2" t="s">
        <v>385</v>
      </c>
      <c r="C237" s="4">
        <v>505</v>
      </c>
      <c r="D237" s="2" t="s">
        <v>89</v>
      </c>
      <c r="E237" s="2" t="s">
        <v>405</v>
      </c>
      <c r="F237" s="23" t="str">
        <f t="shared" si="11"/>
        <v>volta</v>
      </c>
      <c r="G237" s="4">
        <v>11</v>
      </c>
      <c r="H237" s="2" t="s">
        <v>447</v>
      </c>
      <c r="I237" s="2" t="s">
        <v>389</v>
      </c>
      <c r="J237" s="23" t="str">
        <f t="shared" si="9"/>
        <v>R.A505volta11</v>
      </c>
      <c r="K237" s="32" t="str">
        <f t="shared" si="10"/>
        <v xml:space="preserve">RUA AREOLINO DE ABREU/ PRAÇA DA BANDEIRA /AVENIDA MARANHÃO ACESSO A PONTE DA AMIZADE /AVENIDA PIAUÍ /AVENIDA FRANCISCO CARLOS JANSEN /AVENIDA PRESIDENTE MEDICI /AVENIDA TERESINA /AVENIDA 3 /RUA 100 /AVENIDA PERIMETRAL /RUA 1 BAIRRO RESIDENCIAL FLORES /RUA 1 COCAIS II </v>
      </c>
    </row>
    <row r="238" spans="1:11" x14ac:dyDescent="0.2">
      <c r="A238" s="2" t="s">
        <v>450</v>
      </c>
      <c r="B238" s="2" t="s">
        <v>451</v>
      </c>
      <c r="C238" s="4">
        <v>1001</v>
      </c>
      <c r="D238" s="2" t="s">
        <v>83</v>
      </c>
      <c r="E238" s="2" t="s">
        <v>452</v>
      </c>
      <c r="F238" s="23" t="str">
        <f t="shared" si="11"/>
        <v>ida</v>
      </c>
      <c r="G238" s="4">
        <v>1</v>
      </c>
      <c r="H238" s="2" t="s">
        <v>453</v>
      </c>
      <c r="I238" s="2" t="s">
        <v>454</v>
      </c>
      <c r="J238" s="23" t="str">
        <f t="shared" si="9"/>
        <v>EXPRESSO PLANALTINA1001ida1</v>
      </c>
      <c r="K238" s="32" t="str">
        <f t="shared" si="10"/>
        <v>Terminal Planaltina de Goiás</v>
      </c>
    </row>
    <row r="239" spans="1:11" x14ac:dyDescent="0.2">
      <c r="A239" s="2" t="s">
        <v>450</v>
      </c>
      <c r="B239" s="2" t="s">
        <v>451</v>
      </c>
      <c r="C239" s="4">
        <v>1001</v>
      </c>
      <c r="D239" s="2" t="s">
        <v>83</v>
      </c>
      <c r="E239" s="2" t="s">
        <v>452</v>
      </c>
      <c r="F239" s="23" t="str">
        <f t="shared" si="11"/>
        <v>ida</v>
      </c>
      <c r="G239" s="4">
        <v>2</v>
      </c>
      <c r="H239" s="2" t="s">
        <v>455</v>
      </c>
      <c r="I239" s="2" t="s">
        <v>454</v>
      </c>
      <c r="J239" s="23" t="str">
        <f t="shared" si="9"/>
        <v>EXPRESSO PLANALTINA1001ida2</v>
      </c>
      <c r="K239" s="32" t="str">
        <f t="shared" si="10"/>
        <v>Terminal Planaltina de Goiás/Barraginha (Quartel PMGO)</v>
      </c>
    </row>
    <row r="240" spans="1:11" x14ac:dyDescent="0.2">
      <c r="A240" s="2" t="s">
        <v>450</v>
      </c>
      <c r="B240" s="2" t="s">
        <v>451</v>
      </c>
      <c r="C240" s="4">
        <v>1001</v>
      </c>
      <c r="D240" s="2" t="s">
        <v>83</v>
      </c>
      <c r="E240" s="2" t="s">
        <v>452</v>
      </c>
      <c r="F240" s="23" t="str">
        <f t="shared" si="11"/>
        <v>ida</v>
      </c>
      <c r="G240" s="4">
        <v>3</v>
      </c>
      <c r="H240" s="2" t="s">
        <v>456</v>
      </c>
      <c r="I240" s="2" t="s">
        <v>457</v>
      </c>
      <c r="J240" s="23" t="str">
        <f t="shared" si="9"/>
        <v>EXPRESSO PLANALTINA1001ida3</v>
      </c>
      <c r="K240" s="32" t="str">
        <f t="shared" si="10"/>
        <v>Terminal Planaltina de Goiás/Barraginha (Quartel PMGO)/Trevo DF-128/BR-020</v>
      </c>
    </row>
    <row r="241" spans="1:11" x14ac:dyDescent="0.2">
      <c r="A241" s="2" t="s">
        <v>450</v>
      </c>
      <c r="B241" s="2" t="s">
        <v>451</v>
      </c>
      <c r="C241" s="4">
        <v>1001</v>
      </c>
      <c r="D241" s="2" t="s">
        <v>83</v>
      </c>
      <c r="E241" s="2" t="s">
        <v>452</v>
      </c>
      <c r="F241" s="23" t="str">
        <f t="shared" si="11"/>
        <v>ida</v>
      </c>
      <c r="G241" s="4">
        <v>4</v>
      </c>
      <c r="H241" s="2" t="s">
        <v>458</v>
      </c>
      <c r="I241" s="2" t="s">
        <v>459</v>
      </c>
      <c r="J241" s="23" t="str">
        <f t="shared" si="9"/>
        <v>EXPRESSO PLANALTINA1001ida4</v>
      </c>
      <c r="K241" s="32" t="str">
        <f t="shared" si="10"/>
        <v>Terminal Planaltina de Goiás/Barraginha (Quartel PMGO)/Trevo DF-128/BR-020/BR-020</v>
      </c>
    </row>
    <row r="242" spans="1:11" x14ac:dyDescent="0.2">
      <c r="A242" s="2" t="s">
        <v>450</v>
      </c>
      <c r="B242" s="2" t="s">
        <v>451</v>
      </c>
      <c r="C242" s="4">
        <v>1001</v>
      </c>
      <c r="D242" s="2" t="s">
        <v>83</v>
      </c>
      <c r="E242" s="2" t="s">
        <v>452</v>
      </c>
      <c r="F242" s="23" t="str">
        <f t="shared" si="11"/>
        <v>ida</v>
      </c>
      <c r="G242" s="4">
        <v>5</v>
      </c>
      <c r="H242" s="2" t="s">
        <v>460</v>
      </c>
      <c r="I242" s="2" t="s">
        <v>459</v>
      </c>
      <c r="J242" s="23" t="str">
        <f t="shared" si="9"/>
        <v>EXPRESSO PLANALTINA1001ida5</v>
      </c>
      <c r="K242" s="32" t="str">
        <f t="shared" si="10"/>
        <v>Terminal Planaltina de Goiás/Barraginha (Quartel PMGO)/Trevo DF-128/BR-020/BR-020/Em frente à garagem EMTRAM</v>
      </c>
    </row>
    <row r="243" spans="1:11" x14ac:dyDescent="0.2">
      <c r="A243" s="2" t="s">
        <v>450</v>
      </c>
      <c r="B243" s="2" t="s">
        <v>451</v>
      </c>
      <c r="C243" s="4">
        <v>1001</v>
      </c>
      <c r="D243" s="2" t="s">
        <v>83</v>
      </c>
      <c r="E243" s="2" t="s">
        <v>452</v>
      </c>
      <c r="F243" s="23" t="str">
        <f t="shared" si="11"/>
        <v>ida</v>
      </c>
      <c r="G243" s="4">
        <v>6</v>
      </c>
      <c r="H243" s="2" t="s">
        <v>461</v>
      </c>
      <c r="I243" s="2" t="s">
        <v>459</v>
      </c>
      <c r="J243" s="23" t="str">
        <f t="shared" si="9"/>
        <v>EXPRESSO PLANALTINA1001ida6</v>
      </c>
      <c r="K243" s="32" t="str">
        <f t="shared" si="10"/>
        <v>Terminal Planaltina de Goiás/Barraginha (Quartel PMGO)/Trevo DF-128/BR-020/BR-020/Em frente à garagem EMTRAM/Home Center Rezende</v>
      </c>
    </row>
    <row r="244" spans="1:11" x14ac:dyDescent="0.2">
      <c r="A244" s="2" t="s">
        <v>450</v>
      </c>
      <c r="B244" s="2" t="s">
        <v>451</v>
      </c>
      <c r="C244" s="4">
        <v>1001</v>
      </c>
      <c r="D244" s="2" t="s">
        <v>83</v>
      </c>
      <c r="E244" s="2" t="s">
        <v>452</v>
      </c>
      <c r="F244" s="23" t="str">
        <f t="shared" si="11"/>
        <v>ida</v>
      </c>
      <c r="G244" s="4">
        <v>7</v>
      </c>
      <c r="H244" s="2" t="s">
        <v>458</v>
      </c>
      <c r="I244" s="2" t="s">
        <v>459</v>
      </c>
      <c r="J244" s="23" t="str">
        <f t="shared" si="9"/>
        <v>EXPRESSO PLANALTINA1001ida7</v>
      </c>
      <c r="K244" s="32" t="str">
        <f t="shared" si="10"/>
        <v>Terminal Planaltina de Goiás/Barraginha (Quartel PMGO)/Trevo DF-128/BR-020/BR-020/Em frente à garagem EMTRAM/Home Center Rezende/BR-020</v>
      </c>
    </row>
    <row r="245" spans="1:11" x14ac:dyDescent="0.2">
      <c r="A245" s="2" t="s">
        <v>450</v>
      </c>
      <c r="B245" s="2" t="s">
        <v>451</v>
      </c>
      <c r="C245" s="4">
        <v>1001</v>
      </c>
      <c r="D245" s="2" t="s">
        <v>83</v>
      </c>
      <c r="E245" s="2" t="s">
        <v>452</v>
      </c>
      <c r="F245" s="23" t="str">
        <f t="shared" si="11"/>
        <v>ida</v>
      </c>
      <c r="G245" s="4">
        <v>8</v>
      </c>
      <c r="H245" s="2" t="s">
        <v>462</v>
      </c>
      <c r="I245" s="2" t="s">
        <v>459</v>
      </c>
      <c r="J245" s="23" t="str">
        <f t="shared" si="9"/>
        <v>EXPRESSO PLANALTINA1001ida8</v>
      </c>
      <c r="K245" s="32" t="str">
        <f t="shared" si="10"/>
        <v>Terminal Planaltina de Goiás/Barraginha (Quartel PMGO)/Trevo DF-128/BR-020/BR-020/Em frente à garagem EMTRAM/Home Center Rezende/BR-020/Posto Colorado</v>
      </c>
    </row>
    <row r="246" spans="1:11" x14ac:dyDescent="0.2">
      <c r="A246" s="2" t="s">
        <v>450</v>
      </c>
      <c r="B246" s="2" t="s">
        <v>451</v>
      </c>
      <c r="C246" s="4">
        <v>1001</v>
      </c>
      <c r="D246" s="2" t="s">
        <v>83</v>
      </c>
      <c r="E246" s="2" t="s">
        <v>452</v>
      </c>
      <c r="F246" s="23" t="str">
        <f t="shared" si="11"/>
        <v>ida</v>
      </c>
      <c r="G246" s="4">
        <v>9</v>
      </c>
      <c r="H246" s="2" t="s">
        <v>463</v>
      </c>
      <c r="I246" s="2" t="s">
        <v>464</v>
      </c>
      <c r="J246" s="23" t="str">
        <f t="shared" si="9"/>
        <v>EXPRESSO PLANALTINA1001ida9</v>
      </c>
      <c r="K246" s="32" t="str">
        <f t="shared" si="10"/>
        <v>Terminal Planaltina de Goiás/Barraginha (Quartel PMGO)/Trevo DF-128/BR-020/BR-020/Em frente à garagem EMTRAM/Home Center Rezende/BR-020/Posto Colorado/EPIA</v>
      </c>
    </row>
    <row r="247" spans="1:11" x14ac:dyDescent="0.2">
      <c r="A247" s="2" t="s">
        <v>450</v>
      </c>
      <c r="B247" s="2" t="s">
        <v>451</v>
      </c>
      <c r="C247" s="4">
        <v>1001</v>
      </c>
      <c r="D247" s="2" t="s">
        <v>83</v>
      </c>
      <c r="E247" s="2" t="s">
        <v>452</v>
      </c>
      <c r="F247" s="23" t="str">
        <f t="shared" si="11"/>
        <v>ida</v>
      </c>
      <c r="G247" s="4">
        <v>10</v>
      </c>
      <c r="H247" s="2" t="s">
        <v>465</v>
      </c>
      <c r="I247" s="2" t="s">
        <v>466</v>
      </c>
      <c r="J247" s="23" t="str">
        <f t="shared" si="9"/>
        <v>EXPRESSO PLANALTINA1001ida10</v>
      </c>
      <c r="K247" s="32" t="str">
        <f t="shared" si="10"/>
        <v>Terminal Planaltina de Goiás/Barraginha (Quartel PMGO)/Trevo DF-128/BR-020/BR-020/Em frente à garagem EMTRAM/Home Center Rezende/BR-020/Posto Colorado/EPIA/Ponte do Bragueto</v>
      </c>
    </row>
    <row r="248" spans="1:11" x14ac:dyDescent="0.2">
      <c r="A248" s="2" t="s">
        <v>450</v>
      </c>
      <c r="B248" s="2" t="s">
        <v>451</v>
      </c>
      <c r="C248" s="4">
        <v>1001</v>
      </c>
      <c r="D248" s="2" t="s">
        <v>83</v>
      </c>
      <c r="E248" s="2" t="s">
        <v>452</v>
      </c>
      <c r="F248" s="23" t="str">
        <f t="shared" si="11"/>
        <v>ida</v>
      </c>
      <c r="G248" s="4">
        <v>11</v>
      </c>
      <c r="H248" s="2" t="s">
        <v>467</v>
      </c>
      <c r="I248" s="2" t="s">
        <v>466</v>
      </c>
      <c r="J248" s="23" t="str">
        <f t="shared" si="9"/>
        <v>EXPRESSO PLANALTINA1001ida11</v>
      </c>
      <c r="K248" s="32" t="str">
        <f t="shared" si="10"/>
        <v>Terminal Planaltina de Goiás/Barraginha (Quartel PMGO)/Trevo DF-128/BR-020/BR-020/Em frente à garagem EMTRAM/Home Center Rezende/BR-020/Posto Colorado/EPIA/Ponte do Bragueto/Eixo Norte</v>
      </c>
    </row>
    <row r="249" spans="1:11" x14ac:dyDescent="0.2">
      <c r="A249" s="2" t="s">
        <v>450</v>
      </c>
      <c r="B249" s="2" t="s">
        <v>451</v>
      </c>
      <c r="C249" s="4">
        <v>1001</v>
      </c>
      <c r="D249" s="2" t="s">
        <v>83</v>
      </c>
      <c r="E249" s="2" t="s">
        <v>452</v>
      </c>
      <c r="F249" s="23" t="str">
        <f t="shared" si="11"/>
        <v>ida</v>
      </c>
      <c r="G249" s="4">
        <v>12</v>
      </c>
      <c r="H249" s="2" t="s">
        <v>468</v>
      </c>
      <c r="I249" s="2" t="s">
        <v>466</v>
      </c>
      <c r="J249" s="23" t="str">
        <f t="shared" si="9"/>
        <v>EXPRESSO PLANALTINA1001ida12</v>
      </c>
      <c r="K249" s="32" t="str">
        <f t="shared" si="10"/>
        <v>Terminal Planaltina de Goiás/Barraginha (Quartel PMGO)/Trevo DF-128/BR-020/BR-020/Em frente à garagem EMTRAM/Home Center Rezende/BR-020/Posto Colorado/EPIA/Ponte do Bragueto/Eixo Norte/Rodoviária Plano Piloto</v>
      </c>
    </row>
    <row r="250" spans="1:11" x14ac:dyDescent="0.2">
      <c r="A250" s="2" t="s">
        <v>450</v>
      </c>
      <c r="B250" s="2" t="s">
        <v>451</v>
      </c>
      <c r="C250" s="4">
        <v>1001</v>
      </c>
      <c r="D250" s="2" t="s">
        <v>83</v>
      </c>
      <c r="E250" s="2" t="s">
        <v>469</v>
      </c>
      <c r="F250" s="23" t="str">
        <f t="shared" si="11"/>
        <v>volta</v>
      </c>
      <c r="G250" s="4">
        <v>1</v>
      </c>
      <c r="H250" s="2" t="s">
        <v>468</v>
      </c>
      <c r="I250" s="2" t="s">
        <v>466</v>
      </c>
      <c r="J250" s="23" t="str">
        <f t="shared" si="9"/>
        <v>EXPRESSO PLANALTINA1001volta1</v>
      </c>
      <c r="K250" s="32" t="str">
        <f t="shared" si="10"/>
        <v>Rodoviária Plano Piloto</v>
      </c>
    </row>
    <row r="251" spans="1:11" x14ac:dyDescent="0.2">
      <c r="A251" s="2" t="s">
        <v>450</v>
      </c>
      <c r="B251" s="2" t="s">
        <v>451</v>
      </c>
      <c r="C251" s="4">
        <v>1001</v>
      </c>
      <c r="D251" s="2" t="s">
        <v>83</v>
      </c>
      <c r="E251" s="2" t="s">
        <v>469</v>
      </c>
      <c r="F251" s="23" t="str">
        <f t="shared" si="11"/>
        <v>volta</v>
      </c>
      <c r="G251" s="4">
        <v>2</v>
      </c>
      <c r="H251" s="2" t="s">
        <v>467</v>
      </c>
      <c r="I251" s="2" t="s">
        <v>466</v>
      </c>
      <c r="J251" s="23" t="str">
        <f t="shared" si="9"/>
        <v>EXPRESSO PLANALTINA1001volta2</v>
      </c>
      <c r="K251" s="32" t="str">
        <f t="shared" si="10"/>
        <v>Rodoviária Plano Piloto/Eixo Norte</v>
      </c>
    </row>
    <row r="252" spans="1:11" x14ac:dyDescent="0.2">
      <c r="A252" s="2" t="s">
        <v>450</v>
      </c>
      <c r="B252" s="2" t="s">
        <v>451</v>
      </c>
      <c r="C252" s="4">
        <v>1001</v>
      </c>
      <c r="D252" s="2" t="s">
        <v>83</v>
      </c>
      <c r="E252" s="2" t="s">
        <v>469</v>
      </c>
      <c r="F252" s="23" t="str">
        <f t="shared" si="11"/>
        <v>volta</v>
      </c>
      <c r="G252" s="4">
        <v>3</v>
      </c>
      <c r="H252" s="2" t="s">
        <v>465</v>
      </c>
      <c r="I252" s="2" t="s">
        <v>466</v>
      </c>
      <c r="J252" s="23" t="str">
        <f t="shared" si="9"/>
        <v>EXPRESSO PLANALTINA1001volta3</v>
      </c>
      <c r="K252" s="32" t="str">
        <f t="shared" si="10"/>
        <v>Rodoviária Plano Piloto/Eixo Norte/Ponte do Bragueto</v>
      </c>
    </row>
    <row r="253" spans="1:11" x14ac:dyDescent="0.2">
      <c r="A253" s="2" t="s">
        <v>450</v>
      </c>
      <c r="B253" s="2" t="s">
        <v>451</v>
      </c>
      <c r="C253" s="4">
        <v>1001</v>
      </c>
      <c r="D253" s="2" t="s">
        <v>83</v>
      </c>
      <c r="E253" s="2" t="s">
        <v>469</v>
      </c>
      <c r="F253" s="23" t="str">
        <f t="shared" si="11"/>
        <v>volta</v>
      </c>
      <c r="G253" s="4">
        <v>4</v>
      </c>
      <c r="H253" s="2" t="s">
        <v>463</v>
      </c>
      <c r="I253" s="2" t="s">
        <v>464</v>
      </c>
      <c r="J253" s="23" t="str">
        <f t="shared" si="9"/>
        <v>EXPRESSO PLANALTINA1001volta4</v>
      </c>
      <c r="K253" s="32" t="str">
        <f t="shared" si="10"/>
        <v>Rodoviária Plano Piloto/Eixo Norte/Ponte do Bragueto/EPIA</v>
      </c>
    </row>
    <row r="254" spans="1:11" x14ac:dyDescent="0.2">
      <c r="A254" s="2" t="s">
        <v>450</v>
      </c>
      <c r="B254" s="2" t="s">
        <v>451</v>
      </c>
      <c r="C254" s="4">
        <v>1001</v>
      </c>
      <c r="D254" s="2" t="s">
        <v>83</v>
      </c>
      <c r="E254" s="2" t="s">
        <v>469</v>
      </c>
      <c r="F254" s="23" t="str">
        <f t="shared" si="11"/>
        <v>volta</v>
      </c>
      <c r="G254" s="4">
        <v>5</v>
      </c>
      <c r="H254" s="2" t="s">
        <v>462</v>
      </c>
      <c r="I254" s="2" t="s">
        <v>459</v>
      </c>
      <c r="J254" s="23" t="str">
        <f t="shared" si="9"/>
        <v>EXPRESSO PLANALTINA1001volta5</v>
      </c>
      <c r="K254" s="32" t="str">
        <f t="shared" si="10"/>
        <v>Rodoviária Plano Piloto/Eixo Norte/Ponte do Bragueto/EPIA/Posto Colorado</v>
      </c>
    </row>
    <row r="255" spans="1:11" x14ac:dyDescent="0.2">
      <c r="A255" s="2" t="s">
        <v>450</v>
      </c>
      <c r="B255" s="2" t="s">
        <v>451</v>
      </c>
      <c r="C255" s="4">
        <v>1001</v>
      </c>
      <c r="D255" s="2" t="s">
        <v>83</v>
      </c>
      <c r="E255" s="2" t="s">
        <v>469</v>
      </c>
      <c r="F255" s="23" t="str">
        <f t="shared" si="11"/>
        <v>volta</v>
      </c>
      <c r="G255" s="4">
        <v>6</v>
      </c>
      <c r="H255" s="2" t="s">
        <v>458</v>
      </c>
      <c r="I255" s="2" t="s">
        <v>459</v>
      </c>
      <c r="J255" s="23" t="str">
        <f t="shared" si="9"/>
        <v>EXPRESSO PLANALTINA1001volta6</v>
      </c>
      <c r="K255" s="32" t="str">
        <f t="shared" si="10"/>
        <v>Rodoviária Plano Piloto/Eixo Norte/Ponte do Bragueto/EPIA/Posto Colorado/BR-020</v>
      </c>
    </row>
    <row r="256" spans="1:11" x14ac:dyDescent="0.2">
      <c r="A256" s="2" t="s">
        <v>450</v>
      </c>
      <c r="B256" s="2" t="s">
        <v>451</v>
      </c>
      <c r="C256" s="4">
        <v>1001</v>
      </c>
      <c r="D256" s="2" t="s">
        <v>83</v>
      </c>
      <c r="E256" s="2" t="s">
        <v>469</v>
      </c>
      <c r="F256" s="23" t="str">
        <f t="shared" si="11"/>
        <v>volta</v>
      </c>
      <c r="G256" s="4">
        <v>7</v>
      </c>
      <c r="H256" s="2" t="s">
        <v>461</v>
      </c>
      <c r="I256" s="2" t="s">
        <v>459</v>
      </c>
      <c r="J256" s="23" t="str">
        <f t="shared" si="9"/>
        <v>EXPRESSO PLANALTINA1001volta7</v>
      </c>
      <c r="K256" s="32" t="str">
        <f t="shared" si="10"/>
        <v>Rodoviária Plano Piloto/Eixo Norte/Ponte do Bragueto/EPIA/Posto Colorado/BR-020/Home Center Rezende</v>
      </c>
    </row>
    <row r="257" spans="1:11" x14ac:dyDescent="0.2">
      <c r="A257" s="2" t="s">
        <v>450</v>
      </c>
      <c r="B257" s="2" t="s">
        <v>451</v>
      </c>
      <c r="C257" s="4">
        <v>1001</v>
      </c>
      <c r="D257" s="2" t="s">
        <v>83</v>
      </c>
      <c r="E257" s="2" t="s">
        <v>469</v>
      </c>
      <c r="F257" s="23" t="str">
        <f t="shared" si="11"/>
        <v>volta</v>
      </c>
      <c r="G257" s="4">
        <v>8</v>
      </c>
      <c r="H257" s="2" t="s">
        <v>460</v>
      </c>
      <c r="I257" s="2" t="s">
        <v>459</v>
      </c>
      <c r="J257" s="23" t="str">
        <f t="shared" si="9"/>
        <v>EXPRESSO PLANALTINA1001volta8</v>
      </c>
      <c r="K257" s="32" t="str">
        <f t="shared" si="10"/>
        <v>Rodoviária Plano Piloto/Eixo Norte/Ponte do Bragueto/EPIA/Posto Colorado/BR-020/Home Center Rezende/Em frente à garagem EMTRAM</v>
      </c>
    </row>
    <row r="258" spans="1:11" x14ac:dyDescent="0.2">
      <c r="A258" s="2" t="s">
        <v>450</v>
      </c>
      <c r="B258" s="2" t="s">
        <v>451</v>
      </c>
      <c r="C258" s="4">
        <v>1001</v>
      </c>
      <c r="D258" s="2" t="s">
        <v>83</v>
      </c>
      <c r="E258" s="2" t="s">
        <v>469</v>
      </c>
      <c r="F258" s="23" t="str">
        <f t="shared" si="11"/>
        <v>volta</v>
      </c>
      <c r="G258" s="4">
        <v>9</v>
      </c>
      <c r="H258" s="2" t="s">
        <v>458</v>
      </c>
      <c r="I258" s="2" t="s">
        <v>459</v>
      </c>
      <c r="J258" s="23" t="str">
        <f t="shared" si="9"/>
        <v>EXPRESSO PLANALTINA1001volta9</v>
      </c>
      <c r="K258" s="32" t="str">
        <f t="shared" si="10"/>
        <v>Rodoviária Plano Piloto/Eixo Norte/Ponte do Bragueto/EPIA/Posto Colorado/BR-020/Home Center Rezende/Em frente à garagem EMTRAM/BR-020</v>
      </c>
    </row>
    <row r="259" spans="1:11" x14ac:dyDescent="0.2">
      <c r="A259" s="2" t="s">
        <v>450</v>
      </c>
      <c r="B259" s="2" t="s">
        <v>451</v>
      </c>
      <c r="C259" s="4">
        <v>1001</v>
      </c>
      <c r="D259" s="2" t="s">
        <v>83</v>
      </c>
      <c r="E259" s="2" t="s">
        <v>469</v>
      </c>
      <c r="F259" s="23" t="str">
        <f t="shared" si="11"/>
        <v>volta</v>
      </c>
      <c r="G259" s="4">
        <v>10</v>
      </c>
      <c r="H259" s="2" t="s">
        <v>456</v>
      </c>
      <c r="I259" s="2" t="s">
        <v>457</v>
      </c>
      <c r="J259" s="23" t="str">
        <f t="shared" ref="J259:J322" si="12">D259&amp;C259&amp;F259&amp;G259</f>
        <v>EXPRESSO PLANALTINA1001volta10</v>
      </c>
      <c r="K259" s="32" t="str">
        <f t="shared" ref="K259:K322" si="13">IF(G259=1,H259,K258&amp;"/"&amp;H259)</f>
        <v>Rodoviária Plano Piloto/Eixo Norte/Ponte do Bragueto/EPIA/Posto Colorado/BR-020/Home Center Rezende/Em frente à garagem EMTRAM/BR-020/Trevo DF-128/BR-020</v>
      </c>
    </row>
    <row r="260" spans="1:11" x14ac:dyDescent="0.2">
      <c r="A260" s="2" t="s">
        <v>450</v>
      </c>
      <c r="B260" s="2" t="s">
        <v>451</v>
      </c>
      <c r="C260" s="4">
        <v>1001</v>
      </c>
      <c r="D260" s="2" t="s">
        <v>83</v>
      </c>
      <c r="E260" s="2" t="s">
        <v>469</v>
      </c>
      <c r="F260" s="23" t="str">
        <f t="shared" ref="F260:F323" si="14">IF(LEFT(E260,3)="ida","ida","volta")</f>
        <v>volta</v>
      </c>
      <c r="G260" s="4">
        <v>11</v>
      </c>
      <c r="H260" s="2" t="s">
        <v>455</v>
      </c>
      <c r="I260" s="2" t="s">
        <v>454</v>
      </c>
      <c r="J260" s="23" t="str">
        <f t="shared" si="12"/>
        <v>EXPRESSO PLANALTINA1001volta11</v>
      </c>
      <c r="K260" s="32" t="str">
        <f t="shared" si="13"/>
        <v>Rodoviária Plano Piloto/Eixo Norte/Ponte do Bragueto/EPIA/Posto Colorado/BR-020/Home Center Rezende/Em frente à garagem EMTRAM/BR-020/Trevo DF-128/BR-020/Barraginha (Quartel PMGO)</v>
      </c>
    </row>
    <row r="261" spans="1:11" x14ac:dyDescent="0.2">
      <c r="A261" s="2" t="s">
        <v>450</v>
      </c>
      <c r="B261" s="2" t="s">
        <v>451</v>
      </c>
      <c r="C261" s="4">
        <v>1001</v>
      </c>
      <c r="D261" s="2" t="s">
        <v>83</v>
      </c>
      <c r="E261" s="2" t="s">
        <v>469</v>
      </c>
      <c r="F261" s="23" t="str">
        <f t="shared" si="14"/>
        <v>volta</v>
      </c>
      <c r="G261" s="4">
        <v>12</v>
      </c>
      <c r="H261" s="2" t="s">
        <v>453</v>
      </c>
      <c r="I261" s="2" t="s">
        <v>454</v>
      </c>
      <c r="J261" s="23" t="str">
        <f t="shared" si="12"/>
        <v>EXPRESSO PLANALTINA1001volta12</v>
      </c>
      <c r="K261" s="32" t="str">
        <f t="shared" si="13"/>
        <v>Rodoviária Plano Piloto/Eixo Norte/Ponte do Bragueto/EPIA/Posto Colorado/BR-020/Home Center Rezende/Em frente à garagem EMTRAM/BR-020/Trevo DF-128/BR-020/Barraginha (Quartel PMGO)/Terminal Planaltina de Goiás</v>
      </c>
    </row>
    <row r="262" spans="1:11" x14ac:dyDescent="0.2">
      <c r="A262" s="2" t="s">
        <v>450</v>
      </c>
      <c r="B262" s="2" t="s">
        <v>451</v>
      </c>
      <c r="C262" s="4">
        <v>1010</v>
      </c>
      <c r="D262" s="2" t="s">
        <v>86</v>
      </c>
      <c r="E262" s="2" t="s">
        <v>452</v>
      </c>
      <c r="F262" s="23" t="str">
        <f t="shared" si="14"/>
        <v>ida</v>
      </c>
      <c r="G262" s="4">
        <v>1</v>
      </c>
      <c r="H262" s="2" t="s">
        <v>470</v>
      </c>
      <c r="I262" s="2" t="s">
        <v>471</v>
      </c>
      <c r="J262" s="23" t="str">
        <f t="shared" si="12"/>
        <v>KANDANGO1010ida1</v>
      </c>
      <c r="K262" s="32" t="str">
        <f t="shared" si="13"/>
        <v>TERMINAL PLANALTINA (GO)</v>
      </c>
    </row>
    <row r="263" spans="1:11" x14ac:dyDescent="0.2">
      <c r="A263" s="2" t="s">
        <v>450</v>
      </c>
      <c r="B263" s="2" t="s">
        <v>451</v>
      </c>
      <c r="C263" s="4">
        <v>1010</v>
      </c>
      <c r="D263" s="2" t="s">
        <v>86</v>
      </c>
      <c r="E263" s="2" t="s">
        <v>452</v>
      </c>
      <c r="F263" s="23" t="str">
        <f t="shared" si="14"/>
        <v>ida</v>
      </c>
      <c r="G263" s="4">
        <v>2</v>
      </c>
      <c r="H263" s="2" t="s">
        <v>472</v>
      </c>
      <c r="I263" s="2" t="s">
        <v>471</v>
      </c>
      <c r="J263" s="23" t="str">
        <f t="shared" si="12"/>
        <v>KANDANGO1010ida2</v>
      </c>
      <c r="K263" s="32" t="str">
        <f t="shared" si="13"/>
        <v>TERMINAL PLANALTINA (GO)/BARRAGINHA (QUARTEL PMGO)</v>
      </c>
    </row>
    <row r="264" spans="1:11" x14ac:dyDescent="0.2">
      <c r="A264" s="2" t="s">
        <v>450</v>
      </c>
      <c r="B264" s="2" t="s">
        <v>451</v>
      </c>
      <c r="C264" s="4">
        <v>1010</v>
      </c>
      <c r="D264" s="2" t="s">
        <v>86</v>
      </c>
      <c r="E264" s="2" t="s">
        <v>452</v>
      </c>
      <c r="F264" s="23" t="str">
        <f t="shared" si="14"/>
        <v>ida</v>
      </c>
      <c r="G264" s="4">
        <v>3</v>
      </c>
      <c r="H264" s="2" t="s">
        <v>473</v>
      </c>
      <c r="I264" s="2" t="s">
        <v>474</v>
      </c>
      <c r="J264" s="23" t="str">
        <f t="shared" si="12"/>
        <v>KANDANGO1010ida3</v>
      </c>
      <c r="K264" s="32" t="str">
        <f t="shared" si="13"/>
        <v>TERMINAL PLANALTINA (GO)/BARRAGINHA (QUARTEL PMGO)/TREVO DF-128/BR-020</v>
      </c>
    </row>
    <row r="265" spans="1:11" x14ac:dyDescent="0.2">
      <c r="A265" s="2" t="s">
        <v>450</v>
      </c>
      <c r="B265" s="2" t="s">
        <v>451</v>
      </c>
      <c r="C265" s="4">
        <v>1010</v>
      </c>
      <c r="D265" s="2" t="s">
        <v>86</v>
      </c>
      <c r="E265" s="2" t="s">
        <v>452</v>
      </c>
      <c r="F265" s="23" t="str">
        <f t="shared" si="14"/>
        <v>ida</v>
      </c>
      <c r="G265" s="4">
        <v>4</v>
      </c>
      <c r="H265" s="2" t="s">
        <v>458</v>
      </c>
      <c r="I265" s="2" t="s">
        <v>475</v>
      </c>
      <c r="J265" s="23" t="str">
        <f t="shared" si="12"/>
        <v>KANDANGO1010ida4</v>
      </c>
      <c r="K265" s="32" t="str">
        <f t="shared" si="13"/>
        <v>TERMINAL PLANALTINA (GO)/BARRAGINHA (QUARTEL PMGO)/TREVO DF-128/BR-020/BR-020</v>
      </c>
    </row>
    <row r="266" spans="1:11" x14ac:dyDescent="0.2">
      <c r="A266" s="2" t="s">
        <v>450</v>
      </c>
      <c r="B266" s="2" t="s">
        <v>451</v>
      </c>
      <c r="C266" s="4">
        <v>1010</v>
      </c>
      <c r="D266" s="2" t="s">
        <v>86</v>
      </c>
      <c r="E266" s="2" t="s">
        <v>452</v>
      </c>
      <c r="F266" s="23" t="str">
        <f t="shared" si="14"/>
        <v>ida</v>
      </c>
      <c r="G266" s="4">
        <v>5</v>
      </c>
      <c r="H266" s="2" t="s">
        <v>476</v>
      </c>
      <c r="I266" s="2" t="s">
        <v>475</v>
      </c>
      <c r="J266" s="23" t="str">
        <f t="shared" si="12"/>
        <v>KANDANGO1010ida5</v>
      </c>
      <c r="K266" s="32" t="str">
        <f t="shared" si="13"/>
        <v>TERMINAL PLANALTINA (GO)/BARRAGINHA (QUARTEL PMGO)/TREVO DF-128/BR-020/BR-020/EM FRENTE À GARAGEM EMTRAM</v>
      </c>
    </row>
    <row r="267" spans="1:11" x14ac:dyDescent="0.2">
      <c r="A267" s="2" t="s">
        <v>450</v>
      </c>
      <c r="B267" s="2" t="s">
        <v>451</v>
      </c>
      <c r="C267" s="4">
        <v>1010</v>
      </c>
      <c r="D267" s="2" t="s">
        <v>86</v>
      </c>
      <c r="E267" s="2" t="s">
        <v>452</v>
      </c>
      <c r="F267" s="23" t="str">
        <f t="shared" si="14"/>
        <v>ida</v>
      </c>
      <c r="G267" s="4">
        <v>6</v>
      </c>
      <c r="H267" s="2" t="s">
        <v>477</v>
      </c>
      <c r="I267" s="2" t="s">
        <v>475</v>
      </c>
      <c r="J267" s="23" t="str">
        <f t="shared" si="12"/>
        <v>KANDANGO1010ida6</v>
      </c>
      <c r="K267" s="32" t="str">
        <f t="shared" si="13"/>
        <v>TERMINAL PLANALTINA (GO)/BARRAGINHA (QUARTEL PMGO)/TREVO DF-128/BR-020/BR-020/EM FRENTE À GARAGEM EMTRAM/HOME CENTER REZENDE</v>
      </c>
    </row>
    <row r="268" spans="1:11" x14ac:dyDescent="0.2">
      <c r="A268" s="2" t="s">
        <v>450</v>
      </c>
      <c r="B268" s="2" t="s">
        <v>451</v>
      </c>
      <c r="C268" s="4">
        <v>1010</v>
      </c>
      <c r="D268" s="2" t="s">
        <v>86</v>
      </c>
      <c r="E268" s="2" t="s">
        <v>452</v>
      </c>
      <c r="F268" s="23" t="str">
        <f t="shared" si="14"/>
        <v>ida</v>
      </c>
      <c r="G268" s="4">
        <v>7</v>
      </c>
      <c r="H268" s="2" t="s">
        <v>458</v>
      </c>
      <c r="I268" s="2" t="s">
        <v>475</v>
      </c>
      <c r="J268" s="23" t="str">
        <f t="shared" si="12"/>
        <v>KANDANGO1010ida7</v>
      </c>
      <c r="K268" s="32" t="str">
        <f t="shared" si="13"/>
        <v>TERMINAL PLANALTINA (GO)/BARRAGINHA (QUARTEL PMGO)/TREVO DF-128/BR-020/BR-020/EM FRENTE À GARAGEM EMTRAM/HOME CENTER REZENDE/BR-020</v>
      </c>
    </row>
    <row r="269" spans="1:11" x14ac:dyDescent="0.2">
      <c r="A269" s="2" t="s">
        <v>450</v>
      </c>
      <c r="B269" s="2" t="s">
        <v>451</v>
      </c>
      <c r="C269" s="4">
        <v>1010</v>
      </c>
      <c r="D269" s="2" t="s">
        <v>86</v>
      </c>
      <c r="E269" s="2" t="s">
        <v>452</v>
      </c>
      <c r="F269" s="23" t="str">
        <f t="shared" si="14"/>
        <v>ida</v>
      </c>
      <c r="G269" s="4">
        <v>8</v>
      </c>
      <c r="H269" s="2" t="s">
        <v>478</v>
      </c>
      <c r="I269" s="2" t="s">
        <v>475</v>
      </c>
      <c r="J269" s="23" t="str">
        <f t="shared" si="12"/>
        <v>KANDANGO1010ida8</v>
      </c>
      <c r="K269" s="32" t="str">
        <f t="shared" si="13"/>
        <v>TERMINAL PLANALTINA (GO)/BARRAGINHA (QUARTEL PMGO)/TREVO DF-128/BR-020/BR-020/EM FRENTE À GARAGEM EMTRAM/HOME CENTER REZENDE/BR-020/POSTO COLORADO</v>
      </c>
    </row>
    <row r="270" spans="1:11" x14ac:dyDescent="0.2">
      <c r="A270" s="2" t="s">
        <v>450</v>
      </c>
      <c r="B270" s="2" t="s">
        <v>451</v>
      </c>
      <c r="C270" s="4">
        <v>1010</v>
      </c>
      <c r="D270" s="2" t="s">
        <v>86</v>
      </c>
      <c r="E270" s="2" t="s">
        <v>452</v>
      </c>
      <c r="F270" s="23" t="str">
        <f t="shared" si="14"/>
        <v>ida</v>
      </c>
      <c r="G270" s="4">
        <v>9</v>
      </c>
      <c r="H270" s="2" t="s">
        <v>463</v>
      </c>
      <c r="I270" s="2" t="s">
        <v>479</v>
      </c>
      <c r="J270" s="23" t="str">
        <f t="shared" si="12"/>
        <v>KANDANGO1010ida9</v>
      </c>
      <c r="K270" s="32" t="str">
        <f t="shared" si="13"/>
        <v>TERMINAL PLANALTINA (GO)/BARRAGINHA (QUARTEL PMGO)/TREVO DF-128/BR-020/BR-020/EM FRENTE À GARAGEM EMTRAM/HOME CENTER REZENDE/BR-020/POSTO COLORADO/EPIA</v>
      </c>
    </row>
    <row r="271" spans="1:11" x14ac:dyDescent="0.2">
      <c r="A271" s="2" t="s">
        <v>450</v>
      </c>
      <c r="B271" s="2" t="s">
        <v>451</v>
      </c>
      <c r="C271" s="4">
        <v>1010</v>
      </c>
      <c r="D271" s="2" t="s">
        <v>86</v>
      </c>
      <c r="E271" s="2" t="s">
        <v>452</v>
      </c>
      <c r="F271" s="23" t="str">
        <f t="shared" si="14"/>
        <v>ida</v>
      </c>
      <c r="G271" s="4">
        <v>10</v>
      </c>
      <c r="H271" s="2" t="s">
        <v>480</v>
      </c>
      <c r="I271" s="2" t="s">
        <v>481</v>
      </c>
      <c r="J271" s="23" t="str">
        <f t="shared" si="12"/>
        <v>KANDANGO1010ida10</v>
      </c>
      <c r="K271" s="32" t="str">
        <f t="shared" si="13"/>
        <v>TERMINAL PLANALTINA (GO)/BARRAGINHA (QUARTEL PMGO)/TREVO DF-128/BR-020/BR-020/EM FRENTE À GARAGEM EMTRAM/HOME CENTER REZENDE/BR-020/POSTO COLORADO/EPIA/PONTE DO BRAGUETO</v>
      </c>
    </row>
    <row r="272" spans="1:11" x14ac:dyDescent="0.2">
      <c r="A272" s="2" t="s">
        <v>450</v>
      </c>
      <c r="B272" s="2" t="s">
        <v>451</v>
      </c>
      <c r="C272" s="4">
        <v>1010</v>
      </c>
      <c r="D272" s="2" t="s">
        <v>86</v>
      </c>
      <c r="E272" s="2" t="s">
        <v>452</v>
      </c>
      <c r="F272" s="23" t="str">
        <f t="shared" si="14"/>
        <v>ida</v>
      </c>
      <c r="G272" s="4">
        <v>11</v>
      </c>
      <c r="H272" s="2" t="s">
        <v>482</v>
      </c>
      <c r="I272" s="2" t="s">
        <v>481</v>
      </c>
      <c r="J272" s="23" t="str">
        <f t="shared" si="12"/>
        <v>KANDANGO1010ida11</v>
      </c>
      <c r="K272" s="32" t="str">
        <f t="shared" si="13"/>
        <v>TERMINAL PLANALTINA (GO)/BARRAGINHA (QUARTEL PMGO)/TREVO DF-128/BR-020/BR-020/EM FRENTE À GARAGEM EMTRAM/HOME CENTER REZENDE/BR-020/POSTO COLORADO/EPIA/PONTE DO BRAGUETO/EIXO W NORTE</v>
      </c>
    </row>
    <row r="273" spans="1:11" x14ac:dyDescent="0.2">
      <c r="A273" s="2" t="s">
        <v>450</v>
      </c>
      <c r="B273" s="2" t="s">
        <v>451</v>
      </c>
      <c r="C273" s="4">
        <v>1010</v>
      </c>
      <c r="D273" s="2" t="s">
        <v>86</v>
      </c>
      <c r="E273" s="2" t="s">
        <v>452</v>
      </c>
      <c r="F273" s="23" t="str">
        <f t="shared" si="14"/>
        <v>ida</v>
      </c>
      <c r="G273" s="4">
        <v>12</v>
      </c>
      <c r="H273" s="2" t="s">
        <v>483</v>
      </c>
      <c r="I273" s="2" t="s">
        <v>481</v>
      </c>
      <c r="J273" s="23" t="str">
        <f t="shared" si="12"/>
        <v>KANDANGO1010ida12</v>
      </c>
      <c r="K273" s="32" t="str">
        <f t="shared" si="13"/>
        <v>TERMINAL PLANALTINA (GO)/BARRAGINHA (QUARTEL PMGO)/TREVO DF-128/BR-020/BR-020/EM FRENTE À GARAGEM EMTRAM/HOME CENTER REZENDE/BR-020/POSTO COLORADO/EPIA/PONTE DO BRAGUETO/EIXO W NORTE/RODOVIÁRIA PLANO PILOTO</v>
      </c>
    </row>
    <row r="274" spans="1:11" x14ac:dyDescent="0.2">
      <c r="A274" s="2" t="s">
        <v>450</v>
      </c>
      <c r="B274" s="2" t="s">
        <v>451</v>
      </c>
      <c r="C274" s="4">
        <v>1010</v>
      </c>
      <c r="D274" s="2" t="s">
        <v>86</v>
      </c>
      <c r="E274" s="2" t="s">
        <v>469</v>
      </c>
      <c r="F274" s="23" t="str">
        <f t="shared" si="14"/>
        <v>volta</v>
      </c>
      <c r="G274" s="4">
        <v>1</v>
      </c>
      <c r="H274" s="2" t="s">
        <v>483</v>
      </c>
      <c r="I274" s="2" t="s">
        <v>481</v>
      </c>
      <c r="J274" s="23" t="str">
        <f t="shared" si="12"/>
        <v>KANDANGO1010volta1</v>
      </c>
      <c r="K274" s="32" t="str">
        <f t="shared" si="13"/>
        <v>RODOVIÁRIA PLANO PILOTO</v>
      </c>
    </row>
    <row r="275" spans="1:11" x14ac:dyDescent="0.2">
      <c r="A275" s="2" t="s">
        <v>450</v>
      </c>
      <c r="B275" s="2" t="s">
        <v>451</v>
      </c>
      <c r="C275" s="4">
        <v>1010</v>
      </c>
      <c r="D275" s="2" t="s">
        <v>86</v>
      </c>
      <c r="E275" s="2" t="s">
        <v>469</v>
      </c>
      <c r="F275" s="23" t="str">
        <f t="shared" si="14"/>
        <v>volta</v>
      </c>
      <c r="G275" s="4">
        <v>2</v>
      </c>
      <c r="H275" s="2" t="s">
        <v>484</v>
      </c>
      <c r="I275" s="2" t="s">
        <v>481</v>
      </c>
      <c r="J275" s="23" t="str">
        <f t="shared" si="12"/>
        <v>KANDANGO1010volta2</v>
      </c>
      <c r="K275" s="32" t="str">
        <f t="shared" si="13"/>
        <v>RODOVIÁRIA PLANO PILOTO/EIXO NORTE</v>
      </c>
    </row>
    <row r="276" spans="1:11" x14ac:dyDescent="0.2">
      <c r="A276" s="2" t="s">
        <v>450</v>
      </c>
      <c r="B276" s="2" t="s">
        <v>451</v>
      </c>
      <c r="C276" s="4">
        <v>1010</v>
      </c>
      <c r="D276" s="2" t="s">
        <v>86</v>
      </c>
      <c r="E276" s="2" t="s">
        <v>469</v>
      </c>
      <c r="F276" s="23" t="str">
        <f t="shared" si="14"/>
        <v>volta</v>
      </c>
      <c r="G276" s="4">
        <v>3</v>
      </c>
      <c r="H276" s="2" t="s">
        <v>480</v>
      </c>
      <c r="I276" s="2" t="s">
        <v>481</v>
      </c>
      <c r="J276" s="23" t="str">
        <f t="shared" si="12"/>
        <v>KANDANGO1010volta3</v>
      </c>
      <c r="K276" s="32" t="str">
        <f t="shared" si="13"/>
        <v>RODOVIÁRIA PLANO PILOTO/EIXO NORTE/PONTE DO BRAGUETO</v>
      </c>
    </row>
    <row r="277" spans="1:11" x14ac:dyDescent="0.2">
      <c r="A277" s="2" t="s">
        <v>450</v>
      </c>
      <c r="B277" s="2" t="s">
        <v>451</v>
      </c>
      <c r="C277" s="4">
        <v>1010</v>
      </c>
      <c r="D277" s="2" t="s">
        <v>86</v>
      </c>
      <c r="E277" s="2" t="s">
        <v>469</v>
      </c>
      <c r="F277" s="23" t="str">
        <f t="shared" si="14"/>
        <v>volta</v>
      </c>
      <c r="G277" s="4">
        <v>4</v>
      </c>
      <c r="H277" s="2" t="s">
        <v>463</v>
      </c>
      <c r="I277" s="2" t="s">
        <v>479</v>
      </c>
      <c r="J277" s="23" t="str">
        <f t="shared" si="12"/>
        <v>KANDANGO1010volta4</v>
      </c>
      <c r="K277" s="32" t="str">
        <f t="shared" si="13"/>
        <v>RODOVIÁRIA PLANO PILOTO/EIXO NORTE/PONTE DO BRAGUETO/EPIA</v>
      </c>
    </row>
    <row r="278" spans="1:11" x14ac:dyDescent="0.2">
      <c r="A278" s="2" t="s">
        <v>450</v>
      </c>
      <c r="B278" s="2" t="s">
        <v>451</v>
      </c>
      <c r="C278" s="4">
        <v>1010</v>
      </c>
      <c r="D278" s="2" t="s">
        <v>86</v>
      </c>
      <c r="E278" s="2" t="s">
        <v>469</v>
      </c>
      <c r="F278" s="23" t="str">
        <f t="shared" si="14"/>
        <v>volta</v>
      </c>
      <c r="G278" s="4">
        <v>5</v>
      </c>
      <c r="H278" s="2" t="s">
        <v>478</v>
      </c>
      <c r="I278" s="2" t="s">
        <v>475</v>
      </c>
      <c r="J278" s="23" t="str">
        <f t="shared" si="12"/>
        <v>KANDANGO1010volta5</v>
      </c>
      <c r="K278" s="32" t="str">
        <f t="shared" si="13"/>
        <v>RODOVIÁRIA PLANO PILOTO/EIXO NORTE/PONTE DO BRAGUETO/EPIA/POSTO COLORADO</v>
      </c>
    </row>
    <row r="279" spans="1:11" x14ac:dyDescent="0.2">
      <c r="A279" s="2" t="s">
        <v>450</v>
      </c>
      <c r="B279" s="2" t="s">
        <v>451</v>
      </c>
      <c r="C279" s="4">
        <v>1010</v>
      </c>
      <c r="D279" s="2" t="s">
        <v>86</v>
      </c>
      <c r="E279" s="2" t="s">
        <v>469</v>
      </c>
      <c r="F279" s="23" t="str">
        <f t="shared" si="14"/>
        <v>volta</v>
      </c>
      <c r="G279" s="4">
        <v>6</v>
      </c>
      <c r="H279" s="2" t="s">
        <v>458</v>
      </c>
      <c r="I279" s="2" t="s">
        <v>475</v>
      </c>
      <c r="J279" s="23" t="str">
        <f t="shared" si="12"/>
        <v>KANDANGO1010volta6</v>
      </c>
      <c r="K279" s="32" t="str">
        <f t="shared" si="13"/>
        <v>RODOVIÁRIA PLANO PILOTO/EIXO NORTE/PONTE DO BRAGUETO/EPIA/POSTO COLORADO/BR-020</v>
      </c>
    </row>
    <row r="280" spans="1:11" x14ac:dyDescent="0.2">
      <c r="A280" s="2" t="s">
        <v>450</v>
      </c>
      <c r="B280" s="2" t="s">
        <v>451</v>
      </c>
      <c r="C280" s="4">
        <v>1010</v>
      </c>
      <c r="D280" s="2" t="s">
        <v>86</v>
      </c>
      <c r="E280" s="2" t="s">
        <v>469</v>
      </c>
      <c r="F280" s="23" t="str">
        <f t="shared" si="14"/>
        <v>volta</v>
      </c>
      <c r="G280" s="4">
        <v>7</v>
      </c>
      <c r="H280" s="2" t="s">
        <v>477</v>
      </c>
      <c r="I280" s="2" t="s">
        <v>475</v>
      </c>
      <c r="J280" s="23" t="str">
        <f t="shared" si="12"/>
        <v>KANDANGO1010volta7</v>
      </c>
      <c r="K280" s="32" t="str">
        <f t="shared" si="13"/>
        <v>RODOVIÁRIA PLANO PILOTO/EIXO NORTE/PONTE DO BRAGUETO/EPIA/POSTO COLORADO/BR-020/HOME CENTER REZENDE</v>
      </c>
    </row>
    <row r="281" spans="1:11" x14ac:dyDescent="0.2">
      <c r="A281" s="2" t="s">
        <v>450</v>
      </c>
      <c r="B281" s="2" t="s">
        <v>451</v>
      </c>
      <c r="C281" s="4">
        <v>1010</v>
      </c>
      <c r="D281" s="2" t="s">
        <v>86</v>
      </c>
      <c r="E281" s="2" t="s">
        <v>469</v>
      </c>
      <c r="F281" s="23" t="str">
        <f t="shared" si="14"/>
        <v>volta</v>
      </c>
      <c r="G281" s="4">
        <v>8</v>
      </c>
      <c r="H281" s="2" t="s">
        <v>476</v>
      </c>
      <c r="I281" s="2" t="s">
        <v>475</v>
      </c>
      <c r="J281" s="23" t="str">
        <f t="shared" si="12"/>
        <v>KANDANGO1010volta8</v>
      </c>
      <c r="K281" s="32" t="str">
        <f t="shared" si="13"/>
        <v>RODOVIÁRIA PLANO PILOTO/EIXO NORTE/PONTE DO BRAGUETO/EPIA/POSTO COLORADO/BR-020/HOME CENTER REZENDE/EM FRENTE À GARAGEM EMTRAM</v>
      </c>
    </row>
    <row r="282" spans="1:11" x14ac:dyDescent="0.2">
      <c r="A282" s="2" t="s">
        <v>450</v>
      </c>
      <c r="B282" s="2" t="s">
        <v>451</v>
      </c>
      <c r="C282" s="4">
        <v>1010</v>
      </c>
      <c r="D282" s="2" t="s">
        <v>86</v>
      </c>
      <c r="E282" s="2" t="s">
        <v>469</v>
      </c>
      <c r="F282" s="23" t="str">
        <f t="shared" si="14"/>
        <v>volta</v>
      </c>
      <c r="G282" s="4">
        <v>9</v>
      </c>
      <c r="H282" s="2" t="s">
        <v>458</v>
      </c>
      <c r="I282" s="2" t="s">
        <v>475</v>
      </c>
      <c r="J282" s="23" t="str">
        <f t="shared" si="12"/>
        <v>KANDANGO1010volta9</v>
      </c>
      <c r="K282" s="32" t="str">
        <f t="shared" si="13"/>
        <v>RODOVIÁRIA PLANO PILOTO/EIXO NORTE/PONTE DO BRAGUETO/EPIA/POSTO COLORADO/BR-020/HOME CENTER REZENDE/EM FRENTE À GARAGEM EMTRAM/BR-020</v>
      </c>
    </row>
    <row r="283" spans="1:11" x14ac:dyDescent="0.2">
      <c r="A283" s="2" t="s">
        <v>450</v>
      </c>
      <c r="B283" s="2" t="s">
        <v>451</v>
      </c>
      <c r="C283" s="4">
        <v>1010</v>
      </c>
      <c r="D283" s="2" t="s">
        <v>86</v>
      </c>
      <c r="E283" s="2" t="s">
        <v>469</v>
      </c>
      <c r="F283" s="23" t="str">
        <f t="shared" si="14"/>
        <v>volta</v>
      </c>
      <c r="G283" s="4">
        <v>10</v>
      </c>
      <c r="H283" s="2" t="s">
        <v>473</v>
      </c>
      <c r="I283" s="2" t="s">
        <v>474</v>
      </c>
      <c r="J283" s="23" t="str">
        <f t="shared" si="12"/>
        <v>KANDANGO1010volta10</v>
      </c>
      <c r="K283" s="32" t="str">
        <f t="shared" si="13"/>
        <v>RODOVIÁRIA PLANO PILOTO/EIXO NORTE/PONTE DO BRAGUETO/EPIA/POSTO COLORADO/BR-020/HOME CENTER REZENDE/EM FRENTE À GARAGEM EMTRAM/BR-020/TREVO DF-128/BR-020</v>
      </c>
    </row>
    <row r="284" spans="1:11" x14ac:dyDescent="0.2">
      <c r="A284" s="2" t="s">
        <v>450</v>
      </c>
      <c r="B284" s="2" t="s">
        <v>451</v>
      </c>
      <c r="C284" s="4">
        <v>1010</v>
      </c>
      <c r="D284" s="2" t="s">
        <v>86</v>
      </c>
      <c r="E284" s="2" t="s">
        <v>469</v>
      </c>
      <c r="F284" s="23" t="str">
        <f t="shared" si="14"/>
        <v>volta</v>
      </c>
      <c r="G284" s="4">
        <v>11</v>
      </c>
      <c r="H284" s="2" t="s">
        <v>472</v>
      </c>
      <c r="I284" s="2" t="s">
        <v>471</v>
      </c>
      <c r="J284" s="23" t="str">
        <f t="shared" si="12"/>
        <v>KANDANGO1010volta11</v>
      </c>
      <c r="K284" s="32" t="str">
        <f t="shared" si="13"/>
        <v>RODOVIÁRIA PLANO PILOTO/EIXO NORTE/PONTE DO BRAGUETO/EPIA/POSTO COLORADO/BR-020/HOME CENTER REZENDE/EM FRENTE À GARAGEM EMTRAM/BR-020/TREVO DF-128/BR-020/BARRAGINHA (QUARTEL PMGO)</v>
      </c>
    </row>
    <row r="285" spans="1:11" x14ac:dyDescent="0.2">
      <c r="A285" s="2" t="s">
        <v>450</v>
      </c>
      <c r="B285" s="2" t="s">
        <v>451</v>
      </c>
      <c r="C285" s="4">
        <v>1010</v>
      </c>
      <c r="D285" s="2" t="s">
        <v>86</v>
      </c>
      <c r="E285" s="2" t="s">
        <v>469</v>
      </c>
      <c r="F285" s="23" t="str">
        <f t="shared" si="14"/>
        <v>volta</v>
      </c>
      <c r="G285" s="4">
        <v>12</v>
      </c>
      <c r="H285" s="2" t="s">
        <v>470</v>
      </c>
      <c r="I285" s="2" t="s">
        <v>471</v>
      </c>
      <c r="J285" s="23" t="str">
        <f t="shared" si="12"/>
        <v>KANDANGO1010volta12</v>
      </c>
      <c r="K285" s="32" t="str">
        <f t="shared" si="13"/>
        <v>RODOVIÁRIA PLANO PILOTO/EIXO NORTE/PONTE DO BRAGUETO/EPIA/POSTO COLORADO/BR-020/HOME CENTER REZENDE/EM FRENTE À GARAGEM EMTRAM/BR-020/TREVO DF-128/BR-020/BARRAGINHA (QUARTEL PMGO)/TERMINAL PLANALTINA (GO)</v>
      </c>
    </row>
    <row r="286" spans="1:11" x14ac:dyDescent="0.2">
      <c r="A286" s="2" t="s">
        <v>450</v>
      </c>
      <c r="B286" s="2" t="s">
        <v>485</v>
      </c>
      <c r="C286" s="4">
        <v>1050</v>
      </c>
      <c r="D286" s="2" t="s">
        <v>83</v>
      </c>
      <c r="E286" s="2" t="s">
        <v>452</v>
      </c>
      <c r="F286" s="23" t="str">
        <f t="shared" si="14"/>
        <v>ida</v>
      </c>
      <c r="G286" s="4">
        <v>1</v>
      </c>
      <c r="H286" s="2" t="s">
        <v>486</v>
      </c>
      <c r="I286" s="2" t="s">
        <v>454</v>
      </c>
      <c r="J286" s="23" t="str">
        <f t="shared" si="12"/>
        <v>EXPRESSO PLANALTINA1050ida1</v>
      </c>
      <c r="K286" s="32" t="str">
        <f t="shared" si="13"/>
        <v>Em frente a garagem Rapido Planaltina - Avenida B</v>
      </c>
    </row>
    <row r="287" spans="1:11" x14ac:dyDescent="0.2">
      <c r="A287" s="2" t="s">
        <v>450</v>
      </c>
      <c r="B287" s="2" t="s">
        <v>485</v>
      </c>
      <c r="C287" s="4">
        <v>1050</v>
      </c>
      <c r="D287" s="2" t="s">
        <v>83</v>
      </c>
      <c r="E287" s="2" t="s">
        <v>452</v>
      </c>
      <c r="F287" s="23" t="str">
        <f t="shared" si="14"/>
        <v>ida</v>
      </c>
      <c r="G287" s="4">
        <v>2</v>
      </c>
      <c r="H287" s="2" t="s">
        <v>487</v>
      </c>
      <c r="I287" s="2" t="s">
        <v>454</v>
      </c>
      <c r="J287" s="23" t="str">
        <f t="shared" si="12"/>
        <v>EXPRESSO PLANALTINA1050ida2</v>
      </c>
      <c r="K287" s="32" t="str">
        <f t="shared" si="13"/>
        <v>Em frente a garagem Rapido Planaltina - Avenida B/Panorama</v>
      </c>
    </row>
    <row r="288" spans="1:11" x14ac:dyDescent="0.2">
      <c r="A288" s="2" t="s">
        <v>450</v>
      </c>
      <c r="B288" s="2" t="s">
        <v>485</v>
      </c>
      <c r="C288" s="4">
        <v>1050</v>
      </c>
      <c r="D288" s="2" t="s">
        <v>83</v>
      </c>
      <c r="E288" s="2" t="s">
        <v>452</v>
      </c>
      <c r="F288" s="23" t="str">
        <f t="shared" si="14"/>
        <v>ida</v>
      </c>
      <c r="G288" s="4">
        <v>3</v>
      </c>
      <c r="H288" s="2" t="s">
        <v>455</v>
      </c>
      <c r="I288" s="2" t="s">
        <v>454</v>
      </c>
      <c r="J288" s="23" t="str">
        <f t="shared" si="12"/>
        <v>EXPRESSO PLANALTINA1050ida3</v>
      </c>
      <c r="K288" s="32" t="str">
        <f t="shared" si="13"/>
        <v>Em frente a garagem Rapido Planaltina - Avenida B/Panorama/Barraginha (Quartel PMGO)</v>
      </c>
    </row>
    <row r="289" spans="1:11" x14ac:dyDescent="0.2">
      <c r="A289" s="2" t="s">
        <v>450</v>
      </c>
      <c r="B289" s="2" t="s">
        <v>485</v>
      </c>
      <c r="C289" s="4">
        <v>1050</v>
      </c>
      <c r="D289" s="2" t="s">
        <v>83</v>
      </c>
      <c r="E289" s="2" t="s">
        <v>452</v>
      </c>
      <c r="F289" s="23" t="str">
        <f t="shared" si="14"/>
        <v>ida</v>
      </c>
      <c r="G289" s="4">
        <v>4</v>
      </c>
      <c r="H289" s="2" t="s">
        <v>456</v>
      </c>
      <c r="I289" s="2" t="s">
        <v>457</v>
      </c>
      <c r="J289" s="23" t="str">
        <f t="shared" si="12"/>
        <v>EXPRESSO PLANALTINA1050ida4</v>
      </c>
      <c r="K289" s="32" t="str">
        <f t="shared" si="13"/>
        <v>Em frente a garagem Rapido Planaltina - Avenida B/Panorama/Barraginha (Quartel PMGO)/Trevo DF-128/BR-020</v>
      </c>
    </row>
    <row r="290" spans="1:11" x14ac:dyDescent="0.2">
      <c r="A290" s="2" t="s">
        <v>450</v>
      </c>
      <c r="B290" s="2" t="s">
        <v>485</v>
      </c>
      <c r="C290" s="4">
        <v>1050</v>
      </c>
      <c r="D290" s="2" t="s">
        <v>83</v>
      </c>
      <c r="E290" s="2" t="s">
        <v>452</v>
      </c>
      <c r="F290" s="23" t="str">
        <f t="shared" si="14"/>
        <v>ida</v>
      </c>
      <c r="G290" s="4">
        <v>5</v>
      </c>
      <c r="H290" s="2" t="s">
        <v>458</v>
      </c>
      <c r="I290" s="2" t="s">
        <v>459</v>
      </c>
      <c r="J290" s="23" t="str">
        <f t="shared" si="12"/>
        <v>EXPRESSO PLANALTINA1050ida5</v>
      </c>
      <c r="K290" s="32" t="str">
        <f t="shared" si="13"/>
        <v>Em frente a garagem Rapido Planaltina - Avenida B/Panorama/Barraginha (Quartel PMGO)/Trevo DF-128/BR-020/BR-020</v>
      </c>
    </row>
    <row r="291" spans="1:11" x14ac:dyDescent="0.2">
      <c r="A291" s="2" t="s">
        <v>450</v>
      </c>
      <c r="B291" s="2" t="s">
        <v>485</v>
      </c>
      <c r="C291" s="4">
        <v>1050</v>
      </c>
      <c r="D291" s="2" t="s">
        <v>83</v>
      </c>
      <c r="E291" s="2" t="s">
        <v>452</v>
      </c>
      <c r="F291" s="23" t="str">
        <f t="shared" si="14"/>
        <v>ida</v>
      </c>
      <c r="G291" s="4">
        <v>6</v>
      </c>
      <c r="H291" s="2" t="s">
        <v>460</v>
      </c>
      <c r="I291" s="2" t="s">
        <v>459</v>
      </c>
      <c r="J291" s="23" t="str">
        <f t="shared" si="12"/>
        <v>EXPRESSO PLANALTINA1050ida6</v>
      </c>
      <c r="K291" s="32" t="str">
        <f t="shared" si="13"/>
        <v>Em frente a garagem Rapido Planaltina - Avenida B/Panorama/Barraginha (Quartel PMGO)/Trevo DF-128/BR-020/BR-020/Em frente à garagem EMTRAM</v>
      </c>
    </row>
    <row r="292" spans="1:11" x14ac:dyDescent="0.2">
      <c r="A292" s="2" t="s">
        <v>450</v>
      </c>
      <c r="B292" s="2" t="s">
        <v>485</v>
      </c>
      <c r="C292" s="4">
        <v>1050</v>
      </c>
      <c r="D292" s="2" t="s">
        <v>83</v>
      </c>
      <c r="E292" s="2" t="s">
        <v>452</v>
      </c>
      <c r="F292" s="23" t="str">
        <f t="shared" si="14"/>
        <v>ida</v>
      </c>
      <c r="G292" s="4">
        <v>7</v>
      </c>
      <c r="H292" s="2" t="s">
        <v>461</v>
      </c>
      <c r="I292" s="2" t="s">
        <v>459</v>
      </c>
      <c r="J292" s="23" t="str">
        <f t="shared" si="12"/>
        <v>EXPRESSO PLANALTINA1050ida7</v>
      </c>
      <c r="K292" s="32" t="str">
        <f t="shared" si="13"/>
        <v>Em frente a garagem Rapido Planaltina - Avenida B/Panorama/Barraginha (Quartel PMGO)/Trevo DF-128/BR-020/BR-020/Em frente à garagem EMTRAM/Home Center Rezende</v>
      </c>
    </row>
    <row r="293" spans="1:11" x14ac:dyDescent="0.2">
      <c r="A293" s="2" t="s">
        <v>450</v>
      </c>
      <c r="B293" s="2" t="s">
        <v>485</v>
      </c>
      <c r="C293" s="4">
        <v>1050</v>
      </c>
      <c r="D293" s="2" t="s">
        <v>83</v>
      </c>
      <c r="E293" s="2" t="s">
        <v>452</v>
      </c>
      <c r="F293" s="23" t="str">
        <f t="shared" si="14"/>
        <v>ida</v>
      </c>
      <c r="G293" s="4">
        <v>8</v>
      </c>
      <c r="H293" s="2" t="s">
        <v>458</v>
      </c>
      <c r="I293" s="2" t="s">
        <v>459</v>
      </c>
      <c r="J293" s="23" t="str">
        <f t="shared" si="12"/>
        <v>EXPRESSO PLANALTINA1050ida8</v>
      </c>
      <c r="K293" s="32" t="str">
        <f t="shared" si="13"/>
        <v>Em frente a garagem Rapido Planaltina - Avenida B/Panorama/Barraginha (Quartel PMGO)/Trevo DF-128/BR-020/BR-020/Em frente à garagem EMTRAM/Home Center Rezende/BR-020</v>
      </c>
    </row>
    <row r="294" spans="1:11" x14ac:dyDescent="0.2">
      <c r="A294" s="2" t="s">
        <v>450</v>
      </c>
      <c r="B294" s="2" t="s">
        <v>485</v>
      </c>
      <c r="C294" s="4">
        <v>1050</v>
      </c>
      <c r="D294" s="2" t="s">
        <v>83</v>
      </c>
      <c r="E294" s="2" t="s">
        <v>452</v>
      </c>
      <c r="F294" s="23" t="str">
        <f t="shared" si="14"/>
        <v>ida</v>
      </c>
      <c r="G294" s="4">
        <v>9</v>
      </c>
      <c r="H294" s="2" t="s">
        <v>462</v>
      </c>
      <c r="I294" s="2" t="s">
        <v>459</v>
      </c>
      <c r="J294" s="23" t="str">
        <f t="shared" si="12"/>
        <v>EXPRESSO PLANALTINA1050ida9</v>
      </c>
      <c r="K294" s="32" t="str">
        <f t="shared" si="13"/>
        <v>Em frente a garagem Rapido Planaltina - Avenida B/Panorama/Barraginha (Quartel PMGO)/Trevo DF-128/BR-020/BR-020/Em frente à garagem EMTRAM/Home Center Rezende/BR-020/Posto Colorado</v>
      </c>
    </row>
    <row r="295" spans="1:11" x14ac:dyDescent="0.2">
      <c r="A295" s="2" t="s">
        <v>450</v>
      </c>
      <c r="B295" s="2" t="s">
        <v>485</v>
      </c>
      <c r="C295" s="4">
        <v>1050</v>
      </c>
      <c r="D295" s="2" t="s">
        <v>83</v>
      </c>
      <c r="E295" s="2" t="s">
        <v>452</v>
      </c>
      <c r="F295" s="23" t="str">
        <f t="shared" si="14"/>
        <v>ida</v>
      </c>
      <c r="G295" s="4">
        <v>10</v>
      </c>
      <c r="H295" s="2" t="s">
        <v>463</v>
      </c>
      <c r="I295" s="2" t="s">
        <v>464</v>
      </c>
      <c r="J295" s="23" t="str">
        <f t="shared" si="12"/>
        <v>EXPRESSO PLANALTINA1050ida10</v>
      </c>
      <c r="K295" s="32" t="str">
        <f t="shared" si="13"/>
        <v>Em frente a garagem Rapido Planaltina - Avenida B/Panorama/Barraginha (Quartel PMGO)/Trevo DF-128/BR-020/BR-020/Em frente à garagem EMTRAM/Home Center Rezende/BR-020/Posto Colorado/EPIA</v>
      </c>
    </row>
    <row r="296" spans="1:11" x14ac:dyDescent="0.2">
      <c r="A296" s="2" t="s">
        <v>450</v>
      </c>
      <c r="B296" s="2" t="s">
        <v>485</v>
      </c>
      <c r="C296" s="4">
        <v>1050</v>
      </c>
      <c r="D296" s="2" t="s">
        <v>83</v>
      </c>
      <c r="E296" s="2" t="s">
        <v>452</v>
      </c>
      <c r="F296" s="23" t="str">
        <f t="shared" si="14"/>
        <v>ida</v>
      </c>
      <c r="G296" s="4">
        <v>11</v>
      </c>
      <c r="H296" s="2" t="s">
        <v>465</v>
      </c>
      <c r="I296" s="2" t="s">
        <v>466</v>
      </c>
      <c r="J296" s="23" t="str">
        <f t="shared" si="12"/>
        <v>EXPRESSO PLANALTINA1050ida11</v>
      </c>
      <c r="K296" s="32" t="str">
        <f t="shared" si="13"/>
        <v>Em frente a garagem Rapido Planaltina - Avenida B/Panorama/Barraginha (Quartel PMGO)/Trevo DF-128/BR-020/BR-020/Em frente à garagem EMTRAM/Home Center Rezende/BR-020/Posto Colorado/EPIA/Ponte do Bragueto</v>
      </c>
    </row>
    <row r="297" spans="1:11" x14ac:dyDescent="0.2">
      <c r="A297" s="2" t="s">
        <v>450</v>
      </c>
      <c r="B297" s="2" t="s">
        <v>485</v>
      </c>
      <c r="C297" s="4">
        <v>1050</v>
      </c>
      <c r="D297" s="2" t="s">
        <v>83</v>
      </c>
      <c r="E297" s="2" t="s">
        <v>452</v>
      </c>
      <c r="F297" s="23" t="str">
        <f t="shared" si="14"/>
        <v>ida</v>
      </c>
      <c r="G297" s="4">
        <v>12</v>
      </c>
      <c r="H297" s="2" t="s">
        <v>467</v>
      </c>
      <c r="I297" s="2" t="s">
        <v>466</v>
      </c>
      <c r="J297" s="23" t="str">
        <f t="shared" si="12"/>
        <v>EXPRESSO PLANALTINA1050ida12</v>
      </c>
      <c r="K297" s="32" t="str">
        <f t="shared" si="13"/>
        <v>Em frente a garagem Rapido Planaltina - Avenida B/Panorama/Barraginha (Quartel PMGO)/Trevo DF-128/BR-020/BR-020/Em frente à garagem EMTRAM/Home Center Rezende/BR-020/Posto Colorado/EPIA/Ponte do Bragueto/Eixo Norte</v>
      </c>
    </row>
    <row r="298" spans="1:11" x14ac:dyDescent="0.2">
      <c r="A298" s="2" t="s">
        <v>450</v>
      </c>
      <c r="B298" s="2" t="s">
        <v>485</v>
      </c>
      <c r="C298" s="4">
        <v>1050</v>
      </c>
      <c r="D298" s="2" t="s">
        <v>83</v>
      </c>
      <c r="E298" s="2" t="s">
        <v>452</v>
      </c>
      <c r="F298" s="23" t="str">
        <f t="shared" si="14"/>
        <v>ida</v>
      </c>
      <c r="G298" s="4">
        <v>13</v>
      </c>
      <c r="H298" s="2" t="s">
        <v>488</v>
      </c>
      <c r="I298" s="2" t="s">
        <v>466</v>
      </c>
      <c r="J298" s="23" t="str">
        <f t="shared" si="12"/>
        <v>EXPRESSO PLANALTINA1050ida13</v>
      </c>
      <c r="K298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</v>
      </c>
    </row>
    <row r="299" spans="1:11" x14ac:dyDescent="0.2">
      <c r="A299" s="2" t="s">
        <v>450</v>
      </c>
      <c r="B299" s="2" t="s">
        <v>485</v>
      </c>
      <c r="C299" s="4">
        <v>1050</v>
      </c>
      <c r="D299" s="2" t="s">
        <v>83</v>
      </c>
      <c r="E299" s="2" t="s">
        <v>452</v>
      </c>
      <c r="F299" s="23" t="str">
        <f t="shared" si="14"/>
        <v>ida</v>
      </c>
      <c r="G299" s="4">
        <v>14</v>
      </c>
      <c r="H299" s="2" t="s">
        <v>489</v>
      </c>
      <c r="I299" s="2" t="s">
        <v>466</v>
      </c>
      <c r="J299" s="23" t="str">
        <f t="shared" si="12"/>
        <v>EXPRESSO PLANALTINA1050ida14</v>
      </c>
      <c r="K299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</v>
      </c>
    </row>
    <row r="300" spans="1:11" x14ac:dyDescent="0.2">
      <c r="A300" s="2" t="s">
        <v>450</v>
      </c>
      <c r="B300" s="2" t="s">
        <v>485</v>
      </c>
      <c r="C300" s="4">
        <v>1050</v>
      </c>
      <c r="D300" s="2" t="s">
        <v>83</v>
      </c>
      <c r="E300" s="2" t="s">
        <v>452</v>
      </c>
      <c r="F300" s="23" t="str">
        <f t="shared" si="14"/>
        <v>ida</v>
      </c>
      <c r="G300" s="4">
        <v>15</v>
      </c>
      <c r="H300" s="2" t="s">
        <v>490</v>
      </c>
      <c r="I300" s="2" t="s">
        <v>466</v>
      </c>
      <c r="J300" s="23" t="str">
        <f t="shared" si="12"/>
        <v>EXPRESSO PLANALTINA1050ida15</v>
      </c>
      <c r="K300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</v>
      </c>
    </row>
    <row r="301" spans="1:11" x14ac:dyDescent="0.2">
      <c r="A301" s="2" t="s">
        <v>450</v>
      </c>
      <c r="B301" s="2" t="s">
        <v>485</v>
      </c>
      <c r="C301" s="4">
        <v>1050</v>
      </c>
      <c r="D301" s="2" t="s">
        <v>83</v>
      </c>
      <c r="E301" s="2" t="s">
        <v>452</v>
      </c>
      <c r="F301" s="23" t="str">
        <f t="shared" si="14"/>
        <v>ida</v>
      </c>
      <c r="G301" s="4">
        <v>16</v>
      </c>
      <c r="H301" s="2" t="s">
        <v>491</v>
      </c>
      <c r="I301" s="2" t="s">
        <v>466</v>
      </c>
      <c r="J301" s="23" t="str">
        <f t="shared" si="12"/>
        <v>EXPRESSO PLANALTINA1050ida16</v>
      </c>
      <c r="K301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</v>
      </c>
    </row>
    <row r="302" spans="1:11" x14ac:dyDescent="0.2">
      <c r="A302" s="2" t="s">
        <v>450</v>
      </c>
      <c r="B302" s="2" t="s">
        <v>485</v>
      </c>
      <c r="C302" s="4">
        <v>1050</v>
      </c>
      <c r="D302" s="2" t="s">
        <v>83</v>
      </c>
      <c r="E302" s="2" t="s">
        <v>452</v>
      </c>
      <c r="F302" s="23" t="str">
        <f t="shared" si="14"/>
        <v>ida</v>
      </c>
      <c r="G302" s="4">
        <v>17</v>
      </c>
      <c r="H302" s="2" t="s">
        <v>492</v>
      </c>
      <c r="I302" s="2" t="s">
        <v>493</v>
      </c>
      <c r="J302" s="23" t="str">
        <f t="shared" si="12"/>
        <v>EXPRESSO PLANALTINA1050ida17</v>
      </c>
      <c r="K302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</v>
      </c>
    </row>
    <row r="303" spans="1:11" x14ac:dyDescent="0.2">
      <c r="A303" s="2" t="s">
        <v>450</v>
      </c>
      <c r="B303" s="2" t="s">
        <v>485</v>
      </c>
      <c r="C303" s="4">
        <v>1050</v>
      </c>
      <c r="D303" s="2" t="s">
        <v>83</v>
      </c>
      <c r="E303" s="2" t="s">
        <v>452</v>
      </c>
      <c r="F303" s="23" t="str">
        <f t="shared" si="14"/>
        <v>ida</v>
      </c>
      <c r="G303" s="4">
        <v>18</v>
      </c>
      <c r="H303" s="2" t="s">
        <v>494</v>
      </c>
      <c r="I303" s="2" t="s">
        <v>493</v>
      </c>
      <c r="J303" s="23" t="str">
        <f t="shared" si="12"/>
        <v>EXPRESSO PLANALTINA1050ida18</v>
      </c>
      <c r="K303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</v>
      </c>
    </row>
    <row r="304" spans="1:11" x14ac:dyDescent="0.2">
      <c r="A304" s="2" t="s">
        <v>450</v>
      </c>
      <c r="B304" s="2" t="s">
        <v>485</v>
      </c>
      <c r="C304" s="4">
        <v>1050</v>
      </c>
      <c r="D304" s="2" t="s">
        <v>83</v>
      </c>
      <c r="E304" s="2" t="s">
        <v>452</v>
      </c>
      <c r="F304" s="23" t="str">
        <f t="shared" si="14"/>
        <v>ida</v>
      </c>
      <c r="G304" s="4">
        <v>19</v>
      </c>
      <c r="H304" s="2" t="s">
        <v>495</v>
      </c>
      <c r="I304" s="2" t="s">
        <v>493</v>
      </c>
      <c r="J304" s="23" t="str">
        <f t="shared" si="12"/>
        <v>EXPRESSO PLANALTINA1050ida19</v>
      </c>
      <c r="K304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305" spans="1:11" x14ac:dyDescent="0.2">
      <c r="A305" s="2" t="s">
        <v>450</v>
      </c>
      <c r="B305" s="2" t="s">
        <v>485</v>
      </c>
      <c r="C305" s="4">
        <v>1050</v>
      </c>
      <c r="D305" s="2" t="s">
        <v>83</v>
      </c>
      <c r="E305" s="2" t="s">
        <v>469</v>
      </c>
      <c r="F305" s="23" t="str">
        <f t="shared" si="14"/>
        <v>volta</v>
      </c>
      <c r="G305" s="4">
        <v>1</v>
      </c>
      <c r="H305" s="2" t="s">
        <v>495</v>
      </c>
      <c r="I305" s="2" t="s">
        <v>493</v>
      </c>
      <c r="J305" s="23" t="str">
        <f t="shared" si="12"/>
        <v>EXPRESSO PLANALTINA1050volta1</v>
      </c>
      <c r="K305" s="32" t="str">
        <f t="shared" si="13"/>
        <v>Setor de Garagens e Concessionárias de Veículos</v>
      </c>
    </row>
    <row r="306" spans="1:11" x14ac:dyDescent="0.2">
      <c r="A306" s="2" t="s">
        <v>450</v>
      </c>
      <c r="B306" s="2" t="s">
        <v>485</v>
      </c>
      <c r="C306" s="4">
        <v>1050</v>
      </c>
      <c r="D306" s="2" t="s">
        <v>83</v>
      </c>
      <c r="E306" s="2" t="s">
        <v>469</v>
      </c>
      <c r="F306" s="23" t="str">
        <f t="shared" si="14"/>
        <v>volta</v>
      </c>
      <c r="G306" s="4">
        <v>2</v>
      </c>
      <c r="H306" s="2" t="s">
        <v>494</v>
      </c>
      <c r="I306" s="2" t="s">
        <v>493</v>
      </c>
      <c r="J306" s="23" t="str">
        <f t="shared" si="12"/>
        <v>EXPRESSO PLANALTINA1050volta2</v>
      </c>
      <c r="K306" s="32" t="str">
        <f t="shared" si="13"/>
        <v>Setor de Garagens e Concessionárias de Veículos/ParkShopping</v>
      </c>
    </row>
    <row r="307" spans="1:11" x14ac:dyDescent="0.2">
      <c r="A307" s="2" t="s">
        <v>450</v>
      </c>
      <c r="B307" s="2" t="s">
        <v>485</v>
      </c>
      <c r="C307" s="4">
        <v>1050</v>
      </c>
      <c r="D307" s="2" t="s">
        <v>83</v>
      </c>
      <c r="E307" s="2" t="s">
        <v>469</v>
      </c>
      <c r="F307" s="23" t="str">
        <f t="shared" si="14"/>
        <v>volta</v>
      </c>
      <c r="G307" s="4">
        <v>3</v>
      </c>
      <c r="H307" s="2" t="s">
        <v>492</v>
      </c>
      <c r="I307" s="2" t="s">
        <v>493</v>
      </c>
      <c r="J307" s="23" t="str">
        <f t="shared" si="12"/>
        <v>EXPRESSO PLANALTINA1050volta3</v>
      </c>
      <c r="K307" s="32" t="str">
        <f t="shared" si="13"/>
        <v>Setor de Garagens e Concessionárias de Veículos/ParkShopping/EPGU - Zoológico</v>
      </c>
    </row>
    <row r="308" spans="1:11" x14ac:dyDescent="0.2">
      <c r="A308" s="2" t="s">
        <v>450</v>
      </c>
      <c r="B308" s="2" t="s">
        <v>485</v>
      </c>
      <c r="C308" s="4">
        <v>1050</v>
      </c>
      <c r="D308" s="2" t="s">
        <v>83</v>
      </c>
      <c r="E308" s="2" t="s">
        <v>469</v>
      </c>
      <c r="F308" s="23" t="str">
        <f t="shared" si="14"/>
        <v>volta</v>
      </c>
      <c r="G308" s="4">
        <v>4</v>
      </c>
      <c r="H308" s="2" t="s">
        <v>491</v>
      </c>
      <c r="I308" s="2" t="s">
        <v>466</v>
      </c>
      <c r="J308" s="23" t="str">
        <f t="shared" si="12"/>
        <v>EXPRESSO PLANALTINA1050volta4</v>
      </c>
      <c r="K308" s="32" t="str">
        <f t="shared" si="13"/>
        <v>Setor de Garagens e Concessionárias de Veículos/ParkShopping/EPGU - Zoológico/Aeroporto</v>
      </c>
    </row>
    <row r="309" spans="1:11" x14ac:dyDescent="0.2">
      <c r="A309" s="2" t="s">
        <v>450</v>
      </c>
      <c r="B309" s="2" t="s">
        <v>485</v>
      </c>
      <c r="C309" s="4">
        <v>1050</v>
      </c>
      <c r="D309" s="2" t="s">
        <v>83</v>
      </c>
      <c r="E309" s="2" t="s">
        <v>469</v>
      </c>
      <c r="F309" s="23" t="str">
        <f t="shared" si="14"/>
        <v>volta</v>
      </c>
      <c r="G309" s="4">
        <v>5</v>
      </c>
      <c r="H309" s="2" t="s">
        <v>490</v>
      </c>
      <c r="I309" s="2" t="s">
        <v>466</v>
      </c>
      <c r="J309" s="23" t="str">
        <f t="shared" si="12"/>
        <v>EXPRESSO PLANALTINA1050volta5</v>
      </c>
      <c r="K309" s="32" t="str">
        <f t="shared" si="13"/>
        <v>Setor de Garagens e Concessionárias de Veículos/ParkShopping/EPGU - Zoológico/Aeroporto/Avenida das Nações (Vila TeleBrasília)</v>
      </c>
    </row>
    <row r="310" spans="1:11" x14ac:dyDescent="0.2">
      <c r="A310" s="2" t="s">
        <v>450</v>
      </c>
      <c r="B310" s="2" t="s">
        <v>485</v>
      </c>
      <c r="C310" s="4">
        <v>1050</v>
      </c>
      <c r="D310" s="2" t="s">
        <v>83</v>
      </c>
      <c r="E310" s="2" t="s">
        <v>469</v>
      </c>
      <c r="F310" s="23" t="str">
        <f t="shared" si="14"/>
        <v>volta</v>
      </c>
      <c r="G310" s="4">
        <v>6</v>
      </c>
      <c r="H310" s="2" t="s">
        <v>489</v>
      </c>
      <c r="I310" s="2" t="s">
        <v>466</v>
      </c>
      <c r="J310" s="23" t="str">
        <f t="shared" si="12"/>
        <v>EXPRESSO PLANALTINA1050volta6</v>
      </c>
      <c r="K310" s="32" t="str">
        <f t="shared" si="13"/>
        <v>Setor de Garagens e Concessionárias de Veículos/ParkShopping/EPGU - Zoológico/Aeroporto/Avenida das Nações (Vila TeleBrasília)/616 Sul</v>
      </c>
    </row>
    <row r="311" spans="1:11" x14ac:dyDescent="0.2">
      <c r="A311" s="2" t="s">
        <v>450</v>
      </c>
      <c r="B311" s="2" t="s">
        <v>485</v>
      </c>
      <c r="C311" s="4">
        <v>1050</v>
      </c>
      <c r="D311" s="2" t="s">
        <v>83</v>
      </c>
      <c r="E311" s="2" t="s">
        <v>469</v>
      </c>
      <c r="F311" s="23" t="str">
        <f t="shared" si="14"/>
        <v>volta</v>
      </c>
      <c r="G311" s="4">
        <v>7</v>
      </c>
      <c r="H311" s="2" t="s">
        <v>488</v>
      </c>
      <c r="I311" s="2" t="s">
        <v>466</v>
      </c>
      <c r="J311" s="23" t="str">
        <f t="shared" si="12"/>
        <v>EXPRESSO PLANALTINA1050volta7</v>
      </c>
      <c r="K311" s="32" t="str">
        <f t="shared" si="13"/>
        <v>Setor de Garagens e Concessionárias de Veículos/ParkShopping/EPGU - Zoológico/Aeroporto/Avenida das Nações (Vila TeleBrasília)/616 Sul/Eixo Sul</v>
      </c>
    </row>
    <row r="312" spans="1:11" x14ac:dyDescent="0.2">
      <c r="A312" s="2" t="s">
        <v>450</v>
      </c>
      <c r="B312" s="2" t="s">
        <v>485</v>
      </c>
      <c r="C312" s="4">
        <v>1050</v>
      </c>
      <c r="D312" s="2" t="s">
        <v>83</v>
      </c>
      <c r="E312" s="2" t="s">
        <v>469</v>
      </c>
      <c r="F312" s="23" t="str">
        <f t="shared" si="14"/>
        <v>volta</v>
      </c>
      <c r="G312" s="4">
        <v>8</v>
      </c>
      <c r="H312" s="2" t="s">
        <v>467</v>
      </c>
      <c r="I312" s="2" t="s">
        <v>466</v>
      </c>
      <c r="J312" s="23" t="str">
        <f t="shared" si="12"/>
        <v>EXPRESSO PLANALTINA1050volta8</v>
      </c>
      <c r="K312" s="32" t="str">
        <f t="shared" si="13"/>
        <v>Setor de Garagens e Concessionárias de Veículos/ParkShopping/EPGU - Zoológico/Aeroporto/Avenida das Nações (Vila TeleBrasília)/616 Sul/Eixo Sul/Eixo Norte</v>
      </c>
    </row>
    <row r="313" spans="1:11" x14ac:dyDescent="0.2">
      <c r="A313" s="2" t="s">
        <v>450</v>
      </c>
      <c r="B313" s="2" t="s">
        <v>485</v>
      </c>
      <c r="C313" s="4">
        <v>1050</v>
      </c>
      <c r="D313" s="2" t="s">
        <v>83</v>
      </c>
      <c r="E313" s="2" t="s">
        <v>469</v>
      </c>
      <c r="F313" s="23" t="str">
        <f t="shared" si="14"/>
        <v>volta</v>
      </c>
      <c r="G313" s="4">
        <v>9</v>
      </c>
      <c r="H313" s="2" t="s">
        <v>465</v>
      </c>
      <c r="I313" s="2" t="s">
        <v>466</v>
      </c>
      <c r="J313" s="23" t="str">
        <f t="shared" si="12"/>
        <v>EXPRESSO PLANALTINA1050volta9</v>
      </c>
      <c r="K313" s="32" t="str">
        <f t="shared" si="13"/>
        <v>Setor de Garagens e Concessionárias de Veículos/ParkShopping/EPGU - Zoológico/Aeroporto/Avenida das Nações (Vila TeleBrasília)/616 Sul/Eixo Sul/Eixo Norte/Ponte do Bragueto</v>
      </c>
    </row>
    <row r="314" spans="1:11" x14ac:dyDescent="0.2">
      <c r="A314" s="2" t="s">
        <v>450</v>
      </c>
      <c r="B314" s="2" t="s">
        <v>485</v>
      </c>
      <c r="C314" s="4">
        <v>1050</v>
      </c>
      <c r="D314" s="2" t="s">
        <v>83</v>
      </c>
      <c r="E314" s="2" t="s">
        <v>469</v>
      </c>
      <c r="F314" s="23" t="str">
        <f t="shared" si="14"/>
        <v>volta</v>
      </c>
      <c r="G314" s="4">
        <v>10</v>
      </c>
      <c r="H314" s="2" t="s">
        <v>463</v>
      </c>
      <c r="I314" s="2" t="s">
        <v>464</v>
      </c>
      <c r="J314" s="23" t="str">
        <f t="shared" si="12"/>
        <v>EXPRESSO PLANALTINA1050volta10</v>
      </c>
      <c r="K314" s="32" t="str">
        <f t="shared" si="13"/>
        <v>Setor de Garagens e Concessionárias de Veículos/ParkShopping/EPGU - Zoológico/Aeroporto/Avenida das Nações (Vila TeleBrasília)/616 Sul/Eixo Sul/Eixo Norte/Ponte do Bragueto/EPIA</v>
      </c>
    </row>
    <row r="315" spans="1:11" x14ac:dyDescent="0.2">
      <c r="A315" s="2" t="s">
        <v>450</v>
      </c>
      <c r="B315" s="2" t="s">
        <v>485</v>
      </c>
      <c r="C315" s="4">
        <v>1050</v>
      </c>
      <c r="D315" s="2" t="s">
        <v>83</v>
      </c>
      <c r="E315" s="2" t="s">
        <v>469</v>
      </c>
      <c r="F315" s="23" t="str">
        <f t="shared" si="14"/>
        <v>volta</v>
      </c>
      <c r="G315" s="4">
        <v>11</v>
      </c>
      <c r="H315" s="2" t="s">
        <v>462</v>
      </c>
      <c r="I315" s="2" t="s">
        <v>459</v>
      </c>
      <c r="J315" s="23" t="str">
        <f t="shared" si="12"/>
        <v>EXPRESSO PLANALTINA1050volta11</v>
      </c>
      <c r="K315" s="32" t="str">
        <f t="shared" si="13"/>
        <v>Setor de Garagens e Concessionárias de Veículos/ParkShopping/EPGU - Zoológico/Aeroporto/Avenida das Nações (Vila TeleBrasília)/616 Sul/Eixo Sul/Eixo Norte/Ponte do Bragueto/EPIA/Posto Colorado</v>
      </c>
    </row>
    <row r="316" spans="1:11" x14ac:dyDescent="0.2">
      <c r="A316" s="2" t="s">
        <v>450</v>
      </c>
      <c r="B316" s="2" t="s">
        <v>485</v>
      </c>
      <c r="C316" s="4">
        <v>1050</v>
      </c>
      <c r="D316" s="2" t="s">
        <v>83</v>
      </c>
      <c r="E316" s="2" t="s">
        <v>469</v>
      </c>
      <c r="F316" s="23" t="str">
        <f t="shared" si="14"/>
        <v>volta</v>
      </c>
      <c r="G316" s="4">
        <v>12</v>
      </c>
      <c r="H316" s="2" t="s">
        <v>458</v>
      </c>
      <c r="I316" s="2" t="s">
        <v>459</v>
      </c>
      <c r="J316" s="23" t="str">
        <f t="shared" si="12"/>
        <v>EXPRESSO PLANALTINA1050volta12</v>
      </c>
      <c r="K316" s="32" t="str">
        <f t="shared" si="13"/>
        <v>Setor de Garagens e Concessionárias de Veículos/ParkShopping/EPGU - Zoológico/Aeroporto/Avenida das Nações (Vila TeleBrasília)/616 Sul/Eixo Sul/Eixo Norte/Ponte do Bragueto/EPIA/Posto Colorado/BR-020</v>
      </c>
    </row>
    <row r="317" spans="1:11" x14ac:dyDescent="0.2">
      <c r="A317" s="2" t="s">
        <v>450</v>
      </c>
      <c r="B317" s="2" t="s">
        <v>485</v>
      </c>
      <c r="C317" s="4">
        <v>1050</v>
      </c>
      <c r="D317" s="2" t="s">
        <v>83</v>
      </c>
      <c r="E317" s="2" t="s">
        <v>469</v>
      </c>
      <c r="F317" s="23" t="str">
        <f t="shared" si="14"/>
        <v>volta</v>
      </c>
      <c r="G317" s="4">
        <v>13</v>
      </c>
      <c r="H317" s="2" t="s">
        <v>461</v>
      </c>
      <c r="I317" s="2" t="s">
        <v>459</v>
      </c>
      <c r="J317" s="23" t="str">
        <f t="shared" si="12"/>
        <v>EXPRESSO PLANALTINA1050volta13</v>
      </c>
      <c r="K317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</v>
      </c>
    </row>
    <row r="318" spans="1:11" x14ac:dyDescent="0.2">
      <c r="A318" s="2" t="s">
        <v>450</v>
      </c>
      <c r="B318" s="2" t="s">
        <v>485</v>
      </c>
      <c r="C318" s="4">
        <v>1050</v>
      </c>
      <c r="D318" s="2" t="s">
        <v>83</v>
      </c>
      <c r="E318" s="2" t="s">
        <v>469</v>
      </c>
      <c r="F318" s="23" t="str">
        <f t="shared" si="14"/>
        <v>volta</v>
      </c>
      <c r="G318" s="4">
        <v>14</v>
      </c>
      <c r="H318" s="2" t="s">
        <v>460</v>
      </c>
      <c r="I318" s="2" t="s">
        <v>459</v>
      </c>
      <c r="J318" s="23" t="str">
        <f t="shared" si="12"/>
        <v>EXPRESSO PLANALTINA1050volta14</v>
      </c>
      <c r="K318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</v>
      </c>
    </row>
    <row r="319" spans="1:11" x14ac:dyDescent="0.2">
      <c r="A319" s="2" t="s">
        <v>450</v>
      </c>
      <c r="B319" s="2" t="s">
        <v>485</v>
      </c>
      <c r="C319" s="4">
        <v>1050</v>
      </c>
      <c r="D319" s="2" t="s">
        <v>83</v>
      </c>
      <c r="E319" s="2" t="s">
        <v>469</v>
      </c>
      <c r="F319" s="23" t="str">
        <f t="shared" si="14"/>
        <v>volta</v>
      </c>
      <c r="G319" s="4">
        <v>15</v>
      </c>
      <c r="H319" s="2" t="s">
        <v>458</v>
      </c>
      <c r="I319" s="2" t="s">
        <v>459</v>
      </c>
      <c r="J319" s="23" t="str">
        <f t="shared" si="12"/>
        <v>EXPRESSO PLANALTINA1050volta15</v>
      </c>
      <c r="K319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EMTRAM/BR-020</v>
      </c>
    </row>
    <row r="320" spans="1:11" x14ac:dyDescent="0.2">
      <c r="A320" s="2" t="s">
        <v>450</v>
      </c>
      <c r="B320" s="2" t="s">
        <v>485</v>
      </c>
      <c r="C320" s="4">
        <v>1050</v>
      </c>
      <c r="D320" s="2" t="s">
        <v>83</v>
      </c>
      <c r="E320" s="2" t="s">
        <v>469</v>
      </c>
      <c r="F320" s="23" t="str">
        <f t="shared" si="14"/>
        <v>volta</v>
      </c>
      <c r="G320" s="4">
        <v>16</v>
      </c>
      <c r="H320" s="2" t="s">
        <v>456</v>
      </c>
      <c r="I320" s="2" t="s">
        <v>457</v>
      </c>
      <c r="J320" s="23" t="str">
        <f t="shared" si="12"/>
        <v>EXPRESSO PLANALTINA1050volta16</v>
      </c>
      <c r="K320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</v>
      </c>
    </row>
    <row r="321" spans="1:11" x14ac:dyDescent="0.2">
      <c r="A321" s="2" t="s">
        <v>450</v>
      </c>
      <c r="B321" s="2" t="s">
        <v>485</v>
      </c>
      <c r="C321" s="4">
        <v>1050</v>
      </c>
      <c r="D321" s="2" t="s">
        <v>83</v>
      </c>
      <c r="E321" s="2" t="s">
        <v>469</v>
      </c>
      <c r="F321" s="23" t="str">
        <f t="shared" si="14"/>
        <v>volta</v>
      </c>
      <c r="G321" s="4">
        <v>17</v>
      </c>
      <c r="H321" s="2" t="s">
        <v>455</v>
      </c>
      <c r="I321" s="2" t="s">
        <v>454</v>
      </c>
      <c r="J321" s="23" t="str">
        <f t="shared" si="12"/>
        <v>EXPRESSO PLANALTINA1050volta17</v>
      </c>
      <c r="K321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</v>
      </c>
    </row>
    <row r="322" spans="1:11" x14ac:dyDescent="0.2">
      <c r="A322" s="2" t="s">
        <v>450</v>
      </c>
      <c r="B322" s="2" t="s">
        <v>485</v>
      </c>
      <c r="C322" s="4">
        <v>1050</v>
      </c>
      <c r="D322" s="2" t="s">
        <v>83</v>
      </c>
      <c r="E322" s="2" t="s">
        <v>469</v>
      </c>
      <c r="F322" s="23" t="str">
        <f t="shared" si="14"/>
        <v>volta</v>
      </c>
      <c r="G322" s="4">
        <v>18</v>
      </c>
      <c r="H322" s="2" t="s">
        <v>487</v>
      </c>
      <c r="I322" s="2" t="s">
        <v>454</v>
      </c>
      <c r="J322" s="23" t="str">
        <f t="shared" si="12"/>
        <v>EXPRESSO PLANALTINA1050volta18</v>
      </c>
      <c r="K322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</v>
      </c>
    </row>
    <row r="323" spans="1:11" x14ac:dyDescent="0.2">
      <c r="A323" s="2" t="s">
        <v>450</v>
      </c>
      <c r="B323" s="2" t="s">
        <v>485</v>
      </c>
      <c r="C323" s="4">
        <v>1050</v>
      </c>
      <c r="D323" s="2" t="s">
        <v>83</v>
      </c>
      <c r="E323" s="2" t="s">
        <v>469</v>
      </c>
      <c r="F323" s="23" t="str">
        <f t="shared" si="14"/>
        <v>volta</v>
      </c>
      <c r="G323" s="4">
        <v>19</v>
      </c>
      <c r="H323" s="2" t="s">
        <v>486</v>
      </c>
      <c r="I323" s="2" t="s">
        <v>454</v>
      </c>
      <c r="J323" s="23" t="str">
        <f t="shared" ref="J323:J386" si="15">D323&amp;C323&amp;F323&amp;G323</f>
        <v>EXPRESSO PLANALTINA1050volta19</v>
      </c>
      <c r="K323" s="32" t="str">
        <f t="shared" ref="K323:K386" si="16">IF(G323=1,H323,K322&amp;"/"&amp;H323)</f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PMGO)/Panorama/Em frente a garagem Rapido Planaltina - Avenida B</v>
      </c>
    </row>
    <row r="324" spans="1:11" x14ac:dyDescent="0.2">
      <c r="A324" s="2" t="s">
        <v>450</v>
      </c>
      <c r="B324" s="2" t="s">
        <v>485</v>
      </c>
      <c r="C324" s="4">
        <v>1051</v>
      </c>
      <c r="D324" s="2" t="s">
        <v>83</v>
      </c>
      <c r="E324" s="2" t="s">
        <v>452</v>
      </c>
      <c r="F324" s="23" t="str">
        <f t="shared" ref="F324:F387" si="17">IF(LEFT(E324,3)="ida","ida","volta")</f>
        <v>ida</v>
      </c>
      <c r="G324" s="4">
        <v>1</v>
      </c>
      <c r="H324" s="2" t="s">
        <v>486</v>
      </c>
      <c r="I324" s="2" t="s">
        <v>454</v>
      </c>
      <c r="J324" s="23" t="str">
        <f t="shared" si="15"/>
        <v>EXPRESSO PLANALTINA1051ida1</v>
      </c>
      <c r="K324" s="32" t="str">
        <f t="shared" si="16"/>
        <v>Em frente a garagem Rapido Planaltina - Avenida B</v>
      </c>
    </row>
    <row r="325" spans="1:11" x14ac:dyDescent="0.2">
      <c r="A325" s="2" t="s">
        <v>450</v>
      </c>
      <c r="B325" s="2" t="s">
        <v>485</v>
      </c>
      <c r="C325" s="4">
        <v>1051</v>
      </c>
      <c r="D325" s="2" t="s">
        <v>83</v>
      </c>
      <c r="E325" s="2" t="s">
        <v>452</v>
      </c>
      <c r="F325" s="23" t="str">
        <f t="shared" si="17"/>
        <v>ida</v>
      </c>
      <c r="G325" s="4">
        <v>2</v>
      </c>
      <c r="H325" s="2" t="s">
        <v>496</v>
      </c>
      <c r="I325" s="2" t="s">
        <v>454</v>
      </c>
      <c r="J325" s="23" t="str">
        <f t="shared" si="15"/>
        <v>EXPRESSO PLANALTINA1051ida2</v>
      </c>
      <c r="K325" s="32" t="str">
        <f t="shared" si="16"/>
        <v>Em frente a garagem Rapido Planaltina - Avenida B/Multirão</v>
      </c>
    </row>
    <row r="326" spans="1:11" x14ac:dyDescent="0.2">
      <c r="A326" s="2" t="s">
        <v>450</v>
      </c>
      <c r="B326" s="2" t="s">
        <v>485</v>
      </c>
      <c r="C326" s="4">
        <v>1051</v>
      </c>
      <c r="D326" s="2" t="s">
        <v>83</v>
      </c>
      <c r="E326" s="2" t="s">
        <v>452</v>
      </c>
      <c r="F326" s="23" t="str">
        <f t="shared" si="17"/>
        <v>ida</v>
      </c>
      <c r="G326" s="4">
        <v>3</v>
      </c>
      <c r="H326" s="2" t="s">
        <v>455</v>
      </c>
      <c r="I326" s="2" t="s">
        <v>454</v>
      </c>
      <c r="J326" s="23" t="str">
        <f t="shared" si="15"/>
        <v>EXPRESSO PLANALTINA1051ida3</v>
      </c>
      <c r="K326" s="32" t="str">
        <f t="shared" si="16"/>
        <v>Em frente a garagem Rapido Planaltina - Avenida B/Multirão/Barraginha (Quartel PMGO)</v>
      </c>
    </row>
    <row r="327" spans="1:11" x14ac:dyDescent="0.2">
      <c r="A327" s="2" t="s">
        <v>450</v>
      </c>
      <c r="B327" s="2" t="s">
        <v>485</v>
      </c>
      <c r="C327" s="4">
        <v>1051</v>
      </c>
      <c r="D327" s="2" t="s">
        <v>83</v>
      </c>
      <c r="E327" s="2" t="s">
        <v>452</v>
      </c>
      <c r="F327" s="23" t="str">
        <f t="shared" si="17"/>
        <v>ida</v>
      </c>
      <c r="G327" s="4">
        <v>4</v>
      </c>
      <c r="H327" s="2" t="s">
        <v>456</v>
      </c>
      <c r="I327" s="2" t="s">
        <v>457</v>
      </c>
      <c r="J327" s="23" t="str">
        <f t="shared" si="15"/>
        <v>EXPRESSO PLANALTINA1051ida4</v>
      </c>
      <c r="K327" s="32" t="str">
        <f t="shared" si="16"/>
        <v>Em frente a garagem Rapido Planaltina - Avenida B/Multirão/Barraginha (Quartel PMGO)/Trevo DF-128/BR-020</v>
      </c>
    </row>
    <row r="328" spans="1:11" x14ac:dyDescent="0.2">
      <c r="A328" s="2" t="s">
        <v>450</v>
      </c>
      <c r="B328" s="2" t="s">
        <v>485</v>
      </c>
      <c r="C328" s="4">
        <v>1051</v>
      </c>
      <c r="D328" s="2" t="s">
        <v>83</v>
      </c>
      <c r="E328" s="2" t="s">
        <v>452</v>
      </c>
      <c r="F328" s="23" t="str">
        <f t="shared" si="17"/>
        <v>ida</v>
      </c>
      <c r="G328" s="4">
        <v>5</v>
      </c>
      <c r="H328" s="2" t="s">
        <v>458</v>
      </c>
      <c r="I328" s="2" t="s">
        <v>459</v>
      </c>
      <c r="J328" s="23" t="str">
        <f t="shared" si="15"/>
        <v>EXPRESSO PLANALTINA1051ida5</v>
      </c>
      <c r="K328" s="32" t="str">
        <f t="shared" si="16"/>
        <v>Em frente a garagem Rapido Planaltina - Avenida B/Multirão/Barraginha (Quartel PMGO)/Trevo DF-128/BR-020/BR-020</v>
      </c>
    </row>
    <row r="329" spans="1:11" x14ac:dyDescent="0.2">
      <c r="A329" s="2" t="s">
        <v>450</v>
      </c>
      <c r="B329" s="2" t="s">
        <v>485</v>
      </c>
      <c r="C329" s="4">
        <v>1051</v>
      </c>
      <c r="D329" s="2" t="s">
        <v>83</v>
      </c>
      <c r="E329" s="2" t="s">
        <v>452</v>
      </c>
      <c r="F329" s="23" t="str">
        <f t="shared" si="17"/>
        <v>ida</v>
      </c>
      <c r="G329" s="4">
        <v>6</v>
      </c>
      <c r="H329" s="2" t="s">
        <v>460</v>
      </c>
      <c r="I329" s="2" t="s">
        <v>459</v>
      </c>
      <c r="J329" s="23" t="str">
        <f t="shared" si="15"/>
        <v>EXPRESSO PLANALTINA1051ida6</v>
      </c>
      <c r="K329" s="32" t="str">
        <f t="shared" si="16"/>
        <v>Em frente a garagem Rapido Planaltina - Avenida B/Multirão/Barraginha (Quartel PMGO)/Trevo DF-128/BR-020/BR-020/Em frente à garagem EMTRAM</v>
      </c>
    </row>
    <row r="330" spans="1:11" x14ac:dyDescent="0.2">
      <c r="A330" s="2" t="s">
        <v>450</v>
      </c>
      <c r="B330" s="2" t="s">
        <v>485</v>
      </c>
      <c r="C330" s="4">
        <v>1051</v>
      </c>
      <c r="D330" s="2" t="s">
        <v>83</v>
      </c>
      <c r="E330" s="2" t="s">
        <v>452</v>
      </c>
      <c r="F330" s="23" t="str">
        <f t="shared" si="17"/>
        <v>ida</v>
      </c>
      <c r="G330" s="4">
        <v>7</v>
      </c>
      <c r="H330" s="2" t="s">
        <v>461</v>
      </c>
      <c r="I330" s="2" t="s">
        <v>459</v>
      </c>
      <c r="J330" s="23" t="str">
        <f t="shared" si="15"/>
        <v>EXPRESSO PLANALTINA1051ida7</v>
      </c>
      <c r="K330" s="32" t="str">
        <f t="shared" si="16"/>
        <v>Em frente a garagem Rapido Planaltina - Avenida B/Multirão/Barraginha (Quartel PMGO)/Trevo DF-128/BR-020/BR-020/Em frente à garagem EMTRAM/Home Center Rezende</v>
      </c>
    </row>
    <row r="331" spans="1:11" x14ac:dyDescent="0.2">
      <c r="A331" s="2" t="s">
        <v>450</v>
      </c>
      <c r="B331" s="2" t="s">
        <v>485</v>
      </c>
      <c r="C331" s="4">
        <v>1051</v>
      </c>
      <c r="D331" s="2" t="s">
        <v>83</v>
      </c>
      <c r="E331" s="2" t="s">
        <v>452</v>
      </c>
      <c r="F331" s="23" t="str">
        <f t="shared" si="17"/>
        <v>ida</v>
      </c>
      <c r="G331" s="4">
        <v>8</v>
      </c>
      <c r="H331" s="2" t="s">
        <v>458</v>
      </c>
      <c r="I331" s="2" t="s">
        <v>459</v>
      </c>
      <c r="J331" s="23" t="str">
        <f t="shared" si="15"/>
        <v>EXPRESSO PLANALTINA1051ida8</v>
      </c>
      <c r="K331" s="32" t="str">
        <f t="shared" si="16"/>
        <v>Em frente a garagem Rapido Planaltina - Avenida B/Multirão/Barraginha (Quartel PMGO)/Trevo DF-128/BR-020/BR-020/Em frente à garagem EMTRAM/Home Center Rezende/BR-020</v>
      </c>
    </row>
    <row r="332" spans="1:11" x14ac:dyDescent="0.2">
      <c r="A332" s="2" t="s">
        <v>450</v>
      </c>
      <c r="B332" s="2" t="s">
        <v>485</v>
      </c>
      <c r="C332" s="4">
        <v>1051</v>
      </c>
      <c r="D332" s="2" t="s">
        <v>83</v>
      </c>
      <c r="E332" s="2" t="s">
        <v>452</v>
      </c>
      <c r="F332" s="23" t="str">
        <f t="shared" si="17"/>
        <v>ida</v>
      </c>
      <c r="G332" s="4">
        <v>9</v>
      </c>
      <c r="H332" s="2" t="s">
        <v>462</v>
      </c>
      <c r="I332" s="2" t="s">
        <v>459</v>
      </c>
      <c r="J332" s="23" t="str">
        <f t="shared" si="15"/>
        <v>EXPRESSO PLANALTINA1051ida9</v>
      </c>
      <c r="K332" s="32" t="str">
        <f t="shared" si="16"/>
        <v>Em frente a garagem Rapido Planaltina - Avenida B/Multirão/Barraginha (Quartel PMGO)/Trevo DF-128/BR-020/BR-020/Em frente à garagem EMTRAM/Home Center Rezende/BR-020/Posto Colorado</v>
      </c>
    </row>
    <row r="333" spans="1:11" x14ac:dyDescent="0.2">
      <c r="A333" s="2" t="s">
        <v>450</v>
      </c>
      <c r="B333" s="2" t="s">
        <v>485</v>
      </c>
      <c r="C333" s="4">
        <v>1051</v>
      </c>
      <c r="D333" s="2" t="s">
        <v>83</v>
      </c>
      <c r="E333" s="2" t="s">
        <v>452</v>
      </c>
      <c r="F333" s="23" t="str">
        <f t="shared" si="17"/>
        <v>ida</v>
      </c>
      <c r="G333" s="4">
        <v>10</v>
      </c>
      <c r="H333" s="2" t="s">
        <v>463</v>
      </c>
      <c r="I333" s="2" t="s">
        <v>464</v>
      </c>
      <c r="J333" s="23" t="str">
        <f t="shared" si="15"/>
        <v>EXPRESSO PLANALTINA1051ida10</v>
      </c>
      <c r="K333" s="32" t="str">
        <f t="shared" si="16"/>
        <v>Em frente a garagem Rapido Planaltina - Avenida B/Multirão/Barraginha (Quartel PMGO)/Trevo DF-128/BR-020/BR-020/Em frente à garagem EMTRAM/Home Center Rezende/BR-020/Posto Colorado/EPIA</v>
      </c>
    </row>
    <row r="334" spans="1:11" x14ac:dyDescent="0.2">
      <c r="A334" s="2" t="s">
        <v>450</v>
      </c>
      <c r="B334" s="2" t="s">
        <v>485</v>
      </c>
      <c r="C334" s="4">
        <v>1051</v>
      </c>
      <c r="D334" s="2" t="s">
        <v>83</v>
      </c>
      <c r="E334" s="2" t="s">
        <v>452</v>
      </c>
      <c r="F334" s="23" t="str">
        <f t="shared" si="17"/>
        <v>ida</v>
      </c>
      <c r="G334" s="4">
        <v>11</v>
      </c>
      <c r="H334" s="2" t="s">
        <v>465</v>
      </c>
      <c r="I334" s="2" t="s">
        <v>466</v>
      </c>
      <c r="J334" s="23" t="str">
        <f t="shared" si="15"/>
        <v>EXPRESSO PLANALTINA1051ida11</v>
      </c>
      <c r="K334" s="32" t="str">
        <f t="shared" si="16"/>
        <v>Em frente a garagem Rapido Planaltina - Avenida B/Multirão/Barraginha (Quartel PMGO)/Trevo DF-128/BR-020/BR-020/Em frente à garagem EMTRAM/Home Center Rezende/BR-020/Posto Colorado/EPIA/Ponte do Bragueto</v>
      </c>
    </row>
    <row r="335" spans="1:11" x14ac:dyDescent="0.2">
      <c r="A335" s="2" t="s">
        <v>450</v>
      </c>
      <c r="B335" s="2" t="s">
        <v>485</v>
      </c>
      <c r="C335" s="4">
        <v>1051</v>
      </c>
      <c r="D335" s="2" t="s">
        <v>83</v>
      </c>
      <c r="E335" s="2" t="s">
        <v>452</v>
      </c>
      <c r="F335" s="23" t="str">
        <f t="shared" si="17"/>
        <v>ida</v>
      </c>
      <c r="G335" s="4">
        <v>12</v>
      </c>
      <c r="H335" s="2" t="s">
        <v>467</v>
      </c>
      <c r="I335" s="2" t="s">
        <v>466</v>
      </c>
      <c r="J335" s="23" t="str">
        <f t="shared" si="15"/>
        <v>EXPRESSO PLANALTINA1051ida12</v>
      </c>
      <c r="K335" s="32" t="str">
        <f t="shared" si="16"/>
        <v>Em frente a garagem Rapido Planaltina - Avenida B/Multirão/Barraginha (Quartel PMGO)/Trevo DF-128/BR-020/BR-020/Em frente à garagem EMTRAM/Home Center Rezende/BR-020/Posto Colorado/EPIA/Ponte do Bragueto/Eixo Norte</v>
      </c>
    </row>
    <row r="336" spans="1:11" x14ac:dyDescent="0.2">
      <c r="A336" s="2" t="s">
        <v>450</v>
      </c>
      <c r="B336" s="2" t="s">
        <v>485</v>
      </c>
      <c r="C336" s="4">
        <v>1051</v>
      </c>
      <c r="D336" s="2" t="s">
        <v>83</v>
      </c>
      <c r="E336" s="2" t="s">
        <v>452</v>
      </c>
      <c r="F336" s="23" t="str">
        <f t="shared" si="17"/>
        <v>ida</v>
      </c>
      <c r="G336" s="4">
        <v>13</v>
      </c>
      <c r="H336" s="2" t="s">
        <v>488</v>
      </c>
      <c r="I336" s="2" t="s">
        <v>466</v>
      </c>
      <c r="J336" s="23" t="str">
        <f t="shared" si="15"/>
        <v>EXPRESSO PLANALTINA1051ida13</v>
      </c>
      <c r="K336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</v>
      </c>
    </row>
    <row r="337" spans="1:11" x14ac:dyDescent="0.2">
      <c r="A337" s="2" t="s">
        <v>450</v>
      </c>
      <c r="B337" s="2" t="s">
        <v>485</v>
      </c>
      <c r="C337" s="4">
        <v>1051</v>
      </c>
      <c r="D337" s="2" t="s">
        <v>83</v>
      </c>
      <c r="E337" s="2" t="s">
        <v>452</v>
      </c>
      <c r="F337" s="23" t="str">
        <f t="shared" si="17"/>
        <v>ida</v>
      </c>
      <c r="G337" s="4">
        <v>14</v>
      </c>
      <c r="H337" s="2" t="s">
        <v>489</v>
      </c>
      <c r="I337" s="2" t="s">
        <v>466</v>
      </c>
      <c r="J337" s="23" t="str">
        <f t="shared" si="15"/>
        <v>EXPRESSO PLANALTINA1051ida14</v>
      </c>
      <c r="K337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</v>
      </c>
    </row>
    <row r="338" spans="1:11" x14ac:dyDescent="0.2">
      <c r="A338" s="2" t="s">
        <v>450</v>
      </c>
      <c r="B338" s="2" t="s">
        <v>485</v>
      </c>
      <c r="C338" s="4">
        <v>1051</v>
      </c>
      <c r="D338" s="2" t="s">
        <v>83</v>
      </c>
      <c r="E338" s="2" t="s">
        <v>452</v>
      </c>
      <c r="F338" s="23" t="str">
        <f t="shared" si="17"/>
        <v>ida</v>
      </c>
      <c r="G338" s="4">
        <v>15</v>
      </c>
      <c r="H338" s="2" t="s">
        <v>490</v>
      </c>
      <c r="I338" s="2" t="s">
        <v>466</v>
      </c>
      <c r="J338" s="23" t="str">
        <f t="shared" si="15"/>
        <v>EXPRESSO PLANALTINA1051ida15</v>
      </c>
      <c r="K338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</v>
      </c>
    </row>
    <row r="339" spans="1:11" x14ac:dyDescent="0.2">
      <c r="A339" s="2" t="s">
        <v>450</v>
      </c>
      <c r="B339" s="2" t="s">
        <v>485</v>
      </c>
      <c r="C339" s="4">
        <v>1051</v>
      </c>
      <c r="D339" s="2" t="s">
        <v>83</v>
      </c>
      <c r="E339" s="2" t="s">
        <v>452</v>
      </c>
      <c r="F339" s="23" t="str">
        <f t="shared" si="17"/>
        <v>ida</v>
      </c>
      <c r="G339" s="4">
        <v>16</v>
      </c>
      <c r="H339" s="2" t="s">
        <v>492</v>
      </c>
      <c r="I339" s="2" t="s">
        <v>493</v>
      </c>
      <c r="J339" s="23" t="str">
        <f t="shared" si="15"/>
        <v>EXPRESSO PLANALTINA1051ida16</v>
      </c>
      <c r="K339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</v>
      </c>
    </row>
    <row r="340" spans="1:11" x14ac:dyDescent="0.2">
      <c r="A340" s="2" t="s">
        <v>450</v>
      </c>
      <c r="B340" s="2" t="s">
        <v>485</v>
      </c>
      <c r="C340" s="4">
        <v>1051</v>
      </c>
      <c r="D340" s="2" t="s">
        <v>83</v>
      </c>
      <c r="E340" s="2" t="s">
        <v>452</v>
      </c>
      <c r="F340" s="23" t="str">
        <f t="shared" si="17"/>
        <v>ida</v>
      </c>
      <c r="G340" s="4">
        <v>17</v>
      </c>
      <c r="H340" s="2" t="s">
        <v>494</v>
      </c>
      <c r="I340" s="2" t="s">
        <v>493</v>
      </c>
      <c r="J340" s="23" t="str">
        <f t="shared" si="15"/>
        <v>EXPRESSO PLANALTINA1051ida17</v>
      </c>
      <c r="K340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</v>
      </c>
    </row>
    <row r="341" spans="1:11" x14ac:dyDescent="0.2">
      <c r="A341" s="2" t="s">
        <v>450</v>
      </c>
      <c r="B341" s="2" t="s">
        <v>485</v>
      </c>
      <c r="C341" s="4">
        <v>1051</v>
      </c>
      <c r="D341" s="2" t="s">
        <v>83</v>
      </c>
      <c r="E341" s="2" t="s">
        <v>452</v>
      </c>
      <c r="F341" s="23" t="str">
        <f t="shared" si="17"/>
        <v>ida</v>
      </c>
      <c r="G341" s="4">
        <v>18</v>
      </c>
      <c r="H341" s="2" t="s">
        <v>495</v>
      </c>
      <c r="I341" s="2" t="s">
        <v>493</v>
      </c>
      <c r="J341" s="23" t="str">
        <f t="shared" si="15"/>
        <v>EXPRESSO PLANALTINA1051ida18</v>
      </c>
      <c r="K341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342" spans="1:11" x14ac:dyDescent="0.2">
      <c r="A342" s="2" t="s">
        <v>450</v>
      </c>
      <c r="B342" s="2" t="s">
        <v>485</v>
      </c>
      <c r="C342" s="4">
        <v>1051</v>
      </c>
      <c r="D342" s="2" t="s">
        <v>83</v>
      </c>
      <c r="E342" s="2" t="s">
        <v>469</v>
      </c>
      <c r="F342" s="23" t="str">
        <f t="shared" si="17"/>
        <v>volta</v>
      </c>
      <c r="G342" s="4">
        <v>1</v>
      </c>
      <c r="H342" s="2" t="s">
        <v>495</v>
      </c>
      <c r="I342" s="2" t="s">
        <v>493</v>
      </c>
      <c r="J342" s="23" t="str">
        <f t="shared" si="15"/>
        <v>EXPRESSO PLANALTINA1051volta1</v>
      </c>
      <c r="K342" s="32" t="str">
        <f t="shared" si="16"/>
        <v>Setor de Garagens e Concessionárias de Veículos</v>
      </c>
    </row>
    <row r="343" spans="1:11" x14ac:dyDescent="0.2">
      <c r="A343" s="2" t="s">
        <v>450</v>
      </c>
      <c r="B343" s="2" t="s">
        <v>485</v>
      </c>
      <c r="C343" s="4">
        <v>1051</v>
      </c>
      <c r="D343" s="2" t="s">
        <v>83</v>
      </c>
      <c r="E343" s="2" t="s">
        <v>469</v>
      </c>
      <c r="F343" s="23" t="str">
        <f t="shared" si="17"/>
        <v>volta</v>
      </c>
      <c r="G343" s="4">
        <v>2</v>
      </c>
      <c r="H343" s="2" t="s">
        <v>494</v>
      </c>
      <c r="I343" s="2" t="s">
        <v>493</v>
      </c>
      <c r="J343" s="23" t="str">
        <f t="shared" si="15"/>
        <v>EXPRESSO PLANALTINA1051volta2</v>
      </c>
      <c r="K343" s="32" t="str">
        <f t="shared" si="16"/>
        <v>Setor de Garagens e Concessionárias de Veículos/ParkShopping</v>
      </c>
    </row>
    <row r="344" spans="1:11" x14ac:dyDescent="0.2">
      <c r="A344" s="2" t="s">
        <v>450</v>
      </c>
      <c r="B344" s="2" t="s">
        <v>485</v>
      </c>
      <c r="C344" s="4">
        <v>1051</v>
      </c>
      <c r="D344" s="2" t="s">
        <v>83</v>
      </c>
      <c r="E344" s="2" t="s">
        <v>469</v>
      </c>
      <c r="F344" s="23" t="str">
        <f t="shared" si="17"/>
        <v>volta</v>
      </c>
      <c r="G344" s="4">
        <v>3</v>
      </c>
      <c r="H344" s="2" t="s">
        <v>492</v>
      </c>
      <c r="I344" s="2" t="s">
        <v>493</v>
      </c>
      <c r="J344" s="23" t="str">
        <f t="shared" si="15"/>
        <v>EXPRESSO PLANALTINA1051volta3</v>
      </c>
      <c r="K344" s="32" t="str">
        <f t="shared" si="16"/>
        <v>Setor de Garagens e Concessionárias de Veículos/ParkShopping/EPGU - Zoológico</v>
      </c>
    </row>
    <row r="345" spans="1:11" x14ac:dyDescent="0.2">
      <c r="A345" s="2" t="s">
        <v>450</v>
      </c>
      <c r="B345" s="2" t="s">
        <v>485</v>
      </c>
      <c r="C345" s="4">
        <v>1051</v>
      </c>
      <c r="D345" s="2" t="s">
        <v>83</v>
      </c>
      <c r="E345" s="2" t="s">
        <v>469</v>
      </c>
      <c r="F345" s="23" t="str">
        <f t="shared" si="17"/>
        <v>volta</v>
      </c>
      <c r="G345" s="4">
        <v>4</v>
      </c>
      <c r="H345" s="2" t="s">
        <v>490</v>
      </c>
      <c r="I345" s="2" t="s">
        <v>466</v>
      </c>
      <c r="J345" s="23" t="str">
        <f t="shared" si="15"/>
        <v>EXPRESSO PLANALTINA1051volta4</v>
      </c>
      <c r="K345" s="32" t="str">
        <f t="shared" si="16"/>
        <v>Setor de Garagens e Concessionárias de Veículos/ParkShopping/EPGU - Zoológico/Avenida das Nações (Vila TeleBrasília)</v>
      </c>
    </row>
    <row r="346" spans="1:11" x14ac:dyDescent="0.2">
      <c r="A346" s="2" t="s">
        <v>450</v>
      </c>
      <c r="B346" s="2" t="s">
        <v>485</v>
      </c>
      <c r="C346" s="4">
        <v>1051</v>
      </c>
      <c r="D346" s="2" t="s">
        <v>83</v>
      </c>
      <c r="E346" s="2" t="s">
        <v>469</v>
      </c>
      <c r="F346" s="23" t="str">
        <f t="shared" si="17"/>
        <v>volta</v>
      </c>
      <c r="G346" s="4">
        <v>5</v>
      </c>
      <c r="H346" s="2" t="s">
        <v>489</v>
      </c>
      <c r="I346" s="2" t="s">
        <v>466</v>
      </c>
      <c r="J346" s="23" t="str">
        <f t="shared" si="15"/>
        <v>EXPRESSO PLANALTINA1051volta5</v>
      </c>
      <c r="K346" s="32" t="str">
        <f t="shared" si="16"/>
        <v>Setor de Garagens e Concessionárias de Veículos/ParkShopping/EPGU - Zoológico/Avenida das Nações (Vila TeleBrasília)/616 Sul</v>
      </c>
    </row>
    <row r="347" spans="1:11" x14ac:dyDescent="0.2">
      <c r="A347" s="2" t="s">
        <v>450</v>
      </c>
      <c r="B347" s="2" t="s">
        <v>485</v>
      </c>
      <c r="C347" s="4">
        <v>1051</v>
      </c>
      <c r="D347" s="2" t="s">
        <v>83</v>
      </c>
      <c r="E347" s="2" t="s">
        <v>469</v>
      </c>
      <c r="F347" s="23" t="str">
        <f t="shared" si="17"/>
        <v>volta</v>
      </c>
      <c r="G347" s="4">
        <v>6</v>
      </c>
      <c r="H347" s="2" t="s">
        <v>488</v>
      </c>
      <c r="I347" s="2" t="s">
        <v>466</v>
      </c>
      <c r="J347" s="23" t="str">
        <f t="shared" si="15"/>
        <v>EXPRESSO PLANALTINA1051volta6</v>
      </c>
      <c r="K347" s="32" t="str">
        <f t="shared" si="16"/>
        <v>Setor de Garagens e Concessionárias de Veículos/ParkShopping/EPGU - Zoológico/Avenida das Nações (Vila TeleBrasília)/616 Sul/Eixo Sul</v>
      </c>
    </row>
    <row r="348" spans="1:11" x14ac:dyDescent="0.2">
      <c r="A348" s="2" t="s">
        <v>450</v>
      </c>
      <c r="B348" s="2" t="s">
        <v>485</v>
      </c>
      <c r="C348" s="4">
        <v>1051</v>
      </c>
      <c r="D348" s="2" t="s">
        <v>83</v>
      </c>
      <c r="E348" s="2" t="s">
        <v>469</v>
      </c>
      <c r="F348" s="23" t="str">
        <f t="shared" si="17"/>
        <v>volta</v>
      </c>
      <c r="G348" s="4">
        <v>7</v>
      </c>
      <c r="H348" s="2" t="s">
        <v>467</v>
      </c>
      <c r="I348" s="2" t="s">
        <v>466</v>
      </c>
      <c r="J348" s="23" t="str">
        <f t="shared" si="15"/>
        <v>EXPRESSO PLANALTINA1051volta7</v>
      </c>
      <c r="K348" s="32" t="str">
        <f t="shared" si="16"/>
        <v>Setor de Garagens e Concessionárias de Veículos/ParkShopping/EPGU - Zoológico/Avenida das Nações (Vila TeleBrasília)/616 Sul/Eixo Sul/Eixo Norte</v>
      </c>
    </row>
    <row r="349" spans="1:11" x14ac:dyDescent="0.2">
      <c r="A349" s="2" t="s">
        <v>450</v>
      </c>
      <c r="B349" s="2" t="s">
        <v>485</v>
      </c>
      <c r="C349" s="4">
        <v>1051</v>
      </c>
      <c r="D349" s="2" t="s">
        <v>83</v>
      </c>
      <c r="E349" s="2" t="s">
        <v>469</v>
      </c>
      <c r="F349" s="23" t="str">
        <f t="shared" si="17"/>
        <v>volta</v>
      </c>
      <c r="G349" s="4">
        <v>8</v>
      </c>
      <c r="H349" s="2" t="s">
        <v>465</v>
      </c>
      <c r="I349" s="2" t="s">
        <v>466</v>
      </c>
      <c r="J349" s="23" t="str">
        <f t="shared" si="15"/>
        <v>EXPRESSO PLANALTINA1051volta8</v>
      </c>
      <c r="K349" s="32" t="str">
        <f t="shared" si="16"/>
        <v>Setor de Garagens e Concessionárias de Veículos/ParkShopping/EPGU - Zoológico/Avenida das Nações (Vila TeleBrasília)/616 Sul/Eixo Sul/Eixo Norte/Ponte do Bragueto</v>
      </c>
    </row>
    <row r="350" spans="1:11" x14ac:dyDescent="0.2">
      <c r="A350" s="2" t="s">
        <v>450</v>
      </c>
      <c r="B350" s="2" t="s">
        <v>485</v>
      </c>
      <c r="C350" s="4">
        <v>1051</v>
      </c>
      <c r="D350" s="2" t="s">
        <v>83</v>
      </c>
      <c r="E350" s="2" t="s">
        <v>469</v>
      </c>
      <c r="F350" s="23" t="str">
        <f t="shared" si="17"/>
        <v>volta</v>
      </c>
      <c r="G350" s="4">
        <v>9</v>
      </c>
      <c r="H350" s="2" t="s">
        <v>463</v>
      </c>
      <c r="I350" s="2" t="s">
        <v>464</v>
      </c>
      <c r="J350" s="23" t="str">
        <f t="shared" si="15"/>
        <v>EXPRESSO PLANALTINA1051volta9</v>
      </c>
      <c r="K350" s="32" t="str">
        <f t="shared" si="16"/>
        <v>Setor de Garagens e Concessionárias de Veículos/ParkShopping/EPGU - Zoológico/Avenida das Nações (Vila TeleBrasília)/616 Sul/Eixo Sul/Eixo Norte/Ponte do Bragueto/EPIA</v>
      </c>
    </row>
    <row r="351" spans="1:11" x14ac:dyDescent="0.2">
      <c r="A351" s="2" t="s">
        <v>450</v>
      </c>
      <c r="B351" s="2" t="s">
        <v>485</v>
      </c>
      <c r="C351" s="4">
        <v>1051</v>
      </c>
      <c r="D351" s="2" t="s">
        <v>83</v>
      </c>
      <c r="E351" s="2" t="s">
        <v>469</v>
      </c>
      <c r="F351" s="23" t="str">
        <f t="shared" si="17"/>
        <v>volta</v>
      </c>
      <c r="G351" s="4">
        <v>10</v>
      </c>
      <c r="H351" s="2" t="s">
        <v>462</v>
      </c>
      <c r="I351" s="2" t="s">
        <v>459</v>
      </c>
      <c r="J351" s="23" t="str">
        <f t="shared" si="15"/>
        <v>EXPRESSO PLANALTINA1051volta10</v>
      </c>
      <c r="K351" s="32" t="str">
        <f t="shared" si="16"/>
        <v>Setor de Garagens e Concessionárias de Veículos/ParkShopping/EPGU - Zoológico/Avenida das Nações (Vila TeleBrasília)/616 Sul/Eixo Sul/Eixo Norte/Ponte do Bragueto/EPIA/Posto Colorado</v>
      </c>
    </row>
    <row r="352" spans="1:11" x14ac:dyDescent="0.2">
      <c r="A352" s="2" t="s">
        <v>450</v>
      </c>
      <c r="B352" s="2" t="s">
        <v>485</v>
      </c>
      <c r="C352" s="4">
        <v>1051</v>
      </c>
      <c r="D352" s="2" t="s">
        <v>83</v>
      </c>
      <c r="E352" s="2" t="s">
        <v>469</v>
      </c>
      <c r="F352" s="23" t="str">
        <f t="shared" si="17"/>
        <v>volta</v>
      </c>
      <c r="G352" s="4">
        <v>11</v>
      </c>
      <c r="H352" s="2" t="s">
        <v>458</v>
      </c>
      <c r="I352" s="2" t="s">
        <v>459</v>
      </c>
      <c r="J352" s="23" t="str">
        <f t="shared" si="15"/>
        <v>EXPRESSO PLANALTINA1051volta11</v>
      </c>
      <c r="K352" s="32" t="str">
        <f t="shared" si="16"/>
        <v>Setor de Garagens e Concessionárias de Veículos/ParkShopping/EPGU - Zoológico/Avenida das Nações (Vila TeleBrasília)/616 Sul/Eixo Sul/Eixo Norte/Ponte do Bragueto/EPIA/Posto Colorado/BR-020</v>
      </c>
    </row>
    <row r="353" spans="1:11" x14ac:dyDescent="0.2">
      <c r="A353" s="2" t="s">
        <v>450</v>
      </c>
      <c r="B353" s="2" t="s">
        <v>485</v>
      </c>
      <c r="C353" s="4">
        <v>1051</v>
      </c>
      <c r="D353" s="2" t="s">
        <v>83</v>
      </c>
      <c r="E353" s="2" t="s">
        <v>469</v>
      </c>
      <c r="F353" s="23" t="str">
        <f t="shared" si="17"/>
        <v>volta</v>
      </c>
      <c r="G353" s="4">
        <v>12</v>
      </c>
      <c r="H353" s="2" t="s">
        <v>461</v>
      </c>
      <c r="I353" s="2" t="s">
        <v>459</v>
      </c>
      <c r="J353" s="23" t="str">
        <f t="shared" si="15"/>
        <v>EXPRESSO PLANALTINA1051volta12</v>
      </c>
      <c r="K353" s="32" t="str">
        <f t="shared" si="16"/>
        <v>Setor de Garagens e Concessionárias de Veículos/ParkShopping/EPGU - Zoológico/Avenida das Nações (Vila TeleBrasília)/616 Sul/Eixo Sul/Eixo Norte/Ponte do Bragueto/EPIA/Posto Colorado/BR-020/Home Center Rezende</v>
      </c>
    </row>
    <row r="354" spans="1:11" x14ac:dyDescent="0.2">
      <c r="A354" s="2" t="s">
        <v>450</v>
      </c>
      <c r="B354" s="2" t="s">
        <v>485</v>
      </c>
      <c r="C354" s="4">
        <v>1051</v>
      </c>
      <c r="D354" s="2" t="s">
        <v>83</v>
      </c>
      <c r="E354" s="2" t="s">
        <v>469</v>
      </c>
      <c r="F354" s="23" t="str">
        <f t="shared" si="17"/>
        <v>volta</v>
      </c>
      <c r="G354" s="4">
        <v>13</v>
      </c>
      <c r="H354" s="2" t="s">
        <v>460</v>
      </c>
      <c r="I354" s="2" t="s">
        <v>459</v>
      </c>
      <c r="J354" s="23" t="str">
        <f t="shared" si="15"/>
        <v>EXPRESSO PLANALTINA1051volta13</v>
      </c>
      <c r="K354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</v>
      </c>
    </row>
    <row r="355" spans="1:11" x14ac:dyDescent="0.2">
      <c r="A355" s="2" t="s">
        <v>450</v>
      </c>
      <c r="B355" s="2" t="s">
        <v>485</v>
      </c>
      <c r="C355" s="4">
        <v>1051</v>
      </c>
      <c r="D355" s="2" t="s">
        <v>83</v>
      </c>
      <c r="E355" s="2" t="s">
        <v>469</v>
      </c>
      <c r="F355" s="23" t="str">
        <f t="shared" si="17"/>
        <v>volta</v>
      </c>
      <c r="G355" s="4">
        <v>14</v>
      </c>
      <c r="H355" s="2" t="s">
        <v>458</v>
      </c>
      <c r="I355" s="2" t="s">
        <v>459</v>
      </c>
      <c r="J355" s="23" t="str">
        <f t="shared" si="15"/>
        <v>EXPRESSO PLANALTINA1051volta14</v>
      </c>
      <c r="K355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</v>
      </c>
    </row>
    <row r="356" spans="1:11" x14ac:dyDescent="0.2">
      <c r="A356" s="2" t="s">
        <v>450</v>
      </c>
      <c r="B356" s="2" t="s">
        <v>485</v>
      </c>
      <c r="C356" s="4">
        <v>1051</v>
      </c>
      <c r="D356" s="2" t="s">
        <v>83</v>
      </c>
      <c r="E356" s="2" t="s">
        <v>469</v>
      </c>
      <c r="F356" s="23" t="str">
        <f t="shared" si="17"/>
        <v>volta</v>
      </c>
      <c r="G356" s="4">
        <v>15</v>
      </c>
      <c r="H356" s="2" t="s">
        <v>456</v>
      </c>
      <c r="I356" s="2" t="s">
        <v>457</v>
      </c>
      <c r="J356" s="23" t="str">
        <f t="shared" si="15"/>
        <v>EXPRESSO PLANALTINA1051volta15</v>
      </c>
      <c r="K356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</v>
      </c>
    </row>
    <row r="357" spans="1:11" x14ac:dyDescent="0.2">
      <c r="A357" s="2" t="s">
        <v>450</v>
      </c>
      <c r="B357" s="2" t="s">
        <v>485</v>
      </c>
      <c r="C357" s="4">
        <v>1051</v>
      </c>
      <c r="D357" s="2" t="s">
        <v>83</v>
      </c>
      <c r="E357" s="2" t="s">
        <v>469</v>
      </c>
      <c r="F357" s="23" t="str">
        <f t="shared" si="17"/>
        <v>volta</v>
      </c>
      <c r="G357" s="4">
        <v>16</v>
      </c>
      <c r="H357" s="2" t="s">
        <v>455</v>
      </c>
      <c r="I357" s="2" t="s">
        <v>454</v>
      </c>
      <c r="J357" s="23" t="str">
        <f t="shared" si="15"/>
        <v>EXPRESSO PLANALTINA1051volta16</v>
      </c>
      <c r="K357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</v>
      </c>
    </row>
    <row r="358" spans="1:11" x14ac:dyDescent="0.2">
      <c r="A358" s="2" t="s">
        <v>450</v>
      </c>
      <c r="B358" s="2" t="s">
        <v>485</v>
      </c>
      <c r="C358" s="4">
        <v>1051</v>
      </c>
      <c r="D358" s="2" t="s">
        <v>83</v>
      </c>
      <c r="E358" s="2" t="s">
        <v>469</v>
      </c>
      <c r="F358" s="23" t="str">
        <f t="shared" si="17"/>
        <v>volta</v>
      </c>
      <c r="G358" s="4">
        <v>17</v>
      </c>
      <c r="H358" s="2" t="s">
        <v>496</v>
      </c>
      <c r="I358" s="2" t="s">
        <v>454</v>
      </c>
      <c r="J358" s="23" t="str">
        <f t="shared" si="15"/>
        <v>EXPRESSO PLANALTINA1051volta17</v>
      </c>
      <c r="K358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</v>
      </c>
    </row>
    <row r="359" spans="1:11" x14ac:dyDescent="0.2">
      <c r="A359" s="2" t="s">
        <v>450</v>
      </c>
      <c r="B359" s="2" t="s">
        <v>485</v>
      </c>
      <c r="C359" s="4">
        <v>1051</v>
      </c>
      <c r="D359" s="2" t="s">
        <v>83</v>
      </c>
      <c r="E359" s="2" t="s">
        <v>469</v>
      </c>
      <c r="F359" s="23" t="str">
        <f t="shared" si="17"/>
        <v>volta</v>
      </c>
      <c r="G359" s="4">
        <v>18</v>
      </c>
      <c r="H359" s="2" t="s">
        <v>486</v>
      </c>
      <c r="I359" s="2" t="s">
        <v>454</v>
      </c>
      <c r="J359" s="23" t="str">
        <f t="shared" si="15"/>
        <v>EXPRESSO PLANALTINA1051volta18</v>
      </c>
      <c r="K359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PMGO)/Multirão/Em frente a garagem Rapido Planaltina - Avenida B</v>
      </c>
    </row>
    <row r="360" spans="1:11" x14ac:dyDescent="0.2">
      <c r="A360" s="2" t="s">
        <v>450</v>
      </c>
      <c r="B360" s="2" t="s">
        <v>485</v>
      </c>
      <c r="C360" s="4">
        <v>1054</v>
      </c>
      <c r="D360" s="2" t="s">
        <v>83</v>
      </c>
      <c r="E360" s="2" t="s">
        <v>452</v>
      </c>
      <c r="F360" s="23" t="str">
        <f t="shared" si="17"/>
        <v>ida</v>
      </c>
      <c r="G360" s="4">
        <v>1</v>
      </c>
      <c r="H360" s="2" t="s">
        <v>453</v>
      </c>
      <c r="I360" s="2" t="s">
        <v>454</v>
      </c>
      <c r="J360" s="23" t="str">
        <f t="shared" si="15"/>
        <v>EXPRESSO PLANALTINA1054ida1</v>
      </c>
      <c r="K360" s="32" t="str">
        <f t="shared" si="16"/>
        <v>Terminal Planaltina de Goiás</v>
      </c>
    </row>
    <row r="361" spans="1:11" x14ac:dyDescent="0.2">
      <c r="A361" s="2" t="s">
        <v>450</v>
      </c>
      <c r="B361" s="2" t="s">
        <v>485</v>
      </c>
      <c r="C361" s="4">
        <v>1054</v>
      </c>
      <c r="D361" s="2" t="s">
        <v>83</v>
      </c>
      <c r="E361" s="2" t="s">
        <v>452</v>
      </c>
      <c r="F361" s="23" t="str">
        <f t="shared" si="17"/>
        <v>ida</v>
      </c>
      <c r="G361" s="4">
        <v>2</v>
      </c>
      <c r="H361" s="2" t="s">
        <v>455</v>
      </c>
      <c r="I361" s="2" t="s">
        <v>454</v>
      </c>
      <c r="J361" s="23" t="str">
        <f t="shared" si="15"/>
        <v>EXPRESSO PLANALTINA1054ida2</v>
      </c>
      <c r="K361" s="32" t="str">
        <f t="shared" si="16"/>
        <v>Terminal Planaltina de Goiás/Barraginha (Quartel PMGO)</v>
      </c>
    </row>
    <row r="362" spans="1:11" x14ac:dyDescent="0.2">
      <c r="A362" s="2" t="s">
        <v>450</v>
      </c>
      <c r="B362" s="2" t="s">
        <v>485</v>
      </c>
      <c r="C362" s="4">
        <v>1054</v>
      </c>
      <c r="D362" s="2" t="s">
        <v>83</v>
      </c>
      <c r="E362" s="2" t="s">
        <v>452</v>
      </c>
      <c r="F362" s="23" t="str">
        <f t="shared" si="17"/>
        <v>ida</v>
      </c>
      <c r="G362" s="4">
        <v>3</v>
      </c>
      <c r="H362" s="2" t="s">
        <v>456</v>
      </c>
      <c r="I362" s="2" t="s">
        <v>457</v>
      </c>
      <c r="J362" s="23" t="str">
        <f t="shared" si="15"/>
        <v>EXPRESSO PLANALTINA1054ida3</v>
      </c>
      <c r="K362" s="32" t="str">
        <f t="shared" si="16"/>
        <v>Terminal Planaltina de Goiás/Barraginha (Quartel PMGO)/Trevo DF-128/BR-020</v>
      </c>
    </row>
    <row r="363" spans="1:11" x14ac:dyDescent="0.2">
      <c r="A363" s="2" t="s">
        <v>450</v>
      </c>
      <c r="B363" s="2" t="s">
        <v>485</v>
      </c>
      <c r="C363" s="4">
        <v>1054</v>
      </c>
      <c r="D363" s="2" t="s">
        <v>83</v>
      </c>
      <c r="E363" s="2" t="s">
        <v>452</v>
      </c>
      <c r="F363" s="23" t="str">
        <f t="shared" si="17"/>
        <v>ida</v>
      </c>
      <c r="G363" s="4">
        <v>4</v>
      </c>
      <c r="H363" s="2" t="s">
        <v>458</v>
      </c>
      <c r="I363" s="2" t="s">
        <v>459</v>
      </c>
      <c r="J363" s="23" t="str">
        <f t="shared" si="15"/>
        <v>EXPRESSO PLANALTINA1054ida4</v>
      </c>
      <c r="K363" s="32" t="str">
        <f t="shared" si="16"/>
        <v>Terminal Planaltina de Goiás/Barraginha (Quartel PMGO)/Trevo DF-128/BR-020/BR-020</v>
      </c>
    </row>
    <row r="364" spans="1:11" x14ac:dyDescent="0.2">
      <c r="A364" s="2" t="s">
        <v>450</v>
      </c>
      <c r="B364" s="2" t="s">
        <v>485</v>
      </c>
      <c r="C364" s="4">
        <v>1054</v>
      </c>
      <c r="D364" s="2" t="s">
        <v>83</v>
      </c>
      <c r="E364" s="2" t="s">
        <v>452</v>
      </c>
      <c r="F364" s="23" t="str">
        <f t="shared" si="17"/>
        <v>ida</v>
      </c>
      <c r="G364" s="4">
        <v>5</v>
      </c>
      <c r="H364" s="2" t="s">
        <v>460</v>
      </c>
      <c r="I364" s="2" t="s">
        <v>459</v>
      </c>
      <c r="J364" s="23" t="str">
        <f t="shared" si="15"/>
        <v>EXPRESSO PLANALTINA1054ida5</v>
      </c>
      <c r="K364" s="32" t="str">
        <f t="shared" si="16"/>
        <v>Terminal Planaltina de Goiás/Barraginha (Quartel PMGO)/Trevo DF-128/BR-020/BR-020/Em frente à garagem EMTRAM</v>
      </c>
    </row>
    <row r="365" spans="1:11" x14ac:dyDescent="0.2">
      <c r="A365" s="2" t="s">
        <v>450</v>
      </c>
      <c r="B365" s="2" t="s">
        <v>485</v>
      </c>
      <c r="C365" s="4">
        <v>1054</v>
      </c>
      <c r="D365" s="2" t="s">
        <v>83</v>
      </c>
      <c r="E365" s="2" t="s">
        <v>452</v>
      </c>
      <c r="F365" s="23" t="str">
        <f t="shared" si="17"/>
        <v>ida</v>
      </c>
      <c r="G365" s="4">
        <v>6</v>
      </c>
      <c r="H365" s="2" t="s">
        <v>461</v>
      </c>
      <c r="I365" s="2" t="s">
        <v>459</v>
      </c>
      <c r="J365" s="23" t="str">
        <f t="shared" si="15"/>
        <v>EXPRESSO PLANALTINA1054ida6</v>
      </c>
      <c r="K365" s="32" t="str">
        <f t="shared" si="16"/>
        <v>Terminal Planaltina de Goiás/Barraginha (Quartel PMGO)/Trevo DF-128/BR-020/BR-020/Em frente à garagem EMTRAM/Home Center Rezende</v>
      </c>
    </row>
    <row r="366" spans="1:11" x14ac:dyDescent="0.2">
      <c r="A366" s="2" t="s">
        <v>450</v>
      </c>
      <c r="B366" s="2" t="s">
        <v>485</v>
      </c>
      <c r="C366" s="4">
        <v>1054</v>
      </c>
      <c r="D366" s="2" t="s">
        <v>83</v>
      </c>
      <c r="E366" s="2" t="s">
        <v>452</v>
      </c>
      <c r="F366" s="23" t="str">
        <f t="shared" si="17"/>
        <v>ida</v>
      </c>
      <c r="G366" s="4">
        <v>7</v>
      </c>
      <c r="H366" s="2" t="s">
        <v>458</v>
      </c>
      <c r="I366" s="2" t="s">
        <v>459</v>
      </c>
      <c r="J366" s="23" t="str">
        <f t="shared" si="15"/>
        <v>EXPRESSO PLANALTINA1054ida7</v>
      </c>
      <c r="K366" s="32" t="str">
        <f t="shared" si="16"/>
        <v>Terminal Planaltina de Goiás/Barraginha (Quartel PMGO)/Trevo DF-128/BR-020/BR-020/Em frente à garagem EMTRAM/Home Center Rezende/BR-020</v>
      </c>
    </row>
    <row r="367" spans="1:11" x14ac:dyDescent="0.2">
      <c r="A367" s="2" t="s">
        <v>450</v>
      </c>
      <c r="B367" s="2" t="s">
        <v>485</v>
      </c>
      <c r="C367" s="4">
        <v>1054</v>
      </c>
      <c r="D367" s="2" t="s">
        <v>83</v>
      </c>
      <c r="E367" s="2" t="s">
        <v>452</v>
      </c>
      <c r="F367" s="23" t="str">
        <f t="shared" si="17"/>
        <v>ida</v>
      </c>
      <c r="G367" s="4">
        <v>8</v>
      </c>
      <c r="H367" s="2" t="s">
        <v>462</v>
      </c>
      <c r="I367" s="2" t="s">
        <v>459</v>
      </c>
      <c r="J367" s="23" t="str">
        <f t="shared" si="15"/>
        <v>EXPRESSO PLANALTINA1054ida8</v>
      </c>
      <c r="K367" s="32" t="str">
        <f t="shared" si="16"/>
        <v>Terminal Planaltina de Goiás/Barraginha (Quartel PMGO)/Trevo DF-128/BR-020/BR-020/Em frente à garagem EMTRAM/Home Center Rezende/BR-020/Posto Colorado</v>
      </c>
    </row>
    <row r="368" spans="1:11" x14ac:dyDescent="0.2">
      <c r="A368" s="2" t="s">
        <v>450</v>
      </c>
      <c r="B368" s="2" t="s">
        <v>485</v>
      </c>
      <c r="C368" s="4">
        <v>1054</v>
      </c>
      <c r="D368" s="2" t="s">
        <v>83</v>
      </c>
      <c r="E368" s="2" t="s">
        <v>452</v>
      </c>
      <c r="F368" s="23" t="str">
        <f t="shared" si="17"/>
        <v>ida</v>
      </c>
      <c r="G368" s="4">
        <v>9</v>
      </c>
      <c r="H368" s="2" t="s">
        <v>463</v>
      </c>
      <c r="I368" s="2" t="s">
        <v>464</v>
      </c>
      <c r="J368" s="23" t="str">
        <f t="shared" si="15"/>
        <v>EXPRESSO PLANALTINA1054ida9</v>
      </c>
      <c r="K368" s="32" t="str">
        <f t="shared" si="16"/>
        <v>Terminal Planaltina de Goiás/Barraginha (Quartel PMGO)/Trevo DF-128/BR-020/BR-020/Em frente à garagem EMTRAM/Home Center Rezende/BR-020/Posto Colorado/EPIA</v>
      </c>
    </row>
    <row r="369" spans="1:11" x14ac:dyDescent="0.2">
      <c r="A369" s="2" t="s">
        <v>450</v>
      </c>
      <c r="B369" s="2" t="s">
        <v>485</v>
      </c>
      <c r="C369" s="4">
        <v>1054</v>
      </c>
      <c r="D369" s="2" t="s">
        <v>83</v>
      </c>
      <c r="E369" s="2" t="s">
        <v>452</v>
      </c>
      <c r="F369" s="23" t="str">
        <f t="shared" si="17"/>
        <v>ida</v>
      </c>
      <c r="G369" s="4">
        <v>10</v>
      </c>
      <c r="H369" s="2" t="s">
        <v>465</v>
      </c>
      <c r="I369" s="2" t="s">
        <v>466</v>
      </c>
      <c r="J369" s="23" t="str">
        <f t="shared" si="15"/>
        <v>EXPRESSO PLANALTINA1054ida10</v>
      </c>
      <c r="K369" s="32" t="str">
        <f t="shared" si="16"/>
        <v>Terminal Planaltina de Goiás/Barraginha (Quartel PMGO)/Trevo DF-128/BR-020/BR-020/Em frente à garagem EMTRAM/Home Center Rezende/BR-020/Posto Colorado/EPIA/Ponte do Bragueto</v>
      </c>
    </row>
    <row r="370" spans="1:11" x14ac:dyDescent="0.2">
      <c r="A370" s="2" t="s">
        <v>450</v>
      </c>
      <c r="B370" s="2" t="s">
        <v>485</v>
      </c>
      <c r="C370" s="4">
        <v>1054</v>
      </c>
      <c r="D370" s="2" t="s">
        <v>83</v>
      </c>
      <c r="E370" s="2" t="s">
        <v>452</v>
      </c>
      <c r="F370" s="23" t="str">
        <f t="shared" si="17"/>
        <v>ida</v>
      </c>
      <c r="G370" s="4">
        <v>11</v>
      </c>
      <c r="H370" s="2" t="s">
        <v>467</v>
      </c>
      <c r="I370" s="2" t="s">
        <v>466</v>
      </c>
      <c r="J370" s="23" t="str">
        <f t="shared" si="15"/>
        <v>EXPRESSO PLANALTINA1054ida11</v>
      </c>
      <c r="K370" s="32" t="str">
        <f t="shared" si="16"/>
        <v>Terminal Planaltina de Goiás/Barraginha (Quartel PMGO)/Trevo DF-128/BR-020/BR-020/Em frente à garagem EMTRAM/Home Center Rezende/BR-020/Posto Colorado/EPIA/Ponte do Bragueto/Eixo Norte</v>
      </c>
    </row>
    <row r="371" spans="1:11" x14ac:dyDescent="0.2">
      <c r="A371" s="2" t="s">
        <v>450</v>
      </c>
      <c r="B371" s="2" t="s">
        <v>485</v>
      </c>
      <c r="C371" s="4">
        <v>1054</v>
      </c>
      <c r="D371" s="2" t="s">
        <v>83</v>
      </c>
      <c r="E371" s="2" t="s">
        <v>452</v>
      </c>
      <c r="F371" s="23" t="str">
        <f t="shared" si="17"/>
        <v>ida</v>
      </c>
      <c r="G371" s="4">
        <v>12</v>
      </c>
      <c r="H371" s="2" t="s">
        <v>488</v>
      </c>
      <c r="I371" s="2" t="s">
        <v>466</v>
      </c>
      <c r="J371" s="23" t="str">
        <f t="shared" si="15"/>
        <v>EXPRESSO PLANALTINA1054ida12</v>
      </c>
      <c r="K371" s="32" t="str">
        <f t="shared" si="16"/>
        <v>Terminal Planaltina de Goiás/Barraginha (Quartel PMGO)/Trevo DF-128/BR-020/BR-020/Em frente à garagem EMTRAM/Home Center Rezende/BR-020/Posto Colorado/EPIA/Ponte do Bragueto/Eixo Norte/Eixo Sul</v>
      </c>
    </row>
    <row r="372" spans="1:11" x14ac:dyDescent="0.2">
      <c r="A372" s="2" t="s">
        <v>450</v>
      </c>
      <c r="B372" s="2" t="s">
        <v>485</v>
      </c>
      <c r="C372" s="4">
        <v>1054</v>
      </c>
      <c r="D372" s="2" t="s">
        <v>83</v>
      </c>
      <c r="E372" s="2" t="s">
        <v>452</v>
      </c>
      <c r="F372" s="23" t="str">
        <f t="shared" si="17"/>
        <v>ida</v>
      </c>
      <c r="G372" s="4">
        <v>13</v>
      </c>
      <c r="H372" s="2" t="s">
        <v>489</v>
      </c>
      <c r="I372" s="2" t="s">
        <v>466</v>
      </c>
      <c r="J372" s="23" t="str">
        <f t="shared" si="15"/>
        <v>EXPRESSO PLANALTINA1054ida13</v>
      </c>
      <c r="K372" s="32" t="str">
        <f t="shared" si="16"/>
        <v>Terminal Planaltina de Goiás/Barraginha (Quartel PMGO)/Trevo DF-128/BR-020/BR-020/Em frente à garagem EMTRAM/Home Center Rezende/BR-020/Posto Colorado/EPIA/Ponte do Bragueto/Eixo Norte/Eixo Sul/616 Sul</v>
      </c>
    </row>
    <row r="373" spans="1:11" x14ac:dyDescent="0.2">
      <c r="A373" s="2" t="s">
        <v>450</v>
      </c>
      <c r="B373" s="2" t="s">
        <v>485</v>
      </c>
      <c r="C373" s="4">
        <v>1054</v>
      </c>
      <c r="D373" s="2" t="s">
        <v>83</v>
      </c>
      <c r="E373" s="2" t="s">
        <v>452</v>
      </c>
      <c r="F373" s="23" t="str">
        <f t="shared" si="17"/>
        <v>ida</v>
      </c>
      <c r="G373" s="4">
        <v>14</v>
      </c>
      <c r="H373" s="2" t="s">
        <v>490</v>
      </c>
      <c r="I373" s="2" t="s">
        <v>466</v>
      </c>
      <c r="J373" s="23" t="str">
        <f t="shared" si="15"/>
        <v>EXPRESSO PLANALTINA1054ida14</v>
      </c>
      <c r="K373" s="32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</v>
      </c>
    </row>
    <row r="374" spans="1:11" x14ac:dyDescent="0.2">
      <c r="A374" s="2" t="s">
        <v>450</v>
      </c>
      <c r="B374" s="2" t="s">
        <v>485</v>
      </c>
      <c r="C374" s="4">
        <v>1054</v>
      </c>
      <c r="D374" s="2" t="s">
        <v>83</v>
      </c>
      <c r="E374" s="2" t="s">
        <v>452</v>
      </c>
      <c r="F374" s="23" t="str">
        <f t="shared" si="17"/>
        <v>ida</v>
      </c>
      <c r="G374" s="4">
        <v>15</v>
      </c>
      <c r="H374" s="2" t="s">
        <v>491</v>
      </c>
      <c r="I374" s="2" t="s">
        <v>466</v>
      </c>
      <c r="J374" s="23" t="str">
        <f t="shared" si="15"/>
        <v>EXPRESSO PLANALTINA1054ida15</v>
      </c>
      <c r="K374" s="32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TeleBrasília)/Aeroporto</v>
      </c>
    </row>
    <row r="375" spans="1:11" x14ac:dyDescent="0.2">
      <c r="A375" s="2" t="s">
        <v>450</v>
      </c>
      <c r="B375" s="2" t="s">
        <v>485</v>
      </c>
      <c r="C375" s="4">
        <v>1054</v>
      </c>
      <c r="D375" s="2" t="s">
        <v>83</v>
      </c>
      <c r="E375" s="2" t="s">
        <v>452</v>
      </c>
      <c r="F375" s="23" t="str">
        <f t="shared" si="17"/>
        <v>ida</v>
      </c>
      <c r="G375" s="4">
        <v>16</v>
      </c>
      <c r="H375" s="2" t="s">
        <v>492</v>
      </c>
      <c r="I375" s="2" t="s">
        <v>493</v>
      </c>
      <c r="J375" s="23" t="str">
        <f t="shared" si="15"/>
        <v>EXPRESSO PLANALTINA1054ida16</v>
      </c>
      <c r="K375" s="32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</v>
      </c>
    </row>
    <row r="376" spans="1:11" x14ac:dyDescent="0.2">
      <c r="A376" s="2" t="s">
        <v>450</v>
      </c>
      <c r="B376" s="2" t="s">
        <v>485</v>
      </c>
      <c r="C376" s="4">
        <v>1054</v>
      </c>
      <c r="D376" s="2" t="s">
        <v>83</v>
      </c>
      <c r="E376" s="2" t="s">
        <v>452</v>
      </c>
      <c r="F376" s="23" t="str">
        <f t="shared" si="17"/>
        <v>ida</v>
      </c>
      <c r="G376" s="4">
        <v>17</v>
      </c>
      <c r="H376" s="2" t="s">
        <v>494</v>
      </c>
      <c r="I376" s="2" t="s">
        <v>493</v>
      </c>
      <c r="J376" s="23" t="str">
        <f t="shared" si="15"/>
        <v>EXPRESSO PLANALTINA1054ida17</v>
      </c>
      <c r="K376" s="32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</v>
      </c>
    </row>
    <row r="377" spans="1:11" x14ac:dyDescent="0.2">
      <c r="A377" s="2" t="s">
        <v>450</v>
      </c>
      <c r="B377" s="2" t="s">
        <v>485</v>
      </c>
      <c r="C377" s="4">
        <v>1054</v>
      </c>
      <c r="D377" s="2" t="s">
        <v>83</v>
      </c>
      <c r="E377" s="2" t="s">
        <v>452</v>
      </c>
      <c r="F377" s="23" t="str">
        <f t="shared" si="17"/>
        <v>ida</v>
      </c>
      <c r="G377" s="4">
        <v>18</v>
      </c>
      <c r="H377" s="2" t="s">
        <v>495</v>
      </c>
      <c r="I377" s="2" t="s">
        <v>493</v>
      </c>
      <c r="J377" s="23" t="str">
        <f t="shared" si="15"/>
        <v>EXPRESSO PLANALTINA1054ida18</v>
      </c>
      <c r="K377" s="32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378" spans="1:11" x14ac:dyDescent="0.2">
      <c r="A378" s="2" t="s">
        <v>450</v>
      </c>
      <c r="B378" s="2" t="s">
        <v>485</v>
      </c>
      <c r="C378" s="4">
        <v>1054</v>
      </c>
      <c r="D378" s="2" t="s">
        <v>83</v>
      </c>
      <c r="E378" s="2" t="s">
        <v>469</v>
      </c>
      <c r="F378" s="23" t="str">
        <f t="shared" si="17"/>
        <v>volta</v>
      </c>
      <c r="G378" s="4">
        <v>1</v>
      </c>
      <c r="H378" s="2" t="s">
        <v>495</v>
      </c>
      <c r="I378" s="2" t="s">
        <v>493</v>
      </c>
      <c r="J378" s="23" t="str">
        <f t="shared" si="15"/>
        <v>EXPRESSO PLANALTINA1054volta1</v>
      </c>
      <c r="K378" s="32" t="str">
        <f t="shared" si="16"/>
        <v>Setor de Garagens e Concessionárias de Veículos</v>
      </c>
    </row>
    <row r="379" spans="1:11" x14ac:dyDescent="0.2">
      <c r="A379" s="2" t="s">
        <v>450</v>
      </c>
      <c r="B379" s="2" t="s">
        <v>485</v>
      </c>
      <c r="C379" s="4">
        <v>1054</v>
      </c>
      <c r="D379" s="2" t="s">
        <v>83</v>
      </c>
      <c r="E379" s="2" t="s">
        <v>469</v>
      </c>
      <c r="F379" s="23" t="str">
        <f t="shared" si="17"/>
        <v>volta</v>
      </c>
      <c r="G379" s="4">
        <v>2</v>
      </c>
      <c r="H379" s="2" t="s">
        <v>494</v>
      </c>
      <c r="I379" s="2" t="s">
        <v>493</v>
      </c>
      <c r="J379" s="23" t="str">
        <f t="shared" si="15"/>
        <v>EXPRESSO PLANALTINA1054volta2</v>
      </c>
      <c r="K379" s="32" t="str">
        <f t="shared" si="16"/>
        <v>Setor de Garagens e Concessionárias de Veículos/ParkShopping</v>
      </c>
    </row>
    <row r="380" spans="1:11" x14ac:dyDescent="0.2">
      <c r="A380" s="2" t="s">
        <v>450</v>
      </c>
      <c r="B380" s="2" t="s">
        <v>485</v>
      </c>
      <c r="C380" s="4">
        <v>1054</v>
      </c>
      <c r="D380" s="2" t="s">
        <v>83</v>
      </c>
      <c r="E380" s="2" t="s">
        <v>469</v>
      </c>
      <c r="F380" s="23" t="str">
        <f t="shared" si="17"/>
        <v>volta</v>
      </c>
      <c r="G380" s="4">
        <v>3</v>
      </c>
      <c r="H380" s="2" t="s">
        <v>492</v>
      </c>
      <c r="I380" s="2" t="s">
        <v>493</v>
      </c>
      <c r="J380" s="23" t="str">
        <f t="shared" si="15"/>
        <v>EXPRESSO PLANALTINA1054volta3</v>
      </c>
      <c r="K380" s="32" t="str">
        <f t="shared" si="16"/>
        <v>Setor de Garagens e Concessionárias de Veículos/ParkShopping/EPGU - Zoológico</v>
      </c>
    </row>
    <row r="381" spans="1:11" x14ac:dyDescent="0.2">
      <c r="A381" s="2" t="s">
        <v>450</v>
      </c>
      <c r="B381" s="2" t="s">
        <v>485</v>
      </c>
      <c r="C381" s="4">
        <v>1054</v>
      </c>
      <c r="D381" s="2" t="s">
        <v>83</v>
      </c>
      <c r="E381" s="2" t="s">
        <v>469</v>
      </c>
      <c r="F381" s="23" t="str">
        <f t="shared" si="17"/>
        <v>volta</v>
      </c>
      <c r="G381" s="4">
        <v>4</v>
      </c>
      <c r="H381" s="2" t="s">
        <v>491</v>
      </c>
      <c r="I381" s="2" t="s">
        <v>466</v>
      </c>
      <c r="J381" s="23" t="str">
        <f t="shared" si="15"/>
        <v>EXPRESSO PLANALTINA1054volta4</v>
      </c>
      <c r="K381" s="32" t="str">
        <f t="shared" si="16"/>
        <v>Setor de Garagens e Concessionárias de Veículos/ParkShopping/EPGU - Zoológico/Aeroporto</v>
      </c>
    </row>
    <row r="382" spans="1:11" x14ac:dyDescent="0.2">
      <c r="A382" s="2" t="s">
        <v>450</v>
      </c>
      <c r="B382" s="2" t="s">
        <v>485</v>
      </c>
      <c r="C382" s="4">
        <v>1054</v>
      </c>
      <c r="D382" s="2" t="s">
        <v>83</v>
      </c>
      <c r="E382" s="2" t="s">
        <v>469</v>
      </c>
      <c r="F382" s="23" t="str">
        <f t="shared" si="17"/>
        <v>volta</v>
      </c>
      <c r="G382" s="4">
        <v>5</v>
      </c>
      <c r="H382" s="2" t="s">
        <v>490</v>
      </c>
      <c r="I382" s="2" t="s">
        <v>466</v>
      </c>
      <c r="J382" s="23" t="str">
        <f t="shared" si="15"/>
        <v>EXPRESSO PLANALTINA1054volta5</v>
      </c>
      <c r="K382" s="32" t="str">
        <f t="shared" si="16"/>
        <v>Setor de Garagens e Concessionárias de Veículos/ParkShopping/EPGU - Zoológico/Aeroporto/Avenida das Nações (Vila TeleBrasília)</v>
      </c>
    </row>
    <row r="383" spans="1:11" x14ac:dyDescent="0.2">
      <c r="A383" s="2" t="s">
        <v>450</v>
      </c>
      <c r="B383" s="2" t="s">
        <v>485</v>
      </c>
      <c r="C383" s="4">
        <v>1054</v>
      </c>
      <c r="D383" s="2" t="s">
        <v>83</v>
      </c>
      <c r="E383" s="2" t="s">
        <v>469</v>
      </c>
      <c r="F383" s="23" t="str">
        <f t="shared" si="17"/>
        <v>volta</v>
      </c>
      <c r="G383" s="4">
        <v>6</v>
      </c>
      <c r="H383" s="2" t="s">
        <v>489</v>
      </c>
      <c r="I383" s="2" t="s">
        <v>466</v>
      </c>
      <c r="J383" s="23" t="str">
        <f t="shared" si="15"/>
        <v>EXPRESSO PLANALTINA1054volta6</v>
      </c>
      <c r="K383" s="32" t="str">
        <f t="shared" si="16"/>
        <v>Setor de Garagens e Concessionárias de Veículos/ParkShopping/EPGU - Zoológico/Aeroporto/Avenida das Nações (Vila TeleBrasília)/616 Sul</v>
      </c>
    </row>
    <row r="384" spans="1:11" x14ac:dyDescent="0.2">
      <c r="A384" s="2" t="s">
        <v>450</v>
      </c>
      <c r="B384" s="2" t="s">
        <v>485</v>
      </c>
      <c r="C384" s="4">
        <v>1054</v>
      </c>
      <c r="D384" s="2" t="s">
        <v>83</v>
      </c>
      <c r="E384" s="2" t="s">
        <v>469</v>
      </c>
      <c r="F384" s="23" t="str">
        <f t="shared" si="17"/>
        <v>volta</v>
      </c>
      <c r="G384" s="4">
        <v>7</v>
      </c>
      <c r="H384" s="2" t="s">
        <v>488</v>
      </c>
      <c r="I384" s="2" t="s">
        <v>466</v>
      </c>
      <c r="J384" s="23" t="str">
        <f t="shared" si="15"/>
        <v>EXPRESSO PLANALTINA1054volta7</v>
      </c>
      <c r="K384" s="32" t="str">
        <f t="shared" si="16"/>
        <v>Setor de Garagens e Concessionárias de Veículos/ParkShopping/EPGU - Zoológico/Aeroporto/Avenida das Nações (Vila TeleBrasília)/616 Sul/Eixo Sul</v>
      </c>
    </row>
    <row r="385" spans="1:11" x14ac:dyDescent="0.2">
      <c r="A385" s="2" t="s">
        <v>450</v>
      </c>
      <c r="B385" s="2" t="s">
        <v>485</v>
      </c>
      <c r="C385" s="4">
        <v>1054</v>
      </c>
      <c r="D385" s="2" t="s">
        <v>83</v>
      </c>
      <c r="E385" s="2" t="s">
        <v>469</v>
      </c>
      <c r="F385" s="23" t="str">
        <f t="shared" si="17"/>
        <v>volta</v>
      </c>
      <c r="G385" s="4">
        <v>8</v>
      </c>
      <c r="H385" s="2" t="s">
        <v>467</v>
      </c>
      <c r="I385" s="2" t="s">
        <v>466</v>
      </c>
      <c r="J385" s="23" t="str">
        <f t="shared" si="15"/>
        <v>EXPRESSO PLANALTINA1054volta8</v>
      </c>
      <c r="K385" s="32" t="str">
        <f t="shared" si="16"/>
        <v>Setor de Garagens e Concessionárias de Veículos/ParkShopping/EPGU - Zoológico/Aeroporto/Avenida das Nações (Vila TeleBrasília)/616 Sul/Eixo Sul/Eixo Norte</v>
      </c>
    </row>
    <row r="386" spans="1:11" x14ac:dyDescent="0.2">
      <c r="A386" s="2" t="s">
        <v>450</v>
      </c>
      <c r="B386" s="2" t="s">
        <v>485</v>
      </c>
      <c r="C386" s="4">
        <v>1054</v>
      </c>
      <c r="D386" s="2" t="s">
        <v>83</v>
      </c>
      <c r="E386" s="2" t="s">
        <v>469</v>
      </c>
      <c r="F386" s="23" t="str">
        <f t="shared" si="17"/>
        <v>volta</v>
      </c>
      <c r="G386" s="4">
        <v>9</v>
      </c>
      <c r="H386" s="2" t="s">
        <v>465</v>
      </c>
      <c r="I386" s="2" t="s">
        <v>466</v>
      </c>
      <c r="J386" s="23" t="str">
        <f t="shared" si="15"/>
        <v>EXPRESSO PLANALTINA1054volta9</v>
      </c>
      <c r="K386" s="32" t="str">
        <f t="shared" si="16"/>
        <v>Setor de Garagens e Concessionárias de Veículos/ParkShopping/EPGU - Zoológico/Aeroporto/Avenida das Nações (Vila TeleBrasília)/616 Sul/Eixo Sul/Eixo Norte/Ponte do Bragueto</v>
      </c>
    </row>
    <row r="387" spans="1:11" x14ac:dyDescent="0.2">
      <c r="A387" s="2" t="s">
        <v>450</v>
      </c>
      <c r="B387" s="2" t="s">
        <v>485</v>
      </c>
      <c r="C387" s="4">
        <v>1054</v>
      </c>
      <c r="D387" s="2" t="s">
        <v>83</v>
      </c>
      <c r="E387" s="2" t="s">
        <v>469</v>
      </c>
      <c r="F387" s="23" t="str">
        <f t="shared" si="17"/>
        <v>volta</v>
      </c>
      <c r="G387" s="4">
        <v>10</v>
      </c>
      <c r="H387" s="2" t="s">
        <v>463</v>
      </c>
      <c r="I387" s="2" t="s">
        <v>464</v>
      </c>
      <c r="J387" s="23" t="str">
        <f t="shared" ref="J387:J450" si="18">D387&amp;C387&amp;F387&amp;G387</f>
        <v>EXPRESSO PLANALTINA1054volta10</v>
      </c>
      <c r="K387" s="32" t="str">
        <f t="shared" ref="K387:K450" si="19">IF(G387=1,H387,K386&amp;"/"&amp;H387)</f>
        <v>Setor de Garagens e Concessionárias de Veículos/ParkShopping/EPGU - Zoológico/Aeroporto/Avenida das Nações (Vila TeleBrasília)/616 Sul/Eixo Sul/Eixo Norte/Ponte do Bragueto/EPIA</v>
      </c>
    </row>
    <row r="388" spans="1:11" x14ac:dyDescent="0.2">
      <c r="A388" s="2" t="s">
        <v>450</v>
      </c>
      <c r="B388" s="2" t="s">
        <v>485</v>
      </c>
      <c r="C388" s="4">
        <v>1054</v>
      </c>
      <c r="D388" s="2" t="s">
        <v>83</v>
      </c>
      <c r="E388" s="2" t="s">
        <v>469</v>
      </c>
      <c r="F388" s="23" t="str">
        <f t="shared" ref="F388:F451" si="20">IF(LEFT(E388,3)="ida","ida","volta")</f>
        <v>volta</v>
      </c>
      <c r="G388" s="4">
        <v>11</v>
      </c>
      <c r="H388" s="2" t="s">
        <v>462</v>
      </c>
      <c r="I388" s="2" t="s">
        <v>459</v>
      </c>
      <c r="J388" s="23" t="str">
        <f t="shared" si="18"/>
        <v>EXPRESSO PLANALTINA1054volta11</v>
      </c>
      <c r="K388" s="32" t="str">
        <f t="shared" si="19"/>
        <v>Setor de Garagens e Concessionárias de Veículos/ParkShopping/EPGU - Zoológico/Aeroporto/Avenida das Nações (Vila TeleBrasília)/616 Sul/Eixo Sul/Eixo Norte/Ponte do Bragueto/EPIA/Posto Colorado</v>
      </c>
    </row>
    <row r="389" spans="1:11" x14ac:dyDescent="0.2">
      <c r="A389" s="2" t="s">
        <v>450</v>
      </c>
      <c r="B389" s="2" t="s">
        <v>485</v>
      </c>
      <c r="C389" s="4">
        <v>1054</v>
      </c>
      <c r="D389" s="2" t="s">
        <v>83</v>
      </c>
      <c r="E389" s="2" t="s">
        <v>469</v>
      </c>
      <c r="F389" s="23" t="str">
        <f t="shared" si="20"/>
        <v>volta</v>
      </c>
      <c r="G389" s="4">
        <v>12</v>
      </c>
      <c r="H389" s="2" t="s">
        <v>458</v>
      </c>
      <c r="I389" s="2" t="s">
        <v>459</v>
      </c>
      <c r="J389" s="23" t="str">
        <f t="shared" si="18"/>
        <v>EXPRESSO PLANALTINA1054volta12</v>
      </c>
      <c r="K389" s="32" t="str">
        <f t="shared" si="19"/>
        <v>Setor de Garagens e Concessionárias de Veículos/ParkShopping/EPGU - Zoológico/Aeroporto/Avenida das Nações (Vila TeleBrasília)/616 Sul/Eixo Sul/Eixo Norte/Ponte do Bragueto/EPIA/Posto Colorado/BR-020</v>
      </c>
    </row>
    <row r="390" spans="1:11" x14ac:dyDescent="0.2">
      <c r="A390" s="2" t="s">
        <v>450</v>
      </c>
      <c r="B390" s="2" t="s">
        <v>485</v>
      </c>
      <c r="C390" s="4">
        <v>1054</v>
      </c>
      <c r="D390" s="2" t="s">
        <v>83</v>
      </c>
      <c r="E390" s="2" t="s">
        <v>469</v>
      </c>
      <c r="F390" s="23" t="str">
        <f t="shared" si="20"/>
        <v>volta</v>
      </c>
      <c r="G390" s="4">
        <v>13</v>
      </c>
      <c r="H390" s="2" t="s">
        <v>461</v>
      </c>
      <c r="I390" s="2" t="s">
        <v>459</v>
      </c>
      <c r="J390" s="23" t="str">
        <f t="shared" si="18"/>
        <v>EXPRESSO PLANALTINA1054volta13</v>
      </c>
      <c r="K390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</v>
      </c>
    </row>
    <row r="391" spans="1:11" x14ac:dyDescent="0.2">
      <c r="A391" s="2" t="s">
        <v>450</v>
      </c>
      <c r="B391" s="2" t="s">
        <v>485</v>
      </c>
      <c r="C391" s="4">
        <v>1054</v>
      </c>
      <c r="D391" s="2" t="s">
        <v>83</v>
      </c>
      <c r="E391" s="2" t="s">
        <v>469</v>
      </c>
      <c r="F391" s="23" t="str">
        <f t="shared" si="20"/>
        <v>volta</v>
      </c>
      <c r="G391" s="4">
        <v>14</v>
      </c>
      <c r="H391" s="2" t="s">
        <v>460</v>
      </c>
      <c r="I391" s="2" t="s">
        <v>459</v>
      </c>
      <c r="J391" s="23" t="str">
        <f t="shared" si="18"/>
        <v>EXPRESSO PLANALTINA1054volta14</v>
      </c>
      <c r="K391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</v>
      </c>
    </row>
    <row r="392" spans="1:11" x14ac:dyDescent="0.2">
      <c r="A392" s="2" t="s">
        <v>450</v>
      </c>
      <c r="B392" s="2" t="s">
        <v>485</v>
      </c>
      <c r="C392" s="4">
        <v>1054</v>
      </c>
      <c r="D392" s="2" t="s">
        <v>83</v>
      </c>
      <c r="E392" s="2" t="s">
        <v>469</v>
      </c>
      <c r="F392" s="23" t="str">
        <f t="shared" si="20"/>
        <v>volta</v>
      </c>
      <c r="G392" s="4">
        <v>15</v>
      </c>
      <c r="H392" s="2" t="s">
        <v>458</v>
      </c>
      <c r="I392" s="2" t="s">
        <v>459</v>
      </c>
      <c r="J392" s="23" t="str">
        <f t="shared" si="18"/>
        <v>EXPRESSO PLANALTINA1054volta15</v>
      </c>
      <c r="K392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EMTRAM/BR-020</v>
      </c>
    </row>
    <row r="393" spans="1:11" x14ac:dyDescent="0.2">
      <c r="A393" s="2" t="s">
        <v>450</v>
      </c>
      <c r="B393" s="2" t="s">
        <v>485</v>
      </c>
      <c r="C393" s="4">
        <v>1054</v>
      </c>
      <c r="D393" s="2" t="s">
        <v>83</v>
      </c>
      <c r="E393" s="2" t="s">
        <v>469</v>
      </c>
      <c r="F393" s="23" t="str">
        <f t="shared" si="20"/>
        <v>volta</v>
      </c>
      <c r="G393" s="4">
        <v>16</v>
      </c>
      <c r="H393" s="2" t="s">
        <v>456</v>
      </c>
      <c r="I393" s="2" t="s">
        <v>457</v>
      </c>
      <c r="J393" s="23" t="str">
        <f t="shared" si="18"/>
        <v>EXPRESSO PLANALTINA1054volta16</v>
      </c>
      <c r="K393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</v>
      </c>
    </row>
    <row r="394" spans="1:11" x14ac:dyDescent="0.2">
      <c r="A394" s="2" t="s">
        <v>450</v>
      </c>
      <c r="B394" s="2" t="s">
        <v>485</v>
      </c>
      <c r="C394" s="4">
        <v>1054</v>
      </c>
      <c r="D394" s="2" t="s">
        <v>83</v>
      </c>
      <c r="E394" s="2" t="s">
        <v>469</v>
      </c>
      <c r="F394" s="23" t="str">
        <f t="shared" si="20"/>
        <v>volta</v>
      </c>
      <c r="G394" s="4">
        <v>17</v>
      </c>
      <c r="H394" s="2" t="s">
        <v>455</v>
      </c>
      <c r="I394" s="2" t="s">
        <v>454</v>
      </c>
      <c r="J394" s="23" t="str">
        <f t="shared" si="18"/>
        <v>EXPRESSO PLANALTINA1054volta17</v>
      </c>
      <c r="K394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</v>
      </c>
    </row>
    <row r="395" spans="1:11" x14ac:dyDescent="0.2">
      <c r="A395" s="2" t="s">
        <v>450</v>
      </c>
      <c r="B395" s="2" t="s">
        <v>485</v>
      </c>
      <c r="C395" s="4">
        <v>1054</v>
      </c>
      <c r="D395" s="2" t="s">
        <v>83</v>
      </c>
      <c r="E395" s="2" t="s">
        <v>469</v>
      </c>
      <c r="F395" s="23" t="str">
        <f t="shared" si="20"/>
        <v>volta</v>
      </c>
      <c r="G395" s="4">
        <v>18</v>
      </c>
      <c r="H395" s="2" t="s">
        <v>453</v>
      </c>
      <c r="I395" s="2" t="s">
        <v>454</v>
      </c>
      <c r="J395" s="23" t="str">
        <f t="shared" si="18"/>
        <v>EXPRESSO PLANALTINA1054volta18</v>
      </c>
      <c r="K395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PMGO)/Terminal Planaltina de Goiás</v>
      </c>
    </row>
    <row r="396" spans="1:11" x14ac:dyDescent="0.2">
      <c r="A396" s="2" t="s">
        <v>450</v>
      </c>
      <c r="B396" s="2" t="s">
        <v>485</v>
      </c>
      <c r="C396" s="4">
        <v>1055</v>
      </c>
      <c r="D396" s="2" t="s">
        <v>83</v>
      </c>
      <c r="E396" s="2" t="s">
        <v>452</v>
      </c>
      <c r="F396" s="23" t="str">
        <f t="shared" si="20"/>
        <v>ida</v>
      </c>
      <c r="G396" s="4">
        <v>1</v>
      </c>
      <c r="H396" s="2" t="s">
        <v>486</v>
      </c>
      <c r="I396" s="2" t="s">
        <v>454</v>
      </c>
      <c r="J396" s="23" t="str">
        <f t="shared" si="18"/>
        <v>EXPRESSO PLANALTINA1055ida1</v>
      </c>
      <c r="K396" s="32" t="str">
        <f t="shared" si="19"/>
        <v>Em frente a garagem Rapido Planaltina - Avenida B</v>
      </c>
    </row>
    <row r="397" spans="1:11" x14ac:dyDescent="0.2">
      <c r="A397" s="2" t="s">
        <v>450</v>
      </c>
      <c r="B397" s="2" t="s">
        <v>485</v>
      </c>
      <c r="C397" s="4">
        <v>1055</v>
      </c>
      <c r="D397" s="2" t="s">
        <v>83</v>
      </c>
      <c r="E397" s="2" t="s">
        <v>452</v>
      </c>
      <c r="F397" s="23" t="str">
        <f t="shared" si="20"/>
        <v>ida</v>
      </c>
      <c r="G397" s="4">
        <v>2</v>
      </c>
      <c r="H397" s="2" t="s">
        <v>497</v>
      </c>
      <c r="I397" s="2" t="s">
        <v>454</v>
      </c>
      <c r="J397" s="23" t="str">
        <f t="shared" si="18"/>
        <v>EXPRESSO PLANALTINA1055ida2</v>
      </c>
      <c r="K397" s="32" t="str">
        <f t="shared" si="19"/>
        <v>Em frente a garagem Rapido Planaltina - Avenida B/Bairro São José</v>
      </c>
    </row>
    <row r="398" spans="1:11" x14ac:dyDescent="0.2">
      <c r="A398" s="2" t="s">
        <v>450</v>
      </c>
      <c r="B398" s="2" t="s">
        <v>485</v>
      </c>
      <c r="C398" s="4">
        <v>1055</v>
      </c>
      <c r="D398" s="2" t="s">
        <v>83</v>
      </c>
      <c r="E398" s="2" t="s">
        <v>452</v>
      </c>
      <c r="F398" s="23" t="str">
        <f t="shared" si="20"/>
        <v>ida</v>
      </c>
      <c r="G398" s="4">
        <v>3</v>
      </c>
      <c r="H398" s="2" t="s">
        <v>455</v>
      </c>
      <c r="I398" s="2" t="s">
        <v>454</v>
      </c>
      <c r="J398" s="23" t="str">
        <f t="shared" si="18"/>
        <v>EXPRESSO PLANALTINA1055ida3</v>
      </c>
      <c r="K398" s="32" t="str">
        <f t="shared" si="19"/>
        <v>Em frente a garagem Rapido Planaltina - Avenida B/Bairro São José/Barraginha (Quartel PMGO)</v>
      </c>
    </row>
    <row r="399" spans="1:11" x14ac:dyDescent="0.2">
      <c r="A399" s="2" t="s">
        <v>450</v>
      </c>
      <c r="B399" s="2" t="s">
        <v>485</v>
      </c>
      <c r="C399" s="4">
        <v>1055</v>
      </c>
      <c r="D399" s="2" t="s">
        <v>83</v>
      </c>
      <c r="E399" s="2" t="s">
        <v>452</v>
      </c>
      <c r="F399" s="23" t="str">
        <f t="shared" si="20"/>
        <v>ida</v>
      </c>
      <c r="G399" s="4">
        <v>4</v>
      </c>
      <c r="H399" s="2" t="s">
        <v>456</v>
      </c>
      <c r="I399" s="2" t="s">
        <v>457</v>
      </c>
      <c r="J399" s="23" t="str">
        <f t="shared" si="18"/>
        <v>EXPRESSO PLANALTINA1055ida4</v>
      </c>
      <c r="K399" s="32" t="str">
        <f t="shared" si="19"/>
        <v>Em frente a garagem Rapido Planaltina - Avenida B/Bairro São José/Barraginha (Quartel PMGO)/Trevo DF-128/BR-020</v>
      </c>
    </row>
    <row r="400" spans="1:11" x14ac:dyDescent="0.2">
      <c r="A400" s="2" t="s">
        <v>450</v>
      </c>
      <c r="B400" s="2" t="s">
        <v>485</v>
      </c>
      <c r="C400" s="4">
        <v>1055</v>
      </c>
      <c r="D400" s="2" t="s">
        <v>83</v>
      </c>
      <c r="E400" s="2" t="s">
        <v>452</v>
      </c>
      <c r="F400" s="23" t="str">
        <f t="shared" si="20"/>
        <v>ida</v>
      </c>
      <c r="G400" s="4">
        <v>5</v>
      </c>
      <c r="H400" s="2" t="s">
        <v>458</v>
      </c>
      <c r="I400" s="2" t="s">
        <v>459</v>
      </c>
      <c r="J400" s="23" t="str">
        <f t="shared" si="18"/>
        <v>EXPRESSO PLANALTINA1055ida5</v>
      </c>
      <c r="K400" s="32" t="str">
        <f t="shared" si="19"/>
        <v>Em frente a garagem Rapido Planaltina - Avenida B/Bairro São José/Barraginha (Quartel PMGO)/Trevo DF-128/BR-020/BR-020</v>
      </c>
    </row>
    <row r="401" spans="1:11" x14ac:dyDescent="0.2">
      <c r="A401" s="2" t="s">
        <v>450</v>
      </c>
      <c r="B401" s="2" t="s">
        <v>485</v>
      </c>
      <c r="C401" s="4">
        <v>1055</v>
      </c>
      <c r="D401" s="2" t="s">
        <v>83</v>
      </c>
      <c r="E401" s="2" t="s">
        <v>452</v>
      </c>
      <c r="F401" s="23" t="str">
        <f t="shared" si="20"/>
        <v>ida</v>
      </c>
      <c r="G401" s="4">
        <v>6</v>
      </c>
      <c r="H401" s="2" t="s">
        <v>460</v>
      </c>
      <c r="I401" s="2" t="s">
        <v>459</v>
      </c>
      <c r="J401" s="23" t="str">
        <f t="shared" si="18"/>
        <v>EXPRESSO PLANALTINA1055ida6</v>
      </c>
      <c r="K401" s="32" t="str">
        <f t="shared" si="19"/>
        <v>Em frente a garagem Rapido Planaltina - Avenida B/Bairro São José/Barraginha (Quartel PMGO)/Trevo DF-128/BR-020/BR-020/Em frente à garagem EMTRAM</v>
      </c>
    </row>
    <row r="402" spans="1:11" x14ac:dyDescent="0.2">
      <c r="A402" s="2" t="s">
        <v>450</v>
      </c>
      <c r="B402" s="2" t="s">
        <v>485</v>
      </c>
      <c r="C402" s="4">
        <v>1055</v>
      </c>
      <c r="D402" s="2" t="s">
        <v>83</v>
      </c>
      <c r="E402" s="2" t="s">
        <v>452</v>
      </c>
      <c r="F402" s="23" t="str">
        <f t="shared" si="20"/>
        <v>ida</v>
      </c>
      <c r="G402" s="4">
        <v>7</v>
      </c>
      <c r="H402" s="2" t="s">
        <v>461</v>
      </c>
      <c r="I402" s="2" t="s">
        <v>459</v>
      </c>
      <c r="J402" s="23" t="str">
        <f t="shared" si="18"/>
        <v>EXPRESSO PLANALTINA1055ida7</v>
      </c>
      <c r="K402" s="32" t="str">
        <f t="shared" si="19"/>
        <v>Em frente a garagem Rapido Planaltina - Avenida B/Bairro São José/Barraginha (Quartel PMGO)/Trevo DF-128/BR-020/BR-020/Em frente à garagem EMTRAM/Home Center Rezende</v>
      </c>
    </row>
    <row r="403" spans="1:11" x14ac:dyDescent="0.2">
      <c r="A403" s="2" t="s">
        <v>450</v>
      </c>
      <c r="B403" s="2" t="s">
        <v>485</v>
      </c>
      <c r="C403" s="4">
        <v>1055</v>
      </c>
      <c r="D403" s="2" t="s">
        <v>83</v>
      </c>
      <c r="E403" s="2" t="s">
        <v>452</v>
      </c>
      <c r="F403" s="23" t="str">
        <f t="shared" si="20"/>
        <v>ida</v>
      </c>
      <c r="G403" s="4">
        <v>8</v>
      </c>
      <c r="H403" s="2" t="s">
        <v>458</v>
      </c>
      <c r="I403" s="2" t="s">
        <v>459</v>
      </c>
      <c r="J403" s="23" t="str">
        <f t="shared" si="18"/>
        <v>EXPRESSO PLANALTINA1055ida8</v>
      </c>
      <c r="K403" s="32" t="str">
        <f t="shared" si="19"/>
        <v>Em frente a garagem Rapido Planaltina - Avenida B/Bairro São José/Barraginha (Quartel PMGO)/Trevo DF-128/BR-020/BR-020/Em frente à garagem EMTRAM/Home Center Rezende/BR-020</v>
      </c>
    </row>
    <row r="404" spans="1:11" x14ac:dyDescent="0.2">
      <c r="A404" s="2" t="s">
        <v>450</v>
      </c>
      <c r="B404" s="2" t="s">
        <v>485</v>
      </c>
      <c r="C404" s="4">
        <v>1055</v>
      </c>
      <c r="D404" s="2" t="s">
        <v>83</v>
      </c>
      <c r="E404" s="2" t="s">
        <v>452</v>
      </c>
      <c r="F404" s="23" t="str">
        <f t="shared" si="20"/>
        <v>ida</v>
      </c>
      <c r="G404" s="4">
        <v>9</v>
      </c>
      <c r="H404" s="2" t="s">
        <v>462</v>
      </c>
      <c r="I404" s="2" t="s">
        <v>459</v>
      </c>
      <c r="J404" s="23" t="str">
        <f t="shared" si="18"/>
        <v>EXPRESSO PLANALTINA1055ida9</v>
      </c>
      <c r="K404" s="32" t="str">
        <f t="shared" si="19"/>
        <v>Em frente a garagem Rapido Planaltina - Avenida B/Bairro São José/Barraginha (Quartel PMGO)/Trevo DF-128/BR-020/BR-020/Em frente à garagem EMTRAM/Home Center Rezende/BR-020/Posto Colorado</v>
      </c>
    </row>
    <row r="405" spans="1:11" x14ac:dyDescent="0.2">
      <c r="A405" s="2" t="s">
        <v>450</v>
      </c>
      <c r="B405" s="2" t="s">
        <v>485</v>
      </c>
      <c r="C405" s="4">
        <v>1055</v>
      </c>
      <c r="D405" s="2" t="s">
        <v>83</v>
      </c>
      <c r="E405" s="2" t="s">
        <v>452</v>
      </c>
      <c r="F405" s="23" t="str">
        <f t="shared" si="20"/>
        <v>ida</v>
      </c>
      <c r="G405" s="4">
        <v>10</v>
      </c>
      <c r="H405" s="2" t="s">
        <v>463</v>
      </c>
      <c r="I405" s="2" t="s">
        <v>464</v>
      </c>
      <c r="J405" s="23" t="str">
        <f t="shared" si="18"/>
        <v>EXPRESSO PLANALTINA1055ida10</v>
      </c>
      <c r="K405" s="32" t="str">
        <f t="shared" si="19"/>
        <v>Em frente a garagem Rapido Planaltina - Avenida B/Bairro São José/Barraginha (Quartel PMGO)/Trevo DF-128/BR-020/BR-020/Em frente à garagem EMTRAM/Home Center Rezende/BR-020/Posto Colorado/EPIA</v>
      </c>
    </row>
    <row r="406" spans="1:11" x14ac:dyDescent="0.2">
      <c r="A406" s="2" t="s">
        <v>450</v>
      </c>
      <c r="B406" s="2" t="s">
        <v>485</v>
      </c>
      <c r="C406" s="4">
        <v>1055</v>
      </c>
      <c r="D406" s="2" t="s">
        <v>83</v>
      </c>
      <c r="E406" s="2" t="s">
        <v>452</v>
      </c>
      <c r="F406" s="23" t="str">
        <f t="shared" si="20"/>
        <v>ida</v>
      </c>
      <c r="G406" s="4">
        <v>11</v>
      </c>
      <c r="H406" s="2" t="s">
        <v>465</v>
      </c>
      <c r="I406" s="2" t="s">
        <v>466</v>
      </c>
      <c r="J406" s="23" t="str">
        <f t="shared" si="18"/>
        <v>EXPRESSO PLANALTINA1055ida11</v>
      </c>
      <c r="K406" s="32" t="str">
        <f t="shared" si="19"/>
        <v>Em frente a garagem Rapido Planaltina - Avenida B/Bairro São José/Barraginha (Quartel PMGO)/Trevo DF-128/BR-020/BR-020/Em frente à garagem EMTRAM/Home Center Rezende/BR-020/Posto Colorado/EPIA/Ponte do Bragueto</v>
      </c>
    </row>
    <row r="407" spans="1:11" x14ac:dyDescent="0.2">
      <c r="A407" s="2" t="s">
        <v>450</v>
      </c>
      <c r="B407" s="2" t="s">
        <v>485</v>
      </c>
      <c r="C407" s="4">
        <v>1055</v>
      </c>
      <c r="D407" s="2" t="s">
        <v>83</v>
      </c>
      <c r="E407" s="2" t="s">
        <v>452</v>
      </c>
      <c r="F407" s="23" t="str">
        <f t="shared" si="20"/>
        <v>ida</v>
      </c>
      <c r="G407" s="4">
        <v>12</v>
      </c>
      <c r="H407" s="2" t="s">
        <v>467</v>
      </c>
      <c r="I407" s="2" t="s">
        <v>466</v>
      </c>
      <c r="J407" s="23" t="str">
        <f t="shared" si="18"/>
        <v>EXPRESSO PLANALTINA1055ida12</v>
      </c>
      <c r="K407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</v>
      </c>
    </row>
    <row r="408" spans="1:11" x14ac:dyDescent="0.2">
      <c r="A408" s="2" t="s">
        <v>450</v>
      </c>
      <c r="B408" s="2" t="s">
        <v>485</v>
      </c>
      <c r="C408" s="4">
        <v>1055</v>
      </c>
      <c r="D408" s="2" t="s">
        <v>83</v>
      </c>
      <c r="E408" s="2" t="s">
        <v>452</v>
      </c>
      <c r="F408" s="23" t="str">
        <f t="shared" si="20"/>
        <v>ida</v>
      </c>
      <c r="G408" s="4">
        <v>13</v>
      </c>
      <c r="H408" s="2" t="s">
        <v>488</v>
      </c>
      <c r="I408" s="2" t="s">
        <v>466</v>
      </c>
      <c r="J408" s="23" t="str">
        <f t="shared" si="18"/>
        <v>EXPRESSO PLANALTINA1055ida13</v>
      </c>
      <c r="K408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</v>
      </c>
    </row>
    <row r="409" spans="1:11" x14ac:dyDescent="0.2">
      <c r="A409" s="2" t="s">
        <v>450</v>
      </c>
      <c r="B409" s="2" t="s">
        <v>485</v>
      </c>
      <c r="C409" s="4">
        <v>1055</v>
      </c>
      <c r="D409" s="2" t="s">
        <v>83</v>
      </c>
      <c r="E409" s="2" t="s">
        <v>452</v>
      </c>
      <c r="F409" s="23" t="str">
        <f t="shared" si="20"/>
        <v>ida</v>
      </c>
      <c r="G409" s="4">
        <v>14</v>
      </c>
      <c r="H409" s="2" t="s">
        <v>489</v>
      </c>
      <c r="I409" s="2" t="s">
        <v>466</v>
      </c>
      <c r="J409" s="23" t="str">
        <f t="shared" si="18"/>
        <v>EXPRESSO PLANALTINA1055ida14</v>
      </c>
      <c r="K409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</v>
      </c>
    </row>
    <row r="410" spans="1:11" x14ac:dyDescent="0.2">
      <c r="A410" s="2" t="s">
        <v>450</v>
      </c>
      <c r="B410" s="2" t="s">
        <v>485</v>
      </c>
      <c r="C410" s="4">
        <v>1055</v>
      </c>
      <c r="D410" s="2" t="s">
        <v>83</v>
      </c>
      <c r="E410" s="2" t="s">
        <v>452</v>
      </c>
      <c r="F410" s="23" t="str">
        <f t="shared" si="20"/>
        <v>ida</v>
      </c>
      <c r="G410" s="4">
        <v>15</v>
      </c>
      <c r="H410" s="2" t="s">
        <v>490</v>
      </c>
      <c r="I410" s="2" t="s">
        <v>466</v>
      </c>
      <c r="J410" s="23" t="str">
        <f t="shared" si="18"/>
        <v>EXPRESSO PLANALTINA1055ida15</v>
      </c>
      <c r="K410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</v>
      </c>
    </row>
    <row r="411" spans="1:11" x14ac:dyDescent="0.2">
      <c r="A411" s="2" t="s">
        <v>450</v>
      </c>
      <c r="B411" s="2" t="s">
        <v>485</v>
      </c>
      <c r="C411" s="4">
        <v>1055</v>
      </c>
      <c r="D411" s="2" t="s">
        <v>83</v>
      </c>
      <c r="E411" s="2" t="s">
        <v>452</v>
      </c>
      <c r="F411" s="23" t="str">
        <f t="shared" si="20"/>
        <v>ida</v>
      </c>
      <c r="G411" s="4">
        <v>16</v>
      </c>
      <c r="H411" s="2" t="s">
        <v>492</v>
      </c>
      <c r="I411" s="2" t="s">
        <v>493</v>
      </c>
      <c r="J411" s="23" t="str">
        <f t="shared" si="18"/>
        <v>EXPRESSO PLANALTINA1055ida16</v>
      </c>
      <c r="K411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</v>
      </c>
    </row>
    <row r="412" spans="1:11" x14ac:dyDescent="0.2">
      <c r="A412" s="2" t="s">
        <v>450</v>
      </c>
      <c r="B412" s="2" t="s">
        <v>485</v>
      </c>
      <c r="C412" s="4">
        <v>1055</v>
      </c>
      <c r="D412" s="2" t="s">
        <v>83</v>
      </c>
      <c r="E412" s="2" t="s">
        <v>452</v>
      </c>
      <c r="F412" s="23" t="str">
        <f t="shared" si="20"/>
        <v>ida</v>
      </c>
      <c r="G412" s="4">
        <v>17</v>
      </c>
      <c r="H412" s="2" t="s">
        <v>494</v>
      </c>
      <c r="I412" s="2" t="s">
        <v>493</v>
      </c>
      <c r="J412" s="23" t="str">
        <f t="shared" si="18"/>
        <v>EXPRESSO PLANALTINA1055ida17</v>
      </c>
      <c r="K412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</v>
      </c>
    </row>
    <row r="413" spans="1:11" x14ac:dyDescent="0.2">
      <c r="A413" s="2" t="s">
        <v>450</v>
      </c>
      <c r="B413" s="2" t="s">
        <v>485</v>
      </c>
      <c r="C413" s="4">
        <v>1055</v>
      </c>
      <c r="D413" s="2" t="s">
        <v>83</v>
      </c>
      <c r="E413" s="2" t="s">
        <v>452</v>
      </c>
      <c r="F413" s="23" t="str">
        <f t="shared" si="20"/>
        <v>ida</v>
      </c>
      <c r="G413" s="4">
        <v>18</v>
      </c>
      <c r="H413" s="2" t="s">
        <v>495</v>
      </c>
      <c r="I413" s="2" t="s">
        <v>493</v>
      </c>
      <c r="J413" s="23" t="str">
        <f t="shared" si="18"/>
        <v>EXPRESSO PLANALTINA1055ida18</v>
      </c>
      <c r="K413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14" spans="1:11" x14ac:dyDescent="0.2">
      <c r="A414" s="2" t="s">
        <v>450</v>
      </c>
      <c r="B414" s="2" t="s">
        <v>485</v>
      </c>
      <c r="C414" s="4">
        <v>1055</v>
      </c>
      <c r="D414" s="2" t="s">
        <v>83</v>
      </c>
      <c r="E414" s="2" t="s">
        <v>469</v>
      </c>
      <c r="F414" s="23" t="str">
        <f t="shared" si="20"/>
        <v>volta</v>
      </c>
      <c r="G414" s="4">
        <v>1</v>
      </c>
      <c r="H414" s="2" t="s">
        <v>495</v>
      </c>
      <c r="I414" s="2" t="s">
        <v>493</v>
      </c>
      <c r="J414" s="23" t="str">
        <f t="shared" si="18"/>
        <v>EXPRESSO PLANALTINA1055volta1</v>
      </c>
      <c r="K414" s="32" t="str">
        <f t="shared" si="19"/>
        <v>Setor de Garagens e Concessionárias de Veículos</v>
      </c>
    </row>
    <row r="415" spans="1:11" x14ac:dyDescent="0.2">
      <c r="A415" s="2" t="s">
        <v>450</v>
      </c>
      <c r="B415" s="2" t="s">
        <v>485</v>
      </c>
      <c r="C415" s="4">
        <v>1055</v>
      </c>
      <c r="D415" s="2" t="s">
        <v>83</v>
      </c>
      <c r="E415" s="2" t="s">
        <v>469</v>
      </c>
      <c r="F415" s="23" t="str">
        <f t="shared" si="20"/>
        <v>volta</v>
      </c>
      <c r="G415" s="4">
        <v>2</v>
      </c>
      <c r="H415" s="2" t="s">
        <v>494</v>
      </c>
      <c r="I415" s="2" t="s">
        <v>493</v>
      </c>
      <c r="J415" s="23" t="str">
        <f t="shared" si="18"/>
        <v>EXPRESSO PLANALTINA1055volta2</v>
      </c>
      <c r="K415" s="32" t="str">
        <f t="shared" si="19"/>
        <v>Setor de Garagens e Concessionárias de Veículos/ParkShopping</v>
      </c>
    </row>
    <row r="416" spans="1:11" x14ac:dyDescent="0.2">
      <c r="A416" s="2" t="s">
        <v>450</v>
      </c>
      <c r="B416" s="2" t="s">
        <v>485</v>
      </c>
      <c r="C416" s="4">
        <v>1055</v>
      </c>
      <c r="D416" s="2" t="s">
        <v>83</v>
      </c>
      <c r="E416" s="2" t="s">
        <v>469</v>
      </c>
      <c r="F416" s="23" t="str">
        <f t="shared" si="20"/>
        <v>volta</v>
      </c>
      <c r="G416" s="4">
        <v>3</v>
      </c>
      <c r="H416" s="2" t="s">
        <v>492</v>
      </c>
      <c r="I416" s="2" t="s">
        <v>493</v>
      </c>
      <c r="J416" s="23" t="str">
        <f t="shared" si="18"/>
        <v>EXPRESSO PLANALTINA1055volta3</v>
      </c>
      <c r="K416" s="32" t="str">
        <f t="shared" si="19"/>
        <v>Setor de Garagens e Concessionárias de Veículos/ParkShopping/EPGU - Zoológico</v>
      </c>
    </row>
    <row r="417" spans="1:11" x14ac:dyDescent="0.2">
      <c r="A417" s="2" t="s">
        <v>450</v>
      </c>
      <c r="B417" s="2" t="s">
        <v>485</v>
      </c>
      <c r="C417" s="4">
        <v>1055</v>
      </c>
      <c r="D417" s="2" t="s">
        <v>83</v>
      </c>
      <c r="E417" s="2" t="s">
        <v>469</v>
      </c>
      <c r="F417" s="23" t="str">
        <f t="shared" si="20"/>
        <v>volta</v>
      </c>
      <c r="G417" s="4">
        <v>4</v>
      </c>
      <c r="H417" s="2" t="s">
        <v>490</v>
      </c>
      <c r="I417" s="2" t="s">
        <v>466</v>
      </c>
      <c r="J417" s="23" t="str">
        <f t="shared" si="18"/>
        <v>EXPRESSO PLANALTINA1055volta4</v>
      </c>
      <c r="K417" s="32" t="str">
        <f t="shared" si="19"/>
        <v>Setor de Garagens e Concessionárias de Veículos/ParkShopping/EPGU - Zoológico/Avenida das Nações (Vila TeleBrasília)</v>
      </c>
    </row>
    <row r="418" spans="1:11" x14ac:dyDescent="0.2">
      <c r="A418" s="2" t="s">
        <v>450</v>
      </c>
      <c r="B418" s="2" t="s">
        <v>485</v>
      </c>
      <c r="C418" s="4">
        <v>1055</v>
      </c>
      <c r="D418" s="2" t="s">
        <v>83</v>
      </c>
      <c r="E418" s="2" t="s">
        <v>469</v>
      </c>
      <c r="F418" s="23" t="str">
        <f t="shared" si="20"/>
        <v>volta</v>
      </c>
      <c r="G418" s="4">
        <v>5</v>
      </c>
      <c r="H418" s="2" t="s">
        <v>489</v>
      </c>
      <c r="I418" s="2" t="s">
        <v>466</v>
      </c>
      <c r="J418" s="23" t="str">
        <f t="shared" si="18"/>
        <v>EXPRESSO PLANALTINA1055volta5</v>
      </c>
      <c r="K418" s="32" t="str">
        <f t="shared" si="19"/>
        <v>Setor de Garagens e Concessionárias de Veículos/ParkShopping/EPGU - Zoológico/Avenida das Nações (Vila TeleBrasília)/616 Sul</v>
      </c>
    </row>
    <row r="419" spans="1:11" x14ac:dyDescent="0.2">
      <c r="A419" s="2" t="s">
        <v>450</v>
      </c>
      <c r="B419" s="2" t="s">
        <v>485</v>
      </c>
      <c r="C419" s="4">
        <v>1055</v>
      </c>
      <c r="D419" s="2" t="s">
        <v>83</v>
      </c>
      <c r="E419" s="2" t="s">
        <v>469</v>
      </c>
      <c r="F419" s="23" t="str">
        <f t="shared" si="20"/>
        <v>volta</v>
      </c>
      <c r="G419" s="4">
        <v>6</v>
      </c>
      <c r="H419" s="2" t="s">
        <v>488</v>
      </c>
      <c r="I419" s="2" t="s">
        <v>466</v>
      </c>
      <c r="J419" s="23" t="str">
        <f t="shared" si="18"/>
        <v>EXPRESSO PLANALTINA1055volta6</v>
      </c>
      <c r="K419" s="32" t="str">
        <f t="shared" si="19"/>
        <v>Setor de Garagens e Concessionárias de Veículos/ParkShopping/EPGU - Zoológico/Avenida das Nações (Vila TeleBrasília)/616 Sul/Eixo Sul</v>
      </c>
    </row>
    <row r="420" spans="1:11" x14ac:dyDescent="0.2">
      <c r="A420" s="2" t="s">
        <v>450</v>
      </c>
      <c r="B420" s="2" t="s">
        <v>485</v>
      </c>
      <c r="C420" s="4">
        <v>1055</v>
      </c>
      <c r="D420" s="2" t="s">
        <v>83</v>
      </c>
      <c r="E420" s="2" t="s">
        <v>469</v>
      </c>
      <c r="F420" s="23" t="str">
        <f t="shared" si="20"/>
        <v>volta</v>
      </c>
      <c r="G420" s="4">
        <v>7</v>
      </c>
      <c r="H420" s="2" t="s">
        <v>467</v>
      </c>
      <c r="I420" s="2" t="s">
        <v>466</v>
      </c>
      <c r="J420" s="23" t="str">
        <f t="shared" si="18"/>
        <v>EXPRESSO PLANALTINA1055volta7</v>
      </c>
      <c r="K420" s="32" t="str">
        <f t="shared" si="19"/>
        <v>Setor de Garagens e Concessionárias de Veículos/ParkShopping/EPGU - Zoológico/Avenida das Nações (Vila TeleBrasília)/616 Sul/Eixo Sul/Eixo Norte</v>
      </c>
    </row>
    <row r="421" spans="1:11" x14ac:dyDescent="0.2">
      <c r="A421" s="2" t="s">
        <v>450</v>
      </c>
      <c r="B421" s="2" t="s">
        <v>485</v>
      </c>
      <c r="C421" s="4">
        <v>1055</v>
      </c>
      <c r="D421" s="2" t="s">
        <v>83</v>
      </c>
      <c r="E421" s="2" t="s">
        <v>469</v>
      </c>
      <c r="F421" s="23" t="str">
        <f t="shared" si="20"/>
        <v>volta</v>
      </c>
      <c r="G421" s="4">
        <v>8</v>
      </c>
      <c r="H421" s="2" t="s">
        <v>465</v>
      </c>
      <c r="I421" s="2" t="s">
        <v>466</v>
      </c>
      <c r="J421" s="23" t="str">
        <f t="shared" si="18"/>
        <v>EXPRESSO PLANALTINA1055volta8</v>
      </c>
      <c r="K421" s="32" t="str">
        <f t="shared" si="19"/>
        <v>Setor de Garagens e Concessionárias de Veículos/ParkShopping/EPGU - Zoológico/Avenida das Nações (Vila TeleBrasília)/616 Sul/Eixo Sul/Eixo Norte/Ponte do Bragueto</v>
      </c>
    </row>
    <row r="422" spans="1:11" x14ac:dyDescent="0.2">
      <c r="A422" s="2" t="s">
        <v>450</v>
      </c>
      <c r="B422" s="2" t="s">
        <v>485</v>
      </c>
      <c r="C422" s="4">
        <v>1055</v>
      </c>
      <c r="D422" s="2" t="s">
        <v>83</v>
      </c>
      <c r="E422" s="2" t="s">
        <v>469</v>
      </c>
      <c r="F422" s="23" t="str">
        <f t="shared" si="20"/>
        <v>volta</v>
      </c>
      <c r="G422" s="4">
        <v>9</v>
      </c>
      <c r="H422" s="2" t="s">
        <v>463</v>
      </c>
      <c r="I422" s="2" t="s">
        <v>464</v>
      </c>
      <c r="J422" s="23" t="str">
        <f t="shared" si="18"/>
        <v>EXPRESSO PLANALTINA1055volta9</v>
      </c>
      <c r="K422" s="32" t="str">
        <f t="shared" si="19"/>
        <v>Setor de Garagens e Concessionárias de Veículos/ParkShopping/EPGU - Zoológico/Avenida das Nações (Vila TeleBrasília)/616 Sul/Eixo Sul/Eixo Norte/Ponte do Bragueto/EPIA</v>
      </c>
    </row>
    <row r="423" spans="1:11" x14ac:dyDescent="0.2">
      <c r="A423" s="2" t="s">
        <v>450</v>
      </c>
      <c r="B423" s="2" t="s">
        <v>485</v>
      </c>
      <c r="C423" s="4">
        <v>1055</v>
      </c>
      <c r="D423" s="2" t="s">
        <v>83</v>
      </c>
      <c r="E423" s="2" t="s">
        <v>469</v>
      </c>
      <c r="F423" s="23" t="str">
        <f t="shared" si="20"/>
        <v>volta</v>
      </c>
      <c r="G423" s="4">
        <v>10</v>
      </c>
      <c r="H423" s="2" t="s">
        <v>462</v>
      </c>
      <c r="I423" s="2" t="s">
        <v>459</v>
      </c>
      <c r="J423" s="23" t="str">
        <f t="shared" si="18"/>
        <v>EXPRESSO PLANALTINA1055volta10</v>
      </c>
      <c r="K423" s="32" t="str">
        <f t="shared" si="19"/>
        <v>Setor de Garagens e Concessionárias de Veículos/ParkShopping/EPGU - Zoológico/Avenida das Nações (Vila TeleBrasília)/616 Sul/Eixo Sul/Eixo Norte/Ponte do Bragueto/EPIA/Posto Colorado</v>
      </c>
    </row>
    <row r="424" spans="1:11" x14ac:dyDescent="0.2">
      <c r="A424" s="2" t="s">
        <v>450</v>
      </c>
      <c r="B424" s="2" t="s">
        <v>485</v>
      </c>
      <c r="C424" s="4">
        <v>1055</v>
      </c>
      <c r="D424" s="2" t="s">
        <v>83</v>
      </c>
      <c r="E424" s="2" t="s">
        <v>469</v>
      </c>
      <c r="F424" s="23" t="str">
        <f t="shared" si="20"/>
        <v>volta</v>
      </c>
      <c r="G424" s="4">
        <v>11</v>
      </c>
      <c r="H424" s="2" t="s">
        <v>458</v>
      </c>
      <c r="I424" s="2" t="s">
        <v>459</v>
      </c>
      <c r="J424" s="23" t="str">
        <f t="shared" si="18"/>
        <v>EXPRESSO PLANALTINA1055volta11</v>
      </c>
      <c r="K424" s="32" t="str">
        <f t="shared" si="19"/>
        <v>Setor de Garagens e Concessionárias de Veículos/ParkShopping/EPGU - Zoológico/Avenida das Nações (Vila TeleBrasília)/616 Sul/Eixo Sul/Eixo Norte/Ponte do Bragueto/EPIA/Posto Colorado/BR-020</v>
      </c>
    </row>
    <row r="425" spans="1:11" x14ac:dyDescent="0.2">
      <c r="A425" s="2" t="s">
        <v>450</v>
      </c>
      <c r="B425" s="2" t="s">
        <v>485</v>
      </c>
      <c r="C425" s="4">
        <v>1055</v>
      </c>
      <c r="D425" s="2" t="s">
        <v>83</v>
      </c>
      <c r="E425" s="2" t="s">
        <v>469</v>
      </c>
      <c r="F425" s="23" t="str">
        <f t="shared" si="20"/>
        <v>volta</v>
      </c>
      <c r="G425" s="4">
        <v>12</v>
      </c>
      <c r="H425" s="2" t="s">
        <v>461</v>
      </c>
      <c r="I425" s="2" t="s">
        <v>459</v>
      </c>
      <c r="J425" s="23" t="str">
        <f t="shared" si="18"/>
        <v>EXPRESSO PLANALTINA1055volta12</v>
      </c>
      <c r="K425" s="32" t="str">
        <f t="shared" si="19"/>
        <v>Setor de Garagens e Concessionárias de Veículos/ParkShopping/EPGU - Zoológico/Avenida das Nações (Vila TeleBrasília)/616 Sul/Eixo Sul/Eixo Norte/Ponte do Bragueto/EPIA/Posto Colorado/BR-020/Home Center Rezende</v>
      </c>
    </row>
    <row r="426" spans="1:11" x14ac:dyDescent="0.2">
      <c r="A426" s="2" t="s">
        <v>450</v>
      </c>
      <c r="B426" s="2" t="s">
        <v>485</v>
      </c>
      <c r="C426" s="4">
        <v>1055</v>
      </c>
      <c r="D426" s="2" t="s">
        <v>83</v>
      </c>
      <c r="E426" s="2" t="s">
        <v>469</v>
      </c>
      <c r="F426" s="23" t="str">
        <f t="shared" si="20"/>
        <v>volta</v>
      </c>
      <c r="G426" s="4">
        <v>13</v>
      </c>
      <c r="H426" s="2" t="s">
        <v>460</v>
      </c>
      <c r="I426" s="2" t="s">
        <v>459</v>
      </c>
      <c r="J426" s="23" t="str">
        <f t="shared" si="18"/>
        <v>EXPRESSO PLANALTINA1055volta13</v>
      </c>
      <c r="K426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</v>
      </c>
    </row>
    <row r="427" spans="1:11" x14ac:dyDescent="0.2">
      <c r="A427" s="2" t="s">
        <v>450</v>
      </c>
      <c r="B427" s="2" t="s">
        <v>485</v>
      </c>
      <c r="C427" s="4">
        <v>1055</v>
      </c>
      <c r="D427" s="2" t="s">
        <v>83</v>
      </c>
      <c r="E427" s="2" t="s">
        <v>469</v>
      </c>
      <c r="F427" s="23" t="str">
        <f t="shared" si="20"/>
        <v>volta</v>
      </c>
      <c r="G427" s="4">
        <v>14</v>
      </c>
      <c r="H427" s="2" t="s">
        <v>458</v>
      </c>
      <c r="I427" s="2" t="s">
        <v>459</v>
      </c>
      <c r="J427" s="23" t="str">
        <f t="shared" si="18"/>
        <v>EXPRESSO PLANALTINA1055volta14</v>
      </c>
      <c r="K427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</v>
      </c>
    </row>
    <row r="428" spans="1:11" x14ac:dyDescent="0.2">
      <c r="A428" s="2" t="s">
        <v>450</v>
      </c>
      <c r="B428" s="2" t="s">
        <v>485</v>
      </c>
      <c r="C428" s="4">
        <v>1055</v>
      </c>
      <c r="D428" s="2" t="s">
        <v>83</v>
      </c>
      <c r="E428" s="2" t="s">
        <v>469</v>
      </c>
      <c r="F428" s="23" t="str">
        <f t="shared" si="20"/>
        <v>volta</v>
      </c>
      <c r="G428" s="4">
        <v>15</v>
      </c>
      <c r="H428" s="2" t="s">
        <v>456</v>
      </c>
      <c r="I428" s="2" t="s">
        <v>457</v>
      </c>
      <c r="J428" s="23" t="str">
        <f t="shared" si="18"/>
        <v>EXPRESSO PLANALTINA1055volta15</v>
      </c>
      <c r="K428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</v>
      </c>
    </row>
    <row r="429" spans="1:11" x14ac:dyDescent="0.2">
      <c r="A429" s="2" t="s">
        <v>450</v>
      </c>
      <c r="B429" s="2" t="s">
        <v>485</v>
      </c>
      <c r="C429" s="4">
        <v>1055</v>
      </c>
      <c r="D429" s="2" t="s">
        <v>83</v>
      </c>
      <c r="E429" s="2" t="s">
        <v>469</v>
      </c>
      <c r="F429" s="23" t="str">
        <f t="shared" si="20"/>
        <v>volta</v>
      </c>
      <c r="G429" s="4">
        <v>16</v>
      </c>
      <c r="H429" s="2" t="s">
        <v>455</v>
      </c>
      <c r="I429" s="2" t="s">
        <v>454</v>
      </c>
      <c r="J429" s="23" t="str">
        <f t="shared" si="18"/>
        <v>EXPRESSO PLANALTINA1055volta16</v>
      </c>
      <c r="K429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</v>
      </c>
    </row>
    <row r="430" spans="1:11" x14ac:dyDescent="0.2">
      <c r="A430" s="2" t="s">
        <v>450</v>
      </c>
      <c r="B430" s="2" t="s">
        <v>485</v>
      </c>
      <c r="C430" s="4">
        <v>1055</v>
      </c>
      <c r="D430" s="2" t="s">
        <v>83</v>
      </c>
      <c r="E430" s="2" t="s">
        <v>469</v>
      </c>
      <c r="F430" s="23" t="str">
        <f t="shared" si="20"/>
        <v>volta</v>
      </c>
      <c r="G430" s="4">
        <v>17</v>
      </c>
      <c r="H430" s="2" t="s">
        <v>497</v>
      </c>
      <c r="I430" s="2" t="s">
        <v>454</v>
      </c>
      <c r="J430" s="23" t="str">
        <f t="shared" si="18"/>
        <v>EXPRESSO PLANALTINA1055volta17</v>
      </c>
      <c r="K430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</v>
      </c>
    </row>
    <row r="431" spans="1:11" x14ac:dyDescent="0.2">
      <c r="A431" s="2" t="s">
        <v>450</v>
      </c>
      <c r="B431" s="2" t="s">
        <v>485</v>
      </c>
      <c r="C431" s="4">
        <v>1055</v>
      </c>
      <c r="D431" s="2" t="s">
        <v>83</v>
      </c>
      <c r="E431" s="2" t="s">
        <v>469</v>
      </c>
      <c r="F431" s="23" t="str">
        <f t="shared" si="20"/>
        <v>volta</v>
      </c>
      <c r="G431" s="4">
        <v>18</v>
      </c>
      <c r="H431" s="2" t="s">
        <v>486</v>
      </c>
      <c r="I431" s="2" t="s">
        <v>454</v>
      </c>
      <c r="J431" s="23" t="str">
        <f t="shared" si="18"/>
        <v>EXPRESSO PLANALTINA1055volta18</v>
      </c>
      <c r="K431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José/Em frente a garagem Rapido Planaltina - Avenida B</v>
      </c>
    </row>
    <row r="432" spans="1:11" x14ac:dyDescent="0.2">
      <c r="A432" s="2" t="s">
        <v>450</v>
      </c>
      <c r="B432" s="2" t="s">
        <v>485</v>
      </c>
      <c r="C432" s="4">
        <v>1056</v>
      </c>
      <c r="D432" s="2" t="s">
        <v>86</v>
      </c>
      <c r="E432" s="2" t="s">
        <v>452</v>
      </c>
      <c r="F432" s="23" t="str">
        <f t="shared" si="20"/>
        <v>ida</v>
      </c>
      <c r="G432" s="4">
        <v>1</v>
      </c>
      <c r="H432" s="2" t="s">
        <v>450</v>
      </c>
      <c r="I432" s="2" t="s">
        <v>471</v>
      </c>
      <c r="J432" s="23" t="str">
        <f t="shared" si="18"/>
        <v>KANDANGO1056ida1</v>
      </c>
      <c r="K432" s="32" t="str">
        <f t="shared" si="19"/>
        <v>PLANALTINA (GO)</v>
      </c>
    </row>
    <row r="433" spans="1:11" x14ac:dyDescent="0.2">
      <c r="A433" s="2" t="s">
        <v>450</v>
      </c>
      <c r="B433" s="2" t="s">
        <v>485</v>
      </c>
      <c r="C433" s="4">
        <v>1056</v>
      </c>
      <c r="D433" s="2" t="s">
        <v>86</v>
      </c>
      <c r="E433" s="2" t="s">
        <v>452</v>
      </c>
      <c r="F433" s="23" t="str">
        <f t="shared" si="20"/>
        <v>ida</v>
      </c>
      <c r="G433" s="4">
        <v>2</v>
      </c>
      <c r="H433" s="2" t="s">
        <v>498</v>
      </c>
      <c r="I433" s="2" t="s">
        <v>471</v>
      </c>
      <c r="J433" s="23" t="str">
        <f t="shared" si="18"/>
        <v>KANDANGO1056ida2</v>
      </c>
      <c r="K433" s="32" t="str">
        <f t="shared" si="19"/>
        <v>PLANALTINA (GO)/SETOR LESTE</v>
      </c>
    </row>
    <row r="434" spans="1:11" x14ac:dyDescent="0.2">
      <c r="A434" s="2" t="s">
        <v>450</v>
      </c>
      <c r="B434" s="2" t="s">
        <v>485</v>
      </c>
      <c r="C434" s="4">
        <v>1056</v>
      </c>
      <c r="D434" s="2" t="s">
        <v>86</v>
      </c>
      <c r="E434" s="2" t="s">
        <v>452</v>
      </c>
      <c r="F434" s="23" t="str">
        <f t="shared" si="20"/>
        <v>ida</v>
      </c>
      <c r="G434" s="4">
        <v>3</v>
      </c>
      <c r="H434" s="2" t="s">
        <v>472</v>
      </c>
      <c r="I434" s="2" t="s">
        <v>471</v>
      </c>
      <c r="J434" s="23" t="str">
        <f t="shared" si="18"/>
        <v>KANDANGO1056ida3</v>
      </c>
      <c r="K434" s="32" t="str">
        <f t="shared" si="19"/>
        <v>PLANALTINA (GO)/SETOR LESTE/BARRAGINHA (QUARTEL PMGO)</v>
      </c>
    </row>
    <row r="435" spans="1:11" x14ac:dyDescent="0.2">
      <c r="A435" s="2" t="s">
        <v>450</v>
      </c>
      <c r="B435" s="2" t="s">
        <v>485</v>
      </c>
      <c r="C435" s="4">
        <v>1056</v>
      </c>
      <c r="D435" s="2" t="s">
        <v>86</v>
      </c>
      <c r="E435" s="2" t="s">
        <v>452</v>
      </c>
      <c r="F435" s="23" t="str">
        <f t="shared" si="20"/>
        <v>ida</v>
      </c>
      <c r="G435" s="4">
        <v>4</v>
      </c>
      <c r="H435" s="2" t="s">
        <v>473</v>
      </c>
      <c r="I435" s="2" t="s">
        <v>474</v>
      </c>
      <c r="J435" s="23" t="str">
        <f t="shared" si="18"/>
        <v>KANDANGO1056ida4</v>
      </c>
      <c r="K435" s="32" t="str">
        <f t="shared" si="19"/>
        <v>PLANALTINA (GO)/SETOR LESTE/BARRAGINHA (QUARTEL PMGO)/TREVO DF-128/BR-020</v>
      </c>
    </row>
    <row r="436" spans="1:11" x14ac:dyDescent="0.2">
      <c r="A436" s="2" t="s">
        <v>450</v>
      </c>
      <c r="B436" s="2" t="s">
        <v>485</v>
      </c>
      <c r="C436" s="4">
        <v>1056</v>
      </c>
      <c r="D436" s="2" t="s">
        <v>86</v>
      </c>
      <c r="E436" s="2" t="s">
        <v>452</v>
      </c>
      <c r="F436" s="23" t="str">
        <f t="shared" si="20"/>
        <v>ida</v>
      </c>
      <c r="G436" s="4">
        <v>5</v>
      </c>
      <c r="H436" s="2" t="s">
        <v>458</v>
      </c>
      <c r="I436" s="2" t="s">
        <v>475</v>
      </c>
      <c r="J436" s="23" t="str">
        <f t="shared" si="18"/>
        <v>KANDANGO1056ida5</v>
      </c>
      <c r="K436" s="32" t="str">
        <f t="shared" si="19"/>
        <v>PLANALTINA (GO)/SETOR LESTE/BARRAGINHA (QUARTEL PMGO)/TREVO DF-128/BR-020/BR-020</v>
      </c>
    </row>
    <row r="437" spans="1:11" x14ac:dyDescent="0.2">
      <c r="A437" s="2" t="s">
        <v>450</v>
      </c>
      <c r="B437" s="2" t="s">
        <v>485</v>
      </c>
      <c r="C437" s="4">
        <v>1056</v>
      </c>
      <c r="D437" s="2" t="s">
        <v>86</v>
      </c>
      <c r="E437" s="2" t="s">
        <v>452</v>
      </c>
      <c r="F437" s="23" t="str">
        <f t="shared" si="20"/>
        <v>ida</v>
      </c>
      <c r="G437" s="4">
        <v>6</v>
      </c>
      <c r="H437" s="2" t="s">
        <v>476</v>
      </c>
      <c r="I437" s="2" t="s">
        <v>475</v>
      </c>
      <c r="J437" s="23" t="str">
        <f t="shared" si="18"/>
        <v>KANDANGO1056ida6</v>
      </c>
      <c r="K437" s="32" t="str">
        <f t="shared" si="19"/>
        <v>PLANALTINA (GO)/SETOR LESTE/BARRAGINHA (QUARTEL PMGO)/TREVO DF-128/BR-020/BR-020/EM FRENTE À GARAGEM EMTRAM</v>
      </c>
    </row>
    <row r="438" spans="1:11" x14ac:dyDescent="0.2">
      <c r="A438" s="2" t="s">
        <v>450</v>
      </c>
      <c r="B438" s="2" t="s">
        <v>485</v>
      </c>
      <c r="C438" s="4">
        <v>1056</v>
      </c>
      <c r="D438" s="2" t="s">
        <v>86</v>
      </c>
      <c r="E438" s="2" t="s">
        <v>452</v>
      </c>
      <c r="F438" s="23" t="str">
        <f t="shared" si="20"/>
        <v>ida</v>
      </c>
      <c r="G438" s="4">
        <v>7</v>
      </c>
      <c r="H438" s="2" t="s">
        <v>477</v>
      </c>
      <c r="I438" s="2" t="s">
        <v>475</v>
      </c>
      <c r="J438" s="23" t="str">
        <f t="shared" si="18"/>
        <v>KANDANGO1056ida7</v>
      </c>
      <c r="K438" s="32" t="str">
        <f t="shared" si="19"/>
        <v>PLANALTINA (GO)/SETOR LESTE/BARRAGINHA (QUARTEL PMGO)/TREVO DF-128/BR-020/BR-020/EM FRENTE À GARAGEM EMTRAM/HOME CENTER REZENDE</v>
      </c>
    </row>
    <row r="439" spans="1:11" x14ac:dyDescent="0.2">
      <c r="A439" s="2" t="s">
        <v>450</v>
      </c>
      <c r="B439" s="2" t="s">
        <v>485</v>
      </c>
      <c r="C439" s="4">
        <v>1056</v>
      </c>
      <c r="D439" s="2" t="s">
        <v>86</v>
      </c>
      <c r="E439" s="2" t="s">
        <v>452</v>
      </c>
      <c r="F439" s="23" t="str">
        <f t="shared" si="20"/>
        <v>ida</v>
      </c>
      <c r="G439" s="4">
        <v>8</v>
      </c>
      <c r="H439" s="2" t="s">
        <v>458</v>
      </c>
      <c r="I439" s="2" t="s">
        <v>475</v>
      </c>
      <c r="J439" s="23" t="str">
        <f t="shared" si="18"/>
        <v>KANDANGO1056ida8</v>
      </c>
      <c r="K439" s="32" t="str">
        <f t="shared" si="19"/>
        <v>PLANALTINA (GO)/SETOR LESTE/BARRAGINHA (QUARTEL PMGO)/TREVO DF-128/BR-020/BR-020/EM FRENTE À GARAGEM EMTRAM/HOME CENTER REZENDE/BR-020</v>
      </c>
    </row>
    <row r="440" spans="1:11" x14ac:dyDescent="0.2">
      <c r="A440" s="2" t="s">
        <v>450</v>
      </c>
      <c r="B440" s="2" t="s">
        <v>485</v>
      </c>
      <c r="C440" s="4">
        <v>1056</v>
      </c>
      <c r="D440" s="2" t="s">
        <v>86</v>
      </c>
      <c r="E440" s="2" t="s">
        <v>452</v>
      </c>
      <c r="F440" s="23" t="str">
        <f t="shared" si="20"/>
        <v>ida</v>
      </c>
      <c r="G440" s="4">
        <v>9</v>
      </c>
      <c r="H440" s="2" t="s">
        <v>478</v>
      </c>
      <c r="I440" s="2" t="s">
        <v>475</v>
      </c>
      <c r="J440" s="23" t="str">
        <f t="shared" si="18"/>
        <v>KANDANGO1056ida9</v>
      </c>
      <c r="K440" s="32" t="str">
        <f t="shared" si="19"/>
        <v>PLANALTINA (GO)/SETOR LESTE/BARRAGINHA (QUARTEL PMGO)/TREVO DF-128/BR-020/BR-020/EM FRENTE À GARAGEM EMTRAM/HOME CENTER REZENDE/BR-020/POSTO COLORADO</v>
      </c>
    </row>
    <row r="441" spans="1:11" x14ac:dyDescent="0.2">
      <c r="A441" s="2" t="s">
        <v>450</v>
      </c>
      <c r="B441" s="2" t="s">
        <v>485</v>
      </c>
      <c r="C441" s="4">
        <v>1056</v>
      </c>
      <c r="D441" s="2" t="s">
        <v>86</v>
      </c>
      <c r="E441" s="2" t="s">
        <v>452</v>
      </c>
      <c r="F441" s="23" t="str">
        <f t="shared" si="20"/>
        <v>ida</v>
      </c>
      <c r="G441" s="4">
        <v>10</v>
      </c>
      <c r="H441" s="2" t="s">
        <v>463</v>
      </c>
      <c r="I441" s="2" t="s">
        <v>479</v>
      </c>
      <c r="J441" s="23" t="str">
        <f t="shared" si="18"/>
        <v>KANDANGO1056ida10</v>
      </c>
      <c r="K441" s="32" t="str">
        <f t="shared" si="19"/>
        <v>PLANALTINA (GO)/SETOR LESTE/BARRAGINHA (QUARTEL PMGO)/TREVO DF-128/BR-020/BR-020/EM FRENTE À GARAGEM EMTRAM/HOME CENTER REZENDE/BR-020/POSTO COLORADO/EPIA</v>
      </c>
    </row>
    <row r="442" spans="1:11" x14ac:dyDescent="0.2">
      <c r="A442" s="2" t="s">
        <v>450</v>
      </c>
      <c r="B442" s="2" t="s">
        <v>485</v>
      </c>
      <c r="C442" s="4">
        <v>1056</v>
      </c>
      <c r="D442" s="2" t="s">
        <v>86</v>
      </c>
      <c r="E442" s="2" t="s">
        <v>452</v>
      </c>
      <c r="F442" s="23" t="str">
        <f t="shared" si="20"/>
        <v>ida</v>
      </c>
      <c r="G442" s="4">
        <v>11</v>
      </c>
      <c r="H442" s="2" t="s">
        <v>480</v>
      </c>
      <c r="I442" s="2" t="s">
        <v>481</v>
      </c>
      <c r="J442" s="23" t="str">
        <f t="shared" si="18"/>
        <v>KANDANGO1056ida11</v>
      </c>
      <c r="K442" s="32" t="str">
        <f t="shared" si="19"/>
        <v>PLANALTINA (GO)/SETOR LESTE/BARRAGINHA (QUARTEL PMGO)/TREVO DF-128/BR-020/BR-020/EM FRENTE À GARAGEM EMTRAM/HOME CENTER REZENDE/BR-020/POSTO COLORADO/EPIA/PONTE DO BRAGUETO</v>
      </c>
    </row>
    <row r="443" spans="1:11" x14ac:dyDescent="0.2">
      <c r="A443" s="2" t="s">
        <v>450</v>
      </c>
      <c r="B443" s="2" t="s">
        <v>485</v>
      </c>
      <c r="C443" s="4">
        <v>1056</v>
      </c>
      <c r="D443" s="2" t="s">
        <v>86</v>
      </c>
      <c r="E443" s="2" t="s">
        <v>452</v>
      </c>
      <c r="F443" s="23" t="str">
        <f t="shared" si="20"/>
        <v>ida</v>
      </c>
      <c r="G443" s="4">
        <v>12</v>
      </c>
      <c r="H443" s="2" t="s">
        <v>484</v>
      </c>
      <c r="I443" s="2" t="s">
        <v>481</v>
      </c>
      <c r="J443" s="23" t="str">
        <f t="shared" si="18"/>
        <v>KANDANGO1056ida12</v>
      </c>
      <c r="K443" s="32" t="str">
        <f t="shared" si="19"/>
        <v>PLANALTINA (GO)/SETOR LESTE/BARRAGINHA (QUARTEL PMGO)/TREVO DF-128/BR-020/BR-020/EM FRENTE À GARAGEM EMTRAM/HOME CENTER REZENDE/BR-020/POSTO COLORADO/EPIA/PONTE DO BRAGUETO/EIXO NORTE</v>
      </c>
    </row>
    <row r="444" spans="1:11" x14ac:dyDescent="0.2">
      <c r="A444" s="2" t="s">
        <v>450</v>
      </c>
      <c r="B444" s="2" t="s">
        <v>485</v>
      </c>
      <c r="C444" s="4">
        <v>1056</v>
      </c>
      <c r="D444" s="2" t="s">
        <v>86</v>
      </c>
      <c r="E444" s="2" t="s">
        <v>452</v>
      </c>
      <c r="F444" s="23" t="str">
        <f t="shared" si="20"/>
        <v>ida</v>
      </c>
      <c r="G444" s="4">
        <v>13</v>
      </c>
      <c r="H444" s="2" t="s">
        <v>499</v>
      </c>
      <c r="I444" s="2" t="s">
        <v>481</v>
      </c>
      <c r="J444" s="23" t="str">
        <f t="shared" si="18"/>
        <v>KANDANGO1056ida13</v>
      </c>
      <c r="K444" s="32" t="str">
        <f t="shared" si="19"/>
        <v>PLANALTINA (GO)/SETOR LESTE/BARRAGINHA (QUARTEL PMGO)/TREVO DF-128/BR-020/BR-020/EM FRENTE À GARAGEM EMTRAM/HOME CENTER REZENDE/BR-020/POSTO COLORADO/EPIA/PONTE DO BRAGUETO/EIXO NORTE/EIXO SUL</v>
      </c>
    </row>
    <row r="445" spans="1:11" x14ac:dyDescent="0.2">
      <c r="A445" s="2" t="s">
        <v>450</v>
      </c>
      <c r="B445" s="2" t="s">
        <v>485</v>
      </c>
      <c r="C445" s="4">
        <v>1056</v>
      </c>
      <c r="D445" s="2" t="s">
        <v>86</v>
      </c>
      <c r="E445" s="2" t="s">
        <v>452</v>
      </c>
      <c r="F445" s="23" t="str">
        <f t="shared" si="20"/>
        <v>ida</v>
      </c>
      <c r="G445" s="4">
        <v>14</v>
      </c>
      <c r="H445" s="2" t="s">
        <v>500</v>
      </c>
      <c r="I445" s="2" t="s">
        <v>481</v>
      </c>
      <c r="J445" s="23" t="str">
        <f t="shared" si="18"/>
        <v>KANDANGO1056ida14</v>
      </c>
      <c r="K445" s="32" t="str">
        <f t="shared" si="19"/>
        <v>PLANALTINA (GO)/SETOR LESTE/BARRAGINHA (QUARTEL PMGO)/TREVO DF-128/BR-020/BR-020/EM FRENTE À GARAGEM EMTRAM/HOME CENTER REZENDE/BR-020/POSTO COLORADO/EPIA/PONTE DO BRAGUETO/EIXO NORTE/EIXO SUL/616 SUL</v>
      </c>
    </row>
    <row r="446" spans="1:11" x14ac:dyDescent="0.2">
      <c r="A446" s="2" t="s">
        <v>450</v>
      </c>
      <c r="B446" s="2" t="s">
        <v>485</v>
      </c>
      <c r="C446" s="4">
        <v>1056</v>
      </c>
      <c r="D446" s="2" t="s">
        <v>86</v>
      </c>
      <c r="E446" s="2" t="s">
        <v>452</v>
      </c>
      <c r="F446" s="23" t="str">
        <f t="shared" si="20"/>
        <v>ida</v>
      </c>
      <c r="G446" s="4">
        <v>15</v>
      </c>
      <c r="H446" s="2" t="s">
        <v>501</v>
      </c>
      <c r="I446" s="2" t="s">
        <v>502</v>
      </c>
      <c r="J446" s="23" t="str">
        <f t="shared" si="18"/>
        <v>KANDANGO1056ida15</v>
      </c>
      <c r="K446" s="32" t="str">
        <f t="shared" si="19"/>
        <v>PLANALTINA (GO)/SETOR LESTE/BARRAGINHA (QUARTEL PMGO)/TREVO DF-128/BR-020/BR-020/EM FRENTE À GARAGEM EMTRAM/HOME CENTER REZENDE/BR-020/POSTO COLORADO/EPIA/PONTE DO BRAGUETO/EIXO NORTE/EIXO SUL/616 SUL/AVENIDA DAS NAÇÕES</v>
      </c>
    </row>
    <row r="447" spans="1:11" x14ac:dyDescent="0.2">
      <c r="A447" s="2" t="s">
        <v>450</v>
      </c>
      <c r="B447" s="2" t="s">
        <v>485</v>
      </c>
      <c r="C447" s="4">
        <v>1056</v>
      </c>
      <c r="D447" s="2" t="s">
        <v>86</v>
      </c>
      <c r="E447" s="2" t="s">
        <v>452</v>
      </c>
      <c r="F447" s="23" t="str">
        <f t="shared" si="20"/>
        <v>ida</v>
      </c>
      <c r="G447" s="4">
        <v>16</v>
      </c>
      <c r="H447" s="2" t="s">
        <v>503</v>
      </c>
      <c r="I447" s="2" t="s">
        <v>504</v>
      </c>
      <c r="J447" s="23" t="str">
        <f t="shared" si="18"/>
        <v>KANDANGO1056ida16</v>
      </c>
      <c r="K447" s="32" t="str">
        <f t="shared" si="19"/>
        <v>PLANALTINA (GO)/SETOR LESTE/BARRAGINHA (QUARTEL PMGO)/TREVO DF-128/BR-020/BR-020/EM FRENTE À GARAGEM EMTRAM/HOME CENTER REZENDE/BR-020/POSTO COLORADO/EPIA/PONTE DO BRAGUETO/EIXO NORTE/EIXO SUL/616 SUL/AVENIDA DAS NAÇÕES/EPGU - ZOOLÓGICO</v>
      </c>
    </row>
    <row r="448" spans="1:11" x14ac:dyDescent="0.2">
      <c r="A448" s="2" t="s">
        <v>450</v>
      </c>
      <c r="B448" s="2" t="s">
        <v>485</v>
      </c>
      <c r="C448" s="4">
        <v>1056</v>
      </c>
      <c r="D448" s="2" t="s">
        <v>86</v>
      </c>
      <c r="E448" s="2" t="s">
        <v>452</v>
      </c>
      <c r="F448" s="23" t="str">
        <f t="shared" si="20"/>
        <v>ida</v>
      </c>
      <c r="G448" s="4">
        <v>17</v>
      </c>
      <c r="H448" s="2" t="s">
        <v>505</v>
      </c>
      <c r="I448" s="2" t="s">
        <v>504</v>
      </c>
      <c r="J448" s="23" t="str">
        <f t="shared" si="18"/>
        <v>KANDANGO1056ida17</v>
      </c>
      <c r="K448" s="32" t="str">
        <f t="shared" si="19"/>
        <v>PLANALTINA (GO)/SETOR LESTE/BARRAGINHA (QUARTEL PMGO)/TREVO DF-128/BR-020/BR-020/EM FRENTE À GARAGEM EMTRAM/HOME CENTER REZENDE/BR-020/POSTO COLORADO/EPIA/PONTE DO BRAGUETO/EIXO NORTE/EIXO SUL/616 SUL/AVENIDA DAS NAÇÕES/EPGU - ZOOLÓGICO/PARKSHOPPING</v>
      </c>
    </row>
    <row r="449" spans="1:11" x14ac:dyDescent="0.2">
      <c r="A449" s="2" t="s">
        <v>450</v>
      </c>
      <c r="B449" s="2" t="s">
        <v>485</v>
      </c>
      <c r="C449" s="4">
        <v>1056</v>
      </c>
      <c r="D449" s="2" t="s">
        <v>86</v>
      </c>
      <c r="E449" s="2" t="s">
        <v>452</v>
      </c>
      <c r="F449" s="23" t="str">
        <f t="shared" si="20"/>
        <v>ida</v>
      </c>
      <c r="G449" s="4">
        <v>18</v>
      </c>
      <c r="H449" s="2" t="s">
        <v>506</v>
      </c>
      <c r="I449" s="2" t="s">
        <v>504</v>
      </c>
      <c r="J449" s="23" t="str">
        <f t="shared" si="18"/>
        <v>KANDANGO1056ida18</v>
      </c>
      <c r="K449" s="32" t="str">
        <f t="shared" si="19"/>
        <v>PLANALTINA (GO)/SETOR 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450" spans="1:11" x14ac:dyDescent="0.2">
      <c r="A450" s="2" t="s">
        <v>450</v>
      </c>
      <c r="B450" s="2" t="s">
        <v>485</v>
      </c>
      <c r="C450" s="4">
        <v>1056</v>
      </c>
      <c r="D450" s="2" t="s">
        <v>86</v>
      </c>
      <c r="E450" s="2" t="s">
        <v>469</v>
      </c>
      <c r="F450" s="23" t="str">
        <f t="shared" si="20"/>
        <v>volta</v>
      </c>
      <c r="G450" s="4">
        <v>1</v>
      </c>
      <c r="H450" s="2" t="s">
        <v>506</v>
      </c>
      <c r="I450" s="2" t="s">
        <v>504</v>
      </c>
      <c r="J450" s="23" t="str">
        <f t="shared" si="18"/>
        <v>KANDANGO1056volta1</v>
      </c>
      <c r="K450" s="32" t="str">
        <f t="shared" si="19"/>
        <v>SETOR DE GARAGENS E CONCESSIONÁRIAS DE VEÍCULOS</v>
      </c>
    </row>
    <row r="451" spans="1:11" x14ac:dyDescent="0.2">
      <c r="A451" s="2" t="s">
        <v>450</v>
      </c>
      <c r="B451" s="2" t="s">
        <v>485</v>
      </c>
      <c r="C451" s="4">
        <v>1056</v>
      </c>
      <c r="D451" s="2" t="s">
        <v>86</v>
      </c>
      <c r="E451" s="2" t="s">
        <v>469</v>
      </c>
      <c r="F451" s="23" t="str">
        <f t="shared" si="20"/>
        <v>volta</v>
      </c>
      <c r="G451" s="4">
        <v>2</v>
      </c>
      <c r="H451" s="2" t="s">
        <v>505</v>
      </c>
      <c r="I451" s="2" t="s">
        <v>504</v>
      </c>
      <c r="J451" s="23" t="str">
        <f t="shared" ref="J451:J514" si="21">D451&amp;C451&amp;F451&amp;G451</f>
        <v>KANDANGO1056volta2</v>
      </c>
      <c r="K451" s="32" t="str">
        <f t="shared" ref="K451:K514" si="22">IF(G451=1,H451,K450&amp;"/"&amp;H451)</f>
        <v>SETOR DE GARAGENS E CONCESSIONÁRIAS DE VEÍCULOS/PARKSHOPPING</v>
      </c>
    </row>
    <row r="452" spans="1:11" x14ac:dyDescent="0.2">
      <c r="A452" s="2" t="s">
        <v>450</v>
      </c>
      <c r="B452" s="2" t="s">
        <v>485</v>
      </c>
      <c r="C452" s="4">
        <v>1056</v>
      </c>
      <c r="D452" s="2" t="s">
        <v>86</v>
      </c>
      <c r="E452" s="2" t="s">
        <v>469</v>
      </c>
      <c r="F452" s="23" t="str">
        <f t="shared" ref="F452:F515" si="23">IF(LEFT(E452,3)="ida","ida","volta")</f>
        <v>volta</v>
      </c>
      <c r="G452" s="4">
        <v>3</v>
      </c>
      <c r="H452" s="2" t="s">
        <v>503</v>
      </c>
      <c r="I452" s="2" t="s">
        <v>504</v>
      </c>
      <c r="J452" s="23" t="str">
        <f t="shared" si="21"/>
        <v>KANDANGO1056volta3</v>
      </c>
      <c r="K452" s="32" t="str">
        <f t="shared" si="22"/>
        <v>SETOR DE GARAGENS E CONCESSIONÁRIAS DE VEÍCULOS/PARKSHOPPING/EPGU - ZOOLÓGICO</v>
      </c>
    </row>
    <row r="453" spans="1:11" x14ac:dyDescent="0.2">
      <c r="A453" s="2" t="s">
        <v>450</v>
      </c>
      <c r="B453" s="2" t="s">
        <v>485</v>
      </c>
      <c r="C453" s="4">
        <v>1056</v>
      </c>
      <c r="D453" s="2" t="s">
        <v>86</v>
      </c>
      <c r="E453" s="2" t="s">
        <v>469</v>
      </c>
      <c r="F453" s="23" t="str">
        <f t="shared" si="23"/>
        <v>volta</v>
      </c>
      <c r="G453" s="4">
        <v>4</v>
      </c>
      <c r="H453" s="2" t="s">
        <v>501</v>
      </c>
      <c r="I453" s="2" t="s">
        <v>502</v>
      </c>
      <c r="J453" s="23" t="str">
        <f t="shared" si="21"/>
        <v>KANDANGO1056volta4</v>
      </c>
      <c r="K453" s="32" t="str">
        <f t="shared" si="22"/>
        <v>SETOR DE GARAGENS E CONCESSIONÁRIAS DE VEÍCULOS/PARKSHOPPING/EPGU - ZOOLÓGICO/AVENIDA DAS NAÇÕES</v>
      </c>
    </row>
    <row r="454" spans="1:11" x14ac:dyDescent="0.2">
      <c r="A454" s="2" t="s">
        <v>450</v>
      </c>
      <c r="B454" s="2" t="s">
        <v>485</v>
      </c>
      <c r="C454" s="4">
        <v>1056</v>
      </c>
      <c r="D454" s="2" t="s">
        <v>86</v>
      </c>
      <c r="E454" s="2" t="s">
        <v>469</v>
      </c>
      <c r="F454" s="23" t="str">
        <f t="shared" si="23"/>
        <v>volta</v>
      </c>
      <c r="G454" s="4">
        <v>5</v>
      </c>
      <c r="H454" s="2" t="s">
        <v>500</v>
      </c>
      <c r="I454" s="2" t="s">
        <v>481</v>
      </c>
      <c r="J454" s="23" t="str">
        <f t="shared" si="21"/>
        <v>KANDANGO1056volta5</v>
      </c>
      <c r="K454" s="32" t="str">
        <f t="shared" si="22"/>
        <v>SETOR DE GARAGENS E CONCESSIONÁRIAS DE VEÍCULOS/PARKSHOPPING/EPGU - ZOOLÓGICO/AVENIDA DAS NAÇÕES/616 SUL</v>
      </c>
    </row>
    <row r="455" spans="1:11" x14ac:dyDescent="0.2">
      <c r="A455" s="2" t="s">
        <v>450</v>
      </c>
      <c r="B455" s="2" t="s">
        <v>485</v>
      </c>
      <c r="C455" s="4">
        <v>1056</v>
      </c>
      <c r="D455" s="2" t="s">
        <v>86</v>
      </c>
      <c r="E455" s="2" t="s">
        <v>469</v>
      </c>
      <c r="F455" s="23" t="str">
        <f t="shared" si="23"/>
        <v>volta</v>
      </c>
      <c r="G455" s="4">
        <v>6</v>
      </c>
      <c r="H455" s="2" t="s">
        <v>499</v>
      </c>
      <c r="I455" s="2" t="s">
        <v>481</v>
      </c>
      <c r="J455" s="23" t="str">
        <f t="shared" si="21"/>
        <v>KANDANGO1056volta6</v>
      </c>
      <c r="K455" s="32" t="str">
        <f t="shared" si="22"/>
        <v>SETOR DE GARAGENS E CONCESSIONÁRIAS DE VEÍCULOS/PARKSHOPPING/EPGU - ZOOLÓGICO/AVENIDA DAS NAÇÕES/616 SUL/EIXO SUL</v>
      </c>
    </row>
    <row r="456" spans="1:11" x14ac:dyDescent="0.2">
      <c r="A456" s="2" t="s">
        <v>450</v>
      </c>
      <c r="B456" s="2" t="s">
        <v>485</v>
      </c>
      <c r="C456" s="4">
        <v>1056</v>
      </c>
      <c r="D456" s="2" t="s">
        <v>86</v>
      </c>
      <c r="E456" s="2" t="s">
        <v>469</v>
      </c>
      <c r="F456" s="23" t="str">
        <f t="shared" si="23"/>
        <v>volta</v>
      </c>
      <c r="G456" s="4">
        <v>7</v>
      </c>
      <c r="H456" s="2" t="s">
        <v>484</v>
      </c>
      <c r="I456" s="2" t="s">
        <v>481</v>
      </c>
      <c r="J456" s="23" t="str">
        <f t="shared" si="21"/>
        <v>KANDANGO1056volta7</v>
      </c>
      <c r="K456" s="32" t="str">
        <f t="shared" si="22"/>
        <v>SETOR DE GARAGENS E CONCESSIONÁRIAS DE VEÍCULOS/PARKSHOPPING/EPGU - ZOOLÓGICO/AVENIDA DAS NAÇÕES/616 SUL/EIXO SUL/EIXO NORTE</v>
      </c>
    </row>
    <row r="457" spans="1:11" x14ac:dyDescent="0.2">
      <c r="A457" s="2" t="s">
        <v>450</v>
      </c>
      <c r="B457" s="2" t="s">
        <v>485</v>
      </c>
      <c r="C457" s="4">
        <v>1056</v>
      </c>
      <c r="D457" s="2" t="s">
        <v>86</v>
      </c>
      <c r="E457" s="2" t="s">
        <v>469</v>
      </c>
      <c r="F457" s="23" t="str">
        <f t="shared" si="23"/>
        <v>volta</v>
      </c>
      <c r="G457" s="4">
        <v>8</v>
      </c>
      <c r="H457" s="2" t="s">
        <v>480</v>
      </c>
      <c r="I457" s="2" t="s">
        <v>481</v>
      </c>
      <c r="J457" s="23" t="str">
        <f t="shared" si="21"/>
        <v>KANDANGO1056volta8</v>
      </c>
      <c r="K457" s="32" t="str">
        <f t="shared" si="22"/>
        <v>SETOR DE GARAGENS E CONCESSIONÁRIAS DE VEÍCULOS/PARKSHOPPING/EPGU - ZOOLÓGICO/AVENIDA DAS NAÇÕES/616 SUL/EIXO SUL/EIXO NORTE/PONTE DO BRAGUETO</v>
      </c>
    </row>
    <row r="458" spans="1:11" x14ac:dyDescent="0.2">
      <c r="A458" s="2" t="s">
        <v>450</v>
      </c>
      <c r="B458" s="2" t="s">
        <v>485</v>
      </c>
      <c r="C458" s="4">
        <v>1056</v>
      </c>
      <c r="D458" s="2" t="s">
        <v>86</v>
      </c>
      <c r="E458" s="2" t="s">
        <v>469</v>
      </c>
      <c r="F458" s="23" t="str">
        <f t="shared" si="23"/>
        <v>volta</v>
      </c>
      <c r="G458" s="4">
        <v>9</v>
      </c>
      <c r="H458" s="2" t="s">
        <v>463</v>
      </c>
      <c r="I458" s="2" t="s">
        <v>479</v>
      </c>
      <c r="J458" s="23" t="str">
        <f t="shared" si="21"/>
        <v>KANDANGO1056volta9</v>
      </c>
      <c r="K458" s="32" t="str">
        <f t="shared" si="22"/>
        <v>SETOR DE GARAGENS E CONCESSIONÁRIAS DE VEÍCULOS/PARKSHOPPING/EPGU - ZOOLÓGICO/AVENIDA DAS NAÇÕES/616 SUL/EIXO SUL/EIXO NORTE/PONTE DO BRAGUETO/EPIA</v>
      </c>
    </row>
    <row r="459" spans="1:11" x14ac:dyDescent="0.2">
      <c r="A459" s="2" t="s">
        <v>450</v>
      </c>
      <c r="B459" s="2" t="s">
        <v>485</v>
      </c>
      <c r="C459" s="4">
        <v>1056</v>
      </c>
      <c r="D459" s="2" t="s">
        <v>86</v>
      </c>
      <c r="E459" s="2" t="s">
        <v>469</v>
      </c>
      <c r="F459" s="23" t="str">
        <f t="shared" si="23"/>
        <v>volta</v>
      </c>
      <c r="G459" s="4">
        <v>10</v>
      </c>
      <c r="H459" s="2" t="s">
        <v>478</v>
      </c>
      <c r="I459" s="2" t="s">
        <v>475</v>
      </c>
      <c r="J459" s="23" t="str">
        <f t="shared" si="21"/>
        <v>KANDANGO1056volta10</v>
      </c>
      <c r="K459" s="32" t="str">
        <f t="shared" si="22"/>
        <v>SETOR DE GARAGENS E CONCESSIONÁRIAS DE VEÍCULOS/PARKSHOPPING/EPGU - ZOOLÓGICO/AVENIDA DAS NAÇÕES/616 SUL/EIXO SUL/EIXO NORTE/PONTE DO BRAGUETO/EPIA/POSTO COLORADO</v>
      </c>
    </row>
    <row r="460" spans="1:11" x14ac:dyDescent="0.2">
      <c r="A460" s="2" t="s">
        <v>450</v>
      </c>
      <c r="B460" s="2" t="s">
        <v>485</v>
      </c>
      <c r="C460" s="4">
        <v>1056</v>
      </c>
      <c r="D460" s="2" t="s">
        <v>86</v>
      </c>
      <c r="E460" s="2" t="s">
        <v>469</v>
      </c>
      <c r="F460" s="23" t="str">
        <f t="shared" si="23"/>
        <v>volta</v>
      </c>
      <c r="G460" s="4">
        <v>11</v>
      </c>
      <c r="H460" s="2" t="s">
        <v>458</v>
      </c>
      <c r="I460" s="2" t="s">
        <v>475</v>
      </c>
      <c r="J460" s="23" t="str">
        <f t="shared" si="21"/>
        <v>KANDANGO1056volta11</v>
      </c>
      <c r="K460" s="32" t="str">
        <f t="shared" si="22"/>
        <v>SETOR DE GARAGENS E CONCESSIONÁRIAS DE VEÍCULOS/PARKSHOPPING/EPGU - ZOOLÓGICO/AVENIDA DAS NAÇÕES/616 SUL/EIXO SUL/EIXO NORTE/PONTE DO BRAGUETO/EPIA/POSTO COLORADO/BR-020</v>
      </c>
    </row>
    <row r="461" spans="1:11" x14ac:dyDescent="0.2">
      <c r="A461" s="2" t="s">
        <v>450</v>
      </c>
      <c r="B461" s="2" t="s">
        <v>485</v>
      </c>
      <c r="C461" s="4">
        <v>1056</v>
      </c>
      <c r="D461" s="2" t="s">
        <v>86</v>
      </c>
      <c r="E461" s="2" t="s">
        <v>469</v>
      </c>
      <c r="F461" s="23" t="str">
        <f t="shared" si="23"/>
        <v>volta</v>
      </c>
      <c r="G461" s="4">
        <v>12</v>
      </c>
      <c r="H461" s="2" t="s">
        <v>477</v>
      </c>
      <c r="I461" s="2" t="s">
        <v>475</v>
      </c>
      <c r="J461" s="23" t="str">
        <f t="shared" si="21"/>
        <v>KANDANGO1056volta12</v>
      </c>
      <c r="K461" s="32" t="str">
        <f t="shared" si="22"/>
        <v>SETOR DE GARAGENS E CONCESSIONÁRIAS DE VEÍCULOS/PARKSHOPPING/EPGU - ZOOLÓGICO/AVENIDA DAS NAÇÕES/616 SUL/EIXO SUL/EIXO NORTE/PONTE DO BRAGUETO/EPIA/POSTO COLORADO/BR-020/HOME CENTER REZENDE</v>
      </c>
    </row>
    <row r="462" spans="1:11" x14ac:dyDescent="0.2">
      <c r="A462" s="2" t="s">
        <v>450</v>
      </c>
      <c r="B462" s="2" t="s">
        <v>485</v>
      </c>
      <c r="C462" s="4">
        <v>1056</v>
      </c>
      <c r="D462" s="2" t="s">
        <v>86</v>
      </c>
      <c r="E462" s="2" t="s">
        <v>469</v>
      </c>
      <c r="F462" s="23" t="str">
        <f t="shared" si="23"/>
        <v>volta</v>
      </c>
      <c r="G462" s="4">
        <v>13</v>
      </c>
      <c r="H462" s="2" t="s">
        <v>476</v>
      </c>
      <c r="I462" s="2" t="s">
        <v>475</v>
      </c>
      <c r="J462" s="23" t="str">
        <f t="shared" si="21"/>
        <v>KANDANGO1056volta13</v>
      </c>
      <c r="K462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</v>
      </c>
    </row>
    <row r="463" spans="1:11" x14ac:dyDescent="0.2">
      <c r="A463" s="2" t="s">
        <v>450</v>
      </c>
      <c r="B463" s="2" t="s">
        <v>485</v>
      </c>
      <c r="C463" s="4">
        <v>1056</v>
      </c>
      <c r="D463" s="2" t="s">
        <v>86</v>
      </c>
      <c r="E463" s="2" t="s">
        <v>469</v>
      </c>
      <c r="F463" s="23" t="str">
        <f t="shared" si="23"/>
        <v>volta</v>
      </c>
      <c r="G463" s="4">
        <v>14</v>
      </c>
      <c r="H463" s="2" t="s">
        <v>458</v>
      </c>
      <c r="I463" s="2" t="s">
        <v>475</v>
      </c>
      <c r="J463" s="23" t="str">
        <f t="shared" si="21"/>
        <v>KANDANGO1056volta14</v>
      </c>
      <c r="K463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</v>
      </c>
    </row>
    <row r="464" spans="1:11" x14ac:dyDescent="0.2">
      <c r="A464" s="2" t="s">
        <v>450</v>
      </c>
      <c r="B464" s="2" t="s">
        <v>485</v>
      </c>
      <c r="C464" s="4">
        <v>1056</v>
      </c>
      <c r="D464" s="2" t="s">
        <v>86</v>
      </c>
      <c r="E464" s="2" t="s">
        <v>469</v>
      </c>
      <c r="F464" s="23" t="str">
        <f t="shared" si="23"/>
        <v>volta</v>
      </c>
      <c r="G464" s="4">
        <v>15</v>
      </c>
      <c r="H464" s="2" t="s">
        <v>473</v>
      </c>
      <c r="I464" s="2" t="s">
        <v>474</v>
      </c>
      <c r="J464" s="23" t="str">
        <f t="shared" si="21"/>
        <v>KANDANGO1056volta15</v>
      </c>
      <c r="K464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EMTRAM/BR-020/TREVO DF-128/BR-020</v>
      </c>
    </row>
    <row r="465" spans="1:11" x14ac:dyDescent="0.2">
      <c r="A465" s="2" t="s">
        <v>450</v>
      </c>
      <c r="B465" s="2" t="s">
        <v>485</v>
      </c>
      <c r="C465" s="4">
        <v>1056</v>
      </c>
      <c r="D465" s="2" t="s">
        <v>86</v>
      </c>
      <c r="E465" s="2" t="s">
        <v>469</v>
      </c>
      <c r="F465" s="23" t="str">
        <f t="shared" si="23"/>
        <v>volta</v>
      </c>
      <c r="G465" s="4">
        <v>16</v>
      </c>
      <c r="H465" s="2" t="s">
        <v>472</v>
      </c>
      <c r="I465" s="2" t="s">
        <v>471</v>
      </c>
      <c r="J465" s="23" t="str">
        <f t="shared" si="21"/>
        <v>KANDANGO1056volta16</v>
      </c>
      <c r="K465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</v>
      </c>
    </row>
    <row r="466" spans="1:11" x14ac:dyDescent="0.2">
      <c r="A466" s="2" t="s">
        <v>450</v>
      </c>
      <c r="B466" s="2" t="s">
        <v>485</v>
      </c>
      <c r="C466" s="4">
        <v>1056</v>
      </c>
      <c r="D466" s="2" t="s">
        <v>86</v>
      </c>
      <c r="E466" s="2" t="s">
        <v>469</v>
      </c>
      <c r="F466" s="23" t="str">
        <f t="shared" si="23"/>
        <v>volta</v>
      </c>
      <c r="G466" s="4">
        <v>17</v>
      </c>
      <c r="H466" s="2" t="s">
        <v>498</v>
      </c>
      <c r="I466" s="2" t="s">
        <v>471</v>
      </c>
      <c r="J466" s="23" t="str">
        <f t="shared" si="21"/>
        <v>KANDANGO1056volta17</v>
      </c>
      <c r="K466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</v>
      </c>
    </row>
    <row r="467" spans="1:11" x14ac:dyDescent="0.2">
      <c r="A467" s="2" t="s">
        <v>450</v>
      </c>
      <c r="B467" s="2" t="s">
        <v>485</v>
      </c>
      <c r="C467" s="4">
        <v>1056</v>
      </c>
      <c r="D467" s="2" t="s">
        <v>86</v>
      </c>
      <c r="E467" s="2" t="s">
        <v>469</v>
      </c>
      <c r="F467" s="23" t="str">
        <f t="shared" si="23"/>
        <v>volta</v>
      </c>
      <c r="G467" s="4">
        <v>18</v>
      </c>
      <c r="H467" s="2" t="s">
        <v>507</v>
      </c>
      <c r="I467" s="2" t="s">
        <v>471</v>
      </c>
      <c r="J467" s="23" t="str">
        <f t="shared" si="21"/>
        <v>KANDANGO1056volta18</v>
      </c>
      <c r="K467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LESTE/AVENIDA B</v>
      </c>
    </row>
    <row r="468" spans="1:11" x14ac:dyDescent="0.2">
      <c r="A468" s="2" t="s">
        <v>450</v>
      </c>
      <c r="B468" s="2" t="s">
        <v>485</v>
      </c>
      <c r="C468" s="4">
        <v>1057</v>
      </c>
      <c r="D468" s="2" t="s">
        <v>83</v>
      </c>
      <c r="E468" s="2" t="s">
        <v>452</v>
      </c>
      <c r="F468" s="23" t="str">
        <f t="shared" si="23"/>
        <v>ida</v>
      </c>
      <c r="G468" s="4">
        <v>1</v>
      </c>
      <c r="H468" s="2" t="s">
        <v>486</v>
      </c>
      <c r="I468" s="2" t="s">
        <v>454</v>
      </c>
      <c r="J468" s="23" t="str">
        <f t="shared" si="21"/>
        <v>EXPRESSO PLANALTINA1057ida1</v>
      </c>
      <c r="K468" s="32" t="str">
        <f t="shared" si="22"/>
        <v>Em frente a garagem Rapido Planaltina - Avenida B</v>
      </c>
    </row>
    <row r="469" spans="1:11" x14ac:dyDescent="0.2">
      <c r="A469" s="2" t="s">
        <v>450</v>
      </c>
      <c r="B469" s="2" t="s">
        <v>485</v>
      </c>
      <c r="C469" s="4">
        <v>1057</v>
      </c>
      <c r="D469" s="2" t="s">
        <v>83</v>
      </c>
      <c r="E469" s="2" t="s">
        <v>452</v>
      </c>
      <c r="F469" s="23" t="str">
        <f t="shared" si="23"/>
        <v>ida</v>
      </c>
      <c r="G469" s="4">
        <v>2</v>
      </c>
      <c r="H469" s="2" t="s">
        <v>508</v>
      </c>
      <c r="I469" s="2" t="s">
        <v>454</v>
      </c>
      <c r="J469" s="23" t="str">
        <f t="shared" si="21"/>
        <v>EXPRESSO PLANALTINA1057ida2</v>
      </c>
      <c r="K469" s="32" t="str">
        <f t="shared" si="22"/>
        <v>Em frente a garagem Rapido Planaltina - Avenida B/Setor Sul</v>
      </c>
    </row>
    <row r="470" spans="1:11" x14ac:dyDescent="0.2">
      <c r="A470" s="2" t="s">
        <v>450</v>
      </c>
      <c r="B470" s="2" t="s">
        <v>485</v>
      </c>
      <c r="C470" s="4">
        <v>1057</v>
      </c>
      <c r="D470" s="2" t="s">
        <v>83</v>
      </c>
      <c r="E470" s="2" t="s">
        <v>452</v>
      </c>
      <c r="F470" s="23" t="str">
        <f t="shared" si="23"/>
        <v>ida</v>
      </c>
      <c r="G470" s="4">
        <v>3</v>
      </c>
      <c r="H470" s="2" t="s">
        <v>455</v>
      </c>
      <c r="I470" s="2" t="s">
        <v>454</v>
      </c>
      <c r="J470" s="23" t="str">
        <f t="shared" si="21"/>
        <v>EXPRESSO PLANALTINA1057ida3</v>
      </c>
      <c r="K470" s="32" t="str">
        <f t="shared" si="22"/>
        <v>Em frente a garagem Rapido Planaltina - Avenida B/Setor Sul/Barraginha (Quartel PMGO)</v>
      </c>
    </row>
    <row r="471" spans="1:11" x14ac:dyDescent="0.2">
      <c r="A471" s="2" t="s">
        <v>450</v>
      </c>
      <c r="B471" s="2" t="s">
        <v>485</v>
      </c>
      <c r="C471" s="4">
        <v>1057</v>
      </c>
      <c r="D471" s="2" t="s">
        <v>83</v>
      </c>
      <c r="E471" s="2" t="s">
        <v>452</v>
      </c>
      <c r="F471" s="23" t="str">
        <f t="shared" si="23"/>
        <v>ida</v>
      </c>
      <c r="G471" s="4">
        <v>4</v>
      </c>
      <c r="H471" s="2" t="s">
        <v>456</v>
      </c>
      <c r="I471" s="2" t="s">
        <v>457</v>
      </c>
      <c r="J471" s="23" t="str">
        <f t="shared" si="21"/>
        <v>EXPRESSO PLANALTINA1057ida4</v>
      </c>
      <c r="K471" s="32" t="str">
        <f t="shared" si="22"/>
        <v>Em frente a garagem Rapido Planaltina - Avenida B/Setor Sul/Barraginha (Quartel PMGO)/Trevo DF-128/BR-020</v>
      </c>
    </row>
    <row r="472" spans="1:11" x14ac:dyDescent="0.2">
      <c r="A472" s="2" t="s">
        <v>450</v>
      </c>
      <c r="B472" s="2" t="s">
        <v>485</v>
      </c>
      <c r="C472" s="4">
        <v>1057</v>
      </c>
      <c r="D472" s="2" t="s">
        <v>83</v>
      </c>
      <c r="E472" s="2" t="s">
        <v>452</v>
      </c>
      <c r="F472" s="23" t="str">
        <f t="shared" si="23"/>
        <v>ida</v>
      </c>
      <c r="G472" s="4">
        <v>5</v>
      </c>
      <c r="H472" s="2" t="s">
        <v>458</v>
      </c>
      <c r="I472" s="2" t="s">
        <v>459</v>
      </c>
      <c r="J472" s="23" t="str">
        <f t="shared" si="21"/>
        <v>EXPRESSO PLANALTINA1057ida5</v>
      </c>
      <c r="K472" s="32" t="str">
        <f t="shared" si="22"/>
        <v>Em frente a garagem Rapido Planaltina - Avenida B/Setor Sul/Barraginha (Quartel PMGO)/Trevo DF-128/BR-020/BR-020</v>
      </c>
    </row>
    <row r="473" spans="1:11" x14ac:dyDescent="0.2">
      <c r="A473" s="2" t="s">
        <v>450</v>
      </c>
      <c r="B473" s="2" t="s">
        <v>485</v>
      </c>
      <c r="C473" s="4">
        <v>1057</v>
      </c>
      <c r="D473" s="2" t="s">
        <v>83</v>
      </c>
      <c r="E473" s="2" t="s">
        <v>452</v>
      </c>
      <c r="F473" s="23" t="str">
        <f t="shared" si="23"/>
        <v>ida</v>
      </c>
      <c r="G473" s="4">
        <v>6</v>
      </c>
      <c r="H473" s="2" t="s">
        <v>460</v>
      </c>
      <c r="I473" s="2" t="s">
        <v>459</v>
      </c>
      <c r="J473" s="23" t="str">
        <f t="shared" si="21"/>
        <v>EXPRESSO PLANALTINA1057ida6</v>
      </c>
      <c r="K473" s="32" t="str">
        <f t="shared" si="22"/>
        <v>Em frente a garagem Rapido Planaltina - Avenida B/Setor Sul/Barraginha (Quartel PMGO)/Trevo DF-128/BR-020/BR-020/Em frente à garagem EMTRAM</v>
      </c>
    </row>
    <row r="474" spans="1:11" x14ac:dyDescent="0.2">
      <c r="A474" s="2" t="s">
        <v>450</v>
      </c>
      <c r="B474" s="2" t="s">
        <v>485</v>
      </c>
      <c r="C474" s="4">
        <v>1057</v>
      </c>
      <c r="D474" s="2" t="s">
        <v>83</v>
      </c>
      <c r="E474" s="2" t="s">
        <v>452</v>
      </c>
      <c r="F474" s="23" t="str">
        <f t="shared" si="23"/>
        <v>ida</v>
      </c>
      <c r="G474" s="4">
        <v>7</v>
      </c>
      <c r="H474" s="2" t="s">
        <v>461</v>
      </c>
      <c r="I474" s="2" t="s">
        <v>459</v>
      </c>
      <c r="J474" s="23" t="str">
        <f t="shared" si="21"/>
        <v>EXPRESSO PLANALTINA1057ida7</v>
      </c>
      <c r="K474" s="32" t="str">
        <f t="shared" si="22"/>
        <v>Em frente a garagem Rapido Planaltina - Avenida B/Setor Sul/Barraginha (Quartel PMGO)/Trevo DF-128/BR-020/BR-020/Em frente à garagem EMTRAM/Home Center Rezende</v>
      </c>
    </row>
    <row r="475" spans="1:11" x14ac:dyDescent="0.2">
      <c r="A475" s="2" t="s">
        <v>450</v>
      </c>
      <c r="B475" s="2" t="s">
        <v>485</v>
      </c>
      <c r="C475" s="4">
        <v>1057</v>
      </c>
      <c r="D475" s="2" t="s">
        <v>83</v>
      </c>
      <c r="E475" s="2" t="s">
        <v>452</v>
      </c>
      <c r="F475" s="23" t="str">
        <f t="shared" si="23"/>
        <v>ida</v>
      </c>
      <c r="G475" s="4">
        <v>8</v>
      </c>
      <c r="H475" s="2" t="s">
        <v>458</v>
      </c>
      <c r="I475" s="2" t="s">
        <v>459</v>
      </c>
      <c r="J475" s="23" t="str">
        <f t="shared" si="21"/>
        <v>EXPRESSO PLANALTINA1057ida8</v>
      </c>
      <c r="K475" s="32" t="str">
        <f t="shared" si="22"/>
        <v>Em frente a garagem Rapido Planaltina - Avenida B/Setor Sul/Barraginha (Quartel PMGO)/Trevo DF-128/BR-020/BR-020/Em frente à garagem EMTRAM/Home Center Rezende/BR-020</v>
      </c>
    </row>
    <row r="476" spans="1:11" x14ac:dyDescent="0.2">
      <c r="A476" s="2" t="s">
        <v>450</v>
      </c>
      <c r="B476" s="2" t="s">
        <v>485</v>
      </c>
      <c r="C476" s="4">
        <v>1057</v>
      </c>
      <c r="D476" s="2" t="s">
        <v>83</v>
      </c>
      <c r="E476" s="2" t="s">
        <v>452</v>
      </c>
      <c r="F476" s="23" t="str">
        <f t="shared" si="23"/>
        <v>ida</v>
      </c>
      <c r="G476" s="4">
        <v>9</v>
      </c>
      <c r="H476" s="2" t="s">
        <v>462</v>
      </c>
      <c r="I476" s="2" t="s">
        <v>459</v>
      </c>
      <c r="J476" s="23" t="str">
        <f t="shared" si="21"/>
        <v>EXPRESSO PLANALTINA1057ida9</v>
      </c>
      <c r="K476" s="32" t="str">
        <f t="shared" si="22"/>
        <v>Em frente a garagem Rapido Planaltina - Avenida B/Setor Sul/Barraginha (Quartel PMGO)/Trevo DF-128/BR-020/BR-020/Em frente à garagem EMTRAM/Home Center Rezende/BR-020/Posto Colorado</v>
      </c>
    </row>
    <row r="477" spans="1:11" x14ac:dyDescent="0.2">
      <c r="A477" s="2" t="s">
        <v>450</v>
      </c>
      <c r="B477" s="2" t="s">
        <v>485</v>
      </c>
      <c r="C477" s="4">
        <v>1057</v>
      </c>
      <c r="D477" s="2" t="s">
        <v>83</v>
      </c>
      <c r="E477" s="2" t="s">
        <v>452</v>
      </c>
      <c r="F477" s="23" t="str">
        <f t="shared" si="23"/>
        <v>ida</v>
      </c>
      <c r="G477" s="4">
        <v>10</v>
      </c>
      <c r="H477" s="2" t="s">
        <v>463</v>
      </c>
      <c r="I477" s="2" t="s">
        <v>464</v>
      </c>
      <c r="J477" s="23" t="str">
        <f t="shared" si="21"/>
        <v>EXPRESSO PLANALTINA1057ida10</v>
      </c>
      <c r="K477" s="32" t="str">
        <f t="shared" si="22"/>
        <v>Em frente a garagem Rapido Planaltina - Avenida B/Setor Sul/Barraginha (Quartel PMGO)/Trevo DF-128/BR-020/BR-020/Em frente à garagem EMTRAM/Home Center Rezende/BR-020/Posto Colorado/EPIA</v>
      </c>
    </row>
    <row r="478" spans="1:11" x14ac:dyDescent="0.2">
      <c r="A478" s="2" t="s">
        <v>450</v>
      </c>
      <c r="B478" s="2" t="s">
        <v>485</v>
      </c>
      <c r="C478" s="4">
        <v>1057</v>
      </c>
      <c r="D478" s="2" t="s">
        <v>83</v>
      </c>
      <c r="E478" s="2" t="s">
        <v>452</v>
      </c>
      <c r="F478" s="23" t="str">
        <f t="shared" si="23"/>
        <v>ida</v>
      </c>
      <c r="G478" s="4">
        <v>11</v>
      </c>
      <c r="H478" s="2" t="s">
        <v>465</v>
      </c>
      <c r="I478" s="2" t="s">
        <v>466</v>
      </c>
      <c r="J478" s="23" t="str">
        <f t="shared" si="21"/>
        <v>EXPRESSO PLANALTINA1057ida11</v>
      </c>
      <c r="K478" s="32" t="str">
        <f t="shared" si="22"/>
        <v>Em frente a garagem Rapido Planaltina - Avenida B/Setor Sul/Barraginha (Quartel PMGO)/Trevo DF-128/BR-020/BR-020/Em frente à garagem EMTRAM/Home Center Rezende/BR-020/Posto Colorado/EPIA/Ponte do Bragueto</v>
      </c>
    </row>
    <row r="479" spans="1:11" x14ac:dyDescent="0.2">
      <c r="A479" s="2" t="s">
        <v>450</v>
      </c>
      <c r="B479" s="2" t="s">
        <v>485</v>
      </c>
      <c r="C479" s="4">
        <v>1057</v>
      </c>
      <c r="D479" s="2" t="s">
        <v>83</v>
      </c>
      <c r="E479" s="2" t="s">
        <v>452</v>
      </c>
      <c r="F479" s="23" t="str">
        <f t="shared" si="23"/>
        <v>ida</v>
      </c>
      <c r="G479" s="4">
        <v>12</v>
      </c>
      <c r="H479" s="2" t="s">
        <v>467</v>
      </c>
      <c r="I479" s="2" t="s">
        <v>466</v>
      </c>
      <c r="J479" s="23" t="str">
        <f t="shared" si="21"/>
        <v>EXPRESSO PLANALTINA1057ida12</v>
      </c>
      <c r="K479" s="32" t="str">
        <f t="shared" si="22"/>
        <v>Em frente a garagem Rapido Planaltina - Avenida B/Setor Sul/Barraginha (Quartel PMGO)/Trevo DF-128/BR-020/BR-020/Em frente à garagem EMTRAM/Home Center Rezende/BR-020/Posto Colorado/EPIA/Ponte do Bragueto/Eixo Norte</v>
      </c>
    </row>
    <row r="480" spans="1:11" x14ac:dyDescent="0.2">
      <c r="A480" s="2" t="s">
        <v>450</v>
      </c>
      <c r="B480" s="2" t="s">
        <v>485</v>
      </c>
      <c r="C480" s="4">
        <v>1057</v>
      </c>
      <c r="D480" s="2" t="s">
        <v>83</v>
      </c>
      <c r="E480" s="2" t="s">
        <v>452</v>
      </c>
      <c r="F480" s="23" t="str">
        <f t="shared" si="23"/>
        <v>ida</v>
      </c>
      <c r="G480" s="4">
        <v>13</v>
      </c>
      <c r="H480" s="2" t="s">
        <v>488</v>
      </c>
      <c r="I480" s="2" t="s">
        <v>466</v>
      </c>
      <c r="J480" s="23" t="str">
        <f t="shared" si="21"/>
        <v>EXPRESSO PLANALTINA1057ida13</v>
      </c>
      <c r="K480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</v>
      </c>
    </row>
    <row r="481" spans="1:11" x14ac:dyDescent="0.2">
      <c r="A481" s="2" t="s">
        <v>450</v>
      </c>
      <c r="B481" s="2" t="s">
        <v>485</v>
      </c>
      <c r="C481" s="4">
        <v>1057</v>
      </c>
      <c r="D481" s="2" t="s">
        <v>83</v>
      </c>
      <c r="E481" s="2" t="s">
        <v>452</v>
      </c>
      <c r="F481" s="23" t="str">
        <f t="shared" si="23"/>
        <v>ida</v>
      </c>
      <c r="G481" s="4">
        <v>14</v>
      </c>
      <c r="H481" s="2" t="s">
        <v>489</v>
      </c>
      <c r="I481" s="2" t="s">
        <v>466</v>
      </c>
      <c r="J481" s="23" t="str">
        <f t="shared" si="21"/>
        <v>EXPRESSO PLANALTINA1057ida14</v>
      </c>
      <c r="K481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</v>
      </c>
    </row>
    <row r="482" spans="1:11" x14ac:dyDescent="0.2">
      <c r="A482" s="2" t="s">
        <v>450</v>
      </c>
      <c r="B482" s="2" t="s">
        <v>485</v>
      </c>
      <c r="C482" s="4">
        <v>1057</v>
      </c>
      <c r="D482" s="2" t="s">
        <v>83</v>
      </c>
      <c r="E482" s="2" t="s">
        <v>452</v>
      </c>
      <c r="F482" s="23" t="str">
        <f t="shared" si="23"/>
        <v>ida</v>
      </c>
      <c r="G482" s="4">
        <v>15</v>
      </c>
      <c r="H482" s="2" t="s">
        <v>490</v>
      </c>
      <c r="I482" s="2" t="s">
        <v>466</v>
      </c>
      <c r="J482" s="23" t="str">
        <f t="shared" si="21"/>
        <v>EXPRESSO PLANALTINA1057ida15</v>
      </c>
      <c r="K482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</v>
      </c>
    </row>
    <row r="483" spans="1:11" x14ac:dyDescent="0.2">
      <c r="A483" s="2" t="s">
        <v>450</v>
      </c>
      <c r="B483" s="2" t="s">
        <v>485</v>
      </c>
      <c r="C483" s="4">
        <v>1057</v>
      </c>
      <c r="D483" s="2" t="s">
        <v>83</v>
      </c>
      <c r="E483" s="2" t="s">
        <v>452</v>
      </c>
      <c r="F483" s="23" t="str">
        <f t="shared" si="23"/>
        <v>ida</v>
      </c>
      <c r="G483" s="4">
        <v>16</v>
      </c>
      <c r="H483" s="2" t="s">
        <v>492</v>
      </c>
      <c r="I483" s="2" t="s">
        <v>493</v>
      </c>
      <c r="J483" s="23" t="str">
        <f t="shared" si="21"/>
        <v>EXPRESSO PLANALTINA1057ida16</v>
      </c>
      <c r="K483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</v>
      </c>
    </row>
    <row r="484" spans="1:11" x14ac:dyDescent="0.2">
      <c r="A484" s="2" t="s">
        <v>450</v>
      </c>
      <c r="B484" s="2" t="s">
        <v>485</v>
      </c>
      <c r="C484" s="4">
        <v>1057</v>
      </c>
      <c r="D484" s="2" t="s">
        <v>83</v>
      </c>
      <c r="E484" s="2" t="s">
        <v>452</v>
      </c>
      <c r="F484" s="23" t="str">
        <f t="shared" si="23"/>
        <v>ida</v>
      </c>
      <c r="G484" s="4">
        <v>17</v>
      </c>
      <c r="H484" s="2" t="s">
        <v>494</v>
      </c>
      <c r="I484" s="2" t="s">
        <v>493</v>
      </c>
      <c r="J484" s="23" t="str">
        <f t="shared" si="21"/>
        <v>EXPRESSO PLANALTINA1057ida17</v>
      </c>
      <c r="K484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</v>
      </c>
    </row>
    <row r="485" spans="1:11" x14ac:dyDescent="0.2">
      <c r="A485" s="2" t="s">
        <v>450</v>
      </c>
      <c r="B485" s="2" t="s">
        <v>485</v>
      </c>
      <c r="C485" s="4">
        <v>1057</v>
      </c>
      <c r="D485" s="2" t="s">
        <v>83</v>
      </c>
      <c r="E485" s="2" t="s">
        <v>452</v>
      </c>
      <c r="F485" s="23" t="str">
        <f t="shared" si="23"/>
        <v>ida</v>
      </c>
      <c r="G485" s="4">
        <v>18</v>
      </c>
      <c r="H485" s="2" t="s">
        <v>495</v>
      </c>
      <c r="I485" s="2" t="s">
        <v>493</v>
      </c>
      <c r="J485" s="23" t="str">
        <f t="shared" si="21"/>
        <v>EXPRESSO PLANALTINA1057ida18</v>
      </c>
      <c r="K485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86" spans="1:11" x14ac:dyDescent="0.2">
      <c r="A486" s="2" t="s">
        <v>450</v>
      </c>
      <c r="B486" s="2" t="s">
        <v>485</v>
      </c>
      <c r="C486" s="4">
        <v>1057</v>
      </c>
      <c r="D486" s="2" t="s">
        <v>83</v>
      </c>
      <c r="E486" s="2" t="s">
        <v>469</v>
      </c>
      <c r="F486" s="23" t="str">
        <f t="shared" si="23"/>
        <v>volta</v>
      </c>
      <c r="G486" s="4">
        <v>1</v>
      </c>
      <c r="H486" s="2" t="s">
        <v>495</v>
      </c>
      <c r="I486" s="2" t="s">
        <v>493</v>
      </c>
      <c r="J486" s="23" t="str">
        <f t="shared" si="21"/>
        <v>EXPRESSO PLANALTINA1057volta1</v>
      </c>
      <c r="K486" s="32" t="str">
        <f t="shared" si="22"/>
        <v>Setor de Garagens e Concessionárias de Veículos</v>
      </c>
    </row>
    <row r="487" spans="1:11" x14ac:dyDescent="0.2">
      <c r="A487" s="2" t="s">
        <v>450</v>
      </c>
      <c r="B487" s="2" t="s">
        <v>485</v>
      </c>
      <c r="C487" s="4">
        <v>1057</v>
      </c>
      <c r="D487" s="2" t="s">
        <v>83</v>
      </c>
      <c r="E487" s="2" t="s">
        <v>469</v>
      </c>
      <c r="F487" s="23" t="str">
        <f t="shared" si="23"/>
        <v>volta</v>
      </c>
      <c r="G487" s="4">
        <v>2</v>
      </c>
      <c r="H487" s="2" t="s">
        <v>494</v>
      </c>
      <c r="I487" s="2" t="s">
        <v>493</v>
      </c>
      <c r="J487" s="23" t="str">
        <f t="shared" si="21"/>
        <v>EXPRESSO PLANALTINA1057volta2</v>
      </c>
      <c r="K487" s="32" t="str">
        <f t="shared" si="22"/>
        <v>Setor de Garagens e Concessionárias de Veículos/ParkShopping</v>
      </c>
    </row>
    <row r="488" spans="1:11" x14ac:dyDescent="0.2">
      <c r="A488" s="2" t="s">
        <v>450</v>
      </c>
      <c r="B488" s="2" t="s">
        <v>485</v>
      </c>
      <c r="C488" s="4">
        <v>1057</v>
      </c>
      <c r="D488" s="2" t="s">
        <v>83</v>
      </c>
      <c r="E488" s="2" t="s">
        <v>469</v>
      </c>
      <c r="F488" s="23" t="str">
        <f t="shared" si="23"/>
        <v>volta</v>
      </c>
      <c r="G488" s="4">
        <v>3</v>
      </c>
      <c r="H488" s="2" t="s">
        <v>492</v>
      </c>
      <c r="I488" s="2" t="s">
        <v>493</v>
      </c>
      <c r="J488" s="23" t="str">
        <f t="shared" si="21"/>
        <v>EXPRESSO PLANALTINA1057volta3</v>
      </c>
      <c r="K488" s="32" t="str">
        <f t="shared" si="22"/>
        <v>Setor de Garagens e Concessionárias de Veículos/ParkShopping/EPGU - Zoológico</v>
      </c>
    </row>
    <row r="489" spans="1:11" x14ac:dyDescent="0.2">
      <c r="A489" s="2" t="s">
        <v>450</v>
      </c>
      <c r="B489" s="2" t="s">
        <v>485</v>
      </c>
      <c r="C489" s="4">
        <v>1057</v>
      </c>
      <c r="D489" s="2" t="s">
        <v>83</v>
      </c>
      <c r="E489" s="2" t="s">
        <v>469</v>
      </c>
      <c r="F489" s="23" t="str">
        <f t="shared" si="23"/>
        <v>volta</v>
      </c>
      <c r="G489" s="4">
        <v>4</v>
      </c>
      <c r="H489" s="2" t="s">
        <v>490</v>
      </c>
      <c r="I489" s="2" t="s">
        <v>466</v>
      </c>
      <c r="J489" s="23" t="str">
        <f t="shared" si="21"/>
        <v>EXPRESSO PLANALTINA1057volta4</v>
      </c>
      <c r="K489" s="32" t="str">
        <f t="shared" si="22"/>
        <v>Setor de Garagens e Concessionárias de Veículos/ParkShopping/EPGU - Zoológico/Avenida das Nações (Vila TeleBrasília)</v>
      </c>
    </row>
    <row r="490" spans="1:11" x14ac:dyDescent="0.2">
      <c r="A490" s="2" t="s">
        <v>450</v>
      </c>
      <c r="B490" s="2" t="s">
        <v>485</v>
      </c>
      <c r="C490" s="4">
        <v>1057</v>
      </c>
      <c r="D490" s="2" t="s">
        <v>83</v>
      </c>
      <c r="E490" s="2" t="s">
        <v>469</v>
      </c>
      <c r="F490" s="23" t="str">
        <f t="shared" si="23"/>
        <v>volta</v>
      </c>
      <c r="G490" s="4">
        <v>5</v>
      </c>
      <c r="H490" s="2" t="s">
        <v>489</v>
      </c>
      <c r="I490" s="2" t="s">
        <v>466</v>
      </c>
      <c r="J490" s="23" t="str">
        <f t="shared" si="21"/>
        <v>EXPRESSO PLANALTINA1057volta5</v>
      </c>
      <c r="K490" s="32" t="str">
        <f t="shared" si="22"/>
        <v>Setor de Garagens e Concessionárias de Veículos/ParkShopping/EPGU - Zoológico/Avenida das Nações (Vila TeleBrasília)/616 Sul</v>
      </c>
    </row>
    <row r="491" spans="1:11" x14ac:dyDescent="0.2">
      <c r="A491" s="2" t="s">
        <v>450</v>
      </c>
      <c r="B491" s="2" t="s">
        <v>485</v>
      </c>
      <c r="C491" s="4">
        <v>1057</v>
      </c>
      <c r="D491" s="2" t="s">
        <v>83</v>
      </c>
      <c r="E491" s="2" t="s">
        <v>469</v>
      </c>
      <c r="F491" s="23" t="str">
        <f t="shared" si="23"/>
        <v>volta</v>
      </c>
      <c r="G491" s="4">
        <v>6</v>
      </c>
      <c r="H491" s="2" t="s">
        <v>488</v>
      </c>
      <c r="I491" s="2" t="s">
        <v>466</v>
      </c>
      <c r="J491" s="23" t="str">
        <f t="shared" si="21"/>
        <v>EXPRESSO PLANALTINA1057volta6</v>
      </c>
      <c r="K491" s="32" t="str">
        <f t="shared" si="22"/>
        <v>Setor de Garagens e Concessionárias de Veículos/ParkShopping/EPGU - Zoológico/Avenida das Nações (Vila TeleBrasília)/616 Sul/Eixo Sul</v>
      </c>
    </row>
    <row r="492" spans="1:11" x14ac:dyDescent="0.2">
      <c r="A492" s="2" t="s">
        <v>450</v>
      </c>
      <c r="B492" s="2" t="s">
        <v>485</v>
      </c>
      <c r="C492" s="4">
        <v>1057</v>
      </c>
      <c r="D492" s="2" t="s">
        <v>83</v>
      </c>
      <c r="E492" s="2" t="s">
        <v>469</v>
      </c>
      <c r="F492" s="23" t="str">
        <f t="shared" si="23"/>
        <v>volta</v>
      </c>
      <c r="G492" s="4">
        <v>7</v>
      </c>
      <c r="H492" s="2" t="s">
        <v>467</v>
      </c>
      <c r="I492" s="2" t="s">
        <v>466</v>
      </c>
      <c r="J492" s="23" t="str">
        <f t="shared" si="21"/>
        <v>EXPRESSO PLANALTINA1057volta7</v>
      </c>
      <c r="K492" s="32" t="str">
        <f t="shared" si="22"/>
        <v>Setor de Garagens e Concessionárias de Veículos/ParkShopping/EPGU - Zoológico/Avenida das Nações (Vila TeleBrasília)/616 Sul/Eixo Sul/Eixo Norte</v>
      </c>
    </row>
    <row r="493" spans="1:11" x14ac:dyDescent="0.2">
      <c r="A493" s="2" t="s">
        <v>450</v>
      </c>
      <c r="B493" s="2" t="s">
        <v>485</v>
      </c>
      <c r="C493" s="4">
        <v>1057</v>
      </c>
      <c r="D493" s="2" t="s">
        <v>83</v>
      </c>
      <c r="E493" s="2" t="s">
        <v>469</v>
      </c>
      <c r="F493" s="23" t="str">
        <f t="shared" si="23"/>
        <v>volta</v>
      </c>
      <c r="G493" s="4">
        <v>8</v>
      </c>
      <c r="H493" s="2" t="s">
        <v>465</v>
      </c>
      <c r="I493" s="2" t="s">
        <v>466</v>
      </c>
      <c r="J493" s="23" t="str">
        <f t="shared" si="21"/>
        <v>EXPRESSO PLANALTINA1057volta8</v>
      </c>
      <c r="K493" s="32" t="str">
        <f t="shared" si="22"/>
        <v>Setor de Garagens e Concessionárias de Veículos/ParkShopping/EPGU - Zoológico/Avenida das Nações (Vila TeleBrasília)/616 Sul/Eixo Sul/Eixo Norte/Ponte do Bragueto</v>
      </c>
    </row>
    <row r="494" spans="1:11" x14ac:dyDescent="0.2">
      <c r="A494" s="2" t="s">
        <v>450</v>
      </c>
      <c r="B494" s="2" t="s">
        <v>485</v>
      </c>
      <c r="C494" s="4">
        <v>1057</v>
      </c>
      <c r="D494" s="2" t="s">
        <v>83</v>
      </c>
      <c r="E494" s="2" t="s">
        <v>469</v>
      </c>
      <c r="F494" s="23" t="str">
        <f t="shared" si="23"/>
        <v>volta</v>
      </c>
      <c r="G494" s="4">
        <v>9</v>
      </c>
      <c r="H494" s="2" t="s">
        <v>463</v>
      </c>
      <c r="I494" s="2" t="s">
        <v>464</v>
      </c>
      <c r="J494" s="23" t="str">
        <f t="shared" si="21"/>
        <v>EXPRESSO PLANALTINA1057volta9</v>
      </c>
      <c r="K494" s="32" t="str">
        <f t="shared" si="22"/>
        <v>Setor de Garagens e Concessionárias de Veículos/ParkShopping/EPGU - Zoológico/Avenida das Nações (Vila TeleBrasília)/616 Sul/Eixo Sul/Eixo Norte/Ponte do Bragueto/EPIA</v>
      </c>
    </row>
    <row r="495" spans="1:11" x14ac:dyDescent="0.2">
      <c r="A495" s="2" t="s">
        <v>450</v>
      </c>
      <c r="B495" s="2" t="s">
        <v>485</v>
      </c>
      <c r="C495" s="4">
        <v>1057</v>
      </c>
      <c r="D495" s="2" t="s">
        <v>83</v>
      </c>
      <c r="E495" s="2" t="s">
        <v>469</v>
      </c>
      <c r="F495" s="23" t="str">
        <f t="shared" si="23"/>
        <v>volta</v>
      </c>
      <c r="G495" s="4">
        <v>10</v>
      </c>
      <c r="H495" s="2" t="s">
        <v>462</v>
      </c>
      <c r="I495" s="2" t="s">
        <v>459</v>
      </c>
      <c r="J495" s="23" t="str">
        <f t="shared" si="21"/>
        <v>EXPRESSO PLANALTINA1057volta10</v>
      </c>
      <c r="K495" s="32" t="str">
        <f t="shared" si="22"/>
        <v>Setor de Garagens e Concessionárias de Veículos/ParkShopping/EPGU - Zoológico/Avenida das Nações (Vila TeleBrasília)/616 Sul/Eixo Sul/Eixo Norte/Ponte do Bragueto/EPIA/Posto Colorado</v>
      </c>
    </row>
    <row r="496" spans="1:11" x14ac:dyDescent="0.2">
      <c r="A496" s="2" t="s">
        <v>450</v>
      </c>
      <c r="B496" s="2" t="s">
        <v>485</v>
      </c>
      <c r="C496" s="4">
        <v>1057</v>
      </c>
      <c r="D496" s="2" t="s">
        <v>83</v>
      </c>
      <c r="E496" s="2" t="s">
        <v>469</v>
      </c>
      <c r="F496" s="23" t="str">
        <f t="shared" si="23"/>
        <v>volta</v>
      </c>
      <c r="G496" s="4">
        <v>11</v>
      </c>
      <c r="H496" s="2" t="s">
        <v>458</v>
      </c>
      <c r="I496" s="2" t="s">
        <v>459</v>
      </c>
      <c r="J496" s="23" t="str">
        <f t="shared" si="21"/>
        <v>EXPRESSO PLANALTINA1057volta11</v>
      </c>
      <c r="K496" s="32" t="str">
        <f t="shared" si="22"/>
        <v>Setor de Garagens e Concessionárias de Veículos/ParkShopping/EPGU - Zoológico/Avenida das Nações (Vila TeleBrasília)/616 Sul/Eixo Sul/Eixo Norte/Ponte do Bragueto/EPIA/Posto Colorado/BR-020</v>
      </c>
    </row>
    <row r="497" spans="1:11" x14ac:dyDescent="0.2">
      <c r="A497" s="2" t="s">
        <v>450</v>
      </c>
      <c r="B497" s="2" t="s">
        <v>485</v>
      </c>
      <c r="C497" s="4">
        <v>1057</v>
      </c>
      <c r="D497" s="2" t="s">
        <v>83</v>
      </c>
      <c r="E497" s="2" t="s">
        <v>469</v>
      </c>
      <c r="F497" s="23" t="str">
        <f t="shared" si="23"/>
        <v>volta</v>
      </c>
      <c r="G497" s="4">
        <v>12</v>
      </c>
      <c r="H497" s="2" t="s">
        <v>461</v>
      </c>
      <c r="I497" s="2" t="s">
        <v>459</v>
      </c>
      <c r="J497" s="23" t="str">
        <f t="shared" si="21"/>
        <v>EXPRESSO PLANALTINA1057volta12</v>
      </c>
      <c r="K497" s="32" t="str">
        <f t="shared" si="22"/>
        <v>Setor de Garagens e Concessionárias de Veículos/ParkShopping/EPGU - Zoológico/Avenida das Nações (Vila TeleBrasília)/616 Sul/Eixo Sul/Eixo Norte/Ponte do Bragueto/EPIA/Posto Colorado/BR-020/Home Center Rezende</v>
      </c>
    </row>
    <row r="498" spans="1:11" x14ac:dyDescent="0.2">
      <c r="A498" s="2" t="s">
        <v>450</v>
      </c>
      <c r="B498" s="2" t="s">
        <v>485</v>
      </c>
      <c r="C498" s="4">
        <v>1057</v>
      </c>
      <c r="D498" s="2" t="s">
        <v>83</v>
      </c>
      <c r="E498" s="2" t="s">
        <v>469</v>
      </c>
      <c r="F498" s="23" t="str">
        <f t="shared" si="23"/>
        <v>volta</v>
      </c>
      <c r="G498" s="4">
        <v>13</v>
      </c>
      <c r="H498" s="2" t="s">
        <v>460</v>
      </c>
      <c r="I498" s="2" t="s">
        <v>459</v>
      </c>
      <c r="J498" s="23" t="str">
        <f t="shared" si="21"/>
        <v>EXPRESSO PLANALTINA1057volta13</v>
      </c>
      <c r="K498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</v>
      </c>
    </row>
    <row r="499" spans="1:11" x14ac:dyDescent="0.2">
      <c r="A499" s="2" t="s">
        <v>450</v>
      </c>
      <c r="B499" s="2" t="s">
        <v>485</v>
      </c>
      <c r="C499" s="4">
        <v>1057</v>
      </c>
      <c r="D499" s="2" t="s">
        <v>83</v>
      </c>
      <c r="E499" s="2" t="s">
        <v>469</v>
      </c>
      <c r="F499" s="23" t="str">
        <f t="shared" si="23"/>
        <v>volta</v>
      </c>
      <c r="G499" s="4">
        <v>14</v>
      </c>
      <c r="H499" s="2" t="s">
        <v>458</v>
      </c>
      <c r="I499" s="2" t="s">
        <v>459</v>
      </c>
      <c r="J499" s="23" t="str">
        <f t="shared" si="21"/>
        <v>EXPRESSO PLANALTINA1057volta14</v>
      </c>
      <c r="K499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</v>
      </c>
    </row>
    <row r="500" spans="1:11" x14ac:dyDescent="0.2">
      <c r="A500" s="2" t="s">
        <v>450</v>
      </c>
      <c r="B500" s="2" t="s">
        <v>485</v>
      </c>
      <c r="C500" s="4">
        <v>1057</v>
      </c>
      <c r="D500" s="2" t="s">
        <v>83</v>
      </c>
      <c r="E500" s="2" t="s">
        <v>469</v>
      </c>
      <c r="F500" s="23" t="str">
        <f t="shared" si="23"/>
        <v>volta</v>
      </c>
      <c r="G500" s="4">
        <v>15</v>
      </c>
      <c r="H500" s="2" t="s">
        <v>456</v>
      </c>
      <c r="I500" s="2" t="s">
        <v>457</v>
      </c>
      <c r="J500" s="23" t="str">
        <f t="shared" si="21"/>
        <v>EXPRESSO PLANALTINA1057volta15</v>
      </c>
      <c r="K500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</v>
      </c>
    </row>
    <row r="501" spans="1:11" x14ac:dyDescent="0.2">
      <c r="A501" s="2" t="s">
        <v>450</v>
      </c>
      <c r="B501" s="2" t="s">
        <v>485</v>
      </c>
      <c r="C501" s="4">
        <v>1057</v>
      </c>
      <c r="D501" s="2" t="s">
        <v>83</v>
      </c>
      <c r="E501" s="2" t="s">
        <v>469</v>
      </c>
      <c r="F501" s="23" t="str">
        <f t="shared" si="23"/>
        <v>volta</v>
      </c>
      <c r="G501" s="4">
        <v>16</v>
      </c>
      <c r="H501" s="2" t="s">
        <v>455</v>
      </c>
      <c r="I501" s="2" t="s">
        <v>454</v>
      </c>
      <c r="J501" s="23" t="str">
        <f t="shared" si="21"/>
        <v>EXPRESSO PLANALTINA1057volta16</v>
      </c>
      <c r="K501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</v>
      </c>
    </row>
    <row r="502" spans="1:11" x14ac:dyDescent="0.2">
      <c r="A502" s="2" t="s">
        <v>450</v>
      </c>
      <c r="B502" s="2" t="s">
        <v>485</v>
      </c>
      <c r="C502" s="4">
        <v>1057</v>
      </c>
      <c r="D502" s="2" t="s">
        <v>83</v>
      </c>
      <c r="E502" s="2" t="s">
        <v>469</v>
      </c>
      <c r="F502" s="23" t="str">
        <f t="shared" si="23"/>
        <v>volta</v>
      </c>
      <c r="G502" s="4">
        <v>17</v>
      </c>
      <c r="H502" s="2" t="s">
        <v>508</v>
      </c>
      <c r="I502" s="2" t="s">
        <v>454</v>
      </c>
      <c r="J502" s="23" t="str">
        <f t="shared" si="21"/>
        <v>EXPRESSO PLANALTINA1057volta17</v>
      </c>
      <c r="K502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</v>
      </c>
    </row>
    <row r="503" spans="1:11" x14ac:dyDescent="0.2">
      <c r="A503" s="2" t="s">
        <v>450</v>
      </c>
      <c r="B503" s="2" t="s">
        <v>485</v>
      </c>
      <c r="C503" s="4">
        <v>1057</v>
      </c>
      <c r="D503" s="2" t="s">
        <v>83</v>
      </c>
      <c r="E503" s="2" t="s">
        <v>469</v>
      </c>
      <c r="F503" s="23" t="str">
        <f t="shared" si="23"/>
        <v>volta</v>
      </c>
      <c r="G503" s="4">
        <v>18</v>
      </c>
      <c r="H503" s="2" t="s">
        <v>486</v>
      </c>
      <c r="I503" s="2" t="s">
        <v>454</v>
      </c>
      <c r="J503" s="23" t="str">
        <f t="shared" si="21"/>
        <v>EXPRESSO PLANALTINA1057volta18</v>
      </c>
      <c r="K503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Sul/Em frente a garagem Rapido Planaltina - Avenida B</v>
      </c>
    </row>
    <row r="504" spans="1:11" x14ac:dyDescent="0.2">
      <c r="A504" s="2" t="s">
        <v>450</v>
      </c>
      <c r="B504" s="2" t="s">
        <v>485</v>
      </c>
      <c r="C504" s="4">
        <v>1058</v>
      </c>
      <c r="D504" s="2" t="s">
        <v>83</v>
      </c>
      <c r="E504" s="2" t="s">
        <v>452</v>
      </c>
      <c r="F504" s="23" t="str">
        <f t="shared" si="23"/>
        <v>ida</v>
      </c>
      <c r="G504" s="4">
        <v>1</v>
      </c>
      <c r="H504" s="2" t="s">
        <v>486</v>
      </c>
      <c r="I504" s="2" t="s">
        <v>454</v>
      </c>
      <c r="J504" s="23" t="str">
        <f t="shared" si="21"/>
        <v>EXPRESSO PLANALTINA1058ida1</v>
      </c>
      <c r="K504" s="32" t="str">
        <f t="shared" si="22"/>
        <v>Em frente a garagem Rapido Planaltina - Avenida B</v>
      </c>
    </row>
    <row r="505" spans="1:11" x14ac:dyDescent="0.2">
      <c r="A505" s="2" t="s">
        <v>450</v>
      </c>
      <c r="B505" s="2" t="s">
        <v>485</v>
      </c>
      <c r="C505" s="4">
        <v>1058</v>
      </c>
      <c r="D505" s="2" t="s">
        <v>83</v>
      </c>
      <c r="E505" s="2" t="s">
        <v>452</v>
      </c>
      <c r="F505" s="23" t="str">
        <f t="shared" si="23"/>
        <v>ida</v>
      </c>
      <c r="G505" s="4">
        <v>2</v>
      </c>
      <c r="H505" s="2" t="s">
        <v>509</v>
      </c>
      <c r="I505" s="2" t="s">
        <v>454</v>
      </c>
      <c r="J505" s="23" t="str">
        <f t="shared" si="21"/>
        <v>EXPRESSO PLANALTINA1058ida2</v>
      </c>
      <c r="K505" s="32" t="str">
        <f t="shared" si="22"/>
        <v>Em frente a garagem Rapido Planaltina - Avenida B/Palmeiras</v>
      </c>
    </row>
    <row r="506" spans="1:11" x14ac:dyDescent="0.2">
      <c r="A506" s="2" t="s">
        <v>450</v>
      </c>
      <c r="B506" s="2" t="s">
        <v>485</v>
      </c>
      <c r="C506" s="4">
        <v>1058</v>
      </c>
      <c r="D506" s="2" t="s">
        <v>83</v>
      </c>
      <c r="E506" s="2" t="s">
        <v>452</v>
      </c>
      <c r="F506" s="23" t="str">
        <f t="shared" si="23"/>
        <v>ida</v>
      </c>
      <c r="G506" s="4">
        <v>3</v>
      </c>
      <c r="H506" s="2" t="s">
        <v>510</v>
      </c>
      <c r="I506" s="2" t="s">
        <v>454</v>
      </c>
      <c r="J506" s="23" t="str">
        <f t="shared" si="21"/>
        <v>EXPRESSO PLANALTINA1058ida3</v>
      </c>
      <c r="K506" s="32" t="str">
        <f t="shared" si="22"/>
        <v>Em frente a garagem Rapido Planaltina - Avenida B/Palmeiras/Posto Itapuã</v>
      </c>
    </row>
    <row r="507" spans="1:11" x14ac:dyDescent="0.2">
      <c r="A507" s="2" t="s">
        <v>450</v>
      </c>
      <c r="B507" s="2" t="s">
        <v>485</v>
      </c>
      <c r="C507" s="4">
        <v>1058</v>
      </c>
      <c r="D507" s="2" t="s">
        <v>83</v>
      </c>
      <c r="E507" s="2" t="s">
        <v>452</v>
      </c>
      <c r="F507" s="23" t="str">
        <f t="shared" si="23"/>
        <v>ida</v>
      </c>
      <c r="G507" s="4">
        <v>4</v>
      </c>
      <c r="H507" s="2" t="s">
        <v>455</v>
      </c>
      <c r="I507" s="2" t="s">
        <v>454</v>
      </c>
      <c r="J507" s="23" t="str">
        <f t="shared" si="21"/>
        <v>EXPRESSO PLANALTINA1058ida4</v>
      </c>
      <c r="K507" s="32" t="str">
        <f t="shared" si="22"/>
        <v>Em frente a garagem Rapido Planaltina - Avenida B/Palmeiras/Posto Itapuã/Barraginha (Quartel PMGO)</v>
      </c>
    </row>
    <row r="508" spans="1:11" x14ac:dyDescent="0.2">
      <c r="A508" s="2" t="s">
        <v>450</v>
      </c>
      <c r="B508" s="2" t="s">
        <v>485</v>
      </c>
      <c r="C508" s="4">
        <v>1058</v>
      </c>
      <c r="D508" s="2" t="s">
        <v>83</v>
      </c>
      <c r="E508" s="2" t="s">
        <v>452</v>
      </c>
      <c r="F508" s="23" t="str">
        <f t="shared" si="23"/>
        <v>ida</v>
      </c>
      <c r="G508" s="4">
        <v>5</v>
      </c>
      <c r="H508" s="2" t="s">
        <v>456</v>
      </c>
      <c r="I508" s="2" t="s">
        <v>457</v>
      </c>
      <c r="J508" s="23" t="str">
        <f t="shared" si="21"/>
        <v>EXPRESSO PLANALTINA1058ida5</v>
      </c>
      <c r="K508" s="32" t="str">
        <f t="shared" si="22"/>
        <v>Em frente a garagem Rapido Planaltina - Avenida B/Palmeiras/Posto Itapuã/Barraginha (Quartel PMGO)/Trevo DF-128/BR-020</v>
      </c>
    </row>
    <row r="509" spans="1:11" x14ac:dyDescent="0.2">
      <c r="A509" s="2" t="s">
        <v>450</v>
      </c>
      <c r="B509" s="2" t="s">
        <v>485</v>
      </c>
      <c r="C509" s="4">
        <v>1058</v>
      </c>
      <c r="D509" s="2" t="s">
        <v>83</v>
      </c>
      <c r="E509" s="2" t="s">
        <v>452</v>
      </c>
      <c r="F509" s="23" t="str">
        <f t="shared" si="23"/>
        <v>ida</v>
      </c>
      <c r="G509" s="4">
        <v>6</v>
      </c>
      <c r="H509" s="2" t="s">
        <v>458</v>
      </c>
      <c r="I509" s="2" t="s">
        <v>459</v>
      </c>
      <c r="J509" s="23" t="str">
        <f t="shared" si="21"/>
        <v>EXPRESSO PLANALTINA1058ida6</v>
      </c>
      <c r="K509" s="32" t="str">
        <f t="shared" si="22"/>
        <v>Em frente a garagem Rapido Planaltina - Avenida B/Palmeiras/Posto Itapuã/Barraginha (Quartel PMGO)/Trevo DF-128/BR-020/BR-020</v>
      </c>
    </row>
    <row r="510" spans="1:11" x14ac:dyDescent="0.2">
      <c r="A510" s="2" t="s">
        <v>450</v>
      </c>
      <c r="B510" s="2" t="s">
        <v>485</v>
      </c>
      <c r="C510" s="4">
        <v>1058</v>
      </c>
      <c r="D510" s="2" t="s">
        <v>83</v>
      </c>
      <c r="E510" s="2" t="s">
        <v>452</v>
      </c>
      <c r="F510" s="23" t="str">
        <f t="shared" si="23"/>
        <v>ida</v>
      </c>
      <c r="G510" s="4">
        <v>7</v>
      </c>
      <c r="H510" s="2" t="s">
        <v>460</v>
      </c>
      <c r="I510" s="2" t="s">
        <v>459</v>
      </c>
      <c r="J510" s="23" t="str">
        <f t="shared" si="21"/>
        <v>EXPRESSO PLANALTINA1058ida7</v>
      </c>
      <c r="K510" s="32" t="str">
        <f t="shared" si="22"/>
        <v>Em frente a garagem Rapido Planaltina - Avenida B/Palmeiras/Posto Itapuã/Barraginha (Quartel PMGO)/Trevo DF-128/BR-020/BR-020/Em frente à garagem EMTRAM</v>
      </c>
    </row>
    <row r="511" spans="1:11" x14ac:dyDescent="0.2">
      <c r="A511" s="2" t="s">
        <v>450</v>
      </c>
      <c r="B511" s="2" t="s">
        <v>485</v>
      </c>
      <c r="C511" s="4">
        <v>1058</v>
      </c>
      <c r="D511" s="2" t="s">
        <v>83</v>
      </c>
      <c r="E511" s="2" t="s">
        <v>452</v>
      </c>
      <c r="F511" s="23" t="str">
        <f t="shared" si="23"/>
        <v>ida</v>
      </c>
      <c r="G511" s="4">
        <v>8</v>
      </c>
      <c r="H511" s="2" t="s">
        <v>461</v>
      </c>
      <c r="I511" s="2" t="s">
        <v>459</v>
      </c>
      <c r="J511" s="23" t="str">
        <f t="shared" si="21"/>
        <v>EXPRESSO PLANALTINA1058ida8</v>
      </c>
      <c r="K511" s="32" t="str">
        <f t="shared" si="22"/>
        <v>Em frente a garagem Rapido Planaltina - Avenida B/Palmeiras/Posto Itapuã/Barraginha (Quartel PMGO)/Trevo DF-128/BR-020/BR-020/Em frente à garagem EMTRAM/Home Center Rezende</v>
      </c>
    </row>
    <row r="512" spans="1:11" x14ac:dyDescent="0.2">
      <c r="A512" s="2" t="s">
        <v>450</v>
      </c>
      <c r="B512" s="2" t="s">
        <v>485</v>
      </c>
      <c r="C512" s="4">
        <v>1058</v>
      </c>
      <c r="D512" s="2" t="s">
        <v>83</v>
      </c>
      <c r="E512" s="2" t="s">
        <v>452</v>
      </c>
      <c r="F512" s="23" t="str">
        <f t="shared" si="23"/>
        <v>ida</v>
      </c>
      <c r="G512" s="4">
        <v>9</v>
      </c>
      <c r="H512" s="2" t="s">
        <v>458</v>
      </c>
      <c r="I512" s="2" t="s">
        <v>459</v>
      </c>
      <c r="J512" s="23" t="str">
        <f t="shared" si="21"/>
        <v>EXPRESSO PLANALTINA1058ida9</v>
      </c>
      <c r="K512" s="32" t="str">
        <f t="shared" si="22"/>
        <v>Em frente a garagem Rapido Planaltina - Avenida B/Palmeiras/Posto Itapuã/Barraginha (Quartel PMGO)/Trevo DF-128/BR-020/BR-020/Em frente à garagem EMTRAM/Home Center Rezende/BR-020</v>
      </c>
    </row>
    <row r="513" spans="1:11" x14ac:dyDescent="0.2">
      <c r="A513" s="2" t="s">
        <v>450</v>
      </c>
      <c r="B513" s="2" t="s">
        <v>485</v>
      </c>
      <c r="C513" s="4">
        <v>1058</v>
      </c>
      <c r="D513" s="2" t="s">
        <v>83</v>
      </c>
      <c r="E513" s="2" t="s">
        <v>452</v>
      </c>
      <c r="F513" s="23" t="str">
        <f t="shared" si="23"/>
        <v>ida</v>
      </c>
      <c r="G513" s="4">
        <v>10</v>
      </c>
      <c r="H513" s="2" t="s">
        <v>462</v>
      </c>
      <c r="I513" s="2" t="s">
        <v>459</v>
      </c>
      <c r="J513" s="23" t="str">
        <f t="shared" si="21"/>
        <v>EXPRESSO PLANALTINA1058ida10</v>
      </c>
      <c r="K513" s="32" t="str">
        <f t="shared" si="22"/>
        <v>Em frente a garagem Rapido Planaltina - Avenida B/Palmeiras/Posto Itapuã/Barraginha (Quartel PMGO)/Trevo DF-128/BR-020/BR-020/Em frente à garagem EMTRAM/Home Center Rezende/BR-020/Posto Colorado</v>
      </c>
    </row>
    <row r="514" spans="1:11" x14ac:dyDescent="0.2">
      <c r="A514" s="2" t="s">
        <v>450</v>
      </c>
      <c r="B514" s="2" t="s">
        <v>485</v>
      </c>
      <c r="C514" s="4">
        <v>1058</v>
      </c>
      <c r="D514" s="2" t="s">
        <v>83</v>
      </c>
      <c r="E514" s="2" t="s">
        <v>452</v>
      </c>
      <c r="F514" s="23" t="str">
        <f t="shared" si="23"/>
        <v>ida</v>
      </c>
      <c r="G514" s="4">
        <v>11</v>
      </c>
      <c r="H514" s="2" t="s">
        <v>463</v>
      </c>
      <c r="I514" s="2" t="s">
        <v>464</v>
      </c>
      <c r="J514" s="23" t="str">
        <f t="shared" si="21"/>
        <v>EXPRESSO PLANALTINA1058ida11</v>
      </c>
      <c r="K514" s="32" t="str">
        <f t="shared" si="22"/>
        <v>Em frente a garagem Rapido Planaltina - Avenida B/Palmeiras/Posto Itapuã/Barraginha (Quartel PMGO)/Trevo DF-128/BR-020/BR-020/Em frente à garagem EMTRAM/Home Center Rezende/BR-020/Posto Colorado/EPIA</v>
      </c>
    </row>
    <row r="515" spans="1:11" x14ac:dyDescent="0.2">
      <c r="A515" s="2" t="s">
        <v>450</v>
      </c>
      <c r="B515" s="2" t="s">
        <v>485</v>
      </c>
      <c r="C515" s="4">
        <v>1058</v>
      </c>
      <c r="D515" s="2" t="s">
        <v>83</v>
      </c>
      <c r="E515" s="2" t="s">
        <v>452</v>
      </c>
      <c r="F515" s="23" t="str">
        <f t="shared" si="23"/>
        <v>ida</v>
      </c>
      <c r="G515" s="4">
        <v>12</v>
      </c>
      <c r="H515" s="2" t="s">
        <v>465</v>
      </c>
      <c r="I515" s="2" t="s">
        <v>466</v>
      </c>
      <c r="J515" s="23" t="str">
        <f t="shared" ref="J515:J578" si="24">D515&amp;C515&amp;F515&amp;G515</f>
        <v>EXPRESSO PLANALTINA1058ida12</v>
      </c>
      <c r="K515" s="32" t="str">
        <f t="shared" ref="K515:K578" si="25">IF(G515=1,H515,K514&amp;"/"&amp;H515)</f>
        <v>Em frente a garagem Rapido Planaltina - Avenida B/Palmeiras/Posto Itapuã/Barraginha (Quartel PMGO)/Trevo DF-128/BR-020/BR-020/Em frente à garagem EMTRAM/Home Center Rezende/BR-020/Posto Colorado/EPIA/Ponte do Bragueto</v>
      </c>
    </row>
    <row r="516" spans="1:11" x14ac:dyDescent="0.2">
      <c r="A516" s="2" t="s">
        <v>450</v>
      </c>
      <c r="B516" s="2" t="s">
        <v>485</v>
      </c>
      <c r="C516" s="4">
        <v>1058</v>
      </c>
      <c r="D516" s="2" t="s">
        <v>83</v>
      </c>
      <c r="E516" s="2" t="s">
        <v>452</v>
      </c>
      <c r="F516" s="23" t="str">
        <f t="shared" ref="F516:F579" si="26">IF(LEFT(E516,3)="ida","ida","volta")</f>
        <v>ida</v>
      </c>
      <c r="G516" s="4">
        <v>13</v>
      </c>
      <c r="H516" s="2" t="s">
        <v>467</v>
      </c>
      <c r="I516" s="2" t="s">
        <v>466</v>
      </c>
      <c r="J516" s="23" t="str">
        <f t="shared" si="24"/>
        <v>EXPRESSO PLANALTINA1058ida13</v>
      </c>
      <c r="K516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</v>
      </c>
    </row>
    <row r="517" spans="1:11" x14ac:dyDescent="0.2">
      <c r="A517" s="2" t="s">
        <v>450</v>
      </c>
      <c r="B517" s="2" t="s">
        <v>485</v>
      </c>
      <c r="C517" s="4">
        <v>1058</v>
      </c>
      <c r="D517" s="2" t="s">
        <v>83</v>
      </c>
      <c r="E517" s="2" t="s">
        <v>452</v>
      </c>
      <c r="F517" s="23" t="str">
        <f t="shared" si="26"/>
        <v>ida</v>
      </c>
      <c r="G517" s="4">
        <v>14</v>
      </c>
      <c r="H517" s="2" t="s">
        <v>488</v>
      </c>
      <c r="I517" s="2" t="s">
        <v>466</v>
      </c>
      <c r="J517" s="23" t="str">
        <f t="shared" si="24"/>
        <v>EXPRESSO PLANALTINA1058ida14</v>
      </c>
      <c r="K517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</v>
      </c>
    </row>
    <row r="518" spans="1:11" x14ac:dyDescent="0.2">
      <c r="A518" s="2" t="s">
        <v>450</v>
      </c>
      <c r="B518" s="2" t="s">
        <v>485</v>
      </c>
      <c r="C518" s="4">
        <v>1058</v>
      </c>
      <c r="D518" s="2" t="s">
        <v>83</v>
      </c>
      <c r="E518" s="2" t="s">
        <v>452</v>
      </c>
      <c r="F518" s="23" t="str">
        <f t="shared" si="26"/>
        <v>ida</v>
      </c>
      <c r="G518" s="4">
        <v>15</v>
      </c>
      <c r="H518" s="2" t="s">
        <v>489</v>
      </c>
      <c r="I518" s="2" t="s">
        <v>466</v>
      </c>
      <c r="J518" s="23" t="str">
        <f t="shared" si="24"/>
        <v>EXPRESSO PLANALTINA1058ida15</v>
      </c>
      <c r="K518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</v>
      </c>
    </row>
    <row r="519" spans="1:11" x14ac:dyDescent="0.2">
      <c r="A519" s="2" t="s">
        <v>450</v>
      </c>
      <c r="B519" s="2" t="s">
        <v>485</v>
      </c>
      <c r="C519" s="4">
        <v>1058</v>
      </c>
      <c r="D519" s="2" t="s">
        <v>83</v>
      </c>
      <c r="E519" s="2" t="s">
        <v>452</v>
      </c>
      <c r="F519" s="23" t="str">
        <f t="shared" si="26"/>
        <v>ida</v>
      </c>
      <c r="G519" s="4">
        <v>16</v>
      </c>
      <c r="H519" s="2" t="s">
        <v>490</v>
      </c>
      <c r="I519" s="2" t="s">
        <v>466</v>
      </c>
      <c r="J519" s="23" t="str">
        <f t="shared" si="24"/>
        <v>EXPRESSO PLANALTINA1058ida16</v>
      </c>
      <c r="K519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</v>
      </c>
    </row>
    <row r="520" spans="1:11" x14ac:dyDescent="0.2">
      <c r="A520" s="2" t="s">
        <v>450</v>
      </c>
      <c r="B520" s="2" t="s">
        <v>485</v>
      </c>
      <c r="C520" s="4">
        <v>1058</v>
      </c>
      <c r="D520" s="2" t="s">
        <v>83</v>
      </c>
      <c r="E520" s="2" t="s">
        <v>452</v>
      </c>
      <c r="F520" s="23" t="str">
        <f t="shared" si="26"/>
        <v>ida</v>
      </c>
      <c r="G520" s="4">
        <v>17</v>
      </c>
      <c r="H520" s="2" t="s">
        <v>492</v>
      </c>
      <c r="I520" s="2" t="s">
        <v>493</v>
      </c>
      <c r="J520" s="23" t="str">
        <f t="shared" si="24"/>
        <v>EXPRESSO PLANALTINA1058ida17</v>
      </c>
      <c r="K520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</v>
      </c>
    </row>
    <row r="521" spans="1:11" x14ac:dyDescent="0.2">
      <c r="A521" s="2" t="s">
        <v>450</v>
      </c>
      <c r="B521" s="2" t="s">
        <v>485</v>
      </c>
      <c r="C521" s="4">
        <v>1058</v>
      </c>
      <c r="D521" s="2" t="s">
        <v>83</v>
      </c>
      <c r="E521" s="2" t="s">
        <v>452</v>
      </c>
      <c r="F521" s="23" t="str">
        <f t="shared" si="26"/>
        <v>ida</v>
      </c>
      <c r="G521" s="4">
        <v>18</v>
      </c>
      <c r="H521" s="2" t="s">
        <v>494</v>
      </c>
      <c r="I521" s="2" t="s">
        <v>493</v>
      </c>
      <c r="J521" s="23" t="str">
        <f t="shared" si="24"/>
        <v>EXPRESSO PLANALTINA1058ida18</v>
      </c>
      <c r="K521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</v>
      </c>
    </row>
    <row r="522" spans="1:11" x14ac:dyDescent="0.2">
      <c r="A522" s="2" t="s">
        <v>450</v>
      </c>
      <c r="B522" s="2" t="s">
        <v>485</v>
      </c>
      <c r="C522" s="4">
        <v>1058</v>
      </c>
      <c r="D522" s="2" t="s">
        <v>83</v>
      </c>
      <c r="E522" s="2" t="s">
        <v>452</v>
      </c>
      <c r="F522" s="23" t="str">
        <f t="shared" si="26"/>
        <v>ida</v>
      </c>
      <c r="G522" s="4">
        <v>19</v>
      </c>
      <c r="H522" s="2" t="s">
        <v>495</v>
      </c>
      <c r="I522" s="2" t="s">
        <v>493</v>
      </c>
      <c r="J522" s="23" t="str">
        <f t="shared" si="24"/>
        <v>EXPRESSO PLANALTINA1058ida19</v>
      </c>
      <c r="K522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523" spans="1:11" x14ac:dyDescent="0.2">
      <c r="A523" s="2" t="s">
        <v>450</v>
      </c>
      <c r="B523" s="2" t="s">
        <v>485</v>
      </c>
      <c r="C523" s="4">
        <v>1058</v>
      </c>
      <c r="D523" s="2" t="s">
        <v>83</v>
      </c>
      <c r="E523" s="2" t="s">
        <v>469</v>
      </c>
      <c r="F523" s="23" t="str">
        <f t="shared" si="26"/>
        <v>volta</v>
      </c>
      <c r="G523" s="4">
        <v>1</v>
      </c>
      <c r="H523" s="2" t="s">
        <v>495</v>
      </c>
      <c r="I523" s="2" t="s">
        <v>493</v>
      </c>
      <c r="J523" s="23" t="str">
        <f t="shared" si="24"/>
        <v>EXPRESSO PLANALTINA1058volta1</v>
      </c>
      <c r="K523" s="32" t="str">
        <f t="shared" si="25"/>
        <v>Setor de Garagens e Concessionárias de Veículos</v>
      </c>
    </row>
    <row r="524" spans="1:11" x14ac:dyDescent="0.2">
      <c r="A524" s="2" t="s">
        <v>450</v>
      </c>
      <c r="B524" s="2" t="s">
        <v>485</v>
      </c>
      <c r="C524" s="4">
        <v>1058</v>
      </c>
      <c r="D524" s="2" t="s">
        <v>83</v>
      </c>
      <c r="E524" s="2" t="s">
        <v>469</v>
      </c>
      <c r="F524" s="23" t="str">
        <f t="shared" si="26"/>
        <v>volta</v>
      </c>
      <c r="G524" s="4">
        <v>2</v>
      </c>
      <c r="H524" s="2" t="s">
        <v>494</v>
      </c>
      <c r="I524" s="2" t="s">
        <v>493</v>
      </c>
      <c r="J524" s="23" t="str">
        <f t="shared" si="24"/>
        <v>EXPRESSO PLANALTINA1058volta2</v>
      </c>
      <c r="K524" s="32" t="str">
        <f t="shared" si="25"/>
        <v>Setor de Garagens e Concessionárias de Veículos/ParkShopping</v>
      </c>
    </row>
    <row r="525" spans="1:11" x14ac:dyDescent="0.2">
      <c r="A525" s="2" t="s">
        <v>450</v>
      </c>
      <c r="B525" s="2" t="s">
        <v>485</v>
      </c>
      <c r="C525" s="4">
        <v>1058</v>
      </c>
      <c r="D525" s="2" t="s">
        <v>83</v>
      </c>
      <c r="E525" s="2" t="s">
        <v>469</v>
      </c>
      <c r="F525" s="23" t="str">
        <f t="shared" si="26"/>
        <v>volta</v>
      </c>
      <c r="G525" s="4">
        <v>3</v>
      </c>
      <c r="H525" s="2" t="s">
        <v>492</v>
      </c>
      <c r="I525" s="2" t="s">
        <v>493</v>
      </c>
      <c r="J525" s="23" t="str">
        <f t="shared" si="24"/>
        <v>EXPRESSO PLANALTINA1058volta3</v>
      </c>
      <c r="K525" s="32" t="str">
        <f t="shared" si="25"/>
        <v>Setor de Garagens e Concessionárias de Veículos/ParkShopping/EPGU - Zoológico</v>
      </c>
    </row>
    <row r="526" spans="1:11" x14ac:dyDescent="0.2">
      <c r="A526" s="2" t="s">
        <v>450</v>
      </c>
      <c r="B526" s="2" t="s">
        <v>485</v>
      </c>
      <c r="C526" s="4">
        <v>1058</v>
      </c>
      <c r="D526" s="2" t="s">
        <v>83</v>
      </c>
      <c r="E526" s="2" t="s">
        <v>469</v>
      </c>
      <c r="F526" s="23" t="str">
        <f t="shared" si="26"/>
        <v>volta</v>
      </c>
      <c r="G526" s="4">
        <v>4</v>
      </c>
      <c r="H526" s="2" t="s">
        <v>490</v>
      </c>
      <c r="I526" s="2" t="s">
        <v>466</v>
      </c>
      <c r="J526" s="23" t="str">
        <f t="shared" si="24"/>
        <v>EXPRESSO PLANALTINA1058volta4</v>
      </c>
      <c r="K526" s="32" t="str">
        <f t="shared" si="25"/>
        <v>Setor de Garagens e Concessionárias de Veículos/ParkShopping/EPGU - Zoológico/Avenida das Nações (Vila TeleBrasília)</v>
      </c>
    </row>
    <row r="527" spans="1:11" x14ac:dyDescent="0.2">
      <c r="A527" s="2" t="s">
        <v>450</v>
      </c>
      <c r="B527" s="2" t="s">
        <v>485</v>
      </c>
      <c r="C527" s="4">
        <v>1058</v>
      </c>
      <c r="D527" s="2" t="s">
        <v>83</v>
      </c>
      <c r="E527" s="2" t="s">
        <v>469</v>
      </c>
      <c r="F527" s="23" t="str">
        <f t="shared" si="26"/>
        <v>volta</v>
      </c>
      <c r="G527" s="4">
        <v>5</v>
      </c>
      <c r="H527" s="2" t="s">
        <v>489</v>
      </c>
      <c r="I527" s="2" t="s">
        <v>466</v>
      </c>
      <c r="J527" s="23" t="str">
        <f t="shared" si="24"/>
        <v>EXPRESSO PLANALTINA1058volta5</v>
      </c>
      <c r="K527" s="32" t="str">
        <f t="shared" si="25"/>
        <v>Setor de Garagens e Concessionárias de Veículos/ParkShopping/EPGU - Zoológico/Avenida das Nações (Vila TeleBrasília)/616 Sul</v>
      </c>
    </row>
    <row r="528" spans="1:11" x14ac:dyDescent="0.2">
      <c r="A528" s="2" t="s">
        <v>450</v>
      </c>
      <c r="B528" s="2" t="s">
        <v>485</v>
      </c>
      <c r="C528" s="4">
        <v>1058</v>
      </c>
      <c r="D528" s="2" t="s">
        <v>83</v>
      </c>
      <c r="E528" s="2" t="s">
        <v>469</v>
      </c>
      <c r="F528" s="23" t="str">
        <f t="shared" si="26"/>
        <v>volta</v>
      </c>
      <c r="G528" s="4">
        <v>6</v>
      </c>
      <c r="H528" s="2" t="s">
        <v>488</v>
      </c>
      <c r="I528" s="2" t="s">
        <v>466</v>
      </c>
      <c r="J528" s="23" t="str">
        <f t="shared" si="24"/>
        <v>EXPRESSO PLANALTINA1058volta6</v>
      </c>
      <c r="K528" s="32" t="str">
        <f t="shared" si="25"/>
        <v>Setor de Garagens e Concessionárias de Veículos/ParkShopping/EPGU - Zoológico/Avenida das Nações (Vila TeleBrasília)/616 Sul/Eixo Sul</v>
      </c>
    </row>
    <row r="529" spans="1:11" x14ac:dyDescent="0.2">
      <c r="A529" s="2" t="s">
        <v>450</v>
      </c>
      <c r="B529" s="2" t="s">
        <v>485</v>
      </c>
      <c r="C529" s="4">
        <v>1058</v>
      </c>
      <c r="D529" s="2" t="s">
        <v>83</v>
      </c>
      <c r="E529" s="2" t="s">
        <v>469</v>
      </c>
      <c r="F529" s="23" t="str">
        <f t="shared" si="26"/>
        <v>volta</v>
      </c>
      <c r="G529" s="4">
        <v>7</v>
      </c>
      <c r="H529" s="2" t="s">
        <v>467</v>
      </c>
      <c r="I529" s="2" t="s">
        <v>466</v>
      </c>
      <c r="J529" s="23" t="str">
        <f t="shared" si="24"/>
        <v>EXPRESSO PLANALTINA1058volta7</v>
      </c>
      <c r="K529" s="32" t="str">
        <f t="shared" si="25"/>
        <v>Setor de Garagens e Concessionárias de Veículos/ParkShopping/EPGU - Zoológico/Avenida das Nações (Vila TeleBrasília)/616 Sul/Eixo Sul/Eixo Norte</v>
      </c>
    </row>
    <row r="530" spans="1:11" x14ac:dyDescent="0.2">
      <c r="A530" s="2" t="s">
        <v>450</v>
      </c>
      <c r="B530" s="2" t="s">
        <v>485</v>
      </c>
      <c r="C530" s="4">
        <v>1058</v>
      </c>
      <c r="D530" s="2" t="s">
        <v>83</v>
      </c>
      <c r="E530" s="2" t="s">
        <v>469</v>
      </c>
      <c r="F530" s="23" t="str">
        <f t="shared" si="26"/>
        <v>volta</v>
      </c>
      <c r="G530" s="4">
        <v>8</v>
      </c>
      <c r="H530" s="2" t="s">
        <v>465</v>
      </c>
      <c r="I530" s="2" t="s">
        <v>466</v>
      </c>
      <c r="J530" s="23" t="str">
        <f t="shared" si="24"/>
        <v>EXPRESSO PLANALTINA1058volta8</v>
      </c>
      <c r="K530" s="32" t="str">
        <f t="shared" si="25"/>
        <v>Setor de Garagens e Concessionárias de Veículos/ParkShopping/EPGU - Zoológico/Avenida das Nações (Vila TeleBrasília)/616 Sul/Eixo Sul/Eixo Norte/Ponte do Bragueto</v>
      </c>
    </row>
    <row r="531" spans="1:11" x14ac:dyDescent="0.2">
      <c r="A531" s="2" t="s">
        <v>450</v>
      </c>
      <c r="B531" s="2" t="s">
        <v>485</v>
      </c>
      <c r="C531" s="4">
        <v>1058</v>
      </c>
      <c r="D531" s="2" t="s">
        <v>83</v>
      </c>
      <c r="E531" s="2" t="s">
        <v>469</v>
      </c>
      <c r="F531" s="23" t="str">
        <f t="shared" si="26"/>
        <v>volta</v>
      </c>
      <c r="G531" s="4">
        <v>9</v>
      </c>
      <c r="H531" s="2" t="s">
        <v>463</v>
      </c>
      <c r="I531" s="2" t="s">
        <v>464</v>
      </c>
      <c r="J531" s="23" t="str">
        <f t="shared" si="24"/>
        <v>EXPRESSO PLANALTINA1058volta9</v>
      </c>
      <c r="K531" s="32" t="str">
        <f t="shared" si="25"/>
        <v>Setor de Garagens e Concessionárias de Veículos/ParkShopping/EPGU - Zoológico/Avenida das Nações (Vila TeleBrasília)/616 Sul/Eixo Sul/Eixo Norte/Ponte do Bragueto/EPIA</v>
      </c>
    </row>
    <row r="532" spans="1:11" x14ac:dyDescent="0.2">
      <c r="A532" s="2" t="s">
        <v>450</v>
      </c>
      <c r="B532" s="2" t="s">
        <v>485</v>
      </c>
      <c r="C532" s="4">
        <v>1058</v>
      </c>
      <c r="D532" s="2" t="s">
        <v>83</v>
      </c>
      <c r="E532" s="2" t="s">
        <v>469</v>
      </c>
      <c r="F532" s="23" t="str">
        <f t="shared" si="26"/>
        <v>volta</v>
      </c>
      <c r="G532" s="4">
        <v>10</v>
      </c>
      <c r="H532" s="2" t="s">
        <v>462</v>
      </c>
      <c r="I532" s="2" t="s">
        <v>459</v>
      </c>
      <c r="J532" s="23" t="str">
        <f t="shared" si="24"/>
        <v>EXPRESSO PLANALTINA1058volta10</v>
      </c>
      <c r="K532" s="32" t="str">
        <f t="shared" si="25"/>
        <v>Setor de Garagens e Concessionárias de Veículos/ParkShopping/EPGU - Zoológico/Avenida das Nações (Vila TeleBrasília)/616 Sul/Eixo Sul/Eixo Norte/Ponte do Bragueto/EPIA/Posto Colorado</v>
      </c>
    </row>
    <row r="533" spans="1:11" x14ac:dyDescent="0.2">
      <c r="A533" s="2" t="s">
        <v>450</v>
      </c>
      <c r="B533" s="2" t="s">
        <v>485</v>
      </c>
      <c r="C533" s="4">
        <v>1058</v>
      </c>
      <c r="D533" s="2" t="s">
        <v>83</v>
      </c>
      <c r="E533" s="2" t="s">
        <v>469</v>
      </c>
      <c r="F533" s="23" t="str">
        <f t="shared" si="26"/>
        <v>volta</v>
      </c>
      <c r="G533" s="4">
        <v>11</v>
      </c>
      <c r="H533" s="2" t="s">
        <v>458</v>
      </c>
      <c r="I533" s="2" t="s">
        <v>459</v>
      </c>
      <c r="J533" s="23" t="str">
        <f t="shared" si="24"/>
        <v>EXPRESSO PLANALTINA1058volta11</v>
      </c>
      <c r="K533" s="32" t="str">
        <f t="shared" si="25"/>
        <v>Setor de Garagens e Concessionárias de Veículos/ParkShopping/EPGU - Zoológico/Avenida das Nações (Vila TeleBrasília)/616 Sul/Eixo Sul/Eixo Norte/Ponte do Bragueto/EPIA/Posto Colorado/BR-020</v>
      </c>
    </row>
    <row r="534" spans="1:11" x14ac:dyDescent="0.2">
      <c r="A534" s="2" t="s">
        <v>450</v>
      </c>
      <c r="B534" s="2" t="s">
        <v>485</v>
      </c>
      <c r="C534" s="4">
        <v>1058</v>
      </c>
      <c r="D534" s="2" t="s">
        <v>83</v>
      </c>
      <c r="E534" s="2" t="s">
        <v>469</v>
      </c>
      <c r="F534" s="23" t="str">
        <f t="shared" si="26"/>
        <v>volta</v>
      </c>
      <c r="G534" s="4">
        <v>12</v>
      </c>
      <c r="H534" s="2" t="s">
        <v>461</v>
      </c>
      <c r="I534" s="2" t="s">
        <v>459</v>
      </c>
      <c r="J534" s="23" t="str">
        <f t="shared" si="24"/>
        <v>EXPRESSO PLANALTINA1058volta12</v>
      </c>
      <c r="K534" s="32" t="str">
        <f t="shared" si="25"/>
        <v>Setor de Garagens e Concessionárias de Veículos/ParkShopping/EPGU - Zoológico/Avenida das Nações (Vila TeleBrasília)/616 Sul/Eixo Sul/Eixo Norte/Ponte do Bragueto/EPIA/Posto Colorado/BR-020/Home Center Rezende</v>
      </c>
    </row>
    <row r="535" spans="1:11" x14ac:dyDescent="0.2">
      <c r="A535" s="2" t="s">
        <v>450</v>
      </c>
      <c r="B535" s="2" t="s">
        <v>485</v>
      </c>
      <c r="C535" s="4">
        <v>1058</v>
      </c>
      <c r="D535" s="2" t="s">
        <v>83</v>
      </c>
      <c r="E535" s="2" t="s">
        <v>469</v>
      </c>
      <c r="F535" s="23" t="str">
        <f t="shared" si="26"/>
        <v>volta</v>
      </c>
      <c r="G535" s="4">
        <v>13</v>
      </c>
      <c r="H535" s="2" t="s">
        <v>460</v>
      </c>
      <c r="I535" s="2" t="s">
        <v>459</v>
      </c>
      <c r="J535" s="23" t="str">
        <f t="shared" si="24"/>
        <v>EXPRESSO PLANALTINA1058volta13</v>
      </c>
      <c r="K535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</v>
      </c>
    </row>
    <row r="536" spans="1:11" x14ac:dyDescent="0.2">
      <c r="A536" s="2" t="s">
        <v>450</v>
      </c>
      <c r="B536" s="2" t="s">
        <v>485</v>
      </c>
      <c r="C536" s="4">
        <v>1058</v>
      </c>
      <c r="D536" s="2" t="s">
        <v>83</v>
      </c>
      <c r="E536" s="2" t="s">
        <v>469</v>
      </c>
      <c r="F536" s="23" t="str">
        <f t="shared" si="26"/>
        <v>volta</v>
      </c>
      <c r="G536" s="4">
        <v>14</v>
      </c>
      <c r="H536" s="2" t="s">
        <v>458</v>
      </c>
      <c r="I536" s="2" t="s">
        <v>459</v>
      </c>
      <c r="J536" s="23" t="str">
        <f t="shared" si="24"/>
        <v>EXPRESSO PLANALTINA1058volta14</v>
      </c>
      <c r="K536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</v>
      </c>
    </row>
    <row r="537" spans="1:11" x14ac:dyDescent="0.2">
      <c r="A537" s="2" t="s">
        <v>450</v>
      </c>
      <c r="B537" s="2" t="s">
        <v>485</v>
      </c>
      <c r="C537" s="4">
        <v>1058</v>
      </c>
      <c r="D537" s="2" t="s">
        <v>83</v>
      </c>
      <c r="E537" s="2" t="s">
        <v>469</v>
      </c>
      <c r="F537" s="23" t="str">
        <f t="shared" si="26"/>
        <v>volta</v>
      </c>
      <c r="G537" s="4">
        <v>15</v>
      </c>
      <c r="H537" s="2" t="s">
        <v>456</v>
      </c>
      <c r="I537" s="2" t="s">
        <v>457</v>
      </c>
      <c r="J537" s="23" t="str">
        <f t="shared" si="24"/>
        <v>EXPRESSO PLANALTINA1058volta15</v>
      </c>
      <c r="K537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</v>
      </c>
    </row>
    <row r="538" spans="1:11" x14ac:dyDescent="0.2">
      <c r="A538" s="2" t="s">
        <v>450</v>
      </c>
      <c r="B538" s="2" t="s">
        <v>485</v>
      </c>
      <c r="C538" s="4">
        <v>1058</v>
      </c>
      <c r="D538" s="2" t="s">
        <v>83</v>
      </c>
      <c r="E538" s="2" t="s">
        <v>469</v>
      </c>
      <c r="F538" s="23" t="str">
        <f t="shared" si="26"/>
        <v>volta</v>
      </c>
      <c r="G538" s="4">
        <v>16</v>
      </c>
      <c r="H538" s="2" t="s">
        <v>455</v>
      </c>
      <c r="I538" s="2" t="s">
        <v>454</v>
      </c>
      <c r="J538" s="23" t="str">
        <f t="shared" si="24"/>
        <v>EXPRESSO PLANALTINA1058volta16</v>
      </c>
      <c r="K538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</v>
      </c>
    </row>
    <row r="539" spans="1:11" x14ac:dyDescent="0.2">
      <c r="A539" s="2" t="s">
        <v>450</v>
      </c>
      <c r="B539" s="2" t="s">
        <v>485</v>
      </c>
      <c r="C539" s="4">
        <v>1058</v>
      </c>
      <c r="D539" s="2" t="s">
        <v>83</v>
      </c>
      <c r="E539" s="2" t="s">
        <v>469</v>
      </c>
      <c r="F539" s="23" t="str">
        <f t="shared" si="26"/>
        <v>volta</v>
      </c>
      <c r="G539" s="4">
        <v>17</v>
      </c>
      <c r="H539" s="2" t="s">
        <v>510</v>
      </c>
      <c r="I539" s="2" t="s">
        <v>454</v>
      </c>
      <c r="J539" s="23" t="str">
        <f t="shared" si="24"/>
        <v>EXPRESSO PLANALTINA1058volta17</v>
      </c>
      <c r="K539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</v>
      </c>
    </row>
    <row r="540" spans="1:11" x14ac:dyDescent="0.2">
      <c r="A540" s="2" t="s">
        <v>450</v>
      </c>
      <c r="B540" s="2" t="s">
        <v>485</v>
      </c>
      <c r="C540" s="4">
        <v>1058</v>
      </c>
      <c r="D540" s="2" t="s">
        <v>83</v>
      </c>
      <c r="E540" s="2" t="s">
        <v>469</v>
      </c>
      <c r="F540" s="23" t="str">
        <f t="shared" si="26"/>
        <v>volta</v>
      </c>
      <c r="G540" s="4">
        <v>18</v>
      </c>
      <c r="H540" s="2" t="s">
        <v>509</v>
      </c>
      <c r="I540" s="2" t="s">
        <v>454</v>
      </c>
      <c r="J540" s="23" t="str">
        <f t="shared" si="24"/>
        <v>EXPRESSO PLANALTINA1058volta18</v>
      </c>
      <c r="K540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</v>
      </c>
    </row>
    <row r="541" spans="1:11" x14ac:dyDescent="0.2">
      <c r="A541" s="2" t="s">
        <v>450</v>
      </c>
      <c r="B541" s="2" t="s">
        <v>485</v>
      </c>
      <c r="C541" s="4">
        <v>1058</v>
      </c>
      <c r="D541" s="2" t="s">
        <v>83</v>
      </c>
      <c r="E541" s="2" t="s">
        <v>469</v>
      </c>
      <c r="F541" s="23" t="str">
        <f t="shared" si="26"/>
        <v>volta</v>
      </c>
      <c r="G541" s="4">
        <v>19</v>
      </c>
      <c r="H541" s="2" t="s">
        <v>486</v>
      </c>
      <c r="I541" s="2" t="s">
        <v>454</v>
      </c>
      <c r="J541" s="23" t="str">
        <f t="shared" si="24"/>
        <v>EXPRESSO PLANALTINA1058volta19</v>
      </c>
      <c r="K541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Itapuã/Palmeiras/Em frente a garagem Rapido Planaltina - Avenida B</v>
      </c>
    </row>
    <row r="542" spans="1:11" x14ac:dyDescent="0.2">
      <c r="A542" s="2" t="s">
        <v>450</v>
      </c>
      <c r="B542" s="2" t="s">
        <v>485</v>
      </c>
      <c r="C542" s="4">
        <v>1060</v>
      </c>
      <c r="D542" s="2" t="s">
        <v>86</v>
      </c>
      <c r="E542" s="2" t="s">
        <v>452</v>
      </c>
      <c r="F542" s="23" t="str">
        <f t="shared" si="26"/>
        <v>ida</v>
      </c>
      <c r="G542" s="4">
        <v>1</v>
      </c>
      <c r="H542" s="2" t="s">
        <v>507</v>
      </c>
      <c r="I542" s="2" t="s">
        <v>471</v>
      </c>
      <c r="J542" s="23" t="str">
        <f t="shared" si="24"/>
        <v>KANDANGO1060ida1</v>
      </c>
      <c r="K542" s="32" t="str">
        <f t="shared" si="25"/>
        <v>AVENIDA B</v>
      </c>
    </row>
    <row r="543" spans="1:11" x14ac:dyDescent="0.2">
      <c r="A543" s="2" t="s">
        <v>450</v>
      </c>
      <c r="B543" s="2" t="s">
        <v>485</v>
      </c>
      <c r="C543" s="4">
        <v>1060</v>
      </c>
      <c r="D543" s="2" t="s">
        <v>86</v>
      </c>
      <c r="E543" s="2" t="s">
        <v>452</v>
      </c>
      <c r="F543" s="23" t="str">
        <f t="shared" si="26"/>
        <v>ida</v>
      </c>
      <c r="G543" s="4">
        <v>2</v>
      </c>
      <c r="H543" s="2" t="s">
        <v>511</v>
      </c>
      <c r="I543" s="2" t="s">
        <v>471</v>
      </c>
      <c r="J543" s="23" t="str">
        <f t="shared" si="24"/>
        <v>KANDANGO1060ida2</v>
      </c>
      <c r="K543" s="32" t="str">
        <f t="shared" si="25"/>
        <v>AVENIDA B/SETOR NORTE-LESTE</v>
      </c>
    </row>
    <row r="544" spans="1:11" x14ac:dyDescent="0.2">
      <c r="A544" s="2" t="s">
        <v>450</v>
      </c>
      <c r="B544" s="2" t="s">
        <v>485</v>
      </c>
      <c r="C544" s="4">
        <v>1060</v>
      </c>
      <c r="D544" s="2" t="s">
        <v>86</v>
      </c>
      <c r="E544" s="2" t="s">
        <v>452</v>
      </c>
      <c r="F544" s="23" t="str">
        <f t="shared" si="26"/>
        <v>ida</v>
      </c>
      <c r="G544" s="4">
        <v>3</v>
      </c>
      <c r="H544" s="2" t="s">
        <v>472</v>
      </c>
      <c r="I544" s="2" t="s">
        <v>471</v>
      </c>
      <c r="J544" s="23" t="str">
        <f t="shared" si="24"/>
        <v>KANDANGO1060ida3</v>
      </c>
      <c r="K544" s="32" t="str">
        <f t="shared" si="25"/>
        <v>AVENIDA B/SETOR NORTE-LESTE/BARRAGINHA (QUARTEL PMGO)</v>
      </c>
    </row>
    <row r="545" spans="1:11" x14ac:dyDescent="0.2">
      <c r="A545" s="2" t="s">
        <v>450</v>
      </c>
      <c r="B545" s="2" t="s">
        <v>485</v>
      </c>
      <c r="C545" s="4">
        <v>1060</v>
      </c>
      <c r="D545" s="2" t="s">
        <v>86</v>
      </c>
      <c r="E545" s="2" t="s">
        <v>452</v>
      </c>
      <c r="F545" s="23" t="str">
        <f t="shared" si="26"/>
        <v>ida</v>
      </c>
      <c r="G545" s="4">
        <v>4</v>
      </c>
      <c r="H545" s="2" t="s">
        <v>473</v>
      </c>
      <c r="I545" s="2" t="s">
        <v>474</v>
      </c>
      <c r="J545" s="23" t="str">
        <f t="shared" si="24"/>
        <v>KANDANGO1060ida4</v>
      </c>
      <c r="K545" s="32" t="str">
        <f t="shared" si="25"/>
        <v>AVENIDA B/SETOR NORTE-LESTE/BARRAGINHA (QUARTEL PMGO)/TREVO DF-128/BR-020</v>
      </c>
    </row>
    <row r="546" spans="1:11" x14ac:dyDescent="0.2">
      <c r="A546" s="2" t="s">
        <v>450</v>
      </c>
      <c r="B546" s="2" t="s">
        <v>485</v>
      </c>
      <c r="C546" s="4">
        <v>1060</v>
      </c>
      <c r="D546" s="2" t="s">
        <v>86</v>
      </c>
      <c r="E546" s="2" t="s">
        <v>452</v>
      </c>
      <c r="F546" s="23" t="str">
        <f t="shared" si="26"/>
        <v>ida</v>
      </c>
      <c r="G546" s="4">
        <v>5</v>
      </c>
      <c r="H546" s="2" t="s">
        <v>458</v>
      </c>
      <c r="I546" s="2" t="s">
        <v>475</v>
      </c>
      <c r="J546" s="23" t="str">
        <f t="shared" si="24"/>
        <v>KANDANGO1060ida5</v>
      </c>
      <c r="K546" s="32" t="str">
        <f t="shared" si="25"/>
        <v>AVENIDA B/SETOR NORTE-LESTE/BARRAGINHA (QUARTEL PMGO)/TREVO DF-128/BR-020/BR-020</v>
      </c>
    </row>
    <row r="547" spans="1:11" x14ac:dyDescent="0.2">
      <c r="A547" s="2" t="s">
        <v>450</v>
      </c>
      <c r="B547" s="2" t="s">
        <v>485</v>
      </c>
      <c r="C547" s="4">
        <v>1060</v>
      </c>
      <c r="D547" s="2" t="s">
        <v>86</v>
      </c>
      <c r="E547" s="2" t="s">
        <v>452</v>
      </c>
      <c r="F547" s="23" t="str">
        <f t="shared" si="26"/>
        <v>ida</v>
      </c>
      <c r="G547" s="4">
        <v>6</v>
      </c>
      <c r="H547" s="2" t="s">
        <v>476</v>
      </c>
      <c r="I547" s="2" t="s">
        <v>475</v>
      </c>
      <c r="J547" s="23" t="str">
        <f t="shared" si="24"/>
        <v>KANDANGO1060ida6</v>
      </c>
      <c r="K547" s="32" t="str">
        <f t="shared" si="25"/>
        <v>AVENIDA B/SETOR NORTE-LESTE/BARRAGINHA (QUARTEL PMGO)/TREVO DF-128/BR-020/BR-020/EM FRENTE À GARAGEM EMTRAM</v>
      </c>
    </row>
    <row r="548" spans="1:11" x14ac:dyDescent="0.2">
      <c r="A548" s="2" t="s">
        <v>450</v>
      </c>
      <c r="B548" s="2" t="s">
        <v>485</v>
      </c>
      <c r="C548" s="4">
        <v>1060</v>
      </c>
      <c r="D548" s="2" t="s">
        <v>86</v>
      </c>
      <c r="E548" s="2" t="s">
        <v>452</v>
      </c>
      <c r="F548" s="23" t="str">
        <f t="shared" si="26"/>
        <v>ida</v>
      </c>
      <c r="G548" s="4">
        <v>7</v>
      </c>
      <c r="H548" s="2" t="s">
        <v>477</v>
      </c>
      <c r="I548" s="2" t="s">
        <v>475</v>
      </c>
      <c r="J548" s="23" t="str">
        <f t="shared" si="24"/>
        <v>KANDANGO1060ida7</v>
      </c>
      <c r="K548" s="32" t="str">
        <f t="shared" si="25"/>
        <v>AVENIDA B/SETOR NORTE-LESTE/BARRAGINHA (QUARTEL PMGO)/TREVO DF-128/BR-020/BR-020/EM FRENTE À GARAGEM EMTRAM/HOME CENTER REZENDE</v>
      </c>
    </row>
    <row r="549" spans="1:11" x14ac:dyDescent="0.2">
      <c r="A549" s="2" t="s">
        <v>450</v>
      </c>
      <c r="B549" s="2" t="s">
        <v>485</v>
      </c>
      <c r="C549" s="4">
        <v>1060</v>
      </c>
      <c r="D549" s="2" t="s">
        <v>86</v>
      </c>
      <c r="E549" s="2" t="s">
        <v>452</v>
      </c>
      <c r="F549" s="23" t="str">
        <f t="shared" si="26"/>
        <v>ida</v>
      </c>
      <c r="G549" s="4">
        <v>8</v>
      </c>
      <c r="H549" s="2" t="s">
        <v>458</v>
      </c>
      <c r="I549" s="2" t="s">
        <v>475</v>
      </c>
      <c r="J549" s="23" t="str">
        <f t="shared" si="24"/>
        <v>KANDANGO1060ida8</v>
      </c>
      <c r="K549" s="32" t="str">
        <f t="shared" si="25"/>
        <v>AVENIDA B/SETOR NORTE-LESTE/BARRAGINHA (QUARTEL PMGO)/TREVO DF-128/BR-020/BR-020/EM FRENTE À GARAGEM EMTRAM/HOME CENTER REZENDE/BR-020</v>
      </c>
    </row>
    <row r="550" spans="1:11" x14ac:dyDescent="0.2">
      <c r="A550" s="2" t="s">
        <v>450</v>
      </c>
      <c r="B550" s="2" t="s">
        <v>485</v>
      </c>
      <c r="C550" s="4">
        <v>1060</v>
      </c>
      <c r="D550" s="2" t="s">
        <v>86</v>
      </c>
      <c r="E550" s="2" t="s">
        <v>452</v>
      </c>
      <c r="F550" s="23" t="str">
        <f t="shared" si="26"/>
        <v>ida</v>
      </c>
      <c r="G550" s="4">
        <v>9</v>
      </c>
      <c r="H550" s="2" t="s">
        <v>478</v>
      </c>
      <c r="I550" s="2" t="s">
        <v>475</v>
      </c>
      <c r="J550" s="23" t="str">
        <f t="shared" si="24"/>
        <v>KANDANGO1060ida9</v>
      </c>
      <c r="K550" s="32" t="str">
        <f t="shared" si="25"/>
        <v>AVENIDA B/SETOR NORTE-LESTE/BARRAGINHA (QUARTEL PMGO)/TREVO DF-128/BR-020/BR-020/EM FRENTE À GARAGEM EMTRAM/HOME CENTER REZENDE/BR-020/POSTO COLORADO</v>
      </c>
    </row>
    <row r="551" spans="1:11" x14ac:dyDescent="0.2">
      <c r="A551" s="2" t="s">
        <v>450</v>
      </c>
      <c r="B551" s="2" t="s">
        <v>485</v>
      </c>
      <c r="C551" s="4">
        <v>1060</v>
      </c>
      <c r="D551" s="2" t="s">
        <v>86</v>
      </c>
      <c r="E551" s="2" t="s">
        <v>452</v>
      </c>
      <c r="F551" s="23" t="str">
        <f t="shared" si="26"/>
        <v>ida</v>
      </c>
      <c r="G551" s="4">
        <v>10</v>
      </c>
      <c r="H551" s="2" t="s">
        <v>463</v>
      </c>
      <c r="I551" s="2" t="s">
        <v>479</v>
      </c>
      <c r="J551" s="23" t="str">
        <f t="shared" si="24"/>
        <v>KANDANGO1060ida10</v>
      </c>
      <c r="K551" s="32" t="str">
        <f t="shared" si="25"/>
        <v>AVENIDA B/SETOR NORTE-LESTE/BARRAGINHA (QUARTEL PMGO)/TREVO DF-128/BR-020/BR-020/EM FRENTE À GARAGEM EMTRAM/HOME CENTER REZENDE/BR-020/POSTO COLORADO/EPIA</v>
      </c>
    </row>
    <row r="552" spans="1:11" x14ac:dyDescent="0.2">
      <c r="A552" s="2" t="s">
        <v>450</v>
      </c>
      <c r="B552" s="2" t="s">
        <v>485</v>
      </c>
      <c r="C552" s="4">
        <v>1060</v>
      </c>
      <c r="D552" s="2" t="s">
        <v>86</v>
      </c>
      <c r="E552" s="2" t="s">
        <v>452</v>
      </c>
      <c r="F552" s="23" t="str">
        <f t="shared" si="26"/>
        <v>ida</v>
      </c>
      <c r="G552" s="4">
        <v>11</v>
      </c>
      <c r="H552" s="2" t="s">
        <v>480</v>
      </c>
      <c r="I552" s="2" t="s">
        <v>481</v>
      </c>
      <c r="J552" s="23" t="str">
        <f t="shared" si="24"/>
        <v>KANDANGO1060ida11</v>
      </c>
      <c r="K552" s="32" t="str">
        <f t="shared" si="25"/>
        <v>AVENIDA B/SETOR NORTE-LESTE/BARRAGINHA (QUARTEL PMGO)/TREVO DF-128/BR-020/BR-020/EM FRENTE À GARAGEM EMTRAM/HOME CENTER REZENDE/BR-020/POSTO COLORADO/EPIA/PONTE DO BRAGUETO</v>
      </c>
    </row>
    <row r="553" spans="1:11" x14ac:dyDescent="0.2">
      <c r="A553" s="2" t="s">
        <v>450</v>
      </c>
      <c r="B553" s="2" t="s">
        <v>485</v>
      </c>
      <c r="C553" s="4">
        <v>1060</v>
      </c>
      <c r="D553" s="2" t="s">
        <v>86</v>
      </c>
      <c r="E553" s="2" t="s">
        <v>452</v>
      </c>
      <c r="F553" s="23" t="str">
        <f t="shared" si="26"/>
        <v>ida</v>
      </c>
      <c r="G553" s="4">
        <v>12</v>
      </c>
      <c r="H553" s="2" t="s">
        <v>484</v>
      </c>
      <c r="I553" s="2" t="s">
        <v>481</v>
      </c>
      <c r="J553" s="23" t="str">
        <f t="shared" si="24"/>
        <v>KANDANGO1060ida12</v>
      </c>
      <c r="K553" s="32" t="str">
        <f t="shared" si="25"/>
        <v>AVENIDA B/SETOR NORTE-LESTE/BARRAGINHA (QUARTEL PMGO)/TREVO DF-128/BR-020/BR-020/EM FRENTE À GARAGEM EMTRAM/HOME CENTER REZENDE/BR-020/POSTO COLORADO/EPIA/PONTE DO BRAGUETO/EIXO NORTE</v>
      </c>
    </row>
    <row r="554" spans="1:11" x14ac:dyDescent="0.2">
      <c r="A554" s="2" t="s">
        <v>450</v>
      </c>
      <c r="B554" s="2" t="s">
        <v>485</v>
      </c>
      <c r="C554" s="4">
        <v>1060</v>
      </c>
      <c r="D554" s="2" t="s">
        <v>86</v>
      </c>
      <c r="E554" s="2" t="s">
        <v>452</v>
      </c>
      <c r="F554" s="23" t="str">
        <f t="shared" si="26"/>
        <v>ida</v>
      </c>
      <c r="G554" s="4">
        <v>13</v>
      </c>
      <c r="H554" s="2" t="s">
        <v>499</v>
      </c>
      <c r="I554" s="2" t="s">
        <v>481</v>
      </c>
      <c r="J554" s="23" t="str">
        <f t="shared" si="24"/>
        <v>KANDANGO1060ida13</v>
      </c>
      <c r="K554" s="32" t="str">
        <f t="shared" si="25"/>
        <v>AVENIDA B/SETOR NORTE-LESTE/BARRAGINHA (QUARTEL PMGO)/TREVO DF-128/BR-020/BR-020/EM FRENTE À GARAGEM EMTRAM/HOME CENTER REZENDE/BR-020/POSTO COLORADO/EPIA/PONTE DO BRAGUETO/EIXO NORTE/EIXO SUL</v>
      </c>
    </row>
    <row r="555" spans="1:11" x14ac:dyDescent="0.2">
      <c r="A555" s="2" t="s">
        <v>450</v>
      </c>
      <c r="B555" s="2" t="s">
        <v>485</v>
      </c>
      <c r="C555" s="4">
        <v>1060</v>
      </c>
      <c r="D555" s="2" t="s">
        <v>86</v>
      </c>
      <c r="E555" s="2" t="s">
        <v>452</v>
      </c>
      <c r="F555" s="23" t="str">
        <f t="shared" si="26"/>
        <v>ida</v>
      </c>
      <c r="G555" s="4">
        <v>14</v>
      </c>
      <c r="H555" s="2" t="s">
        <v>500</v>
      </c>
      <c r="I555" s="2" t="s">
        <v>481</v>
      </c>
      <c r="J555" s="23" t="str">
        <f t="shared" si="24"/>
        <v>KANDANGO1060ida14</v>
      </c>
      <c r="K555" s="32" t="str">
        <f t="shared" si="25"/>
        <v>AVENIDA B/SETOR NORTE-LESTE/BARRAGINHA (QUARTEL PMGO)/TREVO DF-128/BR-020/BR-020/EM FRENTE À GARAGEM EMTRAM/HOME CENTER REZENDE/BR-020/POSTO COLORADO/EPIA/PONTE DO BRAGUETO/EIXO NORTE/EIXO SUL/616 SUL</v>
      </c>
    </row>
    <row r="556" spans="1:11" x14ac:dyDescent="0.2">
      <c r="A556" s="2" t="s">
        <v>450</v>
      </c>
      <c r="B556" s="2" t="s">
        <v>485</v>
      </c>
      <c r="C556" s="4">
        <v>1060</v>
      </c>
      <c r="D556" s="2" t="s">
        <v>86</v>
      </c>
      <c r="E556" s="2" t="s">
        <v>452</v>
      </c>
      <c r="F556" s="23" t="str">
        <f t="shared" si="26"/>
        <v>ida</v>
      </c>
      <c r="G556" s="4">
        <v>15</v>
      </c>
      <c r="H556" s="2" t="s">
        <v>501</v>
      </c>
      <c r="I556" s="2" t="s">
        <v>502</v>
      </c>
      <c r="J556" s="23" t="str">
        <f t="shared" si="24"/>
        <v>KANDANGO1060ida15</v>
      </c>
      <c r="K556" s="32" t="str">
        <f t="shared" si="25"/>
        <v>AVENIDA B/SETOR NORTE-LESTE/BARRAGINHA (QUARTEL PMGO)/TREVO DF-128/BR-020/BR-020/EM FRENTE À GARAGEM EMTRAM/HOME CENTER REZENDE/BR-020/POSTO COLORADO/EPIA/PONTE DO BRAGUETO/EIXO NORTE/EIXO SUL/616 SUL/AVENIDA DAS NAÇÕES</v>
      </c>
    </row>
    <row r="557" spans="1:11" x14ac:dyDescent="0.2">
      <c r="A557" s="2" t="s">
        <v>450</v>
      </c>
      <c r="B557" s="2" t="s">
        <v>485</v>
      </c>
      <c r="C557" s="4">
        <v>1060</v>
      </c>
      <c r="D557" s="2" t="s">
        <v>86</v>
      </c>
      <c r="E557" s="2" t="s">
        <v>452</v>
      </c>
      <c r="F557" s="23" t="str">
        <f t="shared" si="26"/>
        <v>ida</v>
      </c>
      <c r="G557" s="4">
        <v>16</v>
      </c>
      <c r="H557" s="2" t="s">
        <v>503</v>
      </c>
      <c r="I557" s="2" t="s">
        <v>504</v>
      </c>
      <c r="J557" s="23" t="str">
        <f t="shared" si="24"/>
        <v>KANDANGO1060ida16</v>
      </c>
      <c r="K557" s="32" t="str">
        <f t="shared" si="25"/>
        <v>AVENIDA B/SETOR NORTE-LESTE/BARRAGINHA (QUARTEL PMGO)/TREVO DF-128/BR-020/BR-020/EM FRENTE À GARAGEM EMTRAM/HOME CENTER REZENDE/BR-020/POSTO COLORADO/EPIA/PONTE DO BRAGUETO/EIXO NORTE/EIXO SUL/616 SUL/AVENIDA DAS NAÇÕES/EPGU - ZOOLÓGICO</v>
      </c>
    </row>
    <row r="558" spans="1:11" x14ac:dyDescent="0.2">
      <c r="A558" s="2" t="s">
        <v>450</v>
      </c>
      <c r="B558" s="2" t="s">
        <v>485</v>
      </c>
      <c r="C558" s="4">
        <v>1060</v>
      </c>
      <c r="D558" s="2" t="s">
        <v>86</v>
      </c>
      <c r="E558" s="2" t="s">
        <v>452</v>
      </c>
      <c r="F558" s="23" t="str">
        <f t="shared" si="26"/>
        <v>ida</v>
      </c>
      <c r="G558" s="4">
        <v>17</v>
      </c>
      <c r="H558" s="2" t="s">
        <v>505</v>
      </c>
      <c r="I558" s="2" t="s">
        <v>504</v>
      </c>
      <c r="J558" s="23" t="str">
        <f t="shared" si="24"/>
        <v>KANDANGO1060ida17</v>
      </c>
      <c r="K558" s="32" t="str">
        <f t="shared" si="25"/>
        <v>AVENIDA B/SETOR NORTE-LESTE/BARRAGINHA (QUARTEL PMGO)/TREVO DF-128/BR-020/BR-020/EM FRENTE À GARAGEM EMTRAM/HOME CENTER REZENDE/BR-020/POSTO COLORADO/EPIA/PONTE DO BRAGUETO/EIXO NORTE/EIXO SUL/616 SUL/AVENIDA DAS NAÇÕES/EPGU - ZOOLÓGICO/PARKSHOPPING</v>
      </c>
    </row>
    <row r="559" spans="1:11" x14ac:dyDescent="0.2">
      <c r="A559" s="2" t="s">
        <v>450</v>
      </c>
      <c r="B559" s="2" t="s">
        <v>485</v>
      </c>
      <c r="C559" s="4">
        <v>1060</v>
      </c>
      <c r="D559" s="2" t="s">
        <v>86</v>
      </c>
      <c r="E559" s="2" t="s">
        <v>452</v>
      </c>
      <c r="F559" s="23" t="str">
        <f t="shared" si="26"/>
        <v>ida</v>
      </c>
      <c r="G559" s="4">
        <v>18</v>
      </c>
      <c r="H559" s="2" t="s">
        <v>506</v>
      </c>
      <c r="I559" s="2" t="s">
        <v>504</v>
      </c>
      <c r="J559" s="23" t="str">
        <f t="shared" si="24"/>
        <v>KANDANGO1060ida18</v>
      </c>
      <c r="K559" s="32" t="str">
        <f t="shared" si="25"/>
        <v>AVENIDA B/SETOR NORTE-LESTE/BARRAGINHA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560" spans="1:11" x14ac:dyDescent="0.2">
      <c r="A560" s="2" t="s">
        <v>450</v>
      </c>
      <c r="B560" s="2" t="s">
        <v>485</v>
      </c>
      <c r="C560" s="4">
        <v>1060</v>
      </c>
      <c r="D560" s="2" t="s">
        <v>86</v>
      </c>
      <c r="E560" s="2" t="s">
        <v>469</v>
      </c>
      <c r="F560" s="23" t="str">
        <f t="shared" si="26"/>
        <v>volta</v>
      </c>
      <c r="G560" s="4">
        <v>1</v>
      </c>
      <c r="H560" s="2" t="s">
        <v>506</v>
      </c>
      <c r="I560" s="2" t="s">
        <v>504</v>
      </c>
      <c r="J560" s="23" t="str">
        <f t="shared" si="24"/>
        <v>KANDANGO1060volta1</v>
      </c>
      <c r="K560" s="32" t="str">
        <f t="shared" si="25"/>
        <v>SETOR DE GARAGENS E CONCESSIONÁRIAS DE VEÍCULOS</v>
      </c>
    </row>
    <row r="561" spans="1:11" x14ac:dyDescent="0.2">
      <c r="A561" s="2" t="s">
        <v>450</v>
      </c>
      <c r="B561" s="2" t="s">
        <v>485</v>
      </c>
      <c r="C561" s="4">
        <v>1060</v>
      </c>
      <c r="D561" s="2" t="s">
        <v>86</v>
      </c>
      <c r="E561" s="2" t="s">
        <v>469</v>
      </c>
      <c r="F561" s="23" t="str">
        <f t="shared" si="26"/>
        <v>volta</v>
      </c>
      <c r="G561" s="4">
        <v>2</v>
      </c>
      <c r="H561" s="2" t="s">
        <v>505</v>
      </c>
      <c r="I561" s="2" t="s">
        <v>504</v>
      </c>
      <c r="J561" s="23" t="str">
        <f t="shared" si="24"/>
        <v>KANDANGO1060volta2</v>
      </c>
      <c r="K561" s="32" t="str">
        <f t="shared" si="25"/>
        <v>SETOR DE GARAGENS E CONCESSIONÁRIAS DE VEÍCULOS/PARKSHOPPING</v>
      </c>
    </row>
    <row r="562" spans="1:11" x14ac:dyDescent="0.2">
      <c r="A562" s="2" t="s">
        <v>450</v>
      </c>
      <c r="B562" s="2" t="s">
        <v>485</v>
      </c>
      <c r="C562" s="4">
        <v>1060</v>
      </c>
      <c r="D562" s="2" t="s">
        <v>86</v>
      </c>
      <c r="E562" s="2" t="s">
        <v>469</v>
      </c>
      <c r="F562" s="23" t="str">
        <f t="shared" si="26"/>
        <v>volta</v>
      </c>
      <c r="G562" s="4">
        <v>3</v>
      </c>
      <c r="H562" s="2" t="s">
        <v>503</v>
      </c>
      <c r="I562" s="2" t="s">
        <v>504</v>
      </c>
      <c r="J562" s="23" t="str">
        <f t="shared" si="24"/>
        <v>KANDANGO1060volta3</v>
      </c>
      <c r="K562" s="32" t="str">
        <f t="shared" si="25"/>
        <v>SETOR DE GARAGENS E CONCESSIONÁRIAS DE VEÍCULOS/PARKSHOPPING/EPGU - ZOOLÓGICO</v>
      </c>
    </row>
    <row r="563" spans="1:11" x14ac:dyDescent="0.2">
      <c r="A563" s="2" t="s">
        <v>450</v>
      </c>
      <c r="B563" s="2" t="s">
        <v>485</v>
      </c>
      <c r="C563" s="4">
        <v>1060</v>
      </c>
      <c r="D563" s="2" t="s">
        <v>86</v>
      </c>
      <c r="E563" s="2" t="s">
        <v>469</v>
      </c>
      <c r="F563" s="23" t="str">
        <f t="shared" si="26"/>
        <v>volta</v>
      </c>
      <c r="G563" s="4">
        <v>4</v>
      </c>
      <c r="H563" s="2" t="s">
        <v>501</v>
      </c>
      <c r="I563" s="2" t="s">
        <v>502</v>
      </c>
      <c r="J563" s="23" t="str">
        <f t="shared" si="24"/>
        <v>KANDANGO1060volta4</v>
      </c>
      <c r="K563" s="32" t="str">
        <f t="shared" si="25"/>
        <v>SETOR DE GARAGENS E CONCESSIONÁRIAS DE VEÍCULOS/PARKSHOPPING/EPGU - ZOOLÓGICO/AVENIDA DAS NAÇÕES</v>
      </c>
    </row>
    <row r="564" spans="1:11" x14ac:dyDescent="0.2">
      <c r="A564" s="2" t="s">
        <v>450</v>
      </c>
      <c r="B564" s="2" t="s">
        <v>485</v>
      </c>
      <c r="C564" s="4">
        <v>1060</v>
      </c>
      <c r="D564" s="2" t="s">
        <v>86</v>
      </c>
      <c r="E564" s="2" t="s">
        <v>469</v>
      </c>
      <c r="F564" s="23" t="str">
        <f t="shared" si="26"/>
        <v>volta</v>
      </c>
      <c r="G564" s="4">
        <v>5</v>
      </c>
      <c r="H564" s="2" t="s">
        <v>500</v>
      </c>
      <c r="I564" s="2" t="s">
        <v>481</v>
      </c>
      <c r="J564" s="23" t="str">
        <f t="shared" si="24"/>
        <v>KANDANGO1060volta5</v>
      </c>
      <c r="K564" s="32" t="str">
        <f t="shared" si="25"/>
        <v>SETOR DE GARAGENS E CONCESSIONÁRIAS DE VEÍCULOS/PARKSHOPPING/EPGU - ZOOLÓGICO/AVENIDA DAS NAÇÕES/616 SUL</v>
      </c>
    </row>
    <row r="565" spans="1:11" x14ac:dyDescent="0.2">
      <c r="A565" s="2" t="s">
        <v>450</v>
      </c>
      <c r="B565" s="2" t="s">
        <v>485</v>
      </c>
      <c r="C565" s="4">
        <v>1060</v>
      </c>
      <c r="D565" s="2" t="s">
        <v>86</v>
      </c>
      <c r="E565" s="2" t="s">
        <v>469</v>
      </c>
      <c r="F565" s="23" t="str">
        <f t="shared" si="26"/>
        <v>volta</v>
      </c>
      <c r="G565" s="4">
        <v>6</v>
      </c>
      <c r="H565" s="2" t="s">
        <v>499</v>
      </c>
      <c r="I565" s="2" t="s">
        <v>481</v>
      </c>
      <c r="J565" s="23" t="str">
        <f t="shared" si="24"/>
        <v>KANDANGO1060volta6</v>
      </c>
      <c r="K565" s="32" t="str">
        <f t="shared" si="25"/>
        <v>SETOR DE GARAGENS E CONCESSIONÁRIAS DE VEÍCULOS/PARKSHOPPING/EPGU - ZOOLÓGICO/AVENIDA DAS NAÇÕES/616 SUL/EIXO SUL</v>
      </c>
    </row>
    <row r="566" spans="1:11" x14ac:dyDescent="0.2">
      <c r="A566" s="2" t="s">
        <v>450</v>
      </c>
      <c r="B566" s="2" t="s">
        <v>485</v>
      </c>
      <c r="C566" s="4">
        <v>1060</v>
      </c>
      <c r="D566" s="2" t="s">
        <v>86</v>
      </c>
      <c r="E566" s="2" t="s">
        <v>469</v>
      </c>
      <c r="F566" s="23" t="str">
        <f t="shared" si="26"/>
        <v>volta</v>
      </c>
      <c r="G566" s="4">
        <v>7</v>
      </c>
      <c r="H566" s="2" t="s">
        <v>484</v>
      </c>
      <c r="I566" s="2" t="s">
        <v>481</v>
      </c>
      <c r="J566" s="23" t="str">
        <f t="shared" si="24"/>
        <v>KANDANGO1060volta7</v>
      </c>
      <c r="K566" s="32" t="str">
        <f t="shared" si="25"/>
        <v>SETOR DE GARAGENS E CONCESSIONÁRIAS DE VEÍCULOS/PARKSHOPPING/EPGU - ZOOLÓGICO/AVENIDA DAS NAÇÕES/616 SUL/EIXO SUL/EIXO NORTE</v>
      </c>
    </row>
    <row r="567" spans="1:11" x14ac:dyDescent="0.2">
      <c r="A567" s="2" t="s">
        <v>450</v>
      </c>
      <c r="B567" s="2" t="s">
        <v>485</v>
      </c>
      <c r="C567" s="4">
        <v>1060</v>
      </c>
      <c r="D567" s="2" t="s">
        <v>86</v>
      </c>
      <c r="E567" s="2" t="s">
        <v>469</v>
      </c>
      <c r="F567" s="23" t="str">
        <f t="shared" si="26"/>
        <v>volta</v>
      </c>
      <c r="G567" s="4">
        <v>8</v>
      </c>
      <c r="H567" s="2" t="s">
        <v>480</v>
      </c>
      <c r="I567" s="2" t="s">
        <v>481</v>
      </c>
      <c r="J567" s="23" t="str">
        <f t="shared" si="24"/>
        <v>KANDANGO1060volta8</v>
      </c>
      <c r="K567" s="32" t="str">
        <f t="shared" si="25"/>
        <v>SETOR DE GARAGENS E CONCESSIONÁRIAS DE VEÍCULOS/PARKSHOPPING/EPGU - ZOOLÓGICO/AVENIDA DAS NAÇÕES/616 SUL/EIXO SUL/EIXO NORTE/PONTE DO BRAGUETO</v>
      </c>
    </row>
    <row r="568" spans="1:11" x14ac:dyDescent="0.2">
      <c r="A568" s="2" t="s">
        <v>450</v>
      </c>
      <c r="B568" s="2" t="s">
        <v>485</v>
      </c>
      <c r="C568" s="4">
        <v>1060</v>
      </c>
      <c r="D568" s="2" t="s">
        <v>86</v>
      </c>
      <c r="E568" s="2" t="s">
        <v>469</v>
      </c>
      <c r="F568" s="23" t="str">
        <f t="shared" si="26"/>
        <v>volta</v>
      </c>
      <c r="G568" s="4">
        <v>9</v>
      </c>
      <c r="H568" s="2" t="s">
        <v>463</v>
      </c>
      <c r="I568" s="2" t="s">
        <v>479</v>
      </c>
      <c r="J568" s="23" t="str">
        <f t="shared" si="24"/>
        <v>KANDANGO1060volta9</v>
      </c>
      <c r="K568" s="32" t="str">
        <f t="shared" si="25"/>
        <v>SETOR DE GARAGENS E CONCESSIONÁRIAS DE VEÍCULOS/PARKSHOPPING/EPGU - ZOOLÓGICO/AVENIDA DAS NAÇÕES/616 SUL/EIXO SUL/EIXO NORTE/PONTE DO BRAGUETO/EPIA</v>
      </c>
    </row>
    <row r="569" spans="1:11" x14ac:dyDescent="0.2">
      <c r="A569" s="2" t="s">
        <v>450</v>
      </c>
      <c r="B569" s="2" t="s">
        <v>485</v>
      </c>
      <c r="C569" s="4">
        <v>1060</v>
      </c>
      <c r="D569" s="2" t="s">
        <v>86</v>
      </c>
      <c r="E569" s="2" t="s">
        <v>469</v>
      </c>
      <c r="F569" s="23" t="str">
        <f t="shared" si="26"/>
        <v>volta</v>
      </c>
      <c r="G569" s="4">
        <v>10</v>
      </c>
      <c r="H569" s="2" t="s">
        <v>478</v>
      </c>
      <c r="I569" s="2" t="s">
        <v>475</v>
      </c>
      <c r="J569" s="23" t="str">
        <f t="shared" si="24"/>
        <v>KANDANGO1060volta10</v>
      </c>
      <c r="K569" s="32" t="str">
        <f t="shared" si="25"/>
        <v>SETOR DE GARAGENS E CONCESSIONÁRIAS DE VEÍCULOS/PARKSHOPPING/EPGU - ZOOLÓGICO/AVENIDA DAS NAÇÕES/616 SUL/EIXO SUL/EIXO NORTE/PONTE DO BRAGUETO/EPIA/POSTO COLORADO</v>
      </c>
    </row>
    <row r="570" spans="1:11" x14ac:dyDescent="0.2">
      <c r="A570" s="2" t="s">
        <v>450</v>
      </c>
      <c r="B570" s="2" t="s">
        <v>485</v>
      </c>
      <c r="C570" s="4">
        <v>1060</v>
      </c>
      <c r="D570" s="2" t="s">
        <v>86</v>
      </c>
      <c r="E570" s="2" t="s">
        <v>469</v>
      </c>
      <c r="F570" s="23" t="str">
        <f t="shared" si="26"/>
        <v>volta</v>
      </c>
      <c r="G570" s="4">
        <v>11</v>
      </c>
      <c r="H570" s="2" t="s">
        <v>458</v>
      </c>
      <c r="I570" s="2" t="s">
        <v>475</v>
      </c>
      <c r="J570" s="23" t="str">
        <f t="shared" si="24"/>
        <v>KANDANGO1060volta11</v>
      </c>
      <c r="K570" s="32" t="str">
        <f t="shared" si="25"/>
        <v>SETOR DE GARAGENS E CONCESSIONÁRIAS DE VEÍCULOS/PARKSHOPPING/EPGU - ZOOLÓGICO/AVENIDA DAS NAÇÕES/616 SUL/EIXO SUL/EIXO NORTE/PONTE DO BRAGUETO/EPIA/POSTO COLORADO/BR-020</v>
      </c>
    </row>
    <row r="571" spans="1:11" x14ac:dyDescent="0.2">
      <c r="A571" s="2" t="s">
        <v>450</v>
      </c>
      <c r="B571" s="2" t="s">
        <v>485</v>
      </c>
      <c r="C571" s="4">
        <v>1060</v>
      </c>
      <c r="D571" s="2" t="s">
        <v>86</v>
      </c>
      <c r="E571" s="2" t="s">
        <v>469</v>
      </c>
      <c r="F571" s="23" t="str">
        <f t="shared" si="26"/>
        <v>volta</v>
      </c>
      <c r="G571" s="4">
        <v>12</v>
      </c>
      <c r="H571" s="2" t="s">
        <v>477</v>
      </c>
      <c r="I571" s="2" t="s">
        <v>475</v>
      </c>
      <c r="J571" s="23" t="str">
        <f t="shared" si="24"/>
        <v>KANDANGO1060volta12</v>
      </c>
      <c r="K571" s="32" t="str">
        <f t="shared" si="25"/>
        <v>SETOR DE GARAGENS E CONCESSIONÁRIAS DE VEÍCULOS/PARKSHOPPING/EPGU - ZOOLÓGICO/AVENIDA DAS NAÇÕES/616 SUL/EIXO SUL/EIXO NORTE/PONTE DO BRAGUETO/EPIA/POSTO COLORADO/BR-020/HOME CENTER REZENDE</v>
      </c>
    </row>
    <row r="572" spans="1:11" x14ac:dyDescent="0.2">
      <c r="A572" s="2" t="s">
        <v>450</v>
      </c>
      <c r="B572" s="2" t="s">
        <v>485</v>
      </c>
      <c r="C572" s="4">
        <v>1060</v>
      </c>
      <c r="D572" s="2" t="s">
        <v>86</v>
      </c>
      <c r="E572" s="2" t="s">
        <v>469</v>
      </c>
      <c r="F572" s="23" t="str">
        <f t="shared" si="26"/>
        <v>volta</v>
      </c>
      <c r="G572" s="4">
        <v>13</v>
      </c>
      <c r="H572" s="2" t="s">
        <v>476</v>
      </c>
      <c r="I572" s="2" t="s">
        <v>475</v>
      </c>
      <c r="J572" s="23" t="str">
        <f t="shared" si="24"/>
        <v>KANDANGO1060volta13</v>
      </c>
      <c r="K572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</v>
      </c>
    </row>
    <row r="573" spans="1:11" x14ac:dyDescent="0.2">
      <c r="A573" s="2" t="s">
        <v>450</v>
      </c>
      <c r="B573" s="2" t="s">
        <v>485</v>
      </c>
      <c r="C573" s="4">
        <v>1060</v>
      </c>
      <c r="D573" s="2" t="s">
        <v>86</v>
      </c>
      <c r="E573" s="2" t="s">
        <v>469</v>
      </c>
      <c r="F573" s="23" t="str">
        <f t="shared" si="26"/>
        <v>volta</v>
      </c>
      <c r="G573" s="4">
        <v>14</v>
      </c>
      <c r="H573" s="2" t="s">
        <v>458</v>
      </c>
      <c r="I573" s="2" t="s">
        <v>475</v>
      </c>
      <c r="J573" s="23" t="str">
        <f t="shared" si="24"/>
        <v>KANDANGO1060volta14</v>
      </c>
      <c r="K573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</v>
      </c>
    </row>
    <row r="574" spans="1:11" x14ac:dyDescent="0.2">
      <c r="A574" s="2" t="s">
        <v>450</v>
      </c>
      <c r="B574" s="2" t="s">
        <v>485</v>
      </c>
      <c r="C574" s="4">
        <v>1060</v>
      </c>
      <c r="D574" s="2" t="s">
        <v>86</v>
      </c>
      <c r="E574" s="2" t="s">
        <v>469</v>
      </c>
      <c r="F574" s="23" t="str">
        <f t="shared" si="26"/>
        <v>volta</v>
      </c>
      <c r="G574" s="4">
        <v>15</v>
      </c>
      <c r="H574" s="2" t="s">
        <v>473</v>
      </c>
      <c r="I574" s="2" t="s">
        <v>474</v>
      </c>
      <c r="J574" s="23" t="str">
        <f t="shared" si="24"/>
        <v>KANDANGO1060volta15</v>
      </c>
      <c r="K574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EMTRAM/BR-020/TREVO DF-128/BR-020</v>
      </c>
    </row>
    <row r="575" spans="1:11" x14ac:dyDescent="0.2">
      <c r="A575" s="2" t="s">
        <v>450</v>
      </c>
      <c r="B575" s="2" t="s">
        <v>485</v>
      </c>
      <c r="C575" s="4">
        <v>1060</v>
      </c>
      <c r="D575" s="2" t="s">
        <v>86</v>
      </c>
      <c r="E575" s="2" t="s">
        <v>469</v>
      </c>
      <c r="F575" s="23" t="str">
        <f t="shared" si="26"/>
        <v>volta</v>
      </c>
      <c r="G575" s="4">
        <v>16</v>
      </c>
      <c r="H575" s="2" t="s">
        <v>472</v>
      </c>
      <c r="I575" s="2" t="s">
        <v>471</v>
      </c>
      <c r="J575" s="23" t="str">
        <f t="shared" si="24"/>
        <v>KANDANGO1060volta16</v>
      </c>
      <c r="K575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</v>
      </c>
    </row>
    <row r="576" spans="1:11" x14ac:dyDescent="0.2">
      <c r="A576" s="2" t="s">
        <v>450</v>
      </c>
      <c r="B576" s="2" t="s">
        <v>485</v>
      </c>
      <c r="C576" s="4">
        <v>1060</v>
      </c>
      <c r="D576" s="2" t="s">
        <v>86</v>
      </c>
      <c r="E576" s="2" t="s">
        <v>469</v>
      </c>
      <c r="F576" s="23" t="str">
        <f t="shared" si="26"/>
        <v>volta</v>
      </c>
      <c r="G576" s="4">
        <v>17</v>
      </c>
      <c r="H576" s="2" t="s">
        <v>511</v>
      </c>
      <c r="I576" s="2" t="s">
        <v>471</v>
      </c>
      <c r="J576" s="23" t="str">
        <f t="shared" si="24"/>
        <v>KANDANGO1060volta17</v>
      </c>
      <c r="K576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</v>
      </c>
    </row>
    <row r="577" spans="1:11" x14ac:dyDescent="0.2">
      <c r="A577" s="2" t="s">
        <v>450</v>
      </c>
      <c r="B577" s="2" t="s">
        <v>485</v>
      </c>
      <c r="C577" s="4">
        <v>1060</v>
      </c>
      <c r="D577" s="2" t="s">
        <v>86</v>
      </c>
      <c r="E577" s="2" t="s">
        <v>469</v>
      </c>
      <c r="F577" s="23" t="str">
        <f t="shared" si="26"/>
        <v>volta</v>
      </c>
      <c r="G577" s="4">
        <v>18</v>
      </c>
      <c r="H577" s="2" t="s">
        <v>507</v>
      </c>
      <c r="I577" s="2" t="s">
        <v>471</v>
      </c>
      <c r="J577" s="23" t="str">
        <f t="shared" si="24"/>
        <v>KANDANGO1060volta18</v>
      </c>
      <c r="K577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NORTE-LESTE/AVENIDA B</v>
      </c>
    </row>
    <row r="578" spans="1:11" x14ac:dyDescent="0.2">
      <c r="A578" s="2" t="s">
        <v>450</v>
      </c>
      <c r="B578" s="2" t="s">
        <v>485</v>
      </c>
      <c r="C578" s="4">
        <v>1070</v>
      </c>
      <c r="D578" s="2" t="s">
        <v>83</v>
      </c>
      <c r="E578" s="23" t="s">
        <v>452</v>
      </c>
      <c r="F578" s="23" t="str">
        <f t="shared" si="26"/>
        <v>ida</v>
      </c>
      <c r="G578" s="22">
        <v>1</v>
      </c>
      <c r="H578" s="23" t="s">
        <v>453</v>
      </c>
      <c r="I578" s="23" t="s">
        <v>454</v>
      </c>
      <c r="J578" s="23" t="str">
        <f t="shared" si="24"/>
        <v>EXPRESSO PLANALTINA1070ida1</v>
      </c>
      <c r="K578" s="32" t="str">
        <f t="shared" si="25"/>
        <v>Terminal Planaltina de Goiás</v>
      </c>
    </row>
    <row r="579" spans="1:11" x14ac:dyDescent="0.2">
      <c r="A579" s="2" t="s">
        <v>450</v>
      </c>
      <c r="B579" s="2" t="s">
        <v>485</v>
      </c>
      <c r="C579" s="4">
        <v>1070</v>
      </c>
      <c r="D579" s="2" t="s">
        <v>83</v>
      </c>
      <c r="E579" s="23" t="s">
        <v>452</v>
      </c>
      <c r="F579" s="23" t="str">
        <f t="shared" si="26"/>
        <v>ida</v>
      </c>
      <c r="G579" s="22">
        <v>2</v>
      </c>
      <c r="H579" s="23" t="s">
        <v>455</v>
      </c>
      <c r="I579" s="23" t="s">
        <v>454</v>
      </c>
      <c r="J579" s="23" t="str">
        <f t="shared" ref="J579:J642" si="27">D579&amp;C579&amp;F579&amp;G579</f>
        <v>EXPRESSO PLANALTINA1070ida2</v>
      </c>
      <c r="K579" s="32" t="str">
        <f t="shared" ref="K579:K642" si="28">IF(G579=1,H579,K578&amp;"/"&amp;H579)</f>
        <v>Terminal Planaltina de Goiás/Barraginha (Quartel PMGO)</v>
      </c>
    </row>
    <row r="580" spans="1:11" x14ac:dyDescent="0.2">
      <c r="A580" s="2" t="s">
        <v>450</v>
      </c>
      <c r="B580" s="2" t="s">
        <v>485</v>
      </c>
      <c r="C580" s="4">
        <v>1070</v>
      </c>
      <c r="D580" s="2" t="s">
        <v>83</v>
      </c>
      <c r="E580" s="23" t="s">
        <v>452</v>
      </c>
      <c r="F580" s="23" t="str">
        <f t="shared" ref="F580:F643" si="29">IF(LEFT(E580,3)="ida","ida","volta")</f>
        <v>ida</v>
      </c>
      <c r="G580" s="22">
        <v>3</v>
      </c>
      <c r="H580" s="23" t="s">
        <v>456</v>
      </c>
      <c r="I580" s="23" t="s">
        <v>457</v>
      </c>
      <c r="J580" s="23" t="str">
        <f t="shared" si="27"/>
        <v>EXPRESSO PLANALTINA1070ida3</v>
      </c>
      <c r="K580" s="32" t="str">
        <f t="shared" si="28"/>
        <v>Terminal Planaltina de Goiás/Barraginha (Quartel PMGO)/Trevo DF-128/BR-020</v>
      </c>
    </row>
    <row r="581" spans="1:11" x14ac:dyDescent="0.2">
      <c r="A581" s="2" t="s">
        <v>450</v>
      </c>
      <c r="B581" s="2" t="s">
        <v>485</v>
      </c>
      <c r="C581" s="4">
        <v>1070</v>
      </c>
      <c r="D581" s="2" t="s">
        <v>83</v>
      </c>
      <c r="E581" s="23" t="s">
        <v>452</v>
      </c>
      <c r="F581" s="23" t="str">
        <f t="shared" si="29"/>
        <v>ida</v>
      </c>
      <c r="G581" s="22">
        <v>4</v>
      </c>
      <c r="H581" s="23" t="s">
        <v>458</v>
      </c>
      <c r="I581" s="23" t="s">
        <v>459</v>
      </c>
      <c r="J581" s="23" t="str">
        <f t="shared" si="27"/>
        <v>EXPRESSO PLANALTINA1070ida4</v>
      </c>
      <c r="K581" s="32" t="str">
        <f t="shared" si="28"/>
        <v>Terminal Planaltina de Goiás/Barraginha (Quartel PMGO)/Trevo DF-128/BR-020/BR-020</v>
      </c>
    </row>
    <row r="582" spans="1:11" x14ac:dyDescent="0.2">
      <c r="A582" s="2" t="s">
        <v>450</v>
      </c>
      <c r="B582" s="2" t="s">
        <v>485</v>
      </c>
      <c r="C582" s="4">
        <v>1070</v>
      </c>
      <c r="D582" s="2" t="s">
        <v>83</v>
      </c>
      <c r="E582" s="23" t="s">
        <v>452</v>
      </c>
      <c r="F582" s="23" t="str">
        <f t="shared" si="29"/>
        <v>ida</v>
      </c>
      <c r="G582" s="22">
        <v>5</v>
      </c>
      <c r="H582" s="23" t="s">
        <v>460</v>
      </c>
      <c r="I582" s="23" t="s">
        <v>459</v>
      </c>
      <c r="J582" s="23" t="str">
        <f t="shared" si="27"/>
        <v>EXPRESSO PLANALTINA1070ida5</v>
      </c>
      <c r="K582" s="32" t="str">
        <f t="shared" si="28"/>
        <v>Terminal Planaltina de Goiás/Barraginha (Quartel PMGO)/Trevo DF-128/BR-020/BR-020/Em frente à garagem EMTRAM</v>
      </c>
    </row>
    <row r="583" spans="1:11" x14ac:dyDescent="0.2">
      <c r="A583" s="2" t="s">
        <v>450</v>
      </c>
      <c r="B583" s="2" t="s">
        <v>485</v>
      </c>
      <c r="C583" s="4">
        <v>1070</v>
      </c>
      <c r="D583" s="2" t="s">
        <v>83</v>
      </c>
      <c r="E583" s="23" t="s">
        <v>452</v>
      </c>
      <c r="F583" s="23" t="str">
        <f t="shared" si="29"/>
        <v>ida</v>
      </c>
      <c r="G583" s="22">
        <v>6</v>
      </c>
      <c r="H583" s="23" t="s">
        <v>461</v>
      </c>
      <c r="I583" s="23" t="s">
        <v>459</v>
      </c>
      <c r="J583" s="23" t="str">
        <f t="shared" si="27"/>
        <v>EXPRESSO PLANALTINA1070ida6</v>
      </c>
      <c r="K583" s="32" t="str">
        <f t="shared" si="28"/>
        <v>Terminal Planaltina de Goiás/Barraginha (Quartel PMGO)/Trevo DF-128/BR-020/BR-020/Em frente à garagem EMTRAM/Home Center Rezende</v>
      </c>
    </row>
    <row r="584" spans="1:11" x14ac:dyDescent="0.2">
      <c r="A584" s="2" t="s">
        <v>450</v>
      </c>
      <c r="B584" s="2" t="s">
        <v>485</v>
      </c>
      <c r="C584" s="4">
        <v>1070</v>
      </c>
      <c r="D584" s="2" t="s">
        <v>83</v>
      </c>
      <c r="E584" s="23" t="s">
        <v>452</v>
      </c>
      <c r="F584" s="23" t="str">
        <f t="shared" si="29"/>
        <v>ida</v>
      </c>
      <c r="G584" s="22">
        <v>7</v>
      </c>
      <c r="H584" s="23" t="s">
        <v>458</v>
      </c>
      <c r="I584" s="23" t="s">
        <v>512</v>
      </c>
      <c r="J584" s="23" t="str">
        <f t="shared" si="27"/>
        <v>EXPRESSO PLANALTINA1070ida7</v>
      </c>
      <c r="K584" s="32" t="str">
        <f t="shared" si="28"/>
        <v>Terminal Planaltina de Goiás/Barraginha (Quartel PMGO)/Trevo DF-128/BR-020/BR-020/Em frente à garagem EMTRAM/Home Center Rezende/BR-020</v>
      </c>
    </row>
    <row r="585" spans="1:11" x14ac:dyDescent="0.2">
      <c r="A585" s="2" t="s">
        <v>450</v>
      </c>
      <c r="B585" s="2" t="s">
        <v>485</v>
      </c>
      <c r="C585" s="4">
        <v>1070</v>
      </c>
      <c r="D585" s="2" t="s">
        <v>83</v>
      </c>
      <c r="E585" s="23" t="s">
        <v>452</v>
      </c>
      <c r="F585" s="23" t="str">
        <f t="shared" si="29"/>
        <v>ida</v>
      </c>
      <c r="G585" s="22">
        <v>8</v>
      </c>
      <c r="H585" s="23" t="s">
        <v>462</v>
      </c>
      <c r="I585" s="23" t="s">
        <v>459</v>
      </c>
      <c r="J585" s="23" t="str">
        <f t="shared" si="27"/>
        <v>EXPRESSO PLANALTINA1070ida8</v>
      </c>
      <c r="K585" s="32" t="str">
        <f t="shared" si="28"/>
        <v>Terminal Planaltina de Goiás/Barraginha (Quartel PMGO)/Trevo DF-128/BR-020/BR-020/Em frente à garagem EMTRAM/Home Center Rezende/BR-020/Posto Colorado</v>
      </c>
    </row>
    <row r="586" spans="1:11" x14ac:dyDescent="0.2">
      <c r="A586" s="2" t="s">
        <v>450</v>
      </c>
      <c r="B586" s="2" t="s">
        <v>485</v>
      </c>
      <c r="C586" s="4">
        <v>1070</v>
      </c>
      <c r="D586" s="2" t="s">
        <v>83</v>
      </c>
      <c r="E586" s="23" t="s">
        <v>452</v>
      </c>
      <c r="F586" s="23" t="str">
        <f t="shared" si="29"/>
        <v>ida</v>
      </c>
      <c r="G586" s="22">
        <v>9</v>
      </c>
      <c r="H586" s="23" t="s">
        <v>463</v>
      </c>
      <c r="I586" s="23" t="s">
        <v>464</v>
      </c>
      <c r="J586" s="23" t="str">
        <f t="shared" si="27"/>
        <v>EXPRESSO PLANALTINA1070ida9</v>
      </c>
      <c r="K586" s="32" t="str">
        <f t="shared" si="28"/>
        <v>Terminal Planaltina de Goiás/Barraginha (Quartel PMGO)/Trevo DF-128/BR-020/BR-020/Em frente à garagem EMTRAM/Home Center Rezende/BR-020/Posto Colorado/EPIA</v>
      </c>
    </row>
    <row r="587" spans="1:11" x14ac:dyDescent="0.2">
      <c r="A587" s="2" t="s">
        <v>450</v>
      </c>
      <c r="B587" s="2" t="s">
        <v>485</v>
      </c>
      <c r="C587" s="4">
        <v>1070</v>
      </c>
      <c r="D587" s="2" t="s">
        <v>83</v>
      </c>
      <c r="E587" s="23" t="s">
        <v>452</v>
      </c>
      <c r="F587" s="23" t="str">
        <f t="shared" si="29"/>
        <v>ida</v>
      </c>
      <c r="G587" s="22">
        <v>10</v>
      </c>
      <c r="H587" s="23" t="s">
        <v>465</v>
      </c>
      <c r="I587" s="23" t="s">
        <v>466</v>
      </c>
      <c r="J587" s="23" t="str">
        <f t="shared" si="27"/>
        <v>EXPRESSO PLANALTINA1070ida10</v>
      </c>
      <c r="K587" s="32" t="str">
        <f t="shared" si="28"/>
        <v>Terminal Planaltina de Goiás/Barraginha (Quartel PMGO)/Trevo DF-128/BR-020/BR-020/Em frente à garagem EMTRAM/Home Center Rezende/BR-020/Posto Colorado/EPIA/Ponte do Bragueto</v>
      </c>
    </row>
    <row r="588" spans="1:11" x14ac:dyDescent="0.2">
      <c r="A588" s="2" t="s">
        <v>450</v>
      </c>
      <c r="B588" s="2" t="s">
        <v>485</v>
      </c>
      <c r="C588" s="4">
        <v>1070</v>
      </c>
      <c r="D588" s="2" t="s">
        <v>83</v>
      </c>
      <c r="E588" s="23" t="s">
        <v>452</v>
      </c>
      <c r="F588" s="23" t="str">
        <f t="shared" si="29"/>
        <v>ida</v>
      </c>
      <c r="G588" s="22">
        <v>11</v>
      </c>
      <c r="H588" s="23" t="s">
        <v>513</v>
      </c>
      <c r="I588" s="23" t="s">
        <v>466</v>
      </c>
      <c r="J588" s="23" t="str">
        <f t="shared" si="27"/>
        <v>EXPRESSO PLANALTINA1070ida11</v>
      </c>
      <c r="K588" s="32" t="str">
        <f t="shared" si="28"/>
        <v>Terminal Planaltina de Goiás/Barraginha (Quartel PMGO)/Trevo DF-128/BR-020/BR-020/Em frente à garagem EMTRAM/Home Center Rezende/BR-020/Posto Colorado/EPIA/Ponte do Bragueto/W3 Norte</v>
      </c>
    </row>
    <row r="589" spans="1:11" x14ac:dyDescent="0.2">
      <c r="A589" s="2" t="s">
        <v>450</v>
      </c>
      <c r="B589" s="2" t="s">
        <v>485</v>
      </c>
      <c r="C589" s="4">
        <v>1070</v>
      </c>
      <c r="D589" s="2" t="s">
        <v>83</v>
      </c>
      <c r="E589" s="23" t="s">
        <v>452</v>
      </c>
      <c r="F589" s="23" t="str">
        <f t="shared" si="29"/>
        <v>ida</v>
      </c>
      <c r="G589" s="22">
        <v>12</v>
      </c>
      <c r="H589" s="23" t="s">
        <v>514</v>
      </c>
      <c r="I589" s="23" t="s">
        <v>466</v>
      </c>
      <c r="J589" s="23" t="str">
        <f t="shared" si="27"/>
        <v>EXPRESSO PLANALTINA1070ida12</v>
      </c>
      <c r="K589" s="32" t="str">
        <f t="shared" si="28"/>
        <v>Terminal Planaltina de Goiás/Barraginha (Quartel PMGO)/Trevo DF-128/BR-020/BR-020/Em frente à garagem EMTRAM/Home Center Rezende/BR-020/Posto Colorado/EPIA/Ponte do Bragueto/W3 Norte/W3 Sul</v>
      </c>
    </row>
    <row r="590" spans="1:11" x14ac:dyDescent="0.2">
      <c r="A590" s="2" t="s">
        <v>450</v>
      </c>
      <c r="B590" s="2" t="s">
        <v>485</v>
      </c>
      <c r="C590" s="4">
        <v>1070</v>
      </c>
      <c r="D590" s="2" t="s">
        <v>83</v>
      </c>
      <c r="E590" s="23" t="s">
        <v>452</v>
      </c>
      <c r="F590" s="23" t="str">
        <f t="shared" si="29"/>
        <v>ida</v>
      </c>
      <c r="G590" s="22">
        <v>13</v>
      </c>
      <c r="H590" s="23" t="s">
        <v>515</v>
      </c>
      <c r="I590" s="23" t="s">
        <v>466</v>
      </c>
      <c r="J590" s="23" t="str">
        <f t="shared" si="27"/>
        <v>EXPRESSO PLANALTINA1070ida13</v>
      </c>
      <c r="K590" s="32" t="str">
        <f t="shared" si="28"/>
        <v>Terminal Planaltina de Goiás/Barraginha (Quartel PMGO)/Trevo DF-128/BR-020/BR-020/Em frente à garagem EMTRAM/Home Center Rezende/BR-020/Posto Colorado/EPIA/Ponte do Bragueto/W3 Norte/W3 Sul/716 Sul</v>
      </c>
    </row>
    <row r="591" spans="1:11" x14ac:dyDescent="0.2">
      <c r="A591" s="2" t="s">
        <v>450</v>
      </c>
      <c r="B591" s="2" t="s">
        <v>485</v>
      </c>
      <c r="C591" s="4">
        <v>1070</v>
      </c>
      <c r="D591" s="2" t="s">
        <v>83</v>
      </c>
      <c r="E591" s="23" t="s">
        <v>452</v>
      </c>
      <c r="F591" s="23" t="str">
        <f t="shared" si="29"/>
        <v>ida</v>
      </c>
      <c r="G591" s="22">
        <v>14</v>
      </c>
      <c r="H591" s="23" t="s">
        <v>516</v>
      </c>
      <c r="I591" s="23" t="s">
        <v>466</v>
      </c>
      <c r="J591" s="23" t="str">
        <f t="shared" si="27"/>
        <v>EXPRESSO PLANALTINA1070ida14</v>
      </c>
      <c r="K591" s="32" t="str">
        <f t="shared" si="28"/>
        <v>Terminal Planaltina de Goiás/Barraginha (Quartel PMGO)/Trevo DF-128/BR-020/BR-020/Em frente à garagem EMTRAM/Home Center Rezende/BR-020/Posto Colorado/EPIA/Ponte do Bragueto/W3 Norte/W3 Sul/716 Sul/Setor Policial Sul</v>
      </c>
    </row>
    <row r="592" spans="1:11" x14ac:dyDescent="0.2">
      <c r="A592" s="2" t="s">
        <v>450</v>
      </c>
      <c r="B592" s="2" t="s">
        <v>485</v>
      </c>
      <c r="C592" s="4">
        <v>1070</v>
      </c>
      <c r="D592" s="2" t="s">
        <v>83</v>
      </c>
      <c r="E592" s="23" t="s">
        <v>452</v>
      </c>
      <c r="F592" s="23" t="str">
        <f t="shared" si="29"/>
        <v>ida</v>
      </c>
      <c r="G592" s="22">
        <v>15</v>
      </c>
      <c r="H592" s="23" t="s">
        <v>517</v>
      </c>
      <c r="I592" s="23" t="s">
        <v>518</v>
      </c>
      <c r="J592" s="23" t="str">
        <f t="shared" si="27"/>
        <v>EXPRESSO PLANALTINA1070ida15</v>
      </c>
      <c r="K592" s="32" t="str">
        <f t="shared" si="28"/>
        <v>Terminal Planaltina de Goiás/Barraginha (Quartel PMGO)/Trevo DF-128/BR-020/BR-020/Em frente à garagem EMTRAM/Home Center Rezende/BR-020/Posto Colorado/EPIA/Ponte do Bragueto/W3 Norte/W3 Sul/716 Sul/Setor Policial Sul/EPIG</v>
      </c>
    </row>
    <row r="593" spans="1:11" x14ac:dyDescent="0.2">
      <c r="A593" s="2" t="s">
        <v>450</v>
      </c>
      <c r="B593" s="2" t="s">
        <v>485</v>
      </c>
      <c r="C593" s="4">
        <v>1070</v>
      </c>
      <c r="D593" s="2" t="s">
        <v>83</v>
      </c>
      <c r="E593" s="23" t="s">
        <v>452</v>
      </c>
      <c r="F593" s="23" t="str">
        <f t="shared" si="29"/>
        <v>ida</v>
      </c>
      <c r="G593" s="22">
        <v>16</v>
      </c>
      <c r="H593" s="23" t="s">
        <v>463</v>
      </c>
      <c r="I593" s="23" t="s">
        <v>493</v>
      </c>
      <c r="J593" s="23" t="str">
        <f t="shared" si="27"/>
        <v>EXPRESSO PLANALTINA1070ida16</v>
      </c>
      <c r="K593" s="32" t="str">
        <f t="shared" si="28"/>
        <v>Terminal Planaltina de Goiás/Barraginha (Quartel PMGO)/Trevo DF-128/BR-020/BR-020/Em frente à garagem EMTRAM/Home Center Rezende/BR-020/Posto Colorado/EPIA/Ponte do Bragueto/W3 Norte/W3 Sul/716 Sul/Setor Policial Sul/EPIG/EPIA</v>
      </c>
    </row>
    <row r="594" spans="1:11" x14ac:dyDescent="0.2">
      <c r="A594" s="2" t="s">
        <v>450</v>
      </c>
      <c r="B594" s="2" t="s">
        <v>485</v>
      </c>
      <c r="C594" s="4">
        <v>1070</v>
      </c>
      <c r="D594" s="2" t="s">
        <v>83</v>
      </c>
      <c r="E594" s="23" t="s">
        <v>452</v>
      </c>
      <c r="F594" s="23" t="str">
        <f t="shared" si="29"/>
        <v>ida</v>
      </c>
      <c r="G594" s="22">
        <v>17</v>
      </c>
      <c r="H594" s="23" t="s">
        <v>519</v>
      </c>
      <c r="I594" s="23" t="s">
        <v>493</v>
      </c>
      <c r="J594" s="23" t="str">
        <f t="shared" si="27"/>
        <v>EXPRESSO PLANALTINA1070ida17</v>
      </c>
      <c r="K594" s="32" t="str">
        <f t="shared" si="28"/>
        <v>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</v>
      </c>
    </row>
    <row r="595" spans="1:11" x14ac:dyDescent="0.2">
      <c r="A595" s="2" t="s">
        <v>450</v>
      </c>
      <c r="B595" s="2" t="s">
        <v>485</v>
      </c>
      <c r="C595" s="4">
        <v>1070</v>
      </c>
      <c r="D595" s="2" t="s">
        <v>83</v>
      </c>
      <c r="E595" s="23" t="s">
        <v>469</v>
      </c>
      <c r="F595" s="23" t="str">
        <f t="shared" si="29"/>
        <v>volta</v>
      </c>
      <c r="G595" s="22">
        <v>1</v>
      </c>
      <c r="H595" s="23" t="s">
        <v>519</v>
      </c>
      <c r="I595" s="23" t="s">
        <v>493</v>
      </c>
      <c r="J595" s="23" t="str">
        <f t="shared" si="27"/>
        <v>EXPRESSO PLANALTINA1070volta1</v>
      </c>
      <c r="K595" s="32" t="str">
        <f t="shared" si="28"/>
        <v>Em frente à Em frente a garagem da Empresa Santo Antonio - Setor de Garagens e Concessionárias de Veículos</v>
      </c>
    </row>
    <row r="596" spans="1:11" x14ac:dyDescent="0.2">
      <c r="A596" s="2" t="s">
        <v>450</v>
      </c>
      <c r="B596" s="2" t="s">
        <v>485</v>
      </c>
      <c r="C596" s="4">
        <v>1070</v>
      </c>
      <c r="D596" s="2" t="s">
        <v>83</v>
      </c>
      <c r="E596" s="23" t="s">
        <v>469</v>
      </c>
      <c r="F596" s="23" t="str">
        <f t="shared" si="29"/>
        <v>volta</v>
      </c>
      <c r="G596" s="22">
        <v>2</v>
      </c>
      <c r="H596" s="23" t="s">
        <v>463</v>
      </c>
      <c r="I596" s="23" t="s">
        <v>493</v>
      </c>
      <c r="J596" s="23" t="str">
        <f t="shared" si="27"/>
        <v>EXPRESSO PLANALTINA1070volta2</v>
      </c>
      <c r="K596" s="32" t="str">
        <f t="shared" si="28"/>
        <v>Em frente à Em frente a garagem da Empresa Santo Antonio - Setor de Garagens e Concessionárias de Veículos/EPIA</v>
      </c>
    </row>
    <row r="597" spans="1:11" x14ac:dyDescent="0.2">
      <c r="A597" s="2" t="s">
        <v>450</v>
      </c>
      <c r="B597" s="2" t="s">
        <v>485</v>
      </c>
      <c r="C597" s="4">
        <v>1070</v>
      </c>
      <c r="D597" s="2" t="s">
        <v>83</v>
      </c>
      <c r="E597" s="23" t="s">
        <v>469</v>
      </c>
      <c r="F597" s="23" t="str">
        <f t="shared" si="29"/>
        <v>volta</v>
      </c>
      <c r="G597" s="22">
        <v>3</v>
      </c>
      <c r="H597" s="23" t="s">
        <v>517</v>
      </c>
      <c r="I597" s="23" t="s">
        <v>518</v>
      </c>
      <c r="J597" s="23" t="str">
        <f t="shared" si="27"/>
        <v>EXPRESSO PLANALTINA1070volta3</v>
      </c>
      <c r="K597" s="32" t="str">
        <f t="shared" si="28"/>
        <v>Em frente à Em frente a garagem da Empresa Santo Antonio - Setor de Garagens e Concessionárias de Veículos/EPIA/EPIG</v>
      </c>
    </row>
    <row r="598" spans="1:11" x14ac:dyDescent="0.2">
      <c r="A598" s="2" t="s">
        <v>450</v>
      </c>
      <c r="B598" s="2" t="s">
        <v>485</v>
      </c>
      <c r="C598" s="4">
        <v>1070</v>
      </c>
      <c r="D598" s="2" t="s">
        <v>83</v>
      </c>
      <c r="E598" s="23" t="s">
        <v>469</v>
      </c>
      <c r="F598" s="23" t="str">
        <f t="shared" si="29"/>
        <v>volta</v>
      </c>
      <c r="G598" s="22">
        <v>4</v>
      </c>
      <c r="H598" s="23" t="s">
        <v>516</v>
      </c>
      <c r="I598" s="23" t="s">
        <v>466</v>
      </c>
      <c r="J598" s="23" t="str">
        <f t="shared" si="27"/>
        <v>EXPRESSO PLANALTINA1070volta4</v>
      </c>
      <c r="K598" s="32" t="str">
        <f t="shared" si="28"/>
        <v>Em frente à Em frente a garagem da Empresa Santo Antonio - Setor de Garagens e Concessionárias de Veículos/EPIA/EPIG/Setor Policial Sul</v>
      </c>
    </row>
    <row r="599" spans="1:11" x14ac:dyDescent="0.2">
      <c r="A599" s="2" t="s">
        <v>450</v>
      </c>
      <c r="B599" s="2" t="s">
        <v>485</v>
      </c>
      <c r="C599" s="4">
        <v>1070</v>
      </c>
      <c r="D599" s="2" t="s">
        <v>83</v>
      </c>
      <c r="E599" s="23" t="s">
        <v>469</v>
      </c>
      <c r="F599" s="23" t="str">
        <f t="shared" si="29"/>
        <v>volta</v>
      </c>
      <c r="G599" s="22">
        <v>5</v>
      </c>
      <c r="H599" s="23" t="s">
        <v>515</v>
      </c>
      <c r="I599" s="23" t="s">
        <v>466</v>
      </c>
      <c r="J599" s="23" t="str">
        <f t="shared" si="27"/>
        <v>EXPRESSO PLANALTINA1070volta5</v>
      </c>
      <c r="K599" s="32" t="str">
        <f t="shared" si="28"/>
        <v>Em frente à Em frente a garagem da Empresa Santo Antonio - Setor de Garagens e Concessionárias de Veículos/EPIA/EPIG/Setor Policial Sul/716 Sul</v>
      </c>
    </row>
    <row r="600" spans="1:11" x14ac:dyDescent="0.2">
      <c r="A600" s="2" t="s">
        <v>450</v>
      </c>
      <c r="B600" s="2" t="s">
        <v>485</v>
      </c>
      <c r="C600" s="4">
        <v>1070</v>
      </c>
      <c r="D600" s="2" t="s">
        <v>83</v>
      </c>
      <c r="E600" s="23" t="s">
        <v>469</v>
      </c>
      <c r="F600" s="23" t="str">
        <f t="shared" si="29"/>
        <v>volta</v>
      </c>
      <c r="G600" s="22">
        <v>6</v>
      </c>
      <c r="H600" s="23" t="s">
        <v>514</v>
      </c>
      <c r="I600" s="23" t="s">
        <v>466</v>
      </c>
      <c r="J600" s="23" t="str">
        <f t="shared" si="27"/>
        <v>EXPRESSO PLANALTINA1070volta6</v>
      </c>
      <c r="K600" s="32" t="str">
        <f t="shared" si="28"/>
        <v>Em frente à Em frente a garagem da Empresa Santo Antonio - Setor de Garagens e Concessionárias de Veículos/EPIA/EPIG/Setor Policial Sul/716 Sul/W3 Sul</v>
      </c>
    </row>
    <row r="601" spans="1:11" x14ac:dyDescent="0.2">
      <c r="A601" s="2" t="s">
        <v>450</v>
      </c>
      <c r="B601" s="2" t="s">
        <v>485</v>
      </c>
      <c r="C601" s="4">
        <v>1070</v>
      </c>
      <c r="D601" s="2" t="s">
        <v>83</v>
      </c>
      <c r="E601" s="23" t="s">
        <v>469</v>
      </c>
      <c r="F601" s="23" t="str">
        <f t="shared" si="29"/>
        <v>volta</v>
      </c>
      <c r="G601" s="22">
        <v>7</v>
      </c>
      <c r="H601" s="23" t="s">
        <v>513</v>
      </c>
      <c r="I601" s="23" t="s">
        <v>466</v>
      </c>
      <c r="J601" s="23" t="str">
        <f t="shared" si="27"/>
        <v>EXPRESSO PLANALTINA1070volta7</v>
      </c>
      <c r="K601" s="32" t="str">
        <f t="shared" si="28"/>
        <v>Em frente à Em frente a garagem da Empresa Santo Antonio - Setor de Garagens e Concessionárias de Veículos/EPIA/EPIG/Setor Policial Sul/716 Sul/W3 Sul/W3 Norte</v>
      </c>
    </row>
    <row r="602" spans="1:11" x14ac:dyDescent="0.2">
      <c r="A602" s="2" t="s">
        <v>450</v>
      </c>
      <c r="B602" s="2" t="s">
        <v>485</v>
      </c>
      <c r="C602" s="4">
        <v>1070</v>
      </c>
      <c r="D602" s="2" t="s">
        <v>83</v>
      </c>
      <c r="E602" s="23" t="s">
        <v>469</v>
      </c>
      <c r="F602" s="23" t="str">
        <f t="shared" si="29"/>
        <v>volta</v>
      </c>
      <c r="G602" s="22">
        <v>8</v>
      </c>
      <c r="H602" s="23" t="s">
        <v>465</v>
      </c>
      <c r="I602" s="23" t="s">
        <v>466</v>
      </c>
      <c r="J602" s="23" t="str">
        <f t="shared" si="27"/>
        <v>EXPRESSO PLANALTINA1070volta8</v>
      </c>
      <c r="K602" s="32" t="str">
        <f t="shared" si="28"/>
        <v>Em frente à Em frente a garagem da Empresa Santo Antonio - Setor de Garagens e Concessionárias de Veículos/EPIA/EPIG/Setor Policial Sul/716 Sul/W3 Sul/W3 Norte/Ponte do Bragueto</v>
      </c>
    </row>
    <row r="603" spans="1:11" x14ac:dyDescent="0.2">
      <c r="A603" s="2" t="s">
        <v>450</v>
      </c>
      <c r="B603" s="2" t="s">
        <v>485</v>
      </c>
      <c r="C603" s="4">
        <v>1070</v>
      </c>
      <c r="D603" s="2" t="s">
        <v>83</v>
      </c>
      <c r="E603" s="23" t="s">
        <v>469</v>
      </c>
      <c r="F603" s="23" t="str">
        <f t="shared" si="29"/>
        <v>volta</v>
      </c>
      <c r="G603" s="22">
        <v>9</v>
      </c>
      <c r="H603" s="23" t="s">
        <v>463</v>
      </c>
      <c r="I603" s="23" t="s">
        <v>464</v>
      </c>
      <c r="J603" s="23" t="str">
        <f t="shared" si="27"/>
        <v>EXPRESSO PLANALTINA1070volta9</v>
      </c>
      <c r="K603" s="32" t="str">
        <f t="shared" si="28"/>
        <v>Em frente à Em frente a garagem da Empresa Santo Antonio - Setor de Garagens e Concessionárias de Veículos/EPIA/EPIG/Setor Policial Sul/716 Sul/W3 Sul/W3 Norte/Ponte do Bragueto/EPIA</v>
      </c>
    </row>
    <row r="604" spans="1:11" x14ac:dyDescent="0.2">
      <c r="A604" s="2" t="s">
        <v>450</v>
      </c>
      <c r="B604" s="2" t="s">
        <v>485</v>
      </c>
      <c r="C604" s="4">
        <v>1070</v>
      </c>
      <c r="D604" s="2" t="s">
        <v>83</v>
      </c>
      <c r="E604" s="23" t="s">
        <v>469</v>
      </c>
      <c r="F604" s="23" t="str">
        <f t="shared" si="29"/>
        <v>volta</v>
      </c>
      <c r="G604" s="22">
        <v>10</v>
      </c>
      <c r="H604" s="23" t="s">
        <v>462</v>
      </c>
      <c r="I604" s="23" t="s">
        <v>459</v>
      </c>
      <c r="J604" s="23" t="str">
        <f t="shared" si="27"/>
        <v>EXPRESSO PLANALTINA1070volta10</v>
      </c>
      <c r="K604" s="32" t="str">
        <f t="shared" si="28"/>
        <v>Em frente à Em frente a garagem da Empresa Santo Antonio - Setor de Garagens e Concessionárias de Veículos/EPIA/EPIG/Setor Policial Sul/716 Sul/W3 Sul/W3 Norte/Ponte do Bragueto/EPIA/Posto Colorado</v>
      </c>
    </row>
    <row r="605" spans="1:11" x14ac:dyDescent="0.2">
      <c r="A605" s="2" t="s">
        <v>450</v>
      </c>
      <c r="B605" s="2" t="s">
        <v>485</v>
      </c>
      <c r="C605" s="4">
        <v>1070</v>
      </c>
      <c r="D605" s="2" t="s">
        <v>83</v>
      </c>
      <c r="E605" s="23" t="s">
        <v>469</v>
      </c>
      <c r="F605" s="23" t="str">
        <f t="shared" si="29"/>
        <v>volta</v>
      </c>
      <c r="G605" s="22">
        <v>11</v>
      </c>
      <c r="H605" s="23" t="s">
        <v>458</v>
      </c>
      <c r="I605" s="23" t="s">
        <v>512</v>
      </c>
      <c r="J605" s="23" t="str">
        <f t="shared" si="27"/>
        <v>EXPRESSO PLANALTINA1070volta11</v>
      </c>
      <c r="K605" s="32" t="str">
        <f t="shared" si="28"/>
        <v>Em frente à Em frente a garagem da Empresa Santo Antonio - Setor de Garagens e Concessionárias de Veículos/EPIA/EPIG/Setor Policial Sul/716 Sul/W3 Sul/W3 Norte/Ponte do Bragueto/EPIA/Posto Colorado/BR-020</v>
      </c>
    </row>
    <row r="606" spans="1:11" x14ac:dyDescent="0.2">
      <c r="A606" s="2" t="s">
        <v>450</v>
      </c>
      <c r="B606" s="2" t="s">
        <v>485</v>
      </c>
      <c r="C606" s="4">
        <v>1070</v>
      </c>
      <c r="D606" s="2" t="s">
        <v>83</v>
      </c>
      <c r="E606" s="23" t="s">
        <v>469</v>
      </c>
      <c r="F606" s="23" t="str">
        <f t="shared" si="29"/>
        <v>volta</v>
      </c>
      <c r="G606" s="22">
        <v>12</v>
      </c>
      <c r="H606" s="23" t="s">
        <v>461</v>
      </c>
      <c r="I606" s="23" t="s">
        <v>459</v>
      </c>
      <c r="J606" s="23" t="str">
        <f t="shared" si="27"/>
        <v>EXPRESSO PLANALTINA1070volta12</v>
      </c>
      <c r="K606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</v>
      </c>
    </row>
    <row r="607" spans="1:11" x14ac:dyDescent="0.2">
      <c r="A607" s="2" t="s">
        <v>450</v>
      </c>
      <c r="B607" s="2" t="s">
        <v>485</v>
      </c>
      <c r="C607" s="4">
        <v>1070</v>
      </c>
      <c r="D607" s="2" t="s">
        <v>83</v>
      </c>
      <c r="E607" s="23" t="s">
        <v>469</v>
      </c>
      <c r="F607" s="23" t="str">
        <f t="shared" si="29"/>
        <v>volta</v>
      </c>
      <c r="G607" s="22">
        <v>13</v>
      </c>
      <c r="H607" s="23" t="s">
        <v>520</v>
      </c>
      <c r="I607" s="23" t="s">
        <v>459</v>
      </c>
      <c r="J607" s="23" t="str">
        <f t="shared" si="27"/>
        <v>EXPRESSO PLANALTINA1070volta13</v>
      </c>
      <c r="K607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</v>
      </c>
    </row>
    <row r="608" spans="1:11" x14ac:dyDescent="0.2">
      <c r="A608" s="2" t="s">
        <v>450</v>
      </c>
      <c r="B608" s="2" t="s">
        <v>485</v>
      </c>
      <c r="C608" s="4">
        <v>1070</v>
      </c>
      <c r="D608" s="2" t="s">
        <v>83</v>
      </c>
      <c r="E608" s="23" t="s">
        <v>469</v>
      </c>
      <c r="F608" s="23" t="str">
        <f t="shared" si="29"/>
        <v>volta</v>
      </c>
      <c r="G608" s="22">
        <v>14</v>
      </c>
      <c r="H608" s="23" t="s">
        <v>458</v>
      </c>
      <c r="I608" s="23" t="s">
        <v>459</v>
      </c>
      <c r="J608" s="23" t="str">
        <f t="shared" si="27"/>
        <v>EXPRESSO PLANALTINA1070volta14</v>
      </c>
      <c r="K608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</v>
      </c>
    </row>
    <row r="609" spans="1:11" x14ac:dyDescent="0.2">
      <c r="A609" s="2" t="s">
        <v>450</v>
      </c>
      <c r="B609" s="2" t="s">
        <v>485</v>
      </c>
      <c r="C609" s="4">
        <v>1070</v>
      </c>
      <c r="D609" s="2" t="s">
        <v>83</v>
      </c>
      <c r="E609" s="23" t="s">
        <v>469</v>
      </c>
      <c r="F609" s="23" t="str">
        <f t="shared" si="29"/>
        <v>volta</v>
      </c>
      <c r="G609" s="22">
        <v>15</v>
      </c>
      <c r="H609" s="23" t="s">
        <v>456</v>
      </c>
      <c r="I609" s="23" t="s">
        <v>457</v>
      </c>
      <c r="J609" s="23" t="str">
        <f t="shared" si="27"/>
        <v>EXPRESSO PLANALTINA1070volta15</v>
      </c>
      <c r="K609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</v>
      </c>
    </row>
    <row r="610" spans="1:11" x14ac:dyDescent="0.2">
      <c r="A610" s="2" t="s">
        <v>450</v>
      </c>
      <c r="B610" s="2" t="s">
        <v>485</v>
      </c>
      <c r="C610" s="4">
        <v>1070</v>
      </c>
      <c r="D610" s="2" t="s">
        <v>83</v>
      </c>
      <c r="E610" s="23" t="s">
        <v>469</v>
      </c>
      <c r="F610" s="23" t="str">
        <f t="shared" si="29"/>
        <v>volta</v>
      </c>
      <c r="G610" s="22">
        <v>16</v>
      </c>
      <c r="H610" s="23" t="s">
        <v>455</v>
      </c>
      <c r="I610" s="23" t="s">
        <v>454</v>
      </c>
      <c r="J610" s="23" t="str">
        <f t="shared" si="27"/>
        <v>EXPRESSO PLANALTINA1070volta16</v>
      </c>
      <c r="K610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</v>
      </c>
    </row>
    <row r="611" spans="1:11" x14ac:dyDescent="0.2">
      <c r="A611" s="2" t="s">
        <v>450</v>
      </c>
      <c r="B611" s="2" t="s">
        <v>485</v>
      </c>
      <c r="C611" s="4">
        <v>1070</v>
      </c>
      <c r="D611" s="2" t="s">
        <v>83</v>
      </c>
      <c r="E611" s="23" t="s">
        <v>469</v>
      </c>
      <c r="F611" s="23" t="str">
        <f t="shared" si="29"/>
        <v>volta</v>
      </c>
      <c r="G611" s="22">
        <v>17</v>
      </c>
      <c r="H611" s="23" t="s">
        <v>453</v>
      </c>
      <c r="I611" s="23" t="s">
        <v>454</v>
      </c>
      <c r="J611" s="23" t="str">
        <f t="shared" si="27"/>
        <v>EXPRESSO PLANALTINA1070volta17</v>
      </c>
      <c r="K611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PMGO)/Terminal Planaltina de Goiás</v>
      </c>
    </row>
    <row r="612" spans="1:11" x14ac:dyDescent="0.2">
      <c r="A612" s="2" t="s">
        <v>450</v>
      </c>
      <c r="B612" s="2" t="s">
        <v>521</v>
      </c>
      <c r="C612" s="4">
        <v>1101</v>
      </c>
      <c r="D612" s="2" t="s">
        <v>83</v>
      </c>
      <c r="E612" s="2" t="s">
        <v>452</v>
      </c>
      <c r="F612" s="23" t="str">
        <f t="shared" si="29"/>
        <v>ida</v>
      </c>
      <c r="G612" s="4">
        <v>1</v>
      </c>
      <c r="H612" s="2" t="s">
        <v>453</v>
      </c>
      <c r="I612" s="2" t="s">
        <v>454</v>
      </c>
      <c r="J612" s="23" t="str">
        <f t="shared" si="27"/>
        <v>EXPRESSO PLANALTINA1101ida1</v>
      </c>
      <c r="K612" s="32" t="str">
        <f t="shared" si="28"/>
        <v>Terminal Planaltina de Goiás</v>
      </c>
    </row>
    <row r="613" spans="1:11" x14ac:dyDescent="0.2">
      <c r="A613" s="2" t="s">
        <v>450</v>
      </c>
      <c r="B613" s="2" t="s">
        <v>521</v>
      </c>
      <c r="C613" s="4">
        <v>1101</v>
      </c>
      <c r="D613" s="2" t="s">
        <v>83</v>
      </c>
      <c r="E613" s="2" t="s">
        <v>452</v>
      </c>
      <c r="F613" s="23" t="str">
        <f t="shared" si="29"/>
        <v>ida</v>
      </c>
      <c r="G613" s="4">
        <v>2</v>
      </c>
      <c r="H613" s="2" t="s">
        <v>455</v>
      </c>
      <c r="I613" s="2" t="s">
        <v>454</v>
      </c>
      <c r="J613" s="23" t="str">
        <f t="shared" si="27"/>
        <v>EXPRESSO PLANALTINA1101ida2</v>
      </c>
      <c r="K613" s="32" t="str">
        <f t="shared" si="28"/>
        <v>Terminal Planaltina de Goiás/Barraginha (Quartel PMGO)</v>
      </c>
    </row>
    <row r="614" spans="1:11" x14ac:dyDescent="0.2">
      <c r="A614" s="2" t="s">
        <v>450</v>
      </c>
      <c r="B614" s="2" t="s">
        <v>521</v>
      </c>
      <c r="C614" s="4">
        <v>1101</v>
      </c>
      <c r="D614" s="2" t="s">
        <v>83</v>
      </c>
      <c r="E614" s="2" t="s">
        <v>452</v>
      </c>
      <c r="F614" s="23" t="str">
        <f t="shared" si="29"/>
        <v>ida</v>
      </c>
      <c r="G614" s="4">
        <v>3</v>
      </c>
      <c r="H614" s="2" t="s">
        <v>456</v>
      </c>
      <c r="I614" s="2" t="s">
        <v>457</v>
      </c>
      <c r="J614" s="23" t="str">
        <f t="shared" si="27"/>
        <v>EXPRESSO PLANALTINA1101ida3</v>
      </c>
      <c r="K614" s="32" t="str">
        <f t="shared" si="28"/>
        <v>Terminal Planaltina de Goiás/Barraginha (Quartel PMGO)/Trevo DF-128/BR-020</v>
      </c>
    </row>
    <row r="615" spans="1:11" x14ac:dyDescent="0.2">
      <c r="A615" s="2" t="s">
        <v>450</v>
      </c>
      <c r="B615" s="2" t="s">
        <v>521</v>
      </c>
      <c r="C615" s="4">
        <v>1101</v>
      </c>
      <c r="D615" s="2" t="s">
        <v>83</v>
      </c>
      <c r="E615" s="2" t="s">
        <v>452</v>
      </c>
      <c r="F615" s="23" t="str">
        <f t="shared" si="29"/>
        <v>ida</v>
      </c>
      <c r="G615" s="4">
        <v>4</v>
      </c>
      <c r="H615" s="2" t="s">
        <v>458</v>
      </c>
      <c r="I615" s="2" t="s">
        <v>459</v>
      </c>
      <c r="J615" s="23" t="str">
        <f t="shared" si="27"/>
        <v>EXPRESSO PLANALTINA1101ida4</v>
      </c>
      <c r="K615" s="32" t="str">
        <f t="shared" si="28"/>
        <v>Terminal Planaltina de Goiás/Barraginha (Quartel PMGO)/Trevo DF-128/BR-020/BR-020</v>
      </c>
    </row>
    <row r="616" spans="1:11" x14ac:dyDescent="0.2">
      <c r="A616" s="2" t="s">
        <v>450</v>
      </c>
      <c r="B616" s="2" t="s">
        <v>521</v>
      </c>
      <c r="C616" s="4">
        <v>1101</v>
      </c>
      <c r="D616" s="2" t="s">
        <v>83</v>
      </c>
      <c r="E616" s="2" t="s">
        <v>452</v>
      </c>
      <c r="F616" s="23" t="str">
        <f t="shared" si="29"/>
        <v>ida</v>
      </c>
      <c r="G616" s="4">
        <v>5</v>
      </c>
      <c r="H616" s="2" t="s">
        <v>460</v>
      </c>
      <c r="I616" s="2" t="s">
        <v>459</v>
      </c>
      <c r="J616" s="23" t="str">
        <f t="shared" si="27"/>
        <v>EXPRESSO PLANALTINA1101ida5</v>
      </c>
      <c r="K616" s="32" t="str">
        <f t="shared" si="28"/>
        <v>Terminal Planaltina de Goiás/Barraginha (Quartel PMGO)/Trevo DF-128/BR-020/BR-020/Em frente à garagem EMTRAM</v>
      </c>
    </row>
    <row r="617" spans="1:11" x14ac:dyDescent="0.2">
      <c r="A617" s="2" t="s">
        <v>450</v>
      </c>
      <c r="B617" s="2" t="s">
        <v>521</v>
      </c>
      <c r="C617" s="4">
        <v>1101</v>
      </c>
      <c r="D617" s="2" t="s">
        <v>83</v>
      </c>
      <c r="E617" s="2" t="s">
        <v>452</v>
      </c>
      <c r="F617" s="23" t="str">
        <f t="shared" si="29"/>
        <v>ida</v>
      </c>
      <c r="G617" s="4">
        <v>6</v>
      </c>
      <c r="H617" s="2" t="s">
        <v>461</v>
      </c>
      <c r="I617" s="2" t="s">
        <v>459</v>
      </c>
      <c r="J617" s="23" t="str">
        <f t="shared" si="27"/>
        <v>EXPRESSO PLANALTINA1101ida6</v>
      </c>
      <c r="K617" s="32" t="str">
        <f t="shared" si="28"/>
        <v>Terminal Planaltina de Goiás/Barraginha (Quartel PMGO)/Trevo DF-128/BR-020/BR-020/Em frente à garagem EMTRAM/Home Center Rezende</v>
      </c>
    </row>
    <row r="618" spans="1:11" x14ac:dyDescent="0.2">
      <c r="A618" s="2" t="s">
        <v>450</v>
      </c>
      <c r="B618" s="2" t="s">
        <v>521</v>
      </c>
      <c r="C618" s="4">
        <v>1101</v>
      </c>
      <c r="D618" s="2" t="s">
        <v>83</v>
      </c>
      <c r="E618" s="2" t="s">
        <v>452</v>
      </c>
      <c r="F618" s="23" t="str">
        <f t="shared" si="29"/>
        <v>ida</v>
      </c>
      <c r="G618" s="4">
        <v>7</v>
      </c>
      <c r="H618" s="2" t="s">
        <v>458</v>
      </c>
      <c r="I618" s="2" t="s">
        <v>459</v>
      </c>
      <c r="J618" s="23" t="str">
        <f t="shared" si="27"/>
        <v>EXPRESSO PLANALTINA1101ida7</v>
      </c>
      <c r="K618" s="32" t="str">
        <f t="shared" si="28"/>
        <v>Terminal Planaltina de Goiás/Barraginha (Quartel PMGO)/Trevo DF-128/BR-020/BR-020/Em frente à garagem EMTRAM/Home Center Rezende/BR-020</v>
      </c>
    </row>
    <row r="619" spans="1:11" x14ac:dyDescent="0.2">
      <c r="A619" s="2" t="s">
        <v>450</v>
      </c>
      <c r="B619" s="2" t="s">
        <v>521</v>
      </c>
      <c r="C619" s="4">
        <v>1101</v>
      </c>
      <c r="D619" s="2" t="s">
        <v>83</v>
      </c>
      <c r="E619" s="2" t="s">
        <v>452</v>
      </c>
      <c r="F619" s="23" t="str">
        <f t="shared" si="29"/>
        <v>ida</v>
      </c>
      <c r="G619" s="4">
        <v>8</v>
      </c>
      <c r="H619" s="2" t="s">
        <v>462</v>
      </c>
      <c r="I619" s="2" t="s">
        <v>459</v>
      </c>
      <c r="J619" s="23" t="str">
        <f t="shared" si="27"/>
        <v>EXPRESSO PLANALTINA1101ida8</v>
      </c>
      <c r="K619" s="32" t="str">
        <f t="shared" si="28"/>
        <v>Terminal Planaltina de Goiás/Barraginha (Quartel PMGO)/Trevo DF-128/BR-020/BR-020/Em frente à garagem EMTRAM/Home Center Rezende/BR-020/Posto Colorado</v>
      </c>
    </row>
    <row r="620" spans="1:11" x14ac:dyDescent="0.2">
      <c r="A620" s="2" t="s">
        <v>450</v>
      </c>
      <c r="B620" s="2" t="s">
        <v>521</v>
      </c>
      <c r="C620" s="4">
        <v>1101</v>
      </c>
      <c r="D620" s="2" t="s">
        <v>83</v>
      </c>
      <c r="E620" s="2" t="s">
        <v>452</v>
      </c>
      <c r="F620" s="23" t="str">
        <f t="shared" si="29"/>
        <v>ida</v>
      </c>
      <c r="G620" s="4">
        <v>9</v>
      </c>
      <c r="H620" s="2" t="s">
        <v>463</v>
      </c>
      <c r="I620" s="2" t="s">
        <v>464</v>
      </c>
      <c r="J620" s="23" t="str">
        <f t="shared" si="27"/>
        <v>EXPRESSO PLANALTINA1101ida9</v>
      </c>
      <c r="K620" s="32" t="str">
        <f t="shared" si="28"/>
        <v>Terminal Planaltina de Goiás/Barraginha (Quartel PMGO)/Trevo DF-128/BR-020/BR-020/Em frente à garagem EMTRAM/Home Center Rezende/BR-020/Posto Colorado/EPIA</v>
      </c>
    </row>
    <row r="621" spans="1:11" x14ac:dyDescent="0.2">
      <c r="A621" s="2" t="s">
        <v>450</v>
      </c>
      <c r="B621" s="2" t="s">
        <v>521</v>
      </c>
      <c r="C621" s="4">
        <v>1101</v>
      </c>
      <c r="D621" s="2" t="s">
        <v>83</v>
      </c>
      <c r="E621" s="2" t="s">
        <v>452</v>
      </c>
      <c r="F621" s="23" t="str">
        <f t="shared" si="29"/>
        <v>ida</v>
      </c>
      <c r="G621" s="4">
        <v>10</v>
      </c>
      <c r="H621" s="2" t="s">
        <v>522</v>
      </c>
      <c r="I621" s="2" t="s">
        <v>523</v>
      </c>
      <c r="J621" s="23" t="str">
        <f t="shared" si="27"/>
        <v>EXPRESSO PLANALTINA1101ida10</v>
      </c>
      <c r="K621" s="32" t="str">
        <f t="shared" si="28"/>
        <v>Terminal Planaltina de Goiás/Barraginha (Quartel PMGO)/Trevo DF-128/BR-020/BR-020/Em frente à garagem EMTRAM/Home Center Rezende/BR-020/Posto Colorado/EPIA/EPPN</v>
      </c>
    </row>
    <row r="622" spans="1:11" x14ac:dyDescent="0.2">
      <c r="A622" s="2" t="s">
        <v>450</v>
      </c>
      <c r="B622" s="2" t="s">
        <v>521</v>
      </c>
      <c r="C622" s="4">
        <v>1101</v>
      </c>
      <c r="D622" s="2" t="s">
        <v>83</v>
      </c>
      <c r="E622" s="2" t="s">
        <v>452</v>
      </c>
      <c r="F622" s="23" t="str">
        <f t="shared" si="29"/>
        <v>ida</v>
      </c>
      <c r="G622" s="4">
        <v>11</v>
      </c>
      <c r="H622" s="2" t="s">
        <v>524</v>
      </c>
      <c r="I622" s="2" t="s">
        <v>523</v>
      </c>
      <c r="J622" s="23" t="str">
        <f t="shared" si="27"/>
        <v>EXPRESSO PLANALTINA1101ida11</v>
      </c>
      <c r="K622" s="32" t="str">
        <f t="shared" si="28"/>
        <v>Terminal Planaltina de Goiás/Barraginha (Quartel PMGO)/Trevo DF-128/BR-020/BR-020/Em frente à garagem EMTRAM/Home Center Rezende/BR-020/Posto Colorado/EPIA/EPPN/Clube do Congresso</v>
      </c>
    </row>
    <row r="623" spans="1:11" x14ac:dyDescent="0.2">
      <c r="A623" s="2" t="s">
        <v>450</v>
      </c>
      <c r="B623" s="2" t="s">
        <v>521</v>
      </c>
      <c r="C623" s="4">
        <v>1101</v>
      </c>
      <c r="D623" s="2" t="s">
        <v>83</v>
      </c>
      <c r="E623" s="2" t="s">
        <v>469</v>
      </c>
      <c r="F623" s="23" t="str">
        <f t="shared" si="29"/>
        <v>volta</v>
      </c>
      <c r="G623" s="4">
        <v>1</v>
      </c>
      <c r="H623" s="2" t="s">
        <v>524</v>
      </c>
      <c r="I623" s="2" t="s">
        <v>523</v>
      </c>
      <c r="J623" s="23" t="str">
        <f t="shared" si="27"/>
        <v>EXPRESSO PLANALTINA1101volta1</v>
      </c>
      <c r="K623" s="32" t="str">
        <f t="shared" si="28"/>
        <v>Clube do Congresso</v>
      </c>
    </row>
    <row r="624" spans="1:11" x14ac:dyDescent="0.2">
      <c r="A624" s="2" t="s">
        <v>450</v>
      </c>
      <c r="B624" s="2" t="s">
        <v>521</v>
      </c>
      <c r="C624" s="4">
        <v>1101</v>
      </c>
      <c r="D624" s="2" t="s">
        <v>83</v>
      </c>
      <c r="E624" s="2" t="s">
        <v>469</v>
      </c>
      <c r="F624" s="23" t="str">
        <f t="shared" si="29"/>
        <v>volta</v>
      </c>
      <c r="G624" s="4">
        <v>2</v>
      </c>
      <c r="H624" s="2" t="s">
        <v>522</v>
      </c>
      <c r="I624" s="2" t="s">
        <v>523</v>
      </c>
      <c r="J624" s="23" t="str">
        <f t="shared" si="27"/>
        <v>EXPRESSO PLANALTINA1101volta2</v>
      </c>
      <c r="K624" s="32" t="str">
        <f t="shared" si="28"/>
        <v>Clube do Congresso/EPPN</v>
      </c>
    </row>
    <row r="625" spans="1:11" x14ac:dyDescent="0.2">
      <c r="A625" s="2" t="s">
        <v>450</v>
      </c>
      <c r="B625" s="2" t="s">
        <v>521</v>
      </c>
      <c r="C625" s="4">
        <v>1101</v>
      </c>
      <c r="D625" s="2" t="s">
        <v>83</v>
      </c>
      <c r="E625" s="2" t="s">
        <v>469</v>
      </c>
      <c r="F625" s="23" t="str">
        <f t="shared" si="29"/>
        <v>volta</v>
      </c>
      <c r="G625" s="4">
        <v>3</v>
      </c>
      <c r="H625" s="2" t="s">
        <v>463</v>
      </c>
      <c r="I625" s="2" t="s">
        <v>464</v>
      </c>
      <c r="J625" s="23" t="str">
        <f t="shared" si="27"/>
        <v>EXPRESSO PLANALTINA1101volta3</v>
      </c>
      <c r="K625" s="32" t="str">
        <f t="shared" si="28"/>
        <v>Clube do Congresso/EPPN/EPIA</v>
      </c>
    </row>
    <row r="626" spans="1:11" x14ac:dyDescent="0.2">
      <c r="A626" s="2" t="s">
        <v>450</v>
      </c>
      <c r="B626" s="2" t="s">
        <v>521</v>
      </c>
      <c r="C626" s="4">
        <v>1101</v>
      </c>
      <c r="D626" s="2" t="s">
        <v>83</v>
      </c>
      <c r="E626" s="2" t="s">
        <v>469</v>
      </c>
      <c r="F626" s="23" t="str">
        <f t="shared" si="29"/>
        <v>volta</v>
      </c>
      <c r="G626" s="4">
        <v>4</v>
      </c>
      <c r="H626" s="2" t="s">
        <v>462</v>
      </c>
      <c r="I626" s="2" t="s">
        <v>459</v>
      </c>
      <c r="J626" s="23" t="str">
        <f t="shared" si="27"/>
        <v>EXPRESSO PLANALTINA1101volta4</v>
      </c>
      <c r="K626" s="32" t="str">
        <f t="shared" si="28"/>
        <v>Clube do Congresso/EPPN/EPIA/Posto Colorado</v>
      </c>
    </row>
    <row r="627" spans="1:11" x14ac:dyDescent="0.2">
      <c r="A627" s="2" t="s">
        <v>450</v>
      </c>
      <c r="B627" s="2" t="s">
        <v>521</v>
      </c>
      <c r="C627" s="4">
        <v>1101</v>
      </c>
      <c r="D627" s="2" t="s">
        <v>83</v>
      </c>
      <c r="E627" s="2" t="s">
        <v>469</v>
      </c>
      <c r="F627" s="23" t="str">
        <f t="shared" si="29"/>
        <v>volta</v>
      </c>
      <c r="G627" s="4">
        <v>5</v>
      </c>
      <c r="H627" s="2" t="s">
        <v>458</v>
      </c>
      <c r="I627" s="2" t="s">
        <v>459</v>
      </c>
      <c r="J627" s="23" t="str">
        <f t="shared" si="27"/>
        <v>EXPRESSO PLANALTINA1101volta5</v>
      </c>
      <c r="K627" s="32" t="str">
        <f t="shared" si="28"/>
        <v>Clube do Congresso/EPPN/EPIA/Posto Colorado/BR-020</v>
      </c>
    </row>
    <row r="628" spans="1:11" x14ac:dyDescent="0.2">
      <c r="A628" s="2" t="s">
        <v>450</v>
      </c>
      <c r="B628" s="2" t="s">
        <v>521</v>
      </c>
      <c r="C628" s="4">
        <v>1101</v>
      </c>
      <c r="D628" s="2" t="s">
        <v>83</v>
      </c>
      <c r="E628" s="2" t="s">
        <v>469</v>
      </c>
      <c r="F628" s="23" t="str">
        <f t="shared" si="29"/>
        <v>volta</v>
      </c>
      <c r="G628" s="4">
        <v>6</v>
      </c>
      <c r="H628" s="2" t="s">
        <v>461</v>
      </c>
      <c r="I628" s="2" t="s">
        <v>459</v>
      </c>
      <c r="J628" s="23" t="str">
        <f t="shared" si="27"/>
        <v>EXPRESSO PLANALTINA1101volta6</v>
      </c>
      <c r="K628" s="32" t="str">
        <f t="shared" si="28"/>
        <v>Clube do Congresso/EPPN/EPIA/Posto Colorado/BR-020/Home Center Rezende</v>
      </c>
    </row>
    <row r="629" spans="1:11" x14ac:dyDescent="0.2">
      <c r="A629" s="2" t="s">
        <v>450</v>
      </c>
      <c r="B629" s="2" t="s">
        <v>521</v>
      </c>
      <c r="C629" s="4">
        <v>1101</v>
      </c>
      <c r="D629" s="2" t="s">
        <v>83</v>
      </c>
      <c r="E629" s="2" t="s">
        <v>469</v>
      </c>
      <c r="F629" s="23" t="str">
        <f t="shared" si="29"/>
        <v>volta</v>
      </c>
      <c r="G629" s="4">
        <v>7</v>
      </c>
      <c r="H629" s="2" t="s">
        <v>460</v>
      </c>
      <c r="I629" s="2" t="s">
        <v>459</v>
      </c>
      <c r="J629" s="23" t="str">
        <f t="shared" si="27"/>
        <v>EXPRESSO PLANALTINA1101volta7</v>
      </c>
      <c r="K629" s="32" t="str">
        <f t="shared" si="28"/>
        <v>Clube do Congresso/EPPN/EPIA/Posto Colorado/BR-020/Home Center Rezende/Em frente à garagem EMTRAM</v>
      </c>
    </row>
    <row r="630" spans="1:11" x14ac:dyDescent="0.2">
      <c r="A630" s="2" t="s">
        <v>450</v>
      </c>
      <c r="B630" s="2" t="s">
        <v>521</v>
      </c>
      <c r="C630" s="4">
        <v>1101</v>
      </c>
      <c r="D630" s="2" t="s">
        <v>83</v>
      </c>
      <c r="E630" s="2" t="s">
        <v>469</v>
      </c>
      <c r="F630" s="23" t="str">
        <f t="shared" si="29"/>
        <v>volta</v>
      </c>
      <c r="G630" s="4">
        <v>8</v>
      </c>
      <c r="H630" s="2" t="s">
        <v>458</v>
      </c>
      <c r="I630" s="2" t="s">
        <v>459</v>
      </c>
      <c r="J630" s="23" t="str">
        <f t="shared" si="27"/>
        <v>EXPRESSO PLANALTINA1101volta8</v>
      </c>
      <c r="K630" s="32" t="str">
        <f t="shared" si="28"/>
        <v>Clube do Congresso/EPPN/EPIA/Posto Colorado/BR-020/Home Center Rezende/Em frente à garagem EMTRAM/BR-020</v>
      </c>
    </row>
    <row r="631" spans="1:11" x14ac:dyDescent="0.2">
      <c r="A631" s="2" t="s">
        <v>450</v>
      </c>
      <c r="B631" s="2" t="s">
        <v>521</v>
      </c>
      <c r="C631" s="4">
        <v>1101</v>
      </c>
      <c r="D631" s="2" t="s">
        <v>83</v>
      </c>
      <c r="E631" s="2" t="s">
        <v>469</v>
      </c>
      <c r="F631" s="23" t="str">
        <f t="shared" si="29"/>
        <v>volta</v>
      </c>
      <c r="G631" s="4">
        <v>9</v>
      </c>
      <c r="H631" s="2" t="s">
        <v>456</v>
      </c>
      <c r="I631" s="2" t="s">
        <v>457</v>
      </c>
      <c r="J631" s="23" t="str">
        <f t="shared" si="27"/>
        <v>EXPRESSO PLANALTINA1101volta9</v>
      </c>
      <c r="K631" s="32" t="str">
        <f t="shared" si="28"/>
        <v>Clube do Congresso/EPPN/EPIA/Posto Colorado/BR-020/Home Center Rezende/Em frente à garagem EMTRAM/BR-020/Trevo DF-128/BR-020</v>
      </c>
    </row>
    <row r="632" spans="1:11" x14ac:dyDescent="0.2">
      <c r="A632" s="2" t="s">
        <v>450</v>
      </c>
      <c r="B632" s="2" t="s">
        <v>521</v>
      </c>
      <c r="C632" s="4">
        <v>1101</v>
      </c>
      <c r="D632" s="2" t="s">
        <v>83</v>
      </c>
      <c r="E632" s="2" t="s">
        <v>469</v>
      </c>
      <c r="F632" s="23" t="str">
        <f t="shared" si="29"/>
        <v>volta</v>
      </c>
      <c r="G632" s="4">
        <v>10</v>
      </c>
      <c r="H632" s="2" t="s">
        <v>455</v>
      </c>
      <c r="I632" s="2" t="s">
        <v>454</v>
      </c>
      <c r="J632" s="23" t="str">
        <f t="shared" si="27"/>
        <v>EXPRESSO PLANALTINA1101volta10</v>
      </c>
      <c r="K632" s="32" t="str">
        <f t="shared" si="28"/>
        <v>Clube do Congresso/EPPN/EPIA/Posto Colorado/BR-020/Home Center Rezende/Em frente à garagem EMTRAM/BR-020/Trevo DF-128/BR-020/Barraginha (Quartel PMGO)</v>
      </c>
    </row>
    <row r="633" spans="1:11" x14ac:dyDescent="0.2">
      <c r="A633" s="2" t="s">
        <v>450</v>
      </c>
      <c r="B633" s="2" t="s">
        <v>521</v>
      </c>
      <c r="C633" s="4">
        <v>1101</v>
      </c>
      <c r="D633" s="2" t="s">
        <v>83</v>
      </c>
      <c r="E633" s="2" t="s">
        <v>469</v>
      </c>
      <c r="F633" s="23" t="str">
        <f t="shared" si="29"/>
        <v>volta</v>
      </c>
      <c r="G633" s="4">
        <v>11</v>
      </c>
      <c r="H633" s="2" t="s">
        <v>453</v>
      </c>
      <c r="I633" s="2" t="s">
        <v>454</v>
      </c>
      <c r="J633" s="23" t="str">
        <f t="shared" si="27"/>
        <v>EXPRESSO PLANALTINA1101volta11</v>
      </c>
      <c r="K633" s="32" t="str">
        <f t="shared" si="28"/>
        <v>Clube do Congresso/EPPN/EPIA/Posto Colorado/BR-020/Home Center Rezende/Em frente à garagem EMTRAM/BR-020/Trevo DF-128/BR-020/Barraginha (Quartel PMGO)/Terminal Planaltina de Goiás</v>
      </c>
    </row>
    <row r="634" spans="1:11" x14ac:dyDescent="0.2">
      <c r="A634" s="2" t="s">
        <v>450</v>
      </c>
      <c r="B634" s="2" t="s">
        <v>525</v>
      </c>
      <c r="C634" s="4">
        <v>1301</v>
      </c>
      <c r="D634" s="2" t="s">
        <v>83</v>
      </c>
      <c r="E634" s="2" t="s">
        <v>452</v>
      </c>
      <c r="F634" s="23" t="str">
        <f t="shared" si="29"/>
        <v>ida</v>
      </c>
      <c r="G634" s="4">
        <v>1</v>
      </c>
      <c r="H634" s="2" t="s">
        <v>453</v>
      </c>
      <c r="I634" s="2" t="s">
        <v>454</v>
      </c>
      <c r="J634" s="23" t="str">
        <f t="shared" si="27"/>
        <v>EXPRESSO PLANALTINA1301ida1</v>
      </c>
      <c r="K634" s="32" t="str">
        <f t="shared" si="28"/>
        <v>Terminal Planaltina de Goiás</v>
      </c>
    </row>
    <row r="635" spans="1:11" x14ac:dyDescent="0.2">
      <c r="A635" s="2" t="s">
        <v>450</v>
      </c>
      <c r="B635" s="2" t="s">
        <v>525</v>
      </c>
      <c r="C635" s="4">
        <v>1301</v>
      </c>
      <c r="D635" s="2" t="s">
        <v>83</v>
      </c>
      <c r="E635" s="2" t="s">
        <v>452</v>
      </c>
      <c r="F635" s="23" t="str">
        <f t="shared" si="29"/>
        <v>ida</v>
      </c>
      <c r="G635" s="4">
        <v>2</v>
      </c>
      <c r="H635" s="2" t="s">
        <v>526</v>
      </c>
      <c r="I635" s="2" t="s">
        <v>454</v>
      </c>
      <c r="J635" s="23" t="str">
        <f t="shared" si="27"/>
        <v>EXPRESSO PLANALTINA1301ida2</v>
      </c>
      <c r="K635" s="32" t="str">
        <f t="shared" si="28"/>
        <v>Terminal Planaltina de Goiás/Setor Norte-Leste</v>
      </c>
    </row>
    <row r="636" spans="1:11" x14ac:dyDescent="0.2">
      <c r="A636" s="2" t="s">
        <v>450</v>
      </c>
      <c r="B636" s="2" t="s">
        <v>525</v>
      </c>
      <c r="C636" s="4">
        <v>1301</v>
      </c>
      <c r="D636" s="2" t="s">
        <v>83</v>
      </c>
      <c r="E636" s="2" t="s">
        <v>452</v>
      </c>
      <c r="F636" s="23" t="str">
        <f t="shared" si="29"/>
        <v>ida</v>
      </c>
      <c r="G636" s="4">
        <v>3</v>
      </c>
      <c r="H636" s="2" t="s">
        <v>455</v>
      </c>
      <c r="I636" s="2" t="s">
        <v>454</v>
      </c>
      <c r="J636" s="23" t="str">
        <f t="shared" si="27"/>
        <v>EXPRESSO PLANALTINA1301ida3</v>
      </c>
      <c r="K636" s="32" t="str">
        <f t="shared" si="28"/>
        <v>Terminal Planaltina de Goiás/Setor Norte-Leste/Barraginha (Quartel PMGO)</v>
      </c>
    </row>
    <row r="637" spans="1:11" x14ac:dyDescent="0.2">
      <c r="A637" s="2" t="s">
        <v>450</v>
      </c>
      <c r="B637" s="2" t="s">
        <v>525</v>
      </c>
      <c r="C637" s="4">
        <v>1301</v>
      </c>
      <c r="D637" s="2" t="s">
        <v>83</v>
      </c>
      <c r="E637" s="2" t="s">
        <v>452</v>
      </c>
      <c r="F637" s="23" t="str">
        <f t="shared" si="29"/>
        <v>ida</v>
      </c>
      <c r="G637" s="4">
        <v>4</v>
      </c>
      <c r="H637" s="2" t="s">
        <v>456</v>
      </c>
      <c r="I637" s="2" t="s">
        <v>457</v>
      </c>
      <c r="J637" s="23" t="str">
        <f t="shared" si="27"/>
        <v>EXPRESSO PLANALTINA1301ida4</v>
      </c>
      <c r="K637" s="32" t="str">
        <f t="shared" si="28"/>
        <v>Terminal Planaltina de Goiás/Setor Norte-Leste/Barraginha (Quartel PMGO)/Trevo DF-128/BR-020</v>
      </c>
    </row>
    <row r="638" spans="1:11" x14ac:dyDescent="0.2">
      <c r="A638" s="2" t="s">
        <v>450</v>
      </c>
      <c r="B638" s="2" t="s">
        <v>525</v>
      </c>
      <c r="C638" s="4">
        <v>1301</v>
      </c>
      <c r="D638" s="2" t="s">
        <v>83</v>
      </c>
      <c r="E638" s="2" t="s">
        <v>452</v>
      </c>
      <c r="F638" s="23" t="str">
        <f t="shared" si="29"/>
        <v>ida</v>
      </c>
      <c r="G638" s="4">
        <v>5</v>
      </c>
      <c r="H638" s="2" t="s">
        <v>458</v>
      </c>
      <c r="I638" s="2" t="s">
        <v>459</v>
      </c>
      <c r="J638" s="23" t="str">
        <f t="shared" si="27"/>
        <v>EXPRESSO PLANALTINA1301ida5</v>
      </c>
      <c r="K638" s="32" t="str">
        <f t="shared" si="28"/>
        <v>Terminal Planaltina de Goiás/Setor Norte-Leste/Barraginha (Quartel PMGO)/Trevo DF-128/BR-020/BR-020</v>
      </c>
    </row>
    <row r="639" spans="1:11" x14ac:dyDescent="0.2">
      <c r="A639" s="2" t="s">
        <v>450</v>
      </c>
      <c r="B639" s="2" t="s">
        <v>525</v>
      </c>
      <c r="C639" s="4">
        <v>1301</v>
      </c>
      <c r="D639" s="2" t="s">
        <v>83</v>
      </c>
      <c r="E639" s="2" t="s">
        <v>452</v>
      </c>
      <c r="F639" s="23" t="str">
        <f t="shared" si="29"/>
        <v>ida</v>
      </c>
      <c r="G639" s="4">
        <v>6</v>
      </c>
      <c r="H639" s="2" t="s">
        <v>460</v>
      </c>
      <c r="I639" s="2" t="s">
        <v>459</v>
      </c>
      <c r="J639" s="23" t="str">
        <f t="shared" si="27"/>
        <v>EXPRESSO PLANALTINA1301ida6</v>
      </c>
      <c r="K639" s="32" t="str">
        <f t="shared" si="28"/>
        <v>Terminal Planaltina de Goiás/Setor Norte-Leste/Barraginha (Quartel PMGO)/Trevo DF-128/BR-020/BR-020/Em frente à garagem EMTRAM</v>
      </c>
    </row>
    <row r="640" spans="1:11" x14ac:dyDescent="0.2">
      <c r="A640" s="2" t="s">
        <v>450</v>
      </c>
      <c r="B640" s="2" t="s">
        <v>525</v>
      </c>
      <c r="C640" s="4">
        <v>1301</v>
      </c>
      <c r="D640" s="2" t="s">
        <v>83</v>
      </c>
      <c r="E640" s="2" t="s">
        <v>452</v>
      </c>
      <c r="F640" s="23" t="str">
        <f t="shared" si="29"/>
        <v>ida</v>
      </c>
      <c r="G640" s="4">
        <v>7</v>
      </c>
      <c r="H640" s="2" t="s">
        <v>461</v>
      </c>
      <c r="I640" s="2" t="s">
        <v>459</v>
      </c>
      <c r="J640" s="23" t="str">
        <f t="shared" si="27"/>
        <v>EXPRESSO PLANALTINA1301ida7</v>
      </c>
      <c r="K640" s="32" t="str">
        <f t="shared" si="28"/>
        <v>Terminal Planaltina de Goiás/Setor Norte-Leste/Barraginha (Quartel PMGO)/Trevo DF-128/BR-020/BR-020/Em frente à garagem EMTRAM/Home Center Rezende</v>
      </c>
    </row>
    <row r="641" spans="1:11" x14ac:dyDescent="0.2">
      <c r="A641" s="2" t="s">
        <v>450</v>
      </c>
      <c r="B641" s="2" t="s">
        <v>525</v>
      </c>
      <c r="C641" s="4">
        <v>1301</v>
      </c>
      <c r="D641" s="2" t="s">
        <v>83</v>
      </c>
      <c r="E641" s="2" t="s">
        <v>452</v>
      </c>
      <c r="F641" s="23" t="str">
        <f t="shared" si="29"/>
        <v>ida</v>
      </c>
      <c r="G641" s="4">
        <v>8</v>
      </c>
      <c r="H641" s="2" t="s">
        <v>458</v>
      </c>
      <c r="I641" s="2" t="s">
        <v>459</v>
      </c>
      <c r="J641" s="23" t="str">
        <f t="shared" si="27"/>
        <v>EXPRESSO PLANALTINA1301ida8</v>
      </c>
      <c r="K641" s="32" t="str">
        <f t="shared" si="28"/>
        <v>Terminal Planaltina de Goiás/Setor Norte-Leste/Barraginha (Quartel PMGO)/Trevo DF-128/BR-020/BR-020/Em frente à garagem EMTRAM/Home Center Rezende/BR-020</v>
      </c>
    </row>
    <row r="642" spans="1:11" x14ac:dyDescent="0.2">
      <c r="A642" s="2" t="s">
        <v>450</v>
      </c>
      <c r="B642" s="2" t="s">
        <v>525</v>
      </c>
      <c r="C642" s="4">
        <v>1301</v>
      </c>
      <c r="D642" s="2" t="s">
        <v>83</v>
      </c>
      <c r="E642" s="2" t="s">
        <v>452</v>
      </c>
      <c r="F642" s="23" t="str">
        <f t="shared" si="29"/>
        <v>ida</v>
      </c>
      <c r="G642" s="4">
        <v>9</v>
      </c>
      <c r="H642" s="2" t="s">
        <v>462</v>
      </c>
      <c r="I642" s="2" t="s">
        <v>459</v>
      </c>
      <c r="J642" s="23" t="str">
        <f t="shared" si="27"/>
        <v>EXPRESSO PLANALTINA1301ida9</v>
      </c>
      <c r="K642" s="32" t="str">
        <f t="shared" si="28"/>
        <v>Terminal Planaltina de Goiás/Setor Norte-Leste/Barraginha (Quartel PMGO)/Trevo DF-128/BR-020/BR-020/Em frente à garagem EMTRAM/Home Center Rezende/BR-020/Posto Colorado</v>
      </c>
    </row>
    <row r="643" spans="1:11" x14ac:dyDescent="0.2">
      <c r="A643" s="2" t="s">
        <v>450</v>
      </c>
      <c r="B643" s="2" t="s">
        <v>525</v>
      </c>
      <c r="C643" s="4">
        <v>1301</v>
      </c>
      <c r="D643" s="2" t="s">
        <v>83</v>
      </c>
      <c r="E643" s="2" t="s">
        <v>452</v>
      </c>
      <c r="F643" s="23" t="str">
        <f t="shared" si="29"/>
        <v>ida</v>
      </c>
      <c r="G643" s="4">
        <v>10</v>
      </c>
      <c r="H643" s="2" t="s">
        <v>463</v>
      </c>
      <c r="I643" s="2" t="s">
        <v>464</v>
      </c>
      <c r="J643" s="23" t="str">
        <f t="shared" ref="J643:J706" si="30">D643&amp;C643&amp;F643&amp;G643</f>
        <v>EXPRESSO PLANALTINA1301ida10</v>
      </c>
      <c r="K643" s="32" t="str">
        <f t="shared" ref="K643:K706" si="31">IF(G643=1,H643,K642&amp;"/"&amp;H643)</f>
        <v>Terminal Planaltina de Goiás/Setor Norte-Leste/Barraginha (Quartel PMGO)/Trevo DF-128/BR-020/BR-020/Em frente à garagem EMTRAM/Home Center Rezende/BR-020/Posto Colorado/EPIA</v>
      </c>
    </row>
    <row r="644" spans="1:11" x14ac:dyDescent="0.2">
      <c r="A644" s="2" t="s">
        <v>450</v>
      </c>
      <c r="B644" s="2" t="s">
        <v>525</v>
      </c>
      <c r="C644" s="4">
        <v>1301</v>
      </c>
      <c r="D644" s="2" t="s">
        <v>83</v>
      </c>
      <c r="E644" s="2" t="s">
        <v>452</v>
      </c>
      <c r="F644" s="23" t="str">
        <f t="shared" ref="F644:F707" si="32">IF(LEFT(E644,3)="ida","ida","volta")</f>
        <v>ida</v>
      </c>
      <c r="G644" s="4">
        <v>11</v>
      </c>
      <c r="H644" s="2" t="s">
        <v>463</v>
      </c>
      <c r="I644" s="2" t="s">
        <v>527</v>
      </c>
      <c r="J644" s="23" t="str">
        <f t="shared" si="30"/>
        <v>EXPRESSO PLANALTINA1301ida11</v>
      </c>
      <c r="K644" s="32" t="str">
        <f t="shared" si="31"/>
        <v>Terminal Planaltina de Goiás/Setor Norte-Leste/Barraginha (Quartel PMGO)/Trevo DF-128/BR-020/BR-020/Em frente à garagem EMTRAM/Home Center Rezende/BR-020/Posto Colorado/EPIA/EPIA</v>
      </c>
    </row>
    <row r="645" spans="1:11" x14ac:dyDescent="0.2">
      <c r="A645" s="2" t="s">
        <v>450</v>
      </c>
      <c r="B645" s="2" t="s">
        <v>525</v>
      </c>
      <c r="C645" s="4">
        <v>1301</v>
      </c>
      <c r="D645" s="2" t="s">
        <v>83</v>
      </c>
      <c r="E645" s="2" t="s">
        <v>452</v>
      </c>
      <c r="F645" s="23" t="str">
        <f t="shared" si="32"/>
        <v>ida</v>
      </c>
      <c r="G645" s="4">
        <v>12</v>
      </c>
      <c r="H645" s="2" t="s">
        <v>463</v>
      </c>
      <c r="I645" s="2" t="s">
        <v>528</v>
      </c>
      <c r="J645" s="23" t="str">
        <f t="shared" si="30"/>
        <v>EXPRESSO PLANALTINA1301ida12</v>
      </c>
      <c r="K645" s="32" t="str">
        <f t="shared" si="31"/>
        <v>Terminal Planaltina de Goiás/Setor Norte-Leste/Barraginha (Quartel PMGO)/Trevo DF-128/BR-020/BR-020/Em frente à garagem EMTRAM/Home Center Rezende/BR-020/Posto Colorado/EPIA/EPIA/EPIA</v>
      </c>
    </row>
    <row r="646" spans="1:11" x14ac:dyDescent="0.2">
      <c r="A646" s="2" t="s">
        <v>450</v>
      </c>
      <c r="B646" s="2" t="s">
        <v>525</v>
      </c>
      <c r="C646" s="4">
        <v>1301</v>
      </c>
      <c r="D646" s="2" t="s">
        <v>83</v>
      </c>
      <c r="E646" s="2" t="s">
        <v>452</v>
      </c>
      <c r="F646" s="23" t="str">
        <f t="shared" si="32"/>
        <v>ida</v>
      </c>
      <c r="G646" s="4">
        <v>13</v>
      </c>
      <c r="H646" s="2" t="s">
        <v>529</v>
      </c>
      <c r="I646" s="2" t="s">
        <v>466</v>
      </c>
      <c r="J646" s="23" t="str">
        <f t="shared" si="30"/>
        <v>EXPRESSO PLANALTINA1301ida13</v>
      </c>
      <c r="K646" s="32" t="str">
        <f t="shared" si="31"/>
        <v>Terminal Planaltina de Goiás/Setor Norte-Leste/Barraginha (Quartel PMGO)/Trevo DF-128/BR-020/BR-020/Em frente à garagem EMTRAM/Home Center Rezende/BR-020/Posto Colorado/EPIA/EPIA/EPIA/Rodoferroviária</v>
      </c>
    </row>
    <row r="647" spans="1:11" x14ac:dyDescent="0.2">
      <c r="A647" s="2" t="s">
        <v>450</v>
      </c>
      <c r="B647" s="2" t="s">
        <v>525</v>
      </c>
      <c r="C647" s="4">
        <v>1301</v>
      </c>
      <c r="D647" s="2" t="s">
        <v>83</v>
      </c>
      <c r="E647" s="2" t="s">
        <v>452</v>
      </c>
      <c r="F647" s="23" t="str">
        <f t="shared" si="32"/>
        <v>ida</v>
      </c>
      <c r="G647" s="4">
        <v>14</v>
      </c>
      <c r="H647" s="2" t="s">
        <v>463</v>
      </c>
      <c r="I647" s="2" t="s">
        <v>530</v>
      </c>
      <c r="J647" s="23" t="str">
        <f t="shared" si="30"/>
        <v>EXPRESSO PLANALTINA1301ida14</v>
      </c>
      <c r="K647" s="32" t="str">
        <f t="shared" si="31"/>
        <v>Terminal Planaltina de Goiás/Setor Norte-Leste/Barraginha (Quartel PMGO)/Trevo DF-128/BR-020/BR-020/Em frente à garagem EMTRAM/Home Center Rezende/BR-020/Posto Colorado/EPIA/EPIA/EPIA/Rodoferroviária/EPIA</v>
      </c>
    </row>
    <row r="648" spans="1:11" x14ac:dyDescent="0.2">
      <c r="A648" s="2" t="s">
        <v>450</v>
      </c>
      <c r="B648" s="2" t="s">
        <v>525</v>
      </c>
      <c r="C648" s="4">
        <v>1301</v>
      </c>
      <c r="D648" s="2" t="s">
        <v>83</v>
      </c>
      <c r="E648" s="2" t="s">
        <v>452</v>
      </c>
      <c r="F648" s="23" t="str">
        <f t="shared" si="32"/>
        <v>ida</v>
      </c>
      <c r="G648" s="4">
        <v>15</v>
      </c>
      <c r="H648" s="2" t="s">
        <v>463</v>
      </c>
      <c r="I648" s="2" t="s">
        <v>531</v>
      </c>
      <c r="J648" s="23" t="str">
        <f t="shared" si="30"/>
        <v>EXPRESSO PLANALTINA1301ida15</v>
      </c>
      <c r="K648" s="32" t="str">
        <f t="shared" si="31"/>
        <v>Terminal Planaltina de Goiás/Setor Norte-Leste/Barraginha (Quartel PMGO)/Trevo DF-128/BR-020/BR-020/Em frente à garagem EMTRAM/Home Center Rezende/BR-020/Posto Colorado/EPIA/EPIA/EPIA/Rodoferroviária/EPIA/EPIA</v>
      </c>
    </row>
    <row r="649" spans="1:11" x14ac:dyDescent="0.2">
      <c r="A649" s="2" t="s">
        <v>450</v>
      </c>
      <c r="B649" s="2" t="s">
        <v>525</v>
      </c>
      <c r="C649" s="4">
        <v>1301</v>
      </c>
      <c r="D649" s="2" t="s">
        <v>83</v>
      </c>
      <c r="E649" s="2" t="s">
        <v>452</v>
      </c>
      <c r="F649" s="23" t="str">
        <f t="shared" si="32"/>
        <v>ida</v>
      </c>
      <c r="G649" s="4">
        <v>16</v>
      </c>
      <c r="H649" s="2" t="s">
        <v>463</v>
      </c>
      <c r="I649" s="2" t="s">
        <v>493</v>
      </c>
      <c r="J649" s="23" t="str">
        <f t="shared" si="30"/>
        <v>EXPRESSO PLANALTINA1301ida16</v>
      </c>
      <c r="K649" s="32" t="str">
        <f t="shared" si="31"/>
        <v>Terminal Planaltina de Goiás/Setor Norte-Leste/Barraginha (Quartel PMGO)/Trevo DF-128/BR-020/BR-020/Em frente à garagem EMTRAM/Home Center Rezende/BR-020/Posto Colorado/EPIA/EPIA/EPIA/Rodoferroviária/EPIA/EPIA/EPIA</v>
      </c>
    </row>
    <row r="650" spans="1:11" x14ac:dyDescent="0.2">
      <c r="A650" s="2" t="s">
        <v>450</v>
      </c>
      <c r="B650" s="2" t="s">
        <v>525</v>
      </c>
      <c r="C650" s="4">
        <v>1301</v>
      </c>
      <c r="D650" s="2" t="s">
        <v>83</v>
      </c>
      <c r="E650" s="2" t="s">
        <v>452</v>
      </c>
      <c r="F650" s="23" t="str">
        <f t="shared" si="32"/>
        <v>ida</v>
      </c>
      <c r="G650" s="4">
        <v>17</v>
      </c>
      <c r="H650" s="2" t="s">
        <v>495</v>
      </c>
      <c r="I650" s="2" t="s">
        <v>493</v>
      </c>
      <c r="J650" s="23" t="str">
        <f t="shared" si="30"/>
        <v>EXPRESSO PLANALTINA1301ida17</v>
      </c>
      <c r="K650" s="32" t="str">
        <f t="shared" si="31"/>
        <v>Terminal Planaltina de Goiás/Setor Norte-Leste/Barraginha (Quartel PMGO)/Trevo DF-128/BR-020/BR-020/Em frente à garagem EMTRAM/Home Center Rezende/BR-020/Posto Colorado/EPIA/EPIA/EPIA/Rodoferroviária/EPIA/EPIA/EPIA/Setor de Garagens e Concessionárias de Veículos</v>
      </c>
    </row>
    <row r="651" spans="1:11" x14ac:dyDescent="0.2">
      <c r="A651" s="2" t="s">
        <v>450</v>
      </c>
      <c r="B651" s="2" t="s">
        <v>525</v>
      </c>
      <c r="C651" s="4">
        <v>1301</v>
      </c>
      <c r="D651" s="2" t="s">
        <v>83</v>
      </c>
      <c r="E651" s="2" t="s">
        <v>469</v>
      </c>
      <c r="F651" s="23" t="str">
        <f t="shared" si="32"/>
        <v>volta</v>
      </c>
      <c r="G651" s="4">
        <v>1</v>
      </c>
      <c r="H651" s="2" t="s">
        <v>495</v>
      </c>
      <c r="I651" s="2" t="s">
        <v>493</v>
      </c>
      <c r="J651" s="23" t="str">
        <f t="shared" si="30"/>
        <v>EXPRESSO PLANALTINA1301volta1</v>
      </c>
      <c r="K651" s="32" t="str">
        <f t="shared" si="31"/>
        <v>Setor de Garagens e Concessionárias de Veículos</v>
      </c>
    </row>
    <row r="652" spans="1:11" x14ac:dyDescent="0.2">
      <c r="A652" s="2" t="s">
        <v>450</v>
      </c>
      <c r="B652" s="2" t="s">
        <v>525</v>
      </c>
      <c r="C652" s="4">
        <v>1301</v>
      </c>
      <c r="D652" s="2" t="s">
        <v>83</v>
      </c>
      <c r="E652" s="2" t="s">
        <v>469</v>
      </c>
      <c r="F652" s="23" t="str">
        <f t="shared" si="32"/>
        <v>volta</v>
      </c>
      <c r="G652" s="4">
        <v>2</v>
      </c>
      <c r="H652" s="2" t="s">
        <v>463</v>
      </c>
      <c r="I652" s="2" t="s">
        <v>493</v>
      </c>
      <c r="J652" s="23" t="str">
        <f t="shared" si="30"/>
        <v>EXPRESSO PLANALTINA1301volta2</v>
      </c>
      <c r="K652" s="32" t="str">
        <f t="shared" si="31"/>
        <v>Setor de Garagens e Concessionárias de Veículos/EPIA</v>
      </c>
    </row>
    <row r="653" spans="1:11" x14ac:dyDescent="0.2">
      <c r="A653" s="2" t="s">
        <v>450</v>
      </c>
      <c r="B653" s="2" t="s">
        <v>525</v>
      </c>
      <c r="C653" s="4">
        <v>1301</v>
      </c>
      <c r="D653" s="2" t="s">
        <v>83</v>
      </c>
      <c r="E653" s="2" t="s">
        <v>469</v>
      </c>
      <c r="F653" s="23" t="str">
        <f t="shared" si="32"/>
        <v>volta</v>
      </c>
      <c r="G653" s="4">
        <v>3</v>
      </c>
      <c r="H653" s="2" t="s">
        <v>463</v>
      </c>
      <c r="I653" s="2" t="s">
        <v>531</v>
      </c>
      <c r="J653" s="23" t="str">
        <f t="shared" si="30"/>
        <v>EXPRESSO PLANALTINA1301volta3</v>
      </c>
      <c r="K653" s="32" t="str">
        <f t="shared" si="31"/>
        <v>Setor de Garagens e Concessionárias de Veículos/EPIA/EPIA</v>
      </c>
    </row>
    <row r="654" spans="1:11" x14ac:dyDescent="0.2">
      <c r="A654" s="2" t="s">
        <v>450</v>
      </c>
      <c r="B654" s="2" t="s">
        <v>525</v>
      </c>
      <c r="C654" s="4">
        <v>1301</v>
      </c>
      <c r="D654" s="2" t="s">
        <v>83</v>
      </c>
      <c r="E654" s="2" t="s">
        <v>469</v>
      </c>
      <c r="F654" s="23" t="str">
        <f t="shared" si="32"/>
        <v>volta</v>
      </c>
      <c r="G654" s="4">
        <v>4</v>
      </c>
      <c r="H654" s="2" t="s">
        <v>463</v>
      </c>
      <c r="I654" s="2" t="s">
        <v>530</v>
      </c>
      <c r="J654" s="23" t="str">
        <f t="shared" si="30"/>
        <v>EXPRESSO PLANALTINA1301volta4</v>
      </c>
      <c r="K654" s="32" t="str">
        <f t="shared" si="31"/>
        <v>Setor de Garagens e Concessionárias de Veículos/EPIA/EPIA/EPIA</v>
      </c>
    </row>
    <row r="655" spans="1:11" x14ac:dyDescent="0.2">
      <c r="A655" s="2" t="s">
        <v>450</v>
      </c>
      <c r="B655" s="2" t="s">
        <v>525</v>
      </c>
      <c r="C655" s="4">
        <v>1301</v>
      </c>
      <c r="D655" s="2" t="s">
        <v>83</v>
      </c>
      <c r="E655" s="2" t="s">
        <v>469</v>
      </c>
      <c r="F655" s="23" t="str">
        <f t="shared" si="32"/>
        <v>volta</v>
      </c>
      <c r="G655" s="4">
        <v>5</v>
      </c>
      <c r="H655" s="2" t="s">
        <v>529</v>
      </c>
      <c r="I655" s="2" t="s">
        <v>466</v>
      </c>
      <c r="J655" s="23" t="str">
        <f t="shared" si="30"/>
        <v>EXPRESSO PLANALTINA1301volta5</v>
      </c>
      <c r="K655" s="32" t="str">
        <f t="shared" si="31"/>
        <v>Setor de Garagens e Concessionárias de Veículos/EPIA/EPIA/EPIA/Rodoferroviária</v>
      </c>
    </row>
    <row r="656" spans="1:11" x14ac:dyDescent="0.2">
      <c r="A656" s="2" t="s">
        <v>450</v>
      </c>
      <c r="B656" s="2" t="s">
        <v>525</v>
      </c>
      <c r="C656" s="4">
        <v>1301</v>
      </c>
      <c r="D656" s="2" t="s">
        <v>83</v>
      </c>
      <c r="E656" s="2" t="s">
        <v>469</v>
      </c>
      <c r="F656" s="23" t="str">
        <f t="shared" si="32"/>
        <v>volta</v>
      </c>
      <c r="G656" s="4">
        <v>6</v>
      </c>
      <c r="H656" s="2" t="s">
        <v>463</v>
      </c>
      <c r="I656" s="2" t="s">
        <v>528</v>
      </c>
      <c r="J656" s="23" t="str">
        <f t="shared" si="30"/>
        <v>EXPRESSO PLANALTINA1301volta6</v>
      </c>
      <c r="K656" s="32" t="str">
        <f t="shared" si="31"/>
        <v>Setor de Garagens e Concessionárias de Veículos/EPIA/EPIA/EPIA/Rodoferroviária/EPIA</v>
      </c>
    </row>
    <row r="657" spans="1:11" x14ac:dyDescent="0.2">
      <c r="A657" s="2" t="s">
        <v>450</v>
      </c>
      <c r="B657" s="2" t="s">
        <v>525</v>
      </c>
      <c r="C657" s="4">
        <v>1301</v>
      </c>
      <c r="D657" s="2" t="s">
        <v>83</v>
      </c>
      <c r="E657" s="2" t="s">
        <v>469</v>
      </c>
      <c r="F657" s="23" t="str">
        <f t="shared" si="32"/>
        <v>volta</v>
      </c>
      <c r="G657" s="4">
        <v>7</v>
      </c>
      <c r="H657" s="2" t="s">
        <v>463</v>
      </c>
      <c r="I657" s="2" t="s">
        <v>527</v>
      </c>
      <c r="J657" s="23" t="str">
        <f t="shared" si="30"/>
        <v>EXPRESSO PLANALTINA1301volta7</v>
      </c>
      <c r="K657" s="32" t="str">
        <f t="shared" si="31"/>
        <v>Setor de Garagens e Concessionárias de Veículos/EPIA/EPIA/EPIA/Rodoferroviária/EPIA/EPIA</v>
      </c>
    </row>
    <row r="658" spans="1:11" x14ac:dyDescent="0.2">
      <c r="A658" s="2" t="s">
        <v>450</v>
      </c>
      <c r="B658" s="2" t="s">
        <v>525</v>
      </c>
      <c r="C658" s="4">
        <v>1301</v>
      </c>
      <c r="D658" s="2" t="s">
        <v>83</v>
      </c>
      <c r="E658" s="2" t="s">
        <v>469</v>
      </c>
      <c r="F658" s="23" t="str">
        <f t="shared" si="32"/>
        <v>volta</v>
      </c>
      <c r="G658" s="4">
        <v>8</v>
      </c>
      <c r="H658" s="2" t="s">
        <v>463</v>
      </c>
      <c r="I658" s="2" t="s">
        <v>464</v>
      </c>
      <c r="J658" s="23" t="str">
        <f t="shared" si="30"/>
        <v>EXPRESSO PLANALTINA1301volta8</v>
      </c>
      <c r="K658" s="32" t="str">
        <f t="shared" si="31"/>
        <v>Setor de Garagens e Concessionárias de Veículos/EPIA/EPIA/EPIA/Rodoferroviária/EPIA/EPIA/EPIA</v>
      </c>
    </row>
    <row r="659" spans="1:11" x14ac:dyDescent="0.2">
      <c r="A659" s="2" t="s">
        <v>450</v>
      </c>
      <c r="B659" s="2" t="s">
        <v>525</v>
      </c>
      <c r="C659" s="4">
        <v>1301</v>
      </c>
      <c r="D659" s="2" t="s">
        <v>83</v>
      </c>
      <c r="E659" s="2" t="s">
        <v>469</v>
      </c>
      <c r="F659" s="23" t="str">
        <f t="shared" si="32"/>
        <v>volta</v>
      </c>
      <c r="G659" s="4">
        <v>9</v>
      </c>
      <c r="H659" s="2" t="s">
        <v>462</v>
      </c>
      <c r="I659" s="2" t="s">
        <v>459</v>
      </c>
      <c r="J659" s="23" t="str">
        <f t="shared" si="30"/>
        <v>EXPRESSO PLANALTINA1301volta9</v>
      </c>
      <c r="K659" s="32" t="str">
        <f t="shared" si="31"/>
        <v>Setor de Garagens e Concessionárias de Veículos/EPIA/EPIA/EPIA/Rodoferroviária/EPIA/EPIA/EPIA/Posto Colorado</v>
      </c>
    </row>
    <row r="660" spans="1:11" x14ac:dyDescent="0.2">
      <c r="A660" s="2" t="s">
        <v>450</v>
      </c>
      <c r="B660" s="2" t="s">
        <v>525</v>
      </c>
      <c r="C660" s="4">
        <v>1301</v>
      </c>
      <c r="D660" s="2" t="s">
        <v>83</v>
      </c>
      <c r="E660" s="2" t="s">
        <v>469</v>
      </c>
      <c r="F660" s="23" t="str">
        <f t="shared" si="32"/>
        <v>volta</v>
      </c>
      <c r="G660" s="4">
        <v>10</v>
      </c>
      <c r="H660" s="2" t="s">
        <v>458</v>
      </c>
      <c r="I660" s="2" t="s">
        <v>459</v>
      </c>
      <c r="J660" s="23" t="str">
        <f t="shared" si="30"/>
        <v>EXPRESSO PLANALTINA1301volta10</v>
      </c>
      <c r="K660" s="32" t="str">
        <f t="shared" si="31"/>
        <v>Setor de Garagens e Concessionárias de Veículos/EPIA/EPIA/EPIA/Rodoferroviária/EPIA/EPIA/EPIA/Posto Colorado/BR-020</v>
      </c>
    </row>
    <row r="661" spans="1:11" x14ac:dyDescent="0.2">
      <c r="A661" s="2" t="s">
        <v>450</v>
      </c>
      <c r="B661" s="2" t="s">
        <v>525</v>
      </c>
      <c r="C661" s="4">
        <v>1301</v>
      </c>
      <c r="D661" s="2" t="s">
        <v>83</v>
      </c>
      <c r="E661" s="2" t="s">
        <v>469</v>
      </c>
      <c r="F661" s="23" t="str">
        <f t="shared" si="32"/>
        <v>volta</v>
      </c>
      <c r="G661" s="4">
        <v>11</v>
      </c>
      <c r="H661" s="2" t="s">
        <v>461</v>
      </c>
      <c r="I661" s="2" t="s">
        <v>459</v>
      </c>
      <c r="J661" s="23" t="str">
        <f t="shared" si="30"/>
        <v>EXPRESSO PLANALTINA1301volta11</v>
      </c>
      <c r="K661" s="32" t="str">
        <f t="shared" si="31"/>
        <v>Setor de Garagens e Concessionárias de Veículos/EPIA/EPIA/EPIA/Rodoferroviária/EPIA/EPIA/EPIA/Posto Colorado/BR-020/Home Center Rezende</v>
      </c>
    </row>
    <row r="662" spans="1:11" x14ac:dyDescent="0.2">
      <c r="A662" s="2" t="s">
        <v>450</v>
      </c>
      <c r="B662" s="2" t="s">
        <v>525</v>
      </c>
      <c r="C662" s="4">
        <v>1301</v>
      </c>
      <c r="D662" s="2" t="s">
        <v>83</v>
      </c>
      <c r="E662" s="2" t="s">
        <v>469</v>
      </c>
      <c r="F662" s="23" t="str">
        <f t="shared" si="32"/>
        <v>volta</v>
      </c>
      <c r="G662" s="4">
        <v>12</v>
      </c>
      <c r="H662" s="2" t="s">
        <v>460</v>
      </c>
      <c r="I662" s="2" t="s">
        <v>459</v>
      </c>
      <c r="J662" s="23" t="str">
        <f t="shared" si="30"/>
        <v>EXPRESSO PLANALTINA1301volta12</v>
      </c>
      <c r="K662" s="32" t="str">
        <f t="shared" si="31"/>
        <v>Setor de Garagens e Concessionárias de Veículos/EPIA/EPIA/EPIA/Rodoferroviária/EPIA/EPIA/EPIA/Posto Colorado/BR-020/Home Center Rezende/Em frente à garagem EMTRAM</v>
      </c>
    </row>
    <row r="663" spans="1:11" x14ac:dyDescent="0.2">
      <c r="A663" s="2" t="s">
        <v>450</v>
      </c>
      <c r="B663" s="2" t="s">
        <v>525</v>
      </c>
      <c r="C663" s="4">
        <v>1301</v>
      </c>
      <c r="D663" s="2" t="s">
        <v>83</v>
      </c>
      <c r="E663" s="2" t="s">
        <v>469</v>
      </c>
      <c r="F663" s="23" t="str">
        <f t="shared" si="32"/>
        <v>volta</v>
      </c>
      <c r="G663" s="4">
        <v>13</v>
      </c>
      <c r="H663" s="2" t="s">
        <v>458</v>
      </c>
      <c r="I663" s="2" t="s">
        <v>459</v>
      </c>
      <c r="J663" s="23" t="str">
        <f t="shared" si="30"/>
        <v>EXPRESSO PLANALTINA1301volta13</v>
      </c>
      <c r="K663" s="32" t="str">
        <f t="shared" si="31"/>
        <v>Setor de Garagens e Concessionárias de Veículos/EPIA/EPIA/EPIA/Rodoferroviária/EPIA/EPIA/EPIA/Posto Colorado/BR-020/Home Center Rezende/Em frente à garagem EMTRAM/BR-020</v>
      </c>
    </row>
    <row r="664" spans="1:11" x14ac:dyDescent="0.2">
      <c r="A664" s="2" t="s">
        <v>450</v>
      </c>
      <c r="B664" s="2" t="s">
        <v>525</v>
      </c>
      <c r="C664" s="4">
        <v>1301</v>
      </c>
      <c r="D664" s="2" t="s">
        <v>83</v>
      </c>
      <c r="E664" s="2" t="s">
        <v>469</v>
      </c>
      <c r="F664" s="23" t="str">
        <f t="shared" si="32"/>
        <v>volta</v>
      </c>
      <c r="G664" s="4">
        <v>14</v>
      </c>
      <c r="H664" s="2" t="s">
        <v>456</v>
      </c>
      <c r="I664" s="2" t="s">
        <v>457</v>
      </c>
      <c r="J664" s="23" t="str">
        <f t="shared" si="30"/>
        <v>EXPRESSO PLANALTINA1301volta14</v>
      </c>
      <c r="K664" s="32" t="str">
        <f t="shared" si="31"/>
        <v>Setor de Garagens e Concessionárias de Veículos/EPIA/EPIA/EPIA/Rodoferroviária/EPIA/EPIA/EPIA/Posto Colorado/BR-020/Home Center Rezende/Em frente à garagem EMTRAM/BR-020/Trevo DF-128/BR-020</v>
      </c>
    </row>
    <row r="665" spans="1:11" x14ac:dyDescent="0.2">
      <c r="A665" s="2" t="s">
        <v>450</v>
      </c>
      <c r="B665" s="2" t="s">
        <v>525</v>
      </c>
      <c r="C665" s="4">
        <v>1301</v>
      </c>
      <c r="D665" s="2" t="s">
        <v>83</v>
      </c>
      <c r="E665" s="2" t="s">
        <v>469</v>
      </c>
      <c r="F665" s="23" t="str">
        <f t="shared" si="32"/>
        <v>volta</v>
      </c>
      <c r="G665" s="4">
        <v>15</v>
      </c>
      <c r="H665" s="2" t="s">
        <v>455</v>
      </c>
      <c r="I665" s="2" t="s">
        <v>454</v>
      </c>
      <c r="J665" s="23" t="str">
        <f t="shared" si="30"/>
        <v>EXPRESSO PLANALTINA1301volta15</v>
      </c>
      <c r="K665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</v>
      </c>
    </row>
    <row r="666" spans="1:11" x14ac:dyDescent="0.2">
      <c r="A666" s="2" t="s">
        <v>450</v>
      </c>
      <c r="B666" s="2" t="s">
        <v>525</v>
      </c>
      <c r="C666" s="4">
        <v>1301</v>
      </c>
      <c r="D666" s="2" t="s">
        <v>83</v>
      </c>
      <c r="E666" s="2" t="s">
        <v>469</v>
      </c>
      <c r="F666" s="23" t="str">
        <f t="shared" si="32"/>
        <v>volta</v>
      </c>
      <c r="G666" s="4">
        <v>16</v>
      </c>
      <c r="H666" s="2" t="s">
        <v>526</v>
      </c>
      <c r="I666" s="2" t="s">
        <v>454</v>
      </c>
      <c r="J666" s="23" t="str">
        <f t="shared" si="30"/>
        <v>EXPRESSO PLANALTINA1301volta16</v>
      </c>
      <c r="K666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PMGO)/Setor Norte-Leste</v>
      </c>
    </row>
    <row r="667" spans="1:11" x14ac:dyDescent="0.2">
      <c r="A667" s="2" t="s">
        <v>450</v>
      </c>
      <c r="B667" s="2" t="s">
        <v>525</v>
      </c>
      <c r="C667" s="4">
        <v>1301</v>
      </c>
      <c r="D667" s="2" t="s">
        <v>83</v>
      </c>
      <c r="E667" s="2" t="s">
        <v>469</v>
      </c>
      <c r="F667" s="23" t="str">
        <f t="shared" si="32"/>
        <v>volta</v>
      </c>
      <c r="G667" s="4">
        <v>17</v>
      </c>
      <c r="H667" s="2" t="s">
        <v>453</v>
      </c>
      <c r="I667" s="2" t="s">
        <v>454</v>
      </c>
      <c r="J667" s="23" t="str">
        <f t="shared" si="30"/>
        <v>EXPRESSO PLANALTINA1301volta17</v>
      </c>
      <c r="K667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PMGO)/Setor Norte-Leste/Terminal Planaltina de Goiás</v>
      </c>
    </row>
    <row r="668" spans="1:11" x14ac:dyDescent="0.2">
      <c r="A668" s="2" t="s">
        <v>450</v>
      </c>
      <c r="B668" s="2" t="s">
        <v>525</v>
      </c>
      <c r="C668" s="4">
        <v>1303</v>
      </c>
      <c r="D668" s="2" t="s">
        <v>86</v>
      </c>
      <c r="E668" s="2" t="s">
        <v>452</v>
      </c>
      <c r="F668" s="23" t="str">
        <f t="shared" si="32"/>
        <v>ida</v>
      </c>
      <c r="G668" s="4">
        <v>1</v>
      </c>
      <c r="H668" s="2" t="s">
        <v>470</v>
      </c>
      <c r="I668" s="2" t="s">
        <v>471</v>
      </c>
      <c r="J668" s="23" t="str">
        <f t="shared" si="30"/>
        <v>KANDANGO1303ida1</v>
      </c>
      <c r="K668" s="32" t="str">
        <f t="shared" si="31"/>
        <v>TERMINAL PLANALTINA (GO)</v>
      </c>
    </row>
    <row r="669" spans="1:11" x14ac:dyDescent="0.2">
      <c r="A669" s="2" t="s">
        <v>450</v>
      </c>
      <c r="B669" s="2" t="s">
        <v>525</v>
      </c>
      <c r="C669" s="4">
        <v>1303</v>
      </c>
      <c r="D669" s="2" t="s">
        <v>86</v>
      </c>
      <c r="E669" s="2" t="s">
        <v>452</v>
      </c>
      <c r="F669" s="23" t="str">
        <f t="shared" si="32"/>
        <v>ida</v>
      </c>
      <c r="G669" s="4">
        <v>2</v>
      </c>
      <c r="H669" s="2" t="s">
        <v>532</v>
      </c>
      <c r="I669" s="2" t="s">
        <v>471</v>
      </c>
      <c r="J669" s="23" t="str">
        <f t="shared" si="30"/>
        <v>KANDANGO1303ida2</v>
      </c>
      <c r="K669" s="32" t="str">
        <f t="shared" si="31"/>
        <v>TERMINAL PLANALTINA (GO)/MULTIRÃO</v>
      </c>
    </row>
    <row r="670" spans="1:11" x14ac:dyDescent="0.2">
      <c r="A670" s="2" t="s">
        <v>450</v>
      </c>
      <c r="B670" s="2" t="s">
        <v>525</v>
      </c>
      <c r="C670" s="4">
        <v>1303</v>
      </c>
      <c r="D670" s="2" t="s">
        <v>86</v>
      </c>
      <c r="E670" s="2" t="s">
        <v>452</v>
      </c>
      <c r="F670" s="23" t="str">
        <f t="shared" si="32"/>
        <v>ida</v>
      </c>
      <c r="G670" s="4">
        <v>3</v>
      </c>
      <c r="H670" s="2" t="s">
        <v>472</v>
      </c>
      <c r="I670" s="2" t="s">
        <v>471</v>
      </c>
      <c r="J670" s="23" t="str">
        <f t="shared" si="30"/>
        <v>KANDANGO1303ida3</v>
      </c>
      <c r="K670" s="32" t="str">
        <f t="shared" si="31"/>
        <v>TERMINAL PLANALTINA (GO)/MULTIRÃO/BARRAGINHA (QUARTEL PMGO)</v>
      </c>
    </row>
    <row r="671" spans="1:11" x14ac:dyDescent="0.2">
      <c r="A671" s="2" t="s">
        <v>450</v>
      </c>
      <c r="B671" s="2" t="s">
        <v>525</v>
      </c>
      <c r="C671" s="4">
        <v>1303</v>
      </c>
      <c r="D671" s="2" t="s">
        <v>86</v>
      </c>
      <c r="E671" s="2" t="s">
        <v>452</v>
      </c>
      <c r="F671" s="23" t="str">
        <f t="shared" si="32"/>
        <v>ida</v>
      </c>
      <c r="G671" s="4">
        <v>4</v>
      </c>
      <c r="H671" s="2" t="s">
        <v>473</v>
      </c>
      <c r="I671" s="2" t="s">
        <v>474</v>
      </c>
      <c r="J671" s="23" t="str">
        <f t="shared" si="30"/>
        <v>KANDANGO1303ida4</v>
      </c>
      <c r="K671" s="32" t="str">
        <f t="shared" si="31"/>
        <v>TERMINAL PLANALTINA (GO)/MULTIRÃO/BARRAGINHA (QUARTEL PMGO)/TREVO DF-128/BR-020</v>
      </c>
    </row>
    <row r="672" spans="1:11" x14ac:dyDescent="0.2">
      <c r="A672" s="2" t="s">
        <v>450</v>
      </c>
      <c r="B672" s="2" t="s">
        <v>525</v>
      </c>
      <c r="C672" s="4">
        <v>1303</v>
      </c>
      <c r="D672" s="2" t="s">
        <v>86</v>
      </c>
      <c r="E672" s="2" t="s">
        <v>452</v>
      </c>
      <c r="F672" s="23" t="str">
        <f t="shared" si="32"/>
        <v>ida</v>
      </c>
      <c r="G672" s="4">
        <v>5</v>
      </c>
      <c r="H672" s="2" t="s">
        <v>458</v>
      </c>
      <c r="I672" s="2" t="s">
        <v>475</v>
      </c>
      <c r="J672" s="23" t="str">
        <f t="shared" si="30"/>
        <v>KANDANGO1303ida5</v>
      </c>
      <c r="K672" s="32" t="str">
        <f t="shared" si="31"/>
        <v>TERMINAL PLANALTINA (GO)/MULTIRÃO/BARRAGINHA (QUARTEL PMGO)/TREVO DF-128/BR-020/BR-020</v>
      </c>
    </row>
    <row r="673" spans="1:11" x14ac:dyDescent="0.2">
      <c r="A673" s="2" t="s">
        <v>450</v>
      </c>
      <c r="B673" s="2" t="s">
        <v>525</v>
      </c>
      <c r="C673" s="4">
        <v>1303</v>
      </c>
      <c r="D673" s="2" t="s">
        <v>86</v>
      </c>
      <c r="E673" s="2" t="s">
        <v>452</v>
      </c>
      <c r="F673" s="23" t="str">
        <f t="shared" si="32"/>
        <v>ida</v>
      </c>
      <c r="G673" s="4">
        <v>6</v>
      </c>
      <c r="H673" s="2" t="s">
        <v>476</v>
      </c>
      <c r="I673" s="2" t="s">
        <v>475</v>
      </c>
      <c r="J673" s="23" t="str">
        <f t="shared" si="30"/>
        <v>KANDANGO1303ida6</v>
      </c>
      <c r="K673" s="32" t="str">
        <f t="shared" si="31"/>
        <v>TERMINAL PLANALTINA (GO)/MULTIRÃO/BARRAGINHA (QUARTEL PMGO)/TREVO DF-128/BR-020/BR-020/EM FRENTE À GARAGEM EMTRAM</v>
      </c>
    </row>
    <row r="674" spans="1:11" x14ac:dyDescent="0.2">
      <c r="A674" s="2" t="s">
        <v>450</v>
      </c>
      <c r="B674" s="2" t="s">
        <v>525</v>
      </c>
      <c r="C674" s="4">
        <v>1303</v>
      </c>
      <c r="D674" s="2" t="s">
        <v>86</v>
      </c>
      <c r="E674" s="2" t="s">
        <v>452</v>
      </c>
      <c r="F674" s="23" t="str">
        <f t="shared" si="32"/>
        <v>ida</v>
      </c>
      <c r="G674" s="4">
        <v>7</v>
      </c>
      <c r="H674" s="2" t="s">
        <v>477</v>
      </c>
      <c r="I674" s="2" t="s">
        <v>475</v>
      </c>
      <c r="J674" s="23" t="str">
        <f t="shared" si="30"/>
        <v>KANDANGO1303ida7</v>
      </c>
      <c r="K674" s="32" t="str">
        <f t="shared" si="31"/>
        <v>TERMINAL PLANALTINA (GO)/MULTIRÃO/BARRAGINHA (QUARTEL PMGO)/TREVO DF-128/BR-020/BR-020/EM FRENTE À GARAGEM EMTRAM/HOME CENTER REZENDE</v>
      </c>
    </row>
    <row r="675" spans="1:11" x14ac:dyDescent="0.2">
      <c r="A675" s="2" t="s">
        <v>450</v>
      </c>
      <c r="B675" s="2" t="s">
        <v>525</v>
      </c>
      <c r="C675" s="4">
        <v>1303</v>
      </c>
      <c r="D675" s="2" t="s">
        <v>86</v>
      </c>
      <c r="E675" s="2" t="s">
        <v>452</v>
      </c>
      <c r="F675" s="23" t="str">
        <f t="shared" si="32"/>
        <v>ida</v>
      </c>
      <c r="G675" s="4">
        <v>8</v>
      </c>
      <c r="H675" s="2" t="s">
        <v>458</v>
      </c>
      <c r="I675" s="2" t="s">
        <v>475</v>
      </c>
      <c r="J675" s="23" t="str">
        <f t="shared" si="30"/>
        <v>KANDANGO1303ida8</v>
      </c>
      <c r="K675" s="32" t="str">
        <f t="shared" si="31"/>
        <v>TERMINAL PLANALTINA (GO)/MULTIRÃO/BARRAGINHA (QUARTEL PMGO)/TREVO DF-128/BR-020/BR-020/EM FRENTE À GARAGEM EMTRAM/HOME CENTER REZENDE/BR-020</v>
      </c>
    </row>
    <row r="676" spans="1:11" x14ac:dyDescent="0.2">
      <c r="A676" s="2" t="s">
        <v>450</v>
      </c>
      <c r="B676" s="2" t="s">
        <v>525</v>
      </c>
      <c r="C676" s="4">
        <v>1303</v>
      </c>
      <c r="D676" s="2" t="s">
        <v>86</v>
      </c>
      <c r="E676" s="2" t="s">
        <v>452</v>
      </c>
      <c r="F676" s="23" t="str">
        <f t="shared" si="32"/>
        <v>ida</v>
      </c>
      <c r="G676" s="4">
        <v>9</v>
      </c>
      <c r="H676" s="2" t="s">
        <v>478</v>
      </c>
      <c r="I676" s="2" t="s">
        <v>475</v>
      </c>
      <c r="J676" s="23" t="str">
        <f t="shared" si="30"/>
        <v>KANDANGO1303ida9</v>
      </c>
      <c r="K676" s="32" t="str">
        <f t="shared" si="31"/>
        <v>TERMINAL PLANALTINA (GO)/MULTIRÃO/BARRAGINHA (QUARTEL PMGO)/TREVO DF-128/BR-020/BR-020/EM FRENTE À GARAGEM EMTRAM/HOME CENTER REZENDE/BR-020/POSTO COLORADO</v>
      </c>
    </row>
    <row r="677" spans="1:11" x14ac:dyDescent="0.2">
      <c r="A677" s="2" t="s">
        <v>450</v>
      </c>
      <c r="B677" s="2" t="s">
        <v>525</v>
      </c>
      <c r="C677" s="4">
        <v>1303</v>
      </c>
      <c r="D677" s="2" t="s">
        <v>86</v>
      </c>
      <c r="E677" s="2" t="s">
        <v>452</v>
      </c>
      <c r="F677" s="23" t="str">
        <f t="shared" si="32"/>
        <v>ida</v>
      </c>
      <c r="G677" s="4">
        <v>10</v>
      </c>
      <c r="H677" s="2" t="s">
        <v>463</v>
      </c>
      <c r="I677" s="2" t="s">
        <v>479</v>
      </c>
      <c r="J677" s="23" t="str">
        <f t="shared" si="30"/>
        <v>KANDANGO1303ida10</v>
      </c>
      <c r="K677" s="32" t="str">
        <f t="shared" si="31"/>
        <v>TERMINAL PLANALTINA (GO)/MULTIRÃO/BARRAGINHA (QUARTEL PMGO)/TREVO DF-128/BR-020/BR-020/EM FRENTE À GARAGEM EMTRAM/HOME CENTER REZENDE/BR-020/POSTO COLORADO/EPIA</v>
      </c>
    </row>
    <row r="678" spans="1:11" x14ac:dyDescent="0.2">
      <c r="A678" s="2" t="s">
        <v>450</v>
      </c>
      <c r="B678" s="2" t="s">
        <v>525</v>
      </c>
      <c r="C678" s="4">
        <v>1303</v>
      </c>
      <c r="D678" s="2" t="s">
        <v>86</v>
      </c>
      <c r="E678" s="2" t="s">
        <v>452</v>
      </c>
      <c r="F678" s="23" t="str">
        <f t="shared" si="32"/>
        <v>ida</v>
      </c>
      <c r="G678" s="4">
        <v>11</v>
      </c>
      <c r="H678" s="2" t="s">
        <v>463</v>
      </c>
      <c r="I678" s="2" t="s">
        <v>533</v>
      </c>
      <c r="J678" s="23" t="str">
        <f t="shared" si="30"/>
        <v>KANDANGO1303ida11</v>
      </c>
      <c r="K678" s="32" t="str">
        <f t="shared" si="31"/>
        <v>TERMINAL PLANALTINA (GO)/MULTIRÃO/BARRAGINHA (QUARTEL PMGO)/TREVO DF-128/BR-020/BR-020/EM FRENTE À GARAGEM EMTRAM/HOME CENTER REZENDE/BR-020/POSTO COLORADO/EPIA/EPIA</v>
      </c>
    </row>
    <row r="679" spans="1:11" x14ac:dyDescent="0.2">
      <c r="A679" s="2" t="s">
        <v>450</v>
      </c>
      <c r="B679" s="2" t="s">
        <v>525</v>
      </c>
      <c r="C679" s="4">
        <v>1303</v>
      </c>
      <c r="D679" s="2" t="s">
        <v>86</v>
      </c>
      <c r="E679" s="2" t="s">
        <v>452</v>
      </c>
      <c r="F679" s="23" t="str">
        <f t="shared" si="32"/>
        <v>ida</v>
      </c>
      <c r="G679" s="4">
        <v>11</v>
      </c>
      <c r="H679" s="2" t="s">
        <v>463</v>
      </c>
      <c r="I679" s="2" t="s">
        <v>534</v>
      </c>
      <c r="J679" s="23" t="str">
        <f t="shared" si="30"/>
        <v>KANDANGO1303ida11</v>
      </c>
      <c r="K679" s="32" t="str">
        <f t="shared" si="31"/>
        <v>TERMINAL PLANALTINA (GO)/MULTIRÃO/BARRAGINHA (QUARTEL PMGO)/TREVO DF-128/BR-020/BR-020/EM FRENTE À GARAGEM EMTRAM/HOME CENTER REZENDE/BR-020/POSTO COLORADO/EPIA/EPIA/EPIA</v>
      </c>
    </row>
    <row r="680" spans="1:11" x14ac:dyDescent="0.2">
      <c r="A680" s="2" t="s">
        <v>450</v>
      </c>
      <c r="B680" s="2" t="s">
        <v>525</v>
      </c>
      <c r="C680" s="4">
        <v>1303</v>
      </c>
      <c r="D680" s="2" t="s">
        <v>86</v>
      </c>
      <c r="E680" s="2" t="s">
        <v>452</v>
      </c>
      <c r="F680" s="23" t="str">
        <f t="shared" si="32"/>
        <v>ida</v>
      </c>
      <c r="G680" s="4">
        <v>12</v>
      </c>
      <c r="H680" s="2" t="s">
        <v>535</v>
      </c>
      <c r="I680" s="2" t="s">
        <v>481</v>
      </c>
      <c r="J680" s="23" t="str">
        <f t="shared" si="30"/>
        <v>KANDANGO1303ida12</v>
      </c>
      <c r="K680" s="32" t="str">
        <f t="shared" si="31"/>
        <v>TERMINAL PLANALTINA (GO)/MULTIRÃO/BARRAGINHA (QUARTEL PMGO)/TREVO DF-128/BR-020/BR-020/EM FRENTE À GARAGEM EMTRAM/HOME CENTER REZENDE/BR-020/POSTO COLORADO/EPIA/EPIA/EPIA/RODOFERROVIÁRIA</v>
      </c>
    </row>
    <row r="681" spans="1:11" x14ac:dyDescent="0.2">
      <c r="A681" s="2" t="s">
        <v>450</v>
      </c>
      <c r="B681" s="2" t="s">
        <v>525</v>
      </c>
      <c r="C681" s="4">
        <v>1303</v>
      </c>
      <c r="D681" s="2" t="s">
        <v>86</v>
      </c>
      <c r="E681" s="2" t="s">
        <v>452</v>
      </c>
      <c r="F681" s="23" t="str">
        <f t="shared" si="32"/>
        <v>ida</v>
      </c>
      <c r="G681" s="4">
        <v>13</v>
      </c>
      <c r="H681" s="2" t="s">
        <v>463</v>
      </c>
      <c r="I681" s="2" t="s">
        <v>536</v>
      </c>
      <c r="J681" s="23" t="str">
        <f t="shared" si="30"/>
        <v>KANDANGO1303ida13</v>
      </c>
      <c r="K681" s="32" t="str">
        <f t="shared" si="31"/>
        <v>TERMINAL PLANALTINA (GO)/MULTIRÃO/BARRAGINHA (QUARTEL PMGO)/TREVO DF-128/BR-020/BR-020/EM FRENTE À GARAGEM EMTRAM/HOME CENTER REZENDE/BR-020/POSTO COLORADO/EPIA/EPIA/EPIA/RODOFERROVIÁRIA/EPIA</v>
      </c>
    </row>
    <row r="682" spans="1:11" x14ac:dyDescent="0.2">
      <c r="A682" s="2" t="s">
        <v>450</v>
      </c>
      <c r="B682" s="2" t="s">
        <v>525</v>
      </c>
      <c r="C682" s="4">
        <v>1303</v>
      </c>
      <c r="D682" s="2" t="s">
        <v>86</v>
      </c>
      <c r="E682" s="2" t="s">
        <v>452</v>
      </c>
      <c r="F682" s="23" t="str">
        <f t="shared" si="32"/>
        <v>ida</v>
      </c>
      <c r="G682" s="4">
        <v>14</v>
      </c>
      <c r="H682" s="2" t="s">
        <v>463</v>
      </c>
      <c r="I682" s="2" t="s">
        <v>531</v>
      </c>
      <c r="J682" s="23" t="str">
        <f t="shared" si="30"/>
        <v>KANDANGO1303ida14</v>
      </c>
      <c r="K682" s="32" t="str">
        <f t="shared" si="31"/>
        <v>TERMINAL PLANALTINA (GO)/MULTIRÃO/BARRAGINHA (QUARTEL PMGO)/TREVO DF-128/BR-020/BR-020/EM FRENTE À GARAGEM EMTRAM/HOME CENTER REZENDE/BR-020/POSTO COLORADO/EPIA/EPIA/EPIA/RODOFERROVIÁRIA/EPIA/EPIA</v>
      </c>
    </row>
    <row r="683" spans="1:11" x14ac:dyDescent="0.2">
      <c r="A683" s="2" t="s">
        <v>450</v>
      </c>
      <c r="B683" s="2" t="s">
        <v>525</v>
      </c>
      <c r="C683" s="4">
        <v>1303</v>
      </c>
      <c r="D683" s="2" t="s">
        <v>86</v>
      </c>
      <c r="E683" s="2" t="s">
        <v>452</v>
      </c>
      <c r="F683" s="23" t="str">
        <f t="shared" si="32"/>
        <v>ida</v>
      </c>
      <c r="G683" s="4">
        <v>15</v>
      </c>
      <c r="H683" s="2" t="s">
        <v>463</v>
      </c>
      <c r="I683" s="2" t="s">
        <v>504</v>
      </c>
      <c r="J683" s="23" t="str">
        <f t="shared" si="30"/>
        <v>KANDANGO1303ida15</v>
      </c>
      <c r="K683" s="32" t="str">
        <f t="shared" si="31"/>
        <v>TERMINAL PLANALTINA (GO)/MULTIRÃO/BARRAGINHA (QUARTEL PMGO)/TREVO DF-128/BR-020/BR-020/EM FRENTE À GARAGEM EMTRAM/HOME CENTER REZENDE/BR-020/POSTO COLORADO/EPIA/EPIA/EPIA/RODOFERROVIÁRIA/EPIA/EPIA/EPIA</v>
      </c>
    </row>
    <row r="684" spans="1:11" x14ac:dyDescent="0.2">
      <c r="A684" s="2" t="s">
        <v>450</v>
      </c>
      <c r="B684" s="2" t="s">
        <v>525</v>
      </c>
      <c r="C684" s="4">
        <v>1303</v>
      </c>
      <c r="D684" s="2" t="s">
        <v>86</v>
      </c>
      <c r="E684" s="2" t="s">
        <v>452</v>
      </c>
      <c r="F684" s="23" t="str">
        <f t="shared" si="32"/>
        <v>ida</v>
      </c>
      <c r="G684" s="4">
        <v>16</v>
      </c>
      <c r="H684" s="2" t="s">
        <v>506</v>
      </c>
      <c r="I684" s="2" t="s">
        <v>504</v>
      </c>
      <c r="J684" s="23" t="str">
        <f t="shared" si="30"/>
        <v>KANDANGO1303ida16</v>
      </c>
      <c r="K684" s="32" t="str">
        <f t="shared" si="31"/>
        <v>TERMINAL PLANALTINA (GO)/MULTIRÃO/BARRAGINHA (QUARTEL PMGO)/TREVO DF-128/BR-020/BR-020/EM FRENTE À GARAGEM EMTRAM/HOME CENTER REZENDE/BR-020/POSTO COLORADO/EPIA/EPIA/EPIA/RODOFERROVIÁRIA/EPIA/EPIA/EPIA/SETOR DE GARAGENS E CONCESSIONÁRIAS DE VEÍCULOS</v>
      </c>
    </row>
    <row r="685" spans="1:11" x14ac:dyDescent="0.2">
      <c r="A685" s="2" t="s">
        <v>450</v>
      </c>
      <c r="B685" s="2" t="s">
        <v>525</v>
      </c>
      <c r="C685" s="4">
        <v>1303</v>
      </c>
      <c r="D685" s="2" t="s">
        <v>86</v>
      </c>
      <c r="E685" s="2" t="s">
        <v>469</v>
      </c>
      <c r="F685" s="23" t="str">
        <f t="shared" si="32"/>
        <v>volta</v>
      </c>
      <c r="G685" s="4">
        <v>1</v>
      </c>
      <c r="H685" s="2" t="s">
        <v>506</v>
      </c>
      <c r="I685" s="2" t="s">
        <v>504</v>
      </c>
      <c r="J685" s="23" t="str">
        <f t="shared" si="30"/>
        <v>KANDANGO1303volta1</v>
      </c>
      <c r="K685" s="32" t="str">
        <f t="shared" si="31"/>
        <v>SETOR DE GARAGENS E CONCESSIONÁRIAS DE VEÍCULOS</v>
      </c>
    </row>
    <row r="686" spans="1:11" x14ac:dyDescent="0.2">
      <c r="A686" s="2" t="s">
        <v>450</v>
      </c>
      <c r="B686" s="2" t="s">
        <v>525</v>
      </c>
      <c r="C686" s="4">
        <v>1303</v>
      </c>
      <c r="D686" s="2" t="s">
        <v>86</v>
      </c>
      <c r="E686" s="2" t="s">
        <v>469</v>
      </c>
      <c r="F686" s="23" t="str">
        <f t="shared" si="32"/>
        <v>volta</v>
      </c>
      <c r="G686" s="4">
        <v>2</v>
      </c>
      <c r="H686" s="2" t="s">
        <v>463</v>
      </c>
      <c r="I686" s="2" t="s">
        <v>504</v>
      </c>
      <c r="J686" s="23" t="str">
        <f t="shared" si="30"/>
        <v>KANDANGO1303volta2</v>
      </c>
      <c r="K686" s="32" t="str">
        <f t="shared" si="31"/>
        <v>SETOR DE GARAGENS E CONCESSIONÁRIAS DE VEÍCULOS/EPIA</v>
      </c>
    </row>
    <row r="687" spans="1:11" x14ac:dyDescent="0.2">
      <c r="A687" s="2" t="s">
        <v>450</v>
      </c>
      <c r="B687" s="2" t="s">
        <v>525</v>
      </c>
      <c r="C687" s="4">
        <v>1303</v>
      </c>
      <c r="D687" s="2" t="s">
        <v>86</v>
      </c>
      <c r="E687" s="2" t="s">
        <v>469</v>
      </c>
      <c r="F687" s="23" t="str">
        <f t="shared" si="32"/>
        <v>volta</v>
      </c>
      <c r="G687" s="4">
        <v>3</v>
      </c>
      <c r="H687" s="2" t="s">
        <v>463</v>
      </c>
      <c r="I687" s="2" t="s">
        <v>531</v>
      </c>
      <c r="J687" s="23" t="str">
        <f t="shared" si="30"/>
        <v>KANDANGO1303volta3</v>
      </c>
      <c r="K687" s="32" t="str">
        <f t="shared" si="31"/>
        <v>SETOR DE GARAGENS E CONCESSIONÁRIAS DE VEÍCULOS/EPIA/EPIA</v>
      </c>
    </row>
    <row r="688" spans="1:11" x14ac:dyDescent="0.2">
      <c r="A688" s="2" t="s">
        <v>450</v>
      </c>
      <c r="B688" s="2" t="s">
        <v>525</v>
      </c>
      <c r="C688" s="4">
        <v>1303</v>
      </c>
      <c r="D688" s="2" t="s">
        <v>86</v>
      </c>
      <c r="E688" s="2" t="s">
        <v>469</v>
      </c>
      <c r="F688" s="23" t="str">
        <f t="shared" si="32"/>
        <v>volta</v>
      </c>
      <c r="G688" s="4">
        <v>4</v>
      </c>
      <c r="H688" s="2" t="s">
        <v>463</v>
      </c>
      <c r="I688" s="2" t="s">
        <v>536</v>
      </c>
      <c r="J688" s="23" t="str">
        <f t="shared" si="30"/>
        <v>KANDANGO1303volta4</v>
      </c>
      <c r="K688" s="32" t="str">
        <f t="shared" si="31"/>
        <v>SETOR DE GARAGENS E CONCESSIONÁRIAS DE VEÍCULOS/EPIA/EPIA/EPIA</v>
      </c>
    </row>
    <row r="689" spans="1:11" x14ac:dyDescent="0.2">
      <c r="A689" s="2" t="s">
        <v>450</v>
      </c>
      <c r="B689" s="2" t="s">
        <v>525</v>
      </c>
      <c r="C689" s="4">
        <v>1303</v>
      </c>
      <c r="D689" s="2" t="s">
        <v>86</v>
      </c>
      <c r="E689" s="2" t="s">
        <v>469</v>
      </c>
      <c r="F689" s="23" t="str">
        <f t="shared" si="32"/>
        <v>volta</v>
      </c>
      <c r="G689" s="4">
        <v>5</v>
      </c>
      <c r="H689" s="2" t="s">
        <v>535</v>
      </c>
      <c r="I689" s="2" t="s">
        <v>481</v>
      </c>
      <c r="J689" s="23" t="str">
        <f t="shared" si="30"/>
        <v>KANDANGO1303volta5</v>
      </c>
      <c r="K689" s="32" t="str">
        <f t="shared" si="31"/>
        <v>SETOR DE GARAGENS E CONCESSIONÁRIAS DE VEÍCULOS/EPIA/EPIA/EPIA/RODOFERROVIÁRIA</v>
      </c>
    </row>
    <row r="690" spans="1:11" x14ac:dyDescent="0.2">
      <c r="A690" s="2" t="s">
        <v>450</v>
      </c>
      <c r="B690" s="2" t="s">
        <v>525</v>
      </c>
      <c r="C690" s="4">
        <v>1303</v>
      </c>
      <c r="D690" s="2" t="s">
        <v>86</v>
      </c>
      <c r="E690" s="2" t="s">
        <v>469</v>
      </c>
      <c r="F690" s="23" t="str">
        <f t="shared" si="32"/>
        <v>volta</v>
      </c>
      <c r="G690" s="4">
        <v>6</v>
      </c>
      <c r="H690" s="2" t="s">
        <v>463</v>
      </c>
      <c r="I690" s="2" t="s">
        <v>533</v>
      </c>
      <c r="J690" s="23" t="str">
        <f t="shared" si="30"/>
        <v>KANDANGO1303volta6</v>
      </c>
      <c r="K690" s="32" t="str">
        <f t="shared" si="31"/>
        <v>SETOR DE GARAGENS E CONCESSIONÁRIAS DE VEÍCULOS/EPIA/EPIA/EPIA/RODOFERROVIÁRIA/EPIA</v>
      </c>
    </row>
    <row r="691" spans="1:11" x14ac:dyDescent="0.2">
      <c r="A691" s="2" t="s">
        <v>450</v>
      </c>
      <c r="B691" s="2" t="s">
        <v>525</v>
      </c>
      <c r="C691" s="4">
        <v>1303</v>
      </c>
      <c r="D691" s="2" t="s">
        <v>86</v>
      </c>
      <c r="E691" s="2" t="s">
        <v>469</v>
      </c>
      <c r="F691" s="23" t="str">
        <f t="shared" si="32"/>
        <v>volta</v>
      </c>
      <c r="G691" s="4">
        <v>7</v>
      </c>
      <c r="H691" s="2" t="s">
        <v>463</v>
      </c>
      <c r="I691" s="2" t="s">
        <v>534</v>
      </c>
      <c r="J691" s="23" t="str">
        <f t="shared" si="30"/>
        <v>KANDANGO1303volta7</v>
      </c>
      <c r="K691" s="32" t="str">
        <f t="shared" si="31"/>
        <v>SETOR DE GARAGENS E CONCESSIONÁRIAS DE VEÍCULOS/EPIA/EPIA/EPIA/RODOFERROVIÁRIA/EPIA/EPIA</v>
      </c>
    </row>
    <row r="692" spans="1:11" x14ac:dyDescent="0.2">
      <c r="A692" s="2" t="s">
        <v>450</v>
      </c>
      <c r="B692" s="2" t="s">
        <v>525</v>
      </c>
      <c r="C692" s="4">
        <v>1303</v>
      </c>
      <c r="D692" s="2" t="s">
        <v>86</v>
      </c>
      <c r="E692" s="2" t="s">
        <v>469</v>
      </c>
      <c r="F692" s="23" t="str">
        <f t="shared" si="32"/>
        <v>volta</v>
      </c>
      <c r="G692" s="4">
        <v>8</v>
      </c>
      <c r="H692" s="2" t="s">
        <v>463</v>
      </c>
      <c r="I692" s="2" t="s">
        <v>479</v>
      </c>
      <c r="J692" s="23" t="str">
        <f t="shared" si="30"/>
        <v>KANDANGO1303volta8</v>
      </c>
      <c r="K692" s="32" t="str">
        <f t="shared" si="31"/>
        <v>SETOR DE GARAGENS E CONCESSIONÁRIAS DE VEÍCULOS/EPIA/EPIA/EPIA/RODOFERROVIÁRIA/EPIA/EPIA/EPIA</v>
      </c>
    </row>
    <row r="693" spans="1:11" x14ac:dyDescent="0.2">
      <c r="A693" s="2" t="s">
        <v>450</v>
      </c>
      <c r="B693" s="2" t="s">
        <v>525</v>
      </c>
      <c r="C693" s="4">
        <v>1303</v>
      </c>
      <c r="D693" s="2" t="s">
        <v>86</v>
      </c>
      <c r="E693" s="2" t="s">
        <v>469</v>
      </c>
      <c r="F693" s="23" t="str">
        <f t="shared" si="32"/>
        <v>volta</v>
      </c>
      <c r="G693" s="4">
        <v>9</v>
      </c>
      <c r="H693" s="2" t="s">
        <v>478</v>
      </c>
      <c r="I693" s="2" t="s">
        <v>475</v>
      </c>
      <c r="J693" s="23" t="str">
        <f t="shared" si="30"/>
        <v>KANDANGO1303volta9</v>
      </c>
      <c r="K693" s="32" t="str">
        <f t="shared" si="31"/>
        <v>SETOR DE GARAGENS E CONCESSIONÁRIAS DE VEÍCULOS/EPIA/EPIA/EPIA/RODOFERROVIÁRIA/EPIA/EPIA/EPIA/POSTO COLORADO</v>
      </c>
    </row>
    <row r="694" spans="1:11" x14ac:dyDescent="0.2">
      <c r="A694" s="2" t="s">
        <v>450</v>
      </c>
      <c r="B694" s="2" t="s">
        <v>525</v>
      </c>
      <c r="C694" s="4">
        <v>1303</v>
      </c>
      <c r="D694" s="2" t="s">
        <v>86</v>
      </c>
      <c r="E694" s="2" t="s">
        <v>469</v>
      </c>
      <c r="F694" s="23" t="str">
        <f t="shared" si="32"/>
        <v>volta</v>
      </c>
      <c r="G694" s="4">
        <v>10</v>
      </c>
      <c r="H694" s="2" t="s">
        <v>458</v>
      </c>
      <c r="I694" s="2" t="s">
        <v>475</v>
      </c>
      <c r="J694" s="23" t="str">
        <f t="shared" si="30"/>
        <v>KANDANGO1303volta10</v>
      </c>
      <c r="K694" s="32" t="str">
        <f t="shared" si="31"/>
        <v>SETOR DE GARAGENS E CONCESSIONÁRIAS DE VEÍCULOS/EPIA/EPIA/EPIA/RODOFERROVIÁRIA/EPIA/EPIA/EPIA/POSTO COLORADO/BR-020</v>
      </c>
    </row>
    <row r="695" spans="1:11" x14ac:dyDescent="0.2">
      <c r="A695" s="2" t="s">
        <v>450</v>
      </c>
      <c r="B695" s="2" t="s">
        <v>525</v>
      </c>
      <c r="C695" s="4">
        <v>1303</v>
      </c>
      <c r="D695" s="2" t="s">
        <v>86</v>
      </c>
      <c r="E695" s="2" t="s">
        <v>469</v>
      </c>
      <c r="F695" s="23" t="str">
        <f t="shared" si="32"/>
        <v>volta</v>
      </c>
      <c r="G695" s="4">
        <v>11</v>
      </c>
      <c r="H695" s="2" t="s">
        <v>477</v>
      </c>
      <c r="I695" s="2" t="s">
        <v>475</v>
      </c>
      <c r="J695" s="23" t="str">
        <f t="shared" si="30"/>
        <v>KANDANGO1303volta11</v>
      </c>
      <c r="K695" s="32" t="str">
        <f t="shared" si="31"/>
        <v>SETOR DE GARAGENS E CONCESSIONÁRIAS DE VEÍCULOS/EPIA/EPIA/EPIA/RODOFERROVIÁRIA/EPIA/EPIA/EPIA/POSTO COLORADO/BR-020/HOME CENTER REZENDE</v>
      </c>
    </row>
    <row r="696" spans="1:11" x14ac:dyDescent="0.2">
      <c r="A696" s="2" t="s">
        <v>450</v>
      </c>
      <c r="B696" s="2" t="s">
        <v>525</v>
      </c>
      <c r="C696" s="4">
        <v>1303</v>
      </c>
      <c r="D696" s="2" t="s">
        <v>86</v>
      </c>
      <c r="E696" s="2" t="s">
        <v>469</v>
      </c>
      <c r="F696" s="23" t="str">
        <f t="shared" si="32"/>
        <v>volta</v>
      </c>
      <c r="G696" s="4">
        <v>11</v>
      </c>
      <c r="H696" s="2" t="s">
        <v>476</v>
      </c>
      <c r="I696" s="2" t="s">
        <v>475</v>
      </c>
      <c r="J696" s="23" t="str">
        <f t="shared" si="30"/>
        <v>KANDANGO1303volta11</v>
      </c>
      <c r="K696" s="32" t="str">
        <f t="shared" si="31"/>
        <v>SETOR DE GARAGENS E CONCESSIONÁRIAS DE VEÍCULOS/EPIA/EPIA/EPIA/RODOFERROVIÁRIA/EPIA/EPIA/EPIA/POSTO COLORADO/BR-020/HOME CENTER REZENDE/EM FRENTE À GARAGEM EMTRAM</v>
      </c>
    </row>
    <row r="697" spans="1:11" x14ac:dyDescent="0.2">
      <c r="A697" s="2" t="s">
        <v>450</v>
      </c>
      <c r="B697" s="2" t="s">
        <v>525</v>
      </c>
      <c r="C697" s="4">
        <v>1303</v>
      </c>
      <c r="D697" s="2" t="s">
        <v>86</v>
      </c>
      <c r="E697" s="2" t="s">
        <v>469</v>
      </c>
      <c r="F697" s="23" t="str">
        <f t="shared" si="32"/>
        <v>volta</v>
      </c>
      <c r="G697" s="4">
        <v>12</v>
      </c>
      <c r="H697" s="2" t="s">
        <v>458</v>
      </c>
      <c r="I697" s="2" t="s">
        <v>475</v>
      </c>
      <c r="J697" s="23" t="str">
        <f t="shared" si="30"/>
        <v>KANDANGO1303volta12</v>
      </c>
      <c r="K697" s="32" t="str">
        <f t="shared" si="31"/>
        <v>SETOR DE GARAGENS E CONCESSIONÁRIAS DE VEÍCULOS/EPIA/EPIA/EPIA/RODOFERROVIÁRIA/EPIA/EPIA/EPIA/POSTO COLORADO/BR-020/HOME CENTER REZENDE/EM FRENTE À GARAGEM EMTRAM/BR-020</v>
      </c>
    </row>
    <row r="698" spans="1:11" x14ac:dyDescent="0.2">
      <c r="A698" s="2" t="s">
        <v>450</v>
      </c>
      <c r="B698" s="2" t="s">
        <v>525</v>
      </c>
      <c r="C698" s="4">
        <v>1303</v>
      </c>
      <c r="D698" s="2" t="s">
        <v>86</v>
      </c>
      <c r="E698" s="2" t="s">
        <v>469</v>
      </c>
      <c r="F698" s="23" t="str">
        <f t="shared" si="32"/>
        <v>volta</v>
      </c>
      <c r="G698" s="4">
        <v>13</v>
      </c>
      <c r="H698" s="2" t="s">
        <v>473</v>
      </c>
      <c r="I698" s="2" t="s">
        <v>474</v>
      </c>
      <c r="J698" s="23" t="str">
        <f t="shared" si="30"/>
        <v>KANDANGO1303volta13</v>
      </c>
      <c r="K698" s="32" t="str">
        <f t="shared" si="31"/>
        <v>SETOR DE GARAGENS E CONCESSIONÁRIAS DE VEÍCULOS/EPIA/EPIA/EPIA/RODOFERROVIÁRIA/EPIA/EPIA/EPIA/POSTO COLORADO/BR-020/HOME CENTER REZENDE/EM FRENTE À GARAGEM EMTRAM/BR-020/TREVO DF-128/BR-020</v>
      </c>
    </row>
    <row r="699" spans="1:11" x14ac:dyDescent="0.2">
      <c r="A699" s="2" t="s">
        <v>450</v>
      </c>
      <c r="B699" s="2" t="s">
        <v>525</v>
      </c>
      <c r="C699" s="4">
        <v>1303</v>
      </c>
      <c r="D699" s="2" t="s">
        <v>86</v>
      </c>
      <c r="E699" s="2" t="s">
        <v>469</v>
      </c>
      <c r="F699" s="23" t="str">
        <f t="shared" si="32"/>
        <v>volta</v>
      </c>
      <c r="G699" s="4">
        <v>14</v>
      </c>
      <c r="H699" s="2" t="s">
        <v>472</v>
      </c>
      <c r="I699" s="2" t="s">
        <v>471</v>
      </c>
      <c r="J699" s="23" t="str">
        <f t="shared" si="30"/>
        <v>KANDANGO1303volta14</v>
      </c>
      <c r="K699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</v>
      </c>
    </row>
    <row r="700" spans="1:11" x14ac:dyDescent="0.2">
      <c r="A700" s="2" t="s">
        <v>450</v>
      </c>
      <c r="B700" s="2" t="s">
        <v>525</v>
      </c>
      <c r="C700" s="4">
        <v>1303</v>
      </c>
      <c r="D700" s="2" t="s">
        <v>86</v>
      </c>
      <c r="E700" s="2" t="s">
        <v>469</v>
      </c>
      <c r="F700" s="23" t="str">
        <f t="shared" si="32"/>
        <v>volta</v>
      </c>
      <c r="G700" s="4">
        <v>15</v>
      </c>
      <c r="H700" s="2" t="s">
        <v>532</v>
      </c>
      <c r="I700" s="2" t="s">
        <v>471</v>
      </c>
      <c r="J700" s="23" t="str">
        <f t="shared" si="30"/>
        <v>KANDANGO1303volta15</v>
      </c>
      <c r="K700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PMGO)/MULTIRÃO</v>
      </c>
    </row>
    <row r="701" spans="1:11" x14ac:dyDescent="0.2">
      <c r="A701" s="2" t="s">
        <v>450</v>
      </c>
      <c r="B701" s="2" t="s">
        <v>525</v>
      </c>
      <c r="C701" s="4">
        <v>1303</v>
      </c>
      <c r="D701" s="2" t="s">
        <v>86</v>
      </c>
      <c r="E701" s="2" t="s">
        <v>469</v>
      </c>
      <c r="F701" s="23" t="str">
        <f t="shared" si="32"/>
        <v>volta</v>
      </c>
      <c r="G701" s="4">
        <v>16</v>
      </c>
      <c r="H701" s="2" t="s">
        <v>470</v>
      </c>
      <c r="I701" s="2" t="s">
        <v>471</v>
      </c>
      <c r="J701" s="23" t="str">
        <f t="shared" si="30"/>
        <v>KANDANGO1303volta16</v>
      </c>
      <c r="K701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PMGO)/MULTIRÃO/TERMINAL PLANALTINA (GO)</v>
      </c>
    </row>
    <row r="702" spans="1:11" x14ac:dyDescent="0.2">
      <c r="A702" s="2" t="s">
        <v>450</v>
      </c>
      <c r="B702" s="2" t="s">
        <v>537</v>
      </c>
      <c r="C702" s="4">
        <v>1321</v>
      </c>
      <c r="D702" s="2" t="s">
        <v>86</v>
      </c>
      <c r="E702" s="2" t="s">
        <v>452</v>
      </c>
      <c r="F702" s="23" t="str">
        <f t="shared" si="32"/>
        <v>ida</v>
      </c>
      <c r="G702" s="4">
        <v>1</v>
      </c>
      <c r="H702" s="2" t="s">
        <v>470</v>
      </c>
      <c r="I702" s="2" t="s">
        <v>471</v>
      </c>
      <c r="J702" s="23" t="str">
        <f t="shared" si="30"/>
        <v>KANDANGO1321ida1</v>
      </c>
      <c r="K702" s="32" t="str">
        <f t="shared" si="31"/>
        <v>TERMINAL PLANALTINA (GO)</v>
      </c>
    </row>
    <row r="703" spans="1:11" x14ac:dyDescent="0.2">
      <c r="A703" s="2" t="s">
        <v>450</v>
      </c>
      <c r="B703" s="2" t="s">
        <v>537</v>
      </c>
      <c r="C703" s="4">
        <v>1321</v>
      </c>
      <c r="D703" s="2" t="s">
        <v>86</v>
      </c>
      <c r="E703" s="2" t="s">
        <v>452</v>
      </c>
      <c r="F703" s="23" t="str">
        <f t="shared" si="32"/>
        <v>ida</v>
      </c>
      <c r="G703" s="4">
        <v>2</v>
      </c>
      <c r="H703" s="2" t="s">
        <v>498</v>
      </c>
      <c r="I703" s="2" t="s">
        <v>471</v>
      </c>
      <c r="J703" s="23" t="str">
        <f t="shared" si="30"/>
        <v>KANDANGO1321ida2</v>
      </c>
      <c r="K703" s="32" t="str">
        <f t="shared" si="31"/>
        <v>TERMINAL PLANALTINA (GO)/SETOR LESTE</v>
      </c>
    </row>
    <row r="704" spans="1:11" x14ac:dyDescent="0.2">
      <c r="A704" s="2" t="s">
        <v>450</v>
      </c>
      <c r="B704" s="2" t="s">
        <v>537</v>
      </c>
      <c r="C704" s="4">
        <v>1321</v>
      </c>
      <c r="D704" s="2" t="s">
        <v>86</v>
      </c>
      <c r="E704" s="2" t="s">
        <v>452</v>
      </c>
      <c r="F704" s="23" t="str">
        <f t="shared" si="32"/>
        <v>ida</v>
      </c>
      <c r="G704" s="4">
        <v>3</v>
      </c>
      <c r="H704" s="2" t="s">
        <v>472</v>
      </c>
      <c r="I704" s="2" t="s">
        <v>471</v>
      </c>
      <c r="J704" s="23" t="str">
        <f t="shared" si="30"/>
        <v>KANDANGO1321ida3</v>
      </c>
      <c r="K704" s="32" t="str">
        <f t="shared" si="31"/>
        <v>TERMINAL PLANALTINA (GO)/SETOR LESTE/BARRAGINHA (QUARTEL PMGO)</v>
      </c>
    </row>
    <row r="705" spans="1:11" x14ac:dyDescent="0.2">
      <c r="A705" s="2" t="s">
        <v>450</v>
      </c>
      <c r="B705" s="2" t="s">
        <v>537</v>
      </c>
      <c r="C705" s="4">
        <v>1321</v>
      </c>
      <c r="D705" s="2" t="s">
        <v>86</v>
      </c>
      <c r="E705" s="2" t="s">
        <v>452</v>
      </c>
      <c r="F705" s="23" t="str">
        <f t="shared" si="32"/>
        <v>ida</v>
      </c>
      <c r="G705" s="4">
        <v>4</v>
      </c>
      <c r="H705" s="2" t="s">
        <v>473</v>
      </c>
      <c r="I705" s="2" t="s">
        <v>474</v>
      </c>
      <c r="J705" s="23" t="str">
        <f t="shared" si="30"/>
        <v>KANDANGO1321ida4</v>
      </c>
      <c r="K705" s="32" t="str">
        <f t="shared" si="31"/>
        <v>TERMINAL PLANALTINA (GO)/SETOR LESTE/BARRAGINHA (QUARTEL PMGO)/TREVO DF-128/BR-020</v>
      </c>
    </row>
    <row r="706" spans="1:11" x14ac:dyDescent="0.2">
      <c r="A706" s="2" t="s">
        <v>450</v>
      </c>
      <c r="B706" s="2" t="s">
        <v>537</v>
      </c>
      <c r="C706" s="4">
        <v>1321</v>
      </c>
      <c r="D706" s="2" t="s">
        <v>86</v>
      </c>
      <c r="E706" s="2" t="s">
        <v>452</v>
      </c>
      <c r="F706" s="23" t="str">
        <f t="shared" si="32"/>
        <v>ida</v>
      </c>
      <c r="G706" s="4">
        <v>5</v>
      </c>
      <c r="H706" s="2" t="s">
        <v>458</v>
      </c>
      <c r="I706" s="2" t="s">
        <v>475</v>
      </c>
      <c r="J706" s="23" t="str">
        <f t="shared" si="30"/>
        <v>KANDANGO1321ida5</v>
      </c>
      <c r="K706" s="32" t="str">
        <f t="shared" si="31"/>
        <v>TERMINAL PLANALTINA (GO)/SETOR LESTE/BARRAGINHA (QUARTEL PMGO)/TREVO DF-128/BR-020/BR-020</v>
      </c>
    </row>
    <row r="707" spans="1:11" x14ac:dyDescent="0.2">
      <c r="A707" s="2" t="s">
        <v>450</v>
      </c>
      <c r="B707" s="2" t="s">
        <v>537</v>
      </c>
      <c r="C707" s="4">
        <v>1321</v>
      </c>
      <c r="D707" s="2" t="s">
        <v>86</v>
      </c>
      <c r="E707" s="2" t="s">
        <v>452</v>
      </c>
      <c r="F707" s="23" t="str">
        <f t="shared" si="32"/>
        <v>ida</v>
      </c>
      <c r="G707" s="4">
        <v>6</v>
      </c>
      <c r="H707" s="2" t="s">
        <v>476</v>
      </c>
      <c r="I707" s="2" t="s">
        <v>475</v>
      </c>
      <c r="J707" s="23" t="str">
        <f t="shared" ref="J707:J770" si="33">D707&amp;C707&amp;F707&amp;G707</f>
        <v>KANDANGO1321ida6</v>
      </c>
      <c r="K707" s="32" t="str">
        <f t="shared" ref="K707:K770" si="34">IF(G707=1,H707,K706&amp;"/"&amp;H707)</f>
        <v>TERMINAL PLANALTINA (GO)/SETOR LESTE/BARRAGINHA (QUARTEL PMGO)/TREVO DF-128/BR-020/BR-020/EM FRENTE À GARAGEM EMTRAM</v>
      </c>
    </row>
    <row r="708" spans="1:11" x14ac:dyDescent="0.2">
      <c r="A708" s="2" t="s">
        <v>450</v>
      </c>
      <c r="B708" s="2" t="s">
        <v>537</v>
      </c>
      <c r="C708" s="4">
        <v>1321</v>
      </c>
      <c r="D708" s="2" t="s">
        <v>86</v>
      </c>
      <c r="E708" s="2" t="s">
        <v>452</v>
      </c>
      <c r="F708" s="23" t="str">
        <f t="shared" ref="F708:F771" si="35">IF(LEFT(E708,3)="ida","ida","volta")</f>
        <v>ida</v>
      </c>
      <c r="G708" s="4">
        <v>7</v>
      </c>
      <c r="H708" s="2" t="s">
        <v>477</v>
      </c>
      <c r="I708" s="2" t="s">
        <v>475</v>
      </c>
      <c r="J708" s="23" t="str">
        <f t="shared" si="33"/>
        <v>KANDANGO1321ida7</v>
      </c>
      <c r="K708" s="32" t="str">
        <f t="shared" si="34"/>
        <v>TERMINAL PLANALTINA (GO)/SETOR LESTE/BARRAGINHA (QUARTEL PMGO)/TREVO DF-128/BR-020/BR-020/EM FRENTE À GARAGEM EMTRAM/HOME CENTER REZENDE</v>
      </c>
    </row>
    <row r="709" spans="1:11" x14ac:dyDescent="0.2">
      <c r="A709" s="2" t="s">
        <v>450</v>
      </c>
      <c r="B709" s="2" t="s">
        <v>537</v>
      </c>
      <c r="C709" s="4">
        <v>1321</v>
      </c>
      <c r="D709" s="2" t="s">
        <v>86</v>
      </c>
      <c r="E709" s="2" t="s">
        <v>452</v>
      </c>
      <c r="F709" s="23" t="str">
        <f t="shared" si="35"/>
        <v>ida</v>
      </c>
      <c r="G709" s="4">
        <v>8</v>
      </c>
      <c r="H709" s="2" t="s">
        <v>458</v>
      </c>
      <c r="I709" s="2" t="s">
        <v>475</v>
      </c>
      <c r="J709" s="23" t="str">
        <f t="shared" si="33"/>
        <v>KANDANGO1321ida8</v>
      </c>
      <c r="K709" s="32" t="str">
        <f t="shared" si="34"/>
        <v>TERMINAL PLANALTINA (GO)/SETOR LESTE/BARRAGINHA (QUARTEL PMGO)/TREVO DF-128/BR-020/BR-020/EM FRENTE À GARAGEM EMTRAM/HOME CENTER REZENDE/BR-020</v>
      </c>
    </row>
    <row r="710" spans="1:11" x14ac:dyDescent="0.2">
      <c r="A710" s="2" t="s">
        <v>450</v>
      </c>
      <c r="B710" s="2" t="s">
        <v>537</v>
      </c>
      <c r="C710" s="4">
        <v>1321</v>
      </c>
      <c r="D710" s="2" t="s">
        <v>86</v>
      </c>
      <c r="E710" s="2" t="s">
        <v>452</v>
      </c>
      <c r="F710" s="23" t="str">
        <f t="shared" si="35"/>
        <v>ida</v>
      </c>
      <c r="G710" s="4">
        <v>9</v>
      </c>
      <c r="H710" s="2" t="s">
        <v>478</v>
      </c>
      <c r="I710" s="2" t="s">
        <v>475</v>
      </c>
      <c r="J710" s="23" t="str">
        <f t="shared" si="33"/>
        <v>KANDANGO1321ida9</v>
      </c>
      <c r="K710" s="32" t="str">
        <f t="shared" si="34"/>
        <v>TERMINAL PLANALTINA (GO)/SETOR LESTE/BARRAGINHA (QUARTEL PMGO)/TREVO DF-128/BR-020/BR-020/EM FRENTE À GARAGEM EMTRAM/HOME CENTER REZENDE/BR-020/POSTO COLORADO</v>
      </c>
    </row>
    <row r="711" spans="1:11" x14ac:dyDescent="0.2">
      <c r="A711" s="2" t="s">
        <v>450</v>
      </c>
      <c r="B711" s="2" t="s">
        <v>537</v>
      </c>
      <c r="C711" s="4">
        <v>1321</v>
      </c>
      <c r="D711" s="2" t="s">
        <v>86</v>
      </c>
      <c r="E711" s="2" t="s">
        <v>452</v>
      </c>
      <c r="F711" s="23" t="str">
        <f t="shared" si="35"/>
        <v>ida</v>
      </c>
      <c r="G711" s="4">
        <v>10</v>
      </c>
      <c r="H711" s="2" t="s">
        <v>463</v>
      </c>
      <c r="I711" s="2" t="s">
        <v>479</v>
      </c>
      <c r="J711" s="23" t="str">
        <f t="shared" si="33"/>
        <v>KANDANGO1321ida10</v>
      </c>
      <c r="K711" s="32" t="str">
        <f t="shared" si="34"/>
        <v>TERMINAL PLANALTINA (GO)/SETOR LESTE/BARRAGINHA (QUARTEL PMGO)/TREVO DF-128/BR-020/BR-020/EM FRENTE À GARAGEM EMTRAM/HOME CENTER REZENDE/BR-020/POSTO COLORADO/EPIA</v>
      </c>
    </row>
    <row r="712" spans="1:11" x14ac:dyDescent="0.2">
      <c r="A712" s="2" t="s">
        <v>450</v>
      </c>
      <c r="B712" s="2" t="s">
        <v>537</v>
      </c>
      <c r="C712" s="4">
        <v>1321</v>
      </c>
      <c r="D712" s="2" t="s">
        <v>86</v>
      </c>
      <c r="E712" s="2" t="s">
        <v>452</v>
      </c>
      <c r="F712" s="23" t="str">
        <f t="shared" si="35"/>
        <v>ida</v>
      </c>
      <c r="G712" s="4">
        <v>11</v>
      </c>
      <c r="H712" s="2" t="s">
        <v>480</v>
      </c>
      <c r="I712" s="2" t="s">
        <v>481</v>
      </c>
      <c r="J712" s="23" t="str">
        <f t="shared" si="33"/>
        <v>KANDANGO1321ida11</v>
      </c>
      <c r="K712" s="32" t="str">
        <f t="shared" si="34"/>
        <v>TERMINAL PLANALTINA (GO)/SETOR LESTE/BARRAGINHA (QUARTEL PMGO)/TREVO DF-128/BR-020/BR-020/EM FRENTE À GARAGEM EMTRAM/HOME CENTER REZENDE/BR-020/POSTO COLORADO/EPIA/PONTE DO BRAGUETO</v>
      </c>
    </row>
    <row r="713" spans="1:11" x14ac:dyDescent="0.2">
      <c r="A713" s="2" t="s">
        <v>450</v>
      </c>
      <c r="B713" s="2" t="s">
        <v>537</v>
      </c>
      <c r="C713" s="4">
        <v>1321</v>
      </c>
      <c r="D713" s="2" t="s">
        <v>86</v>
      </c>
      <c r="E713" s="2" t="s">
        <v>452</v>
      </c>
      <c r="F713" s="23" t="str">
        <f t="shared" si="35"/>
        <v>ida</v>
      </c>
      <c r="G713" s="4">
        <v>12</v>
      </c>
      <c r="H713" s="2" t="s">
        <v>484</v>
      </c>
      <c r="I713" s="2" t="s">
        <v>481</v>
      </c>
      <c r="J713" s="23" t="str">
        <f t="shared" si="33"/>
        <v>KANDANGO1321ida12</v>
      </c>
      <c r="K713" s="32" t="str">
        <f t="shared" si="34"/>
        <v>TERMINAL PLANALTINA (GO)/SETOR LESTE/BARRAGINHA (QUARTEL PMGO)/TREVO DF-128/BR-020/BR-020/EM FRENTE À GARAGEM EMTRAM/HOME CENTER REZENDE/BR-020/POSTO COLORADO/EPIA/PONTE DO BRAGUETO/EIXO NORTE</v>
      </c>
    </row>
    <row r="714" spans="1:11" x14ac:dyDescent="0.2">
      <c r="A714" s="2" t="s">
        <v>450</v>
      </c>
      <c r="B714" s="2" t="s">
        <v>537</v>
      </c>
      <c r="C714" s="4">
        <v>1321</v>
      </c>
      <c r="D714" s="2" t="s">
        <v>86</v>
      </c>
      <c r="E714" s="2" t="s">
        <v>452</v>
      </c>
      <c r="F714" s="23" t="str">
        <f t="shared" si="35"/>
        <v>ida</v>
      </c>
      <c r="G714" s="4">
        <v>13</v>
      </c>
      <c r="H714" s="2" t="s">
        <v>538</v>
      </c>
      <c r="I714" s="2" t="s">
        <v>481</v>
      </c>
      <c r="J714" s="23" t="str">
        <f t="shared" si="33"/>
        <v>KANDANGO1321ida13</v>
      </c>
      <c r="K714" s="32" t="str">
        <f t="shared" si="34"/>
        <v>TERMINAL PLANALTINA (GO)/SETOR LESTE/BARRAGINHA (QUARTEL PMGO)/TREVO DF-128/BR-020/BR-020/EM FRENTE À GARAGEM EMTRAM/HOME CENTER REZENDE/BR-020/POSTO COLORADO/EPIA/PONTE DO BRAGUETO/EIXO NORTE/EIXO MONUMENTAL</v>
      </c>
    </row>
    <row r="715" spans="1:11" x14ac:dyDescent="0.2">
      <c r="A715" s="2" t="s">
        <v>450</v>
      </c>
      <c r="B715" s="2" t="s">
        <v>537</v>
      </c>
      <c r="C715" s="4">
        <v>1321</v>
      </c>
      <c r="D715" s="2" t="s">
        <v>86</v>
      </c>
      <c r="E715" s="2" t="s">
        <v>452</v>
      </c>
      <c r="F715" s="23" t="str">
        <f t="shared" si="35"/>
        <v>ida</v>
      </c>
      <c r="G715" s="4">
        <v>14</v>
      </c>
      <c r="H715" s="2" t="s">
        <v>537</v>
      </c>
      <c r="I715" s="2" t="s">
        <v>539</v>
      </c>
      <c r="J715" s="23" t="str">
        <f t="shared" si="33"/>
        <v>KANDANGO1321ida14</v>
      </c>
      <c r="K715" s="32" t="str">
        <f t="shared" si="34"/>
        <v>TERMINAL PLANALTINA (GO)/SETOR LESTE/BARRAGINHA (QUARTEL PMGO)/TREVO DF-128/BR-020/BR-020/EM FRENTE À GARAGEM EMTRAM/HOME CENTER REZENDE/BR-020/POSTO COLORADO/EPIA/PONTE DO BRAGUETO/EIXO NORTE/EIXO MONUMENTAL/S I G</v>
      </c>
    </row>
    <row r="716" spans="1:11" x14ac:dyDescent="0.2">
      <c r="A716" s="2" t="s">
        <v>450</v>
      </c>
      <c r="B716" s="2" t="s">
        <v>537</v>
      </c>
      <c r="C716" s="4">
        <v>1321</v>
      </c>
      <c r="D716" s="2" t="s">
        <v>86</v>
      </c>
      <c r="E716" s="2" t="s">
        <v>452</v>
      </c>
      <c r="F716" s="23" t="str">
        <f t="shared" si="35"/>
        <v>ida</v>
      </c>
      <c r="G716" s="4">
        <v>15</v>
      </c>
      <c r="H716" s="2" t="s">
        <v>517</v>
      </c>
      <c r="I716" s="2" t="s">
        <v>540</v>
      </c>
      <c r="J716" s="23" t="str">
        <f t="shared" si="33"/>
        <v>KANDANGO1321ida15</v>
      </c>
      <c r="K716" s="32" t="str">
        <f t="shared" si="34"/>
        <v>TERMINAL PLANALTINA (GO)/SETOR LESTE/BARRAGINHA (QUARTEL PMGO)/TREVO DF-128/BR-020/BR-020/EM FRENTE À GARAGEM EMTRAM/HOME CENTER REZENDE/BR-020/POSTO COLORADO/EPIA/PONTE DO BRAGUETO/EIXO NORTE/EIXO MONUMENTAL/S I G/EPIG</v>
      </c>
    </row>
    <row r="717" spans="1:11" x14ac:dyDescent="0.2">
      <c r="A717" s="2" t="s">
        <v>450</v>
      </c>
      <c r="B717" s="2" t="s">
        <v>537</v>
      </c>
      <c r="C717" s="4">
        <v>1321</v>
      </c>
      <c r="D717" s="2" t="s">
        <v>86</v>
      </c>
      <c r="E717" s="2" t="s">
        <v>452</v>
      </c>
      <c r="F717" s="23" t="str">
        <f t="shared" si="35"/>
        <v>ida</v>
      </c>
      <c r="G717" s="4">
        <v>16</v>
      </c>
      <c r="H717" s="2" t="s">
        <v>517</v>
      </c>
      <c r="I717" s="2" t="s">
        <v>541</v>
      </c>
      <c r="J717" s="23" t="str">
        <f t="shared" si="33"/>
        <v>KANDANGO1321ida16</v>
      </c>
      <c r="K717" s="32" t="str">
        <f t="shared" si="34"/>
        <v>TERMINAL PLANALTINA (GO)/SETOR LESTE/BARRAGINHA (QUARTEL PMGO)/TREVO DF-128/BR-020/BR-020/EM FRENTE À GARAGEM EMTRAM/HOME CENTER REZENDE/BR-020/POSTO COLORADO/EPIA/PONTE DO BRAGUETO/EIXO NORTE/EIXO MONUMENTAL/S I G/EPIG/EPIG</v>
      </c>
    </row>
    <row r="718" spans="1:11" x14ac:dyDescent="0.2">
      <c r="A718" s="2" t="s">
        <v>450</v>
      </c>
      <c r="B718" s="2" t="s">
        <v>537</v>
      </c>
      <c r="C718" s="4">
        <v>1321</v>
      </c>
      <c r="D718" s="2" t="s">
        <v>86</v>
      </c>
      <c r="E718" s="2" t="s">
        <v>452</v>
      </c>
      <c r="F718" s="23" t="str">
        <f t="shared" si="35"/>
        <v>ida</v>
      </c>
      <c r="G718" s="4">
        <v>17</v>
      </c>
      <c r="H718" s="2" t="s">
        <v>463</v>
      </c>
      <c r="I718" s="2" t="s">
        <v>504</v>
      </c>
      <c r="J718" s="23" t="str">
        <f t="shared" si="33"/>
        <v>KANDANGO1321ida17</v>
      </c>
      <c r="K718" s="32" t="str">
        <f t="shared" si="34"/>
        <v>TERMINAL PLANALTINA (GO)/SETOR LESTE/BARRAGINHA (QUARTEL PMGO)/TREVO DF-128/BR-020/BR-020/EM FRENTE À GARAGEM EMTRAM/HOME CENTER REZENDE/BR-020/POSTO COLORADO/EPIA/PONTE DO BRAGUETO/EIXO NORTE/EIXO MONUMENTAL/S I G/EPIG/EPIG/EPIA</v>
      </c>
    </row>
    <row r="719" spans="1:11" x14ac:dyDescent="0.2">
      <c r="A719" s="2" t="s">
        <v>450</v>
      </c>
      <c r="B719" s="2" t="s">
        <v>537</v>
      </c>
      <c r="C719" s="4">
        <v>1321</v>
      </c>
      <c r="D719" s="2" t="s">
        <v>86</v>
      </c>
      <c r="E719" s="2" t="s">
        <v>452</v>
      </c>
      <c r="F719" s="23" t="str">
        <f t="shared" si="35"/>
        <v>ida</v>
      </c>
      <c r="G719" s="4">
        <v>18</v>
      </c>
      <c r="H719" s="2" t="s">
        <v>506</v>
      </c>
      <c r="I719" s="2" t="s">
        <v>504</v>
      </c>
      <c r="J719" s="23" t="str">
        <f t="shared" si="33"/>
        <v>KANDANGO1321ida18</v>
      </c>
      <c r="K719" s="32" t="str">
        <f t="shared" si="34"/>
        <v>TERMINAL PLANALTINA (GO)/SETOR LESTE/BARRAGINHA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720" spans="1:11" x14ac:dyDescent="0.2">
      <c r="A720" s="2" t="s">
        <v>450</v>
      </c>
      <c r="B720" s="2" t="s">
        <v>537</v>
      </c>
      <c r="C720" s="4">
        <v>1321</v>
      </c>
      <c r="D720" s="2" t="s">
        <v>86</v>
      </c>
      <c r="E720" s="2" t="s">
        <v>469</v>
      </c>
      <c r="F720" s="23" t="str">
        <f t="shared" si="35"/>
        <v>volta</v>
      </c>
      <c r="G720" s="4">
        <v>1</v>
      </c>
      <c r="H720" s="2" t="s">
        <v>506</v>
      </c>
      <c r="I720" s="2" t="s">
        <v>504</v>
      </c>
      <c r="J720" s="23" t="str">
        <f t="shared" si="33"/>
        <v>KANDANGO1321volta1</v>
      </c>
      <c r="K720" s="32" t="str">
        <f t="shared" si="34"/>
        <v>SETOR DE GARAGENS E CONCESSIONÁRIAS DE VEÍCULOS</v>
      </c>
    </row>
    <row r="721" spans="1:11" x14ac:dyDescent="0.2">
      <c r="A721" s="2" t="s">
        <v>450</v>
      </c>
      <c r="B721" s="2" t="s">
        <v>537</v>
      </c>
      <c r="C721" s="4">
        <v>1321</v>
      </c>
      <c r="D721" s="2" t="s">
        <v>86</v>
      </c>
      <c r="E721" s="2" t="s">
        <v>469</v>
      </c>
      <c r="F721" s="23" t="str">
        <f t="shared" si="35"/>
        <v>volta</v>
      </c>
      <c r="G721" s="4">
        <v>2</v>
      </c>
      <c r="H721" s="2" t="s">
        <v>463</v>
      </c>
      <c r="I721" s="2" t="s">
        <v>504</v>
      </c>
      <c r="J721" s="23" t="str">
        <f t="shared" si="33"/>
        <v>KANDANGO1321volta2</v>
      </c>
      <c r="K721" s="32" t="str">
        <f t="shared" si="34"/>
        <v>SETOR DE GARAGENS E CONCESSIONÁRIAS DE VEÍCULOS/EPIA</v>
      </c>
    </row>
    <row r="722" spans="1:11" x14ac:dyDescent="0.2">
      <c r="A722" s="2" t="s">
        <v>450</v>
      </c>
      <c r="B722" s="2" t="s">
        <v>537</v>
      </c>
      <c r="C722" s="4">
        <v>1321</v>
      </c>
      <c r="D722" s="2" t="s">
        <v>86</v>
      </c>
      <c r="E722" s="2" t="s">
        <v>469</v>
      </c>
      <c r="F722" s="23" t="str">
        <f t="shared" si="35"/>
        <v>volta</v>
      </c>
      <c r="G722" s="4">
        <v>3</v>
      </c>
      <c r="H722" s="2" t="s">
        <v>517</v>
      </c>
      <c r="I722" s="2" t="s">
        <v>541</v>
      </c>
      <c r="J722" s="23" t="str">
        <f t="shared" si="33"/>
        <v>KANDANGO1321volta3</v>
      </c>
      <c r="K722" s="32" t="str">
        <f t="shared" si="34"/>
        <v>SETOR DE GARAGENS E CONCESSIONÁRIAS DE VEÍCULOS/EPIA/EPIG</v>
      </c>
    </row>
    <row r="723" spans="1:11" x14ac:dyDescent="0.2">
      <c r="A723" s="2" t="s">
        <v>450</v>
      </c>
      <c r="B723" s="2" t="s">
        <v>537</v>
      </c>
      <c r="C723" s="4">
        <v>1321</v>
      </c>
      <c r="D723" s="2" t="s">
        <v>86</v>
      </c>
      <c r="E723" s="2" t="s">
        <v>469</v>
      </c>
      <c r="F723" s="23" t="str">
        <f t="shared" si="35"/>
        <v>volta</v>
      </c>
      <c r="G723" s="4">
        <v>4</v>
      </c>
      <c r="H723" s="2" t="s">
        <v>517</v>
      </c>
      <c r="I723" s="2" t="s">
        <v>540</v>
      </c>
      <c r="J723" s="23" t="str">
        <f t="shared" si="33"/>
        <v>KANDANGO1321volta4</v>
      </c>
      <c r="K723" s="32" t="str">
        <f t="shared" si="34"/>
        <v>SETOR DE GARAGENS E CONCESSIONÁRIAS DE VEÍCULOS/EPIA/EPIG/EPIG</v>
      </c>
    </row>
    <row r="724" spans="1:11" x14ac:dyDescent="0.2">
      <c r="A724" s="2" t="s">
        <v>450</v>
      </c>
      <c r="B724" s="2" t="s">
        <v>537</v>
      </c>
      <c r="C724" s="4">
        <v>1321</v>
      </c>
      <c r="D724" s="2" t="s">
        <v>86</v>
      </c>
      <c r="E724" s="2" t="s">
        <v>469</v>
      </c>
      <c r="F724" s="23" t="str">
        <f t="shared" si="35"/>
        <v>volta</v>
      </c>
      <c r="G724" s="4">
        <v>5</v>
      </c>
      <c r="H724" s="2" t="s">
        <v>537</v>
      </c>
      <c r="I724" s="2" t="s">
        <v>539</v>
      </c>
      <c r="J724" s="23" t="str">
        <f t="shared" si="33"/>
        <v>KANDANGO1321volta5</v>
      </c>
      <c r="K724" s="32" t="str">
        <f t="shared" si="34"/>
        <v>SETOR DE GARAGENS E CONCESSIONÁRIAS DE VEÍCULOS/EPIA/EPIG/EPIG/S I G</v>
      </c>
    </row>
    <row r="725" spans="1:11" x14ac:dyDescent="0.2">
      <c r="A725" s="2" t="s">
        <v>450</v>
      </c>
      <c r="B725" s="2" t="s">
        <v>537</v>
      </c>
      <c r="C725" s="4">
        <v>1321</v>
      </c>
      <c r="D725" s="2" t="s">
        <v>86</v>
      </c>
      <c r="E725" s="2" t="s">
        <v>469</v>
      </c>
      <c r="F725" s="23" t="str">
        <f t="shared" si="35"/>
        <v>volta</v>
      </c>
      <c r="G725" s="4">
        <v>6</v>
      </c>
      <c r="H725" s="2" t="s">
        <v>538</v>
      </c>
      <c r="I725" s="2" t="s">
        <v>481</v>
      </c>
      <c r="J725" s="23" t="str">
        <f t="shared" si="33"/>
        <v>KANDANGO1321volta6</v>
      </c>
      <c r="K725" s="32" t="str">
        <f t="shared" si="34"/>
        <v>SETOR DE GARAGENS E CONCESSIONÁRIAS DE VEÍCULOS/EPIA/EPIG/EPIG/S I G/EIXO MONUMENTAL</v>
      </c>
    </row>
    <row r="726" spans="1:11" x14ac:dyDescent="0.2">
      <c r="A726" s="2" t="s">
        <v>450</v>
      </c>
      <c r="B726" s="2" t="s">
        <v>537</v>
      </c>
      <c r="C726" s="4">
        <v>1321</v>
      </c>
      <c r="D726" s="2" t="s">
        <v>86</v>
      </c>
      <c r="E726" s="2" t="s">
        <v>469</v>
      </c>
      <c r="F726" s="23" t="str">
        <f t="shared" si="35"/>
        <v>volta</v>
      </c>
      <c r="G726" s="4">
        <v>7</v>
      </c>
      <c r="H726" s="2" t="s">
        <v>484</v>
      </c>
      <c r="I726" s="2" t="s">
        <v>481</v>
      </c>
      <c r="J726" s="23" t="str">
        <f t="shared" si="33"/>
        <v>KANDANGO1321volta7</v>
      </c>
      <c r="K726" s="32" t="str">
        <f t="shared" si="34"/>
        <v>SETOR DE GARAGENS E CONCESSIONÁRIAS DE VEÍCULOS/EPIA/EPIG/EPIG/S I G/EIXO MONUMENTAL/EIXO NORTE</v>
      </c>
    </row>
    <row r="727" spans="1:11" x14ac:dyDescent="0.2">
      <c r="A727" s="2" t="s">
        <v>450</v>
      </c>
      <c r="B727" s="2" t="s">
        <v>537</v>
      </c>
      <c r="C727" s="4">
        <v>1321</v>
      </c>
      <c r="D727" s="2" t="s">
        <v>86</v>
      </c>
      <c r="E727" s="2" t="s">
        <v>469</v>
      </c>
      <c r="F727" s="23" t="str">
        <f t="shared" si="35"/>
        <v>volta</v>
      </c>
      <c r="G727" s="4">
        <v>8</v>
      </c>
      <c r="H727" s="2" t="s">
        <v>480</v>
      </c>
      <c r="I727" s="2" t="s">
        <v>481</v>
      </c>
      <c r="J727" s="23" t="str">
        <f t="shared" si="33"/>
        <v>KANDANGO1321volta8</v>
      </c>
      <c r="K727" s="32" t="str">
        <f t="shared" si="34"/>
        <v>SETOR DE GARAGENS E CONCESSIONÁRIAS DE VEÍCULOS/EPIA/EPIG/EPIG/S I G/EIXO MONUMENTAL/EIXO NORTE/PONTE DO BRAGUETO</v>
      </c>
    </row>
    <row r="728" spans="1:11" x14ac:dyDescent="0.2">
      <c r="A728" s="2" t="s">
        <v>450</v>
      </c>
      <c r="B728" s="2" t="s">
        <v>537</v>
      </c>
      <c r="C728" s="4">
        <v>1321</v>
      </c>
      <c r="D728" s="2" t="s">
        <v>86</v>
      </c>
      <c r="E728" s="2" t="s">
        <v>469</v>
      </c>
      <c r="F728" s="23" t="str">
        <f t="shared" si="35"/>
        <v>volta</v>
      </c>
      <c r="G728" s="4">
        <v>9</v>
      </c>
      <c r="H728" s="2" t="s">
        <v>463</v>
      </c>
      <c r="I728" s="2" t="s">
        <v>479</v>
      </c>
      <c r="J728" s="23" t="str">
        <f t="shared" si="33"/>
        <v>KANDANGO1321volta9</v>
      </c>
      <c r="K728" s="32" t="str">
        <f t="shared" si="34"/>
        <v>SETOR DE GARAGENS E CONCESSIONÁRIAS DE VEÍCULOS/EPIA/EPIG/EPIG/S I G/EIXO MONUMENTAL/EIXO NORTE/PONTE DO BRAGUETO/EPIA</v>
      </c>
    </row>
    <row r="729" spans="1:11" x14ac:dyDescent="0.2">
      <c r="A729" s="2" t="s">
        <v>450</v>
      </c>
      <c r="B729" s="2" t="s">
        <v>537</v>
      </c>
      <c r="C729" s="4">
        <v>1321</v>
      </c>
      <c r="D729" s="2" t="s">
        <v>86</v>
      </c>
      <c r="E729" s="2" t="s">
        <v>469</v>
      </c>
      <c r="F729" s="23" t="str">
        <f t="shared" si="35"/>
        <v>volta</v>
      </c>
      <c r="G729" s="4">
        <v>10</v>
      </c>
      <c r="H729" s="2" t="s">
        <v>478</v>
      </c>
      <c r="I729" s="2" t="s">
        <v>475</v>
      </c>
      <c r="J729" s="23" t="str">
        <f t="shared" si="33"/>
        <v>KANDANGO1321volta10</v>
      </c>
      <c r="K729" s="32" t="str">
        <f t="shared" si="34"/>
        <v>SETOR DE GARAGENS E CONCESSIONÁRIAS DE VEÍCULOS/EPIA/EPIG/EPIG/S I G/EIXO MONUMENTAL/EIXO NORTE/PONTE DO BRAGUETO/EPIA/POSTO COLORADO</v>
      </c>
    </row>
    <row r="730" spans="1:11" x14ac:dyDescent="0.2">
      <c r="A730" s="2" t="s">
        <v>450</v>
      </c>
      <c r="B730" s="2" t="s">
        <v>537</v>
      </c>
      <c r="C730" s="4">
        <v>1321</v>
      </c>
      <c r="D730" s="2" t="s">
        <v>86</v>
      </c>
      <c r="E730" s="2" t="s">
        <v>469</v>
      </c>
      <c r="F730" s="23" t="str">
        <f t="shared" si="35"/>
        <v>volta</v>
      </c>
      <c r="G730" s="4">
        <v>11</v>
      </c>
      <c r="H730" s="2" t="s">
        <v>458</v>
      </c>
      <c r="I730" s="2" t="s">
        <v>475</v>
      </c>
      <c r="J730" s="23" t="str">
        <f t="shared" si="33"/>
        <v>KANDANGO1321volta11</v>
      </c>
      <c r="K730" s="32" t="str">
        <f t="shared" si="34"/>
        <v>SETOR DE GARAGENS E CONCESSIONÁRIAS DE VEÍCULOS/EPIA/EPIG/EPIG/S I G/EIXO MONUMENTAL/EIXO NORTE/PONTE DO BRAGUETO/EPIA/POSTO COLORADO/BR-020</v>
      </c>
    </row>
    <row r="731" spans="1:11" x14ac:dyDescent="0.2">
      <c r="A731" s="2" t="s">
        <v>450</v>
      </c>
      <c r="B731" s="2" t="s">
        <v>537</v>
      </c>
      <c r="C731" s="4">
        <v>1321</v>
      </c>
      <c r="D731" s="2" t="s">
        <v>86</v>
      </c>
      <c r="E731" s="2" t="s">
        <v>469</v>
      </c>
      <c r="F731" s="23" t="str">
        <f t="shared" si="35"/>
        <v>volta</v>
      </c>
      <c r="G731" s="4">
        <v>12</v>
      </c>
      <c r="H731" s="2" t="s">
        <v>477</v>
      </c>
      <c r="I731" s="2" t="s">
        <v>475</v>
      </c>
      <c r="J731" s="23" t="str">
        <f t="shared" si="33"/>
        <v>KANDANGO1321volta12</v>
      </c>
      <c r="K731" s="32" t="str">
        <f t="shared" si="34"/>
        <v>SETOR DE GARAGENS E CONCESSIONÁRIAS DE VEÍCULOS/EPIA/EPIG/EPIG/S I G/EIXO MONUMENTAL/EIXO NORTE/PONTE DO BRAGUETO/EPIA/POSTO COLORADO/BR-020/HOME CENTER REZENDE</v>
      </c>
    </row>
    <row r="732" spans="1:11" x14ac:dyDescent="0.2">
      <c r="A732" s="2" t="s">
        <v>450</v>
      </c>
      <c r="B732" s="2" t="s">
        <v>537</v>
      </c>
      <c r="C732" s="4">
        <v>1321</v>
      </c>
      <c r="D732" s="2" t="s">
        <v>86</v>
      </c>
      <c r="E732" s="2" t="s">
        <v>469</v>
      </c>
      <c r="F732" s="23" t="str">
        <f t="shared" si="35"/>
        <v>volta</v>
      </c>
      <c r="G732" s="4">
        <v>13</v>
      </c>
      <c r="H732" s="2" t="s">
        <v>476</v>
      </c>
      <c r="I732" s="2" t="s">
        <v>475</v>
      </c>
      <c r="J732" s="23" t="str">
        <f t="shared" si="33"/>
        <v>KANDANGO1321volta13</v>
      </c>
      <c r="K732" s="32" t="str">
        <f t="shared" si="34"/>
        <v>SETOR DE GARAGENS E CONCESSIONÁRIAS DE VEÍCULOS/EPIA/EPIG/EPIG/S I G/EIXO MONUMENTAL/EIXO NORTE/PONTE DO BRAGUETO/EPIA/POSTO COLORADO/BR-020/HOME CENTER REZENDE/EM FRENTE À GARAGEM EMTRAM</v>
      </c>
    </row>
    <row r="733" spans="1:11" x14ac:dyDescent="0.2">
      <c r="A733" s="2" t="s">
        <v>450</v>
      </c>
      <c r="B733" s="2" t="s">
        <v>537</v>
      </c>
      <c r="C733" s="4">
        <v>1321</v>
      </c>
      <c r="D733" s="2" t="s">
        <v>86</v>
      </c>
      <c r="E733" s="2" t="s">
        <v>469</v>
      </c>
      <c r="F733" s="23" t="str">
        <f t="shared" si="35"/>
        <v>volta</v>
      </c>
      <c r="G733" s="4">
        <v>14</v>
      </c>
      <c r="H733" s="2" t="s">
        <v>458</v>
      </c>
      <c r="I733" s="2" t="s">
        <v>475</v>
      </c>
      <c r="J733" s="23" t="str">
        <f t="shared" si="33"/>
        <v>KANDANGO1321volta14</v>
      </c>
      <c r="K733" s="32" t="str">
        <f t="shared" si="34"/>
        <v>SETOR DE GARAGENS E CONCESSIONÁRIAS DE VEÍCULOS/EPIA/EPIG/EPIG/S I G/EIXO MONUMENTAL/EIXO NORTE/PONTE DO BRAGUETO/EPIA/POSTO COLORADO/BR-020/HOME CENTER REZENDE/EM FRENTE À GARAGEM EMTRAM/BR-020</v>
      </c>
    </row>
    <row r="734" spans="1:11" x14ac:dyDescent="0.2">
      <c r="A734" s="2" t="s">
        <v>450</v>
      </c>
      <c r="B734" s="2" t="s">
        <v>537</v>
      </c>
      <c r="C734" s="4">
        <v>1321</v>
      </c>
      <c r="D734" s="2" t="s">
        <v>86</v>
      </c>
      <c r="E734" s="2" t="s">
        <v>469</v>
      </c>
      <c r="F734" s="23" t="str">
        <f t="shared" si="35"/>
        <v>volta</v>
      </c>
      <c r="G734" s="4">
        <v>15</v>
      </c>
      <c r="H734" s="2" t="s">
        <v>473</v>
      </c>
      <c r="I734" s="2" t="s">
        <v>474</v>
      </c>
      <c r="J734" s="23" t="str">
        <f t="shared" si="33"/>
        <v>KANDANGO1321volta15</v>
      </c>
      <c r="K734" s="32" t="str">
        <f t="shared" si="34"/>
        <v>SETOR DE GARAGENS E CONCESSIONÁRIAS DE VEÍCULOS/EPIA/EPIG/EPIG/S I G/EIXO MONUMENTAL/EIXO NORTE/PONTE DO BRAGUETO/EPIA/POSTO COLORADO/BR-020/HOME CENTER REZENDE/EM FRENTE À GARAGEM EMTRAM/BR-020/TREVO DF-128/BR-020</v>
      </c>
    </row>
    <row r="735" spans="1:11" x14ac:dyDescent="0.2">
      <c r="A735" s="2" t="s">
        <v>450</v>
      </c>
      <c r="B735" s="2" t="s">
        <v>537</v>
      </c>
      <c r="C735" s="4">
        <v>1321</v>
      </c>
      <c r="D735" s="2" t="s">
        <v>86</v>
      </c>
      <c r="E735" s="2" t="s">
        <v>469</v>
      </c>
      <c r="F735" s="23" t="str">
        <f t="shared" si="35"/>
        <v>volta</v>
      </c>
      <c r="G735" s="4">
        <v>16</v>
      </c>
      <c r="H735" s="2" t="s">
        <v>472</v>
      </c>
      <c r="I735" s="2" t="s">
        <v>471</v>
      </c>
      <c r="J735" s="23" t="str">
        <f t="shared" si="33"/>
        <v>KANDANGO1321volta16</v>
      </c>
      <c r="K735" s="32" t="str">
        <f t="shared" si="34"/>
        <v>SETOR DE GARAGENS E CONCESSIONÁRIAS DE VEÍCULOS/EPIA/EPIG/EPIG/S I G/EIXO MONUMENTAL/EIXO NORTE/PONTE DO BRAGUETO/EPIA/POSTO COLORADO/BR-020/HOME CENTER REZENDE/EM FRENTE À GARAGEM EMTRAM/BR-020/TREVO DF-128/BR-020/BARRAGINHA (QUARTEL PMGO)</v>
      </c>
    </row>
    <row r="736" spans="1:11" x14ac:dyDescent="0.2">
      <c r="A736" s="2" t="s">
        <v>450</v>
      </c>
      <c r="B736" s="2" t="s">
        <v>537</v>
      </c>
      <c r="C736" s="4">
        <v>1321</v>
      </c>
      <c r="D736" s="2" t="s">
        <v>86</v>
      </c>
      <c r="E736" s="2" t="s">
        <v>469</v>
      </c>
      <c r="F736" s="23" t="str">
        <f t="shared" si="35"/>
        <v>volta</v>
      </c>
      <c r="G736" s="4">
        <v>17</v>
      </c>
      <c r="H736" s="2" t="s">
        <v>498</v>
      </c>
      <c r="I736" s="2" t="s">
        <v>471</v>
      </c>
      <c r="J736" s="23" t="str">
        <f t="shared" si="33"/>
        <v>KANDANGO1321volta17</v>
      </c>
      <c r="K736" s="32" t="str">
        <f t="shared" si="34"/>
        <v>SETOR DE GARAGENS E CONCESSIONÁRIAS DE VEÍCULOS/EPIA/EPIG/EPIG/S I G/EIXO MONUMENTAL/EIXO NORTE/PONTE DO BRAGUETO/EPIA/POSTO COLORADO/BR-020/HOME CENTER REZENDE/EM FRENTE À GARAGEM EMTRAM/BR-020/TREVO DF-128/BR-020/BARRAGINHA (QUARTEL PMGO)/SETOR LESTE</v>
      </c>
    </row>
    <row r="737" spans="1:11" x14ac:dyDescent="0.2">
      <c r="A737" s="2" t="s">
        <v>450</v>
      </c>
      <c r="B737" s="2" t="s">
        <v>537</v>
      </c>
      <c r="C737" s="4">
        <v>1321</v>
      </c>
      <c r="D737" s="2" t="s">
        <v>86</v>
      </c>
      <c r="E737" s="2" t="s">
        <v>469</v>
      </c>
      <c r="F737" s="23" t="str">
        <f t="shared" si="35"/>
        <v>volta</v>
      </c>
      <c r="G737" s="4">
        <v>18</v>
      </c>
      <c r="H737" s="2" t="s">
        <v>470</v>
      </c>
      <c r="I737" s="2" t="s">
        <v>471</v>
      </c>
      <c r="J737" s="23" t="str">
        <f t="shared" si="33"/>
        <v>KANDANGO1321volta18</v>
      </c>
      <c r="K737" s="32" t="str">
        <f t="shared" si="34"/>
        <v>SETOR DE GARAGENS E CONCESSIONÁRIAS DE VEÍCULOS/EPIA/EPIG/EPIG/S I G/EIXO MONUMENTAL/EIXO NORTE/PONTE DO BRAGUETO/EPIA/POSTO COLORADO/BR-020/HOME CENTER REZENDE/EM FRENTE À GARAGEM EMTRAM/BR-020/TREVO DF-128/BR-020/BARRAGINHA (QUARTEL PMGO)/SETOR LESTE/TERMINAL PLANALTINA (GO)</v>
      </c>
    </row>
    <row r="738" spans="1:11" x14ac:dyDescent="0.2">
      <c r="A738" s="2" t="s">
        <v>450</v>
      </c>
      <c r="B738" s="2" t="s">
        <v>539</v>
      </c>
      <c r="C738" s="4">
        <v>1322</v>
      </c>
      <c r="D738" s="2" t="s">
        <v>83</v>
      </c>
      <c r="E738" s="2" t="s">
        <v>452</v>
      </c>
      <c r="F738" s="23" t="str">
        <f t="shared" si="35"/>
        <v>ida</v>
      </c>
      <c r="G738" s="4">
        <v>1</v>
      </c>
      <c r="H738" s="2" t="s">
        <v>453</v>
      </c>
      <c r="I738" s="2" t="s">
        <v>454</v>
      </c>
      <c r="J738" s="23" t="str">
        <f t="shared" si="33"/>
        <v>EXPRESSO PLANALTINA1322ida1</v>
      </c>
      <c r="K738" s="32" t="str">
        <f t="shared" si="34"/>
        <v>Terminal Planaltina de Goiás</v>
      </c>
    </row>
    <row r="739" spans="1:11" x14ac:dyDescent="0.2">
      <c r="A739" s="2" t="s">
        <v>450</v>
      </c>
      <c r="B739" s="2" t="s">
        <v>539</v>
      </c>
      <c r="C739" s="4">
        <v>1322</v>
      </c>
      <c r="D739" s="2" t="s">
        <v>83</v>
      </c>
      <c r="E739" s="2" t="s">
        <v>452</v>
      </c>
      <c r="F739" s="23" t="str">
        <f t="shared" si="35"/>
        <v>ida</v>
      </c>
      <c r="G739" s="4">
        <v>2</v>
      </c>
      <c r="H739" s="2" t="s">
        <v>508</v>
      </c>
      <c r="I739" s="2" t="s">
        <v>454</v>
      </c>
      <c r="J739" s="23" t="str">
        <f t="shared" si="33"/>
        <v>EXPRESSO PLANALTINA1322ida2</v>
      </c>
      <c r="K739" s="32" t="str">
        <f t="shared" si="34"/>
        <v>Terminal Planaltina de Goiás/Setor Sul</v>
      </c>
    </row>
    <row r="740" spans="1:11" x14ac:dyDescent="0.2">
      <c r="A740" s="2" t="s">
        <v>450</v>
      </c>
      <c r="B740" s="2" t="s">
        <v>539</v>
      </c>
      <c r="C740" s="4">
        <v>1322</v>
      </c>
      <c r="D740" s="2" t="s">
        <v>83</v>
      </c>
      <c r="E740" s="2" t="s">
        <v>452</v>
      </c>
      <c r="F740" s="23" t="str">
        <f t="shared" si="35"/>
        <v>ida</v>
      </c>
      <c r="G740" s="4">
        <v>3</v>
      </c>
      <c r="H740" s="2" t="s">
        <v>455</v>
      </c>
      <c r="I740" s="2" t="s">
        <v>454</v>
      </c>
      <c r="J740" s="23" t="str">
        <f t="shared" si="33"/>
        <v>EXPRESSO PLANALTINA1322ida3</v>
      </c>
      <c r="K740" s="32" t="str">
        <f t="shared" si="34"/>
        <v>Terminal Planaltina de Goiás/Setor Sul/Barraginha (Quartel PMGO)</v>
      </c>
    </row>
    <row r="741" spans="1:11" x14ac:dyDescent="0.2">
      <c r="A741" s="2" t="s">
        <v>450</v>
      </c>
      <c r="B741" s="2" t="s">
        <v>539</v>
      </c>
      <c r="C741" s="4">
        <v>1322</v>
      </c>
      <c r="D741" s="2" t="s">
        <v>83</v>
      </c>
      <c r="E741" s="2" t="s">
        <v>452</v>
      </c>
      <c r="F741" s="23" t="str">
        <f t="shared" si="35"/>
        <v>ida</v>
      </c>
      <c r="G741" s="4">
        <v>4</v>
      </c>
      <c r="H741" s="2" t="s">
        <v>456</v>
      </c>
      <c r="I741" s="2" t="s">
        <v>457</v>
      </c>
      <c r="J741" s="23" t="str">
        <f t="shared" si="33"/>
        <v>EXPRESSO PLANALTINA1322ida4</v>
      </c>
      <c r="K741" s="32" t="str">
        <f t="shared" si="34"/>
        <v>Terminal Planaltina de Goiás/Setor Sul/Barraginha (Quartel PMGO)/Trevo DF-128/BR-020</v>
      </c>
    </row>
    <row r="742" spans="1:11" x14ac:dyDescent="0.2">
      <c r="A742" s="2" t="s">
        <v>450</v>
      </c>
      <c r="B742" s="2" t="s">
        <v>539</v>
      </c>
      <c r="C742" s="4">
        <v>1322</v>
      </c>
      <c r="D742" s="2" t="s">
        <v>83</v>
      </c>
      <c r="E742" s="2" t="s">
        <v>452</v>
      </c>
      <c r="F742" s="23" t="str">
        <f t="shared" si="35"/>
        <v>ida</v>
      </c>
      <c r="G742" s="4">
        <v>5</v>
      </c>
      <c r="H742" s="2" t="s">
        <v>458</v>
      </c>
      <c r="I742" s="2" t="s">
        <v>459</v>
      </c>
      <c r="J742" s="23" t="str">
        <f t="shared" si="33"/>
        <v>EXPRESSO PLANALTINA1322ida5</v>
      </c>
      <c r="K742" s="32" t="str">
        <f t="shared" si="34"/>
        <v>Terminal Planaltina de Goiás/Setor Sul/Barraginha (Quartel PMGO)/Trevo DF-128/BR-020/BR-020</v>
      </c>
    </row>
    <row r="743" spans="1:11" x14ac:dyDescent="0.2">
      <c r="A743" s="2" t="s">
        <v>450</v>
      </c>
      <c r="B743" s="2" t="s">
        <v>539</v>
      </c>
      <c r="C743" s="4">
        <v>1322</v>
      </c>
      <c r="D743" s="2" t="s">
        <v>83</v>
      </c>
      <c r="E743" s="2" t="s">
        <v>452</v>
      </c>
      <c r="F743" s="23" t="str">
        <f t="shared" si="35"/>
        <v>ida</v>
      </c>
      <c r="G743" s="4">
        <v>6</v>
      </c>
      <c r="H743" s="2" t="s">
        <v>460</v>
      </c>
      <c r="I743" s="2" t="s">
        <v>459</v>
      </c>
      <c r="J743" s="23" t="str">
        <f t="shared" si="33"/>
        <v>EXPRESSO PLANALTINA1322ida6</v>
      </c>
      <c r="K743" s="32" t="str">
        <f t="shared" si="34"/>
        <v>Terminal Planaltina de Goiás/Setor Sul/Barraginha (Quartel PMGO)/Trevo DF-128/BR-020/BR-020/Em frente à garagem EMTRAM</v>
      </c>
    </row>
    <row r="744" spans="1:11" x14ac:dyDescent="0.2">
      <c r="A744" s="2" t="s">
        <v>450</v>
      </c>
      <c r="B744" s="2" t="s">
        <v>539</v>
      </c>
      <c r="C744" s="4">
        <v>1322</v>
      </c>
      <c r="D744" s="2" t="s">
        <v>83</v>
      </c>
      <c r="E744" s="2" t="s">
        <v>452</v>
      </c>
      <c r="F744" s="23" t="str">
        <f t="shared" si="35"/>
        <v>ida</v>
      </c>
      <c r="G744" s="4">
        <v>7</v>
      </c>
      <c r="H744" s="2" t="s">
        <v>461</v>
      </c>
      <c r="I744" s="2" t="s">
        <v>459</v>
      </c>
      <c r="J744" s="23" t="str">
        <f t="shared" si="33"/>
        <v>EXPRESSO PLANALTINA1322ida7</v>
      </c>
      <c r="K744" s="32" t="str">
        <f t="shared" si="34"/>
        <v>Terminal Planaltina de Goiás/Setor Sul/Barraginha (Quartel PMGO)/Trevo DF-128/BR-020/BR-020/Em frente à garagem EMTRAM/Home Center Rezende</v>
      </c>
    </row>
    <row r="745" spans="1:11" x14ac:dyDescent="0.2">
      <c r="A745" s="2" t="s">
        <v>450</v>
      </c>
      <c r="B745" s="2" t="s">
        <v>539</v>
      </c>
      <c r="C745" s="4">
        <v>1322</v>
      </c>
      <c r="D745" s="2" t="s">
        <v>83</v>
      </c>
      <c r="E745" s="2" t="s">
        <v>452</v>
      </c>
      <c r="F745" s="23" t="str">
        <f t="shared" si="35"/>
        <v>ida</v>
      </c>
      <c r="G745" s="4">
        <v>8</v>
      </c>
      <c r="H745" s="2" t="s">
        <v>458</v>
      </c>
      <c r="I745" s="2" t="s">
        <v>459</v>
      </c>
      <c r="J745" s="23" t="str">
        <f t="shared" si="33"/>
        <v>EXPRESSO PLANALTINA1322ida8</v>
      </c>
      <c r="K745" s="32" t="str">
        <f t="shared" si="34"/>
        <v>Terminal Planaltina de Goiás/Setor Sul/Barraginha (Quartel PMGO)/Trevo DF-128/BR-020/BR-020/Em frente à garagem EMTRAM/Home Center Rezende/BR-020</v>
      </c>
    </row>
    <row r="746" spans="1:11" x14ac:dyDescent="0.2">
      <c r="A746" s="2" t="s">
        <v>450</v>
      </c>
      <c r="B746" s="2" t="s">
        <v>539</v>
      </c>
      <c r="C746" s="4">
        <v>1322</v>
      </c>
      <c r="D746" s="2" t="s">
        <v>83</v>
      </c>
      <c r="E746" s="2" t="s">
        <v>452</v>
      </c>
      <c r="F746" s="23" t="str">
        <f t="shared" si="35"/>
        <v>ida</v>
      </c>
      <c r="G746" s="4">
        <v>9</v>
      </c>
      <c r="H746" s="2" t="s">
        <v>462</v>
      </c>
      <c r="I746" s="2" t="s">
        <v>459</v>
      </c>
      <c r="J746" s="23" t="str">
        <f t="shared" si="33"/>
        <v>EXPRESSO PLANALTINA1322ida9</v>
      </c>
      <c r="K746" s="32" t="str">
        <f t="shared" si="34"/>
        <v>Terminal Planaltina de Goiás/Setor Sul/Barraginha (Quartel PMGO)/Trevo DF-128/BR-020/BR-020/Em frente à garagem EMTRAM/Home Center Rezende/BR-020/Posto Colorado</v>
      </c>
    </row>
    <row r="747" spans="1:11" x14ac:dyDescent="0.2">
      <c r="A747" s="2" t="s">
        <v>450</v>
      </c>
      <c r="B747" s="2" t="s">
        <v>539</v>
      </c>
      <c r="C747" s="4">
        <v>1322</v>
      </c>
      <c r="D747" s="2" t="s">
        <v>83</v>
      </c>
      <c r="E747" s="2" t="s">
        <v>452</v>
      </c>
      <c r="F747" s="23" t="str">
        <f t="shared" si="35"/>
        <v>ida</v>
      </c>
      <c r="G747" s="4">
        <v>10</v>
      </c>
      <c r="H747" s="2" t="s">
        <v>463</v>
      </c>
      <c r="I747" s="2" t="s">
        <v>464</v>
      </c>
      <c r="J747" s="23" t="str">
        <f t="shared" si="33"/>
        <v>EXPRESSO PLANALTINA1322ida10</v>
      </c>
      <c r="K747" s="32" t="str">
        <f t="shared" si="34"/>
        <v>Terminal Planaltina de Goiás/Setor Sul/Barraginha (Quartel PMGO)/Trevo DF-128/BR-020/BR-020/Em frente à garagem EMTRAM/Home Center Rezende/BR-020/Posto Colorado/EPIA</v>
      </c>
    </row>
    <row r="748" spans="1:11" x14ac:dyDescent="0.2">
      <c r="A748" s="2" t="s">
        <v>450</v>
      </c>
      <c r="B748" s="2" t="s">
        <v>539</v>
      </c>
      <c r="C748" s="4">
        <v>1322</v>
      </c>
      <c r="D748" s="2" t="s">
        <v>83</v>
      </c>
      <c r="E748" s="2" t="s">
        <v>452</v>
      </c>
      <c r="F748" s="23" t="str">
        <f t="shared" si="35"/>
        <v>ida</v>
      </c>
      <c r="G748" s="4">
        <v>11</v>
      </c>
      <c r="H748" s="2" t="s">
        <v>465</v>
      </c>
      <c r="I748" s="2" t="s">
        <v>466</v>
      </c>
      <c r="J748" s="23" t="str">
        <f t="shared" si="33"/>
        <v>EXPRESSO PLANALTINA1322ida11</v>
      </c>
      <c r="K748" s="32" t="str">
        <f t="shared" si="34"/>
        <v>Terminal Planaltina de Goiás/Setor Sul/Barraginha (Quartel PMGO)/Trevo DF-128/BR-020/BR-020/Em frente à garagem EMTRAM/Home Center Rezende/BR-020/Posto Colorado/EPIA/Ponte do Bragueto</v>
      </c>
    </row>
    <row r="749" spans="1:11" x14ac:dyDescent="0.2">
      <c r="A749" s="2" t="s">
        <v>450</v>
      </c>
      <c r="B749" s="2" t="s">
        <v>539</v>
      </c>
      <c r="C749" s="4">
        <v>1322</v>
      </c>
      <c r="D749" s="2" t="s">
        <v>83</v>
      </c>
      <c r="E749" s="2" t="s">
        <v>452</v>
      </c>
      <c r="F749" s="23" t="str">
        <f t="shared" si="35"/>
        <v>ida</v>
      </c>
      <c r="G749" s="4">
        <v>12</v>
      </c>
      <c r="H749" s="2" t="s">
        <v>467</v>
      </c>
      <c r="I749" s="2" t="s">
        <v>466</v>
      </c>
      <c r="J749" s="23" t="str">
        <f t="shared" si="33"/>
        <v>EXPRESSO PLANALTINA1322ida12</v>
      </c>
      <c r="K749" s="32" t="str">
        <f t="shared" si="34"/>
        <v>Terminal Planaltina de Goiás/Setor Sul/Barraginha (Quartel PMGO)/Trevo DF-128/BR-020/BR-020/Em frente à garagem EMTRAM/Home Center Rezende/BR-020/Posto Colorado/EPIA/Ponte do Bragueto/Eixo Norte</v>
      </c>
    </row>
    <row r="750" spans="1:11" x14ac:dyDescent="0.2">
      <c r="A750" s="2" t="s">
        <v>450</v>
      </c>
      <c r="B750" s="2" t="s">
        <v>539</v>
      </c>
      <c r="C750" s="4">
        <v>1322</v>
      </c>
      <c r="D750" s="2" t="s">
        <v>83</v>
      </c>
      <c r="E750" s="2" t="s">
        <v>452</v>
      </c>
      <c r="F750" s="23" t="str">
        <f t="shared" si="35"/>
        <v>ida</v>
      </c>
      <c r="G750" s="4">
        <v>13</v>
      </c>
      <c r="H750" s="2" t="s">
        <v>542</v>
      </c>
      <c r="I750" s="2" t="s">
        <v>466</v>
      </c>
      <c r="J750" s="23" t="str">
        <f t="shared" si="33"/>
        <v>EXPRESSO PLANALTINA1322ida13</v>
      </c>
      <c r="K750" s="32" t="str">
        <f t="shared" si="34"/>
        <v>Terminal Planaltina de Goiás/Setor Sul/Barraginha (Quartel PMGO)/Trevo DF-128/BR-020/BR-020/Em frente à garagem EMTRAM/Home Center Rezende/BR-020/Posto Colorado/EPIA/Ponte do Bragueto/Eixo Norte/Eixo Monumental</v>
      </c>
    </row>
    <row r="751" spans="1:11" x14ac:dyDescent="0.2">
      <c r="A751" s="2" t="s">
        <v>450</v>
      </c>
      <c r="B751" s="2" t="s">
        <v>539</v>
      </c>
      <c r="C751" s="4">
        <v>1322</v>
      </c>
      <c r="D751" s="2" t="s">
        <v>83</v>
      </c>
      <c r="E751" s="2" t="s">
        <v>452</v>
      </c>
      <c r="F751" s="23" t="str">
        <f t="shared" si="35"/>
        <v>ida</v>
      </c>
      <c r="G751" s="4">
        <v>14</v>
      </c>
      <c r="H751" s="2" t="s">
        <v>537</v>
      </c>
      <c r="I751" s="2" t="s">
        <v>466</v>
      </c>
      <c r="J751" s="23" t="str">
        <f t="shared" si="33"/>
        <v>EXPRESSO PLANALTINA1322ida14</v>
      </c>
      <c r="K751" s="32" t="str">
        <f t="shared" si="34"/>
        <v>Terminal Planaltina de Goiás/Setor Sul/Barraginha (Quartel PMGO)/Trevo DF-128/BR-020/BR-020/Em frente à garagem EMTRAM/Home Center Rezende/BR-020/Posto Colorado/EPIA/Ponte do Bragueto/Eixo Norte/Eixo Monumental/S I G</v>
      </c>
    </row>
    <row r="752" spans="1:11" x14ac:dyDescent="0.2">
      <c r="A752" s="2" t="s">
        <v>450</v>
      </c>
      <c r="B752" s="2" t="s">
        <v>539</v>
      </c>
      <c r="C752" s="4">
        <v>1322</v>
      </c>
      <c r="D752" s="2" t="s">
        <v>83</v>
      </c>
      <c r="E752" s="2" t="s">
        <v>452</v>
      </c>
      <c r="F752" s="23" t="str">
        <f t="shared" si="35"/>
        <v>ida</v>
      </c>
      <c r="G752" s="4">
        <v>15</v>
      </c>
      <c r="H752" s="2" t="s">
        <v>517</v>
      </c>
      <c r="I752" s="2" t="s">
        <v>543</v>
      </c>
      <c r="J752" s="23" t="str">
        <f t="shared" si="33"/>
        <v>EXPRESSO PLANALTINA1322ida15</v>
      </c>
      <c r="K752" s="32" t="str">
        <f t="shared" si="34"/>
        <v>Terminal Planaltina de Goiás/Setor Sul/Barraginha (Quartel PMGO)/Trevo DF-128/BR-020/BR-020/Em frente à garagem EMTRAM/Home Center Rezende/BR-020/Posto Colorado/EPIA/Ponte do Bragueto/Eixo Norte/Eixo Monumental/S I G/EPIG</v>
      </c>
    </row>
    <row r="753" spans="1:11" x14ac:dyDescent="0.2">
      <c r="A753" s="2" t="s">
        <v>450</v>
      </c>
      <c r="B753" s="2" t="s">
        <v>539</v>
      </c>
      <c r="C753" s="4">
        <v>1322</v>
      </c>
      <c r="D753" s="2" t="s">
        <v>83</v>
      </c>
      <c r="E753" s="2" t="s">
        <v>452</v>
      </c>
      <c r="F753" s="23" t="str">
        <f t="shared" si="35"/>
        <v>ida</v>
      </c>
      <c r="G753" s="4">
        <v>16</v>
      </c>
      <c r="H753" s="2" t="s">
        <v>517</v>
      </c>
      <c r="I753" s="2" t="s">
        <v>518</v>
      </c>
      <c r="J753" s="23" t="str">
        <f t="shared" si="33"/>
        <v>EXPRESSO PLANALTINA1322ida16</v>
      </c>
      <c r="K753" s="32" t="str">
        <f t="shared" si="34"/>
        <v>Terminal Planaltina de Goiás/Setor Sul/Barraginha (Quartel PMGO)/Trevo DF-128/BR-020/BR-020/Em frente à garagem EMTRAM/Home Center Rezende/BR-020/Posto Colorado/EPIA/Ponte do Bragueto/Eixo Norte/Eixo Monumental/S I G/EPIG/EPIG</v>
      </c>
    </row>
    <row r="754" spans="1:11" x14ac:dyDescent="0.2">
      <c r="A754" s="2" t="s">
        <v>450</v>
      </c>
      <c r="B754" s="2" t="s">
        <v>539</v>
      </c>
      <c r="C754" s="4">
        <v>1322</v>
      </c>
      <c r="D754" s="2" t="s">
        <v>83</v>
      </c>
      <c r="E754" s="2" t="s">
        <v>452</v>
      </c>
      <c r="F754" s="23" t="str">
        <f t="shared" si="35"/>
        <v>ida</v>
      </c>
      <c r="G754" s="4">
        <v>17</v>
      </c>
      <c r="H754" s="2" t="s">
        <v>463</v>
      </c>
      <c r="I754" s="2" t="s">
        <v>493</v>
      </c>
      <c r="J754" s="23" t="str">
        <f t="shared" si="33"/>
        <v>EXPRESSO PLANALTINA1322ida17</v>
      </c>
      <c r="K754" s="32" t="str">
        <f t="shared" si="34"/>
        <v>Terminal Planaltina de Goiás/Setor Sul/Barraginha (Quartel PMGO)/Trevo DF-128/BR-020/BR-020/Em frente à garagem EMTRAM/Home Center Rezende/BR-020/Posto Colorado/EPIA/Ponte do Bragueto/Eixo Norte/Eixo Monumental/S I G/EPIG/EPIG/EPIA</v>
      </c>
    </row>
    <row r="755" spans="1:11" x14ac:dyDescent="0.2">
      <c r="A755" s="2" t="s">
        <v>450</v>
      </c>
      <c r="B755" s="2" t="s">
        <v>539</v>
      </c>
      <c r="C755" s="4">
        <v>1322</v>
      </c>
      <c r="D755" s="2" t="s">
        <v>83</v>
      </c>
      <c r="E755" s="2" t="s">
        <v>452</v>
      </c>
      <c r="F755" s="23" t="str">
        <f t="shared" si="35"/>
        <v>ida</v>
      </c>
      <c r="G755" s="4">
        <v>18</v>
      </c>
      <c r="H755" s="2" t="s">
        <v>495</v>
      </c>
      <c r="I755" s="2" t="s">
        <v>493</v>
      </c>
      <c r="J755" s="23" t="str">
        <f t="shared" si="33"/>
        <v>EXPRESSO PLANALTINA1322ida18</v>
      </c>
      <c r="K755" s="32" t="str">
        <f t="shared" si="34"/>
        <v>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756" spans="1:11" x14ac:dyDescent="0.2">
      <c r="A756" s="2" t="s">
        <v>450</v>
      </c>
      <c r="B756" s="2" t="s">
        <v>539</v>
      </c>
      <c r="C756" s="4">
        <v>1322</v>
      </c>
      <c r="D756" s="2" t="s">
        <v>83</v>
      </c>
      <c r="E756" s="2" t="s">
        <v>469</v>
      </c>
      <c r="F756" s="23" t="str">
        <f t="shared" si="35"/>
        <v>volta</v>
      </c>
      <c r="G756" s="4">
        <v>1</v>
      </c>
      <c r="H756" s="2" t="s">
        <v>495</v>
      </c>
      <c r="I756" s="2" t="s">
        <v>493</v>
      </c>
      <c r="J756" s="23" t="str">
        <f t="shared" si="33"/>
        <v>EXPRESSO PLANALTINA1322volta1</v>
      </c>
      <c r="K756" s="32" t="str">
        <f t="shared" si="34"/>
        <v>Setor de Garagens e Concessionárias de Veículos</v>
      </c>
    </row>
    <row r="757" spans="1:11" x14ac:dyDescent="0.2">
      <c r="A757" s="2" t="s">
        <v>450</v>
      </c>
      <c r="B757" s="2" t="s">
        <v>539</v>
      </c>
      <c r="C757" s="4">
        <v>1322</v>
      </c>
      <c r="D757" s="2" t="s">
        <v>83</v>
      </c>
      <c r="E757" s="2" t="s">
        <v>469</v>
      </c>
      <c r="F757" s="23" t="str">
        <f t="shared" si="35"/>
        <v>volta</v>
      </c>
      <c r="G757" s="4">
        <v>2</v>
      </c>
      <c r="H757" s="2" t="s">
        <v>463</v>
      </c>
      <c r="I757" s="2" t="s">
        <v>493</v>
      </c>
      <c r="J757" s="23" t="str">
        <f t="shared" si="33"/>
        <v>EXPRESSO PLANALTINA1322volta2</v>
      </c>
      <c r="K757" s="32" t="str">
        <f t="shared" si="34"/>
        <v>Setor de Garagens e Concessionárias de Veículos/EPIA</v>
      </c>
    </row>
    <row r="758" spans="1:11" x14ac:dyDescent="0.2">
      <c r="A758" s="2" t="s">
        <v>450</v>
      </c>
      <c r="B758" s="2" t="s">
        <v>539</v>
      </c>
      <c r="C758" s="4">
        <v>1322</v>
      </c>
      <c r="D758" s="2" t="s">
        <v>83</v>
      </c>
      <c r="E758" s="2" t="s">
        <v>469</v>
      </c>
      <c r="F758" s="23" t="str">
        <f t="shared" si="35"/>
        <v>volta</v>
      </c>
      <c r="G758" s="4">
        <v>3</v>
      </c>
      <c r="H758" s="2" t="s">
        <v>517</v>
      </c>
      <c r="I758" s="2" t="s">
        <v>518</v>
      </c>
      <c r="J758" s="23" t="str">
        <f t="shared" si="33"/>
        <v>EXPRESSO PLANALTINA1322volta3</v>
      </c>
      <c r="K758" s="32" t="str">
        <f t="shared" si="34"/>
        <v>Setor de Garagens e Concessionárias de Veículos/EPIA/EPIG</v>
      </c>
    </row>
    <row r="759" spans="1:11" x14ac:dyDescent="0.2">
      <c r="A759" s="2" t="s">
        <v>450</v>
      </c>
      <c r="B759" s="2" t="s">
        <v>539</v>
      </c>
      <c r="C759" s="4">
        <v>1322</v>
      </c>
      <c r="D759" s="2" t="s">
        <v>83</v>
      </c>
      <c r="E759" s="2" t="s">
        <v>469</v>
      </c>
      <c r="F759" s="23" t="str">
        <f t="shared" si="35"/>
        <v>volta</v>
      </c>
      <c r="G759" s="4">
        <v>4</v>
      </c>
      <c r="H759" s="2" t="s">
        <v>517</v>
      </c>
      <c r="I759" s="2" t="s">
        <v>543</v>
      </c>
      <c r="J759" s="23" t="str">
        <f t="shared" si="33"/>
        <v>EXPRESSO PLANALTINA1322volta4</v>
      </c>
      <c r="K759" s="32" t="str">
        <f t="shared" si="34"/>
        <v>Setor de Garagens e Concessionárias de Veículos/EPIA/EPIG/EPIG</v>
      </c>
    </row>
    <row r="760" spans="1:11" x14ac:dyDescent="0.2">
      <c r="A760" s="2" t="s">
        <v>450</v>
      </c>
      <c r="B760" s="2" t="s">
        <v>539</v>
      </c>
      <c r="C760" s="4">
        <v>1322</v>
      </c>
      <c r="D760" s="2" t="s">
        <v>83</v>
      </c>
      <c r="E760" s="2" t="s">
        <v>469</v>
      </c>
      <c r="F760" s="23" t="str">
        <f t="shared" si="35"/>
        <v>volta</v>
      </c>
      <c r="G760" s="4">
        <v>5</v>
      </c>
      <c r="H760" s="2" t="s">
        <v>537</v>
      </c>
      <c r="I760" s="2" t="s">
        <v>466</v>
      </c>
      <c r="J760" s="23" t="str">
        <f t="shared" si="33"/>
        <v>EXPRESSO PLANALTINA1322volta5</v>
      </c>
      <c r="K760" s="32" t="str">
        <f t="shared" si="34"/>
        <v>Setor de Garagens e Concessionárias de Veículos/EPIA/EPIG/EPIG/S I G</v>
      </c>
    </row>
    <row r="761" spans="1:11" x14ac:dyDescent="0.2">
      <c r="A761" s="2" t="s">
        <v>450</v>
      </c>
      <c r="B761" s="2" t="s">
        <v>539</v>
      </c>
      <c r="C761" s="4">
        <v>1322</v>
      </c>
      <c r="D761" s="2" t="s">
        <v>83</v>
      </c>
      <c r="E761" s="2" t="s">
        <v>469</v>
      </c>
      <c r="F761" s="23" t="str">
        <f t="shared" si="35"/>
        <v>volta</v>
      </c>
      <c r="G761" s="4">
        <v>6</v>
      </c>
      <c r="H761" s="2" t="s">
        <v>542</v>
      </c>
      <c r="I761" s="2" t="s">
        <v>466</v>
      </c>
      <c r="J761" s="23" t="str">
        <f t="shared" si="33"/>
        <v>EXPRESSO PLANALTINA1322volta6</v>
      </c>
      <c r="K761" s="32" t="str">
        <f t="shared" si="34"/>
        <v>Setor de Garagens e Concessionárias de Veículos/EPIA/EPIG/EPIG/S I G/Eixo Monumental</v>
      </c>
    </row>
    <row r="762" spans="1:11" x14ac:dyDescent="0.2">
      <c r="A762" s="2" t="s">
        <v>450</v>
      </c>
      <c r="B762" s="2" t="s">
        <v>539</v>
      </c>
      <c r="C762" s="4">
        <v>1322</v>
      </c>
      <c r="D762" s="2" t="s">
        <v>83</v>
      </c>
      <c r="E762" s="2" t="s">
        <v>469</v>
      </c>
      <c r="F762" s="23" t="str">
        <f t="shared" si="35"/>
        <v>volta</v>
      </c>
      <c r="G762" s="4">
        <v>7</v>
      </c>
      <c r="H762" s="2" t="s">
        <v>467</v>
      </c>
      <c r="I762" s="2" t="s">
        <v>466</v>
      </c>
      <c r="J762" s="23" t="str">
        <f t="shared" si="33"/>
        <v>EXPRESSO PLANALTINA1322volta7</v>
      </c>
      <c r="K762" s="32" t="str">
        <f t="shared" si="34"/>
        <v>Setor de Garagens e Concessionárias de Veículos/EPIA/EPIG/EPIG/S I G/Eixo Monumental/Eixo Norte</v>
      </c>
    </row>
    <row r="763" spans="1:11" x14ac:dyDescent="0.2">
      <c r="A763" s="2" t="s">
        <v>450</v>
      </c>
      <c r="B763" s="2" t="s">
        <v>539</v>
      </c>
      <c r="C763" s="4">
        <v>1322</v>
      </c>
      <c r="D763" s="2" t="s">
        <v>83</v>
      </c>
      <c r="E763" s="2" t="s">
        <v>469</v>
      </c>
      <c r="F763" s="23" t="str">
        <f t="shared" si="35"/>
        <v>volta</v>
      </c>
      <c r="G763" s="4">
        <v>8</v>
      </c>
      <c r="H763" s="2" t="s">
        <v>465</v>
      </c>
      <c r="I763" s="2" t="s">
        <v>466</v>
      </c>
      <c r="J763" s="23" t="str">
        <f t="shared" si="33"/>
        <v>EXPRESSO PLANALTINA1322volta8</v>
      </c>
      <c r="K763" s="32" t="str">
        <f t="shared" si="34"/>
        <v>Setor de Garagens e Concessionárias de Veículos/EPIA/EPIG/EPIG/S I G/Eixo Monumental/Eixo Norte/Ponte do Bragueto</v>
      </c>
    </row>
    <row r="764" spans="1:11" x14ac:dyDescent="0.2">
      <c r="A764" s="2" t="s">
        <v>450</v>
      </c>
      <c r="B764" s="2" t="s">
        <v>539</v>
      </c>
      <c r="C764" s="4">
        <v>1322</v>
      </c>
      <c r="D764" s="2" t="s">
        <v>83</v>
      </c>
      <c r="E764" s="2" t="s">
        <v>469</v>
      </c>
      <c r="F764" s="23" t="str">
        <f t="shared" si="35"/>
        <v>volta</v>
      </c>
      <c r="G764" s="4">
        <v>9</v>
      </c>
      <c r="H764" s="2" t="s">
        <v>463</v>
      </c>
      <c r="I764" s="2" t="s">
        <v>464</v>
      </c>
      <c r="J764" s="23" t="str">
        <f t="shared" si="33"/>
        <v>EXPRESSO PLANALTINA1322volta9</v>
      </c>
      <c r="K764" s="32" t="str">
        <f t="shared" si="34"/>
        <v>Setor de Garagens e Concessionárias de Veículos/EPIA/EPIG/EPIG/S I G/Eixo Monumental/Eixo Norte/Ponte do Bragueto/EPIA</v>
      </c>
    </row>
    <row r="765" spans="1:11" x14ac:dyDescent="0.2">
      <c r="A765" s="2" t="s">
        <v>450</v>
      </c>
      <c r="B765" s="2" t="s">
        <v>539</v>
      </c>
      <c r="C765" s="4">
        <v>1322</v>
      </c>
      <c r="D765" s="2" t="s">
        <v>83</v>
      </c>
      <c r="E765" s="2" t="s">
        <v>469</v>
      </c>
      <c r="F765" s="23" t="str">
        <f t="shared" si="35"/>
        <v>volta</v>
      </c>
      <c r="G765" s="4">
        <v>10</v>
      </c>
      <c r="H765" s="2" t="s">
        <v>462</v>
      </c>
      <c r="I765" s="2" t="s">
        <v>459</v>
      </c>
      <c r="J765" s="23" t="str">
        <f t="shared" si="33"/>
        <v>EXPRESSO PLANALTINA1322volta10</v>
      </c>
      <c r="K765" s="32" t="str">
        <f t="shared" si="34"/>
        <v>Setor de Garagens e Concessionárias de Veículos/EPIA/EPIG/EPIG/S I G/Eixo Monumental/Eixo Norte/Ponte do Bragueto/EPIA/Posto Colorado</v>
      </c>
    </row>
    <row r="766" spans="1:11" x14ac:dyDescent="0.2">
      <c r="A766" s="2" t="s">
        <v>450</v>
      </c>
      <c r="B766" s="2" t="s">
        <v>539</v>
      </c>
      <c r="C766" s="4">
        <v>1322</v>
      </c>
      <c r="D766" s="2" t="s">
        <v>83</v>
      </c>
      <c r="E766" s="2" t="s">
        <v>469</v>
      </c>
      <c r="F766" s="23" t="str">
        <f t="shared" si="35"/>
        <v>volta</v>
      </c>
      <c r="G766" s="4">
        <v>11</v>
      </c>
      <c r="H766" s="2" t="s">
        <v>458</v>
      </c>
      <c r="I766" s="2" t="s">
        <v>459</v>
      </c>
      <c r="J766" s="23" t="str">
        <f t="shared" si="33"/>
        <v>EXPRESSO PLANALTINA1322volta11</v>
      </c>
      <c r="K766" s="32" t="str">
        <f t="shared" si="34"/>
        <v>Setor de Garagens e Concessionárias de Veículos/EPIA/EPIG/EPIG/S I G/Eixo Monumental/Eixo Norte/Ponte do Bragueto/EPIA/Posto Colorado/BR-020</v>
      </c>
    </row>
    <row r="767" spans="1:11" x14ac:dyDescent="0.2">
      <c r="A767" s="2" t="s">
        <v>450</v>
      </c>
      <c r="B767" s="2" t="s">
        <v>539</v>
      </c>
      <c r="C767" s="4">
        <v>1322</v>
      </c>
      <c r="D767" s="2" t="s">
        <v>83</v>
      </c>
      <c r="E767" s="2" t="s">
        <v>469</v>
      </c>
      <c r="F767" s="23" t="str">
        <f t="shared" si="35"/>
        <v>volta</v>
      </c>
      <c r="G767" s="4">
        <v>12</v>
      </c>
      <c r="H767" s="2" t="s">
        <v>461</v>
      </c>
      <c r="I767" s="2" t="s">
        <v>459</v>
      </c>
      <c r="J767" s="23" t="str">
        <f t="shared" si="33"/>
        <v>EXPRESSO PLANALTINA1322volta12</v>
      </c>
      <c r="K767" s="32" t="str">
        <f t="shared" si="34"/>
        <v>Setor de Garagens e Concessionárias de Veículos/EPIA/EPIG/EPIG/S I G/Eixo Monumental/Eixo Norte/Ponte do Bragueto/EPIA/Posto Colorado/BR-020/Home Center Rezende</v>
      </c>
    </row>
    <row r="768" spans="1:11" x14ac:dyDescent="0.2">
      <c r="A768" s="2" t="s">
        <v>450</v>
      </c>
      <c r="B768" s="2" t="s">
        <v>539</v>
      </c>
      <c r="C768" s="4">
        <v>1322</v>
      </c>
      <c r="D768" s="2" t="s">
        <v>83</v>
      </c>
      <c r="E768" s="2" t="s">
        <v>469</v>
      </c>
      <c r="F768" s="23" t="str">
        <f t="shared" si="35"/>
        <v>volta</v>
      </c>
      <c r="G768" s="4">
        <v>13</v>
      </c>
      <c r="H768" s="2" t="s">
        <v>460</v>
      </c>
      <c r="I768" s="2" t="s">
        <v>459</v>
      </c>
      <c r="J768" s="23" t="str">
        <f t="shared" si="33"/>
        <v>EXPRESSO PLANALTINA1322volta13</v>
      </c>
      <c r="K768" s="32" t="str">
        <f t="shared" si="34"/>
        <v>Setor de Garagens e Concessionárias de Veículos/EPIA/EPIG/EPIG/S I G/Eixo Monumental/Eixo Norte/Ponte do Bragueto/EPIA/Posto Colorado/BR-020/Home Center Rezende/Em frente à garagem EMTRAM</v>
      </c>
    </row>
    <row r="769" spans="1:11" x14ac:dyDescent="0.2">
      <c r="A769" s="2" t="s">
        <v>450</v>
      </c>
      <c r="B769" s="2" t="s">
        <v>539</v>
      </c>
      <c r="C769" s="4">
        <v>1322</v>
      </c>
      <c r="D769" s="2" t="s">
        <v>83</v>
      </c>
      <c r="E769" s="2" t="s">
        <v>469</v>
      </c>
      <c r="F769" s="23" t="str">
        <f t="shared" si="35"/>
        <v>volta</v>
      </c>
      <c r="G769" s="4">
        <v>14</v>
      </c>
      <c r="H769" s="2" t="s">
        <v>458</v>
      </c>
      <c r="I769" s="2" t="s">
        <v>459</v>
      </c>
      <c r="J769" s="23" t="str">
        <f t="shared" si="33"/>
        <v>EXPRESSO PLANALTINA1322volta14</v>
      </c>
      <c r="K769" s="32" t="str">
        <f t="shared" si="34"/>
        <v>Setor de Garagens e Concessionárias de Veículos/EPIA/EPIG/EPIG/S I G/Eixo Monumental/Eixo Norte/Ponte do Bragueto/EPIA/Posto Colorado/BR-020/Home Center Rezende/Em frente à garagem EMTRAM/BR-020</v>
      </c>
    </row>
    <row r="770" spans="1:11" x14ac:dyDescent="0.2">
      <c r="A770" s="2" t="s">
        <v>450</v>
      </c>
      <c r="B770" s="2" t="s">
        <v>539</v>
      </c>
      <c r="C770" s="4">
        <v>1322</v>
      </c>
      <c r="D770" s="2" t="s">
        <v>83</v>
      </c>
      <c r="E770" s="2" t="s">
        <v>469</v>
      </c>
      <c r="F770" s="23" t="str">
        <f t="shared" si="35"/>
        <v>volta</v>
      </c>
      <c r="G770" s="4">
        <v>15</v>
      </c>
      <c r="H770" s="2" t="s">
        <v>456</v>
      </c>
      <c r="I770" s="2" t="s">
        <v>457</v>
      </c>
      <c r="J770" s="23" t="str">
        <f t="shared" si="33"/>
        <v>EXPRESSO PLANALTINA1322volta15</v>
      </c>
      <c r="K770" s="32" t="str">
        <f t="shared" si="34"/>
        <v>Setor de Garagens e Concessionárias de Veículos/EPIA/EPIG/EPIG/S I G/Eixo Monumental/Eixo Norte/Ponte do Bragueto/EPIA/Posto Colorado/BR-020/Home Center Rezende/Em frente à garagem EMTRAM/BR-020/Trevo DF-128/BR-020</v>
      </c>
    </row>
    <row r="771" spans="1:11" x14ac:dyDescent="0.2">
      <c r="A771" s="2" t="s">
        <v>450</v>
      </c>
      <c r="B771" s="2" t="s">
        <v>539</v>
      </c>
      <c r="C771" s="4">
        <v>1322</v>
      </c>
      <c r="D771" s="2" t="s">
        <v>83</v>
      </c>
      <c r="E771" s="2" t="s">
        <v>469</v>
      </c>
      <c r="F771" s="23" t="str">
        <f t="shared" si="35"/>
        <v>volta</v>
      </c>
      <c r="G771" s="4">
        <v>16</v>
      </c>
      <c r="H771" s="2" t="s">
        <v>455</v>
      </c>
      <c r="I771" s="2" t="s">
        <v>454</v>
      </c>
      <c r="J771" s="23" t="str">
        <f t="shared" ref="J771:J834" si="36">D771&amp;C771&amp;F771&amp;G771</f>
        <v>EXPRESSO PLANALTINA1322volta16</v>
      </c>
      <c r="K771" s="32" t="str">
        <f t="shared" ref="K771:K834" si="37">IF(G771=1,H771,K770&amp;"/"&amp;H771)</f>
        <v>Setor de Garagens e Concessionárias de Veículos/EPIA/EPIG/EPIG/S I G/Eixo Monumental/Eixo Norte/Ponte do Bragueto/EPIA/Posto Colorado/BR-020/Home Center Rezende/Em frente à garagem EMTRAM/BR-020/Trevo DF-128/BR-020/Barraginha (Quartel PMGO)</v>
      </c>
    </row>
    <row r="772" spans="1:11" x14ac:dyDescent="0.2">
      <c r="A772" s="2" t="s">
        <v>450</v>
      </c>
      <c r="B772" s="2" t="s">
        <v>539</v>
      </c>
      <c r="C772" s="4">
        <v>1322</v>
      </c>
      <c r="D772" s="2" t="s">
        <v>83</v>
      </c>
      <c r="E772" s="2" t="s">
        <v>469</v>
      </c>
      <c r="F772" s="23" t="str">
        <f t="shared" ref="F772:F835" si="38">IF(LEFT(E772,3)="ida","ida","volta")</f>
        <v>volta</v>
      </c>
      <c r="G772" s="4">
        <v>17</v>
      </c>
      <c r="H772" s="2" t="s">
        <v>508</v>
      </c>
      <c r="I772" s="2" t="s">
        <v>454</v>
      </c>
      <c r="J772" s="23" t="str">
        <f t="shared" si="36"/>
        <v>EXPRESSO PLANALTINA1322volta17</v>
      </c>
      <c r="K772" s="32" t="str">
        <f t="shared" si="37"/>
        <v>Setor de Garagens e Concessionárias de Veículos/EPIA/EPIG/EPIG/S I G/Eixo Monumental/Eixo Norte/Ponte do Bragueto/EPIA/Posto Colorado/BR-020/Home Center Rezende/Em frente à garagem EMTRAM/BR-020/Trevo DF-128/BR-020/Barraginha (Quartel PMGO)/Setor Sul</v>
      </c>
    </row>
    <row r="773" spans="1:11" x14ac:dyDescent="0.2">
      <c r="A773" s="2" t="s">
        <v>450</v>
      </c>
      <c r="B773" s="2" t="s">
        <v>539</v>
      </c>
      <c r="C773" s="4">
        <v>1322</v>
      </c>
      <c r="D773" s="2" t="s">
        <v>83</v>
      </c>
      <c r="E773" s="2" t="s">
        <v>469</v>
      </c>
      <c r="F773" s="23" t="str">
        <f t="shared" si="38"/>
        <v>volta</v>
      </c>
      <c r="G773" s="4">
        <v>18</v>
      </c>
      <c r="H773" s="2" t="s">
        <v>453</v>
      </c>
      <c r="I773" s="2" t="s">
        <v>454</v>
      </c>
      <c r="J773" s="23" t="str">
        <f t="shared" si="36"/>
        <v>EXPRESSO PLANALTINA1322volta18</v>
      </c>
      <c r="K773" s="32" t="str">
        <f t="shared" si="37"/>
        <v>Setor de Garagens e Concessionárias de Veículos/EPIA/EPIG/EPIG/S I G/Eixo Monumental/Eixo Norte/Ponte do Bragueto/EPIA/Posto Colorado/BR-020/Home Center Rezende/Em frente à garagem EMTRAM/BR-020/Trevo DF-128/BR-020/Barraginha (Quartel PMGO)/Setor Sul/Terminal Planaltina de Goiás</v>
      </c>
    </row>
    <row r="774" spans="1:11" x14ac:dyDescent="0.2">
      <c r="A774" s="2" t="s">
        <v>544</v>
      </c>
      <c r="B774" s="2" t="s">
        <v>475</v>
      </c>
      <c r="C774" s="4">
        <v>1901</v>
      </c>
      <c r="D774" s="2" t="s">
        <v>86</v>
      </c>
      <c r="E774" s="2" t="s">
        <v>452</v>
      </c>
      <c r="F774" s="23" t="str">
        <f t="shared" si="38"/>
        <v>ida</v>
      </c>
      <c r="G774" s="4">
        <v>1</v>
      </c>
      <c r="H774" s="2" t="s">
        <v>470</v>
      </c>
      <c r="I774" s="2" t="s">
        <v>471</v>
      </c>
      <c r="J774" s="23" t="str">
        <f t="shared" si="36"/>
        <v>KANDANGO1901ida1</v>
      </c>
      <c r="K774" s="32" t="str">
        <f t="shared" si="37"/>
        <v>TERMINAL PLANALTINA (GO)</v>
      </c>
    </row>
    <row r="775" spans="1:11" x14ac:dyDescent="0.2">
      <c r="A775" s="2" t="s">
        <v>544</v>
      </c>
      <c r="B775" s="2" t="s">
        <v>475</v>
      </c>
      <c r="C775" s="4">
        <v>1901</v>
      </c>
      <c r="D775" s="2" t="s">
        <v>86</v>
      </c>
      <c r="E775" s="2" t="s">
        <v>452</v>
      </c>
      <c r="F775" s="23" t="str">
        <f t="shared" si="38"/>
        <v>ida</v>
      </c>
      <c r="G775" s="4">
        <v>2</v>
      </c>
      <c r="H775" s="2" t="s">
        <v>472</v>
      </c>
      <c r="I775" s="2" t="s">
        <v>471</v>
      </c>
      <c r="J775" s="23" t="str">
        <f t="shared" si="36"/>
        <v>KANDANGO1901ida2</v>
      </c>
      <c r="K775" s="32" t="str">
        <f t="shared" si="37"/>
        <v>TERMINAL PLANALTINA (GO)/BARRAGINHA (QUARTEL PMGO)</v>
      </c>
    </row>
    <row r="776" spans="1:11" x14ac:dyDescent="0.2">
      <c r="A776" s="2" t="s">
        <v>544</v>
      </c>
      <c r="B776" s="2" t="s">
        <v>475</v>
      </c>
      <c r="C776" s="4">
        <v>1901</v>
      </c>
      <c r="D776" s="2" t="s">
        <v>86</v>
      </c>
      <c r="E776" s="2" t="s">
        <v>452</v>
      </c>
      <c r="F776" s="23" t="str">
        <f t="shared" si="38"/>
        <v>ida</v>
      </c>
      <c r="G776" s="4">
        <v>3</v>
      </c>
      <c r="H776" s="2" t="s">
        <v>473</v>
      </c>
      <c r="I776" s="2" t="s">
        <v>474</v>
      </c>
      <c r="J776" s="23" t="str">
        <f t="shared" si="36"/>
        <v>KANDANGO1901ida3</v>
      </c>
      <c r="K776" s="32" t="str">
        <f t="shared" si="37"/>
        <v>TERMINAL PLANALTINA (GO)/BARRAGINHA (QUARTEL PMGO)/TREVO DF-128/BR-020</v>
      </c>
    </row>
    <row r="777" spans="1:11" x14ac:dyDescent="0.2">
      <c r="A777" s="2" t="s">
        <v>544</v>
      </c>
      <c r="B777" s="2" t="s">
        <v>475</v>
      </c>
      <c r="C777" s="4">
        <v>1901</v>
      </c>
      <c r="D777" s="2" t="s">
        <v>86</v>
      </c>
      <c r="E777" s="2" t="s">
        <v>452</v>
      </c>
      <c r="F777" s="23" t="str">
        <f t="shared" si="38"/>
        <v>ida</v>
      </c>
      <c r="G777" s="4">
        <v>4</v>
      </c>
      <c r="H777" s="2" t="s">
        <v>458</v>
      </c>
      <c r="I777" s="2" t="s">
        <v>475</v>
      </c>
      <c r="J777" s="23" t="str">
        <f t="shared" si="36"/>
        <v>KANDANGO1901ida4</v>
      </c>
      <c r="K777" s="32" t="str">
        <f t="shared" si="37"/>
        <v>TERMINAL PLANALTINA (GO)/BARRAGINHA (QUARTEL PMGO)/TREVO DF-128/BR-020/BR-020</v>
      </c>
    </row>
    <row r="778" spans="1:11" x14ac:dyDescent="0.2">
      <c r="A778" s="2" t="s">
        <v>544</v>
      </c>
      <c r="B778" s="2" t="s">
        <v>475</v>
      </c>
      <c r="C778" s="4">
        <v>1901</v>
      </c>
      <c r="D778" s="2" t="s">
        <v>86</v>
      </c>
      <c r="E778" s="2" t="s">
        <v>452</v>
      </c>
      <c r="F778" s="23" t="str">
        <f t="shared" si="38"/>
        <v>ida</v>
      </c>
      <c r="G778" s="4">
        <v>5</v>
      </c>
      <c r="H778" s="2" t="s">
        <v>476</v>
      </c>
      <c r="I778" s="2" t="s">
        <v>475</v>
      </c>
      <c r="J778" s="23" t="str">
        <f t="shared" si="36"/>
        <v>KANDANGO1901ida5</v>
      </c>
      <c r="K778" s="32" t="str">
        <f t="shared" si="37"/>
        <v>TERMINAL PLANALTINA (GO)/BARRAGINHA (QUARTEL PMGO)/TREVO DF-128/BR-020/BR-020/EM FRENTE À GARAGEM EMTRAM</v>
      </c>
    </row>
    <row r="779" spans="1:11" x14ac:dyDescent="0.2">
      <c r="A779" s="2" t="s">
        <v>544</v>
      </c>
      <c r="B779" s="2" t="s">
        <v>475</v>
      </c>
      <c r="C779" s="4">
        <v>1901</v>
      </c>
      <c r="D779" s="2" t="s">
        <v>86</v>
      </c>
      <c r="E779" s="2" t="s">
        <v>452</v>
      </c>
      <c r="F779" s="23" t="str">
        <f t="shared" si="38"/>
        <v>ida</v>
      </c>
      <c r="G779" s="4">
        <v>6</v>
      </c>
      <c r="H779" s="2" t="s">
        <v>477</v>
      </c>
      <c r="I779" s="2" t="s">
        <v>475</v>
      </c>
      <c r="J779" s="23" t="str">
        <f t="shared" si="36"/>
        <v>KANDANGO1901ida6</v>
      </c>
      <c r="K779" s="32" t="str">
        <f t="shared" si="37"/>
        <v>TERMINAL PLANALTINA (GO)/BARRAGINHA (QUARTEL PMGO)/TREVO DF-128/BR-020/BR-020/EM FRENTE À GARAGEM EMTRAM/HOME CENTER REZENDE</v>
      </c>
    </row>
    <row r="780" spans="1:11" x14ac:dyDescent="0.2">
      <c r="A780" s="2" t="s">
        <v>544</v>
      </c>
      <c r="B780" s="2" t="s">
        <v>475</v>
      </c>
      <c r="C780" s="4">
        <v>1901</v>
      </c>
      <c r="D780" s="2" t="s">
        <v>86</v>
      </c>
      <c r="E780" s="2" t="s">
        <v>452</v>
      </c>
      <c r="F780" s="23" t="str">
        <f t="shared" si="38"/>
        <v>ida</v>
      </c>
      <c r="G780" s="4">
        <v>7</v>
      </c>
      <c r="H780" s="2" t="s">
        <v>545</v>
      </c>
      <c r="I780" s="2" t="s">
        <v>475</v>
      </c>
      <c r="J780" s="23" t="str">
        <f t="shared" si="36"/>
        <v>KANDANGO1901ida7</v>
      </c>
      <c r="K780" s="32" t="str">
        <f t="shared" si="37"/>
        <v>TERMINAL PLANALTINA (GO)/BARRAGINHA (QUARTEL PMGO)/TREVO DF-128/BR-020/BR-020/EM FRENTE À GARAGEM EMTRAM/HOME CENTER REZENDE/RUA 3</v>
      </c>
    </row>
    <row r="781" spans="1:11" x14ac:dyDescent="0.2">
      <c r="A781" s="2" t="s">
        <v>544</v>
      </c>
      <c r="B781" s="2" t="s">
        <v>475</v>
      </c>
      <c r="C781" s="4">
        <v>1901</v>
      </c>
      <c r="D781" s="2" t="s">
        <v>86</v>
      </c>
      <c r="E781" s="2" t="s">
        <v>452</v>
      </c>
      <c r="F781" s="23" t="str">
        <f t="shared" si="38"/>
        <v>ida</v>
      </c>
      <c r="G781" s="4">
        <v>8</v>
      </c>
      <c r="H781" s="2" t="s">
        <v>546</v>
      </c>
      <c r="I781" s="2" t="s">
        <v>475</v>
      </c>
      <c r="J781" s="23" t="str">
        <f t="shared" si="36"/>
        <v>KANDANGO1901ida8</v>
      </c>
      <c r="K781" s="32" t="str">
        <f t="shared" si="37"/>
        <v>TERMINAL PLANALTINA (GO)/BARRAGINHA (QUARTEL PMGO)/TREVO DF-128/BR-020/BR-020/EM FRENTE À GARAGEM EMTRAM/HOME CENTER REZENDE/RUA 3/TERMINAL SOBRADINHO</v>
      </c>
    </row>
    <row r="782" spans="1:11" x14ac:dyDescent="0.2">
      <c r="A782" s="2" t="s">
        <v>544</v>
      </c>
      <c r="B782" s="2" t="s">
        <v>475</v>
      </c>
      <c r="C782" s="4">
        <v>1901</v>
      </c>
      <c r="D782" s="2" t="s">
        <v>86</v>
      </c>
      <c r="E782" s="2" t="s">
        <v>469</v>
      </c>
      <c r="F782" s="23" t="str">
        <f t="shared" si="38"/>
        <v>volta</v>
      </c>
      <c r="G782" s="4">
        <v>1</v>
      </c>
      <c r="H782" s="2" t="s">
        <v>546</v>
      </c>
      <c r="I782" s="2" t="s">
        <v>475</v>
      </c>
      <c r="J782" s="23" t="str">
        <f t="shared" si="36"/>
        <v>KANDANGO1901volta1</v>
      </c>
      <c r="K782" s="32" t="str">
        <f t="shared" si="37"/>
        <v>TERMINAL SOBRADINHO</v>
      </c>
    </row>
    <row r="783" spans="1:11" x14ac:dyDescent="0.2">
      <c r="A783" s="2" t="s">
        <v>544</v>
      </c>
      <c r="B783" s="2" t="s">
        <v>475</v>
      </c>
      <c r="C783" s="4">
        <v>1901</v>
      </c>
      <c r="D783" s="2" t="s">
        <v>86</v>
      </c>
      <c r="E783" s="2" t="s">
        <v>469</v>
      </c>
      <c r="F783" s="23" t="str">
        <f t="shared" si="38"/>
        <v>volta</v>
      </c>
      <c r="G783" s="4">
        <v>2</v>
      </c>
      <c r="H783" s="2" t="s">
        <v>545</v>
      </c>
      <c r="I783" s="2" t="s">
        <v>475</v>
      </c>
      <c r="J783" s="23" t="str">
        <f t="shared" si="36"/>
        <v>KANDANGO1901volta2</v>
      </c>
      <c r="K783" s="32" t="str">
        <f t="shared" si="37"/>
        <v>TERMINAL SOBRADINHO/RUA 3</v>
      </c>
    </row>
    <row r="784" spans="1:11" x14ac:dyDescent="0.2">
      <c r="A784" s="2" t="s">
        <v>544</v>
      </c>
      <c r="B784" s="2" t="s">
        <v>475</v>
      </c>
      <c r="C784" s="4">
        <v>1901</v>
      </c>
      <c r="D784" s="2" t="s">
        <v>86</v>
      </c>
      <c r="E784" s="2" t="s">
        <v>469</v>
      </c>
      <c r="F784" s="23" t="str">
        <f t="shared" si="38"/>
        <v>volta</v>
      </c>
      <c r="G784" s="4">
        <v>3</v>
      </c>
      <c r="H784" s="2" t="s">
        <v>477</v>
      </c>
      <c r="I784" s="2" t="s">
        <v>475</v>
      </c>
      <c r="J784" s="23" t="str">
        <f t="shared" si="36"/>
        <v>KANDANGO1901volta3</v>
      </c>
      <c r="K784" s="32" t="str">
        <f t="shared" si="37"/>
        <v>TERMINAL SOBRADINHO/RUA 3/HOME CENTER REZENDE</v>
      </c>
    </row>
    <row r="785" spans="1:11" x14ac:dyDescent="0.2">
      <c r="A785" s="2" t="s">
        <v>544</v>
      </c>
      <c r="B785" s="2" t="s">
        <v>475</v>
      </c>
      <c r="C785" s="4">
        <v>1901</v>
      </c>
      <c r="D785" s="2" t="s">
        <v>86</v>
      </c>
      <c r="E785" s="2" t="s">
        <v>469</v>
      </c>
      <c r="F785" s="23" t="str">
        <f t="shared" si="38"/>
        <v>volta</v>
      </c>
      <c r="G785" s="4">
        <v>4</v>
      </c>
      <c r="H785" s="2" t="s">
        <v>476</v>
      </c>
      <c r="I785" s="2" t="s">
        <v>475</v>
      </c>
      <c r="J785" s="23" t="str">
        <f t="shared" si="36"/>
        <v>KANDANGO1901volta4</v>
      </c>
      <c r="K785" s="32" t="str">
        <f t="shared" si="37"/>
        <v>TERMINAL SOBRADINHO/RUA 3/HOME CENTER REZENDE/EM FRENTE À GARAGEM EMTRAM</v>
      </c>
    </row>
    <row r="786" spans="1:11" x14ac:dyDescent="0.2">
      <c r="A786" s="2" t="s">
        <v>544</v>
      </c>
      <c r="B786" s="2" t="s">
        <v>475</v>
      </c>
      <c r="C786" s="4">
        <v>1901</v>
      </c>
      <c r="D786" s="2" t="s">
        <v>86</v>
      </c>
      <c r="E786" s="2" t="s">
        <v>469</v>
      </c>
      <c r="F786" s="23" t="str">
        <f t="shared" si="38"/>
        <v>volta</v>
      </c>
      <c r="G786" s="4">
        <v>5</v>
      </c>
      <c r="H786" s="2" t="s">
        <v>458</v>
      </c>
      <c r="I786" s="2" t="s">
        <v>475</v>
      </c>
      <c r="J786" s="23" t="str">
        <f t="shared" si="36"/>
        <v>KANDANGO1901volta5</v>
      </c>
      <c r="K786" s="32" t="str">
        <f t="shared" si="37"/>
        <v>TERMINAL SOBRADINHO/RUA 3/HOME CENTER REZENDE/EM FRENTE À GARAGEM EMTRAM/BR-020</v>
      </c>
    </row>
    <row r="787" spans="1:11" x14ac:dyDescent="0.2">
      <c r="A787" s="2" t="s">
        <v>544</v>
      </c>
      <c r="B787" s="2" t="s">
        <v>475</v>
      </c>
      <c r="C787" s="4">
        <v>1901</v>
      </c>
      <c r="D787" s="2" t="s">
        <v>86</v>
      </c>
      <c r="E787" s="2" t="s">
        <v>469</v>
      </c>
      <c r="F787" s="23" t="str">
        <f t="shared" si="38"/>
        <v>volta</v>
      </c>
      <c r="G787" s="4">
        <v>6</v>
      </c>
      <c r="H787" s="2" t="s">
        <v>473</v>
      </c>
      <c r="I787" s="2" t="s">
        <v>474</v>
      </c>
      <c r="J787" s="23" t="str">
        <f t="shared" si="36"/>
        <v>KANDANGO1901volta6</v>
      </c>
      <c r="K787" s="32" t="str">
        <f t="shared" si="37"/>
        <v>TERMINAL SOBRADINHO/RUA 3/HOME CENTER REZENDE/EM FRENTE À GARAGEM EMTRAM/BR-020/TREVO DF-128/BR-020</v>
      </c>
    </row>
    <row r="788" spans="1:11" x14ac:dyDescent="0.2">
      <c r="A788" s="2" t="s">
        <v>544</v>
      </c>
      <c r="B788" s="2" t="s">
        <v>475</v>
      </c>
      <c r="C788" s="4">
        <v>1901</v>
      </c>
      <c r="D788" s="2" t="s">
        <v>86</v>
      </c>
      <c r="E788" s="2" t="s">
        <v>469</v>
      </c>
      <c r="F788" s="23" t="str">
        <f t="shared" si="38"/>
        <v>volta</v>
      </c>
      <c r="G788" s="4">
        <v>7</v>
      </c>
      <c r="H788" s="2" t="s">
        <v>472</v>
      </c>
      <c r="I788" s="2" t="s">
        <v>471</v>
      </c>
      <c r="J788" s="23" t="str">
        <f t="shared" si="36"/>
        <v>KANDANGO1901volta7</v>
      </c>
      <c r="K788" s="32" t="str">
        <f t="shared" si="37"/>
        <v>TERMINAL SOBRADINHO/RUA 3/HOME CENTER REZENDE/EM FRENTE À GARAGEM EMTRAM/BR-020/TREVO DF-128/BR-020/BARRAGINHA (QUARTEL PMGO)</v>
      </c>
    </row>
    <row r="789" spans="1:11" x14ac:dyDescent="0.2">
      <c r="A789" s="2" t="s">
        <v>544</v>
      </c>
      <c r="B789" s="2" t="s">
        <v>475</v>
      </c>
      <c r="C789" s="4">
        <v>1901</v>
      </c>
      <c r="D789" s="2" t="s">
        <v>86</v>
      </c>
      <c r="E789" s="2" t="s">
        <v>469</v>
      </c>
      <c r="F789" s="23" t="str">
        <f t="shared" si="38"/>
        <v>volta</v>
      </c>
      <c r="G789" s="4">
        <v>8</v>
      </c>
      <c r="H789" s="2" t="s">
        <v>470</v>
      </c>
      <c r="I789" s="2" t="s">
        <v>471</v>
      </c>
      <c r="J789" s="23" t="str">
        <f t="shared" si="36"/>
        <v>KANDANGO1901volta8</v>
      </c>
      <c r="K789" s="32" t="str">
        <f t="shared" si="37"/>
        <v>TERMINAL SOBRADINHO/RUA 3/HOME CENTER REZENDE/EM FRENTE À GARAGEM EMTRAM/BR-020/TREVO DF-128/BR-020/BARRAGINHA (QUARTEL PMGO)/TERMINAL PLANALTINA (GO)</v>
      </c>
    </row>
    <row r="790" spans="1:11" x14ac:dyDescent="0.2">
      <c r="A790" s="2" t="s">
        <v>450</v>
      </c>
      <c r="B790" s="2" t="s">
        <v>474</v>
      </c>
      <c r="C790" s="4">
        <v>1950</v>
      </c>
      <c r="D790" s="2" t="s">
        <v>86</v>
      </c>
      <c r="E790" s="2" t="s">
        <v>452</v>
      </c>
      <c r="F790" s="23" t="str">
        <f t="shared" si="38"/>
        <v>ida</v>
      </c>
      <c r="G790" s="4">
        <v>1</v>
      </c>
      <c r="H790" s="2" t="s">
        <v>470</v>
      </c>
      <c r="I790" s="2" t="s">
        <v>471</v>
      </c>
      <c r="J790" s="23" t="str">
        <f t="shared" si="36"/>
        <v>KANDANGO1950ida1</v>
      </c>
      <c r="K790" s="32" t="str">
        <f t="shared" si="37"/>
        <v>TERMINAL PLANALTINA (GO)</v>
      </c>
    </row>
    <row r="791" spans="1:11" x14ac:dyDescent="0.2">
      <c r="A791" s="2" t="s">
        <v>450</v>
      </c>
      <c r="B791" s="2" t="s">
        <v>474</v>
      </c>
      <c r="C791" s="4">
        <v>1950</v>
      </c>
      <c r="D791" s="2" t="s">
        <v>86</v>
      </c>
      <c r="E791" s="2" t="s">
        <v>452</v>
      </c>
      <c r="F791" s="23" t="str">
        <f t="shared" si="38"/>
        <v>ida</v>
      </c>
      <c r="G791" s="4">
        <v>2</v>
      </c>
      <c r="H791" s="2" t="s">
        <v>472</v>
      </c>
      <c r="I791" s="2" t="s">
        <v>471</v>
      </c>
      <c r="J791" s="23" t="str">
        <f t="shared" si="36"/>
        <v>KANDANGO1950ida2</v>
      </c>
      <c r="K791" s="32" t="str">
        <f t="shared" si="37"/>
        <v>TERMINAL PLANALTINA (GO)/BARRAGINHA (QUARTEL PMGO)</v>
      </c>
    </row>
    <row r="792" spans="1:11" x14ac:dyDescent="0.2">
      <c r="A792" s="2" t="s">
        <v>450</v>
      </c>
      <c r="B792" s="2" t="s">
        <v>474</v>
      </c>
      <c r="C792" s="4">
        <v>1950</v>
      </c>
      <c r="D792" s="2" t="s">
        <v>86</v>
      </c>
      <c r="E792" s="2" t="s">
        <v>452</v>
      </c>
      <c r="F792" s="23" t="str">
        <f t="shared" si="38"/>
        <v>ida</v>
      </c>
      <c r="G792" s="4">
        <v>3</v>
      </c>
      <c r="H792" s="2" t="s">
        <v>473</v>
      </c>
      <c r="I792" s="2" t="s">
        <v>474</v>
      </c>
      <c r="J792" s="23" t="str">
        <f t="shared" si="36"/>
        <v>KANDANGO1950ida3</v>
      </c>
      <c r="K792" s="32" t="str">
        <f t="shared" si="37"/>
        <v>TERMINAL PLANALTINA (GO)/BARRAGINHA (QUARTEL PMGO)/TREVO DF-128/BR-020</v>
      </c>
    </row>
    <row r="793" spans="1:11" x14ac:dyDescent="0.2">
      <c r="A793" s="2" t="s">
        <v>450</v>
      </c>
      <c r="B793" s="2" t="s">
        <v>474</v>
      </c>
      <c r="C793" s="4">
        <v>1950</v>
      </c>
      <c r="D793" s="2" t="s">
        <v>86</v>
      </c>
      <c r="E793" s="2" t="s">
        <v>452</v>
      </c>
      <c r="F793" s="23" t="str">
        <f t="shared" si="38"/>
        <v>ida</v>
      </c>
      <c r="G793" s="4">
        <v>4</v>
      </c>
      <c r="H793" s="2" t="s">
        <v>547</v>
      </c>
      <c r="I793" s="2" t="s">
        <v>474</v>
      </c>
      <c r="J793" s="23" t="str">
        <f t="shared" si="36"/>
        <v>KANDANGO1950ida4</v>
      </c>
      <c r="K793" s="32" t="str">
        <f t="shared" si="37"/>
        <v>TERMINAL PLANALTINA (GO)/BARRAGINHA (QUARTEL PMGO)/TREVO DF-128/BR-020/DF-128</v>
      </c>
    </row>
    <row r="794" spans="1:11" x14ac:dyDescent="0.2">
      <c r="A794" s="2" t="s">
        <v>450</v>
      </c>
      <c r="B794" s="2" t="s">
        <v>474</v>
      </c>
      <c r="C794" s="4">
        <v>1950</v>
      </c>
      <c r="D794" s="2" t="s">
        <v>86</v>
      </c>
      <c r="E794" s="2" t="s">
        <v>452</v>
      </c>
      <c r="F794" s="23" t="str">
        <f t="shared" si="38"/>
        <v>ida</v>
      </c>
      <c r="G794" s="4">
        <v>5</v>
      </c>
      <c r="H794" s="2" t="s">
        <v>548</v>
      </c>
      <c r="I794" s="2" t="s">
        <v>474</v>
      </c>
      <c r="J794" s="23" t="str">
        <f t="shared" si="36"/>
        <v>KANDANGO1950ida5</v>
      </c>
      <c r="K794" s="32" t="str">
        <f t="shared" si="37"/>
        <v>TERMINAL PLANALTINA (GO)/BARRAGINHA (QUARTEL PMGO)/TREVO DF-128/BR-020/DF-128/ESTÂNCIA</v>
      </c>
    </row>
    <row r="795" spans="1:11" x14ac:dyDescent="0.2">
      <c r="A795" s="2" t="s">
        <v>450</v>
      </c>
      <c r="B795" s="2" t="s">
        <v>474</v>
      </c>
      <c r="C795" s="4">
        <v>1950</v>
      </c>
      <c r="D795" s="2" t="s">
        <v>86</v>
      </c>
      <c r="E795" s="2" t="s">
        <v>452</v>
      </c>
      <c r="F795" s="23" t="str">
        <f t="shared" si="38"/>
        <v>ida</v>
      </c>
      <c r="G795" s="4">
        <v>6</v>
      </c>
      <c r="H795" s="2" t="s">
        <v>549</v>
      </c>
      <c r="I795" s="2" t="s">
        <v>474</v>
      </c>
      <c r="J795" s="23" t="str">
        <f t="shared" si="36"/>
        <v>KANDANGO1950ida6</v>
      </c>
      <c r="K795" s="32" t="str">
        <f t="shared" si="37"/>
        <v>TERMINAL PLANALTINA (GO)/BARRAGINHA (QUARTEL PMGO)/TREVO DF-128/BR-020/DF-128/ESTÂNCIA/POSTO CESB</v>
      </c>
    </row>
    <row r="796" spans="1:11" x14ac:dyDescent="0.2">
      <c r="A796" s="2" t="s">
        <v>450</v>
      </c>
      <c r="B796" s="2" t="s">
        <v>474</v>
      </c>
      <c r="C796" s="4">
        <v>1950</v>
      </c>
      <c r="D796" s="2" t="s">
        <v>86</v>
      </c>
      <c r="E796" s="2" t="s">
        <v>452</v>
      </c>
      <c r="F796" s="23" t="str">
        <f t="shared" si="38"/>
        <v>ida</v>
      </c>
      <c r="G796" s="4">
        <v>7</v>
      </c>
      <c r="H796" s="2" t="s">
        <v>550</v>
      </c>
      <c r="I796" s="2" t="s">
        <v>474</v>
      </c>
      <c r="J796" s="23" t="str">
        <f t="shared" si="36"/>
        <v>KANDANGO1950ida7</v>
      </c>
      <c r="K796" s="32" t="str">
        <f t="shared" si="37"/>
        <v>TERMINAL PLANALTINA (GO)/BARRAGINHA (QUARTEL PMGO)/TREVO DF-128/BR-020/DF-128/ESTÂNCIA/POSTO CESB/TERMINAL PLANALTINA (DF)</v>
      </c>
    </row>
    <row r="797" spans="1:11" x14ac:dyDescent="0.2">
      <c r="A797" s="2" t="s">
        <v>450</v>
      </c>
      <c r="B797" s="2" t="s">
        <v>474</v>
      </c>
      <c r="C797" s="4">
        <v>1950</v>
      </c>
      <c r="D797" s="2" t="s">
        <v>86</v>
      </c>
      <c r="E797" s="2" t="s">
        <v>469</v>
      </c>
      <c r="F797" s="23" t="str">
        <f t="shared" si="38"/>
        <v>volta</v>
      </c>
      <c r="G797" s="4">
        <v>1</v>
      </c>
      <c r="H797" s="2" t="s">
        <v>550</v>
      </c>
      <c r="I797" s="2" t="s">
        <v>474</v>
      </c>
      <c r="J797" s="23" t="str">
        <f t="shared" si="36"/>
        <v>KANDANGO1950volta1</v>
      </c>
      <c r="K797" s="32" t="str">
        <f t="shared" si="37"/>
        <v>TERMINAL PLANALTINA (DF)</v>
      </c>
    </row>
    <row r="798" spans="1:11" x14ac:dyDescent="0.2">
      <c r="A798" s="2" t="s">
        <v>450</v>
      </c>
      <c r="B798" s="2" t="s">
        <v>474</v>
      </c>
      <c r="C798" s="4">
        <v>1950</v>
      </c>
      <c r="D798" s="2" t="s">
        <v>86</v>
      </c>
      <c r="E798" s="2" t="s">
        <v>469</v>
      </c>
      <c r="F798" s="23" t="str">
        <f t="shared" si="38"/>
        <v>volta</v>
      </c>
      <c r="G798" s="4">
        <v>2</v>
      </c>
      <c r="H798" s="2" t="s">
        <v>549</v>
      </c>
      <c r="I798" s="2" t="s">
        <v>474</v>
      </c>
      <c r="J798" s="23" t="str">
        <f t="shared" si="36"/>
        <v>KANDANGO1950volta2</v>
      </c>
      <c r="K798" s="32" t="str">
        <f t="shared" si="37"/>
        <v>TERMINAL PLANALTINA (DF)/POSTO CESB</v>
      </c>
    </row>
    <row r="799" spans="1:11" x14ac:dyDescent="0.2">
      <c r="A799" s="2" t="s">
        <v>450</v>
      </c>
      <c r="B799" s="2" t="s">
        <v>474</v>
      </c>
      <c r="C799" s="4">
        <v>1950</v>
      </c>
      <c r="D799" s="2" t="s">
        <v>86</v>
      </c>
      <c r="E799" s="2" t="s">
        <v>469</v>
      </c>
      <c r="F799" s="23" t="str">
        <f t="shared" si="38"/>
        <v>volta</v>
      </c>
      <c r="G799" s="4">
        <v>3</v>
      </c>
      <c r="H799" s="2" t="s">
        <v>548</v>
      </c>
      <c r="I799" s="2" t="s">
        <v>474</v>
      </c>
      <c r="J799" s="23" t="str">
        <f t="shared" si="36"/>
        <v>KANDANGO1950volta3</v>
      </c>
      <c r="K799" s="32" t="str">
        <f t="shared" si="37"/>
        <v>TERMINAL PLANALTINA (DF)/POSTO CESB/ESTÂNCIA</v>
      </c>
    </row>
    <row r="800" spans="1:11" x14ac:dyDescent="0.2">
      <c r="A800" s="2" t="s">
        <v>450</v>
      </c>
      <c r="B800" s="2" t="s">
        <v>474</v>
      </c>
      <c r="C800" s="4">
        <v>1950</v>
      </c>
      <c r="D800" s="2" t="s">
        <v>86</v>
      </c>
      <c r="E800" s="2" t="s">
        <v>469</v>
      </c>
      <c r="F800" s="23" t="str">
        <f t="shared" si="38"/>
        <v>volta</v>
      </c>
      <c r="G800" s="4">
        <v>4</v>
      </c>
      <c r="H800" s="2" t="s">
        <v>547</v>
      </c>
      <c r="I800" s="2" t="s">
        <v>474</v>
      </c>
      <c r="J800" s="23" t="str">
        <f t="shared" si="36"/>
        <v>KANDANGO1950volta4</v>
      </c>
      <c r="K800" s="32" t="str">
        <f t="shared" si="37"/>
        <v>TERMINAL PLANALTINA (DF)/POSTO CESB/ESTÂNCIA/DF-128</v>
      </c>
    </row>
    <row r="801" spans="1:11" x14ac:dyDescent="0.2">
      <c r="A801" s="2" t="s">
        <v>450</v>
      </c>
      <c r="B801" s="2" t="s">
        <v>474</v>
      </c>
      <c r="C801" s="4">
        <v>1950</v>
      </c>
      <c r="D801" s="2" t="s">
        <v>86</v>
      </c>
      <c r="E801" s="2" t="s">
        <v>469</v>
      </c>
      <c r="F801" s="23" t="str">
        <f t="shared" si="38"/>
        <v>volta</v>
      </c>
      <c r="G801" s="4">
        <v>5</v>
      </c>
      <c r="H801" s="2" t="s">
        <v>473</v>
      </c>
      <c r="I801" s="2" t="s">
        <v>474</v>
      </c>
      <c r="J801" s="23" t="str">
        <f t="shared" si="36"/>
        <v>KANDANGO1950volta5</v>
      </c>
      <c r="K801" s="32" t="str">
        <f t="shared" si="37"/>
        <v>TERMINAL PLANALTINA (DF)/POSTO CESB/ESTÂNCIA/DF-128/TREVO DF-128/BR-020</v>
      </c>
    </row>
    <row r="802" spans="1:11" x14ac:dyDescent="0.2">
      <c r="A802" s="2" t="s">
        <v>450</v>
      </c>
      <c r="B802" s="2" t="s">
        <v>474</v>
      </c>
      <c r="C802" s="4">
        <v>1950</v>
      </c>
      <c r="D802" s="2" t="s">
        <v>86</v>
      </c>
      <c r="E802" s="2" t="s">
        <v>469</v>
      </c>
      <c r="F802" s="23" t="str">
        <f t="shared" si="38"/>
        <v>volta</v>
      </c>
      <c r="G802" s="4">
        <v>6</v>
      </c>
      <c r="H802" s="2" t="s">
        <v>472</v>
      </c>
      <c r="I802" s="2" t="s">
        <v>471</v>
      </c>
      <c r="J802" s="23" t="str">
        <f t="shared" si="36"/>
        <v>KANDANGO1950volta6</v>
      </c>
      <c r="K802" s="32" t="str">
        <f t="shared" si="37"/>
        <v>TERMINAL PLANALTINA (DF)/POSTO CESB/ESTÂNCIA/DF-128/TREVO DF-128/BR-020/BARRAGINHA (QUARTEL PMGO)</v>
      </c>
    </row>
    <row r="803" spans="1:11" x14ac:dyDescent="0.2">
      <c r="A803" s="2" t="s">
        <v>450</v>
      </c>
      <c r="B803" s="2" t="s">
        <v>474</v>
      </c>
      <c r="C803" s="4">
        <v>1950</v>
      </c>
      <c r="D803" s="2" t="s">
        <v>86</v>
      </c>
      <c r="E803" s="2" t="s">
        <v>469</v>
      </c>
      <c r="F803" s="23" t="str">
        <f t="shared" si="38"/>
        <v>volta</v>
      </c>
      <c r="G803" s="4">
        <v>7</v>
      </c>
      <c r="H803" s="2" t="s">
        <v>470</v>
      </c>
      <c r="I803" s="2" t="s">
        <v>471</v>
      </c>
      <c r="J803" s="23" t="str">
        <f t="shared" si="36"/>
        <v>KANDANGO1950volta7</v>
      </c>
      <c r="K803" s="32" t="str">
        <f t="shared" si="37"/>
        <v>TERMINAL PLANALTINA (DF)/POSTO CESB/ESTÂNCIA/DF-128/TREVO DF-128/BR-020/BARRAGINHA (QUARTEL PMGO)/TERMINAL PLANALTINA (GO)</v>
      </c>
    </row>
    <row r="804" spans="1:11" x14ac:dyDescent="0.2">
      <c r="A804" s="2" t="s">
        <v>450</v>
      </c>
      <c r="B804" s="2" t="s">
        <v>474</v>
      </c>
      <c r="C804" s="4">
        <v>1952</v>
      </c>
      <c r="D804" s="2" t="s">
        <v>86</v>
      </c>
      <c r="E804" s="2" t="s">
        <v>452</v>
      </c>
      <c r="F804" s="23" t="str">
        <f t="shared" si="38"/>
        <v>ida</v>
      </c>
      <c r="G804" s="4">
        <v>1</v>
      </c>
      <c r="H804" s="2" t="s">
        <v>470</v>
      </c>
      <c r="I804" s="2" t="s">
        <v>471</v>
      </c>
      <c r="J804" s="23" t="str">
        <f t="shared" si="36"/>
        <v>KANDANGO1952ida1</v>
      </c>
      <c r="K804" s="32" t="str">
        <f t="shared" si="37"/>
        <v>TERMINAL PLANALTINA (GO)</v>
      </c>
    </row>
    <row r="805" spans="1:11" x14ac:dyDescent="0.2">
      <c r="A805" s="2" t="s">
        <v>450</v>
      </c>
      <c r="B805" s="2" t="s">
        <v>474</v>
      </c>
      <c r="C805" s="4">
        <v>1952</v>
      </c>
      <c r="D805" s="2" t="s">
        <v>86</v>
      </c>
      <c r="E805" s="2" t="s">
        <v>452</v>
      </c>
      <c r="F805" s="23" t="str">
        <f t="shared" si="38"/>
        <v>ida</v>
      </c>
      <c r="G805" s="4">
        <v>2</v>
      </c>
      <c r="H805" s="2" t="s">
        <v>472</v>
      </c>
      <c r="I805" s="2" t="s">
        <v>471</v>
      </c>
      <c r="J805" s="23" t="str">
        <f t="shared" si="36"/>
        <v>KANDANGO1952ida2</v>
      </c>
      <c r="K805" s="32" t="str">
        <f t="shared" si="37"/>
        <v>TERMINAL PLANALTINA (GO)/BARRAGINHA (QUARTEL PMGO)</v>
      </c>
    </row>
    <row r="806" spans="1:11" x14ac:dyDescent="0.2">
      <c r="A806" s="2" t="s">
        <v>450</v>
      </c>
      <c r="B806" s="2" t="s">
        <v>474</v>
      </c>
      <c r="C806" s="4">
        <v>1952</v>
      </c>
      <c r="D806" s="2" t="s">
        <v>86</v>
      </c>
      <c r="E806" s="2" t="s">
        <v>452</v>
      </c>
      <c r="F806" s="23" t="str">
        <f t="shared" si="38"/>
        <v>ida</v>
      </c>
      <c r="G806" s="4">
        <v>3</v>
      </c>
      <c r="H806" s="2" t="s">
        <v>473</v>
      </c>
      <c r="I806" s="2" t="s">
        <v>474</v>
      </c>
      <c r="J806" s="23" t="str">
        <f t="shared" si="36"/>
        <v>KANDANGO1952ida3</v>
      </c>
      <c r="K806" s="32" t="str">
        <f t="shared" si="37"/>
        <v>TERMINAL PLANALTINA (GO)/BARRAGINHA (QUARTEL PMGO)/TREVO DF-128/BR-020</v>
      </c>
    </row>
    <row r="807" spans="1:11" x14ac:dyDescent="0.2">
      <c r="A807" s="2" t="s">
        <v>450</v>
      </c>
      <c r="B807" s="2" t="s">
        <v>474</v>
      </c>
      <c r="C807" s="4">
        <v>1952</v>
      </c>
      <c r="D807" s="2" t="s">
        <v>86</v>
      </c>
      <c r="E807" s="2" t="s">
        <v>452</v>
      </c>
      <c r="F807" s="23" t="str">
        <f t="shared" si="38"/>
        <v>ida</v>
      </c>
      <c r="G807" s="4">
        <v>4</v>
      </c>
      <c r="H807" s="2" t="s">
        <v>458</v>
      </c>
      <c r="I807" s="2" t="s">
        <v>475</v>
      </c>
      <c r="J807" s="23" t="str">
        <f t="shared" si="36"/>
        <v>KANDANGO1952ida4</v>
      </c>
      <c r="K807" s="32" t="str">
        <f t="shared" si="37"/>
        <v>TERMINAL PLANALTINA (GO)/BARRAGINHA (QUARTEL PMGO)/TREVO DF-128/BR-020/BR-020</v>
      </c>
    </row>
    <row r="808" spans="1:11" x14ac:dyDescent="0.2">
      <c r="A808" s="2" t="s">
        <v>450</v>
      </c>
      <c r="B808" s="2" t="s">
        <v>474</v>
      </c>
      <c r="C808" s="4">
        <v>1952</v>
      </c>
      <c r="D808" s="2" t="s">
        <v>86</v>
      </c>
      <c r="E808" s="2" t="s">
        <v>452</v>
      </c>
      <c r="F808" s="23" t="str">
        <f t="shared" si="38"/>
        <v>ida</v>
      </c>
      <c r="G808" s="4">
        <v>5</v>
      </c>
      <c r="H808" s="2" t="s">
        <v>551</v>
      </c>
      <c r="I808" s="2" t="s">
        <v>474</v>
      </c>
      <c r="J808" s="23" t="str">
        <f t="shared" si="36"/>
        <v>KANDANGO1952ida5</v>
      </c>
      <c r="K808" s="32" t="str">
        <f t="shared" si="37"/>
        <v>TERMINAL PLANALTINA (GO)/BARRAGINHA (QUARTEL PMGO)/TREVO DF-128/BR-020/BR-020/AVENIDA INDEPENDÊNCIA (RORIZ)</v>
      </c>
    </row>
    <row r="809" spans="1:11" x14ac:dyDescent="0.2">
      <c r="A809" s="2" t="s">
        <v>450</v>
      </c>
      <c r="B809" s="2" t="s">
        <v>474</v>
      </c>
      <c r="C809" s="4">
        <v>1952</v>
      </c>
      <c r="D809" s="2" t="s">
        <v>86</v>
      </c>
      <c r="E809" s="2" t="s">
        <v>452</v>
      </c>
      <c r="F809" s="23" t="str">
        <f t="shared" si="38"/>
        <v>ida</v>
      </c>
      <c r="G809" s="4">
        <v>6</v>
      </c>
      <c r="H809" s="2" t="s">
        <v>550</v>
      </c>
      <c r="I809" s="2" t="s">
        <v>474</v>
      </c>
      <c r="J809" s="23" t="str">
        <f t="shared" si="36"/>
        <v>KANDANGO1952ida6</v>
      </c>
      <c r="K809" s="32" t="str">
        <f t="shared" si="37"/>
        <v>TERMINAL PLANALTINA (GO)/BARRAGINHA (QUARTEL PMGO)/TREVO DF-128/BR-020/BR-020/AVENIDA INDEPENDÊNCIA (RORIZ)/TERMINAL PLANALTINA (DF)</v>
      </c>
    </row>
    <row r="810" spans="1:11" x14ac:dyDescent="0.2">
      <c r="A810" s="2" t="s">
        <v>450</v>
      </c>
      <c r="B810" s="2" t="s">
        <v>474</v>
      </c>
      <c r="C810" s="4">
        <v>1952</v>
      </c>
      <c r="D810" s="2" t="s">
        <v>86</v>
      </c>
      <c r="E810" s="2" t="s">
        <v>469</v>
      </c>
      <c r="F810" s="23" t="str">
        <f t="shared" si="38"/>
        <v>volta</v>
      </c>
      <c r="G810" s="4">
        <v>1</v>
      </c>
      <c r="H810" s="2" t="s">
        <v>550</v>
      </c>
      <c r="I810" s="2" t="s">
        <v>474</v>
      </c>
      <c r="J810" s="23" t="str">
        <f t="shared" si="36"/>
        <v>KANDANGO1952volta1</v>
      </c>
      <c r="K810" s="32" t="str">
        <f t="shared" si="37"/>
        <v>TERMINAL PLANALTINA (DF)</v>
      </c>
    </row>
    <row r="811" spans="1:11" x14ac:dyDescent="0.2">
      <c r="A811" s="2" t="s">
        <v>450</v>
      </c>
      <c r="B811" s="2" t="s">
        <v>474</v>
      </c>
      <c r="C811" s="4">
        <v>1952</v>
      </c>
      <c r="D811" s="2" t="s">
        <v>86</v>
      </c>
      <c r="E811" s="2" t="s">
        <v>469</v>
      </c>
      <c r="F811" s="23" t="str">
        <f t="shared" si="38"/>
        <v>volta</v>
      </c>
      <c r="G811" s="4">
        <v>2</v>
      </c>
      <c r="H811" s="2" t="s">
        <v>551</v>
      </c>
      <c r="I811" s="2" t="s">
        <v>474</v>
      </c>
      <c r="J811" s="23" t="str">
        <f t="shared" si="36"/>
        <v>KANDANGO1952volta2</v>
      </c>
      <c r="K811" s="32" t="str">
        <f t="shared" si="37"/>
        <v>TERMINAL PLANALTINA (DF)/AVENIDA INDEPENDÊNCIA (RORIZ)</v>
      </c>
    </row>
    <row r="812" spans="1:11" x14ac:dyDescent="0.2">
      <c r="A812" s="2" t="s">
        <v>450</v>
      </c>
      <c r="B812" s="2" t="s">
        <v>474</v>
      </c>
      <c r="C812" s="4">
        <v>1952</v>
      </c>
      <c r="D812" s="2" t="s">
        <v>86</v>
      </c>
      <c r="E812" s="2" t="s">
        <v>469</v>
      </c>
      <c r="F812" s="23" t="str">
        <f t="shared" si="38"/>
        <v>volta</v>
      </c>
      <c r="G812" s="4">
        <v>3</v>
      </c>
      <c r="H812" s="2" t="s">
        <v>458</v>
      </c>
      <c r="I812" s="2" t="s">
        <v>475</v>
      </c>
      <c r="J812" s="23" t="str">
        <f t="shared" si="36"/>
        <v>KANDANGO1952volta3</v>
      </c>
      <c r="K812" s="32" t="str">
        <f t="shared" si="37"/>
        <v>TERMINAL PLANALTINA (DF)/AVENIDA INDEPENDÊNCIA (RORIZ)/BR-020</v>
      </c>
    </row>
    <row r="813" spans="1:11" x14ac:dyDescent="0.2">
      <c r="A813" s="2" t="s">
        <v>450</v>
      </c>
      <c r="B813" s="2" t="s">
        <v>474</v>
      </c>
      <c r="C813" s="4">
        <v>1952</v>
      </c>
      <c r="D813" s="2" t="s">
        <v>86</v>
      </c>
      <c r="E813" s="2" t="s">
        <v>469</v>
      </c>
      <c r="F813" s="23" t="str">
        <f t="shared" si="38"/>
        <v>volta</v>
      </c>
      <c r="G813" s="4">
        <v>4</v>
      </c>
      <c r="H813" s="2" t="s">
        <v>473</v>
      </c>
      <c r="I813" s="2" t="s">
        <v>474</v>
      </c>
      <c r="J813" s="23" t="str">
        <f t="shared" si="36"/>
        <v>KANDANGO1952volta4</v>
      </c>
      <c r="K813" s="32" t="str">
        <f t="shared" si="37"/>
        <v>TERMINAL PLANALTINA (DF)/AVENIDA INDEPENDÊNCIA (RORIZ)/BR-020/TREVO DF-128/BR-020</v>
      </c>
    </row>
    <row r="814" spans="1:11" x14ac:dyDescent="0.2">
      <c r="A814" s="2" t="s">
        <v>450</v>
      </c>
      <c r="B814" s="2" t="s">
        <v>474</v>
      </c>
      <c r="C814" s="4">
        <v>1952</v>
      </c>
      <c r="D814" s="2" t="s">
        <v>86</v>
      </c>
      <c r="E814" s="2" t="s">
        <v>469</v>
      </c>
      <c r="F814" s="23" t="str">
        <f t="shared" si="38"/>
        <v>volta</v>
      </c>
      <c r="G814" s="4">
        <v>5</v>
      </c>
      <c r="H814" s="2" t="s">
        <v>472</v>
      </c>
      <c r="I814" s="2" t="s">
        <v>471</v>
      </c>
      <c r="J814" s="23" t="str">
        <f t="shared" si="36"/>
        <v>KANDANGO1952volta5</v>
      </c>
      <c r="K814" s="32" t="str">
        <f t="shared" si="37"/>
        <v>TERMINAL PLANALTINA (DF)/AVENIDA INDEPENDÊNCIA (RORIZ)/BR-020/TREVO DF-128/BR-020/BARRAGINHA (QUARTEL PMGO)</v>
      </c>
    </row>
    <row r="815" spans="1:11" x14ac:dyDescent="0.2">
      <c r="A815" s="2" t="s">
        <v>450</v>
      </c>
      <c r="B815" s="2" t="s">
        <v>474</v>
      </c>
      <c r="C815" s="4">
        <v>1952</v>
      </c>
      <c r="D815" s="2" t="s">
        <v>86</v>
      </c>
      <c r="E815" s="2" t="s">
        <v>469</v>
      </c>
      <c r="F815" s="23" t="str">
        <f t="shared" si="38"/>
        <v>volta</v>
      </c>
      <c r="G815" s="4">
        <v>6</v>
      </c>
      <c r="H815" s="2" t="s">
        <v>470</v>
      </c>
      <c r="I815" s="2" t="s">
        <v>471</v>
      </c>
      <c r="J815" s="23" t="str">
        <f t="shared" si="36"/>
        <v>KANDANGO1952volta6</v>
      </c>
      <c r="K815" s="32" t="str">
        <f t="shared" si="37"/>
        <v>TERMINAL PLANALTINA (DF)/AVENIDA INDEPENDÊNCIA (RORIZ)/BR-020/TREVO DF-128/BR-020/BARRAGINHA (QUARTEL PMGO)/TERMINAL PLANALTINA (GO)</v>
      </c>
    </row>
    <row r="816" spans="1:11" x14ac:dyDescent="0.2">
      <c r="A816" s="2" t="s">
        <v>552</v>
      </c>
      <c r="B816" s="2" t="s">
        <v>451</v>
      </c>
      <c r="C816" s="4">
        <v>2001</v>
      </c>
      <c r="D816" s="2" t="s">
        <v>92</v>
      </c>
      <c r="E816" s="2" t="s">
        <v>452</v>
      </c>
      <c r="F816" s="23" t="str">
        <f t="shared" si="38"/>
        <v>ida</v>
      </c>
      <c r="G816" s="4">
        <v>1</v>
      </c>
      <c r="H816" s="2" t="s">
        <v>553</v>
      </c>
      <c r="I816" s="2" t="s">
        <v>554</v>
      </c>
      <c r="J816" s="23" t="str">
        <f t="shared" si="36"/>
        <v>TAGUATUR2001ida1</v>
      </c>
      <c r="K816" s="32" t="str">
        <f t="shared" si="37"/>
        <v>ROYAL PARQUE</v>
      </c>
    </row>
    <row r="817" spans="1:11" x14ac:dyDescent="0.2">
      <c r="A817" s="2" t="s">
        <v>552</v>
      </c>
      <c r="B817" s="2" t="s">
        <v>451</v>
      </c>
      <c r="C817" s="4">
        <v>2001</v>
      </c>
      <c r="D817" s="2" t="s">
        <v>92</v>
      </c>
      <c r="E817" s="2" t="s">
        <v>452</v>
      </c>
      <c r="F817" s="23" t="str">
        <f t="shared" si="38"/>
        <v>ida</v>
      </c>
      <c r="G817" s="4">
        <v>2</v>
      </c>
      <c r="H817" s="2" t="s">
        <v>555</v>
      </c>
      <c r="I817" s="2" t="s">
        <v>554</v>
      </c>
      <c r="J817" s="23" t="str">
        <f t="shared" si="36"/>
        <v>TAGUATUR2001ida2</v>
      </c>
      <c r="K817" s="32" t="str">
        <f t="shared" si="37"/>
        <v>ROYAL PARQUE/MANSÕES ODISSÉIA</v>
      </c>
    </row>
    <row r="818" spans="1:11" x14ac:dyDescent="0.2">
      <c r="A818" s="2" t="s">
        <v>552</v>
      </c>
      <c r="B818" s="2" t="s">
        <v>451</v>
      </c>
      <c r="C818" s="4">
        <v>2001</v>
      </c>
      <c r="D818" s="2" t="s">
        <v>92</v>
      </c>
      <c r="E818" s="2" t="s">
        <v>452</v>
      </c>
      <c r="F818" s="23" t="str">
        <f t="shared" si="38"/>
        <v>ida</v>
      </c>
      <c r="G818" s="4">
        <v>3</v>
      </c>
      <c r="H818" s="2" t="s">
        <v>556</v>
      </c>
      <c r="I818" s="2" t="s">
        <v>554</v>
      </c>
      <c r="J818" s="23" t="str">
        <f t="shared" si="36"/>
        <v>TAGUATUR2001ida3</v>
      </c>
      <c r="K818" s="32" t="str">
        <f t="shared" si="37"/>
        <v>ROYAL PARQUE/MANSÕES ODISSÉIA/GO-547</v>
      </c>
    </row>
    <row r="819" spans="1:11" x14ac:dyDescent="0.2">
      <c r="A819" s="2" t="s">
        <v>552</v>
      </c>
      <c r="B819" s="2" t="s">
        <v>451</v>
      </c>
      <c r="C819" s="4">
        <v>2001</v>
      </c>
      <c r="D819" s="2" t="s">
        <v>92</v>
      </c>
      <c r="E819" s="2" t="s">
        <v>452</v>
      </c>
      <c r="F819" s="23" t="str">
        <f t="shared" si="38"/>
        <v>ida</v>
      </c>
      <c r="G819" s="4">
        <v>4</v>
      </c>
      <c r="H819" s="2" t="s">
        <v>557</v>
      </c>
      <c r="I819" s="2" t="s">
        <v>554</v>
      </c>
      <c r="J819" s="23" t="str">
        <f t="shared" si="36"/>
        <v>TAGUATUR2001ida4</v>
      </c>
      <c r="K819" s="32" t="str">
        <f t="shared" si="37"/>
        <v>ROYAL PARQUE/MANSÕES ODISSÉIA/GO-547/AVENIDA LIBERDADE</v>
      </c>
    </row>
    <row r="820" spans="1:11" x14ac:dyDescent="0.2">
      <c r="A820" s="2" t="s">
        <v>552</v>
      </c>
      <c r="B820" s="2" t="s">
        <v>451</v>
      </c>
      <c r="C820" s="4">
        <v>2001</v>
      </c>
      <c r="D820" s="2" t="s">
        <v>92</v>
      </c>
      <c r="E820" s="2" t="s">
        <v>452</v>
      </c>
      <c r="F820" s="23" t="str">
        <f t="shared" si="38"/>
        <v>ida</v>
      </c>
      <c r="G820" s="4">
        <v>5</v>
      </c>
      <c r="H820" s="2" t="s">
        <v>558</v>
      </c>
      <c r="I820" s="2" t="s">
        <v>554</v>
      </c>
      <c r="J820" s="23" t="str">
        <f t="shared" si="36"/>
        <v>TAGUATUR2001ida5</v>
      </c>
      <c r="K820" s="32" t="str">
        <f t="shared" si="37"/>
        <v>ROYAL PARQUE/MANSÕES ODISSÉIA/GO-547/AVENIDA LIBERDADE/SETOR 3</v>
      </c>
    </row>
    <row r="821" spans="1:11" x14ac:dyDescent="0.2">
      <c r="A821" s="2" t="s">
        <v>552</v>
      </c>
      <c r="B821" s="2" t="s">
        <v>451</v>
      </c>
      <c r="C821" s="4">
        <v>2001</v>
      </c>
      <c r="D821" s="2" t="s">
        <v>92</v>
      </c>
      <c r="E821" s="2" t="s">
        <v>452</v>
      </c>
      <c r="F821" s="23" t="str">
        <f t="shared" si="38"/>
        <v>ida</v>
      </c>
      <c r="G821" s="4">
        <v>6</v>
      </c>
      <c r="H821" s="2" t="s">
        <v>559</v>
      </c>
      <c r="I821" s="2" t="s">
        <v>554</v>
      </c>
      <c r="J821" s="23" t="str">
        <f t="shared" si="36"/>
        <v>TAGUATUR2001ida6</v>
      </c>
      <c r="K821" s="32" t="str">
        <f t="shared" si="37"/>
        <v>ROYAL PARQUE/MANSÕES ODISSÉIA/GO-547/AVENIDA LIBERDADE/SETOR 3/VILA ESPERANÇA</v>
      </c>
    </row>
    <row r="822" spans="1:11" x14ac:dyDescent="0.2">
      <c r="A822" s="2" t="s">
        <v>552</v>
      </c>
      <c r="B822" s="2" t="s">
        <v>451</v>
      </c>
      <c r="C822" s="4">
        <v>2001</v>
      </c>
      <c r="D822" s="2" t="s">
        <v>92</v>
      </c>
      <c r="E822" s="2" t="s">
        <v>452</v>
      </c>
      <c r="F822" s="23" t="str">
        <f t="shared" si="38"/>
        <v>ida</v>
      </c>
      <c r="G822" s="4">
        <v>7</v>
      </c>
      <c r="H822" s="2" t="s">
        <v>560</v>
      </c>
      <c r="I822" s="2" t="s">
        <v>554</v>
      </c>
      <c r="J822" s="23" t="str">
        <f t="shared" si="36"/>
        <v>TAGUATUR2001ida7</v>
      </c>
      <c r="K822" s="32" t="str">
        <f t="shared" si="37"/>
        <v>ROYAL PARQUE/MANSÕES ODISSÉIA/GO-547/AVENIDA LIBERDADE/SETOR 3/VILA ESPERANÇA/SETOR 9</v>
      </c>
    </row>
    <row r="823" spans="1:11" x14ac:dyDescent="0.2">
      <c r="A823" s="2" t="s">
        <v>552</v>
      </c>
      <c r="B823" s="2" t="s">
        <v>451</v>
      </c>
      <c r="C823" s="4">
        <v>2001</v>
      </c>
      <c r="D823" s="2" t="s">
        <v>92</v>
      </c>
      <c r="E823" s="2" t="s">
        <v>452</v>
      </c>
      <c r="F823" s="23" t="str">
        <f t="shared" si="38"/>
        <v>ida</v>
      </c>
      <c r="G823" s="4">
        <v>8</v>
      </c>
      <c r="H823" s="2" t="s">
        <v>561</v>
      </c>
      <c r="I823" s="2" t="s">
        <v>562</v>
      </c>
      <c r="J823" s="23" t="str">
        <f t="shared" si="36"/>
        <v>TAGUATUR2001ida8</v>
      </c>
      <c r="K823" s="32" t="str">
        <f t="shared" si="37"/>
        <v>ROYAL PARQUE/MANSÕES ODISSÉIA/GO-547/AVENIDA LIBERDADE/SETOR 3/VILA ESPERANÇA/SETOR 9/BR-070</v>
      </c>
    </row>
    <row r="824" spans="1:11" x14ac:dyDescent="0.2">
      <c r="A824" s="2" t="s">
        <v>552</v>
      </c>
      <c r="B824" s="2" t="s">
        <v>451</v>
      </c>
      <c r="C824" s="4">
        <v>2001</v>
      </c>
      <c r="D824" s="2" t="s">
        <v>92</v>
      </c>
      <c r="E824" s="2" t="s">
        <v>452</v>
      </c>
      <c r="F824" s="23" t="str">
        <f t="shared" si="38"/>
        <v>ida</v>
      </c>
      <c r="G824" s="4">
        <v>9</v>
      </c>
      <c r="H824" s="2" t="s">
        <v>563</v>
      </c>
      <c r="I824" s="2" t="s">
        <v>564</v>
      </c>
      <c r="J824" s="23" t="str">
        <f t="shared" si="36"/>
        <v>TAGUATUR2001ida9</v>
      </c>
      <c r="K824" s="32" t="str">
        <f t="shared" si="37"/>
        <v>ROYAL PARQUE/MANSÕES ODISSÉIA/GO-547/AVENIDA LIBERDADE/SETOR 3/VILA ESPERANÇA/SETOR 9/BR-070/PISTÃO NORTE</v>
      </c>
    </row>
    <row r="825" spans="1:11" x14ac:dyDescent="0.2">
      <c r="A825" s="2" t="s">
        <v>552</v>
      </c>
      <c r="B825" s="2" t="s">
        <v>451</v>
      </c>
      <c r="C825" s="4">
        <v>2001</v>
      </c>
      <c r="D825" s="2" t="s">
        <v>92</v>
      </c>
      <c r="E825" s="2" t="s">
        <v>452</v>
      </c>
      <c r="F825" s="23" t="str">
        <f t="shared" si="38"/>
        <v>ida</v>
      </c>
      <c r="G825" s="4">
        <v>10</v>
      </c>
      <c r="H825" s="2" t="s">
        <v>565</v>
      </c>
      <c r="I825" s="2" t="s">
        <v>564</v>
      </c>
      <c r="J825" s="23" t="str">
        <f t="shared" si="36"/>
        <v>TAGUATUR2001ida10</v>
      </c>
      <c r="K825" s="32" t="str">
        <f t="shared" si="37"/>
        <v>ROYAL PARQUE/MANSÕES ODISSÉIA/GO-547/AVENIDA LIBERDADE/SETOR 3/VILA ESPERANÇA/SETOR 9/BR-070/PISTÃO NORTE/EPTG</v>
      </c>
    </row>
    <row r="826" spans="1:11" x14ac:dyDescent="0.2">
      <c r="A826" s="2" t="s">
        <v>552</v>
      </c>
      <c r="B826" s="2" t="s">
        <v>451</v>
      </c>
      <c r="C826" s="4">
        <v>2001</v>
      </c>
      <c r="D826" s="2" t="s">
        <v>92</v>
      </c>
      <c r="E826" s="2" t="s">
        <v>452</v>
      </c>
      <c r="F826" s="23" t="str">
        <f t="shared" si="38"/>
        <v>ida</v>
      </c>
      <c r="G826" s="4">
        <v>11</v>
      </c>
      <c r="H826" s="2" t="s">
        <v>525</v>
      </c>
      <c r="I826" s="2" t="s">
        <v>481</v>
      </c>
      <c r="J826" s="23" t="str">
        <f t="shared" si="36"/>
        <v>TAGUATUR2001ida11</v>
      </c>
      <c r="K826" s="32" t="str">
        <f t="shared" si="37"/>
        <v>ROYAL PARQUE/MANSÕES ODISSÉIA/GO-547/AVENIDA LIBERDADE/SETOR 3/VILA ESPERANÇA/SETOR 9/BR-070/PISTÃO NORTE/EPTG/S I A</v>
      </c>
    </row>
    <row r="827" spans="1:11" x14ac:dyDescent="0.2">
      <c r="A827" s="2" t="s">
        <v>552</v>
      </c>
      <c r="B827" s="2" t="s">
        <v>451</v>
      </c>
      <c r="C827" s="4">
        <v>2001</v>
      </c>
      <c r="D827" s="2" t="s">
        <v>92</v>
      </c>
      <c r="E827" s="2" t="s">
        <v>452</v>
      </c>
      <c r="F827" s="23" t="str">
        <f t="shared" si="38"/>
        <v>ida</v>
      </c>
      <c r="G827" s="4">
        <v>12</v>
      </c>
      <c r="H827" s="2" t="s">
        <v>566</v>
      </c>
      <c r="I827" s="2" t="s">
        <v>481</v>
      </c>
      <c r="J827" s="23" t="str">
        <f t="shared" si="36"/>
        <v>TAGUATUR2001ida12</v>
      </c>
      <c r="K827" s="32" t="str">
        <f t="shared" si="37"/>
        <v>ROYAL PARQUE/MANSÕES ODISSÉIA/GO-547/AVENIDA LIBERDADE/SETOR 3/VILA ESPERANÇA/SETOR 9/BR-070/PISTÃO NORTE/EPTG/S I A/SETOR POLICIAL SUL</v>
      </c>
    </row>
    <row r="828" spans="1:11" x14ac:dyDescent="0.2">
      <c r="A828" s="2" t="s">
        <v>552</v>
      </c>
      <c r="B828" s="2" t="s">
        <v>451</v>
      </c>
      <c r="C828" s="4">
        <v>2001</v>
      </c>
      <c r="D828" s="2" t="s">
        <v>92</v>
      </c>
      <c r="E828" s="2" t="s">
        <v>452</v>
      </c>
      <c r="F828" s="23" t="str">
        <f t="shared" si="38"/>
        <v>ida</v>
      </c>
      <c r="G828" s="4">
        <v>13</v>
      </c>
      <c r="H828" s="2" t="s">
        <v>567</v>
      </c>
      <c r="I828" s="2" t="s">
        <v>481</v>
      </c>
      <c r="J828" s="23" t="str">
        <f t="shared" si="36"/>
        <v>TAGUATUR2001ida13</v>
      </c>
      <c r="K828" s="32" t="str">
        <f t="shared" si="37"/>
        <v>ROYAL PARQUE/MANSÕES ODISSÉIA/GO-547/AVENIDA LIBERDADE/SETOR 3/VILA ESPERANÇA/SETOR 9/BR-070/PISTÃO NORTE/EPTG/S I A/SETOR POLICIAL SUL/EIXO</v>
      </c>
    </row>
    <row r="829" spans="1:11" x14ac:dyDescent="0.2">
      <c r="A829" s="2" t="s">
        <v>552</v>
      </c>
      <c r="B829" s="2" t="s">
        <v>451</v>
      </c>
      <c r="C829" s="4">
        <v>2001</v>
      </c>
      <c r="D829" s="2" t="s">
        <v>92</v>
      </c>
      <c r="E829" s="2" t="s">
        <v>452</v>
      </c>
      <c r="F829" s="23" t="str">
        <f t="shared" si="38"/>
        <v>ida</v>
      </c>
      <c r="G829" s="4">
        <v>14</v>
      </c>
      <c r="H829" s="2" t="s">
        <v>483</v>
      </c>
      <c r="I829" s="2" t="s">
        <v>481</v>
      </c>
      <c r="J829" s="23" t="str">
        <f t="shared" si="36"/>
        <v>TAGUATUR2001ida14</v>
      </c>
      <c r="K829" s="32" t="str">
        <f t="shared" si="37"/>
        <v>ROYAL PARQUE/MANSÕES ODISSÉIA/GO-547/AVENIDA LIBERDADE/SETOR 3/VILA ESPERANÇA/SETOR 9/BR-070/PISTÃO NORTE/EPTG/S I A/SETOR POLICIAL SUL/EIXO/RODOVIÁRIA PLANO PILOTO</v>
      </c>
    </row>
    <row r="830" spans="1:11" x14ac:dyDescent="0.2">
      <c r="A830" s="2" t="s">
        <v>552</v>
      </c>
      <c r="B830" s="2" t="s">
        <v>451</v>
      </c>
      <c r="C830" s="4">
        <v>2001</v>
      </c>
      <c r="D830" s="2" t="s">
        <v>92</v>
      </c>
      <c r="E830" s="2" t="s">
        <v>469</v>
      </c>
      <c r="F830" s="23" t="str">
        <f t="shared" si="38"/>
        <v>volta</v>
      </c>
      <c r="G830" s="4">
        <v>1</v>
      </c>
      <c r="H830" s="2" t="s">
        <v>483</v>
      </c>
      <c r="I830" s="2" t="s">
        <v>481</v>
      </c>
      <c r="J830" s="23" t="str">
        <f t="shared" si="36"/>
        <v>TAGUATUR2001volta1</v>
      </c>
      <c r="K830" s="32" t="str">
        <f t="shared" si="37"/>
        <v>RODOVIÁRIA PLANO PILOTO</v>
      </c>
    </row>
    <row r="831" spans="1:11" x14ac:dyDescent="0.2">
      <c r="A831" s="2" t="s">
        <v>552</v>
      </c>
      <c r="B831" s="2" t="s">
        <v>451</v>
      </c>
      <c r="C831" s="4">
        <v>2001</v>
      </c>
      <c r="D831" s="2" t="s">
        <v>92</v>
      </c>
      <c r="E831" s="2" t="s">
        <v>469</v>
      </c>
      <c r="F831" s="23" t="str">
        <f t="shared" si="38"/>
        <v>volta</v>
      </c>
      <c r="G831" s="4">
        <v>2</v>
      </c>
      <c r="H831" s="2" t="s">
        <v>567</v>
      </c>
      <c r="I831" s="2" t="s">
        <v>481</v>
      </c>
      <c r="J831" s="23" t="str">
        <f t="shared" si="36"/>
        <v>TAGUATUR2001volta2</v>
      </c>
      <c r="K831" s="32" t="str">
        <f t="shared" si="37"/>
        <v>RODOVIÁRIA PLANO PILOTO/EIXO</v>
      </c>
    </row>
    <row r="832" spans="1:11" x14ac:dyDescent="0.2">
      <c r="A832" s="2" t="s">
        <v>552</v>
      </c>
      <c r="B832" s="2" t="s">
        <v>451</v>
      </c>
      <c r="C832" s="4">
        <v>2001</v>
      </c>
      <c r="D832" s="2" t="s">
        <v>92</v>
      </c>
      <c r="E832" s="2" t="s">
        <v>469</v>
      </c>
      <c r="F832" s="23" t="str">
        <f t="shared" si="38"/>
        <v>volta</v>
      </c>
      <c r="G832" s="4">
        <v>3</v>
      </c>
      <c r="H832" s="2" t="s">
        <v>566</v>
      </c>
      <c r="I832" s="2" t="s">
        <v>481</v>
      </c>
      <c r="J832" s="23" t="str">
        <f t="shared" si="36"/>
        <v>TAGUATUR2001volta3</v>
      </c>
      <c r="K832" s="32" t="str">
        <f t="shared" si="37"/>
        <v>RODOVIÁRIA PLANO PILOTO/EIXO/SETOR POLICIAL SUL</v>
      </c>
    </row>
    <row r="833" spans="1:11" x14ac:dyDescent="0.2">
      <c r="A833" s="2" t="s">
        <v>552</v>
      </c>
      <c r="B833" s="2" t="s">
        <v>451</v>
      </c>
      <c r="C833" s="4">
        <v>2001</v>
      </c>
      <c r="D833" s="2" t="s">
        <v>92</v>
      </c>
      <c r="E833" s="2" t="s">
        <v>469</v>
      </c>
      <c r="F833" s="23" t="str">
        <f t="shared" si="38"/>
        <v>volta</v>
      </c>
      <c r="G833" s="4">
        <v>4</v>
      </c>
      <c r="H833" s="2" t="s">
        <v>541</v>
      </c>
      <c r="I833" s="2" t="s">
        <v>481</v>
      </c>
      <c r="J833" s="23" t="str">
        <f t="shared" si="36"/>
        <v>TAGUATUR2001volta4</v>
      </c>
      <c r="K833" s="32" t="str">
        <f t="shared" si="37"/>
        <v>RODOVIÁRIA PLANO PILOTO/EIXO/SETOR POLICIAL SUL/OCTOGONAL</v>
      </c>
    </row>
    <row r="834" spans="1:11" x14ac:dyDescent="0.2">
      <c r="A834" s="2" t="s">
        <v>552</v>
      </c>
      <c r="B834" s="2" t="s">
        <v>451</v>
      </c>
      <c r="C834" s="4">
        <v>2001</v>
      </c>
      <c r="D834" s="2" t="s">
        <v>92</v>
      </c>
      <c r="E834" s="2" t="s">
        <v>469</v>
      </c>
      <c r="F834" s="23" t="str">
        <f t="shared" si="38"/>
        <v>volta</v>
      </c>
      <c r="G834" s="4">
        <v>5</v>
      </c>
      <c r="H834" s="2" t="s">
        <v>525</v>
      </c>
      <c r="I834" s="2" t="s">
        <v>481</v>
      </c>
      <c r="J834" s="23" t="str">
        <f t="shared" si="36"/>
        <v>TAGUATUR2001volta5</v>
      </c>
      <c r="K834" s="32" t="str">
        <f t="shared" si="37"/>
        <v>RODOVIÁRIA PLANO PILOTO/EIXO/SETOR POLICIAL SUL/OCTOGONAL/S I A</v>
      </c>
    </row>
    <row r="835" spans="1:11" x14ac:dyDescent="0.2">
      <c r="A835" s="2" t="s">
        <v>552</v>
      </c>
      <c r="B835" s="2" t="s">
        <v>451</v>
      </c>
      <c r="C835" s="4">
        <v>2001</v>
      </c>
      <c r="D835" s="2" t="s">
        <v>92</v>
      </c>
      <c r="E835" s="2" t="s">
        <v>469</v>
      </c>
      <c r="F835" s="23" t="str">
        <f t="shared" si="38"/>
        <v>volta</v>
      </c>
      <c r="G835" s="4">
        <v>6</v>
      </c>
      <c r="H835" s="2" t="s">
        <v>565</v>
      </c>
      <c r="I835" s="2" t="s">
        <v>564</v>
      </c>
      <c r="J835" s="23" t="str">
        <f t="shared" ref="J835:J898" si="39">D835&amp;C835&amp;F835&amp;G835</f>
        <v>TAGUATUR2001volta6</v>
      </c>
      <c r="K835" s="32" t="str">
        <f t="shared" ref="K835:K898" si="40">IF(G835=1,H835,K834&amp;"/"&amp;H835)</f>
        <v>RODOVIÁRIA PLANO PILOTO/EIXO/SETOR POLICIAL SUL/OCTOGONAL/S I A/EPTG</v>
      </c>
    </row>
    <row r="836" spans="1:11" x14ac:dyDescent="0.2">
      <c r="A836" s="2" t="s">
        <v>552</v>
      </c>
      <c r="B836" s="2" t="s">
        <v>451</v>
      </c>
      <c r="C836" s="4">
        <v>2001</v>
      </c>
      <c r="D836" s="2" t="s">
        <v>92</v>
      </c>
      <c r="E836" s="2" t="s">
        <v>469</v>
      </c>
      <c r="F836" s="23" t="str">
        <f t="shared" ref="F836:F899" si="41">IF(LEFT(E836,3)="ida","ida","volta")</f>
        <v>volta</v>
      </c>
      <c r="G836" s="4">
        <v>7</v>
      </c>
      <c r="H836" s="2" t="s">
        <v>563</v>
      </c>
      <c r="I836" s="2" t="s">
        <v>564</v>
      </c>
      <c r="J836" s="23" t="str">
        <f t="shared" si="39"/>
        <v>TAGUATUR2001volta7</v>
      </c>
      <c r="K836" s="32" t="str">
        <f t="shared" si="40"/>
        <v>RODOVIÁRIA PLANO PILOTO/EIXO/SETOR POLICIAL SUL/OCTOGONAL/S I A/EPTG/PISTÃO NORTE</v>
      </c>
    </row>
    <row r="837" spans="1:11" x14ac:dyDescent="0.2">
      <c r="A837" s="2" t="s">
        <v>552</v>
      </c>
      <c r="B837" s="2" t="s">
        <v>451</v>
      </c>
      <c r="C837" s="4">
        <v>2001</v>
      </c>
      <c r="D837" s="2" t="s">
        <v>92</v>
      </c>
      <c r="E837" s="2" t="s">
        <v>469</v>
      </c>
      <c r="F837" s="23" t="str">
        <f t="shared" si="41"/>
        <v>volta</v>
      </c>
      <c r="G837" s="4">
        <v>8</v>
      </c>
      <c r="H837" s="2" t="s">
        <v>561</v>
      </c>
      <c r="I837" s="2" t="s">
        <v>562</v>
      </c>
      <c r="J837" s="23" t="str">
        <f t="shared" si="39"/>
        <v>TAGUATUR2001volta8</v>
      </c>
      <c r="K837" s="32" t="str">
        <f t="shared" si="40"/>
        <v>RODOVIÁRIA PLANO PILOTO/EIXO/SETOR POLICIAL SUL/OCTOGONAL/S I A/EPTG/PISTÃO NORTE/BR-070</v>
      </c>
    </row>
    <row r="838" spans="1:11" x14ac:dyDescent="0.2">
      <c r="A838" s="2" t="s">
        <v>552</v>
      </c>
      <c r="B838" s="2" t="s">
        <v>451</v>
      </c>
      <c r="C838" s="4">
        <v>2001</v>
      </c>
      <c r="D838" s="2" t="s">
        <v>92</v>
      </c>
      <c r="E838" s="2" t="s">
        <v>469</v>
      </c>
      <c r="F838" s="23" t="str">
        <f t="shared" si="41"/>
        <v>volta</v>
      </c>
      <c r="G838" s="4">
        <v>9</v>
      </c>
      <c r="H838" s="2" t="s">
        <v>568</v>
      </c>
      <c r="I838" s="2" t="s">
        <v>554</v>
      </c>
      <c r="J838" s="23" t="str">
        <f t="shared" si="39"/>
        <v>TAGUATUR2001volta9</v>
      </c>
      <c r="K838" s="32" t="str">
        <f t="shared" si="40"/>
        <v>RODOVIÁRIA PLANO PILOTO/EIXO/SETOR POLICIAL SUL/OCTOGONAL/S I A/EPTG/PISTÃO NORTE/BR-070/AVENIDA CUIABÁ</v>
      </c>
    </row>
    <row r="839" spans="1:11" x14ac:dyDescent="0.2">
      <c r="A839" s="2" t="s">
        <v>552</v>
      </c>
      <c r="B839" s="2" t="s">
        <v>451</v>
      </c>
      <c r="C839" s="4">
        <v>2001</v>
      </c>
      <c r="D839" s="2" t="s">
        <v>92</v>
      </c>
      <c r="E839" s="2" t="s">
        <v>469</v>
      </c>
      <c r="F839" s="23" t="str">
        <f t="shared" si="41"/>
        <v>volta</v>
      </c>
      <c r="G839" s="4">
        <v>10</v>
      </c>
      <c r="H839" s="2" t="s">
        <v>560</v>
      </c>
      <c r="I839" s="2" t="s">
        <v>554</v>
      </c>
      <c r="J839" s="23" t="str">
        <f t="shared" si="39"/>
        <v>TAGUATUR2001volta10</v>
      </c>
      <c r="K839" s="32" t="str">
        <f t="shared" si="40"/>
        <v>RODOVIÁRIA PLANO PILOTO/EIXO/SETOR POLICIAL SUL/OCTOGONAL/S I A/EPTG/PISTÃO NORTE/BR-070/AVENIDA CUIABÁ/SETOR 9</v>
      </c>
    </row>
    <row r="840" spans="1:11" x14ac:dyDescent="0.2">
      <c r="A840" s="2" t="s">
        <v>552</v>
      </c>
      <c r="B840" s="2" t="s">
        <v>451</v>
      </c>
      <c r="C840" s="4">
        <v>2001</v>
      </c>
      <c r="D840" s="2" t="s">
        <v>92</v>
      </c>
      <c r="E840" s="2" t="s">
        <v>469</v>
      </c>
      <c r="F840" s="23" t="str">
        <f t="shared" si="41"/>
        <v>volta</v>
      </c>
      <c r="G840" s="4">
        <v>11</v>
      </c>
      <c r="H840" s="2" t="s">
        <v>559</v>
      </c>
      <c r="I840" s="2" t="s">
        <v>554</v>
      </c>
      <c r="J840" s="23" t="str">
        <f t="shared" si="39"/>
        <v>TAGUATUR2001volta11</v>
      </c>
      <c r="K840" s="32" t="str">
        <f t="shared" si="40"/>
        <v>RODOVIÁRIA PLANO PILOTO/EIXO/SETOR POLICIAL SUL/OCTOGONAL/S I A/EPTG/PISTÃO NORTE/BR-070/AVENIDA CUIABÁ/SETOR 9/VILA ESPERANÇA</v>
      </c>
    </row>
    <row r="841" spans="1:11" x14ac:dyDescent="0.2">
      <c r="A841" s="2" t="s">
        <v>552</v>
      </c>
      <c r="B841" s="2" t="s">
        <v>451</v>
      </c>
      <c r="C841" s="4">
        <v>2001</v>
      </c>
      <c r="D841" s="2" t="s">
        <v>92</v>
      </c>
      <c r="E841" s="2" t="s">
        <v>469</v>
      </c>
      <c r="F841" s="23" t="str">
        <f t="shared" si="41"/>
        <v>volta</v>
      </c>
      <c r="G841" s="4">
        <v>12</v>
      </c>
      <c r="H841" s="2" t="s">
        <v>558</v>
      </c>
      <c r="I841" s="2" t="s">
        <v>554</v>
      </c>
      <c r="J841" s="23" t="str">
        <f t="shared" si="39"/>
        <v>TAGUATUR2001volta12</v>
      </c>
      <c r="K841" s="32" t="str">
        <f t="shared" si="40"/>
        <v>RODOVIÁRIA PLANO PILOTO/EIXO/SETOR POLICIAL SUL/OCTOGONAL/S I A/EPTG/PISTÃO NORTE/BR-070/AVENIDA CUIABÁ/SETOR 9/VILA ESPERANÇA/SETOR 3</v>
      </c>
    </row>
    <row r="842" spans="1:11" x14ac:dyDescent="0.2">
      <c r="A842" s="2" t="s">
        <v>552</v>
      </c>
      <c r="B842" s="2" t="s">
        <v>451</v>
      </c>
      <c r="C842" s="4">
        <v>2001</v>
      </c>
      <c r="D842" s="2" t="s">
        <v>92</v>
      </c>
      <c r="E842" s="2" t="s">
        <v>469</v>
      </c>
      <c r="F842" s="23" t="str">
        <f t="shared" si="41"/>
        <v>volta</v>
      </c>
      <c r="G842" s="4">
        <v>13</v>
      </c>
      <c r="H842" s="2" t="s">
        <v>557</v>
      </c>
      <c r="I842" s="2" t="s">
        <v>554</v>
      </c>
      <c r="J842" s="23" t="str">
        <f t="shared" si="39"/>
        <v>TAGUATUR2001volta13</v>
      </c>
      <c r="K842" s="32" t="str">
        <f t="shared" si="40"/>
        <v>RODOVIÁRIA PLANO PILOTO/EIXO/SETOR POLICIAL SUL/OCTOGONAL/S I A/EPTG/PISTÃO NORTE/BR-070/AVENIDA CUIABÁ/SETOR 9/VILA ESPERANÇA/SETOR 3/AVENIDA LIBERDADE</v>
      </c>
    </row>
    <row r="843" spans="1:11" x14ac:dyDescent="0.2">
      <c r="A843" s="2" t="s">
        <v>552</v>
      </c>
      <c r="B843" s="2" t="s">
        <v>451</v>
      </c>
      <c r="C843" s="4">
        <v>2001</v>
      </c>
      <c r="D843" s="2" t="s">
        <v>92</v>
      </c>
      <c r="E843" s="2" t="s">
        <v>469</v>
      </c>
      <c r="F843" s="23" t="str">
        <f t="shared" si="41"/>
        <v>volta</v>
      </c>
      <c r="G843" s="4">
        <v>14</v>
      </c>
      <c r="H843" s="2" t="s">
        <v>556</v>
      </c>
      <c r="I843" s="2" t="s">
        <v>554</v>
      </c>
      <c r="J843" s="23" t="str">
        <f t="shared" si="39"/>
        <v>TAGUATUR2001volta14</v>
      </c>
      <c r="K843" s="32" t="str">
        <f t="shared" si="40"/>
        <v>RODOVIÁRIA PLANO PILOTO/EIXO/SETOR POLICIAL SUL/OCTOGONAL/S I A/EPTG/PISTÃO NORTE/BR-070/AVENIDA CUIABÁ/SETOR 9/VILA ESPERANÇA/SETOR 3/AVENIDA LIBERDADE/GO-547</v>
      </c>
    </row>
    <row r="844" spans="1:11" x14ac:dyDescent="0.2">
      <c r="A844" s="2" t="s">
        <v>552</v>
      </c>
      <c r="B844" s="2" t="s">
        <v>451</v>
      </c>
      <c r="C844" s="4">
        <v>2001</v>
      </c>
      <c r="D844" s="2" t="s">
        <v>92</v>
      </c>
      <c r="E844" s="2" t="s">
        <v>469</v>
      </c>
      <c r="F844" s="23" t="str">
        <f t="shared" si="41"/>
        <v>volta</v>
      </c>
      <c r="G844" s="4">
        <v>15</v>
      </c>
      <c r="H844" s="2" t="s">
        <v>555</v>
      </c>
      <c r="I844" s="2" t="s">
        <v>554</v>
      </c>
      <c r="J844" s="23" t="str">
        <f t="shared" si="39"/>
        <v>TAGUATUR2001volta15</v>
      </c>
      <c r="K844" s="32" t="str">
        <f t="shared" si="40"/>
        <v>RODOVIÁRIA PLANO PILOTO/EIXO/SETOR POLICIAL SUL/OCTOGONAL/S I A/EPTG/PISTÃO NORTE/BR-070/AVENIDA CUIABÁ/SETOR 9/VILA ESPERANÇA/SETOR 3/AVENIDA LIBERDADE/GO-547/MANSÕES ODISSÉIA</v>
      </c>
    </row>
    <row r="845" spans="1:11" x14ac:dyDescent="0.2">
      <c r="A845" s="2" t="s">
        <v>552</v>
      </c>
      <c r="B845" s="2" t="s">
        <v>451</v>
      </c>
      <c r="C845" s="4">
        <v>2001</v>
      </c>
      <c r="D845" s="2" t="s">
        <v>92</v>
      </c>
      <c r="E845" s="2" t="s">
        <v>469</v>
      </c>
      <c r="F845" s="23" t="str">
        <f t="shared" si="41"/>
        <v>volta</v>
      </c>
      <c r="G845" s="4">
        <v>16</v>
      </c>
      <c r="H845" s="2" t="s">
        <v>553</v>
      </c>
      <c r="I845" s="2" t="s">
        <v>554</v>
      </c>
      <c r="J845" s="23" t="str">
        <f t="shared" si="39"/>
        <v>TAGUATUR2001volta16</v>
      </c>
      <c r="K845" s="32" t="str">
        <f t="shared" si="40"/>
        <v>RODOVIÁRIA PLANO PILOTO/EIXO/SETOR POLICIAL SUL/OCTOGONAL/S I A/EPTG/PISTÃO NORTE/BR-070/AVENIDA CUIABÁ/SETOR 9/VILA ESPERANÇA/SETOR 3/AVENIDA LIBERDADE/GO-547/MANSÕES ODISSÉIA/ROYAL PARQUE</v>
      </c>
    </row>
    <row r="846" spans="1:11" x14ac:dyDescent="0.2">
      <c r="A846" s="2" t="s">
        <v>552</v>
      </c>
      <c r="B846" s="2" t="s">
        <v>451</v>
      </c>
      <c r="C846" s="4">
        <v>2002</v>
      </c>
      <c r="D846" s="2" t="s">
        <v>92</v>
      </c>
      <c r="E846" s="2" t="s">
        <v>452</v>
      </c>
      <c r="F846" s="23" t="str">
        <f t="shared" si="41"/>
        <v>ida</v>
      </c>
      <c r="G846" s="4">
        <v>1</v>
      </c>
      <c r="H846" s="2" t="s">
        <v>553</v>
      </c>
      <c r="I846" s="2" t="s">
        <v>554</v>
      </c>
      <c r="J846" s="23" t="str">
        <f t="shared" si="39"/>
        <v>TAGUATUR2002ida1</v>
      </c>
      <c r="K846" s="32" t="str">
        <f t="shared" si="40"/>
        <v>ROYAL PARQUE</v>
      </c>
    </row>
    <row r="847" spans="1:11" x14ac:dyDescent="0.2">
      <c r="A847" s="2" t="s">
        <v>552</v>
      </c>
      <c r="B847" s="2" t="s">
        <v>451</v>
      </c>
      <c r="C847" s="4">
        <v>2002</v>
      </c>
      <c r="D847" s="24" t="s">
        <v>92</v>
      </c>
      <c r="E847" s="2" t="s">
        <v>452</v>
      </c>
      <c r="F847" s="23" t="str">
        <f t="shared" si="41"/>
        <v>ida</v>
      </c>
      <c r="G847" s="4">
        <v>2</v>
      </c>
      <c r="H847" s="2" t="s">
        <v>555</v>
      </c>
      <c r="I847" s="2" t="s">
        <v>554</v>
      </c>
      <c r="J847" s="23" t="str">
        <f t="shared" si="39"/>
        <v>TAGUATUR2002ida2</v>
      </c>
      <c r="K847" s="32" t="str">
        <f t="shared" si="40"/>
        <v>ROYAL PARQUE/MANSÕES ODISSÉIA</v>
      </c>
    </row>
    <row r="848" spans="1:11" x14ac:dyDescent="0.2">
      <c r="A848" s="2" t="s">
        <v>552</v>
      </c>
      <c r="B848" s="2" t="s">
        <v>451</v>
      </c>
      <c r="C848" s="4">
        <v>2002</v>
      </c>
      <c r="D848" s="24" t="s">
        <v>92</v>
      </c>
      <c r="E848" s="2" t="s">
        <v>452</v>
      </c>
      <c r="F848" s="23" t="str">
        <f t="shared" si="41"/>
        <v>ida</v>
      </c>
      <c r="G848" s="4">
        <v>3</v>
      </c>
      <c r="H848" s="2" t="s">
        <v>556</v>
      </c>
      <c r="I848" s="2" t="s">
        <v>554</v>
      </c>
      <c r="J848" s="23" t="str">
        <f t="shared" si="39"/>
        <v>TAGUATUR2002ida3</v>
      </c>
      <c r="K848" s="32" t="str">
        <f t="shared" si="40"/>
        <v>ROYAL PARQUE/MANSÕES ODISSÉIA/GO-547</v>
      </c>
    </row>
    <row r="849" spans="1:11" x14ac:dyDescent="0.2">
      <c r="A849" s="2" t="s">
        <v>552</v>
      </c>
      <c r="B849" s="2" t="s">
        <v>451</v>
      </c>
      <c r="C849" s="4">
        <v>2002</v>
      </c>
      <c r="D849" s="24" t="s">
        <v>92</v>
      </c>
      <c r="E849" s="2" t="s">
        <v>452</v>
      </c>
      <c r="F849" s="23" t="str">
        <f t="shared" si="41"/>
        <v>ida</v>
      </c>
      <c r="G849" s="4">
        <v>4</v>
      </c>
      <c r="H849" s="2" t="s">
        <v>557</v>
      </c>
      <c r="I849" s="2" t="s">
        <v>554</v>
      </c>
      <c r="J849" s="23" t="str">
        <f t="shared" si="39"/>
        <v>TAGUATUR2002ida4</v>
      </c>
      <c r="K849" s="32" t="str">
        <f t="shared" si="40"/>
        <v>ROYAL PARQUE/MANSÕES ODISSÉIA/GO-547/AVENIDA LIBERDADE</v>
      </c>
    </row>
    <row r="850" spans="1:11" x14ac:dyDescent="0.2">
      <c r="A850" s="2" t="s">
        <v>552</v>
      </c>
      <c r="B850" s="2" t="s">
        <v>451</v>
      </c>
      <c r="C850" s="4">
        <v>2002</v>
      </c>
      <c r="D850" s="24" t="s">
        <v>92</v>
      </c>
      <c r="E850" s="2" t="s">
        <v>452</v>
      </c>
      <c r="F850" s="23" t="str">
        <f t="shared" si="41"/>
        <v>ida</v>
      </c>
      <c r="G850" s="4">
        <v>5</v>
      </c>
      <c r="H850" s="2" t="s">
        <v>558</v>
      </c>
      <c r="I850" s="2" t="s">
        <v>554</v>
      </c>
      <c r="J850" s="23" t="str">
        <f t="shared" si="39"/>
        <v>TAGUATUR2002ida5</v>
      </c>
      <c r="K850" s="32" t="str">
        <f t="shared" si="40"/>
        <v>ROYAL PARQUE/MANSÕES ODISSÉIA/GO-547/AVENIDA LIBERDADE/SETOR 3</v>
      </c>
    </row>
    <row r="851" spans="1:11" x14ac:dyDescent="0.2">
      <c r="A851" s="2" t="s">
        <v>552</v>
      </c>
      <c r="B851" s="2" t="s">
        <v>451</v>
      </c>
      <c r="C851" s="4">
        <v>2002</v>
      </c>
      <c r="D851" s="24" t="s">
        <v>92</v>
      </c>
      <c r="E851" s="2" t="s">
        <v>452</v>
      </c>
      <c r="F851" s="23" t="str">
        <f t="shared" si="41"/>
        <v>ida</v>
      </c>
      <c r="G851" s="4">
        <v>6</v>
      </c>
      <c r="H851" s="2" t="s">
        <v>559</v>
      </c>
      <c r="I851" s="2" t="s">
        <v>554</v>
      </c>
      <c r="J851" s="23" t="str">
        <f t="shared" si="39"/>
        <v>TAGUATUR2002ida6</v>
      </c>
      <c r="K851" s="32" t="str">
        <f t="shared" si="40"/>
        <v>ROYAL PARQUE/MANSÕES ODISSÉIA/GO-547/AVENIDA LIBERDADE/SETOR 3/VILA ESPERANÇA</v>
      </c>
    </row>
    <row r="852" spans="1:11" x14ac:dyDescent="0.2">
      <c r="A852" s="2" t="s">
        <v>552</v>
      </c>
      <c r="B852" s="2" t="s">
        <v>451</v>
      </c>
      <c r="C852" s="4">
        <v>2002</v>
      </c>
      <c r="D852" s="24" t="s">
        <v>92</v>
      </c>
      <c r="E852" s="2" t="s">
        <v>452</v>
      </c>
      <c r="F852" s="23" t="str">
        <f t="shared" si="41"/>
        <v>ida</v>
      </c>
      <c r="G852" s="4">
        <v>7</v>
      </c>
      <c r="H852" s="2" t="s">
        <v>560</v>
      </c>
      <c r="I852" s="2" t="s">
        <v>554</v>
      </c>
      <c r="J852" s="23" t="str">
        <f t="shared" si="39"/>
        <v>TAGUATUR2002ida7</v>
      </c>
      <c r="K852" s="32" t="str">
        <f t="shared" si="40"/>
        <v>ROYAL PARQUE/MANSÕES ODISSÉIA/GO-547/AVENIDA LIBERDADE/SETOR 3/VILA ESPERANÇA/SETOR 9</v>
      </c>
    </row>
    <row r="853" spans="1:11" x14ac:dyDescent="0.2">
      <c r="A853" s="2" t="s">
        <v>552</v>
      </c>
      <c r="B853" s="2" t="s">
        <v>451</v>
      </c>
      <c r="C853" s="4">
        <v>2002</v>
      </c>
      <c r="D853" s="24" t="s">
        <v>92</v>
      </c>
      <c r="E853" s="2" t="s">
        <v>452</v>
      </c>
      <c r="F853" s="23" t="str">
        <f t="shared" si="41"/>
        <v>ida</v>
      </c>
      <c r="G853" s="4">
        <v>8</v>
      </c>
      <c r="H853" s="2" t="s">
        <v>561</v>
      </c>
      <c r="I853" s="2" t="s">
        <v>562</v>
      </c>
      <c r="J853" s="23" t="str">
        <f t="shared" si="39"/>
        <v>TAGUATUR2002ida8</v>
      </c>
      <c r="K853" s="32" t="str">
        <f t="shared" si="40"/>
        <v>ROYAL PARQUE/MANSÕES ODISSÉIA/GO-547/AVENIDA LIBERDADE/SETOR 3/VILA ESPERANÇA/SETOR 9/BR-070</v>
      </c>
    </row>
    <row r="854" spans="1:11" x14ac:dyDescent="0.2">
      <c r="A854" s="2" t="s">
        <v>552</v>
      </c>
      <c r="B854" s="2" t="s">
        <v>451</v>
      </c>
      <c r="C854" s="4">
        <v>2002</v>
      </c>
      <c r="D854" s="24" t="s">
        <v>92</v>
      </c>
      <c r="E854" s="2" t="s">
        <v>452</v>
      </c>
      <c r="F854" s="23" t="str">
        <f t="shared" si="41"/>
        <v>ida</v>
      </c>
      <c r="G854" s="4">
        <v>9</v>
      </c>
      <c r="H854" s="2" t="s">
        <v>569</v>
      </c>
      <c r="I854" s="2" t="s">
        <v>564</v>
      </c>
      <c r="J854" s="23" t="str">
        <f t="shared" si="39"/>
        <v>TAGUATUR2002ida9</v>
      </c>
      <c r="K854" s="32" t="str">
        <f t="shared" si="40"/>
        <v>ROYAL PARQUE/MANSÕES ODISSÉIA/GO-547/AVENIDA LIBERDADE/SETOR 3/VILA ESPERANÇA/SETOR 9/BR-070/ESTRUTURAL</v>
      </c>
    </row>
    <row r="855" spans="1:11" x14ac:dyDescent="0.2">
      <c r="A855" s="2" t="s">
        <v>552</v>
      </c>
      <c r="B855" s="2" t="s">
        <v>451</v>
      </c>
      <c r="C855" s="4">
        <v>2002</v>
      </c>
      <c r="D855" s="24" t="s">
        <v>92</v>
      </c>
      <c r="E855" s="2" t="s">
        <v>452</v>
      </c>
      <c r="F855" s="23" t="str">
        <f t="shared" si="41"/>
        <v>ida</v>
      </c>
      <c r="G855" s="4">
        <v>10</v>
      </c>
      <c r="H855" s="2" t="s">
        <v>538</v>
      </c>
      <c r="I855" s="2" t="s">
        <v>481</v>
      </c>
      <c r="J855" s="23" t="str">
        <f t="shared" si="39"/>
        <v>TAGUATUR2002ida10</v>
      </c>
      <c r="K855" s="32" t="str">
        <f t="shared" si="40"/>
        <v>ROYAL PARQUE/MANSÕES ODISSÉIA/GO-547/AVENIDA LIBERDADE/SETOR 3/VILA ESPERANÇA/SETOR 9/BR-070/ESTRUTURAL/EIXO MONUMENTAL</v>
      </c>
    </row>
    <row r="856" spans="1:11" x14ac:dyDescent="0.2">
      <c r="A856" s="2" t="s">
        <v>552</v>
      </c>
      <c r="B856" s="2" t="s">
        <v>451</v>
      </c>
      <c r="C856" s="4">
        <v>2002</v>
      </c>
      <c r="D856" s="24" t="s">
        <v>92</v>
      </c>
      <c r="E856" s="2" t="s">
        <v>452</v>
      </c>
      <c r="F856" s="23" t="str">
        <f t="shared" si="41"/>
        <v>ida</v>
      </c>
      <c r="G856" s="4">
        <v>11</v>
      </c>
      <c r="H856" s="2" t="s">
        <v>570</v>
      </c>
      <c r="I856" s="2" t="s">
        <v>481</v>
      </c>
      <c r="J856" s="23" t="str">
        <f t="shared" si="39"/>
        <v>TAGUATUR2002ida11</v>
      </c>
      <c r="K856" s="32" t="str">
        <f t="shared" si="40"/>
        <v>ROYAL PARQUE/MANSÕES ODISSÉIA/GO-547/AVENIDA LIBERDADE/SETOR 3/VILA ESPERANÇA/SETOR 9/BR-070/ESTRUTURAL/EIXO MONUMENTAL/EIXO W3 NORTE</v>
      </c>
    </row>
    <row r="857" spans="1:11" x14ac:dyDescent="0.2">
      <c r="A857" s="2" t="s">
        <v>552</v>
      </c>
      <c r="B857" s="2" t="s">
        <v>451</v>
      </c>
      <c r="C857" s="4">
        <v>2002</v>
      </c>
      <c r="D857" s="24" t="s">
        <v>92</v>
      </c>
      <c r="E857" s="2" t="s">
        <v>452</v>
      </c>
      <c r="F857" s="23" t="str">
        <f t="shared" si="41"/>
        <v>ida</v>
      </c>
      <c r="G857" s="4">
        <v>12</v>
      </c>
      <c r="H857" s="2" t="s">
        <v>571</v>
      </c>
      <c r="I857" s="2" t="s">
        <v>481</v>
      </c>
      <c r="J857" s="23" t="str">
        <f t="shared" si="39"/>
        <v>TAGUATUR2002ida12</v>
      </c>
      <c r="K857" s="32" t="str">
        <f t="shared" si="40"/>
        <v>ROYAL PARQUE/MANSÕES ODISSÉIA/GO-547/AVENIDA LIBERDADE/SETOR 3/VILA ESPERANÇA/SETOR 9/BR-070/ESTRUTURAL/EIXO MONUMENTAL/EIXO W3 NORTE/EIXO L2 NORTE</v>
      </c>
    </row>
    <row r="858" spans="1:11" x14ac:dyDescent="0.2">
      <c r="A858" s="2" t="s">
        <v>552</v>
      </c>
      <c r="B858" s="2" t="s">
        <v>451</v>
      </c>
      <c r="C858" s="4">
        <v>2002</v>
      </c>
      <c r="D858" s="24" t="s">
        <v>92</v>
      </c>
      <c r="E858" s="2" t="s">
        <v>452</v>
      </c>
      <c r="F858" s="23" t="str">
        <f t="shared" si="41"/>
        <v>ida</v>
      </c>
      <c r="G858" s="4">
        <v>13</v>
      </c>
      <c r="H858" s="2" t="s">
        <v>483</v>
      </c>
      <c r="I858" s="2" t="s">
        <v>481</v>
      </c>
      <c r="J858" s="23" t="str">
        <f t="shared" si="39"/>
        <v>TAGUATUR2002ida13</v>
      </c>
      <c r="K858" s="32" t="str">
        <f t="shared" si="40"/>
        <v>ROYAL PARQUE/MANSÕES ODISSÉIA/GO-547/AVENIDA LIBERDADE/SETOR 3/VILA ESPERANÇA/SETOR 9/BR-070/ESTRUTURAL/EIXO MONUMENTAL/EIXO W3 NORTE/EIXO L2 NORTE/RODOVIÁRIA PLANO PILOTO</v>
      </c>
    </row>
    <row r="859" spans="1:11" x14ac:dyDescent="0.2">
      <c r="A859" s="2" t="s">
        <v>552</v>
      </c>
      <c r="B859" s="2" t="s">
        <v>451</v>
      </c>
      <c r="C859" s="4">
        <v>2002</v>
      </c>
      <c r="D859" s="2" t="s">
        <v>92</v>
      </c>
      <c r="E859" s="2" t="s">
        <v>469</v>
      </c>
      <c r="F859" s="23" t="str">
        <f t="shared" si="41"/>
        <v>volta</v>
      </c>
      <c r="G859" s="4">
        <v>1</v>
      </c>
      <c r="H859" s="2" t="s">
        <v>571</v>
      </c>
      <c r="I859" s="2" t="s">
        <v>481</v>
      </c>
      <c r="J859" s="23" t="str">
        <f t="shared" si="39"/>
        <v>TAGUATUR2002volta1</v>
      </c>
      <c r="K859" s="32" t="str">
        <f t="shared" si="40"/>
        <v>EIXO L2 NORTE</v>
      </c>
    </row>
    <row r="860" spans="1:11" x14ac:dyDescent="0.2">
      <c r="A860" s="2" t="s">
        <v>552</v>
      </c>
      <c r="B860" s="2" t="s">
        <v>451</v>
      </c>
      <c r="C860" s="4">
        <v>2002</v>
      </c>
      <c r="D860" s="24" t="s">
        <v>92</v>
      </c>
      <c r="E860" s="2" t="s">
        <v>469</v>
      </c>
      <c r="F860" s="23" t="str">
        <f t="shared" si="41"/>
        <v>volta</v>
      </c>
      <c r="G860" s="4">
        <v>2</v>
      </c>
      <c r="H860" s="2" t="s">
        <v>570</v>
      </c>
      <c r="I860" s="2" t="s">
        <v>481</v>
      </c>
      <c r="J860" s="23" t="str">
        <f t="shared" si="39"/>
        <v>TAGUATUR2002volta2</v>
      </c>
      <c r="K860" s="32" t="str">
        <f t="shared" si="40"/>
        <v>EIXO L2 NORTE/EIXO W3 NORTE</v>
      </c>
    </row>
    <row r="861" spans="1:11" x14ac:dyDescent="0.2">
      <c r="A861" s="2" t="s">
        <v>552</v>
      </c>
      <c r="B861" s="2" t="s">
        <v>451</v>
      </c>
      <c r="C861" s="4">
        <v>2002</v>
      </c>
      <c r="D861" s="24" t="s">
        <v>92</v>
      </c>
      <c r="E861" s="2" t="s">
        <v>469</v>
      </c>
      <c r="F861" s="23" t="str">
        <f t="shared" si="41"/>
        <v>volta</v>
      </c>
      <c r="G861" s="4">
        <v>3</v>
      </c>
      <c r="H861" s="2" t="s">
        <v>538</v>
      </c>
      <c r="I861" s="2" t="s">
        <v>481</v>
      </c>
      <c r="J861" s="23" t="str">
        <f t="shared" si="39"/>
        <v>TAGUATUR2002volta3</v>
      </c>
      <c r="K861" s="32" t="str">
        <f t="shared" si="40"/>
        <v>EIXO L2 NORTE/EIXO W3 NORTE/EIXO MONUMENTAL</v>
      </c>
    </row>
    <row r="862" spans="1:11" x14ac:dyDescent="0.2">
      <c r="A862" s="2" t="s">
        <v>552</v>
      </c>
      <c r="B862" s="2" t="s">
        <v>451</v>
      </c>
      <c r="C862" s="4">
        <v>2002</v>
      </c>
      <c r="D862" s="24" t="s">
        <v>92</v>
      </c>
      <c r="E862" s="2" t="s">
        <v>469</v>
      </c>
      <c r="F862" s="23" t="str">
        <f t="shared" si="41"/>
        <v>volta</v>
      </c>
      <c r="G862" s="4">
        <v>4</v>
      </c>
      <c r="H862" s="2" t="s">
        <v>569</v>
      </c>
      <c r="I862" s="2" t="s">
        <v>564</v>
      </c>
      <c r="J862" s="23" t="str">
        <f t="shared" si="39"/>
        <v>TAGUATUR2002volta4</v>
      </c>
      <c r="K862" s="32" t="str">
        <f t="shared" si="40"/>
        <v>EIXO L2 NORTE/EIXO W3 NORTE/EIXO MONUMENTAL/ESTRUTURAL</v>
      </c>
    </row>
    <row r="863" spans="1:11" x14ac:dyDescent="0.2">
      <c r="A863" s="2" t="s">
        <v>552</v>
      </c>
      <c r="B863" s="2" t="s">
        <v>451</v>
      </c>
      <c r="C863" s="4">
        <v>2002</v>
      </c>
      <c r="D863" s="24" t="s">
        <v>92</v>
      </c>
      <c r="E863" s="2" t="s">
        <v>469</v>
      </c>
      <c r="F863" s="23" t="str">
        <f t="shared" si="41"/>
        <v>volta</v>
      </c>
      <c r="G863" s="4">
        <v>5</v>
      </c>
      <c r="H863" s="2" t="s">
        <v>561</v>
      </c>
      <c r="I863" s="2" t="s">
        <v>562</v>
      </c>
      <c r="J863" s="23" t="str">
        <f t="shared" si="39"/>
        <v>TAGUATUR2002volta5</v>
      </c>
      <c r="K863" s="32" t="str">
        <f t="shared" si="40"/>
        <v>EIXO L2 NORTE/EIXO W3 NORTE/EIXO MONUMENTAL/ESTRUTURAL/BR-070</v>
      </c>
    </row>
    <row r="864" spans="1:11" x14ac:dyDescent="0.2">
      <c r="A864" s="2" t="s">
        <v>552</v>
      </c>
      <c r="B864" s="2" t="s">
        <v>451</v>
      </c>
      <c r="C864" s="4">
        <v>2002</v>
      </c>
      <c r="D864" s="24" t="s">
        <v>92</v>
      </c>
      <c r="E864" s="2" t="s">
        <v>469</v>
      </c>
      <c r="F864" s="23" t="str">
        <f t="shared" si="41"/>
        <v>volta</v>
      </c>
      <c r="G864" s="4">
        <v>6</v>
      </c>
      <c r="H864" s="2" t="s">
        <v>568</v>
      </c>
      <c r="I864" s="2" t="s">
        <v>554</v>
      </c>
      <c r="J864" s="23" t="str">
        <f t="shared" si="39"/>
        <v>TAGUATUR2002volta6</v>
      </c>
      <c r="K864" s="32" t="str">
        <f t="shared" si="40"/>
        <v>EIXO L2 NORTE/EIXO W3 NORTE/EIXO MONUMENTAL/ESTRUTURAL/BR-070/AVENIDA CUIABÁ</v>
      </c>
    </row>
    <row r="865" spans="1:11" x14ac:dyDescent="0.2">
      <c r="A865" s="2" t="s">
        <v>552</v>
      </c>
      <c r="B865" s="2" t="s">
        <v>451</v>
      </c>
      <c r="C865" s="4">
        <v>2002</v>
      </c>
      <c r="D865" s="24" t="s">
        <v>92</v>
      </c>
      <c r="E865" s="2" t="s">
        <v>469</v>
      </c>
      <c r="F865" s="23" t="str">
        <f t="shared" si="41"/>
        <v>volta</v>
      </c>
      <c r="G865" s="4">
        <v>7</v>
      </c>
      <c r="H865" s="2" t="s">
        <v>560</v>
      </c>
      <c r="I865" s="2" t="s">
        <v>554</v>
      </c>
      <c r="J865" s="23" t="str">
        <f t="shared" si="39"/>
        <v>TAGUATUR2002volta7</v>
      </c>
      <c r="K865" s="32" t="str">
        <f t="shared" si="40"/>
        <v>EIXO L2 NORTE/EIXO W3 NORTE/EIXO MONUMENTAL/ESTRUTURAL/BR-070/AVENIDA CUIABÁ/SETOR 9</v>
      </c>
    </row>
    <row r="866" spans="1:11" x14ac:dyDescent="0.2">
      <c r="A866" s="2" t="s">
        <v>552</v>
      </c>
      <c r="B866" s="2" t="s">
        <v>451</v>
      </c>
      <c r="C866" s="4">
        <v>2002</v>
      </c>
      <c r="D866" s="24" t="s">
        <v>92</v>
      </c>
      <c r="E866" s="2" t="s">
        <v>469</v>
      </c>
      <c r="F866" s="23" t="str">
        <f t="shared" si="41"/>
        <v>volta</v>
      </c>
      <c r="G866" s="4">
        <v>8</v>
      </c>
      <c r="H866" s="2" t="s">
        <v>559</v>
      </c>
      <c r="I866" s="2" t="s">
        <v>554</v>
      </c>
      <c r="J866" s="23" t="str">
        <f t="shared" si="39"/>
        <v>TAGUATUR2002volta8</v>
      </c>
      <c r="K866" s="32" t="str">
        <f t="shared" si="40"/>
        <v>EIXO L2 NORTE/EIXO W3 NORTE/EIXO MONUMENTAL/ESTRUTURAL/BR-070/AVENIDA CUIABÁ/SETOR 9/VILA ESPERANÇA</v>
      </c>
    </row>
    <row r="867" spans="1:11" x14ac:dyDescent="0.2">
      <c r="A867" s="2" t="s">
        <v>552</v>
      </c>
      <c r="B867" s="2" t="s">
        <v>451</v>
      </c>
      <c r="C867" s="4">
        <v>2002</v>
      </c>
      <c r="D867" s="24" t="s">
        <v>92</v>
      </c>
      <c r="E867" s="2" t="s">
        <v>469</v>
      </c>
      <c r="F867" s="23" t="str">
        <f t="shared" si="41"/>
        <v>volta</v>
      </c>
      <c r="G867" s="4">
        <v>9</v>
      </c>
      <c r="H867" s="2" t="s">
        <v>558</v>
      </c>
      <c r="I867" s="2" t="s">
        <v>554</v>
      </c>
      <c r="J867" s="23" t="str">
        <f t="shared" si="39"/>
        <v>TAGUATUR2002volta9</v>
      </c>
      <c r="K867" s="32" t="str">
        <f t="shared" si="40"/>
        <v>EIXO L2 NORTE/EIXO W3 NORTE/EIXO MONUMENTAL/ESTRUTURAL/BR-070/AVENIDA CUIABÁ/SETOR 9/VILA ESPERANÇA/SETOR 3</v>
      </c>
    </row>
    <row r="868" spans="1:11" x14ac:dyDescent="0.2">
      <c r="A868" s="2" t="s">
        <v>552</v>
      </c>
      <c r="B868" s="2" t="s">
        <v>451</v>
      </c>
      <c r="C868" s="4">
        <v>2002</v>
      </c>
      <c r="D868" s="24" t="s">
        <v>92</v>
      </c>
      <c r="E868" s="2" t="s">
        <v>469</v>
      </c>
      <c r="F868" s="23" t="str">
        <f t="shared" si="41"/>
        <v>volta</v>
      </c>
      <c r="G868" s="4">
        <v>10</v>
      </c>
      <c r="H868" s="2" t="s">
        <v>557</v>
      </c>
      <c r="I868" s="2" t="s">
        <v>554</v>
      </c>
      <c r="J868" s="23" t="str">
        <f t="shared" si="39"/>
        <v>TAGUATUR2002volta10</v>
      </c>
      <c r="K868" s="32" t="str">
        <f t="shared" si="40"/>
        <v>EIXO L2 NORTE/EIXO W3 NORTE/EIXO MONUMENTAL/ESTRUTURAL/BR-070/AVENIDA CUIABÁ/SETOR 9/VILA ESPERANÇA/SETOR 3/AVENIDA LIBERDADE</v>
      </c>
    </row>
    <row r="869" spans="1:11" x14ac:dyDescent="0.2">
      <c r="A869" s="2" t="s">
        <v>552</v>
      </c>
      <c r="B869" s="2" t="s">
        <v>451</v>
      </c>
      <c r="C869" s="4">
        <v>2002</v>
      </c>
      <c r="D869" s="24" t="s">
        <v>92</v>
      </c>
      <c r="E869" s="2" t="s">
        <v>469</v>
      </c>
      <c r="F869" s="23" t="str">
        <f t="shared" si="41"/>
        <v>volta</v>
      </c>
      <c r="G869" s="4">
        <v>11</v>
      </c>
      <c r="H869" s="2" t="s">
        <v>556</v>
      </c>
      <c r="I869" s="2" t="s">
        <v>554</v>
      </c>
      <c r="J869" s="23" t="str">
        <f t="shared" si="39"/>
        <v>TAGUATUR2002volta11</v>
      </c>
      <c r="K869" s="32" t="str">
        <f t="shared" si="40"/>
        <v>EIXO L2 NORTE/EIXO W3 NORTE/EIXO MONUMENTAL/ESTRUTURAL/BR-070/AVENIDA CUIABÁ/SETOR 9/VILA ESPERANÇA/SETOR 3/AVENIDA LIBERDADE/GO-547</v>
      </c>
    </row>
    <row r="870" spans="1:11" x14ac:dyDescent="0.2">
      <c r="A870" s="2" t="s">
        <v>552</v>
      </c>
      <c r="B870" s="2" t="s">
        <v>451</v>
      </c>
      <c r="C870" s="4">
        <v>2002</v>
      </c>
      <c r="D870" s="24" t="s">
        <v>92</v>
      </c>
      <c r="E870" s="2" t="s">
        <v>469</v>
      </c>
      <c r="F870" s="23" t="str">
        <f t="shared" si="41"/>
        <v>volta</v>
      </c>
      <c r="G870" s="4">
        <v>12</v>
      </c>
      <c r="H870" s="2" t="s">
        <v>555</v>
      </c>
      <c r="I870" s="2" t="s">
        <v>554</v>
      </c>
      <c r="J870" s="23" t="str">
        <f t="shared" si="39"/>
        <v>TAGUATUR2002volta12</v>
      </c>
      <c r="K870" s="32" t="str">
        <f t="shared" si="40"/>
        <v>EIXO L2 NORTE/EIXO W3 NORTE/EIXO MONUMENTAL/ESTRUTURAL/BR-070/AVENIDA CUIABÁ/SETOR 9/VILA ESPERANÇA/SETOR 3/AVENIDA LIBERDADE/GO-547/MANSÕES ODISSÉIA</v>
      </c>
    </row>
    <row r="871" spans="1:11" x14ac:dyDescent="0.2">
      <c r="A871" s="2" t="s">
        <v>552</v>
      </c>
      <c r="B871" s="2" t="s">
        <v>451</v>
      </c>
      <c r="C871" s="4">
        <v>2002</v>
      </c>
      <c r="D871" s="24" t="s">
        <v>92</v>
      </c>
      <c r="E871" s="2" t="s">
        <v>469</v>
      </c>
      <c r="F871" s="23" t="str">
        <f t="shared" si="41"/>
        <v>volta</v>
      </c>
      <c r="G871" s="4">
        <v>13</v>
      </c>
      <c r="H871" s="2" t="s">
        <v>553</v>
      </c>
      <c r="I871" s="2" t="s">
        <v>554</v>
      </c>
      <c r="J871" s="23" t="str">
        <f t="shared" si="39"/>
        <v>TAGUATUR2002volta13</v>
      </c>
      <c r="K871" s="32" t="str">
        <f t="shared" si="40"/>
        <v>EIXO L2 NORTE/EIXO W3 NORTE/EIXO MONUMENTAL/ESTRUTURAL/BR-070/AVENIDA CUIABÁ/SETOR 9/VILA ESPERANÇA/SETOR 3/AVENIDA LIBERDADE/GO-547/MANSÕES ODISSÉIA/ROYAL PARQUE</v>
      </c>
    </row>
    <row r="872" spans="1:11" x14ac:dyDescent="0.2">
      <c r="A872" s="2" t="s">
        <v>552</v>
      </c>
      <c r="B872" s="2" t="s">
        <v>451</v>
      </c>
      <c r="C872" s="4">
        <v>2004</v>
      </c>
      <c r="D872" s="2" t="s">
        <v>92</v>
      </c>
      <c r="E872" s="2" t="s">
        <v>452</v>
      </c>
      <c r="F872" s="23" t="str">
        <f t="shared" si="41"/>
        <v>ida</v>
      </c>
      <c r="G872" s="4">
        <v>1</v>
      </c>
      <c r="H872" s="2" t="s">
        <v>572</v>
      </c>
      <c r="I872" s="2" t="s">
        <v>554</v>
      </c>
      <c r="J872" s="23" t="str">
        <f t="shared" si="39"/>
        <v>TAGUATUR2004ida1</v>
      </c>
      <c r="K872" s="32" t="str">
        <f t="shared" si="40"/>
        <v>CHIOLA</v>
      </c>
    </row>
    <row r="873" spans="1:11" x14ac:dyDescent="0.2">
      <c r="A873" s="2" t="s">
        <v>552</v>
      </c>
      <c r="B873" s="2" t="s">
        <v>451</v>
      </c>
      <c r="C873" s="4">
        <v>2004</v>
      </c>
      <c r="D873" s="24" t="s">
        <v>92</v>
      </c>
      <c r="E873" s="2" t="s">
        <v>452</v>
      </c>
      <c r="F873" s="23" t="str">
        <f t="shared" si="41"/>
        <v>ida</v>
      </c>
      <c r="G873" s="4">
        <v>2</v>
      </c>
      <c r="H873" s="2" t="s">
        <v>573</v>
      </c>
      <c r="I873" s="2" t="s">
        <v>554</v>
      </c>
      <c r="J873" s="23" t="str">
        <f t="shared" si="39"/>
        <v>TAGUATUR2004ida2</v>
      </c>
      <c r="K873" s="32" t="str">
        <f t="shared" si="40"/>
        <v>CHIOLA/JARDIM AMÉRICA</v>
      </c>
    </row>
    <row r="874" spans="1:11" x14ac:dyDescent="0.2">
      <c r="A874" s="2" t="s">
        <v>552</v>
      </c>
      <c r="B874" s="2" t="s">
        <v>451</v>
      </c>
      <c r="C874" s="4">
        <v>2004</v>
      </c>
      <c r="D874" s="24" t="s">
        <v>92</v>
      </c>
      <c r="E874" s="2" t="s">
        <v>452</v>
      </c>
      <c r="F874" s="23" t="str">
        <f t="shared" si="41"/>
        <v>ida</v>
      </c>
      <c r="G874" s="4">
        <v>3</v>
      </c>
      <c r="H874" s="2" t="s">
        <v>574</v>
      </c>
      <c r="I874" s="2" t="s">
        <v>554</v>
      </c>
      <c r="J874" s="23" t="str">
        <f t="shared" si="39"/>
        <v>TAGUATUR2004ida3</v>
      </c>
      <c r="K874" s="32" t="str">
        <f t="shared" si="40"/>
        <v>CHIOLA/JARDIM AMÉRICA/ÁGUAS BONITAS</v>
      </c>
    </row>
    <row r="875" spans="1:11" x14ac:dyDescent="0.2">
      <c r="A875" s="2" t="s">
        <v>552</v>
      </c>
      <c r="B875" s="2" t="s">
        <v>451</v>
      </c>
      <c r="C875" s="4">
        <v>2004</v>
      </c>
      <c r="D875" s="24" t="s">
        <v>92</v>
      </c>
      <c r="E875" s="2" t="s">
        <v>452</v>
      </c>
      <c r="F875" s="23" t="str">
        <f t="shared" si="41"/>
        <v>ida</v>
      </c>
      <c r="G875" s="4">
        <v>4</v>
      </c>
      <c r="H875" s="2" t="s">
        <v>575</v>
      </c>
      <c r="I875" s="2" t="s">
        <v>554</v>
      </c>
      <c r="J875" s="23" t="str">
        <f t="shared" si="39"/>
        <v>TAGUATUR2004ida4</v>
      </c>
      <c r="K875" s="32" t="str">
        <f t="shared" si="40"/>
        <v>CHIOLA/JARDIM AMÉRICA/ÁGUAS BONITAS/AVENIDA BRASÍLIA</v>
      </c>
    </row>
    <row r="876" spans="1:11" x14ac:dyDescent="0.2">
      <c r="A876" s="2" t="s">
        <v>552</v>
      </c>
      <c r="B876" s="2" t="s">
        <v>451</v>
      </c>
      <c r="C876" s="4">
        <v>2004</v>
      </c>
      <c r="D876" s="24" t="s">
        <v>92</v>
      </c>
      <c r="E876" s="2" t="s">
        <v>452</v>
      </c>
      <c r="F876" s="23" t="str">
        <f t="shared" si="41"/>
        <v>ida</v>
      </c>
      <c r="G876" s="4">
        <v>5</v>
      </c>
      <c r="H876" s="2" t="s">
        <v>576</v>
      </c>
      <c r="I876" s="2" t="s">
        <v>554</v>
      </c>
      <c r="J876" s="23" t="str">
        <f t="shared" si="39"/>
        <v>TAGUATUR2004ida5</v>
      </c>
      <c r="K876" s="32" t="str">
        <f t="shared" si="40"/>
        <v>CHIOLA/JARDIM AMÉRICA/ÁGUAS BONITAS/AVENIDA BRASÍLIA/AVENIDA SÃO PAULO</v>
      </c>
    </row>
    <row r="877" spans="1:11" x14ac:dyDescent="0.2">
      <c r="A877" s="2" t="s">
        <v>552</v>
      </c>
      <c r="B877" s="2" t="s">
        <v>451</v>
      </c>
      <c r="C877" s="4">
        <v>2004</v>
      </c>
      <c r="D877" s="24" t="s">
        <v>92</v>
      </c>
      <c r="E877" s="2" t="s">
        <v>452</v>
      </c>
      <c r="F877" s="23" t="str">
        <f t="shared" si="41"/>
        <v>ida</v>
      </c>
      <c r="G877" s="4">
        <v>6</v>
      </c>
      <c r="H877" s="2" t="s">
        <v>561</v>
      </c>
      <c r="I877" s="2" t="s">
        <v>562</v>
      </c>
      <c r="J877" s="23" t="str">
        <f t="shared" si="39"/>
        <v>TAGUATUR2004ida6</v>
      </c>
      <c r="K877" s="32" t="str">
        <f t="shared" si="40"/>
        <v>CHIOLA/JARDIM AMÉRICA/ÁGUAS BONITAS/AVENIDA BRASÍLIA/AVENIDA SÃO PAULO/BR-070</v>
      </c>
    </row>
    <row r="878" spans="1:11" x14ac:dyDescent="0.2">
      <c r="A878" s="2" t="s">
        <v>552</v>
      </c>
      <c r="B878" s="2" t="s">
        <v>451</v>
      </c>
      <c r="C878" s="4">
        <v>2004</v>
      </c>
      <c r="D878" s="24" t="s">
        <v>92</v>
      </c>
      <c r="E878" s="2" t="s">
        <v>452</v>
      </c>
      <c r="F878" s="23" t="str">
        <f t="shared" si="41"/>
        <v>ida</v>
      </c>
      <c r="G878" s="4">
        <v>7</v>
      </c>
      <c r="H878" s="2" t="s">
        <v>569</v>
      </c>
      <c r="I878" s="2" t="s">
        <v>564</v>
      </c>
      <c r="J878" s="23" t="str">
        <f t="shared" si="39"/>
        <v>TAGUATUR2004ida7</v>
      </c>
      <c r="K878" s="32" t="str">
        <f t="shared" si="40"/>
        <v>CHIOLA/JARDIM AMÉRICA/ÁGUAS BONITAS/AVENIDA BRASÍLIA/AVENIDA SÃO PAULO/BR-070/ESTRUTURAL</v>
      </c>
    </row>
    <row r="879" spans="1:11" x14ac:dyDescent="0.2">
      <c r="A879" s="2" t="s">
        <v>552</v>
      </c>
      <c r="B879" s="2" t="s">
        <v>451</v>
      </c>
      <c r="C879" s="4">
        <v>2004</v>
      </c>
      <c r="D879" s="24" t="s">
        <v>92</v>
      </c>
      <c r="E879" s="2" t="s">
        <v>452</v>
      </c>
      <c r="F879" s="23" t="str">
        <f t="shared" si="41"/>
        <v>ida</v>
      </c>
      <c r="G879" s="4">
        <v>8</v>
      </c>
      <c r="H879" s="2" t="s">
        <v>538</v>
      </c>
      <c r="I879" s="2" t="s">
        <v>481</v>
      </c>
      <c r="J879" s="23" t="str">
        <f t="shared" si="39"/>
        <v>TAGUATUR2004ida8</v>
      </c>
      <c r="K879" s="32" t="str">
        <f t="shared" si="40"/>
        <v>CHIOLA/JARDIM AMÉRICA/ÁGUAS BONITAS/AVENIDA BRASÍLIA/AVENIDA SÃO PAULO/BR-070/ESTRUTURAL/EIXO MONUMENTAL</v>
      </c>
    </row>
    <row r="880" spans="1:11" x14ac:dyDescent="0.2">
      <c r="A880" s="2" t="s">
        <v>552</v>
      </c>
      <c r="B880" s="2" t="s">
        <v>451</v>
      </c>
      <c r="C880" s="4">
        <v>2004</v>
      </c>
      <c r="D880" s="24" t="s">
        <v>92</v>
      </c>
      <c r="E880" s="2" t="s">
        <v>452</v>
      </c>
      <c r="F880" s="23" t="str">
        <f t="shared" si="41"/>
        <v>ida</v>
      </c>
      <c r="G880" s="4">
        <v>9</v>
      </c>
      <c r="H880" s="2" t="s">
        <v>483</v>
      </c>
      <c r="I880" s="2" t="s">
        <v>481</v>
      </c>
      <c r="J880" s="23" t="str">
        <f t="shared" si="39"/>
        <v>TAGUATUR2004ida9</v>
      </c>
      <c r="K880" s="32" t="str">
        <f t="shared" si="40"/>
        <v>CHIOLA/JARDIM AMÉRICA/ÁGUAS BONITAS/AVENIDA BRASÍLIA/AVENIDA SÃO PAULO/BR-070/ESTRUTURAL/EIXO MONUMENTAL/RODOVIÁRIA PLANO PILOTO</v>
      </c>
    </row>
    <row r="881" spans="1:11" x14ac:dyDescent="0.2">
      <c r="A881" s="2" t="s">
        <v>552</v>
      </c>
      <c r="B881" s="2" t="s">
        <v>451</v>
      </c>
      <c r="C881" s="4">
        <v>2004</v>
      </c>
      <c r="D881" s="2" t="s">
        <v>92</v>
      </c>
      <c r="E881" s="2" t="s">
        <v>469</v>
      </c>
      <c r="F881" s="23" t="str">
        <f t="shared" si="41"/>
        <v>volta</v>
      </c>
      <c r="G881" s="4">
        <v>1</v>
      </c>
      <c r="H881" s="2" t="s">
        <v>483</v>
      </c>
      <c r="I881" s="2" t="s">
        <v>481</v>
      </c>
      <c r="J881" s="23" t="str">
        <f t="shared" si="39"/>
        <v>TAGUATUR2004volta1</v>
      </c>
      <c r="K881" s="32" t="str">
        <f t="shared" si="40"/>
        <v>RODOVIÁRIA PLANO PILOTO</v>
      </c>
    </row>
    <row r="882" spans="1:11" x14ac:dyDescent="0.2">
      <c r="A882" s="2" t="s">
        <v>552</v>
      </c>
      <c r="B882" s="2" t="s">
        <v>451</v>
      </c>
      <c r="C882" s="4">
        <v>2004</v>
      </c>
      <c r="D882" s="24" t="s">
        <v>92</v>
      </c>
      <c r="E882" s="2" t="s">
        <v>469</v>
      </c>
      <c r="F882" s="23" t="str">
        <f t="shared" si="41"/>
        <v>volta</v>
      </c>
      <c r="G882" s="4">
        <v>2</v>
      </c>
      <c r="H882" s="2" t="s">
        <v>538</v>
      </c>
      <c r="I882" s="2" t="s">
        <v>481</v>
      </c>
      <c r="J882" s="23" t="str">
        <f t="shared" si="39"/>
        <v>TAGUATUR2004volta2</v>
      </c>
      <c r="K882" s="32" t="str">
        <f t="shared" si="40"/>
        <v>RODOVIÁRIA PLANO PILOTO/EIXO MONUMENTAL</v>
      </c>
    </row>
    <row r="883" spans="1:11" x14ac:dyDescent="0.2">
      <c r="A883" s="2" t="s">
        <v>552</v>
      </c>
      <c r="B883" s="2" t="s">
        <v>451</v>
      </c>
      <c r="C883" s="4">
        <v>2004</v>
      </c>
      <c r="D883" s="24" t="s">
        <v>92</v>
      </c>
      <c r="E883" s="2" t="s">
        <v>469</v>
      </c>
      <c r="F883" s="23" t="str">
        <f t="shared" si="41"/>
        <v>volta</v>
      </c>
      <c r="G883" s="4">
        <v>3</v>
      </c>
      <c r="H883" s="2" t="s">
        <v>569</v>
      </c>
      <c r="I883" s="2" t="s">
        <v>564</v>
      </c>
      <c r="J883" s="23" t="str">
        <f t="shared" si="39"/>
        <v>TAGUATUR2004volta3</v>
      </c>
      <c r="K883" s="32" t="str">
        <f t="shared" si="40"/>
        <v>RODOVIÁRIA PLANO PILOTO/EIXO MONUMENTAL/ESTRUTURAL</v>
      </c>
    </row>
    <row r="884" spans="1:11" x14ac:dyDescent="0.2">
      <c r="A884" s="2" t="s">
        <v>552</v>
      </c>
      <c r="B884" s="2" t="s">
        <v>451</v>
      </c>
      <c r="C884" s="4">
        <v>2004</v>
      </c>
      <c r="D884" s="24" t="s">
        <v>92</v>
      </c>
      <c r="E884" s="2" t="s">
        <v>469</v>
      </c>
      <c r="F884" s="23" t="str">
        <f t="shared" si="41"/>
        <v>volta</v>
      </c>
      <c r="G884" s="4">
        <v>4</v>
      </c>
      <c r="H884" s="2" t="s">
        <v>561</v>
      </c>
      <c r="I884" s="2" t="s">
        <v>562</v>
      </c>
      <c r="J884" s="23" t="str">
        <f t="shared" si="39"/>
        <v>TAGUATUR2004volta4</v>
      </c>
      <c r="K884" s="32" t="str">
        <f t="shared" si="40"/>
        <v>RODOVIÁRIA PLANO PILOTO/EIXO MONUMENTAL/ESTRUTURAL/BR-070</v>
      </c>
    </row>
    <row r="885" spans="1:11" x14ac:dyDescent="0.2">
      <c r="A885" s="2" t="s">
        <v>552</v>
      </c>
      <c r="B885" s="2" t="s">
        <v>451</v>
      </c>
      <c r="C885" s="4">
        <v>2004</v>
      </c>
      <c r="D885" s="24" t="s">
        <v>92</v>
      </c>
      <c r="E885" s="2" t="s">
        <v>469</v>
      </c>
      <c r="F885" s="23" t="str">
        <f t="shared" si="41"/>
        <v>volta</v>
      </c>
      <c r="G885" s="4">
        <v>5</v>
      </c>
      <c r="H885" s="2" t="s">
        <v>568</v>
      </c>
      <c r="I885" s="2" t="s">
        <v>554</v>
      </c>
      <c r="J885" s="23" t="str">
        <f t="shared" si="39"/>
        <v>TAGUATUR2004volta5</v>
      </c>
      <c r="K885" s="32" t="str">
        <f t="shared" si="40"/>
        <v>RODOVIÁRIA PLANO PILOTO/EIXO MONUMENTAL/ESTRUTURAL/BR-070/AVENIDA CUIABÁ</v>
      </c>
    </row>
    <row r="886" spans="1:11" x14ac:dyDescent="0.2">
      <c r="A886" s="2" t="s">
        <v>552</v>
      </c>
      <c r="B886" s="2" t="s">
        <v>451</v>
      </c>
      <c r="C886" s="4">
        <v>2004</v>
      </c>
      <c r="D886" s="24" t="s">
        <v>92</v>
      </c>
      <c r="E886" s="2" t="s">
        <v>469</v>
      </c>
      <c r="F886" s="23" t="str">
        <f t="shared" si="41"/>
        <v>volta</v>
      </c>
      <c r="G886" s="4">
        <v>6</v>
      </c>
      <c r="H886" s="2" t="s">
        <v>573</v>
      </c>
      <c r="I886" s="2" t="s">
        <v>554</v>
      </c>
      <c r="J886" s="23" t="str">
        <f t="shared" si="39"/>
        <v>TAGUATUR2004volta6</v>
      </c>
      <c r="K886" s="32" t="str">
        <f t="shared" si="40"/>
        <v>RODOVIÁRIA PLANO PILOTO/EIXO MONUMENTAL/ESTRUTURAL/BR-070/AVENIDA CUIABÁ/JARDIM AMÉRICA</v>
      </c>
    </row>
    <row r="887" spans="1:11" x14ac:dyDescent="0.2">
      <c r="A887" s="2" t="s">
        <v>552</v>
      </c>
      <c r="B887" s="2" t="s">
        <v>451</v>
      </c>
      <c r="C887" s="4">
        <v>2004</v>
      </c>
      <c r="D887" s="24" t="s">
        <v>92</v>
      </c>
      <c r="E887" s="2" t="s">
        <v>469</v>
      </c>
      <c r="F887" s="23" t="str">
        <f t="shared" si="41"/>
        <v>volta</v>
      </c>
      <c r="G887" s="4">
        <v>7</v>
      </c>
      <c r="H887" s="2" t="s">
        <v>577</v>
      </c>
      <c r="I887" s="2" t="s">
        <v>554</v>
      </c>
      <c r="J887" s="23" t="str">
        <f t="shared" si="39"/>
        <v>TAGUATUR2004volta7</v>
      </c>
      <c r="K887" s="32" t="str">
        <f t="shared" si="40"/>
        <v>RODOVIÁRIA PLANO PILOTO/EIXO MONUMENTAL/ESTRUTURAL/BR-070/AVENIDA CUIABÁ/JARDIM AMÉRICA/MORADA DA SERRA</v>
      </c>
    </row>
    <row r="888" spans="1:11" x14ac:dyDescent="0.2">
      <c r="A888" s="2" t="s">
        <v>552</v>
      </c>
      <c r="B888" s="2" t="s">
        <v>451</v>
      </c>
      <c r="C888" s="4">
        <v>2004</v>
      </c>
      <c r="D888" s="24" t="s">
        <v>92</v>
      </c>
      <c r="E888" s="2" t="s">
        <v>469</v>
      </c>
      <c r="F888" s="23" t="str">
        <f t="shared" si="41"/>
        <v>volta</v>
      </c>
      <c r="G888" s="4">
        <v>8</v>
      </c>
      <c r="H888" s="2" t="s">
        <v>572</v>
      </c>
      <c r="I888" s="2" t="s">
        <v>554</v>
      </c>
      <c r="J888" s="23" t="str">
        <f t="shared" si="39"/>
        <v>TAGUATUR2004volta8</v>
      </c>
      <c r="K888" s="32" t="str">
        <f t="shared" si="40"/>
        <v>RODOVIÁRIA PLANO PILOTO/EIXO MONUMENTAL/ESTRUTURAL/BR-070/AVENIDA CUIABÁ/JARDIM AMÉRICA/MORADA DA SERRA/CHIOLA</v>
      </c>
    </row>
    <row r="889" spans="1:11" x14ac:dyDescent="0.2">
      <c r="A889" s="2" t="s">
        <v>552</v>
      </c>
      <c r="B889" s="2" t="s">
        <v>451</v>
      </c>
      <c r="C889" s="4">
        <v>2005</v>
      </c>
      <c r="D889" s="2" t="s">
        <v>92</v>
      </c>
      <c r="E889" s="2" t="s">
        <v>452</v>
      </c>
      <c r="F889" s="23" t="str">
        <f t="shared" si="41"/>
        <v>ida</v>
      </c>
      <c r="G889" s="4">
        <v>1</v>
      </c>
      <c r="H889" s="2" t="s">
        <v>578</v>
      </c>
      <c r="I889" s="2" t="s">
        <v>554</v>
      </c>
      <c r="J889" s="23" t="str">
        <f t="shared" si="39"/>
        <v>TAGUATUR2005ida1</v>
      </c>
      <c r="K889" s="32" t="str">
        <f t="shared" si="40"/>
        <v>SANTA LÚCIA</v>
      </c>
    </row>
    <row r="890" spans="1:11" x14ac:dyDescent="0.2">
      <c r="A890" s="2" t="s">
        <v>552</v>
      </c>
      <c r="B890" s="2" t="s">
        <v>451</v>
      </c>
      <c r="C890" s="4">
        <v>2005</v>
      </c>
      <c r="D890" s="24" t="s">
        <v>92</v>
      </c>
      <c r="E890" s="2" t="s">
        <v>452</v>
      </c>
      <c r="F890" s="23" t="str">
        <f t="shared" si="41"/>
        <v>ida</v>
      </c>
      <c r="G890" s="4">
        <v>2</v>
      </c>
      <c r="H890" s="2" t="s">
        <v>556</v>
      </c>
      <c r="I890" s="2" t="s">
        <v>554</v>
      </c>
      <c r="J890" s="23" t="str">
        <f t="shared" si="39"/>
        <v>TAGUATUR2005ida2</v>
      </c>
      <c r="K890" s="32" t="str">
        <f t="shared" si="40"/>
        <v>SANTA LÚCIA/GO-547</v>
      </c>
    </row>
    <row r="891" spans="1:11" x14ac:dyDescent="0.2">
      <c r="A891" s="2" t="s">
        <v>552</v>
      </c>
      <c r="B891" s="2" t="s">
        <v>451</v>
      </c>
      <c r="C891" s="4">
        <v>2005</v>
      </c>
      <c r="D891" s="24" t="s">
        <v>92</v>
      </c>
      <c r="E891" s="2" t="s">
        <v>452</v>
      </c>
      <c r="F891" s="23" t="str">
        <f t="shared" si="41"/>
        <v>ida</v>
      </c>
      <c r="G891" s="4">
        <v>3</v>
      </c>
      <c r="H891" s="2" t="s">
        <v>557</v>
      </c>
      <c r="I891" s="2" t="s">
        <v>554</v>
      </c>
      <c r="J891" s="23" t="str">
        <f t="shared" si="39"/>
        <v>TAGUATUR2005ida3</v>
      </c>
      <c r="K891" s="32" t="str">
        <f t="shared" si="40"/>
        <v>SANTA LÚCIA/GO-547/AVENIDA LIBERDADE</v>
      </c>
    </row>
    <row r="892" spans="1:11" x14ac:dyDescent="0.2">
      <c r="A892" s="2" t="s">
        <v>552</v>
      </c>
      <c r="B892" s="2" t="s">
        <v>451</v>
      </c>
      <c r="C892" s="4">
        <v>2005</v>
      </c>
      <c r="D892" s="24" t="s">
        <v>92</v>
      </c>
      <c r="E892" s="2" t="s">
        <v>452</v>
      </c>
      <c r="F892" s="23" t="str">
        <f t="shared" si="41"/>
        <v>ida</v>
      </c>
      <c r="G892" s="4">
        <v>4</v>
      </c>
      <c r="H892" s="2" t="s">
        <v>579</v>
      </c>
      <c r="I892" s="2" t="s">
        <v>554</v>
      </c>
      <c r="J892" s="23" t="str">
        <f t="shared" si="39"/>
        <v>TAGUATUR2005ida4</v>
      </c>
      <c r="K892" s="32" t="str">
        <f t="shared" si="40"/>
        <v>SANTA LÚCIA/GO-547/AVENIDA LIBERDADE/RUA 2 (FRENTE PREFEITURA)</v>
      </c>
    </row>
    <row r="893" spans="1:11" x14ac:dyDescent="0.2">
      <c r="A893" s="2" t="s">
        <v>552</v>
      </c>
      <c r="B893" s="2" t="s">
        <v>451</v>
      </c>
      <c r="C893" s="4">
        <v>2005</v>
      </c>
      <c r="D893" s="24" t="s">
        <v>92</v>
      </c>
      <c r="E893" s="2" t="s">
        <v>452</v>
      </c>
      <c r="F893" s="23" t="str">
        <f t="shared" si="41"/>
        <v>ida</v>
      </c>
      <c r="G893" s="4">
        <v>5</v>
      </c>
      <c r="H893" s="2" t="s">
        <v>561</v>
      </c>
      <c r="I893" s="2" t="s">
        <v>562</v>
      </c>
      <c r="J893" s="23" t="str">
        <f t="shared" si="39"/>
        <v>TAGUATUR2005ida5</v>
      </c>
      <c r="K893" s="32" t="str">
        <f t="shared" si="40"/>
        <v>SANTA LÚCIA/GO-547/AVENIDA LIBERDADE/RUA 2 (FRENTE PREFEITURA)/BR-070</v>
      </c>
    </row>
    <row r="894" spans="1:11" x14ac:dyDescent="0.2">
      <c r="A894" s="2" t="s">
        <v>552</v>
      </c>
      <c r="B894" s="2" t="s">
        <v>451</v>
      </c>
      <c r="C894" s="4">
        <v>2005</v>
      </c>
      <c r="D894" s="24" t="s">
        <v>92</v>
      </c>
      <c r="E894" s="2" t="s">
        <v>452</v>
      </c>
      <c r="F894" s="23" t="str">
        <f t="shared" si="41"/>
        <v>ida</v>
      </c>
      <c r="G894" s="4">
        <v>6</v>
      </c>
      <c r="H894" s="2" t="s">
        <v>563</v>
      </c>
      <c r="I894" s="2" t="s">
        <v>564</v>
      </c>
      <c r="J894" s="23" t="str">
        <f t="shared" si="39"/>
        <v>TAGUATUR2005ida6</v>
      </c>
      <c r="K894" s="32" t="str">
        <f t="shared" si="40"/>
        <v>SANTA LÚCIA/GO-547/AVENIDA LIBERDADE/RUA 2 (FRENTE PREFEITURA)/BR-070/PISTÃO NORTE</v>
      </c>
    </row>
    <row r="895" spans="1:11" x14ac:dyDescent="0.2">
      <c r="A895" s="2" t="s">
        <v>552</v>
      </c>
      <c r="B895" s="2" t="s">
        <v>451</v>
      </c>
      <c r="C895" s="4">
        <v>2005</v>
      </c>
      <c r="D895" s="24" t="s">
        <v>92</v>
      </c>
      <c r="E895" s="2" t="s">
        <v>452</v>
      </c>
      <c r="F895" s="23" t="str">
        <f t="shared" si="41"/>
        <v>ida</v>
      </c>
      <c r="G895" s="4">
        <v>7</v>
      </c>
      <c r="H895" s="2" t="s">
        <v>565</v>
      </c>
      <c r="I895" s="2" t="s">
        <v>564</v>
      </c>
      <c r="J895" s="23" t="str">
        <f t="shared" si="39"/>
        <v>TAGUATUR2005ida7</v>
      </c>
      <c r="K895" s="32" t="str">
        <f t="shared" si="40"/>
        <v>SANTA LÚCIA/GO-547/AVENIDA LIBERDADE/RUA 2 (FRENTE PREFEITURA)/BR-070/PISTÃO NORTE/EPTG</v>
      </c>
    </row>
    <row r="896" spans="1:11" x14ac:dyDescent="0.2">
      <c r="A896" s="2" t="s">
        <v>552</v>
      </c>
      <c r="B896" s="2" t="s">
        <v>451</v>
      </c>
      <c r="C896" s="4">
        <v>2005</v>
      </c>
      <c r="D896" s="24" t="s">
        <v>92</v>
      </c>
      <c r="E896" s="2" t="s">
        <v>452</v>
      </c>
      <c r="F896" s="23" t="str">
        <f t="shared" si="41"/>
        <v>ida</v>
      </c>
      <c r="G896" s="4">
        <v>8</v>
      </c>
      <c r="H896" s="2" t="s">
        <v>580</v>
      </c>
      <c r="I896" s="2" t="s">
        <v>504</v>
      </c>
      <c r="J896" s="23" t="str">
        <f t="shared" si="39"/>
        <v>TAGUATUR2005ida8</v>
      </c>
      <c r="K896" s="32" t="str">
        <f t="shared" si="40"/>
        <v>SANTA LÚCIA/GO-547/AVENIDA LIBERDADE/RUA 2 (FRENTE PREFEITURA)/BR-070/PISTÃO NORTE/EPTG/GUARÁ 1 (QI 1, QI 16, QI 20)</v>
      </c>
    </row>
    <row r="897" spans="1:11" x14ac:dyDescent="0.2">
      <c r="A897" s="2" t="s">
        <v>552</v>
      </c>
      <c r="B897" s="2" t="s">
        <v>451</v>
      </c>
      <c r="C897" s="4">
        <v>2005</v>
      </c>
      <c r="D897" s="24" t="s">
        <v>92</v>
      </c>
      <c r="E897" s="2" t="s">
        <v>452</v>
      </c>
      <c r="F897" s="23" t="str">
        <f t="shared" si="41"/>
        <v>ida</v>
      </c>
      <c r="G897" s="4">
        <v>9</v>
      </c>
      <c r="H897" s="2" t="s">
        <v>581</v>
      </c>
      <c r="I897" s="2" t="s">
        <v>504</v>
      </c>
      <c r="J897" s="23" t="str">
        <f t="shared" si="39"/>
        <v>TAGUATUR2005ida9</v>
      </c>
      <c r="K897" s="32" t="str">
        <f t="shared" si="40"/>
        <v>SANTA LÚCIA/GO-547/AVENIDA LIBERDADE/RUA 2 (FRENTE PREFEITURA)/BR-070/PISTÃO NORTE/EPTG/GUARÁ 1 (QI 1, QI 16, QI 20)/GUARÁ 2 (QI 23, QI 25, QI 27, QI 31, QE 36, QE 38)</v>
      </c>
    </row>
    <row r="898" spans="1:11" x14ac:dyDescent="0.2">
      <c r="A898" s="2" t="s">
        <v>552</v>
      </c>
      <c r="B898" s="2" t="s">
        <v>451</v>
      </c>
      <c r="C898" s="4">
        <v>2005</v>
      </c>
      <c r="D898" s="24" t="s">
        <v>92</v>
      </c>
      <c r="E898" s="2" t="s">
        <v>452</v>
      </c>
      <c r="F898" s="23" t="str">
        <f t="shared" si="41"/>
        <v>ida</v>
      </c>
      <c r="G898" s="4">
        <v>10</v>
      </c>
      <c r="H898" s="2" t="s">
        <v>582</v>
      </c>
      <c r="I898" s="2" t="s">
        <v>481</v>
      </c>
      <c r="J898" s="23" t="str">
        <f t="shared" si="39"/>
        <v>TAGUATUR2005ida10</v>
      </c>
      <c r="K898" s="32" t="str">
        <f t="shared" si="40"/>
        <v>SANTA LÚCIA/GO-547/AVENIDA LIBERDADE/RUA 2 (FRENTE PREFEITURA)/BR-070/PISTÃO NORTE/EPTG/GUARÁ 1 (QI 1, QI 16, QI 20)/GUARÁ 2 (QI 23, QI 25, QI 27, QI 31, QE 36, QE 38)/TJDFT</v>
      </c>
    </row>
    <row r="899" spans="1:11" x14ac:dyDescent="0.2">
      <c r="A899" s="2" t="s">
        <v>552</v>
      </c>
      <c r="B899" s="2" t="s">
        <v>451</v>
      </c>
      <c r="C899" s="4">
        <v>2005</v>
      </c>
      <c r="D899" s="24" t="s">
        <v>92</v>
      </c>
      <c r="E899" s="2" t="s">
        <v>452</v>
      </c>
      <c r="F899" s="23" t="str">
        <f t="shared" si="41"/>
        <v>ida</v>
      </c>
      <c r="G899" s="4">
        <v>11</v>
      </c>
      <c r="H899" s="2" t="s">
        <v>583</v>
      </c>
      <c r="I899" s="2" t="s">
        <v>504</v>
      </c>
      <c r="J899" s="23" t="str">
        <f t="shared" ref="J899:J962" si="42">D899&amp;C899&amp;F899&amp;G899</f>
        <v>TAGUATUR2005ida11</v>
      </c>
      <c r="K899" s="32" t="str">
        <f t="shared" ref="K899:K962" si="43">IF(G899=1,H899,K898&amp;"/"&amp;H899)</f>
        <v>SANTA LÚCIA/GO-547/AVENIDA LIBERDADE/RUA 2 (FRENTE PREFEITURA)/BR-070/PISTÃO NORTE/EPTG/GUARÁ 1 (QI 1, QI 16, QI 20)/GUARÁ 2 (QI 23, QI 25, QI 27, QI 31, QE 36, QE 38)/TJDFT/EPGU</v>
      </c>
    </row>
    <row r="900" spans="1:11" x14ac:dyDescent="0.2">
      <c r="A900" s="2" t="s">
        <v>552</v>
      </c>
      <c r="B900" s="2" t="s">
        <v>451</v>
      </c>
      <c r="C900" s="4">
        <v>2005</v>
      </c>
      <c r="D900" s="24" t="s">
        <v>92</v>
      </c>
      <c r="E900" s="2" t="s">
        <v>452</v>
      </c>
      <c r="F900" s="23" t="str">
        <f t="shared" ref="F900:F963" si="44">IF(LEFT(E900,3)="ida","ida","volta")</f>
        <v>ida</v>
      </c>
      <c r="G900" s="4">
        <v>12</v>
      </c>
      <c r="H900" s="2" t="s">
        <v>463</v>
      </c>
      <c r="I900" s="2" t="s">
        <v>481</v>
      </c>
      <c r="J900" s="23" t="str">
        <f t="shared" si="42"/>
        <v>TAGUATUR2005ida12</v>
      </c>
      <c r="K900" s="32" t="str">
        <f t="shared" si="43"/>
        <v>SANTA LÚCIA/GO-547/AVENIDA LIBERDADE/RUA 2 (FRENTE PREFEITURA)/BR-070/PISTÃO NORTE/EPTG/GUARÁ 1 (QI 1, QI 16, QI 20)/GUARÁ 2 (QI 23, QI 25, QI 27, QI 31, QE 36, QE 38)/TJDFT/EPGU/EPIA</v>
      </c>
    </row>
    <row r="901" spans="1:11" x14ac:dyDescent="0.2">
      <c r="A901" s="2" t="s">
        <v>552</v>
      </c>
      <c r="B901" s="2" t="s">
        <v>451</v>
      </c>
      <c r="C901" s="4">
        <v>2005</v>
      </c>
      <c r="D901" s="24" t="s">
        <v>92</v>
      </c>
      <c r="E901" s="2" t="s">
        <v>452</v>
      </c>
      <c r="F901" s="23" t="str">
        <f t="shared" si="44"/>
        <v>ida</v>
      </c>
      <c r="G901" s="4">
        <v>13</v>
      </c>
      <c r="H901" s="2" t="s">
        <v>537</v>
      </c>
      <c r="I901" s="2" t="s">
        <v>481</v>
      </c>
      <c r="J901" s="23" t="str">
        <f t="shared" si="42"/>
        <v>TAGUATUR2005ida13</v>
      </c>
      <c r="K901" s="32" t="str">
        <f t="shared" si="43"/>
        <v>SANTA LÚCIA/GO-547/AVENIDA LIBERDADE/RUA 2 (FRENTE PREFEITURA)/BR-070/PISTÃO NORTE/EPTG/GUARÁ 1 (QI 1, QI 16, QI 20)/GUARÁ 2 (QI 23, QI 25, QI 27, QI 31, QE 36, QE 38)/TJDFT/EPGU/EPIA/S I G</v>
      </c>
    </row>
    <row r="902" spans="1:11" x14ac:dyDescent="0.2">
      <c r="A902" s="2" t="s">
        <v>552</v>
      </c>
      <c r="B902" s="2" t="s">
        <v>451</v>
      </c>
      <c r="C902" s="4">
        <v>2005</v>
      </c>
      <c r="D902" s="24" t="s">
        <v>92</v>
      </c>
      <c r="E902" s="2" t="s">
        <v>452</v>
      </c>
      <c r="F902" s="23" t="str">
        <f t="shared" si="44"/>
        <v>ida</v>
      </c>
      <c r="G902" s="4">
        <v>14</v>
      </c>
      <c r="H902" s="2" t="s">
        <v>538</v>
      </c>
      <c r="I902" s="2" t="s">
        <v>481</v>
      </c>
      <c r="J902" s="23" t="str">
        <f t="shared" si="42"/>
        <v>TAGUATUR2005ida14</v>
      </c>
      <c r="K902" s="32" t="str">
        <f t="shared" si="43"/>
        <v>SANTA LÚCIA/GO-547/AVENIDA LIBERDADE/RUA 2 (FRENTE PREFEITURA)/BR-070/PISTÃO NORTE/EPTG/GUARÁ 1 (QI 1, QI 16, QI 20)/GUARÁ 2 (QI 23, QI 25, QI 27, QI 31, QE 36, QE 38)/TJDFT/EPGU/EPIA/S I G/EIXO MONUMENTAL</v>
      </c>
    </row>
    <row r="903" spans="1:11" x14ac:dyDescent="0.2">
      <c r="A903" s="2" t="s">
        <v>552</v>
      </c>
      <c r="B903" s="2" t="s">
        <v>451</v>
      </c>
      <c r="C903" s="4">
        <v>2005</v>
      </c>
      <c r="D903" s="24" t="s">
        <v>92</v>
      </c>
      <c r="E903" s="2" t="s">
        <v>452</v>
      </c>
      <c r="F903" s="23" t="str">
        <f t="shared" si="44"/>
        <v>ida</v>
      </c>
      <c r="G903" s="4">
        <v>15</v>
      </c>
      <c r="H903" s="2" t="s">
        <v>483</v>
      </c>
      <c r="I903" s="2" t="s">
        <v>481</v>
      </c>
      <c r="J903" s="23" t="str">
        <f t="shared" si="42"/>
        <v>TAGUATUR2005ida15</v>
      </c>
      <c r="K903" s="32" t="str">
        <f t="shared" si="43"/>
        <v>SANTA LÚCIA/GO-547/AVENIDA LIBERDADE/RUA 2 (FRENTE PREFEITURA)/BR-070/PISTÃO NORTE/EPTG/GUARÁ 1 (QI 1, QI 16, QI 20)/GUARÁ 2 (QI 23, QI 25, QI 27, QI 31, QE 36, QE 38)/TJDFT/EPGU/EPIA/S I G/EIXO MONUMENTAL/RODOVIÁRIA PLANO PILOTO</v>
      </c>
    </row>
    <row r="904" spans="1:11" x14ac:dyDescent="0.2">
      <c r="A904" s="2" t="s">
        <v>552</v>
      </c>
      <c r="B904" s="2" t="s">
        <v>451</v>
      </c>
      <c r="C904" s="4">
        <v>2005</v>
      </c>
      <c r="D904" s="2" t="s">
        <v>92</v>
      </c>
      <c r="E904" s="2" t="s">
        <v>469</v>
      </c>
      <c r="F904" s="23" t="str">
        <f t="shared" si="44"/>
        <v>volta</v>
      </c>
      <c r="G904" s="4">
        <v>1</v>
      </c>
      <c r="H904" s="2" t="s">
        <v>504</v>
      </c>
      <c r="I904" s="2" t="s">
        <v>504</v>
      </c>
      <c r="J904" s="23" t="str">
        <f t="shared" si="42"/>
        <v>TAGUATUR2005volta1</v>
      </c>
      <c r="K904" s="32" t="str">
        <f t="shared" si="43"/>
        <v>GUARÁ</v>
      </c>
    </row>
    <row r="905" spans="1:11" x14ac:dyDescent="0.2">
      <c r="A905" s="2" t="s">
        <v>552</v>
      </c>
      <c r="B905" s="2" t="s">
        <v>451</v>
      </c>
      <c r="C905" s="4">
        <v>2005</v>
      </c>
      <c r="D905" s="24" t="s">
        <v>92</v>
      </c>
      <c r="E905" s="2" t="s">
        <v>469</v>
      </c>
      <c r="F905" s="23" t="str">
        <f t="shared" si="44"/>
        <v>volta</v>
      </c>
      <c r="G905" s="4">
        <v>2</v>
      </c>
      <c r="H905" s="2" t="s">
        <v>581</v>
      </c>
      <c r="I905" s="2" t="s">
        <v>504</v>
      </c>
      <c r="J905" s="23" t="str">
        <f t="shared" si="42"/>
        <v>TAGUATUR2005volta2</v>
      </c>
      <c r="K905" s="32" t="str">
        <f t="shared" si="43"/>
        <v>GUARÁ/GUARÁ 2 (QI 23, QI 25, QI 27, QI 31, QE 36, QE 38)</v>
      </c>
    </row>
    <row r="906" spans="1:11" x14ac:dyDescent="0.2">
      <c r="A906" s="2" t="s">
        <v>552</v>
      </c>
      <c r="B906" s="2" t="s">
        <v>451</v>
      </c>
      <c r="C906" s="4">
        <v>2005</v>
      </c>
      <c r="D906" s="24" t="s">
        <v>92</v>
      </c>
      <c r="E906" s="2" t="s">
        <v>469</v>
      </c>
      <c r="F906" s="23" t="str">
        <f t="shared" si="44"/>
        <v>volta</v>
      </c>
      <c r="G906" s="4">
        <v>3</v>
      </c>
      <c r="H906" s="2" t="s">
        <v>580</v>
      </c>
      <c r="I906" s="2" t="s">
        <v>504</v>
      </c>
      <c r="J906" s="23" t="str">
        <f t="shared" si="42"/>
        <v>TAGUATUR2005volta3</v>
      </c>
      <c r="K906" s="32" t="str">
        <f t="shared" si="43"/>
        <v>GUARÁ/GUARÁ 2 (QI 23, QI 25, QI 27, QI 31, QE 36, QE 38)/GUARÁ 1 (QI 1, QI 16, QI 20)</v>
      </c>
    </row>
    <row r="907" spans="1:11" x14ac:dyDescent="0.2">
      <c r="A907" s="2" t="s">
        <v>552</v>
      </c>
      <c r="B907" s="2" t="s">
        <v>451</v>
      </c>
      <c r="C907" s="4">
        <v>2005</v>
      </c>
      <c r="D907" s="24" t="s">
        <v>92</v>
      </c>
      <c r="E907" s="2" t="s">
        <v>469</v>
      </c>
      <c r="F907" s="23" t="str">
        <f t="shared" si="44"/>
        <v>volta</v>
      </c>
      <c r="G907" s="4">
        <v>4</v>
      </c>
      <c r="H907" s="2" t="s">
        <v>565</v>
      </c>
      <c r="I907" s="2" t="s">
        <v>564</v>
      </c>
      <c r="J907" s="23" t="str">
        <f t="shared" si="42"/>
        <v>TAGUATUR2005volta4</v>
      </c>
      <c r="K907" s="32" t="str">
        <f t="shared" si="43"/>
        <v>GUARÁ/GUARÁ 2 (QI 23, QI 25, QI 27, QI 31, QE 36, QE 38)/GUARÁ 1 (QI 1, QI 16, QI 20)/EPTG</v>
      </c>
    </row>
    <row r="908" spans="1:11" x14ac:dyDescent="0.2">
      <c r="A908" s="2" t="s">
        <v>552</v>
      </c>
      <c r="B908" s="2" t="s">
        <v>451</v>
      </c>
      <c r="C908" s="4">
        <v>2005</v>
      </c>
      <c r="D908" s="24" t="s">
        <v>92</v>
      </c>
      <c r="E908" s="2" t="s">
        <v>469</v>
      </c>
      <c r="F908" s="23" t="str">
        <f t="shared" si="44"/>
        <v>volta</v>
      </c>
      <c r="G908" s="4">
        <v>5</v>
      </c>
      <c r="H908" s="2" t="s">
        <v>563</v>
      </c>
      <c r="I908" s="2" t="s">
        <v>564</v>
      </c>
      <c r="J908" s="23" t="str">
        <f t="shared" si="42"/>
        <v>TAGUATUR2005volta5</v>
      </c>
      <c r="K908" s="32" t="str">
        <f t="shared" si="43"/>
        <v>GUARÁ/GUARÁ 2 (QI 23, QI 25, QI 27, QI 31, QE 36, QE 38)/GUARÁ 1 (QI 1, QI 16, QI 20)/EPTG/PISTÃO NORTE</v>
      </c>
    </row>
    <row r="909" spans="1:11" x14ac:dyDescent="0.2">
      <c r="A909" s="2" t="s">
        <v>552</v>
      </c>
      <c r="B909" s="2" t="s">
        <v>451</v>
      </c>
      <c r="C909" s="4">
        <v>2005</v>
      </c>
      <c r="D909" s="24" t="s">
        <v>92</v>
      </c>
      <c r="E909" s="2" t="s">
        <v>469</v>
      </c>
      <c r="F909" s="23" t="str">
        <f t="shared" si="44"/>
        <v>volta</v>
      </c>
      <c r="G909" s="4">
        <v>6</v>
      </c>
      <c r="H909" s="2" t="s">
        <v>561</v>
      </c>
      <c r="I909" s="2" t="s">
        <v>562</v>
      </c>
      <c r="J909" s="23" t="str">
        <f t="shared" si="42"/>
        <v>TAGUATUR2005volta6</v>
      </c>
      <c r="K909" s="32" t="str">
        <f t="shared" si="43"/>
        <v>GUARÁ/GUARÁ 2 (QI 23, QI 25, QI 27, QI 31, QE 36, QE 38)/GUARÁ 1 (QI 1, QI 16, QI 20)/EPTG/PISTÃO NORTE/BR-070</v>
      </c>
    </row>
    <row r="910" spans="1:11" x14ac:dyDescent="0.2">
      <c r="A910" s="2" t="s">
        <v>552</v>
      </c>
      <c r="B910" s="2" t="s">
        <v>451</v>
      </c>
      <c r="C910" s="4">
        <v>2005</v>
      </c>
      <c r="D910" s="24" t="s">
        <v>92</v>
      </c>
      <c r="E910" s="2" t="s">
        <v>469</v>
      </c>
      <c r="F910" s="23" t="str">
        <f t="shared" si="44"/>
        <v>volta</v>
      </c>
      <c r="G910" s="4">
        <v>7</v>
      </c>
      <c r="H910" s="2" t="s">
        <v>579</v>
      </c>
      <c r="I910" s="2" t="s">
        <v>554</v>
      </c>
      <c r="J910" s="23" t="str">
        <f t="shared" si="42"/>
        <v>TAGUATUR2005volta7</v>
      </c>
      <c r="K910" s="32" t="str">
        <f t="shared" si="43"/>
        <v>GUARÁ/GUARÁ 2 (QI 23, QI 25, QI 27, QI 31, QE 36, QE 38)/GUARÁ 1 (QI 1, QI 16, QI 20)/EPTG/PISTÃO NORTE/BR-070/RUA 2 (FRENTE PREFEITURA)</v>
      </c>
    </row>
    <row r="911" spans="1:11" x14ac:dyDescent="0.2">
      <c r="A911" s="2" t="s">
        <v>552</v>
      </c>
      <c r="B911" s="2" t="s">
        <v>451</v>
      </c>
      <c r="C911" s="4">
        <v>2005</v>
      </c>
      <c r="D911" s="24" t="s">
        <v>92</v>
      </c>
      <c r="E911" s="2" t="s">
        <v>469</v>
      </c>
      <c r="F911" s="23" t="str">
        <f t="shared" si="44"/>
        <v>volta</v>
      </c>
      <c r="G911" s="4">
        <v>8</v>
      </c>
      <c r="H911" s="2" t="s">
        <v>557</v>
      </c>
      <c r="I911" s="2" t="s">
        <v>554</v>
      </c>
      <c r="J911" s="23" t="str">
        <f t="shared" si="42"/>
        <v>TAGUATUR2005volta8</v>
      </c>
      <c r="K911" s="32" t="str">
        <f t="shared" si="43"/>
        <v>GUARÁ/GUARÁ 2 (QI 23, QI 25, QI 27, QI 31, QE 36, QE 38)/GUARÁ 1 (QI 1, QI 16, QI 20)/EPTG/PISTÃO NORTE/BR-070/RUA 2 (FRENTE PREFEITURA)/AVENIDA LIBERDADE</v>
      </c>
    </row>
    <row r="912" spans="1:11" x14ac:dyDescent="0.2">
      <c r="A912" s="2" t="s">
        <v>552</v>
      </c>
      <c r="B912" s="2" t="s">
        <v>451</v>
      </c>
      <c r="C912" s="4">
        <v>2005</v>
      </c>
      <c r="D912" s="24" t="s">
        <v>92</v>
      </c>
      <c r="E912" s="2" t="s">
        <v>469</v>
      </c>
      <c r="F912" s="23" t="str">
        <f t="shared" si="44"/>
        <v>volta</v>
      </c>
      <c r="G912" s="4">
        <v>9</v>
      </c>
      <c r="H912" s="2" t="s">
        <v>556</v>
      </c>
      <c r="I912" s="2" t="s">
        <v>554</v>
      </c>
      <c r="J912" s="23" t="str">
        <f t="shared" si="42"/>
        <v>TAGUATUR2005volta9</v>
      </c>
      <c r="K912" s="32" t="str">
        <f t="shared" si="43"/>
        <v>GUARÁ/GUARÁ 2 (QI 23, QI 25, QI 27, QI 31, QE 36, QE 38)/GUARÁ 1 (QI 1, QI 16, QI 20)/EPTG/PISTÃO NORTE/BR-070/RUA 2 (FRENTE PREFEITURA)/AVENIDA LIBERDADE/GO-547</v>
      </c>
    </row>
    <row r="913" spans="1:11" x14ac:dyDescent="0.2">
      <c r="A913" s="2" t="s">
        <v>552</v>
      </c>
      <c r="B913" s="2" t="s">
        <v>451</v>
      </c>
      <c r="C913" s="4">
        <v>2005</v>
      </c>
      <c r="D913" s="24" t="s">
        <v>92</v>
      </c>
      <c r="E913" s="2" t="s">
        <v>469</v>
      </c>
      <c r="F913" s="23" t="str">
        <f t="shared" si="44"/>
        <v>volta</v>
      </c>
      <c r="G913" s="4">
        <v>10</v>
      </c>
      <c r="H913" s="2" t="s">
        <v>578</v>
      </c>
      <c r="I913" s="2" t="s">
        <v>554</v>
      </c>
      <c r="J913" s="23" t="str">
        <f t="shared" si="42"/>
        <v>TAGUATUR2005volta10</v>
      </c>
      <c r="K913" s="32" t="str">
        <f t="shared" si="43"/>
        <v>GUARÁ/GUARÁ 2 (QI 23, QI 25, QI 27, QI 31, QE 36, QE 38)/GUARÁ 1 (QI 1, QI 16, QI 20)/EPTG/PISTÃO NORTE/BR-070/RUA 2 (FRENTE PREFEITURA)/AVENIDA LIBERDADE/GO-547/SANTA LÚCIA</v>
      </c>
    </row>
    <row r="914" spans="1:11" x14ac:dyDescent="0.2">
      <c r="A914" s="2" t="s">
        <v>552</v>
      </c>
      <c r="B914" s="2" t="s">
        <v>451</v>
      </c>
      <c r="C914" s="4">
        <v>2006</v>
      </c>
      <c r="D914" s="2" t="s">
        <v>92</v>
      </c>
      <c r="E914" s="2" t="s">
        <v>452</v>
      </c>
      <c r="F914" s="23" t="str">
        <f t="shared" si="44"/>
        <v>ida</v>
      </c>
      <c r="G914" s="4">
        <v>1</v>
      </c>
      <c r="H914" s="2" t="s">
        <v>578</v>
      </c>
      <c r="I914" s="2" t="s">
        <v>554</v>
      </c>
      <c r="J914" s="23" t="str">
        <f t="shared" si="42"/>
        <v>TAGUATUR2006ida1</v>
      </c>
      <c r="K914" s="32" t="str">
        <f t="shared" si="43"/>
        <v>SANTA LÚCIA</v>
      </c>
    </row>
    <row r="915" spans="1:11" x14ac:dyDescent="0.2">
      <c r="A915" s="2" t="s">
        <v>552</v>
      </c>
      <c r="B915" s="2" t="s">
        <v>451</v>
      </c>
      <c r="C915" s="4">
        <v>2006</v>
      </c>
      <c r="D915" s="24" t="s">
        <v>92</v>
      </c>
      <c r="E915" s="2" t="s">
        <v>452</v>
      </c>
      <c r="F915" s="23" t="str">
        <f t="shared" si="44"/>
        <v>ida</v>
      </c>
      <c r="G915" s="4">
        <v>2</v>
      </c>
      <c r="H915" s="2" t="s">
        <v>556</v>
      </c>
      <c r="I915" s="2" t="s">
        <v>554</v>
      </c>
      <c r="J915" s="23" t="str">
        <f t="shared" si="42"/>
        <v>TAGUATUR2006ida2</v>
      </c>
      <c r="K915" s="32" t="str">
        <f t="shared" si="43"/>
        <v>SANTA LÚCIA/GO-547</v>
      </c>
    </row>
    <row r="916" spans="1:11" x14ac:dyDescent="0.2">
      <c r="A916" s="2" t="s">
        <v>552</v>
      </c>
      <c r="B916" s="2" t="s">
        <v>451</v>
      </c>
      <c r="C916" s="4">
        <v>2006</v>
      </c>
      <c r="D916" s="24" t="s">
        <v>92</v>
      </c>
      <c r="E916" s="2" t="s">
        <v>452</v>
      </c>
      <c r="F916" s="23" t="str">
        <f t="shared" si="44"/>
        <v>ida</v>
      </c>
      <c r="G916" s="4">
        <v>3</v>
      </c>
      <c r="H916" s="2" t="s">
        <v>557</v>
      </c>
      <c r="I916" s="2" t="s">
        <v>554</v>
      </c>
      <c r="J916" s="23" t="str">
        <f t="shared" si="42"/>
        <v>TAGUATUR2006ida3</v>
      </c>
      <c r="K916" s="32" t="str">
        <f t="shared" si="43"/>
        <v>SANTA LÚCIA/GO-547/AVENIDA LIBERDADE</v>
      </c>
    </row>
    <row r="917" spans="1:11" x14ac:dyDescent="0.2">
      <c r="A917" s="2" t="s">
        <v>552</v>
      </c>
      <c r="B917" s="2" t="s">
        <v>451</v>
      </c>
      <c r="C917" s="4">
        <v>2006</v>
      </c>
      <c r="D917" s="24" t="s">
        <v>92</v>
      </c>
      <c r="E917" s="2" t="s">
        <v>452</v>
      </c>
      <c r="F917" s="23" t="str">
        <f t="shared" si="44"/>
        <v>ida</v>
      </c>
      <c r="G917" s="4">
        <v>4</v>
      </c>
      <c r="H917" s="2" t="s">
        <v>579</v>
      </c>
      <c r="I917" s="2" t="s">
        <v>554</v>
      </c>
      <c r="J917" s="23" t="str">
        <f t="shared" si="42"/>
        <v>TAGUATUR2006ida4</v>
      </c>
      <c r="K917" s="32" t="str">
        <f t="shared" si="43"/>
        <v>SANTA LÚCIA/GO-547/AVENIDA LIBERDADE/RUA 2 (FRENTE PREFEITURA)</v>
      </c>
    </row>
    <row r="918" spans="1:11" x14ac:dyDescent="0.2">
      <c r="A918" s="2" t="s">
        <v>552</v>
      </c>
      <c r="B918" s="2" t="s">
        <v>451</v>
      </c>
      <c r="C918" s="4">
        <v>2006</v>
      </c>
      <c r="D918" s="24" t="s">
        <v>92</v>
      </c>
      <c r="E918" s="2" t="s">
        <v>452</v>
      </c>
      <c r="F918" s="23" t="str">
        <f t="shared" si="44"/>
        <v>ida</v>
      </c>
      <c r="G918" s="4">
        <v>5</v>
      </c>
      <c r="H918" s="2" t="s">
        <v>561</v>
      </c>
      <c r="I918" s="2" t="s">
        <v>562</v>
      </c>
      <c r="J918" s="23" t="str">
        <f t="shared" si="42"/>
        <v>TAGUATUR2006ida5</v>
      </c>
      <c r="K918" s="32" t="str">
        <f t="shared" si="43"/>
        <v>SANTA LÚCIA/GO-547/AVENIDA LIBERDADE/RUA 2 (FRENTE PREFEITURA)/BR-070</v>
      </c>
    </row>
    <row r="919" spans="1:11" x14ac:dyDescent="0.2">
      <c r="A919" s="2" t="s">
        <v>552</v>
      </c>
      <c r="B919" s="2" t="s">
        <v>451</v>
      </c>
      <c r="C919" s="4">
        <v>2006</v>
      </c>
      <c r="D919" s="24" t="s">
        <v>92</v>
      </c>
      <c r="E919" s="2" t="s">
        <v>452</v>
      </c>
      <c r="F919" s="23" t="str">
        <f t="shared" si="44"/>
        <v>ida</v>
      </c>
      <c r="G919" s="4">
        <v>6</v>
      </c>
      <c r="H919" s="2" t="s">
        <v>569</v>
      </c>
      <c r="I919" s="2" t="s">
        <v>564</v>
      </c>
      <c r="J919" s="23" t="str">
        <f t="shared" si="42"/>
        <v>TAGUATUR2006ida6</v>
      </c>
      <c r="K919" s="32" t="str">
        <f t="shared" si="43"/>
        <v>SANTA LÚCIA/GO-547/AVENIDA LIBERDADE/RUA 2 (FRENTE PREFEITURA)/BR-070/ESTRUTURAL</v>
      </c>
    </row>
    <row r="920" spans="1:11" x14ac:dyDescent="0.2">
      <c r="A920" s="2" t="s">
        <v>552</v>
      </c>
      <c r="B920" s="2" t="s">
        <v>451</v>
      </c>
      <c r="C920" s="4">
        <v>2006</v>
      </c>
      <c r="D920" s="24" t="s">
        <v>92</v>
      </c>
      <c r="E920" s="2" t="s">
        <v>452</v>
      </c>
      <c r="F920" s="23" t="str">
        <f t="shared" si="44"/>
        <v>ida</v>
      </c>
      <c r="G920" s="4">
        <v>7</v>
      </c>
      <c r="H920" s="2" t="s">
        <v>538</v>
      </c>
      <c r="I920" s="2" t="s">
        <v>481</v>
      </c>
      <c r="J920" s="23" t="str">
        <f t="shared" si="42"/>
        <v>TAGUATUR2006ida7</v>
      </c>
      <c r="K920" s="32" t="str">
        <f t="shared" si="43"/>
        <v>SANTA LÚCIA/GO-547/AVENIDA LIBERDADE/RUA 2 (FRENTE PREFEITURA)/BR-070/ESTRUTURAL/EIXO MONUMENTAL</v>
      </c>
    </row>
    <row r="921" spans="1:11" x14ac:dyDescent="0.2">
      <c r="A921" s="2" t="s">
        <v>552</v>
      </c>
      <c r="B921" s="2" t="s">
        <v>451</v>
      </c>
      <c r="C921" s="4">
        <v>2006</v>
      </c>
      <c r="D921" s="24" t="s">
        <v>92</v>
      </c>
      <c r="E921" s="2" t="s">
        <v>452</v>
      </c>
      <c r="F921" s="23" t="str">
        <f t="shared" si="44"/>
        <v>ida</v>
      </c>
      <c r="G921" s="4">
        <v>8</v>
      </c>
      <c r="H921" s="2" t="s">
        <v>483</v>
      </c>
      <c r="I921" s="2" t="s">
        <v>481</v>
      </c>
      <c r="J921" s="23" t="str">
        <f t="shared" si="42"/>
        <v>TAGUATUR2006ida8</v>
      </c>
      <c r="K921" s="32" t="str">
        <f t="shared" si="43"/>
        <v>SANTA LÚCIA/GO-547/AVENIDA LIBERDADE/RUA 2 (FRENTE PREFEITURA)/BR-070/ESTRUTURAL/EIXO MONUMENTAL/RODOVIÁRIA PLANO PILOTO</v>
      </c>
    </row>
    <row r="922" spans="1:11" x14ac:dyDescent="0.2">
      <c r="A922" s="2" t="s">
        <v>552</v>
      </c>
      <c r="B922" s="2" t="s">
        <v>451</v>
      </c>
      <c r="C922" s="4">
        <v>2006</v>
      </c>
      <c r="D922" s="2" t="s">
        <v>92</v>
      </c>
      <c r="E922" s="2" t="s">
        <v>469</v>
      </c>
      <c r="F922" s="23" t="str">
        <f t="shared" si="44"/>
        <v>volta</v>
      </c>
      <c r="G922" s="4">
        <v>1</v>
      </c>
      <c r="H922" s="2" t="s">
        <v>483</v>
      </c>
      <c r="I922" s="2" t="s">
        <v>481</v>
      </c>
      <c r="J922" s="23" t="str">
        <f t="shared" si="42"/>
        <v>TAGUATUR2006volta1</v>
      </c>
      <c r="K922" s="32" t="str">
        <f t="shared" si="43"/>
        <v>RODOVIÁRIA PLANO PILOTO</v>
      </c>
    </row>
    <row r="923" spans="1:11" x14ac:dyDescent="0.2">
      <c r="A923" s="2" t="s">
        <v>552</v>
      </c>
      <c r="B923" s="2" t="s">
        <v>451</v>
      </c>
      <c r="C923" s="4">
        <v>2006</v>
      </c>
      <c r="D923" s="24" t="s">
        <v>92</v>
      </c>
      <c r="E923" s="2" t="s">
        <v>469</v>
      </c>
      <c r="F923" s="23" t="str">
        <f t="shared" si="44"/>
        <v>volta</v>
      </c>
      <c r="G923" s="4">
        <v>2</v>
      </c>
      <c r="H923" s="2" t="s">
        <v>538</v>
      </c>
      <c r="I923" s="2" t="s">
        <v>481</v>
      </c>
      <c r="J923" s="23" t="str">
        <f t="shared" si="42"/>
        <v>TAGUATUR2006volta2</v>
      </c>
      <c r="K923" s="32" t="str">
        <f t="shared" si="43"/>
        <v>RODOVIÁRIA PLANO PILOTO/EIXO MONUMENTAL</v>
      </c>
    </row>
    <row r="924" spans="1:11" x14ac:dyDescent="0.2">
      <c r="A924" s="2" t="s">
        <v>552</v>
      </c>
      <c r="B924" s="2" t="s">
        <v>451</v>
      </c>
      <c r="C924" s="4">
        <v>2006</v>
      </c>
      <c r="D924" s="24" t="s">
        <v>92</v>
      </c>
      <c r="E924" s="2" t="s">
        <v>469</v>
      </c>
      <c r="F924" s="23" t="str">
        <f t="shared" si="44"/>
        <v>volta</v>
      </c>
      <c r="G924" s="4">
        <v>3</v>
      </c>
      <c r="H924" s="2" t="s">
        <v>569</v>
      </c>
      <c r="I924" s="2" t="s">
        <v>564</v>
      </c>
      <c r="J924" s="23" t="str">
        <f t="shared" si="42"/>
        <v>TAGUATUR2006volta3</v>
      </c>
      <c r="K924" s="32" t="str">
        <f t="shared" si="43"/>
        <v>RODOVIÁRIA PLANO PILOTO/EIXO MONUMENTAL/ESTRUTURAL</v>
      </c>
    </row>
    <row r="925" spans="1:11" x14ac:dyDescent="0.2">
      <c r="A925" s="2" t="s">
        <v>552</v>
      </c>
      <c r="B925" s="2" t="s">
        <v>451</v>
      </c>
      <c r="C925" s="4">
        <v>2006</v>
      </c>
      <c r="D925" s="24" t="s">
        <v>92</v>
      </c>
      <c r="E925" s="2" t="s">
        <v>469</v>
      </c>
      <c r="F925" s="23" t="str">
        <f t="shared" si="44"/>
        <v>volta</v>
      </c>
      <c r="G925" s="4">
        <v>4</v>
      </c>
      <c r="H925" s="2" t="s">
        <v>561</v>
      </c>
      <c r="I925" s="2" t="s">
        <v>562</v>
      </c>
      <c r="J925" s="23" t="str">
        <f t="shared" si="42"/>
        <v>TAGUATUR2006volta4</v>
      </c>
      <c r="K925" s="32" t="str">
        <f t="shared" si="43"/>
        <v>RODOVIÁRIA PLANO PILOTO/EIXO MONUMENTAL/ESTRUTURAL/BR-070</v>
      </c>
    </row>
    <row r="926" spans="1:11" x14ac:dyDescent="0.2">
      <c r="A926" s="2" t="s">
        <v>552</v>
      </c>
      <c r="B926" s="2" t="s">
        <v>451</v>
      </c>
      <c r="C926" s="4">
        <v>2006</v>
      </c>
      <c r="D926" s="24" t="s">
        <v>92</v>
      </c>
      <c r="E926" s="2" t="s">
        <v>469</v>
      </c>
      <c r="F926" s="23" t="str">
        <f t="shared" si="44"/>
        <v>volta</v>
      </c>
      <c r="G926" s="4">
        <v>5</v>
      </c>
      <c r="H926" s="2" t="s">
        <v>579</v>
      </c>
      <c r="I926" s="2" t="s">
        <v>554</v>
      </c>
      <c r="J926" s="23" t="str">
        <f t="shared" si="42"/>
        <v>TAGUATUR2006volta5</v>
      </c>
      <c r="K926" s="32" t="str">
        <f t="shared" si="43"/>
        <v>RODOVIÁRIA PLANO PILOTO/EIXO MONUMENTAL/ESTRUTURAL/BR-070/RUA 2 (FRENTE PREFEITURA)</v>
      </c>
    </row>
    <row r="927" spans="1:11" x14ac:dyDescent="0.2">
      <c r="A927" s="2" t="s">
        <v>552</v>
      </c>
      <c r="B927" s="2" t="s">
        <v>451</v>
      </c>
      <c r="C927" s="4">
        <v>2006</v>
      </c>
      <c r="D927" s="24" t="s">
        <v>92</v>
      </c>
      <c r="E927" s="2" t="s">
        <v>469</v>
      </c>
      <c r="F927" s="23" t="str">
        <f t="shared" si="44"/>
        <v>volta</v>
      </c>
      <c r="G927" s="4">
        <v>6</v>
      </c>
      <c r="H927" s="2" t="s">
        <v>557</v>
      </c>
      <c r="I927" s="2" t="s">
        <v>554</v>
      </c>
      <c r="J927" s="23" t="str">
        <f t="shared" si="42"/>
        <v>TAGUATUR2006volta6</v>
      </c>
      <c r="K927" s="32" t="str">
        <f t="shared" si="43"/>
        <v>RODOVIÁRIA PLANO PILOTO/EIXO MONUMENTAL/ESTRUTURAL/BR-070/RUA 2 (FRENTE PREFEITURA)/AVENIDA LIBERDADE</v>
      </c>
    </row>
    <row r="928" spans="1:11" x14ac:dyDescent="0.2">
      <c r="A928" s="2" t="s">
        <v>552</v>
      </c>
      <c r="B928" s="2" t="s">
        <v>451</v>
      </c>
      <c r="C928" s="4">
        <v>2006</v>
      </c>
      <c r="D928" s="24" t="s">
        <v>92</v>
      </c>
      <c r="E928" s="2" t="s">
        <v>469</v>
      </c>
      <c r="F928" s="23" t="str">
        <f t="shared" si="44"/>
        <v>volta</v>
      </c>
      <c r="G928" s="4">
        <v>7</v>
      </c>
      <c r="H928" s="2" t="s">
        <v>556</v>
      </c>
      <c r="I928" s="2" t="s">
        <v>554</v>
      </c>
      <c r="J928" s="23" t="str">
        <f t="shared" si="42"/>
        <v>TAGUATUR2006volta7</v>
      </c>
      <c r="K928" s="32" t="str">
        <f t="shared" si="43"/>
        <v>RODOVIÁRIA PLANO PILOTO/EIXO MONUMENTAL/ESTRUTURAL/BR-070/RUA 2 (FRENTE PREFEITURA)/AVENIDA LIBERDADE/GO-547</v>
      </c>
    </row>
    <row r="929" spans="1:11" x14ac:dyDescent="0.2">
      <c r="A929" s="2" t="s">
        <v>552</v>
      </c>
      <c r="B929" s="2" t="s">
        <v>451</v>
      </c>
      <c r="C929" s="4">
        <v>2006</v>
      </c>
      <c r="D929" s="24" t="s">
        <v>92</v>
      </c>
      <c r="E929" s="2" t="s">
        <v>469</v>
      </c>
      <c r="F929" s="23" t="str">
        <f t="shared" si="44"/>
        <v>volta</v>
      </c>
      <c r="G929" s="4">
        <v>8</v>
      </c>
      <c r="H929" s="2" t="s">
        <v>578</v>
      </c>
      <c r="I929" s="2" t="s">
        <v>554</v>
      </c>
      <c r="J929" s="23" t="str">
        <f t="shared" si="42"/>
        <v>TAGUATUR2006volta8</v>
      </c>
      <c r="K929" s="32" t="str">
        <f t="shared" si="43"/>
        <v>RODOVIÁRIA PLANO PILOTO/EIXO MONUMENTAL/ESTRUTURAL/BR-070/RUA 2 (FRENTE PREFEITURA)/AVENIDA LIBERDADE/GO-547/SANTA LÚCIA</v>
      </c>
    </row>
    <row r="930" spans="1:11" x14ac:dyDescent="0.2">
      <c r="A930" s="2" t="s">
        <v>552</v>
      </c>
      <c r="B930" s="2" t="s">
        <v>451</v>
      </c>
      <c r="C930" s="4">
        <v>2007</v>
      </c>
      <c r="D930" s="2" t="s">
        <v>92</v>
      </c>
      <c r="E930" s="2" t="s">
        <v>452</v>
      </c>
      <c r="F930" s="23" t="str">
        <f t="shared" si="44"/>
        <v>ida</v>
      </c>
      <c r="G930" s="4">
        <v>1</v>
      </c>
      <c r="H930" s="2" t="s">
        <v>584</v>
      </c>
      <c r="I930" s="2" t="s">
        <v>554</v>
      </c>
      <c r="J930" s="23" t="str">
        <f t="shared" si="42"/>
        <v>TAGUATUR2007ida1</v>
      </c>
      <c r="K930" s="32" t="str">
        <f t="shared" si="43"/>
        <v>PINHEIRO 4</v>
      </c>
    </row>
    <row r="931" spans="1:11" x14ac:dyDescent="0.2">
      <c r="A931" s="2" t="s">
        <v>552</v>
      </c>
      <c r="B931" s="2" t="s">
        <v>451</v>
      </c>
      <c r="C931" s="4">
        <v>2007</v>
      </c>
      <c r="D931" s="24" t="s">
        <v>92</v>
      </c>
      <c r="E931" s="2" t="s">
        <v>452</v>
      </c>
      <c r="F931" s="23" t="str">
        <f t="shared" si="44"/>
        <v>ida</v>
      </c>
      <c r="G931" s="4">
        <v>2</v>
      </c>
      <c r="H931" s="2" t="s">
        <v>585</v>
      </c>
      <c r="I931" s="2" t="s">
        <v>554</v>
      </c>
      <c r="J931" s="23" t="str">
        <f t="shared" si="42"/>
        <v>TAGUATUR2007ida2</v>
      </c>
      <c r="K931" s="32" t="str">
        <f t="shared" si="43"/>
        <v>PINHEIRO 4/TERMINAL JARDIM BRASÍLIA</v>
      </c>
    </row>
    <row r="932" spans="1:11" x14ac:dyDescent="0.2">
      <c r="A932" s="2" t="s">
        <v>552</v>
      </c>
      <c r="B932" s="2" t="s">
        <v>451</v>
      </c>
      <c r="C932" s="4">
        <v>2007</v>
      </c>
      <c r="D932" s="24" t="s">
        <v>92</v>
      </c>
      <c r="E932" s="2" t="s">
        <v>452</v>
      </c>
      <c r="F932" s="23" t="str">
        <f t="shared" si="44"/>
        <v>ida</v>
      </c>
      <c r="G932" s="4">
        <v>3</v>
      </c>
      <c r="H932" s="2" t="s">
        <v>586</v>
      </c>
      <c r="I932" s="2" t="s">
        <v>554</v>
      </c>
      <c r="J932" s="23" t="str">
        <f t="shared" si="42"/>
        <v>TAGUATUR2007ida3</v>
      </c>
      <c r="K932" s="32" t="str">
        <f t="shared" si="43"/>
        <v>PINHEIRO 4/TERMINAL JARDIM BRASÍLIA/RUA 33</v>
      </c>
    </row>
    <row r="933" spans="1:11" x14ac:dyDescent="0.2">
      <c r="A933" s="2" t="s">
        <v>552</v>
      </c>
      <c r="B933" s="2" t="s">
        <v>451</v>
      </c>
      <c r="C933" s="4">
        <v>2007</v>
      </c>
      <c r="D933" s="24" t="s">
        <v>92</v>
      </c>
      <c r="E933" s="2" t="s">
        <v>452</v>
      </c>
      <c r="F933" s="23" t="str">
        <f t="shared" si="44"/>
        <v>ida</v>
      </c>
      <c r="G933" s="4">
        <v>4</v>
      </c>
      <c r="H933" s="2" t="s">
        <v>587</v>
      </c>
      <c r="I933" s="2" t="s">
        <v>554</v>
      </c>
      <c r="J933" s="23" t="str">
        <f t="shared" si="42"/>
        <v>TAGUATUR2007ida4</v>
      </c>
      <c r="K933" s="32" t="str">
        <f t="shared" si="43"/>
        <v>PINHEIRO 4/TERMINAL JARDIM BRASÍLIA/RUA 33/AVENIDA MANAUS</v>
      </c>
    </row>
    <row r="934" spans="1:11" x14ac:dyDescent="0.2">
      <c r="A934" s="2" t="s">
        <v>552</v>
      </c>
      <c r="B934" s="2" t="s">
        <v>451</v>
      </c>
      <c r="C934" s="4">
        <v>2007</v>
      </c>
      <c r="D934" s="24" t="s">
        <v>92</v>
      </c>
      <c r="E934" s="2" t="s">
        <v>452</v>
      </c>
      <c r="F934" s="23" t="str">
        <f t="shared" si="44"/>
        <v>ida</v>
      </c>
      <c r="G934" s="4">
        <v>5</v>
      </c>
      <c r="H934" s="2" t="s">
        <v>568</v>
      </c>
      <c r="I934" s="2" t="s">
        <v>554</v>
      </c>
      <c r="J934" s="23" t="str">
        <f t="shared" si="42"/>
        <v>TAGUATUR2007ida5</v>
      </c>
      <c r="K934" s="32" t="str">
        <f t="shared" si="43"/>
        <v>PINHEIRO 4/TERMINAL JARDIM BRASÍLIA/RUA 33/AVENIDA MANAUS/AVENIDA CUIABÁ</v>
      </c>
    </row>
    <row r="935" spans="1:11" x14ac:dyDescent="0.2">
      <c r="A935" s="2" t="s">
        <v>552</v>
      </c>
      <c r="B935" s="2" t="s">
        <v>451</v>
      </c>
      <c r="C935" s="4">
        <v>2007</v>
      </c>
      <c r="D935" s="24" t="s">
        <v>92</v>
      </c>
      <c r="E935" s="2" t="s">
        <v>452</v>
      </c>
      <c r="F935" s="23" t="str">
        <f t="shared" si="44"/>
        <v>ida</v>
      </c>
      <c r="G935" s="4">
        <v>6</v>
      </c>
      <c r="H935" s="2" t="s">
        <v>575</v>
      </c>
      <c r="I935" s="2" t="s">
        <v>554</v>
      </c>
      <c r="J935" s="23" t="str">
        <f t="shared" si="42"/>
        <v>TAGUATUR2007ida6</v>
      </c>
      <c r="K935" s="32" t="str">
        <f t="shared" si="43"/>
        <v>PINHEIRO 4/TERMINAL JARDIM BRASÍLIA/RUA 33/AVENIDA MANAUS/AVENIDA CUIABÁ/AVENIDA BRASÍLIA</v>
      </c>
    </row>
    <row r="936" spans="1:11" x14ac:dyDescent="0.2">
      <c r="A936" s="2" t="s">
        <v>552</v>
      </c>
      <c r="B936" s="2" t="s">
        <v>451</v>
      </c>
      <c r="C936" s="4">
        <v>2007</v>
      </c>
      <c r="D936" s="24" t="s">
        <v>92</v>
      </c>
      <c r="E936" s="2" t="s">
        <v>452</v>
      </c>
      <c r="F936" s="23" t="str">
        <f t="shared" si="44"/>
        <v>ida</v>
      </c>
      <c r="G936" s="4">
        <v>7</v>
      </c>
      <c r="H936" s="2" t="s">
        <v>576</v>
      </c>
      <c r="I936" s="2" t="s">
        <v>554</v>
      </c>
      <c r="J936" s="23" t="str">
        <f t="shared" si="42"/>
        <v>TAGUATUR2007ida7</v>
      </c>
      <c r="K936" s="32" t="str">
        <f t="shared" si="43"/>
        <v>PINHEIRO 4/TERMINAL JARDIM BRASÍLIA/RUA 33/AVENIDA MANAUS/AVENIDA CUIABÁ/AVENIDA BRASÍLIA/AVENIDA SÃO PAULO</v>
      </c>
    </row>
    <row r="937" spans="1:11" x14ac:dyDescent="0.2">
      <c r="A937" s="2" t="s">
        <v>552</v>
      </c>
      <c r="B937" s="2" t="s">
        <v>451</v>
      </c>
      <c r="C937" s="4">
        <v>2007</v>
      </c>
      <c r="D937" s="24" t="s">
        <v>92</v>
      </c>
      <c r="E937" s="2" t="s">
        <v>452</v>
      </c>
      <c r="F937" s="23" t="str">
        <f t="shared" si="44"/>
        <v>ida</v>
      </c>
      <c r="G937" s="4">
        <v>8</v>
      </c>
      <c r="H937" s="2" t="s">
        <v>561</v>
      </c>
      <c r="I937" s="2" t="s">
        <v>562</v>
      </c>
      <c r="J937" s="23" t="str">
        <f t="shared" si="42"/>
        <v>TAGUATUR2007ida8</v>
      </c>
      <c r="K937" s="32" t="str">
        <f t="shared" si="43"/>
        <v>PINHEIRO 4/TERMINAL JARDIM BRASÍLIA/RUA 33/AVENIDA MANAUS/AVENIDA CUIABÁ/AVENIDA BRASÍLIA/AVENIDA SÃO PAULO/BR-070</v>
      </c>
    </row>
    <row r="938" spans="1:11" x14ac:dyDescent="0.2">
      <c r="A938" s="2" t="s">
        <v>552</v>
      </c>
      <c r="B938" s="2" t="s">
        <v>451</v>
      </c>
      <c r="C938" s="4">
        <v>2007</v>
      </c>
      <c r="D938" s="24" t="s">
        <v>92</v>
      </c>
      <c r="E938" s="2" t="s">
        <v>452</v>
      </c>
      <c r="F938" s="23" t="str">
        <f t="shared" si="44"/>
        <v>ida</v>
      </c>
      <c r="G938" s="4">
        <v>9</v>
      </c>
      <c r="H938" s="2" t="s">
        <v>569</v>
      </c>
      <c r="I938" s="2" t="s">
        <v>564</v>
      </c>
      <c r="J938" s="23" t="str">
        <f t="shared" si="42"/>
        <v>TAGUATUR2007ida9</v>
      </c>
      <c r="K938" s="32" t="str">
        <f t="shared" si="43"/>
        <v>PINHEIRO 4/TERMINAL JARDIM BRASÍLIA/RUA 33/AVENIDA MANAUS/AVENIDA CUIABÁ/AVENIDA BRASÍLIA/AVENIDA SÃO PAULO/BR-070/ESTRUTURAL</v>
      </c>
    </row>
    <row r="939" spans="1:11" x14ac:dyDescent="0.2">
      <c r="A939" s="2" t="s">
        <v>552</v>
      </c>
      <c r="B939" s="2" t="s">
        <v>451</v>
      </c>
      <c r="C939" s="4">
        <v>2007</v>
      </c>
      <c r="D939" s="24" t="s">
        <v>92</v>
      </c>
      <c r="E939" s="2" t="s">
        <v>452</v>
      </c>
      <c r="F939" s="23" t="str">
        <f t="shared" si="44"/>
        <v>ida</v>
      </c>
      <c r="G939" s="4">
        <v>10</v>
      </c>
      <c r="H939" s="2" t="s">
        <v>538</v>
      </c>
      <c r="I939" s="2" t="s">
        <v>481</v>
      </c>
      <c r="J939" s="23" t="str">
        <f t="shared" si="42"/>
        <v>TAGUATUR2007ida10</v>
      </c>
      <c r="K939" s="32" t="str">
        <f t="shared" si="43"/>
        <v>PINHEIRO 4/TERMINAL JARDIM BRASÍLIA/RUA 33/AVENIDA MANAUS/AVENIDA CUIABÁ/AVENIDA BRASÍLIA/AVENIDA SÃO PAULO/BR-070/ESTRUTURAL/EIXO MONUMENTAL</v>
      </c>
    </row>
    <row r="940" spans="1:11" x14ac:dyDescent="0.2">
      <c r="A940" s="2" t="s">
        <v>552</v>
      </c>
      <c r="B940" s="2" t="s">
        <v>451</v>
      </c>
      <c r="C940" s="4">
        <v>2007</v>
      </c>
      <c r="D940" s="24" t="s">
        <v>92</v>
      </c>
      <c r="E940" s="2" t="s">
        <v>452</v>
      </c>
      <c r="F940" s="23" t="str">
        <f t="shared" si="44"/>
        <v>ida</v>
      </c>
      <c r="G940" s="4">
        <v>11</v>
      </c>
      <c r="H940" s="2" t="s">
        <v>483</v>
      </c>
      <c r="I940" s="2" t="s">
        <v>481</v>
      </c>
      <c r="J940" s="23" t="str">
        <f t="shared" si="42"/>
        <v>TAGUATUR2007ida11</v>
      </c>
      <c r="K940" s="32" t="str">
        <f t="shared" si="43"/>
        <v>PINHEIRO 4/TERMINAL JARDIM BRASÍLIA/RUA 33/AVENIDA MANAUS/AVENIDA CUIABÁ/AVENIDA BRASÍLIA/AVENIDA SÃO PAULO/BR-070/ESTRUTURAL/EIXO MONUMENTAL/RODOVIÁRIA PLANO PILOTO</v>
      </c>
    </row>
    <row r="941" spans="1:11" x14ac:dyDescent="0.2">
      <c r="A941" s="2" t="s">
        <v>552</v>
      </c>
      <c r="B941" s="2" t="s">
        <v>451</v>
      </c>
      <c r="C941" s="4">
        <v>2007</v>
      </c>
      <c r="D941" s="2" t="s">
        <v>92</v>
      </c>
      <c r="E941" s="2" t="s">
        <v>469</v>
      </c>
      <c r="F941" s="23" t="str">
        <f t="shared" si="44"/>
        <v>volta</v>
      </c>
      <c r="G941" s="4">
        <v>1</v>
      </c>
      <c r="H941" s="2" t="s">
        <v>483</v>
      </c>
      <c r="I941" s="2" t="s">
        <v>481</v>
      </c>
      <c r="J941" s="23" t="str">
        <f t="shared" si="42"/>
        <v>TAGUATUR2007volta1</v>
      </c>
      <c r="K941" s="32" t="str">
        <f t="shared" si="43"/>
        <v>RODOVIÁRIA PLANO PILOTO</v>
      </c>
    </row>
    <row r="942" spans="1:11" x14ac:dyDescent="0.2">
      <c r="A942" s="2" t="s">
        <v>552</v>
      </c>
      <c r="B942" s="2" t="s">
        <v>451</v>
      </c>
      <c r="C942" s="4">
        <v>2007</v>
      </c>
      <c r="D942" s="24" t="s">
        <v>92</v>
      </c>
      <c r="E942" s="2" t="s">
        <v>469</v>
      </c>
      <c r="F942" s="23" t="str">
        <f t="shared" si="44"/>
        <v>volta</v>
      </c>
      <c r="G942" s="4">
        <v>2</v>
      </c>
      <c r="H942" s="2" t="s">
        <v>538</v>
      </c>
      <c r="I942" s="2" t="s">
        <v>481</v>
      </c>
      <c r="J942" s="23" t="str">
        <f t="shared" si="42"/>
        <v>TAGUATUR2007volta2</v>
      </c>
      <c r="K942" s="32" t="str">
        <f t="shared" si="43"/>
        <v>RODOVIÁRIA PLANO PILOTO/EIXO MONUMENTAL</v>
      </c>
    </row>
    <row r="943" spans="1:11" x14ac:dyDescent="0.2">
      <c r="A943" s="2" t="s">
        <v>552</v>
      </c>
      <c r="B943" s="2" t="s">
        <v>451</v>
      </c>
      <c r="C943" s="4">
        <v>2007</v>
      </c>
      <c r="D943" s="24" t="s">
        <v>92</v>
      </c>
      <c r="E943" s="2" t="s">
        <v>469</v>
      </c>
      <c r="F943" s="23" t="str">
        <f t="shared" si="44"/>
        <v>volta</v>
      </c>
      <c r="G943" s="4">
        <v>3</v>
      </c>
      <c r="H943" s="2" t="s">
        <v>569</v>
      </c>
      <c r="I943" s="2" t="s">
        <v>564</v>
      </c>
      <c r="J943" s="23" t="str">
        <f t="shared" si="42"/>
        <v>TAGUATUR2007volta3</v>
      </c>
      <c r="K943" s="32" t="str">
        <f t="shared" si="43"/>
        <v>RODOVIÁRIA PLANO PILOTO/EIXO MONUMENTAL/ESTRUTURAL</v>
      </c>
    </row>
    <row r="944" spans="1:11" x14ac:dyDescent="0.2">
      <c r="A944" s="2" t="s">
        <v>552</v>
      </c>
      <c r="B944" s="2" t="s">
        <v>451</v>
      </c>
      <c r="C944" s="4">
        <v>2007</v>
      </c>
      <c r="D944" s="24" t="s">
        <v>92</v>
      </c>
      <c r="E944" s="2" t="s">
        <v>469</v>
      </c>
      <c r="F944" s="23" t="str">
        <f t="shared" si="44"/>
        <v>volta</v>
      </c>
      <c r="G944" s="4">
        <v>4</v>
      </c>
      <c r="H944" s="2" t="s">
        <v>561</v>
      </c>
      <c r="I944" s="2" t="s">
        <v>562</v>
      </c>
      <c r="J944" s="23" t="str">
        <f t="shared" si="42"/>
        <v>TAGUATUR2007volta4</v>
      </c>
      <c r="K944" s="32" t="str">
        <f t="shared" si="43"/>
        <v>RODOVIÁRIA PLANO PILOTO/EIXO MONUMENTAL/ESTRUTURAL/BR-070</v>
      </c>
    </row>
    <row r="945" spans="1:11" x14ac:dyDescent="0.2">
      <c r="A945" s="2" t="s">
        <v>552</v>
      </c>
      <c r="B945" s="2" t="s">
        <v>451</v>
      </c>
      <c r="C945" s="4">
        <v>2007</v>
      </c>
      <c r="D945" s="24" t="s">
        <v>92</v>
      </c>
      <c r="E945" s="2" t="s">
        <v>469</v>
      </c>
      <c r="F945" s="23" t="str">
        <f t="shared" si="44"/>
        <v>volta</v>
      </c>
      <c r="G945" s="4">
        <v>5</v>
      </c>
      <c r="H945" s="2" t="s">
        <v>568</v>
      </c>
      <c r="I945" s="2" t="s">
        <v>554</v>
      </c>
      <c r="J945" s="23" t="str">
        <f t="shared" si="42"/>
        <v>TAGUATUR2007volta5</v>
      </c>
      <c r="K945" s="32" t="str">
        <f t="shared" si="43"/>
        <v>RODOVIÁRIA PLANO PILOTO/EIXO MONUMENTAL/ESTRUTURAL/BR-070/AVENIDA CUIABÁ</v>
      </c>
    </row>
    <row r="946" spans="1:11" x14ac:dyDescent="0.2">
      <c r="A946" s="2" t="s">
        <v>552</v>
      </c>
      <c r="B946" s="2" t="s">
        <v>451</v>
      </c>
      <c r="C946" s="4">
        <v>2007</v>
      </c>
      <c r="D946" s="24" t="s">
        <v>92</v>
      </c>
      <c r="E946" s="2" t="s">
        <v>469</v>
      </c>
      <c r="F946" s="23" t="str">
        <f t="shared" si="44"/>
        <v>volta</v>
      </c>
      <c r="G946" s="4">
        <v>6</v>
      </c>
      <c r="H946" s="2" t="s">
        <v>588</v>
      </c>
      <c r="I946" s="2" t="s">
        <v>554</v>
      </c>
      <c r="J946" s="23" t="str">
        <f t="shared" si="42"/>
        <v>TAGUATUR2007volta6</v>
      </c>
      <c r="K946" s="32" t="str">
        <f t="shared" si="43"/>
        <v>RODOVIÁRIA PLANO PILOTO/EIXO MONUMENTAL/ESTRUTURAL/BR-070/AVENIDA CUIABÁ/AVENIDA MACEIÓ</v>
      </c>
    </row>
    <row r="947" spans="1:11" x14ac:dyDescent="0.2">
      <c r="A947" s="2" t="s">
        <v>552</v>
      </c>
      <c r="B947" s="2" t="s">
        <v>451</v>
      </c>
      <c r="C947" s="4">
        <v>2007</v>
      </c>
      <c r="D947" s="24" t="s">
        <v>92</v>
      </c>
      <c r="E947" s="2" t="s">
        <v>469</v>
      </c>
      <c r="F947" s="23" t="str">
        <f t="shared" si="44"/>
        <v>volta</v>
      </c>
      <c r="G947" s="4">
        <v>7</v>
      </c>
      <c r="H947" s="2" t="s">
        <v>589</v>
      </c>
      <c r="I947" s="2" t="s">
        <v>554</v>
      </c>
      <c r="J947" s="23" t="str">
        <f t="shared" si="42"/>
        <v>TAGUATUR2007volta7</v>
      </c>
      <c r="K947" s="32" t="str">
        <f t="shared" si="43"/>
        <v>RODOVIÁRIA PLANO PILOTO/EIXO MONUMENTAL/ESTRUTURAL/BR-070/AVENIDA CUIABÁ/AVENIDA MACEIÓ/RUA 36</v>
      </c>
    </row>
    <row r="948" spans="1:11" x14ac:dyDescent="0.2">
      <c r="A948" s="2" t="s">
        <v>552</v>
      </c>
      <c r="B948" s="2" t="s">
        <v>451</v>
      </c>
      <c r="C948" s="4">
        <v>2007</v>
      </c>
      <c r="D948" s="24" t="s">
        <v>92</v>
      </c>
      <c r="E948" s="2" t="s">
        <v>469</v>
      </c>
      <c r="F948" s="23" t="str">
        <f t="shared" si="44"/>
        <v>volta</v>
      </c>
      <c r="G948" s="4">
        <v>8</v>
      </c>
      <c r="H948" s="2" t="s">
        <v>585</v>
      </c>
      <c r="I948" s="2" t="s">
        <v>554</v>
      </c>
      <c r="J948" s="23" t="str">
        <f t="shared" si="42"/>
        <v>TAGUATUR2007volta8</v>
      </c>
      <c r="K948" s="32" t="str">
        <f t="shared" si="43"/>
        <v>RODOVIÁRIA PLANO PILOTO/EIXO MONUMENTAL/ESTRUTURAL/BR-070/AVENIDA CUIABÁ/AVENIDA MACEIÓ/RUA 36/TERMINAL JARDIM BRASÍLIA</v>
      </c>
    </row>
    <row r="949" spans="1:11" x14ac:dyDescent="0.2">
      <c r="A949" s="2" t="s">
        <v>552</v>
      </c>
      <c r="B949" s="2" t="s">
        <v>451</v>
      </c>
      <c r="C949" s="4">
        <v>2008</v>
      </c>
      <c r="D949" s="2" t="s">
        <v>94</v>
      </c>
      <c r="E949" s="2" t="s">
        <v>452</v>
      </c>
      <c r="F949" s="23" t="str">
        <f t="shared" si="44"/>
        <v>ida</v>
      </c>
      <c r="G949" s="4">
        <v>1</v>
      </c>
      <c r="H949" s="2" t="s">
        <v>590</v>
      </c>
      <c r="I949" s="25" t="s">
        <v>554</v>
      </c>
      <c r="J949" s="23" t="str">
        <f t="shared" si="42"/>
        <v>UTB2008ida1</v>
      </c>
      <c r="K949" s="32" t="str">
        <f t="shared" si="43"/>
        <v>TERMINAL COIMBRA</v>
      </c>
    </row>
    <row r="950" spans="1:11" x14ac:dyDescent="0.2">
      <c r="A950" s="2" t="s">
        <v>552</v>
      </c>
      <c r="B950" s="2" t="s">
        <v>451</v>
      </c>
      <c r="C950" s="4">
        <v>2008</v>
      </c>
      <c r="D950" s="2" t="s">
        <v>94</v>
      </c>
      <c r="E950" s="2" t="s">
        <v>452</v>
      </c>
      <c r="F950" s="23" t="str">
        <f t="shared" si="44"/>
        <v>ida</v>
      </c>
      <c r="G950" s="4">
        <v>2</v>
      </c>
      <c r="H950" s="2" t="s">
        <v>591</v>
      </c>
      <c r="I950" s="25" t="s">
        <v>554</v>
      </c>
      <c r="J950" s="23" t="str">
        <f t="shared" si="42"/>
        <v>UTB2008ida2</v>
      </c>
      <c r="K950" s="32" t="str">
        <f t="shared" si="43"/>
        <v>TERMINAL COIMBRA/AVENIDA SANTA LUZIA</v>
      </c>
    </row>
    <row r="951" spans="1:11" x14ac:dyDescent="0.2">
      <c r="A951" s="2" t="s">
        <v>552</v>
      </c>
      <c r="B951" s="2" t="s">
        <v>451</v>
      </c>
      <c r="C951" s="4">
        <v>2008</v>
      </c>
      <c r="D951" s="2" t="s">
        <v>94</v>
      </c>
      <c r="E951" s="2" t="s">
        <v>452</v>
      </c>
      <c r="F951" s="23" t="str">
        <f t="shared" si="44"/>
        <v>ida</v>
      </c>
      <c r="G951" s="4">
        <v>3</v>
      </c>
      <c r="H951" s="2" t="s">
        <v>592</v>
      </c>
      <c r="I951" s="25" t="s">
        <v>554</v>
      </c>
      <c r="J951" s="23" t="str">
        <f t="shared" si="42"/>
        <v>UTB2008ida3</v>
      </c>
      <c r="K951" s="32" t="str">
        <f t="shared" si="43"/>
        <v>TERMINAL COIMBRA/AVENIDA SANTA LUZIA/ALAMEDA SANTA LUZIA</v>
      </c>
    </row>
    <row r="952" spans="1:11" x14ac:dyDescent="0.2">
      <c r="A952" s="2" t="s">
        <v>552</v>
      </c>
      <c r="B952" s="2" t="s">
        <v>451</v>
      </c>
      <c r="C952" s="4">
        <v>2008</v>
      </c>
      <c r="D952" s="2" t="s">
        <v>94</v>
      </c>
      <c r="E952" s="2" t="s">
        <v>452</v>
      </c>
      <c r="F952" s="23" t="str">
        <f t="shared" si="44"/>
        <v>ida</v>
      </c>
      <c r="G952" s="4">
        <v>4</v>
      </c>
      <c r="H952" s="2" t="s">
        <v>593</v>
      </c>
      <c r="I952" s="25" t="s">
        <v>554</v>
      </c>
      <c r="J952" s="23" t="str">
        <f t="shared" si="42"/>
        <v>UTB2008ida4</v>
      </c>
      <c r="K952" s="32" t="str">
        <f t="shared" si="43"/>
        <v>TERMINAL COIMBRA/AVENIDA SANTA LUZIA/ALAMEDA SANTA LUZIA/PRIMEIRA AVENIDA</v>
      </c>
    </row>
    <row r="953" spans="1:11" x14ac:dyDescent="0.2">
      <c r="A953" s="2" t="s">
        <v>552</v>
      </c>
      <c r="B953" s="2" t="s">
        <v>451</v>
      </c>
      <c r="C953" s="4">
        <v>2008</v>
      </c>
      <c r="D953" s="2" t="s">
        <v>94</v>
      </c>
      <c r="E953" s="2" t="s">
        <v>452</v>
      </c>
      <c r="F953" s="23" t="str">
        <f t="shared" si="44"/>
        <v>ida</v>
      </c>
      <c r="G953" s="4">
        <v>5</v>
      </c>
      <c r="H953" s="2" t="s">
        <v>594</v>
      </c>
      <c r="I953" s="25" t="s">
        <v>554</v>
      </c>
      <c r="J953" s="23" t="str">
        <f t="shared" si="42"/>
        <v>UTB2008ida5</v>
      </c>
      <c r="K953" s="32" t="str">
        <f t="shared" si="43"/>
        <v>TERMINAL COIMBRA/AVENIDA SANTA LUZIA/ALAMEDA SANTA LUZIA/PRIMEIRA AVENIDA/AVENIDA 1</v>
      </c>
    </row>
    <row r="954" spans="1:11" x14ac:dyDescent="0.2">
      <c r="A954" s="2" t="s">
        <v>552</v>
      </c>
      <c r="B954" s="2" t="s">
        <v>451</v>
      </c>
      <c r="C954" s="4">
        <v>2008</v>
      </c>
      <c r="D954" s="2" t="s">
        <v>94</v>
      </c>
      <c r="E954" s="2" t="s">
        <v>452</v>
      </c>
      <c r="F954" s="23" t="str">
        <f t="shared" si="44"/>
        <v>ida</v>
      </c>
      <c r="G954" s="4">
        <v>6</v>
      </c>
      <c r="H954" s="2" t="s">
        <v>595</v>
      </c>
      <c r="I954" s="25" t="s">
        <v>554</v>
      </c>
      <c r="J954" s="23" t="str">
        <f t="shared" si="42"/>
        <v>UTB2008ida6</v>
      </c>
      <c r="K954" s="32" t="str">
        <f t="shared" si="43"/>
        <v>TERMINAL COIMBRA/AVENIDA SANTA LUZIA/ALAMEDA SANTA LUZIA/PRIMEIRA AVENIDA/AVENIDA 1/AVENIDA MARGINAL SUL</v>
      </c>
    </row>
    <row r="955" spans="1:11" x14ac:dyDescent="0.2">
      <c r="A955" s="2" t="s">
        <v>552</v>
      </c>
      <c r="B955" s="2" t="s">
        <v>451</v>
      </c>
      <c r="C955" s="4">
        <v>2008</v>
      </c>
      <c r="D955" s="2" t="s">
        <v>94</v>
      </c>
      <c r="E955" s="2" t="s">
        <v>452</v>
      </c>
      <c r="F955" s="23" t="str">
        <f t="shared" si="44"/>
        <v>ida</v>
      </c>
      <c r="G955" s="4">
        <v>7</v>
      </c>
      <c r="H955" s="25" t="s">
        <v>561</v>
      </c>
      <c r="I955" s="25" t="s">
        <v>554</v>
      </c>
      <c r="J955" s="23" t="str">
        <f t="shared" si="42"/>
        <v>UTB2008ida7</v>
      </c>
      <c r="K955" s="32" t="str">
        <f t="shared" si="43"/>
        <v>TERMINAL COIMBRA/AVENIDA SANTA LUZIA/ALAMEDA SANTA LUZIA/PRIMEIRA AVENIDA/AVENIDA 1/AVENIDA MARGINAL SUL/BR-070</v>
      </c>
    </row>
    <row r="956" spans="1:11" x14ac:dyDescent="0.2">
      <c r="A956" s="2" t="s">
        <v>552</v>
      </c>
      <c r="B956" s="2" t="s">
        <v>451</v>
      </c>
      <c r="C956" s="4">
        <v>2008</v>
      </c>
      <c r="D956" s="2" t="s">
        <v>94</v>
      </c>
      <c r="E956" s="2" t="s">
        <v>452</v>
      </c>
      <c r="F956" s="23" t="str">
        <f t="shared" si="44"/>
        <v>ida</v>
      </c>
      <c r="G956" s="4">
        <v>8</v>
      </c>
      <c r="H956" s="2" t="s">
        <v>596</v>
      </c>
      <c r="I956" s="25" t="s">
        <v>554</v>
      </c>
      <c r="J956" s="23" t="str">
        <f t="shared" si="42"/>
        <v>UTB2008ida8</v>
      </c>
      <c r="K956" s="32" t="str">
        <f t="shared" si="43"/>
        <v>TERMINAL COIMBRA/AVENIDA SANTA LUZIA/ALAMEDA SANTA LUZIA/PRIMEIRA AVENIDA/AVENIDA 1/AVENIDA MARGINAL SUL/BR-070/PONTE DO RIO DESCOBERTO</v>
      </c>
    </row>
    <row r="957" spans="1:11" x14ac:dyDescent="0.2">
      <c r="A957" s="2" t="s">
        <v>552</v>
      </c>
      <c r="B957" s="2" t="s">
        <v>451</v>
      </c>
      <c r="C957" s="4">
        <v>2008</v>
      </c>
      <c r="D957" s="2" t="s">
        <v>94</v>
      </c>
      <c r="E957" s="2" t="s">
        <v>452</v>
      </c>
      <c r="F957" s="23" t="str">
        <f t="shared" si="44"/>
        <v>ida</v>
      </c>
      <c r="G957" s="4">
        <v>9</v>
      </c>
      <c r="H957" s="25" t="s">
        <v>561</v>
      </c>
      <c r="I957" s="25" t="s">
        <v>562</v>
      </c>
      <c r="J957" s="23" t="str">
        <f t="shared" si="42"/>
        <v>UTB2008ida9</v>
      </c>
      <c r="K957" s="32" t="str">
        <f t="shared" si="43"/>
        <v>TERMINAL COIMBRA/AVENIDA SANTA LUZIA/ALAMEDA SANTA LUZIA/PRIMEIRA AVENIDA/AVENIDA 1/AVENIDA MARGINAL SUL/BR-070/PONTE DO RIO DESCOBERTO/BR-070</v>
      </c>
    </row>
    <row r="958" spans="1:11" x14ac:dyDescent="0.2">
      <c r="A958" s="2" t="s">
        <v>552</v>
      </c>
      <c r="B958" s="2" t="s">
        <v>451</v>
      </c>
      <c r="C958" s="4">
        <v>2008</v>
      </c>
      <c r="D958" s="2" t="s">
        <v>94</v>
      </c>
      <c r="E958" s="2" t="s">
        <v>452</v>
      </c>
      <c r="F958" s="23" t="str">
        <f t="shared" si="44"/>
        <v>ida</v>
      </c>
      <c r="G958" s="4">
        <v>10</v>
      </c>
      <c r="H958" s="25" t="s">
        <v>563</v>
      </c>
      <c r="I958" s="25" t="s">
        <v>564</v>
      </c>
      <c r="J958" s="23" t="str">
        <f t="shared" si="42"/>
        <v>UTB2008ida10</v>
      </c>
      <c r="K958" s="32" t="str">
        <f t="shared" si="43"/>
        <v>TERMINAL COIMBRA/AVENIDA SANTA LUZIA/ALAMEDA SANTA LUZIA/PRIMEIRA AVENIDA/AVENIDA 1/AVENIDA MARGINAL SUL/BR-070/PONTE DO RIO DESCOBERTO/BR-070/PISTÃO NORTE</v>
      </c>
    </row>
    <row r="959" spans="1:11" x14ac:dyDescent="0.2">
      <c r="A959" s="2" t="s">
        <v>552</v>
      </c>
      <c r="B959" s="2" t="s">
        <v>451</v>
      </c>
      <c r="C959" s="4">
        <v>2008</v>
      </c>
      <c r="D959" s="2" t="s">
        <v>94</v>
      </c>
      <c r="E959" s="2" t="s">
        <v>452</v>
      </c>
      <c r="F959" s="23" t="str">
        <f t="shared" si="44"/>
        <v>ida</v>
      </c>
      <c r="G959" s="4">
        <v>11</v>
      </c>
      <c r="H959" s="25" t="s">
        <v>565</v>
      </c>
      <c r="I959" s="25" t="s">
        <v>564</v>
      </c>
      <c r="J959" s="23" t="str">
        <f t="shared" si="42"/>
        <v>UTB2008ida11</v>
      </c>
      <c r="K959" s="32" t="str">
        <f t="shared" si="43"/>
        <v>TERMINAL COIMBRA/AVENIDA SANTA LUZIA/ALAMEDA SANTA LUZIA/PRIMEIRA AVENIDA/AVENIDA 1/AVENIDA MARGINAL SUL/BR-070/PONTE DO RIO DESCOBERTO/BR-070/PISTÃO NORTE/EPTG</v>
      </c>
    </row>
    <row r="960" spans="1:11" x14ac:dyDescent="0.2">
      <c r="A960" s="2" t="s">
        <v>552</v>
      </c>
      <c r="B960" s="2" t="s">
        <v>451</v>
      </c>
      <c r="C960" s="4">
        <v>2008</v>
      </c>
      <c r="D960" s="2" t="s">
        <v>94</v>
      </c>
      <c r="E960" s="2" t="s">
        <v>452</v>
      </c>
      <c r="F960" s="23" t="str">
        <f t="shared" si="44"/>
        <v>ida</v>
      </c>
      <c r="G960" s="4">
        <v>12</v>
      </c>
      <c r="H960" s="25" t="s">
        <v>525</v>
      </c>
      <c r="I960" s="25" t="s">
        <v>481</v>
      </c>
      <c r="J960" s="23" t="str">
        <f t="shared" si="42"/>
        <v>UTB2008ida12</v>
      </c>
      <c r="K960" s="32" t="str">
        <f t="shared" si="43"/>
        <v>TERMINAL COIMBRA/AVENIDA SANTA LUZIA/ALAMEDA SANTA LUZIA/PRIMEIRA AVENIDA/AVENIDA 1/AVENIDA MARGINAL SUL/BR-070/PONTE DO RIO DESCOBERTO/BR-070/PISTÃO NORTE/EPTG/S I A</v>
      </c>
    </row>
    <row r="961" spans="1:11" x14ac:dyDescent="0.2">
      <c r="A961" s="2" t="s">
        <v>552</v>
      </c>
      <c r="B961" s="2" t="s">
        <v>451</v>
      </c>
      <c r="C961" s="4">
        <v>2008</v>
      </c>
      <c r="D961" s="2" t="s">
        <v>94</v>
      </c>
      <c r="E961" s="2" t="s">
        <v>452</v>
      </c>
      <c r="F961" s="23" t="str">
        <f t="shared" si="44"/>
        <v>ida</v>
      </c>
      <c r="G961" s="4">
        <v>13</v>
      </c>
      <c r="H961" s="25" t="s">
        <v>566</v>
      </c>
      <c r="I961" s="25" t="s">
        <v>481</v>
      </c>
      <c r="J961" s="23" t="str">
        <f t="shared" si="42"/>
        <v>UTB2008ida13</v>
      </c>
      <c r="K961" s="32" t="str">
        <f t="shared" si="43"/>
        <v>TERMINAL COIMBRA/AVENIDA SANTA LUZIA/ALAMEDA SANTA LUZIA/PRIMEIRA AVENIDA/AVENIDA 1/AVENIDA MARGINAL SUL/BR-070/PONTE DO RIO DESCOBERTO/BR-070/PISTÃO NORTE/EPTG/S I A/SETOR POLICIAL SUL</v>
      </c>
    </row>
    <row r="962" spans="1:11" x14ac:dyDescent="0.2">
      <c r="A962" s="2" t="s">
        <v>552</v>
      </c>
      <c r="B962" s="2" t="s">
        <v>451</v>
      </c>
      <c r="C962" s="4">
        <v>2008</v>
      </c>
      <c r="D962" s="2" t="s">
        <v>94</v>
      </c>
      <c r="E962" s="2" t="s">
        <v>452</v>
      </c>
      <c r="F962" s="23" t="str">
        <f t="shared" si="44"/>
        <v>ida</v>
      </c>
      <c r="G962" s="4">
        <v>14</v>
      </c>
      <c r="H962" s="25" t="s">
        <v>597</v>
      </c>
      <c r="I962" s="25" t="s">
        <v>481</v>
      </c>
      <c r="J962" s="23" t="str">
        <f t="shared" si="42"/>
        <v>UTB2008ida14</v>
      </c>
      <c r="K962" s="32" t="str">
        <f t="shared" si="43"/>
        <v>TERMINAL COIMBRA/AVENIDA SANTA LUZIA/ALAMEDA SANTA LUZIA/PRIMEIRA AVENIDA/AVENIDA 1/AVENIDA MARGINAL SUL/BR-070/PONTE DO RIO DESCOBERTO/BR-070/PISTÃO NORTE/EPTG/S I A/SETOR POLICIAL SUL/EIXO W</v>
      </c>
    </row>
    <row r="963" spans="1:11" x14ac:dyDescent="0.2">
      <c r="A963" s="2" t="s">
        <v>552</v>
      </c>
      <c r="B963" s="2" t="s">
        <v>451</v>
      </c>
      <c r="C963" s="4">
        <v>2008</v>
      </c>
      <c r="D963" s="2" t="s">
        <v>94</v>
      </c>
      <c r="E963" s="2" t="s">
        <v>452</v>
      </c>
      <c r="F963" s="23" t="str">
        <f t="shared" si="44"/>
        <v>ida</v>
      </c>
      <c r="G963" s="4">
        <v>15</v>
      </c>
      <c r="H963" s="25" t="s">
        <v>483</v>
      </c>
      <c r="I963" s="25" t="s">
        <v>481</v>
      </c>
      <c r="J963" s="23" t="str">
        <f t="shared" ref="J963:J1026" si="45">D963&amp;C963&amp;F963&amp;G963</f>
        <v>UTB2008ida15</v>
      </c>
      <c r="K963" s="32" t="str">
        <f t="shared" ref="K963:K1026" si="46">IF(G963=1,H963,K962&amp;"/"&amp;H963)</f>
        <v>TERMINAL COIMBRA/AVENIDA SANTA LUZIA/ALAMEDA SANTA LUZIA/PRIMEIRA AVENIDA/AVENIDA 1/AVENIDA MARGINAL SUL/BR-070/PONTE DO RIO DESCOBERTO/BR-070/PISTÃO NORTE/EPTG/S I A/SETOR POLICIAL SUL/EIXO W/RODOVIÁRIA PLANO PILOTO</v>
      </c>
    </row>
    <row r="964" spans="1:11" x14ac:dyDescent="0.2">
      <c r="A964" s="2" t="s">
        <v>552</v>
      </c>
      <c r="B964" s="2" t="s">
        <v>451</v>
      </c>
      <c r="C964" s="4">
        <v>2008</v>
      </c>
      <c r="D964" s="2" t="s">
        <v>94</v>
      </c>
      <c r="E964" s="26" t="s">
        <v>469</v>
      </c>
      <c r="F964" s="23" t="str">
        <f t="shared" ref="F964:F1027" si="47">IF(LEFT(E964,3)="ida","ida","volta")</f>
        <v>volta</v>
      </c>
      <c r="G964" s="4">
        <v>1</v>
      </c>
      <c r="H964" s="25" t="s">
        <v>483</v>
      </c>
      <c r="I964" s="25" t="s">
        <v>481</v>
      </c>
      <c r="J964" s="23" t="str">
        <f t="shared" si="45"/>
        <v>UTB2008volta1</v>
      </c>
      <c r="K964" s="32" t="str">
        <f t="shared" si="46"/>
        <v>RODOVIÁRIA PLANO PILOTO</v>
      </c>
    </row>
    <row r="965" spans="1:11" x14ac:dyDescent="0.2">
      <c r="A965" s="2" t="s">
        <v>552</v>
      </c>
      <c r="B965" s="2" t="s">
        <v>451</v>
      </c>
      <c r="C965" s="4">
        <v>2008</v>
      </c>
      <c r="D965" s="2" t="s">
        <v>94</v>
      </c>
      <c r="E965" s="26" t="s">
        <v>469</v>
      </c>
      <c r="F965" s="23" t="str">
        <f t="shared" si="47"/>
        <v>volta</v>
      </c>
      <c r="G965" s="4">
        <v>2</v>
      </c>
      <c r="H965" s="25" t="s">
        <v>597</v>
      </c>
      <c r="I965" s="25" t="s">
        <v>481</v>
      </c>
      <c r="J965" s="23" t="str">
        <f t="shared" si="45"/>
        <v>UTB2008volta2</v>
      </c>
      <c r="K965" s="32" t="str">
        <f t="shared" si="46"/>
        <v>RODOVIÁRIA PLANO PILOTO/EIXO W</v>
      </c>
    </row>
    <row r="966" spans="1:11" x14ac:dyDescent="0.2">
      <c r="A966" s="2" t="s">
        <v>552</v>
      </c>
      <c r="B966" s="2" t="s">
        <v>451</v>
      </c>
      <c r="C966" s="4">
        <v>2008</v>
      </c>
      <c r="D966" s="2" t="s">
        <v>94</v>
      </c>
      <c r="E966" s="26" t="s">
        <v>469</v>
      </c>
      <c r="F966" s="23" t="str">
        <f t="shared" si="47"/>
        <v>volta</v>
      </c>
      <c r="G966" s="4">
        <v>3</v>
      </c>
      <c r="H966" s="25" t="s">
        <v>566</v>
      </c>
      <c r="I966" s="25" t="s">
        <v>481</v>
      </c>
      <c r="J966" s="23" t="str">
        <f t="shared" si="45"/>
        <v>UTB2008volta3</v>
      </c>
      <c r="K966" s="32" t="str">
        <f t="shared" si="46"/>
        <v>RODOVIÁRIA PLANO PILOTO/EIXO W/SETOR POLICIAL SUL</v>
      </c>
    </row>
    <row r="967" spans="1:11" x14ac:dyDescent="0.2">
      <c r="A967" s="2" t="s">
        <v>552</v>
      </c>
      <c r="B967" s="2" t="s">
        <v>451</v>
      </c>
      <c r="C967" s="4">
        <v>2008</v>
      </c>
      <c r="D967" s="2" t="s">
        <v>94</v>
      </c>
      <c r="E967" s="26" t="s">
        <v>469</v>
      </c>
      <c r="F967" s="23" t="str">
        <f t="shared" si="47"/>
        <v>volta</v>
      </c>
      <c r="G967" s="4">
        <v>4</v>
      </c>
      <c r="H967" s="25" t="s">
        <v>525</v>
      </c>
      <c r="I967" s="25" t="s">
        <v>481</v>
      </c>
      <c r="J967" s="23" t="str">
        <f t="shared" si="45"/>
        <v>UTB2008volta4</v>
      </c>
      <c r="K967" s="32" t="str">
        <f t="shared" si="46"/>
        <v>RODOVIÁRIA PLANO PILOTO/EIXO W/SETOR POLICIAL SUL/S I A</v>
      </c>
    </row>
    <row r="968" spans="1:11" x14ac:dyDescent="0.2">
      <c r="A968" s="2" t="s">
        <v>552</v>
      </c>
      <c r="B968" s="2" t="s">
        <v>451</v>
      </c>
      <c r="C968" s="4">
        <v>2008</v>
      </c>
      <c r="D968" s="2" t="s">
        <v>94</v>
      </c>
      <c r="E968" s="26" t="s">
        <v>469</v>
      </c>
      <c r="F968" s="23" t="str">
        <f t="shared" si="47"/>
        <v>volta</v>
      </c>
      <c r="G968" s="4">
        <v>5</v>
      </c>
      <c r="H968" s="25" t="s">
        <v>565</v>
      </c>
      <c r="I968" s="25" t="s">
        <v>564</v>
      </c>
      <c r="J968" s="23" t="str">
        <f t="shared" si="45"/>
        <v>UTB2008volta5</v>
      </c>
      <c r="K968" s="32" t="str">
        <f t="shared" si="46"/>
        <v>RODOVIÁRIA PLANO PILOTO/EIXO W/SETOR POLICIAL SUL/S I A/EPTG</v>
      </c>
    </row>
    <row r="969" spans="1:11" x14ac:dyDescent="0.2">
      <c r="A969" s="2" t="s">
        <v>552</v>
      </c>
      <c r="B969" s="2" t="s">
        <v>451</v>
      </c>
      <c r="C969" s="4">
        <v>2008</v>
      </c>
      <c r="D969" s="2" t="s">
        <v>94</v>
      </c>
      <c r="E969" s="26" t="s">
        <v>469</v>
      </c>
      <c r="F969" s="23" t="str">
        <f t="shared" si="47"/>
        <v>volta</v>
      </c>
      <c r="G969" s="4">
        <v>6</v>
      </c>
      <c r="H969" s="25" t="s">
        <v>563</v>
      </c>
      <c r="I969" s="25" t="s">
        <v>564</v>
      </c>
      <c r="J969" s="23" t="str">
        <f t="shared" si="45"/>
        <v>UTB2008volta6</v>
      </c>
      <c r="K969" s="32" t="str">
        <f t="shared" si="46"/>
        <v>RODOVIÁRIA PLANO PILOTO/EIXO W/SETOR POLICIAL SUL/S I A/EPTG/PISTÃO NORTE</v>
      </c>
    </row>
    <row r="970" spans="1:11" x14ac:dyDescent="0.2">
      <c r="A970" s="2" t="s">
        <v>552</v>
      </c>
      <c r="B970" s="2" t="s">
        <v>451</v>
      </c>
      <c r="C970" s="4">
        <v>2008</v>
      </c>
      <c r="D970" s="2" t="s">
        <v>94</v>
      </c>
      <c r="E970" s="26" t="s">
        <v>469</v>
      </c>
      <c r="F970" s="23" t="str">
        <f t="shared" si="47"/>
        <v>volta</v>
      </c>
      <c r="G970" s="4">
        <v>7</v>
      </c>
      <c r="H970" s="25" t="s">
        <v>561</v>
      </c>
      <c r="I970" s="25" t="s">
        <v>562</v>
      </c>
      <c r="J970" s="23" t="str">
        <f t="shared" si="45"/>
        <v>UTB2008volta7</v>
      </c>
      <c r="K970" s="32" t="str">
        <f t="shared" si="46"/>
        <v>RODOVIÁRIA PLANO PILOTO/EIXO W/SETOR POLICIAL SUL/S I A/EPTG/PISTÃO NORTE/BR-070</v>
      </c>
    </row>
    <row r="971" spans="1:11" x14ac:dyDescent="0.2">
      <c r="A971" s="2" t="s">
        <v>552</v>
      </c>
      <c r="B971" s="2" t="s">
        <v>451</v>
      </c>
      <c r="C971" s="4">
        <v>2008</v>
      </c>
      <c r="D971" s="2" t="s">
        <v>94</v>
      </c>
      <c r="E971" s="26" t="s">
        <v>469</v>
      </c>
      <c r="F971" s="23" t="str">
        <f t="shared" si="47"/>
        <v>volta</v>
      </c>
      <c r="G971" s="4">
        <v>8</v>
      </c>
      <c r="H971" s="2" t="s">
        <v>596</v>
      </c>
      <c r="I971" s="25" t="s">
        <v>554</v>
      </c>
      <c r="J971" s="23" t="str">
        <f t="shared" si="45"/>
        <v>UTB2008volta8</v>
      </c>
      <c r="K971" s="32" t="str">
        <f t="shared" si="46"/>
        <v>RODOVIÁRIA PLANO PILOTO/EIXO W/SETOR POLICIAL SUL/S I A/EPTG/PISTÃO NORTE/BR-070/PONTE DO RIO DESCOBERTO</v>
      </c>
    </row>
    <row r="972" spans="1:11" x14ac:dyDescent="0.2">
      <c r="A972" s="2" t="s">
        <v>552</v>
      </c>
      <c r="B972" s="2" t="s">
        <v>451</v>
      </c>
      <c r="C972" s="4">
        <v>2008</v>
      </c>
      <c r="D972" s="2" t="s">
        <v>94</v>
      </c>
      <c r="E972" s="26" t="s">
        <v>469</v>
      </c>
      <c r="F972" s="23" t="str">
        <f t="shared" si="47"/>
        <v>volta</v>
      </c>
      <c r="G972" s="4">
        <v>9</v>
      </c>
      <c r="H972" s="25" t="s">
        <v>561</v>
      </c>
      <c r="I972" s="25" t="s">
        <v>554</v>
      </c>
      <c r="J972" s="23" t="str">
        <f t="shared" si="45"/>
        <v>UTB2008volta9</v>
      </c>
      <c r="K972" s="32" t="str">
        <f t="shared" si="46"/>
        <v>RODOVIÁRIA PLANO PILOTO/EIXO W/SETOR POLICIAL SUL/S I A/EPTG/PISTÃO NORTE/BR-070/PONTE DO RIO DESCOBERTO/BR-070</v>
      </c>
    </row>
    <row r="973" spans="1:11" x14ac:dyDescent="0.2">
      <c r="A973" s="2" t="s">
        <v>552</v>
      </c>
      <c r="B973" s="2" t="s">
        <v>451</v>
      </c>
      <c r="C973" s="4">
        <v>2008</v>
      </c>
      <c r="D973" s="2" t="s">
        <v>94</v>
      </c>
      <c r="E973" s="26" t="s">
        <v>469</v>
      </c>
      <c r="F973" s="23" t="str">
        <f t="shared" si="47"/>
        <v>volta</v>
      </c>
      <c r="G973" s="4">
        <v>10</v>
      </c>
      <c r="H973" s="2" t="s">
        <v>595</v>
      </c>
      <c r="I973" s="25" t="s">
        <v>554</v>
      </c>
      <c r="J973" s="23" t="str">
        <f t="shared" si="45"/>
        <v>UTB2008volta10</v>
      </c>
      <c r="K973" s="32" t="str">
        <f t="shared" si="46"/>
        <v>RODOVIÁRIA PLANO PILOTO/EIXO W/SETOR POLICIAL SUL/S I A/EPTG/PISTÃO NORTE/BR-070/PONTE DO RIO DESCOBERTO/BR-070/AVENIDA MARGINAL SUL</v>
      </c>
    </row>
    <row r="974" spans="1:11" x14ac:dyDescent="0.2">
      <c r="A974" s="2" t="s">
        <v>552</v>
      </c>
      <c r="B974" s="2" t="s">
        <v>451</v>
      </c>
      <c r="C974" s="4">
        <v>2008</v>
      </c>
      <c r="D974" s="2" t="s">
        <v>94</v>
      </c>
      <c r="E974" s="26" t="s">
        <v>469</v>
      </c>
      <c r="F974" s="23" t="str">
        <f t="shared" si="47"/>
        <v>volta</v>
      </c>
      <c r="G974" s="4">
        <v>11</v>
      </c>
      <c r="H974" s="2" t="s">
        <v>594</v>
      </c>
      <c r="I974" s="25" t="s">
        <v>554</v>
      </c>
      <c r="J974" s="23" t="str">
        <f t="shared" si="45"/>
        <v>UTB2008volta11</v>
      </c>
      <c r="K974" s="32" t="str">
        <f t="shared" si="46"/>
        <v>RODOVIÁRIA PLANO PILOTO/EIXO W/SETOR POLICIAL SUL/S I A/EPTG/PISTÃO NORTE/BR-070/PONTE DO RIO DESCOBERTO/BR-070/AVENIDA MARGINAL SUL/AVENIDA 1</v>
      </c>
    </row>
    <row r="975" spans="1:11" x14ac:dyDescent="0.2">
      <c r="A975" s="2" t="s">
        <v>552</v>
      </c>
      <c r="B975" s="2" t="s">
        <v>451</v>
      </c>
      <c r="C975" s="4">
        <v>2008</v>
      </c>
      <c r="D975" s="2" t="s">
        <v>94</v>
      </c>
      <c r="E975" s="26" t="s">
        <v>469</v>
      </c>
      <c r="F975" s="23" t="str">
        <f t="shared" si="47"/>
        <v>volta</v>
      </c>
      <c r="G975" s="4">
        <v>12</v>
      </c>
      <c r="H975" s="2" t="s">
        <v>593</v>
      </c>
      <c r="I975" s="25" t="s">
        <v>554</v>
      </c>
      <c r="J975" s="23" t="str">
        <f t="shared" si="45"/>
        <v>UTB2008volta12</v>
      </c>
      <c r="K975" s="32" t="str">
        <f t="shared" si="46"/>
        <v>RODOVIÁRIA PLANO PILOTO/EIXO W/SETOR POLICIAL SUL/S I A/EPTG/PISTÃO NORTE/BR-070/PONTE DO RIO DESCOBERTO/BR-070/AVENIDA MARGINAL SUL/AVENIDA 1/PRIMEIRA AVENIDA</v>
      </c>
    </row>
    <row r="976" spans="1:11" x14ac:dyDescent="0.2">
      <c r="A976" s="2" t="s">
        <v>552</v>
      </c>
      <c r="B976" s="2" t="s">
        <v>451</v>
      </c>
      <c r="C976" s="4">
        <v>2008</v>
      </c>
      <c r="D976" s="2" t="s">
        <v>94</v>
      </c>
      <c r="E976" s="26" t="s">
        <v>469</v>
      </c>
      <c r="F976" s="23" t="str">
        <f t="shared" si="47"/>
        <v>volta</v>
      </c>
      <c r="G976" s="4">
        <v>13</v>
      </c>
      <c r="H976" s="2" t="s">
        <v>592</v>
      </c>
      <c r="I976" s="25" t="s">
        <v>554</v>
      </c>
      <c r="J976" s="23" t="str">
        <f t="shared" si="45"/>
        <v>UTB2008volta13</v>
      </c>
      <c r="K976" s="32" t="str">
        <f t="shared" si="46"/>
        <v>RODOVIÁRIA PLANO PILOTO/EIXO W/SETOR POLICIAL SUL/S I A/EPTG/PISTÃO NORTE/BR-070/PONTE DO RIO DESCOBERTO/BR-070/AVENIDA MARGINAL SUL/AVENIDA 1/PRIMEIRA AVENIDA/ALAMEDA SANTA LUZIA</v>
      </c>
    </row>
    <row r="977" spans="1:11" x14ac:dyDescent="0.2">
      <c r="A977" s="2" t="s">
        <v>552</v>
      </c>
      <c r="B977" s="2" t="s">
        <v>451</v>
      </c>
      <c r="C977" s="4">
        <v>2008</v>
      </c>
      <c r="D977" s="2" t="s">
        <v>94</v>
      </c>
      <c r="E977" s="26" t="s">
        <v>469</v>
      </c>
      <c r="F977" s="23" t="str">
        <f t="shared" si="47"/>
        <v>volta</v>
      </c>
      <c r="G977" s="4">
        <v>14</v>
      </c>
      <c r="H977" s="2" t="s">
        <v>591</v>
      </c>
      <c r="I977" s="25" t="s">
        <v>554</v>
      </c>
      <c r="J977" s="23" t="str">
        <f t="shared" si="45"/>
        <v>UTB2008volta14</v>
      </c>
      <c r="K977" s="32" t="str">
        <f t="shared" si="46"/>
        <v>RODOVIÁRIA PLANO PILOTO/EIXO W/SETOR POLICIAL SUL/S I A/EPTG/PISTÃO NORTE/BR-070/PONTE DO RIO DESCOBERTO/BR-070/AVENIDA MARGINAL SUL/AVENIDA 1/PRIMEIRA AVENIDA/ALAMEDA SANTA LUZIA/AVENIDA SANTA LUZIA</v>
      </c>
    </row>
    <row r="978" spans="1:11" x14ac:dyDescent="0.2">
      <c r="A978" s="2" t="s">
        <v>552</v>
      </c>
      <c r="B978" s="2" t="s">
        <v>451</v>
      </c>
      <c r="C978" s="4">
        <v>2008</v>
      </c>
      <c r="D978" s="2" t="s">
        <v>94</v>
      </c>
      <c r="E978" s="26" t="s">
        <v>469</v>
      </c>
      <c r="F978" s="23" t="str">
        <f t="shared" si="47"/>
        <v>volta</v>
      </c>
      <c r="G978" s="4">
        <v>15</v>
      </c>
      <c r="H978" s="2" t="s">
        <v>590</v>
      </c>
      <c r="I978" s="25" t="s">
        <v>554</v>
      </c>
      <c r="J978" s="23" t="str">
        <f t="shared" si="45"/>
        <v>UTB2008volta15</v>
      </c>
      <c r="K978" s="32" t="str">
        <f t="shared" si="46"/>
        <v>RODOVIÁRIA PLANO PILOTO/EIXO W/SETOR POLICIAL SUL/S I A/EPTG/PISTÃO NORTE/BR-070/PONTE DO RIO DESCOBERTO/BR-070/AVENIDA MARGINAL SUL/AVENIDA 1/PRIMEIRA AVENIDA/ALAMEDA SANTA LUZIA/AVENIDA SANTA LUZIA/TERMINAL COIMBRA</v>
      </c>
    </row>
    <row r="979" spans="1:11" x14ac:dyDescent="0.2">
      <c r="A979" s="2" t="s">
        <v>552</v>
      </c>
      <c r="B979" s="2" t="s">
        <v>451</v>
      </c>
      <c r="C979" s="27">
        <v>2010</v>
      </c>
      <c r="D979" s="2" t="s">
        <v>94</v>
      </c>
      <c r="E979" s="25" t="s">
        <v>452</v>
      </c>
      <c r="F979" s="23" t="str">
        <f t="shared" si="47"/>
        <v>ida</v>
      </c>
      <c r="G979" s="27">
        <v>1</v>
      </c>
      <c r="H979" s="2" t="s">
        <v>585</v>
      </c>
      <c r="I979" s="25" t="s">
        <v>554</v>
      </c>
      <c r="J979" s="23" t="str">
        <f t="shared" si="45"/>
        <v>UTB2010ida1</v>
      </c>
      <c r="K979" s="32" t="str">
        <f t="shared" si="46"/>
        <v>TERMINAL JARDIM BRASÍLIA</v>
      </c>
    </row>
    <row r="980" spans="1:11" x14ac:dyDescent="0.2">
      <c r="A980" s="2" t="s">
        <v>552</v>
      </c>
      <c r="B980" s="2" t="s">
        <v>451</v>
      </c>
      <c r="C980" s="27">
        <v>2010</v>
      </c>
      <c r="D980" s="2" t="s">
        <v>94</v>
      </c>
      <c r="E980" s="25" t="s">
        <v>452</v>
      </c>
      <c r="F980" s="23" t="str">
        <f t="shared" si="47"/>
        <v>ida</v>
      </c>
      <c r="G980" s="27">
        <v>2</v>
      </c>
      <c r="H980" s="2" t="s">
        <v>598</v>
      </c>
      <c r="I980" s="25" t="s">
        <v>554</v>
      </c>
      <c r="J980" s="23" t="str">
        <f t="shared" si="45"/>
        <v>UTB2010ida2</v>
      </c>
      <c r="K980" s="32" t="str">
        <f t="shared" si="46"/>
        <v>TERMINAL JARDIM BRASÍLIA/PINHEIRO 4, 5 E 6</v>
      </c>
    </row>
    <row r="981" spans="1:11" x14ac:dyDescent="0.2">
      <c r="A981" s="2" t="s">
        <v>552</v>
      </c>
      <c r="B981" s="2" t="s">
        <v>451</v>
      </c>
      <c r="C981" s="27">
        <v>2010</v>
      </c>
      <c r="D981" s="2" t="s">
        <v>94</v>
      </c>
      <c r="E981" s="25" t="s">
        <v>452</v>
      </c>
      <c r="F981" s="23" t="str">
        <f t="shared" si="47"/>
        <v>ida</v>
      </c>
      <c r="G981" s="27">
        <v>3</v>
      </c>
      <c r="H981" s="2" t="s">
        <v>586</v>
      </c>
      <c r="I981" s="25" t="s">
        <v>554</v>
      </c>
      <c r="J981" s="23" t="str">
        <f t="shared" si="45"/>
        <v>UTB2010ida3</v>
      </c>
      <c r="K981" s="32" t="str">
        <f t="shared" si="46"/>
        <v>TERMINAL JARDIM BRASÍLIA/PINHEIRO 4, 5 E 6/RUA 33</v>
      </c>
    </row>
    <row r="982" spans="1:11" x14ac:dyDescent="0.2">
      <c r="A982" s="2" t="s">
        <v>552</v>
      </c>
      <c r="B982" s="2" t="s">
        <v>451</v>
      </c>
      <c r="C982" s="27">
        <v>2010</v>
      </c>
      <c r="D982" s="2" t="s">
        <v>94</v>
      </c>
      <c r="E982" s="25" t="s">
        <v>452</v>
      </c>
      <c r="F982" s="23" t="str">
        <f t="shared" si="47"/>
        <v>ida</v>
      </c>
      <c r="G982" s="27">
        <v>4</v>
      </c>
      <c r="H982" s="2" t="s">
        <v>599</v>
      </c>
      <c r="I982" s="25" t="s">
        <v>554</v>
      </c>
      <c r="J982" s="23" t="str">
        <f t="shared" si="45"/>
        <v>UTB2010ida4</v>
      </c>
      <c r="K982" s="32" t="str">
        <f t="shared" si="46"/>
        <v>TERMINAL JARDIM BRASÍLIA/PINHEIRO 4, 5 E 6/RUA 33/AVENIDA GOIÂNIA</v>
      </c>
    </row>
    <row r="983" spans="1:11" x14ac:dyDescent="0.2">
      <c r="A983" s="2" t="s">
        <v>552</v>
      </c>
      <c r="B983" s="2" t="s">
        <v>451</v>
      </c>
      <c r="C983" s="27">
        <v>2010</v>
      </c>
      <c r="D983" s="2" t="s">
        <v>94</v>
      </c>
      <c r="E983" s="25" t="s">
        <v>452</v>
      </c>
      <c r="F983" s="23" t="str">
        <f t="shared" si="47"/>
        <v>ida</v>
      </c>
      <c r="G983" s="27">
        <v>5</v>
      </c>
      <c r="H983" s="2" t="s">
        <v>587</v>
      </c>
      <c r="I983" s="25" t="s">
        <v>554</v>
      </c>
      <c r="J983" s="23" t="str">
        <f t="shared" si="45"/>
        <v>UTB2010ida5</v>
      </c>
      <c r="K983" s="32" t="str">
        <f t="shared" si="46"/>
        <v>TERMINAL JARDIM BRASÍLIA/PINHEIRO 4, 5 E 6/RUA 33/AVENIDA GOIÂNIA/AVENIDA MANAUS</v>
      </c>
    </row>
    <row r="984" spans="1:11" x14ac:dyDescent="0.2">
      <c r="A984" s="2" t="s">
        <v>552</v>
      </c>
      <c r="B984" s="2" t="s">
        <v>451</v>
      </c>
      <c r="C984" s="27">
        <v>2010</v>
      </c>
      <c r="D984" s="2" t="s">
        <v>94</v>
      </c>
      <c r="E984" s="25" t="s">
        <v>452</v>
      </c>
      <c r="F984" s="23" t="str">
        <f t="shared" si="47"/>
        <v>ida</v>
      </c>
      <c r="G984" s="27">
        <v>6</v>
      </c>
      <c r="H984" s="2" t="s">
        <v>600</v>
      </c>
      <c r="I984" s="25" t="s">
        <v>554</v>
      </c>
      <c r="J984" s="23" t="str">
        <f t="shared" si="45"/>
        <v>UTB2010ida6</v>
      </c>
      <c r="K984" s="32" t="str">
        <f t="shared" si="46"/>
        <v>TERMINAL JARDIM BRASÍLIA/PINHEIRO 4, 5 E 6/RUA 33/AVENIDA GOIÂNIA/AVENIDA MANAUS/AVENIDA MARGINAL NORTE</v>
      </c>
    </row>
    <row r="985" spans="1:11" x14ac:dyDescent="0.2">
      <c r="A985" s="2" t="s">
        <v>552</v>
      </c>
      <c r="B985" s="2" t="s">
        <v>451</v>
      </c>
      <c r="C985" s="27">
        <v>2010</v>
      </c>
      <c r="D985" s="2" t="s">
        <v>94</v>
      </c>
      <c r="E985" s="25" t="s">
        <v>452</v>
      </c>
      <c r="F985" s="23" t="str">
        <f t="shared" si="47"/>
        <v>ida</v>
      </c>
      <c r="G985" s="27">
        <v>7</v>
      </c>
      <c r="H985" s="25" t="s">
        <v>561</v>
      </c>
      <c r="I985" s="25" t="s">
        <v>554</v>
      </c>
      <c r="J985" s="23" t="str">
        <f t="shared" si="45"/>
        <v>UTB2010ida7</v>
      </c>
      <c r="K985" s="32" t="str">
        <f t="shared" si="46"/>
        <v>TERMINAL JARDIM BRASÍLIA/PINHEIRO 4, 5 E 6/RUA 33/AVENIDA GOIÂNIA/AVENIDA MANAUS/AVENIDA MARGINAL NORTE/BR-070</v>
      </c>
    </row>
    <row r="986" spans="1:11" x14ac:dyDescent="0.2">
      <c r="A986" s="2" t="s">
        <v>552</v>
      </c>
      <c r="B986" s="2" t="s">
        <v>451</v>
      </c>
      <c r="C986" s="27">
        <v>2010</v>
      </c>
      <c r="D986" s="2" t="s">
        <v>94</v>
      </c>
      <c r="E986" s="25" t="s">
        <v>452</v>
      </c>
      <c r="F986" s="23" t="str">
        <f t="shared" si="47"/>
        <v>ida</v>
      </c>
      <c r="G986" s="27">
        <v>8</v>
      </c>
      <c r="H986" s="2" t="s">
        <v>595</v>
      </c>
      <c r="I986" s="25" t="s">
        <v>554</v>
      </c>
      <c r="J986" s="23" t="str">
        <f t="shared" si="45"/>
        <v>UTB2010ida8</v>
      </c>
      <c r="K986" s="32" t="str">
        <f t="shared" si="46"/>
        <v>TERMINAL JARDIM BRASÍLIA/PINHEIRO 4, 5 E 6/RUA 33/AVENIDA GOIÂNIA/AVENIDA MANAUS/AVENIDA MARGINAL NORTE/BR-070/AVENIDA MARGINAL SUL</v>
      </c>
    </row>
    <row r="987" spans="1:11" x14ac:dyDescent="0.2">
      <c r="A987" s="2" t="s">
        <v>552</v>
      </c>
      <c r="B987" s="2" t="s">
        <v>451</v>
      </c>
      <c r="C987" s="27">
        <v>2010</v>
      </c>
      <c r="D987" s="2" t="s">
        <v>94</v>
      </c>
      <c r="E987" s="25" t="s">
        <v>452</v>
      </c>
      <c r="F987" s="23" t="str">
        <f t="shared" si="47"/>
        <v>ida</v>
      </c>
      <c r="G987" s="27">
        <v>9</v>
      </c>
      <c r="H987" s="25" t="s">
        <v>561</v>
      </c>
      <c r="I987" s="25" t="s">
        <v>554</v>
      </c>
      <c r="J987" s="23" t="str">
        <f t="shared" si="45"/>
        <v>UTB2010ida9</v>
      </c>
      <c r="K987" s="32" t="str">
        <f t="shared" si="46"/>
        <v>TERMINAL JARDIM BRASÍLIA/PINHEIRO 4, 5 E 6/RUA 33/AVENIDA GOIÂNIA/AVENIDA MANAUS/AVENIDA MARGINAL NORTE/BR-070/AVENIDA MARGINAL SUL/BR-070</v>
      </c>
    </row>
    <row r="988" spans="1:11" x14ac:dyDescent="0.2">
      <c r="A988" s="2" t="s">
        <v>552</v>
      </c>
      <c r="B988" s="2" t="s">
        <v>451</v>
      </c>
      <c r="C988" s="27">
        <v>2010</v>
      </c>
      <c r="D988" s="2" t="s">
        <v>94</v>
      </c>
      <c r="E988" s="25" t="s">
        <v>452</v>
      </c>
      <c r="F988" s="23" t="str">
        <f t="shared" si="47"/>
        <v>ida</v>
      </c>
      <c r="G988" s="27">
        <v>10</v>
      </c>
      <c r="H988" s="25" t="s">
        <v>596</v>
      </c>
      <c r="I988" s="25" t="s">
        <v>554</v>
      </c>
      <c r="J988" s="23" t="str">
        <f t="shared" si="45"/>
        <v>UTB2010ida10</v>
      </c>
      <c r="K988" s="32" t="str">
        <f t="shared" si="46"/>
        <v>TERMINAL JARDIM BRASÍLIA/PINHEIRO 4, 5 E 6/RUA 33/AVENIDA GOIÂNIA/AVENIDA MANAUS/AVENIDA MARGINAL NORTE/BR-070/AVENIDA MARGINAL SUL/BR-070/PONTE DO RIO DESCOBERTO</v>
      </c>
    </row>
    <row r="989" spans="1:11" x14ac:dyDescent="0.2">
      <c r="A989" s="2" t="s">
        <v>552</v>
      </c>
      <c r="B989" s="2" t="s">
        <v>451</v>
      </c>
      <c r="C989" s="27">
        <v>2010</v>
      </c>
      <c r="D989" s="2" t="s">
        <v>94</v>
      </c>
      <c r="E989" s="25" t="s">
        <v>452</v>
      </c>
      <c r="F989" s="23" t="str">
        <f t="shared" si="47"/>
        <v>ida</v>
      </c>
      <c r="G989" s="27">
        <v>11</v>
      </c>
      <c r="H989" s="25" t="s">
        <v>561</v>
      </c>
      <c r="I989" s="25" t="s">
        <v>564</v>
      </c>
      <c r="J989" s="23" t="str">
        <f t="shared" si="45"/>
        <v>UTB2010ida11</v>
      </c>
      <c r="K989" s="32" t="str">
        <f t="shared" si="46"/>
        <v>TERMINAL JARDIM BRASÍLIA/PINHEIRO 4, 5 E 6/RUA 33/AVENIDA GOIÂNIA/AVENIDA MANAUS/AVENIDA MARGINAL NORTE/BR-070/AVENIDA MARGINAL SUL/BR-070/PONTE DO RIO DESCOBERTO/BR-070</v>
      </c>
    </row>
    <row r="990" spans="1:11" x14ac:dyDescent="0.2">
      <c r="A990" s="2" t="s">
        <v>552</v>
      </c>
      <c r="B990" s="2" t="s">
        <v>451</v>
      </c>
      <c r="C990" s="27">
        <v>2010</v>
      </c>
      <c r="D990" s="2" t="s">
        <v>94</v>
      </c>
      <c r="E990" s="25" t="s">
        <v>452</v>
      </c>
      <c r="F990" s="23" t="str">
        <f t="shared" si="47"/>
        <v>ida</v>
      </c>
      <c r="G990" s="27">
        <v>12</v>
      </c>
      <c r="H990" s="25" t="s">
        <v>563</v>
      </c>
      <c r="I990" s="25" t="s">
        <v>564</v>
      </c>
      <c r="J990" s="23" t="str">
        <f t="shared" si="45"/>
        <v>UTB2010ida12</v>
      </c>
      <c r="K990" s="32" t="str">
        <f t="shared" si="46"/>
        <v>TERMINAL JARDIM BRASÍLIA/PINHEIRO 4, 5 E 6/RUA 33/AVENIDA GOIÂNIA/AVENIDA MANAUS/AVENIDA MARGINAL NORTE/BR-070/AVENIDA MARGINAL SUL/BR-070/PONTE DO RIO DESCOBERTO/BR-070/PISTÃO NORTE</v>
      </c>
    </row>
    <row r="991" spans="1:11" x14ac:dyDescent="0.2">
      <c r="A991" s="2" t="s">
        <v>552</v>
      </c>
      <c r="B991" s="2" t="s">
        <v>451</v>
      </c>
      <c r="C991" s="27">
        <v>2010</v>
      </c>
      <c r="D991" s="2" t="s">
        <v>94</v>
      </c>
      <c r="E991" s="25" t="s">
        <v>452</v>
      </c>
      <c r="F991" s="23" t="str">
        <f t="shared" si="47"/>
        <v>ida</v>
      </c>
      <c r="G991" s="27">
        <v>13</v>
      </c>
      <c r="H991" s="25" t="s">
        <v>565</v>
      </c>
      <c r="I991" s="25" t="s">
        <v>564</v>
      </c>
      <c r="J991" s="23" t="str">
        <f t="shared" si="45"/>
        <v>UTB2010ida13</v>
      </c>
      <c r="K991" s="32" t="str">
        <f t="shared" si="46"/>
        <v>TERMINAL JARDIM BRASÍLIA/PINHEIRO 4, 5 E 6/RUA 33/AVENIDA GOIÂNIA/AVENIDA MANAUS/AVENIDA MARGINAL NORTE/BR-070/AVENIDA MARGINAL SUL/BR-070/PONTE DO RIO DESCOBERTO/BR-070/PISTÃO NORTE/EPTG</v>
      </c>
    </row>
    <row r="992" spans="1:11" x14ac:dyDescent="0.2">
      <c r="A992" s="2" t="s">
        <v>552</v>
      </c>
      <c r="B992" s="2" t="s">
        <v>451</v>
      </c>
      <c r="C992" s="27">
        <v>2010</v>
      </c>
      <c r="D992" s="2" t="s">
        <v>94</v>
      </c>
      <c r="E992" s="25" t="s">
        <v>452</v>
      </c>
      <c r="F992" s="23" t="str">
        <f t="shared" si="47"/>
        <v>ida</v>
      </c>
      <c r="G992" s="27">
        <v>14</v>
      </c>
      <c r="H992" s="25" t="s">
        <v>541</v>
      </c>
      <c r="I992" s="25" t="s">
        <v>481</v>
      </c>
      <c r="J992" s="23" t="str">
        <f t="shared" si="45"/>
        <v>UTB2010ida14</v>
      </c>
      <c r="K992" s="32" t="str">
        <f t="shared" si="46"/>
        <v>TERMINAL JARDIM BRASÍLIA/PINHEIRO 4, 5 E 6/RUA 33/AVENIDA GOIÂNIA/AVENIDA MANAUS/AVENIDA MARGINAL NORTE/BR-070/AVENIDA MARGINAL SUL/BR-070/PONTE DO RIO DESCOBERTO/BR-070/PISTÃO NORTE/EPTG/OCTOGONAL</v>
      </c>
    </row>
    <row r="993" spans="1:11" x14ac:dyDescent="0.2">
      <c r="A993" s="2" t="s">
        <v>552</v>
      </c>
      <c r="B993" s="2" t="s">
        <v>451</v>
      </c>
      <c r="C993" s="27">
        <v>2010</v>
      </c>
      <c r="D993" s="2" t="s">
        <v>94</v>
      </c>
      <c r="E993" s="25" t="s">
        <v>452</v>
      </c>
      <c r="F993" s="23" t="str">
        <f t="shared" si="47"/>
        <v>ida</v>
      </c>
      <c r="G993" s="27">
        <v>15</v>
      </c>
      <c r="H993" s="25" t="s">
        <v>601</v>
      </c>
      <c r="I993" s="25" t="s">
        <v>481</v>
      </c>
      <c r="J993" s="23" t="str">
        <f t="shared" si="45"/>
        <v>UTB2010ida15</v>
      </c>
      <c r="K993" s="32" t="str">
        <f t="shared" si="46"/>
        <v>TERMINAL JARDIM BRASÍLIA/PINHEIRO 4, 5 E 6/RUA 33/AVENIDA GOIÂNIA/AVENIDA MANAUS/AVENIDA MARGINAL NORTE/BR-070/AVENIDA MARGINAL SUL/BR-070/PONTE DO RIO DESCOBERTO/BR-070/PISTÃO NORTE/EPTG/OCTOGONAL/S M U</v>
      </c>
    </row>
    <row r="994" spans="1:11" x14ac:dyDescent="0.2">
      <c r="A994" s="2" t="s">
        <v>552</v>
      </c>
      <c r="B994" s="2" t="s">
        <v>451</v>
      </c>
      <c r="C994" s="27">
        <v>2010</v>
      </c>
      <c r="D994" s="2" t="s">
        <v>94</v>
      </c>
      <c r="E994" s="25" t="s">
        <v>452</v>
      </c>
      <c r="F994" s="23" t="str">
        <f t="shared" si="47"/>
        <v>ida</v>
      </c>
      <c r="G994" s="27">
        <v>16</v>
      </c>
      <c r="H994" s="25" t="s">
        <v>499</v>
      </c>
      <c r="I994" s="25" t="s">
        <v>481</v>
      </c>
      <c r="J994" s="23" t="str">
        <f t="shared" si="45"/>
        <v>UTB2010ida16</v>
      </c>
      <c r="K994" s="32" t="str">
        <f t="shared" si="46"/>
        <v>TERMINAL JARDIM BRASÍLIA/PINHEIRO 4, 5 E 6/RUA 33/AVENIDA GOIÂNIA/AVENIDA MANAUS/AVENIDA MARGINAL NORTE/BR-070/AVENIDA MARGINAL SUL/BR-070/PONTE DO RIO DESCOBERTO/BR-070/PISTÃO NORTE/EPTG/OCTOGONAL/S M U/EIXO SUL</v>
      </c>
    </row>
    <row r="995" spans="1:11" x14ac:dyDescent="0.2">
      <c r="A995" s="2" t="s">
        <v>552</v>
      </c>
      <c r="B995" s="2" t="s">
        <v>451</v>
      </c>
      <c r="C995" s="27">
        <v>2010</v>
      </c>
      <c r="D995" s="2" t="s">
        <v>94</v>
      </c>
      <c r="E995" s="25" t="s">
        <v>452</v>
      </c>
      <c r="F995" s="23" t="str">
        <f t="shared" si="47"/>
        <v>ida</v>
      </c>
      <c r="G995" s="27">
        <v>17</v>
      </c>
      <c r="H995" s="25" t="s">
        <v>483</v>
      </c>
      <c r="I995" s="25" t="s">
        <v>481</v>
      </c>
      <c r="J995" s="23" t="str">
        <f t="shared" si="45"/>
        <v>UTB2010ida17</v>
      </c>
      <c r="K995" s="32" t="str">
        <f t="shared" si="46"/>
        <v>TERMINAL JARDIM BRASÍLIA/PINHEIRO 4, 5 E 6/RUA 33/AVENIDA GOIÂNIA/AVENIDA MANAUS/AVENIDA MARGINAL NORTE/BR-070/AVENIDA MARGINAL SUL/BR-070/PONTE DO RIO DESCOBERTO/BR-070/PISTÃO NORTE/EPTG/OCTOGONAL/S M U/EIXO SUL/RODOVIÁRIA PLANO PILOTO</v>
      </c>
    </row>
    <row r="996" spans="1:11" x14ac:dyDescent="0.2">
      <c r="A996" s="2" t="s">
        <v>552</v>
      </c>
      <c r="B996" s="2" t="s">
        <v>451</v>
      </c>
      <c r="C996" s="27">
        <v>2010</v>
      </c>
      <c r="D996" s="2" t="s">
        <v>94</v>
      </c>
      <c r="E996" s="25" t="s">
        <v>469</v>
      </c>
      <c r="F996" s="23" t="str">
        <f t="shared" si="47"/>
        <v>volta</v>
      </c>
      <c r="G996" s="27">
        <v>1</v>
      </c>
      <c r="H996" s="25" t="s">
        <v>499</v>
      </c>
      <c r="I996" s="25" t="s">
        <v>481</v>
      </c>
      <c r="J996" s="23" t="str">
        <f t="shared" si="45"/>
        <v>UTB2010volta1</v>
      </c>
      <c r="K996" s="32" t="str">
        <f t="shared" si="46"/>
        <v>EIXO SUL</v>
      </c>
    </row>
    <row r="997" spans="1:11" x14ac:dyDescent="0.2">
      <c r="A997" s="2" t="s">
        <v>552</v>
      </c>
      <c r="B997" s="2" t="s">
        <v>451</v>
      </c>
      <c r="C997" s="27">
        <v>2010</v>
      </c>
      <c r="D997" s="2" t="s">
        <v>94</v>
      </c>
      <c r="E997" s="25" t="s">
        <v>469</v>
      </c>
      <c r="F997" s="23" t="str">
        <f t="shared" si="47"/>
        <v>volta</v>
      </c>
      <c r="G997" s="27">
        <v>2</v>
      </c>
      <c r="H997" s="25" t="s">
        <v>601</v>
      </c>
      <c r="I997" s="25" t="s">
        <v>481</v>
      </c>
      <c r="J997" s="23" t="str">
        <f t="shared" si="45"/>
        <v>UTB2010volta2</v>
      </c>
      <c r="K997" s="32" t="str">
        <f t="shared" si="46"/>
        <v>EIXO SUL/S M U</v>
      </c>
    </row>
    <row r="998" spans="1:11" x14ac:dyDescent="0.2">
      <c r="A998" s="2" t="s">
        <v>552</v>
      </c>
      <c r="B998" s="2" t="s">
        <v>451</v>
      </c>
      <c r="C998" s="27">
        <v>2010</v>
      </c>
      <c r="D998" s="2" t="s">
        <v>94</v>
      </c>
      <c r="E998" s="25" t="s">
        <v>469</v>
      </c>
      <c r="F998" s="23" t="str">
        <f t="shared" si="47"/>
        <v>volta</v>
      </c>
      <c r="G998" s="27">
        <v>3</v>
      </c>
      <c r="H998" s="25" t="s">
        <v>541</v>
      </c>
      <c r="I998" s="25" t="s">
        <v>481</v>
      </c>
      <c r="J998" s="23" t="str">
        <f t="shared" si="45"/>
        <v>UTB2010volta3</v>
      </c>
      <c r="K998" s="32" t="str">
        <f t="shared" si="46"/>
        <v>EIXO SUL/S M U/OCTOGONAL</v>
      </c>
    </row>
    <row r="999" spans="1:11" x14ac:dyDescent="0.2">
      <c r="A999" s="2" t="s">
        <v>552</v>
      </c>
      <c r="B999" s="2" t="s">
        <v>451</v>
      </c>
      <c r="C999" s="27">
        <v>2010</v>
      </c>
      <c r="D999" s="2" t="s">
        <v>94</v>
      </c>
      <c r="E999" s="25" t="s">
        <v>469</v>
      </c>
      <c r="F999" s="23" t="str">
        <f t="shared" si="47"/>
        <v>volta</v>
      </c>
      <c r="G999" s="27">
        <v>4</v>
      </c>
      <c r="H999" s="25" t="s">
        <v>565</v>
      </c>
      <c r="I999" s="25" t="s">
        <v>564</v>
      </c>
      <c r="J999" s="23" t="str">
        <f t="shared" si="45"/>
        <v>UTB2010volta4</v>
      </c>
      <c r="K999" s="32" t="str">
        <f t="shared" si="46"/>
        <v>EIXO SUL/S M U/OCTOGONAL/EPTG</v>
      </c>
    </row>
    <row r="1000" spans="1:11" x14ac:dyDescent="0.2">
      <c r="A1000" s="2" t="s">
        <v>552</v>
      </c>
      <c r="B1000" s="2" t="s">
        <v>451</v>
      </c>
      <c r="C1000" s="27">
        <v>2010</v>
      </c>
      <c r="D1000" s="2" t="s">
        <v>94</v>
      </c>
      <c r="E1000" s="25" t="s">
        <v>469</v>
      </c>
      <c r="F1000" s="23" t="str">
        <f t="shared" si="47"/>
        <v>volta</v>
      </c>
      <c r="G1000" s="27">
        <v>5</v>
      </c>
      <c r="H1000" s="25" t="s">
        <v>563</v>
      </c>
      <c r="I1000" s="25" t="s">
        <v>564</v>
      </c>
      <c r="J1000" s="23" t="str">
        <f t="shared" si="45"/>
        <v>UTB2010volta5</v>
      </c>
      <c r="K1000" s="32" t="str">
        <f t="shared" si="46"/>
        <v>EIXO SUL/S M U/OCTOGONAL/EPTG/PISTÃO NORTE</v>
      </c>
    </row>
    <row r="1001" spans="1:11" x14ac:dyDescent="0.2">
      <c r="A1001" s="2" t="s">
        <v>552</v>
      </c>
      <c r="B1001" s="2" t="s">
        <v>451</v>
      </c>
      <c r="C1001" s="27">
        <v>2010</v>
      </c>
      <c r="D1001" s="2" t="s">
        <v>94</v>
      </c>
      <c r="E1001" s="25" t="s">
        <v>469</v>
      </c>
      <c r="F1001" s="23" t="str">
        <f t="shared" si="47"/>
        <v>volta</v>
      </c>
      <c r="G1001" s="27">
        <v>6</v>
      </c>
      <c r="H1001" s="25" t="s">
        <v>561</v>
      </c>
      <c r="I1001" s="25" t="s">
        <v>564</v>
      </c>
      <c r="J1001" s="23" t="str">
        <f t="shared" si="45"/>
        <v>UTB2010volta6</v>
      </c>
      <c r="K1001" s="32" t="str">
        <f t="shared" si="46"/>
        <v>EIXO SUL/S M U/OCTOGONAL/EPTG/PISTÃO NORTE/BR-070</v>
      </c>
    </row>
    <row r="1002" spans="1:11" x14ac:dyDescent="0.2">
      <c r="A1002" s="2" t="s">
        <v>552</v>
      </c>
      <c r="B1002" s="2" t="s">
        <v>451</v>
      </c>
      <c r="C1002" s="27">
        <v>2010</v>
      </c>
      <c r="D1002" s="2" t="s">
        <v>94</v>
      </c>
      <c r="E1002" s="25" t="s">
        <v>469</v>
      </c>
      <c r="F1002" s="23" t="str">
        <f t="shared" si="47"/>
        <v>volta</v>
      </c>
      <c r="G1002" s="27">
        <v>8</v>
      </c>
      <c r="H1002" s="25" t="s">
        <v>596</v>
      </c>
      <c r="I1002" s="25" t="s">
        <v>554</v>
      </c>
      <c r="J1002" s="23" t="str">
        <f t="shared" si="45"/>
        <v>UTB2010volta8</v>
      </c>
      <c r="K1002" s="32" t="str">
        <f t="shared" si="46"/>
        <v>EIXO SUL/S M U/OCTOGONAL/EPTG/PISTÃO NORTE/BR-070/PONTE DO RIO DESCOBERTO</v>
      </c>
    </row>
    <row r="1003" spans="1:11" x14ac:dyDescent="0.2">
      <c r="A1003" s="2" t="s">
        <v>552</v>
      </c>
      <c r="B1003" s="2" t="s">
        <v>451</v>
      </c>
      <c r="C1003" s="27">
        <v>2010</v>
      </c>
      <c r="D1003" s="2" t="s">
        <v>94</v>
      </c>
      <c r="E1003" s="25" t="s">
        <v>469</v>
      </c>
      <c r="F1003" s="23" t="str">
        <f t="shared" si="47"/>
        <v>volta</v>
      </c>
      <c r="G1003" s="27">
        <v>9</v>
      </c>
      <c r="H1003" s="25" t="s">
        <v>561</v>
      </c>
      <c r="I1003" s="25" t="s">
        <v>554</v>
      </c>
      <c r="J1003" s="23" t="str">
        <f t="shared" si="45"/>
        <v>UTB2010volta9</v>
      </c>
      <c r="K1003" s="32" t="str">
        <f t="shared" si="46"/>
        <v>EIXO SUL/S M U/OCTOGONAL/EPTG/PISTÃO NORTE/BR-070/PONTE DO RIO DESCOBERTO/BR-070</v>
      </c>
    </row>
    <row r="1004" spans="1:11" x14ac:dyDescent="0.2">
      <c r="A1004" s="2" t="s">
        <v>552</v>
      </c>
      <c r="B1004" s="2" t="s">
        <v>451</v>
      </c>
      <c r="C1004" s="27">
        <v>2010</v>
      </c>
      <c r="D1004" s="2" t="s">
        <v>94</v>
      </c>
      <c r="E1004" s="25" t="s">
        <v>469</v>
      </c>
      <c r="F1004" s="23" t="str">
        <f t="shared" si="47"/>
        <v>volta</v>
      </c>
      <c r="G1004" s="27">
        <v>10</v>
      </c>
      <c r="H1004" s="2" t="s">
        <v>595</v>
      </c>
      <c r="I1004" s="25" t="s">
        <v>554</v>
      </c>
      <c r="J1004" s="23" t="str">
        <f t="shared" si="45"/>
        <v>UTB2010volta10</v>
      </c>
      <c r="K1004" s="32" t="str">
        <f t="shared" si="46"/>
        <v>EIXO SUL/S M U/OCTOGONAL/EPTG/PISTÃO NORTE/BR-070/PONTE DO RIO DESCOBERTO/BR-070/AVENIDA MARGINAL SUL</v>
      </c>
    </row>
    <row r="1005" spans="1:11" x14ac:dyDescent="0.2">
      <c r="A1005" s="2" t="s">
        <v>552</v>
      </c>
      <c r="B1005" s="2" t="s">
        <v>451</v>
      </c>
      <c r="C1005" s="27">
        <v>2010</v>
      </c>
      <c r="D1005" s="2" t="s">
        <v>94</v>
      </c>
      <c r="E1005" s="25" t="s">
        <v>469</v>
      </c>
      <c r="F1005" s="23" t="str">
        <f t="shared" si="47"/>
        <v>volta</v>
      </c>
      <c r="G1005" s="27">
        <v>11</v>
      </c>
      <c r="H1005" s="25" t="s">
        <v>561</v>
      </c>
      <c r="I1005" s="25" t="s">
        <v>554</v>
      </c>
      <c r="J1005" s="23" t="str">
        <f t="shared" si="45"/>
        <v>UTB2010volta11</v>
      </c>
      <c r="K1005" s="32" t="str">
        <f t="shared" si="46"/>
        <v>EIXO SUL/S M U/OCTOGONAL/EPTG/PISTÃO NORTE/BR-070/PONTE DO RIO DESCOBERTO/BR-070/AVENIDA MARGINAL SUL/BR-070</v>
      </c>
    </row>
    <row r="1006" spans="1:11" x14ac:dyDescent="0.2">
      <c r="A1006" s="2" t="s">
        <v>552</v>
      </c>
      <c r="B1006" s="2" t="s">
        <v>451</v>
      </c>
      <c r="C1006" s="27">
        <v>2010</v>
      </c>
      <c r="D1006" s="2" t="s">
        <v>94</v>
      </c>
      <c r="E1006" s="25" t="s">
        <v>469</v>
      </c>
      <c r="F1006" s="23" t="str">
        <f t="shared" si="47"/>
        <v>volta</v>
      </c>
      <c r="G1006" s="27">
        <v>12</v>
      </c>
      <c r="H1006" s="25" t="s">
        <v>483</v>
      </c>
      <c r="I1006" s="25" t="s">
        <v>481</v>
      </c>
      <c r="J1006" s="23" t="str">
        <f t="shared" si="45"/>
        <v>UTB2010volta12</v>
      </c>
      <c r="K1006" s="32" t="str">
        <f t="shared" si="46"/>
        <v>EIXO SUL/S M U/OCTOGONAL/EPTG/PISTÃO NORTE/BR-070/PONTE DO RIO DESCOBERTO/BR-070/AVENIDA MARGINAL SUL/BR-070/RODOVIÁRIA PLANO PILOTO</v>
      </c>
    </row>
    <row r="1007" spans="1:11" x14ac:dyDescent="0.2">
      <c r="A1007" s="2" t="s">
        <v>552</v>
      </c>
      <c r="B1007" s="2" t="s">
        <v>451</v>
      </c>
      <c r="C1007" s="27">
        <v>2010</v>
      </c>
      <c r="D1007" s="2" t="s">
        <v>94</v>
      </c>
      <c r="E1007" s="25" t="s">
        <v>469</v>
      </c>
      <c r="F1007" s="23" t="str">
        <f t="shared" si="47"/>
        <v>volta</v>
      </c>
      <c r="G1007" s="27">
        <v>12</v>
      </c>
      <c r="H1007" s="2" t="s">
        <v>600</v>
      </c>
      <c r="I1007" s="25" t="s">
        <v>554</v>
      </c>
      <c r="J1007" s="23" t="str">
        <f t="shared" si="45"/>
        <v>UTB2010volta12</v>
      </c>
      <c r="K1007" s="32" t="str">
        <f t="shared" si="46"/>
        <v>EIXO SUL/S M U/OCTOGONAL/EPTG/PISTÃO NORTE/BR-070/PONTE DO RIO DESCOBERTO/BR-070/AVENIDA MARGINAL SUL/BR-070/RODOVIÁRIA PLANO PILOTO/AVENIDA MARGINAL NORTE</v>
      </c>
    </row>
    <row r="1008" spans="1:11" x14ac:dyDescent="0.2">
      <c r="A1008" s="2" t="s">
        <v>552</v>
      </c>
      <c r="B1008" s="2" t="s">
        <v>451</v>
      </c>
      <c r="C1008" s="27">
        <v>2010</v>
      </c>
      <c r="D1008" s="2" t="s">
        <v>94</v>
      </c>
      <c r="E1008" s="25" t="s">
        <v>469</v>
      </c>
      <c r="F1008" s="23" t="str">
        <f t="shared" si="47"/>
        <v>volta</v>
      </c>
      <c r="G1008" s="27">
        <v>13</v>
      </c>
      <c r="H1008" s="2" t="s">
        <v>587</v>
      </c>
      <c r="I1008" s="25" t="s">
        <v>554</v>
      </c>
      <c r="J1008" s="23" t="str">
        <f t="shared" si="45"/>
        <v>UTB2010volta13</v>
      </c>
      <c r="K1008" s="32" t="str">
        <f t="shared" si="46"/>
        <v>EIXO SUL/S M U/OCTOGONAL/EPTG/PISTÃO NORTE/BR-070/PONTE DO RIO DESCOBERTO/BR-070/AVENIDA MARGINAL SUL/BR-070/RODOVIÁRIA PLANO PILOTO/AVENIDA MARGINAL NORTE/AVENIDA MANAUS</v>
      </c>
    </row>
    <row r="1009" spans="1:11" x14ac:dyDescent="0.2">
      <c r="A1009" s="2" t="s">
        <v>552</v>
      </c>
      <c r="B1009" s="2" t="s">
        <v>451</v>
      </c>
      <c r="C1009" s="27">
        <v>2010</v>
      </c>
      <c r="D1009" s="2" t="s">
        <v>94</v>
      </c>
      <c r="E1009" s="25" t="s">
        <v>469</v>
      </c>
      <c r="F1009" s="23" t="str">
        <f t="shared" si="47"/>
        <v>volta</v>
      </c>
      <c r="G1009" s="27">
        <v>14</v>
      </c>
      <c r="H1009" s="2" t="s">
        <v>599</v>
      </c>
      <c r="I1009" s="25" t="s">
        <v>554</v>
      </c>
      <c r="J1009" s="23" t="str">
        <f t="shared" si="45"/>
        <v>UTB2010volta14</v>
      </c>
      <c r="K1009" s="32" t="str">
        <f t="shared" si="46"/>
        <v>EIXO SUL/S M U/OCTOGONAL/EPTG/PISTÃO NORTE/BR-070/PONTE DO RIO DESCOBERTO/BR-070/AVENIDA MARGINAL SUL/BR-070/RODOVIÁRIA PLANO PILOTO/AVENIDA MARGINAL NORTE/AVENIDA MANAUS/AVENIDA GOIÂNIA</v>
      </c>
    </row>
    <row r="1010" spans="1:11" x14ac:dyDescent="0.2">
      <c r="A1010" s="2" t="s">
        <v>552</v>
      </c>
      <c r="B1010" s="2" t="s">
        <v>451</v>
      </c>
      <c r="C1010" s="27">
        <v>2010</v>
      </c>
      <c r="D1010" s="2" t="s">
        <v>94</v>
      </c>
      <c r="E1010" s="25" t="s">
        <v>469</v>
      </c>
      <c r="F1010" s="23" t="str">
        <f t="shared" si="47"/>
        <v>volta</v>
      </c>
      <c r="G1010" s="27">
        <v>15</v>
      </c>
      <c r="H1010" s="2" t="s">
        <v>586</v>
      </c>
      <c r="I1010" s="25" t="s">
        <v>554</v>
      </c>
      <c r="J1010" s="23" t="str">
        <f t="shared" si="45"/>
        <v>UTB2010volta15</v>
      </c>
      <c r="K1010" s="32" t="str">
        <f t="shared" si="46"/>
        <v>EIXO SUL/S M U/OCTOGONAL/EPTG/PISTÃO NORTE/BR-070/PONTE DO RIO DESCOBERTO/BR-070/AVENIDA MARGINAL SUL/BR-070/RODOVIÁRIA PLANO PILOTO/AVENIDA MARGINAL NORTE/AVENIDA MANAUS/AVENIDA GOIÂNIA/RUA 33</v>
      </c>
    </row>
    <row r="1011" spans="1:11" x14ac:dyDescent="0.2">
      <c r="A1011" s="2" t="s">
        <v>552</v>
      </c>
      <c r="B1011" s="2" t="s">
        <v>451</v>
      </c>
      <c r="C1011" s="27">
        <v>2010</v>
      </c>
      <c r="D1011" s="2" t="s">
        <v>94</v>
      </c>
      <c r="E1011" s="25" t="s">
        <v>469</v>
      </c>
      <c r="F1011" s="23" t="str">
        <f t="shared" si="47"/>
        <v>volta</v>
      </c>
      <c r="G1011" s="27">
        <v>16</v>
      </c>
      <c r="H1011" s="2" t="s">
        <v>598</v>
      </c>
      <c r="I1011" s="25" t="s">
        <v>554</v>
      </c>
      <c r="J1011" s="23" t="str">
        <f t="shared" si="45"/>
        <v>UTB2010volta16</v>
      </c>
      <c r="K1011" s="32" t="str">
        <f t="shared" si="46"/>
        <v>EIXO SUL/S M U/OCTOGONAL/EPTG/PISTÃO NORTE/BR-070/PONTE DO RIO DESCOBERTO/BR-070/AVENIDA MARGINAL SUL/BR-070/RODOVIÁRIA PLANO PILOTO/AVENIDA MARGINAL NORTE/AVENIDA MANAUS/AVENIDA GOIÂNIA/RUA 33/PINHEIRO 4, 5 E 6</v>
      </c>
    </row>
    <row r="1012" spans="1:11" x14ac:dyDescent="0.2">
      <c r="A1012" s="2" t="s">
        <v>552</v>
      </c>
      <c r="B1012" s="2" t="s">
        <v>451</v>
      </c>
      <c r="C1012" s="27">
        <v>2010</v>
      </c>
      <c r="D1012" s="2" t="s">
        <v>94</v>
      </c>
      <c r="E1012" s="25" t="s">
        <v>469</v>
      </c>
      <c r="F1012" s="23" t="str">
        <f t="shared" si="47"/>
        <v>volta</v>
      </c>
      <c r="G1012" s="27">
        <v>17</v>
      </c>
      <c r="H1012" s="2" t="s">
        <v>585</v>
      </c>
      <c r="I1012" s="25" t="s">
        <v>554</v>
      </c>
      <c r="J1012" s="23" t="str">
        <f t="shared" si="45"/>
        <v>UTB2010volta17</v>
      </c>
      <c r="K1012" s="32" t="str">
        <f t="shared" si="46"/>
        <v>EIXO SUL/S M U/OCTOGONAL/EPTG/PISTÃO NORTE/BR-070/PONTE DO RIO DESCOBERTO/BR-070/AVENIDA MARGINAL SUL/BR-070/RODOVIÁRIA PLANO PILOTO/AVENIDA MARGINAL NORTE/AVENIDA MANAUS/AVENIDA GOIÂNIA/RUA 33/PINHEIRO 4, 5 E 6/TERMINAL JARDIM BRASÍLIA</v>
      </c>
    </row>
    <row r="1013" spans="1:11" x14ac:dyDescent="0.2">
      <c r="A1013" s="2" t="s">
        <v>552</v>
      </c>
      <c r="B1013" s="2" t="s">
        <v>451</v>
      </c>
      <c r="C1013" s="4">
        <v>2012</v>
      </c>
      <c r="D1013" s="2" t="s">
        <v>88</v>
      </c>
      <c r="E1013" s="2" t="s">
        <v>452</v>
      </c>
      <c r="F1013" s="23" t="str">
        <f t="shared" si="47"/>
        <v>ida</v>
      </c>
      <c r="G1013" s="4">
        <v>1</v>
      </c>
      <c r="H1013" s="2" t="s">
        <v>602</v>
      </c>
      <c r="I1013" s="2" t="s">
        <v>554</v>
      </c>
      <c r="J1013" s="23" t="str">
        <f t="shared" si="45"/>
        <v>MAXIMUS2012ida1</v>
      </c>
      <c r="K1013" s="32" t="str">
        <f t="shared" si="46"/>
        <v>PINHEIRO 1</v>
      </c>
    </row>
    <row r="1014" spans="1:11" x14ac:dyDescent="0.2">
      <c r="A1014" s="2" t="s">
        <v>552</v>
      </c>
      <c r="B1014" s="2" t="s">
        <v>451</v>
      </c>
      <c r="C1014" s="4">
        <v>2012</v>
      </c>
      <c r="D1014" s="2" t="s">
        <v>88</v>
      </c>
      <c r="E1014" s="2" t="s">
        <v>452</v>
      </c>
      <c r="F1014" s="23" t="str">
        <f t="shared" si="47"/>
        <v>ida</v>
      </c>
      <c r="G1014" s="4">
        <v>2</v>
      </c>
      <c r="H1014" s="2" t="s">
        <v>603</v>
      </c>
      <c r="I1014" s="2" t="s">
        <v>554</v>
      </c>
      <c r="J1014" s="23" t="str">
        <f t="shared" si="45"/>
        <v>MAXIMUS2012ida2</v>
      </c>
      <c r="K1014" s="32" t="str">
        <f t="shared" si="46"/>
        <v>PINHEIRO 1/AVENIDA COMERCIAL</v>
      </c>
    </row>
    <row r="1015" spans="1:11" x14ac:dyDescent="0.2">
      <c r="A1015" s="2" t="s">
        <v>552</v>
      </c>
      <c r="B1015" s="2" t="s">
        <v>451</v>
      </c>
      <c r="C1015" s="4">
        <v>2012</v>
      </c>
      <c r="D1015" s="2" t="s">
        <v>88</v>
      </c>
      <c r="E1015" s="2" t="s">
        <v>452</v>
      </c>
      <c r="F1015" s="23" t="str">
        <f t="shared" si="47"/>
        <v>ida</v>
      </c>
      <c r="G1015" s="4">
        <v>3</v>
      </c>
      <c r="H1015" s="2" t="s">
        <v>604</v>
      </c>
      <c r="I1015" s="2" t="s">
        <v>554</v>
      </c>
      <c r="J1015" s="23" t="str">
        <f t="shared" si="45"/>
        <v>MAXIMUS2012ida3</v>
      </c>
      <c r="K1015" s="32" t="str">
        <f t="shared" si="46"/>
        <v>PINHEIRO 1/AVENIDA COMERCIAL/AVENIDA DIAGONAL</v>
      </c>
    </row>
    <row r="1016" spans="1:11" x14ac:dyDescent="0.2">
      <c r="A1016" s="2" t="s">
        <v>552</v>
      </c>
      <c r="B1016" s="2" t="s">
        <v>451</v>
      </c>
      <c r="C1016" s="4">
        <v>2012</v>
      </c>
      <c r="D1016" s="2" t="s">
        <v>88</v>
      </c>
      <c r="E1016" s="2" t="s">
        <v>452</v>
      </c>
      <c r="F1016" s="23" t="str">
        <f t="shared" si="47"/>
        <v>ida</v>
      </c>
      <c r="G1016" s="4">
        <v>4</v>
      </c>
      <c r="H1016" s="2" t="s">
        <v>605</v>
      </c>
      <c r="I1016" s="2" t="s">
        <v>554</v>
      </c>
      <c r="J1016" s="23" t="str">
        <f t="shared" si="45"/>
        <v>MAXIMUS2012ida4</v>
      </c>
      <c r="K1016" s="32" t="str">
        <f t="shared" si="46"/>
        <v>PINHEIRO 1/AVENIDA COMERCIAL/AVENIDA DIAGONAL/AVENIDA MINAS GERAIS</v>
      </c>
    </row>
    <row r="1017" spans="1:11" x14ac:dyDescent="0.2">
      <c r="A1017" s="2" t="s">
        <v>552</v>
      </c>
      <c r="B1017" s="2" t="s">
        <v>451</v>
      </c>
      <c r="C1017" s="4">
        <v>2012</v>
      </c>
      <c r="D1017" s="2" t="s">
        <v>88</v>
      </c>
      <c r="E1017" s="2" t="s">
        <v>452</v>
      </c>
      <c r="F1017" s="23" t="str">
        <f t="shared" si="47"/>
        <v>ida</v>
      </c>
      <c r="G1017" s="4">
        <v>5</v>
      </c>
      <c r="H1017" s="2" t="s">
        <v>576</v>
      </c>
      <c r="I1017" s="2" t="s">
        <v>554</v>
      </c>
      <c r="J1017" s="23" t="str">
        <f t="shared" si="45"/>
        <v>MAXIMUS2012ida5</v>
      </c>
      <c r="K1017" s="32" t="str">
        <f t="shared" si="46"/>
        <v>PINHEIRO 1/AVENIDA COMERCIAL/AVENIDA DIAGONAL/AVENIDA MINAS GERAIS/AVENIDA SÃO PAULO</v>
      </c>
    </row>
    <row r="1018" spans="1:11" x14ac:dyDescent="0.2">
      <c r="A1018" s="2" t="s">
        <v>552</v>
      </c>
      <c r="B1018" s="2" t="s">
        <v>451</v>
      </c>
      <c r="C1018" s="4">
        <v>2012</v>
      </c>
      <c r="D1018" s="2" t="s">
        <v>88</v>
      </c>
      <c r="E1018" s="2" t="s">
        <v>452</v>
      </c>
      <c r="F1018" s="23" t="str">
        <f t="shared" si="47"/>
        <v>ida</v>
      </c>
      <c r="G1018" s="4">
        <v>6</v>
      </c>
      <c r="H1018" s="2" t="s">
        <v>606</v>
      </c>
      <c r="I1018" s="2" t="s">
        <v>554</v>
      </c>
      <c r="J1018" s="23" t="str">
        <f t="shared" si="45"/>
        <v>MAXIMUS2012ida6</v>
      </c>
      <c r="K1018" s="32" t="str">
        <f t="shared" si="46"/>
        <v>PINHEIRO 1/AVENIDA COMERCIAL/AVENIDA DIAGONAL/AVENIDA MINAS GERAIS/AVENIDA SÃO PAULO/RUA 22</v>
      </c>
    </row>
    <row r="1019" spans="1:11" x14ac:dyDescent="0.2">
      <c r="A1019" s="2" t="s">
        <v>552</v>
      </c>
      <c r="B1019" s="2" t="s">
        <v>451</v>
      </c>
      <c r="C1019" s="4">
        <v>2012</v>
      </c>
      <c r="D1019" s="2" t="s">
        <v>88</v>
      </c>
      <c r="E1019" s="2" t="s">
        <v>452</v>
      </c>
      <c r="F1019" s="23" t="str">
        <f t="shared" si="47"/>
        <v>ida</v>
      </c>
      <c r="G1019" s="4">
        <v>7</v>
      </c>
      <c r="H1019" s="2" t="s">
        <v>604</v>
      </c>
      <c r="I1019" s="2" t="s">
        <v>554</v>
      </c>
      <c r="J1019" s="23" t="str">
        <f t="shared" si="45"/>
        <v>MAXIMUS2012ida7</v>
      </c>
      <c r="K1019" s="32" t="str">
        <f t="shared" si="46"/>
        <v>PINHEIRO 1/AVENIDA COMERCIAL/AVENIDA DIAGONAL/AVENIDA MINAS GERAIS/AVENIDA SÃO PAULO/RUA 22/AVENIDA DIAGONAL</v>
      </c>
    </row>
    <row r="1020" spans="1:11" x14ac:dyDescent="0.2">
      <c r="A1020" s="2" t="s">
        <v>552</v>
      </c>
      <c r="B1020" s="2" t="s">
        <v>451</v>
      </c>
      <c r="C1020" s="4">
        <v>2012</v>
      </c>
      <c r="D1020" s="2" t="s">
        <v>88</v>
      </c>
      <c r="E1020" s="2" t="s">
        <v>452</v>
      </c>
      <c r="F1020" s="23" t="str">
        <f t="shared" si="47"/>
        <v>ida</v>
      </c>
      <c r="G1020" s="4">
        <v>8</v>
      </c>
      <c r="H1020" s="2" t="s">
        <v>593</v>
      </c>
      <c r="I1020" s="2" t="s">
        <v>554</v>
      </c>
      <c r="J1020" s="23" t="str">
        <f t="shared" si="45"/>
        <v>MAXIMUS2012ida8</v>
      </c>
      <c r="K1020" s="32" t="str">
        <f t="shared" si="46"/>
        <v>PINHEIRO 1/AVENIDA COMERCIAL/AVENIDA DIAGONAL/AVENIDA MINAS GERAIS/AVENIDA SÃO PAULO/RUA 22/AVENIDA DIAGONAL/PRIMEIRA AVENIDA</v>
      </c>
    </row>
    <row r="1021" spans="1:11" x14ac:dyDescent="0.2">
      <c r="A1021" s="2" t="s">
        <v>552</v>
      </c>
      <c r="B1021" s="2" t="s">
        <v>451</v>
      </c>
      <c r="C1021" s="4">
        <v>2012</v>
      </c>
      <c r="D1021" s="2" t="s">
        <v>88</v>
      </c>
      <c r="E1021" s="2" t="s">
        <v>452</v>
      </c>
      <c r="F1021" s="23" t="str">
        <f t="shared" si="47"/>
        <v>ida</v>
      </c>
      <c r="G1021" s="4">
        <v>9</v>
      </c>
      <c r="H1021" s="2" t="s">
        <v>607</v>
      </c>
      <c r="I1021" s="2" t="s">
        <v>554</v>
      </c>
      <c r="J1021" s="23" t="str">
        <f t="shared" si="45"/>
        <v>MAXIMUS2012ida9</v>
      </c>
      <c r="K1021" s="32" t="str">
        <f t="shared" si="46"/>
        <v>PINHEIRO 1/AVENIDA COMERCIAL/AVENIDA DIAGONAL/AVENIDA MINAS GERAIS/AVENIDA SÃO PAULO/RUA 22/AVENIDA DIAGONAL/PRIMEIRA AVENIDA/AVENIDA BRASIL</v>
      </c>
    </row>
    <row r="1022" spans="1:11" x14ac:dyDescent="0.2">
      <c r="A1022" s="2" t="s">
        <v>552</v>
      </c>
      <c r="B1022" s="2" t="s">
        <v>451</v>
      </c>
      <c r="C1022" s="4">
        <v>2012</v>
      </c>
      <c r="D1022" s="2" t="s">
        <v>88</v>
      </c>
      <c r="E1022" s="2" t="s">
        <v>452</v>
      </c>
      <c r="F1022" s="23" t="str">
        <f t="shared" si="47"/>
        <v>ida</v>
      </c>
      <c r="G1022" s="4">
        <v>10</v>
      </c>
      <c r="H1022" s="2" t="s">
        <v>608</v>
      </c>
      <c r="I1022" s="2" t="s">
        <v>554</v>
      </c>
      <c r="J1022" s="23" t="str">
        <f t="shared" si="45"/>
        <v>MAXIMUS2012ida10</v>
      </c>
      <c r="K1022" s="32" t="str">
        <f t="shared" si="46"/>
        <v>PINHEIRO 1/AVENIDA COMERCIAL/AVENIDA DIAGONAL/AVENIDA MINAS GERAIS/AVENIDA SÃO PAULO/RUA 22/AVENIDA DIAGONAL/PRIMEIRA AVENIDA/AVENIDA BRASIL/AVENIDA BRASÍLIA (VIA MARGINAL 2 DE ÁGUAS LINDAS DE GOIÁS)</v>
      </c>
    </row>
    <row r="1023" spans="1:11" x14ac:dyDescent="0.2">
      <c r="A1023" s="2" t="s">
        <v>552</v>
      </c>
      <c r="B1023" s="2" t="s">
        <v>451</v>
      </c>
      <c r="C1023" s="4">
        <v>2012</v>
      </c>
      <c r="D1023" s="2" t="s">
        <v>88</v>
      </c>
      <c r="E1023" s="2" t="s">
        <v>452</v>
      </c>
      <c r="F1023" s="23" t="str">
        <f t="shared" si="47"/>
        <v>ida</v>
      </c>
      <c r="G1023" s="4">
        <v>11</v>
      </c>
      <c r="H1023" s="2" t="s">
        <v>596</v>
      </c>
      <c r="I1023" s="2" t="s">
        <v>554</v>
      </c>
      <c r="J1023" s="23" t="str">
        <f t="shared" si="45"/>
        <v>MAXIMUS2012ida11</v>
      </c>
      <c r="K1023" s="32" t="str">
        <f t="shared" si="46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024" spans="1:11" x14ac:dyDescent="0.2">
      <c r="A1024" s="2" t="s">
        <v>552</v>
      </c>
      <c r="B1024" s="2" t="s">
        <v>451</v>
      </c>
      <c r="C1024" s="4">
        <v>2012</v>
      </c>
      <c r="D1024" s="2" t="s">
        <v>88</v>
      </c>
      <c r="E1024" s="2" t="s">
        <v>452</v>
      </c>
      <c r="F1024" s="23" t="str">
        <f t="shared" si="47"/>
        <v>ida</v>
      </c>
      <c r="G1024" s="4">
        <v>12</v>
      </c>
      <c r="H1024" s="2" t="s">
        <v>561</v>
      </c>
      <c r="I1024" s="2" t="s">
        <v>562</v>
      </c>
      <c r="J1024" s="23" t="str">
        <f t="shared" si="45"/>
        <v>MAXIMUS2012ida12</v>
      </c>
      <c r="K1024" s="32" t="str">
        <f t="shared" si="46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025" spans="1:11" x14ac:dyDescent="0.2">
      <c r="A1025" s="2" t="s">
        <v>552</v>
      </c>
      <c r="B1025" s="2" t="s">
        <v>451</v>
      </c>
      <c r="C1025" s="4">
        <v>2012</v>
      </c>
      <c r="D1025" s="2" t="s">
        <v>88</v>
      </c>
      <c r="E1025" s="2" t="s">
        <v>452</v>
      </c>
      <c r="F1025" s="23" t="str">
        <f t="shared" si="47"/>
        <v>ida</v>
      </c>
      <c r="G1025" s="4">
        <v>13</v>
      </c>
      <c r="H1025" s="2" t="s">
        <v>563</v>
      </c>
      <c r="I1025" s="2" t="s">
        <v>564</v>
      </c>
      <c r="J1025" s="23" t="str">
        <f t="shared" si="45"/>
        <v>MAXIMUS2012ida13</v>
      </c>
      <c r="K1025" s="32" t="str">
        <f t="shared" si="46"/>
        <v>PINHEIRO 1/AVENIDA COMERCIAL/AVENIDA DIAGONAL/AVENIDA MINAS GERAIS/AVENIDA SÃO PAULO/RUA 22/AVENIDA DIAGONAL/PRIMEIRA AVENIDA/AVENIDA BRASIL/AVENIDA BRASÍLIA (VIA MARGINAL 2 DE ÁGUAS LINDAS DE GOIÁS)/PONTE DO RIO DESCOBERTO/BR-070/PISTÃO NORTE</v>
      </c>
    </row>
    <row r="1026" spans="1:11" x14ac:dyDescent="0.2">
      <c r="A1026" s="2" t="s">
        <v>552</v>
      </c>
      <c r="B1026" s="2" t="s">
        <v>451</v>
      </c>
      <c r="C1026" s="4">
        <v>2012</v>
      </c>
      <c r="D1026" s="2" t="s">
        <v>88</v>
      </c>
      <c r="E1026" s="2" t="s">
        <v>452</v>
      </c>
      <c r="F1026" s="23" t="str">
        <f t="shared" si="47"/>
        <v>ida</v>
      </c>
      <c r="G1026" s="4">
        <v>14</v>
      </c>
      <c r="H1026" s="2" t="s">
        <v>565</v>
      </c>
      <c r="I1026" s="2" t="s">
        <v>564</v>
      </c>
      <c r="J1026" s="23" t="str">
        <f t="shared" si="45"/>
        <v>MAXIMUS2012ida14</v>
      </c>
      <c r="K1026" s="32" t="str">
        <f t="shared" si="46"/>
        <v>PINHEIRO 1/AVENIDA COMERCIAL/AVENIDA DIAGONAL/AVENIDA MINAS GERAIS/AVENIDA SÃO PAULO/RUA 22/AVENIDA DIAGONAL/PRIMEIRA AVENIDA/AVENIDA BRASIL/AVENIDA BRASÍLIA (VIA MARGINAL 2 DE ÁGUAS LINDAS DE GOIÁS)/PONTE DO RIO DESCOBERTO/BR-070/PISTÃO NORTE/EPTG</v>
      </c>
    </row>
    <row r="1027" spans="1:11" x14ac:dyDescent="0.2">
      <c r="A1027" s="2" t="s">
        <v>552</v>
      </c>
      <c r="B1027" s="2" t="s">
        <v>451</v>
      </c>
      <c r="C1027" s="4">
        <v>2012</v>
      </c>
      <c r="D1027" s="2" t="s">
        <v>88</v>
      </c>
      <c r="E1027" s="2" t="s">
        <v>452</v>
      </c>
      <c r="F1027" s="23" t="str">
        <f t="shared" si="47"/>
        <v>ida</v>
      </c>
      <c r="G1027" s="4">
        <v>15</v>
      </c>
      <c r="H1027" s="2" t="s">
        <v>541</v>
      </c>
      <c r="I1027" s="2" t="s">
        <v>481</v>
      </c>
      <c r="J1027" s="23" t="str">
        <f t="shared" ref="J1027:J1090" si="48">D1027&amp;C1027&amp;F1027&amp;G1027</f>
        <v>MAXIMUS2012ida15</v>
      </c>
      <c r="K1027" s="32" t="str">
        <f t="shared" ref="K1027:K1090" si="49">IF(G1027=1,H1027,K1026&amp;"/"&amp;H1027)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</v>
      </c>
    </row>
    <row r="1028" spans="1:11" x14ac:dyDescent="0.2">
      <c r="A1028" s="2" t="s">
        <v>552</v>
      </c>
      <c r="B1028" s="2" t="s">
        <v>451</v>
      </c>
      <c r="C1028" s="4">
        <v>2012</v>
      </c>
      <c r="D1028" s="2" t="s">
        <v>88</v>
      </c>
      <c r="E1028" s="2" t="s">
        <v>452</v>
      </c>
      <c r="F1028" s="23" t="str">
        <f t="shared" ref="F1028:F1091" si="50">IF(LEFT(E1028,3)="ida","ida","volta")</f>
        <v>ida</v>
      </c>
      <c r="G1028" s="4">
        <v>16</v>
      </c>
      <c r="H1028" s="2" t="s">
        <v>601</v>
      </c>
      <c r="I1028" s="2" t="s">
        <v>481</v>
      </c>
      <c r="J1028" s="23" t="str">
        <f t="shared" si="48"/>
        <v>MAXIMUS2012ida16</v>
      </c>
      <c r="K1028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</v>
      </c>
    </row>
    <row r="1029" spans="1:11" x14ac:dyDescent="0.2">
      <c r="A1029" s="2" t="s">
        <v>552</v>
      </c>
      <c r="B1029" s="2" t="s">
        <v>451</v>
      </c>
      <c r="C1029" s="4">
        <v>2012</v>
      </c>
      <c r="D1029" s="2" t="s">
        <v>88</v>
      </c>
      <c r="E1029" s="2" t="s">
        <v>452</v>
      </c>
      <c r="F1029" s="23" t="str">
        <f t="shared" si="50"/>
        <v>ida</v>
      </c>
      <c r="G1029" s="4">
        <v>17</v>
      </c>
      <c r="H1029" s="2" t="s">
        <v>499</v>
      </c>
      <c r="I1029" s="2" t="s">
        <v>481</v>
      </c>
      <c r="J1029" s="23" t="str">
        <f t="shared" si="48"/>
        <v>MAXIMUS2012ida17</v>
      </c>
      <c r="K1029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</v>
      </c>
    </row>
    <row r="1030" spans="1:11" x14ac:dyDescent="0.2">
      <c r="A1030" s="2" t="s">
        <v>552</v>
      </c>
      <c r="B1030" s="2" t="s">
        <v>451</v>
      </c>
      <c r="C1030" s="4">
        <v>2012</v>
      </c>
      <c r="D1030" s="2" t="s">
        <v>88</v>
      </c>
      <c r="E1030" s="2" t="s">
        <v>452</v>
      </c>
      <c r="F1030" s="23" t="str">
        <f t="shared" si="50"/>
        <v>ida</v>
      </c>
      <c r="G1030" s="4">
        <v>18</v>
      </c>
      <c r="H1030" s="2" t="s">
        <v>483</v>
      </c>
      <c r="I1030" s="2" t="s">
        <v>481</v>
      </c>
      <c r="J1030" s="23" t="str">
        <f t="shared" si="48"/>
        <v>MAXIMUS2012ida18</v>
      </c>
      <c r="K1030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1031" spans="1:11" x14ac:dyDescent="0.2">
      <c r="A1031" s="2" t="s">
        <v>552</v>
      </c>
      <c r="B1031" s="2" t="s">
        <v>451</v>
      </c>
      <c r="C1031" s="4">
        <v>2012</v>
      </c>
      <c r="D1031" s="2" t="s">
        <v>88</v>
      </c>
      <c r="E1031" s="2" t="s">
        <v>469</v>
      </c>
      <c r="F1031" s="23" t="str">
        <f t="shared" si="50"/>
        <v>volta</v>
      </c>
      <c r="G1031" s="4">
        <v>1</v>
      </c>
      <c r="H1031" s="2" t="s">
        <v>483</v>
      </c>
      <c r="I1031" s="2" t="s">
        <v>481</v>
      </c>
      <c r="J1031" s="23" t="str">
        <f t="shared" si="48"/>
        <v>MAXIMUS2012volta1</v>
      </c>
      <c r="K1031" s="32" t="str">
        <f t="shared" si="49"/>
        <v>RODOVIÁRIA PLANO PILOTO</v>
      </c>
    </row>
    <row r="1032" spans="1:11" x14ac:dyDescent="0.2">
      <c r="A1032" s="2" t="s">
        <v>552</v>
      </c>
      <c r="B1032" s="2" t="s">
        <v>451</v>
      </c>
      <c r="C1032" s="4">
        <v>2012</v>
      </c>
      <c r="D1032" s="2" t="s">
        <v>88</v>
      </c>
      <c r="E1032" s="2" t="s">
        <v>469</v>
      </c>
      <c r="F1032" s="23" t="str">
        <f t="shared" si="50"/>
        <v>volta</v>
      </c>
      <c r="G1032" s="4">
        <v>2</v>
      </c>
      <c r="H1032" s="2" t="s">
        <v>499</v>
      </c>
      <c r="I1032" s="2" t="s">
        <v>481</v>
      </c>
      <c r="J1032" s="23" t="str">
        <f t="shared" si="48"/>
        <v>MAXIMUS2012volta2</v>
      </c>
      <c r="K1032" s="32" t="str">
        <f t="shared" si="49"/>
        <v>RODOVIÁRIA PLANO PILOTO/EIXO SUL</v>
      </c>
    </row>
    <row r="1033" spans="1:11" x14ac:dyDescent="0.2">
      <c r="A1033" s="2" t="s">
        <v>552</v>
      </c>
      <c r="B1033" s="2" t="s">
        <v>451</v>
      </c>
      <c r="C1033" s="4">
        <v>2012</v>
      </c>
      <c r="D1033" s="2" t="s">
        <v>88</v>
      </c>
      <c r="E1033" s="2" t="s">
        <v>469</v>
      </c>
      <c r="F1033" s="23" t="str">
        <f t="shared" si="50"/>
        <v>volta</v>
      </c>
      <c r="G1033" s="4">
        <v>3</v>
      </c>
      <c r="H1033" s="2" t="s">
        <v>601</v>
      </c>
      <c r="I1033" s="2" t="s">
        <v>481</v>
      </c>
      <c r="J1033" s="23" t="str">
        <f t="shared" si="48"/>
        <v>MAXIMUS2012volta3</v>
      </c>
      <c r="K1033" s="32" t="str">
        <f t="shared" si="49"/>
        <v>RODOVIÁRIA PLANO PILOTO/EIXO SUL/S M U</v>
      </c>
    </row>
    <row r="1034" spans="1:11" x14ac:dyDescent="0.2">
      <c r="A1034" s="2" t="s">
        <v>552</v>
      </c>
      <c r="B1034" s="2" t="s">
        <v>451</v>
      </c>
      <c r="C1034" s="4">
        <v>2012</v>
      </c>
      <c r="D1034" s="2" t="s">
        <v>88</v>
      </c>
      <c r="E1034" s="2" t="s">
        <v>469</v>
      </c>
      <c r="F1034" s="23" t="str">
        <f t="shared" si="50"/>
        <v>volta</v>
      </c>
      <c r="G1034" s="4">
        <v>4</v>
      </c>
      <c r="H1034" s="2" t="s">
        <v>541</v>
      </c>
      <c r="I1034" s="2" t="s">
        <v>481</v>
      </c>
      <c r="J1034" s="23" t="str">
        <f t="shared" si="48"/>
        <v>MAXIMUS2012volta4</v>
      </c>
      <c r="K1034" s="32" t="str">
        <f t="shared" si="49"/>
        <v>RODOVIÁRIA PLANO PILOTO/EIXO SUL/S M U/OCTOGONAL</v>
      </c>
    </row>
    <row r="1035" spans="1:11" x14ac:dyDescent="0.2">
      <c r="A1035" s="2" t="s">
        <v>552</v>
      </c>
      <c r="B1035" s="2" t="s">
        <v>451</v>
      </c>
      <c r="C1035" s="4">
        <v>2012</v>
      </c>
      <c r="D1035" s="2" t="s">
        <v>88</v>
      </c>
      <c r="E1035" s="2" t="s">
        <v>469</v>
      </c>
      <c r="F1035" s="23" t="str">
        <f t="shared" si="50"/>
        <v>volta</v>
      </c>
      <c r="G1035" s="4">
        <v>5</v>
      </c>
      <c r="H1035" s="2" t="s">
        <v>565</v>
      </c>
      <c r="I1035" s="2" t="s">
        <v>564</v>
      </c>
      <c r="J1035" s="23" t="str">
        <f t="shared" si="48"/>
        <v>MAXIMUS2012volta5</v>
      </c>
      <c r="K1035" s="32" t="str">
        <f t="shared" si="49"/>
        <v>RODOVIÁRIA PLANO PILOTO/EIXO SUL/S M U/OCTOGONAL/EPTG</v>
      </c>
    </row>
    <row r="1036" spans="1:11" x14ac:dyDescent="0.2">
      <c r="A1036" s="2" t="s">
        <v>552</v>
      </c>
      <c r="B1036" s="2" t="s">
        <v>451</v>
      </c>
      <c r="C1036" s="4">
        <v>2012</v>
      </c>
      <c r="D1036" s="2" t="s">
        <v>88</v>
      </c>
      <c r="E1036" s="2" t="s">
        <v>469</v>
      </c>
      <c r="F1036" s="23" t="str">
        <f t="shared" si="50"/>
        <v>volta</v>
      </c>
      <c r="G1036" s="4">
        <v>6</v>
      </c>
      <c r="H1036" s="2" t="s">
        <v>563</v>
      </c>
      <c r="I1036" s="2" t="s">
        <v>564</v>
      </c>
      <c r="J1036" s="23" t="str">
        <f t="shared" si="48"/>
        <v>MAXIMUS2012volta6</v>
      </c>
      <c r="K1036" s="32" t="str">
        <f t="shared" si="49"/>
        <v>RODOVIÁRIA PLANO PILOTO/EIXO SUL/S M U/OCTOGONAL/EPTG/PISTÃO NORTE</v>
      </c>
    </row>
    <row r="1037" spans="1:11" x14ac:dyDescent="0.2">
      <c r="A1037" s="2" t="s">
        <v>552</v>
      </c>
      <c r="B1037" s="2" t="s">
        <v>451</v>
      </c>
      <c r="C1037" s="4">
        <v>2012</v>
      </c>
      <c r="D1037" s="2" t="s">
        <v>88</v>
      </c>
      <c r="E1037" s="2" t="s">
        <v>469</v>
      </c>
      <c r="F1037" s="23" t="str">
        <f t="shared" si="50"/>
        <v>volta</v>
      </c>
      <c r="G1037" s="4">
        <v>7</v>
      </c>
      <c r="H1037" s="2" t="s">
        <v>561</v>
      </c>
      <c r="I1037" s="2" t="s">
        <v>562</v>
      </c>
      <c r="J1037" s="23" t="str">
        <f t="shared" si="48"/>
        <v>MAXIMUS2012volta7</v>
      </c>
      <c r="K1037" s="32" t="str">
        <f t="shared" si="49"/>
        <v>RODOVIÁRIA PLANO PILOTO/EIXO SUL/S M U/OCTOGONAL/EPTG/PISTÃO NORTE/BR-070</v>
      </c>
    </row>
    <row r="1038" spans="1:11" x14ac:dyDescent="0.2">
      <c r="A1038" s="2" t="s">
        <v>552</v>
      </c>
      <c r="B1038" s="2" t="s">
        <v>451</v>
      </c>
      <c r="C1038" s="4">
        <v>2012</v>
      </c>
      <c r="D1038" s="2" t="s">
        <v>88</v>
      </c>
      <c r="E1038" s="2" t="s">
        <v>469</v>
      </c>
      <c r="F1038" s="23" t="str">
        <f t="shared" si="50"/>
        <v>volta</v>
      </c>
      <c r="G1038" s="4">
        <v>8</v>
      </c>
      <c r="H1038" s="2" t="s">
        <v>596</v>
      </c>
      <c r="I1038" s="2" t="s">
        <v>554</v>
      </c>
      <c r="J1038" s="23" t="str">
        <f t="shared" si="48"/>
        <v>MAXIMUS2012volta8</v>
      </c>
      <c r="K1038" s="32" t="str">
        <f t="shared" si="49"/>
        <v>RODOVIÁRIA PLANO PILOTO/EIXO SUL/S M U/OCTOGONAL/EPTG/PISTÃO NORTE/BR-070/PONTE DO RIO DESCOBERTO</v>
      </c>
    </row>
    <row r="1039" spans="1:11" x14ac:dyDescent="0.2">
      <c r="A1039" s="2" t="s">
        <v>552</v>
      </c>
      <c r="B1039" s="2" t="s">
        <v>451</v>
      </c>
      <c r="C1039" s="4">
        <v>2012</v>
      </c>
      <c r="D1039" s="2" t="s">
        <v>88</v>
      </c>
      <c r="E1039" s="2" t="s">
        <v>469</v>
      </c>
      <c r="F1039" s="23" t="str">
        <f t="shared" si="50"/>
        <v>volta</v>
      </c>
      <c r="G1039" s="4">
        <v>9</v>
      </c>
      <c r="H1039" s="2" t="s">
        <v>609</v>
      </c>
      <c r="I1039" s="2" t="s">
        <v>554</v>
      </c>
      <c r="J1039" s="23" t="str">
        <f t="shared" si="48"/>
        <v>MAXIMUS2012volta9</v>
      </c>
      <c r="K1039" s="32" t="str">
        <f t="shared" si="49"/>
        <v>RODOVIÁRIA PLANO PILOTO/EIXO SUL/S M U/OCTOGONAL/EPTG/PISTÃO NORTE/BR-070/PONTE DO RIO DESCOBERTO/VIA MARGINAL</v>
      </c>
    </row>
    <row r="1040" spans="1:11" x14ac:dyDescent="0.2">
      <c r="A1040" s="2" t="s">
        <v>552</v>
      </c>
      <c r="B1040" s="2" t="s">
        <v>451</v>
      </c>
      <c r="C1040" s="4">
        <v>2012</v>
      </c>
      <c r="D1040" s="2" t="s">
        <v>88</v>
      </c>
      <c r="E1040" s="2" t="s">
        <v>469</v>
      </c>
      <c r="F1040" s="23" t="str">
        <f t="shared" si="50"/>
        <v>volta</v>
      </c>
      <c r="G1040" s="4">
        <v>9</v>
      </c>
      <c r="H1040" s="2" t="s">
        <v>607</v>
      </c>
      <c r="I1040" s="2" t="s">
        <v>554</v>
      </c>
      <c r="J1040" s="23" t="str">
        <f t="shared" si="48"/>
        <v>MAXIMUS2012volta9</v>
      </c>
      <c r="K1040" s="32" t="str">
        <f t="shared" si="49"/>
        <v>RODOVIÁRIA PLANO PILOTO/EIXO SUL/S M U/OCTOGONAL/EPTG/PISTÃO NORTE/BR-070/PONTE DO RIO DESCOBERTO/VIA MARGINAL/AVENIDA BRASIL</v>
      </c>
    </row>
    <row r="1041" spans="1:11" x14ac:dyDescent="0.2">
      <c r="A1041" s="2" t="s">
        <v>552</v>
      </c>
      <c r="B1041" s="2" t="s">
        <v>451</v>
      </c>
      <c r="C1041" s="4">
        <v>2012</v>
      </c>
      <c r="D1041" s="2" t="s">
        <v>88</v>
      </c>
      <c r="E1041" s="2" t="s">
        <v>469</v>
      </c>
      <c r="F1041" s="23" t="str">
        <f t="shared" si="50"/>
        <v>volta</v>
      </c>
      <c r="G1041" s="4">
        <v>10</v>
      </c>
      <c r="H1041" s="2" t="s">
        <v>593</v>
      </c>
      <c r="I1041" s="2" t="s">
        <v>554</v>
      </c>
      <c r="J1041" s="23" t="str">
        <f t="shared" si="48"/>
        <v>MAXIMUS2012volta10</v>
      </c>
      <c r="K1041" s="32" t="str">
        <f t="shared" si="49"/>
        <v>RODOVIÁRIA PLANO PILOTO/EIXO SUL/S M U/OCTOGONAL/EPTG/PISTÃO NORTE/BR-070/PONTE DO RIO DESCOBERTO/VIA MARGINAL/AVENIDA BRASIL/PRIMEIRA AVENIDA</v>
      </c>
    </row>
    <row r="1042" spans="1:11" x14ac:dyDescent="0.2">
      <c r="A1042" s="2" t="s">
        <v>552</v>
      </c>
      <c r="B1042" s="2" t="s">
        <v>451</v>
      </c>
      <c r="C1042" s="4">
        <v>2012</v>
      </c>
      <c r="D1042" s="2" t="s">
        <v>88</v>
      </c>
      <c r="E1042" s="2" t="s">
        <v>469</v>
      </c>
      <c r="F1042" s="23" t="str">
        <f t="shared" si="50"/>
        <v>volta</v>
      </c>
      <c r="G1042" s="4">
        <v>11</v>
      </c>
      <c r="H1042" s="2" t="s">
        <v>604</v>
      </c>
      <c r="I1042" s="2" t="s">
        <v>554</v>
      </c>
      <c r="J1042" s="23" t="str">
        <f t="shared" si="48"/>
        <v>MAXIMUS2012volta11</v>
      </c>
      <c r="K1042" s="32" t="str">
        <f t="shared" si="49"/>
        <v>RODOVIÁRIA PLANO PILOTO/EIXO SUL/S M U/OCTOGONAL/EPTG/PISTÃO NORTE/BR-070/PONTE DO RIO DESCOBERTO/VIA MARGINAL/AVENIDA BRASIL/PRIMEIRA AVENIDA/AVENIDA DIAGONAL</v>
      </c>
    </row>
    <row r="1043" spans="1:11" x14ac:dyDescent="0.2">
      <c r="A1043" s="2" t="s">
        <v>552</v>
      </c>
      <c r="B1043" s="2" t="s">
        <v>451</v>
      </c>
      <c r="C1043" s="4">
        <v>2012</v>
      </c>
      <c r="D1043" s="2" t="s">
        <v>88</v>
      </c>
      <c r="E1043" s="2" t="s">
        <v>469</v>
      </c>
      <c r="F1043" s="23" t="str">
        <f t="shared" si="50"/>
        <v>volta</v>
      </c>
      <c r="G1043" s="4">
        <v>12</v>
      </c>
      <c r="H1043" s="2" t="s">
        <v>606</v>
      </c>
      <c r="I1043" s="2" t="s">
        <v>554</v>
      </c>
      <c r="J1043" s="23" t="str">
        <f t="shared" si="48"/>
        <v>MAXIMUS2012volta12</v>
      </c>
      <c r="K1043" s="32" t="str">
        <f t="shared" si="49"/>
        <v>RODOVIÁRIA PLANO PILOTO/EIXO SUL/S M U/OCTOGONAL/EPTG/PISTÃO NORTE/BR-070/PONTE DO RIO DESCOBERTO/VIA MARGINAL/AVENIDA BRASIL/PRIMEIRA AVENIDA/AVENIDA DIAGONAL/RUA 22</v>
      </c>
    </row>
    <row r="1044" spans="1:11" x14ac:dyDescent="0.2">
      <c r="A1044" s="2" t="s">
        <v>552</v>
      </c>
      <c r="B1044" s="2" t="s">
        <v>451</v>
      </c>
      <c r="C1044" s="4">
        <v>2012</v>
      </c>
      <c r="D1044" s="2" t="s">
        <v>88</v>
      </c>
      <c r="E1044" s="2" t="s">
        <v>469</v>
      </c>
      <c r="F1044" s="23" t="str">
        <f t="shared" si="50"/>
        <v>volta</v>
      </c>
      <c r="G1044" s="4">
        <v>13</v>
      </c>
      <c r="H1044" s="2" t="s">
        <v>576</v>
      </c>
      <c r="I1044" s="2" t="s">
        <v>554</v>
      </c>
      <c r="J1044" s="23" t="str">
        <f t="shared" si="48"/>
        <v>MAXIMUS2012volta13</v>
      </c>
      <c r="K1044" s="32" t="str">
        <f t="shared" si="49"/>
        <v>RODOVIÁRIA PLANO PILOTO/EIXO SUL/S M U/OCTOGONAL/EPTG/PISTÃO NORTE/BR-070/PONTE DO RIO DESCOBERTO/VIA MARGINAL/AVENIDA BRASIL/PRIMEIRA AVENIDA/AVENIDA DIAGONAL/RUA 22/AVENIDA SÃO PAULO</v>
      </c>
    </row>
    <row r="1045" spans="1:11" x14ac:dyDescent="0.2">
      <c r="A1045" s="2" t="s">
        <v>552</v>
      </c>
      <c r="B1045" s="2" t="s">
        <v>451</v>
      </c>
      <c r="C1045" s="4">
        <v>2012</v>
      </c>
      <c r="D1045" s="2" t="s">
        <v>88</v>
      </c>
      <c r="E1045" s="2" t="s">
        <v>469</v>
      </c>
      <c r="F1045" s="23" t="str">
        <f t="shared" si="50"/>
        <v>volta</v>
      </c>
      <c r="G1045" s="4">
        <v>14</v>
      </c>
      <c r="H1045" s="2" t="s">
        <v>605</v>
      </c>
      <c r="I1045" s="2" t="s">
        <v>554</v>
      </c>
      <c r="J1045" s="23" t="str">
        <f t="shared" si="48"/>
        <v>MAXIMUS2012volta14</v>
      </c>
      <c r="K1045" s="32" t="str">
        <f t="shared" si="49"/>
        <v>RODOVIÁRIA PLANO PILOTO/EIXO SUL/S M U/OCTOGONAL/EPTG/PISTÃO NORTE/BR-070/PONTE DO RIO DESCOBERTO/VIA MARGINAL/AVENIDA BRASIL/PRIMEIRA AVENIDA/AVENIDA DIAGONAL/RUA 22/AVENIDA SÃO PAULO/AVENIDA MINAS GERAIS</v>
      </c>
    </row>
    <row r="1046" spans="1:11" x14ac:dyDescent="0.2">
      <c r="A1046" s="2" t="s">
        <v>552</v>
      </c>
      <c r="B1046" s="2" t="s">
        <v>451</v>
      </c>
      <c r="C1046" s="4">
        <v>2012</v>
      </c>
      <c r="D1046" s="2" t="s">
        <v>88</v>
      </c>
      <c r="E1046" s="2" t="s">
        <v>469</v>
      </c>
      <c r="F1046" s="23" t="str">
        <f t="shared" si="50"/>
        <v>volta</v>
      </c>
      <c r="G1046" s="4">
        <v>15</v>
      </c>
      <c r="H1046" s="2" t="s">
        <v>604</v>
      </c>
      <c r="I1046" s="2" t="s">
        <v>554</v>
      </c>
      <c r="J1046" s="23" t="str">
        <f t="shared" si="48"/>
        <v>MAXIMUS2012volta15</v>
      </c>
      <c r="K1046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</v>
      </c>
    </row>
    <row r="1047" spans="1:11" x14ac:dyDescent="0.2">
      <c r="A1047" s="2" t="s">
        <v>552</v>
      </c>
      <c r="B1047" s="2" t="s">
        <v>451</v>
      </c>
      <c r="C1047" s="4">
        <v>2012</v>
      </c>
      <c r="D1047" s="2" t="s">
        <v>88</v>
      </c>
      <c r="E1047" s="2" t="s">
        <v>469</v>
      </c>
      <c r="F1047" s="23" t="str">
        <f t="shared" si="50"/>
        <v>volta</v>
      </c>
      <c r="G1047" s="4">
        <v>16</v>
      </c>
      <c r="H1047" s="2" t="s">
        <v>603</v>
      </c>
      <c r="I1047" s="2" t="s">
        <v>554</v>
      </c>
      <c r="J1047" s="23" t="str">
        <f t="shared" si="48"/>
        <v>MAXIMUS2012volta16</v>
      </c>
      <c r="K1047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DIAGONAL/AVENIDA COMERCIAL</v>
      </c>
    </row>
    <row r="1048" spans="1:11" x14ac:dyDescent="0.2">
      <c r="A1048" s="2" t="s">
        <v>552</v>
      </c>
      <c r="B1048" s="2" t="s">
        <v>451</v>
      </c>
      <c r="C1048" s="4">
        <v>2012</v>
      </c>
      <c r="D1048" s="2" t="s">
        <v>88</v>
      </c>
      <c r="E1048" s="2" t="s">
        <v>469</v>
      </c>
      <c r="F1048" s="23" t="str">
        <f t="shared" si="50"/>
        <v>volta</v>
      </c>
      <c r="G1048" s="4">
        <v>17</v>
      </c>
      <c r="H1048" s="2" t="s">
        <v>602</v>
      </c>
      <c r="I1048" s="2" t="s">
        <v>554</v>
      </c>
      <c r="J1048" s="23" t="str">
        <f t="shared" si="48"/>
        <v>MAXIMUS2012volta17</v>
      </c>
      <c r="K1048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DIAGONAL/AVENIDA COMERCIAL/PINHEIRO 1</v>
      </c>
    </row>
    <row r="1049" spans="1:11" x14ac:dyDescent="0.2">
      <c r="A1049" s="2" t="s">
        <v>552</v>
      </c>
      <c r="B1049" s="2" t="s">
        <v>451</v>
      </c>
      <c r="C1049" s="4">
        <v>2012</v>
      </c>
      <c r="D1049" s="2" t="s">
        <v>94</v>
      </c>
      <c r="E1049" s="2" t="s">
        <v>452</v>
      </c>
      <c r="F1049" s="23" t="str">
        <f t="shared" si="50"/>
        <v>ida</v>
      </c>
      <c r="G1049" s="4">
        <v>1</v>
      </c>
      <c r="H1049" s="2" t="s">
        <v>602</v>
      </c>
      <c r="I1049" s="2" t="s">
        <v>554</v>
      </c>
      <c r="J1049" s="23" t="str">
        <f t="shared" si="48"/>
        <v>UTB2012ida1</v>
      </c>
      <c r="K1049" s="32" t="str">
        <f t="shared" si="49"/>
        <v>PINHEIRO 1</v>
      </c>
    </row>
    <row r="1050" spans="1:11" x14ac:dyDescent="0.2">
      <c r="A1050" s="2" t="s">
        <v>552</v>
      </c>
      <c r="B1050" s="2" t="s">
        <v>451</v>
      </c>
      <c r="C1050" s="4">
        <v>2012</v>
      </c>
      <c r="D1050" s="2" t="s">
        <v>94</v>
      </c>
      <c r="E1050" s="2" t="s">
        <v>452</v>
      </c>
      <c r="F1050" s="23" t="str">
        <f t="shared" si="50"/>
        <v>ida</v>
      </c>
      <c r="G1050" s="4">
        <v>2</v>
      </c>
      <c r="H1050" s="2" t="s">
        <v>603</v>
      </c>
      <c r="I1050" s="2" t="s">
        <v>554</v>
      </c>
      <c r="J1050" s="23" t="str">
        <f t="shared" si="48"/>
        <v>UTB2012ida2</v>
      </c>
      <c r="K1050" s="32" t="str">
        <f t="shared" si="49"/>
        <v>PINHEIRO 1/AVENIDA COMERCIAL</v>
      </c>
    </row>
    <row r="1051" spans="1:11" x14ac:dyDescent="0.2">
      <c r="A1051" s="2" t="s">
        <v>552</v>
      </c>
      <c r="B1051" s="2" t="s">
        <v>451</v>
      </c>
      <c r="C1051" s="4">
        <v>2012</v>
      </c>
      <c r="D1051" s="2" t="s">
        <v>94</v>
      </c>
      <c r="E1051" s="2" t="s">
        <v>452</v>
      </c>
      <c r="F1051" s="23" t="str">
        <f t="shared" si="50"/>
        <v>ida</v>
      </c>
      <c r="G1051" s="4">
        <v>3</v>
      </c>
      <c r="H1051" s="2" t="s">
        <v>604</v>
      </c>
      <c r="I1051" s="2" t="s">
        <v>554</v>
      </c>
      <c r="J1051" s="23" t="str">
        <f t="shared" si="48"/>
        <v>UTB2012ida3</v>
      </c>
      <c r="K1051" s="32" t="str">
        <f t="shared" si="49"/>
        <v>PINHEIRO 1/AVENIDA COMERCIAL/AVENIDA DIAGONAL</v>
      </c>
    </row>
    <row r="1052" spans="1:11" x14ac:dyDescent="0.2">
      <c r="A1052" s="2" t="s">
        <v>552</v>
      </c>
      <c r="B1052" s="2" t="s">
        <v>451</v>
      </c>
      <c r="C1052" s="4">
        <v>2012</v>
      </c>
      <c r="D1052" s="2" t="s">
        <v>94</v>
      </c>
      <c r="E1052" s="2" t="s">
        <v>452</v>
      </c>
      <c r="F1052" s="23" t="str">
        <f t="shared" si="50"/>
        <v>ida</v>
      </c>
      <c r="G1052" s="4">
        <v>4</v>
      </c>
      <c r="H1052" s="2" t="s">
        <v>605</v>
      </c>
      <c r="I1052" s="2" t="s">
        <v>554</v>
      </c>
      <c r="J1052" s="23" t="str">
        <f t="shared" si="48"/>
        <v>UTB2012ida4</v>
      </c>
      <c r="K1052" s="32" t="str">
        <f t="shared" si="49"/>
        <v>PINHEIRO 1/AVENIDA COMERCIAL/AVENIDA DIAGONAL/AVENIDA MINAS GERAIS</v>
      </c>
    </row>
    <row r="1053" spans="1:11" x14ac:dyDescent="0.2">
      <c r="A1053" s="2" t="s">
        <v>552</v>
      </c>
      <c r="B1053" s="2" t="s">
        <v>451</v>
      </c>
      <c r="C1053" s="4">
        <v>2012</v>
      </c>
      <c r="D1053" s="2" t="s">
        <v>94</v>
      </c>
      <c r="E1053" s="2" t="s">
        <v>452</v>
      </c>
      <c r="F1053" s="23" t="str">
        <f t="shared" si="50"/>
        <v>ida</v>
      </c>
      <c r="G1053" s="4">
        <v>5</v>
      </c>
      <c r="H1053" s="2" t="s">
        <v>576</v>
      </c>
      <c r="I1053" s="2" t="s">
        <v>554</v>
      </c>
      <c r="J1053" s="23" t="str">
        <f t="shared" si="48"/>
        <v>UTB2012ida5</v>
      </c>
      <c r="K1053" s="32" t="str">
        <f t="shared" si="49"/>
        <v>PINHEIRO 1/AVENIDA COMERCIAL/AVENIDA DIAGONAL/AVENIDA MINAS GERAIS/AVENIDA SÃO PAULO</v>
      </c>
    </row>
    <row r="1054" spans="1:11" x14ac:dyDescent="0.2">
      <c r="A1054" s="2" t="s">
        <v>552</v>
      </c>
      <c r="B1054" s="2" t="s">
        <v>451</v>
      </c>
      <c r="C1054" s="4">
        <v>2012</v>
      </c>
      <c r="D1054" s="2" t="s">
        <v>94</v>
      </c>
      <c r="E1054" s="2" t="s">
        <v>452</v>
      </c>
      <c r="F1054" s="23" t="str">
        <f t="shared" si="50"/>
        <v>ida</v>
      </c>
      <c r="G1054" s="4">
        <v>6</v>
      </c>
      <c r="H1054" s="2" t="s">
        <v>606</v>
      </c>
      <c r="I1054" s="2" t="s">
        <v>554</v>
      </c>
      <c r="J1054" s="23" t="str">
        <f t="shared" si="48"/>
        <v>UTB2012ida6</v>
      </c>
      <c r="K1054" s="32" t="str">
        <f t="shared" si="49"/>
        <v>PINHEIRO 1/AVENIDA COMERCIAL/AVENIDA DIAGONAL/AVENIDA MINAS GERAIS/AVENIDA SÃO PAULO/RUA 22</v>
      </c>
    </row>
    <row r="1055" spans="1:11" x14ac:dyDescent="0.2">
      <c r="A1055" s="2" t="s">
        <v>552</v>
      </c>
      <c r="B1055" s="2" t="s">
        <v>451</v>
      </c>
      <c r="C1055" s="4">
        <v>2012</v>
      </c>
      <c r="D1055" s="2" t="s">
        <v>94</v>
      </c>
      <c r="E1055" s="2" t="s">
        <v>452</v>
      </c>
      <c r="F1055" s="23" t="str">
        <f t="shared" si="50"/>
        <v>ida</v>
      </c>
      <c r="G1055" s="4">
        <v>7</v>
      </c>
      <c r="H1055" s="2" t="s">
        <v>604</v>
      </c>
      <c r="I1055" s="2" t="s">
        <v>554</v>
      </c>
      <c r="J1055" s="23" t="str">
        <f t="shared" si="48"/>
        <v>UTB2012ida7</v>
      </c>
      <c r="K1055" s="32" t="str">
        <f t="shared" si="49"/>
        <v>PINHEIRO 1/AVENIDA COMERCIAL/AVENIDA DIAGONAL/AVENIDA MINAS GERAIS/AVENIDA SÃO PAULO/RUA 22/AVENIDA DIAGONAL</v>
      </c>
    </row>
    <row r="1056" spans="1:11" x14ac:dyDescent="0.2">
      <c r="A1056" s="2" t="s">
        <v>552</v>
      </c>
      <c r="B1056" s="2" t="s">
        <v>451</v>
      </c>
      <c r="C1056" s="4">
        <v>2012</v>
      </c>
      <c r="D1056" s="2" t="s">
        <v>94</v>
      </c>
      <c r="E1056" s="2" t="s">
        <v>452</v>
      </c>
      <c r="F1056" s="23" t="str">
        <f t="shared" si="50"/>
        <v>ida</v>
      </c>
      <c r="G1056" s="4">
        <v>8</v>
      </c>
      <c r="H1056" s="2" t="s">
        <v>593</v>
      </c>
      <c r="I1056" s="2" t="s">
        <v>554</v>
      </c>
      <c r="J1056" s="23" t="str">
        <f t="shared" si="48"/>
        <v>UTB2012ida8</v>
      </c>
      <c r="K1056" s="32" t="str">
        <f t="shared" si="49"/>
        <v>PINHEIRO 1/AVENIDA COMERCIAL/AVENIDA DIAGONAL/AVENIDA MINAS GERAIS/AVENIDA SÃO PAULO/RUA 22/AVENIDA DIAGONAL/PRIMEIRA AVENIDA</v>
      </c>
    </row>
    <row r="1057" spans="1:11" x14ac:dyDescent="0.2">
      <c r="A1057" s="2" t="s">
        <v>552</v>
      </c>
      <c r="B1057" s="2" t="s">
        <v>451</v>
      </c>
      <c r="C1057" s="4">
        <v>2012</v>
      </c>
      <c r="D1057" s="2" t="s">
        <v>94</v>
      </c>
      <c r="E1057" s="2" t="s">
        <v>452</v>
      </c>
      <c r="F1057" s="23" t="str">
        <f t="shared" si="50"/>
        <v>ida</v>
      </c>
      <c r="G1057" s="4">
        <v>9</v>
      </c>
      <c r="H1057" s="2" t="s">
        <v>607</v>
      </c>
      <c r="I1057" s="2" t="s">
        <v>554</v>
      </c>
      <c r="J1057" s="23" t="str">
        <f t="shared" si="48"/>
        <v>UTB2012ida9</v>
      </c>
      <c r="K1057" s="32" t="str">
        <f t="shared" si="49"/>
        <v>PINHEIRO 1/AVENIDA COMERCIAL/AVENIDA DIAGONAL/AVENIDA MINAS GERAIS/AVENIDA SÃO PAULO/RUA 22/AVENIDA DIAGONAL/PRIMEIRA AVENIDA/AVENIDA BRASIL</v>
      </c>
    </row>
    <row r="1058" spans="1:11" x14ac:dyDescent="0.2">
      <c r="A1058" s="2" t="s">
        <v>552</v>
      </c>
      <c r="B1058" s="2" t="s">
        <v>451</v>
      </c>
      <c r="C1058" s="4">
        <v>2012</v>
      </c>
      <c r="D1058" s="2" t="s">
        <v>94</v>
      </c>
      <c r="E1058" s="2" t="s">
        <v>452</v>
      </c>
      <c r="F1058" s="23" t="str">
        <f t="shared" si="50"/>
        <v>ida</v>
      </c>
      <c r="G1058" s="4">
        <v>10</v>
      </c>
      <c r="H1058" s="2" t="s">
        <v>608</v>
      </c>
      <c r="I1058" s="2" t="s">
        <v>554</v>
      </c>
      <c r="J1058" s="23" t="str">
        <f t="shared" si="48"/>
        <v>UTB2012ida10</v>
      </c>
      <c r="K1058" s="32" t="str">
        <f t="shared" si="49"/>
        <v>PINHEIRO 1/AVENIDA COMERCIAL/AVENIDA DIAGONAL/AVENIDA MINAS GERAIS/AVENIDA SÃO PAULO/RUA 22/AVENIDA DIAGONAL/PRIMEIRA AVENIDA/AVENIDA BRASIL/AVENIDA BRASÍLIA (VIA MARGINAL 2 DE ÁGUAS LINDAS DE GOIÁS)</v>
      </c>
    </row>
    <row r="1059" spans="1:11" x14ac:dyDescent="0.2">
      <c r="A1059" s="2" t="s">
        <v>552</v>
      </c>
      <c r="B1059" s="2" t="s">
        <v>451</v>
      </c>
      <c r="C1059" s="4">
        <v>2012</v>
      </c>
      <c r="D1059" s="2" t="s">
        <v>94</v>
      </c>
      <c r="E1059" s="2" t="s">
        <v>452</v>
      </c>
      <c r="F1059" s="23" t="str">
        <f t="shared" si="50"/>
        <v>ida</v>
      </c>
      <c r="G1059" s="4">
        <v>11</v>
      </c>
      <c r="H1059" s="2" t="s">
        <v>596</v>
      </c>
      <c r="I1059" s="2" t="s">
        <v>554</v>
      </c>
      <c r="J1059" s="23" t="str">
        <f t="shared" si="48"/>
        <v>UTB2012ida11</v>
      </c>
      <c r="K1059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060" spans="1:11" x14ac:dyDescent="0.2">
      <c r="A1060" s="2" t="s">
        <v>552</v>
      </c>
      <c r="B1060" s="2" t="s">
        <v>451</v>
      </c>
      <c r="C1060" s="4">
        <v>2012</v>
      </c>
      <c r="D1060" s="2" t="s">
        <v>94</v>
      </c>
      <c r="E1060" s="2" t="s">
        <v>452</v>
      </c>
      <c r="F1060" s="23" t="str">
        <f t="shared" si="50"/>
        <v>ida</v>
      </c>
      <c r="G1060" s="4">
        <v>12</v>
      </c>
      <c r="H1060" s="2" t="s">
        <v>561</v>
      </c>
      <c r="I1060" s="2" t="s">
        <v>562</v>
      </c>
      <c r="J1060" s="23" t="str">
        <f t="shared" si="48"/>
        <v>UTB2012ida12</v>
      </c>
      <c r="K1060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061" spans="1:11" x14ac:dyDescent="0.2">
      <c r="A1061" s="2" t="s">
        <v>552</v>
      </c>
      <c r="B1061" s="2" t="s">
        <v>451</v>
      </c>
      <c r="C1061" s="4">
        <v>2012</v>
      </c>
      <c r="D1061" s="2" t="s">
        <v>94</v>
      </c>
      <c r="E1061" s="2" t="s">
        <v>452</v>
      </c>
      <c r="F1061" s="23" t="str">
        <f t="shared" si="50"/>
        <v>ida</v>
      </c>
      <c r="G1061" s="4">
        <v>13</v>
      </c>
      <c r="H1061" s="2" t="s">
        <v>563</v>
      </c>
      <c r="I1061" s="2" t="s">
        <v>564</v>
      </c>
      <c r="J1061" s="23" t="str">
        <f t="shared" si="48"/>
        <v>UTB2012ida13</v>
      </c>
      <c r="K1061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</v>
      </c>
    </row>
    <row r="1062" spans="1:11" x14ac:dyDescent="0.2">
      <c r="A1062" s="2" t="s">
        <v>552</v>
      </c>
      <c r="B1062" s="2" t="s">
        <v>451</v>
      </c>
      <c r="C1062" s="4">
        <v>2012</v>
      </c>
      <c r="D1062" s="2" t="s">
        <v>94</v>
      </c>
      <c r="E1062" s="2" t="s">
        <v>452</v>
      </c>
      <c r="F1062" s="23" t="str">
        <f t="shared" si="50"/>
        <v>ida</v>
      </c>
      <c r="G1062" s="4">
        <v>14</v>
      </c>
      <c r="H1062" s="2" t="s">
        <v>565</v>
      </c>
      <c r="I1062" s="2" t="s">
        <v>564</v>
      </c>
      <c r="J1062" s="23" t="str">
        <f t="shared" si="48"/>
        <v>UTB2012ida14</v>
      </c>
      <c r="K1062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</v>
      </c>
    </row>
    <row r="1063" spans="1:11" x14ac:dyDescent="0.2">
      <c r="A1063" s="2" t="s">
        <v>552</v>
      </c>
      <c r="B1063" s="2" t="s">
        <v>451</v>
      </c>
      <c r="C1063" s="4">
        <v>2012</v>
      </c>
      <c r="D1063" s="2" t="s">
        <v>94</v>
      </c>
      <c r="E1063" s="2" t="s">
        <v>452</v>
      </c>
      <c r="F1063" s="23" t="str">
        <f t="shared" si="50"/>
        <v>ida</v>
      </c>
      <c r="G1063" s="4">
        <v>15</v>
      </c>
      <c r="H1063" s="2" t="s">
        <v>541</v>
      </c>
      <c r="I1063" s="2" t="s">
        <v>481</v>
      </c>
      <c r="J1063" s="23" t="str">
        <f t="shared" si="48"/>
        <v>UTB2012ida15</v>
      </c>
      <c r="K1063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</v>
      </c>
    </row>
    <row r="1064" spans="1:11" x14ac:dyDescent="0.2">
      <c r="A1064" s="2" t="s">
        <v>552</v>
      </c>
      <c r="B1064" s="2" t="s">
        <v>451</v>
      </c>
      <c r="C1064" s="4">
        <v>2012</v>
      </c>
      <c r="D1064" s="2" t="s">
        <v>94</v>
      </c>
      <c r="E1064" s="2" t="s">
        <v>452</v>
      </c>
      <c r="F1064" s="23" t="str">
        <f t="shared" si="50"/>
        <v>ida</v>
      </c>
      <c r="G1064" s="4">
        <v>16</v>
      </c>
      <c r="H1064" s="2" t="s">
        <v>601</v>
      </c>
      <c r="I1064" s="2" t="s">
        <v>481</v>
      </c>
      <c r="J1064" s="23" t="str">
        <f t="shared" si="48"/>
        <v>UTB2012ida16</v>
      </c>
      <c r="K1064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</v>
      </c>
    </row>
    <row r="1065" spans="1:11" x14ac:dyDescent="0.2">
      <c r="A1065" s="2" t="s">
        <v>552</v>
      </c>
      <c r="B1065" s="2" t="s">
        <v>451</v>
      </c>
      <c r="C1065" s="4">
        <v>2012</v>
      </c>
      <c r="D1065" s="2" t="s">
        <v>94</v>
      </c>
      <c r="E1065" s="2" t="s">
        <v>452</v>
      </c>
      <c r="F1065" s="23" t="str">
        <f t="shared" si="50"/>
        <v>ida</v>
      </c>
      <c r="G1065" s="4">
        <v>17</v>
      </c>
      <c r="H1065" s="2" t="s">
        <v>499</v>
      </c>
      <c r="I1065" s="2" t="s">
        <v>481</v>
      </c>
      <c r="J1065" s="23" t="str">
        <f t="shared" si="48"/>
        <v>UTB2012ida17</v>
      </c>
      <c r="K1065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</v>
      </c>
    </row>
    <row r="1066" spans="1:11" x14ac:dyDescent="0.2">
      <c r="A1066" s="2" t="s">
        <v>552</v>
      </c>
      <c r="B1066" s="2" t="s">
        <v>451</v>
      </c>
      <c r="C1066" s="4">
        <v>2012</v>
      </c>
      <c r="D1066" s="2" t="s">
        <v>94</v>
      </c>
      <c r="E1066" s="2" t="s">
        <v>452</v>
      </c>
      <c r="F1066" s="23" t="str">
        <f t="shared" si="50"/>
        <v>ida</v>
      </c>
      <c r="G1066" s="4">
        <v>18</v>
      </c>
      <c r="H1066" s="2" t="s">
        <v>483</v>
      </c>
      <c r="I1066" s="2" t="s">
        <v>481</v>
      </c>
      <c r="J1066" s="23" t="str">
        <f t="shared" si="48"/>
        <v>UTB2012ida18</v>
      </c>
      <c r="K1066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1067" spans="1:11" x14ac:dyDescent="0.2">
      <c r="A1067" s="2" t="s">
        <v>552</v>
      </c>
      <c r="B1067" s="2" t="s">
        <v>451</v>
      </c>
      <c r="C1067" s="4">
        <v>2012</v>
      </c>
      <c r="D1067" s="2" t="s">
        <v>94</v>
      </c>
      <c r="E1067" s="2" t="s">
        <v>469</v>
      </c>
      <c r="F1067" s="23" t="str">
        <f t="shared" si="50"/>
        <v>volta</v>
      </c>
      <c r="G1067" s="4">
        <v>1</v>
      </c>
      <c r="H1067" s="2" t="s">
        <v>483</v>
      </c>
      <c r="I1067" s="2" t="s">
        <v>481</v>
      </c>
      <c r="J1067" s="23" t="str">
        <f t="shared" si="48"/>
        <v>UTB2012volta1</v>
      </c>
      <c r="K1067" s="32" t="str">
        <f t="shared" si="49"/>
        <v>RODOVIÁRIA PLANO PILOTO</v>
      </c>
    </row>
    <row r="1068" spans="1:11" x14ac:dyDescent="0.2">
      <c r="A1068" s="2" t="s">
        <v>552</v>
      </c>
      <c r="B1068" s="2" t="s">
        <v>451</v>
      </c>
      <c r="C1068" s="4">
        <v>2012</v>
      </c>
      <c r="D1068" s="2" t="s">
        <v>94</v>
      </c>
      <c r="E1068" s="2" t="s">
        <v>469</v>
      </c>
      <c r="F1068" s="23" t="str">
        <f t="shared" si="50"/>
        <v>volta</v>
      </c>
      <c r="G1068" s="4">
        <v>2</v>
      </c>
      <c r="H1068" s="2" t="s">
        <v>499</v>
      </c>
      <c r="I1068" s="2" t="s">
        <v>481</v>
      </c>
      <c r="J1068" s="23" t="str">
        <f t="shared" si="48"/>
        <v>UTB2012volta2</v>
      </c>
      <c r="K1068" s="32" t="str">
        <f t="shared" si="49"/>
        <v>RODOVIÁRIA PLANO PILOTO/EIXO SUL</v>
      </c>
    </row>
    <row r="1069" spans="1:11" x14ac:dyDescent="0.2">
      <c r="A1069" s="2" t="s">
        <v>552</v>
      </c>
      <c r="B1069" s="2" t="s">
        <v>451</v>
      </c>
      <c r="C1069" s="4">
        <v>2012</v>
      </c>
      <c r="D1069" s="2" t="s">
        <v>94</v>
      </c>
      <c r="E1069" s="2" t="s">
        <v>469</v>
      </c>
      <c r="F1069" s="23" t="str">
        <f t="shared" si="50"/>
        <v>volta</v>
      </c>
      <c r="G1069" s="4">
        <v>3</v>
      </c>
      <c r="H1069" s="2" t="s">
        <v>601</v>
      </c>
      <c r="I1069" s="2" t="s">
        <v>481</v>
      </c>
      <c r="J1069" s="23" t="str">
        <f t="shared" si="48"/>
        <v>UTB2012volta3</v>
      </c>
      <c r="K1069" s="32" t="str">
        <f t="shared" si="49"/>
        <v>RODOVIÁRIA PLANO PILOTO/EIXO SUL/S M U</v>
      </c>
    </row>
    <row r="1070" spans="1:11" x14ac:dyDescent="0.2">
      <c r="A1070" s="2" t="s">
        <v>552</v>
      </c>
      <c r="B1070" s="2" t="s">
        <v>451</v>
      </c>
      <c r="C1070" s="4">
        <v>2012</v>
      </c>
      <c r="D1070" s="2" t="s">
        <v>94</v>
      </c>
      <c r="E1070" s="2" t="s">
        <v>469</v>
      </c>
      <c r="F1070" s="23" t="str">
        <f t="shared" si="50"/>
        <v>volta</v>
      </c>
      <c r="G1070" s="4">
        <v>4</v>
      </c>
      <c r="H1070" s="2" t="s">
        <v>541</v>
      </c>
      <c r="I1070" s="2" t="s">
        <v>481</v>
      </c>
      <c r="J1070" s="23" t="str">
        <f t="shared" si="48"/>
        <v>UTB2012volta4</v>
      </c>
      <c r="K1070" s="32" t="str">
        <f t="shared" si="49"/>
        <v>RODOVIÁRIA PLANO PILOTO/EIXO SUL/S M U/OCTOGONAL</v>
      </c>
    </row>
    <row r="1071" spans="1:11" x14ac:dyDescent="0.2">
      <c r="A1071" s="2" t="s">
        <v>552</v>
      </c>
      <c r="B1071" s="2" t="s">
        <v>451</v>
      </c>
      <c r="C1071" s="4">
        <v>2012</v>
      </c>
      <c r="D1071" s="2" t="s">
        <v>94</v>
      </c>
      <c r="E1071" s="2" t="s">
        <v>469</v>
      </c>
      <c r="F1071" s="23" t="str">
        <f t="shared" si="50"/>
        <v>volta</v>
      </c>
      <c r="G1071" s="4">
        <v>5</v>
      </c>
      <c r="H1071" s="2" t="s">
        <v>565</v>
      </c>
      <c r="I1071" s="2" t="s">
        <v>564</v>
      </c>
      <c r="J1071" s="23" t="str">
        <f t="shared" si="48"/>
        <v>UTB2012volta5</v>
      </c>
      <c r="K1071" s="32" t="str">
        <f t="shared" si="49"/>
        <v>RODOVIÁRIA PLANO PILOTO/EIXO SUL/S M U/OCTOGONAL/EPTG</v>
      </c>
    </row>
    <row r="1072" spans="1:11" x14ac:dyDescent="0.2">
      <c r="A1072" s="2" t="s">
        <v>552</v>
      </c>
      <c r="B1072" s="2" t="s">
        <v>451</v>
      </c>
      <c r="C1072" s="4">
        <v>2012</v>
      </c>
      <c r="D1072" s="2" t="s">
        <v>94</v>
      </c>
      <c r="E1072" s="2" t="s">
        <v>469</v>
      </c>
      <c r="F1072" s="23" t="str">
        <f t="shared" si="50"/>
        <v>volta</v>
      </c>
      <c r="G1072" s="4">
        <v>6</v>
      </c>
      <c r="H1072" s="2" t="s">
        <v>563</v>
      </c>
      <c r="I1072" s="2" t="s">
        <v>564</v>
      </c>
      <c r="J1072" s="23" t="str">
        <f t="shared" si="48"/>
        <v>UTB2012volta6</v>
      </c>
      <c r="K1072" s="32" t="str">
        <f t="shared" si="49"/>
        <v>RODOVIÁRIA PLANO PILOTO/EIXO SUL/S M U/OCTOGONAL/EPTG/PISTÃO NORTE</v>
      </c>
    </row>
    <row r="1073" spans="1:11" x14ac:dyDescent="0.2">
      <c r="A1073" s="2" t="s">
        <v>552</v>
      </c>
      <c r="B1073" s="2" t="s">
        <v>451</v>
      </c>
      <c r="C1073" s="4">
        <v>2012</v>
      </c>
      <c r="D1073" s="2" t="s">
        <v>94</v>
      </c>
      <c r="E1073" s="2" t="s">
        <v>469</v>
      </c>
      <c r="F1073" s="23" t="str">
        <f t="shared" si="50"/>
        <v>volta</v>
      </c>
      <c r="G1073" s="4">
        <v>7</v>
      </c>
      <c r="H1073" s="2" t="s">
        <v>561</v>
      </c>
      <c r="I1073" s="2" t="s">
        <v>562</v>
      </c>
      <c r="J1073" s="23" t="str">
        <f t="shared" si="48"/>
        <v>UTB2012volta7</v>
      </c>
      <c r="K1073" s="32" t="str">
        <f t="shared" si="49"/>
        <v>RODOVIÁRIA PLANO PILOTO/EIXO SUL/S M U/OCTOGONAL/EPTG/PISTÃO NORTE/BR-070</v>
      </c>
    </row>
    <row r="1074" spans="1:11" x14ac:dyDescent="0.2">
      <c r="A1074" s="2" t="s">
        <v>552</v>
      </c>
      <c r="B1074" s="2" t="s">
        <v>451</v>
      </c>
      <c r="C1074" s="4">
        <v>2012</v>
      </c>
      <c r="D1074" s="2" t="s">
        <v>94</v>
      </c>
      <c r="E1074" s="2" t="s">
        <v>469</v>
      </c>
      <c r="F1074" s="23" t="str">
        <f t="shared" si="50"/>
        <v>volta</v>
      </c>
      <c r="G1074" s="4">
        <v>8</v>
      </c>
      <c r="H1074" s="2" t="s">
        <v>596</v>
      </c>
      <c r="I1074" s="2" t="s">
        <v>554</v>
      </c>
      <c r="J1074" s="23" t="str">
        <f t="shared" si="48"/>
        <v>UTB2012volta8</v>
      </c>
      <c r="K1074" s="32" t="str">
        <f t="shared" si="49"/>
        <v>RODOVIÁRIA PLANO PILOTO/EIXO SUL/S M U/OCTOGONAL/EPTG/PISTÃO NORTE/BR-070/PONTE DO RIO DESCOBERTO</v>
      </c>
    </row>
    <row r="1075" spans="1:11" x14ac:dyDescent="0.2">
      <c r="A1075" s="2" t="s">
        <v>552</v>
      </c>
      <c r="B1075" s="2" t="s">
        <v>451</v>
      </c>
      <c r="C1075" s="4">
        <v>2012</v>
      </c>
      <c r="D1075" s="2" t="s">
        <v>94</v>
      </c>
      <c r="E1075" s="2" t="s">
        <v>469</v>
      </c>
      <c r="F1075" s="23" t="str">
        <f t="shared" si="50"/>
        <v>volta</v>
      </c>
      <c r="G1075" s="4">
        <v>9</v>
      </c>
      <c r="H1075" s="2" t="s">
        <v>609</v>
      </c>
      <c r="I1075" s="2" t="s">
        <v>554</v>
      </c>
      <c r="J1075" s="23" t="str">
        <f t="shared" si="48"/>
        <v>UTB2012volta9</v>
      </c>
      <c r="K1075" s="32" t="str">
        <f t="shared" si="49"/>
        <v>RODOVIÁRIA PLANO PILOTO/EIXO SUL/S M U/OCTOGONAL/EPTG/PISTÃO NORTE/BR-070/PONTE DO RIO DESCOBERTO/VIA MARGINAL</v>
      </c>
    </row>
    <row r="1076" spans="1:11" x14ac:dyDescent="0.2">
      <c r="A1076" s="2" t="s">
        <v>552</v>
      </c>
      <c r="B1076" s="2" t="s">
        <v>451</v>
      </c>
      <c r="C1076" s="4">
        <v>2012</v>
      </c>
      <c r="D1076" s="2" t="s">
        <v>94</v>
      </c>
      <c r="E1076" s="2" t="s">
        <v>469</v>
      </c>
      <c r="F1076" s="23" t="str">
        <f t="shared" si="50"/>
        <v>volta</v>
      </c>
      <c r="G1076" s="4">
        <v>9</v>
      </c>
      <c r="H1076" s="2" t="s">
        <v>607</v>
      </c>
      <c r="I1076" s="2" t="s">
        <v>554</v>
      </c>
      <c r="J1076" s="23" t="str">
        <f t="shared" si="48"/>
        <v>UTB2012volta9</v>
      </c>
      <c r="K1076" s="32" t="str">
        <f t="shared" si="49"/>
        <v>RODOVIÁRIA PLANO PILOTO/EIXO SUL/S M U/OCTOGONAL/EPTG/PISTÃO NORTE/BR-070/PONTE DO RIO DESCOBERTO/VIA MARGINAL/AVENIDA BRASIL</v>
      </c>
    </row>
    <row r="1077" spans="1:11" x14ac:dyDescent="0.2">
      <c r="A1077" s="2" t="s">
        <v>552</v>
      </c>
      <c r="B1077" s="2" t="s">
        <v>451</v>
      </c>
      <c r="C1077" s="4">
        <v>2012</v>
      </c>
      <c r="D1077" s="2" t="s">
        <v>94</v>
      </c>
      <c r="E1077" s="2" t="s">
        <v>469</v>
      </c>
      <c r="F1077" s="23" t="str">
        <f t="shared" si="50"/>
        <v>volta</v>
      </c>
      <c r="G1077" s="4">
        <v>10</v>
      </c>
      <c r="H1077" s="2" t="s">
        <v>593</v>
      </c>
      <c r="I1077" s="2" t="s">
        <v>554</v>
      </c>
      <c r="J1077" s="23" t="str">
        <f t="shared" si="48"/>
        <v>UTB2012volta10</v>
      </c>
      <c r="K1077" s="32" t="str">
        <f t="shared" si="49"/>
        <v>RODOVIÁRIA PLANO PILOTO/EIXO SUL/S M U/OCTOGONAL/EPTG/PISTÃO NORTE/BR-070/PONTE DO RIO DESCOBERTO/VIA MARGINAL/AVENIDA BRASIL/PRIMEIRA AVENIDA</v>
      </c>
    </row>
    <row r="1078" spans="1:11" x14ac:dyDescent="0.2">
      <c r="A1078" s="2" t="s">
        <v>552</v>
      </c>
      <c r="B1078" s="2" t="s">
        <v>451</v>
      </c>
      <c r="C1078" s="4">
        <v>2012</v>
      </c>
      <c r="D1078" s="2" t="s">
        <v>94</v>
      </c>
      <c r="E1078" s="2" t="s">
        <v>469</v>
      </c>
      <c r="F1078" s="23" t="str">
        <f t="shared" si="50"/>
        <v>volta</v>
      </c>
      <c r="G1078" s="4">
        <v>11</v>
      </c>
      <c r="H1078" s="2" t="s">
        <v>604</v>
      </c>
      <c r="I1078" s="2" t="s">
        <v>554</v>
      </c>
      <c r="J1078" s="23" t="str">
        <f t="shared" si="48"/>
        <v>UTB2012volta11</v>
      </c>
      <c r="K1078" s="32" t="str">
        <f t="shared" si="49"/>
        <v>RODOVIÁRIA PLANO PILOTO/EIXO SUL/S M U/OCTOGONAL/EPTG/PISTÃO NORTE/BR-070/PONTE DO RIO DESCOBERTO/VIA MARGINAL/AVENIDA BRASIL/PRIMEIRA AVENIDA/AVENIDA DIAGONAL</v>
      </c>
    </row>
    <row r="1079" spans="1:11" x14ac:dyDescent="0.2">
      <c r="A1079" s="2" t="s">
        <v>552</v>
      </c>
      <c r="B1079" s="2" t="s">
        <v>451</v>
      </c>
      <c r="C1079" s="4">
        <v>2012</v>
      </c>
      <c r="D1079" s="2" t="s">
        <v>94</v>
      </c>
      <c r="E1079" s="2" t="s">
        <v>469</v>
      </c>
      <c r="F1079" s="23" t="str">
        <f t="shared" si="50"/>
        <v>volta</v>
      </c>
      <c r="G1079" s="4">
        <v>12</v>
      </c>
      <c r="H1079" s="2" t="s">
        <v>606</v>
      </c>
      <c r="I1079" s="2" t="s">
        <v>554</v>
      </c>
      <c r="J1079" s="23" t="str">
        <f t="shared" si="48"/>
        <v>UTB2012volta12</v>
      </c>
      <c r="K1079" s="32" t="str">
        <f t="shared" si="49"/>
        <v>RODOVIÁRIA PLANO PILOTO/EIXO SUL/S M U/OCTOGONAL/EPTG/PISTÃO NORTE/BR-070/PONTE DO RIO DESCOBERTO/VIA MARGINAL/AVENIDA BRASIL/PRIMEIRA AVENIDA/AVENIDA DIAGONAL/RUA 22</v>
      </c>
    </row>
    <row r="1080" spans="1:11" x14ac:dyDescent="0.2">
      <c r="A1080" s="2" t="s">
        <v>552</v>
      </c>
      <c r="B1080" s="2" t="s">
        <v>451</v>
      </c>
      <c r="C1080" s="4">
        <v>2012</v>
      </c>
      <c r="D1080" s="2" t="s">
        <v>94</v>
      </c>
      <c r="E1080" s="2" t="s">
        <v>469</v>
      </c>
      <c r="F1080" s="23" t="str">
        <f t="shared" si="50"/>
        <v>volta</v>
      </c>
      <c r="G1080" s="4">
        <v>13</v>
      </c>
      <c r="H1080" s="2" t="s">
        <v>576</v>
      </c>
      <c r="I1080" s="2" t="s">
        <v>554</v>
      </c>
      <c r="J1080" s="23" t="str">
        <f t="shared" si="48"/>
        <v>UTB2012volta13</v>
      </c>
      <c r="K1080" s="32" t="str">
        <f t="shared" si="49"/>
        <v>RODOVIÁRIA PLANO PILOTO/EIXO SUL/S M U/OCTOGONAL/EPTG/PISTÃO NORTE/BR-070/PONTE DO RIO DESCOBERTO/VIA MARGINAL/AVENIDA BRASIL/PRIMEIRA AVENIDA/AVENIDA DIAGONAL/RUA 22/AVENIDA SÃO PAULO</v>
      </c>
    </row>
    <row r="1081" spans="1:11" x14ac:dyDescent="0.2">
      <c r="A1081" s="2" t="s">
        <v>552</v>
      </c>
      <c r="B1081" s="2" t="s">
        <v>451</v>
      </c>
      <c r="C1081" s="4">
        <v>2012</v>
      </c>
      <c r="D1081" s="2" t="s">
        <v>94</v>
      </c>
      <c r="E1081" s="2" t="s">
        <v>469</v>
      </c>
      <c r="F1081" s="23" t="str">
        <f t="shared" si="50"/>
        <v>volta</v>
      </c>
      <c r="G1081" s="4">
        <v>14</v>
      </c>
      <c r="H1081" s="2" t="s">
        <v>605</v>
      </c>
      <c r="I1081" s="2" t="s">
        <v>554</v>
      </c>
      <c r="J1081" s="23" t="str">
        <f t="shared" si="48"/>
        <v>UTB2012volta14</v>
      </c>
      <c r="K1081" s="32" t="str">
        <f t="shared" si="49"/>
        <v>RODOVIÁRIA PLANO PILOTO/EIXO SUL/S M U/OCTOGONAL/EPTG/PISTÃO NORTE/BR-070/PONTE DO RIO DESCOBERTO/VIA MARGINAL/AVENIDA BRASIL/PRIMEIRA AVENIDA/AVENIDA DIAGONAL/RUA 22/AVENIDA SÃO PAULO/AVENIDA MINAS GERAIS</v>
      </c>
    </row>
    <row r="1082" spans="1:11" x14ac:dyDescent="0.2">
      <c r="A1082" s="2" t="s">
        <v>552</v>
      </c>
      <c r="B1082" s="2" t="s">
        <v>451</v>
      </c>
      <c r="C1082" s="4">
        <v>2012</v>
      </c>
      <c r="D1082" s="2" t="s">
        <v>94</v>
      </c>
      <c r="E1082" s="2" t="s">
        <v>469</v>
      </c>
      <c r="F1082" s="23" t="str">
        <f t="shared" si="50"/>
        <v>volta</v>
      </c>
      <c r="G1082" s="4">
        <v>15</v>
      </c>
      <c r="H1082" s="2" t="s">
        <v>604</v>
      </c>
      <c r="I1082" s="2" t="s">
        <v>554</v>
      </c>
      <c r="J1082" s="23" t="str">
        <f t="shared" si="48"/>
        <v>UTB2012volta15</v>
      </c>
      <c r="K1082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</v>
      </c>
    </row>
    <row r="1083" spans="1:11" x14ac:dyDescent="0.2">
      <c r="A1083" s="2" t="s">
        <v>552</v>
      </c>
      <c r="B1083" s="2" t="s">
        <v>451</v>
      </c>
      <c r="C1083" s="4">
        <v>2012</v>
      </c>
      <c r="D1083" s="2" t="s">
        <v>94</v>
      </c>
      <c r="E1083" s="2" t="s">
        <v>469</v>
      </c>
      <c r="F1083" s="23" t="str">
        <f t="shared" si="50"/>
        <v>volta</v>
      </c>
      <c r="G1083" s="4">
        <v>16</v>
      </c>
      <c r="H1083" s="2" t="s">
        <v>603</v>
      </c>
      <c r="I1083" s="2" t="s">
        <v>554</v>
      </c>
      <c r="J1083" s="23" t="str">
        <f t="shared" si="48"/>
        <v>UTB2012volta16</v>
      </c>
      <c r="K1083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DIAGONAL/AVENIDA COMERCIAL</v>
      </c>
    </row>
    <row r="1084" spans="1:11" x14ac:dyDescent="0.2">
      <c r="A1084" s="2" t="s">
        <v>552</v>
      </c>
      <c r="B1084" s="2" t="s">
        <v>451</v>
      </c>
      <c r="C1084" s="4">
        <v>2012</v>
      </c>
      <c r="D1084" s="2" t="s">
        <v>94</v>
      </c>
      <c r="E1084" s="2" t="s">
        <v>469</v>
      </c>
      <c r="F1084" s="23" t="str">
        <f t="shared" si="50"/>
        <v>volta</v>
      </c>
      <c r="G1084" s="4">
        <v>17</v>
      </c>
      <c r="H1084" s="2" t="s">
        <v>602</v>
      </c>
      <c r="I1084" s="2" t="s">
        <v>554</v>
      </c>
      <c r="J1084" s="23" t="str">
        <f t="shared" si="48"/>
        <v>UTB2012volta17</v>
      </c>
      <c r="K1084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DIAGONAL/AVENIDA COMERCIAL/PINHEIRO 1</v>
      </c>
    </row>
    <row r="1085" spans="1:11" x14ac:dyDescent="0.2">
      <c r="A1085" s="2" t="s">
        <v>552</v>
      </c>
      <c r="B1085" s="2" t="s">
        <v>451</v>
      </c>
      <c r="C1085" s="4">
        <v>2013</v>
      </c>
      <c r="D1085" s="2" t="s">
        <v>88</v>
      </c>
      <c r="E1085" s="2" t="s">
        <v>452</v>
      </c>
      <c r="F1085" s="23" t="str">
        <f t="shared" si="50"/>
        <v>ida</v>
      </c>
      <c r="G1085" s="4">
        <v>1</v>
      </c>
      <c r="H1085" s="2" t="s">
        <v>602</v>
      </c>
      <c r="I1085" s="2" t="s">
        <v>554</v>
      </c>
      <c r="J1085" s="23" t="str">
        <f t="shared" si="48"/>
        <v>MAXIMUS2013ida1</v>
      </c>
      <c r="K1085" s="32" t="str">
        <f t="shared" si="49"/>
        <v>PINHEIRO 1</v>
      </c>
    </row>
    <row r="1086" spans="1:11" x14ac:dyDescent="0.2">
      <c r="A1086" s="2" t="s">
        <v>552</v>
      </c>
      <c r="B1086" s="2" t="s">
        <v>451</v>
      </c>
      <c r="C1086" s="4">
        <v>2013</v>
      </c>
      <c r="D1086" s="2" t="s">
        <v>88</v>
      </c>
      <c r="E1086" s="2" t="s">
        <v>452</v>
      </c>
      <c r="F1086" s="23" t="str">
        <f t="shared" si="50"/>
        <v>ida</v>
      </c>
      <c r="G1086" s="4">
        <v>2</v>
      </c>
      <c r="H1086" s="2" t="s">
        <v>603</v>
      </c>
      <c r="I1086" s="2" t="s">
        <v>554</v>
      </c>
      <c r="J1086" s="23" t="str">
        <f t="shared" si="48"/>
        <v>MAXIMUS2013ida2</v>
      </c>
      <c r="K1086" s="32" t="str">
        <f t="shared" si="49"/>
        <v>PINHEIRO 1/AVENIDA COMERCIAL</v>
      </c>
    </row>
    <row r="1087" spans="1:11" x14ac:dyDescent="0.2">
      <c r="A1087" s="2" t="s">
        <v>552</v>
      </c>
      <c r="B1087" s="2" t="s">
        <v>451</v>
      </c>
      <c r="C1087" s="4">
        <v>2013</v>
      </c>
      <c r="D1087" s="2" t="s">
        <v>88</v>
      </c>
      <c r="E1087" s="2" t="s">
        <v>452</v>
      </c>
      <c r="F1087" s="23" t="str">
        <f t="shared" si="50"/>
        <v>ida</v>
      </c>
      <c r="G1087" s="4">
        <v>3</v>
      </c>
      <c r="H1087" s="2" t="s">
        <v>604</v>
      </c>
      <c r="I1087" s="2" t="s">
        <v>554</v>
      </c>
      <c r="J1087" s="23" t="str">
        <f t="shared" si="48"/>
        <v>MAXIMUS2013ida3</v>
      </c>
      <c r="K1087" s="32" t="str">
        <f t="shared" si="49"/>
        <v>PINHEIRO 1/AVENIDA COMERCIAL/AVENIDA DIAGONAL</v>
      </c>
    </row>
    <row r="1088" spans="1:11" x14ac:dyDescent="0.2">
      <c r="A1088" s="2" t="s">
        <v>552</v>
      </c>
      <c r="B1088" s="2" t="s">
        <v>451</v>
      </c>
      <c r="C1088" s="4">
        <v>2013</v>
      </c>
      <c r="D1088" s="2" t="s">
        <v>88</v>
      </c>
      <c r="E1088" s="2" t="s">
        <v>452</v>
      </c>
      <c r="F1088" s="23" t="str">
        <f t="shared" si="50"/>
        <v>ida</v>
      </c>
      <c r="G1088" s="4">
        <v>4</v>
      </c>
      <c r="H1088" s="2" t="s">
        <v>605</v>
      </c>
      <c r="I1088" s="2" t="s">
        <v>554</v>
      </c>
      <c r="J1088" s="23" t="str">
        <f t="shared" si="48"/>
        <v>MAXIMUS2013ida4</v>
      </c>
      <c r="K1088" s="32" t="str">
        <f t="shared" si="49"/>
        <v>PINHEIRO 1/AVENIDA COMERCIAL/AVENIDA DIAGONAL/AVENIDA MINAS GERAIS</v>
      </c>
    </row>
    <row r="1089" spans="1:11" x14ac:dyDescent="0.2">
      <c r="A1089" s="2" t="s">
        <v>552</v>
      </c>
      <c r="B1089" s="2" t="s">
        <v>451</v>
      </c>
      <c r="C1089" s="4">
        <v>2013</v>
      </c>
      <c r="D1089" s="2" t="s">
        <v>88</v>
      </c>
      <c r="E1089" s="2" t="s">
        <v>452</v>
      </c>
      <c r="F1089" s="23" t="str">
        <f t="shared" si="50"/>
        <v>ida</v>
      </c>
      <c r="G1089" s="4">
        <v>5</v>
      </c>
      <c r="H1089" s="2" t="s">
        <v>576</v>
      </c>
      <c r="I1089" s="2" t="s">
        <v>554</v>
      </c>
      <c r="J1089" s="23" t="str">
        <f t="shared" si="48"/>
        <v>MAXIMUS2013ida5</v>
      </c>
      <c r="K1089" s="32" t="str">
        <f t="shared" si="49"/>
        <v>PINHEIRO 1/AVENIDA COMERCIAL/AVENIDA DIAGONAL/AVENIDA MINAS GERAIS/AVENIDA SÃO PAULO</v>
      </c>
    </row>
    <row r="1090" spans="1:11" x14ac:dyDescent="0.2">
      <c r="A1090" s="2" t="s">
        <v>552</v>
      </c>
      <c r="B1090" s="2" t="s">
        <v>451</v>
      </c>
      <c r="C1090" s="4">
        <v>2013</v>
      </c>
      <c r="D1090" s="2" t="s">
        <v>88</v>
      </c>
      <c r="E1090" s="2" t="s">
        <v>452</v>
      </c>
      <c r="F1090" s="23" t="str">
        <f t="shared" si="50"/>
        <v>ida</v>
      </c>
      <c r="G1090" s="4">
        <v>6</v>
      </c>
      <c r="H1090" s="2" t="s">
        <v>606</v>
      </c>
      <c r="I1090" s="2" t="s">
        <v>554</v>
      </c>
      <c r="J1090" s="23" t="str">
        <f t="shared" si="48"/>
        <v>MAXIMUS2013ida6</v>
      </c>
      <c r="K1090" s="32" t="str">
        <f t="shared" si="49"/>
        <v>PINHEIRO 1/AVENIDA COMERCIAL/AVENIDA DIAGONAL/AVENIDA MINAS GERAIS/AVENIDA SÃO PAULO/RUA 22</v>
      </c>
    </row>
    <row r="1091" spans="1:11" x14ac:dyDescent="0.2">
      <c r="A1091" s="2" t="s">
        <v>552</v>
      </c>
      <c r="B1091" s="2" t="s">
        <v>451</v>
      </c>
      <c r="C1091" s="4">
        <v>2013</v>
      </c>
      <c r="D1091" s="2" t="s">
        <v>88</v>
      </c>
      <c r="E1091" s="2" t="s">
        <v>452</v>
      </c>
      <c r="F1091" s="23" t="str">
        <f t="shared" si="50"/>
        <v>ida</v>
      </c>
      <c r="G1091" s="4">
        <v>7</v>
      </c>
      <c r="H1091" s="2" t="s">
        <v>604</v>
      </c>
      <c r="I1091" s="2" t="s">
        <v>554</v>
      </c>
      <c r="J1091" s="23" t="str">
        <f t="shared" ref="J1091:J1154" si="51">D1091&amp;C1091&amp;F1091&amp;G1091</f>
        <v>MAXIMUS2013ida7</v>
      </c>
      <c r="K1091" s="32" t="str">
        <f t="shared" ref="K1091:K1154" si="52">IF(G1091=1,H1091,K1090&amp;"/"&amp;H1091)</f>
        <v>PINHEIRO 1/AVENIDA COMERCIAL/AVENIDA DIAGONAL/AVENIDA MINAS GERAIS/AVENIDA SÃO PAULO/RUA 22/AVENIDA DIAGONAL</v>
      </c>
    </row>
    <row r="1092" spans="1:11" x14ac:dyDescent="0.2">
      <c r="A1092" s="2" t="s">
        <v>552</v>
      </c>
      <c r="B1092" s="2" t="s">
        <v>451</v>
      </c>
      <c r="C1092" s="4">
        <v>2013</v>
      </c>
      <c r="D1092" s="2" t="s">
        <v>88</v>
      </c>
      <c r="E1092" s="2" t="s">
        <v>452</v>
      </c>
      <c r="F1092" s="23" t="str">
        <f t="shared" ref="F1092:F1155" si="53">IF(LEFT(E1092,3)="ida","ida","volta")</f>
        <v>ida</v>
      </c>
      <c r="G1092" s="4">
        <v>8</v>
      </c>
      <c r="H1092" s="2" t="s">
        <v>593</v>
      </c>
      <c r="I1092" s="2" t="s">
        <v>554</v>
      </c>
      <c r="J1092" s="23" t="str">
        <f t="shared" si="51"/>
        <v>MAXIMUS2013ida8</v>
      </c>
      <c r="K1092" s="32" t="str">
        <f t="shared" si="52"/>
        <v>PINHEIRO 1/AVENIDA COMERCIAL/AVENIDA DIAGONAL/AVENIDA MINAS GERAIS/AVENIDA SÃO PAULO/RUA 22/AVENIDA DIAGONAL/PRIMEIRA AVENIDA</v>
      </c>
    </row>
    <row r="1093" spans="1:11" x14ac:dyDescent="0.2">
      <c r="A1093" s="2" t="s">
        <v>552</v>
      </c>
      <c r="B1093" s="2" t="s">
        <v>451</v>
      </c>
      <c r="C1093" s="4">
        <v>2013</v>
      </c>
      <c r="D1093" s="2" t="s">
        <v>88</v>
      </c>
      <c r="E1093" s="2" t="s">
        <v>452</v>
      </c>
      <c r="F1093" s="23" t="str">
        <f t="shared" si="53"/>
        <v>ida</v>
      </c>
      <c r="G1093" s="4">
        <v>9</v>
      </c>
      <c r="H1093" s="2" t="s">
        <v>607</v>
      </c>
      <c r="I1093" s="2" t="s">
        <v>554</v>
      </c>
      <c r="J1093" s="23" t="str">
        <f t="shared" si="51"/>
        <v>MAXIMUS2013ida9</v>
      </c>
      <c r="K1093" s="32" t="str">
        <f t="shared" si="52"/>
        <v>PINHEIRO 1/AVENIDA COMERCIAL/AVENIDA DIAGONAL/AVENIDA MINAS GERAIS/AVENIDA SÃO PAULO/RUA 22/AVENIDA DIAGONAL/PRIMEIRA AVENIDA/AVENIDA BRASIL</v>
      </c>
    </row>
    <row r="1094" spans="1:11" x14ac:dyDescent="0.2">
      <c r="A1094" s="2" t="s">
        <v>552</v>
      </c>
      <c r="B1094" s="2" t="s">
        <v>451</v>
      </c>
      <c r="C1094" s="4">
        <v>2013</v>
      </c>
      <c r="D1094" s="2" t="s">
        <v>88</v>
      </c>
      <c r="E1094" s="2" t="s">
        <v>452</v>
      </c>
      <c r="F1094" s="23" t="str">
        <f t="shared" si="53"/>
        <v>ida</v>
      </c>
      <c r="G1094" s="4">
        <v>10</v>
      </c>
      <c r="H1094" s="2" t="s">
        <v>608</v>
      </c>
      <c r="I1094" s="2" t="s">
        <v>554</v>
      </c>
      <c r="J1094" s="23" t="str">
        <f t="shared" si="51"/>
        <v>MAXIMUS2013ida10</v>
      </c>
      <c r="K1094" s="32" t="str">
        <f t="shared" si="52"/>
        <v>PINHEIRO 1/AVENIDA COMERCIAL/AVENIDA DIAGONAL/AVENIDA MINAS GERAIS/AVENIDA SÃO PAULO/RUA 22/AVENIDA DIAGONAL/PRIMEIRA AVENIDA/AVENIDA BRASIL/AVENIDA BRASÍLIA (VIA MARGINAL 2 DE ÁGUAS LINDAS DE GOIÁS)</v>
      </c>
    </row>
    <row r="1095" spans="1:11" x14ac:dyDescent="0.2">
      <c r="A1095" s="2" t="s">
        <v>552</v>
      </c>
      <c r="B1095" s="2" t="s">
        <v>451</v>
      </c>
      <c r="C1095" s="4">
        <v>2013</v>
      </c>
      <c r="D1095" s="2" t="s">
        <v>88</v>
      </c>
      <c r="E1095" s="2" t="s">
        <v>452</v>
      </c>
      <c r="F1095" s="23" t="str">
        <f t="shared" si="53"/>
        <v>ida</v>
      </c>
      <c r="G1095" s="4">
        <v>11</v>
      </c>
      <c r="H1095" s="2" t="s">
        <v>596</v>
      </c>
      <c r="I1095" s="2" t="s">
        <v>554</v>
      </c>
      <c r="J1095" s="23" t="str">
        <f t="shared" si="51"/>
        <v>MAXIMUS2013ida11</v>
      </c>
      <c r="K1095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096" spans="1:11" x14ac:dyDescent="0.2">
      <c r="A1096" s="2" t="s">
        <v>552</v>
      </c>
      <c r="B1096" s="2" t="s">
        <v>451</v>
      </c>
      <c r="C1096" s="4">
        <v>2013</v>
      </c>
      <c r="D1096" s="2" t="s">
        <v>88</v>
      </c>
      <c r="E1096" s="2" t="s">
        <v>452</v>
      </c>
      <c r="F1096" s="23" t="str">
        <f t="shared" si="53"/>
        <v>ida</v>
      </c>
      <c r="G1096" s="4">
        <v>12</v>
      </c>
      <c r="H1096" s="2" t="s">
        <v>561</v>
      </c>
      <c r="I1096" s="2" t="s">
        <v>564</v>
      </c>
      <c r="J1096" s="23" t="str">
        <f t="shared" si="51"/>
        <v>MAXIMUS2013ida12</v>
      </c>
      <c r="K1096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097" spans="1:11" x14ac:dyDescent="0.2">
      <c r="A1097" s="2" t="s">
        <v>552</v>
      </c>
      <c r="B1097" s="2" t="s">
        <v>451</v>
      </c>
      <c r="C1097" s="4">
        <v>2013</v>
      </c>
      <c r="D1097" s="2" t="s">
        <v>88</v>
      </c>
      <c r="E1097" s="2" t="s">
        <v>452</v>
      </c>
      <c r="F1097" s="23" t="str">
        <f t="shared" si="53"/>
        <v>ida</v>
      </c>
      <c r="G1097" s="4">
        <v>13</v>
      </c>
      <c r="H1097" s="2" t="s">
        <v>569</v>
      </c>
      <c r="I1097" s="2" t="s">
        <v>481</v>
      </c>
      <c r="J1097" s="23" t="str">
        <f t="shared" si="51"/>
        <v>MAXIMUS2013ida13</v>
      </c>
      <c r="K1097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</v>
      </c>
    </row>
    <row r="1098" spans="1:11" x14ac:dyDescent="0.2">
      <c r="A1098" s="2" t="s">
        <v>552</v>
      </c>
      <c r="B1098" s="2" t="s">
        <v>451</v>
      </c>
      <c r="C1098" s="4">
        <v>2013</v>
      </c>
      <c r="D1098" s="2" t="s">
        <v>88</v>
      </c>
      <c r="E1098" s="2" t="s">
        <v>452</v>
      </c>
      <c r="F1098" s="23" t="str">
        <f t="shared" si="53"/>
        <v>ida</v>
      </c>
      <c r="G1098" s="4">
        <v>14</v>
      </c>
      <c r="H1098" s="2" t="s">
        <v>463</v>
      </c>
      <c r="I1098" s="2" t="s">
        <v>481</v>
      </c>
      <c r="J1098" s="23" t="str">
        <f t="shared" si="51"/>
        <v>MAXIMUS2013ida14</v>
      </c>
      <c r="K1098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</v>
      </c>
    </row>
    <row r="1099" spans="1:11" x14ac:dyDescent="0.2">
      <c r="A1099" s="2" t="s">
        <v>552</v>
      </c>
      <c r="B1099" s="2" t="s">
        <v>451</v>
      </c>
      <c r="C1099" s="4">
        <v>2013</v>
      </c>
      <c r="D1099" s="2" t="s">
        <v>88</v>
      </c>
      <c r="E1099" s="2" t="s">
        <v>452</v>
      </c>
      <c r="F1099" s="23" t="str">
        <f t="shared" si="53"/>
        <v>ida</v>
      </c>
      <c r="G1099" s="4">
        <v>15</v>
      </c>
      <c r="H1099" s="2" t="s">
        <v>538</v>
      </c>
      <c r="I1099" s="2" t="s">
        <v>481</v>
      </c>
      <c r="J1099" s="23" t="str">
        <f t="shared" si="51"/>
        <v>MAXIMUS2013ida15</v>
      </c>
      <c r="K1099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DESCOBERTO/BR-070/ESTRUTURAL/EPIA/EIXO MONUMENTAL</v>
      </c>
    </row>
    <row r="1100" spans="1:11" x14ac:dyDescent="0.2">
      <c r="A1100" s="2" t="s">
        <v>552</v>
      </c>
      <c r="B1100" s="2" t="s">
        <v>451</v>
      </c>
      <c r="C1100" s="4">
        <v>2013</v>
      </c>
      <c r="D1100" s="2" t="s">
        <v>88</v>
      </c>
      <c r="E1100" s="2" t="s">
        <v>452</v>
      </c>
      <c r="F1100" s="23" t="str">
        <f t="shared" si="53"/>
        <v>ida</v>
      </c>
      <c r="G1100" s="4">
        <v>16</v>
      </c>
      <c r="H1100" s="2" t="s">
        <v>483</v>
      </c>
      <c r="I1100" s="2" t="s">
        <v>481</v>
      </c>
      <c r="J1100" s="23" t="str">
        <f t="shared" si="51"/>
        <v>MAXIMUS2013ida16</v>
      </c>
      <c r="K1100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1101" spans="1:11" x14ac:dyDescent="0.2">
      <c r="A1101" s="2" t="s">
        <v>552</v>
      </c>
      <c r="B1101" s="2" t="s">
        <v>451</v>
      </c>
      <c r="C1101" s="4">
        <v>2013</v>
      </c>
      <c r="D1101" s="2" t="s">
        <v>88</v>
      </c>
      <c r="E1101" s="2" t="s">
        <v>469</v>
      </c>
      <c r="F1101" s="23" t="str">
        <f t="shared" si="53"/>
        <v>volta</v>
      </c>
      <c r="G1101" s="4">
        <v>1</v>
      </c>
      <c r="H1101" s="2" t="s">
        <v>483</v>
      </c>
      <c r="I1101" s="2" t="s">
        <v>481</v>
      </c>
      <c r="J1101" s="23" t="str">
        <f t="shared" si="51"/>
        <v>MAXIMUS2013volta1</v>
      </c>
      <c r="K1101" s="32" t="str">
        <f t="shared" si="52"/>
        <v>RODOVIÁRIA PLANO PILOTO</v>
      </c>
    </row>
    <row r="1102" spans="1:11" x14ac:dyDescent="0.2">
      <c r="A1102" s="2" t="s">
        <v>552</v>
      </c>
      <c r="B1102" s="2" t="s">
        <v>451</v>
      </c>
      <c r="C1102" s="4">
        <v>2013</v>
      </c>
      <c r="D1102" s="2" t="s">
        <v>88</v>
      </c>
      <c r="E1102" s="2" t="s">
        <v>469</v>
      </c>
      <c r="F1102" s="23" t="str">
        <f t="shared" si="53"/>
        <v>volta</v>
      </c>
      <c r="G1102" s="4">
        <v>2</v>
      </c>
      <c r="H1102" s="2" t="s">
        <v>538</v>
      </c>
      <c r="I1102" s="2" t="s">
        <v>481</v>
      </c>
      <c r="J1102" s="23" t="str">
        <f t="shared" si="51"/>
        <v>MAXIMUS2013volta2</v>
      </c>
      <c r="K1102" s="32" t="str">
        <f t="shared" si="52"/>
        <v>RODOVIÁRIA PLANO PILOTO/EIXO MONUMENTAL</v>
      </c>
    </row>
    <row r="1103" spans="1:11" x14ac:dyDescent="0.2">
      <c r="A1103" s="2" t="s">
        <v>552</v>
      </c>
      <c r="B1103" s="2" t="s">
        <v>451</v>
      </c>
      <c r="C1103" s="4">
        <v>2013</v>
      </c>
      <c r="D1103" s="2" t="s">
        <v>88</v>
      </c>
      <c r="E1103" s="2" t="s">
        <v>469</v>
      </c>
      <c r="F1103" s="23" t="str">
        <f t="shared" si="53"/>
        <v>volta</v>
      </c>
      <c r="G1103" s="4">
        <v>3</v>
      </c>
      <c r="H1103" s="2" t="s">
        <v>463</v>
      </c>
      <c r="I1103" s="2" t="s">
        <v>481</v>
      </c>
      <c r="J1103" s="23" t="str">
        <f t="shared" si="51"/>
        <v>MAXIMUS2013volta3</v>
      </c>
      <c r="K1103" s="32" t="str">
        <f t="shared" si="52"/>
        <v>RODOVIÁRIA PLANO PILOTO/EIXO MONUMENTAL/EPIA</v>
      </c>
    </row>
    <row r="1104" spans="1:11" x14ac:dyDescent="0.2">
      <c r="A1104" s="2" t="s">
        <v>552</v>
      </c>
      <c r="B1104" s="2" t="s">
        <v>451</v>
      </c>
      <c r="C1104" s="4">
        <v>2013</v>
      </c>
      <c r="D1104" s="2" t="s">
        <v>88</v>
      </c>
      <c r="E1104" s="2" t="s">
        <v>469</v>
      </c>
      <c r="F1104" s="23" t="str">
        <f t="shared" si="53"/>
        <v>volta</v>
      </c>
      <c r="G1104" s="4">
        <v>4</v>
      </c>
      <c r="H1104" s="2" t="s">
        <v>569</v>
      </c>
      <c r="I1104" s="2" t="s">
        <v>481</v>
      </c>
      <c r="J1104" s="23" t="str">
        <f t="shared" si="51"/>
        <v>MAXIMUS2013volta4</v>
      </c>
      <c r="K1104" s="32" t="str">
        <f t="shared" si="52"/>
        <v>RODOVIÁRIA PLANO PILOTO/EIXO MONUMENTAL/EPIA/ESTRUTURAL</v>
      </c>
    </row>
    <row r="1105" spans="1:11" x14ac:dyDescent="0.2">
      <c r="A1105" s="2" t="s">
        <v>552</v>
      </c>
      <c r="B1105" s="2" t="s">
        <v>451</v>
      </c>
      <c r="C1105" s="4">
        <v>2013</v>
      </c>
      <c r="D1105" s="2" t="s">
        <v>88</v>
      </c>
      <c r="E1105" s="2" t="s">
        <v>469</v>
      </c>
      <c r="F1105" s="23" t="str">
        <f t="shared" si="53"/>
        <v>volta</v>
      </c>
      <c r="G1105" s="4">
        <v>5</v>
      </c>
      <c r="H1105" s="2" t="s">
        <v>561</v>
      </c>
      <c r="I1105" s="2" t="s">
        <v>564</v>
      </c>
      <c r="J1105" s="23" t="str">
        <f t="shared" si="51"/>
        <v>MAXIMUS2013volta5</v>
      </c>
      <c r="K1105" s="32" t="str">
        <f t="shared" si="52"/>
        <v>RODOVIÁRIA PLANO PILOTO/EIXO MONUMENTAL/EPIA/ESTRUTURAL/BR-070</v>
      </c>
    </row>
    <row r="1106" spans="1:11" x14ac:dyDescent="0.2">
      <c r="A1106" s="2" t="s">
        <v>552</v>
      </c>
      <c r="B1106" s="2" t="s">
        <v>451</v>
      </c>
      <c r="C1106" s="4">
        <v>2013</v>
      </c>
      <c r="D1106" s="2" t="s">
        <v>88</v>
      </c>
      <c r="E1106" s="2" t="s">
        <v>469</v>
      </c>
      <c r="F1106" s="23" t="str">
        <f t="shared" si="53"/>
        <v>volta</v>
      </c>
      <c r="G1106" s="4">
        <v>6</v>
      </c>
      <c r="H1106" s="2" t="s">
        <v>596</v>
      </c>
      <c r="I1106" s="2" t="s">
        <v>554</v>
      </c>
      <c r="J1106" s="23" t="str">
        <f t="shared" si="51"/>
        <v>MAXIMUS2013volta6</v>
      </c>
      <c r="K1106" s="32" t="str">
        <f t="shared" si="52"/>
        <v>RODOVIÁRIA PLANO PILOTO/EIXO MONUMENTAL/EPIA/ESTRUTURAL/BR-070/PONTE DO RIO DESCOBERTO</v>
      </c>
    </row>
    <row r="1107" spans="1:11" x14ac:dyDescent="0.2">
      <c r="A1107" s="2" t="s">
        <v>552</v>
      </c>
      <c r="B1107" s="2" t="s">
        <v>451</v>
      </c>
      <c r="C1107" s="4">
        <v>2013</v>
      </c>
      <c r="D1107" s="2" t="s">
        <v>88</v>
      </c>
      <c r="E1107" s="2" t="s">
        <v>469</v>
      </c>
      <c r="F1107" s="23" t="str">
        <f t="shared" si="53"/>
        <v>volta</v>
      </c>
      <c r="G1107" s="4">
        <v>7</v>
      </c>
      <c r="H1107" s="2" t="s">
        <v>609</v>
      </c>
      <c r="I1107" s="2" t="s">
        <v>554</v>
      </c>
      <c r="J1107" s="23" t="str">
        <f t="shared" si="51"/>
        <v>MAXIMUS2013volta7</v>
      </c>
      <c r="K1107" s="32" t="str">
        <f t="shared" si="52"/>
        <v>RODOVIÁRIA PLANO PILOTO/EIXO MONUMENTAL/EPIA/ESTRUTURAL/BR-070/PONTE DO RIO DESCOBERTO/VIA MARGINAL</v>
      </c>
    </row>
    <row r="1108" spans="1:11" x14ac:dyDescent="0.2">
      <c r="A1108" s="2" t="s">
        <v>552</v>
      </c>
      <c r="B1108" s="2" t="s">
        <v>451</v>
      </c>
      <c r="C1108" s="4">
        <v>2013</v>
      </c>
      <c r="D1108" s="2" t="s">
        <v>88</v>
      </c>
      <c r="E1108" s="2" t="s">
        <v>469</v>
      </c>
      <c r="F1108" s="23" t="str">
        <f t="shared" si="53"/>
        <v>volta</v>
      </c>
      <c r="G1108" s="4">
        <v>8</v>
      </c>
      <c r="H1108" s="2" t="s">
        <v>602</v>
      </c>
      <c r="I1108" s="2" t="s">
        <v>554</v>
      </c>
      <c r="J1108" s="23" t="str">
        <f t="shared" si="51"/>
        <v>MAXIMUS2013volta8</v>
      </c>
      <c r="K1108" s="32" t="str">
        <f t="shared" si="52"/>
        <v>RODOVIÁRIA PLANO PILOTO/EIXO MONUMENTAL/EPIA/ESTRUTURAL/BR-070/PONTE DO RIO DESCOBERTO/VIA MARGINAL/PINHEIRO 1</v>
      </c>
    </row>
    <row r="1109" spans="1:11" x14ac:dyDescent="0.2">
      <c r="A1109" s="2" t="s">
        <v>552</v>
      </c>
      <c r="B1109" s="2" t="s">
        <v>451</v>
      </c>
      <c r="C1109" s="4">
        <v>2013</v>
      </c>
      <c r="D1109" s="2" t="s">
        <v>94</v>
      </c>
      <c r="E1109" s="2" t="s">
        <v>452</v>
      </c>
      <c r="F1109" s="23" t="str">
        <f t="shared" si="53"/>
        <v>ida</v>
      </c>
      <c r="G1109" s="4">
        <v>1</v>
      </c>
      <c r="H1109" s="2" t="s">
        <v>602</v>
      </c>
      <c r="I1109" s="2" t="s">
        <v>554</v>
      </c>
      <c r="J1109" s="23" t="str">
        <f t="shared" si="51"/>
        <v>UTB2013ida1</v>
      </c>
      <c r="K1109" s="32" t="str">
        <f t="shared" si="52"/>
        <v>PINHEIRO 1</v>
      </c>
    </row>
    <row r="1110" spans="1:11" x14ac:dyDescent="0.2">
      <c r="A1110" s="2" t="s">
        <v>552</v>
      </c>
      <c r="B1110" s="2" t="s">
        <v>451</v>
      </c>
      <c r="C1110" s="4">
        <v>2013</v>
      </c>
      <c r="D1110" s="2" t="s">
        <v>94</v>
      </c>
      <c r="E1110" s="2" t="s">
        <v>452</v>
      </c>
      <c r="F1110" s="23" t="str">
        <f t="shared" si="53"/>
        <v>ida</v>
      </c>
      <c r="G1110" s="4">
        <v>2</v>
      </c>
      <c r="H1110" s="2" t="s">
        <v>603</v>
      </c>
      <c r="I1110" s="2" t="s">
        <v>554</v>
      </c>
      <c r="J1110" s="23" t="str">
        <f t="shared" si="51"/>
        <v>UTB2013ida2</v>
      </c>
      <c r="K1110" s="32" t="str">
        <f t="shared" si="52"/>
        <v>PINHEIRO 1/AVENIDA COMERCIAL</v>
      </c>
    </row>
    <row r="1111" spans="1:11" x14ac:dyDescent="0.2">
      <c r="A1111" s="2" t="s">
        <v>552</v>
      </c>
      <c r="B1111" s="2" t="s">
        <v>451</v>
      </c>
      <c r="C1111" s="4">
        <v>2013</v>
      </c>
      <c r="D1111" s="2" t="s">
        <v>94</v>
      </c>
      <c r="E1111" s="2" t="s">
        <v>452</v>
      </c>
      <c r="F1111" s="23" t="str">
        <f t="shared" si="53"/>
        <v>ida</v>
      </c>
      <c r="G1111" s="4">
        <v>3</v>
      </c>
      <c r="H1111" s="2" t="s">
        <v>604</v>
      </c>
      <c r="I1111" s="2" t="s">
        <v>554</v>
      </c>
      <c r="J1111" s="23" t="str">
        <f t="shared" si="51"/>
        <v>UTB2013ida3</v>
      </c>
      <c r="K1111" s="32" t="str">
        <f t="shared" si="52"/>
        <v>PINHEIRO 1/AVENIDA COMERCIAL/AVENIDA DIAGONAL</v>
      </c>
    </row>
    <row r="1112" spans="1:11" x14ac:dyDescent="0.2">
      <c r="A1112" s="2" t="s">
        <v>552</v>
      </c>
      <c r="B1112" s="2" t="s">
        <v>451</v>
      </c>
      <c r="C1112" s="4">
        <v>2013</v>
      </c>
      <c r="D1112" s="2" t="s">
        <v>94</v>
      </c>
      <c r="E1112" s="2" t="s">
        <v>452</v>
      </c>
      <c r="F1112" s="23" t="str">
        <f t="shared" si="53"/>
        <v>ida</v>
      </c>
      <c r="G1112" s="4">
        <v>4</v>
      </c>
      <c r="H1112" s="2" t="s">
        <v>605</v>
      </c>
      <c r="I1112" s="2" t="s">
        <v>554</v>
      </c>
      <c r="J1112" s="23" t="str">
        <f t="shared" si="51"/>
        <v>UTB2013ida4</v>
      </c>
      <c r="K1112" s="32" t="str">
        <f t="shared" si="52"/>
        <v>PINHEIRO 1/AVENIDA COMERCIAL/AVENIDA DIAGONAL/AVENIDA MINAS GERAIS</v>
      </c>
    </row>
    <row r="1113" spans="1:11" x14ac:dyDescent="0.2">
      <c r="A1113" s="2" t="s">
        <v>552</v>
      </c>
      <c r="B1113" s="2" t="s">
        <v>451</v>
      </c>
      <c r="C1113" s="4">
        <v>2013</v>
      </c>
      <c r="D1113" s="2" t="s">
        <v>94</v>
      </c>
      <c r="E1113" s="2" t="s">
        <v>452</v>
      </c>
      <c r="F1113" s="23" t="str">
        <f t="shared" si="53"/>
        <v>ida</v>
      </c>
      <c r="G1113" s="4">
        <v>5</v>
      </c>
      <c r="H1113" s="2" t="s">
        <v>576</v>
      </c>
      <c r="I1113" s="2" t="s">
        <v>554</v>
      </c>
      <c r="J1113" s="23" t="str">
        <f t="shared" si="51"/>
        <v>UTB2013ida5</v>
      </c>
      <c r="K1113" s="32" t="str">
        <f t="shared" si="52"/>
        <v>PINHEIRO 1/AVENIDA COMERCIAL/AVENIDA DIAGONAL/AVENIDA MINAS GERAIS/AVENIDA SÃO PAULO</v>
      </c>
    </row>
    <row r="1114" spans="1:11" x14ac:dyDescent="0.2">
      <c r="A1114" s="2" t="s">
        <v>552</v>
      </c>
      <c r="B1114" s="2" t="s">
        <v>451</v>
      </c>
      <c r="C1114" s="4">
        <v>2013</v>
      </c>
      <c r="D1114" s="2" t="s">
        <v>94</v>
      </c>
      <c r="E1114" s="2" t="s">
        <v>452</v>
      </c>
      <c r="F1114" s="23" t="str">
        <f t="shared" si="53"/>
        <v>ida</v>
      </c>
      <c r="G1114" s="4">
        <v>6</v>
      </c>
      <c r="H1114" s="2" t="s">
        <v>606</v>
      </c>
      <c r="I1114" s="2" t="s">
        <v>554</v>
      </c>
      <c r="J1114" s="23" t="str">
        <f t="shared" si="51"/>
        <v>UTB2013ida6</v>
      </c>
      <c r="K1114" s="32" t="str">
        <f t="shared" si="52"/>
        <v>PINHEIRO 1/AVENIDA COMERCIAL/AVENIDA DIAGONAL/AVENIDA MINAS GERAIS/AVENIDA SÃO PAULO/RUA 22</v>
      </c>
    </row>
    <row r="1115" spans="1:11" x14ac:dyDescent="0.2">
      <c r="A1115" s="2" t="s">
        <v>552</v>
      </c>
      <c r="B1115" s="2" t="s">
        <v>451</v>
      </c>
      <c r="C1115" s="4">
        <v>2013</v>
      </c>
      <c r="D1115" s="2" t="s">
        <v>94</v>
      </c>
      <c r="E1115" s="2" t="s">
        <v>452</v>
      </c>
      <c r="F1115" s="23" t="str">
        <f t="shared" si="53"/>
        <v>ida</v>
      </c>
      <c r="G1115" s="4">
        <v>7</v>
      </c>
      <c r="H1115" s="2" t="s">
        <v>604</v>
      </c>
      <c r="I1115" s="2" t="s">
        <v>554</v>
      </c>
      <c r="J1115" s="23" t="str">
        <f t="shared" si="51"/>
        <v>UTB2013ida7</v>
      </c>
      <c r="K1115" s="32" t="str">
        <f t="shared" si="52"/>
        <v>PINHEIRO 1/AVENIDA COMERCIAL/AVENIDA DIAGONAL/AVENIDA MINAS GERAIS/AVENIDA SÃO PAULO/RUA 22/AVENIDA DIAGONAL</v>
      </c>
    </row>
    <row r="1116" spans="1:11" x14ac:dyDescent="0.2">
      <c r="A1116" s="2" t="s">
        <v>552</v>
      </c>
      <c r="B1116" s="2" t="s">
        <v>451</v>
      </c>
      <c r="C1116" s="4">
        <v>2013</v>
      </c>
      <c r="D1116" s="2" t="s">
        <v>94</v>
      </c>
      <c r="E1116" s="2" t="s">
        <v>452</v>
      </c>
      <c r="F1116" s="23" t="str">
        <f t="shared" si="53"/>
        <v>ida</v>
      </c>
      <c r="G1116" s="4">
        <v>8</v>
      </c>
      <c r="H1116" s="2" t="s">
        <v>593</v>
      </c>
      <c r="I1116" s="2" t="s">
        <v>554</v>
      </c>
      <c r="J1116" s="23" t="str">
        <f t="shared" si="51"/>
        <v>UTB2013ida8</v>
      </c>
      <c r="K1116" s="32" t="str">
        <f t="shared" si="52"/>
        <v>PINHEIRO 1/AVENIDA COMERCIAL/AVENIDA DIAGONAL/AVENIDA MINAS GERAIS/AVENIDA SÃO PAULO/RUA 22/AVENIDA DIAGONAL/PRIMEIRA AVENIDA</v>
      </c>
    </row>
    <row r="1117" spans="1:11" x14ac:dyDescent="0.2">
      <c r="A1117" s="2" t="s">
        <v>552</v>
      </c>
      <c r="B1117" s="2" t="s">
        <v>451</v>
      </c>
      <c r="C1117" s="4">
        <v>2013</v>
      </c>
      <c r="D1117" s="2" t="s">
        <v>94</v>
      </c>
      <c r="E1117" s="2" t="s">
        <v>452</v>
      </c>
      <c r="F1117" s="23" t="str">
        <f t="shared" si="53"/>
        <v>ida</v>
      </c>
      <c r="G1117" s="4">
        <v>9</v>
      </c>
      <c r="H1117" s="2" t="s">
        <v>607</v>
      </c>
      <c r="I1117" s="2" t="s">
        <v>554</v>
      </c>
      <c r="J1117" s="23" t="str">
        <f t="shared" si="51"/>
        <v>UTB2013ida9</v>
      </c>
      <c r="K1117" s="32" t="str">
        <f t="shared" si="52"/>
        <v>PINHEIRO 1/AVENIDA COMERCIAL/AVENIDA DIAGONAL/AVENIDA MINAS GERAIS/AVENIDA SÃO PAULO/RUA 22/AVENIDA DIAGONAL/PRIMEIRA AVENIDA/AVENIDA BRASIL</v>
      </c>
    </row>
    <row r="1118" spans="1:11" x14ac:dyDescent="0.2">
      <c r="A1118" s="2" t="s">
        <v>552</v>
      </c>
      <c r="B1118" s="2" t="s">
        <v>451</v>
      </c>
      <c r="C1118" s="4">
        <v>2013</v>
      </c>
      <c r="D1118" s="2" t="s">
        <v>94</v>
      </c>
      <c r="E1118" s="2" t="s">
        <v>452</v>
      </c>
      <c r="F1118" s="23" t="str">
        <f t="shared" si="53"/>
        <v>ida</v>
      </c>
      <c r="G1118" s="4">
        <v>10</v>
      </c>
      <c r="H1118" s="2" t="s">
        <v>608</v>
      </c>
      <c r="I1118" s="2" t="s">
        <v>554</v>
      </c>
      <c r="J1118" s="23" t="str">
        <f t="shared" si="51"/>
        <v>UTB2013ida10</v>
      </c>
      <c r="K1118" s="32" t="str">
        <f t="shared" si="52"/>
        <v>PINHEIRO 1/AVENIDA COMERCIAL/AVENIDA DIAGONAL/AVENIDA MINAS GERAIS/AVENIDA SÃO PAULO/RUA 22/AVENIDA DIAGONAL/PRIMEIRA AVENIDA/AVENIDA BRASIL/AVENIDA BRASÍLIA (VIA MARGINAL 2 DE ÁGUAS LINDAS DE GOIÁS)</v>
      </c>
    </row>
    <row r="1119" spans="1:11" x14ac:dyDescent="0.2">
      <c r="A1119" s="2" t="s">
        <v>552</v>
      </c>
      <c r="B1119" s="2" t="s">
        <v>451</v>
      </c>
      <c r="C1119" s="4">
        <v>2013</v>
      </c>
      <c r="D1119" s="2" t="s">
        <v>94</v>
      </c>
      <c r="E1119" s="2" t="s">
        <v>452</v>
      </c>
      <c r="F1119" s="23" t="str">
        <f t="shared" si="53"/>
        <v>ida</v>
      </c>
      <c r="G1119" s="4">
        <v>11</v>
      </c>
      <c r="H1119" s="2" t="s">
        <v>596</v>
      </c>
      <c r="I1119" s="2" t="s">
        <v>554</v>
      </c>
      <c r="J1119" s="23" t="str">
        <f t="shared" si="51"/>
        <v>UTB2013ida11</v>
      </c>
      <c r="K1119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120" spans="1:11" x14ac:dyDescent="0.2">
      <c r="A1120" s="2" t="s">
        <v>552</v>
      </c>
      <c r="B1120" s="2" t="s">
        <v>451</v>
      </c>
      <c r="C1120" s="4">
        <v>2013</v>
      </c>
      <c r="D1120" s="2" t="s">
        <v>94</v>
      </c>
      <c r="E1120" s="2" t="s">
        <v>452</v>
      </c>
      <c r="F1120" s="23" t="str">
        <f t="shared" si="53"/>
        <v>ida</v>
      </c>
      <c r="G1120" s="4">
        <v>12</v>
      </c>
      <c r="H1120" s="2" t="s">
        <v>561</v>
      </c>
      <c r="I1120" s="2" t="s">
        <v>564</v>
      </c>
      <c r="J1120" s="23" t="str">
        <f t="shared" si="51"/>
        <v>UTB2013ida12</v>
      </c>
      <c r="K1120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121" spans="1:11" x14ac:dyDescent="0.2">
      <c r="A1121" s="2" t="s">
        <v>552</v>
      </c>
      <c r="B1121" s="2" t="s">
        <v>451</v>
      </c>
      <c r="C1121" s="4">
        <v>2013</v>
      </c>
      <c r="D1121" s="2" t="s">
        <v>94</v>
      </c>
      <c r="E1121" s="2" t="s">
        <v>452</v>
      </c>
      <c r="F1121" s="23" t="str">
        <f t="shared" si="53"/>
        <v>ida</v>
      </c>
      <c r="G1121" s="4">
        <v>13</v>
      </c>
      <c r="H1121" s="2" t="s">
        <v>569</v>
      </c>
      <c r="I1121" s="2" t="s">
        <v>481</v>
      </c>
      <c r="J1121" s="23" t="str">
        <f t="shared" si="51"/>
        <v>UTB2013ida13</v>
      </c>
      <c r="K1121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</v>
      </c>
    </row>
    <row r="1122" spans="1:11" x14ac:dyDescent="0.2">
      <c r="A1122" s="2" t="s">
        <v>552</v>
      </c>
      <c r="B1122" s="2" t="s">
        <v>451</v>
      </c>
      <c r="C1122" s="4">
        <v>2013</v>
      </c>
      <c r="D1122" s="2" t="s">
        <v>94</v>
      </c>
      <c r="E1122" s="2" t="s">
        <v>452</v>
      </c>
      <c r="F1122" s="23" t="str">
        <f t="shared" si="53"/>
        <v>ida</v>
      </c>
      <c r="G1122" s="4">
        <v>14</v>
      </c>
      <c r="H1122" s="2" t="s">
        <v>463</v>
      </c>
      <c r="I1122" s="2" t="s">
        <v>481</v>
      </c>
      <c r="J1122" s="23" t="str">
        <f t="shared" si="51"/>
        <v>UTB2013ida14</v>
      </c>
      <c r="K1122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</v>
      </c>
    </row>
    <row r="1123" spans="1:11" x14ac:dyDescent="0.2">
      <c r="A1123" s="2" t="s">
        <v>552</v>
      </c>
      <c r="B1123" s="2" t="s">
        <v>451</v>
      </c>
      <c r="C1123" s="4">
        <v>2013</v>
      </c>
      <c r="D1123" s="2" t="s">
        <v>94</v>
      </c>
      <c r="E1123" s="2" t="s">
        <v>452</v>
      </c>
      <c r="F1123" s="23" t="str">
        <f t="shared" si="53"/>
        <v>ida</v>
      </c>
      <c r="G1123" s="4">
        <v>15</v>
      </c>
      <c r="H1123" s="2" t="s">
        <v>538</v>
      </c>
      <c r="I1123" s="2" t="s">
        <v>481</v>
      </c>
      <c r="J1123" s="23" t="str">
        <f t="shared" si="51"/>
        <v>UTB2013ida15</v>
      </c>
      <c r="K1123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DESCOBERTO/BR-070/ESTRUTURAL/EPIA/EIXO MONUMENTAL</v>
      </c>
    </row>
    <row r="1124" spans="1:11" x14ac:dyDescent="0.2">
      <c r="A1124" s="2" t="s">
        <v>552</v>
      </c>
      <c r="B1124" s="2" t="s">
        <v>451</v>
      </c>
      <c r="C1124" s="4">
        <v>2013</v>
      </c>
      <c r="D1124" s="2" t="s">
        <v>94</v>
      </c>
      <c r="E1124" s="2" t="s">
        <v>452</v>
      </c>
      <c r="F1124" s="23" t="str">
        <f t="shared" si="53"/>
        <v>ida</v>
      </c>
      <c r="G1124" s="4">
        <v>16</v>
      </c>
      <c r="H1124" s="2" t="s">
        <v>483</v>
      </c>
      <c r="I1124" s="2" t="s">
        <v>481</v>
      </c>
      <c r="J1124" s="23" t="str">
        <f t="shared" si="51"/>
        <v>UTB2013ida16</v>
      </c>
      <c r="K1124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1125" spans="1:11" x14ac:dyDescent="0.2">
      <c r="A1125" s="2" t="s">
        <v>552</v>
      </c>
      <c r="B1125" s="2" t="s">
        <v>451</v>
      </c>
      <c r="C1125" s="4">
        <v>2013</v>
      </c>
      <c r="D1125" s="2" t="s">
        <v>94</v>
      </c>
      <c r="E1125" s="2" t="s">
        <v>469</v>
      </c>
      <c r="F1125" s="23" t="str">
        <f t="shared" si="53"/>
        <v>volta</v>
      </c>
      <c r="G1125" s="4">
        <v>1</v>
      </c>
      <c r="H1125" s="2" t="s">
        <v>483</v>
      </c>
      <c r="I1125" s="2" t="s">
        <v>481</v>
      </c>
      <c r="J1125" s="23" t="str">
        <f t="shared" si="51"/>
        <v>UTB2013volta1</v>
      </c>
      <c r="K1125" s="32" t="str">
        <f t="shared" si="52"/>
        <v>RODOVIÁRIA PLANO PILOTO</v>
      </c>
    </row>
    <row r="1126" spans="1:11" x14ac:dyDescent="0.2">
      <c r="A1126" s="2" t="s">
        <v>552</v>
      </c>
      <c r="B1126" s="2" t="s">
        <v>451</v>
      </c>
      <c r="C1126" s="4">
        <v>2013</v>
      </c>
      <c r="D1126" s="2" t="s">
        <v>94</v>
      </c>
      <c r="E1126" s="2" t="s">
        <v>469</v>
      </c>
      <c r="F1126" s="23" t="str">
        <f t="shared" si="53"/>
        <v>volta</v>
      </c>
      <c r="G1126" s="4">
        <v>2</v>
      </c>
      <c r="H1126" s="2" t="s">
        <v>538</v>
      </c>
      <c r="I1126" s="2" t="s">
        <v>481</v>
      </c>
      <c r="J1126" s="23" t="str">
        <f t="shared" si="51"/>
        <v>UTB2013volta2</v>
      </c>
      <c r="K1126" s="32" t="str">
        <f t="shared" si="52"/>
        <v>RODOVIÁRIA PLANO PILOTO/EIXO MONUMENTAL</v>
      </c>
    </row>
    <row r="1127" spans="1:11" x14ac:dyDescent="0.2">
      <c r="A1127" s="2" t="s">
        <v>552</v>
      </c>
      <c r="B1127" s="2" t="s">
        <v>451</v>
      </c>
      <c r="C1127" s="4">
        <v>2013</v>
      </c>
      <c r="D1127" s="2" t="s">
        <v>94</v>
      </c>
      <c r="E1127" s="2" t="s">
        <v>469</v>
      </c>
      <c r="F1127" s="23" t="str">
        <f t="shared" si="53"/>
        <v>volta</v>
      </c>
      <c r="G1127" s="4">
        <v>3</v>
      </c>
      <c r="H1127" s="2" t="s">
        <v>463</v>
      </c>
      <c r="I1127" s="2" t="s">
        <v>481</v>
      </c>
      <c r="J1127" s="23" t="str">
        <f t="shared" si="51"/>
        <v>UTB2013volta3</v>
      </c>
      <c r="K1127" s="32" t="str">
        <f t="shared" si="52"/>
        <v>RODOVIÁRIA PLANO PILOTO/EIXO MONUMENTAL/EPIA</v>
      </c>
    </row>
    <row r="1128" spans="1:11" x14ac:dyDescent="0.2">
      <c r="A1128" s="2" t="s">
        <v>552</v>
      </c>
      <c r="B1128" s="2" t="s">
        <v>451</v>
      </c>
      <c r="C1128" s="4">
        <v>2013</v>
      </c>
      <c r="D1128" s="2" t="s">
        <v>94</v>
      </c>
      <c r="E1128" s="2" t="s">
        <v>469</v>
      </c>
      <c r="F1128" s="23" t="str">
        <f t="shared" si="53"/>
        <v>volta</v>
      </c>
      <c r="G1128" s="4">
        <v>4</v>
      </c>
      <c r="H1128" s="2" t="s">
        <v>569</v>
      </c>
      <c r="I1128" s="2" t="s">
        <v>481</v>
      </c>
      <c r="J1128" s="23" t="str">
        <f t="shared" si="51"/>
        <v>UTB2013volta4</v>
      </c>
      <c r="K1128" s="32" t="str">
        <f t="shared" si="52"/>
        <v>RODOVIÁRIA PLANO PILOTO/EIXO MONUMENTAL/EPIA/ESTRUTURAL</v>
      </c>
    </row>
    <row r="1129" spans="1:11" x14ac:dyDescent="0.2">
      <c r="A1129" s="2" t="s">
        <v>552</v>
      </c>
      <c r="B1129" s="2" t="s">
        <v>451</v>
      </c>
      <c r="C1129" s="4">
        <v>2013</v>
      </c>
      <c r="D1129" s="2" t="s">
        <v>94</v>
      </c>
      <c r="E1129" s="2" t="s">
        <v>469</v>
      </c>
      <c r="F1129" s="23" t="str">
        <f t="shared" si="53"/>
        <v>volta</v>
      </c>
      <c r="G1129" s="4">
        <v>5</v>
      </c>
      <c r="H1129" s="2" t="s">
        <v>561</v>
      </c>
      <c r="I1129" s="2" t="s">
        <v>564</v>
      </c>
      <c r="J1129" s="23" t="str">
        <f t="shared" si="51"/>
        <v>UTB2013volta5</v>
      </c>
      <c r="K1129" s="32" t="str">
        <f t="shared" si="52"/>
        <v>RODOVIÁRIA PLANO PILOTO/EIXO MONUMENTAL/EPIA/ESTRUTURAL/BR-070</v>
      </c>
    </row>
    <row r="1130" spans="1:11" x14ac:dyDescent="0.2">
      <c r="A1130" s="2" t="s">
        <v>552</v>
      </c>
      <c r="B1130" s="2" t="s">
        <v>451</v>
      </c>
      <c r="C1130" s="4">
        <v>2013</v>
      </c>
      <c r="D1130" s="2" t="s">
        <v>94</v>
      </c>
      <c r="E1130" s="2" t="s">
        <v>469</v>
      </c>
      <c r="F1130" s="23" t="str">
        <f t="shared" si="53"/>
        <v>volta</v>
      </c>
      <c r="G1130" s="4">
        <v>6</v>
      </c>
      <c r="H1130" s="2" t="s">
        <v>596</v>
      </c>
      <c r="I1130" s="2" t="s">
        <v>554</v>
      </c>
      <c r="J1130" s="23" t="str">
        <f t="shared" si="51"/>
        <v>UTB2013volta6</v>
      </c>
      <c r="K1130" s="32" t="str">
        <f t="shared" si="52"/>
        <v>RODOVIÁRIA PLANO PILOTO/EIXO MONUMENTAL/EPIA/ESTRUTURAL/BR-070/PONTE DO RIO DESCOBERTO</v>
      </c>
    </row>
    <row r="1131" spans="1:11" x14ac:dyDescent="0.2">
      <c r="A1131" s="2" t="s">
        <v>552</v>
      </c>
      <c r="B1131" s="2" t="s">
        <v>451</v>
      </c>
      <c r="C1131" s="4">
        <v>2013</v>
      </c>
      <c r="D1131" s="2" t="s">
        <v>94</v>
      </c>
      <c r="E1131" s="2" t="s">
        <v>469</v>
      </c>
      <c r="F1131" s="23" t="str">
        <f t="shared" si="53"/>
        <v>volta</v>
      </c>
      <c r="G1131" s="4">
        <v>7</v>
      </c>
      <c r="H1131" s="2" t="s">
        <v>609</v>
      </c>
      <c r="I1131" s="2" t="s">
        <v>554</v>
      </c>
      <c r="J1131" s="23" t="str">
        <f t="shared" si="51"/>
        <v>UTB2013volta7</v>
      </c>
      <c r="K1131" s="32" t="str">
        <f t="shared" si="52"/>
        <v>RODOVIÁRIA PLANO PILOTO/EIXO MONUMENTAL/EPIA/ESTRUTURAL/BR-070/PONTE DO RIO DESCOBERTO/VIA MARGINAL</v>
      </c>
    </row>
    <row r="1132" spans="1:11" x14ac:dyDescent="0.2">
      <c r="A1132" s="2" t="s">
        <v>552</v>
      </c>
      <c r="B1132" s="2" t="s">
        <v>451</v>
      </c>
      <c r="C1132" s="4">
        <v>2013</v>
      </c>
      <c r="D1132" s="2" t="s">
        <v>94</v>
      </c>
      <c r="E1132" s="2" t="s">
        <v>469</v>
      </c>
      <c r="F1132" s="23" t="str">
        <f t="shared" si="53"/>
        <v>volta</v>
      </c>
      <c r="G1132" s="4">
        <v>8</v>
      </c>
      <c r="H1132" s="2" t="s">
        <v>602</v>
      </c>
      <c r="I1132" s="2" t="s">
        <v>554</v>
      </c>
      <c r="J1132" s="23" t="str">
        <f t="shared" si="51"/>
        <v>UTB2013volta8</v>
      </c>
      <c r="K1132" s="32" t="str">
        <f t="shared" si="52"/>
        <v>RODOVIÁRIA PLANO PILOTO/EIXO MONUMENTAL/EPIA/ESTRUTURAL/BR-070/PONTE DO RIO DESCOBERTO/VIA MARGINAL/PINHEIRO 1</v>
      </c>
    </row>
    <row r="1133" spans="1:11" x14ac:dyDescent="0.2">
      <c r="A1133" s="2" t="s">
        <v>552</v>
      </c>
      <c r="B1133" s="2" t="s">
        <v>451</v>
      </c>
      <c r="C1133" s="4">
        <v>2015</v>
      </c>
      <c r="D1133" s="2" t="s">
        <v>94</v>
      </c>
      <c r="E1133" s="2" t="s">
        <v>452</v>
      </c>
      <c r="F1133" s="23" t="str">
        <f t="shared" si="53"/>
        <v>ida</v>
      </c>
      <c r="G1133" s="4">
        <v>1</v>
      </c>
      <c r="H1133" s="2" t="s">
        <v>610</v>
      </c>
      <c r="I1133" s="2" t="s">
        <v>554</v>
      </c>
      <c r="J1133" s="23" t="str">
        <f t="shared" si="51"/>
        <v>UTB2015ida1</v>
      </c>
      <c r="K1133" s="32" t="str">
        <f t="shared" si="52"/>
        <v>PINHEIRO 2</v>
      </c>
    </row>
    <row r="1134" spans="1:11" x14ac:dyDescent="0.2">
      <c r="A1134" s="2" t="s">
        <v>552</v>
      </c>
      <c r="B1134" s="2" t="s">
        <v>451</v>
      </c>
      <c r="C1134" s="4">
        <v>2015</v>
      </c>
      <c r="D1134" s="2" t="s">
        <v>94</v>
      </c>
      <c r="E1134" s="2" t="s">
        <v>452</v>
      </c>
      <c r="F1134" s="23" t="str">
        <f t="shared" si="53"/>
        <v>ida</v>
      </c>
      <c r="G1134" s="4">
        <v>2</v>
      </c>
      <c r="H1134" s="2" t="s">
        <v>611</v>
      </c>
      <c r="I1134" s="2" t="s">
        <v>554</v>
      </c>
      <c r="J1134" s="23" t="str">
        <f t="shared" si="51"/>
        <v>UTB2015ida2</v>
      </c>
      <c r="K1134" s="32" t="str">
        <f t="shared" si="52"/>
        <v>PINHEIRO 2/AVENIDA PORTO VELHO (AVENIDA PRINCIPAL DO PINHEIRO 2)</v>
      </c>
    </row>
    <row r="1135" spans="1:11" x14ac:dyDescent="0.2">
      <c r="A1135" s="2" t="s">
        <v>552</v>
      </c>
      <c r="B1135" s="2" t="s">
        <v>451</v>
      </c>
      <c r="C1135" s="4">
        <v>2015</v>
      </c>
      <c r="D1135" s="2" t="s">
        <v>94</v>
      </c>
      <c r="E1135" s="2" t="s">
        <v>452</v>
      </c>
      <c r="F1135" s="23" t="str">
        <f t="shared" si="53"/>
        <v>ida</v>
      </c>
      <c r="G1135" s="4">
        <v>3</v>
      </c>
      <c r="H1135" s="2" t="s">
        <v>608</v>
      </c>
      <c r="I1135" s="2" t="s">
        <v>554</v>
      </c>
      <c r="J1135" s="23" t="str">
        <f t="shared" si="51"/>
        <v>UTB2015ida3</v>
      </c>
      <c r="K1135" s="32" t="str">
        <f t="shared" si="52"/>
        <v>PINHEIRO 2/AVENIDA PORTO VELHO (AVENIDA PRINCIPAL DO PINHEIRO 2)/AVENIDA BRASÍLIA (VIA MARGINAL 2 DE ÁGUAS LINDAS DE GOIÁS)</v>
      </c>
    </row>
    <row r="1136" spans="1:11" x14ac:dyDescent="0.2">
      <c r="A1136" s="2" t="s">
        <v>552</v>
      </c>
      <c r="B1136" s="2" t="s">
        <v>451</v>
      </c>
      <c r="C1136" s="4">
        <v>2015</v>
      </c>
      <c r="D1136" s="2" t="s">
        <v>94</v>
      </c>
      <c r="E1136" s="2" t="s">
        <v>452</v>
      </c>
      <c r="F1136" s="23" t="str">
        <f t="shared" si="53"/>
        <v>ida</v>
      </c>
      <c r="G1136" s="4">
        <v>4</v>
      </c>
      <c r="H1136" s="2" t="s">
        <v>596</v>
      </c>
      <c r="I1136" s="2" t="s">
        <v>554</v>
      </c>
      <c r="J1136" s="23" t="str">
        <f t="shared" si="51"/>
        <v>UTB2015ida4</v>
      </c>
      <c r="K1136" s="32" t="str">
        <f t="shared" si="52"/>
        <v>PINHEIRO 2/AVENIDA PORTO VELHO (AVENIDA PRINCIPAL DO PINHEIRO 2)/AVENIDA BRASÍLIA (VIA MARGINAL 2 DE ÁGUAS LINDAS DE GOIÁS)/PONTE DO RIO DESCOBERTO</v>
      </c>
    </row>
    <row r="1137" spans="1:11" x14ac:dyDescent="0.2">
      <c r="A1137" s="2" t="s">
        <v>552</v>
      </c>
      <c r="B1137" s="2" t="s">
        <v>451</v>
      </c>
      <c r="C1137" s="4">
        <v>2015</v>
      </c>
      <c r="D1137" s="2" t="s">
        <v>94</v>
      </c>
      <c r="E1137" s="2" t="s">
        <v>452</v>
      </c>
      <c r="F1137" s="23" t="str">
        <f t="shared" si="53"/>
        <v>ida</v>
      </c>
      <c r="G1137" s="4">
        <v>5</v>
      </c>
      <c r="H1137" s="2" t="s">
        <v>561</v>
      </c>
      <c r="I1137" s="2" t="s">
        <v>562</v>
      </c>
      <c r="J1137" s="23" t="str">
        <f t="shared" si="51"/>
        <v>UTB2015ida5</v>
      </c>
      <c r="K1137" s="32" t="str">
        <f t="shared" si="52"/>
        <v>PINHEIRO 2/AVENIDA PORTO VELHO (AVENIDA PRINCIPAL DO PINHEIRO 2)/AVENIDA BRASÍLIA (VIA MARGINAL 2 DE ÁGUAS LINDAS DE GOIÁS)/PONTE DO RIO DESCOBERTO/BR-070</v>
      </c>
    </row>
    <row r="1138" spans="1:11" x14ac:dyDescent="0.2">
      <c r="A1138" s="2" t="s">
        <v>552</v>
      </c>
      <c r="B1138" s="2" t="s">
        <v>451</v>
      </c>
      <c r="C1138" s="4">
        <v>2015</v>
      </c>
      <c r="D1138" s="2" t="s">
        <v>94</v>
      </c>
      <c r="E1138" s="2" t="s">
        <v>452</v>
      </c>
      <c r="F1138" s="23" t="str">
        <f t="shared" si="53"/>
        <v>ida</v>
      </c>
      <c r="G1138" s="4">
        <v>6</v>
      </c>
      <c r="H1138" s="2" t="s">
        <v>563</v>
      </c>
      <c r="I1138" s="2" t="s">
        <v>564</v>
      </c>
      <c r="J1138" s="23" t="str">
        <f t="shared" si="51"/>
        <v>UTB2015ida6</v>
      </c>
      <c r="K1138" s="32" t="str">
        <f t="shared" si="52"/>
        <v>PINHEIRO 2/AVENIDA PORTO VELHO (AVENIDA PRINCIPAL DO PINHEIRO 2)/AVENIDA BRASÍLIA (VIA MARGINAL 2 DE ÁGUAS LINDAS DE GOIÁS)/PONTE DO RIO DESCOBERTO/BR-070/PISTÃO NORTE</v>
      </c>
    </row>
    <row r="1139" spans="1:11" x14ac:dyDescent="0.2">
      <c r="A1139" s="2" t="s">
        <v>552</v>
      </c>
      <c r="B1139" s="2" t="s">
        <v>451</v>
      </c>
      <c r="C1139" s="4">
        <v>2015</v>
      </c>
      <c r="D1139" s="2" t="s">
        <v>94</v>
      </c>
      <c r="E1139" s="2" t="s">
        <v>452</v>
      </c>
      <c r="F1139" s="23" t="str">
        <f t="shared" si="53"/>
        <v>ida</v>
      </c>
      <c r="G1139" s="4">
        <v>7</v>
      </c>
      <c r="H1139" s="2" t="s">
        <v>541</v>
      </c>
      <c r="I1139" s="2" t="s">
        <v>481</v>
      </c>
      <c r="J1139" s="23" t="str">
        <f t="shared" si="51"/>
        <v>UTB2015ida7</v>
      </c>
      <c r="K1139" s="32" t="str">
        <f t="shared" si="52"/>
        <v>PINHEIRO 2/AVENIDA PORTO VELHO (AVENIDA PRINCIPAL DO PINHEIRO 2)/AVENIDA BRASÍLIA (VIA MARGINAL 2 DE ÁGUAS LINDAS DE GOIÁS)/PONTE DO RIO DESCOBERTO/BR-070/PISTÃO NORTE/OCTOGONAL</v>
      </c>
    </row>
    <row r="1140" spans="1:11" x14ac:dyDescent="0.2">
      <c r="A1140" s="2" t="s">
        <v>552</v>
      </c>
      <c r="B1140" s="2" t="s">
        <v>451</v>
      </c>
      <c r="C1140" s="4">
        <v>2015</v>
      </c>
      <c r="D1140" s="2" t="s">
        <v>94</v>
      </c>
      <c r="E1140" s="2" t="s">
        <v>452</v>
      </c>
      <c r="F1140" s="23" t="str">
        <f t="shared" si="53"/>
        <v>ida</v>
      </c>
      <c r="G1140" s="4">
        <v>8</v>
      </c>
      <c r="H1140" s="2" t="s">
        <v>601</v>
      </c>
      <c r="I1140" s="2" t="s">
        <v>481</v>
      </c>
      <c r="J1140" s="23" t="str">
        <f t="shared" si="51"/>
        <v>UTB2015ida8</v>
      </c>
      <c r="K1140" s="32" t="str">
        <f t="shared" si="52"/>
        <v>PINHEIRO 2/AVENIDA PORTO VELHO (AVENIDA PRINCIPAL DO PINHEIRO 2)/AVENIDA BRASÍLIA (VIA MARGINAL 2 DE ÁGUAS LINDAS DE GOIÁS)/PONTE DO RIO DESCOBERTO/BR-070/PISTÃO NORTE/OCTOGONAL/S M U</v>
      </c>
    </row>
    <row r="1141" spans="1:11" x14ac:dyDescent="0.2">
      <c r="A1141" s="2" t="s">
        <v>552</v>
      </c>
      <c r="B1141" s="2" t="s">
        <v>451</v>
      </c>
      <c r="C1141" s="4">
        <v>2015</v>
      </c>
      <c r="D1141" s="2" t="s">
        <v>94</v>
      </c>
      <c r="E1141" s="2" t="s">
        <v>452</v>
      </c>
      <c r="F1141" s="23" t="str">
        <f t="shared" si="53"/>
        <v>ida</v>
      </c>
      <c r="G1141" s="4">
        <v>9</v>
      </c>
      <c r="H1141" s="2" t="s">
        <v>499</v>
      </c>
      <c r="I1141" s="2" t="s">
        <v>481</v>
      </c>
      <c r="J1141" s="23" t="str">
        <f t="shared" si="51"/>
        <v>UTB2015ida9</v>
      </c>
      <c r="K1141" s="32" t="str">
        <f t="shared" si="52"/>
        <v>PINHEIRO 2/AVENIDA PORTO VELHO (AVENIDA PRINCIPAL DO PINHEIRO 2)/AVENIDA BRASÍLIA (VIA MARGINAL 2 DE ÁGUAS LINDAS DE GOIÁS)/PONTE DO RIO DESCOBERTO/BR-070/PISTÃO NORTE/OCTOGONAL/S M U/EIXO SUL</v>
      </c>
    </row>
    <row r="1142" spans="1:11" x14ac:dyDescent="0.2">
      <c r="A1142" s="2" t="s">
        <v>552</v>
      </c>
      <c r="B1142" s="2" t="s">
        <v>451</v>
      </c>
      <c r="C1142" s="4">
        <v>2015</v>
      </c>
      <c r="D1142" s="2" t="s">
        <v>94</v>
      </c>
      <c r="E1142" s="2" t="s">
        <v>452</v>
      </c>
      <c r="F1142" s="23" t="str">
        <f t="shared" si="53"/>
        <v>ida</v>
      </c>
      <c r="G1142" s="4">
        <v>10</v>
      </c>
      <c r="H1142" s="2" t="s">
        <v>483</v>
      </c>
      <c r="I1142" s="2" t="s">
        <v>481</v>
      </c>
      <c r="J1142" s="23" t="str">
        <f t="shared" si="51"/>
        <v>UTB2015ida10</v>
      </c>
      <c r="K1142" s="32" t="str">
        <f t="shared" si="52"/>
        <v>PINHEIRO 2/AVENIDA PORTO VELHO (AVENIDA PRINCIPAL DO PINHEIRO 2)/AVENIDA BRASÍLIA (VIA MARGINAL 2 DE ÁGUAS LINDAS DE GOIÁS)/PONTE DO RIO DESCOBERTO/BR-070/PISTÃO NORTE/OCTOGONAL/S M U/EIXO SUL/RODOVIÁRIA PLANO PILOTO</v>
      </c>
    </row>
    <row r="1143" spans="1:11" x14ac:dyDescent="0.2">
      <c r="A1143" s="2" t="s">
        <v>552</v>
      </c>
      <c r="B1143" s="2" t="s">
        <v>451</v>
      </c>
      <c r="C1143" s="4">
        <v>2015</v>
      </c>
      <c r="D1143" s="2" t="s">
        <v>94</v>
      </c>
      <c r="E1143" s="2" t="s">
        <v>469</v>
      </c>
      <c r="F1143" s="23" t="str">
        <f t="shared" si="53"/>
        <v>volta</v>
      </c>
      <c r="G1143" s="4">
        <v>1</v>
      </c>
      <c r="H1143" s="2" t="s">
        <v>483</v>
      </c>
      <c r="I1143" s="2" t="s">
        <v>481</v>
      </c>
      <c r="J1143" s="23" t="str">
        <f t="shared" si="51"/>
        <v>UTB2015volta1</v>
      </c>
      <c r="K1143" s="32" t="str">
        <f t="shared" si="52"/>
        <v>RODOVIÁRIA PLANO PILOTO</v>
      </c>
    </row>
    <row r="1144" spans="1:11" x14ac:dyDescent="0.2">
      <c r="A1144" s="2" t="s">
        <v>552</v>
      </c>
      <c r="B1144" s="2" t="s">
        <v>451</v>
      </c>
      <c r="C1144" s="4">
        <v>2015</v>
      </c>
      <c r="D1144" s="2" t="s">
        <v>94</v>
      </c>
      <c r="E1144" s="2" t="s">
        <v>469</v>
      </c>
      <c r="F1144" s="23" t="str">
        <f t="shared" si="53"/>
        <v>volta</v>
      </c>
      <c r="G1144" s="4">
        <v>2</v>
      </c>
      <c r="H1144" s="2" t="s">
        <v>499</v>
      </c>
      <c r="I1144" s="2" t="s">
        <v>481</v>
      </c>
      <c r="J1144" s="23" t="str">
        <f t="shared" si="51"/>
        <v>UTB2015volta2</v>
      </c>
      <c r="K1144" s="32" t="str">
        <f t="shared" si="52"/>
        <v>RODOVIÁRIA PLANO PILOTO/EIXO SUL</v>
      </c>
    </row>
    <row r="1145" spans="1:11" x14ac:dyDescent="0.2">
      <c r="A1145" s="2" t="s">
        <v>552</v>
      </c>
      <c r="B1145" s="2" t="s">
        <v>451</v>
      </c>
      <c r="C1145" s="4">
        <v>2015</v>
      </c>
      <c r="D1145" s="2" t="s">
        <v>94</v>
      </c>
      <c r="E1145" s="2" t="s">
        <v>469</v>
      </c>
      <c r="F1145" s="23" t="str">
        <f t="shared" si="53"/>
        <v>volta</v>
      </c>
      <c r="G1145" s="4">
        <v>3</v>
      </c>
      <c r="H1145" s="2" t="s">
        <v>601</v>
      </c>
      <c r="I1145" s="2" t="s">
        <v>481</v>
      </c>
      <c r="J1145" s="23" t="str">
        <f t="shared" si="51"/>
        <v>UTB2015volta3</v>
      </c>
      <c r="K1145" s="32" t="str">
        <f t="shared" si="52"/>
        <v>RODOVIÁRIA PLANO PILOTO/EIXO SUL/S M U</v>
      </c>
    </row>
    <row r="1146" spans="1:11" x14ac:dyDescent="0.2">
      <c r="A1146" s="2" t="s">
        <v>552</v>
      </c>
      <c r="B1146" s="2" t="s">
        <v>451</v>
      </c>
      <c r="C1146" s="4">
        <v>2015</v>
      </c>
      <c r="D1146" s="2" t="s">
        <v>94</v>
      </c>
      <c r="E1146" s="2" t="s">
        <v>469</v>
      </c>
      <c r="F1146" s="23" t="str">
        <f t="shared" si="53"/>
        <v>volta</v>
      </c>
      <c r="G1146" s="4">
        <v>3</v>
      </c>
      <c r="H1146" s="2" t="s">
        <v>565</v>
      </c>
      <c r="I1146" s="2" t="s">
        <v>564</v>
      </c>
      <c r="J1146" s="23" t="str">
        <f t="shared" si="51"/>
        <v>UTB2015volta3</v>
      </c>
      <c r="K1146" s="32" t="str">
        <f t="shared" si="52"/>
        <v>RODOVIÁRIA PLANO PILOTO/EIXO SUL/S M U/EPTG</v>
      </c>
    </row>
    <row r="1147" spans="1:11" x14ac:dyDescent="0.2">
      <c r="A1147" s="2" t="s">
        <v>552</v>
      </c>
      <c r="B1147" s="2" t="s">
        <v>451</v>
      </c>
      <c r="C1147" s="4">
        <v>2015</v>
      </c>
      <c r="D1147" s="2" t="s">
        <v>94</v>
      </c>
      <c r="E1147" s="2" t="s">
        <v>469</v>
      </c>
      <c r="F1147" s="23" t="str">
        <f t="shared" si="53"/>
        <v>volta</v>
      </c>
      <c r="G1147" s="4">
        <v>4</v>
      </c>
      <c r="H1147" s="2" t="s">
        <v>541</v>
      </c>
      <c r="I1147" s="2" t="s">
        <v>481</v>
      </c>
      <c r="J1147" s="23" t="str">
        <f t="shared" si="51"/>
        <v>UTB2015volta4</v>
      </c>
      <c r="K1147" s="32" t="str">
        <f t="shared" si="52"/>
        <v>RODOVIÁRIA PLANO PILOTO/EIXO SUL/S M U/EPTG/OCTOGONAL</v>
      </c>
    </row>
    <row r="1148" spans="1:11" x14ac:dyDescent="0.2">
      <c r="A1148" s="2" t="s">
        <v>552</v>
      </c>
      <c r="B1148" s="2" t="s">
        <v>451</v>
      </c>
      <c r="C1148" s="4">
        <v>2015</v>
      </c>
      <c r="D1148" s="2" t="s">
        <v>94</v>
      </c>
      <c r="E1148" s="2" t="s">
        <v>469</v>
      </c>
      <c r="F1148" s="23" t="str">
        <f t="shared" si="53"/>
        <v>volta</v>
      </c>
      <c r="G1148" s="4">
        <v>5</v>
      </c>
      <c r="H1148" s="2" t="s">
        <v>563</v>
      </c>
      <c r="I1148" s="2" t="s">
        <v>564</v>
      </c>
      <c r="J1148" s="23" t="str">
        <f t="shared" si="51"/>
        <v>UTB2015volta5</v>
      </c>
      <c r="K1148" s="32" t="str">
        <f t="shared" si="52"/>
        <v>RODOVIÁRIA PLANO PILOTO/EIXO SUL/S M U/EPTG/OCTOGONAL/PISTÃO NORTE</v>
      </c>
    </row>
    <row r="1149" spans="1:11" x14ac:dyDescent="0.2">
      <c r="A1149" s="2" t="s">
        <v>552</v>
      </c>
      <c r="B1149" s="2" t="s">
        <v>451</v>
      </c>
      <c r="C1149" s="4">
        <v>2015</v>
      </c>
      <c r="D1149" s="2" t="s">
        <v>94</v>
      </c>
      <c r="E1149" s="2" t="s">
        <v>469</v>
      </c>
      <c r="F1149" s="23" t="str">
        <f t="shared" si="53"/>
        <v>volta</v>
      </c>
      <c r="G1149" s="4">
        <v>6</v>
      </c>
      <c r="H1149" s="2" t="s">
        <v>561</v>
      </c>
      <c r="I1149" s="2" t="s">
        <v>562</v>
      </c>
      <c r="J1149" s="23" t="str">
        <f t="shared" si="51"/>
        <v>UTB2015volta6</v>
      </c>
      <c r="K1149" s="32" t="str">
        <f t="shared" si="52"/>
        <v>RODOVIÁRIA PLANO PILOTO/EIXO SUL/S M U/EPTG/OCTOGONAL/PISTÃO NORTE/BR-070</v>
      </c>
    </row>
    <row r="1150" spans="1:11" x14ac:dyDescent="0.2">
      <c r="A1150" s="2" t="s">
        <v>552</v>
      </c>
      <c r="B1150" s="2" t="s">
        <v>451</v>
      </c>
      <c r="C1150" s="4">
        <v>2015</v>
      </c>
      <c r="D1150" s="2" t="s">
        <v>94</v>
      </c>
      <c r="E1150" s="2" t="s">
        <v>469</v>
      </c>
      <c r="F1150" s="23" t="str">
        <f t="shared" si="53"/>
        <v>volta</v>
      </c>
      <c r="G1150" s="4">
        <v>7</v>
      </c>
      <c r="H1150" s="2" t="s">
        <v>596</v>
      </c>
      <c r="I1150" s="2" t="s">
        <v>554</v>
      </c>
      <c r="J1150" s="23" t="str">
        <f t="shared" si="51"/>
        <v>UTB2015volta7</v>
      </c>
      <c r="K1150" s="32" t="str">
        <f t="shared" si="52"/>
        <v>RODOVIÁRIA PLANO PILOTO/EIXO SUL/S M U/EPTG/OCTOGONAL/PISTÃO NORTE/BR-070/PONTE DO RIO DESCOBERTO</v>
      </c>
    </row>
    <row r="1151" spans="1:11" x14ac:dyDescent="0.2">
      <c r="A1151" s="2" t="s">
        <v>552</v>
      </c>
      <c r="B1151" s="2" t="s">
        <v>451</v>
      </c>
      <c r="C1151" s="4">
        <v>2015</v>
      </c>
      <c r="D1151" s="2" t="s">
        <v>94</v>
      </c>
      <c r="E1151" s="2" t="s">
        <v>469</v>
      </c>
      <c r="F1151" s="23" t="str">
        <f t="shared" si="53"/>
        <v>volta</v>
      </c>
      <c r="G1151" s="4">
        <v>8</v>
      </c>
      <c r="H1151" s="2" t="s">
        <v>609</v>
      </c>
      <c r="I1151" s="2" t="s">
        <v>554</v>
      </c>
      <c r="J1151" s="23" t="str">
        <f t="shared" si="51"/>
        <v>UTB2015volta8</v>
      </c>
      <c r="K1151" s="32" t="str">
        <f t="shared" si="52"/>
        <v>RODOVIÁRIA PLANO PILOTO/EIXO SUL/S M U/EPTG/OCTOGONAL/PISTÃO NORTE/BR-070/PONTE DO RIO DESCOBERTO/VIA MARGINAL</v>
      </c>
    </row>
    <row r="1152" spans="1:11" x14ac:dyDescent="0.2">
      <c r="A1152" s="2" t="s">
        <v>552</v>
      </c>
      <c r="B1152" s="2" t="s">
        <v>451</v>
      </c>
      <c r="C1152" s="4">
        <v>2015</v>
      </c>
      <c r="D1152" s="2" t="s">
        <v>94</v>
      </c>
      <c r="E1152" s="2" t="s">
        <v>469</v>
      </c>
      <c r="F1152" s="23" t="str">
        <f t="shared" si="53"/>
        <v>volta</v>
      </c>
      <c r="G1152" s="4">
        <v>9</v>
      </c>
      <c r="H1152" s="2" t="s">
        <v>610</v>
      </c>
      <c r="I1152" s="2" t="s">
        <v>554</v>
      </c>
      <c r="J1152" s="23" t="str">
        <f t="shared" si="51"/>
        <v>UTB2015volta9</v>
      </c>
      <c r="K1152" s="32" t="str">
        <f t="shared" si="52"/>
        <v>RODOVIÁRIA PLANO PILOTO/EIXO SUL/S M U/EPTG/OCTOGONAL/PISTÃO NORTE/BR-070/PONTE DO RIO DESCOBERTO/VIA MARGINAL/PINHEIRO 2</v>
      </c>
    </row>
    <row r="1153" spans="1:11" x14ac:dyDescent="0.2">
      <c r="A1153" s="2" t="s">
        <v>552</v>
      </c>
      <c r="B1153" s="2" t="s">
        <v>451</v>
      </c>
      <c r="C1153" s="4">
        <v>2016</v>
      </c>
      <c r="D1153" s="2" t="s">
        <v>92</v>
      </c>
      <c r="E1153" s="2" t="s">
        <v>452</v>
      </c>
      <c r="F1153" s="23" t="str">
        <f t="shared" si="53"/>
        <v>ida</v>
      </c>
      <c r="G1153" s="4">
        <v>1</v>
      </c>
      <c r="H1153" s="2" t="s">
        <v>610</v>
      </c>
      <c r="I1153" s="2" t="s">
        <v>554</v>
      </c>
      <c r="J1153" s="23" t="str">
        <f t="shared" si="51"/>
        <v>TAGUATUR2016ida1</v>
      </c>
      <c r="K1153" s="32" t="str">
        <f t="shared" si="52"/>
        <v>PINHEIRO 2</v>
      </c>
    </row>
    <row r="1154" spans="1:11" x14ac:dyDescent="0.2">
      <c r="A1154" s="2" t="s">
        <v>552</v>
      </c>
      <c r="B1154" s="2" t="s">
        <v>451</v>
      </c>
      <c r="C1154" s="4">
        <v>2016</v>
      </c>
      <c r="D1154" s="24" t="s">
        <v>92</v>
      </c>
      <c r="E1154" s="2" t="s">
        <v>452</v>
      </c>
      <c r="F1154" s="23" t="str">
        <f t="shared" si="53"/>
        <v>ida</v>
      </c>
      <c r="G1154" s="4">
        <v>2</v>
      </c>
      <c r="H1154" s="2" t="s">
        <v>611</v>
      </c>
      <c r="I1154" s="2" t="s">
        <v>554</v>
      </c>
      <c r="J1154" s="23" t="str">
        <f t="shared" si="51"/>
        <v>TAGUATUR2016ida2</v>
      </c>
      <c r="K1154" s="32" t="str">
        <f t="shared" si="52"/>
        <v>PINHEIRO 2/AVENIDA PORTO VELHO (AVENIDA PRINCIPAL DO PINHEIRO 2)</v>
      </c>
    </row>
    <row r="1155" spans="1:11" x14ac:dyDescent="0.2">
      <c r="A1155" s="2" t="s">
        <v>552</v>
      </c>
      <c r="B1155" s="2" t="s">
        <v>451</v>
      </c>
      <c r="C1155" s="4">
        <v>2016</v>
      </c>
      <c r="D1155" s="24" t="s">
        <v>92</v>
      </c>
      <c r="E1155" s="2" t="s">
        <v>452</v>
      </c>
      <c r="F1155" s="23" t="str">
        <f t="shared" si="53"/>
        <v>ida</v>
      </c>
      <c r="G1155" s="4">
        <v>3</v>
      </c>
      <c r="H1155" s="2" t="s">
        <v>608</v>
      </c>
      <c r="I1155" s="2" t="s">
        <v>554</v>
      </c>
      <c r="J1155" s="23" t="str">
        <f t="shared" ref="J1155:J1218" si="54">D1155&amp;C1155&amp;F1155&amp;G1155</f>
        <v>TAGUATUR2016ida3</v>
      </c>
      <c r="K1155" s="32" t="str">
        <f t="shared" ref="K1155:K1218" si="55">IF(G1155=1,H1155,K1154&amp;"/"&amp;H1155)</f>
        <v>PINHEIRO 2/AVENIDA PORTO VELHO (AVENIDA PRINCIPAL DO PINHEIRO 2)/AVENIDA BRASÍLIA (VIA MARGINAL 2 DE ÁGUAS LINDAS DE GOIÁS)</v>
      </c>
    </row>
    <row r="1156" spans="1:11" x14ac:dyDescent="0.2">
      <c r="A1156" s="2" t="s">
        <v>552</v>
      </c>
      <c r="B1156" s="2" t="s">
        <v>451</v>
      </c>
      <c r="C1156" s="4">
        <v>2016</v>
      </c>
      <c r="D1156" s="24" t="s">
        <v>92</v>
      </c>
      <c r="E1156" s="2" t="s">
        <v>452</v>
      </c>
      <c r="F1156" s="23" t="str">
        <f t="shared" ref="F1156:F1219" si="56">IF(LEFT(E1156,3)="ida","ida","volta")</f>
        <v>ida</v>
      </c>
      <c r="G1156" s="4">
        <v>4</v>
      </c>
      <c r="H1156" s="2" t="s">
        <v>596</v>
      </c>
      <c r="I1156" s="2" t="s">
        <v>554</v>
      </c>
      <c r="J1156" s="23" t="str">
        <f t="shared" si="54"/>
        <v>TAGUATUR2016ida4</v>
      </c>
      <c r="K1156" s="32" t="str">
        <f t="shared" si="55"/>
        <v>PINHEIRO 2/AVENIDA PORTO VELHO (AVENIDA PRINCIPAL DO PINHEIRO 2)/AVENIDA BRASÍLIA (VIA MARGINAL 2 DE ÁGUAS LINDAS DE GOIÁS)/PONTE DO RIO DESCOBERTO</v>
      </c>
    </row>
    <row r="1157" spans="1:11" x14ac:dyDescent="0.2">
      <c r="A1157" s="2" t="s">
        <v>552</v>
      </c>
      <c r="B1157" s="2" t="s">
        <v>451</v>
      </c>
      <c r="C1157" s="4">
        <v>2016</v>
      </c>
      <c r="D1157" s="24" t="s">
        <v>92</v>
      </c>
      <c r="E1157" s="2" t="s">
        <v>452</v>
      </c>
      <c r="F1157" s="23" t="str">
        <f t="shared" si="56"/>
        <v>ida</v>
      </c>
      <c r="G1157" s="4">
        <v>5</v>
      </c>
      <c r="H1157" s="2" t="s">
        <v>561</v>
      </c>
      <c r="I1157" s="2" t="s">
        <v>562</v>
      </c>
      <c r="J1157" s="23" t="str">
        <f t="shared" si="54"/>
        <v>TAGUATUR2016ida5</v>
      </c>
      <c r="K1157" s="32" t="str">
        <f t="shared" si="55"/>
        <v>PINHEIRO 2/AVENIDA PORTO VELHO (AVENIDA PRINCIPAL DO PINHEIRO 2)/AVENIDA BRASÍLIA (VIA MARGINAL 2 DE ÁGUAS LINDAS DE GOIÁS)/PONTE DO RIO DESCOBERTO/BR-070</v>
      </c>
    </row>
    <row r="1158" spans="1:11" x14ac:dyDescent="0.2">
      <c r="A1158" s="2" t="s">
        <v>552</v>
      </c>
      <c r="B1158" s="2" t="s">
        <v>451</v>
      </c>
      <c r="C1158" s="4">
        <v>2016</v>
      </c>
      <c r="D1158" s="24" t="s">
        <v>92</v>
      </c>
      <c r="E1158" s="2" t="s">
        <v>452</v>
      </c>
      <c r="F1158" s="23" t="str">
        <f t="shared" si="56"/>
        <v>ida</v>
      </c>
      <c r="G1158" s="4">
        <v>6</v>
      </c>
      <c r="H1158" s="2" t="s">
        <v>569</v>
      </c>
      <c r="I1158" s="2" t="s">
        <v>564</v>
      </c>
      <c r="J1158" s="23" t="str">
        <f t="shared" si="54"/>
        <v>TAGUATUR2016ida6</v>
      </c>
      <c r="K1158" s="32" t="str">
        <f t="shared" si="55"/>
        <v>PINHEIRO 2/AVENIDA PORTO VELHO (AVENIDA PRINCIPAL DO PINHEIRO 2)/AVENIDA BRASÍLIA (VIA MARGINAL 2 DE ÁGUAS LINDAS DE GOIÁS)/PONTE DO RIO DESCOBERTO/BR-070/ESTRUTURAL</v>
      </c>
    </row>
    <row r="1159" spans="1:11" x14ac:dyDescent="0.2">
      <c r="A1159" s="2" t="s">
        <v>552</v>
      </c>
      <c r="B1159" s="2" t="s">
        <v>451</v>
      </c>
      <c r="C1159" s="4">
        <v>2016</v>
      </c>
      <c r="D1159" s="24" t="s">
        <v>92</v>
      </c>
      <c r="E1159" s="2" t="s">
        <v>452</v>
      </c>
      <c r="F1159" s="23" t="str">
        <f t="shared" si="56"/>
        <v>ida</v>
      </c>
      <c r="G1159" s="4">
        <v>7</v>
      </c>
      <c r="H1159" s="2" t="s">
        <v>463</v>
      </c>
      <c r="I1159" s="2" t="s">
        <v>481</v>
      </c>
      <c r="J1159" s="23" t="str">
        <f t="shared" si="54"/>
        <v>TAGUATUR2016ida7</v>
      </c>
      <c r="K1159" s="32" t="str">
        <f t="shared" si="55"/>
        <v>PINHEIRO 2/AVENIDA PORTO VELHO (AVENIDA PRINCIPAL DO PINHEIRO 2)/AVENIDA BRASÍLIA (VIA MARGINAL 2 DE ÁGUAS LINDAS DE GOIÁS)/PONTE DO RIO DESCOBERTO/BR-070/ESTRUTURAL/EPIA</v>
      </c>
    </row>
    <row r="1160" spans="1:11" x14ac:dyDescent="0.2">
      <c r="A1160" s="2" t="s">
        <v>552</v>
      </c>
      <c r="B1160" s="2" t="s">
        <v>451</v>
      </c>
      <c r="C1160" s="4">
        <v>2016</v>
      </c>
      <c r="D1160" s="24" t="s">
        <v>92</v>
      </c>
      <c r="E1160" s="2" t="s">
        <v>452</v>
      </c>
      <c r="F1160" s="23" t="str">
        <f t="shared" si="56"/>
        <v>ida</v>
      </c>
      <c r="G1160" s="4">
        <v>8</v>
      </c>
      <c r="H1160" s="2" t="s">
        <v>538</v>
      </c>
      <c r="I1160" s="2" t="s">
        <v>481</v>
      </c>
      <c r="J1160" s="23" t="str">
        <f t="shared" si="54"/>
        <v>TAGUATUR2016ida8</v>
      </c>
      <c r="K1160" s="32" t="str">
        <f t="shared" si="55"/>
        <v>PINHEIRO 2/AVENIDA PORTO VELHO (AVENIDA PRINCIPAL DO PINHEIRO 2)/AVENIDA BRASÍLIA (VIA MARGINAL 2 DE ÁGUAS LINDAS DE GOIÁS)/PONTE DO RIO DESCOBERTO/BR-070/ESTRUTURAL/EPIA/EIXO MONUMENTAL</v>
      </c>
    </row>
    <row r="1161" spans="1:11" x14ac:dyDescent="0.2">
      <c r="A1161" s="2" t="s">
        <v>552</v>
      </c>
      <c r="B1161" s="2" t="s">
        <v>451</v>
      </c>
      <c r="C1161" s="4">
        <v>2016</v>
      </c>
      <c r="D1161" s="24" t="s">
        <v>92</v>
      </c>
      <c r="E1161" s="2" t="s">
        <v>452</v>
      </c>
      <c r="F1161" s="23" t="str">
        <f t="shared" si="56"/>
        <v>ida</v>
      </c>
      <c r="G1161" s="4">
        <v>9</v>
      </c>
      <c r="H1161" s="2" t="s">
        <v>483</v>
      </c>
      <c r="I1161" s="2" t="s">
        <v>481</v>
      </c>
      <c r="J1161" s="23" t="str">
        <f t="shared" si="54"/>
        <v>TAGUATUR2016ida9</v>
      </c>
      <c r="K1161" s="32" t="str">
        <f t="shared" si="55"/>
        <v>PINHEIRO 2/AVENIDA PORTO VELHO (AVENIDA PRINCIPAL DO PINHEIRO 2)/AVENIDA BRASÍLIA (VIA MARGINAL 2 DE ÁGUAS LINDAS DE GOIÁS)/PONTE DO RIO DESCOBERTO/BR-070/ESTRUTURAL/EPIA/EIXO MONUMENTAL/RODOVIÁRIA PLANO PILOTO</v>
      </c>
    </row>
    <row r="1162" spans="1:11" x14ac:dyDescent="0.2">
      <c r="A1162" s="2" t="s">
        <v>552</v>
      </c>
      <c r="B1162" s="2" t="s">
        <v>451</v>
      </c>
      <c r="C1162" s="4">
        <v>2016</v>
      </c>
      <c r="D1162" s="24" t="s">
        <v>92</v>
      </c>
      <c r="E1162" s="2" t="s">
        <v>469</v>
      </c>
      <c r="F1162" s="23" t="str">
        <f t="shared" si="56"/>
        <v>volta</v>
      </c>
      <c r="G1162" s="4">
        <v>1</v>
      </c>
      <c r="H1162" s="2" t="s">
        <v>483</v>
      </c>
      <c r="I1162" s="2" t="s">
        <v>481</v>
      </c>
      <c r="J1162" s="23" t="str">
        <f t="shared" si="54"/>
        <v>TAGUATUR2016volta1</v>
      </c>
      <c r="K1162" s="32" t="str">
        <f t="shared" si="55"/>
        <v>RODOVIÁRIA PLANO PILOTO</v>
      </c>
    </row>
    <row r="1163" spans="1:11" x14ac:dyDescent="0.2">
      <c r="A1163" s="2" t="s">
        <v>552</v>
      </c>
      <c r="B1163" s="2" t="s">
        <v>451</v>
      </c>
      <c r="C1163" s="4">
        <v>2016</v>
      </c>
      <c r="D1163" s="24" t="s">
        <v>92</v>
      </c>
      <c r="E1163" s="2" t="s">
        <v>469</v>
      </c>
      <c r="F1163" s="23" t="str">
        <f t="shared" si="56"/>
        <v>volta</v>
      </c>
      <c r="G1163" s="4">
        <v>2</v>
      </c>
      <c r="H1163" s="2" t="s">
        <v>538</v>
      </c>
      <c r="I1163" s="2" t="s">
        <v>481</v>
      </c>
      <c r="J1163" s="23" t="str">
        <f t="shared" si="54"/>
        <v>TAGUATUR2016volta2</v>
      </c>
      <c r="K1163" s="32" t="str">
        <f t="shared" si="55"/>
        <v>RODOVIÁRIA PLANO PILOTO/EIXO MONUMENTAL</v>
      </c>
    </row>
    <row r="1164" spans="1:11" x14ac:dyDescent="0.2">
      <c r="A1164" s="2" t="s">
        <v>552</v>
      </c>
      <c r="B1164" s="2" t="s">
        <v>451</v>
      </c>
      <c r="C1164" s="4">
        <v>2016</v>
      </c>
      <c r="D1164" s="2" t="s">
        <v>92</v>
      </c>
      <c r="E1164" s="2" t="s">
        <v>469</v>
      </c>
      <c r="F1164" s="23" t="str">
        <f t="shared" si="56"/>
        <v>volta</v>
      </c>
      <c r="G1164" s="4">
        <v>3</v>
      </c>
      <c r="H1164" s="2" t="s">
        <v>463</v>
      </c>
      <c r="I1164" s="2" t="s">
        <v>481</v>
      </c>
      <c r="J1164" s="23" t="str">
        <f t="shared" si="54"/>
        <v>TAGUATUR2016volta3</v>
      </c>
      <c r="K1164" s="32" t="str">
        <f t="shared" si="55"/>
        <v>RODOVIÁRIA PLANO PILOTO/EIXO MONUMENTAL/EPIA</v>
      </c>
    </row>
    <row r="1165" spans="1:11" x14ac:dyDescent="0.2">
      <c r="A1165" s="2" t="s">
        <v>552</v>
      </c>
      <c r="B1165" s="2" t="s">
        <v>451</v>
      </c>
      <c r="C1165" s="4">
        <v>2016</v>
      </c>
      <c r="D1165" s="24" t="s">
        <v>92</v>
      </c>
      <c r="E1165" s="2" t="s">
        <v>469</v>
      </c>
      <c r="F1165" s="23" t="str">
        <f t="shared" si="56"/>
        <v>volta</v>
      </c>
      <c r="G1165" s="4">
        <v>4</v>
      </c>
      <c r="H1165" s="2" t="s">
        <v>569</v>
      </c>
      <c r="I1165" s="2" t="s">
        <v>564</v>
      </c>
      <c r="J1165" s="23" t="str">
        <f t="shared" si="54"/>
        <v>TAGUATUR2016volta4</v>
      </c>
      <c r="K1165" s="32" t="str">
        <f t="shared" si="55"/>
        <v>RODOVIÁRIA PLANO PILOTO/EIXO MONUMENTAL/EPIA/ESTRUTURAL</v>
      </c>
    </row>
    <row r="1166" spans="1:11" x14ac:dyDescent="0.2">
      <c r="A1166" s="2" t="s">
        <v>552</v>
      </c>
      <c r="B1166" s="2" t="s">
        <v>451</v>
      </c>
      <c r="C1166" s="4">
        <v>2016</v>
      </c>
      <c r="D1166" s="24" t="s">
        <v>92</v>
      </c>
      <c r="E1166" s="2" t="s">
        <v>469</v>
      </c>
      <c r="F1166" s="23" t="str">
        <f t="shared" si="56"/>
        <v>volta</v>
      </c>
      <c r="G1166" s="4">
        <v>5</v>
      </c>
      <c r="H1166" s="2" t="s">
        <v>561</v>
      </c>
      <c r="I1166" s="2" t="s">
        <v>562</v>
      </c>
      <c r="J1166" s="23" t="str">
        <f t="shared" si="54"/>
        <v>TAGUATUR2016volta5</v>
      </c>
      <c r="K1166" s="32" t="str">
        <f t="shared" si="55"/>
        <v>RODOVIÁRIA PLANO PILOTO/EIXO MONUMENTAL/EPIA/ESTRUTURAL/BR-070</v>
      </c>
    </row>
    <row r="1167" spans="1:11" x14ac:dyDescent="0.2">
      <c r="A1167" s="2" t="s">
        <v>552</v>
      </c>
      <c r="B1167" s="2" t="s">
        <v>451</v>
      </c>
      <c r="C1167" s="4">
        <v>2016</v>
      </c>
      <c r="D1167" s="24" t="s">
        <v>92</v>
      </c>
      <c r="E1167" s="2" t="s">
        <v>469</v>
      </c>
      <c r="F1167" s="23" t="str">
        <f t="shared" si="56"/>
        <v>volta</v>
      </c>
      <c r="G1167" s="4">
        <v>6</v>
      </c>
      <c r="H1167" s="2" t="s">
        <v>596</v>
      </c>
      <c r="I1167" s="2" t="s">
        <v>554</v>
      </c>
      <c r="J1167" s="23" t="str">
        <f t="shared" si="54"/>
        <v>TAGUATUR2016volta6</v>
      </c>
      <c r="K1167" s="32" t="str">
        <f t="shared" si="55"/>
        <v>RODOVIÁRIA PLANO PILOTO/EIXO MONUMENTAL/EPIA/ESTRUTURAL/BR-070/PONTE DO RIO DESCOBERTO</v>
      </c>
    </row>
    <row r="1168" spans="1:11" x14ac:dyDescent="0.2">
      <c r="A1168" s="2" t="s">
        <v>552</v>
      </c>
      <c r="B1168" s="2" t="s">
        <v>451</v>
      </c>
      <c r="C1168" s="4">
        <v>2016</v>
      </c>
      <c r="D1168" s="24" t="s">
        <v>92</v>
      </c>
      <c r="E1168" s="2" t="s">
        <v>469</v>
      </c>
      <c r="F1168" s="23" t="str">
        <f t="shared" si="56"/>
        <v>volta</v>
      </c>
      <c r="G1168" s="4">
        <v>7</v>
      </c>
      <c r="H1168" s="2" t="s">
        <v>609</v>
      </c>
      <c r="I1168" s="2" t="s">
        <v>554</v>
      </c>
      <c r="J1168" s="23" t="str">
        <f t="shared" si="54"/>
        <v>TAGUATUR2016volta7</v>
      </c>
      <c r="K1168" s="32" t="str">
        <f t="shared" si="55"/>
        <v>RODOVIÁRIA PLANO PILOTO/EIXO MONUMENTAL/EPIA/ESTRUTURAL/BR-070/PONTE DO RIO DESCOBERTO/VIA MARGINAL</v>
      </c>
    </row>
    <row r="1169" spans="1:11" x14ac:dyDescent="0.2">
      <c r="A1169" s="2" t="s">
        <v>552</v>
      </c>
      <c r="B1169" s="2" t="s">
        <v>451</v>
      </c>
      <c r="C1169" s="4">
        <v>2016</v>
      </c>
      <c r="D1169" s="24" t="s">
        <v>92</v>
      </c>
      <c r="E1169" s="2" t="s">
        <v>469</v>
      </c>
      <c r="F1169" s="23" t="str">
        <f t="shared" si="56"/>
        <v>volta</v>
      </c>
      <c r="G1169" s="4">
        <v>8</v>
      </c>
      <c r="H1169" s="2" t="s">
        <v>610</v>
      </c>
      <c r="I1169" s="2" t="s">
        <v>554</v>
      </c>
      <c r="J1169" s="23" t="str">
        <f t="shared" si="54"/>
        <v>TAGUATUR2016volta8</v>
      </c>
      <c r="K1169" s="32" t="str">
        <f t="shared" si="55"/>
        <v>RODOVIÁRIA PLANO PILOTO/EIXO MONUMENTAL/EPIA/ESTRUTURAL/BR-070/PONTE DO RIO DESCOBERTO/VIA MARGINAL/PINHEIRO 2</v>
      </c>
    </row>
    <row r="1170" spans="1:11" x14ac:dyDescent="0.2">
      <c r="A1170" s="2" t="s">
        <v>552</v>
      </c>
      <c r="B1170" s="2" t="s">
        <v>451</v>
      </c>
      <c r="C1170" s="4">
        <v>2016</v>
      </c>
      <c r="D1170" s="2" t="s">
        <v>94</v>
      </c>
      <c r="E1170" s="2" t="s">
        <v>452</v>
      </c>
      <c r="F1170" s="23" t="str">
        <f t="shared" si="56"/>
        <v>ida</v>
      </c>
      <c r="G1170" s="4">
        <v>1</v>
      </c>
      <c r="H1170" s="2" t="s">
        <v>610</v>
      </c>
      <c r="I1170" s="2" t="s">
        <v>554</v>
      </c>
      <c r="J1170" s="23" t="str">
        <f t="shared" si="54"/>
        <v>UTB2016ida1</v>
      </c>
      <c r="K1170" s="32" t="str">
        <f t="shared" si="55"/>
        <v>PINHEIRO 2</v>
      </c>
    </row>
    <row r="1171" spans="1:11" x14ac:dyDescent="0.2">
      <c r="A1171" s="2" t="s">
        <v>552</v>
      </c>
      <c r="B1171" s="2" t="s">
        <v>451</v>
      </c>
      <c r="C1171" s="4">
        <v>2016</v>
      </c>
      <c r="D1171" s="2" t="s">
        <v>94</v>
      </c>
      <c r="E1171" s="2" t="s">
        <v>452</v>
      </c>
      <c r="F1171" s="23" t="str">
        <f t="shared" si="56"/>
        <v>ida</v>
      </c>
      <c r="G1171" s="4">
        <v>2</v>
      </c>
      <c r="H1171" s="2" t="s">
        <v>611</v>
      </c>
      <c r="I1171" s="2" t="s">
        <v>554</v>
      </c>
      <c r="J1171" s="23" t="str">
        <f t="shared" si="54"/>
        <v>UTB2016ida2</v>
      </c>
      <c r="K1171" s="32" t="str">
        <f t="shared" si="55"/>
        <v>PINHEIRO 2/AVENIDA PORTO VELHO (AVENIDA PRINCIPAL DO PINHEIRO 2)</v>
      </c>
    </row>
    <row r="1172" spans="1:11" x14ac:dyDescent="0.2">
      <c r="A1172" s="2" t="s">
        <v>552</v>
      </c>
      <c r="B1172" s="2" t="s">
        <v>451</v>
      </c>
      <c r="C1172" s="4">
        <v>2016</v>
      </c>
      <c r="D1172" s="2" t="s">
        <v>94</v>
      </c>
      <c r="E1172" s="2" t="s">
        <v>452</v>
      </c>
      <c r="F1172" s="23" t="str">
        <f t="shared" si="56"/>
        <v>ida</v>
      </c>
      <c r="G1172" s="4">
        <v>3</v>
      </c>
      <c r="H1172" s="2" t="s">
        <v>608</v>
      </c>
      <c r="I1172" s="2" t="s">
        <v>554</v>
      </c>
      <c r="J1172" s="23" t="str">
        <f t="shared" si="54"/>
        <v>UTB2016ida3</v>
      </c>
      <c r="K1172" s="32" t="str">
        <f t="shared" si="55"/>
        <v>PINHEIRO 2/AVENIDA PORTO VELHO (AVENIDA PRINCIPAL DO PINHEIRO 2)/AVENIDA BRASÍLIA (VIA MARGINAL 2 DE ÁGUAS LINDAS DE GOIÁS)</v>
      </c>
    </row>
    <row r="1173" spans="1:11" x14ac:dyDescent="0.2">
      <c r="A1173" s="2" t="s">
        <v>552</v>
      </c>
      <c r="B1173" s="2" t="s">
        <v>451</v>
      </c>
      <c r="C1173" s="4">
        <v>2016</v>
      </c>
      <c r="D1173" s="2" t="s">
        <v>94</v>
      </c>
      <c r="E1173" s="2" t="s">
        <v>452</v>
      </c>
      <c r="F1173" s="23" t="str">
        <f t="shared" si="56"/>
        <v>ida</v>
      </c>
      <c r="G1173" s="4">
        <v>4</v>
      </c>
      <c r="H1173" s="2" t="s">
        <v>596</v>
      </c>
      <c r="I1173" s="2" t="s">
        <v>554</v>
      </c>
      <c r="J1173" s="23" t="str">
        <f t="shared" si="54"/>
        <v>UTB2016ida4</v>
      </c>
      <c r="K1173" s="32" t="str">
        <f t="shared" si="55"/>
        <v>PINHEIRO 2/AVENIDA PORTO VELHO (AVENIDA PRINCIPAL DO PINHEIRO 2)/AVENIDA BRASÍLIA (VIA MARGINAL 2 DE ÁGUAS LINDAS DE GOIÁS)/PONTE DO RIO DESCOBERTO</v>
      </c>
    </row>
    <row r="1174" spans="1:11" x14ac:dyDescent="0.2">
      <c r="A1174" s="2" t="s">
        <v>552</v>
      </c>
      <c r="B1174" s="2" t="s">
        <v>451</v>
      </c>
      <c r="C1174" s="4">
        <v>2016</v>
      </c>
      <c r="D1174" s="2" t="s">
        <v>94</v>
      </c>
      <c r="E1174" s="2" t="s">
        <v>452</v>
      </c>
      <c r="F1174" s="23" t="str">
        <f t="shared" si="56"/>
        <v>ida</v>
      </c>
      <c r="G1174" s="4">
        <v>5</v>
      </c>
      <c r="H1174" s="2" t="s">
        <v>561</v>
      </c>
      <c r="I1174" s="2" t="s">
        <v>562</v>
      </c>
      <c r="J1174" s="23" t="str">
        <f t="shared" si="54"/>
        <v>UTB2016ida5</v>
      </c>
      <c r="K1174" s="32" t="str">
        <f t="shared" si="55"/>
        <v>PINHEIRO 2/AVENIDA PORTO VELHO (AVENIDA PRINCIPAL DO PINHEIRO 2)/AVENIDA BRASÍLIA (VIA MARGINAL 2 DE ÁGUAS LINDAS DE GOIÁS)/PONTE DO RIO DESCOBERTO/BR-070</v>
      </c>
    </row>
    <row r="1175" spans="1:11" x14ac:dyDescent="0.2">
      <c r="A1175" s="2" t="s">
        <v>552</v>
      </c>
      <c r="B1175" s="2" t="s">
        <v>451</v>
      </c>
      <c r="C1175" s="4">
        <v>2016</v>
      </c>
      <c r="D1175" s="2" t="s">
        <v>94</v>
      </c>
      <c r="E1175" s="2" t="s">
        <v>452</v>
      </c>
      <c r="F1175" s="23" t="str">
        <f t="shared" si="56"/>
        <v>ida</v>
      </c>
      <c r="G1175" s="4">
        <v>6</v>
      </c>
      <c r="H1175" s="2" t="s">
        <v>569</v>
      </c>
      <c r="I1175" s="2" t="s">
        <v>564</v>
      </c>
      <c r="J1175" s="23" t="str">
        <f t="shared" si="54"/>
        <v>UTB2016ida6</v>
      </c>
      <c r="K1175" s="32" t="str">
        <f t="shared" si="55"/>
        <v>PINHEIRO 2/AVENIDA PORTO VELHO (AVENIDA PRINCIPAL DO PINHEIRO 2)/AVENIDA BRASÍLIA (VIA MARGINAL 2 DE ÁGUAS LINDAS DE GOIÁS)/PONTE DO RIO DESCOBERTO/BR-070/ESTRUTURAL</v>
      </c>
    </row>
    <row r="1176" spans="1:11" x14ac:dyDescent="0.2">
      <c r="A1176" s="2" t="s">
        <v>552</v>
      </c>
      <c r="B1176" s="2" t="s">
        <v>451</v>
      </c>
      <c r="C1176" s="4">
        <v>2016</v>
      </c>
      <c r="D1176" s="2" t="s">
        <v>94</v>
      </c>
      <c r="E1176" s="2" t="s">
        <v>452</v>
      </c>
      <c r="F1176" s="23" t="str">
        <f t="shared" si="56"/>
        <v>ida</v>
      </c>
      <c r="G1176" s="4">
        <v>7</v>
      </c>
      <c r="H1176" s="2" t="s">
        <v>463</v>
      </c>
      <c r="I1176" s="2" t="s">
        <v>481</v>
      </c>
      <c r="J1176" s="23" t="str">
        <f t="shared" si="54"/>
        <v>UTB2016ida7</v>
      </c>
      <c r="K1176" s="32" t="str">
        <f t="shared" si="55"/>
        <v>PINHEIRO 2/AVENIDA PORTO VELHO (AVENIDA PRINCIPAL DO PINHEIRO 2)/AVENIDA BRASÍLIA (VIA MARGINAL 2 DE ÁGUAS LINDAS DE GOIÁS)/PONTE DO RIO DESCOBERTO/BR-070/ESTRUTURAL/EPIA</v>
      </c>
    </row>
    <row r="1177" spans="1:11" x14ac:dyDescent="0.2">
      <c r="A1177" s="2" t="s">
        <v>552</v>
      </c>
      <c r="B1177" s="2" t="s">
        <v>451</v>
      </c>
      <c r="C1177" s="4">
        <v>2016</v>
      </c>
      <c r="D1177" s="2" t="s">
        <v>94</v>
      </c>
      <c r="E1177" s="2" t="s">
        <v>452</v>
      </c>
      <c r="F1177" s="23" t="str">
        <f t="shared" si="56"/>
        <v>ida</v>
      </c>
      <c r="G1177" s="4">
        <v>8</v>
      </c>
      <c r="H1177" s="2" t="s">
        <v>538</v>
      </c>
      <c r="I1177" s="2" t="s">
        <v>481</v>
      </c>
      <c r="J1177" s="23" t="str">
        <f t="shared" si="54"/>
        <v>UTB2016ida8</v>
      </c>
      <c r="K1177" s="32" t="str">
        <f t="shared" si="55"/>
        <v>PINHEIRO 2/AVENIDA PORTO VELHO (AVENIDA PRINCIPAL DO PINHEIRO 2)/AVENIDA BRASÍLIA (VIA MARGINAL 2 DE ÁGUAS LINDAS DE GOIÁS)/PONTE DO RIO DESCOBERTO/BR-070/ESTRUTURAL/EPIA/EIXO MONUMENTAL</v>
      </c>
    </row>
    <row r="1178" spans="1:11" x14ac:dyDescent="0.2">
      <c r="A1178" s="2" t="s">
        <v>552</v>
      </c>
      <c r="B1178" s="2" t="s">
        <v>451</v>
      </c>
      <c r="C1178" s="4">
        <v>2016</v>
      </c>
      <c r="D1178" s="2" t="s">
        <v>94</v>
      </c>
      <c r="E1178" s="2" t="s">
        <v>452</v>
      </c>
      <c r="F1178" s="23" t="str">
        <f t="shared" si="56"/>
        <v>ida</v>
      </c>
      <c r="G1178" s="4">
        <v>9</v>
      </c>
      <c r="H1178" s="2" t="s">
        <v>483</v>
      </c>
      <c r="I1178" s="2" t="s">
        <v>481</v>
      </c>
      <c r="J1178" s="23" t="str">
        <f t="shared" si="54"/>
        <v>UTB2016ida9</v>
      </c>
      <c r="K1178" s="32" t="str">
        <f t="shared" si="55"/>
        <v>PINHEIRO 2/AVENIDA PORTO VELHO (AVENIDA PRINCIPAL DO PINHEIRO 2)/AVENIDA BRASÍLIA (VIA MARGINAL 2 DE ÁGUAS LINDAS DE GOIÁS)/PONTE DO RIO DESCOBERTO/BR-070/ESTRUTURAL/EPIA/EIXO MONUMENTAL/RODOVIÁRIA PLANO PILOTO</v>
      </c>
    </row>
    <row r="1179" spans="1:11" x14ac:dyDescent="0.2">
      <c r="A1179" s="2" t="s">
        <v>552</v>
      </c>
      <c r="B1179" s="2" t="s">
        <v>451</v>
      </c>
      <c r="C1179" s="4">
        <v>2016</v>
      </c>
      <c r="D1179" s="2" t="s">
        <v>94</v>
      </c>
      <c r="E1179" s="2" t="s">
        <v>469</v>
      </c>
      <c r="F1179" s="23" t="str">
        <f t="shared" si="56"/>
        <v>volta</v>
      </c>
      <c r="G1179" s="4">
        <v>1</v>
      </c>
      <c r="H1179" s="2" t="s">
        <v>483</v>
      </c>
      <c r="I1179" s="2" t="s">
        <v>481</v>
      </c>
      <c r="J1179" s="23" t="str">
        <f t="shared" si="54"/>
        <v>UTB2016volta1</v>
      </c>
      <c r="K1179" s="32" t="str">
        <f t="shared" si="55"/>
        <v>RODOVIÁRIA PLANO PILOTO</v>
      </c>
    </row>
    <row r="1180" spans="1:11" x14ac:dyDescent="0.2">
      <c r="A1180" s="2" t="s">
        <v>552</v>
      </c>
      <c r="B1180" s="2" t="s">
        <v>451</v>
      </c>
      <c r="C1180" s="4">
        <v>2016</v>
      </c>
      <c r="D1180" s="2" t="s">
        <v>94</v>
      </c>
      <c r="E1180" s="2" t="s">
        <v>469</v>
      </c>
      <c r="F1180" s="23" t="str">
        <f t="shared" si="56"/>
        <v>volta</v>
      </c>
      <c r="G1180" s="4">
        <v>2</v>
      </c>
      <c r="H1180" s="2" t="s">
        <v>538</v>
      </c>
      <c r="I1180" s="2" t="s">
        <v>481</v>
      </c>
      <c r="J1180" s="23" t="str">
        <f t="shared" si="54"/>
        <v>UTB2016volta2</v>
      </c>
      <c r="K1180" s="32" t="str">
        <f t="shared" si="55"/>
        <v>RODOVIÁRIA PLANO PILOTO/EIXO MONUMENTAL</v>
      </c>
    </row>
    <row r="1181" spans="1:11" x14ac:dyDescent="0.2">
      <c r="A1181" s="2" t="s">
        <v>552</v>
      </c>
      <c r="B1181" s="2" t="s">
        <v>451</v>
      </c>
      <c r="C1181" s="4">
        <v>2016</v>
      </c>
      <c r="D1181" s="2" t="s">
        <v>94</v>
      </c>
      <c r="E1181" s="2" t="s">
        <v>469</v>
      </c>
      <c r="F1181" s="23" t="str">
        <f t="shared" si="56"/>
        <v>volta</v>
      </c>
      <c r="G1181" s="4">
        <v>3</v>
      </c>
      <c r="H1181" s="2" t="s">
        <v>463</v>
      </c>
      <c r="I1181" s="2" t="s">
        <v>481</v>
      </c>
      <c r="J1181" s="23" t="str">
        <f t="shared" si="54"/>
        <v>UTB2016volta3</v>
      </c>
      <c r="K1181" s="32" t="str">
        <f t="shared" si="55"/>
        <v>RODOVIÁRIA PLANO PILOTO/EIXO MONUMENTAL/EPIA</v>
      </c>
    </row>
    <row r="1182" spans="1:11" x14ac:dyDescent="0.2">
      <c r="A1182" s="2" t="s">
        <v>552</v>
      </c>
      <c r="B1182" s="2" t="s">
        <v>451</v>
      </c>
      <c r="C1182" s="4">
        <v>2016</v>
      </c>
      <c r="D1182" s="2" t="s">
        <v>94</v>
      </c>
      <c r="E1182" s="2" t="s">
        <v>469</v>
      </c>
      <c r="F1182" s="23" t="str">
        <f t="shared" si="56"/>
        <v>volta</v>
      </c>
      <c r="G1182" s="4">
        <v>4</v>
      </c>
      <c r="H1182" s="2" t="s">
        <v>569</v>
      </c>
      <c r="I1182" s="2" t="s">
        <v>564</v>
      </c>
      <c r="J1182" s="23" t="str">
        <f t="shared" si="54"/>
        <v>UTB2016volta4</v>
      </c>
      <c r="K1182" s="32" t="str">
        <f t="shared" si="55"/>
        <v>RODOVIÁRIA PLANO PILOTO/EIXO MONUMENTAL/EPIA/ESTRUTURAL</v>
      </c>
    </row>
    <row r="1183" spans="1:11" x14ac:dyDescent="0.2">
      <c r="A1183" s="2" t="s">
        <v>552</v>
      </c>
      <c r="B1183" s="2" t="s">
        <v>451</v>
      </c>
      <c r="C1183" s="4">
        <v>2016</v>
      </c>
      <c r="D1183" s="2" t="s">
        <v>94</v>
      </c>
      <c r="E1183" s="2" t="s">
        <v>469</v>
      </c>
      <c r="F1183" s="23" t="str">
        <f t="shared" si="56"/>
        <v>volta</v>
      </c>
      <c r="G1183" s="4">
        <v>5</v>
      </c>
      <c r="H1183" s="2" t="s">
        <v>561</v>
      </c>
      <c r="I1183" s="2" t="s">
        <v>562</v>
      </c>
      <c r="J1183" s="23" t="str">
        <f t="shared" si="54"/>
        <v>UTB2016volta5</v>
      </c>
      <c r="K1183" s="32" t="str">
        <f t="shared" si="55"/>
        <v>RODOVIÁRIA PLANO PILOTO/EIXO MONUMENTAL/EPIA/ESTRUTURAL/BR-070</v>
      </c>
    </row>
    <row r="1184" spans="1:11" x14ac:dyDescent="0.2">
      <c r="A1184" s="2" t="s">
        <v>552</v>
      </c>
      <c r="B1184" s="2" t="s">
        <v>451</v>
      </c>
      <c r="C1184" s="4">
        <v>2016</v>
      </c>
      <c r="D1184" s="2" t="s">
        <v>94</v>
      </c>
      <c r="E1184" s="2" t="s">
        <v>469</v>
      </c>
      <c r="F1184" s="23" t="str">
        <f t="shared" si="56"/>
        <v>volta</v>
      </c>
      <c r="G1184" s="4">
        <v>6</v>
      </c>
      <c r="H1184" s="2" t="s">
        <v>596</v>
      </c>
      <c r="I1184" s="2" t="s">
        <v>554</v>
      </c>
      <c r="J1184" s="23" t="str">
        <f t="shared" si="54"/>
        <v>UTB2016volta6</v>
      </c>
      <c r="K1184" s="32" t="str">
        <f t="shared" si="55"/>
        <v>RODOVIÁRIA PLANO PILOTO/EIXO MONUMENTAL/EPIA/ESTRUTURAL/BR-070/PONTE DO RIO DESCOBERTO</v>
      </c>
    </row>
    <row r="1185" spans="1:11" x14ac:dyDescent="0.2">
      <c r="A1185" s="2" t="s">
        <v>552</v>
      </c>
      <c r="B1185" s="2" t="s">
        <v>451</v>
      </c>
      <c r="C1185" s="4">
        <v>2016</v>
      </c>
      <c r="D1185" s="2" t="s">
        <v>94</v>
      </c>
      <c r="E1185" s="2" t="s">
        <v>469</v>
      </c>
      <c r="F1185" s="23" t="str">
        <f t="shared" si="56"/>
        <v>volta</v>
      </c>
      <c r="G1185" s="4">
        <v>7</v>
      </c>
      <c r="H1185" s="2" t="s">
        <v>609</v>
      </c>
      <c r="I1185" s="2" t="s">
        <v>554</v>
      </c>
      <c r="J1185" s="23" t="str">
        <f t="shared" si="54"/>
        <v>UTB2016volta7</v>
      </c>
      <c r="K1185" s="32" t="str">
        <f t="shared" si="55"/>
        <v>RODOVIÁRIA PLANO PILOTO/EIXO MONUMENTAL/EPIA/ESTRUTURAL/BR-070/PONTE DO RIO DESCOBERTO/VIA MARGINAL</v>
      </c>
    </row>
    <row r="1186" spans="1:11" x14ac:dyDescent="0.2">
      <c r="A1186" s="2" t="s">
        <v>552</v>
      </c>
      <c r="B1186" s="2" t="s">
        <v>451</v>
      </c>
      <c r="C1186" s="4">
        <v>2016</v>
      </c>
      <c r="D1186" s="2" t="s">
        <v>94</v>
      </c>
      <c r="E1186" s="2" t="s">
        <v>469</v>
      </c>
      <c r="F1186" s="23" t="str">
        <f t="shared" si="56"/>
        <v>volta</v>
      </c>
      <c r="G1186" s="4">
        <v>8</v>
      </c>
      <c r="H1186" s="2" t="s">
        <v>610</v>
      </c>
      <c r="I1186" s="2" t="s">
        <v>554</v>
      </c>
      <c r="J1186" s="23" t="str">
        <f t="shared" si="54"/>
        <v>UTB2016volta8</v>
      </c>
      <c r="K1186" s="32" t="str">
        <f t="shared" si="55"/>
        <v>RODOVIÁRIA PLANO PILOTO/EIXO MONUMENTAL/EPIA/ESTRUTURAL/BR-070/PONTE DO RIO DESCOBERTO/VIA MARGINAL/PINHEIRO 2</v>
      </c>
    </row>
    <row r="1187" spans="1:11" x14ac:dyDescent="0.2">
      <c r="A1187" s="2" t="s">
        <v>552</v>
      </c>
      <c r="B1187" s="2" t="s">
        <v>451</v>
      </c>
      <c r="C1187" s="28">
        <v>2019</v>
      </c>
      <c r="D1187" s="2" t="s">
        <v>94</v>
      </c>
      <c r="E1187" s="2" t="s">
        <v>452</v>
      </c>
      <c r="F1187" s="23" t="str">
        <f t="shared" si="56"/>
        <v>ida</v>
      </c>
      <c r="G1187" s="4">
        <v>1</v>
      </c>
      <c r="H1187" s="2" t="s">
        <v>554</v>
      </c>
      <c r="I1187" s="2" t="s">
        <v>554</v>
      </c>
      <c r="J1187" s="23" t="str">
        <f t="shared" si="54"/>
        <v>UTB2019ida1</v>
      </c>
      <c r="K1187" s="32" t="str">
        <f t="shared" si="55"/>
        <v>ÁGUAS LINDAS DE GOIÁS</v>
      </c>
    </row>
    <row r="1188" spans="1:11" x14ac:dyDescent="0.2">
      <c r="A1188" s="2" t="s">
        <v>552</v>
      </c>
      <c r="B1188" s="2" t="s">
        <v>451</v>
      </c>
      <c r="C1188" s="28">
        <v>2019</v>
      </c>
      <c r="D1188" s="2" t="s">
        <v>94</v>
      </c>
      <c r="E1188" s="2" t="s">
        <v>452</v>
      </c>
      <c r="F1188" s="23" t="str">
        <f t="shared" si="56"/>
        <v>ida</v>
      </c>
      <c r="G1188" s="4">
        <v>2</v>
      </c>
      <c r="H1188" s="2" t="s">
        <v>610</v>
      </c>
      <c r="I1188" s="2" t="s">
        <v>554</v>
      </c>
      <c r="J1188" s="23" t="str">
        <f t="shared" si="54"/>
        <v>UTB2019ida2</v>
      </c>
      <c r="K1188" s="32" t="str">
        <f t="shared" si="55"/>
        <v>ÁGUAS LINDAS DE GOIÁS/PINHEIRO 2</v>
      </c>
    </row>
    <row r="1189" spans="1:11" x14ac:dyDescent="0.2">
      <c r="A1189" s="2" t="s">
        <v>552</v>
      </c>
      <c r="B1189" s="2" t="s">
        <v>451</v>
      </c>
      <c r="C1189" s="28">
        <v>2019</v>
      </c>
      <c r="D1189" s="2" t="s">
        <v>94</v>
      </c>
      <c r="E1189" s="2" t="s">
        <v>452</v>
      </c>
      <c r="F1189" s="23" t="str">
        <f t="shared" si="56"/>
        <v>ida</v>
      </c>
      <c r="G1189" s="4">
        <v>3</v>
      </c>
      <c r="H1189" s="2" t="s">
        <v>602</v>
      </c>
      <c r="I1189" s="2" t="s">
        <v>554</v>
      </c>
      <c r="J1189" s="23" t="str">
        <f t="shared" si="54"/>
        <v>UTB2019ida3</v>
      </c>
      <c r="K1189" s="32" t="str">
        <f t="shared" si="55"/>
        <v>ÁGUAS LINDAS DE GOIÁS/PINHEIRO 2/PINHEIRO 1</v>
      </c>
    </row>
    <row r="1190" spans="1:11" x14ac:dyDescent="0.2">
      <c r="A1190" s="2" t="s">
        <v>552</v>
      </c>
      <c r="B1190" s="2" t="s">
        <v>451</v>
      </c>
      <c r="C1190" s="28">
        <v>2019</v>
      </c>
      <c r="D1190" s="2" t="s">
        <v>94</v>
      </c>
      <c r="E1190" s="2" t="s">
        <v>452</v>
      </c>
      <c r="F1190" s="23" t="str">
        <f t="shared" si="56"/>
        <v>ida</v>
      </c>
      <c r="G1190" s="4">
        <v>4</v>
      </c>
      <c r="H1190" s="2" t="s">
        <v>588</v>
      </c>
      <c r="I1190" s="2" t="s">
        <v>554</v>
      </c>
      <c r="J1190" s="23" t="str">
        <f t="shared" si="54"/>
        <v>UTB2019ida4</v>
      </c>
      <c r="K1190" s="32" t="str">
        <f t="shared" si="55"/>
        <v>ÁGUAS LINDAS DE GOIÁS/PINHEIRO 2/PINHEIRO 1/AVENIDA MACEIÓ</v>
      </c>
    </row>
    <row r="1191" spans="1:11" x14ac:dyDescent="0.2">
      <c r="A1191" s="2" t="s">
        <v>552</v>
      </c>
      <c r="B1191" s="2" t="s">
        <v>451</v>
      </c>
      <c r="C1191" s="28">
        <v>2019</v>
      </c>
      <c r="D1191" s="2" t="s">
        <v>94</v>
      </c>
      <c r="E1191" s="2" t="s">
        <v>452</v>
      </c>
      <c r="F1191" s="23" t="str">
        <f t="shared" si="56"/>
        <v>ida</v>
      </c>
      <c r="G1191" s="4">
        <v>5</v>
      </c>
      <c r="H1191" s="2" t="s">
        <v>612</v>
      </c>
      <c r="I1191" s="2" t="s">
        <v>554</v>
      </c>
      <c r="J1191" s="23" t="str">
        <f t="shared" si="54"/>
        <v>UTB2019ida5</v>
      </c>
      <c r="K1191" s="32" t="str">
        <f t="shared" si="55"/>
        <v>ÁGUAS LINDAS DE GOIÁS/PINHEIRO 2/PINHEIRO 1/AVENIDA MACEIÓ/RUA 28</v>
      </c>
    </row>
    <row r="1192" spans="1:11" x14ac:dyDescent="0.2">
      <c r="A1192" s="2" t="s">
        <v>552</v>
      </c>
      <c r="B1192" s="2" t="s">
        <v>451</v>
      </c>
      <c r="C1192" s="28">
        <v>2019</v>
      </c>
      <c r="D1192" s="2" t="s">
        <v>94</v>
      </c>
      <c r="E1192" s="2" t="s">
        <v>452</v>
      </c>
      <c r="F1192" s="23" t="str">
        <f t="shared" si="56"/>
        <v>ida</v>
      </c>
      <c r="G1192" s="4">
        <v>6</v>
      </c>
      <c r="H1192" s="2" t="s">
        <v>589</v>
      </c>
      <c r="I1192" s="2" t="s">
        <v>554</v>
      </c>
      <c r="J1192" s="23" t="str">
        <f t="shared" si="54"/>
        <v>UTB2019ida6</v>
      </c>
      <c r="K1192" s="32" t="str">
        <f t="shared" si="55"/>
        <v>ÁGUAS LINDAS DE GOIÁS/PINHEIRO 2/PINHEIRO 1/AVENIDA MACEIÓ/RUA 28/RUA 36</v>
      </c>
    </row>
    <row r="1193" spans="1:11" x14ac:dyDescent="0.2">
      <c r="A1193" s="2" t="s">
        <v>552</v>
      </c>
      <c r="B1193" s="2" t="s">
        <v>451</v>
      </c>
      <c r="C1193" s="28">
        <v>2019</v>
      </c>
      <c r="D1193" s="2" t="s">
        <v>94</v>
      </c>
      <c r="E1193" s="2" t="s">
        <v>452</v>
      </c>
      <c r="F1193" s="23" t="str">
        <f t="shared" si="56"/>
        <v>ida</v>
      </c>
      <c r="G1193" s="4">
        <v>7</v>
      </c>
      <c r="H1193" s="2" t="s">
        <v>586</v>
      </c>
      <c r="I1193" s="2" t="s">
        <v>554</v>
      </c>
      <c r="J1193" s="23" t="str">
        <f t="shared" si="54"/>
        <v>UTB2019ida7</v>
      </c>
      <c r="K1193" s="32" t="str">
        <f t="shared" si="55"/>
        <v>ÁGUAS LINDAS DE GOIÁS/PINHEIRO 2/PINHEIRO 1/AVENIDA MACEIÓ/RUA 28/RUA 36/RUA 33</v>
      </c>
    </row>
    <row r="1194" spans="1:11" x14ac:dyDescent="0.2">
      <c r="A1194" s="2" t="s">
        <v>552</v>
      </c>
      <c r="B1194" s="2" t="s">
        <v>451</v>
      </c>
      <c r="C1194" s="28">
        <v>2019</v>
      </c>
      <c r="D1194" s="2" t="s">
        <v>94</v>
      </c>
      <c r="E1194" s="2" t="s">
        <v>452</v>
      </c>
      <c r="F1194" s="23" t="str">
        <f t="shared" si="56"/>
        <v>ida</v>
      </c>
      <c r="G1194" s="4">
        <v>8</v>
      </c>
      <c r="H1194" s="2" t="s">
        <v>568</v>
      </c>
      <c r="I1194" s="2" t="s">
        <v>554</v>
      </c>
      <c r="J1194" s="23" t="str">
        <f t="shared" si="54"/>
        <v>UTB2019ida8</v>
      </c>
      <c r="K1194" s="32" t="str">
        <f t="shared" si="55"/>
        <v>ÁGUAS LINDAS DE GOIÁS/PINHEIRO 2/PINHEIRO 1/AVENIDA MACEIÓ/RUA 28/RUA 36/RUA 33/AVENIDA CUIABÁ</v>
      </c>
    </row>
    <row r="1195" spans="1:11" x14ac:dyDescent="0.2">
      <c r="A1195" s="2" t="s">
        <v>552</v>
      </c>
      <c r="B1195" s="2" t="s">
        <v>451</v>
      </c>
      <c r="C1195" s="28">
        <v>2019</v>
      </c>
      <c r="D1195" s="2" t="s">
        <v>94</v>
      </c>
      <c r="E1195" s="2" t="s">
        <v>452</v>
      </c>
      <c r="F1195" s="23" t="str">
        <f t="shared" si="56"/>
        <v>ida</v>
      </c>
      <c r="G1195" s="4">
        <v>9</v>
      </c>
      <c r="H1195" s="2" t="s">
        <v>613</v>
      </c>
      <c r="I1195" s="2" t="s">
        <v>554</v>
      </c>
      <c r="J1195" s="23" t="str">
        <f t="shared" si="54"/>
        <v>UTB2019ida9</v>
      </c>
      <c r="K1195" s="32" t="str">
        <f t="shared" si="55"/>
        <v>ÁGUAS LINDAS DE GOIÁS/PINHEIRO 2/PINHEIRO 1/AVENIDA MACEIÓ/RUA 28/RUA 36/RUA 33/AVENIDA CUIABÁ/RUA 2</v>
      </c>
    </row>
    <row r="1196" spans="1:11" x14ac:dyDescent="0.2">
      <c r="A1196" s="2" t="s">
        <v>552</v>
      </c>
      <c r="B1196" s="2" t="s">
        <v>451</v>
      </c>
      <c r="C1196" s="28">
        <v>2019</v>
      </c>
      <c r="D1196" s="2" t="s">
        <v>94</v>
      </c>
      <c r="E1196" s="2" t="s">
        <v>452</v>
      </c>
      <c r="F1196" s="23" t="str">
        <f t="shared" si="56"/>
        <v>ida</v>
      </c>
      <c r="G1196" s="4">
        <v>10</v>
      </c>
      <c r="H1196" s="2" t="s">
        <v>575</v>
      </c>
      <c r="I1196" s="2" t="s">
        <v>554</v>
      </c>
      <c r="J1196" s="23" t="str">
        <f t="shared" si="54"/>
        <v>UTB2019ida10</v>
      </c>
      <c r="K1196" s="32" t="str">
        <f t="shared" si="55"/>
        <v>ÁGUAS LINDAS DE GOIÁS/PINHEIRO 2/PINHEIRO 1/AVENIDA MACEIÓ/RUA 28/RUA 36/RUA 33/AVENIDA CUIABÁ/RUA 2/AVENIDA BRASÍLIA</v>
      </c>
    </row>
    <row r="1197" spans="1:11" x14ac:dyDescent="0.2">
      <c r="A1197" s="2" t="s">
        <v>552</v>
      </c>
      <c r="B1197" s="2" t="s">
        <v>451</v>
      </c>
      <c r="C1197" s="28">
        <v>2019</v>
      </c>
      <c r="D1197" s="2" t="s">
        <v>94</v>
      </c>
      <c r="E1197" s="2" t="s">
        <v>452</v>
      </c>
      <c r="F1197" s="23" t="str">
        <f t="shared" si="56"/>
        <v>ida</v>
      </c>
      <c r="G1197" s="4">
        <v>11</v>
      </c>
      <c r="H1197" s="2" t="s">
        <v>561</v>
      </c>
      <c r="I1197" s="2" t="s">
        <v>562</v>
      </c>
      <c r="J1197" s="23" t="str">
        <f t="shared" si="54"/>
        <v>UTB2019ida11</v>
      </c>
      <c r="K1197" s="32" t="str">
        <f t="shared" si="55"/>
        <v>ÁGUAS LINDAS DE GOIÁS/PINHEIRO 2/PINHEIRO 1/AVENIDA MACEIÓ/RUA 28/RUA 36/RUA 33/AVENIDA CUIABÁ/RUA 2/AVENIDA BRASÍLIA/BR-070</v>
      </c>
    </row>
    <row r="1198" spans="1:11" x14ac:dyDescent="0.2">
      <c r="A1198" s="2" t="s">
        <v>552</v>
      </c>
      <c r="B1198" s="2" t="s">
        <v>451</v>
      </c>
      <c r="C1198" s="28">
        <v>2019</v>
      </c>
      <c r="D1198" s="2" t="s">
        <v>94</v>
      </c>
      <c r="E1198" s="2" t="s">
        <v>452</v>
      </c>
      <c r="F1198" s="23" t="str">
        <f t="shared" si="56"/>
        <v>ida</v>
      </c>
      <c r="G1198" s="4">
        <v>12</v>
      </c>
      <c r="H1198" s="2" t="s">
        <v>563</v>
      </c>
      <c r="I1198" s="2" t="s">
        <v>564</v>
      </c>
      <c r="J1198" s="23" t="str">
        <f t="shared" si="54"/>
        <v>UTB2019ida12</v>
      </c>
      <c r="K1198" s="32" t="str">
        <f t="shared" si="55"/>
        <v>ÁGUAS LINDAS DE GOIÁS/PINHEIRO 2/PINHEIRO 1/AVENIDA MACEIÓ/RUA 28/RUA 36/RUA 33/AVENIDA CUIABÁ/RUA 2/AVENIDA BRASÍLIA/BR-070/PISTÃO NORTE</v>
      </c>
    </row>
    <row r="1199" spans="1:11" x14ac:dyDescent="0.2">
      <c r="A1199" s="2" t="s">
        <v>552</v>
      </c>
      <c r="B1199" s="2" t="s">
        <v>451</v>
      </c>
      <c r="C1199" s="28">
        <v>2019</v>
      </c>
      <c r="D1199" s="2" t="s">
        <v>94</v>
      </c>
      <c r="E1199" s="2" t="s">
        <v>452</v>
      </c>
      <c r="F1199" s="23" t="str">
        <f t="shared" si="56"/>
        <v>ida</v>
      </c>
      <c r="G1199" s="4">
        <v>13</v>
      </c>
      <c r="H1199" s="2" t="s">
        <v>565</v>
      </c>
      <c r="I1199" s="2" t="s">
        <v>564</v>
      </c>
      <c r="J1199" s="23" t="str">
        <f t="shared" si="54"/>
        <v>UTB2019ida13</v>
      </c>
      <c r="K1199" s="32" t="str">
        <f t="shared" si="55"/>
        <v>ÁGUAS LINDAS DE GOIÁS/PINHEIRO 2/PINHEIRO 1/AVENIDA MACEIÓ/RUA 28/RUA 36/RUA 33/AVENIDA CUIABÁ/RUA 2/AVENIDA BRASÍLIA/BR-070/PISTÃO NORTE/EPTG</v>
      </c>
    </row>
    <row r="1200" spans="1:11" x14ac:dyDescent="0.2">
      <c r="A1200" s="2" t="s">
        <v>552</v>
      </c>
      <c r="B1200" s="2" t="s">
        <v>451</v>
      </c>
      <c r="C1200" s="28">
        <v>2019</v>
      </c>
      <c r="D1200" s="2" t="s">
        <v>94</v>
      </c>
      <c r="E1200" s="2" t="s">
        <v>452</v>
      </c>
      <c r="F1200" s="23" t="str">
        <f t="shared" si="56"/>
        <v>ida</v>
      </c>
      <c r="G1200" s="4">
        <v>14</v>
      </c>
      <c r="H1200" s="2" t="s">
        <v>525</v>
      </c>
      <c r="I1200" s="2" t="s">
        <v>481</v>
      </c>
      <c r="J1200" s="23" t="str">
        <f t="shared" si="54"/>
        <v>UTB2019ida14</v>
      </c>
      <c r="K1200" s="32" t="str">
        <f t="shared" si="55"/>
        <v>ÁGUAS LINDAS DE GOIÁS/PINHEIRO 2/PINHEIRO 1/AVENIDA MACEIÓ/RUA 28/RUA 36/RUA 33/AVENIDA CUIABÁ/RUA 2/AVENIDA BRASÍLIA/BR-070/PISTÃO NORTE/EPTG/S I A</v>
      </c>
    </row>
    <row r="1201" spans="1:11" x14ac:dyDescent="0.2">
      <c r="A1201" s="2" t="s">
        <v>552</v>
      </c>
      <c r="B1201" s="2" t="s">
        <v>451</v>
      </c>
      <c r="C1201" s="28">
        <v>2019</v>
      </c>
      <c r="D1201" s="2" t="s">
        <v>94</v>
      </c>
      <c r="E1201" s="2" t="s">
        <v>452</v>
      </c>
      <c r="F1201" s="23" t="str">
        <f t="shared" si="56"/>
        <v>ida</v>
      </c>
      <c r="G1201" s="4">
        <v>15</v>
      </c>
      <c r="H1201" s="2" t="s">
        <v>614</v>
      </c>
      <c r="I1201" s="2" t="s">
        <v>481</v>
      </c>
      <c r="J1201" s="23" t="str">
        <f t="shared" si="54"/>
        <v>UTB2019ida15</v>
      </c>
      <c r="K1201" s="32" t="str">
        <f t="shared" si="55"/>
        <v>ÁGUAS LINDAS DE GOIÁS/PINHEIRO 2/PINHEIRO 1/AVENIDA MACEIÓ/RUA 28/RUA 36/RUA 33/AVENIDA CUIABÁ/RUA 2/AVENIDA BRASÍLIA/BR-070/PISTÃO NORTE/EPTG/S I A/SPS</v>
      </c>
    </row>
    <row r="1202" spans="1:11" x14ac:dyDescent="0.2">
      <c r="A1202" s="2" t="s">
        <v>552</v>
      </c>
      <c r="B1202" s="2" t="s">
        <v>451</v>
      </c>
      <c r="C1202" s="28">
        <v>2019</v>
      </c>
      <c r="D1202" s="2" t="s">
        <v>94</v>
      </c>
      <c r="E1202" s="2" t="s">
        <v>452</v>
      </c>
      <c r="F1202" s="23" t="str">
        <f t="shared" si="56"/>
        <v>ida</v>
      </c>
      <c r="G1202" s="4">
        <v>16</v>
      </c>
      <c r="H1202" s="2" t="s">
        <v>597</v>
      </c>
      <c r="I1202" s="2" t="s">
        <v>481</v>
      </c>
      <c r="J1202" s="23" t="str">
        <f t="shared" si="54"/>
        <v>UTB2019ida16</v>
      </c>
      <c r="K1202" s="32" t="str">
        <f t="shared" si="55"/>
        <v>ÁGUAS LINDAS DE GOIÁS/PINHEIRO 2/PINHEIRO 1/AVENIDA MACEIÓ/RUA 28/RUA 36/RUA 33/AVENIDA CUIABÁ/RUA 2/AVENIDA BRASÍLIA/BR-070/PISTÃO NORTE/EPTG/S I A/SPS/EIXO W</v>
      </c>
    </row>
    <row r="1203" spans="1:11" x14ac:dyDescent="0.2">
      <c r="A1203" s="2" t="s">
        <v>552</v>
      </c>
      <c r="B1203" s="2" t="s">
        <v>451</v>
      </c>
      <c r="C1203" s="28">
        <v>2019</v>
      </c>
      <c r="D1203" s="2" t="s">
        <v>94</v>
      </c>
      <c r="E1203" s="2" t="s">
        <v>452</v>
      </c>
      <c r="F1203" s="23" t="str">
        <f t="shared" si="56"/>
        <v>ida</v>
      </c>
      <c r="G1203" s="4">
        <v>17</v>
      </c>
      <c r="H1203" s="2" t="s">
        <v>483</v>
      </c>
      <c r="I1203" s="2" t="s">
        <v>481</v>
      </c>
      <c r="J1203" s="23" t="str">
        <f t="shared" si="54"/>
        <v>UTB2019ida17</v>
      </c>
      <c r="K1203" s="32" t="str">
        <f t="shared" si="55"/>
        <v>ÁGUAS LINDAS DE GOIÁS/PINHEIRO 2/PINHEIRO 1/AVENIDA MACEIÓ/RUA 28/RUA 36/RUA 33/AVENIDA CUIABÁ/RUA 2/AVENIDA BRASÍLIA/BR-070/PISTÃO NORTE/EPTG/S I A/SPS/EIXO W/RODOVIÁRIA PLANO PILOTO</v>
      </c>
    </row>
    <row r="1204" spans="1:11" x14ac:dyDescent="0.2">
      <c r="A1204" s="2" t="s">
        <v>552</v>
      </c>
      <c r="B1204" s="2" t="s">
        <v>451</v>
      </c>
      <c r="C1204" s="28">
        <v>2019</v>
      </c>
      <c r="D1204" s="2" t="s">
        <v>94</v>
      </c>
      <c r="E1204" s="2" t="s">
        <v>469</v>
      </c>
      <c r="F1204" s="23" t="str">
        <f t="shared" si="56"/>
        <v>volta</v>
      </c>
      <c r="G1204" s="4">
        <v>1</v>
      </c>
      <c r="H1204" s="2" t="s">
        <v>483</v>
      </c>
      <c r="I1204" s="2" t="s">
        <v>481</v>
      </c>
      <c r="J1204" s="23" t="str">
        <f t="shared" si="54"/>
        <v>UTB2019volta1</v>
      </c>
      <c r="K1204" s="32" t="str">
        <f t="shared" si="55"/>
        <v>RODOVIÁRIA PLANO PILOTO</v>
      </c>
    </row>
    <row r="1205" spans="1:11" x14ac:dyDescent="0.2">
      <c r="A1205" s="2" t="s">
        <v>552</v>
      </c>
      <c r="B1205" s="2" t="s">
        <v>451</v>
      </c>
      <c r="C1205" s="28">
        <v>2019</v>
      </c>
      <c r="D1205" s="2" t="s">
        <v>94</v>
      </c>
      <c r="E1205" s="2" t="s">
        <v>469</v>
      </c>
      <c r="F1205" s="23" t="str">
        <f t="shared" si="56"/>
        <v>volta</v>
      </c>
      <c r="G1205" s="4">
        <v>2</v>
      </c>
      <c r="H1205" s="2" t="s">
        <v>597</v>
      </c>
      <c r="I1205" s="2" t="s">
        <v>481</v>
      </c>
      <c r="J1205" s="23" t="str">
        <f t="shared" si="54"/>
        <v>UTB2019volta2</v>
      </c>
      <c r="K1205" s="32" t="str">
        <f t="shared" si="55"/>
        <v>RODOVIÁRIA PLANO PILOTO/EIXO W</v>
      </c>
    </row>
    <row r="1206" spans="1:11" x14ac:dyDescent="0.2">
      <c r="A1206" s="2" t="s">
        <v>552</v>
      </c>
      <c r="B1206" s="2" t="s">
        <v>451</v>
      </c>
      <c r="C1206" s="28">
        <v>2019</v>
      </c>
      <c r="D1206" s="2" t="s">
        <v>94</v>
      </c>
      <c r="E1206" s="2" t="s">
        <v>469</v>
      </c>
      <c r="F1206" s="23" t="str">
        <f t="shared" si="56"/>
        <v>volta</v>
      </c>
      <c r="G1206" s="4">
        <v>3</v>
      </c>
      <c r="H1206" s="2" t="s">
        <v>566</v>
      </c>
      <c r="I1206" s="2" t="s">
        <v>481</v>
      </c>
      <c r="J1206" s="23" t="str">
        <f t="shared" si="54"/>
        <v>UTB2019volta3</v>
      </c>
      <c r="K1206" s="32" t="str">
        <f t="shared" si="55"/>
        <v>RODOVIÁRIA PLANO PILOTO/EIXO W/SETOR POLICIAL SUL</v>
      </c>
    </row>
    <row r="1207" spans="1:11" x14ac:dyDescent="0.2">
      <c r="A1207" s="2" t="s">
        <v>552</v>
      </c>
      <c r="B1207" s="2" t="s">
        <v>451</v>
      </c>
      <c r="C1207" s="28">
        <v>2019</v>
      </c>
      <c r="D1207" s="2" t="s">
        <v>94</v>
      </c>
      <c r="E1207" s="2" t="s">
        <v>469</v>
      </c>
      <c r="F1207" s="23" t="str">
        <f t="shared" si="56"/>
        <v>volta</v>
      </c>
      <c r="G1207" s="4">
        <v>4</v>
      </c>
      <c r="H1207" s="2" t="s">
        <v>525</v>
      </c>
      <c r="I1207" s="2" t="s">
        <v>481</v>
      </c>
      <c r="J1207" s="23" t="str">
        <f t="shared" si="54"/>
        <v>UTB2019volta4</v>
      </c>
      <c r="K1207" s="32" t="str">
        <f t="shared" si="55"/>
        <v>RODOVIÁRIA PLANO PILOTO/EIXO W/SETOR POLICIAL SUL/S I A</v>
      </c>
    </row>
    <row r="1208" spans="1:11" x14ac:dyDescent="0.2">
      <c r="A1208" s="2" t="s">
        <v>552</v>
      </c>
      <c r="B1208" s="2" t="s">
        <v>451</v>
      </c>
      <c r="C1208" s="28">
        <v>2019</v>
      </c>
      <c r="D1208" s="2" t="s">
        <v>94</v>
      </c>
      <c r="E1208" s="2" t="s">
        <v>469</v>
      </c>
      <c r="F1208" s="23" t="str">
        <f t="shared" si="56"/>
        <v>volta</v>
      </c>
      <c r="G1208" s="4">
        <v>5</v>
      </c>
      <c r="H1208" s="2" t="s">
        <v>565</v>
      </c>
      <c r="I1208" s="2" t="s">
        <v>564</v>
      </c>
      <c r="J1208" s="23" t="str">
        <f t="shared" si="54"/>
        <v>UTB2019volta5</v>
      </c>
      <c r="K1208" s="32" t="str">
        <f t="shared" si="55"/>
        <v>RODOVIÁRIA PLANO PILOTO/EIXO W/SETOR POLICIAL SUL/S I A/EPTG</v>
      </c>
    </row>
    <row r="1209" spans="1:11" x14ac:dyDescent="0.2">
      <c r="A1209" s="2" t="s">
        <v>552</v>
      </c>
      <c r="B1209" s="2" t="s">
        <v>451</v>
      </c>
      <c r="C1209" s="28">
        <v>2019</v>
      </c>
      <c r="D1209" s="2" t="s">
        <v>94</v>
      </c>
      <c r="E1209" s="2" t="s">
        <v>469</v>
      </c>
      <c r="F1209" s="23" t="str">
        <f t="shared" si="56"/>
        <v>volta</v>
      </c>
      <c r="G1209" s="4">
        <v>6</v>
      </c>
      <c r="H1209" s="2" t="s">
        <v>563</v>
      </c>
      <c r="I1209" s="2" t="s">
        <v>564</v>
      </c>
      <c r="J1209" s="23" t="str">
        <f t="shared" si="54"/>
        <v>UTB2019volta6</v>
      </c>
      <c r="K1209" s="32" t="str">
        <f t="shared" si="55"/>
        <v>RODOVIÁRIA PLANO PILOTO/EIXO W/SETOR POLICIAL SUL/S I A/EPTG/PISTÃO NORTE</v>
      </c>
    </row>
    <row r="1210" spans="1:11" x14ac:dyDescent="0.2">
      <c r="A1210" s="2" t="s">
        <v>552</v>
      </c>
      <c r="B1210" s="2" t="s">
        <v>451</v>
      </c>
      <c r="C1210" s="28">
        <v>2019</v>
      </c>
      <c r="D1210" s="2" t="s">
        <v>94</v>
      </c>
      <c r="E1210" s="2" t="s">
        <v>469</v>
      </c>
      <c r="F1210" s="23" t="str">
        <f t="shared" si="56"/>
        <v>volta</v>
      </c>
      <c r="G1210" s="4">
        <v>7</v>
      </c>
      <c r="H1210" s="2" t="s">
        <v>561</v>
      </c>
      <c r="I1210" s="2" t="s">
        <v>562</v>
      </c>
      <c r="J1210" s="23" t="str">
        <f t="shared" si="54"/>
        <v>UTB2019volta7</v>
      </c>
      <c r="K1210" s="32" t="str">
        <f t="shared" si="55"/>
        <v>RODOVIÁRIA PLANO PILOTO/EIXO W/SETOR POLICIAL SUL/S I A/EPTG/PISTÃO NORTE/BR-070</v>
      </c>
    </row>
    <row r="1211" spans="1:11" x14ac:dyDescent="0.2">
      <c r="A1211" s="2" t="s">
        <v>552</v>
      </c>
      <c r="B1211" s="2" t="s">
        <v>451</v>
      </c>
      <c r="C1211" s="28">
        <v>2019</v>
      </c>
      <c r="D1211" s="2" t="s">
        <v>94</v>
      </c>
      <c r="E1211" s="2" t="s">
        <v>469</v>
      </c>
      <c r="F1211" s="23" t="str">
        <f t="shared" si="56"/>
        <v>volta</v>
      </c>
      <c r="G1211" s="4">
        <v>8</v>
      </c>
      <c r="H1211" s="2" t="s">
        <v>575</v>
      </c>
      <c r="I1211" s="2" t="s">
        <v>554</v>
      </c>
      <c r="J1211" s="23" t="str">
        <f t="shared" si="54"/>
        <v>UTB2019volta8</v>
      </c>
      <c r="K1211" s="32" t="str">
        <f t="shared" si="55"/>
        <v>RODOVIÁRIA PLANO PILOTO/EIXO W/SETOR POLICIAL SUL/S I A/EPTG/PISTÃO NORTE/BR-070/AVENIDA BRASÍLIA</v>
      </c>
    </row>
    <row r="1212" spans="1:11" x14ac:dyDescent="0.2">
      <c r="A1212" s="2" t="s">
        <v>552</v>
      </c>
      <c r="B1212" s="2" t="s">
        <v>451</v>
      </c>
      <c r="C1212" s="28">
        <v>2019</v>
      </c>
      <c r="D1212" s="2" t="s">
        <v>94</v>
      </c>
      <c r="E1212" s="2" t="s">
        <v>469</v>
      </c>
      <c r="F1212" s="23" t="str">
        <f t="shared" si="56"/>
        <v>volta</v>
      </c>
      <c r="G1212" s="4">
        <v>9</v>
      </c>
      <c r="H1212" s="2" t="s">
        <v>613</v>
      </c>
      <c r="I1212" s="2" t="s">
        <v>554</v>
      </c>
      <c r="J1212" s="23" t="str">
        <f t="shared" si="54"/>
        <v>UTB2019volta9</v>
      </c>
      <c r="K1212" s="32" t="str">
        <f t="shared" si="55"/>
        <v>RODOVIÁRIA PLANO PILOTO/EIXO W/SETOR POLICIAL SUL/S I A/EPTG/PISTÃO NORTE/BR-070/AVENIDA BRASÍLIA/RUA 2</v>
      </c>
    </row>
    <row r="1213" spans="1:11" x14ac:dyDescent="0.2">
      <c r="A1213" s="2" t="s">
        <v>552</v>
      </c>
      <c r="B1213" s="2" t="s">
        <v>451</v>
      </c>
      <c r="C1213" s="28">
        <v>2019</v>
      </c>
      <c r="D1213" s="2" t="s">
        <v>94</v>
      </c>
      <c r="E1213" s="2" t="s">
        <v>469</v>
      </c>
      <c r="F1213" s="23" t="str">
        <f t="shared" si="56"/>
        <v>volta</v>
      </c>
      <c r="G1213" s="4">
        <v>10</v>
      </c>
      <c r="H1213" s="2" t="s">
        <v>568</v>
      </c>
      <c r="I1213" s="2" t="s">
        <v>554</v>
      </c>
      <c r="J1213" s="23" t="str">
        <f t="shared" si="54"/>
        <v>UTB2019volta10</v>
      </c>
      <c r="K1213" s="32" t="str">
        <f t="shared" si="55"/>
        <v>RODOVIÁRIA PLANO PILOTO/EIXO W/SETOR POLICIAL SUL/S I A/EPTG/PISTÃO NORTE/BR-070/AVENIDA BRASÍLIA/RUA 2/AVENIDA CUIABÁ</v>
      </c>
    </row>
    <row r="1214" spans="1:11" x14ac:dyDescent="0.2">
      <c r="A1214" s="2" t="s">
        <v>552</v>
      </c>
      <c r="B1214" s="2" t="s">
        <v>451</v>
      </c>
      <c r="C1214" s="28">
        <v>2019</v>
      </c>
      <c r="D1214" s="2" t="s">
        <v>94</v>
      </c>
      <c r="E1214" s="2" t="s">
        <v>469</v>
      </c>
      <c r="F1214" s="23" t="str">
        <f t="shared" si="56"/>
        <v>volta</v>
      </c>
      <c r="G1214" s="4">
        <v>11</v>
      </c>
      <c r="H1214" s="2" t="s">
        <v>586</v>
      </c>
      <c r="I1214" s="2" t="s">
        <v>554</v>
      </c>
      <c r="J1214" s="23" t="str">
        <f t="shared" si="54"/>
        <v>UTB2019volta11</v>
      </c>
      <c r="K1214" s="32" t="str">
        <f t="shared" si="55"/>
        <v>RODOVIÁRIA PLANO PILOTO/EIXO W/SETOR POLICIAL SUL/S I A/EPTG/PISTÃO NORTE/BR-070/AVENIDA BRASÍLIA/RUA 2/AVENIDA CUIABÁ/RUA 33</v>
      </c>
    </row>
    <row r="1215" spans="1:11" x14ac:dyDescent="0.2">
      <c r="A1215" s="2" t="s">
        <v>552</v>
      </c>
      <c r="B1215" s="2" t="s">
        <v>451</v>
      </c>
      <c r="C1215" s="28">
        <v>2019</v>
      </c>
      <c r="D1215" s="2" t="s">
        <v>94</v>
      </c>
      <c r="E1215" s="2" t="s">
        <v>469</v>
      </c>
      <c r="F1215" s="23" t="str">
        <f t="shared" si="56"/>
        <v>volta</v>
      </c>
      <c r="G1215" s="4">
        <v>12</v>
      </c>
      <c r="H1215" s="2" t="s">
        <v>589</v>
      </c>
      <c r="I1215" s="2" t="s">
        <v>554</v>
      </c>
      <c r="J1215" s="23" t="str">
        <f t="shared" si="54"/>
        <v>UTB2019volta12</v>
      </c>
      <c r="K1215" s="32" t="str">
        <f t="shared" si="55"/>
        <v>RODOVIÁRIA PLANO PILOTO/EIXO W/SETOR POLICIAL SUL/S I A/EPTG/PISTÃO NORTE/BR-070/AVENIDA BRASÍLIA/RUA 2/AVENIDA CUIABÁ/RUA 33/RUA 36</v>
      </c>
    </row>
    <row r="1216" spans="1:11" x14ac:dyDescent="0.2">
      <c r="A1216" s="2" t="s">
        <v>552</v>
      </c>
      <c r="B1216" s="2" t="s">
        <v>451</v>
      </c>
      <c r="C1216" s="28">
        <v>2019</v>
      </c>
      <c r="D1216" s="2" t="s">
        <v>94</v>
      </c>
      <c r="E1216" s="2" t="s">
        <v>469</v>
      </c>
      <c r="F1216" s="23" t="str">
        <f t="shared" si="56"/>
        <v>volta</v>
      </c>
      <c r="G1216" s="4">
        <v>13</v>
      </c>
      <c r="H1216" s="2" t="s">
        <v>612</v>
      </c>
      <c r="I1216" s="2" t="s">
        <v>554</v>
      </c>
      <c r="J1216" s="23" t="str">
        <f t="shared" si="54"/>
        <v>UTB2019volta13</v>
      </c>
      <c r="K1216" s="32" t="str">
        <f t="shared" si="55"/>
        <v>RODOVIÁRIA PLANO PILOTO/EIXO W/SETOR POLICIAL SUL/S I A/EPTG/PISTÃO NORTE/BR-070/AVENIDA BRASÍLIA/RUA 2/AVENIDA CUIABÁ/RUA 33/RUA 36/RUA 28</v>
      </c>
    </row>
    <row r="1217" spans="1:11" x14ac:dyDescent="0.2">
      <c r="A1217" s="2" t="s">
        <v>552</v>
      </c>
      <c r="B1217" s="2" t="s">
        <v>451</v>
      </c>
      <c r="C1217" s="28">
        <v>2019</v>
      </c>
      <c r="D1217" s="2" t="s">
        <v>94</v>
      </c>
      <c r="E1217" s="2" t="s">
        <v>469</v>
      </c>
      <c r="F1217" s="23" t="str">
        <f t="shared" si="56"/>
        <v>volta</v>
      </c>
      <c r="G1217" s="4">
        <v>14</v>
      </c>
      <c r="H1217" s="2" t="s">
        <v>588</v>
      </c>
      <c r="I1217" s="2" t="s">
        <v>554</v>
      </c>
      <c r="J1217" s="23" t="str">
        <f t="shared" si="54"/>
        <v>UTB2019volta14</v>
      </c>
      <c r="K1217" s="32" t="str">
        <f t="shared" si="55"/>
        <v>RODOVIÁRIA PLANO PILOTO/EIXO W/SETOR POLICIAL SUL/S I A/EPTG/PISTÃO NORTE/BR-070/AVENIDA BRASÍLIA/RUA 2/AVENIDA CUIABÁ/RUA 33/RUA 36/RUA 28/AVENIDA MACEIÓ</v>
      </c>
    </row>
    <row r="1218" spans="1:11" x14ac:dyDescent="0.2">
      <c r="A1218" s="2" t="s">
        <v>552</v>
      </c>
      <c r="B1218" s="2" t="s">
        <v>451</v>
      </c>
      <c r="C1218" s="28">
        <v>2019</v>
      </c>
      <c r="D1218" s="2" t="s">
        <v>94</v>
      </c>
      <c r="E1218" s="2" t="s">
        <v>469</v>
      </c>
      <c r="F1218" s="23" t="str">
        <f t="shared" si="56"/>
        <v>volta</v>
      </c>
      <c r="G1218" s="4">
        <v>15</v>
      </c>
      <c r="H1218" s="2" t="s">
        <v>602</v>
      </c>
      <c r="I1218" s="2" t="s">
        <v>554</v>
      </c>
      <c r="J1218" s="23" t="str">
        <f t="shared" si="54"/>
        <v>UTB2019volta15</v>
      </c>
      <c r="K1218" s="32" t="str">
        <f t="shared" si="55"/>
        <v>RODOVIÁRIA PLANO PILOTO/EIXO W/SETOR POLICIAL SUL/S I A/EPTG/PISTÃO NORTE/BR-070/AVENIDA BRASÍLIA/RUA 2/AVENIDA CUIABÁ/RUA 33/RUA 36/RUA 28/AVENIDA MACEIÓ/PINHEIRO 1</v>
      </c>
    </row>
    <row r="1219" spans="1:11" x14ac:dyDescent="0.2">
      <c r="A1219" s="2" t="s">
        <v>552</v>
      </c>
      <c r="B1219" s="2" t="s">
        <v>451</v>
      </c>
      <c r="C1219" s="28">
        <v>2019</v>
      </c>
      <c r="D1219" s="2" t="s">
        <v>94</v>
      </c>
      <c r="E1219" s="2" t="s">
        <v>469</v>
      </c>
      <c r="F1219" s="23" t="str">
        <f t="shared" si="56"/>
        <v>volta</v>
      </c>
      <c r="G1219" s="4">
        <v>16</v>
      </c>
      <c r="H1219" s="2" t="s">
        <v>610</v>
      </c>
      <c r="I1219" s="2" t="s">
        <v>554</v>
      </c>
      <c r="J1219" s="23" t="str">
        <f t="shared" ref="J1219:J1282" si="57">D1219&amp;C1219&amp;F1219&amp;G1219</f>
        <v>UTB2019volta16</v>
      </c>
      <c r="K1219" s="32" t="str">
        <f t="shared" ref="K1219:K1282" si="58">IF(G1219=1,H1219,K1218&amp;"/"&amp;H1219)</f>
        <v>RODOVIÁRIA PLANO PILOTO/EIXO W/SETOR POLICIAL SUL/S I A/EPTG/PISTÃO NORTE/BR-070/AVENIDA BRASÍLIA/RUA 2/AVENIDA CUIABÁ/RUA 33/RUA 36/RUA 28/AVENIDA MACEIÓ/PINHEIRO 1/PINHEIRO 2</v>
      </c>
    </row>
    <row r="1220" spans="1:11" x14ac:dyDescent="0.2">
      <c r="A1220" s="2" t="s">
        <v>552</v>
      </c>
      <c r="B1220" s="2" t="s">
        <v>451</v>
      </c>
      <c r="C1220" s="28">
        <v>2019</v>
      </c>
      <c r="D1220" s="2" t="s">
        <v>94</v>
      </c>
      <c r="E1220" s="2" t="s">
        <v>469</v>
      </c>
      <c r="F1220" s="23" t="str">
        <f t="shared" ref="F1220:F1283" si="59">IF(LEFT(E1220,3)="ida","ida","volta")</f>
        <v>volta</v>
      </c>
      <c r="G1220" s="4">
        <v>17</v>
      </c>
      <c r="H1220" s="2" t="s">
        <v>554</v>
      </c>
      <c r="I1220" s="2" t="s">
        <v>554</v>
      </c>
      <c r="J1220" s="23" t="str">
        <f t="shared" si="57"/>
        <v>UTB2019volta17</v>
      </c>
      <c r="K1220" s="32" t="str">
        <f t="shared" si="58"/>
        <v>RODOVIÁRIA PLANO PILOTO/EIXO W/SETOR POLICIAL SUL/S I A/EPTG/PISTÃO NORTE/BR-070/AVENIDA BRASÍLIA/RUA 2/AVENIDA CUIABÁ/RUA 33/RUA 36/RUA 28/AVENIDA MACEIÓ/PINHEIRO 1/PINHEIRO 2/ÁGUAS LINDAS DE GOIÁS</v>
      </c>
    </row>
    <row r="1221" spans="1:11" x14ac:dyDescent="0.2">
      <c r="A1221" s="2" t="s">
        <v>552</v>
      </c>
      <c r="B1221" s="2" t="s">
        <v>615</v>
      </c>
      <c r="C1221" s="4">
        <v>2040</v>
      </c>
      <c r="D1221" s="2" t="s">
        <v>92</v>
      </c>
      <c r="E1221" s="2" t="s">
        <v>452</v>
      </c>
      <c r="F1221" s="23" t="str">
        <f t="shared" si="59"/>
        <v>ida</v>
      </c>
      <c r="G1221" s="4">
        <v>1</v>
      </c>
      <c r="H1221" s="2" t="s">
        <v>553</v>
      </c>
      <c r="I1221" s="2" t="s">
        <v>554</v>
      </c>
      <c r="J1221" s="23" t="str">
        <f t="shared" si="57"/>
        <v>TAGUATUR2040ida1</v>
      </c>
      <c r="K1221" s="32" t="str">
        <f t="shared" si="58"/>
        <v>ROYAL PARQUE</v>
      </c>
    </row>
    <row r="1222" spans="1:11" x14ac:dyDescent="0.2">
      <c r="A1222" s="2" t="s">
        <v>552</v>
      </c>
      <c r="B1222" s="2" t="s">
        <v>615</v>
      </c>
      <c r="C1222" s="4">
        <v>2040</v>
      </c>
      <c r="D1222" s="24" t="s">
        <v>92</v>
      </c>
      <c r="E1222" s="2" t="s">
        <v>452</v>
      </c>
      <c r="F1222" s="23" t="str">
        <f t="shared" si="59"/>
        <v>ida</v>
      </c>
      <c r="G1222" s="4">
        <v>2</v>
      </c>
      <c r="H1222" s="2" t="s">
        <v>555</v>
      </c>
      <c r="I1222" s="2" t="s">
        <v>554</v>
      </c>
      <c r="J1222" s="23" t="str">
        <f t="shared" si="57"/>
        <v>TAGUATUR2040ida2</v>
      </c>
      <c r="K1222" s="32" t="str">
        <f t="shared" si="58"/>
        <v>ROYAL PARQUE/MANSÕES ODISSÉIA</v>
      </c>
    </row>
    <row r="1223" spans="1:11" x14ac:dyDescent="0.2">
      <c r="A1223" s="2" t="s">
        <v>552</v>
      </c>
      <c r="B1223" s="2" t="s">
        <v>615</v>
      </c>
      <c r="C1223" s="4">
        <v>2040</v>
      </c>
      <c r="D1223" s="24" t="s">
        <v>92</v>
      </c>
      <c r="E1223" s="2" t="s">
        <v>452</v>
      </c>
      <c r="F1223" s="23" t="str">
        <f t="shared" si="59"/>
        <v>ida</v>
      </c>
      <c r="G1223" s="4">
        <v>3</v>
      </c>
      <c r="H1223" s="2" t="s">
        <v>556</v>
      </c>
      <c r="I1223" s="2" t="s">
        <v>554</v>
      </c>
      <c r="J1223" s="23" t="str">
        <f t="shared" si="57"/>
        <v>TAGUATUR2040ida3</v>
      </c>
      <c r="K1223" s="32" t="str">
        <f t="shared" si="58"/>
        <v>ROYAL PARQUE/MANSÕES ODISSÉIA/GO-547</v>
      </c>
    </row>
    <row r="1224" spans="1:11" x14ac:dyDescent="0.2">
      <c r="A1224" s="2" t="s">
        <v>552</v>
      </c>
      <c r="B1224" s="2" t="s">
        <v>615</v>
      </c>
      <c r="C1224" s="4">
        <v>2040</v>
      </c>
      <c r="D1224" s="24" t="s">
        <v>92</v>
      </c>
      <c r="E1224" s="2" t="s">
        <v>452</v>
      </c>
      <c r="F1224" s="23" t="str">
        <f t="shared" si="59"/>
        <v>ida</v>
      </c>
      <c r="G1224" s="4">
        <v>4</v>
      </c>
      <c r="H1224" s="2" t="s">
        <v>557</v>
      </c>
      <c r="I1224" s="2" t="s">
        <v>554</v>
      </c>
      <c r="J1224" s="23" t="str">
        <f t="shared" si="57"/>
        <v>TAGUATUR2040ida4</v>
      </c>
      <c r="K1224" s="32" t="str">
        <f t="shared" si="58"/>
        <v>ROYAL PARQUE/MANSÕES ODISSÉIA/GO-547/AVENIDA LIBERDADE</v>
      </c>
    </row>
    <row r="1225" spans="1:11" x14ac:dyDescent="0.2">
      <c r="A1225" s="2" t="s">
        <v>552</v>
      </c>
      <c r="B1225" s="2" t="s">
        <v>615</v>
      </c>
      <c r="C1225" s="4">
        <v>2040</v>
      </c>
      <c r="D1225" s="24" t="s">
        <v>92</v>
      </c>
      <c r="E1225" s="2" t="s">
        <v>452</v>
      </c>
      <c r="F1225" s="23" t="str">
        <f t="shared" si="59"/>
        <v>ida</v>
      </c>
      <c r="G1225" s="4">
        <v>5</v>
      </c>
      <c r="H1225" s="2" t="s">
        <v>558</v>
      </c>
      <c r="I1225" s="2" t="s">
        <v>554</v>
      </c>
      <c r="J1225" s="23" t="str">
        <f t="shared" si="57"/>
        <v>TAGUATUR2040ida5</v>
      </c>
      <c r="K1225" s="32" t="str">
        <f t="shared" si="58"/>
        <v>ROYAL PARQUE/MANSÕES ODISSÉIA/GO-547/AVENIDA LIBERDADE/SETOR 3</v>
      </c>
    </row>
    <row r="1226" spans="1:11" x14ac:dyDescent="0.2">
      <c r="A1226" s="2" t="s">
        <v>552</v>
      </c>
      <c r="B1226" s="2" t="s">
        <v>615</v>
      </c>
      <c r="C1226" s="4">
        <v>2040</v>
      </c>
      <c r="D1226" s="24" t="s">
        <v>92</v>
      </c>
      <c r="E1226" s="2" t="s">
        <v>452</v>
      </c>
      <c r="F1226" s="23" t="str">
        <f t="shared" si="59"/>
        <v>ida</v>
      </c>
      <c r="G1226" s="4">
        <v>6</v>
      </c>
      <c r="H1226" s="2" t="s">
        <v>559</v>
      </c>
      <c r="I1226" s="2" t="s">
        <v>554</v>
      </c>
      <c r="J1226" s="23" t="str">
        <f t="shared" si="57"/>
        <v>TAGUATUR2040ida6</v>
      </c>
      <c r="K1226" s="32" t="str">
        <f t="shared" si="58"/>
        <v>ROYAL PARQUE/MANSÕES ODISSÉIA/GO-547/AVENIDA LIBERDADE/SETOR 3/VILA ESPERANÇA</v>
      </c>
    </row>
    <row r="1227" spans="1:11" x14ac:dyDescent="0.2">
      <c r="A1227" s="2" t="s">
        <v>552</v>
      </c>
      <c r="B1227" s="2" t="s">
        <v>615</v>
      </c>
      <c r="C1227" s="4">
        <v>2040</v>
      </c>
      <c r="D1227" s="24" t="s">
        <v>92</v>
      </c>
      <c r="E1227" s="2" t="s">
        <v>452</v>
      </c>
      <c r="F1227" s="23" t="str">
        <f t="shared" si="59"/>
        <v>ida</v>
      </c>
      <c r="G1227" s="4">
        <v>7</v>
      </c>
      <c r="H1227" s="2" t="s">
        <v>560</v>
      </c>
      <c r="I1227" s="2" t="s">
        <v>554</v>
      </c>
      <c r="J1227" s="23" t="str">
        <f t="shared" si="57"/>
        <v>TAGUATUR2040ida7</v>
      </c>
      <c r="K1227" s="32" t="str">
        <f t="shared" si="58"/>
        <v>ROYAL PARQUE/MANSÕES ODISSÉIA/GO-547/AVENIDA LIBERDADE/SETOR 3/VILA ESPERANÇA/SETOR 9</v>
      </c>
    </row>
    <row r="1228" spans="1:11" x14ac:dyDescent="0.2">
      <c r="A1228" s="2" t="s">
        <v>552</v>
      </c>
      <c r="B1228" s="2" t="s">
        <v>615</v>
      </c>
      <c r="C1228" s="4">
        <v>2040</v>
      </c>
      <c r="D1228" s="24" t="s">
        <v>92</v>
      </c>
      <c r="E1228" s="2" t="s">
        <v>452</v>
      </c>
      <c r="F1228" s="23" t="str">
        <f t="shared" si="59"/>
        <v>ida</v>
      </c>
      <c r="G1228" s="4">
        <v>8</v>
      </c>
      <c r="H1228" s="2" t="s">
        <v>561</v>
      </c>
      <c r="I1228" s="2" t="s">
        <v>562</v>
      </c>
      <c r="J1228" s="23" t="str">
        <f t="shared" si="57"/>
        <v>TAGUATUR2040ida8</v>
      </c>
      <c r="K1228" s="32" t="str">
        <f t="shared" si="58"/>
        <v>ROYAL PARQUE/MANSÕES ODISSÉIA/GO-547/AVENIDA LIBERDADE/SETOR 3/VILA ESPERANÇA/SETOR 9/BR-070</v>
      </c>
    </row>
    <row r="1229" spans="1:11" x14ac:dyDescent="0.2">
      <c r="A1229" s="2" t="s">
        <v>552</v>
      </c>
      <c r="B1229" s="2" t="s">
        <v>615</v>
      </c>
      <c r="C1229" s="4">
        <v>2040</v>
      </c>
      <c r="D1229" s="24" t="s">
        <v>92</v>
      </c>
      <c r="E1229" s="2" t="s">
        <v>452</v>
      </c>
      <c r="F1229" s="23" t="str">
        <f t="shared" si="59"/>
        <v>ida</v>
      </c>
      <c r="G1229" s="4">
        <v>9</v>
      </c>
      <c r="H1229" s="2" t="s">
        <v>569</v>
      </c>
      <c r="I1229" s="2" t="s">
        <v>564</v>
      </c>
      <c r="J1229" s="23" t="str">
        <f t="shared" si="57"/>
        <v>TAGUATUR2040ida9</v>
      </c>
      <c r="K1229" s="32" t="str">
        <f t="shared" si="58"/>
        <v>ROYAL PARQUE/MANSÕES ODISSÉIA/GO-547/AVENIDA LIBERDADE/SETOR 3/VILA ESPERANÇA/SETOR 9/BR-070/ESTRUTURAL</v>
      </c>
    </row>
    <row r="1230" spans="1:11" x14ac:dyDescent="0.2">
      <c r="A1230" s="2" t="s">
        <v>552</v>
      </c>
      <c r="B1230" s="2" t="s">
        <v>615</v>
      </c>
      <c r="C1230" s="4">
        <v>2040</v>
      </c>
      <c r="D1230" s="24" t="s">
        <v>92</v>
      </c>
      <c r="E1230" s="2" t="s">
        <v>452</v>
      </c>
      <c r="F1230" s="23" t="str">
        <f t="shared" si="59"/>
        <v>ida</v>
      </c>
      <c r="G1230" s="4">
        <v>10</v>
      </c>
      <c r="H1230" s="2" t="s">
        <v>538</v>
      </c>
      <c r="I1230" s="2" t="s">
        <v>481</v>
      </c>
      <c r="J1230" s="23" t="str">
        <f t="shared" si="57"/>
        <v>TAGUATUR2040ida10</v>
      </c>
      <c r="K1230" s="32" t="str">
        <f t="shared" si="58"/>
        <v>ROYAL PARQUE/MANSÕES ODISSÉIA/GO-547/AVENIDA LIBERDADE/SETOR 3/VILA ESPERANÇA/SETOR 9/BR-070/ESTRUTURAL/EIXO MONUMENTAL</v>
      </c>
    </row>
    <row r="1231" spans="1:11" x14ac:dyDescent="0.2">
      <c r="A1231" s="2" t="s">
        <v>552</v>
      </c>
      <c r="B1231" s="2" t="s">
        <v>615</v>
      </c>
      <c r="C1231" s="4">
        <v>2040</v>
      </c>
      <c r="D1231" s="24" t="s">
        <v>92</v>
      </c>
      <c r="E1231" s="2" t="s">
        <v>452</v>
      </c>
      <c r="F1231" s="23" t="str">
        <f t="shared" si="59"/>
        <v>ida</v>
      </c>
      <c r="G1231" s="4">
        <v>11</v>
      </c>
      <c r="H1231" s="2" t="s">
        <v>615</v>
      </c>
      <c r="I1231" s="2" t="s">
        <v>481</v>
      </c>
      <c r="J1231" s="23" t="str">
        <f t="shared" si="57"/>
        <v>TAGUATUR2040ida11</v>
      </c>
      <c r="K1231" s="32" t="str">
        <f t="shared" si="58"/>
        <v>ROYAL PARQUE/MANSÕES ODISSÉIA/GO-547/AVENIDA LIBERDADE/SETOR 3/VILA ESPERANÇA/SETOR 9/BR-070/ESTRUTURAL/EIXO MONUMENTAL/ESPLANADA</v>
      </c>
    </row>
    <row r="1232" spans="1:11" x14ac:dyDescent="0.2">
      <c r="A1232" s="2" t="s">
        <v>552</v>
      </c>
      <c r="B1232" s="2" t="s">
        <v>615</v>
      </c>
      <c r="C1232" s="4">
        <v>2040</v>
      </c>
      <c r="D1232" s="24" t="s">
        <v>92</v>
      </c>
      <c r="E1232" s="2" t="s">
        <v>452</v>
      </c>
      <c r="F1232" s="23" t="str">
        <f t="shared" si="59"/>
        <v>ida</v>
      </c>
      <c r="G1232" s="4">
        <v>12</v>
      </c>
      <c r="H1232" s="2" t="s">
        <v>483</v>
      </c>
      <c r="I1232" s="2" t="s">
        <v>481</v>
      </c>
      <c r="J1232" s="23" t="str">
        <f t="shared" si="57"/>
        <v>TAGUATUR2040ida12</v>
      </c>
      <c r="K1232" s="32" t="str">
        <f t="shared" si="58"/>
        <v>ROYAL PARQUE/MANSÕES ODISSÉIA/GO-547/AVENIDA LIBERDADE/SETOR 3/VILA ESPERANÇA/SETOR 9/BR-070/ESTRUTURAL/EIXO MONUMENTAL/ESPLANADA/RODOVIÁRIA PLANO PILOTO</v>
      </c>
    </row>
    <row r="1233" spans="1:11" x14ac:dyDescent="0.2">
      <c r="A1233" s="2" t="s">
        <v>552</v>
      </c>
      <c r="B1233" s="2" t="s">
        <v>615</v>
      </c>
      <c r="C1233" s="4">
        <v>2040</v>
      </c>
      <c r="D1233" s="2" t="s">
        <v>92</v>
      </c>
      <c r="E1233" s="2" t="s">
        <v>469</v>
      </c>
      <c r="F1233" s="23" t="str">
        <f t="shared" si="59"/>
        <v>volta</v>
      </c>
      <c r="G1233" s="4">
        <v>1</v>
      </c>
      <c r="H1233" s="2" t="s">
        <v>615</v>
      </c>
      <c r="I1233" s="2" t="s">
        <v>481</v>
      </c>
      <c r="J1233" s="23" t="str">
        <f t="shared" si="57"/>
        <v>TAGUATUR2040volta1</v>
      </c>
      <c r="K1233" s="32" t="str">
        <f t="shared" si="58"/>
        <v>ESPLANADA</v>
      </c>
    </row>
    <row r="1234" spans="1:11" x14ac:dyDescent="0.2">
      <c r="A1234" s="2" t="s">
        <v>552</v>
      </c>
      <c r="B1234" s="2" t="s">
        <v>615</v>
      </c>
      <c r="C1234" s="4">
        <v>2040</v>
      </c>
      <c r="D1234" s="24" t="s">
        <v>92</v>
      </c>
      <c r="E1234" s="2" t="s">
        <v>469</v>
      </c>
      <c r="F1234" s="23" t="str">
        <f t="shared" si="59"/>
        <v>volta</v>
      </c>
      <c r="G1234" s="4">
        <v>2</v>
      </c>
      <c r="H1234" s="2" t="s">
        <v>483</v>
      </c>
      <c r="I1234" s="2" t="s">
        <v>481</v>
      </c>
      <c r="J1234" s="23" t="str">
        <f t="shared" si="57"/>
        <v>TAGUATUR2040volta2</v>
      </c>
      <c r="K1234" s="32" t="str">
        <f t="shared" si="58"/>
        <v>ESPLANADA/RODOVIÁRIA PLANO PILOTO</v>
      </c>
    </row>
    <row r="1235" spans="1:11" x14ac:dyDescent="0.2">
      <c r="A1235" s="2" t="s">
        <v>552</v>
      </c>
      <c r="B1235" s="2" t="s">
        <v>615</v>
      </c>
      <c r="C1235" s="4">
        <v>2040</v>
      </c>
      <c r="D1235" s="24" t="s">
        <v>92</v>
      </c>
      <c r="E1235" s="2" t="s">
        <v>469</v>
      </c>
      <c r="F1235" s="23" t="str">
        <f t="shared" si="59"/>
        <v>volta</v>
      </c>
      <c r="G1235" s="4">
        <v>3</v>
      </c>
      <c r="H1235" s="2" t="s">
        <v>538</v>
      </c>
      <c r="I1235" s="2" t="s">
        <v>481</v>
      </c>
      <c r="J1235" s="23" t="str">
        <f t="shared" si="57"/>
        <v>TAGUATUR2040volta3</v>
      </c>
      <c r="K1235" s="32" t="str">
        <f t="shared" si="58"/>
        <v>ESPLANADA/RODOVIÁRIA PLANO PILOTO/EIXO MONUMENTAL</v>
      </c>
    </row>
    <row r="1236" spans="1:11" x14ac:dyDescent="0.2">
      <c r="A1236" s="2" t="s">
        <v>552</v>
      </c>
      <c r="B1236" s="2" t="s">
        <v>615</v>
      </c>
      <c r="C1236" s="4">
        <v>2040</v>
      </c>
      <c r="D1236" s="24" t="s">
        <v>92</v>
      </c>
      <c r="E1236" s="2" t="s">
        <v>469</v>
      </c>
      <c r="F1236" s="23" t="str">
        <f t="shared" si="59"/>
        <v>volta</v>
      </c>
      <c r="G1236" s="4">
        <v>4</v>
      </c>
      <c r="H1236" s="2" t="s">
        <v>569</v>
      </c>
      <c r="I1236" s="2" t="s">
        <v>564</v>
      </c>
      <c r="J1236" s="23" t="str">
        <f t="shared" si="57"/>
        <v>TAGUATUR2040volta4</v>
      </c>
      <c r="K1236" s="32" t="str">
        <f t="shared" si="58"/>
        <v>ESPLANADA/RODOVIÁRIA PLANO PILOTO/EIXO MONUMENTAL/ESTRUTURAL</v>
      </c>
    </row>
    <row r="1237" spans="1:11" x14ac:dyDescent="0.2">
      <c r="A1237" s="2" t="s">
        <v>552</v>
      </c>
      <c r="B1237" s="2" t="s">
        <v>615</v>
      </c>
      <c r="C1237" s="4">
        <v>2040</v>
      </c>
      <c r="D1237" s="24" t="s">
        <v>92</v>
      </c>
      <c r="E1237" s="2" t="s">
        <v>469</v>
      </c>
      <c r="F1237" s="23" t="str">
        <f t="shared" si="59"/>
        <v>volta</v>
      </c>
      <c r="G1237" s="4">
        <v>5</v>
      </c>
      <c r="H1237" s="2" t="s">
        <v>561</v>
      </c>
      <c r="I1237" s="2" t="s">
        <v>562</v>
      </c>
      <c r="J1237" s="23" t="str">
        <f t="shared" si="57"/>
        <v>TAGUATUR2040volta5</v>
      </c>
      <c r="K1237" s="32" t="str">
        <f t="shared" si="58"/>
        <v>ESPLANADA/RODOVIÁRIA PLANO PILOTO/EIXO MONUMENTAL/ESTRUTURAL/BR-070</v>
      </c>
    </row>
    <row r="1238" spans="1:11" x14ac:dyDescent="0.2">
      <c r="A1238" s="2" t="s">
        <v>552</v>
      </c>
      <c r="B1238" s="2" t="s">
        <v>615</v>
      </c>
      <c r="C1238" s="4">
        <v>2040</v>
      </c>
      <c r="D1238" s="24" t="s">
        <v>92</v>
      </c>
      <c r="E1238" s="2" t="s">
        <v>469</v>
      </c>
      <c r="F1238" s="23" t="str">
        <f t="shared" si="59"/>
        <v>volta</v>
      </c>
      <c r="G1238" s="4">
        <v>6</v>
      </c>
      <c r="H1238" s="2" t="s">
        <v>568</v>
      </c>
      <c r="I1238" s="2" t="s">
        <v>554</v>
      </c>
      <c r="J1238" s="23" t="str">
        <f t="shared" si="57"/>
        <v>TAGUATUR2040volta6</v>
      </c>
      <c r="K1238" s="32" t="str">
        <f t="shared" si="58"/>
        <v>ESPLANADA/RODOVIÁRIA PLANO PILOTO/EIXO MONUMENTAL/ESTRUTURAL/BR-070/AVENIDA CUIABÁ</v>
      </c>
    </row>
    <row r="1239" spans="1:11" x14ac:dyDescent="0.2">
      <c r="A1239" s="2" t="s">
        <v>552</v>
      </c>
      <c r="B1239" s="2" t="s">
        <v>615</v>
      </c>
      <c r="C1239" s="4">
        <v>2040</v>
      </c>
      <c r="D1239" s="24" t="s">
        <v>92</v>
      </c>
      <c r="E1239" s="2" t="s">
        <v>469</v>
      </c>
      <c r="F1239" s="23" t="str">
        <f t="shared" si="59"/>
        <v>volta</v>
      </c>
      <c r="G1239" s="4">
        <v>7</v>
      </c>
      <c r="H1239" s="2" t="s">
        <v>560</v>
      </c>
      <c r="I1239" s="2" t="s">
        <v>554</v>
      </c>
      <c r="J1239" s="23" t="str">
        <f t="shared" si="57"/>
        <v>TAGUATUR2040volta7</v>
      </c>
      <c r="K1239" s="32" t="str">
        <f t="shared" si="58"/>
        <v>ESPLANADA/RODOVIÁRIA PLANO PILOTO/EIXO MONUMENTAL/ESTRUTURAL/BR-070/AVENIDA CUIABÁ/SETOR 9</v>
      </c>
    </row>
    <row r="1240" spans="1:11" x14ac:dyDescent="0.2">
      <c r="A1240" s="2" t="s">
        <v>552</v>
      </c>
      <c r="B1240" s="2" t="s">
        <v>615</v>
      </c>
      <c r="C1240" s="4">
        <v>2040</v>
      </c>
      <c r="D1240" s="24" t="s">
        <v>92</v>
      </c>
      <c r="E1240" s="2" t="s">
        <v>469</v>
      </c>
      <c r="F1240" s="23" t="str">
        <f t="shared" si="59"/>
        <v>volta</v>
      </c>
      <c r="G1240" s="4">
        <v>8</v>
      </c>
      <c r="H1240" s="2" t="s">
        <v>559</v>
      </c>
      <c r="I1240" s="2" t="s">
        <v>554</v>
      </c>
      <c r="J1240" s="23" t="str">
        <f t="shared" si="57"/>
        <v>TAGUATUR2040volta8</v>
      </c>
      <c r="K1240" s="32" t="str">
        <f t="shared" si="58"/>
        <v>ESPLANADA/RODOVIÁRIA PLANO PILOTO/EIXO MONUMENTAL/ESTRUTURAL/BR-070/AVENIDA CUIABÁ/SETOR 9/VILA ESPERANÇA</v>
      </c>
    </row>
    <row r="1241" spans="1:11" x14ac:dyDescent="0.2">
      <c r="A1241" s="2" t="s">
        <v>552</v>
      </c>
      <c r="B1241" s="2" t="s">
        <v>615</v>
      </c>
      <c r="C1241" s="4">
        <v>2040</v>
      </c>
      <c r="D1241" s="24" t="s">
        <v>92</v>
      </c>
      <c r="E1241" s="2" t="s">
        <v>469</v>
      </c>
      <c r="F1241" s="23" t="str">
        <f t="shared" si="59"/>
        <v>volta</v>
      </c>
      <c r="G1241" s="4">
        <v>9</v>
      </c>
      <c r="H1241" s="2" t="s">
        <v>558</v>
      </c>
      <c r="I1241" s="2" t="s">
        <v>554</v>
      </c>
      <c r="J1241" s="23" t="str">
        <f t="shared" si="57"/>
        <v>TAGUATUR2040volta9</v>
      </c>
      <c r="K1241" s="32" t="str">
        <f t="shared" si="58"/>
        <v>ESPLANADA/RODOVIÁRIA PLANO PILOTO/EIXO MONUMENTAL/ESTRUTURAL/BR-070/AVENIDA CUIABÁ/SETOR 9/VILA ESPERANÇA/SETOR 3</v>
      </c>
    </row>
    <row r="1242" spans="1:11" x14ac:dyDescent="0.2">
      <c r="A1242" s="2" t="s">
        <v>552</v>
      </c>
      <c r="B1242" s="2" t="s">
        <v>615</v>
      </c>
      <c r="C1242" s="4">
        <v>2040</v>
      </c>
      <c r="D1242" s="24" t="s">
        <v>92</v>
      </c>
      <c r="E1242" s="2" t="s">
        <v>469</v>
      </c>
      <c r="F1242" s="23" t="str">
        <f t="shared" si="59"/>
        <v>volta</v>
      </c>
      <c r="G1242" s="4">
        <v>10</v>
      </c>
      <c r="H1242" s="2" t="s">
        <v>557</v>
      </c>
      <c r="I1242" s="2" t="s">
        <v>554</v>
      </c>
      <c r="J1242" s="23" t="str">
        <f t="shared" si="57"/>
        <v>TAGUATUR2040volta10</v>
      </c>
      <c r="K1242" s="32" t="str">
        <f t="shared" si="58"/>
        <v>ESPLANADA/RODOVIÁRIA PLANO PILOTO/EIXO MONUMENTAL/ESTRUTURAL/BR-070/AVENIDA CUIABÁ/SETOR 9/VILA ESPERANÇA/SETOR 3/AVENIDA LIBERDADE</v>
      </c>
    </row>
    <row r="1243" spans="1:11" x14ac:dyDescent="0.2">
      <c r="A1243" s="2" t="s">
        <v>552</v>
      </c>
      <c r="B1243" s="2" t="s">
        <v>615</v>
      </c>
      <c r="C1243" s="4">
        <v>2040</v>
      </c>
      <c r="D1243" s="24" t="s">
        <v>92</v>
      </c>
      <c r="E1243" s="2" t="s">
        <v>469</v>
      </c>
      <c r="F1243" s="23" t="str">
        <f t="shared" si="59"/>
        <v>volta</v>
      </c>
      <c r="G1243" s="4">
        <v>11</v>
      </c>
      <c r="H1243" s="2" t="s">
        <v>556</v>
      </c>
      <c r="I1243" s="2" t="s">
        <v>554</v>
      </c>
      <c r="J1243" s="23" t="str">
        <f t="shared" si="57"/>
        <v>TAGUATUR2040volta11</v>
      </c>
      <c r="K1243" s="32" t="str">
        <f t="shared" si="58"/>
        <v>ESPLANADA/RODOVIÁRIA PLANO PILOTO/EIXO MONUMENTAL/ESTRUTURAL/BR-070/AVENIDA CUIABÁ/SETOR 9/VILA ESPERANÇA/SETOR 3/AVENIDA LIBERDADE/GO-547</v>
      </c>
    </row>
    <row r="1244" spans="1:11" x14ac:dyDescent="0.2">
      <c r="A1244" s="2" t="s">
        <v>552</v>
      </c>
      <c r="B1244" s="2" t="s">
        <v>615</v>
      </c>
      <c r="C1244" s="4">
        <v>2040</v>
      </c>
      <c r="D1244" s="24" t="s">
        <v>92</v>
      </c>
      <c r="E1244" s="2" t="s">
        <v>469</v>
      </c>
      <c r="F1244" s="23" t="str">
        <f t="shared" si="59"/>
        <v>volta</v>
      </c>
      <c r="G1244" s="4">
        <v>12</v>
      </c>
      <c r="H1244" s="2" t="s">
        <v>555</v>
      </c>
      <c r="I1244" s="2" t="s">
        <v>554</v>
      </c>
      <c r="J1244" s="23" t="str">
        <f t="shared" si="57"/>
        <v>TAGUATUR2040volta12</v>
      </c>
      <c r="K1244" s="32" t="str">
        <f t="shared" si="58"/>
        <v>ESPLANADA/RODOVIÁRIA PLANO PILOTO/EIXO MONUMENTAL/ESTRUTURAL/BR-070/AVENIDA CUIABÁ/SETOR 9/VILA ESPERANÇA/SETOR 3/AVENIDA LIBERDADE/GO-547/MANSÕES ODISSÉIA</v>
      </c>
    </row>
    <row r="1245" spans="1:11" x14ac:dyDescent="0.2">
      <c r="A1245" s="2" t="s">
        <v>552</v>
      </c>
      <c r="B1245" s="2" t="s">
        <v>615</v>
      </c>
      <c r="C1245" s="4">
        <v>2040</v>
      </c>
      <c r="D1245" s="24" t="s">
        <v>92</v>
      </c>
      <c r="E1245" s="2" t="s">
        <v>469</v>
      </c>
      <c r="F1245" s="23" t="str">
        <f t="shared" si="59"/>
        <v>volta</v>
      </c>
      <c r="G1245" s="4">
        <v>13</v>
      </c>
      <c r="H1245" s="2" t="s">
        <v>553</v>
      </c>
      <c r="I1245" s="2" t="s">
        <v>554</v>
      </c>
      <c r="J1245" s="23" t="str">
        <f t="shared" si="57"/>
        <v>TAGUATUR2040volta13</v>
      </c>
      <c r="K1245" s="32" t="str">
        <f t="shared" si="58"/>
        <v>ESPLANADA/RODOVIÁRIA PLANO PILOTO/EIXO MONUMENTAL/ESTRUTURAL/BR-070/AVENIDA CUIABÁ/SETOR 9/VILA ESPERANÇA/SETOR 3/AVENIDA LIBERDADE/GO-547/MANSÕES ODISSÉIA/ROYAL PARQUE</v>
      </c>
    </row>
    <row r="1246" spans="1:11" x14ac:dyDescent="0.2">
      <c r="A1246" s="2" t="s">
        <v>552</v>
      </c>
      <c r="B1246" s="2" t="s">
        <v>615</v>
      </c>
      <c r="C1246" s="4">
        <v>2041</v>
      </c>
      <c r="D1246" s="2" t="s">
        <v>92</v>
      </c>
      <c r="E1246" s="2" t="s">
        <v>452</v>
      </c>
      <c r="F1246" s="23" t="str">
        <f t="shared" si="59"/>
        <v>ida</v>
      </c>
      <c r="G1246" s="4">
        <v>1</v>
      </c>
      <c r="H1246" s="2" t="s">
        <v>574</v>
      </c>
      <c r="I1246" s="2" t="s">
        <v>554</v>
      </c>
      <c r="J1246" s="23" t="str">
        <f t="shared" si="57"/>
        <v>TAGUATUR2041ida1</v>
      </c>
      <c r="K1246" s="32" t="str">
        <f t="shared" si="58"/>
        <v>ÁGUAS BONITAS</v>
      </c>
    </row>
    <row r="1247" spans="1:11" x14ac:dyDescent="0.2">
      <c r="A1247" s="2" t="s">
        <v>552</v>
      </c>
      <c r="B1247" s="2" t="s">
        <v>615</v>
      </c>
      <c r="C1247" s="4">
        <v>2041</v>
      </c>
      <c r="D1247" s="24" t="s">
        <v>92</v>
      </c>
      <c r="E1247" s="2" t="s">
        <v>452</v>
      </c>
      <c r="F1247" s="23" t="str">
        <f t="shared" si="59"/>
        <v>ida</v>
      </c>
      <c r="G1247" s="4">
        <v>2</v>
      </c>
      <c r="H1247" s="2" t="s">
        <v>575</v>
      </c>
      <c r="I1247" s="2" t="s">
        <v>554</v>
      </c>
      <c r="J1247" s="23" t="str">
        <f t="shared" si="57"/>
        <v>TAGUATUR2041ida2</v>
      </c>
      <c r="K1247" s="32" t="str">
        <f t="shared" si="58"/>
        <v>ÁGUAS BONITAS/AVENIDA BRASÍLIA</v>
      </c>
    </row>
    <row r="1248" spans="1:11" x14ac:dyDescent="0.2">
      <c r="A1248" s="2" t="s">
        <v>552</v>
      </c>
      <c r="B1248" s="2" t="s">
        <v>615</v>
      </c>
      <c r="C1248" s="4">
        <v>2041</v>
      </c>
      <c r="D1248" s="24" t="s">
        <v>92</v>
      </c>
      <c r="E1248" s="2" t="s">
        <v>452</v>
      </c>
      <c r="F1248" s="23" t="str">
        <f t="shared" si="59"/>
        <v>ida</v>
      </c>
      <c r="G1248" s="4">
        <v>3</v>
      </c>
      <c r="H1248" s="2" t="s">
        <v>576</v>
      </c>
      <c r="I1248" s="2" t="s">
        <v>554</v>
      </c>
      <c r="J1248" s="23" t="str">
        <f t="shared" si="57"/>
        <v>TAGUATUR2041ida3</v>
      </c>
      <c r="K1248" s="32" t="str">
        <f t="shared" si="58"/>
        <v>ÁGUAS BONITAS/AVENIDA BRASÍLIA/AVENIDA SÃO PAULO</v>
      </c>
    </row>
    <row r="1249" spans="1:11" x14ac:dyDescent="0.2">
      <c r="A1249" s="2" t="s">
        <v>552</v>
      </c>
      <c r="B1249" s="2" t="s">
        <v>615</v>
      </c>
      <c r="C1249" s="4">
        <v>2041</v>
      </c>
      <c r="D1249" s="24" t="s">
        <v>92</v>
      </c>
      <c r="E1249" s="2" t="s">
        <v>452</v>
      </c>
      <c r="F1249" s="23" t="str">
        <f t="shared" si="59"/>
        <v>ida</v>
      </c>
      <c r="G1249" s="4">
        <v>4</v>
      </c>
      <c r="H1249" s="2" t="s">
        <v>561</v>
      </c>
      <c r="I1249" s="2" t="s">
        <v>562</v>
      </c>
      <c r="J1249" s="23" t="str">
        <f t="shared" si="57"/>
        <v>TAGUATUR2041ida4</v>
      </c>
      <c r="K1249" s="32" t="str">
        <f t="shared" si="58"/>
        <v>ÁGUAS BONITAS/AVENIDA BRASÍLIA/AVENIDA SÃO PAULO/BR-070</v>
      </c>
    </row>
    <row r="1250" spans="1:11" x14ac:dyDescent="0.2">
      <c r="A1250" s="2" t="s">
        <v>552</v>
      </c>
      <c r="B1250" s="2" t="s">
        <v>615</v>
      </c>
      <c r="C1250" s="4">
        <v>2041</v>
      </c>
      <c r="D1250" s="24" t="s">
        <v>92</v>
      </c>
      <c r="E1250" s="2" t="s">
        <v>452</v>
      </c>
      <c r="F1250" s="23" t="str">
        <f t="shared" si="59"/>
        <v>ida</v>
      </c>
      <c r="G1250" s="4">
        <v>5</v>
      </c>
      <c r="H1250" s="2" t="s">
        <v>569</v>
      </c>
      <c r="I1250" s="2" t="s">
        <v>564</v>
      </c>
      <c r="J1250" s="23" t="str">
        <f t="shared" si="57"/>
        <v>TAGUATUR2041ida5</v>
      </c>
      <c r="K1250" s="32" t="str">
        <f t="shared" si="58"/>
        <v>ÁGUAS BONITAS/AVENIDA BRASÍLIA/AVENIDA SÃO PAULO/BR-070/ESTRUTURAL</v>
      </c>
    </row>
    <row r="1251" spans="1:11" x14ac:dyDescent="0.2">
      <c r="A1251" s="2" t="s">
        <v>552</v>
      </c>
      <c r="B1251" s="2" t="s">
        <v>615</v>
      </c>
      <c r="C1251" s="4">
        <v>2041</v>
      </c>
      <c r="D1251" s="24" t="s">
        <v>92</v>
      </c>
      <c r="E1251" s="2" t="s">
        <v>452</v>
      </c>
      <c r="F1251" s="23" t="str">
        <f t="shared" si="59"/>
        <v>ida</v>
      </c>
      <c r="G1251" s="4">
        <v>6</v>
      </c>
      <c r="H1251" s="2" t="s">
        <v>538</v>
      </c>
      <c r="I1251" s="2" t="s">
        <v>481</v>
      </c>
      <c r="J1251" s="23" t="str">
        <f t="shared" si="57"/>
        <v>TAGUATUR2041ida6</v>
      </c>
      <c r="K1251" s="32" t="str">
        <f t="shared" si="58"/>
        <v>ÁGUAS BONITAS/AVENIDA BRASÍLIA/AVENIDA SÃO PAULO/BR-070/ESTRUTURAL/EIXO MONUMENTAL</v>
      </c>
    </row>
    <row r="1252" spans="1:11" x14ac:dyDescent="0.2">
      <c r="A1252" s="2" t="s">
        <v>552</v>
      </c>
      <c r="B1252" s="2" t="s">
        <v>615</v>
      </c>
      <c r="C1252" s="4">
        <v>2041</v>
      </c>
      <c r="D1252" s="24" t="s">
        <v>92</v>
      </c>
      <c r="E1252" s="2" t="s">
        <v>452</v>
      </c>
      <c r="F1252" s="23" t="str">
        <f t="shared" si="59"/>
        <v>ida</v>
      </c>
      <c r="G1252" s="4">
        <v>7</v>
      </c>
      <c r="H1252" s="2" t="s">
        <v>615</v>
      </c>
      <c r="I1252" s="2" t="s">
        <v>481</v>
      </c>
      <c r="J1252" s="23" t="str">
        <f t="shared" si="57"/>
        <v>TAGUATUR2041ida7</v>
      </c>
      <c r="K1252" s="32" t="str">
        <f t="shared" si="58"/>
        <v>ÁGUAS BONITAS/AVENIDA BRASÍLIA/AVENIDA SÃO PAULO/BR-070/ESTRUTURAL/EIXO MONUMENTAL/ESPLANADA</v>
      </c>
    </row>
    <row r="1253" spans="1:11" x14ac:dyDescent="0.2">
      <c r="A1253" s="2" t="s">
        <v>552</v>
      </c>
      <c r="B1253" s="2" t="s">
        <v>615</v>
      </c>
      <c r="C1253" s="4">
        <v>2041</v>
      </c>
      <c r="D1253" s="24" t="s">
        <v>92</v>
      </c>
      <c r="E1253" s="2" t="s">
        <v>452</v>
      </c>
      <c r="F1253" s="23" t="str">
        <f t="shared" si="59"/>
        <v>ida</v>
      </c>
      <c r="G1253" s="4">
        <v>8</v>
      </c>
      <c r="H1253" s="2" t="s">
        <v>483</v>
      </c>
      <c r="I1253" s="2" t="s">
        <v>481</v>
      </c>
      <c r="J1253" s="23" t="str">
        <f t="shared" si="57"/>
        <v>TAGUATUR2041ida8</v>
      </c>
      <c r="K1253" s="32" t="str">
        <f t="shared" si="58"/>
        <v>ÁGUAS BONITAS/AVENIDA BRASÍLIA/AVENIDA SÃO PAULO/BR-070/ESTRUTURAL/EIXO MONUMENTAL/ESPLANADA/RODOVIÁRIA PLANO PILOTO</v>
      </c>
    </row>
    <row r="1254" spans="1:11" x14ac:dyDescent="0.2">
      <c r="A1254" s="2" t="s">
        <v>552</v>
      </c>
      <c r="B1254" s="2" t="s">
        <v>615</v>
      </c>
      <c r="C1254" s="4">
        <v>2041</v>
      </c>
      <c r="D1254" s="2" t="s">
        <v>92</v>
      </c>
      <c r="E1254" s="2" t="s">
        <v>469</v>
      </c>
      <c r="F1254" s="23" t="str">
        <f t="shared" si="59"/>
        <v>volta</v>
      </c>
      <c r="G1254" s="4">
        <v>1</v>
      </c>
      <c r="H1254" s="2" t="s">
        <v>615</v>
      </c>
      <c r="I1254" s="2" t="s">
        <v>481</v>
      </c>
      <c r="J1254" s="23" t="str">
        <f t="shared" si="57"/>
        <v>TAGUATUR2041volta1</v>
      </c>
      <c r="K1254" s="32" t="str">
        <f t="shared" si="58"/>
        <v>ESPLANADA</v>
      </c>
    </row>
    <row r="1255" spans="1:11" x14ac:dyDescent="0.2">
      <c r="A1255" s="2" t="s">
        <v>552</v>
      </c>
      <c r="B1255" s="2" t="s">
        <v>615</v>
      </c>
      <c r="C1255" s="4">
        <v>2041</v>
      </c>
      <c r="D1255" s="24" t="s">
        <v>92</v>
      </c>
      <c r="E1255" s="2" t="s">
        <v>469</v>
      </c>
      <c r="F1255" s="23" t="str">
        <f t="shared" si="59"/>
        <v>volta</v>
      </c>
      <c r="G1255" s="4">
        <v>2</v>
      </c>
      <c r="H1255" s="2" t="s">
        <v>483</v>
      </c>
      <c r="I1255" s="2" t="s">
        <v>481</v>
      </c>
      <c r="J1255" s="23" t="str">
        <f t="shared" si="57"/>
        <v>TAGUATUR2041volta2</v>
      </c>
      <c r="K1255" s="32" t="str">
        <f t="shared" si="58"/>
        <v>ESPLANADA/RODOVIÁRIA PLANO PILOTO</v>
      </c>
    </row>
    <row r="1256" spans="1:11" x14ac:dyDescent="0.2">
      <c r="A1256" s="2" t="s">
        <v>552</v>
      </c>
      <c r="B1256" s="2" t="s">
        <v>615</v>
      </c>
      <c r="C1256" s="4">
        <v>2041</v>
      </c>
      <c r="D1256" s="24" t="s">
        <v>92</v>
      </c>
      <c r="E1256" s="2" t="s">
        <v>469</v>
      </c>
      <c r="F1256" s="23" t="str">
        <f t="shared" si="59"/>
        <v>volta</v>
      </c>
      <c r="G1256" s="4">
        <v>3</v>
      </c>
      <c r="H1256" s="2" t="s">
        <v>538</v>
      </c>
      <c r="I1256" s="2" t="s">
        <v>481</v>
      </c>
      <c r="J1256" s="23" t="str">
        <f t="shared" si="57"/>
        <v>TAGUATUR2041volta3</v>
      </c>
      <c r="K1256" s="32" t="str">
        <f t="shared" si="58"/>
        <v>ESPLANADA/RODOVIÁRIA PLANO PILOTO/EIXO MONUMENTAL</v>
      </c>
    </row>
    <row r="1257" spans="1:11" x14ac:dyDescent="0.2">
      <c r="A1257" s="2" t="s">
        <v>552</v>
      </c>
      <c r="B1257" s="2" t="s">
        <v>615</v>
      </c>
      <c r="C1257" s="4">
        <v>2041</v>
      </c>
      <c r="D1257" s="24" t="s">
        <v>92</v>
      </c>
      <c r="E1257" s="2" t="s">
        <v>469</v>
      </c>
      <c r="F1257" s="23" t="str">
        <f t="shared" si="59"/>
        <v>volta</v>
      </c>
      <c r="G1257" s="4">
        <v>4</v>
      </c>
      <c r="H1257" s="2" t="s">
        <v>569</v>
      </c>
      <c r="I1257" s="2" t="s">
        <v>564</v>
      </c>
      <c r="J1257" s="23" t="str">
        <f t="shared" si="57"/>
        <v>TAGUATUR2041volta4</v>
      </c>
      <c r="K1257" s="32" t="str">
        <f t="shared" si="58"/>
        <v>ESPLANADA/RODOVIÁRIA PLANO PILOTO/EIXO MONUMENTAL/ESTRUTURAL</v>
      </c>
    </row>
    <row r="1258" spans="1:11" x14ac:dyDescent="0.2">
      <c r="A1258" s="2" t="s">
        <v>552</v>
      </c>
      <c r="B1258" s="2" t="s">
        <v>615</v>
      </c>
      <c r="C1258" s="4">
        <v>2041</v>
      </c>
      <c r="D1258" s="24" t="s">
        <v>92</v>
      </c>
      <c r="E1258" s="2" t="s">
        <v>469</v>
      </c>
      <c r="F1258" s="23" t="str">
        <f t="shared" si="59"/>
        <v>volta</v>
      </c>
      <c r="G1258" s="4">
        <v>5</v>
      </c>
      <c r="H1258" s="2" t="s">
        <v>561</v>
      </c>
      <c r="I1258" s="2" t="s">
        <v>562</v>
      </c>
      <c r="J1258" s="23" t="str">
        <f t="shared" si="57"/>
        <v>TAGUATUR2041volta5</v>
      </c>
      <c r="K1258" s="32" t="str">
        <f t="shared" si="58"/>
        <v>ESPLANADA/RODOVIÁRIA PLANO PILOTO/EIXO MONUMENTAL/ESTRUTURAL/BR-070</v>
      </c>
    </row>
    <row r="1259" spans="1:11" x14ac:dyDescent="0.2">
      <c r="A1259" s="2" t="s">
        <v>552</v>
      </c>
      <c r="B1259" s="2" t="s">
        <v>615</v>
      </c>
      <c r="C1259" s="4">
        <v>2041</v>
      </c>
      <c r="D1259" s="24" t="s">
        <v>92</v>
      </c>
      <c r="E1259" s="2" t="s">
        <v>469</v>
      </c>
      <c r="F1259" s="23" t="str">
        <f t="shared" si="59"/>
        <v>volta</v>
      </c>
      <c r="G1259" s="4">
        <v>6</v>
      </c>
      <c r="H1259" s="2" t="s">
        <v>568</v>
      </c>
      <c r="I1259" s="2" t="s">
        <v>554</v>
      </c>
      <c r="J1259" s="23" t="str">
        <f t="shared" si="57"/>
        <v>TAGUATUR2041volta6</v>
      </c>
      <c r="K1259" s="32" t="str">
        <f t="shared" si="58"/>
        <v>ESPLANADA/RODOVIÁRIA PLANO PILOTO/EIXO MONUMENTAL/ESTRUTURAL/BR-070/AVENIDA CUIABÁ</v>
      </c>
    </row>
    <row r="1260" spans="1:11" x14ac:dyDescent="0.2">
      <c r="A1260" s="2" t="s">
        <v>552</v>
      </c>
      <c r="B1260" s="2" t="s">
        <v>615</v>
      </c>
      <c r="C1260" s="4">
        <v>2041</v>
      </c>
      <c r="D1260" s="24" t="s">
        <v>92</v>
      </c>
      <c r="E1260" s="2" t="s">
        <v>469</v>
      </c>
      <c r="F1260" s="23" t="str">
        <f t="shared" si="59"/>
        <v>volta</v>
      </c>
      <c r="G1260" s="4">
        <v>7</v>
      </c>
      <c r="H1260" s="2" t="s">
        <v>573</v>
      </c>
      <c r="I1260" s="2" t="s">
        <v>554</v>
      </c>
      <c r="J1260" s="23" t="str">
        <f t="shared" si="57"/>
        <v>TAGUATUR2041volta7</v>
      </c>
      <c r="K1260" s="32" t="str">
        <f t="shared" si="58"/>
        <v>ESPLANADA/RODOVIÁRIA PLANO PILOTO/EIXO MONUMENTAL/ESTRUTURAL/BR-070/AVENIDA CUIABÁ/JARDIM AMÉRICA</v>
      </c>
    </row>
    <row r="1261" spans="1:11" x14ac:dyDescent="0.2">
      <c r="A1261" s="2" t="s">
        <v>552</v>
      </c>
      <c r="B1261" s="2" t="s">
        <v>615</v>
      </c>
      <c r="C1261" s="4">
        <v>2041</v>
      </c>
      <c r="D1261" s="24" t="s">
        <v>92</v>
      </c>
      <c r="E1261" s="2" t="s">
        <v>469</v>
      </c>
      <c r="F1261" s="23" t="str">
        <f t="shared" si="59"/>
        <v>volta</v>
      </c>
      <c r="G1261" s="4">
        <v>8</v>
      </c>
      <c r="H1261" s="2" t="s">
        <v>577</v>
      </c>
      <c r="I1261" s="2" t="s">
        <v>554</v>
      </c>
      <c r="J1261" s="23" t="str">
        <f t="shared" si="57"/>
        <v>TAGUATUR2041volta8</v>
      </c>
      <c r="K1261" s="32" t="str">
        <f t="shared" si="58"/>
        <v>ESPLANADA/RODOVIÁRIA PLANO PILOTO/EIXO MONUMENTAL/ESTRUTURAL/BR-070/AVENIDA CUIABÁ/JARDIM AMÉRICA/MORADA DA SERRA</v>
      </c>
    </row>
    <row r="1262" spans="1:11" x14ac:dyDescent="0.2">
      <c r="A1262" s="2" t="s">
        <v>552</v>
      </c>
      <c r="B1262" s="2" t="s">
        <v>615</v>
      </c>
      <c r="C1262" s="4">
        <v>2041</v>
      </c>
      <c r="D1262" s="24" t="s">
        <v>92</v>
      </c>
      <c r="E1262" s="2" t="s">
        <v>469</v>
      </c>
      <c r="F1262" s="23" t="str">
        <f t="shared" si="59"/>
        <v>volta</v>
      </c>
      <c r="G1262" s="4">
        <v>9</v>
      </c>
      <c r="H1262" s="2" t="s">
        <v>574</v>
      </c>
      <c r="I1262" s="2" t="s">
        <v>554</v>
      </c>
      <c r="J1262" s="23" t="str">
        <f t="shared" si="57"/>
        <v>TAGUATUR2041volta9</v>
      </c>
      <c r="K1262" s="32" t="str">
        <f t="shared" si="58"/>
        <v>ESPLANADA/RODOVIÁRIA PLANO PILOTO/EIXO MONUMENTAL/ESTRUTURAL/BR-070/AVENIDA CUIABÁ/JARDIM AMÉRICA/MORADA DA SERRA/ÁGUAS BONITAS</v>
      </c>
    </row>
    <row r="1263" spans="1:11" x14ac:dyDescent="0.2">
      <c r="A1263" s="2" t="s">
        <v>552</v>
      </c>
      <c r="B1263" s="2" t="s">
        <v>615</v>
      </c>
      <c r="C1263" s="27">
        <v>2042</v>
      </c>
      <c r="D1263" s="2" t="s">
        <v>92</v>
      </c>
      <c r="E1263" s="25" t="s">
        <v>452</v>
      </c>
      <c r="F1263" s="23" t="str">
        <f t="shared" si="59"/>
        <v>ida</v>
      </c>
      <c r="G1263" s="27">
        <v>1</v>
      </c>
      <c r="H1263" s="2" t="s">
        <v>572</v>
      </c>
      <c r="I1263" s="25" t="s">
        <v>554</v>
      </c>
      <c r="J1263" s="23" t="str">
        <f t="shared" si="57"/>
        <v>TAGUATUR2042ida1</v>
      </c>
      <c r="K1263" s="32" t="str">
        <f t="shared" si="58"/>
        <v>CHIOLA</v>
      </c>
    </row>
    <row r="1264" spans="1:11" x14ac:dyDescent="0.2">
      <c r="A1264" s="2" t="s">
        <v>552</v>
      </c>
      <c r="B1264" s="2" t="s">
        <v>615</v>
      </c>
      <c r="C1264" s="27">
        <v>2042</v>
      </c>
      <c r="D1264" s="2" t="s">
        <v>92</v>
      </c>
      <c r="E1264" s="25" t="s">
        <v>452</v>
      </c>
      <c r="F1264" s="23" t="str">
        <f t="shared" si="59"/>
        <v>ida</v>
      </c>
      <c r="G1264" s="27">
        <v>2</v>
      </c>
      <c r="H1264" s="2" t="s">
        <v>577</v>
      </c>
      <c r="I1264" s="25" t="s">
        <v>554</v>
      </c>
      <c r="J1264" s="23" t="str">
        <f t="shared" si="57"/>
        <v>TAGUATUR2042ida2</v>
      </c>
      <c r="K1264" s="32" t="str">
        <f t="shared" si="58"/>
        <v>CHIOLA/MORADA DA SERRA</v>
      </c>
    </row>
    <row r="1265" spans="1:11" x14ac:dyDescent="0.2">
      <c r="A1265" s="2" t="s">
        <v>552</v>
      </c>
      <c r="B1265" s="2" t="s">
        <v>615</v>
      </c>
      <c r="C1265" s="27">
        <v>2042</v>
      </c>
      <c r="D1265" s="2" t="s">
        <v>92</v>
      </c>
      <c r="E1265" s="25" t="s">
        <v>452</v>
      </c>
      <c r="F1265" s="23" t="str">
        <f t="shared" si="59"/>
        <v>ida</v>
      </c>
      <c r="G1265" s="27">
        <v>3</v>
      </c>
      <c r="H1265" s="2" t="s">
        <v>616</v>
      </c>
      <c r="I1265" s="25" t="s">
        <v>554</v>
      </c>
      <c r="J1265" s="23" t="str">
        <f t="shared" si="57"/>
        <v>TAGUATUR2042ida3</v>
      </c>
      <c r="K1265" s="32" t="str">
        <f t="shared" si="58"/>
        <v>CHIOLA/MORADA DA SERRA/RUA PAU BRASIL</v>
      </c>
    </row>
    <row r="1266" spans="1:11" x14ac:dyDescent="0.2">
      <c r="A1266" s="2" t="s">
        <v>552</v>
      </c>
      <c r="B1266" s="2" t="s">
        <v>615</v>
      </c>
      <c r="C1266" s="27">
        <v>2042</v>
      </c>
      <c r="D1266" s="2" t="s">
        <v>92</v>
      </c>
      <c r="E1266" s="25" t="s">
        <v>452</v>
      </c>
      <c r="F1266" s="23" t="str">
        <f t="shared" si="59"/>
        <v>ida</v>
      </c>
      <c r="G1266" s="27">
        <v>4</v>
      </c>
      <c r="H1266" s="2" t="s">
        <v>617</v>
      </c>
      <c r="I1266" s="25" t="s">
        <v>554</v>
      </c>
      <c r="J1266" s="23" t="str">
        <f t="shared" si="57"/>
        <v>TAGUATUR2042ida4</v>
      </c>
      <c r="K1266" s="32" t="str">
        <f t="shared" si="58"/>
        <v>CHIOLA/MORADA DA SERRA/RUA PAU BRASIL/AVENIDA CENTRAL</v>
      </c>
    </row>
    <row r="1267" spans="1:11" x14ac:dyDescent="0.2">
      <c r="A1267" s="2" t="s">
        <v>552</v>
      </c>
      <c r="B1267" s="2" t="s">
        <v>615</v>
      </c>
      <c r="C1267" s="27">
        <v>2042</v>
      </c>
      <c r="D1267" s="2" t="s">
        <v>92</v>
      </c>
      <c r="E1267" s="25" t="s">
        <v>452</v>
      </c>
      <c r="F1267" s="23" t="str">
        <f t="shared" si="59"/>
        <v>ida</v>
      </c>
      <c r="G1267" s="27">
        <v>5</v>
      </c>
      <c r="H1267" s="2" t="s">
        <v>577</v>
      </c>
      <c r="I1267" s="25" t="s">
        <v>554</v>
      </c>
      <c r="J1267" s="23" t="str">
        <f t="shared" si="57"/>
        <v>TAGUATUR2042ida5</v>
      </c>
      <c r="K1267" s="32" t="str">
        <f t="shared" si="58"/>
        <v>CHIOLA/MORADA DA SERRA/RUA PAU BRASIL/AVENIDA CENTRAL/MORADA DA SERRA</v>
      </c>
    </row>
    <row r="1268" spans="1:11" x14ac:dyDescent="0.2">
      <c r="A1268" s="2" t="s">
        <v>552</v>
      </c>
      <c r="B1268" s="2" t="s">
        <v>615</v>
      </c>
      <c r="C1268" s="27">
        <v>2042</v>
      </c>
      <c r="D1268" s="2" t="s">
        <v>92</v>
      </c>
      <c r="E1268" s="25" t="s">
        <v>452</v>
      </c>
      <c r="F1268" s="23" t="str">
        <f t="shared" si="59"/>
        <v>ida</v>
      </c>
      <c r="G1268" s="27">
        <v>6</v>
      </c>
      <c r="H1268" s="25" t="s">
        <v>561</v>
      </c>
      <c r="I1268" s="25" t="s">
        <v>554</v>
      </c>
      <c r="J1268" s="23" t="str">
        <f t="shared" si="57"/>
        <v>TAGUATUR2042ida6</v>
      </c>
      <c r="K1268" s="32" t="str">
        <f t="shared" si="58"/>
        <v>CHIOLA/MORADA DA SERRA/RUA PAU BRASIL/AVENIDA CENTRAL/MORADA DA SERRA/BR-070</v>
      </c>
    </row>
    <row r="1269" spans="1:11" x14ac:dyDescent="0.2">
      <c r="A1269" s="2" t="s">
        <v>552</v>
      </c>
      <c r="B1269" s="2" t="s">
        <v>615</v>
      </c>
      <c r="C1269" s="27">
        <v>2042</v>
      </c>
      <c r="D1269" s="2" t="s">
        <v>92</v>
      </c>
      <c r="E1269" s="25" t="s">
        <v>452</v>
      </c>
      <c r="F1269" s="23" t="str">
        <f t="shared" si="59"/>
        <v>ida</v>
      </c>
      <c r="G1269" s="27">
        <v>7</v>
      </c>
      <c r="H1269" s="2" t="s">
        <v>595</v>
      </c>
      <c r="I1269" s="25" t="s">
        <v>554</v>
      </c>
      <c r="J1269" s="23" t="str">
        <f t="shared" si="57"/>
        <v>TAGUATUR2042ida7</v>
      </c>
      <c r="K1269" s="32" t="str">
        <f t="shared" si="58"/>
        <v>CHIOLA/MORADA DA SERRA/RUA PAU BRASIL/AVENIDA CENTRAL/MORADA DA SERRA/BR-070/AVENIDA MARGINAL SUL</v>
      </c>
    </row>
    <row r="1270" spans="1:11" x14ac:dyDescent="0.2">
      <c r="A1270" s="2" t="s">
        <v>552</v>
      </c>
      <c r="B1270" s="2" t="s">
        <v>615</v>
      </c>
      <c r="C1270" s="27">
        <v>2042</v>
      </c>
      <c r="D1270" s="2" t="s">
        <v>92</v>
      </c>
      <c r="E1270" s="25" t="s">
        <v>452</v>
      </c>
      <c r="F1270" s="23" t="str">
        <f t="shared" si="59"/>
        <v>ida</v>
      </c>
      <c r="G1270" s="27">
        <v>8</v>
      </c>
      <c r="H1270" s="2" t="s">
        <v>618</v>
      </c>
      <c r="I1270" s="25" t="s">
        <v>554</v>
      </c>
      <c r="J1270" s="23" t="str">
        <f t="shared" si="57"/>
        <v>TAGUATUR2042ida8</v>
      </c>
      <c r="K1270" s="32" t="str">
        <f t="shared" si="58"/>
        <v>CHIOLA/MORADA DA SERRA/RUA PAU BRASIL/AVENIDA CENTRAL/MORADA DA SERRA/BR-070/AVENIDA MARGINAL SUL/RUA TOCANTINS</v>
      </c>
    </row>
    <row r="1271" spans="1:11" x14ac:dyDescent="0.2">
      <c r="A1271" s="2" t="s">
        <v>552</v>
      </c>
      <c r="B1271" s="2" t="s">
        <v>615</v>
      </c>
      <c r="C1271" s="27">
        <v>2042</v>
      </c>
      <c r="D1271" s="2" t="s">
        <v>92</v>
      </c>
      <c r="E1271" s="25" t="s">
        <v>452</v>
      </c>
      <c r="F1271" s="23" t="str">
        <f t="shared" si="59"/>
        <v>ida</v>
      </c>
      <c r="G1271" s="27">
        <v>9</v>
      </c>
      <c r="H1271" s="2" t="s">
        <v>619</v>
      </c>
      <c r="I1271" s="25" t="s">
        <v>554</v>
      </c>
      <c r="J1271" s="23" t="str">
        <f t="shared" si="57"/>
        <v>TAGUATUR2042ida9</v>
      </c>
      <c r="K1271" s="32" t="str">
        <f t="shared" si="58"/>
        <v>CHIOLA/MORADA DA SERRA/RUA PAU BRASIL/AVENIDA CENTRAL/MORADA DA SERRA/BR-070/AVENIDA MARGINAL SUL/RUA TOCANTINS/AVENIDA CONTORNO</v>
      </c>
    </row>
    <row r="1272" spans="1:11" x14ac:dyDescent="0.2">
      <c r="A1272" s="2" t="s">
        <v>552</v>
      </c>
      <c r="B1272" s="2" t="s">
        <v>615</v>
      </c>
      <c r="C1272" s="27">
        <v>2042</v>
      </c>
      <c r="D1272" s="2" t="s">
        <v>92</v>
      </c>
      <c r="E1272" s="25" t="s">
        <v>452</v>
      </c>
      <c r="F1272" s="23" t="str">
        <f t="shared" si="59"/>
        <v>ida</v>
      </c>
      <c r="G1272" s="27">
        <v>10</v>
      </c>
      <c r="H1272" s="2" t="s">
        <v>620</v>
      </c>
      <c r="I1272" s="25" t="s">
        <v>554</v>
      </c>
      <c r="J1272" s="23" t="str">
        <f t="shared" si="57"/>
        <v>TAGUATUR2042ida10</v>
      </c>
      <c r="K1272" s="32" t="str">
        <f t="shared" si="58"/>
        <v>CHIOLA/MORADA DA SERRA/RUA PAU BRASIL/AVENIDA CENTRAL/MORADA DA SERRA/BR-070/AVENIDA MARGINAL SUL/RUA TOCANTINS/AVENIDA CONTORNO/RUA 14</v>
      </c>
    </row>
    <row r="1273" spans="1:11" x14ac:dyDescent="0.2">
      <c r="A1273" s="2" t="s">
        <v>552</v>
      </c>
      <c r="B1273" s="2" t="s">
        <v>615</v>
      </c>
      <c r="C1273" s="27">
        <v>2042</v>
      </c>
      <c r="D1273" s="2" t="s">
        <v>92</v>
      </c>
      <c r="E1273" s="25" t="s">
        <v>452</v>
      </c>
      <c r="F1273" s="23" t="str">
        <f t="shared" si="59"/>
        <v>ida</v>
      </c>
      <c r="G1273" s="27">
        <v>11</v>
      </c>
      <c r="H1273" s="2" t="s">
        <v>621</v>
      </c>
      <c r="I1273" s="25" t="s">
        <v>554</v>
      </c>
      <c r="J1273" s="23" t="str">
        <f t="shared" si="57"/>
        <v>TAGUATUR2042ida11</v>
      </c>
      <c r="K1273" s="32" t="str">
        <f t="shared" si="58"/>
        <v>CHIOLA/MORADA DA SERRA/RUA PAU BRASIL/AVENIDA CENTRAL/MORADA DA SERRA/BR-070/AVENIDA MARGINAL SUL/RUA TOCANTINS/AVENIDA CONTORNO/RUA 14/AVENIDA GOIÁS</v>
      </c>
    </row>
    <row r="1274" spans="1:11" x14ac:dyDescent="0.2">
      <c r="A1274" s="2" t="s">
        <v>552</v>
      </c>
      <c r="B1274" s="2" t="s">
        <v>615</v>
      </c>
      <c r="C1274" s="27">
        <v>2042</v>
      </c>
      <c r="D1274" s="2" t="s">
        <v>92</v>
      </c>
      <c r="E1274" s="25" t="s">
        <v>452</v>
      </c>
      <c r="F1274" s="23" t="str">
        <f t="shared" si="59"/>
        <v>ida</v>
      </c>
      <c r="G1274" s="27">
        <v>12</v>
      </c>
      <c r="H1274" s="2" t="s">
        <v>595</v>
      </c>
      <c r="I1274" s="25" t="s">
        <v>554</v>
      </c>
      <c r="J1274" s="23" t="str">
        <f t="shared" si="57"/>
        <v>TAGUATUR2042ida12</v>
      </c>
      <c r="K1274" s="32" t="str">
        <f t="shared" si="58"/>
        <v>CHIOLA/MORADA DA SERRA/RUA PAU BRASIL/AVENIDA CENTRAL/MORADA DA SERRA/BR-070/AVENIDA MARGINAL SUL/RUA TOCANTINS/AVENIDA CONTORNO/RUA 14/AVENIDA GOIÁS/AVENIDA MARGINAL SUL</v>
      </c>
    </row>
    <row r="1275" spans="1:11" x14ac:dyDescent="0.2">
      <c r="A1275" s="2" t="s">
        <v>552</v>
      </c>
      <c r="B1275" s="2" t="s">
        <v>615</v>
      </c>
      <c r="C1275" s="27">
        <v>2042</v>
      </c>
      <c r="D1275" s="2" t="s">
        <v>92</v>
      </c>
      <c r="E1275" s="25" t="s">
        <v>452</v>
      </c>
      <c r="F1275" s="23" t="str">
        <f t="shared" si="59"/>
        <v>ida</v>
      </c>
      <c r="G1275" s="27">
        <v>13</v>
      </c>
      <c r="H1275" s="25" t="s">
        <v>561</v>
      </c>
      <c r="I1275" s="25" t="s">
        <v>554</v>
      </c>
      <c r="J1275" s="23" t="str">
        <f t="shared" si="57"/>
        <v>TAGUATUR2042ida13</v>
      </c>
      <c r="K1275" s="32" t="str">
        <f t="shared" si="58"/>
        <v>CHIOLA/MORADA DA SERRA/RUA PAU BRASIL/AVENIDA CENTRAL/MORADA DA SERRA/BR-070/AVENIDA MARGINAL SUL/RUA TOCANTINS/AVENIDA CONTORNO/RUA 14/AVENIDA GOIÁS/AVENIDA MARGINAL SUL/BR-070</v>
      </c>
    </row>
    <row r="1276" spans="1:11" x14ac:dyDescent="0.2">
      <c r="A1276" s="2" t="s">
        <v>552</v>
      </c>
      <c r="B1276" s="2" t="s">
        <v>615</v>
      </c>
      <c r="C1276" s="27">
        <v>2042</v>
      </c>
      <c r="D1276" s="2" t="s">
        <v>92</v>
      </c>
      <c r="E1276" s="25" t="s">
        <v>452</v>
      </c>
      <c r="F1276" s="23" t="str">
        <f t="shared" si="59"/>
        <v>ida</v>
      </c>
      <c r="G1276" s="27">
        <v>14</v>
      </c>
      <c r="H1276" s="25" t="s">
        <v>596</v>
      </c>
      <c r="I1276" s="25" t="s">
        <v>554</v>
      </c>
      <c r="J1276" s="23" t="str">
        <f t="shared" si="57"/>
        <v>TAGUATUR2042ida14</v>
      </c>
      <c r="K1276" s="32" t="str">
        <f t="shared" si="58"/>
        <v>CHIOLA/MORADA DA SERRA/RUA PAU BRASIL/AVENIDA CENTRAL/MORADA DA SERRA/BR-070/AVENIDA MARGINAL SUL/RUA TOCANTINS/AVENIDA CONTORNO/RUA 14/AVENIDA GOIÁS/AVENIDA MARGINAL SUL/BR-070/PONTE DO RIO DESCOBERTO</v>
      </c>
    </row>
    <row r="1277" spans="1:11" x14ac:dyDescent="0.2">
      <c r="A1277" s="2" t="s">
        <v>552</v>
      </c>
      <c r="B1277" s="2" t="s">
        <v>615</v>
      </c>
      <c r="C1277" s="27">
        <v>2042</v>
      </c>
      <c r="D1277" s="2" t="s">
        <v>92</v>
      </c>
      <c r="E1277" s="25" t="s">
        <v>452</v>
      </c>
      <c r="F1277" s="23" t="str">
        <f t="shared" si="59"/>
        <v>ida</v>
      </c>
      <c r="G1277" s="27">
        <v>15</v>
      </c>
      <c r="H1277" s="25" t="s">
        <v>561</v>
      </c>
      <c r="I1277" s="25" t="s">
        <v>562</v>
      </c>
      <c r="J1277" s="23" t="str">
        <f t="shared" si="57"/>
        <v>TAGUATUR2042ida15</v>
      </c>
      <c r="K1277" s="32" t="str">
        <f t="shared" si="58"/>
        <v>CHIOLA/MORADA DA SERRA/RUA PAU BRASIL/AVENIDA CENTRAL/MORADA DA SERRA/BR-070/AVENIDA MARGINAL SUL/RUA TOCANTINS/AVENIDA CONTORNO/RUA 14/AVENIDA GOIÁS/AVENIDA MARGINAL SUL/BR-070/PONTE DO RIO DESCOBERTO/BR-070</v>
      </c>
    </row>
    <row r="1278" spans="1:11" x14ac:dyDescent="0.2">
      <c r="A1278" s="2" t="s">
        <v>552</v>
      </c>
      <c r="B1278" s="2" t="s">
        <v>615</v>
      </c>
      <c r="C1278" s="27">
        <v>2042</v>
      </c>
      <c r="D1278" s="2" t="s">
        <v>92</v>
      </c>
      <c r="E1278" s="25" t="s">
        <v>452</v>
      </c>
      <c r="F1278" s="23" t="str">
        <f t="shared" si="59"/>
        <v>ida</v>
      </c>
      <c r="G1278" s="27">
        <v>16</v>
      </c>
      <c r="H1278" s="25" t="s">
        <v>569</v>
      </c>
      <c r="I1278" s="25" t="s">
        <v>564</v>
      </c>
      <c r="J1278" s="23" t="str">
        <f t="shared" si="57"/>
        <v>TAGUATUR2042ida16</v>
      </c>
      <c r="K1278" s="32" t="str">
        <f t="shared" si="58"/>
        <v>CHIOLA/MORADA DA SERRA/RUA PAU BRASIL/AVENIDA CENTRAL/MORADA DA SERRA/BR-070/AVENIDA MARGINAL SUL/RUA TOCANTINS/AVENIDA CONTORNO/RUA 14/AVENIDA GOIÁS/AVENIDA MARGINAL SUL/BR-070/PONTE DO RIO DESCOBERTO/BR-070/ESTRUTURAL</v>
      </c>
    </row>
    <row r="1279" spans="1:11" x14ac:dyDescent="0.2">
      <c r="A1279" s="2" t="s">
        <v>552</v>
      </c>
      <c r="B1279" s="2" t="s">
        <v>615</v>
      </c>
      <c r="C1279" s="27">
        <v>2042</v>
      </c>
      <c r="D1279" s="2" t="s">
        <v>92</v>
      </c>
      <c r="E1279" s="25" t="s">
        <v>452</v>
      </c>
      <c r="F1279" s="23" t="str">
        <f t="shared" si="59"/>
        <v>ida</v>
      </c>
      <c r="G1279" s="27">
        <v>17</v>
      </c>
      <c r="H1279" s="25" t="s">
        <v>538</v>
      </c>
      <c r="I1279" s="25" t="s">
        <v>481</v>
      </c>
      <c r="J1279" s="23" t="str">
        <f t="shared" si="57"/>
        <v>TAGUATUR2042ida17</v>
      </c>
      <c r="K1279" s="32" t="str">
        <f t="shared" si="58"/>
        <v>CHIOLA/MORADA DA SERRA/RUA PAU BRASIL/AVENIDA CENTRAL/MORADA DA SERRA/BR-070/AVENIDA MARGINAL SUL/RUA TOCANTINS/AVENIDA CONTORNO/RUA 14/AVENIDA GOIÁS/AVENIDA MARGINAL SUL/BR-070/PONTE DO RIO DESCOBERTO/BR-070/ESTRUTURAL/EIXO MONUMENTAL</v>
      </c>
    </row>
    <row r="1280" spans="1:11" x14ac:dyDescent="0.2">
      <c r="A1280" s="2" t="s">
        <v>552</v>
      </c>
      <c r="B1280" s="2" t="s">
        <v>615</v>
      </c>
      <c r="C1280" s="27">
        <v>2042</v>
      </c>
      <c r="D1280" s="2" t="s">
        <v>92</v>
      </c>
      <c r="E1280" s="25" t="s">
        <v>452</v>
      </c>
      <c r="F1280" s="23" t="str">
        <f t="shared" si="59"/>
        <v>ida</v>
      </c>
      <c r="G1280" s="27">
        <v>18</v>
      </c>
      <c r="H1280" s="25" t="s">
        <v>615</v>
      </c>
      <c r="I1280" s="25" t="s">
        <v>481</v>
      </c>
      <c r="J1280" s="23" t="str">
        <f t="shared" si="57"/>
        <v>TAGUATUR2042ida18</v>
      </c>
      <c r="K1280" s="32" t="str">
        <f t="shared" si="58"/>
        <v>CHIOLA/MORADA DA SERRA/RUA PAU BRASIL/AVENIDA CENTRAL/MORADA DA SERRA/BR-070/AVENIDA MARGINAL SUL/RUA TOCANTINS/AVENIDA CONTORNO/RUA 14/AVENIDA GOIÁS/AVENIDA MARGINAL SUL/BR-070/PONTE DO RIO DESCOBERTO/BR-070/ESTRUTURAL/EIXO MONUMENTAL/ESPLANADA</v>
      </c>
    </row>
    <row r="1281" spans="1:11" x14ac:dyDescent="0.2">
      <c r="A1281" s="2" t="s">
        <v>552</v>
      </c>
      <c r="B1281" s="2" t="s">
        <v>615</v>
      </c>
      <c r="C1281" s="27">
        <v>2042</v>
      </c>
      <c r="D1281" s="2" t="s">
        <v>92</v>
      </c>
      <c r="E1281" s="25" t="s">
        <v>452</v>
      </c>
      <c r="F1281" s="23" t="str">
        <f t="shared" si="59"/>
        <v>ida</v>
      </c>
      <c r="G1281" s="27">
        <v>19</v>
      </c>
      <c r="H1281" s="25" t="s">
        <v>483</v>
      </c>
      <c r="I1281" s="25" t="s">
        <v>481</v>
      </c>
      <c r="J1281" s="23" t="str">
        <f t="shared" si="57"/>
        <v>TAGUATUR2042ida19</v>
      </c>
      <c r="K1281" s="32" t="str">
        <f t="shared" si="58"/>
        <v>CHIOLA/MORADA DA SERRA/RUA PAU BRASIL/AVENIDA CENTRAL/MORADA DA SERRA/BR-070/AVENIDA MARGINAL SUL/RUA TOCANTINS/AVENIDA CONTORNO/RUA 14/AVENIDA GOIÁS/AVENIDA MARGINAL SUL/BR-070/PONTE DO RIO DESCOBERTO/BR-070/ESTRUTURAL/EIXO MONUMENTAL/ESPLANADA/RODOVIÁRIA PLANO PILOTO</v>
      </c>
    </row>
    <row r="1282" spans="1:11" x14ac:dyDescent="0.2">
      <c r="A1282" s="2" t="s">
        <v>552</v>
      </c>
      <c r="B1282" s="2" t="s">
        <v>615</v>
      </c>
      <c r="C1282" s="27">
        <v>2042</v>
      </c>
      <c r="D1282" s="2" t="s">
        <v>92</v>
      </c>
      <c r="E1282" s="25" t="s">
        <v>469</v>
      </c>
      <c r="F1282" s="23" t="str">
        <f t="shared" si="59"/>
        <v>volta</v>
      </c>
      <c r="G1282" s="27">
        <v>1</v>
      </c>
      <c r="H1282" s="25" t="s">
        <v>615</v>
      </c>
      <c r="I1282" s="25" t="s">
        <v>481</v>
      </c>
      <c r="J1282" s="23" t="str">
        <f t="shared" si="57"/>
        <v>TAGUATUR2042volta1</v>
      </c>
      <c r="K1282" s="32" t="str">
        <f t="shared" si="58"/>
        <v>ESPLANADA</v>
      </c>
    </row>
    <row r="1283" spans="1:11" x14ac:dyDescent="0.2">
      <c r="A1283" s="2" t="s">
        <v>552</v>
      </c>
      <c r="B1283" s="2" t="s">
        <v>615</v>
      </c>
      <c r="C1283" s="27">
        <v>2042</v>
      </c>
      <c r="D1283" s="2" t="s">
        <v>92</v>
      </c>
      <c r="E1283" s="25" t="s">
        <v>469</v>
      </c>
      <c r="F1283" s="23" t="str">
        <f t="shared" si="59"/>
        <v>volta</v>
      </c>
      <c r="G1283" s="27">
        <v>2</v>
      </c>
      <c r="H1283" s="25" t="s">
        <v>483</v>
      </c>
      <c r="I1283" s="25" t="s">
        <v>481</v>
      </c>
      <c r="J1283" s="23" t="str">
        <f t="shared" ref="J1283:J1346" si="60">D1283&amp;C1283&amp;F1283&amp;G1283</f>
        <v>TAGUATUR2042volta2</v>
      </c>
      <c r="K1283" s="32" t="str">
        <f t="shared" ref="K1283:K1346" si="61">IF(G1283=1,H1283,K1282&amp;"/"&amp;H1283)</f>
        <v>ESPLANADA/RODOVIÁRIA PLANO PILOTO</v>
      </c>
    </row>
    <row r="1284" spans="1:11" x14ac:dyDescent="0.2">
      <c r="A1284" s="2" t="s">
        <v>552</v>
      </c>
      <c r="B1284" s="2" t="s">
        <v>615</v>
      </c>
      <c r="C1284" s="27">
        <v>2042</v>
      </c>
      <c r="D1284" s="24" t="s">
        <v>92</v>
      </c>
      <c r="E1284" s="25" t="s">
        <v>469</v>
      </c>
      <c r="F1284" s="23" t="str">
        <f t="shared" ref="F1284:F1347" si="62">IF(LEFT(E1284,3)="ida","ida","volta")</f>
        <v>volta</v>
      </c>
      <c r="G1284" s="27">
        <v>3</v>
      </c>
      <c r="H1284" s="25" t="s">
        <v>538</v>
      </c>
      <c r="I1284" s="25" t="s">
        <v>481</v>
      </c>
      <c r="J1284" s="23" t="str">
        <f t="shared" si="60"/>
        <v>TAGUATUR2042volta3</v>
      </c>
      <c r="K1284" s="32" t="str">
        <f t="shared" si="61"/>
        <v>ESPLANADA/RODOVIÁRIA PLANO PILOTO/EIXO MONUMENTAL</v>
      </c>
    </row>
    <row r="1285" spans="1:11" x14ac:dyDescent="0.2">
      <c r="A1285" s="2" t="s">
        <v>552</v>
      </c>
      <c r="B1285" s="2" t="s">
        <v>615</v>
      </c>
      <c r="C1285" s="27">
        <v>2042</v>
      </c>
      <c r="D1285" s="24" t="s">
        <v>92</v>
      </c>
      <c r="E1285" s="25" t="s">
        <v>469</v>
      </c>
      <c r="F1285" s="23" t="str">
        <f t="shared" si="62"/>
        <v>volta</v>
      </c>
      <c r="G1285" s="27">
        <v>4</v>
      </c>
      <c r="H1285" s="25" t="s">
        <v>569</v>
      </c>
      <c r="I1285" s="25" t="s">
        <v>564</v>
      </c>
      <c r="J1285" s="23" t="str">
        <f t="shared" si="60"/>
        <v>TAGUATUR2042volta4</v>
      </c>
      <c r="K1285" s="32" t="str">
        <f t="shared" si="61"/>
        <v>ESPLANADA/RODOVIÁRIA PLANO PILOTO/EIXO MONUMENTAL/ESTRUTURAL</v>
      </c>
    </row>
    <row r="1286" spans="1:11" x14ac:dyDescent="0.2">
      <c r="A1286" s="2" t="s">
        <v>552</v>
      </c>
      <c r="B1286" s="2" t="s">
        <v>615</v>
      </c>
      <c r="C1286" s="27">
        <v>2042</v>
      </c>
      <c r="D1286" s="24" t="s">
        <v>92</v>
      </c>
      <c r="E1286" s="25" t="s">
        <v>469</v>
      </c>
      <c r="F1286" s="23" t="str">
        <f t="shared" si="62"/>
        <v>volta</v>
      </c>
      <c r="G1286" s="27">
        <v>5</v>
      </c>
      <c r="H1286" s="25" t="s">
        <v>561</v>
      </c>
      <c r="I1286" s="25" t="s">
        <v>562</v>
      </c>
      <c r="J1286" s="23" t="str">
        <f t="shared" si="60"/>
        <v>TAGUATUR2042volta5</v>
      </c>
      <c r="K1286" s="32" t="str">
        <f t="shared" si="61"/>
        <v>ESPLANADA/RODOVIÁRIA PLANO PILOTO/EIXO MONUMENTAL/ESTRUTURAL/BR-070</v>
      </c>
    </row>
    <row r="1287" spans="1:11" x14ac:dyDescent="0.2">
      <c r="A1287" s="2" t="s">
        <v>552</v>
      </c>
      <c r="B1287" s="2" t="s">
        <v>615</v>
      </c>
      <c r="C1287" s="27">
        <v>2042</v>
      </c>
      <c r="D1287" s="24" t="s">
        <v>92</v>
      </c>
      <c r="E1287" s="25" t="s">
        <v>469</v>
      </c>
      <c r="F1287" s="23" t="str">
        <f t="shared" si="62"/>
        <v>volta</v>
      </c>
      <c r="G1287" s="27">
        <v>6</v>
      </c>
      <c r="H1287" s="25" t="s">
        <v>596</v>
      </c>
      <c r="I1287" s="25" t="s">
        <v>554</v>
      </c>
      <c r="J1287" s="23" t="str">
        <f t="shared" si="60"/>
        <v>TAGUATUR2042volta6</v>
      </c>
      <c r="K1287" s="32" t="str">
        <f t="shared" si="61"/>
        <v>ESPLANADA/RODOVIÁRIA PLANO PILOTO/EIXO MONUMENTAL/ESTRUTURAL/BR-070/PONTE DO RIO DESCOBERTO</v>
      </c>
    </row>
    <row r="1288" spans="1:11" x14ac:dyDescent="0.2">
      <c r="A1288" s="2" t="s">
        <v>552</v>
      </c>
      <c r="B1288" s="2" t="s">
        <v>615</v>
      </c>
      <c r="C1288" s="27">
        <v>2042</v>
      </c>
      <c r="D1288" s="24" t="s">
        <v>92</v>
      </c>
      <c r="E1288" s="25" t="s">
        <v>469</v>
      </c>
      <c r="F1288" s="23" t="str">
        <f t="shared" si="62"/>
        <v>volta</v>
      </c>
      <c r="G1288" s="27">
        <v>7</v>
      </c>
      <c r="H1288" s="25" t="s">
        <v>561</v>
      </c>
      <c r="I1288" s="25" t="s">
        <v>554</v>
      </c>
      <c r="J1288" s="23" t="str">
        <f t="shared" si="60"/>
        <v>TAGUATUR2042volta7</v>
      </c>
      <c r="K1288" s="32" t="str">
        <f t="shared" si="61"/>
        <v>ESPLANADA/RODOVIÁRIA PLANO PILOTO/EIXO MONUMENTAL/ESTRUTURAL/BR-070/PONTE DO RIO DESCOBERTO/BR-070</v>
      </c>
    </row>
    <row r="1289" spans="1:11" x14ac:dyDescent="0.2">
      <c r="A1289" s="2" t="s">
        <v>552</v>
      </c>
      <c r="B1289" s="2" t="s">
        <v>615</v>
      </c>
      <c r="C1289" s="27">
        <v>2042</v>
      </c>
      <c r="D1289" s="24" t="s">
        <v>92</v>
      </c>
      <c r="E1289" s="25" t="s">
        <v>469</v>
      </c>
      <c r="F1289" s="23" t="str">
        <f t="shared" si="62"/>
        <v>volta</v>
      </c>
      <c r="G1289" s="27">
        <v>8</v>
      </c>
      <c r="H1289" s="2" t="s">
        <v>595</v>
      </c>
      <c r="I1289" s="25" t="s">
        <v>554</v>
      </c>
      <c r="J1289" s="23" t="str">
        <f t="shared" si="60"/>
        <v>TAGUATUR2042volta8</v>
      </c>
      <c r="K1289" s="32" t="str">
        <f t="shared" si="61"/>
        <v>ESPLANADA/RODOVIÁRIA PLANO PILOTO/EIXO MONUMENTAL/ESTRUTURAL/BR-070/PONTE DO RIO DESCOBERTO/BR-070/AVENIDA MARGINAL SUL</v>
      </c>
    </row>
    <row r="1290" spans="1:11" x14ac:dyDescent="0.2">
      <c r="A1290" s="2" t="s">
        <v>552</v>
      </c>
      <c r="B1290" s="2" t="s">
        <v>615</v>
      </c>
      <c r="C1290" s="27">
        <v>2042</v>
      </c>
      <c r="D1290" s="24" t="s">
        <v>92</v>
      </c>
      <c r="E1290" s="25" t="s">
        <v>469</v>
      </c>
      <c r="F1290" s="23" t="str">
        <f t="shared" si="62"/>
        <v>volta</v>
      </c>
      <c r="G1290" s="27">
        <v>9</v>
      </c>
      <c r="H1290" s="2" t="s">
        <v>621</v>
      </c>
      <c r="I1290" s="25" t="s">
        <v>554</v>
      </c>
      <c r="J1290" s="23" t="str">
        <f t="shared" si="60"/>
        <v>TAGUATUR2042volta9</v>
      </c>
      <c r="K1290" s="32" t="str">
        <f t="shared" si="61"/>
        <v>ESPLANADA/RODOVIÁRIA PLANO PILOTO/EIXO MONUMENTAL/ESTRUTURAL/BR-070/PONTE DO RIO DESCOBERTO/BR-070/AVENIDA MARGINAL SUL/AVENIDA GOIÁS</v>
      </c>
    </row>
    <row r="1291" spans="1:11" x14ac:dyDescent="0.2">
      <c r="A1291" s="2" t="s">
        <v>552</v>
      </c>
      <c r="B1291" s="2" t="s">
        <v>615</v>
      </c>
      <c r="C1291" s="27">
        <v>2042</v>
      </c>
      <c r="D1291" s="24" t="s">
        <v>92</v>
      </c>
      <c r="E1291" s="25" t="s">
        <v>469</v>
      </c>
      <c r="F1291" s="23" t="str">
        <f t="shared" si="62"/>
        <v>volta</v>
      </c>
      <c r="G1291" s="27">
        <v>10</v>
      </c>
      <c r="H1291" s="2" t="s">
        <v>620</v>
      </c>
      <c r="I1291" s="25" t="s">
        <v>554</v>
      </c>
      <c r="J1291" s="23" t="str">
        <f t="shared" si="60"/>
        <v>TAGUATUR2042volta10</v>
      </c>
      <c r="K1291" s="32" t="str">
        <f t="shared" si="61"/>
        <v>ESPLANADA/RODOVIÁRIA PLANO PILOTO/EIXO MONUMENTAL/ESTRUTURAL/BR-070/PONTE DO RIO DESCOBERTO/BR-070/AVENIDA MARGINAL SUL/AVENIDA GOIÁS/RUA 14</v>
      </c>
    </row>
    <row r="1292" spans="1:11" x14ac:dyDescent="0.2">
      <c r="A1292" s="2" t="s">
        <v>552</v>
      </c>
      <c r="B1292" s="2" t="s">
        <v>615</v>
      </c>
      <c r="C1292" s="27">
        <v>2042</v>
      </c>
      <c r="D1292" s="2" t="s">
        <v>92</v>
      </c>
      <c r="E1292" s="25" t="s">
        <v>469</v>
      </c>
      <c r="F1292" s="23" t="str">
        <f t="shared" si="62"/>
        <v>volta</v>
      </c>
      <c r="G1292" s="27">
        <v>11</v>
      </c>
      <c r="H1292" s="2" t="s">
        <v>619</v>
      </c>
      <c r="I1292" s="25" t="s">
        <v>554</v>
      </c>
      <c r="J1292" s="23" t="str">
        <f t="shared" si="60"/>
        <v>TAGUATUR2042volta11</v>
      </c>
      <c r="K1292" s="32" t="str">
        <f t="shared" si="61"/>
        <v>ESPLANADA/RODOVIÁRIA PLANO PILOTO/EIXO MONUMENTAL/ESTRUTURAL/BR-070/PONTE DO RIO DESCOBERTO/BR-070/AVENIDA MARGINAL SUL/AVENIDA GOIÁS/RUA 14/AVENIDA CONTORNO</v>
      </c>
    </row>
    <row r="1293" spans="1:11" x14ac:dyDescent="0.2">
      <c r="A1293" s="2" t="s">
        <v>552</v>
      </c>
      <c r="B1293" s="2" t="s">
        <v>615</v>
      </c>
      <c r="C1293" s="27">
        <v>2042</v>
      </c>
      <c r="D1293" s="24" t="s">
        <v>92</v>
      </c>
      <c r="E1293" s="25" t="s">
        <v>469</v>
      </c>
      <c r="F1293" s="23" t="str">
        <f t="shared" si="62"/>
        <v>volta</v>
      </c>
      <c r="G1293" s="27">
        <v>12</v>
      </c>
      <c r="H1293" s="2" t="s">
        <v>618</v>
      </c>
      <c r="I1293" s="25" t="s">
        <v>554</v>
      </c>
      <c r="J1293" s="23" t="str">
        <f t="shared" si="60"/>
        <v>TAGUATUR2042volta12</v>
      </c>
      <c r="K1293" s="32" t="str">
        <f t="shared" si="61"/>
        <v>ESPLANADA/RODOVIÁRIA PLANO PILOTO/EIXO MONUMENTAL/ESTRUTURAL/BR-070/PONTE DO RIO DESCOBERTO/BR-070/AVENIDA MARGINAL SUL/AVENIDA GOIÁS/RUA 14/AVENIDA CONTORNO/RUA TOCANTINS</v>
      </c>
    </row>
    <row r="1294" spans="1:11" x14ac:dyDescent="0.2">
      <c r="A1294" s="2" t="s">
        <v>552</v>
      </c>
      <c r="B1294" s="2" t="s">
        <v>615</v>
      </c>
      <c r="C1294" s="27">
        <v>2042</v>
      </c>
      <c r="D1294" s="24" t="s">
        <v>92</v>
      </c>
      <c r="E1294" s="25" t="s">
        <v>469</v>
      </c>
      <c r="F1294" s="23" t="str">
        <f t="shared" si="62"/>
        <v>volta</v>
      </c>
      <c r="G1294" s="27">
        <v>13</v>
      </c>
      <c r="H1294" s="2" t="s">
        <v>595</v>
      </c>
      <c r="I1294" s="25" t="s">
        <v>554</v>
      </c>
      <c r="J1294" s="23" t="str">
        <f t="shared" si="60"/>
        <v>TAGUATUR2042volta13</v>
      </c>
      <c r="K1294" s="32" t="str">
        <f t="shared" si="61"/>
        <v>ESPLANADA/RODOVIÁRIA PLANO PILOTO/EIXO MONUMENTAL/ESTRUTURAL/BR-070/PONTE DO RIO DESCOBERTO/BR-070/AVENIDA MARGINAL SUL/AVENIDA GOIÁS/RUA 14/AVENIDA CONTORNO/RUA TOCANTINS/AVENIDA MARGINAL SUL</v>
      </c>
    </row>
    <row r="1295" spans="1:11" x14ac:dyDescent="0.2">
      <c r="A1295" s="2" t="s">
        <v>552</v>
      </c>
      <c r="B1295" s="2" t="s">
        <v>615</v>
      </c>
      <c r="C1295" s="27">
        <v>2042</v>
      </c>
      <c r="D1295" s="24" t="s">
        <v>92</v>
      </c>
      <c r="E1295" s="25" t="s">
        <v>469</v>
      </c>
      <c r="F1295" s="23" t="str">
        <f t="shared" si="62"/>
        <v>volta</v>
      </c>
      <c r="G1295" s="27">
        <v>14</v>
      </c>
      <c r="H1295" s="25" t="s">
        <v>561</v>
      </c>
      <c r="I1295" s="25" t="s">
        <v>554</v>
      </c>
      <c r="J1295" s="23" t="str">
        <f t="shared" si="60"/>
        <v>TAGUATUR2042volta14</v>
      </c>
      <c r="K1295" s="32" t="str">
        <f t="shared" si="61"/>
        <v>ESPLANADA/RODOVIÁRIA PLANO PILOTO/EIXO MONUMENTAL/ESTRUTURAL/BR-070/PONTE DO RIO DESCOBERTO/BR-070/AVENIDA MARGINAL SUL/AVENIDA GOIÁS/RUA 14/AVENIDA CONTORNO/RUA TOCANTINS/AVENIDA MARGINAL SUL/BR-070</v>
      </c>
    </row>
    <row r="1296" spans="1:11" x14ac:dyDescent="0.2">
      <c r="A1296" s="2" t="s">
        <v>552</v>
      </c>
      <c r="B1296" s="2" t="s">
        <v>615</v>
      </c>
      <c r="C1296" s="27">
        <v>2042</v>
      </c>
      <c r="D1296" s="24" t="s">
        <v>92</v>
      </c>
      <c r="E1296" s="25" t="s">
        <v>469</v>
      </c>
      <c r="F1296" s="23" t="str">
        <f t="shared" si="62"/>
        <v>volta</v>
      </c>
      <c r="G1296" s="27">
        <v>15</v>
      </c>
      <c r="H1296" s="2" t="s">
        <v>577</v>
      </c>
      <c r="I1296" s="25" t="s">
        <v>554</v>
      </c>
      <c r="J1296" s="23" t="str">
        <f t="shared" si="60"/>
        <v>TAGUATUR2042volta15</v>
      </c>
      <c r="K1296" s="32" t="str">
        <f t="shared" si="61"/>
        <v>ESPLANADA/RODOVIÁRIA PLANO PILOTO/EIXO MONUMENTAL/ESTRUTURAL/BR-070/PONTE DO RIO DESCOBERTO/BR-070/AVENIDA MARGINAL SUL/AVENIDA GOIÁS/RUA 14/AVENIDA CONTORNO/RUA TOCANTINS/AVENIDA MARGINAL SUL/BR-070/MORADA DA SERRA</v>
      </c>
    </row>
    <row r="1297" spans="1:11" x14ac:dyDescent="0.2">
      <c r="A1297" s="2" t="s">
        <v>552</v>
      </c>
      <c r="B1297" s="2" t="s">
        <v>615</v>
      </c>
      <c r="C1297" s="27">
        <v>2042</v>
      </c>
      <c r="D1297" s="24" t="s">
        <v>92</v>
      </c>
      <c r="E1297" s="25" t="s">
        <v>469</v>
      </c>
      <c r="F1297" s="23" t="str">
        <f t="shared" si="62"/>
        <v>volta</v>
      </c>
      <c r="G1297" s="27">
        <v>16</v>
      </c>
      <c r="H1297" s="2" t="s">
        <v>617</v>
      </c>
      <c r="I1297" s="25" t="s">
        <v>554</v>
      </c>
      <c r="J1297" s="23" t="str">
        <f t="shared" si="60"/>
        <v>TAGUATUR2042volta16</v>
      </c>
      <c r="K1297" s="32" t="str">
        <f t="shared" si="61"/>
        <v>ESPLANADA/RODOVIÁRIA PLANO PILOTO/EIXO MONUMENTAL/ESTRUTURAL/BR-070/PONTE DO RIO DESCOBERTO/BR-070/AVENIDA MARGINAL SUL/AVENIDA GOIÁS/RUA 14/AVENIDA CONTORNO/RUA TOCANTINS/AVENIDA MARGINAL SUL/BR-070/MORADA DA SERRA/AVENIDA CENTRAL</v>
      </c>
    </row>
    <row r="1298" spans="1:11" x14ac:dyDescent="0.2">
      <c r="A1298" s="2" t="s">
        <v>552</v>
      </c>
      <c r="B1298" s="2" t="s">
        <v>615</v>
      </c>
      <c r="C1298" s="27">
        <v>2042</v>
      </c>
      <c r="D1298" s="24" t="s">
        <v>92</v>
      </c>
      <c r="E1298" s="25" t="s">
        <v>469</v>
      </c>
      <c r="F1298" s="23" t="str">
        <f t="shared" si="62"/>
        <v>volta</v>
      </c>
      <c r="G1298" s="27">
        <v>17</v>
      </c>
      <c r="H1298" s="2" t="s">
        <v>616</v>
      </c>
      <c r="I1298" s="25" t="s">
        <v>554</v>
      </c>
      <c r="J1298" s="23" t="str">
        <f t="shared" si="60"/>
        <v>TAGUATUR2042volta17</v>
      </c>
      <c r="K1298" s="32" t="str">
        <f t="shared" si="61"/>
        <v>ESPLANADA/RODOVIÁRIA PLANO PILOTO/EIXO MONUMENTAL/ESTRUTURAL/BR-070/PONTE DO RIO DESCOBERTO/BR-070/AVENIDA MARGINAL SUL/AVENIDA GOIÁS/RUA 14/AVENIDA CONTORNO/RUA TOCANTINS/AVENIDA MARGINAL SUL/BR-070/MORADA DA SERRA/AVENIDA CENTRAL/RUA PAU BRASIL</v>
      </c>
    </row>
    <row r="1299" spans="1:11" x14ac:dyDescent="0.2">
      <c r="A1299" s="2" t="s">
        <v>552</v>
      </c>
      <c r="B1299" s="2" t="s">
        <v>615</v>
      </c>
      <c r="C1299" s="27">
        <v>2042</v>
      </c>
      <c r="D1299" s="24" t="s">
        <v>92</v>
      </c>
      <c r="E1299" s="25" t="s">
        <v>469</v>
      </c>
      <c r="F1299" s="23" t="str">
        <f t="shared" si="62"/>
        <v>volta</v>
      </c>
      <c r="G1299" s="27">
        <v>18</v>
      </c>
      <c r="H1299" s="2" t="s">
        <v>577</v>
      </c>
      <c r="I1299" s="25" t="s">
        <v>554</v>
      </c>
      <c r="J1299" s="23" t="str">
        <f t="shared" si="60"/>
        <v>TAGUATUR2042volta18</v>
      </c>
      <c r="K1299" s="32" t="str">
        <f t="shared" si="61"/>
        <v>ESPLANADA/RODOVIÁRIA PLANO PILOTO/EIXO MONUMENTAL/ESTRUTURAL/BR-070/PONTE DO RIO DESCOBERTO/BR-070/AVENIDA MARGINAL SUL/AVENIDA GOIÁS/RUA 14/AVENIDA CONTORNO/RUA TOCANTINS/AVENIDA MARGINAL SUL/BR-070/MORADA DA SERRA/AVENIDA CENTRAL/RUA PAU BRASIL/MORADA DA SERRA</v>
      </c>
    </row>
    <row r="1300" spans="1:11" x14ac:dyDescent="0.2">
      <c r="A1300" s="2" t="s">
        <v>552</v>
      </c>
      <c r="B1300" s="2" t="s">
        <v>615</v>
      </c>
      <c r="C1300" s="27">
        <v>2042</v>
      </c>
      <c r="D1300" s="24" t="s">
        <v>92</v>
      </c>
      <c r="E1300" s="25" t="s">
        <v>469</v>
      </c>
      <c r="F1300" s="23" t="str">
        <f t="shared" si="62"/>
        <v>volta</v>
      </c>
      <c r="G1300" s="27">
        <v>19</v>
      </c>
      <c r="H1300" s="2" t="s">
        <v>572</v>
      </c>
      <c r="I1300" s="25" t="s">
        <v>554</v>
      </c>
      <c r="J1300" s="23" t="str">
        <f t="shared" si="60"/>
        <v>TAGUATUR2042volta19</v>
      </c>
      <c r="K1300" s="32" t="str">
        <f t="shared" si="61"/>
        <v>ESPLANADA/RODOVIÁRIA PLANO PILOTO/EIXO MONUMENTAL/ESTRUTURAL/BR-070/PONTE DO RIO DESCOBERTO/BR-070/AVENIDA MARGINAL SUL/AVENIDA GOIÁS/RUA 14/AVENIDA CONTORNO/RUA TOCANTINS/AVENIDA MARGINAL SUL/BR-070/MORADA DA SERRA/AVENIDA CENTRAL/RUA PAU BRASIL/MORADA DA SERRA/CHIOLA</v>
      </c>
    </row>
    <row r="1301" spans="1:11" x14ac:dyDescent="0.2">
      <c r="A1301" s="2" t="s">
        <v>552</v>
      </c>
      <c r="B1301" s="2" t="s">
        <v>615</v>
      </c>
      <c r="C1301" s="27">
        <v>2043</v>
      </c>
      <c r="D1301" s="2" t="s">
        <v>92</v>
      </c>
      <c r="E1301" s="25" t="s">
        <v>452</v>
      </c>
      <c r="F1301" s="23" t="str">
        <f t="shared" si="62"/>
        <v>ida</v>
      </c>
      <c r="G1301" s="27">
        <v>1</v>
      </c>
      <c r="H1301" s="2" t="s">
        <v>622</v>
      </c>
      <c r="I1301" s="25" t="s">
        <v>554</v>
      </c>
      <c r="J1301" s="23" t="str">
        <f t="shared" si="60"/>
        <v>TAGUATUR2043ida1</v>
      </c>
      <c r="K1301" s="32" t="str">
        <f t="shared" si="61"/>
        <v>JARDIM PARAÍSO</v>
      </c>
    </row>
    <row r="1302" spans="1:11" x14ac:dyDescent="0.2">
      <c r="A1302" s="2" t="s">
        <v>552</v>
      </c>
      <c r="B1302" s="2" t="s">
        <v>615</v>
      </c>
      <c r="C1302" s="27">
        <v>2043</v>
      </c>
      <c r="D1302" s="2" t="s">
        <v>92</v>
      </c>
      <c r="E1302" s="25" t="s">
        <v>452</v>
      </c>
      <c r="F1302" s="23" t="str">
        <f t="shared" si="62"/>
        <v>ida</v>
      </c>
      <c r="G1302" s="27">
        <v>2</v>
      </c>
      <c r="H1302" s="2" t="s">
        <v>623</v>
      </c>
      <c r="I1302" s="25" t="s">
        <v>554</v>
      </c>
      <c r="J1302" s="23" t="str">
        <f t="shared" si="60"/>
        <v>TAGUATUR2043ida2</v>
      </c>
      <c r="K1302" s="32" t="str">
        <f t="shared" si="61"/>
        <v>JARDIM PARAÍSO/RUA DA AZALEIAS</v>
      </c>
    </row>
    <row r="1303" spans="1:11" x14ac:dyDescent="0.2">
      <c r="A1303" s="2" t="s">
        <v>552</v>
      </c>
      <c r="B1303" s="2" t="s">
        <v>615</v>
      </c>
      <c r="C1303" s="27">
        <v>2043</v>
      </c>
      <c r="D1303" s="2" t="s">
        <v>92</v>
      </c>
      <c r="E1303" s="25" t="s">
        <v>452</v>
      </c>
      <c r="F1303" s="23" t="str">
        <f t="shared" si="62"/>
        <v>ida</v>
      </c>
      <c r="G1303" s="27">
        <v>3</v>
      </c>
      <c r="H1303" s="2" t="s">
        <v>624</v>
      </c>
      <c r="I1303" s="25" t="s">
        <v>554</v>
      </c>
      <c r="J1303" s="23" t="str">
        <f t="shared" si="60"/>
        <v>TAGUATUR2043ida3</v>
      </c>
      <c r="K1303" s="32" t="str">
        <f t="shared" si="61"/>
        <v xml:space="preserve">JARDIM PARAÍSO/RUA DA AZALEIAS/RUA DAS PALMAS </v>
      </c>
    </row>
    <row r="1304" spans="1:11" x14ac:dyDescent="0.2">
      <c r="A1304" s="2" t="s">
        <v>552</v>
      </c>
      <c r="B1304" s="2" t="s">
        <v>615</v>
      </c>
      <c r="C1304" s="27">
        <v>2043</v>
      </c>
      <c r="D1304" s="2" t="s">
        <v>92</v>
      </c>
      <c r="E1304" s="25" t="s">
        <v>452</v>
      </c>
      <c r="F1304" s="23" t="str">
        <f t="shared" si="62"/>
        <v>ida</v>
      </c>
      <c r="G1304" s="27">
        <v>4</v>
      </c>
      <c r="H1304" s="2" t="s">
        <v>625</v>
      </c>
      <c r="I1304" s="25" t="s">
        <v>554</v>
      </c>
      <c r="J1304" s="23" t="str">
        <f t="shared" si="60"/>
        <v>TAGUATUR2043ida4</v>
      </c>
      <c r="K1304" s="32" t="str">
        <f t="shared" si="61"/>
        <v>JARDIM PARAÍSO/RUA DA AZALEIAS/RUA DAS PALMAS /RUA DAS ORQUÍDEAS</v>
      </c>
    </row>
    <row r="1305" spans="1:11" x14ac:dyDescent="0.2">
      <c r="A1305" s="2" t="s">
        <v>552</v>
      </c>
      <c r="B1305" s="2" t="s">
        <v>615</v>
      </c>
      <c r="C1305" s="27">
        <v>2043</v>
      </c>
      <c r="D1305" s="2" t="s">
        <v>92</v>
      </c>
      <c r="E1305" s="25" t="s">
        <v>452</v>
      </c>
      <c r="F1305" s="23" t="str">
        <f t="shared" si="62"/>
        <v>ida</v>
      </c>
      <c r="G1305" s="27">
        <v>5</v>
      </c>
      <c r="H1305" s="2" t="s">
        <v>626</v>
      </c>
      <c r="I1305" s="25" t="s">
        <v>554</v>
      </c>
      <c r="J1305" s="23" t="str">
        <f t="shared" si="60"/>
        <v>TAGUATUR2043ida5</v>
      </c>
      <c r="K1305" s="32" t="str">
        <f t="shared" si="61"/>
        <v>JARDIM PARAÍSO/RUA DA AZALEIAS/RUA DAS PALMAS /RUA DAS ORQUÍDEAS/RUA DA CRAVOS</v>
      </c>
    </row>
    <row r="1306" spans="1:11" x14ac:dyDescent="0.2">
      <c r="A1306" s="2" t="s">
        <v>552</v>
      </c>
      <c r="B1306" s="2" t="s">
        <v>615</v>
      </c>
      <c r="C1306" s="27">
        <v>2043</v>
      </c>
      <c r="D1306" s="2" t="s">
        <v>92</v>
      </c>
      <c r="E1306" s="25" t="s">
        <v>452</v>
      </c>
      <c r="F1306" s="23" t="str">
        <f t="shared" si="62"/>
        <v>ida</v>
      </c>
      <c r="G1306" s="27">
        <v>6</v>
      </c>
      <c r="H1306" s="2" t="s">
        <v>627</v>
      </c>
      <c r="I1306" s="25" t="s">
        <v>554</v>
      </c>
      <c r="J1306" s="23" t="str">
        <f t="shared" si="60"/>
        <v>TAGUATUR2043ida6</v>
      </c>
      <c r="K1306" s="32" t="str">
        <f t="shared" si="61"/>
        <v>JARDIM PARAÍSO/RUA DA AZALEIAS/RUA DAS PALMAS /RUA DAS ORQUÍDEAS/RUA DA CRAVOS/RUA DAS HORTÊNCIAS</v>
      </c>
    </row>
    <row r="1307" spans="1:11" x14ac:dyDescent="0.2">
      <c r="A1307" s="2" t="s">
        <v>552</v>
      </c>
      <c r="B1307" s="2" t="s">
        <v>615</v>
      </c>
      <c r="C1307" s="27">
        <v>2043</v>
      </c>
      <c r="D1307" s="2" t="s">
        <v>92</v>
      </c>
      <c r="E1307" s="25" t="s">
        <v>452</v>
      </c>
      <c r="F1307" s="23" t="str">
        <f t="shared" si="62"/>
        <v>ida</v>
      </c>
      <c r="G1307" s="27">
        <v>7</v>
      </c>
      <c r="H1307" s="2" t="s">
        <v>628</v>
      </c>
      <c r="I1307" s="25" t="s">
        <v>554</v>
      </c>
      <c r="J1307" s="23" t="str">
        <f t="shared" si="60"/>
        <v>TAGUATUR2043ida7</v>
      </c>
      <c r="K1307" s="32" t="str">
        <f t="shared" si="61"/>
        <v>JARDIM PARAÍSO/RUA DA AZALEIAS/RUA DAS PALMAS /RUA DAS ORQUÍDEAS/RUA DA CRAVOS/RUA DAS HORTÊNCIAS/RUA DAS AMARILIS</v>
      </c>
    </row>
    <row r="1308" spans="1:11" x14ac:dyDescent="0.2">
      <c r="A1308" s="2" t="s">
        <v>552</v>
      </c>
      <c r="B1308" s="2" t="s">
        <v>615</v>
      </c>
      <c r="C1308" s="27">
        <v>2043</v>
      </c>
      <c r="D1308" s="2" t="s">
        <v>92</v>
      </c>
      <c r="E1308" s="25" t="s">
        <v>452</v>
      </c>
      <c r="F1308" s="23" t="str">
        <f t="shared" si="62"/>
        <v>ida</v>
      </c>
      <c r="G1308" s="27">
        <v>8</v>
      </c>
      <c r="H1308" s="2" t="s">
        <v>629</v>
      </c>
      <c r="I1308" s="25" t="s">
        <v>554</v>
      </c>
      <c r="J1308" s="23" t="str">
        <f t="shared" si="60"/>
        <v>TAGUATUR2043ida8</v>
      </c>
      <c r="K1308" s="32" t="str">
        <f t="shared" si="61"/>
        <v>JARDIM PARAÍSO/RUA DA AZALEIAS/RUA DAS PALMAS /RUA DAS ORQUÍDEAS/RUA DA CRAVOS/RUA DAS HORTÊNCIAS/RUA DAS AMARILIS/RUA 39</v>
      </c>
    </row>
    <row r="1309" spans="1:11" x14ac:dyDescent="0.2">
      <c r="A1309" s="2" t="s">
        <v>552</v>
      </c>
      <c r="B1309" s="2" t="s">
        <v>615</v>
      </c>
      <c r="C1309" s="27">
        <v>2043</v>
      </c>
      <c r="D1309" s="2" t="s">
        <v>92</v>
      </c>
      <c r="E1309" s="25" t="s">
        <v>452</v>
      </c>
      <c r="F1309" s="23" t="str">
        <f t="shared" si="62"/>
        <v>ida</v>
      </c>
      <c r="G1309" s="27">
        <v>9</v>
      </c>
      <c r="H1309" s="2" t="s">
        <v>595</v>
      </c>
      <c r="I1309" s="25" t="s">
        <v>554</v>
      </c>
      <c r="J1309" s="23" t="str">
        <f t="shared" si="60"/>
        <v>TAGUATUR2043ida9</v>
      </c>
      <c r="K1309" s="32" t="str">
        <f t="shared" si="61"/>
        <v>JARDIM PARAÍSO/RUA DA AZALEIAS/RUA DAS PALMAS /RUA DAS ORQUÍDEAS/RUA DA CRAVOS/RUA DAS HORTÊNCIAS/RUA DAS AMARILIS/RUA 39/AVENIDA MARGINAL SUL</v>
      </c>
    </row>
    <row r="1310" spans="1:11" x14ac:dyDescent="0.2">
      <c r="A1310" s="2" t="s">
        <v>552</v>
      </c>
      <c r="B1310" s="2" t="s">
        <v>615</v>
      </c>
      <c r="C1310" s="27">
        <v>2043</v>
      </c>
      <c r="D1310" s="2" t="s">
        <v>92</v>
      </c>
      <c r="E1310" s="25" t="s">
        <v>452</v>
      </c>
      <c r="F1310" s="23" t="str">
        <f t="shared" si="62"/>
        <v>ida</v>
      </c>
      <c r="G1310" s="27">
        <v>10</v>
      </c>
      <c r="H1310" s="25" t="s">
        <v>561</v>
      </c>
      <c r="I1310" s="25" t="s">
        <v>554</v>
      </c>
      <c r="J1310" s="23" t="str">
        <f t="shared" si="60"/>
        <v>TAGUATUR2043ida10</v>
      </c>
      <c r="K1310" s="32" t="str">
        <f t="shared" si="61"/>
        <v>JARDIM PARAÍSO/RUA DA AZALEIAS/RUA DAS PALMAS /RUA DAS ORQUÍDEAS/RUA DA CRAVOS/RUA DAS HORTÊNCIAS/RUA DAS AMARILIS/RUA 39/AVENIDA MARGINAL SUL/BR-070</v>
      </c>
    </row>
    <row r="1311" spans="1:11" x14ac:dyDescent="0.2">
      <c r="A1311" s="2" t="s">
        <v>552</v>
      </c>
      <c r="B1311" s="2" t="s">
        <v>615</v>
      </c>
      <c r="C1311" s="27">
        <v>2043</v>
      </c>
      <c r="D1311" s="2" t="s">
        <v>92</v>
      </c>
      <c r="E1311" s="25" t="s">
        <v>452</v>
      </c>
      <c r="F1311" s="23" t="str">
        <f t="shared" si="62"/>
        <v>ida</v>
      </c>
      <c r="G1311" s="27">
        <v>11</v>
      </c>
      <c r="H1311" s="25" t="s">
        <v>596</v>
      </c>
      <c r="I1311" s="25" t="s">
        <v>554</v>
      </c>
      <c r="J1311" s="23" t="str">
        <f t="shared" si="60"/>
        <v>TAGUATUR2043ida11</v>
      </c>
      <c r="K1311" s="32" t="str">
        <f t="shared" si="61"/>
        <v>JARDIM PARAÍSO/RUA DA AZALEIAS/RUA DAS PALMAS /RUA DAS ORQUÍDEAS/RUA DA CRAVOS/RUA DAS HORTÊNCIAS/RUA DAS AMARILIS/RUA 39/AVENIDA MARGINAL SUL/BR-070/PONTE DO RIO DESCOBERTO</v>
      </c>
    </row>
    <row r="1312" spans="1:11" x14ac:dyDescent="0.2">
      <c r="A1312" s="2" t="s">
        <v>552</v>
      </c>
      <c r="B1312" s="2" t="s">
        <v>615</v>
      </c>
      <c r="C1312" s="27">
        <v>2043</v>
      </c>
      <c r="D1312" s="2" t="s">
        <v>92</v>
      </c>
      <c r="E1312" s="25" t="s">
        <v>452</v>
      </c>
      <c r="F1312" s="23" t="str">
        <f t="shared" si="62"/>
        <v>ida</v>
      </c>
      <c r="G1312" s="27">
        <v>12</v>
      </c>
      <c r="H1312" s="25" t="s">
        <v>561</v>
      </c>
      <c r="I1312" s="25" t="s">
        <v>562</v>
      </c>
      <c r="J1312" s="23" t="str">
        <f t="shared" si="60"/>
        <v>TAGUATUR2043ida12</v>
      </c>
      <c r="K1312" s="32" t="str">
        <f t="shared" si="61"/>
        <v>JARDIM PARAÍSO/RUA DA AZALEIAS/RUA DAS PALMAS /RUA DAS ORQUÍDEAS/RUA DA CRAVOS/RUA DAS HORTÊNCIAS/RUA DAS AMARILIS/RUA 39/AVENIDA MARGINAL SUL/BR-070/PONTE DO RIO DESCOBERTO/BR-070</v>
      </c>
    </row>
    <row r="1313" spans="1:11" x14ac:dyDescent="0.2">
      <c r="A1313" s="2" t="s">
        <v>552</v>
      </c>
      <c r="B1313" s="2" t="s">
        <v>615</v>
      </c>
      <c r="C1313" s="27">
        <v>2043</v>
      </c>
      <c r="D1313" s="2" t="s">
        <v>92</v>
      </c>
      <c r="E1313" s="25" t="s">
        <v>452</v>
      </c>
      <c r="F1313" s="23" t="str">
        <f t="shared" si="62"/>
        <v>ida</v>
      </c>
      <c r="G1313" s="27">
        <v>13</v>
      </c>
      <c r="H1313" s="25" t="s">
        <v>569</v>
      </c>
      <c r="I1313" s="25" t="s">
        <v>564</v>
      </c>
      <c r="J1313" s="23" t="str">
        <f t="shared" si="60"/>
        <v>TAGUATUR2043ida13</v>
      </c>
      <c r="K1313" s="32" t="str">
        <f t="shared" si="61"/>
        <v>JARDIM PARAÍSO/RUA DA AZALEIAS/RUA DAS PALMAS /RUA DAS ORQUÍDEAS/RUA DA CRAVOS/RUA DAS HORTÊNCIAS/RUA DAS AMARILIS/RUA 39/AVENIDA MARGINAL SUL/BR-070/PONTE DO RIO DESCOBERTO/BR-070/ESTRUTURAL</v>
      </c>
    </row>
    <row r="1314" spans="1:11" x14ac:dyDescent="0.2">
      <c r="A1314" s="2" t="s">
        <v>552</v>
      </c>
      <c r="B1314" s="2" t="s">
        <v>615</v>
      </c>
      <c r="C1314" s="27">
        <v>2043</v>
      </c>
      <c r="D1314" s="2" t="s">
        <v>92</v>
      </c>
      <c r="E1314" s="25" t="s">
        <v>452</v>
      </c>
      <c r="F1314" s="23" t="str">
        <f t="shared" si="62"/>
        <v>ida</v>
      </c>
      <c r="G1314" s="27">
        <v>14</v>
      </c>
      <c r="H1314" s="25" t="s">
        <v>538</v>
      </c>
      <c r="I1314" s="25" t="s">
        <v>481</v>
      </c>
      <c r="J1314" s="23" t="str">
        <f t="shared" si="60"/>
        <v>TAGUATUR2043ida14</v>
      </c>
      <c r="K1314" s="32" t="str">
        <f t="shared" si="61"/>
        <v>JARDIM PARAÍSO/RUA DA AZALEIAS/RUA DAS PALMAS /RUA DAS ORQUÍDEAS/RUA DA CRAVOS/RUA DAS HORTÊNCIAS/RUA DAS AMARILIS/RUA 39/AVENIDA MARGINAL SUL/BR-070/PONTE DO RIO DESCOBERTO/BR-070/ESTRUTURAL/EIXO MONUMENTAL</v>
      </c>
    </row>
    <row r="1315" spans="1:11" x14ac:dyDescent="0.2">
      <c r="A1315" s="2" t="s">
        <v>552</v>
      </c>
      <c r="B1315" s="2" t="s">
        <v>615</v>
      </c>
      <c r="C1315" s="27">
        <v>2043</v>
      </c>
      <c r="D1315" s="2" t="s">
        <v>92</v>
      </c>
      <c r="E1315" s="25" t="s">
        <v>452</v>
      </c>
      <c r="F1315" s="23" t="str">
        <f t="shared" si="62"/>
        <v>ida</v>
      </c>
      <c r="G1315" s="27">
        <v>15</v>
      </c>
      <c r="H1315" s="25" t="s">
        <v>615</v>
      </c>
      <c r="I1315" s="25" t="s">
        <v>481</v>
      </c>
      <c r="J1315" s="23" t="str">
        <f t="shared" si="60"/>
        <v>TAGUATUR2043ida15</v>
      </c>
      <c r="K1315" s="32" t="str">
        <f t="shared" si="61"/>
        <v>JARDIM PARAÍSO/RUA DA AZALEIAS/RUA DAS PALMAS /RUA DAS ORQUÍDEAS/RUA DA CRAVOS/RUA DAS HORTÊNCIAS/RUA DAS AMARILIS/RUA 39/AVENIDA MARGINAL SUL/BR-070/PONTE DO RIO DESCOBERTO/BR-070/ESTRUTURAL/EIXO MONUMENTAL/ESPLANADA</v>
      </c>
    </row>
    <row r="1316" spans="1:11" x14ac:dyDescent="0.2">
      <c r="A1316" s="2" t="s">
        <v>552</v>
      </c>
      <c r="B1316" s="2" t="s">
        <v>615</v>
      </c>
      <c r="C1316" s="27">
        <v>2043</v>
      </c>
      <c r="D1316" s="2" t="s">
        <v>92</v>
      </c>
      <c r="E1316" s="25" t="s">
        <v>452</v>
      </c>
      <c r="F1316" s="23" t="str">
        <f t="shared" si="62"/>
        <v>ida</v>
      </c>
      <c r="G1316" s="27">
        <v>16</v>
      </c>
      <c r="H1316" s="25" t="s">
        <v>483</v>
      </c>
      <c r="I1316" s="25" t="s">
        <v>481</v>
      </c>
      <c r="J1316" s="23" t="str">
        <f t="shared" si="60"/>
        <v>TAGUATUR2043ida16</v>
      </c>
      <c r="K1316" s="32" t="str">
        <f t="shared" si="61"/>
        <v>JARDIM PARAÍSO/RUA DA AZALEIAS/RUA DAS PALMAS /RUA DAS ORQUÍDEAS/RUA DA CRAVOS/RUA DAS HORTÊNCIAS/RUA DAS AMARILIS/RUA 39/AVENIDA MARGINAL SUL/BR-070/PONTE DO RIO DESCOBERTO/BR-070/ESTRUTURAL/EIXO MONUMENTAL/ESPLANADA/RODOVIÁRIA PLANO PILOTO</v>
      </c>
    </row>
    <row r="1317" spans="1:11" x14ac:dyDescent="0.2">
      <c r="A1317" s="2" t="s">
        <v>552</v>
      </c>
      <c r="B1317" s="2" t="s">
        <v>615</v>
      </c>
      <c r="C1317" s="27">
        <v>2043</v>
      </c>
      <c r="D1317" s="2" t="s">
        <v>92</v>
      </c>
      <c r="E1317" s="25" t="s">
        <v>469</v>
      </c>
      <c r="F1317" s="23" t="str">
        <f t="shared" si="62"/>
        <v>volta</v>
      </c>
      <c r="G1317" s="27">
        <v>1</v>
      </c>
      <c r="H1317" s="25" t="s">
        <v>615</v>
      </c>
      <c r="I1317" s="25" t="s">
        <v>481</v>
      </c>
      <c r="J1317" s="23" t="str">
        <f t="shared" si="60"/>
        <v>TAGUATUR2043volta1</v>
      </c>
      <c r="K1317" s="32" t="str">
        <f t="shared" si="61"/>
        <v>ESPLANADA</v>
      </c>
    </row>
    <row r="1318" spans="1:11" x14ac:dyDescent="0.2">
      <c r="A1318" s="2" t="s">
        <v>552</v>
      </c>
      <c r="B1318" s="2" t="s">
        <v>615</v>
      </c>
      <c r="C1318" s="27">
        <v>2043</v>
      </c>
      <c r="D1318" s="2" t="s">
        <v>92</v>
      </c>
      <c r="E1318" s="25" t="s">
        <v>469</v>
      </c>
      <c r="F1318" s="23" t="str">
        <f t="shared" si="62"/>
        <v>volta</v>
      </c>
      <c r="G1318" s="27">
        <v>2</v>
      </c>
      <c r="H1318" s="25" t="s">
        <v>483</v>
      </c>
      <c r="I1318" s="25" t="s">
        <v>481</v>
      </c>
      <c r="J1318" s="23" t="str">
        <f t="shared" si="60"/>
        <v>TAGUATUR2043volta2</v>
      </c>
      <c r="K1318" s="32" t="str">
        <f t="shared" si="61"/>
        <v>ESPLANADA/RODOVIÁRIA PLANO PILOTO</v>
      </c>
    </row>
    <row r="1319" spans="1:11" x14ac:dyDescent="0.2">
      <c r="A1319" s="2" t="s">
        <v>552</v>
      </c>
      <c r="B1319" s="2" t="s">
        <v>615</v>
      </c>
      <c r="C1319" s="27">
        <v>2043</v>
      </c>
      <c r="D1319" s="24" t="s">
        <v>92</v>
      </c>
      <c r="E1319" s="25" t="s">
        <v>469</v>
      </c>
      <c r="F1319" s="23" t="str">
        <f t="shared" si="62"/>
        <v>volta</v>
      </c>
      <c r="G1319" s="27">
        <v>3</v>
      </c>
      <c r="H1319" s="25" t="s">
        <v>538</v>
      </c>
      <c r="I1319" s="25" t="s">
        <v>481</v>
      </c>
      <c r="J1319" s="23" t="str">
        <f t="shared" si="60"/>
        <v>TAGUATUR2043volta3</v>
      </c>
      <c r="K1319" s="32" t="str">
        <f t="shared" si="61"/>
        <v>ESPLANADA/RODOVIÁRIA PLANO PILOTO/EIXO MONUMENTAL</v>
      </c>
    </row>
    <row r="1320" spans="1:11" x14ac:dyDescent="0.2">
      <c r="A1320" s="2" t="s">
        <v>552</v>
      </c>
      <c r="B1320" s="2" t="s">
        <v>615</v>
      </c>
      <c r="C1320" s="27">
        <v>2043</v>
      </c>
      <c r="D1320" s="24" t="s">
        <v>92</v>
      </c>
      <c r="E1320" s="25" t="s">
        <v>469</v>
      </c>
      <c r="F1320" s="23" t="str">
        <f t="shared" si="62"/>
        <v>volta</v>
      </c>
      <c r="G1320" s="27">
        <v>4</v>
      </c>
      <c r="H1320" s="25" t="s">
        <v>569</v>
      </c>
      <c r="I1320" s="25" t="s">
        <v>564</v>
      </c>
      <c r="J1320" s="23" t="str">
        <f t="shared" si="60"/>
        <v>TAGUATUR2043volta4</v>
      </c>
      <c r="K1320" s="32" t="str">
        <f t="shared" si="61"/>
        <v>ESPLANADA/RODOVIÁRIA PLANO PILOTO/EIXO MONUMENTAL/ESTRUTURAL</v>
      </c>
    </row>
    <row r="1321" spans="1:11" x14ac:dyDescent="0.2">
      <c r="A1321" s="2" t="s">
        <v>552</v>
      </c>
      <c r="B1321" s="2" t="s">
        <v>615</v>
      </c>
      <c r="C1321" s="27">
        <v>2043</v>
      </c>
      <c r="D1321" s="24" t="s">
        <v>92</v>
      </c>
      <c r="E1321" s="25" t="s">
        <v>469</v>
      </c>
      <c r="F1321" s="23" t="str">
        <f t="shared" si="62"/>
        <v>volta</v>
      </c>
      <c r="G1321" s="27">
        <v>5</v>
      </c>
      <c r="H1321" s="25" t="s">
        <v>561</v>
      </c>
      <c r="I1321" s="25" t="s">
        <v>562</v>
      </c>
      <c r="J1321" s="23" t="str">
        <f t="shared" si="60"/>
        <v>TAGUATUR2043volta5</v>
      </c>
      <c r="K1321" s="32" t="str">
        <f t="shared" si="61"/>
        <v>ESPLANADA/RODOVIÁRIA PLANO PILOTO/EIXO MONUMENTAL/ESTRUTURAL/BR-070</v>
      </c>
    </row>
    <row r="1322" spans="1:11" x14ac:dyDescent="0.2">
      <c r="A1322" s="2" t="s">
        <v>552</v>
      </c>
      <c r="B1322" s="2" t="s">
        <v>615</v>
      </c>
      <c r="C1322" s="27">
        <v>2043</v>
      </c>
      <c r="D1322" s="24" t="s">
        <v>92</v>
      </c>
      <c r="E1322" s="25" t="s">
        <v>469</v>
      </c>
      <c r="F1322" s="23" t="str">
        <f t="shared" si="62"/>
        <v>volta</v>
      </c>
      <c r="G1322" s="27">
        <v>6</v>
      </c>
      <c r="H1322" s="25" t="s">
        <v>596</v>
      </c>
      <c r="I1322" s="25" t="s">
        <v>554</v>
      </c>
      <c r="J1322" s="23" t="str">
        <f t="shared" si="60"/>
        <v>TAGUATUR2043volta6</v>
      </c>
      <c r="K1322" s="32" t="str">
        <f t="shared" si="61"/>
        <v>ESPLANADA/RODOVIÁRIA PLANO PILOTO/EIXO MONUMENTAL/ESTRUTURAL/BR-070/PONTE DO RIO DESCOBERTO</v>
      </c>
    </row>
    <row r="1323" spans="1:11" x14ac:dyDescent="0.2">
      <c r="A1323" s="2" t="s">
        <v>552</v>
      </c>
      <c r="B1323" s="2" t="s">
        <v>615</v>
      </c>
      <c r="C1323" s="27">
        <v>2043</v>
      </c>
      <c r="D1323" s="24" t="s">
        <v>92</v>
      </c>
      <c r="E1323" s="25" t="s">
        <v>469</v>
      </c>
      <c r="F1323" s="23" t="str">
        <f t="shared" si="62"/>
        <v>volta</v>
      </c>
      <c r="G1323" s="27">
        <v>7</v>
      </c>
      <c r="H1323" s="25" t="s">
        <v>561</v>
      </c>
      <c r="I1323" s="25" t="s">
        <v>554</v>
      </c>
      <c r="J1323" s="23" t="str">
        <f t="shared" si="60"/>
        <v>TAGUATUR2043volta7</v>
      </c>
      <c r="K1323" s="32" t="str">
        <f t="shared" si="61"/>
        <v>ESPLANADA/RODOVIÁRIA PLANO PILOTO/EIXO MONUMENTAL/ESTRUTURAL/BR-070/PONTE DO RIO DESCOBERTO/BR-070</v>
      </c>
    </row>
    <row r="1324" spans="1:11" x14ac:dyDescent="0.2">
      <c r="A1324" s="2" t="s">
        <v>552</v>
      </c>
      <c r="B1324" s="2" t="s">
        <v>615</v>
      </c>
      <c r="C1324" s="27">
        <v>2043</v>
      </c>
      <c r="D1324" s="24" t="s">
        <v>92</v>
      </c>
      <c r="E1324" s="25" t="s">
        <v>469</v>
      </c>
      <c r="F1324" s="23" t="str">
        <f t="shared" si="62"/>
        <v>volta</v>
      </c>
      <c r="G1324" s="27">
        <v>8</v>
      </c>
      <c r="H1324" s="2" t="s">
        <v>595</v>
      </c>
      <c r="I1324" s="25" t="s">
        <v>554</v>
      </c>
      <c r="J1324" s="23" t="str">
        <f t="shared" si="60"/>
        <v>TAGUATUR2043volta8</v>
      </c>
      <c r="K1324" s="32" t="str">
        <f t="shared" si="61"/>
        <v>ESPLANADA/RODOVIÁRIA PLANO PILOTO/EIXO MONUMENTAL/ESTRUTURAL/BR-070/PONTE DO RIO DESCOBERTO/BR-070/AVENIDA MARGINAL SUL</v>
      </c>
    </row>
    <row r="1325" spans="1:11" x14ac:dyDescent="0.2">
      <c r="A1325" s="2" t="s">
        <v>552</v>
      </c>
      <c r="B1325" s="2" t="s">
        <v>615</v>
      </c>
      <c r="C1325" s="27">
        <v>2043</v>
      </c>
      <c r="D1325" s="24" t="s">
        <v>92</v>
      </c>
      <c r="E1325" s="25" t="s">
        <v>469</v>
      </c>
      <c r="F1325" s="23" t="str">
        <f t="shared" si="62"/>
        <v>volta</v>
      </c>
      <c r="G1325" s="27">
        <v>9</v>
      </c>
      <c r="H1325" s="2" t="s">
        <v>623</v>
      </c>
      <c r="I1325" s="25" t="s">
        <v>554</v>
      </c>
      <c r="J1325" s="23" t="str">
        <f t="shared" si="60"/>
        <v>TAGUATUR2043volta9</v>
      </c>
      <c r="K1325" s="32" t="str">
        <f t="shared" si="61"/>
        <v>ESPLANADA/RODOVIÁRIA PLANO PILOTO/EIXO MONUMENTAL/ESTRUTURAL/BR-070/PONTE DO RIO DESCOBERTO/BR-070/AVENIDA MARGINAL SUL/RUA DA AZALEIAS</v>
      </c>
    </row>
    <row r="1326" spans="1:11" x14ac:dyDescent="0.2">
      <c r="A1326" s="2" t="s">
        <v>552</v>
      </c>
      <c r="B1326" s="2" t="s">
        <v>615</v>
      </c>
      <c r="C1326" s="27">
        <v>2043</v>
      </c>
      <c r="D1326" s="2" t="s">
        <v>92</v>
      </c>
      <c r="E1326" s="25" t="s">
        <v>469</v>
      </c>
      <c r="F1326" s="23" t="str">
        <f t="shared" si="62"/>
        <v>volta</v>
      </c>
      <c r="G1326" s="27">
        <v>10</v>
      </c>
      <c r="H1326" s="2" t="s">
        <v>624</v>
      </c>
      <c r="I1326" s="25" t="s">
        <v>554</v>
      </c>
      <c r="J1326" s="23" t="str">
        <f t="shared" si="60"/>
        <v>TAGUATUR2043volta10</v>
      </c>
      <c r="K1326" s="32" t="str">
        <f t="shared" si="61"/>
        <v xml:space="preserve">ESPLANADA/RODOVIÁRIA PLANO PILOTO/EIXO MONUMENTAL/ESTRUTURAL/BR-070/PONTE DO RIO DESCOBERTO/BR-070/AVENIDA MARGINAL SUL/RUA DA AZALEIAS/RUA DAS PALMAS </v>
      </c>
    </row>
    <row r="1327" spans="1:11" x14ac:dyDescent="0.2">
      <c r="A1327" s="2" t="s">
        <v>552</v>
      </c>
      <c r="B1327" s="2" t="s">
        <v>615</v>
      </c>
      <c r="C1327" s="27">
        <v>2043</v>
      </c>
      <c r="D1327" s="24" t="s">
        <v>92</v>
      </c>
      <c r="E1327" s="25" t="s">
        <v>469</v>
      </c>
      <c r="F1327" s="23" t="str">
        <f t="shared" si="62"/>
        <v>volta</v>
      </c>
      <c r="G1327" s="27">
        <v>11</v>
      </c>
      <c r="H1327" s="2" t="s">
        <v>625</v>
      </c>
      <c r="I1327" s="25" t="s">
        <v>554</v>
      </c>
      <c r="J1327" s="23" t="str">
        <f t="shared" si="60"/>
        <v>TAGUATUR2043volta11</v>
      </c>
      <c r="K1327" s="32" t="str">
        <f t="shared" si="61"/>
        <v>ESPLANADA/RODOVIÁRIA PLANO PILOTO/EIXO MONUMENTAL/ESTRUTURAL/BR-070/PONTE DO RIO DESCOBERTO/BR-070/AVENIDA MARGINAL SUL/RUA DA AZALEIAS/RUA DAS PALMAS /RUA DAS ORQUÍDEAS</v>
      </c>
    </row>
    <row r="1328" spans="1:11" x14ac:dyDescent="0.2">
      <c r="A1328" s="2" t="s">
        <v>552</v>
      </c>
      <c r="B1328" s="2" t="s">
        <v>615</v>
      </c>
      <c r="C1328" s="27">
        <v>2043</v>
      </c>
      <c r="D1328" s="24" t="s">
        <v>92</v>
      </c>
      <c r="E1328" s="25" t="s">
        <v>469</v>
      </c>
      <c r="F1328" s="23" t="str">
        <f t="shared" si="62"/>
        <v>volta</v>
      </c>
      <c r="G1328" s="27">
        <v>12</v>
      </c>
      <c r="H1328" s="2" t="s">
        <v>626</v>
      </c>
      <c r="I1328" s="25" t="s">
        <v>554</v>
      </c>
      <c r="J1328" s="23" t="str">
        <f t="shared" si="60"/>
        <v>TAGUATUR2043volta12</v>
      </c>
      <c r="K1328" s="32" t="str">
        <f t="shared" si="61"/>
        <v>ESPLANADA/RODOVIÁRIA PLANO PILOTO/EIXO MONUMENTAL/ESTRUTURAL/BR-070/PONTE DO RIO DESCOBERTO/BR-070/AVENIDA MARGINAL SUL/RUA DA AZALEIAS/RUA DAS PALMAS /RUA DAS ORQUÍDEAS/RUA DA CRAVOS</v>
      </c>
    </row>
    <row r="1329" spans="1:11" x14ac:dyDescent="0.2">
      <c r="A1329" s="2" t="s">
        <v>552</v>
      </c>
      <c r="B1329" s="2" t="s">
        <v>615</v>
      </c>
      <c r="C1329" s="27">
        <v>2043</v>
      </c>
      <c r="D1329" s="24" t="s">
        <v>92</v>
      </c>
      <c r="E1329" s="25" t="s">
        <v>469</v>
      </c>
      <c r="F1329" s="23" t="str">
        <f t="shared" si="62"/>
        <v>volta</v>
      </c>
      <c r="G1329" s="27">
        <v>13</v>
      </c>
      <c r="H1329" s="2" t="s">
        <v>627</v>
      </c>
      <c r="I1329" s="25" t="s">
        <v>554</v>
      </c>
      <c r="J1329" s="23" t="str">
        <f t="shared" si="60"/>
        <v>TAGUATUR2043volta13</v>
      </c>
      <c r="K1329" s="32" t="str">
        <f t="shared" si="61"/>
        <v>ESPLANADA/RODOVIÁRIA PLANO PILOTO/EIXO MONUMENTAL/ESTRUTURAL/BR-070/PONTE DO RIO DESCOBERTO/BR-070/AVENIDA MARGINAL SUL/RUA DA AZALEIAS/RUA DAS PALMAS /RUA DAS ORQUÍDEAS/RUA DA CRAVOS/RUA DAS HORTÊNCIAS</v>
      </c>
    </row>
    <row r="1330" spans="1:11" x14ac:dyDescent="0.2">
      <c r="A1330" s="2" t="s">
        <v>552</v>
      </c>
      <c r="B1330" s="2" t="s">
        <v>615</v>
      </c>
      <c r="C1330" s="27">
        <v>2043</v>
      </c>
      <c r="D1330" s="24" t="s">
        <v>92</v>
      </c>
      <c r="E1330" s="25" t="s">
        <v>469</v>
      </c>
      <c r="F1330" s="23" t="str">
        <f t="shared" si="62"/>
        <v>volta</v>
      </c>
      <c r="G1330" s="27">
        <v>14</v>
      </c>
      <c r="H1330" s="2" t="s">
        <v>628</v>
      </c>
      <c r="I1330" s="25" t="s">
        <v>554</v>
      </c>
      <c r="J1330" s="23" t="str">
        <f t="shared" si="60"/>
        <v>TAGUATUR2043volta14</v>
      </c>
      <c r="K1330" s="32" t="str">
        <f t="shared" si="61"/>
        <v>ESPLANADA/RODOVIÁRIA PLANO PILOTO/EIXO MONUMENTAL/ESTRUTURAL/BR-070/PONTE DO RIO DESCOBERTO/BR-070/AVENIDA MARGINAL SUL/RUA DA AZALEIAS/RUA DAS PALMAS /RUA DAS ORQUÍDEAS/RUA DA CRAVOS/RUA DAS HORTÊNCIAS/RUA DAS AMARILIS</v>
      </c>
    </row>
    <row r="1331" spans="1:11" x14ac:dyDescent="0.2">
      <c r="A1331" s="2" t="s">
        <v>552</v>
      </c>
      <c r="B1331" s="2" t="s">
        <v>615</v>
      </c>
      <c r="C1331" s="27">
        <v>2043</v>
      </c>
      <c r="D1331" s="24" t="s">
        <v>92</v>
      </c>
      <c r="E1331" s="25" t="s">
        <v>469</v>
      </c>
      <c r="F1331" s="23" t="str">
        <f t="shared" si="62"/>
        <v>volta</v>
      </c>
      <c r="G1331" s="27">
        <v>15</v>
      </c>
      <c r="H1331" s="2" t="s">
        <v>629</v>
      </c>
      <c r="I1331" s="25" t="s">
        <v>554</v>
      </c>
      <c r="J1331" s="23" t="str">
        <f t="shared" si="60"/>
        <v>TAGUATUR2043volta15</v>
      </c>
      <c r="K1331" s="32" t="str">
        <f t="shared" si="61"/>
        <v>ESPLANADA/RODOVIÁRIA PLANO PILOTO/EIXO MONUMENTAL/ESTRUTURAL/BR-070/PONTE DO RIO DESCOBERTO/BR-070/AVENIDA MARGINAL SUL/RUA DA AZALEIAS/RUA DAS PALMAS /RUA DAS ORQUÍDEAS/RUA DA CRAVOS/RUA DAS HORTÊNCIAS/RUA DAS AMARILIS/RUA 39</v>
      </c>
    </row>
    <row r="1332" spans="1:11" x14ac:dyDescent="0.2">
      <c r="A1332" s="2" t="s">
        <v>552</v>
      </c>
      <c r="B1332" s="2" t="s">
        <v>615</v>
      </c>
      <c r="C1332" s="27">
        <v>2043</v>
      </c>
      <c r="D1332" s="24" t="s">
        <v>92</v>
      </c>
      <c r="E1332" s="25" t="s">
        <v>469</v>
      </c>
      <c r="F1332" s="23" t="str">
        <f t="shared" si="62"/>
        <v>volta</v>
      </c>
      <c r="G1332" s="27">
        <v>16</v>
      </c>
      <c r="H1332" s="2" t="s">
        <v>622</v>
      </c>
      <c r="I1332" s="25" t="s">
        <v>554</v>
      </c>
      <c r="J1332" s="23" t="str">
        <f t="shared" si="60"/>
        <v>TAGUATUR2043volta16</v>
      </c>
      <c r="K1332" s="32" t="str">
        <f t="shared" si="61"/>
        <v>ESPLANADA/RODOVIÁRIA PLANO PILOTO/EIXO MONUMENTAL/ESTRUTURAL/BR-070/PONTE DO RIO DESCOBERTO/BR-070/AVENIDA MARGINAL SUL/RUA DA AZALEIAS/RUA DAS PALMAS /RUA DAS ORQUÍDEAS/RUA DA CRAVOS/RUA DAS HORTÊNCIAS/RUA DAS AMARILIS/RUA 39/JARDIM PARAÍSO</v>
      </c>
    </row>
    <row r="1333" spans="1:11" x14ac:dyDescent="0.2">
      <c r="A1333" s="2" t="s">
        <v>552</v>
      </c>
      <c r="B1333" s="2" t="s">
        <v>630</v>
      </c>
      <c r="C1333" s="4">
        <v>2044</v>
      </c>
      <c r="D1333" s="2" t="s">
        <v>92</v>
      </c>
      <c r="E1333" s="2" t="s">
        <v>452</v>
      </c>
      <c r="F1333" s="23" t="str">
        <f t="shared" si="62"/>
        <v>ida</v>
      </c>
      <c r="G1333" s="4">
        <v>1</v>
      </c>
      <c r="H1333" s="2" t="s">
        <v>578</v>
      </c>
      <c r="I1333" s="2" t="s">
        <v>554</v>
      </c>
      <c r="J1333" s="23" t="str">
        <f t="shared" si="60"/>
        <v>TAGUATUR2044ida1</v>
      </c>
      <c r="K1333" s="32" t="str">
        <f t="shared" si="61"/>
        <v>SANTA LÚCIA</v>
      </c>
    </row>
    <row r="1334" spans="1:11" x14ac:dyDescent="0.2">
      <c r="A1334" s="2" t="s">
        <v>552</v>
      </c>
      <c r="B1334" s="2" t="s">
        <v>630</v>
      </c>
      <c r="C1334" s="4">
        <v>2044</v>
      </c>
      <c r="D1334" s="24" t="s">
        <v>92</v>
      </c>
      <c r="E1334" s="2" t="s">
        <v>452</v>
      </c>
      <c r="F1334" s="23" t="str">
        <f t="shared" si="62"/>
        <v>ida</v>
      </c>
      <c r="G1334" s="4">
        <v>2</v>
      </c>
      <c r="H1334" s="2" t="s">
        <v>556</v>
      </c>
      <c r="I1334" s="2" t="s">
        <v>554</v>
      </c>
      <c r="J1334" s="23" t="str">
        <f t="shared" si="60"/>
        <v>TAGUATUR2044ida2</v>
      </c>
      <c r="K1334" s="32" t="str">
        <f t="shared" si="61"/>
        <v>SANTA LÚCIA/GO-547</v>
      </c>
    </row>
    <row r="1335" spans="1:11" x14ac:dyDescent="0.2">
      <c r="A1335" s="2" t="s">
        <v>552</v>
      </c>
      <c r="B1335" s="2" t="s">
        <v>630</v>
      </c>
      <c r="C1335" s="4">
        <v>2044</v>
      </c>
      <c r="D1335" s="24" t="s">
        <v>92</v>
      </c>
      <c r="E1335" s="2" t="s">
        <v>452</v>
      </c>
      <c r="F1335" s="23" t="str">
        <f t="shared" si="62"/>
        <v>ida</v>
      </c>
      <c r="G1335" s="4">
        <v>3</v>
      </c>
      <c r="H1335" s="2" t="s">
        <v>557</v>
      </c>
      <c r="I1335" s="2" t="s">
        <v>554</v>
      </c>
      <c r="J1335" s="23" t="str">
        <f t="shared" si="60"/>
        <v>TAGUATUR2044ida3</v>
      </c>
      <c r="K1335" s="32" t="str">
        <f t="shared" si="61"/>
        <v>SANTA LÚCIA/GO-547/AVENIDA LIBERDADE</v>
      </c>
    </row>
    <row r="1336" spans="1:11" x14ac:dyDescent="0.2">
      <c r="A1336" s="2" t="s">
        <v>552</v>
      </c>
      <c r="B1336" s="2" t="s">
        <v>630</v>
      </c>
      <c r="C1336" s="4">
        <v>2044</v>
      </c>
      <c r="D1336" s="24" t="s">
        <v>92</v>
      </c>
      <c r="E1336" s="2" t="s">
        <v>452</v>
      </c>
      <c r="F1336" s="23" t="str">
        <f t="shared" si="62"/>
        <v>ida</v>
      </c>
      <c r="G1336" s="4">
        <v>4</v>
      </c>
      <c r="H1336" s="2" t="s">
        <v>579</v>
      </c>
      <c r="I1336" s="2" t="s">
        <v>554</v>
      </c>
      <c r="J1336" s="23" t="str">
        <f t="shared" si="60"/>
        <v>TAGUATUR2044ida4</v>
      </c>
      <c r="K1336" s="32" t="str">
        <f t="shared" si="61"/>
        <v>SANTA LÚCIA/GO-547/AVENIDA LIBERDADE/RUA 2 (FRENTE PREFEITURA)</v>
      </c>
    </row>
    <row r="1337" spans="1:11" x14ac:dyDescent="0.2">
      <c r="A1337" s="2" t="s">
        <v>552</v>
      </c>
      <c r="B1337" s="2" t="s">
        <v>630</v>
      </c>
      <c r="C1337" s="4">
        <v>2044</v>
      </c>
      <c r="D1337" s="24" t="s">
        <v>92</v>
      </c>
      <c r="E1337" s="2" t="s">
        <v>452</v>
      </c>
      <c r="F1337" s="23" t="str">
        <f t="shared" si="62"/>
        <v>ida</v>
      </c>
      <c r="G1337" s="4">
        <v>5</v>
      </c>
      <c r="H1337" s="2" t="s">
        <v>561</v>
      </c>
      <c r="I1337" s="2" t="s">
        <v>562</v>
      </c>
      <c r="J1337" s="23" t="str">
        <f t="shared" si="60"/>
        <v>TAGUATUR2044ida5</v>
      </c>
      <c r="K1337" s="32" t="str">
        <f t="shared" si="61"/>
        <v>SANTA LÚCIA/GO-547/AVENIDA LIBERDADE/RUA 2 (FRENTE PREFEITURA)/BR-070</v>
      </c>
    </row>
    <row r="1338" spans="1:11" x14ac:dyDescent="0.2">
      <c r="A1338" s="2" t="s">
        <v>552</v>
      </c>
      <c r="B1338" s="2" t="s">
        <v>630</v>
      </c>
      <c r="C1338" s="4">
        <v>2044</v>
      </c>
      <c r="D1338" s="24" t="s">
        <v>92</v>
      </c>
      <c r="E1338" s="2" t="s">
        <v>452</v>
      </c>
      <c r="F1338" s="23" t="str">
        <f t="shared" si="62"/>
        <v>ida</v>
      </c>
      <c r="G1338" s="4">
        <v>6</v>
      </c>
      <c r="H1338" s="2" t="s">
        <v>569</v>
      </c>
      <c r="I1338" s="2" t="s">
        <v>564</v>
      </c>
      <c r="J1338" s="23" t="str">
        <f t="shared" si="60"/>
        <v>TAGUATUR2044ida6</v>
      </c>
      <c r="K1338" s="32" t="str">
        <f t="shared" si="61"/>
        <v>SANTA LÚCIA/GO-547/AVENIDA LIBERDADE/RUA 2 (FRENTE PREFEITURA)/BR-070/ESTRUTURAL</v>
      </c>
    </row>
    <row r="1339" spans="1:11" x14ac:dyDescent="0.2">
      <c r="A1339" s="2" t="s">
        <v>552</v>
      </c>
      <c r="B1339" s="2" t="s">
        <v>630</v>
      </c>
      <c r="C1339" s="4">
        <v>2044</v>
      </c>
      <c r="D1339" s="24" t="s">
        <v>92</v>
      </c>
      <c r="E1339" s="2" t="s">
        <v>452</v>
      </c>
      <c r="F1339" s="23" t="str">
        <f t="shared" si="62"/>
        <v>ida</v>
      </c>
      <c r="G1339" s="4">
        <v>7</v>
      </c>
      <c r="H1339" s="2" t="s">
        <v>538</v>
      </c>
      <c r="I1339" s="2" t="s">
        <v>481</v>
      </c>
      <c r="J1339" s="23" t="str">
        <f t="shared" si="60"/>
        <v>TAGUATUR2044ida7</v>
      </c>
      <c r="K1339" s="32" t="str">
        <f t="shared" si="61"/>
        <v>SANTA LÚCIA/GO-547/AVENIDA LIBERDADE/RUA 2 (FRENTE PREFEITURA)/BR-070/ESTRUTURAL/EIXO MONUMENTAL</v>
      </c>
    </row>
    <row r="1340" spans="1:11" x14ac:dyDescent="0.2">
      <c r="A1340" s="2" t="s">
        <v>552</v>
      </c>
      <c r="B1340" s="2" t="s">
        <v>630</v>
      </c>
      <c r="C1340" s="4">
        <v>2044</v>
      </c>
      <c r="D1340" s="24" t="s">
        <v>92</v>
      </c>
      <c r="E1340" s="2" t="s">
        <v>452</v>
      </c>
      <c r="F1340" s="23" t="str">
        <f t="shared" si="62"/>
        <v>ida</v>
      </c>
      <c r="G1340" s="4">
        <v>8</v>
      </c>
      <c r="H1340" s="2" t="s">
        <v>615</v>
      </c>
      <c r="I1340" s="2" t="s">
        <v>481</v>
      </c>
      <c r="J1340" s="23" t="str">
        <f t="shared" si="60"/>
        <v>TAGUATUR2044ida8</v>
      </c>
      <c r="K1340" s="32" t="str">
        <f t="shared" si="61"/>
        <v>SANTA LÚCIA/GO-547/AVENIDA LIBERDADE/RUA 2 (FRENTE PREFEITURA)/BR-070/ESTRUTURAL/EIXO MONUMENTAL/ESPLANADA</v>
      </c>
    </row>
    <row r="1341" spans="1:11" x14ac:dyDescent="0.2">
      <c r="A1341" s="2" t="s">
        <v>552</v>
      </c>
      <c r="B1341" s="2" t="s">
        <v>630</v>
      </c>
      <c r="C1341" s="4">
        <v>2044</v>
      </c>
      <c r="D1341" s="24" t="s">
        <v>92</v>
      </c>
      <c r="E1341" s="2" t="s">
        <v>452</v>
      </c>
      <c r="F1341" s="23" t="str">
        <f t="shared" si="62"/>
        <v>ida</v>
      </c>
      <c r="G1341" s="4">
        <v>9</v>
      </c>
      <c r="H1341" s="2" t="s">
        <v>483</v>
      </c>
      <c r="I1341" s="2" t="s">
        <v>481</v>
      </c>
      <c r="J1341" s="23" t="str">
        <f t="shared" si="60"/>
        <v>TAGUATUR2044ida9</v>
      </c>
      <c r="K1341" s="32" t="str">
        <f t="shared" si="61"/>
        <v>SANTA LÚCIA/GO-547/AVENIDA LIBERDADE/RUA 2 (FRENTE PREFEITURA)/BR-070/ESTRUTURAL/EIXO MONUMENTAL/ESPLANADA/RODOVIÁRIA PLANO PILOTO</v>
      </c>
    </row>
    <row r="1342" spans="1:11" x14ac:dyDescent="0.2">
      <c r="A1342" s="2" t="s">
        <v>552</v>
      </c>
      <c r="B1342" s="2" t="s">
        <v>630</v>
      </c>
      <c r="C1342" s="4">
        <v>2044</v>
      </c>
      <c r="D1342" s="2" t="s">
        <v>92</v>
      </c>
      <c r="E1342" s="2" t="s">
        <v>469</v>
      </c>
      <c r="F1342" s="23" t="str">
        <f t="shared" si="62"/>
        <v>volta</v>
      </c>
      <c r="G1342" s="4">
        <v>1</v>
      </c>
      <c r="H1342" s="2" t="s">
        <v>615</v>
      </c>
      <c r="I1342" s="2" t="s">
        <v>481</v>
      </c>
      <c r="J1342" s="23" t="str">
        <f t="shared" si="60"/>
        <v>TAGUATUR2044volta1</v>
      </c>
      <c r="K1342" s="32" t="str">
        <f t="shared" si="61"/>
        <v>ESPLANADA</v>
      </c>
    </row>
    <row r="1343" spans="1:11" x14ac:dyDescent="0.2">
      <c r="A1343" s="2" t="s">
        <v>552</v>
      </c>
      <c r="B1343" s="2" t="s">
        <v>630</v>
      </c>
      <c r="C1343" s="4">
        <v>2044</v>
      </c>
      <c r="D1343" s="24" t="s">
        <v>92</v>
      </c>
      <c r="E1343" s="2" t="s">
        <v>469</v>
      </c>
      <c r="F1343" s="23" t="str">
        <f t="shared" si="62"/>
        <v>volta</v>
      </c>
      <c r="G1343" s="4">
        <v>2</v>
      </c>
      <c r="H1343" s="2" t="s">
        <v>483</v>
      </c>
      <c r="I1343" s="2" t="s">
        <v>481</v>
      </c>
      <c r="J1343" s="23" t="str">
        <f t="shared" si="60"/>
        <v>TAGUATUR2044volta2</v>
      </c>
      <c r="K1343" s="32" t="str">
        <f t="shared" si="61"/>
        <v>ESPLANADA/RODOVIÁRIA PLANO PILOTO</v>
      </c>
    </row>
    <row r="1344" spans="1:11" x14ac:dyDescent="0.2">
      <c r="A1344" s="2" t="s">
        <v>552</v>
      </c>
      <c r="B1344" s="2" t="s">
        <v>630</v>
      </c>
      <c r="C1344" s="4">
        <v>2044</v>
      </c>
      <c r="D1344" s="24" t="s">
        <v>92</v>
      </c>
      <c r="E1344" s="2" t="s">
        <v>469</v>
      </c>
      <c r="F1344" s="23" t="str">
        <f t="shared" si="62"/>
        <v>volta</v>
      </c>
      <c r="G1344" s="4">
        <v>3</v>
      </c>
      <c r="H1344" s="2" t="s">
        <v>538</v>
      </c>
      <c r="I1344" s="2" t="s">
        <v>481</v>
      </c>
      <c r="J1344" s="23" t="str">
        <f t="shared" si="60"/>
        <v>TAGUATUR2044volta3</v>
      </c>
      <c r="K1344" s="32" t="str">
        <f t="shared" si="61"/>
        <v>ESPLANADA/RODOVIÁRIA PLANO PILOTO/EIXO MONUMENTAL</v>
      </c>
    </row>
    <row r="1345" spans="1:11" x14ac:dyDescent="0.2">
      <c r="A1345" s="2" t="s">
        <v>552</v>
      </c>
      <c r="B1345" s="2" t="s">
        <v>630</v>
      </c>
      <c r="C1345" s="4">
        <v>2044</v>
      </c>
      <c r="D1345" s="24" t="s">
        <v>92</v>
      </c>
      <c r="E1345" s="2" t="s">
        <v>469</v>
      </c>
      <c r="F1345" s="23" t="str">
        <f t="shared" si="62"/>
        <v>volta</v>
      </c>
      <c r="G1345" s="4">
        <v>4</v>
      </c>
      <c r="H1345" s="2" t="s">
        <v>569</v>
      </c>
      <c r="I1345" s="2" t="s">
        <v>564</v>
      </c>
      <c r="J1345" s="23" t="str">
        <f t="shared" si="60"/>
        <v>TAGUATUR2044volta4</v>
      </c>
      <c r="K1345" s="32" t="str">
        <f t="shared" si="61"/>
        <v>ESPLANADA/RODOVIÁRIA PLANO PILOTO/EIXO MONUMENTAL/ESTRUTURAL</v>
      </c>
    </row>
    <row r="1346" spans="1:11" x14ac:dyDescent="0.2">
      <c r="A1346" s="2" t="s">
        <v>552</v>
      </c>
      <c r="B1346" s="2" t="s">
        <v>630</v>
      </c>
      <c r="C1346" s="4">
        <v>2044</v>
      </c>
      <c r="D1346" s="24" t="s">
        <v>92</v>
      </c>
      <c r="E1346" s="2" t="s">
        <v>469</v>
      </c>
      <c r="F1346" s="23" t="str">
        <f t="shared" si="62"/>
        <v>volta</v>
      </c>
      <c r="G1346" s="4">
        <v>5</v>
      </c>
      <c r="H1346" s="2" t="s">
        <v>561</v>
      </c>
      <c r="I1346" s="2" t="s">
        <v>562</v>
      </c>
      <c r="J1346" s="23" t="str">
        <f t="shared" si="60"/>
        <v>TAGUATUR2044volta5</v>
      </c>
      <c r="K1346" s="32" t="str">
        <f t="shared" si="61"/>
        <v>ESPLANADA/RODOVIÁRIA PLANO PILOTO/EIXO MONUMENTAL/ESTRUTURAL/BR-070</v>
      </c>
    </row>
    <row r="1347" spans="1:11" x14ac:dyDescent="0.2">
      <c r="A1347" s="2" t="s">
        <v>552</v>
      </c>
      <c r="B1347" s="2" t="s">
        <v>630</v>
      </c>
      <c r="C1347" s="4">
        <v>2044</v>
      </c>
      <c r="D1347" s="24" t="s">
        <v>92</v>
      </c>
      <c r="E1347" s="2" t="s">
        <v>469</v>
      </c>
      <c r="F1347" s="23" t="str">
        <f t="shared" si="62"/>
        <v>volta</v>
      </c>
      <c r="G1347" s="4">
        <v>6</v>
      </c>
      <c r="H1347" s="2" t="s">
        <v>579</v>
      </c>
      <c r="I1347" s="2" t="s">
        <v>554</v>
      </c>
      <c r="J1347" s="23" t="str">
        <f t="shared" ref="J1347:J1410" si="63">D1347&amp;C1347&amp;F1347&amp;G1347</f>
        <v>TAGUATUR2044volta6</v>
      </c>
      <c r="K1347" s="32" t="str">
        <f t="shared" ref="K1347:K1410" si="64">IF(G1347=1,H1347,K1346&amp;"/"&amp;H1347)</f>
        <v>ESPLANADA/RODOVIÁRIA PLANO PILOTO/EIXO MONUMENTAL/ESTRUTURAL/BR-070/RUA 2 (FRENTE PREFEITURA)</v>
      </c>
    </row>
    <row r="1348" spans="1:11" x14ac:dyDescent="0.2">
      <c r="A1348" s="2" t="s">
        <v>552</v>
      </c>
      <c r="B1348" s="2" t="s">
        <v>630</v>
      </c>
      <c r="C1348" s="4">
        <v>2044</v>
      </c>
      <c r="D1348" s="24" t="s">
        <v>92</v>
      </c>
      <c r="E1348" s="2" t="s">
        <v>469</v>
      </c>
      <c r="F1348" s="23" t="str">
        <f t="shared" ref="F1348:F1411" si="65">IF(LEFT(E1348,3)="ida","ida","volta")</f>
        <v>volta</v>
      </c>
      <c r="G1348" s="4">
        <v>7</v>
      </c>
      <c r="H1348" s="2" t="s">
        <v>557</v>
      </c>
      <c r="I1348" s="2" t="s">
        <v>554</v>
      </c>
      <c r="J1348" s="23" t="str">
        <f t="shared" si="63"/>
        <v>TAGUATUR2044volta7</v>
      </c>
      <c r="K1348" s="32" t="str">
        <f t="shared" si="64"/>
        <v>ESPLANADA/RODOVIÁRIA PLANO PILOTO/EIXO MONUMENTAL/ESTRUTURAL/BR-070/RUA 2 (FRENTE PREFEITURA)/AVENIDA LIBERDADE</v>
      </c>
    </row>
    <row r="1349" spans="1:11" x14ac:dyDescent="0.2">
      <c r="A1349" s="2" t="s">
        <v>552</v>
      </c>
      <c r="B1349" s="2" t="s">
        <v>630</v>
      </c>
      <c r="C1349" s="4">
        <v>2044</v>
      </c>
      <c r="D1349" s="24" t="s">
        <v>92</v>
      </c>
      <c r="E1349" s="2" t="s">
        <v>469</v>
      </c>
      <c r="F1349" s="23" t="str">
        <f t="shared" si="65"/>
        <v>volta</v>
      </c>
      <c r="G1349" s="4">
        <v>8</v>
      </c>
      <c r="H1349" s="2" t="s">
        <v>556</v>
      </c>
      <c r="I1349" s="2" t="s">
        <v>554</v>
      </c>
      <c r="J1349" s="23" t="str">
        <f t="shared" si="63"/>
        <v>TAGUATUR2044volta8</v>
      </c>
      <c r="K1349" s="32" t="str">
        <f t="shared" si="64"/>
        <v>ESPLANADA/RODOVIÁRIA PLANO PILOTO/EIXO MONUMENTAL/ESTRUTURAL/BR-070/RUA 2 (FRENTE PREFEITURA)/AVENIDA LIBERDADE/GO-547</v>
      </c>
    </row>
    <row r="1350" spans="1:11" x14ac:dyDescent="0.2">
      <c r="A1350" s="2" t="s">
        <v>552</v>
      </c>
      <c r="B1350" s="2" t="s">
        <v>630</v>
      </c>
      <c r="C1350" s="4">
        <v>2044</v>
      </c>
      <c r="D1350" s="24" t="s">
        <v>92</v>
      </c>
      <c r="E1350" s="2" t="s">
        <v>469</v>
      </c>
      <c r="F1350" s="23" t="str">
        <f t="shared" si="65"/>
        <v>volta</v>
      </c>
      <c r="G1350" s="4">
        <v>9</v>
      </c>
      <c r="H1350" s="2" t="s">
        <v>578</v>
      </c>
      <c r="I1350" s="2" t="s">
        <v>554</v>
      </c>
      <c r="J1350" s="23" t="str">
        <f t="shared" si="63"/>
        <v>TAGUATUR2044volta9</v>
      </c>
      <c r="K1350" s="32" t="str">
        <f t="shared" si="64"/>
        <v>ESPLANADA/RODOVIÁRIA PLANO PILOTO/EIXO MONUMENTAL/ESTRUTURAL/BR-070/RUA 2 (FRENTE PREFEITURA)/AVENIDA LIBERDADE/GO-547/SANTA LÚCIA</v>
      </c>
    </row>
    <row r="1351" spans="1:11" x14ac:dyDescent="0.2">
      <c r="A1351" s="2" t="s">
        <v>552</v>
      </c>
      <c r="B1351" s="2" t="s">
        <v>615</v>
      </c>
      <c r="C1351" s="4">
        <v>2045</v>
      </c>
      <c r="D1351" s="2" t="s">
        <v>92</v>
      </c>
      <c r="E1351" s="2" t="s">
        <v>452</v>
      </c>
      <c r="F1351" s="23" t="str">
        <f t="shared" si="65"/>
        <v>ida</v>
      </c>
      <c r="G1351" s="4">
        <v>1</v>
      </c>
      <c r="H1351" s="2" t="s">
        <v>584</v>
      </c>
      <c r="I1351" s="2" t="s">
        <v>554</v>
      </c>
      <c r="J1351" s="23" t="str">
        <f t="shared" si="63"/>
        <v>TAGUATUR2045ida1</v>
      </c>
      <c r="K1351" s="32" t="str">
        <f t="shared" si="64"/>
        <v>PINHEIRO 4</v>
      </c>
    </row>
    <row r="1352" spans="1:11" x14ac:dyDescent="0.2">
      <c r="A1352" s="2" t="s">
        <v>552</v>
      </c>
      <c r="B1352" s="2" t="s">
        <v>615</v>
      </c>
      <c r="C1352" s="4">
        <v>2045</v>
      </c>
      <c r="D1352" s="24" t="s">
        <v>92</v>
      </c>
      <c r="E1352" s="2" t="s">
        <v>452</v>
      </c>
      <c r="F1352" s="23" t="str">
        <f t="shared" si="65"/>
        <v>ida</v>
      </c>
      <c r="G1352" s="4">
        <v>2</v>
      </c>
      <c r="H1352" s="2" t="s">
        <v>585</v>
      </c>
      <c r="I1352" s="2" t="s">
        <v>554</v>
      </c>
      <c r="J1352" s="23" t="str">
        <f t="shared" si="63"/>
        <v>TAGUATUR2045ida2</v>
      </c>
      <c r="K1352" s="32" t="str">
        <f t="shared" si="64"/>
        <v>PINHEIRO 4/TERMINAL JARDIM BRASÍLIA</v>
      </c>
    </row>
    <row r="1353" spans="1:11" x14ac:dyDescent="0.2">
      <c r="A1353" s="2" t="s">
        <v>552</v>
      </c>
      <c r="B1353" s="2" t="s">
        <v>615</v>
      </c>
      <c r="C1353" s="4">
        <v>2045</v>
      </c>
      <c r="D1353" s="24" t="s">
        <v>92</v>
      </c>
      <c r="E1353" s="2" t="s">
        <v>452</v>
      </c>
      <c r="F1353" s="23" t="str">
        <f t="shared" si="65"/>
        <v>ida</v>
      </c>
      <c r="G1353" s="4">
        <v>3</v>
      </c>
      <c r="H1353" s="2" t="s">
        <v>586</v>
      </c>
      <c r="I1353" s="2" t="s">
        <v>554</v>
      </c>
      <c r="J1353" s="23" t="str">
        <f t="shared" si="63"/>
        <v>TAGUATUR2045ida3</v>
      </c>
      <c r="K1353" s="32" t="str">
        <f t="shared" si="64"/>
        <v>PINHEIRO 4/TERMINAL JARDIM BRASÍLIA/RUA 33</v>
      </c>
    </row>
    <row r="1354" spans="1:11" x14ac:dyDescent="0.2">
      <c r="A1354" s="2" t="s">
        <v>552</v>
      </c>
      <c r="B1354" s="2" t="s">
        <v>615</v>
      </c>
      <c r="C1354" s="4">
        <v>2045</v>
      </c>
      <c r="D1354" s="24" t="s">
        <v>92</v>
      </c>
      <c r="E1354" s="2" t="s">
        <v>452</v>
      </c>
      <c r="F1354" s="23" t="str">
        <f t="shared" si="65"/>
        <v>ida</v>
      </c>
      <c r="G1354" s="4">
        <v>4</v>
      </c>
      <c r="H1354" s="2" t="s">
        <v>587</v>
      </c>
      <c r="I1354" s="2" t="s">
        <v>554</v>
      </c>
      <c r="J1354" s="23" t="str">
        <f t="shared" si="63"/>
        <v>TAGUATUR2045ida4</v>
      </c>
      <c r="K1354" s="32" t="str">
        <f t="shared" si="64"/>
        <v>PINHEIRO 4/TERMINAL JARDIM BRASÍLIA/RUA 33/AVENIDA MANAUS</v>
      </c>
    </row>
    <row r="1355" spans="1:11" x14ac:dyDescent="0.2">
      <c r="A1355" s="2" t="s">
        <v>552</v>
      </c>
      <c r="B1355" s="2" t="s">
        <v>615</v>
      </c>
      <c r="C1355" s="4">
        <v>2045</v>
      </c>
      <c r="D1355" s="24" t="s">
        <v>92</v>
      </c>
      <c r="E1355" s="2" t="s">
        <v>452</v>
      </c>
      <c r="F1355" s="23" t="str">
        <f t="shared" si="65"/>
        <v>ida</v>
      </c>
      <c r="G1355" s="4">
        <v>5</v>
      </c>
      <c r="H1355" s="2" t="s">
        <v>568</v>
      </c>
      <c r="I1355" s="2" t="s">
        <v>554</v>
      </c>
      <c r="J1355" s="23" t="str">
        <f t="shared" si="63"/>
        <v>TAGUATUR2045ida5</v>
      </c>
      <c r="K1355" s="32" t="str">
        <f t="shared" si="64"/>
        <v>PINHEIRO 4/TERMINAL JARDIM BRASÍLIA/RUA 33/AVENIDA MANAUS/AVENIDA CUIABÁ</v>
      </c>
    </row>
    <row r="1356" spans="1:11" x14ac:dyDescent="0.2">
      <c r="A1356" s="2" t="s">
        <v>552</v>
      </c>
      <c r="B1356" s="2" t="s">
        <v>615</v>
      </c>
      <c r="C1356" s="4">
        <v>2045</v>
      </c>
      <c r="D1356" s="24" t="s">
        <v>92</v>
      </c>
      <c r="E1356" s="2" t="s">
        <v>452</v>
      </c>
      <c r="F1356" s="23" t="str">
        <f t="shared" si="65"/>
        <v>ida</v>
      </c>
      <c r="G1356" s="4">
        <v>6</v>
      </c>
      <c r="H1356" s="2" t="s">
        <v>575</v>
      </c>
      <c r="I1356" s="2" t="s">
        <v>554</v>
      </c>
      <c r="J1356" s="23" t="str">
        <f t="shared" si="63"/>
        <v>TAGUATUR2045ida6</v>
      </c>
      <c r="K1356" s="32" t="str">
        <f t="shared" si="64"/>
        <v>PINHEIRO 4/TERMINAL JARDIM BRASÍLIA/RUA 33/AVENIDA MANAUS/AVENIDA CUIABÁ/AVENIDA BRASÍLIA</v>
      </c>
    </row>
    <row r="1357" spans="1:11" x14ac:dyDescent="0.2">
      <c r="A1357" s="2" t="s">
        <v>552</v>
      </c>
      <c r="B1357" s="2" t="s">
        <v>615</v>
      </c>
      <c r="C1357" s="4">
        <v>2045</v>
      </c>
      <c r="D1357" s="24" t="s">
        <v>92</v>
      </c>
      <c r="E1357" s="2" t="s">
        <v>452</v>
      </c>
      <c r="F1357" s="23" t="str">
        <f t="shared" si="65"/>
        <v>ida</v>
      </c>
      <c r="G1357" s="4">
        <v>7</v>
      </c>
      <c r="H1357" s="2" t="s">
        <v>576</v>
      </c>
      <c r="I1357" s="2" t="s">
        <v>554</v>
      </c>
      <c r="J1357" s="23" t="str">
        <f t="shared" si="63"/>
        <v>TAGUATUR2045ida7</v>
      </c>
      <c r="K1357" s="32" t="str">
        <f t="shared" si="64"/>
        <v>PINHEIRO 4/TERMINAL JARDIM BRASÍLIA/RUA 33/AVENIDA MANAUS/AVENIDA CUIABÁ/AVENIDA BRASÍLIA/AVENIDA SÃO PAULO</v>
      </c>
    </row>
    <row r="1358" spans="1:11" x14ac:dyDescent="0.2">
      <c r="A1358" s="2" t="s">
        <v>552</v>
      </c>
      <c r="B1358" s="2" t="s">
        <v>615</v>
      </c>
      <c r="C1358" s="4">
        <v>2045</v>
      </c>
      <c r="D1358" s="24" t="s">
        <v>92</v>
      </c>
      <c r="E1358" s="2" t="s">
        <v>452</v>
      </c>
      <c r="F1358" s="23" t="str">
        <f t="shared" si="65"/>
        <v>ida</v>
      </c>
      <c r="G1358" s="4">
        <v>8</v>
      </c>
      <c r="H1358" s="2" t="s">
        <v>561</v>
      </c>
      <c r="I1358" s="2" t="s">
        <v>562</v>
      </c>
      <c r="J1358" s="23" t="str">
        <f t="shared" si="63"/>
        <v>TAGUATUR2045ida8</v>
      </c>
      <c r="K1358" s="32" t="str">
        <f t="shared" si="64"/>
        <v>PINHEIRO 4/TERMINAL JARDIM BRASÍLIA/RUA 33/AVENIDA MANAUS/AVENIDA CUIABÁ/AVENIDA BRASÍLIA/AVENIDA SÃO PAULO/BR-070</v>
      </c>
    </row>
    <row r="1359" spans="1:11" x14ac:dyDescent="0.2">
      <c r="A1359" s="2" t="s">
        <v>552</v>
      </c>
      <c r="B1359" s="2" t="s">
        <v>615</v>
      </c>
      <c r="C1359" s="4">
        <v>2045</v>
      </c>
      <c r="D1359" s="24" t="s">
        <v>92</v>
      </c>
      <c r="E1359" s="2" t="s">
        <v>452</v>
      </c>
      <c r="F1359" s="23" t="str">
        <f t="shared" si="65"/>
        <v>ida</v>
      </c>
      <c r="G1359" s="4">
        <v>9</v>
      </c>
      <c r="H1359" s="2" t="s">
        <v>569</v>
      </c>
      <c r="I1359" s="2" t="s">
        <v>564</v>
      </c>
      <c r="J1359" s="23" t="str">
        <f t="shared" si="63"/>
        <v>TAGUATUR2045ida9</v>
      </c>
      <c r="K1359" s="32" t="str">
        <f t="shared" si="64"/>
        <v>PINHEIRO 4/TERMINAL JARDIM BRASÍLIA/RUA 33/AVENIDA MANAUS/AVENIDA CUIABÁ/AVENIDA BRASÍLIA/AVENIDA SÃO PAULO/BR-070/ESTRUTURAL</v>
      </c>
    </row>
    <row r="1360" spans="1:11" x14ac:dyDescent="0.2">
      <c r="A1360" s="2" t="s">
        <v>552</v>
      </c>
      <c r="B1360" s="2" t="s">
        <v>615</v>
      </c>
      <c r="C1360" s="4">
        <v>2045</v>
      </c>
      <c r="D1360" s="24" t="s">
        <v>92</v>
      </c>
      <c r="E1360" s="2" t="s">
        <v>452</v>
      </c>
      <c r="F1360" s="23" t="str">
        <f t="shared" si="65"/>
        <v>ida</v>
      </c>
      <c r="G1360" s="4">
        <v>10</v>
      </c>
      <c r="H1360" s="2" t="s">
        <v>538</v>
      </c>
      <c r="I1360" s="2" t="s">
        <v>481</v>
      </c>
      <c r="J1360" s="23" t="str">
        <f t="shared" si="63"/>
        <v>TAGUATUR2045ida10</v>
      </c>
      <c r="K1360" s="32" t="str">
        <f t="shared" si="64"/>
        <v>PINHEIRO 4/TERMINAL JARDIM BRASÍLIA/RUA 33/AVENIDA MANAUS/AVENIDA CUIABÁ/AVENIDA BRASÍLIA/AVENIDA SÃO PAULO/BR-070/ESTRUTURAL/EIXO MONUMENTAL</v>
      </c>
    </row>
    <row r="1361" spans="1:11" x14ac:dyDescent="0.2">
      <c r="A1361" s="2" t="s">
        <v>552</v>
      </c>
      <c r="B1361" s="2" t="s">
        <v>615</v>
      </c>
      <c r="C1361" s="4">
        <v>2045</v>
      </c>
      <c r="D1361" s="24" t="s">
        <v>92</v>
      </c>
      <c r="E1361" s="2" t="s">
        <v>452</v>
      </c>
      <c r="F1361" s="23" t="str">
        <f t="shared" si="65"/>
        <v>ida</v>
      </c>
      <c r="G1361" s="4">
        <v>11</v>
      </c>
      <c r="H1361" s="2" t="s">
        <v>615</v>
      </c>
      <c r="I1361" s="2" t="s">
        <v>481</v>
      </c>
      <c r="J1361" s="23" t="str">
        <f t="shared" si="63"/>
        <v>TAGUATUR2045ida11</v>
      </c>
      <c r="K1361" s="32" t="str">
        <f t="shared" si="64"/>
        <v>PINHEIRO 4/TERMINAL JARDIM BRASÍLIA/RUA 33/AVENIDA MANAUS/AVENIDA CUIABÁ/AVENIDA BRASÍLIA/AVENIDA SÃO PAULO/BR-070/ESTRUTURAL/EIXO MONUMENTAL/ESPLANADA</v>
      </c>
    </row>
    <row r="1362" spans="1:11" x14ac:dyDescent="0.2">
      <c r="A1362" s="2" t="s">
        <v>552</v>
      </c>
      <c r="B1362" s="2" t="s">
        <v>615</v>
      </c>
      <c r="C1362" s="4">
        <v>2045</v>
      </c>
      <c r="D1362" s="24" t="s">
        <v>92</v>
      </c>
      <c r="E1362" s="2" t="s">
        <v>452</v>
      </c>
      <c r="F1362" s="23" t="str">
        <f t="shared" si="65"/>
        <v>ida</v>
      </c>
      <c r="G1362" s="4">
        <v>12</v>
      </c>
      <c r="H1362" s="2" t="s">
        <v>483</v>
      </c>
      <c r="I1362" s="2" t="s">
        <v>481</v>
      </c>
      <c r="J1362" s="23" t="str">
        <f t="shared" si="63"/>
        <v>TAGUATUR2045ida12</v>
      </c>
      <c r="K1362" s="32" t="str">
        <f t="shared" si="64"/>
        <v>PINHEIRO 4/TERMINAL JARDIM BRASÍLIA/RUA 33/AVENIDA MANAUS/AVENIDA CUIABÁ/AVENIDA BRASÍLIA/AVENIDA SÃO PAULO/BR-070/ESTRUTURAL/EIXO MONUMENTAL/ESPLANADA/RODOVIÁRIA PLANO PILOTO</v>
      </c>
    </row>
    <row r="1363" spans="1:11" x14ac:dyDescent="0.2">
      <c r="A1363" s="2" t="s">
        <v>552</v>
      </c>
      <c r="B1363" s="2" t="s">
        <v>615</v>
      </c>
      <c r="C1363" s="4">
        <v>2045</v>
      </c>
      <c r="D1363" s="2" t="s">
        <v>92</v>
      </c>
      <c r="E1363" s="2" t="s">
        <v>469</v>
      </c>
      <c r="F1363" s="23" t="str">
        <f t="shared" si="65"/>
        <v>volta</v>
      </c>
      <c r="G1363" s="4">
        <v>1</v>
      </c>
      <c r="H1363" s="2" t="s">
        <v>615</v>
      </c>
      <c r="I1363" s="2" t="s">
        <v>481</v>
      </c>
      <c r="J1363" s="23" t="str">
        <f t="shared" si="63"/>
        <v>TAGUATUR2045volta1</v>
      </c>
      <c r="K1363" s="32" t="str">
        <f t="shared" si="64"/>
        <v>ESPLANADA</v>
      </c>
    </row>
    <row r="1364" spans="1:11" x14ac:dyDescent="0.2">
      <c r="A1364" s="2" t="s">
        <v>552</v>
      </c>
      <c r="B1364" s="2" t="s">
        <v>615</v>
      </c>
      <c r="C1364" s="4">
        <v>2045</v>
      </c>
      <c r="D1364" s="24" t="s">
        <v>92</v>
      </c>
      <c r="E1364" s="2" t="s">
        <v>469</v>
      </c>
      <c r="F1364" s="23" t="str">
        <f t="shared" si="65"/>
        <v>volta</v>
      </c>
      <c r="G1364" s="4">
        <v>2</v>
      </c>
      <c r="H1364" s="2" t="s">
        <v>483</v>
      </c>
      <c r="I1364" s="2" t="s">
        <v>481</v>
      </c>
      <c r="J1364" s="23" t="str">
        <f t="shared" si="63"/>
        <v>TAGUATUR2045volta2</v>
      </c>
      <c r="K1364" s="32" t="str">
        <f t="shared" si="64"/>
        <v>ESPLANADA/RODOVIÁRIA PLANO PILOTO</v>
      </c>
    </row>
    <row r="1365" spans="1:11" x14ac:dyDescent="0.2">
      <c r="A1365" s="2" t="s">
        <v>552</v>
      </c>
      <c r="B1365" s="2" t="s">
        <v>615</v>
      </c>
      <c r="C1365" s="4">
        <v>2045</v>
      </c>
      <c r="D1365" s="24" t="s">
        <v>92</v>
      </c>
      <c r="E1365" s="2" t="s">
        <v>469</v>
      </c>
      <c r="F1365" s="23" t="str">
        <f t="shared" si="65"/>
        <v>volta</v>
      </c>
      <c r="G1365" s="4">
        <v>3</v>
      </c>
      <c r="H1365" s="2" t="s">
        <v>538</v>
      </c>
      <c r="I1365" s="2" t="s">
        <v>481</v>
      </c>
      <c r="J1365" s="23" t="str">
        <f t="shared" si="63"/>
        <v>TAGUATUR2045volta3</v>
      </c>
      <c r="K1365" s="32" t="str">
        <f t="shared" si="64"/>
        <v>ESPLANADA/RODOVIÁRIA PLANO PILOTO/EIXO MONUMENTAL</v>
      </c>
    </row>
    <row r="1366" spans="1:11" x14ac:dyDescent="0.2">
      <c r="A1366" s="2" t="s">
        <v>552</v>
      </c>
      <c r="B1366" s="2" t="s">
        <v>615</v>
      </c>
      <c r="C1366" s="4">
        <v>2045</v>
      </c>
      <c r="D1366" s="24" t="s">
        <v>92</v>
      </c>
      <c r="E1366" s="2" t="s">
        <v>469</v>
      </c>
      <c r="F1366" s="23" t="str">
        <f t="shared" si="65"/>
        <v>volta</v>
      </c>
      <c r="G1366" s="4">
        <v>4</v>
      </c>
      <c r="H1366" s="2" t="s">
        <v>569</v>
      </c>
      <c r="I1366" s="2" t="s">
        <v>564</v>
      </c>
      <c r="J1366" s="23" t="str">
        <f t="shared" si="63"/>
        <v>TAGUATUR2045volta4</v>
      </c>
      <c r="K1366" s="32" t="str">
        <f t="shared" si="64"/>
        <v>ESPLANADA/RODOVIÁRIA PLANO PILOTO/EIXO MONUMENTAL/ESTRUTURAL</v>
      </c>
    </row>
    <row r="1367" spans="1:11" x14ac:dyDescent="0.2">
      <c r="A1367" s="2" t="s">
        <v>552</v>
      </c>
      <c r="B1367" s="2" t="s">
        <v>615</v>
      </c>
      <c r="C1367" s="4">
        <v>2045</v>
      </c>
      <c r="D1367" s="24" t="s">
        <v>92</v>
      </c>
      <c r="E1367" s="2" t="s">
        <v>469</v>
      </c>
      <c r="F1367" s="23" t="str">
        <f t="shared" si="65"/>
        <v>volta</v>
      </c>
      <c r="G1367" s="4">
        <v>5</v>
      </c>
      <c r="H1367" s="2" t="s">
        <v>561</v>
      </c>
      <c r="I1367" s="2" t="s">
        <v>562</v>
      </c>
      <c r="J1367" s="23" t="str">
        <f t="shared" si="63"/>
        <v>TAGUATUR2045volta5</v>
      </c>
      <c r="K1367" s="32" t="str">
        <f t="shared" si="64"/>
        <v>ESPLANADA/RODOVIÁRIA PLANO PILOTO/EIXO MONUMENTAL/ESTRUTURAL/BR-070</v>
      </c>
    </row>
    <row r="1368" spans="1:11" x14ac:dyDescent="0.2">
      <c r="A1368" s="2" t="s">
        <v>552</v>
      </c>
      <c r="B1368" s="2" t="s">
        <v>615</v>
      </c>
      <c r="C1368" s="4">
        <v>2045</v>
      </c>
      <c r="D1368" s="24" t="s">
        <v>92</v>
      </c>
      <c r="E1368" s="2" t="s">
        <v>469</v>
      </c>
      <c r="F1368" s="23" t="str">
        <f t="shared" si="65"/>
        <v>volta</v>
      </c>
      <c r="G1368" s="4">
        <v>6</v>
      </c>
      <c r="H1368" s="2" t="s">
        <v>568</v>
      </c>
      <c r="I1368" s="2" t="s">
        <v>554</v>
      </c>
      <c r="J1368" s="23" t="str">
        <f t="shared" si="63"/>
        <v>TAGUATUR2045volta6</v>
      </c>
      <c r="K1368" s="32" t="str">
        <f t="shared" si="64"/>
        <v>ESPLANADA/RODOVIÁRIA PLANO PILOTO/EIXO MONUMENTAL/ESTRUTURAL/BR-070/AVENIDA CUIABÁ</v>
      </c>
    </row>
    <row r="1369" spans="1:11" x14ac:dyDescent="0.2">
      <c r="A1369" s="2" t="s">
        <v>552</v>
      </c>
      <c r="B1369" s="2" t="s">
        <v>615</v>
      </c>
      <c r="C1369" s="4">
        <v>2045</v>
      </c>
      <c r="D1369" s="24" t="s">
        <v>92</v>
      </c>
      <c r="E1369" s="2" t="s">
        <v>469</v>
      </c>
      <c r="F1369" s="23" t="str">
        <f t="shared" si="65"/>
        <v>volta</v>
      </c>
      <c r="G1369" s="4">
        <v>7</v>
      </c>
      <c r="H1369" s="2" t="s">
        <v>588</v>
      </c>
      <c r="I1369" s="2" t="s">
        <v>554</v>
      </c>
      <c r="J1369" s="23" t="str">
        <f t="shared" si="63"/>
        <v>TAGUATUR2045volta7</v>
      </c>
      <c r="K1369" s="32" t="str">
        <f t="shared" si="64"/>
        <v>ESPLANADA/RODOVIÁRIA PLANO PILOTO/EIXO MONUMENTAL/ESTRUTURAL/BR-070/AVENIDA CUIABÁ/AVENIDA MACEIÓ</v>
      </c>
    </row>
    <row r="1370" spans="1:11" x14ac:dyDescent="0.2">
      <c r="A1370" s="2" t="s">
        <v>552</v>
      </c>
      <c r="B1370" s="2" t="s">
        <v>615</v>
      </c>
      <c r="C1370" s="4">
        <v>2045</v>
      </c>
      <c r="D1370" s="24" t="s">
        <v>92</v>
      </c>
      <c r="E1370" s="2" t="s">
        <v>469</v>
      </c>
      <c r="F1370" s="23" t="str">
        <f t="shared" si="65"/>
        <v>volta</v>
      </c>
      <c r="G1370" s="4">
        <v>8</v>
      </c>
      <c r="H1370" s="2" t="s">
        <v>589</v>
      </c>
      <c r="I1370" s="2" t="s">
        <v>554</v>
      </c>
      <c r="J1370" s="23" t="str">
        <f t="shared" si="63"/>
        <v>TAGUATUR2045volta8</v>
      </c>
      <c r="K1370" s="32" t="str">
        <f t="shared" si="64"/>
        <v>ESPLANADA/RODOVIÁRIA PLANO PILOTO/EIXO MONUMENTAL/ESTRUTURAL/BR-070/AVENIDA CUIABÁ/AVENIDA MACEIÓ/RUA 36</v>
      </c>
    </row>
    <row r="1371" spans="1:11" x14ac:dyDescent="0.2">
      <c r="A1371" s="2" t="s">
        <v>552</v>
      </c>
      <c r="B1371" s="2" t="s">
        <v>615</v>
      </c>
      <c r="C1371" s="4">
        <v>2045</v>
      </c>
      <c r="D1371" s="24" t="s">
        <v>92</v>
      </c>
      <c r="E1371" s="2" t="s">
        <v>469</v>
      </c>
      <c r="F1371" s="23" t="str">
        <f t="shared" si="65"/>
        <v>volta</v>
      </c>
      <c r="G1371" s="4">
        <v>9</v>
      </c>
      <c r="H1371" s="2" t="s">
        <v>585</v>
      </c>
      <c r="I1371" s="2" t="s">
        <v>554</v>
      </c>
      <c r="J1371" s="23" t="str">
        <f t="shared" si="63"/>
        <v>TAGUATUR2045volta9</v>
      </c>
      <c r="K1371" s="32" t="str">
        <f t="shared" si="64"/>
        <v>ESPLANADA/RODOVIÁRIA PLANO PILOTO/EIXO MONUMENTAL/ESTRUTURAL/BR-070/AVENIDA CUIABÁ/AVENIDA MACEIÓ/RUA 36/TERMINAL JARDIM BRASÍLIA</v>
      </c>
    </row>
    <row r="1372" spans="1:11" x14ac:dyDescent="0.2">
      <c r="A1372" s="2" t="s">
        <v>552</v>
      </c>
      <c r="B1372" s="2" t="s">
        <v>615</v>
      </c>
      <c r="C1372" s="4">
        <v>2045</v>
      </c>
      <c r="D1372" s="2" t="s">
        <v>94</v>
      </c>
      <c r="E1372" s="2" t="s">
        <v>452</v>
      </c>
      <c r="F1372" s="23" t="str">
        <f t="shared" si="65"/>
        <v>ida</v>
      </c>
      <c r="G1372" s="4">
        <v>1</v>
      </c>
      <c r="H1372" s="2" t="s">
        <v>584</v>
      </c>
      <c r="I1372" s="2" t="s">
        <v>554</v>
      </c>
      <c r="J1372" s="23" t="str">
        <f t="shared" si="63"/>
        <v>UTB2045ida1</v>
      </c>
      <c r="K1372" s="32" t="str">
        <f t="shared" si="64"/>
        <v>PINHEIRO 4</v>
      </c>
    </row>
    <row r="1373" spans="1:11" x14ac:dyDescent="0.2">
      <c r="A1373" s="2" t="s">
        <v>552</v>
      </c>
      <c r="B1373" s="2" t="s">
        <v>615</v>
      </c>
      <c r="C1373" s="4">
        <v>2045</v>
      </c>
      <c r="D1373" s="2" t="s">
        <v>94</v>
      </c>
      <c r="E1373" s="2" t="s">
        <v>452</v>
      </c>
      <c r="F1373" s="23" t="str">
        <f t="shared" si="65"/>
        <v>ida</v>
      </c>
      <c r="G1373" s="4">
        <v>2</v>
      </c>
      <c r="H1373" s="2" t="s">
        <v>585</v>
      </c>
      <c r="I1373" s="2" t="s">
        <v>554</v>
      </c>
      <c r="J1373" s="23" t="str">
        <f t="shared" si="63"/>
        <v>UTB2045ida2</v>
      </c>
      <c r="K1373" s="32" t="str">
        <f t="shared" si="64"/>
        <v>PINHEIRO 4/TERMINAL JARDIM BRASÍLIA</v>
      </c>
    </row>
    <row r="1374" spans="1:11" x14ac:dyDescent="0.2">
      <c r="A1374" s="2" t="s">
        <v>552</v>
      </c>
      <c r="B1374" s="2" t="s">
        <v>615</v>
      </c>
      <c r="C1374" s="4">
        <v>2045</v>
      </c>
      <c r="D1374" s="2" t="s">
        <v>94</v>
      </c>
      <c r="E1374" s="2" t="s">
        <v>452</v>
      </c>
      <c r="F1374" s="23" t="str">
        <f t="shared" si="65"/>
        <v>ida</v>
      </c>
      <c r="G1374" s="4">
        <v>3</v>
      </c>
      <c r="H1374" s="2" t="s">
        <v>586</v>
      </c>
      <c r="I1374" s="2" t="s">
        <v>554</v>
      </c>
      <c r="J1374" s="23" t="str">
        <f t="shared" si="63"/>
        <v>UTB2045ida3</v>
      </c>
      <c r="K1374" s="32" t="str">
        <f t="shared" si="64"/>
        <v>PINHEIRO 4/TERMINAL JARDIM BRASÍLIA/RUA 33</v>
      </c>
    </row>
    <row r="1375" spans="1:11" x14ac:dyDescent="0.2">
      <c r="A1375" s="2" t="s">
        <v>552</v>
      </c>
      <c r="B1375" s="2" t="s">
        <v>615</v>
      </c>
      <c r="C1375" s="4">
        <v>2045</v>
      </c>
      <c r="D1375" s="2" t="s">
        <v>94</v>
      </c>
      <c r="E1375" s="2" t="s">
        <v>452</v>
      </c>
      <c r="F1375" s="23" t="str">
        <f t="shared" si="65"/>
        <v>ida</v>
      </c>
      <c r="G1375" s="4">
        <v>4</v>
      </c>
      <c r="H1375" s="2" t="s">
        <v>587</v>
      </c>
      <c r="I1375" s="2" t="s">
        <v>554</v>
      </c>
      <c r="J1375" s="23" t="str">
        <f t="shared" si="63"/>
        <v>UTB2045ida4</v>
      </c>
      <c r="K1375" s="32" t="str">
        <f t="shared" si="64"/>
        <v>PINHEIRO 4/TERMINAL JARDIM BRASÍLIA/RUA 33/AVENIDA MANAUS</v>
      </c>
    </row>
    <row r="1376" spans="1:11" x14ac:dyDescent="0.2">
      <c r="A1376" s="2" t="s">
        <v>552</v>
      </c>
      <c r="B1376" s="2" t="s">
        <v>615</v>
      </c>
      <c r="C1376" s="4">
        <v>2045</v>
      </c>
      <c r="D1376" s="2" t="s">
        <v>94</v>
      </c>
      <c r="E1376" s="2" t="s">
        <v>452</v>
      </c>
      <c r="F1376" s="23" t="str">
        <f t="shared" si="65"/>
        <v>ida</v>
      </c>
      <c r="G1376" s="4">
        <v>5</v>
      </c>
      <c r="H1376" s="2" t="s">
        <v>568</v>
      </c>
      <c r="I1376" s="2" t="s">
        <v>554</v>
      </c>
      <c r="J1376" s="23" t="str">
        <f t="shared" si="63"/>
        <v>UTB2045ida5</v>
      </c>
      <c r="K1376" s="32" t="str">
        <f t="shared" si="64"/>
        <v>PINHEIRO 4/TERMINAL JARDIM BRASÍLIA/RUA 33/AVENIDA MANAUS/AVENIDA CUIABÁ</v>
      </c>
    </row>
    <row r="1377" spans="1:11" x14ac:dyDescent="0.2">
      <c r="A1377" s="2" t="s">
        <v>552</v>
      </c>
      <c r="B1377" s="2" t="s">
        <v>615</v>
      </c>
      <c r="C1377" s="4">
        <v>2045</v>
      </c>
      <c r="D1377" s="2" t="s">
        <v>94</v>
      </c>
      <c r="E1377" s="2" t="s">
        <v>452</v>
      </c>
      <c r="F1377" s="23" t="str">
        <f t="shared" si="65"/>
        <v>ida</v>
      </c>
      <c r="G1377" s="4">
        <v>6</v>
      </c>
      <c r="H1377" s="2" t="s">
        <v>575</v>
      </c>
      <c r="I1377" s="2" t="s">
        <v>554</v>
      </c>
      <c r="J1377" s="23" t="str">
        <f t="shared" si="63"/>
        <v>UTB2045ida6</v>
      </c>
      <c r="K1377" s="32" t="str">
        <f t="shared" si="64"/>
        <v>PINHEIRO 4/TERMINAL JARDIM BRASÍLIA/RUA 33/AVENIDA MANAUS/AVENIDA CUIABÁ/AVENIDA BRASÍLIA</v>
      </c>
    </row>
    <row r="1378" spans="1:11" x14ac:dyDescent="0.2">
      <c r="A1378" s="2" t="s">
        <v>552</v>
      </c>
      <c r="B1378" s="2" t="s">
        <v>615</v>
      </c>
      <c r="C1378" s="4">
        <v>2045</v>
      </c>
      <c r="D1378" s="2" t="s">
        <v>94</v>
      </c>
      <c r="E1378" s="2" t="s">
        <v>452</v>
      </c>
      <c r="F1378" s="23" t="str">
        <f t="shared" si="65"/>
        <v>ida</v>
      </c>
      <c r="G1378" s="4">
        <v>7</v>
      </c>
      <c r="H1378" s="2" t="s">
        <v>576</v>
      </c>
      <c r="I1378" s="2" t="s">
        <v>554</v>
      </c>
      <c r="J1378" s="23" t="str">
        <f t="shared" si="63"/>
        <v>UTB2045ida7</v>
      </c>
      <c r="K1378" s="32" t="str">
        <f t="shared" si="64"/>
        <v>PINHEIRO 4/TERMINAL JARDIM BRASÍLIA/RUA 33/AVENIDA MANAUS/AVENIDA CUIABÁ/AVENIDA BRASÍLIA/AVENIDA SÃO PAULO</v>
      </c>
    </row>
    <row r="1379" spans="1:11" x14ac:dyDescent="0.2">
      <c r="A1379" s="2" t="s">
        <v>552</v>
      </c>
      <c r="B1379" s="2" t="s">
        <v>615</v>
      </c>
      <c r="C1379" s="4">
        <v>2045</v>
      </c>
      <c r="D1379" s="2" t="s">
        <v>94</v>
      </c>
      <c r="E1379" s="2" t="s">
        <v>452</v>
      </c>
      <c r="F1379" s="23" t="str">
        <f t="shared" si="65"/>
        <v>ida</v>
      </c>
      <c r="G1379" s="4">
        <v>8</v>
      </c>
      <c r="H1379" s="2" t="s">
        <v>561</v>
      </c>
      <c r="I1379" s="2" t="s">
        <v>562</v>
      </c>
      <c r="J1379" s="23" t="str">
        <f t="shared" si="63"/>
        <v>UTB2045ida8</v>
      </c>
      <c r="K1379" s="32" t="str">
        <f t="shared" si="64"/>
        <v>PINHEIRO 4/TERMINAL JARDIM BRASÍLIA/RUA 33/AVENIDA MANAUS/AVENIDA CUIABÁ/AVENIDA BRASÍLIA/AVENIDA SÃO PAULO/BR-070</v>
      </c>
    </row>
    <row r="1380" spans="1:11" x14ac:dyDescent="0.2">
      <c r="A1380" s="2" t="s">
        <v>552</v>
      </c>
      <c r="B1380" s="2" t="s">
        <v>615</v>
      </c>
      <c r="C1380" s="4">
        <v>2045</v>
      </c>
      <c r="D1380" s="2" t="s">
        <v>94</v>
      </c>
      <c r="E1380" s="2" t="s">
        <v>452</v>
      </c>
      <c r="F1380" s="23" t="str">
        <f t="shared" si="65"/>
        <v>ida</v>
      </c>
      <c r="G1380" s="4">
        <v>9</v>
      </c>
      <c r="H1380" s="2" t="s">
        <v>569</v>
      </c>
      <c r="I1380" s="2" t="s">
        <v>564</v>
      </c>
      <c r="J1380" s="23" t="str">
        <f t="shared" si="63"/>
        <v>UTB2045ida9</v>
      </c>
      <c r="K1380" s="32" t="str">
        <f t="shared" si="64"/>
        <v>PINHEIRO 4/TERMINAL JARDIM BRASÍLIA/RUA 33/AVENIDA MANAUS/AVENIDA CUIABÁ/AVENIDA BRASÍLIA/AVENIDA SÃO PAULO/BR-070/ESTRUTURAL</v>
      </c>
    </row>
    <row r="1381" spans="1:11" x14ac:dyDescent="0.2">
      <c r="A1381" s="2" t="s">
        <v>552</v>
      </c>
      <c r="B1381" s="2" t="s">
        <v>615</v>
      </c>
      <c r="C1381" s="4">
        <v>2045</v>
      </c>
      <c r="D1381" s="2" t="s">
        <v>94</v>
      </c>
      <c r="E1381" s="2" t="s">
        <v>452</v>
      </c>
      <c r="F1381" s="23" t="str">
        <f t="shared" si="65"/>
        <v>ida</v>
      </c>
      <c r="G1381" s="4">
        <v>10</v>
      </c>
      <c r="H1381" s="2" t="s">
        <v>538</v>
      </c>
      <c r="I1381" s="2" t="s">
        <v>481</v>
      </c>
      <c r="J1381" s="23" t="str">
        <f t="shared" si="63"/>
        <v>UTB2045ida10</v>
      </c>
      <c r="K1381" s="32" t="str">
        <f t="shared" si="64"/>
        <v>PINHEIRO 4/TERMINAL JARDIM BRASÍLIA/RUA 33/AVENIDA MANAUS/AVENIDA CUIABÁ/AVENIDA BRASÍLIA/AVENIDA SÃO PAULO/BR-070/ESTRUTURAL/EIXO MONUMENTAL</v>
      </c>
    </row>
    <row r="1382" spans="1:11" x14ac:dyDescent="0.2">
      <c r="A1382" s="2" t="s">
        <v>552</v>
      </c>
      <c r="B1382" s="2" t="s">
        <v>615</v>
      </c>
      <c r="C1382" s="4">
        <v>2045</v>
      </c>
      <c r="D1382" s="2" t="s">
        <v>94</v>
      </c>
      <c r="E1382" s="2" t="s">
        <v>452</v>
      </c>
      <c r="F1382" s="23" t="str">
        <f t="shared" si="65"/>
        <v>ida</v>
      </c>
      <c r="G1382" s="4">
        <v>11</v>
      </c>
      <c r="H1382" s="2" t="s">
        <v>615</v>
      </c>
      <c r="I1382" s="2" t="s">
        <v>481</v>
      </c>
      <c r="J1382" s="23" t="str">
        <f t="shared" si="63"/>
        <v>UTB2045ida11</v>
      </c>
      <c r="K1382" s="32" t="str">
        <f t="shared" si="64"/>
        <v>PINHEIRO 4/TERMINAL JARDIM BRASÍLIA/RUA 33/AVENIDA MANAUS/AVENIDA CUIABÁ/AVENIDA BRASÍLIA/AVENIDA SÃO PAULO/BR-070/ESTRUTURAL/EIXO MONUMENTAL/ESPLANADA</v>
      </c>
    </row>
    <row r="1383" spans="1:11" x14ac:dyDescent="0.2">
      <c r="A1383" s="2" t="s">
        <v>552</v>
      </c>
      <c r="B1383" s="2" t="s">
        <v>615</v>
      </c>
      <c r="C1383" s="4">
        <v>2045</v>
      </c>
      <c r="D1383" s="2" t="s">
        <v>94</v>
      </c>
      <c r="E1383" s="2" t="s">
        <v>452</v>
      </c>
      <c r="F1383" s="23" t="str">
        <f t="shared" si="65"/>
        <v>ida</v>
      </c>
      <c r="G1383" s="4">
        <v>12</v>
      </c>
      <c r="H1383" s="2" t="s">
        <v>483</v>
      </c>
      <c r="I1383" s="2" t="s">
        <v>481</v>
      </c>
      <c r="J1383" s="23" t="str">
        <f t="shared" si="63"/>
        <v>UTB2045ida12</v>
      </c>
      <c r="K1383" s="32" t="str">
        <f t="shared" si="64"/>
        <v>PINHEIRO 4/TERMINAL JARDIM BRASÍLIA/RUA 33/AVENIDA MANAUS/AVENIDA CUIABÁ/AVENIDA BRASÍLIA/AVENIDA SÃO PAULO/BR-070/ESTRUTURAL/EIXO MONUMENTAL/ESPLANADA/RODOVIÁRIA PLANO PILOTO</v>
      </c>
    </row>
    <row r="1384" spans="1:11" x14ac:dyDescent="0.2">
      <c r="A1384" s="2" t="s">
        <v>552</v>
      </c>
      <c r="B1384" s="2" t="s">
        <v>615</v>
      </c>
      <c r="C1384" s="4">
        <v>2045</v>
      </c>
      <c r="D1384" s="2" t="s">
        <v>94</v>
      </c>
      <c r="E1384" s="2" t="s">
        <v>469</v>
      </c>
      <c r="F1384" s="23" t="str">
        <f t="shared" si="65"/>
        <v>volta</v>
      </c>
      <c r="G1384" s="4">
        <v>1</v>
      </c>
      <c r="H1384" s="2" t="s">
        <v>615</v>
      </c>
      <c r="I1384" s="2" t="s">
        <v>481</v>
      </c>
      <c r="J1384" s="23" t="str">
        <f t="shared" si="63"/>
        <v>UTB2045volta1</v>
      </c>
      <c r="K1384" s="32" t="str">
        <f t="shared" si="64"/>
        <v>ESPLANADA</v>
      </c>
    </row>
    <row r="1385" spans="1:11" x14ac:dyDescent="0.2">
      <c r="A1385" s="2" t="s">
        <v>552</v>
      </c>
      <c r="B1385" s="2" t="s">
        <v>615</v>
      </c>
      <c r="C1385" s="4">
        <v>2045</v>
      </c>
      <c r="D1385" s="2" t="s">
        <v>94</v>
      </c>
      <c r="E1385" s="2" t="s">
        <v>469</v>
      </c>
      <c r="F1385" s="23" t="str">
        <f t="shared" si="65"/>
        <v>volta</v>
      </c>
      <c r="G1385" s="4">
        <v>2</v>
      </c>
      <c r="H1385" s="2" t="s">
        <v>483</v>
      </c>
      <c r="I1385" s="2" t="s">
        <v>481</v>
      </c>
      <c r="J1385" s="23" t="str">
        <f t="shared" si="63"/>
        <v>UTB2045volta2</v>
      </c>
      <c r="K1385" s="32" t="str">
        <f t="shared" si="64"/>
        <v>ESPLANADA/RODOVIÁRIA PLANO PILOTO</v>
      </c>
    </row>
    <row r="1386" spans="1:11" x14ac:dyDescent="0.2">
      <c r="A1386" s="2" t="s">
        <v>552</v>
      </c>
      <c r="B1386" s="2" t="s">
        <v>615</v>
      </c>
      <c r="C1386" s="4">
        <v>2045</v>
      </c>
      <c r="D1386" s="2" t="s">
        <v>94</v>
      </c>
      <c r="E1386" s="2" t="s">
        <v>469</v>
      </c>
      <c r="F1386" s="23" t="str">
        <f t="shared" si="65"/>
        <v>volta</v>
      </c>
      <c r="G1386" s="4">
        <v>3</v>
      </c>
      <c r="H1386" s="2" t="s">
        <v>538</v>
      </c>
      <c r="I1386" s="2" t="s">
        <v>481</v>
      </c>
      <c r="J1386" s="23" t="str">
        <f t="shared" si="63"/>
        <v>UTB2045volta3</v>
      </c>
      <c r="K1386" s="32" t="str">
        <f t="shared" si="64"/>
        <v>ESPLANADA/RODOVIÁRIA PLANO PILOTO/EIXO MONUMENTAL</v>
      </c>
    </row>
    <row r="1387" spans="1:11" x14ac:dyDescent="0.2">
      <c r="A1387" s="2" t="s">
        <v>552</v>
      </c>
      <c r="B1387" s="2" t="s">
        <v>615</v>
      </c>
      <c r="C1387" s="4">
        <v>2045</v>
      </c>
      <c r="D1387" s="2" t="s">
        <v>94</v>
      </c>
      <c r="E1387" s="2" t="s">
        <v>469</v>
      </c>
      <c r="F1387" s="23" t="str">
        <f t="shared" si="65"/>
        <v>volta</v>
      </c>
      <c r="G1387" s="4">
        <v>4</v>
      </c>
      <c r="H1387" s="2" t="s">
        <v>569</v>
      </c>
      <c r="I1387" s="2" t="s">
        <v>564</v>
      </c>
      <c r="J1387" s="23" t="str">
        <f t="shared" si="63"/>
        <v>UTB2045volta4</v>
      </c>
      <c r="K1387" s="32" t="str">
        <f t="shared" si="64"/>
        <v>ESPLANADA/RODOVIÁRIA PLANO PILOTO/EIXO MONUMENTAL/ESTRUTURAL</v>
      </c>
    </row>
    <row r="1388" spans="1:11" x14ac:dyDescent="0.2">
      <c r="A1388" s="2" t="s">
        <v>552</v>
      </c>
      <c r="B1388" s="2" t="s">
        <v>615</v>
      </c>
      <c r="C1388" s="4">
        <v>2045</v>
      </c>
      <c r="D1388" s="2" t="s">
        <v>94</v>
      </c>
      <c r="E1388" s="2" t="s">
        <v>469</v>
      </c>
      <c r="F1388" s="23" t="str">
        <f t="shared" si="65"/>
        <v>volta</v>
      </c>
      <c r="G1388" s="4">
        <v>5</v>
      </c>
      <c r="H1388" s="2" t="s">
        <v>561</v>
      </c>
      <c r="I1388" s="2" t="s">
        <v>562</v>
      </c>
      <c r="J1388" s="23" t="str">
        <f t="shared" si="63"/>
        <v>UTB2045volta5</v>
      </c>
      <c r="K1388" s="32" t="str">
        <f t="shared" si="64"/>
        <v>ESPLANADA/RODOVIÁRIA PLANO PILOTO/EIXO MONUMENTAL/ESTRUTURAL/BR-070</v>
      </c>
    </row>
    <row r="1389" spans="1:11" x14ac:dyDescent="0.2">
      <c r="A1389" s="2" t="s">
        <v>552</v>
      </c>
      <c r="B1389" s="2" t="s">
        <v>615</v>
      </c>
      <c r="C1389" s="4">
        <v>2045</v>
      </c>
      <c r="D1389" s="2" t="s">
        <v>94</v>
      </c>
      <c r="E1389" s="2" t="s">
        <v>469</v>
      </c>
      <c r="F1389" s="23" t="str">
        <f t="shared" si="65"/>
        <v>volta</v>
      </c>
      <c r="G1389" s="4">
        <v>6</v>
      </c>
      <c r="H1389" s="2" t="s">
        <v>568</v>
      </c>
      <c r="I1389" s="2" t="s">
        <v>554</v>
      </c>
      <c r="J1389" s="23" t="str">
        <f t="shared" si="63"/>
        <v>UTB2045volta6</v>
      </c>
      <c r="K1389" s="32" t="str">
        <f t="shared" si="64"/>
        <v>ESPLANADA/RODOVIÁRIA PLANO PILOTO/EIXO MONUMENTAL/ESTRUTURAL/BR-070/AVENIDA CUIABÁ</v>
      </c>
    </row>
    <row r="1390" spans="1:11" x14ac:dyDescent="0.2">
      <c r="A1390" s="2" t="s">
        <v>552</v>
      </c>
      <c r="B1390" s="2" t="s">
        <v>615</v>
      </c>
      <c r="C1390" s="4">
        <v>2045</v>
      </c>
      <c r="D1390" s="2" t="s">
        <v>94</v>
      </c>
      <c r="E1390" s="2" t="s">
        <v>469</v>
      </c>
      <c r="F1390" s="23" t="str">
        <f t="shared" si="65"/>
        <v>volta</v>
      </c>
      <c r="G1390" s="4">
        <v>7</v>
      </c>
      <c r="H1390" s="2" t="s">
        <v>588</v>
      </c>
      <c r="I1390" s="2" t="s">
        <v>554</v>
      </c>
      <c r="J1390" s="23" t="str">
        <f t="shared" si="63"/>
        <v>UTB2045volta7</v>
      </c>
      <c r="K1390" s="32" t="str">
        <f t="shared" si="64"/>
        <v>ESPLANADA/RODOVIÁRIA PLANO PILOTO/EIXO MONUMENTAL/ESTRUTURAL/BR-070/AVENIDA CUIABÁ/AVENIDA MACEIÓ</v>
      </c>
    </row>
    <row r="1391" spans="1:11" x14ac:dyDescent="0.2">
      <c r="A1391" s="2" t="s">
        <v>552</v>
      </c>
      <c r="B1391" s="2" t="s">
        <v>615</v>
      </c>
      <c r="C1391" s="4">
        <v>2045</v>
      </c>
      <c r="D1391" s="2" t="s">
        <v>94</v>
      </c>
      <c r="E1391" s="2" t="s">
        <v>469</v>
      </c>
      <c r="F1391" s="23" t="str">
        <f t="shared" si="65"/>
        <v>volta</v>
      </c>
      <c r="G1391" s="4">
        <v>8</v>
      </c>
      <c r="H1391" s="2" t="s">
        <v>589</v>
      </c>
      <c r="I1391" s="2" t="s">
        <v>554</v>
      </c>
      <c r="J1391" s="23" t="str">
        <f t="shared" si="63"/>
        <v>UTB2045volta8</v>
      </c>
      <c r="K1391" s="32" t="str">
        <f t="shared" si="64"/>
        <v>ESPLANADA/RODOVIÁRIA PLANO PILOTO/EIXO MONUMENTAL/ESTRUTURAL/BR-070/AVENIDA CUIABÁ/AVENIDA MACEIÓ/RUA 36</v>
      </c>
    </row>
    <row r="1392" spans="1:11" x14ac:dyDescent="0.2">
      <c r="A1392" s="2" t="s">
        <v>552</v>
      </c>
      <c r="B1392" s="2" t="s">
        <v>615</v>
      </c>
      <c r="C1392" s="4">
        <v>2045</v>
      </c>
      <c r="D1392" s="2" t="s">
        <v>94</v>
      </c>
      <c r="E1392" s="2" t="s">
        <v>469</v>
      </c>
      <c r="F1392" s="23" t="str">
        <f t="shared" si="65"/>
        <v>volta</v>
      </c>
      <c r="G1392" s="4">
        <v>9</v>
      </c>
      <c r="H1392" s="2" t="s">
        <v>585</v>
      </c>
      <c r="I1392" s="2" t="s">
        <v>554</v>
      </c>
      <c r="J1392" s="23" t="str">
        <f t="shared" si="63"/>
        <v>UTB2045volta9</v>
      </c>
      <c r="K1392" s="32" t="str">
        <f t="shared" si="64"/>
        <v>ESPLANADA/RODOVIÁRIA PLANO PILOTO/EIXO MONUMENTAL/ESTRUTURAL/BR-070/AVENIDA CUIABÁ/AVENIDA MACEIÓ/RUA 36/TERMINAL JARDIM BRASÍLIA</v>
      </c>
    </row>
    <row r="1393" spans="1:11" x14ac:dyDescent="0.2">
      <c r="A1393" s="2" t="s">
        <v>552</v>
      </c>
      <c r="B1393" s="2" t="s">
        <v>615</v>
      </c>
      <c r="C1393" s="4">
        <v>2047</v>
      </c>
      <c r="D1393" s="2" t="s">
        <v>92</v>
      </c>
      <c r="E1393" s="2" t="s">
        <v>452</v>
      </c>
      <c r="F1393" s="23" t="str">
        <f t="shared" si="65"/>
        <v>ida</v>
      </c>
      <c r="G1393" s="4">
        <v>1</v>
      </c>
      <c r="H1393" s="2" t="s">
        <v>602</v>
      </c>
      <c r="I1393" s="2" t="s">
        <v>554</v>
      </c>
      <c r="J1393" s="23" t="str">
        <f t="shared" si="63"/>
        <v>TAGUATUR2047ida1</v>
      </c>
      <c r="K1393" s="32" t="str">
        <f t="shared" si="64"/>
        <v>PINHEIRO 1</v>
      </c>
    </row>
    <row r="1394" spans="1:11" x14ac:dyDescent="0.2">
      <c r="A1394" s="2" t="s">
        <v>552</v>
      </c>
      <c r="B1394" s="2" t="s">
        <v>615</v>
      </c>
      <c r="C1394" s="4">
        <v>2047</v>
      </c>
      <c r="D1394" s="24" t="s">
        <v>92</v>
      </c>
      <c r="E1394" s="2" t="s">
        <v>452</v>
      </c>
      <c r="F1394" s="23" t="str">
        <f t="shared" si="65"/>
        <v>ida</v>
      </c>
      <c r="G1394" s="4">
        <v>2</v>
      </c>
      <c r="H1394" s="2" t="s">
        <v>603</v>
      </c>
      <c r="I1394" s="2" t="s">
        <v>554</v>
      </c>
      <c r="J1394" s="23" t="str">
        <f t="shared" si="63"/>
        <v>TAGUATUR2047ida2</v>
      </c>
      <c r="K1394" s="32" t="str">
        <f t="shared" si="64"/>
        <v>PINHEIRO 1/AVENIDA COMERCIAL</v>
      </c>
    </row>
    <row r="1395" spans="1:11" x14ac:dyDescent="0.2">
      <c r="A1395" s="2" t="s">
        <v>552</v>
      </c>
      <c r="B1395" s="2" t="s">
        <v>615</v>
      </c>
      <c r="C1395" s="4">
        <v>2047</v>
      </c>
      <c r="D1395" s="24" t="s">
        <v>92</v>
      </c>
      <c r="E1395" s="2" t="s">
        <v>452</v>
      </c>
      <c r="F1395" s="23" t="str">
        <f t="shared" si="65"/>
        <v>ida</v>
      </c>
      <c r="G1395" s="4">
        <v>3</v>
      </c>
      <c r="H1395" s="2" t="s">
        <v>605</v>
      </c>
      <c r="I1395" s="2" t="s">
        <v>554</v>
      </c>
      <c r="J1395" s="23" t="str">
        <f t="shared" si="63"/>
        <v>TAGUATUR2047ida3</v>
      </c>
      <c r="K1395" s="32" t="str">
        <f t="shared" si="64"/>
        <v>PINHEIRO 1/AVENIDA COMERCIAL/AVENIDA MINAS GERAIS</v>
      </c>
    </row>
    <row r="1396" spans="1:11" x14ac:dyDescent="0.2">
      <c r="A1396" s="2" t="s">
        <v>552</v>
      </c>
      <c r="B1396" s="2" t="s">
        <v>615</v>
      </c>
      <c r="C1396" s="4">
        <v>2047</v>
      </c>
      <c r="D1396" s="24" t="s">
        <v>92</v>
      </c>
      <c r="E1396" s="2" t="s">
        <v>452</v>
      </c>
      <c r="F1396" s="23" t="str">
        <f t="shared" si="65"/>
        <v>ida</v>
      </c>
      <c r="G1396" s="4">
        <v>4</v>
      </c>
      <c r="H1396" s="2" t="s">
        <v>576</v>
      </c>
      <c r="I1396" s="2" t="s">
        <v>554</v>
      </c>
      <c r="J1396" s="23" t="str">
        <f t="shared" si="63"/>
        <v>TAGUATUR2047ida4</v>
      </c>
      <c r="K1396" s="32" t="str">
        <f t="shared" si="64"/>
        <v>PINHEIRO 1/AVENIDA COMERCIAL/AVENIDA MINAS GERAIS/AVENIDA SÃO PAULO</v>
      </c>
    </row>
    <row r="1397" spans="1:11" x14ac:dyDescent="0.2">
      <c r="A1397" s="2" t="s">
        <v>552</v>
      </c>
      <c r="B1397" s="2" t="s">
        <v>615</v>
      </c>
      <c r="C1397" s="4">
        <v>2047</v>
      </c>
      <c r="D1397" s="24" t="s">
        <v>92</v>
      </c>
      <c r="E1397" s="2" t="s">
        <v>452</v>
      </c>
      <c r="F1397" s="23" t="str">
        <f t="shared" si="65"/>
        <v>ida</v>
      </c>
      <c r="G1397" s="4">
        <v>5</v>
      </c>
      <c r="H1397" s="2" t="s">
        <v>631</v>
      </c>
      <c r="I1397" s="2" t="s">
        <v>554</v>
      </c>
      <c r="J1397" s="23" t="str">
        <f t="shared" si="63"/>
        <v>TAGUATUR2047ida5</v>
      </c>
      <c r="K1397" s="32" t="str">
        <f t="shared" si="64"/>
        <v>PINHEIRO 1/AVENIDA COMERCIAL/AVENIDA MINAS GERAIS/AVENIDA SÃO PAULO/QUARTA AVENIDA</v>
      </c>
    </row>
    <row r="1398" spans="1:11" x14ac:dyDescent="0.2">
      <c r="A1398" s="2" t="s">
        <v>552</v>
      </c>
      <c r="B1398" s="2" t="s">
        <v>615</v>
      </c>
      <c r="C1398" s="4">
        <v>2047</v>
      </c>
      <c r="D1398" s="24" t="s">
        <v>92</v>
      </c>
      <c r="E1398" s="2" t="s">
        <v>452</v>
      </c>
      <c r="F1398" s="23" t="str">
        <f t="shared" si="65"/>
        <v>ida</v>
      </c>
      <c r="G1398" s="4">
        <v>6</v>
      </c>
      <c r="H1398" s="2" t="s">
        <v>632</v>
      </c>
      <c r="I1398" s="2" t="s">
        <v>554</v>
      </c>
      <c r="J1398" s="23" t="str">
        <f t="shared" si="63"/>
        <v>TAGUATUR2047ida6</v>
      </c>
      <c r="K1398" s="32" t="str">
        <f t="shared" si="64"/>
        <v>PINHEIRO 1/AVENIDA COMERCIAL/AVENIDA MINAS GERAIS/AVENIDA SÃO PAULO/QUARTA AVENIDA/AVENIDA RIO GRANDE DO SUL</v>
      </c>
    </row>
    <row r="1399" spans="1:11" x14ac:dyDescent="0.2">
      <c r="A1399" s="2" t="s">
        <v>552</v>
      </c>
      <c r="B1399" s="2" t="s">
        <v>615</v>
      </c>
      <c r="C1399" s="4">
        <v>2047</v>
      </c>
      <c r="D1399" s="24" t="s">
        <v>92</v>
      </c>
      <c r="E1399" s="2" t="s">
        <v>452</v>
      </c>
      <c r="F1399" s="23" t="str">
        <f t="shared" si="65"/>
        <v>ida</v>
      </c>
      <c r="G1399" s="4">
        <v>7</v>
      </c>
      <c r="H1399" s="2" t="s">
        <v>633</v>
      </c>
      <c r="I1399" s="2" t="s">
        <v>554</v>
      </c>
      <c r="J1399" s="23" t="str">
        <f t="shared" si="63"/>
        <v>TAGUATUR2047ida7</v>
      </c>
      <c r="K1399" s="32" t="str">
        <f t="shared" si="64"/>
        <v>PINHEIRO 1/AVENIDA COMERCIAL/AVENIDA MINAS GERAIS/AVENIDA SÃO PAULO/QUARTA AVENIDA/AVENIDA RIO GRANDE DO SUL/AVENIDA TANCREDO NEVES</v>
      </c>
    </row>
    <row r="1400" spans="1:11" x14ac:dyDescent="0.2">
      <c r="A1400" s="2" t="s">
        <v>552</v>
      </c>
      <c r="B1400" s="2" t="s">
        <v>615</v>
      </c>
      <c r="C1400" s="4">
        <v>2047</v>
      </c>
      <c r="D1400" s="24" t="s">
        <v>92</v>
      </c>
      <c r="E1400" s="2" t="s">
        <v>452</v>
      </c>
      <c r="F1400" s="23" t="str">
        <f t="shared" si="65"/>
        <v>ida</v>
      </c>
      <c r="G1400" s="4">
        <v>8</v>
      </c>
      <c r="H1400" s="2" t="s">
        <v>575</v>
      </c>
      <c r="I1400" s="2" t="s">
        <v>554</v>
      </c>
      <c r="J1400" s="23" t="str">
        <f t="shared" si="63"/>
        <v>TAGUATUR2047ida8</v>
      </c>
      <c r="K1400" s="32" t="str">
        <f t="shared" si="64"/>
        <v>PINHEIRO 1/AVENIDA COMERCIAL/AVENIDA MINAS GERAIS/AVENIDA SÃO PAULO/QUARTA AVENIDA/AVENIDA RIO GRANDE DO SUL/AVENIDA TANCREDO NEVES/AVENIDA BRASÍLIA</v>
      </c>
    </row>
    <row r="1401" spans="1:11" x14ac:dyDescent="0.2">
      <c r="A1401" s="2" t="s">
        <v>552</v>
      </c>
      <c r="B1401" s="2" t="s">
        <v>615</v>
      </c>
      <c r="C1401" s="4">
        <v>2047</v>
      </c>
      <c r="D1401" s="24" t="s">
        <v>92</v>
      </c>
      <c r="E1401" s="2" t="s">
        <v>452</v>
      </c>
      <c r="F1401" s="23" t="str">
        <f t="shared" si="65"/>
        <v>ida</v>
      </c>
      <c r="G1401" s="4">
        <v>9</v>
      </c>
      <c r="H1401" s="2" t="s">
        <v>576</v>
      </c>
      <c r="I1401" s="2" t="s">
        <v>554</v>
      </c>
      <c r="J1401" s="23" t="str">
        <f t="shared" si="63"/>
        <v>TAGUATUR2047ida9</v>
      </c>
      <c r="K1401" s="32" t="str">
        <f t="shared" si="64"/>
        <v>PINHEIRO 1/AVENIDA COMERCIAL/AVENIDA MINAS GERAIS/AVENIDA SÃO PAULO/QUARTA AVENIDA/AVENIDA RIO GRANDE DO SUL/AVENIDA TANCREDO NEVES/AVENIDA BRASÍLIA/AVENIDA SÃO PAULO</v>
      </c>
    </row>
    <row r="1402" spans="1:11" x14ac:dyDescent="0.2">
      <c r="A1402" s="2" t="s">
        <v>552</v>
      </c>
      <c r="B1402" s="2" t="s">
        <v>615</v>
      </c>
      <c r="C1402" s="4">
        <v>2047</v>
      </c>
      <c r="D1402" s="24" t="s">
        <v>92</v>
      </c>
      <c r="E1402" s="2" t="s">
        <v>452</v>
      </c>
      <c r="F1402" s="23" t="str">
        <f t="shared" si="65"/>
        <v>ida</v>
      </c>
      <c r="G1402" s="4">
        <v>10</v>
      </c>
      <c r="H1402" s="2" t="s">
        <v>561</v>
      </c>
      <c r="I1402" s="2" t="s">
        <v>562</v>
      </c>
      <c r="J1402" s="23" t="str">
        <f t="shared" si="63"/>
        <v>TAGUATUR2047ida10</v>
      </c>
      <c r="K1402" s="32" t="str">
        <f t="shared" si="64"/>
        <v>PINHEIRO 1/AVENIDA COMERCIAL/AVENIDA MINAS GERAIS/AVENIDA SÃO PAULO/QUARTA AVENIDA/AVENIDA RIO GRANDE DO SUL/AVENIDA TANCREDO NEVES/AVENIDA BRASÍLIA/AVENIDA SÃO PAULO/BR-070</v>
      </c>
    </row>
    <row r="1403" spans="1:11" x14ac:dyDescent="0.2">
      <c r="A1403" s="2" t="s">
        <v>552</v>
      </c>
      <c r="B1403" s="2" t="s">
        <v>615</v>
      </c>
      <c r="C1403" s="4">
        <v>2047</v>
      </c>
      <c r="D1403" s="24" t="s">
        <v>92</v>
      </c>
      <c r="E1403" s="2" t="s">
        <v>452</v>
      </c>
      <c r="F1403" s="23" t="str">
        <f t="shared" si="65"/>
        <v>ida</v>
      </c>
      <c r="G1403" s="4">
        <v>11</v>
      </c>
      <c r="H1403" s="2" t="s">
        <v>569</v>
      </c>
      <c r="I1403" s="2" t="s">
        <v>564</v>
      </c>
      <c r="J1403" s="23" t="str">
        <f t="shared" si="63"/>
        <v>TAGUATUR2047ida11</v>
      </c>
      <c r="K1403" s="32" t="str">
        <f t="shared" si="64"/>
        <v>PINHEIRO 1/AVENIDA COMERCIAL/AVENIDA MINAS GERAIS/AVENIDA SÃO PAULO/QUARTA AVENIDA/AVENIDA RIO GRANDE DO SUL/AVENIDA TANCREDO NEVES/AVENIDA BRASÍLIA/AVENIDA SÃO PAULO/BR-070/ESTRUTURAL</v>
      </c>
    </row>
    <row r="1404" spans="1:11" x14ac:dyDescent="0.2">
      <c r="A1404" s="2" t="s">
        <v>552</v>
      </c>
      <c r="B1404" s="2" t="s">
        <v>615</v>
      </c>
      <c r="C1404" s="4">
        <v>2047</v>
      </c>
      <c r="D1404" s="24" t="s">
        <v>92</v>
      </c>
      <c r="E1404" s="2" t="s">
        <v>452</v>
      </c>
      <c r="F1404" s="23" t="str">
        <f t="shared" si="65"/>
        <v>ida</v>
      </c>
      <c r="G1404" s="4">
        <v>12</v>
      </c>
      <c r="H1404" s="2" t="s">
        <v>538</v>
      </c>
      <c r="I1404" s="2" t="s">
        <v>481</v>
      </c>
      <c r="J1404" s="23" t="str">
        <f t="shared" si="63"/>
        <v>TAGUATUR2047ida12</v>
      </c>
      <c r="K1404" s="32" t="str">
        <f t="shared" si="64"/>
        <v>PINHEIRO 1/AVENIDA COMERCIAL/AVENIDA MINAS GERAIS/AVENIDA SÃO PAULO/QUARTA AVENIDA/AVENIDA RIO GRANDE DO SUL/AVENIDA TANCREDO NEVES/AVENIDA BRASÍLIA/AVENIDA SÃO PAULO/BR-070/ESTRUTURAL/EIXO MONUMENTAL</v>
      </c>
    </row>
    <row r="1405" spans="1:11" x14ac:dyDescent="0.2">
      <c r="A1405" s="2" t="s">
        <v>552</v>
      </c>
      <c r="B1405" s="2" t="s">
        <v>615</v>
      </c>
      <c r="C1405" s="4">
        <v>2047</v>
      </c>
      <c r="D1405" s="24" t="s">
        <v>92</v>
      </c>
      <c r="E1405" s="2" t="s">
        <v>452</v>
      </c>
      <c r="F1405" s="23" t="str">
        <f t="shared" si="65"/>
        <v>ida</v>
      </c>
      <c r="G1405" s="4">
        <v>13</v>
      </c>
      <c r="H1405" s="2" t="s">
        <v>615</v>
      </c>
      <c r="I1405" s="2" t="s">
        <v>481</v>
      </c>
      <c r="J1405" s="23" t="str">
        <f t="shared" si="63"/>
        <v>TAGUATUR2047ida13</v>
      </c>
      <c r="K1405" s="32" t="str">
        <f t="shared" si="64"/>
        <v>PINHEIRO 1/AVENIDA COMERCIAL/AVENIDA MINAS GERAIS/AVENIDA SÃO PAULO/QUARTA AVENIDA/AVENIDA RIO GRANDE DO SUL/AVENIDA TANCREDO NEVES/AVENIDA BRASÍLIA/AVENIDA SÃO PAULO/BR-070/ESTRUTURAL/EIXO MONUMENTAL/ESPLANADA</v>
      </c>
    </row>
    <row r="1406" spans="1:11" x14ac:dyDescent="0.2">
      <c r="A1406" s="2" t="s">
        <v>552</v>
      </c>
      <c r="B1406" s="2" t="s">
        <v>615</v>
      </c>
      <c r="C1406" s="4">
        <v>2047</v>
      </c>
      <c r="D1406" s="24" t="s">
        <v>92</v>
      </c>
      <c r="E1406" s="2" t="s">
        <v>452</v>
      </c>
      <c r="F1406" s="23" t="str">
        <f t="shared" si="65"/>
        <v>ida</v>
      </c>
      <c r="G1406" s="4">
        <v>14</v>
      </c>
      <c r="H1406" s="2" t="s">
        <v>483</v>
      </c>
      <c r="I1406" s="2" t="s">
        <v>481</v>
      </c>
      <c r="J1406" s="23" t="str">
        <f t="shared" si="63"/>
        <v>TAGUATUR2047ida14</v>
      </c>
      <c r="K1406" s="32" t="str">
        <f t="shared" si="64"/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1407" spans="1:11" x14ac:dyDescent="0.2">
      <c r="A1407" s="2" t="s">
        <v>552</v>
      </c>
      <c r="B1407" s="2" t="s">
        <v>615</v>
      </c>
      <c r="C1407" s="4">
        <v>2047</v>
      </c>
      <c r="D1407" s="2" t="s">
        <v>92</v>
      </c>
      <c r="E1407" s="2" t="s">
        <v>469</v>
      </c>
      <c r="F1407" s="23" t="str">
        <f t="shared" si="65"/>
        <v>volta</v>
      </c>
      <c r="G1407" s="4">
        <v>1</v>
      </c>
      <c r="H1407" s="2" t="s">
        <v>615</v>
      </c>
      <c r="I1407" s="2" t="s">
        <v>481</v>
      </c>
      <c r="J1407" s="23" t="str">
        <f t="shared" si="63"/>
        <v>TAGUATUR2047volta1</v>
      </c>
      <c r="K1407" s="32" t="str">
        <f t="shared" si="64"/>
        <v>ESPLANADA</v>
      </c>
    </row>
    <row r="1408" spans="1:11" x14ac:dyDescent="0.2">
      <c r="A1408" s="2" t="s">
        <v>552</v>
      </c>
      <c r="B1408" s="2" t="s">
        <v>615</v>
      </c>
      <c r="C1408" s="4">
        <v>2047</v>
      </c>
      <c r="D1408" s="24" t="s">
        <v>92</v>
      </c>
      <c r="E1408" s="2" t="s">
        <v>469</v>
      </c>
      <c r="F1408" s="23" t="str">
        <f t="shared" si="65"/>
        <v>volta</v>
      </c>
      <c r="G1408" s="4">
        <v>2</v>
      </c>
      <c r="H1408" s="2" t="s">
        <v>483</v>
      </c>
      <c r="I1408" s="2" t="s">
        <v>481</v>
      </c>
      <c r="J1408" s="23" t="str">
        <f t="shared" si="63"/>
        <v>TAGUATUR2047volta2</v>
      </c>
      <c r="K1408" s="32" t="str">
        <f t="shared" si="64"/>
        <v>ESPLANADA/RODOVIÁRIA PLANO PILOTO</v>
      </c>
    </row>
    <row r="1409" spans="1:11" x14ac:dyDescent="0.2">
      <c r="A1409" s="2" t="s">
        <v>552</v>
      </c>
      <c r="B1409" s="2" t="s">
        <v>615</v>
      </c>
      <c r="C1409" s="4">
        <v>2047</v>
      </c>
      <c r="D1409" s="24" t="s">
        <v>92</v>
      </c>
      <c r="E1409" s="2" t="s">
        <v>469</v>
      </c>
      <c r="F1409" s="23" t="str">
        <f t="shared" si="65"/>
        <v>volta</v>
      </c>
      <c r="G1409" s="4">
        <v>3</v>
      </c>
      <c r="H1409" s="2" t="s">
        <v>538</v>
      </c>
      <c r="I1409" s="2" t="s">
        <v>481</v>
      </c>
      <c r="J1409" s="23" t="str">
        <f t="shared" si="63"/>
        <v>TAGUATUR2047volta3</v>
      </c>
      <c r="K1409" s="32" t="str">
        <f t="shared" si="64"/>
        <v>ESPLANADA/RODOVIÁRIA PLANO PILOTO/EIXO MONUMENTAL</v>
      </c>
    </row>
    <row r="1410" spans="1:11" x14ac:dyDescent="0.2">
      <c r="A1410" s="2" t="s">
        <v>552</v>
      </c>
      <c r="B1410" s="2" t="s">
        <v>615</v>
      </c>
      <c r="C1410" s="4">
        <v>2047</v>
      </c>
      <c r="D1410" s="24" t="s">
        <v>92</v>
      </c>
      <c r="E1410" s="2" t="s">
        <v>469</v>
      </c>
      <c r="F1410" s="23" t="str">
        <f t="shared" si="65"/>
        <v>volta</v>
      </c>
      <c r="G1410" s="4">
        <v>4</v>
      </c>
      <c r="H1410" s="2" t="s">
        <v>569</v>
      </c>
      <c r="I1410" s="2" t="s">
        <v>564</v>
      </c>
      <c r="J1410" s="23" t="str">
        <f t="shared" si="63"/>
        <v>TAGUATUR2047volta4</v>
      </c>
      <c r="K1410" s="32" t="str">
        <f t="shared" si="64"/>
        <v>ESPLANADA/RODOVIÁRIA PLANO PILOTO/EIXO MONUMENTAL/ESTRUTURAL</v>
      </c>
    </row>
    <row r="1411" spans="1:11" x14ac:dyDescent="0.2">
      <c r="A1411" s="2" t="s">
        <v>552</v>
      </c>
      <c r="B1411" s="2" t="s">
        <v>615</v>
      </c>
      <c r="C1411" s="4">
        <v>2047</v>
      </c>
      <c r="D1411" s="24" t="s">
        <v>92</v>
      </c>
      <c r="E1411" s="2" t="s">
        <v>469</v>
      </c>
      <c r="F1411" s="23" t="str">
        <f t="shared" si="65"/>
        <v>volta</v>
      </c>
      <c r="G1411" s="4">
        <v>5</v>
      </c>
      <c r="H1411" s="2" t="s">
        <v>561</v>
      </c>
      <c r="I1411" s="2" t="s">
        <v>562</v>
      </c>
      <c r="J1411" s="23" t="str">
        <f t="shared" ref="J1411:J1474" si="66">D1411&amp;C1411&amp;F1411&amp;G1411</f>
        <v>TAGUATUR2047volta5</v>
      </c>
      <c r="K1411" s="32" t="str">
        <f t="shared" ref="K1411:K1474" si="67">IF(G1411=1,H1411,K1410&amp;"/"&amp;H1411)</f>
        <v>ESPLANADA/RODOVIÁRIA PLANO PILOTO/EIXO MONUMENTAL/ESTRUTURAL/BR-070</v>
      </c>
    </row>
    <row r="1412" spans="1:11" x14ac:dyDescent="0.2">
      <c r="A1412" s="2" t="s">
        <v>552</v>
      </c>
      <c r="B1412" s="2" t="s">
        <v>615</v>
      </c>
      <c r="C1412" s="4">
        <v>2047</v>
      </c>
      <c r="D1412" s="24" t="s">
        <v>92</v>
      </c>
      <c r="E1412" s="2" t="s">
        <v>469</v>
      </c>
      <c r="F1412" s="23" t="str">
        <f t="shared" ref="F1412:F1475" si="68">IF(LEFT(E1412,3)="ida","ida","volta")</f>
        <v>volta</v>
      </c>
      <c r="G1412" s="4">
        <v>6</v>
      </c>
      <c r="H1412" s="2" t="s">
        <v>568</v>
      </c>
      <c r="I1412" s="2" t="s">
        <v>554</v>
      </c>
      <c r="J1412" s="23" t="str">
        <f t="shared" si="66"/>
        <v>TAGUATUR2047volta6</v>
      </c>
      <c r="K1412" s="32" t="str">
        <f t="shared" si="67"/>
        <v>ESPLANADA/RODOVIÁRIA PLANO PILOTO/EIXO MONUMENTAL/ESTRUTURAL/BR-070/AVENIDA CUIABÁ</v>
      </c>
    </row>
    <row r="1413" spans="1:11" x14ac:dyDescent="0.2">
      <c r="A1413" s="2" t="s">
        <v>552</v>
      </c>
      <c r="B1413" s="2" t="s">
        <v>615</v>
      </c>
      <c r="C1413" s="4">
        <v>2047</v>
      </c>
      <c r="D1413" s="24" t="s">
        <v>92</v>
      </c>
      <c r="E1413" s="2" t="s">
        <v>469</v>
      </c>
      <c r="F1413" s="23" t="str">
        <f t="shared" si="68"/>
        <v>volta</v>
      </c>
      <c r="G1413" s="4">
        <v>7</v>
      </c>
      <c r="H1413" s="2" t="s">
        <v>633</v>
      </c>
      <c r="I1413" s="2" t="s">
        <v>554</v>
      </c>
      <c r="J1413" s="23" t="str">
        <f t="shared" si="66"/>
        <v>TAGUATUR2047volta7</v>
      </c>
      <c r="K1413" s="32" t="str">
        <f t="shared" si="67"/>
        <v>ESPLANADA/RODOVIÁRIA PLANO PILOTO/EIXO MONUMENTAL/ESTRUTURAL/BR-070/AVENIDA CUIABÁ/AVENIDA TANCREDO NEVES</v>
      </c>
    </row>
    <row r="1414" spans="1:11" x14ac:dyDescent="0.2">
      <c r="A1414" s="2" t="s">
        <v>552</v>
      </c>
      <c r="B1414" s="2" t="s">
        <v>615</v>
      </c>
      <c r="C1414" s="4">
        <v>2047</v>
      </c>
      <c r="D1414" s="24" t="s">
        <v>92</v>
      </c>
      <c r="E1414" s="2" t="s">
        <v>469</v>
      </c>
      <c r="F1414" s="23" t="str">
        <f t="shared" si="68"/>
        <v>volta</v>
      </c>
      <c r="G1414" s="4">
        <v>8</v>
      </c>
      <c r="H1414" s="2" t="s">
        <v>632</v>
      </c>
      <c r="I1414" s="2" t="s">
        <v>554</v>
      </c>
      <c r="J1414" s="23" t="str">
        <f t="shared" si="66"/>
        <v>TAGUATUR2047volta8</v>
      </c>
      <c r="K1414" s="32" t="str">
        <f t="shared" si="67"/>
        <v>ESPLANADA/RODOVIÁRIA PLANO PILOTO/EIXO MONUMENTAL/ESTRUTURAL/BR-070/AVENIDA CUIABÁ/AVENIDA TANCREDO NEVES/AVENIDA RIO GRANDE DO SUL</v>
      </c>
    </row>
    <row r="1415" spans="1:11" x14ac:dyDescent="0.2">
      <c r="A1415" s="2" t="s">
        <v>552</v>
      </c>
      <c r="B1415" s="2" t="s">
        <v>615</v>
      </c>
      <c r="C1415" s="4">
        <v>2047</v>
      </c>
      <c r="D1415" s="24" t="s">
        <v>92</v>
      </c>
      <c r="E1415" s="2" t="s">
        <v>469</v>
      </c>
      <c r="F1415" s="23" t="str">
        <f t="shared" si="68"/>
        <v>volta</v>
      </c>
      <c r="G1415" s="4">
        <v>9</v>
      </c>
      <c r="H1415" s="2" t="s">
        <v>631</v>
      </c>
      <c r="I1415" s="2" t="s">
        <v>554</v>
      </c>
      <c r="J1415" s="23" t="str">
        <f t="shared" si="66"/>
        <v>TAGUATUR2047volta9</v>
      </c>
      <c r="K1415" s="32" t="str">
        <f t="shared" si="67"/>
        <v>ESPLANADA/RODOVIÁRIA PLANO PILOTO/EIXO MONUMENTAL/ESTRUTURAL/BR-070/AVENIDA CUIABÁ/AVENIDA TANCREDO NEVES/AVENIDA RIO GRANDE DO SUL/QUARTA AVENIDA</v>
      </c>
    </row>
    <row r="1416" spans="1:11" x14ac:dyDescent="0.2">
      <c r="A1416" s="2" t="s">
        <v>552</v>
      </c>
      <c r="B1416" s="2" t="s">
        <v>615</v>
      </c>
      <c r="C1416" s="4">
        <v>2047</v>
      </c>
      <c r="D1416" s="24" t="s">
        <v>92</v>
      </c>
      <c r="E1416" s="2" t="s">
        <v>469</v>
      </c>
      <c r="F1416" s="23" t="str">
        <f t="shared" si="68"/>
        <v>volta</v>
      </c>
      <c r="G1416" s="4">
        <v>10</v>
      </c>
      <c r="H1416" s="2" t="s">
        <v>576</v>
      </c>
      <c r="I1416" s="2" t="s">
        <v>554</v>
      </c>
      <c r="J1416" s="23" t="str">
        <f t="shared" si="66"/>
        <v>TAGUATUR2047volta10</v>
      </c>
      <c r="K1416" s="32" t="str">
        <f t="shared" si="67"/>
        <v>ESPLANADA/RODOVIÁRIA PLANO PILOTO/EIXO MONUMENTAL/ESTRUTURAL/BR-070/AVENIDA CUIABÁ/AVENIDA TANCREDO NEVES/AVENIDA RIO GRANDE DO SUL/QUARTA AVENIDA/AVENIDA SÃO PAULO</v>
      </c>
    </row>
    <row r="1417" spans="1:11" x14ac:dyDescent="0.2">
      <c r="A1417" s="2" t="s">
        <v>552</v>
      </c>
      <c r="B1417" s="2" t="s">
        <v>615</v>
      </c>
      <c r="C1417" s="4">
        <v>2047</v>
      </c>
      <c r="D1417" s="24" t="s">
        <v>92</v>
      </c>
      <c r="E1417" s="2" t="s">
        <v>469</v>
      </c>
      <c r="F1417" s="23" t="str">
        <f t="shared" si="68"/>
        <v>volta</v>
      </c>
      <c r="G1417" s="4">
        <v>11</v>
      </c>
      <c r="H1417" s="2" t="s">
        <v>605</v>
      </c>
      <c r="I1417" s="2" t="s">
        <v>554</v>
      </c>
      <c r="J1417" s="23" t="str">
        <f t="shared" si="66"/>
        <v>TAGUATUR2047volta11</v>
      </c>
      <c r="K1417" s="32" t="str">
        <f t="shared" si="67"/>
        <v>ESPLANADA/RODOVIÁRIA PLANO PILOTO/EIXO MONUMENTAL/ESTRUTURAL/BR-070/AVENIDA CUIABÁ/AVENIDA TANCREDO NEVES/AVENIDA RIO GRANDE DO SUL/QUARTA AVENIDA/AVENIDA SÃO PAULO/AVENIDA MINAS GERAIS</v>
      </c>
    </row>
    <row r="1418" spans="1:11" x14ac:dyDescent="0.2">
      <c r="A1418" s="2" t="s">
        <v>552</v>
      </c>
      <c r="B1418" s="2" t="s">
        <v>615</v>
      </c>
      <c r="C1418" s="4">
        <v>2047</v>
      </c>
      <c r="D1418" s="24" t="s">
        <v>92</v>
      </c>
      <c r="E1418" s="2" t="s">
        <v>469</v>
      </c>
      <c r="F1418" s="23" t="str">
        <f t="shared" si="68"/>
        <v>volta</v>
      </c>
      <c r="G1418" s="4">
        <v>12</v>
      </c>
      <c r="H1418" s="2" t="s">
        <v>603</v>
      </c>
      <c r="I1418" s="2" t="s">
        <v>554</v>
      </c>
      <c r="J1418" s="23" t="str">
        <f t="shared" si="66"/>
        <v>TAGUATUR2047volta12</v>
      </c>
      <c r="K1418" s="32" t="str">
        <f t="shared" si="67"/>
        <v>ESPLANADA/RODOVIÁRIA PLANO PILOTO/EIXO MONUMENTAL/ESTRUTURAL/BR-070/AVENIDA CUIABÁ/AVENIDA TANCREDO NEVES/AVENIDA RIO GRANDE DO SUL/QUARTA AVENIDA/AVENIDA SÃO PAULO/AVENIDA MINAS GERAIS/AVENIDA COMERCIAL</v>
      </c>
    </row>
    <row r="1419" spans="1:11" x14ac:dyDescent="0.2">
      <c r="A1419" s="2" t="s">
        <v>552</v>
      </c>
      <c r="B1419" s="2" t="s">
        <v>615</v>
      </c>
      <c r="C1419" s="4">
        <v>2047</v>
      </c>
      <c r="D1419" s="24" t="s">
        <v>92</v>
      </c>
      <c r="E1419" s="2" t="s">
        <v>469</v>
      </c>
      <c r="F1419" s="23" t="str">
        <f t="shared" si="68"/>
        <v>volta</v>
      </c>
      <c r="G1419" s="4">
        <v>13</v>
      </c>
      <c r="H1419" s="2" t="s">
        <v>602</v>
      </c>
      <c r="I1419" s="2" t="s">
        <v>554</v>
      </c>
      <c r="J1419" s="23" t="str">
        <f t="shared" si="66"/>
        <v>TAGUATUR2047volta13</v>
      </c>
      <c r="K1419" s="32" t="str">
        <f t="shared" si="67"/>
        <v>ESPLANADA/RODOVIÁRIA PLANO PILOTO/EIXO MONUMENTAL/ESTRUTURAL/BR-070/AVENIDA CUIABÁ/AVENIDA TANCREDO NEVES/AVENIDA RIO GRANDE DO SUL/QUARTA AVENIDA/AVENIDA SÃO PAULO/AVENIDA MINAS GERAIS/AVENIDA COMERCIAL/PINHEIRO 1</v>
      </c>
    </row>
    <row r="1420" spans="1:11" x14ac:dyDescent="0.2">
      <c r="A1420" s="2" t="s">
        <v>552</v>
      </c>
      <c r="B1420" s="2" t="s">
        <v>615</v>
      </c>
      <c r="C1420" s="4">
        <v>2047</v>
      </c>
      <c r="D1420" s="2" t="s">
        <v>94</v>
      </c>
      <c r="E1420" s="2" t="s">
        <v>452</v>
      </c>
      <c r="F1420" s="23" t="str">
        <f t="shared" si="68"/>
        <v>ida</v>
      </c>
      <c r="G1420" s="4">
        <v>1</v>
      </c>
      <c r="H1420" s="2" t="s">
        <v>602</v>
      </c>
      <c r="I1420" s="2" t="s">
        <v>554</v>
      </c>
      <c r="J1420" s="23" t="str">
        <f t="shared" si="66"/>
        <v>UTB2047ida1</v>
      </c>
      <c r="K1420" s="32" t="str">
        <f t="shared" si="67"/>
        <v>PINHEIRO 1</v>
      </c>
    </row>
    <row r="1421" spans="1:11" x14ac:dyDescent="0.2">
      <c r="A1421" s="2" t="s">
        <v>552</v>
      </c>
      <c r="B1421" s="2" t="s">
        <v>615</v>
      </c>
      <c r="C1421" s="4">
        <v>2047</v>
      </c>
      <c r="D1421" s="2" t="s">
        <v>94</v>
      </c>
      <c r="E1421" s="2" t="s">
        <v>452</v>
      </c>
      <c r="F1421" s="23" t="str">
        <f t="shared" si="68"/>
        <v>ida</v>
      </c>
      <c r="G1421" s="4">
        <v>2</v>
      </c>
      <c r="H1421" s="2" t="s">
        <v>603</v>
      </c>
      <c r="I1421" s="2" t="s">
        <v>554</v>
      </c>
      <c r="J1421" s="23" t="str">
        <f t="shared" si="66"/>
        <v>UTB2047ida2</v>
      </c>
      <c r="K1421" s="32" t="str">
        <f t="shared" si="67"/>
        <v>PINHEIRO 1/AVENIDA COMERCIAL</v>
      </c>
    </row>
    <row r="1422" spans="1:11" x14ac:dyDescent="0.2">
      <c r="A1422" s="2" t="s">
        <v>552</v>
      </c>
      <c r="B1422" s="2" t="s">
        <v>615</v>
      </c>
      <c r="C1422" s="4">
        <v>2047</v>
      </c>
      <c r="D1422" s="2" t="s">
        <v>94</v>
      </c>
      <c r="E1422" s="2" t="s">
        <v>452</v>
      </c>
      <c r="F1422" s="23" t="str">
        <f t="shared" si="68"/>
        <v>ida</v>
      </c>
      <c r="G1422" s="4">
        <v>3</v>
      </c>
      <c r="H1422" s="2" t="s">
        <v>605</v>
      </c>
      <c r="I1422" s="2" t="s">
        <v>554</v>
      </c>
      <c r="J1422" s="23" t="str">
        <f t="shared" si="66"/>
        <v>UTB2047ida3</v>
      </c>
      <c r="K1422" s="32" t="str">
        <f t="shared" si="67"/>
        <v>PINHEIRO 1/AVENIDA COMERCIAL/AVENIDA MINAS GERAIS</v>
      </c>
    </row>
    <row r="1423" spans="1:11" x14ac:dyDescent="0.2">
      <c r="A1423" s="2" t="s">
        <v>552</v>
      </c>
      <c r="B1423" s="2" t="s">
        <v>615</v>
      </c>
      <c r="C1423" s="4">
        <v>2047</v>
      </c>
      <c r="D1423" s="2" t="s">
        <v>94</v>
      </c>
      <c r="E1423" s="2" t="s">
        <v>452</v>
      </c>
      <c r="F1423" s="23" t="str">
        <f t="shared" si="68"/>
        <v>ida</v>
      </c>
      <c r="G1423" s="4">
        <v>4</v>
      </c>
      <c r="H1423" s="2" t="s">
        <v>576</v>
      </c>
      <c r="I1423" s="2" t="s">
        <v>554</v>
      </c>
      <c r="J1423" s="23" t="str">
        <f t="shared" si="66"/>
        <v>UTB2047ida4</v>
      </c>
      <c r="K1423" s="32" t="str">
        <f t="shared" si="67"/>
        <v>PINHEIRO 1/AVENIDA COMERCIAL/AVENIDA MINAS GERAIS/AVENIDA SÃO PAULO</v>
      </c>
    </row>
    <row r="1424" spans="1:11" x14ac:dyDescent="0.2">
      <c r="A1424" s="2" t="s">
        <v>552</v>
      </c>
      <c r="B1424" s="2" t="s">
        <v>615</v>
      </c>
      <c r="C1424" s="4">
        <v>2047</v>
      </c>
      <c r="D1424" s="2" t="s">
        <v>94</v>
      </c>
      <c r="E1424" s="2" t="s">
        <v>452</v>
      </c>
      <c r="F1424" s="23" t="str">
        <f t="shared" si="68"/>
        <v>ida</v>
      </c>
      <c r="G1424" s="4">
        <v>5</v>
      </c>
      <c r="H1424" s="2" t="s">
        <v>631</v>
      </c>
      <c r="I1424" s="2" t="s">
        <v>554</v>
      </c>
      <c r="J1424" s="23" t="str">
        <f t="shared" si="66"/>
        <v>UTB2047ida5</v>
      </c>
      <c r="K1424" s="32" t="str">
        <f t="shared" si="67"/>
        <v>PINHEIRO 1/AVENIDA COMERCIAL/AVENIDA MINAS GERAIS/AVENIDA SÃO PAULO/QUARTA AVENIDA</v>
      </c>
    </row>
    <row r="1425" spans="1:11" x14ac:dyDescent="0.2">
      <c r="A1425" s="2" t="s">
        <v>552</v>
      </c>
      <c r="B1425" s="2" t="s">
        <v>615</v>
      </c>
      <c r="C1425" s="4">
        <v>2047</v>
      </c>
      <c r="D1425" s="2" t="s">
        <v>94</v>
      </c>
      <c r="E1425" s="2" t="s">
        <v>452</v>
      </c>
      <c r="F1425" s="23" t="str">
        <f t="shared" si="68"/>
        <v>ida</v>
      </c>
      <c r="G1425" s="4">
        <v>6</v>
      </c>
      <c r="H1425" s="2" t="s">
        <v>632</v>
      </c>
      <c r="I1425" s="2" t="s">
        <v>554</v>
      </c>
      <c r="J1425" s="23" t="str">
        <f t="shared" si="66"/>
        <v>UTB2047ida6</v>
      </c>
      <c r="K1425" s="32" t="str">
        <f t="shared" si="67"/>
        <v>PINHEIRO 1/AVENIDA COMERCIAL/AVENIDA MINAS GERAIS/AVENIDA SÃO PAULO/QUARTA AVENIDA/AVENIDA RIO GRANDE DO SUL</v>
      </c>
    </row>
    <row r="1426" spans="1:11" x14ac:dyDescent="0.2">
      <c r="A1426" s="2" t="s">
        <v>552</v>
      </c>
      <c r="B1426" s="2" t="s">
        <v>615</v>
      </c>
      <c r="C1426" s="4">
        <v>2047</v>
      </c>
      <c r="D1426" s="2" t="s">
        <v>94</v>
      </c>
      <c r="E1426" s="2" t="s">
        <v>452</v>
      </c>
      <c r="F1426" s="23" t="str">
        <f t="shared" si="68"/>
        <v>ida</v>
      </c>
      <c r="G1426" s="4">
        <v>7</v>
      </c>
      <c r="H1426" s="2" t="s">
        <v>633</v>
      </c>
      <c r="I1426" s="2" t="s">
        <v>554</v>
      </c>
      <c r="J1426" s="23" t="str">
        <f t="shared" si="66"/>
        <v>UTB2047ida7</v>
      </c>
      <c r="K1426" s="32" t="str">
        <f t="shared" si="67"/>
        <v>PINHEIRO 1/AVENIDA COMERCIAL/AVENIDA MINAS GERAIS/AVENIDA SÃO PAULO/QUARTA AVENIDA/AVENIDA RIO GRANDE DO SUL/AVENIDA TANCREDO NEVES</v>
      </c>
    </row>
    <row r="1427" spans="1:11" x14ac:dyDescent="0.2">
      <c r="A1427" s="2" t="s">
        <v>552</v>
      </c>
      <c r="B1427" s="2" t="s">
        <v>615</v>
      </c>
      <c r="C1427" s="4">
        <v>2047</v>
      </c>
      <c r="D1427" s="2" t="s">
        <v>94</v>
      </c>
      <c r="E1427" s="2" t="s">
        <v>452</v>
      </c>
      <c r="F1427" s="23" t="str">
        <f t="shared" si="68"/>
        <v>ida</v>
      </c>
      <c r="G1427" s="4">
        <v>8</v>
      </c>
      <c r="H1427" s="2" t="s">
        <v>575</v>
      </c>
      <c r="I1427" s="2" t="s">
        <v>554</v>
      </c>
      <c r="J1427" s="23" t="str">
        <f t="shared" si="66"/>
        <v>UTB2047ida8</v>
      </c>
      <c r="K1427" s="32" t="str">
        <f t="shared" si="67"/>
        <v>PINHEIRO 1/AVENIDA COMERCIAL/AVENIDA MINAS GERAIS/AVENIDA SÃO PAULO/QUARTA AVENIDA/AVENIDA RIO GRANDE DO SUL/AVENIDA TANCREDO NEVES/AVENIDA BRASÍLIA</v>
      </c>
    </row>
    <row r="1428" spans="1:11" x14ac:dyDescent="0.2">
      <c r="A1428" s="2" t="s">
        <v>552</v>
      </c>
      <c r="B1428" s="2" t="s">
        <v>615</v>
      </c>
      <c r="C1428" s="4">
        <v>2047</v>
      </c>
      <c r="D1428" s="2" t="s">
        <v>94</v>
      </c>
      <c r="E1428" s="2" t="s">
        <v>452</v>
      </c>
      <c r="F1428" s="23" t="str">
        <f t="shared" si="68"/>
        <v>ida</v>
      </c>
      <c r="G1428" s="4">
        <v>9</v>
      </c>
      <c r="H1428" s="2" t="s">
        <v>576</v>
      </c>
      <c r="I1428" s="2" t="s">
        <v>554</v>
      </c>
      <c r="J1428" s="23" t="str">
        <f t="shared" si="66"/>
        <v>UTB2047ida9</v>
      </c>
      <c r="K1428" s="32" t="str">
        <f t="shared" si="67"/>
        <v>PINHEIRO 1/AVENIDA COMERCIAL/AVENIDA MINAS GERAIS/AVENIDA SÃO PAULO/QUARTA AVENIDA/AVENIDA RIO GRANDE DO SUL/AVENIDA TANCREDO NEVES/AVENIDA BRASÍLIA/AVENIDA SÃO PAULO</v>
      </c>
    </row>
    <row r="1429" spans="1:11" x14ac:dyDescent="0.2">
      <c r="A1429" s="2" t="s">
        <v>552</v>
      </c>
      <c r="B1429" s="2" t="s">
        <v>615</v>
      </c>
      <c r="C1429" s="4">
        <v>2047</v>
      </c>
      <c r="D1429" s="2" t="s">
        <v>94</v>
      </c>
      <c r="E1429" s="2" t="s">
        <v>452</v>
      </c>
      <c r="F1429" s="23" t="str">
        <f t="shared" si="68"/>
        <v>ida</v>
      </c>
      <c r="G1429" s="4">
        <v>10</v>
      </c>
      <c r="H1429" s="2" t="s">
        <v>561</v>
      </c>
      <c r="I1429" s="2" t="s">
        <v>562</v>
      </c>
      <c r="J1429" s="23" t="str">
        <f t="shared" si="66"/>
        <v>UTB2047ida10</v>
      </c>
      <c r="K1429" s="32" t="str">
        <f t="shared" si="67"/>
        <v>PINHEIRO 1/AVENIDA COMERCIAL/AVENIDA MINAS GERAIS/AVENIDA SÃO PAULO/QUARTA AVENIDA/AVENIDA RIO GRANDE DO SUL/AVENIDA TANCREDO NEVES/AVENIDA BRASÍLIA/AVENIDA SÃO PAULO/BR-070</v>
      </c>
    </row>
    <row r="1430" spans="1:11" x14ac:dyDescent="0.2">
      <c r="A1430" s="2" t="s">
        <v>552</v>
      </c>
      <c r="B1430" s="2" t="s">
        <v>615</v>
      </c>
      <c r="C1430" s="4">
        <v>2047</v>
      </c>
      <c r="D1430" s="2" t="s">
        <v>94</v>
      </c>
      <c r="E1430" s="2" t="s">
        <v>452</v>
      </c>
      <c r="F1430" s="23" t="str">
        <f t="shared" si="68"/>
        <v>ida</v>
      </c>
      <c r="G1430" s="4">
        <v>11</v>
      </c>
      <c r="H1430" s="2" t="s">
        <v>569</v>
      </c>
      <c r="I1430" s="2" t="s">
        <v>564</v>
      </c>
      <c r="J1430" s="23" t="str">
        <f t="shared" si="66"/>
        <v>UTB2047ida11</v>
      </c>
      <c r="K1430" s="32" t="str">
        <f t="shared" si="67"/>
        <v>PINHEIRO 1/AVENIDA COMERCIAL/AVENIDA MINAS GERAIS/AVENIDA SÃO PAULO/QUARTA AVENIDA/AVENIDA RIO GRANDE DO SUL/AVENIDA TANCREDO NEVES/AVENIDA BRASÍLIA/AVENIDA SÃO PAULO/BR-070/ESTRUTURAL</v>
      </c>
    </row>
    <row r="1431" spans="1:11" x14ac:dyDescent="0.2">
      <c r="A1431" s="2" t="s">
        <v>552</v>
      </c>
      <c r="B1431" s="2" t="s">
        <v>615</v>
      </c>
      <c r="C1431" s="4">
        <v>2047</v>
      </c>
      <c r="D1431" s="2" t="s">
        <v>94</v>
      </c>
      <c r="E1431" s="2" t="s">
        <v>452</v>
      </c>
      <c r="F1431" s="23" t="str">
        <f t="shared" si="68"/>
        <v>ida</v>
      </c>
      <c r="G1431" s="4">
        <v>12</v>
      </c>
      <c r="H1431" s="2" t="s">
        <v>538</v>
      </c>
      <c r="I1431" s="2" t="s">
        <v>481</v>
      </c>
      <c r="J1431" s="23" t="str">
        <f t="shared" si="66"/>
        <v>UTB2047ida12</v>
      </c>
      <c r="K1431" s="32" t="str">
        <f t="shared" si="67"/>
        <v>PINHEIRO 1/AVENIDA COMERCIAL/AVENIDA MINAS GERAIS/AVENIDA SÃO PAULO/QUARTA AVENIDA/AVENIDA RIO GRANDE DO SUL/AVENIDA TANCREDO NEVES/AVENIDA BRASÍLIA/AVENIDA SÃO PAULO/BR-070/ESTRUTURAL/EIXO MONUMENTAL</v>
      </c>
    </row>
    <row r="1432" spans="1:11" x14ac:dyDescent="0.2">
      <c r="A1432" s="2" t="s">
        <v>552</v>
      </c>
      <c r="B1432" s="2" t="s">
        <v>615</v>
      </c>
      <c r="C1432" s="4">
        <v>2047</v>
      </c>
      <c r="D1432" s="2" t="s">
        <v>94</v>
      </c>
      <c r="E1432" s="2" t="s">
        <v>452</v>
      </c>
      <c r="F1432" s="23" t="str">
        <f t="shared" si="68"/>
        <v>ida</v>
      </c>
      <c r="G1432" s="4">
        <v>13</v>
      </c>
      <c r="H1432" s="2" t="s">
        <v>615</v>
      </c>
      <c r="I1432" s="2" t="s">
        <v>481</v>
      </c>
      <c r="J1432" s="23" t="str">
        <f t="shared" si="66"/>
        <v>UTB2047ida13</v>
      </c>
      <c r="K1432" s="32" t="str">
        <f t="shared" si="67"/>
        <v>PINHEIRO 1/AVENIDA COMERCIAL/AVENIDA MINAS GERAIS/AVENIDA SÃO PAULO/QUARTA AVENIDA/AVENIDA RIO GRANDE DO SUL/AVENIDA TANCREDO NEVES/AVENIDA BRASÍLIA/AVENIDA SÃO PAULO/BR-070/ESTRUTURAL/EIXO MONUMENTAL/ESPLANADA</v>
      </c>
    </row>
    <row r="1433" spans="1:11" x14ac:dyDescent="0.2">
      <c r="A1433" s="2" t="s">
        <v>552</v>
      </c>
      <c r="B1433" s="2" t="s">
        <v>615</v>
      </c>
      <c r="C1433" s="4">
        <v>2047</v>
      </c>
      <c r="D1433" s="2" t="s">
        <v>94</v>
      </c>
      <c r="E1433" s="2" t="s">
        <v>452</v>
      </c>
      <c r="F1433" s="23" t="str">
        <f t="shared" si="68"/>
        <v>ida</v>
      </c>
      <c r="G1433" s="4">
        <v>14</v>
      </c>
      <c r="H1433" s="2" t="s">
        <v>483</v>
      </c>
      <c r="I1433" s="2" t="s">
        <v>481</v>
      </c>
      <c r="J1433" s="23" t="str">
        <f t="shared" si="66"/>
        <v>UTB2047ida14</v>
      </c>
      <c r="K1433" s="32" t="str">
        <f t="shared" si="67"/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1434" spans="1:11" x14ac:dyDescent="0.2">
      <c r="A1434" s="2" t="s">
        <v>552</v>
      </c>
      <c r="B1434" s="2" t="s">
        <v>615</v>
      </c>
      <c r="C1434" s="4">
        <v>2047</v>
      </c>
      <c r="D1434" s="2" t="s">
        <v>94</v>
      </c>
      <c r="E1434" s="2" t="s">
        <v>469</v>
      </c>
      <c r="F1434" s="23" t="str">
        <f t="shared" si="68"/>
        <v>volta</v>
      </c>
      <c r="G1434" s="4">
        <v>1</v>
      </c>
      <c r="H1434" s="2" t="s">
        <v>615</v>
      </c>
      <c r="I1434" s="2" t="s">
        <v>481</v>
      </c>
      <c r="J1434" s="23" t="str">
        <f t="shared" si="66"/>
        <v>UTB2047volta1</v>
      </c>
      <c r="K1434" s="32" t="str">
        <f t="shared" si="67"/>
        <v>ESPLANADA</v>
      </c>
    </row>
    <row r="1435" spans="1:11" x14ac:dyDescent="0.2">
      <c r="A1435" s="2" t="s">
        <v>552</v>
      </c>
      <c r="B1435" s="2" t="s">
        <v>615</v>
      </c>
      <c r="C1435" s="4">
        <v>2047</v>
      </c>
      <c r="D1435" s="2" t="s">
        <v>94</v>
      </c>
      <c r="E1435" s="2" t="s">
        <v>469</v>
      </c>
      <c r="F1435" s="23" t="str">
        <f t="shared" si="68"/>
        <v>volta</v>
      </c>
      <c r="G1435" s="4">
        <v>2</v>
      </c>
      <c r="H1435" s="2" t="s">
        <v>483</v>
      </c>
      <c r="I1435" s="2" t="s">
        <v>481</v>
      </c>
      <c r="J1435" s="23" t="str">
        <f t="shared" si="66"/>
        <v>UTB2047volta2</v>
      </c>
      <c r="K1435" s="32" t="str">
        <f t="shared" si="67"/>
        <v>ESPLANADA/RODOVIÁRIA PLANO PILOTO</v>
      </c>
    </row>
    <row r="1436" spans="1:11" x14ac:dyDescent="0.2">
      <c r="A1436" s="2" t="s">
        <v>552</v>
      </c>
      <c r="B1436" s="2" t="s">
        <v>615</v>
      </c>
      <c r="C1436" s="4">
        <v>2047</v>
      </c>
      <c r="D1436" s="2" t="s">
        <v>94</v>
      </c>
      <c r="E1436" s="2" t="s">
        <v>469</v>
      </c>
      <c r="F1436" s="23" t="str">
        <f t="shared" si="68"/>
        <v>volta</v>
      </c>
      <c r="G1436" s="4">
        <v>3</v>
      </c>
      <c r="H1436" s="2" t="s">
        <v>538</v>
      </c>
      <c r="I1436" s="2" t="s">
        <v>481</v>
      </c>
      <c r="J1436" s="23" t="str">
        <f t="shared" si="66"/>
        <v>UTB2047volta3</v>
      </c>
      <c r="K1436" s="32" t="str">
        <f t="shared" si="67"/>
        <v>ESPLANADA/RODOVIÁRIA PLANO PILOTO/EIXO MONUMENTAL</v>
      </c>
    </row>
    <row r="1437" spans="1:11" x14ac:dyDescent="0.2">
      <c r="A1437" s="2" t="s">
        <v>552</v>
      </c>
      <c r="B1437" s="2" t="s">
        <v>615</v>
      </c>
      <c r="C1437" s="4">
        <v>2047</v>
      </c>
      <c r="D1437" s="2" t="s">
        <v>94</v>
      </c>
      <c r="E1437" s="2" t="s">
        <v>469</v>
      </c>
      <c r="F1437" s="23" t="str">
        <f t="shared" si="68"/>
        <v>volta</v>
      </c>
      <c r="G1437" s="4">
        <v>4</v>
      </c>
      <c r="H1437" s="2" t="s">
        <v>569</v>
      </c>
      <c r="I1437" s="2" t="s">
        <v>564</v>
      </c>
      <c r="J1437" s="23" t="str">
        <f t="shared" si="66"/>
        <v>UTB2047volta4</v>
      </c>
      <c r="K1437" s="32" t="str">
        <f t="shared" si="67"/>
        <v>ESPLANADA/RODOVIÁRIA PLANO PILOTO/EIXO MONUMENTAL/ESTRUTURAL</v>
      </c>
    </row>
    <row r="1438" spans="1:11" x14ac:dyDescent="0.2">
      <c r="A1438" s="2" t="s">
        <v>552</v>
      </c>
      <c r="B1438" s="2" t="s">
        <v>615</v>
      </c>
      <c r="C1438" s="4">
        <v>2047</v>
      </c>
      <c r="D1438" s="2" t="s">
        <v>94</v>
      </c>
      <c r="E1438" s="2" t="s">
        <v>469</v>
      </c>
      <c r="F1438" s="23" t="str">
        <f t="shared" si="68"/>
        <v>volta</v>
      </c>
      <c r="G1438" s="4">
        <v>5</v>
      </c>
      <c r="H1438" s="2" t="s">
        <v>561</v>
      </c>
      <c r="I1438" s="2" t="s">
        <v>562</v>
      </c>
      <c r="J1438" s="23" t="str">
        <f t="shared" si="66"/>
        <v>UTB2047volta5</v>
      </c>
      <c r="K1438" s="32" t="str">
        <f t="shared" si="67"/>
        <v>ESPLANADA/RODOVIÁRIA PLANO PILOTO/EIXO MONUMENTAL/ESTRUTURAL/BR-070</v>
      </c>
    </row>
    <row r="1439" spans="1:11" x14ac:dyDescent="0.2">
      <c r="A1439" s="2" t="s">
        <v>552</v>
      </c>
      <c r="B1439" s="2" t="s">
        <v>615</v>
      </c>
      <c r="C1439" s="4">
        <v>2047</v>
      </c>
      <c r="D1439" s="2" t="s">
        <v>94</v>
      </c>
      <c r="E1439" s="2" t="s">
        <v>469</v>
      </c>
      <c r="F1439" s="23" t="str">
        <f t="shared" si="68"/>
        <v>volta</v>
      </c>
      <c r="G1439" s="4">
        <v>6</v>
      </c>
      <c r="H1439" s="2" t="s">
        <v>568</v>
      </c>
      <c r="I1439" s="2" t="s">
        <v>554</v>
      </c>
      <c r="J1439" s="23" t="str">
        <f t="shared" si="66"/>
        <v>UTB2047volta6</v>
      </c>
      <c r="K1439" s="32" t="str">
        <f t="shared" si="67"/>
        <v>ESPLANADA/RODOVIÁRIA PLANO PILOTO/EIXO MONUMENTAL/ESTRUTURAL/BR-070/AVENIDA CUIABÁ</v>
      </c>
    </row>
    <row r="1440" spans="1:11" x14ac:dyDescent="0.2">
      <c r="A1440" s="2" t="s">
        <v>552</v>
      </c>
      <c r="B1440" s="2" t="s">
        <v>615</v>
      </c>
      <c r="C1440" s="4">
        <v>2047</v>
      </c>
      <c r="D1440" s="2" t="s">
        <v>94</v>
      </c>
      <c r="E1440" s="2" t="s">
        <v>469</v>
      </c>
      <c r="F1440" s="23" t="str">
        <f t="shared" si="68"/>
        <v>volta</v>
      </c>
      <c r="G1440" s="4">
        <v>7</v>
      </c>
      <c r="H1440" s="2" t="s">
        <v>633</v>
      </c>
      <c r="I1440" s="2" t="s">
        <v>554</v>
      </c>
      <c r="J1440" s="23" t="str">
        <f t="shared" si="66"/>
        <v>UTB2047volta7</v>
      </c>
      <c r="K1440" s="32" t="str">
        <f t="shared" si="67"/>
        <v>ESPLANADA/RODOVIÁRIA PLANO PILOTO/EIXO MONUMENTAL/ESTRUTURAL/BR-070/AVENIDA CUIABÁ/AVENIDA TANCREDO NEVES</v>
      </c>
    </row>
    <row r="1441" spans="1:11" x14ac:dyDescent="0.2">
      <c r="A1441" s="2" t="s">
        <v>552</v>
      </c>
      <c r="B1441" s="2" t="s">
        <v>615</v>
      </c>
      <c r="C1441" s="4">
        <v>2047</v>
      </c>
      <c r="D1441" s="2" t="s">
        <v>94</v>
      </c>
      <c r="E1441" s="2" t="s">
        <v>469</v>
      </c>
      <c r="F1441" s="23" t="str">
        <f t="shared" si="68"/>
        <v>volta</v>
      </c>
      <c r="G1441" s="4">
        <v>8</v>
      </c>
      <c r="H1441" s="2" t="s">
        <v>632</v>
      </c>
      <c r="I1441" s="2" t="s">
        <v>554</v>
      </c>
      <c r="J1441" s="23" t="str">
        <f t="shared" si="66"/>
        <v>UTB2047volta8</v>
      </c>
      <c r="K1441" s="32" t="str">
        <f t="shared" si="67"/>
        <v>ESPLANADA/RODOVIÁRIA PLANO PILOTO/EIXO MONUMENTAL/ESTRUTURAL/BR-070/AVENIDA CUIABÁ/AVENIDA TANCREDO NEVES/AVENIDA RIO GRANDE DO SUL</v>
      </c>
    </row>
    <row r="1442" spans="1:11" x14ac:dyDescent="0.2">
      <c r="A1442" s="2" t="s">
        <v>552</v>
      </c>
      <c r="B1442" s="2" t="s">
        <v>615</v>
      </c>
      <c r="C1442" s="4">
        <v>2047</v>
      </c>
      <c r="D1442" s="2" t="s">
        <v>94</v>
      </c>
      <c r="E1442" s="2" t="s">
        <v>469</v>
      </c>
      <c r="F1442" s="23" t="str">
        <f t="shared" si="68"/>
        <v>volta</v>
      </c>
      <c r="G1442" s="4">
        <v>9</v>
      </c>
      <c r="H1442" s="2" t="s">
        <v>631</v>
      </c>
      <c r="I1442" s="2" t="s">
        <v>554</v>
      </c>
      <c r="J1442" s="23" t="str">
        <f t="shared" si="66"/>
        <v>UTB2047volta9</v>
      </c>
      <c r="K1442" s="32" t="str">
        <f t="shared" si="67"/>
        <v>ESPLANADA/RODOVIÁRIA PLANO PILOTO/EIXO MONUMENTAL/ESTRUTURAL/BR-070/AVENIDA CUIABÁ/AVENIDA TANCREDO NEVES/AVENIDA RIO GRANDE DO SUL/QUARTA AVENIDA</v>
      </c>
    </row>
    <row r="1443" spans="1:11" x14ac:dyDescent="0.2">
      <c r="A1443" s="2" t="s">
        <v>552</v>
      </c>
      <c r="B1443" s="2" t="s">
        <v>615</v>
      </c>
      <c r="C1443" s="4">
        <v>2047</v>
      </c>
      <c r="D1443" s="2" t="s">
        <v>94</v>
      </c>
      <c r="E1443" s="2" t="s">
        <v>469</v>
      </c>
      <c r="F1443" s="23" t="str">
        <f t="shared" si="68"/>
        <v>volta</v>
      </c>
      <c r="G1443" s="4">
        <v>10</v>
      </c>
      <c r="H1443" s="2" t="s">
        <v>576</v>
      </c>
      <c r="I1443" s="2" t="s">
        <v>554</v>
      </c>
      <c r="J1443" s="23" t="str">
        <f t="shared" si="66"/>
        <v>UTB2047volta10</v>
      </c>
      <c r="K1443" s="32" t="str">
        <f t="shared" si="67"/>
        <v>ESPLANADA/RODOVIÁRIA PLANO PILOTO/EIXO MONUMENTAL/ESTRUTURAL/BR-070/AVENIDA CUIABÁ/AVENIDA TANCREDO NEVES/AVENIDA RIO GRANDE DO SUL/QUARTA AVENIDA/AVENIDA SÃO PAULO</v>
      </c>
    </row>
    <row r="1444" spans="1:11" x14ac:dyDescent="0.2">
      <c r="A1444" s="2" t="s">
        <v>552</v>
      </c>
      <c r="B1444" s="2" t="s">
        <v>615</v>
      </c>
      <c r="C1444" s="4">
        <v>2047</v>
      </c>
      <c r="D1444" s="2" t="s">
        <v>94</v>
      </c>
      <c r="E1444" s="2" t="s">
        <v>469</v>
      </c>
      <c r="F1444" s="23" t="str">
        <f t="shared" si="68"/>
        <v>volta</v>
      </c>
      <c r="G1444" s="4">
        <v>11</v>
      </c>
      <c r="H1444" s="2" t="s">
        <v>605</v>
      </c>
      <c r="I1444" s="2" t="s">
        <v>554</v>
      </c>
      <c r="J1444" s="23" t="str">
        <f t="shared" si="66"/>
        <v>UTB2047volta11</v>
      </c>
      <c r="K1444" s="32" t="str">
        <f t="shared" si="67"/>
        <v>ESPLANADA/RODOVIÁRIA PLANO PILOTO/EIXO MONUMENTAL/ESTRUTURAL/BR-070/AVENIDA CUIABÁ/AVENIDA TANCREDO NEVES/AVENIDA RIO GRANDE DO SUL/QUARTA AVENIDA/AVENIDA SÃO PAULO/AVENIDA MINAS GERAIS</v>
      </c>
    </row>
    <row r="1445" spans="1:11" x14ac:dyDescent="0.2">
      <c r="A1445" s="2" t="s">
        <v>552</v>
      </c>
      <c r="B1445" s="2" t="s">
        <v>615</v>
      </c>
      <c r="C1445" s="4">
        <v>2047</v>
      </c>
      <c r="D1445" s="2" t="s">
        <v>94</v>
      </c>
      <c r="E1445" s="2" t="s">
        <v>469</v>
      </c>
      <c r="F1445" s="23" t="str">
        <f t="shared" si="68"/>
        <v>volta</v>
      </c>
      <c r="G1445" s="4">
        <v>12</v>
      </c>
      <c r="H1445" s="2" t="s">
        <v>603</v>
      </c>
      <c r="I1445" s="2" t="s">
        <v>554</v>
      </c>
      <c r="J1445" s="23" t="str">
        <f t="shared" si="66"/>
        <v>UTB2047volta12</v>
      </c>
      <c r="K1445" s="32" t="str">
        <f t="shared" si="67"/>
        <v>ESPLANADA/RODOVIÁRIA PLANO PILOTO/EIXO MONUMENTAL/ESTRUTURAL/BR-070/AVENIDA CUIABÁ/AVENIDA TANCREDO NEVES/AVENIDA RIO GRANDE DO SUL/QUARTA AVENIDA/AVENIDA SÃO PAULO/AVENIDA MINAS GERAIS/AVENIDA COMERCIAL</v>
      </c>
    </row>
    <row r="1446" spans="1:11" x14ac:dyDescent="0.2">
      <c r="A1446" s="2" t="s">
        <v>552</v>
      </c>
      <c r="B1446" s="2" t="s">
        <v>615</v>
      </c>
      <c r="C1446" s="4">
        <v>2047</v>
      </c>
      <c r="D1446" s="2" t="s">
        <v>94</v>
      </c>
      <c r="E1446" s="2" t="s">
        <v>469</v>
      </c>
      <c r="F1446" s="23" t="str">
        <f t="shared" si="68"/>
        <v>volta</v>
      </c>
      <c r="G1446" s="4">
        <v>13</v>
      </c>
      <c r="H1446" s="2" t="s">
        <v>602</v>
      </c>
      <c r="I1446" s="2" t="s">
        <v>554</v>
      </c>
      <c r="J1446" s="23" t="str">
        <f t="shared" si="66"/>
        <v>UTB2047volta13</v>
      </c>
      <c r="K1446" s="32" t="str">
        <f t="shared" si="67"/>
        <v>ESPLANADA/RODOVIÁRIA PLANO PILOTO/EIXO MONUMENTAL/ESTRUTURAL/BR-070/AVENIDA CUIABÁ/AVENIDA TANCREDO NEVES/AVENIDA RIO GRANDE DO SUL/QUARTA AVENIDA/AVENIDA SÃO PAULO/AVENIDA MINAS GERAIS/AVENIDA COMERCIAL/PINHEIRO 1</v>
      </c>
    </row>
    <row r="1447" spans="1:11" x14ac:dyDescent="0.2">
      <c r="A1447" s="2" t="s">
        <v>552</v>
      </c>
      <c r="B1447" s="2" t="s">
        <v>630</v>
      </c>
      <c r="C1447" s="4">
        <v>2048</v>
      </c>
      <c r="D1447" s="2" t="s">
        <v>88</v>
      </c>
      <c r="E1447" s="2" t="s">
        <v>452</v>
      </c>
      <c r="F1447" s="23" t="str">
        <f t="shared" si="68"/>
        <v>ida</v>
      </c>
      <c r="G1447" s="4">
        <v>1</v>
      </c>
      <c r="H1447" s="2" t="s">
        <v>634</v>
      </c>
      <c r="I1447" s="2" t="s">
        <v>554</v>
      </c>
      <c r="J1447" s="23" t="str">
        <f t="shared" si="66"/>
        <v>MAXIMUS2048ida1</v>
      </c>
      <c r="K1447" s="32" t="str">
        <f t="shared" si="67"/>
        <v>JARDIM LARANJEIRAS</v>
      </c>
    </row>
    <row r="1448" spans="1:11" x14ac:dyDescent="0.2">
      <c r="A1448" s="2" t="s">
        <v>552</v>
      </c>
      <c r="B1448" s="2" t="s">
        <v>630</v>
      </c>
      <c r="C1448" s="4">
        <v>2048</v>
      </c>
      <c r="D1448" s="2" t="s">
        <v>88</v>
      </c>
      <c r="E1448" s="2" t="s">
        <v>452</v>
      </c>
      <c r="F1448" s="23" t="str">
        <f t="shared" si="68"/>
        <v>ida</v>
      </c>
      <c r="G1448" s="4">
        <v>1</v>
      </c>
      <c r="H1448" s="2" t="s">
        <v>634</v>
      </c>
      <c r="I1448" s="2" t="s">
        <v>554</v>
      </c>
      <c r="J1448" s="23" t="str">
        <f t="shared" si="66"/>
        <v>MAXIMUS2048ida1</v>
      </c>
      <c r="K1448" s="32" t="str">
        <f t="shared" si="67"/>
        <v>JARDIM LARANJEIRAS</v>
      </c>
    </row>
    <row r="1449" spans="1:11" x14ac:dyDescent="0.2">
      <c r="A1449" s="2" t="s">
        <v>552</v>
      </c>
      <c r="B1449" s="2" t="s">
        <v>630</v>
      </c>
      <c r="C1449" s="4">
        <v>2048</v>
      </c>
      <c r="D1449" s="2" t="s">
        <v>88</v>
      </c>
      <c r="E1449" s="2" t="s">
        <v>452</v>
      </c>
      <c r="F1449" s="23" t="str">
        <f t="shared" si="68"/>
        <v>ida</v>
      </c>
      <c r="G1449" s="4">
        <v>2</v>
      </c>
      <c r="H1449" s="2" t="s">
        <v>635</v>
      </c>
      <c r="I1449" s="2" t="s">
        <v>554</v>
      </c>
      <c r="J1449" s="23" t="str">
        <f t="shared" si="66"/>
        <v>MAXIMUS2048ida2</v>
      </c>
      <c r="K1449" s="32" t="str">
        <f t="shared" si="67"/>
        <v>JARDIM LARANJEIRAS/AVENIDA PERIMETRAL</v>
      </c>
    </row>
    <row r="1450" spans="1:11" x14ac:dyDescent="0.2">
      <c r="A1450" s="2" t="s">
        <v>552</v>
      </c>
      <c r="B1450" s="2" t="s">
        <v>630</v>
      </c>
      <c r="C1450" s="4">
        <v>2048</v>
      </c>
      <c r="D1450" s="2" t="s">
        <v>88</v>
      </c>
      <c r="E1450" s="2" t="s">
        <v>452</v>
      </c>
      <c r="F1450" s="23" t="str">
        <f t="shared" si="68"/>
        <v>ida</v>
      </c>
      <c r="G1450" s="4">
        <v>2</v>
      </c>
      <c r="H1450" s="2" t="s">
        <v>635</v>
      </c>
      <c r="I1450" s="2" t="s">
        <v>554</v>
      </c>
      <c r="J1450" s="23" t="str">
        <f t="shared" si="66"/>
        <v>MAXIMUS2048ida2</v>
      </c>
      <c r="K1450" s="32" t="str">
        <f t="shared" si="67"/>
        <v>JARDIM LARANJEIRAS/AVENIDA PERIMETRAL/AVENIDA PERIMETRAL</v>
      </c>
    </row>
    <row r="1451" spans="1:11" x14ac:dyDescent="0.2">
      <c r="A1451" s="2" t="s">
        <v>552</v>
      </c>
      <c r="B1451" s="2" t="s">
        <v>630</v>
      </c>
      <c r="C1451" s="4">
        <v>2048</v>
      </c>
      <c r="D1451" s="2" t="s">
        <v>88</v>
      </c>
      <c r="E1451" s="2" t="s">
        <v>452</v>
      </c>
      <c r="F1451" s="23" t="str">
        <f t="shared" si="68"/>
        <v>ida</v>
      </c>
      <c r="G1451" s="4">
        <v>3</v>
      </c>
      <c r="H1451" s="2" t="s">
        <v>633</v>
      </c>
      <c r="I1451" s="2" t="s">
        <v>554</v>
      </c>
      <c r="J1451" s="23" t="str">
        <f t="shared" si="66"/>
        <v>MAXIMUS2048ida3</v>
      </c>
      <c r="K1451" s="32" t="str">
        <f t="shared" si="67"/>
        <v>JARDIM LARANJEIRAS/AVENIDA PERIMETRAL/AVENIDA PERIMETRAL/AVENIDA TANCREDO NEVES</v>
      </c>
    </row>
    <row r="1452" spans="1:11" x14ac:dyDescent="0.2">
      <c r="A1452" s="2" t="s">
        <v>552</v>
      </c>
      <c r="B1452" s="2" t="s">
        <v>630</v>
      </c>
      <c r="C1452" s="4">
        <v>2048</v>
      </c>
      <c r="D1452" s="2" t="s">
        <v>88</v>
      </c>
      <c r="E1452" s="2" t="s">
        <v>452</v>
      </c>
      <c r="F1452" s="23" t="str">
        <f t="shared" si="68"/>
        <v>ida</v>
      </c>
      <c r="G1452" s="4">
        <v>3</v>
      </c>
      <c r="H1452" s="2" t="s">
        <v>633</v>
      </c>
      <c r="I1452" s="2" t="s">
        <v>554</v>
      </c>
      <c r="J1452" s="23" t="str">
        <f t="shared" si="66"/>
        <v>MAXIMUS2048ida3</v>
      </c>
      <c r="K1452" s="32" t="str">
        <f t="shared" si="67"/>
        <v>JARDIM LARANJEIRAS/AVENIDA PERIMETRAL/AVENIDA PERIMETRAL/AVENIDA TANCREDO NEVES/AVENIDA TANCREDO NEVES</v>
      </c>
    </row>
    <row r="1453" spans="1:11" x14ac:dyDescent="0.2">
      <c r="A1453" s="2" t="s">
        <v>552</v>
      </c>
      <c r="B1453" s="2" t="s">
        <v>630</v>
      </c>
      <c r="C1453" s="4">
        <v>2048</v>
      </c>
      <c r="D1453" s="2" t="s">
        <v>88</v>
      </c>
      <c r="E1453" s="2" t="s">
        <v>452</v>
      </c>
      <c r="F1453" s="23" t="str">
        <f t="shared" si="68"/>
        <v>ida</v>
      </c>
      <c r="G1453" s="4">
        <v>4</v>
      </c>
      <c r="H1453" s="2" t="s">
        <v>632</v>
      </c>
      <c r="I1453" s="2" t="s">
        <v>554</v>
      </c>
      <c r="J1453" s="23" t="str">
        <f t="shared" si="66"/>
        <v>MAXIMUS2048ida4</v>
      </c>
      <c r="K1453" s="32" t="str">
        <f t="shared" si="67"/>
        <v>JARDIM LARANJEIRAS/AVENIDA PERIMETRAL/AVENIDA PERIMETRAL/AVENIDA TANCREDO NEVES/AVENIDA TANCREDO NEVES/AVENIDA RIO GRANDE DO SUL</v>
      </c>
    </row>
    <row r="1454" spans="1:11" x14ac:dyDescent="0.2">
      <c r="A1454" s="2" t="s">
        <v>552</v>
      </c>
      <c r="B1454" s="2" t="s">
        <v>630</v>
      </c>
      <c r="C1454" s="4">
        <v>2048</v>
      </c>
      <c r="D1454" s="2" t="s">
        <v>88</v>
      </c>
      <c r="E1454" s="2" t="s">
        <v>452</v>
      </c>
      <c r="F1454" s="23" t="str">
        <f t="shared" si="68"/>
        <v>ida</v>
      </c>
      <c r="G1454" s="4">
        <v>4</v>
      </c>
      <c r="H1454" s="2" t="s">
        <v>632</v>
      </c>
      <c r="I1454" s="2" t="s">
        <v>554</v>
      </c>
      <c r="J1454" s="23" t="str">
        <f t="shared" si="66"/>
        <v>MAXIMUS2048ida4</v>
      </c>
      <c r="K1454" s="32" t="str">
        <f t="shared" si="67"/>
        <v>JARDIM LARANJEIRAS/AVENIDA PERIMETRAL/AVENIDA PERIMETRAL/AVENIDA TANCREDO NEVES/AVENIDA TANCREDO NEVES/AVENIDA RIO GRANDE DO SUL/AVENIDA RIO GRANDE DO SUL</v>
      </c>
    </row>
    <row r="1455" spans="1:11" x14ac:dyDescent="0.2">
      <c r="A1455" s="2" t="s">
        <v>552</v>
      </c>
      <c r="B1455" s="2" t="s">
        <v>630</v>
      </c>
      <c r="C1455" s="4">
        <v>2048</v>
      </c>
      <c r="D1455" s="2" t="s">
        <v>88</v>
      </c>
      <c r="E1455" s="2" t="s">
        <v>452</v>
      </c>
      <c r="F1455" s="23" t="str">
        <f t="shared" si="68"/>
        <v>ida</v>
      </c>
      <c r="G1455" s="4">
        <v>5</v>
      </c>
      <c r="H1455" s="2" t="s">
        <v>636</v>
      </c>
      <c r="I1455" s="2" t="s">
        <v>554</v>
      </c>
      <c r="J1455" s="23" t="str">
        <f t="shared" si="66"/>
        <v>MAXIMUS2048ida5</v>
      </c>
      <c r="K1455" s="32" t="str">
        <f t="shared" si="67"/>
        <v>JARDIM LARANJEIRAS/AVENIDA PERIMETRAL/AVENIDA PERIMETRAL/AVENIDA TANCREDO NEVES/AVENIDA TANCREDO NEVES/AVENIDA RIO GRANDE DO SUL/AVENIDA RIO GRANDE DO SUL/AVENIDA BRAZLÂNDIA</v>
      </c>
    </row>
    <row r="1456" spans="1:11" x14ac:dyDescent="0.2">
      <c r="A1456" s="2" t="s">
        <v>552</v>
      </c>
      <c r="B1456" s="2" t="s">
        <v>630</v>
      </c>
      <c r="C1456" s="4">
        <v>2048</v>
      </c>
      <c r="D1456" s="2" t="s">
        <v>88</v>
      </c>
      <c r="E1456" s="2" t="s">
        <v>452</v>
      </c>
      <c r="F1456" s="23" t="str">
        <f t="shared" si="68"/>
        <v>ida</v>
      </c>
      <c r="G1456" s="4">
        <v>5</v>
      </c>
      <c r="H1456" s="2" t="s">
        <v>636</v>
      </c>
      <c r="I1456" s="2" t="s">
        <v>554</v>
      </c>
      <c r="J1456" s="23" t="str">
        <f t="shared" si="66"/>
        <v>MAXIMUS2048ida5</v>
      </c>
      <c r="K1456" s="32" t="str">
        <f t="shared" si="67"/>
        <v>JARDIM LARANJEIRAS/AVENIDA PERIMETRAL/AVENIDA PERIMETRAL/AVENIDA TANCREDO NEVES/AVENIDA TANCREDO NEVES/AVENIDA RIO GRANDE DO SUL/AVENIDA RIO GRANDE DO SUL/AVENIDA BRAZLÂNDIA/AVENIDA BRAZLÂNDIA</v>
      </c>
    </row>
    <row r="1457" spans="1:11" x14ac:dyDescent="0.2">
      <c r="A1457" s="2" t="s">
        <v>552</v>
      </c>
      <c r="B1457" s="2" t="s">
        <v>630</v>
      </c>
      <c r="C1457" s="4">
        <v>2048</v>
      </c>
      <c r="D1457" s="2" t="s">
        <v>88</v>
      </c>
      <c r="E1457" s="2" t="s">
        <v>452</v>
      </c>
      <c r="F1457" s="23" t="str">
        <f t="shared" si="68"/>
        <v>ida</v>
      </c>
      <c r="G1457" s="4">
        <v>6</v>
      </c>
      <c r="H1457" s="2" t="s">
        <v>576</v>
      </c>
      <c r="I1457" s="2" t="s">
        <v>554</v>
      </c>
      <c r="J1457" s="23" t="str">
        <f t="shared" si="66"/>
        <v>MAXIMUS2048ida6</v>
      </c>
      <c r="K1457" s="32" t="str">
        <f t="shared" si="67"/>
        <v>JARDIM LARANJEIRAS/AVENIDA PERIMETRAL/AVENIDA PERIMETRAL/AVENIDA TANCREDO NEVES/AVENIDA TANCREDO NEVES/AVENIDA RIO GRANDE DO SUL/AVENIDA RIO GRANDE DO SUL/AVENIDA BRAZLÂNDIA/AVENIDA BRAZLÂNDIA/AVENIDA SÃO PAULO</v>
      </c>
    </row>
    <row r="1458" spans="1:11" x14ac:dyDescent="0.2">
      <c r="A1458" s="2" t="s">
        <v>552</v>
      </c>
      <c r="B1458" s="2" t="s">
        <v>630</v>
      </c>
      <c r="C1458" s="4">
        <v>2048</v>
      </c>
      <c r="D1458" s="2" t="s">
        <v>88</v>
      </c>
      <c r="E1458" s="2" t="s">
        <v>452</v>
      </c>
      <c r="F1458" s="23" t="str">
        <f t="shared" si="68"/>
        <v>ida</v>
      </c>
      <c r="G1458" s="4">
        <v>6</v>
      </c>
      <c r="H1458" s="2" t="s">
        <v>576</v>
      </c>
      <c r="I1458" s="2" t="s">
        <v>554</v>
      </c>
      <c r="J1458" s="23" t="str">
        <f t="shared" si="66"/>
        <v>MAXIMUS2048ida6</v>
      </c>
      <c r="K1458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</v>
      </c>
    </row>
    <row r="1459" spans="1:11" x14ac:dyDescent="0.2">
      <c r="A1459" s="2" t="s">
        <v>552</v>
      </c>
      <c r="B1459" s="2" t="s">
        <v>630</v>
      </c>
      <c r="C1459" s="4">
        <v>2048</v>
      </c>
      <c r="D1459" s="2" t="s">
        <v>88</v>
      </c>
      <c r="E1459" s="2" t="s">
        <v>452</v>
      </c>
      <c r="F1459" s="23" t="str">
        <f t="shared" si="68"/>
        <v>ida</v>
      </c>
      <c r="G1459" s="4">
        <v>7</v>
      </c>
      <c r="H1459" s="2" t="s">
        <v>561</v>
      </c>
      <c r="I1459" s="2" t="s">
        <v>564</v>
      </c>
      <c r="J1459" s="23" t="str">
        <f t="shared" si="66"/>
        <v>MAXIMUS2048ida7</v>
      </c>
      <c r="K1459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</v>
      </c>
    </row>
    <row r="1460" spans="1:11" x14ac:dyDescent="0.2">
      <c r="A1460" s="2" t="s">
        <v>552</v>
      </c>
      <c r="B1460" s="2" t="s">
        <v>630</v>
      </c>
      <c r="C1460" s="4">
        <v>2048</v>
      </c>
      <c r="D1460" s="2" t="s">
        <v>88</v>
      </c>
      <c r="E1460" s="2" t="s">
        <v>452</v>
      </c>
      <c r="F1460" s="23" t="str">
        <f t="shared" si="68"/>
        <v>ida</v>
      </c>
      <c r="G1460" s="4">
        <v>7</v>
      </c>
      <c r="H1460" s="2" t="s">
        <v>561</v>
      </c>
      <c r="I1460" s="2" t="s">
        <v>564</v>
      </c>
      <c r="J1460" s="23" t="str">
        <f t="shared" si="66"/>
        <v>MAXIMUS2048ida7</v>
      </c>
      <c r="K1460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</v>
      </c>
    </row>
    <row r="1461" spans="1:11" x14ac:dyDescent="0.2">
      <c r="A1461" s="2" t="s">
        <v>552</v>
      </c>
      <c r="B1461" s="2" t="s">
        <v>630</v>
      </c>
      <c r="C1461" s="4">
        <v>2048</v>
      </c>
      <c r="D1461" s="2" t="s">
        <v>88</v>
      </c>
      <c r="E1461" s="2" t="s">
        <v>452</v>
      </c>
      <c r="F1461" s="23" t="str">
        <f t="shared" si="68"/>
        <v>ida</v>
      </c>
      <c r="G1461" s="4">
        <v>8</v>
      </c>
      <c r="H1461" s="2" t="s">
        <v>569</v>
      </c>
      <c r="I1461" s="2" t="s">
        <v>481</v>
      </c>
      <c r="J1461" s="23" t="str">
        <f t="shared" si="66"/>
        <v>MAXIMUS2048ida8</v>
      </c>
      <c r="K1461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</v>
      </c>
    </row>
    <row r="1462" spans="1:11" x14ac:dyDescent="0.2">
      <c r="A1462" s="2" t="s">
        <v>552</v>
      </c>
      <c r="B1462" s="2" t="s">
        <v>630</v>
      </c>
      <c r="C1462" s="4">
        <v>2048</v>
      </c>
      <c r="D1462" s="2" t="s">
        <v>88</v>
      </c>
      <c r="E1462" s="2" t="s">
        <v>452</v>
      </c>
      <c r="F1462" s="23" t="str">
        <f t="shared" si="68"/>
        <v>ida</v>
      </c>
      <c r="G1462" s="4">
        <v>8</v>
      </c>
      <c r="H1462" s="2" t="s">
        <v>569</v>
      </c>
      <c r="I1462" s="2" t="s">
        <v>481</v>
      </c>
      <c r="J1462" s="23" t="str">
        <f t="shared" si="66"/>
        <v>MAXIMUS2048ida8</v>
      </c>
      <c r="K1462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</v>
      </c>
    </row>
    <row r="1463" spans="1:11" x14ac:dyDescent="0.2">
      <c r="A1463" s="2" t="s">
        <v>552</v>
      </c>
      <c r="B1463" s="2" t="s">
        <v>630</v>
      </c>
      <c r="C1463" s="4">
        <v>2048</v>
      </c>
      <c r="D1463" s="2" t="s">
        <v>88</v>
      </c>
      <c r="E1463" s="2" t="s">
        <v>452</v>
      </c>
      <c r="F1463" s="23" t="str">
        <f t="shared" si="68"/>
        <v>ida</v>
      </c>
      <c r="G1463" s="4">
        <v>9</v>
      </c>
      <c r="H1463" s="2" t="s">
        <v>538</v>
      </c>
      <c r="I1463" s="2" t="s">
        <v>481</v>
      </c>
      <c r="J1463" s="23" t="str">
        <f t="shared" si="66"/>
        <v>MAXIMUS2048ida9</v>
      </c>
      <c r="K1463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</v>
      </c>
    </row>
    <row r="1464" spans="1:11" x14ac:dyDescent="0.2">
      <c r="A1464" s="2" t="s">
        <v>552</v>
      </c>
      <c r="B1464" s="2" t="s">
        <v>630</v>
      </c>
      <c r="C1464" s="4">
        <v>2048</v>
      </c>
      <c r="D1464" s="2" t="s">
        <v>88</v>
      </c>
      <c r="E1464" s="2" t="s">
        <v>452</v>
      </c>
      <c r="F1464" s="23" t="str">
        <f t="shared" si="68"/>
        <v>ida</v>
      </c>
      <c r="G1464" s="4">
        <v>9</v>
      </c>
      <c r="H1464" s="2" t="s">
        <v>538</v>
      </c>
      <c r="I1464" s="2" t="s">
        <v>481</v>
      </c>
      <c r="J1464" s="23" t="str">
        <f t="shared" si="66"/>
        <v>MAXIMUS2048ida9</v>
      </c>
      <c r="K1464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</v>
      </c>
    </row>
    <row r="1465" spans="1:11" x14ac:dyDescent="0.2">
      <c r="A1465" s="2" t="s">
        <v>552</v>
      </c>
      <c r="B1465" s="2" t="s">
        <v>630</v>
      </c>
      <c r="C1465" s="4">
        <v>2048</v>
      </c>
      <c r="D1465" s="2" t="s">
        <v>88</v>
      </c>
      <c r="E1465" s="2" t="s">
        <v>452</v>
      </c>
      <c r="F1465" s="23" t="str">
        <f t="shared" si="68"/>
        <v>ida</v>
      </c>
      <c r="G1465" s="4">
        <v>10</v>
      </c>
      <c r="H1465" s="2" t="s">
        <v>615</v>
      </c>
      <c r="I1465" s="2" t="s">
        <v>481</v>
      </c>
      <c r="J1465" s="23" t="str">
        <f t="shared" si="66"/>
        <v>MAXIMUS2048ida10</v>
      </c>
      <c r="K1465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</v>
      </c>
    </row>
    <row r="1466" spans="1:11" x14ac:dyDescent="0.2">
      <c r="A1466" s="2" t="s">
        <v>552</v>
      </c>
      <c r="B1466" s="2" t="s">
        <v>630</v>
      </c>
      <c r="C1466" s="4">
        <v>2048</v>
      </c>
      <c r="D1466" s="2" t="s">
        <v>88</v>
      </c>
      <c r="E1466" s="2" t="s">
        <v>452</v>
      </c>
      <c r="F1466" s="23" t="str">
        <f t="shared" si="68"/>
        <v>ida</v>
      </c>
      <c r="G1466" s="4">
        <v>10</v>
      </c>
      <c r="H1466" s="2" t="s">
        <v>615</v>
      </c>
      <c r="I1466" s="2" t="s">
        <v>481</v>
      </c>
      <c r="J1466" s="23" t="str">
        <f t="shared" si="66"/>
        <v>MAXIMUS2048ida10</v>
      </c>
      <c r="K1466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</v>
      </c>
    </row>
    <row r="1467" spans="1:11" x14ac:dyDescent="0.2">
      <c r="A1467" s="2" t="s">
        <v>552</v>
      </c>
      <c r="B1467" s="2" t="s">
        <v>630</v>
      </c>
      <c r="C1467" s="4">
        <v>2048</v>
      </c>
      <c r="D1467" s="2" t="s">
        <v>88</v>
      </c>
      <c r="E1467" s="2" t="s">
        <v>452</v>
      </c>
      <c r="F1467" s="23" t="str">
        <f t="shared" si="68"/>
        <v>ida</v>
      </c>
      <c r="G1467" s="4">
        <v>11</v>
      </c>
      <c r="H1467" s="2" t="s">
        <v>483</v>
      </c>
      <c r="I1467" s="2" t="s">
        <v>481</v>
      </c>
      <c r="J1467" s="23" t="str">
        <f t="shared" si="66"/>
        <v>MAXIMUS2048ida11</v>
      </c>
      <c r="K1467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1468" spans="1:11" x14ac:dyDescent="0.2">
      <c r="A1468" s="2" t="s">
        <v>552</v>
      </c>
      <c r="B1468" s="2" t="s">
        <v>630</v>
      </c>
      <c r="C1468" s="4">
        <v>2048</v>
      </c>
      <c r="D1468" s="2" t="s">
        <v>88</v>
      </c>
      <c r="E1468" s="2" t="s">
        <v>452</v>
      </c>
      <c r="F1468" s="23" t="str">
        <f t="shared" si="68"/>
        <v>ida</v>
      </c>
      <c r="G1468" s="4">
        <v>11</v>
      </c>
      <c r="H1468" s="2" t="s">
        <v>483</v>
      </c>
      <c r="I1468" s="2" t="s">
        <v>481</v>
      </c>
      <c r="J1468" s="23" t="str">
        <f t="shared" si="66"/>
        <v>MAXIMUS2048ida11</v>
      </c>
      <c r="K1468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PILOTO/RODOVIÁRIA PLANO PILOTO</v>
      </c>
    </row>
    <row r="1469" spans="1:11" x14ac:dyDescent="0.2">
      <c r="A1469" s="2" t="s">
        <v>552</v>
      </c>
      <c r="B1469" s="2" t="s">
        <v>630</v>
      </c>
      <c r="C1469" s="4">
        <v>2048</v>
      </c>
      <c r="D1469" s="2" t="s">
        <v>88</v>
      </c>
      <c r="E1469" s="2" t="s">
        <v>469</v>
      </c>
      <c r="F1469" s="23" t="str">
        <f t="shared" si="68"/>
        <v>volta</v>
      </c>
      <c r="G1469" s="4">
        <v>1</v>
      </c>
      <c r="H1469" s="2" t="s">
        <v>615</v>
      </c>
      <c r="I1469" s="2" t="s">
        <v>481</v>
      </c>
      <c r="J1469" s="23" t="str">
        <f t="shared" si="66"/>
        <v>MAXIMUS2048volta1</v>
      </c>
      <c r="K1469" s="32" t="str">
        <f t="shared" si="67"/>
        <v>ESPLANADA</v>
      </c>
    </row>
    <row r="1470" spans="1:11" x14ac:dyDescent="0.2">
      <c r="A1470" s="2" t="s">
        <v>552</v>
      </c>
      <c r="B1470" s="2" t="s">
        <v>630</v>
      </c>
      <c r="C1470" s="4">
        <v>2048</v>
      </c>
      <c r="D1470" s="2" t="s">
        <v>88</v>
      </c>
      <c r="E1470" s="2" t="s">
        <v>469</v>
      </c>
      <c r="F1470" s="23" t="str">
        <f t="shared" si="68"/>
        <v>volta</v>
      </c>
      <c r="G1470" s="4">
        <v>1</v>
      </c>
      <c r="H1470" s="2" t="s">
        <v>615</v>
      </c>
      <c r="I1470" s="2" t="s">
        <v>481</v>
      </c>
      <c r="J1470" s="23" t="str">
        <f t="shared" si="66"/>
        <v>MAXIMUS2048volta1</v>
      </c>
      <c r="K1470" s="32" t="str">
        <f t="shared" si="67"/>
        <v>ESPLANADA</v>
      </c>
    </row>
    <row r="1471" spans="1:11" x14ac:dyDescent="0.2">
      <c r="A1471" s="2" t="s">
        <v>552</v>
      </c>
      <c r="B1471" s="2" t="s">
        <v>630</v>
      </c>
      <c r="C1471" s="4">
        <v>2048</v>
      </c>
      <c r="D1471" s="2" t="s">
        <v>88</v>
      </c>
      <c r="E1471" s="2" t="s">
        <v>469</v>
      </c>
      <c r="F1471" s="23" t="str">
        <f t="shared" si="68"/>
        <v>volta</v>
      </c>
      <c r="G1471" s="4">
        <v>2</v>
      </c>
      <c r="H1471" s="2" t="s">
        <v>483</v>
      </c>
      <c r="I1471" s="2" t="s">
        <v>481</v>
      </c>
      <c r="J1471" s="23" t="str">
        <f t="shared" si="66"/>
        <v>MAXIMUS2048volta2</v>
      </c>
      <c r="K1471" s="32" t="str">
        <f t="shared" si="67"/>
        <v>ESPLANADA/RODOVIÁRIA PLANO PILOTO</v>
      </c>
    </row>
    <row r="1472" spans="1:11" x14ac:dyDescent="0.2">
      <c r="A1472" s="2" t="s">
        <v>552</v>
      </c>
      <c r="B1472" s="2" t="s">
        <v>630</v>
      </c>
      <c r="C1472" s="4">
        <v>2048</v>
      </c>
      <c r="D1472" s="2" t="s">
        <v>88</v>
      </c>
      <c r="E1472" s="2" t="s">
        <v>469</v>
      </c>
      <c r="F1472" s="23" t="str">
        <f t="shared" si="68"/>
        <v>volta</v>
      </c>
      <c r="G1472" s="4">
        <v>2</v>
      </c>
      <c r="H1472" s="2" t="s">
        <v>483</v>
      </c>
      <c r="I1472" s="2" t="s">
        <v>481</v>
      </c>
      <c r="J1472" s="23" t="str">
        <f t="shared" si="66"/>
        <v>MAXIMUS2048volta2</v>
      </c>
      <c r="K1472" s="32" t="str">
        <f t="shared" si="67"/>
        <v>ESPLANADA/RODOVIÁRIA PLANO PILOTO/RODOVIÁRIA PLANO PILOTO</v>
      </c>
    </row>
    <row r="1473" spans="1:11" x14ac:dyDescent="0.2">
      <c r="A1473" s="2" t="s">
        <v>552</v>
      </c>
      <c r="B1473" s="2" t="s">
        <v>630</v>
      </c>
      <c r="C1473" s="4">
        <v>2048</v>
      </c>
      <c r="D1473" s="2" t="s">
        <v>88</v>
      </c>
      <c r="E1473" s="2" t="s">
        <v>469</v>
      </c>
      <c r="F1473" s="23" t="str">
        <f t="shared" si="68"/>
        <v>volta</v>
      </c>
      <c r="G1473" s="4">
        <v>3</v>
      </c>
      <c r="H1473" s="2" t="s">
        <v>538</v>
      </c>
      <c r="I1473" s="2" t="s">
        <v>481</v>
      </c>
      <c r="J1473" s="23" t="str">
        <f t="shared" si="66"/>
        <v>MAXIMUS2048volta3</v>
      </c>
      <c r="K1473" s="32" t="str">
        <f t="shared" si="67"/>
        <v>ESPLANADA/RODOVIÁRIA PLANO PILOTO/RODOVIÁRIA PLANO PILOTO/EIXO MONUMENTAL</v>
      </c>
    </row>
    <row r="1474" spans="1:11" x14ac:dyDescent="0.2">
      <c r="A1474" s="2" t="s">
        <v>552</v>
      </c>
      <c r="B1474" s="2" t="s">
        <v>630</v>
      </c>
      <c r="C1474" s="4">
        <v>2048</v>
      </c>
      <c r="D1474" s="2" t="s">
        <v>88</v>
      </c>
      <c r="E1474" s="2" t="s">
        <v>469</v>
      </c>
      <c r="F1474" s="23" t="str">
        <f t="shared" si="68"/>
        <v>volta</v>
      </c>
      <c r="G1474" s="4">
        <v>3</v>
      </c>
      <c r="H1474" s="2" t="s">
        <v>538</v>
      </c>
      <c r="I1474" s="2" t="s">
        <v>481</v>
      </c>
      <c r="J1474" s="23" t="str">
        <f t="shared" si="66"/>
        <v>MAXIMUS2048volta3</v>
      </c>
      <c r="K1474" s="32" t="str">
        <f t="shared" si="67"/>
        <v>ESPLANADA/RODOVIÁRIA PLANO PILOTO/RODOVIÁRIA PLANO PILOTO/EIXO MONUMENTAL/EIXO MONUMENTAL</v>
      </c>
    </row>
    <row r="1475" spans="1:11" x14ac:dyDescent="0.2">
      <c r="A1475" s="2" t="s">
        <v>552</v>
      </c>
      <c r="B1475" s="2" t="s">
        <v>630</v>
      </c>
      <c r="C1475" s="4">
        <v>2048</v>
      </c>
      <c r="D1475" s="2" t="s">
        <v>88</v>
      </c>
      <c r="E1475" s="2" t="s">
        <v>469</v>
      </c>
      <c r="F1475" s="23" t="str">
        <f t="shared" si="68"/>
        <v>volta</v>
      </c>
      <c r="G1475" s="4">
        <v>4</v>
      </c>
      <c r="H1475" s="2" t="s">
        <v>569</v>
      </c>
      <c r="I1475" s="2" t="s">
        <v>481</v>
      </c>
      <c r="J1475" s="23" t="str">
        <f t="shared" ref="J1475:J1538" si="69">D1475&amp;C1475&amp;F1475&amp;G1475</f>
        <v>MAXIMUS2048volta4</v>
      </c>
      <c r="K1475" s="32" t="str">
        <f t="shared" ref="K1475:K1538" si="70">IF(G1475=1,H1475,K1474&amp;"/"&amp;H1475)</f>
        <v>ESPLANADA/RODOVIÁRIA PLANO PILOTO/RODOVIÁRIA PLANO PILOTO/EIXO MONUMENTAL/EIXO MONUMENTAL/ESTRUTURAL</v>
      </c>
    </row>
    <row r="1476" spans="1:11" x14ac:dyDescent="0.2">
      <c r="A1476" s="2" t="s">
        <v>552</v>
      </c>
      <c r="B1476" s="2" t="s">
        <v>630</v>
      </c>
      <c r="C1476" s="4">
        <v>2048</v>
      </c>
      <c r="D1476" s="2" t="s">
        <v>88</v>
      </c>
      <c r="E1476" s="2" t="s">
        <v>469</v>
      </c>
      <c r="F1476" s="23" t="str">
        <f t="shared" ref="F1476:F1539" si="71">IF(LEFT(E1476,3)="ida","ida","volta")</f>
        <v>volta</v>
      </c>
      <c r="G1476" s="4">
        <v>4</v>
      </c>
      <c r="H1476" s="2" t="s">
        <v>569</v>
      </c>
      <c r="I1476" s="2" t="s">
        <v>481</v>
      </c>
      <c r="J1476" s="23" t="str">
        <f t="shared" si="69"/>
        <v>MAXIMUS2048volta4</v>
      </c>
      <c r="K1476" s="32" t="str">
        <f t="shared" si="70"/>
        <v>ESPLANADA/RODOVIÁRIA PLANO PILOTO/RODOVIÁRIA PLANO PILOTO/EIXO MONUMENTAL/EIXO MONUMENTAL/ESTRUTURAL/ESTRUTURAL</v>
      </c>
    </row>
    <row r="1477" spans="1:11" x14ac:dyDescent="0.2">
      <c r="A1477" s="2" t="s">
        <v>552</v>
      </c>
      <c r="B1477" s="2" t="s">
        <v>630</v>
      </c>
      <c r="C1477" s="4">
        <v>2048</v>
      </c>
      <c r="D1477" s="2" t="s">
        <v>88</v>
      </c>
      <c r="E1477" s="2" t="s">
        <v>469</v>
      </c>
      <c r="F1477" s="23" t="str">
        <f t="shared" si="71"/>
        <v>volta</v>
      </c>
      <c r="G1477" s="4">
        <v>5</v>
      </c>
      <c r="H1477" s="2" t="s">
        <v>561</v>
      </c>
      <c r="I1477" s="2" t="s">
        <v>564</v>
      </c>
      <c r="J1477" s="23" t="str">
        <f t="shared" si="69"/>
        <v>MAXIMUS2048volta5</v>
      </c>
      <c r="K1477" s="32" t="str">
        <f t="shared" si="70"/>
        <v>ESPLANADA/RODOVIÁRIA PLANO PILOTO/RODOVIÁRIA PLANO PILOTO/EIXO MONUMENTAL/EIXO MONUMENTAL/ESTRUTURAL/ESTRUTURAL/BR-070</v>
      </c>
    </row>
    <row r="1478" spans="1:11" x14ac:dyDescent="0.2">
      <c r="A1478" s="2" t="s">
        <v>552</v>
      </c>
      <c r="B1478" s="2" t="s">
        <v>630</v>
      </c>
      <c r="C1478" s="4">
        <v>2048</v>
      </c>
      <c r="D1478" s="2" t="s">
        <v>88</v>
      </c>
      <c r="E1478" s="2" t="s">
        <v>469</v>
      </c>
      <c r="F1478" s="23" t="str">
        <f t="shared" si="71"/>
        <v>volta</v>
      </c>
      <c r="G1478" s="4">
        <v>5</v>
      </c>
      <c r="H1478" s="2" t="s">
        <v>561</v>
      </c>
      <c r="I1478" s="2" t="s">
        <v>564</v>
      </c>
      <c r="J1478" s="23" t="str">
        <f t="shared" si="69"/>
        <v>MAXIMUS2048volta5</v>
      </c>
      <c r="K1478" s="32" t="str">
        <f t="shared" si="70"/>
        <v>ESPLANADA/RODOVIÁRIA PLANO PILOTO/RODOVIÁRIA PLANO PILOTO/EIXO MONUMENTAL/EIXO MONUMENTAL/ESTRUTURAL/ESTRUTURAL/BR-070/BR-070</v>
      </c>
    </row>
    <row r="1479" spans="1:11" x14ac:dyDescent="0.2">
      <c r="A1479" s="2" t="s">
        <v>552</v>
      </c>
      <c r="B1479" s="2" t="s">
        <v>630</v>
      </c>
      <c r="C1479" s="4">
        <v>2048</v>
      </c>
      <c r="D1479" s="2" t="s">
        <v>88</v>
      </c>
      <c r="E1479" s="2" t="s">
        <v>469</v>
      </c>
      <c r="F1479" s="23" t="str">
        <f t="shared" si="71"/>
        <v>volta</v>
      </c>
      <c r="G1479" s="4">
        <v>6</v>
      </c>
      <c r="H1479" s="2" t="s">
        <v>636</v>
      </c>
      <c r="I1479" s="2" t="s">
        <v>554</v>
      </c>
      <c r="J1479" s="23" t="str">
        <f t="shared" si="69"/>
        <v>MAXIMUS2048volta6</v>
      </c>
      <c r="K1479" s="32" t="str">
        <f t="shared" si="70"/>
        <v>ESPLANADA/RODOVIÁRIA PLANO PILOTO/RODOVIÁRIA PLANO PILOTO/EIXO MONUMENTAL/EIXO MONUMENTAL/ESTRUTURAL/ESTRUTURAL/BR-070/BR-070/AVENIDA BRAZLÂNDIA</v>
      </c>
    </row>
    <row r="1480" spans="1:11" x14ac:dyDescent="0.2">
      <c r="A1480" s="2" t="s">
        <v>552</v>
      </c>
      <c r="B1480" s="2" t="s">
        <v>630</v>
      </c>
      <c r="C1480" s="4">
        <v>2048</v>
      </c>
      <c r="D1480" s="2" t="s">
        <v>88</v>
      </c>
      <c r="E1480" s="2" t="s">
        <v>469</v>
      </c>
      <c r="F1480" s="23" t="str">
        <f t="shared" si="71"/>
        <v>volta</v>
      </c>
      <c r="G1480" s="4">
        <v>6</v>
      </c>
      <c r="H1480" s="2" t="s">
        <v>636</v>
      </c>
      <c r="I1480" s="2" t="s">
        <v>554</v>
      </c>
      <c r="J1480" s="23" t="str">
        <f t="shared" si="69"/>
        <v>MAXIMUS2048volta6</v>
      </c>
      <c r="K1480" s="32" t="str">
        <f t="shared" si="70"/>
        <v>ESPLANADA/RODOVIÁRIA PLANO PILOTO/RODOVIÁRIA PLANO PILOTO/EIXO MONUMENTAL/EIXO MONUMENTAL/ESTRUTURAL/ESTRUTURAL/BR-070/BR-070/AVENIDA BRAZLÂNDIA/AVENIDA BRAZLÂNDIA</v>
      </c>
    </row>
    <row r="1481" spans="1:11" x14ac:dyDescent="0.2">
      <c r="A1481" s="2" t="s">
        <v>552</v>
      </c>
      <c r="B1481" s="2" t="s">
        <v>630</v>
      </c>
      <c r="C1481" s="4">
        <v>2048</v>
      </c>
      <c r="D1481" s="2" t="s">
        <v>88</v>
      </c>
      <c r="E1481" s="2" t="s">
        <v>469</v>
      </c>
      <c r="F1481" s="23" t="str">
        <f t="shared" si="71"/>
        <v>volta</v>
      </c>
      <c r="G1481" s="4">
        <v>7</v>
      </c>
      <c r="H1481" s="2" t="s">
        <v>632</v>
      </c>
      <c r="I1481" s="2" t="s">
        <v>554</v>
      </c>
      <c r="J1481" s="23" t="str">
        <f t="shared" si="69"/>
        <v>MAXIMUS2048volta7</v>
      </c>
      <c r="K1481" s="32" t="str">
        <f t="shared" si="70"/>
        <v>ESPLANADA/RODOVIÁRIA PLANO PILOTO/RODOVIÁRIA PLANO PILOTO/EIXO MONUMENTAL/EIXO MONUMENTAL/ESTRUTURAL/ESTRUTURAL/BR-070/BR-070/AVENIDA BRAZLÂNDIA/AVENIDA BRAZLÂNDIA/AVENIDA RIO GRANDE DO SUL</v>
      </c>
    </row>
    <row r="1482" spans="1:11" x14ac:dyDescent="0.2">
      <c r="A1482" s="2" t="s">
        <v>552</v>
      </c>
      <c r="B1482" s="2" t="s">
        <v>630</v>
      </c>
      <c r="C1482" s="4">
        <v>2048</v>
      </c>
      <c r="D1482" s="2" t="s">
        <v>88</v>
      </c>
      <c r="E1482" s="2" t="s">
        <v>469</v>
      </c>
      <c r="F1482" s="23" t="str">
        <f t="shared" si="71"/>
        <v>volta</v>
      </c>
      <c r="G1482" s="4">
        <v>7</v>
      </c>
      <c r="H1482" s="2" t="s">
        <v>632</v>
      </c>
      <c r="I1482" s="2" t="s">
        <v>554</v>
      </c>
      <c r="J1482" s="23" t="str">
        <f t="shared" si="69"/>
        <v>MAXIMUS2048volta7</v>
      </c>
      <c r="K1482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</v>
      </c>
    </row>
    <row r="1483" spans="1:11" x14ac:dyDescent="0.2">
      <c r="A1483" s="2" t="s">
        <v>552</v>
      </c>
      <c r="B1483" s="2" t="s">
        <v>630</v>
      </c>
      <c r="C1483" s="4">
        <v>2048</v>
      </c>
      <c r="D1483" s="2" t="s">
        <v>88</v>
      </c>
      <c r="E1483" s="2" t="s">
        <v>469</v>
      </c>
      <c r="F1483" s="23" t="str">
        <f t="shared" si="71"/>
        <v>volta</v>
      </c>
      <c r="G1483" s="4">
        <v>8</v>
      </c>
      <c r="H1483" s="2" t="s">
        <v>633</v>
      </c>
      <c r="I1483" s="2" t="s">
        <v>554</v>
      </c>
      <c r="J1483" s="23" t="str">
        <f t="shared" si="69"/>
        <v>MAXIMUS2048volta8</v>
      </c>
      <c r="K1483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</v>
      </c>
    </row>
    <row r="1484" spans="1:11" x14ac:dyDescent="0.2">
      <c r="A1484" s="2" t="s">
        <v>552</v>
      </c>
      <c r="B1484" s="2" t="s">
        <v>630</v>
      </c>
      <c r="C1484" s="4">
        <v>2048</v>
      </c>
      <c r="D1484" s="2" t="s">
        <v>88</v>
      </c>
      <c r="E1484" s="2" t="s">
        <v>469</v>
      </c>
      <c r="F1484" s="23" t="str">
        <f t="shared" si="71"/>
        <v>volta</v>
      </c>
      <c r="G1484" s="4">
        <v>8</v>
      </c>
      <c r="H1484" s="2" t="s">
        <v>633</v>
      </c>
      <c r="I1484" s="2" t="s">
        <v>554</v>
      </c>
      <c r="J1484" s="23" t="str">
        <f t="shared" si="69"/>
        <v>MAXIMUS2048volta8</v>
      </c>
      <c r="K1484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</v>
      </c>
    </row>
    <row r="1485" spans="1:11" x14ac:dyDescent="0.2">
      <c r="A1485" s="2" t="s">
        <v>552</v>
      </c>
      <c r="B1485" s="2" t="s">
        <v>630</v>
      </c>
      <c r="C1485" s="4">
        <v>2048</v>
      </c>
      <c r="D1485" s="2" t="s">
        <v>88</v>
      </c>
      <c r="E1485" s="2" t="s">
        <v>469</v>
      </c>
      <c r="F1485" s="23" t="str">
        <f t="shared" si="71"/>
        <v>volta</v>
      </c>
      <c r="G1485" s="4">
        <v>9</v>
      </c>
      <c r="H1485" s="2" t="s">
        <v>635</v>
      </c>
      <c r="I1485" s="2" t="s">
        <v>554</v>
      </c>
      <c r="J1485" s="23" t="str">
        <f t="shared" si="69"/>
        <v>MAXIMUS2048volta9</v>
      </c>
      <c r="K1485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</v>
      </c>
    </row>
    <row r="1486" spans="1:11" x14ac:dyDescent="0.2">
      <c r="A1486" s="2" t="s">
        <v>552</v>
      </c>
      <c r="B1486" s="2" t="s">
        <v>630</v>
      </c>
      <c r="C1486" s="4">
        <v>2048</v>
      </c>
      <c r="D1486" s="2" t="s">
        <v>88</v>
      </c>
      <c r="E1486" s="2" t="s">
        <v>469</v>
      </c>
      <c r="F1486" s="23" t="str">
        <f t="shared" si="71"/>
        <v>volta</v>
      </c>
      <c r="G1486" s="4">
        <v>9</v>
      </c>
      <c r="H1486" s="2" t="s">
        <v>635</v>
      </c>
      <c r="I1486" s="2" t="s">
        <v>554</v>
      </c>
      <c r="J1486" s="23" t="str">
        <f t="shared" si="69"/>
        <v>MAXIMUS2048volta9</v>
      </c>
      <c r="K1486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</v>
      </c>
    </row>
    <row r="1487" spans="1:11" x14ac:dyDescent="0.2">
      <c r="A1487" s="2" t="s">
        <v>552</v>
      </c>
      <c r="B1487" s="2" t="s">
        <v>630</v>
      </c>
      <c r="C1487" s="4">
        <v>2048</v>
      </c>
      <c r="D1487" s="2" t="s">
        <v>88</v>
      </c>
      <c r="E1487" s="2" t="s">
        <v>469</v>
      </c>
      <c r="F1487" s="23" t="str">
        <f t="shared" si="71"/>
        <v>volta</v>
      </c>
      <c r="G1487" s="4">
        <v>10</v>
      </c>
      <c r="H1487" s="2" t="s">
        <v>634</v>
      </c>
      <c r="I1487" s="2" t="s">
        <v>554</v>
      </c>
      <c r="J1487" s="23" t="str">
        <f t="shared" si="69"/>
        <v>MAXIMUS2048volta10</v>
      </c>
      <c r="K1487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</v>
      </c>
    </row>
    <row r="1488" spans="1:11" x14ac:dyDescent="0.2">
      <c r="A1488" s="2" t="s">
        <v>552</v>
      </c>
      <c r="B1488" s="2" t="s">
        <v>630</v>
      </c>
      <c r="C1488" s="4">
        <v>2048</v>
      </c>
      <c r="D1488" s="2" t="s">
        <v>88</v>
      </c>
      <c r="E1488" s="2" t="s">
        <v>469</v>
      </c>
      <c r="F1488" s="23" t="str">
        <f t="shared" si="71"/>
        <v>volta</v>
      </c>
      <c r="G1488" s="4">
        <v>10</v>
      </c>
      <c r="H1488" s="2" t="s">
        <v>634</v>
      </c>
      <c r="I1488" s="2" t="s">
        <v>554</v>
      </c>
      <c r="J1488" s="23" t="str">
        <f t="shared" si="69"/>
        <v>MAXIMUS2048volta10</v>
      </c>
      <c r="K1488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LARANJEIRAS/JARDIM LARANJEIRAS</v>
      </c>
    </row>
    <row r="1489" spans="1:11" x14ac:dyDescent="0.2">
      <c r="A1489" s="2" t="s">
        <v>552</v>
      </c>
      <c r="B1489" s="2" t="s">
        <v>630</v>
      </c>
      <c r="C1489" s="4">
        <v>2048</v>
      </c>
      <c r="D1489" s="2" t="s">
        <v>92</v>
      </c>
      <c r="E1489" s="2" t="s">
        <v>452</v>
      </c>
      <c r="F1489" s="23" t="str">
        <f t="shared" si="71"/>
        <v>ida</v>
      </c>
      <c r="G1489" s="4">
        <v>1</v>
      </c>
      <c r="H1489" s="2" t="s">
        <v>634</v>
      </c>
      <c r="I1489" s="2" t="s">
        <v>554</v>
      </c>
      <c r="J1489" s="23" t="str">
        <f t="shared" si="69"/>
        <v>TAGUATUR2048ida1</v>
      </c>
      <c r="K1489" s="32" t="str">
        <f t="shared" si="70"/>
        <v>JARDIM LARANJEIRAS</v>
      </c>
    </row>
    <row r="1490" spans="1:11" x14ac:dyDescent="0.2">
      <c r="A1490" s="2" t="s">
        <v>552</v>
      </c>
      <c r="B1490" s="2" t="s">
        <v>630</v>
      </c>
      <c r="C1490" s="4">
        <v>2048</v>
      </c>
      <c r="D1490" s="24" t="s">
        <v>92</v>
      </c>
      <c r="E1490" s="2" t="s">
        <v>452</v>
      </c>
      <c r="F1490" s="23" t="str">
        <f t="shared" si="71"/>
        <v>ida</v>
      </c>
      <c r="G1490" s="4">
        <v>2</v>
      </c>
      <c r="H1490" s="2" t="s">
        <v>635</v>
      </c>
      <c r="I1490" s="2" t="s">
        <v>554</v>
      </c>
      <c r="J1490" s="23" t="str">
        <f t="shared" si="69"/>
        <v>TAGUATUR2048ida2</v>
      </c>
      <c r="K1490" s="32" t="str">
        <f t="shared" si="70"/>
        <v>JARDIM LARANJEIRAS/AVENIDA PERIMETRAL</v>
      </c>
    </row>
    <row r="1491" spans="1:11" x14ac:dyDescent="0.2">
      <c r="A1491" s="2" t="s">
        <v>552</v>
      </c>
      <c r="B1491" s="2" t="s">
        <v>630</v>
      </c>
      <c r="C1491" s="4">
        <v>2048</v>
      </c>
      <c r="D1491" s="24" t="s">
        <v>92</v>
      </c>
      <c r="E1491" s="2" t="s">
        <v>452</v>
      </c>
      <c r="F1491" s="23" t="str">
        <f t="shared" si="71"/>
        <v>ida</v>
      </c>
      <c r="G1491" s="4">
        <v>3</v>
      </c>
      <c r="H1491" s="2" t="s">
        <v>633</v>
      </c>
      <c r="I1491" s="2" t="s">
        <v>554</v>
      </c>
      <c r="J1491" s="23" t="str">
        <f t="shared" si="69"/>
        <v>TAGUATUR2048ida3</v>
      </c>
      <c r="K1491" s="32" t="str">
        <f t="shared" si="70"/>
        <v>JARDIM LARANJEIRAS/AVENIDA PERIMETRAL/AVENIDA TANCREDO NEVES</v>
      </c>
    </row>
    <row r="1492" spans="1:11" x14ac:dyDescent="0.2">
      <c r="A1492" s="2" t="s">
        <v>552</v>
      </c>
      <c r="B1492" s="2" t="s">
        <v>630</v>
      </c>
      <c r="C1492" s="4">
        <v>2048</v>
      </c>
      <c r="D1492" s="24" t="s">
        <v>92</v>
      </c>
      <c r="E1492" s="2" t="s">
        <v>452</v>
      </c>
      <c r="F1492" s="23" t="str">
        <f t="shared" si="71"/>
        <v>ida</v>
      </c>
      <c r="G1492" s="4">
        <v>4</v>
      </c>
      <c r="H1492" s="2" t="s">
        <v>632</v>
      </c>
      <c r="I1492" s="2" t="s">
        <v>554</v>
      </c>
      <c r="J1492" s="23" t="str">
        <f t="shared" si="69"/>
        <v>TAGUATUR2048ida4</v>
      </c>
      <c r="K1492" s="32" t="str">
        <f t="shared" si="70"/>
        <v>JARDIM LARANJEIRAS/AVENIDA PERIMETRAL/AVENIDA TANCREDO NEVES/AVENIDA RIO GRANDE DO SUL</v>
      </c>
    </row>
    <row r="1493" spans="1:11" x14ac:dyDescent="0.2">
      <c r="A1493" s="2" t="s">
        <v>552</v>
      </c>
      <c r="B1493" s="2" t="s">
        <v>630</v>
      </c>
      <c r="C1493" s="4">
        <v>2048</v>
      </c>
      <c r="D1493" s="24" t="s">
        <v>92</v>
      </c>
      <c r="E1493" s="2" t="s">
        <v>452</v>
      </c>
      <c r="F1493" s="23" t="str">
        <f t="shared" si="71"/>
        <v>ida</v>
      </c>
      <c r="G1493" s="4">
        <v>5</v>
      </c>
      <c r="H1493" s="2" t="s">
        <v>636</v>
      </c>
      <c r="I1493" s="2" t="s">
        <v>554</v>
      </c>
      <c r="J1493" s="23" t="str">
        <f t="shared" si="69"/>
        <v>TAGUATUR2048ida5</v>
      </c>
      <c r="K1493" s="32" t="str">
        <f t="shared" si="70"/>
        <v>JARDIM LARANJEIRAS/AVENIDA PERIMETRAL/AVENIDA TANCREDO NEVES/AVENIDA RIO GRANDE DO SUL/AVENIDA BRAZLÂNDIA</v>
      </c>
    </row>
    <row r="1494" spans="1:11" x14ac:dyDescent="0.2">
      <c r="A1494" s="2" t="s">
        <v>552</v>
      </c>
      <c r="B1494" s="2" t="s">
        <v>630</v>
      </c>
      <c r="C1494" s="4">
        <v>2048</v>
      </c>
      <c r="D1494" s="24" t="s">
        <v>92</v>
      </c>
      <c r="E1494" s="2" t="s">
        <v>452</v>
      </c>
      <c r="F1494" s="23" t="str">
        <f t="shared" si="71"/>
        <v>ida</v>
      </c>
      <c r="G1494" s="4">
        <v>6</v>
      </c>
      <c r="H1494" s="2" t="s">
        <v>576</v>
      </c>
      <c r="I1494" s="2" t="s">
        <v>554</v>
      </c>
      <c r="J1494" s="23" t="str">
        <f t="shared" si="69"/>
        <v>TAGUATUR2048ida6</v>
      </c>
      <c r="K1494" s="32" t="str">
        <f t="shared" si="70"/>
        <v>JARDIM LARANJEIRAS/AVENIDA PERIMETRAL/AVENIDA TANCREDO NEVES/AVENIDA RIO GRANDE DO SUL/AVENIDA BRAZLÂNDIA/AVENIDA SÃO PAULO</v>
      </c>
    </row>
    <row r="1495" spans="1:11" x14ac:dyDescent="0.2">
      <c r="A1495" s="2" t="s">
        <v>552</v>
      </c>
      <c r="B1495" s="2" t="s">
        <v>630</v>
      </c>
      <c r="C1495" s="4">
        <v>2048</v>
      </c>
      <c r="D1495" s="24" t="s">
        <v>92</v>
      </c>
      <c r="E1495" s="2" t="s">
        <v>452</v>
      </c>
      <c r="F1495" s="23" t="str">
        <f t="shared" si="71"/>
        <v>ida</v>
      </c>
      <c r="G1495" s="4">
        <v>7</v>
      </c>
      <c r="H1495" s="2" t="s">
        <v>561</v>
      </c>
      <c r="I1495" s="2" t="s">
        <v>564</v>
      </c>
      <c r="J1495" s="23" t="str">
        <f t="shared" si="69"/>
        <v>TAGUATUR2048ida7</v>
      </c>
      <c r="K1495" s="32" t="str">
        <f t="shared" si="70"/>
        <v>JARDIM LARANJEIRAS/AVENIDA PERIMETRAL/AVENIDA TANCREDO NEVES/AVENIDA RIO GRANDE DO SUL/AVENIDA BRAZLÂNDIA/AVENIDA SÃO PAULO/BR-070</v>
      </c>
    </row>
    <row r="1496" spans="1:11" x14ac:dyDescent="0.2">
      <c r="A1496" s="2" t="s">
        <v>552</v>
      </c>
      <c r="B1496" s="2" t="s">
        <v>630</v>
      </c>
      <c r="C1496" s="4">
        <v>2048</v>
      </c>
      <c r="D1496" s="24" t="s">
        <v>92</v>
      </c>
      <c r="E1496" s="2" t="s">
        <v>452</v>
      </c>
      <c r="F1496" s="23" t="str">
        <f t="shared" si="71"/>
        <v>ida</v>
      </c>
      <c r="G1496" s="4">
        <v>8</v>
      </c>
      <c r="H1496" s="2" t="s">
        <v>569</v>
      </c>
      <c r="I1496" s="2" t="s">
        <v>481</v>
      </c>
      <c r="J1496" s="23" t="str">
        <f t="shared" si="69"/>
        <v>TAGUATUR2048ida8</v>
      </c>
      <c r="K1496" s="32" t="str">
        <f t="shared" si="70"/>
        <v>JARDIM LARANJEIRAS/AVENIDA PERIMETRAL/AVENIDA TANCREDO NEVES/AVENIDA RIO GRANDE DO SUL/AVENIDA BRAZLÂNDIA/AVENIDA SÃO PAULO/BR-070/ESTRUTURAL</v>
      </c>
    </row>
    <row r="1497" spans="1:11" x14ac:dyDescent="0.2">
      <c r="A1497" s="2" t="s">
        <v>552</v>
      </c>
      <c r="B1497" s="2" t="s">
        <v>630</v>
      </c>
      <c r="C1497" s="4">
        <v>2048</v>
      </c>
      <c r="D1497" s="24" t="s">
        <v>92</v>
      </c>
      <c r="E1497" s="2" t="s">
        <v>452</v>
      </c>
      <c r="F1497" s="23" t="str">
        <f t="shared" si="71"/>
        <v>ida</v>
      </c>
      <c r="G1497" s="4">
        <v>9</v>
      </c>
      <c r="H1497" s="2" t="s">
        <v>538</v>
      </c>
      <c r="I1497" s="2" t="s">
        <v>481</v>
      </c>
      <c r="J1497" s="23" t="str">
        <f t="shared" si="69"/>
        <v>TAGUATUR2048ida9</v>
      </c>
      <c r="K1497" s="32" t="str">
        <f t="shared" si="70"/>
        <v>JARDIM LARANJEIRAS/AVENIDA PERIMETRAL/AVENIDA TANCREDO NEVES/AVENIDA RIO GRANDE DO SUL/AVENIDA BRAZLÂNDIA/AVENIDA SÃO PAULO/BR-070/ESTRUTURAL/EIXO MONUMENTAL</v>
      </c>
    </row>
    <row r="1498" spans="1:11" x14ac:dyDescent="0.2">
      <c r="A1498" s="2" t="s">
        <v>552</v>
      </c>
      <c r="B1498" s="2" t="s">
        <v>630</v>
      </c>
      <c r="C1498" s="4">
        <v>2048</v>
      </c>
      <c r="D1498" s="24" t="s">
        <v>92</v>
      </c>
      <c r="E1498" s="2" t="s">
        <v>452</v>
      </c>
      <c r="F1498" s="23" t="str">
        <f t="shared" si="71"/>
        <v>ida</v>
      </c>
      <c r="G1498" s="4">
        <v>10</v>
      </c>
      <c r="H1498" s="2" t="s">
        <v>615</v>
      </c>
      <c r="I1498" s="2" t="s">
        <v>481</v>
      </c>
      <c r="J1498" s="23" t="str">
        <f t="shared" si="69"/>
        <v>TAGUATUR2048ida10</v>
      </c>
      <c r="K1498" s="32" t="str">
        <f t="shared" si="70"/>
        <v>JARDIM LARANJEIRAS/AVENIDA PERIMETRAL/AVENIDA TANCREDO NEVES/AVENIDA RIO GRANDE DO SUL/AVENIDA BRAZLÂNDIA/AVENIDA SÃO PAULO/BR-070/ESTRUTURAL/EIXO MONUMENTAL/ESPLANADA</v>
      </c>
    </row>
    <row r="1499" spans="1:11" x14ac:dyDescent="0.2">
      <c r="A1499" s="2" t="s">
        <v>552</v>
      </c>
      <c r="B1499" s="2" t="s">
        <v>630</v>
      </c>
      <c r="C1499" s="4">
        <v>2048</v>
      </c>
      <c r="D1499" s="24" t="s">
        <v>92</v>
      </c>
      <c r="E1499" s="2" t="s">
        <v>452</v>
      </c>
      <c r="F1499" s="23" t="str">
        <f t="shared" si="71"/>
        <v>ida</v>
      </c>
      <c r="G1499" s="4">
        <v>11</v>
      </c>
      <c r="H1499" s="2" t="s">
        <v>483</v>
      </c>
      <c r="I1499" s="2" t="s">
        <v>481</v>
      </c>
      <c r="J1499" s="23" t="str">
        <f t="shared" si="69"/>
        <v>TAGUATUR2048ida11</v>
      </c>
      <c r="K1499" s="32" t="str">
        <f t="shared" si="70"/>
        <v>JARDIM LARANJEIRAS/AVENIDA PERIMETRAL/AVENIDA TANCREDO NEVES/AVENIDA RIO GRANDE DO SUL/AVENIDA BRAZLÂNDIA/AVENIDA SÃO PAULO/BR-070/ESTRUTURAL/EIXO MONUMENTAL/ESPLANADA/RODOVIÁRIA PLANO PILOTO</v>
      </c>
    </row>
    <row r="1500" spans="1:11" x14ac:dyDescent="0.2">
      <c r="A1500" s="2" t="s">
        <v>552</v>
      </c>
      <c r="B1500" s="2" t="s">
        <v>630</v>
      </c>
      <c r="C1500" s="4">
        <v>2048</v>
      </c>
      <c r="D1500" s="2" t="s">
        <v>92</v>
      </c>
      <c r="E1500" s="2" t="s">
        <v>469</v>
      </c>
      <c r="F1500" s="23" t="str">
        <f t="shared" si="71"/>
        <v>volta</v>
      </c>
      <c r="G1500" s="4">
        <v>1</v>
      </c>
      <c r="H1500" s="2" t="s">
        <v>615</v>
      </c>
      <c r="I1500" s="2" t="s">
        <v>481</v>
      </c>
      <c r="J1500" s="23" t="str">
        <f t="shared" si="69"/>
        <v>TAGUATUR2048volta1</v>
      </c>
      <c r="K1500" s="32" t="str">
        <f t="shared" si="70"/>
        <v>ESPLANADA</v>
      </c>
    </row>
    <row r="1501" spans="1:11" x14ac:dyDescent="0.2">
      <c r="A1501" s="2" t="s">
        <v>552</v>
      </c>
      <c r="B1501" s="2" t="s">
        <v>630</v>
      </c>
      <c r="C1501" s="4">
        <v>2048</v>
      </c>
      <c r="D1501" s="24" t="s">
        <v>92</v>
      </c>
      <c r="E1501" s="2" t="s">
        <v>469</v>
      </c>
      <c r="F1501" s="23" t="str">
        <f t="shared" si="71"/>
        <v>volta</v>
      </c>
      <c r="G1501" s="4">
        <v>2</v>
      </c>
      <c r="H1501" s="2" t="s">
        <v>483</v>
      </c>
      <c r="I1501" s="2" t="s">
        <v>481</v>
      </c>
      <c r="J1501" s="23" t="str">
        <f t="shared" si="69"/>
        <v>TAGUATUR2048volta2</v>
      </c>
      <c r="K1501" s="32" t="str">
        <f t="shared" si="70"/>
        <v>ESPLANADA/RODOVIÁRIA PLANO PILOTO</v>
      </c>
    </row>
    <row r="1502" spans="1:11" x14ac:dyDescent="0.2">
      <c r="A1502" s="2" t="s">
        <v>552</v>
      </c>
      <c r="B1502" s="2" t="s">
        <v>630</v>
      </c>
      <c r="C1502" s="4">
        <v>2048</v>
      </c>
      <c r="D1502" s="24" t="s">
        <v>92</v>
      </c>
      <c r="E1502" s="2" t="s">
        <v>469</v>
      </c>
      <c r="F1502" s="23" t="str">
        <f t="shared" si="71"/>
        <v>volta</v>
      </c>
      <c r="G1502" s="4">
        <v>3</v>
      </c>
      <c r="H1502" s="2" t="s">
        <v>538</v>
      </c>
      <c r="I1502" s="2" t="s">
        <v>481</v>
      </c>
      <c r="J1502" s="23" t="str">
        <f t="shared" si="69"/>
        <v>TAGUATUR2048volta3</v>
      </c>
      <c r="K1502" s="32" t="str">
        <f t="shared" si="70"/>
        <v>ESPLANADA/RODOVIÁRIA PLANO PILOTO/EIXO MONUMENTAL</v>
      </c>
    </row>
    <row r="1503" spans="1:11" x14ac:dyDescent="0.2">
      <c r="A1503" s="2" t="s">
        <v>552</v>
      </c>
      <c r="B1503" s="2" t="s">
        <v>630</v>
      </c>
      <c r="C1503" s="4">
        <v>2048</v>
      </c>
      <c r="D1503" s="24" t="s">
        <v>92</v>
      </c>
      <c r="E1503" s="2" t="s">
        <v>469</v>
      </c>
      <c r="F1503" s="23" t="str">
        <f t="shared" si="71"/>
        <v>volta</v>
      </c>
      <c r="G1503" s="4">
        <v>4</v>
      </c>
      <c r="H1503" s="2" t="s">
        <v>569</v>
      </c>
      <c r="I1503" s="2" t="s">
        <v>481</v>
      </c>
      <c r="J1503" s="23" t="str">
        <f t="shared" si="69"/>
        <v>TAGUATUR2048volta4</v>
      </c>
      <c r="K1503" s="32" t="str">
        <f t="shared" si="70"/>
        <v>ESPLANADA/RODOVIÁRIA PLANO PILOTO/EIXO MONUMENTAL/ESTRUTURAL</v>
      </c>
    </row>
    <row r="1504" spans="1:11" x14ac:dyDescent="0.2">
      <c r="A1504" s="2" t="s">
        <v>552</v>
      </c>
      <c r="B1504" s="2" t="s">
        <v>630</v>
      </c>
      <c r="C1504" s="4">
        <v>2048</v>
      </c>
      <c r="D1504" s="24" t="s">
        <v>92</v>
      </c>
      <c r="E1504" s="2" t="s">
        <v>469</v>
      </c>
      <c r="F1504" s="23" t="str">
        <f t="shared" si="71"/>
        <v>volta</v>
      </c>
      <c r="G1504" s="4">
        <v>5</v>
      </c>
      <c r="H1504" s="2" t="s">
        <v>561</v>
      </c>
      <c r="I1504" s="2" t="s">
        <v>564</v>
      </c>
      <c r="J1504" s="23" t="str">
        <f t="shared" si="69"/>
        <v>TAGUATUR2048volta5</v>
      </c>
      <c r="K1504" s="32" t="str">
        <f t="shared" si="70"/>
        <v>ESPLANADA/RODOVIÁRIA PLANO PILOTO/EIXO MONUMENTAL/ESTRUTURAL/BR-070</v>
      </c>
    </row>
    <row r="1505" spans="1:11" x14ac:dyDescent="0.2">
      <c r="A1505" s="2" t="s">
        <v>552</v>
      </c>
      <c r="B1505" s="2" t="s">
        <v>630</v>
      </c>
      <c r="C1505" s="4">
        <v>2048</v>
      </c>
      <c r="D1505" s="24" t="s">
        <v>92</v>
      </c>
      <c r="E1505" s="2" t="s">
        <v>469</v>
      </c>
      <c r="F1505" s="23" t="str">
        <f t="shared" si="71"/>
        <v>volta</v>
      </c>
      <c r="G1505" s="4">
        <v>6</v>
      </c>
      <c r="H1505" s="2" t="s">
        <v>636</v>
      </c>
      <c r="I1505" s="2" t="s">
        <v>554</v>
      </c>
      <c r="J1505" s="23" t="str">
        <f t="shared" si="69"/>
        <v>TAGUATUR2048volta6</v>
      </c>
      <c r="K1505" s="32" t="str">
        <f t="shared" si="70"/>
        <v>ESPLANADA/RODOVIÁRIA PLANO PILOTO/EIXO MONUMENTAL/ESTRUTURAL/BR-070/AVENIDA BRAZLÂNDIA</v>
      </c>
    </row>
    <row r="1506" spans="1:11" x14ac:dyDescent="0.2">
      <c r="A1506" s="2" t="s">
        <v>552</v>
      </c>
      <c r="B1506" s="2" t="s">
        <v>630</v>
      </c>
      <c r="C1506" s="4">
        <v>2048</v>
      </c>
      <c r="D1506" s="24" t="s">
        <v>92</v>
      </c>
      <c r="E1506" s="2" t="s">
        <v>469</v>
      </c>
      <c r="F1506" s="23" t="str">
        <f t="shared" si="71"/>
        <v>volta</v>
      </c>
      <c r="G1506" s="4">
        <v>7</v>
      </c>
      <c r="H1506" s="2" t="s">
        <v>632</v>
      </c>
      <c r="I1506" s="2" t="s">
        <v>554</v>
      </c>
      <c r="J1506" s="23" t="str">
        <f t="shared" si="69"/>
        <v>TAGUATUR2048volta7</v>
      </c>
      <c r="K1506" s="32" t="str">
        <f t="shared" si="70"/>
        <v>ESPLANADA/RODOVIÁRIA PLANO PILOTO/EIXO MONUMENTAL/ESTRUTURAL/BR-070/AVENIDA BRAZLÂNDIA/AVENIDA RIO GRANDE DO SUL</v>
      </c>
    </row>
    <row r="1507" spans="1:11" x14ac:dyDescent="0.2">
      <c r="A1507" s="2" t="s">
        <v>552</v>
      </c>
      <c r="B1507" s="2" t="s">
        <v>630</v>
      </c>
      <c r="C1507" s="4">
        <v>2048</v>
      </c>
      <c r="D1507" s="24" t="s">
        <v>92</v>
      </c>
      <c r="E1507" s="2" t="s">
        <v>469</v>
      </c>
      <c r="F1507" s="23" t="str">
        <f t="shared" si="71"/>
        <v>volta</v>
      </c>
      <c r="G1507" s="4">
        <v>8</v>
      </c>
      <c r="H1507" s="2" t="s">
        <v>633</v>
      </c>
      <c r="I1507" s="2" t="s">
        <v>554</v>
      </c>
      <c r="J1507" s="23" t="str">
        <f t="shared" si="69"/>
        <v>TAGUATUR2048volta8</v>
      </c>
      <c r="K1507" s="32" t="str">
        <f t="shared" si="70"/>
        <v>ESPLANADA/RODOVIÁRIA PLANO PILOTO/EIXO MONUMENTAL/ESTRUTURAL/BR-070/AVENIDA BRAZLÂNDIA/AVENIDA RIO GRANDE DO SUL/AVENIDA TANCREDO NEVES</v>
      </c>
    </row>
    <row r="1508" spans="1:11" x14ac:dyDescent="0.2">
      <c r="A1508" s="2" t="s">
        <v>552</v>
      </c>
      <c r="B1508" s="2" t="s">
        <v>630</v>
      </c>
      <c r="C1508" s="4">
        <v>2048</v>
      </c>
      <c r="D1508" s="24" t="s">
        <v>92</v>
      </c>
      <c r="E1508" s="2" t="s">
        <v>469</v>
      </c>
      <c r="F1508" s="23" t="str">
        <f t="shared" si="71"/>
        <v>volta</v>
      </c>
      <c r="G1508" s="4">
        <v>9</v>
      </c>
      <c r="H1508" s="2" t="s">
        <v>635</v>
      </c>
      <c r="I1508" s="2" t="s">
        <v>554</v>
      </c>
      <c r="J1508" s="23" t="str">
        <f t="shared" si="69"/>
        <v>TAGUATUR2048volta9</v>
      </c>
      <c r="K1508" s="32" t="str">
        <f t="shared" si="70"/>
        <v>ESPLANADA/RODOVIÁRIA PLANO PILOTO/EIXO MONUMENTAL/ESTRUTURAL/BR-070/AVENIDA BRAZLÂNDIA/AVENIDA RIO GRANDE DO SUL/AVENIDA TANCREDO NEVES/AVENIDA PERIMETRAL</v>
      </c>
    </row>
    <row r="1509" spans="1:11" x14ac:dyDescent="0.2">
      <c r="A1509" s="2" t="s">
        <v>552</v>
      </c>
      <c r="B1509" s="2" t="s">
        <v>630</v>
      </c>
      <c r="C1509" s="4">
        <v>2048</v>
      </c>
      <c r="D1509" s="24" t="s">
        <v>92</v>
      </c>
      <c r="E1509" s="2" t="s">
        <v>469</v>
      </c>
      <c r="F1509" s="23" t="str">
        <f t="shared" si="71"/>
        <v>volta</v>
      </c>
      <c r="G1509" s="4">
        <v>10</v>
      </c>
      <c r="H1509" s="2" t="s">
        <v>634</v>
      </c>
      <c r="I1509" s="2" t="s">
        <v>554</v>
      </c>
      <c r="J1509" s="23" t="str">
        <f t="shared" si="69"/>
        <v>TAGUATUR2048volta10</v>
      </c>
      <c r="K1509" s="32" t="str">
        <f t="shared" si="70"/>
        <v>ESPLANADA/RODOVIÁRIA PLANO PILOTO/EIXO MONUMENTAL/ESTRUTURAL/BR-070/AVENIDA BRAZLÂNDIA/AVENIDA RIO GRANDE DO SUL/AVENIDA TANCREDO NEVES/AVENIDA PERIMETRAL/JARDIM LARANJEIRAS</v>
      </c>
    </row>
    <row r="1510" spans="1:11" x14ac:dyDescent="0.2">
      <c r="A1510" s="2" t="s">
        <v>552</v>
      </c>
      <c r="B1510" s="2" t="s">
        <v>630</v>
      </c>
      <c r="C1510" s="4">
        <v>2048</v>
      </c>
      <c r="D1510" s="2" t="s">
        <v>94</v>
      </c>
      <c r="E1510" s="2" t="s">
        <v>452</v>
      </c>
      <c r="F1510" s="23" t="str">
        <f t="shared" si="71"/>
        <v>ida</v>
      </c>
      <c r="G1510" s="4">
        <v>1</v>
      </c>
      <c r="H1510" s="2" t="s">
        <v>634</v>
      </c>
      <c r="I1510" s="2" t="s">
        <v>554</v>
      </c>
      <c r="J1510" s="23" t="str">
        <f t="shared" si="69"/>
        <v>UTB2048ida1</v>
      </c>
      <c r="K1510" s="32" t="str">
        <f t="shared" si="70"/>
        <v>JARDIM LARANJEIRAS</v>
      </c>
    </row>
    <row r="1511" spans="1:11" x14ac:dyDescent="0.2">
      <c r="A1511" s="2" t="s">
        <v>552</v>
      </c>
      <c r="B1511" s="2" t="s">
        <v>630</v>
      </c>
      <c r="C1511" s="4">
        <v>2048</v>
      </c>
      <c r="D1511" s="2" t="s">
        <v>94</v>
      </c>
      <c r="E1511" s="2" t="s">
        <v>452</v>
      </c>
      <c r="F1511" s="23" t="str">
        <f t="shared" si="71"/>
        <v>ida</v>
      </c>
      <c r="G1511" s="4">
        <v>2</v>
      </c>
      <c r="H1511" s="2" t="s">
        <v>635</v>
      </c>
      <c r="I1511" s="2" t="s">
        <v>554</v>
      </c>
      <c r="J1511" s="23" t="str">
        <f t="shared" si="69"/>
        <v>UTB2048ida2</v>
      </c>
      <c r="K1511" s="32" t="str">
        <f t="shared" si="70"/>
        <v>JARDIM LARANJEIRAS/AVENIDA PERIMETRAL</v>
      </c>
    </row>
    <row r="1512" spans="1:11" x14ac:dyDescent="0.2">
      <c r="A1512" s="2" t="s">
        <v>552</v>
      </c>
      <c r="B1512" s="2" t="s">
        <v>630</v>
      </c>
      <c r="C1512" s="4">
        <v>2048</v>
      </c>
      <c r="D1512" s="2" t="s">
        <v>94</v>
      </c>
      <c r="E1512" s="2" t="s">
        <v>452</v>
      </c>
      <c r="F1512" s="23" t="str">
        <f t="shared" si="71"/>
        <v>ida</v>
      </c>
      <c r="G1512" s="4">
        <v>3</v>
      </c>
      <c r="H1512" s="2" t="s">
        <v>633</v>
      </c>
      <c r="I1512" s="2" t="s">
        <v>554</v>
      </c>
      <c r="J1512" s="23" t="str">
        <f t="shared" si="69"/>
        <v>UTB2048ida3</v>
      </c>
      <c r="K1512" s="32" t="str">
        <f t="shared" si="70"/>
        <v>JARDIM LARANJEIRAS/AVENIDA PERIMETRAL/AVENIDA TANCREDO NEVES</v>
      </c>
    </row>
    <row r="1513" spans="1:11" x14ac:dyDescent="0.2">
      <c r="A1513" s="2" t="s">
        <v>552</v>
      </c>
      <c r="B1513" s="2" t="s">
        <v>630</v>
      </c>
      <c r="C1513" s="4">
        <v>2048</v>
      </c>
      <c r="D1513" s="2" t="s">
        <v>94</v>
      </c>
      <c r="E1513" s="2" t="s">
        <v>452</v>
      </c>
      <c r="F1513" s="23" t="str">
        <f t="shared" si="71"/>
        <v>ida</v>
      </c>
      <c r="G1513" s="4">
        <v>4</v>
      </c>
      <c r="H1513" s="2" t="s">
        <v>632</v>
      </c>
      <c r="I1513" s="2" t="s">
        <v>554</v>
      </c>
      <c r="J1513" s="23" t="str">
        <f t="shared" si="69"/>
        <v>UTB2048ida4</v>
      </c>
      <c r="K1513" s="32" t="str">
        <f t="shared" si="70"/>
        <v>JARDIM LARANJEIRAS/AVENIDA PERIMETRAL/AVENIDA TANCREDO NEVES/AVENIDA RIO GRANDE DO SUL</v>
      </c>
    </row>
    <row r="1514" spans="1:11" x14ac:dyDescent="0.2">
      <c r="A1514" s="2" t="s">
        <v>552</v>
      </c>
      <c r="B1514" s="2" t="s">
        <v>630</v>
      </c>
      <c r="C1514" s="4">
        <v>2048</v>
      </c>
      <c r="D1514" s="2" t="s">
        <v>94</v>
      </c>
      <c r="E1514" s="2" t="s">
        <v>452</v>
      </c>
      <c r="F1514" s="23" t="str">
        <f t="shared" si="71"/>
        <v>ida</v>
      </c>
      <c r="G1514" s="4">
        <v>5</v>
      </c>
      <c r="H1514" s="2" t="s">
        <v>636</v>
      </c>
      <c r="I1514" s="2" t="s">
        <v>554</v>
      </c>
      <c r="J1514" s="23" t="str">
        <f t="shared" si="69"/>
        <v>UTB2048ida5</v>
      </c>
      <c r="K1514" s="32" t="str">
        <f t="shared" si="70"/>
        <v>JARDIM LARANJEIRAS/AVENIDA PERIMETRAL/AVENIDA TANCREDO NEVES/AVENIDA RIO GRANDE DO SUL/AVENIDA BRAZLÂNDIA</v>
      </c>
    </row>
    <row r="1515" spans="1:11" x14ac:dyDescent="0.2">
      <c r="A1515" s="2" t="s">
        <v>552</v>
      </c>
      <c r="B1515" s="2" t="s">
        <v>630</v>
      </c>
      <c r="C1515" s="4">
        <v>2048</v>
      </c>
      <c r="D1515" s="2" t="s">
        <v>94</v>
      </c>
      <c r="E1515" s="2" t="s">
        <v>452</v>
      </c>
      <c r="F1515" s="23" t="str">
        <f t="shared" si="71"/>
        <v>ida</v>
      </c>
      <c r="G1515" s="4">
        <v>6</v>
      </c>
      <c r="H1515" s="2" t="s">
        <v>576</v>
      </c>
      <c r="I1515" s="2" t="s">
        <v>554</v>
      </c>
      <c r="J1515" s="23" t="str">
        <f t="shared" si="69"/>
        <v>UTB2048ida6</v>
      </c>
      <c r="K1515" s="32" t="str">
        <f t="shared" si="70"/>
        <v>JARDIM LARANJEIRAS/AVENIDA PERIMETRAL/AVENIDA TANCREDO NEVES/AVENIDA RIO GRANDE DO SUL/AVENIDA BRAZLÂNDIA/AVENIDA SÃO PAULO</v>
      </c>
    </row>
    <row r="1516" spans="1:11" x14ac:dyDescent="0.2">
      <c r="A1516" s="2" t="s">
        <v>552</v>
      </c>
      <c r="B1516" s="2" t="s">
        <v>630</v>
      </c>
      <c r="C1516" s="4">
        <v>2048</v>
      </c>
      <c r="D1516" s="2" t="s">
        <v>94</v>
      </c>
      <c r="E1516" s="2" t="s">
        <v>452</v>
      </c>
      <c r="F1516" s="23" t="str">
        <f t="shared" si="71"/>
        <v>ida</v>
      </c>
      <c r="G1516" s="4">
        <v>7</v>
      </c>
      <c r="H1516" s="2" t="s">
        <v>561</v>
      </c>
      <c r="I1516" s="2" t="s">
        <v>564</v>
      </c>
      <c r="J1516" s="23" t="str">
        <f t="shared" si="69"/>
        <v>UTB2048ida7</v>
      </c>
      <c r="K1516" s="32" t="str">
        <f t="shared" si="70"/>
        <v>JARDIM LARANJEIRAS/AVENIDA PERIMETRAL/AVENIDA TANCREDO NEVES/AVENIDA RIO GRANDE DO SUL/AVENIDA BRAZLÂNDIA/AVENIDA SÃO PAULO/BR-070</v>
      </c>
    </row>
    <row r="1517" spans="1:11" x14ac:dyDescent="0.2">
      <c r="A1517" s="2" t="s">
        <v>552</v>
      </c>
      <c r="B1517" s="2" t="s">
        <v>630</v>
      </c>
      <c r="C1517" s="4">
        <v>2048</v>
      </c>
      <c r="D1517" s="2" t="s">
        <v>94</v>
      </c>
      <c r="E1517" s="2" t="s">
        <v>452</v>
      </c>
      <c r="F1517" s="23" t="str">
        <f t="shared" si="71"/>
        <v>ida</v>
      </c>
      <c r="G1517" s="4">
        <v>8</v>
      </c>
      <c r="H1517" s="2" t="s">
        <v>569</v>
      </c>
      <c r="I1517" s="2" t="s">
        <v>481</v>
      </c>
      <c r="J1517" s="23" t="str">
        <f t="shared" si="69"/>
        <v>UTB2048ida8</v>
      </c>
      <c r="K1517" s="32" t="str">
        <f t="shared" si="70"/>
        <v>JARDIM LARANJEIRAS/AVENIDA PERIMETRAL/AVENIDA TANCREDO NEVES/AVENIDA RIO GRANDE DO SUL/AVENIDA BRAZLÂNDIA/AVENIDA SÃO PAULO/BR-070/ESTRUTURAL</v>
      </c>
    </row>
    <row r="1518" spans="1:11" x14ac:dyDescent="0.2">
      <c r="A1518" s="2" t="s">
        <v>552</v>
      </c>
      <c r="B1518" s="2" t="s">
        <v>630</v>
      </c>
      <c r="C1518" s="4">
        <v>2048</v>
      </c>
      <c r="D1518" s="2" t="s">
        <v>94</v>
      </c>
      <c r="E1518" s="2" t="s">
        <v>452</v>
      </c>
      <c r="F1518" s="23" t="str">
        <f t="shared" si="71"/>
        <v>ida</v>
      </c>
      <c r="G1518" s="4">
        <v>9</v>
      </c>
      <c r="H1518" s="2" t="s">
        <v>538</v>
      </c>
      <c r="I1518" s="2" t="s">
        <v>481</v>
      </c>
      <c r="J1518" s="23" t="str">
        <f t="shared" si="69"/>
        <v>UTB2048ida9</v>
      </c>
      <c r="K1518" s="32" t="str">
        <f t="shared" si="70"/>
        <v>JARDIM LARANJEIRAS/AVENIDA PERIMETRAL/AVENIDA TANCREDO NEVES/AVENIDA RIO GRANDE DO SUL/AVENIDA BRAZLÂNDIA/AVENIDA SÃO PAULO/BR-070/ESTRUTURAL/EIXO MONUMENTAL</v>
      </c>
    </row>
    <row r="1519" spans="1:11" x14ac:dyDescent="0.2">
      <c r="A1519" s="2" t="s">
        <v>552</v>
      </c>
      <c r="B1519" s="2" t="s">
        <v>630</v>
      </c>
      <c r="C1519" s="4">
        <v>2048</v>
      </c>
      <c r="D1519" s="2" t="s">
        <v>94</v>
      </c>
      <c r="E1519" s="2" t="s">
        <v>452</v>
      </c>
      <c r="F1519" s="23" t="str">
        <f t="shared" si="71"/>
        <v>ida</v>
      </c>
      <c r="G1519" s="4">
        <v>10</v>
      </c>
      <c r="H1519" s="2" t="s">
        <v>615</v>
      </c>
      <c r="I1519" s="2" t="s">
        <v>481</v>
      </c>
      <c r="J1519" s="23" t="str">
        <f t="shared" si="69"/>
        <v>UTB2048ida10</v>
      </c>
      <c r="K1519" s="32" t="str">
        <f t="shared" si="70"/>
        <v>JARDIM LARANJEIRAS/AVENIDA PERIMETRAL/AVENIDA TANCREDO NEVES/AVENIDA RIO GRANDE DO SUL/AVENIDA BRAZLÂNDIA/AVENIDA SÃO PAULO/BR-070/ESTRUTURAL/EIXO MONUMENTAL/ESPLANADA</v>
      </c>
    </row>
    <row r="1520" spans="1:11" x14ac:dyDescent="0.2">
      <c r="A1520" s="2" t="s">
        <v>552</v>
      </c>
      <c r="B1520" s="2" t="s">
        <v>630</v>
      </c>
      <c r="C1520" s="4">
        <v>2048</v>
      </c>
      <c r="D1520" s="2" t="s">
        <v>94</v>
      </c>
      <c r="E1520" s="2" t="s">
        <v>452</v>
      </c>
      <c r="F1520" s="23" t="str">
        <f t="shared" si="71"/>
        <v>ida</v>
      </c>
      <c r="G1520" s="4">
        <v>11</v>
      </c>
      <c r="H1520" s="2" t="s">
        <v>483</v>
      </c>
      <c r="I1520" s="2" t="s">
        <v>481</v>
      </c>
      <c r="J1520" s="23" t="str">
        <f t="shared" si="69"/>
        <v>UTB2048ida11</v>
      </c>
      <c r="K1520" s="32" t="str">
        <f t="shared" si="70"/>
        <v>JARDIM LARANJEIRAS/AVENIDA PERIMETRAL/AVENIDA TANCREDO NEVES/AVENIDA RIO GRANDE DO SUL/AVENIDA BRAZLÂNDIA/AVENIDA SÃO PAULO/BR-070/ESTRUTURAL/EIXO MONUMENTAL/ESPLANADA/RODOVIÁRIA PLANO PILOTO</v>
      </c>
    </row>
    <row r="1521" spans="1:11" x14ac:dyDescent="0.2">
      <c r="A1521" s="2" t="s">
        <v>552</v>
      </c>
      <c r="B1521" s="2" t="s">
        <v>630</v>
      </c>
      <c r="C1521" s="4">
        <v>2048</v>
      </c>
      <c r="D1521" s="2" t="s">
        <v>94</v>
      </c>
      <c r="E1521" s="2" t="s">
        <v>469</v>
      </c>
      <c r="F1521" s="23" t="str">
        <f t="shared" si="71"/>
        <v>volta</v>
      </c>
      <c r="G1521" s="4">
        <v>1</v>
      </c>
      <c r="H1521" s="2" t="s">
        <v>615</v>
      </c>
      <c r="I1521" s="2" t="s">
        <v>481</v>
      </c>
      <c r="J1521" s="23" t="str">
        <f t="shared" si="69"/>
        <v>UTB2048volta1</v>
      </c>
      <c r="K1521" s="32" t="str">
        <f t="shared" si="70"/>
        <v>ESPLANADA</v>
      </c>
    </row>
    <row r="1522" spans="1:11" x14ac:dyDescent="0.2">
      <c r="A1522" s="2" t="s">
        <v>552</v>
      </c>
      <c r="B1522" s="2" t="s">
        <v>630</v>
      </c>
      <c r="C1522" s="4">
        <v>2048</v>
      </c>
      <c r="D1522" s="2" t="s">
        <v>94</v>
      </c>
      <c r="E1522" s="2" t="s">
        <v>469</v>
      </c>
      <c r="F1522" s="23" t="str">
        <f t="shared" si="71"/>
        <v>volta</v>
      </c>
      <c r="G1522" s="4">
        <v>2</v>
      </c>
      <c r="H1522" s="2" t="s">
        <v>483</v>
      </c>
      <c r="I1522" s="2" t="s">
        <v>481</v>
      </c>
      <c r="J1522" s="23" t="str">
        <f t="shared" si="69"/>
        <v>UTB2048volta2</v>
      </c>
      <c r="K1522" s="32" t="str">
        <f t="shared" si="70"/>
        <v>ESPLANADA/RODOVIÁRIA PLANO PILOTO</v>
      </c>
    </row>
    <row r="1523" spans="1:11" x14ac:dyDescent="0.2">
      <c r="A1523" s="2" t="s">
        <v>552</v>
      </c>
      <c r="B1523" s="2" t="s">
        <v>630</v>
      </c>
      <c r="C1523" s="4">
        <v>2048</v>
      </c>
      <c r="D1523" s="2" t="s">
        <v>94</v>
      </c>
      <c r="E1523" s="2" t="s">
        <v>469</v>
      </c>
      <c r="F1523" s="23" t="str">
        <f t="shared" si="71"/>
        <v>volta</v>
      </c>
      <c r="G1523" s="4">
        <v>3</v>
      </c>
      <c r="H1523" s="2" t="s">
        <v>538</v>
      </c>
      <c r="I1523" s="2" t="s">
        <v>481</v>
      </c>
      <c r="J1523" s="23" t="str">
        <f t="shared" si="69"/>
        <v>UTB2048volta3</v>
      </c>
      <c r="K1523" s="32" t="str">
        <f t="shared" si="70"/>
        <v>ESPLANADA/RODOVIÁRIA PLANO PILOTO/EIXO MONUMENTAL</v>
      </c>
    </row>
    <row r="1524" spans="1:11" x14ac:dyDescent="0.2">
      <c r="A1524" s="2" t="s">
        <v>552</v>
      </c>
      <c r="B1524" s="2" t="s">
        <v>630</v>
      </c>
      <c r="C1524" s="4">
        <v>2048</v>
      </c>
      <c r="D1524" s="2" t="s">
        <v>94</v>
      </c>
      <c r="E1524" s="2" t="s">
        <v>469</v>
      </c>
      <c r="F1524" s="23" t="str">
        <f t="shared" si="71"/>
        <v>volta</v>
      </c>
      <c r="G1524" s="4">
        <v>4</v>
      </c>
      <c r="H1524" s="2" t="s">
        <v>569</v>
      </c>
      <c r="I1524" s="2" t="s">
        <v>481</v>
      </c>
      <c r="J1524" s="23" t="str">
        <f t="shared" si="69"/>
        <v>UTB2048volta4</v>
      </c>
      <c r="K1524" s="32" t="str">
        <f t="shared" si="70"/>
        <v>ESPLANADA/RODOVIÁRIA PLANO PILOTO/EIXO MONUMENTAL/ESTRUTURAL</v>
      </c>
    </row>
    <row r="1525" spans="1:11" x14ac:dyDescent="0.2">
      <c r="A1525" s="2" t="s">
        <v>552</v>
      </c>
      <c r="B1525" s="2" t="s">
        <v>630</v>
      </c>
      <c r="C1525" s="4">
        <v>2048</v>
      </c>
      <c r="D1525" s="2" t="s">
        <v>94</v>
      </c>
      <c r="E1525" s="2" t="s">
        <v>469</v>
      </c>
      <c r="F1525" s="23" t="str">
        <f t="shared" si="71"/>
        <v>volta</v>
      </c>
      <c r="G1525" s="4">
        <v>5</v>
      </c>
      <c r="H1525" s="2" t="s">
        <v>561</v>
      </c>
      <c r="I1525" s="2" t="s">
        <v>564</v>
      </c>
      <c r="J1525" s="23" t="str">
        <f t="shared" si="69"/>
        <v>UTB2048volta5</v>
      </c>
      <c r="K1525" s="32" t="str">
        <f t="shared" si="70"/>
        <v>ESPLANADA/RODOVIÁRIA PLANO PILOTO/EIXO MONUMENTAL/ESTRUTURAL/BR-070</v>
      </c>
    </row>
    <row r="1526" spans="1:11" x14ac:dyDescent="0.2">
      <c r="A1526" s="2" t="s">
        <v>552</v>
      </c>
      <c r="B1526" s="2" t="s">
        <v>630</v>
      </c>
      <c r="C1526" s="4">
        <v>2048</v>
      </c>
      <c r="D1526" s="2" t="s">
        <v>94</v>
      </c>
      <c r="E1526" s="2" t="s">
        <v>469</v>
      </c>
      <c r="F1526" s="23" t="str">
        <f t="shared" si="71"/>
        <v>volta</v>
      </c>
      <c r="G1526" s="4">
        <v>6</v>
      </c>
      <c r="H1526" s="2" t="s">
        <v>636</v>
      </c>
      <c r="I1526" s="2" t="s">
        <v>554</v>
      </c>
      <c r="J1526" s="23" t="str">
        <f t="shared" si="69"/>
        <v>UTB2048volta6</v>
      </c>
      <c r="K1526" s="32" t="str">
        <f t="shared" si="70"/>
        <v>ESPLANADA/RODOVIÁRIA PLANO PILOTO/EIXO MONUMENTAL/ESTRUTURAL/BR-070/AVENIDA BRAZLÂNDIA</v>
      </c>
    </row>
    <row r="1527" spans="1:11" x14ac:dyDescent="0.2">
      <c r="A1527" s="2" t="s">
        <v>552</v>
      </c>
      <c r="B1527" s="2" t="s">
        <v>630</v>
      </c>
      <c r="C1527" s="4">
        <v>2048</v>
      </c>
      <c r="D1527" s="2" t="s">
        <v>94</v>
      </c>
      <c r="E1527" s="2" t="s">
        <v>469</v>
      </c>
      <c r="F1527" s="23" t="str">
        <f t="shared" si="71"/>
        <v>volta</v>
      </c>
      <c r="G1527" s="4">
        <v>7</v>
      </c>
      <c r="H1527" s="2" t="s">
        <v>632</v>
      </c>
      <c r="I1527" s="2" t="s">
        <v>554</v>
      </c>
      <c r="J1527" s="23" t="str">
        <f t="shared" si="69"/>
        <v>UTB2048volta7</v>
      </c>
      <c r="K1527" s="32" t="str">
        <f t="shared" si="70"/>
        <v>ESPLANADA/RODOVIÁRIA PLANO PILOTO/EIXO MONUMENTAL/ESTRUTURAL/BR-070/AVENIDA BRAZLÂNDIA/AVENIDA RIO GRANDE DO SUL</v>
      </c>
    </row>
    <row r="1528" spans="1:11" x14ac:dyDescent="0.2">
      <c r="A1528" s="2" t="s">
        <v>552</v>
      </c>
      <c r="B1528" s="2" t="s">
        <v>630</v>
      </c>
      <c r="C1528" s="4">
        <v>2048</v>
      </c>
      <c r="D1528" s="2" t="s">
        <v>94</v>
      </c>
      <c r="E1528" s="2" t="s">
        <v>469</v>
      </c>
      <c r="F1528" s="23" t="str">
        <f t="shared" si="71"/>
        <v>volta</v>
      </c>
      <c r="G1528" s="4">
        <v>8</v>
      </c>
      <c r="H1528" s="2" t="s">
        <v>633</v>
      </c>
      <c r="I1528" s="2" t="s">
        <v>554</v>
      </c>
      <c r="J1528" s="23" t="str">
        <f t="shared" si="69"/>
        <v>UTB2048volta8</v>
      </c>
      <c r="K1528" s="32" t="str">
        <f t="shared" si="70"/>
        <v>ESPLANADA/RODOVIÁRIA PLANO PILOTO/EIXO MONUMENTAL/ESTRUTURAL/BR-070/AVENIDA BRAZLÂNDIA/AVENIDA RIO GRANDE DO SUL/AVENIDA TANCREDO NEVES</v>
      </c>
    </row>
    <row r="1529" spans="1:11" x14ac:dyDescent="0.2">
      <c r="A1529" s="2" t="s">
        <v>552</v>
      </c>
      <c r="B1529" s="2" t="s">
        <v>630</v>
      </c>
      <c r="C1529" s="4">
        <v>2048</v>
      </c>
      <c r="D1529" s="2" t="s">
        <v>94</v>
      </c>
      <c r="E1529" s="2" t="s">
        <v>469</v>
      </c>
      <c r="F1529" s="23" t="str">
        <f t="shared" si="71"/>
        <v>volta</v>
      </c>
      <c r="G1529" s="4">
        <v>9</v>
      </c>
      <c r="H1529" s="2" t="s">
        <v>635</v>
      </c>
      <c r="I1529" s="2" t="s">
        <v>554</v>
      </c>
      <c r="J1529" s="23" t="str">
        <f t="shared" si="69"/>
        <v>UTB2048volta9</v>
      </c>
      <c r="K1529" s="32" t="str">
        <f t="shared" si="70"/>
        <v>ESPLANADA/RODOVIÁRIA PLANO PILOTO/EIXO MONUMENTAL/ESTRUTURAL/BR-070/AVENIDA BRAZLÂNDIA/AVENIDA RIO GRANDE DO SUL/AVENIDA TANCREDO NEVES/AVENIDA PERIMETRAL</v>
      </c>
    </row>
    <row r="1530" spans="1:11" x14ac:dyDescent="0.2">
      <c r="A1530" s="2" t="s">
        <v>552</v>
      </c>
      <c r="B1530" s="2" t="s">
        <v>630</v>
      </c>
      <c r="C1530" s="4">
        <v>2048</v>
      </c>
      <c r="D1530" s="2" t="s">
        <v>94</v>
      </c>
      <c r="E1530" s="2" t="s">
        <v>469</v>
      </c>
      <c r="F1530" s="23" t="str">
        <f t="shared" si="71"/>
        <v>volta</v>
      </c>
      <c r="G1530" s="4">
        <v>10</v>
      </c>
      <c r="H1530" s="2" t="s">
        <v>634</v>
      </c>
      <c r="I1530" s="2" t="s">
        <v>554</v>
      </c>
      <c r="J1530" s="23" t="str">
        <f t="shared" si="69"/>
        <v>UTB2048volta10</v>
      </c>
      <c r="K1530" s="32" t="str">
        <f t="shared" si="70"/>
        <v>ESPLANADA/RODOVIÁRIA PLANO PILOTO/EIXO MONUMENTAL/ESTRUTURAL/BR-070/AVENIDA BRAZLÂNDIA/AVENIDA RIO GRANDE DO SUL/AVENIDA TANCREDO NEVES/AVENIDA PERIMETRAL/JARDIM LARANJEIRAS</v>
      </c>
    </row>
    <row r="1531" spans="1:11" x14ac:dyDescent="0.2">
      <c r="A1531" s="2" t="s">
        <v>552</v>
      </c>
      <c r="B1531" s="2" t="s">
        <v>615</v>
      </c>
      <c r="C1531" s="4">
        <v>2049</v>
      </c>
      <c r="D1531" s="2" t="s">
        <v>94</v>
      </c>
      <c r="E1531" s="2" t="s">
        <v>452</v>
      </c>
      <c r="F1531" s="23" t="str">
        <f t="shared" si="71"/>
        <v>ida</v>
      </c>
      <c r="G1531" s="4">
        <v>1</v>
      </c>
      <c r="H1531" s="2" t="s">
        <v>610</v>
      </c>
      <c r="I1531" s="2" t="s">
        <v>554</v>
      </c>
      <c r="J1531" s="23" t="str">
        <f t="shared" si="69"/>
        <v>UTB2049ida1</v>
      </c>
      <c r="K1531" s="32" t="str">
        <f t="shared" si="70"/>
        <v>PINHEIRO 2</v>
      </c>
    </row>
    <row r="1532" spans="1:11" x14ac:dyDescent="0.2">
      <c r="A1532" s="2" t="s">
        <v>552</v>
      </c>
      <c r="B1532" s="2" t="s">
        <v>615</v>
      </c>
      <c r="C1532" s="4">
        <v>2049</v>
      </c>
      <c r="D1532" s="2" t="s">
        <v>94</v>
      </c>
      <c r="E1532" s="2" t="s">
        <v>452</v>
      </c>
      <c r="F1532" s="23" t="str">
        <f t="shared" si="71"/>
        <v>ida</v>
      </c>
      <c r="G1532" s="4">
        <v>1</v>
      </c>
      <c r="H1532" s="2" t="s">
        <v>610</v>
      </c>
      <c r="I1532" s="2" t="s">
        <v>554</v>
      </c>
      <c r="J1532" s="23" t="str">
        <f t="shared" si="69"/>
        <v>UTB2049ida1</v>
      </c>
      <c r="K1532" s="32" t="str">
        <f t="shared" si="70"/>
        <v>PINHEIRO 2</v>
      </c>
    </row>
    <row r="1533" spans="1:11" x14ac:dyDescent="0.2">
      <c r="A1533" s="2" t="s">
        <v>552</v>
      </c>
      <c r="B1533" s="2" t="s">
        <v>615</v>
      </c>
      <c r="C1533" s="4">
        <v>2049</v>
      </c>
      <c r="D1533" s="2" t="s">
        <v>94</v>
      </c>
      <c r="E1533" s="2" t="s">
        <v>452</v>
      </c>
      <c r="F1533" s="23" t="str">
        <f t="shared" si="71"/>
        <v>ida</v>
      </c>
      <c r="G1533" s="4">
        <v>2</v>
      </c>
      <c r="H1533" s="2" t="s">
        <v>611</v>
      </c>
      <c r="I1533" s="2" t="s">
        <v>554</v>
      </c>
      <c r="J1533" s="23" t="str">
        <f t="shared" si="69"/>
        <v>UTB2049ida2</v>
      </c>
      <c r="K1533" s="32" t="str">
        <f t="shared" si="70"/>
        <v>PINHEIRO 2/AVENIDA PORTO VELHO (AVENIDA PRINCIPAL DO PINHEIRO 2)</v>
      </c>
    </row>
    <row r="1534" spans="1:11" x14ac:dyDescent="0.2">
      <c r="A1534" s="2" t="s">
        <v>552</v>
      </c>
      <c r="B1534" s="2" t="s">
        <v>615</v>
      </c>
      <c r="C1534" s="4">
        <v>2049</v>
      </c>
      <c r="D1534" s="2" t="s">
        <v>94</v>
      </c>
      <c r="E1534" s="2" t="s">
        <v>452</v>
      </c>
      <c r="F1534" s="23" t="str">
        <f t="shared" si="71"/>
        <v>ida</v>
      </c>
      <c r="G1534" s="4">
        <v>2</v>
      </c>
      <c r="H1534" s="2" t="s">
        <v>588</v>
      </c>
      <c r="I1534" s="2" t="s">
        <v>554</v>
      </c>
      <c r="J1534" s="23" t="str">
        <f t="shared" si="69"/>
        <v>UTB2049ida2</v>
      </c>
      <c r="K1534" s="32" t="str">
        <f t="shared" si="70"/>
        <v>PINHEIRO 2/AVENIDA PORTO VELHO (AVENIDA PRINCIPAL DO PINHEIRO 2)/AVENIDA MACEIÓ</v>
      </c>
    </row>
    <row r="1535" spans="1:11" x14ac:dyDescent="0.2">
      <c r="A1535" s="2" t="s">
        <v>552</v>
      </c>
      <c r="B1535" s="2" t="s">
        <v>615</v>
      </c>
      <c r="C1535" s="4">
        <v>2049</v>
      </c>
      <c r="D1535" s="2" t="s">
        <v>94</v>
      </c>
      <c r="E1535" s="2" t="s">
        <v>452</v>
      </c>
      <c r="F1535" s="23" t="str">
        <f t="shared" si="71"/>
        <v>ida</v>
      </c>
      <c r="G1535" s="4">
        <v>3</v>
      </c>
      <c r="H1535" s="2" t="s">
        <v>608</v>
      </c>
      <c r="I1535" s="2" t="s">
        <v>554</v>
      </c>
      <c r="J1535" s="23" t="str">
        <f t="shared" si="69"/>
        <v>UTB2049ida3</v>
      </c>
      <c r="K1535" s="32" t="str">
        <f t="shared" si="70"/>
        <v>PINHEIRO 2/AVENIDA PORTO VELHO (AVENIDA PRINCIPAL DO PINHEIRO 2)/AVENIDA MACEIÓ/AVENIDA BRASÍLIA (VIA MARGINAL 2 DE ÁGUAS LINDAS DE GOIÁS)</v>
      </c>
    </row>
    <row r="1536" spans="1:11" x14ac:dyDescent="0.2">
      <c r="A1536" s="2" t="s">
        <v>552</v>
      </c>
      <c r="B1536" s="2" t="s">
        <v>615</v>
      </c>
      <c r="C1536" s="4">
        <v>2049</v>
      </c>
      <c r="D1536" s="2" t="s">
        <v>94</v>
      </c>
      <c r="E1536" s="2" t="s">
        <v>452</v>
      </c>
      <c r="F1536" s="23" t="str">
        <f t="shared" si="71"/>
        <v>ida</v>
      </c>
      <c r="G1536" s="4">
        <v>3</v>
      </c>
      <c r="H1536" s="2" t="s">
        <v>612</v>
      </c>
      <c r="I1536" s="2" t="s">
        <v>554</v>
      </c>
      <c r="J1536" s="23" t="str">
        <f t="shared" si="69"/>
        <v>UTB2049ida3</v>
      </c>
      <c r="K1536" s="32" t="str">
        <f t="shared" si="70"/>
        <v>PINHEIRO 2/AVENIDA PORTO VELHO (AVENIDA PRINCIPAL DO PINHEIRO 2)/AVENIDA MACEIÓ/AVENIDA BRASÍLIA (VIA MARGINAL 2 DE ÁGUAS LINDAS DE GOIÁS)/RUA 28</v>
      </c>
    </row>
    <row r="1537" spans="1:11" x14ac:dyDescent="0.2">
      <c r="A1537" s="2" t="s">
        <v>552</v>
      </c>
      <c r="B1537" s="2" t="s">
        <v>615</v>
      </c>
      <c r="C1537" s="4">
        <v>2049</v>
      </c>
      <c r="D1537" s="2" t="s">
        <v>94</v>
      </c>
      <c r="E1537" s="2" t="s">
        <v>452</v>
      </c>
      <c r="F1537" s="23" t="str">
        <f t="shared" si="71"/>
        <v>ida</v>
      </c>
      <c r="G1537" s="4">
        <v>4</v>
      </c>
      <c r="H1537" s="2" t="s">
        <v>596</v>
      </c>
      <c r="I1537" s="2" t="s">
        <v>554</v>
      </c>
      <c r="J1537" s="23" t="str">
        <f t="shared" si="69"/>
        <v>UTB2049ida4</v>
      </c>
      <c r="K1537" s="32" t="str">
        <f t="shared" si="70"/>
        <v>PINHEIRO 2/AVENIDA PORTO VELHO (AVENIDA PRINCIPAL DO PINHEIRO 2)/AVENIDA MACEIÓ/AVENIDA BRASÍLIA (VIA MARGINAL 2 DE ÁGUAS LINDAS DE GOIÁS)/RUA 28/PONTE DO RIO DESCOBERTO</v>
      </c>
    </row>
    <row r="1538" spans="1:11" x14ac:dyDescent="0.2">
      <c r="A1538" s="2" t="s">
        <v>552</v>
      </c>
      <c r="B1538" s="2" t="s">
        <v>615</v>
      </c>
      <c r="C1538" s="4">
        <v>2049</v>
      </c>
      <c r="D1538" s="2" t="s">
        <v>94</v>
      </c>
      <c r="E1538" s="2" t="s">
        <v>452</v>
      </c>
      <c r="F1538" s="23" t="str">
        <f t="shared" si="71"/>
        <v>ida</v>
      </c>
      <c r="G1538" s="4">
        <v>4</v>
      </c>
      <c r="H1538" s="2" t="s">
        <v>589</v>
      </c>
      <c r="I1538" s="2" t="s">
        <v>554</v>
      </c>
      <c r="J1538" s="23" t="str">
        <f t="shared" si="69"/>
        <v>UTB2049ida4</v>
      </c>
      <c r="K1538" s="32" t="str">
        <f t="shared" si="70"/>
        <v>PINHEIRO 2/AVENIDA PORTO VELHO (AVENIDA PRINCIPAL DO PINHEIRO 2)/AVENIDA MACEIÓ/AVENIDA BRASÍLIA (VIA MARGINAL 2 DE ÁGUAS LINDAS DE GOIÁS)/RUA 28/PONTE DO RIO DESCOBERTO/RUA 36</v>
      </c>
    </row>
    <row r="1539" spans="1:11" x14ac:dyDescent="0.2">
      <c r="A1539" s="2" t="s">
        <v>552</v>
      </c>
      <c r="B1539" s="2" t="s">
        <v>615</v>
      </c>
      <c r="C1539" s="4">
        <v>2049</v>
      </c>
      <c r="D1539" s="2" t="s">
        <v>94</v>
      </c>
      <c r="E1539" s="2" t="s">
        <v>452</v>
      </c>
      <c r="F1539" s="23" t="str">
        <f t="shared" si="71"/>
        <v>ida</v>
      </c>
      <c r="G1539" s="4">
        <v>5</v>
      </c>
      <c r="H1539" s="2" t="s">
        <v>561</v>
      </c>
      <c r="I1539" s="2" t="s">
        <v>562</v>
      </c>
      <c r="J1539" s="23" t="str">
        <f t="shared" ref="J1539:J1602" si="72">D1539&amp;C1539&amp;F1539&amp;G1539</f>
        <v>UTB2049ida5</v>
      </c>
      <c r="K1539" s="32" t="str">
        <f t="shared" ref="K1539:K1602" si="73">IF(G1539=1,H1539,K1538&amp;"/"&amp;H1539)</f>
        <v>PINHEIRO 2/AVENIDA PORTO VELHO (AVENIDA PRINCIPAL DO PINHEIRO 2)/AVENIDA MACEIÓ/AVENIDA BRASÍLIA (VIA MARGINAL 2 DE ÁGUAS LINDAS DE GOIÁS)/RUA 28/PONTE DO RIO DESCOBERTO/RUA 36/BR-070</v>
      </c>
    </row>
    <row r="1540" spans="1:11" x14ac:dyDescent="0.2">
      <c r="A1540" s="2" t="s">
        <v>552</v>
      </c>
      <c r="B1540" s="2" t="s">
        <v>615</v>
      </c>
      <c r="C1540" s="4">
        <v>2049</v>
      </c>
      <c r="D1540" s="2" t="s">
        <v>94</v>
      </c>
      <c r="E1540" s="2" t="s">
        <v>452</v>
      </c>
      <c r="F1540" s="23" t="str">
        <f t="shared" ref="F1540:F1603" si="74">IF(LEFT(E1540,3)="ida","ida","volta")</f>
        <v>ida</v>
      </c>
      <c r="G1540" s="4">
        <v>5</v>
      </c>
      <c r="H1540" s="2" t="s">
        <v>586</v>
      </c>
      <c r="I1540" s="2" t="s">
        <v>554</v>
      </c>
      <c r="J1540" s="23" t="str">
        <f t="shared" si="72"/>
        <v>UTB2049ida5</v>
      </c>
      <c r="K1540" s="32" t="str">
        <f t="shared" si="73"/>
        <v>PINHEIRO 2/AVENIDA PORTO VELHO (AVENIDA PRINCIPAL DO PINHEIRO 2)/AVENIDA MACEIÓ/AVENIDA BRASÍLIA (VIA MARGINAL 2 DE ÁGUAS LINDAS DE GOIÁS)/RUA 28/PONTE DO RIO DESCOBERTO/RUA 36/BR-070/RUA 33</v>
      </c>
    </row>
    <row r="1541" spans="1:11" x14ac:dyDescent="0.2">
      <c r="A1541" s="2" t="s">
        <v>552</v>
      </c>
      <c r="B1541" s="2" t="s">
        <v>615</v>
      </c>
      <c r="C1541" s="4">
        <v>2049</v>
      </c>
      <c r="D1541" s="2" t="s">
        <v>94</v>
      </c>
      <c r="E1541" s="2" t="s">
        <v>452</v>
      </c>
      <c r="F1541" s="23" t="str">
        <f t="shared" si="74"/>
        <v>ida</v>
      </c>
      <c r="G1541" s="4">
        <v>6</v>
      </c>
      <c r="H1541" s="2" t="s">
        <v>569</v>
      </c>
      <c r="I1541" s="2" t="s">
        <v>564</v>
      </c>
      <c r="J1541" s="23" t="str">
        <f t="shared" si="72"/>
        <v>UTB2049ida6</v>
      </c>
      <c r="K1541" s="32" t="str">
        <f t="shared" si="73"/>
        <v>PINHEIRO 2/AVENIDA PORTO VELHO (AVENIDA PRINCIPAL DO PINHEIRO 2)/AVENIDA MACEIÓ/AVENIDA BRASÍLIA (VIA MARGINAL 2 DE ÁGUAS LINDAS DE GOIÁS)/RUA 28/PONTE DO RIO DESCOBERTO/RUA 36/BR-070/RUA 33/ESTRUTURAL</v>
      </c>
    </row>
    <row r="1542" spans="1:11" x14ac:dyDescent="0.2">
      <c r="A1542" s="2" t="s">
        <v>552</v>
      </c>
      <c r="B1542" s="2" t="s">
        <v>615</v>
      </c>
      <c r="C1542" s="4">
        <v>2049</v>
      </c>
      <c r="D1542" s="2" t="s">
        <v>94</v>
      </c>
      <c r="E1542" s="2" t="s">
        <v>452</v>
      </c>
      <c r="F1542" s="23" t="str">
        <f t="shared" si="74"/>
        <v>ida</v>
      </c>
      <c r="G1542" s="4">
        <v>6</v>
      </c>
      <c r="H1542" s="2" t="s">
        <v>568</v>
      </c>
      <c r="I1542" s="2" t="s">
        <v>554</v>
      </c>
      <c r="J1542" s="23" t="str">
        <f t="shared" si="72"/>
        <v>UTB2049ida6</v>
      </c>
      <c r="K1542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</v>
      </c>
    </row>
    <row r="1543" spans="1:11" x14ac:dyDescent="0.2">
      <c r="A1543" s="2" t="s">
        <v>552</v>
      </c>
      <c r="B1543" s="2" t="s">
        <v>615</v>
      </c>
      <c r="C1543" s="4">
        <v>2049</v>
      </c>
      <c r="D1543" s="2" t="s">
        <v>94</v>
      </c>
      <c r="E1543" s="2" t="s">
        <v>452</v>
      </c>
      <c r="F1543" s="23" t="str">
        <f t="shared" si="74"/>
        <v>ida</v>
      </c>
      <c r="G1543" s="4">
        <v>7</v>
      </c>
      <c r="H1543" s="2" t="s">
        <v>463</v>
      </c>
      <c r="I1543" s="2" t="s">
        <v>481</v>
      </c>
      <c r="J1543" s="23" t="str">
        <f t="shared" si="72"/>
        <v>UTB2049ida7</v>
      </c>
      <c r="K1543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</v>
      </c>
    </row>
    <row r="1544" spans="1:11" x14ac:dyDescent="0.2">
      <c r="A1544" s="2" t="s">
        <v>552</v>
      </c>
      <c r="B1544" s="2" t="s">
        <v>615</v>
      </c>
      <c r="C1544" s="4">
        <v>2049</v>
      </c>
      <c r="D1544" s="2" t="s">
        <v>94</v>
      </c>
      <c r="E1544" s="2" t="s">
        <v>452</v>
      </c>
      <c r="F1544" s="23" t="str">
        <f t="shared" si="74"/>
        <v>ida</v>
      </c>
      <c r="G1544" s="4">
        <v>7</v>
      </c>
      <c r="H1544" s="2" t="s">
        <v>613</v>
      </c>
      <c r="I1544" s="2" t="s">
        <v>554</v>
      </c>
      <c r="J1544" s="23" t="str">
        <f t="shared" si="72"/>
        <v>UTB2049ida7</v>
      </c>
      <c r="K1544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</v>
      </c>
    </row>
    <row r="1545" spans="1:11" x14ac:dyDescent="0.2">
      <c r="A1545" s="2" t="s">
        <v>552</v>
      </c>
      <c r="B1545" s="2" t="s">
        <v>615</v>
      </c>
      <c r="C1545" s="4">
        <v>2049</v>
      </c>
      <c r="D1545" s="2" t="s">
        <v>94</v>
      </c>
      <c r="E1545" s="2" t="s">
        <v>452</v>
      </c>
      <c r="F1545" s="23" t="str">
        <f t="shared" si="74"/>
        <v>ida</v>
      </c>
      <c r="G1545" s="4">
        <v>8</v>
      </c>
      <c r="H1545" s="2" t="s">
        <v>538</v>
      </c>
      <c r="I1545" s="2" t="s">
        <v>481</v>
      </c>
      <c r="J1545" s="23" t="str">
        <f t="shared" si="72"/>
        <v>UTB2049ida8</v>
      </c>
      <c r="K1545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</v>
      </c>
    </row>
    <row r="1546" spans="1:11" x14ac:dyDescent="0.2">
      <c r="A1546" s="2" t="s">
        <v>552</v>
      </c>
      <c r="B1546" s="2" t="s">
        <v>615</v>
      </c>
      <c r="C1546" s="4">
        <v>2049</v>
      </c>
      <c r="D1546" s="2" t="s">
        <v>94</v>
      </c>
      <c r="E1546" s="2" t="s">
        <v>452</v>
      </c>
      <c r="F1546" s="23" t="str">
        <f t="shared" si="74"/>
        <v>ida</v>
      </c>
      <c r="G1546" s="4">
        <v>8</v>
      </c>
      <c r="H1546" s="2" t="s">
        <v>561</v>
      </c>
      <c r="I1546" s="2" t="s">
        <v>554</v>
      </c>
      <c r="J1546" s="23" t="str">
        <f t="shared" si="72"/>
        <v>UTB2049ida8</v>
      </c>
      <c r="K1546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</v>
      </c>
    </row>
    <row r="1547" spans="1:11" x14ac:dyDescent="0.2">
      <c r="A1547" s="2" t="s">
        <v>552</v>
      </c>
      <c r="B1547" s="2" t="s">
        <v>615</v>
      </c>
      <c r="C1547" s="4">
        <v>2049</v>
      </c>
      <c r="D1547" s="2" t="s">
        <v>94</v>
      </c>
      <c r="E1547" s="2" t="s">
        <v>452</v>
      </c>
      <c r="F1547" s="23" t="str">
        <f t="shared" si="74"/>
        <v>ida</v>
      </c>
      <c r="G1547" s="4">
        <v>9</v>
      </c>
      <c r="H1547" s="2" t="s">
        <v>615</v>
      </c>
      <c r="I1547" s="2" t="s">
        <v>481</v>
      </c>
      <c r="J1547" s="23" t="str">
        <f t="shared" si="72"/>
        <v>UTB2049ida9</v>
      </c>
      <c r="K1547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</v>
      </c>
    </row>
    <row r="1548" spans="1:11" x14ac:dyDescent="0.2">
      <c r="A1548" s="2" t="s">
        <v>552</v>
      </c>
      <c r="B1548" s="2" t="s">
        <v>615</v>
      </c>
      <c r="C1548" s="4">
        <v>2049</v>
      </c>
      <c r="D1548" s="2" t="s">
        <v>94</v>
      </c>
      <c r="E1548" s="2" t="s">
        <v>452</v>
      </c>
      <c r="F1548" s="23" t="str">
        <f t="shared" si="74"/>
        <v>ida</v>
      </c>
      <c r="G1548" s="4">
        <v>9</v>
      </c>
      <c r="H1548" s="2" t="s">
        <v>575</v>
      </c>
      <c r="I1548" s="2" t="s">
        <v>554</v>
      </c>
      <c r="J1548" s="23" t="str">
        <f t="shared" si="72"/>
        <v>UTB2049ida9</v>
      </c>
      <c r="K1548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</v>
      </c>
    </row>
    <row r="1549" spans="1:11" x14ac:dyDescent="0.2">
      <c r="A1549" s="2" t="s">
        <v>552</v>
      </c>
      <c r="B1549" s="2" t="s">
        <v>615</v>
      </c>
      <c r="C1549" s="4">
        <v>2049</v>
      </c>
      <c r="D1549" s="2" t="s">
        <v>94</v>
      </c>
      <c r="E1549" s="2" t="s">
        <v>452</v>
      </c>
      <c r="F1549" s="23" t="str">
        <f t="shared" si="74"/>
        <v>ida</v>
      </c>
      <c r="G1549" s="4">
        <v>10</v>
      </c>
      <c r="H1549" s="2" t="s">
        <v>483</v>
      </c>
      <c r="I1549" s="2" t="s">
        <v>481</v>
      </c>
      <c r="J1549" s="23" t="str">
        <f t="shared" si="72"/>
        <v>UTB2049ida10</v>
      </c>
      <c r="K1549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</v>
      </c>
    </row>
    <row r="1550" spans="1:11" x14ac:dyDescent="0.2">
      <c r="A1550" s="2" t="s">
        <v>552</v>
      </c>
      <c r="B1550" s="2" t="s">
        <v>615</v>
      </c>
      <c r="C1550" s="4">
        <v>2049</v>
      </c>
      <c r="D1550" s="2" t="s">
        <v>94</v>
      </c>
      <c r="E1550" s="2" t="s">
        <v>452</v>
      </c>
      <c r="F1550" s="23" t="str">
        <f t="shared" si="74"/>
        <v>ida</v>
      </c>
      <c r="G1550" s="4">
        <v>10</v>
      </c>
      <c r="H1550" s="2" t="s">
        <v>538</v>
      </c>
      <c r="I1550" s="2" t="s">
        <v>481</v>
      </c>
      <c r="J1550" s="23" t="str">
        <f t="shared" si="72"/>
        <v>UTB2049ida10</v>
      </c>
      <c r="K1550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</v>
      </c>
    </row>
    <row r="1551" spans="1:11" x14ac:dyDescent="0.2">
      <c r="A1551" s="2" t="s">
        <v>552</v>
      </c>
      <c r="B1551" s="2" t="s">
        <v>615</v>
      </c>
      <c r="C1551" s="4">
        <v>2049</v>
      </c>
      <c r="D1551" s="2" t="s">
        <v>94</v>
      </c>
      <c r="E1551" s="2" t="s">
        <v>452</v>
      </c>
      <c r="F1551" s="23" t="str">
        <f t="shared" si="74"/>
        <v>ida</v>
      </c>
      <c r="G1551" s="4">
        <v>11</v>
      </c>
      <c r="H1551" s="2" t="s">
        <v>615</v>
      </c>
      <c r="I1551" s="2" t="s">
        <v>481</v>
      </c>
      <c r="J1551" s="23" t="str">
        <f t="shared" si="72"/>
        <v>UTB2049ida11</v>
      </c>
      <c r="K1551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</v>
      </c>
    </row>
    <row r="1552" spans="1:11" x14ac:dyDescent="0.2">
      <c r="A1552" s="2" t="s">
        <v>552</v>
      </c>
      <c r="B1552" s="2" t="s">
        <v>615</v>
      </c>
      <c r="C1552" s="4">
        <v>2049</v>
      </c>
      <c r="D1552" s="2" t="s">
        <v>94</v>
      </c>
      <c r="E1552" s="2" t="s">
        <v>452</v>
      </c>
      <c r="F1552" s="23" t="str">
        <f t="shared" si="74"/>
        <v>ida</v>
      </c>
      <c r="G1552" s="4">
        <v>12</v>
      </c>
      <c r="H1552" s="2" t="s">
        <v>483</v>
      </c>
      <c r="I1552" s="2" t="s">
        <v>481</v>
      </c>
      <c r="J1552" s="23" t="str">
        <f t="shared" si="72"/>
        <v>UTB2049ida12</v>
      </c>
      <c r="K1552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MONUMENTAL/ESPLANADA/RODOVIÁRIA PLANO PILOTO</v>
      </c>
    </row>
    <row r="1553" spans="1:11" x14ac:dyDescent="0.2">
      <c r="A1553" s="2" t="s">
        <v>552</v>
      </c>
      <c r="B1553" s="2" t="s">
        <v>615</v>
      </c>
      <c r="C1553" s="4">
        <v>2049</v>
      </c>
      <c r="D1553" s="2" t="s">
        <v>94</v>
      </c>
      <c r="E1553" s="2" t="s">
        <v>469</v>
      </c>
      <c r="F1553" s="23" t="str">
        <f t="shared" si="74"/>
        <v>volta</v>
      </c>
      <c r="G1553" s="4">
        <v>1</v>
      </c>
      <c r="H1553" s="2" t="s">
        <v>615</v>
      </c>
      <c r="I1553" s="2" t="s">
        <v>481</v>
      </c>
      <c r="J1553" s="23" t="str">
        <f t="shared" si="72"/>
        <v>UTB2049volta1</v>
      </c>
      <c r="K1553" s="32" t="str">
        <f t="shared" si="73"/>
        <v>ESPLANADA</v>
      </c>
    </row>
    <row r="1554" spans="1:11" x14ac:dyDescent="0.2">
      <c r="A1554" s="2" t="s">
        <v>552</v>
      </c>
      <c r="B1554" s="2" t="s">
        <v>615</v>
      </c>
      <c r="C1554" s="4">
        <v>2049</v>
      </c>
      <c r="D1554" s="2" t="s">
        <v>94</v>
      </c>
      <c r="E1554" s="26" t="s">
        <v>469</v>
      </c>
      <c r="F1554" s="23" t="str">
        <f t="shared" si="74"/>
        <v>volta</v>
      </c>
      <c r="G1554" s="4">
        <v>1</v>
      </c>
      <c r="H1554" s="2" t="s">
        <v>483</v>
      </c>
      <c r="I1554" s="2" t="s">
        <v>481</v>
      </c>
      <c r="J1554" s="23" t="str">
        <f t="shared" si="72"/>
        <v>UTB2049volta1</v>
      </c>
      <c r="K1554" s="32" t="str">
        <f t="shared" si="73"/>
        <v>RODOVIÁRIA PLANO PILOTO</v>
      </c>
    </row>
    <row r="1555" spans="1:11" x14ac:dyDescent="0.2">
      <c r="A1555" s="2" t="s">
        <v>552</v>
      </c>
      <c r="B1555" s="2" t="s">
        <v>615</v>
      </c>
      <c r="C1555" s="4">
        <v>2049</v>
      </c>
      <c r="D1555" s="2" t="s">
        <v>94</v>
      </c>
      <c r="E1555" s="2" t="s">
        <v>469</v>
      </c>
      <c r="F1555" s="23" t="str">
        <f t="shared" si="74"/>
        <v>volta</v>
      </c>
      <c r="G1555" s="4">
        <v>2</v>
      </c>
      <c r="H1555" s="2" t="s">
        <v>483</v>
      </c>
      <c r="I1555" s="2" t="s">
        <v>481</v>
      </c>
      <c r="J1555" s="23" t="str">
        <f t="shared" si="72"/>
        <v>UTB2049volta2</v>
      </c>
      <c r="K1555" s="32" t="str">
        <f t="shared" si="73"/>
        <v>RODOVIÁRIA PLANO PILOTO/RODOVIÁRIA PLANO PILOTO</v>
      </c>
    </row>
    <row r="1556" spans="1:11" x14ac:dyDescent="0.2">
      <c r="A1556" s="2" t="s">
        <v>552</v>
      </c>
      <c r="B1556" s="2" t="s">
        <v>615</v>
      </c>
      <c r="C1556" s="4">
        <v>2049</v>
      </c>
      <c r="D1556" s="2" t="s">
        <v>94</v>
      </c>
      <c r="E1556" s="26" t="s">
        <v>469</v>
      </c>
      <c r="F1556" s="23" t="str">
        <f t="shared" si="74"/>
        <v>volta</v>
      </c>
      <c r="G1556" s="4">
        <v>2</v>
      </c>
      <c r="H1556" s="2" t="s">
        <v>615</v>
      </c>
      <c r="I1556" s="2" t="s">
        <v>481</v>
      </c>
      <c r="J1556" s="23" t="str">
        <f t="shared" si="72"/>
        <v>UTB2049volta2</v>
      </c>
      <c r="K1556" s="32" t="str">
        <f t="shared" si="73"/>
        <v>RODOVIÁRIA PLANO PILOTO/RODOVIÁRIA PLANO PILOTO/ESPLANADA</v>
      </c>
    </row>
    <row r="1557" spans="1:11" x14ac:dyDescent="0.2">
      <c r="A1557" s="2" t="s">
        <v>552</v>
      </c>
      <c r="B1557" s="2" t="s">
        <v>615</v>
      </c>
      <c r="C1557" s="4">
        <v>2049</v>
      </c>
      <c r="D1557" s="2" t="s">
        <v>94</v>
      </c>
      <c r="E1557" s="2" t="s">
        <v>469</v>
      </c>
      <c r="F1557" s="23" t="str">
        <f t="shared" si="74"/>
        <v>volta</v>
      </c>
      <c r="G1557" s="4">
        <v>3</v>
      </c>
      <c r="H1557" s="2" t="s">
        <v>538</v>
      </c>
      <c r="I1557" s="2" t="s">
        <v>481</v>
      </c>
      <c r="J1557" s="23" t="str">
        <f t="shared" si="72"/>
        <v>UTB2049volta3</v>
      </c>
      <c r="K1557" s="32" t="str">
        <f t="shared" si="73"/>
        <v>RODOVIÁRIA PLANO PILOTO/RODOVIÁRIA PLANO PILOTO/ESPLANADA/EIXO MONUMENTAL</v>
      </c>
    </row>
    <row r="1558" spans="1:11" x14ac:dyDescent="0.2">
      <c r="A1558" s="2" t="s">
        <v>552</v>
      </c>
      <c r="B1558" s="2" t="s">
        <v>615</v>
      </c>
      <c r="C1558" s="4">
        <v>2049</v>
      </c>
      <c r="D1558" s="2" t="s">
        <v>94</v>
      </c>
      <c r="E1558" s="26" t="s">
        <v>469</v>
      </c>
      <c r="F1558" s="23" t="str">
        <f t="shared" si="74"/>
        <v>volta</v>
      </c>
      <c r="G1558" s="4">
        <v>3</v>
      </c>
      <c r="H1558" s="2" t="s">
        <v>538</v>
      </c>
      <c r="I1558" s="2" t="s">
        <v>481</v>
      </c>
      <c r="J1558" s="23" t="str">
        <f t="shared" si="72"/>
        <v>UTB2049volta3</v>
      </c>
      <c r="K1558" s="32" t="str">
        <f t="shared" si="73"/>
        <v>RODOVIÁRIA PLANO PILOTO/RODOVIÁRIA PLANO PILOTO/ESPLANADA/EIXO MONUMENTAL/EIXO MONUMENTAL</v>
      </c>
    </row>
    <row r="1559" spans="1:11" x14ac:dyDescent="0.2">
      <c r="A1559" s="2" t="s">
        <v>552</v>
      </c>
      <c r="B1559" s="2" t="s">
        <v>615</v>
      </c>
      <c r="C1559" s="4">
        <v>2049</v>
      </c>
      <c r="D1559" s="2" t="s">
        <v>94</v>
      </c>
      <c r="E1559" s="2" t="s">
        <v>469</v>
      </c>
      <c r="F1559" s="23" t="str">
        <f t="shared" si="74"/>
        <v>volta</v>
      </c>
      <c r="G1559" s="4">
        <v>4</v>
      </c>
      <c r="H1559" s="2" t="s">
        <v>463</v>
      </c>
      <c r="I1559" s="2" t="s">
        <v>481</v>
      </c>
      <c r="J1559" s="23" t="str">
        <f t="shared" si="72"/>
        <v>UTB2049volta4</v>
      </c>
      <c r="K1559" s="32" t="str">
        <f t="shared" si="73"/>
        <v>RODOVIÁRIA PLANO PILOTO/RODOVIÁRIA PLANO PILOTO/ESPLANADA/EIXO MONUMENTAL/EIXO MONUMENTAL/EPIA</v>
      </c>
    </row>
    <row r="1560" spans="1:11" x14ac:dyDescent="0.2">
      <c r="A1560" s="2" t="s">
        <v>552</v>
      </c>
      <c r="B1560" s="2" t="s">
        <v>615</v>
      </c>
      <c r="C1560" s="4">
        <v>2049</v>
      </c>
      <c r="D1560" s="2" t="s">
        <v>94</v>
      </c>
      <c r="E1560" s="26" t="s">
        <v>469</v>
      </c>
      <c r="F1560" s="23" t="str">
        <f t="shared" si="74"/>
        <v>volta</v>
      </c>
      <c r="G1560" s="4">
        <v>4</v>
      </c>
      <c r="H1560" s="2" t="s">
        <v>575</v>
      </c>
      <c r="I1560" s="2" t="s">
        <v>554</v>
      </c>
      <c r="J1560" s="23" t="str">
        <f t="shared" si="72"/>
        <v>UTB2049volta4</v>
      </c>
      <c r="K1560" s="32" t="str">
        <f t="shared" si="73"/>
        <v>RODOVIÁRIA PLANO PILOTO/RODOVIÁRIA PLANO PILOTO/ESPLANADA/EIXO MONUMENTAL/EIXO MONUMENTAL/EPIA/AVENIDA BRASÍLIA</v>
      </c>
    </row>
    <row r="1561" spans="1:11" x14ac:dyDescent="0.2">
      <c r="A1561" s="2" t="s">
        <v>552</v>
      </c>
      <c r="B1561" s="2" t="s">
        <v>615</v>
      </c>
      <c r="C1561" s="4">
        <v>2049</v>
      </c>
      <c r="D1561" s="2" t="s">
        <v>94</v>
      </c>
      <c r="E1561" s="2" t="s">
        <v>469</v>
      </c>
      <c r="F1561" s="23" t="str">
        <f t="shared" si="74"/>
        <v>volta</v>
      </c>
      <c r="G1561" s="4">
        <v>5</v>
      </c>
      <c r="H1561" s="2" t="s">
        <v>569</v>
      </c>
      <c r="I1561" s="2" t="s">
        <v>564</v>
      </c>
      <c r="J1561" s="23" t="str">
        <f t="shared" si="72"/>
        <v>UTB2049volta5</v>
      </c>
      <c r="K1561" s="32" t="str">
        <f t="shared" si="73"/>
        <v>RODOVIÁRIA PLANO PILOTO/RODOVIÁRIA PLANO PILOTO/ESPLANADA/EIXO MONUMENTAL/EIXO MONUMENTAL/EPIA/AVENIDA BRASÍLIA/ESTRUTURAL</v>
      </c>
    </row>
    <row r="1562" spans="1:11" x14ac:dyDescent="0.2">
      <c r="A1562" s="2" t="s">
        <v>552</v>
      </c>
      <c r="B1562" s="2" t="s">
        <v>615</v>
      </c>
      <c r="C1562" s="4">
        <v>2049</v>
      </c>
      <c r="D1562" s="2" t="s">
        <v>94</v>
      </c>
      <c r="E1562" s="26" t="s">
        <v>469</v>
      </c>
      <c r="F1562" s="23" t="str">
        <f t="shared" si="74"/>
        <v>volta</v>
      </c>
      <c r="G1562" s="4">
        <v>5</v>
      </c>
      <c r="H1562" s="2" t="s">
        <v>561</v>
      </c>
      <c r="I1562" s="2" t="s">
        <v>554</v>
      </c>
      <c r="J1562" s="23" t="str">
        <f t="shared" si="72"/>
        <v>UTB2049volta5</v>
      </c>
      <c r="K1562" s="32" t="str">
        <f t="shared" si="73"/>
        <v>RODOVIÁRIA PLANO PILOTO/RODOVIÁRIA PLANO PILOTO/ESPLANADA/EIXO MONUMENTAL/EIXO MONUMENTAL/EPIA/AVENIDA BRASÍLIA/ESTRUTURAL/BR-070</v>
      </c>
    </row>
    <row r="1563" spans="1:11" x14ac:dyDescent="0.2">
      <c r="A1563" s="2" t="s">
        <v>552</v>
      </c>
      <c r="B1563" s="2" t="s">
        <v>615</v>
      </c>
      <c r="C1563" s="4">
        <v>2049</v>
      </c>
      <c r="D1563" s="2" t="s">
        <v>94</v>
      </c>
      <c r="E1563" s="2" t="s">
        <v>469</v>
      </c>
      <c r="F1563" s="23" t="str">
        <f t="shared" si="74"/>
        <v>volta</v>
      </c>
      <c r="G1563" s="4">
        <v>6</v>
      </c>
      <c r="H1563" s="2" t="s">
        <v>561</v>
      </c>
      <c r="I1563" s="2" t="s">
        <v>562</v>
      </c>
      <c r="J1563" s="23" t="str">
        <f t="shared" si="72"/>
        <v>UTB2049volta6</v>
      </c>
      <c r="K1563" s="32" t="str">
        <f t="shared" si="73"/>
        <v>RODOVIÁRIA PLANO PILOTO/RODOVIÁRIA PLANO PILOTO/ESPLANADA/EIXO MONUMENTAL/EIXO MONUMENTAL/EPIA/AVENIDA BRASÍLIA/ESTRUTURAL/BR-070/BR-070</v>
      </c>
    </row>
    <row r="1564" spans="1:11" x14ac:dyDescent="0.2">
      <c r="A1564" s="2" t="s">
        <v>552</v>
      </c>
      <c r="B1564" s="2" t="s">
        <v>615</v>
      </c>
      <c r="C1564" s="4">
        <v>2049</v>
      </c>
      <c r="D1564" s="2" t="s">
        <v>94</v>
      </c>
      <c r="E1564" s="26" t="s">
        <v>469</v>
      </c>
      <c r="F1564" s="23" t="str">
        <f t="shared" si="74"/>
        <v>volta</v>
      </c>
      <c r="G1564" s="4">
        <v>6</v>
      </c>
      <c r="H1564" s="2" t="s">
        <v>613</v>
      </c>
      <c r="I1564" s="2" t="s">
        <v>554</v>
      </c>
      <c r="J1564" s="23" t="str">
        <f t="shared" si="72"/>
        <v>UTB2049volta6</v>
      </c>
      <c r="K1564" s="32" t="str">
        <f t="shared" si="73"/>
        <v>RODOVIÁRIA PLANO PILOTO/RODOVIÁRIA PLANO PILOTO/ESPLANADA/EIXO MONUMENTAL/EIXO MONUMENTAL/EPIA/AVENIDA BRASÍLIA/ESTRUTURAL/BR-070/BR-070/RUA 2</v>
      </c>
    </row>
    <row r="1565" spans="1:11" x14ac:dyDescent="0.2">
      <c r="A1565" s="2" t="s">
        <v>552</v>
      </c>
      <c r="B1565" s="2" t="s">
        <v>615</v>
      </c>
      <c r="C1565" s="4">
        <v>2049</v>
      </c>
      <c r="D1565" s="2" t="s">
        <v>94</v>
      </c>
      <c r="E1565" s="2" t="s">
        <v>469</v>
      </c>
      <c r="F1565" s="23" t="str">
        <f t="shared" si="74"/>
        <v>volta</v>
      </c>
      <c r="G1565" s="4">
        <v>7</v>
      </c>
      <c r="H1565" s="2" t="s">
        <v>596</v>
      </c>
      <c r="I1565" s="2" t="s">
        <v>554</v>
      </c>
      <c r="J1565" s="23" t="str">
        <f t="shared" si="72"/>
        <v>UTB2049volta7</v>
      </c>
      <c r="K1565" s="32" t="str">
        <f t="shared" si="73"/>
        <v>RODOVIÁRIA PLANO PILOTO/RODOVIÁRIA PLANO PILOTO/ESPLANADA/EIXO MONUMENTAL/EIXO MONUMENTAL/EPIA/AVENIDA BRASÍLIA/ESTRUTURAL/BR-070/BR-070/RUA 2/PONTE DO RIO DESCOBERTO</v>
      </c>
    </row>
    <row r="1566" spans="1:11" x14ac:dyDescent="0.2">
      <c r="A1566" s="2" t="s">
        <v>552</v>
      </c>
      <c r="B1566" s="2" t="s">
        <v>615</v>
      </c>
      <c r="C1566" s="4">
        <v>2049</v>
      </c>
      <c r="D1566" s="2" t="s">
        <v>94</v>
      </c>
      <c r="E1566" s="26" t="s">
        <v>469</v>
      </c>
      <c r="F1566" s="23" t="str">
        <f t="shared" si="74"/>
        <v>volta</v>
      </c>
      <c r="G1566" s="4">
        <v>7</v>
      </c>
      <c r="H1566" s="2" t="s">
        <v>568</v>
      </c>
      <c r="I1566" s="2" t="s">
        <v>554</v>
      </c>
      <c r="J1566" s="23" t="str">
        <f t="shared" si="72"/>
        <v>UTB2049volta7</v>
      </c>
      <c r="K1566" s="32" t="str">
        <f t="shared" si="73"/>
        <v>RODOVIÁRIA PLANO PILOTO/RODOVIÁRIA PLANO PILOTO/ESPLANADA/EIXO MONUMENTAL/EIXO MONUMENTAL/EPIA/AVENIDA BRASÍLIA/ESTRUTURAL/BR-070/BR-070/RUA 2/PONTE DO RIO DESCOBERTO/AVENIDA CUIABÁ</v>
      </c>
    </row>
    <row r="1567" spans="1:11" x14ac:dyDescent="0.2">
      <c r="A1567" s="2" t="s">
        <v>552</v>
      </c>
      <c r="B1567" s="2" t="s">
        <v>615</v>
      </c>
      <c r="C1567" s="4">
        <v>2049</v>
      </c>
      <c r="D1567" s="2" t="s">
        <v>94</v>
      </c>
      <c r="E1567" s="2" t="s">
        <v>469</v>
      </c>
      <c r="F1567" s="23" t="str">
        <f t="shared" si="74"/>
        <v>volta</v>
      </c>
      <c r="G1567" s="4">
        <v>8</v>
      </c>
      <c r="H1567" s="2" t="s">
        <v>609</v>
      </c>
      <c r="I1567" s="2" t="s">
        <v>554</v>
      </c>
      <c r="J1567" s="23" t="str">
        <f t="shared" si="72"/>
        <v>UTB2049volta8</v>
      </c>
      <c r="K1567" s="32" t="str">
        <f t="shared" si="73"/>
        <v>RODOVIÁRIA PLANO PILOTO/RODOVIÁRIA PLANO PILOTO/ESPLANADA/EIXO MONUMENTAL/EIXO MONUMENTAL/EPIA/AVENIDA BRASÍLIA/ESTRUTURAL/BR-070/BR-070/RUA 2/PONTE DO RIO DESCOBERTO/AVENIDA CUIABÁ/VIA MARGINAL</v>
      </c>
    </row>
    <row r="1568" spans="1:11" x14ac:dyDescent="0.2">
      <c r="A1568" s="2" t="s">
        <v>552</v>
      </c>
      <c r="B1568" s="2" t="s">
        <v>615</v>
      </c>
      <c r="C1568" s="4">
        <v>2049</v>
      </c>
      <c r="D1568" s="2" t="s">
        <v>94</v>
      </c>
      <c r="E1568" s="26" t="s">
        <v>469</v>
      </c>
      <c r="F1568" s="23" t="str">
        <f t="shared" si="74"/>
        <v>volta</v>
      </c>
      <c r="G1568" s="4">
        <v>8</v>
      </c>
      <c r="H1568" s="2" t="s">
        <v>586</v>
      </c>
      <c r="I1568" s="2" t="s">
        <v>554</v>
      </c>
      <c r="J1568" s="23" t="str">
        <f t="shared" si="72"/>
        <v>UTB2049volta8</v>
      </c>
      <c r="K1568" s="32" t="str">
        <f t="shared" si="73"/>
        <v>RODOVIÁRIA PLANO PILOTO/RODOVIÁRIA PLANO PILOTO/ESPLANADA/EIXO MONUMENTAL/EIXO MONUMENTAL/EPIA/AVENIDA BRASÍLIA/ESTRUTURAL/BR-070/BR-070/RUA 2/PONTE DO RIO DESCOBERTO/AVENIDA CUIABÁ/VIA MARGINAL/RUA 33</v>
      </c>
    </row>
    <row r="1569" spans="1:11" x14ac:dyDescent="0.2">
      <c r="A1569" s="2" t="s">
        <v>552</v>
      </c>
      <c r="B1569" s="2" t="s">
        <v>615</v>
      </c>
      <c r="C1569" s="4">
        <v>2049</v>
      </c>
      <c r="D1569" s="2" t="s">
        <v>94</v>
      </c>
      <c r="E1569" s="2" t="s">
        <v>469</v>
      </c>
      <c r="F1569" s="23" t="str">
        <f t="shared" si="74"/>
        <v>volta</v>
      </c>
      <c r="G1569" s="4">
        <v>9</v>
      </c>
      <c r="H1569" s="2" t="s">
        <v>610</v>
      </c>
      <c r="I1569" s="2" t="s">
        <v>554</v>
      </c>
      <c r="J1569" s="23" t="str">
        <f t="shared" si="72"/>
        <v>UTB2049volta9</v>
      </c>
      <c r="K1569" s="32" t="str">
        <f t="shared" si="73"/>
        <v>RODOVIÁRIA PLANO PILOTO/RODOVIÁRIA PLANO PILOTO/ESPLANADA/EIXO MONUMENTAL/EIXO MONUMENTAL/EPIA/AVENIDA BRASÍLIA/ESTRUTURAL/BR-070/BR-070/RUA 2/PONTE DO RIO DESCOBERTO/AVENIDA CUIABÁ/VIA MARGINAL/RUA 33/PINHEIRO 2</v>
      </c>
    </row>
    <row r="1570" spans="1:11" x14ac:dyDescent="0.2">
      <c r="A1570" s="2" t="s">
        <v>552</v>
      </c>
      <c r="B1570" s="2" t="s">
        <v>615</v>
      </c>
      <c r="C1570" s="4">
        <v>2049</v>
      </c>
      <c r="D1570" s="2" t="s">
        <v>94</v>
      </c>
      <c r="E1570" s="26" t="s">
        <v>469</v>
      </c>
      <c r="F1570" s="23" t="str">
        <f t="shared" si="74"/>
        <v>volta</v>
      </c>
      <c r="G1570" s="4">
        <v>9</v>
      </c>
      <c r="H1570" s="2" t="s">
        <v>589</v>
      </c>
      <c r="I1570" s="2" t="s">
        <v>554</v>
      </c>
      <c r="J1570" s="23" t="str">
        <f t="shared" si="72"/>
        <v>UTB2049volta9</v>
      </c>
      <c r="K1570" s="32" t="str">
        <f t="shared" si="73"/>
        <v>RODOVIÁRIA PLANO PILOTO/RODOVIÁRIA PLANO PILOTO/ESPLANADA/EIXO MONUMENTAL/EIXO MONUMENTAL/EPIA/AVENIDA BRASÍLIA/ESTRUTURAL/BR-070/BR-070/RUA 2/PONTE DO RIO DESCOBERTO/AVENIDA CUIABÁ/VIA MARGINAL/RUA 33/PINHEIRO 2/RUA 36</v>
      </c>
    </row>
    <row r="1571" spans="1:11" x14ac:dyDescent="0.2">
      <c r="A1571" s="2" t="s">
        <v>552</v>
      </c>
      <c r="B1571" s="2" t="s">
        <v>615</v>
      </c>
      <c r="C1571" s="4">
        <v>2049</v>
      </c>
      <c r="D1571" s="2" t="s">
        <v>94</v>
      </c>
      <c r="E1571" s="26" t="s">
        <v>469</v>
      </c>
      <c r="F1571" s="23" t="str">
        <f t="shared" si="74"/>
        <v>volta</v>
      </c>
      <c r="G1571" s="4">
        <v>10</v>
      </c>
      <c r="H1571" s="2" t="s">
        <v>612</v>
      </c>
      <c r="I1571" s="2" t="s">
        <v>554</v>
      </c>
      <c r="J1571" s="23" t="str">
        <f t="shared" si="72"/>
        <v>UTB2049volta10</v>
      </c>
      <c r="K1571" s="32" t="str">
        <f t="shared" si="73"/>
        <v>RODOVIÁRIA PLANO PILOTO/RODOVIÁRIA PLANO PILOTO/ESPLANADA/EIXO MONUMENTAL/EIXO MONUMENTAL/EPIA/AVENIDA BRASÍLIA/ESTRUTURAL/BR-070/BR-070/RUA 2/PONTE DO RIO DESCOBERTO/AVENIDA CUIABÁ/VIA MARGINAL/RUA 33/PINHEIRO 2/RUA 36/RUA 28</v>
      </c>
    </row>
    <row r="1572" spans="1:11" x14ac:dyDescent="0.2">
      <c r="A1572" s="2" t="s">
        <v>552</v>
      </c>
      <c r="B1572" s="2" t="s">
        <v>615</v>
      </c>
      <c r="C1572" s="4">
        <v>2049</v>
      </c>
      <c r="D1572" s="2" t="s">
        <v>94</v>
      </c>
      <c r="E1572" s="26" t="s">
        <v>469</v>
      </c>
      <c r="F1572" s="23" t="str">
        <f t="shared" si="74"/>
        <v>volta</v>
      </c>
      <c r="G1572" s="4">
        <v>11</v>
      </c>
      <c r="H1572" s="2" t="s">
        <v>588</v>
      </c>
      <c r="I1572" s="2" t="s">
        <v>554</v>
      </c>
      <c r="J1572" s="23" t="str">
        <f t="shared" si="72"/>
        <v>UTB2049volta11</v>
      </c>
      <c r="K1572" s="32" t="str">
        <f t="shared" si="73"/>
        <v>RODOVIÁRIA PLANO PILOTO/RODOVIÁRIA PLANO PILOTO/ESPLANADA/EIXO MONUMENTAL/EIXO MONUMENTAL/EPIA/AVENIDA BRASÍLIA/ESTRUTURAL/BR-070/BR-070/RUA 2/PONTE DO RIO DESCOBERTO/AVENIDA CUIABÁ/VIA MARGINAL/RUA 33/PINHEIRO 2/RUA 36/RUA 28/AVENIDA MACEIÓ</v>
      </c>
    </row>
    <row r="1573" spans="1:11" x14ac:dyDescent="0.2">
      <c r="A1573" s="2" t="s">
        <v>552</v>
      </c>
      <c r="B1573" s="2" t="s">
        <v>615</v>
      </c>
      <c r="C1573" s="4">
        <v>2049</v>
      </c>
      <c r="D1573" s="2" t="s">
        <v>94</v>
      </c>
      <c r="E1573" s="26" t="s">
        <v>469</v>
      </c>
      <c r="F1573" s="23" t="str">
        <f t="shared" si="74"/>
        <v>volta</v>
      </c>
      <c r="G1573" s="4">
        <v>12</v>
      </c>
      <c r="H1573" s="2" t="s">
        <v>610</v>
      </c>
      <c r="I1573" s="2" t="s">
        <v>554</v>
      </c>
      <c r="J1573" s="23" t="str">
        <f t="shared" si="72"/>
        <v>UTB2049volta12</v>
      </c>
      <c r="K1573" s="32" t="str">
        <f t="shared" si="73"/>
        <v>RODOVIÁRIA PLANO PILOTO/RODOVIÁRIA PLANO PILOTO/ESPLANADA/EIXO MONUMENTAL/EIXO MONUMENTAL/EPIA/AVENIDA BRASÍLIA/ESTRUTURAL/BR-070/BR-070/RUA 2/PONTE DO RIO DESCOBERTO/AVENIDA CUIABÁ/VIA MARGINAL/RUA 33/PINHEIRO 2/RUA 36/RUA 28/AVENIDA MACEIÓ/PINHEIRO 2</v>
      </c>
    </row>
    <row r="1574" spans="1:11" x14ac:dyDescent="0.2">
      <c r="A1574" s="2" t="s">
        <v>637</v>
      </c>
      <c r="B1574" s="2" t="s">
        <v>615</v>
      </c>
      <c r="C1574" s="4">
        <v>2051</v>
      </c>
      <c r="D1574" s="2" t="s">
        <v>94</v>
      </c>
      <c r="E1574" s="2" t="s">
        <v>452</v>
      </c>
      <c r="F1574" s="23" t="str">
        <f t="shared" si="74"/>
        <v>ida</v>
      </c>
      <c r="G1574" s="4">
        <v>1</v>
      </c>
      <c r="H1574" s="2" t="s">
        <v>637</v>
      </c>
      <c r="I1574" s="2" t="s">
        <v>637</v>
      </c>
      <c r="J1574" s="23" t="str">
        <f t="shared" si="72"/>
        <v>UTB2051ida1</v>
      </c>
      <c r="K1574" s="32" t="str">
        <f t="shared" si="73"/>
        <v>MONTE ALTO</v>
      </c>
    </row>
    <row r="1575" spans="1:11" x14ac:dyDescent="0.2">
      <c r="A1575" s="2" t="s">
        <v>637</v>
      </c>
      <c r="B1575" s="2" t="s">
        <v>615</v>
      </c>
      <c r="C1575" s="4">
        <v>2051</v>
      </c>
      <c r="D1575" s="2" t="s">
        <v>94</v>
      </c>
      <c r="E1575" s="2" t="s">
        <v>452</v>
      </c>
      <c r="F1575" s="23" t="str">
        <f t="shared" si="74"/>
        <v>ida</v>
      </c>
      <c r="G1575" s="4">
        <v>2</v>
      </c>
      <c r="H1575" s="2" t="s">
        <v>638</v>
      </c>
      <c r="I1575" s="2" t="s">
        <v>639</v>
      </c>
      <c r="J1575" s="23" t="str">
        <f t="shared" si="72"/>
        <v>UTB2051ida2</v>
      </c>
      <c r="K1575" s="32" t="str">
        <f t="shared" si="73"/>
        <v>MONTE ALTO/BR-080</v>
      </c>
    </row>
    <row r="1576" spans="1:11" x14ac:dyDescent="0.2">
      <c r="A1576" s="2" t="s">
        <v>637</v>
      </c>
      <c r="B1576" s="2" t="s">
        <v>615</v>
      </c>
      <c r="C1576" s="4">
        <v>2051</v>
      </c>
      <c r="D1576" s="2" t="s">
        <v>94</v>
      </c>
      <c r="E1576" s="2" t="s">
        <v>452</v>
      </c>
      <c r="F1576" s="23" t="str">
        <f t="shared" si="74"/>
        <v>ida</v>
      </c>
      <c r="G1576" s="4">
        <v>3</v>
      </c>
      <c r="H1576" s="2" t="s">
        <v>640</v>
      </c>
      <c r="I1576" s="2" t="s">
        <v>639</v>
      </c>
      <c r="J1576" s="23" t="str">
        <f t="shared" si="72"/>
        <v>UTB2051ida3</v>
      </c>
      <c r="K1576" s="32" t="str">
        <f t="shared" si="73"/>
        <v>MONTE ALTO/BR-080/PERIMETRO URBANO (BRAZLÂNDIA DF)</v>
      </c>
    </row>
    <row r="1577" spans="1:11" x14ac:dyDescent="0.2">
      <c r="A1577" s="2" t="s">
        <v>637</v>
      </c>
      <c r="B1577" s="2" t="s">
        <v>615</v>
      </c>
      <c r="C1577" s="4">
        <v>2051</v>
      </c>
      <c r="D1577" s="2" t="s">
        <v>94</v>
      </c>
      <c r="E1577" s="2" t="s">
        <v>452</v>
      </c>
      <c r="F1577" s="23" t="str">
        <f t="shared" si="74"/>
        <v>ida</v>
      </c>
      <c r="G1577" s="4">
        <v>4</v>
      </c>
      <c r="H1577" s="2" t="s">
        <v>641</v>
      </c>
      <c r="I1577" s="2" t="s">
        <v>639</v>
      </c>
      <c r="J1577" s="23" t="str">
        <f t="shared" si="72"/>
        <v>UTB2051ida4</v>
      </c>
      <c r="K1577" s="32" t="str">
        <f t="shared" si="73"/>
        <v>MONTE ALTO/BR-080/PERIMETRO URBANO (BRAZLÂNDIA DF)/FASSINCRA</v>
      </c>
    </row>
    <row r="1578" spans="1:11" x14ac:dyDescent="0.2">
      <c r="A1578" s="2" t="s">
        <v>637</v>
      </c>
      <c r="B1578" s="2" t="s">
        <v>615</v>
      </c>
      <c r="C1578" s="4">
        <v>2051</v>
      </c>
      <c r="D1578" s="2" t="s">
        <v>94</v>
      </c>
      <c r="E1578" s="2" t="s">
        <v>452</v>
      </c>
      <c r="F1578" s="23" t="str">
        <f t="shared" si="74"/>
        <v>ida</v>
      </c>
      <c r="G1578" s="4">
        <v>5</v>
      </c>
      <c r="H1578" s="2" t="s">
        <v>563</v>
      </c>
      <c r="I1578" s="2" t="s">
        <v>564</v>
      </c>
      <c r="J1578" s="23" t="str">
        <f t="shared" si="72"/>
        <v>UTB2051ida5</v>
      </c>
      <c r="K1578" s="32" t="str">
        <f t="shared" si="73"/>
        <v>MONTE ALTO/BR-080/PERIMETRO URBANO (BRAZLÂNDIA DF)/FASSINCRA/PISTÃO NORTE</v>
      </c>
    </row>
    <row r="1579" spans="1:11" x14ac:dyDescent="0.2">
      <c r="A1579" s="2" t="s">
        <v>637</v>
      </c>
      <c r="B1579" s="2" t="s">
        <v>615</v>
      </c>
      <c r="C1579" s="4">
        <v>2051</v>
      </c>
      <c r="D1579" s="2" t="s">
        <v>94</v>
      </c>
      <c r="E1579" s="2" t="s">
        <v>452</v>
      </c>
      <c r="F1579" s="23" t="str">
        <f t="shared" si="74"/>
        <v>ida</v>
      </c>
      <c r="G1579" s="4">
        <v>6</v>
      </c>
      <c r="H1579" s="2" t="s">
        <v>565</v>
      </c>
      <c r="I1579" s="2" t="s">
        <v>564</v>
      </c>
      <c r="J1579" s="23" t="str">
        <f t="shared" si="72"/>
        <v>UTB2051ida6</v>
      </c>
      <c r="K1579" s="32" t="str">
        <f t="shared" si="73"/>
        <v>MONTE ALTO/BR-080/PERIMETRO URBANO (BRAZLÂNDIA DF)/FASSINCRA/PISTÃO NORTE/EPTG</v>
      </c>
    </row>
    <row r="1580" spans="1:11" x14ac:dyDescent="0.2">
      <c r="A1580" s="2" t="s">
        <v>637</v>
      </c>
      <c r="B1580" s="2" t="s">
        <v>615</v>
      </c>
      <c r="C1580" s="4">
        <v>2051</v>
      </c>
      <c r="D1580" s="2" t="s">
        <v>94</v>
      </c>
      <c r="E1580" s="2" t="s">
        <v>452</v>
      </c>
      <c r="F1580" s="23" t="str">
        <f t="shared" si="74"/>
        <v>ida</v>
      </c>
      <c r="G1580" s="4">
        <v>7</v>
      </c>
      <c r="H1580" s="2" t="s">
        <v>567</v>
      </c>
      <c r="I1580" s="2" t="s">
        <v>481</v>
      </c>
      <c r="J1580" s="23" t="str">
        <f t="shared" si="72"/>
        <v>UTB2051ida7</v>
      </c>
      <c r="K1580" s="32" t="str">
        <f t="shared" si="73"/>
        <v>MONTE ALTO/BR-080/PERIMETRO URBANO (BRAZLÂNDIA DF)/FASSINCRA/PISTÃO NORTE/EPTG/EIXO</v>
      </c>
    </row>
    <row r="1581" spans="1:11" x14ac:dyDescent="0.2">
      <c r="A1581" s="2" t="s">
        <v>637</v>
      </c>
      <c r="B1581" s="2" t="s">
        <v>615</v>
      </c>
      <c r="C1581" s="4">
        <v>2051</v>
      </c>
      <c r="D1581" s="2" t="s">
        <v>94</v>
      </c>
      <c r="E1581" s="2" t="s">
        <v>452</v>
      </c>
      <c r="F1581" s="23" t="str">
        <f t="shared" si="74"/>
        <v>ida</v>
      </c>
      <c r="G1581" s="4">
        <v>8</v>
      </c>
      <c r="H1581" s="2" t="s">
        <v>483</v>
      </c>
      <c r="I1581" s="2" t="s">
        <v>481</v>
      </c>
      <c r="J1581" s="23" t="str">
        <f t="shared" si="72"/>
        <v>UTB2051ida8</v>
      </c>
      <c r="K1581" s="32" t="str">
        <f t="shared" si="73"/>
        <v>MONTE ALTO/BR-080/PERIMETRO URBANO (BRAZLÂNDIA DF)/FASSINCRA/PISTÃO NORTE/EPTG/EIXO/RODOVIÁRIA PLANO PILOTO</v>
      </c>
    </row>
    <row r="1582" spans="1:11" x14ac:dyDescent="0.2">
      <c r="A1582" s="2" t="s">
        <v>637</v>
      </c>
      <c r="B1582" s="2" t="s">
        <v>615</v>
      </c>
      <c r="C1582" s="4">
        <v>2051</v>
      </c>
      <c r="D1582" s="2" t="s">
        <v>94</v>
      </c>
      <c r="E1582" s="2" t="s">
        <v>469</v>
      </c>
      <c r="F1582" s="23" t="str">
        <f t="shared" si="74"/>
        <v>volta</v>
      </c>
      <c r="G1582" s="4">
        <v>1</v>
      </c>
      <c r="H1582" s="2" t="s">
        <v>483</v>
      </c>
      <c r="I1582" s="2" t="s">
        <v>481</v>
      </c>
      <c r="J1582" s="23" t="str">
        <f t="shared" si="72"/>
        <v>UTB2051volta1</v>
      </c>
      <c r="K1582" s="32" t="str">
        <f t="shared" si="73"/>
        <v>RODOVIÁRIA PLANO PILOTO</v>
      </c>
    </row>
    <row r="1583" spans="1:11" x14ac:dyDescent="0.2">
      <c r="A1583" s="2" t="s">
        <v>637</v>
      </c>
      <c r="B1583" s="2" t="s">
        <v>615</v>
      </c>
      <c r="C1583" s="4">
        <v>2051</v>
      </c>
      <c r="D1583" s="2" t="s">
        <v>94</v>
      </c>
      <c r="E1583" s="2" t="s">
        <v>469</v>
      </c>
      <c r="F1583" s="23" t="str">
        <f t="shared" si="74"/>
        <v>volta</v>
      </c>
      <c r="G1583" s="4">
        <v>2</v>
      </c>
      <c r="H1583" s="2" t="s">
        <v>567</v>
      </c>
      <c r="I1583" s="2" t="s">
        <v>481</v>
      </c>
      <c r="J1583" s="23" t="str">
        <f t="shared" si="72"/>
        <v>UTB2051volta2</v>
      </c>
      <c r="K1583" s="32" t="str">
        <f t="shared" si="73"/>
        <v>RODOVIÁRIA PLANO PILOTO/EIXO</v>
      </c>
    </row>
    <row r="1584" spans="1:11" x14ac:dyDescent="0.2">
      <c r="A1584" s="2" t="s">
        <v>637</v>
      </c>
      <c r="B1584" s="2" t="s">
        <v>615</v>
      </c>
      <c r="C1584" s="4">
        <v>2051</v>
      </c>
      <c r="D1584" s="2" t="s">
        <v>94</v>
      </c>
      <c r="E1584" s="2" t="s">
        <v>469</v>
      </c>
      <c r="F1584" s="23" t="str">
        <f t="shared" si="74"/>
        <v>volta</v>
      </c>
      <c r="G1584" s="4">
        <v>3</v>
      </c>
      <c r="H1584" s="2" t="s">
        <v>565</v>
      </c>
      <c r="I1584" s="2" t="s">
        <v>564</v>
      </c>
      <c r="J1584" s="23" t="str">
        <f t="shared" si="72"/>
        <v>UTB2051volta3</v>
      </c>
      <c r="K1584" s="32" t="str">
        <f t="shared" si="73"/>
        <v>RODOVIÁRIA PLANO PILOTO/EIXO/EPTG</v>
      </c>
    </row>
    <row r="1585" spans="1:11" x14ac:dyDescent="0.2">
      <c r="A1585" s="2" t="s">
        <v>637</v>
      </c>
      <c r="B1585" s="2" t="s">
        <v>615</v>
      </c>
      <c r="C1585" s="4">
        <v>2051</v>
      </c>
      <c r="D1585" s="2" t="s">
        <v>94</v>
      </c>
      <c r="E1585" s="2" t="s">
        <v>469</v>
      </c>
      <c r="F1585" s="23" t="str">
        <f t="shared" si="74"/>
        <v>volta</v>
      </c>
      <c r="G1585" s="4">
        <v>4</v>
      </c>
      <c r="H1585" s="2" t="s">
        <v>563</v>
      </c>
      <c r="I1585" s="2" t="s">
        <v>564</v>
      </c>
      <c r="J1585" s="23" t="str">
        <f t="shared" si="72"/>
        <v>UTB2051volta4</v>
      </c>
      <c r="K1585" s="32" t="str">
        <f t="shared" si="73"/>
        <v>RODOVIÁRIA PLANO PILOTO/EIXO/EPTG/PISTÃO NORTE</v>
      </c>
    </row>
    <row r="1586" spans="1:11" x14ac:dyDescent="0.2">
      <c r="A1586" s="2" t="s">
        <v>637</v>
      </c>
      <c r="B1586" s="2" t="s">
        <v>615</v>
      </c>
      <c r="C1586" s="4">
        <v>2051</v>
      </c>
      <c r="D1586" s="2" t="s">
        <v>94</v>
      </c>
      <c r="E1586" s="2" t="s">
        <v>469</v>
      </c>
      <c r="F1586" s="23" t="str">
        <f t="shared" si="74"/>
        <v>volta</v>
      </c>
      <c r="G1586" s="4">
        <v>5</v>
      </c>
      <c r="H1586" s="2" t="s">
        <v>641</v>
      </c>
      <c r="I1586" s="2" t="s">
        <v>639</v>
      </c>
      <c r="J1586" s="23" t="str">
        <f t="shared" si="72"/>
        <v>UTB2051volta5</v>
      </c>
      <c r="K1586" s="32" t="str">
        <f t="shared" si="73"/>
        <v>RODOVIÁRIA PLANO PILOTO/EIXO/EPTG/PISTÃO NORTE/FASSINCRA</v>
      </c>
    </row>
    <row r="1587" spans="1:11" x14ac:dyDescent="0.2">
      <c r="A1587" s="2" t="s">
        <v>637</v>
      </c>
      <c r="B1587" s="2" t="s">
        <v>615</v>
      </c>
      <c r="C1587" s="4">
        <v>2051</v>
      </c>
      <c r="D1587" s="2" t="s">
        <v>94</v>
      </c>
      <c r="E1587" s="2" t="s">
        <v>469</v>
      </c>
      <c r="F1587" s="23" t="str">
        <f t="shared" si="74"/>
        <v>volta</v>
      </c>
      <c r="G1587" s="4">
        <v>6</v>
      </c>
      <c r="H1587" s="2" t="s">
        <v>640</v>
      </c>
      <c r="I1587" s="2" t="s">
        <v>639</v>
      </c>
      <c r="J1587" s="23" t="str">
        <f t="shared" si="72"/>
        <v>UTB2051volta6</v>
      </c>
      <c r="K1587" s="32" t="str">
        <f t="shared" si="73"/>
        <v>RODOVIÁRIA PLANO PILOTO/EIXO/EPTG/PISTÃO NORTE/FASSINCRA/PERIMETRO URBANO (BRAZLÂNDIA DF)</v>
      </c>
    </row>
    <row r="1588" spans="1:11" x14ac:dyDescent="0.2">
      <c r="A1588" s="2" t="s">
        <v>637</v>
      </c>
      <c r="B1588" s="2" t="s">
        <v>615</v>
      </c>
      <c r="C1588" s="4">
        <v>2051</v>
      </c>
      <c r="D1588" s="2" t="s">
        <v>94</v>
      </c>
      <c r="E1588" s="2" t="s">
        <v>469</v>
      </c>
      <c r="F1588" s="23" t="str">
        <f t="shared" si="74"/>
        <v>volta</v>
      </c>
      <c r="G1588" s="4">
        <v>7</v>
      </c>
      <c r="H1588" s="2" t="s">
        <v>638</v>
      </c>
      <c r="I1588" s="2" t="s">
        <v>639</v>
      </c>
      <c r="J1588" s="23" t="str">
        <f t="shared" si="72"/>
        <v>UTB2051volta7</v>
      </c>
      <c r="K1588" s="32" t="str">
        <f t="shared" si="73"/>
        <v>RODOVIÁRIA PLANO PILOTO/EIXO/EPTG/PISTÃO NORTE/FASSINCRA/PERIMETRO URBANO (BRAZLÂNDIA DF)/BR-080</v>
      </c>
    </row>
    <row r="1589" spans="1:11" x14ac:dyDescent="0.2">
      <c r="A1589" s="2" t="s">
        <v>637</v>
      </c>
      <c r="B1589" s="2" t="s">
        <v>615</v>
      </c>
      <c r="C1589" s="4">
        <v>2051</v>
      </c>
      <c r="D1589" s="2" t="s">
        <v>94</v>
      </c>
      <c r="E1589" s="2" t="s">
        <v>469</v>
      </c>
      <c r="F1589" s="23" t="str">
        <f t="shared" si="74"/>
        <v>volta</v>
      </c>
      <c r="G1589" s="4">
        <v>8</v>
      </c>
      <c r="H1589" s="2" t="s">
        <v>637</v>
      </c>
      <c r="I1589" s="2" t="s">
        <v>637</v>
      </c>
      <c r="J1589" s="23" t="str">
        <f t="shared" si="72"/>
        <v>UTB2051volta8</v>
      </c>
      <c r="K1589" s="32" t="str">
        <f t="shared" si="73"/>
        <v>RODOVIÁRIA PLANO PILOTO/EIXO/EPTG/PISTÃO NORTE/FASSINCRA/PERIMETRO URBANO (BRAZLÂNDIA DF)/BR-080/MONTE ALTO</v>
      </c>
    </row>
    <row r="1590" spans="1:11" x14ac:dyDescent="0.2">
      <c r="A1590" s="2" t="s">
        <v>552</v>
      </c>
      <c r="B1590" s="2" t="s">
        <v>642</v>
      </c>
      <c r="C1590" s="4">
        <v>2055</v>
      </c>
      <c r="D1590" s="2" t="s">
        <v>94</v>
      </c>
      <c r="E1590" s="2" t="s">
        <v>452</v>
      </c>
      <c r="F1590" s="23" t="str">
        <f t="shared" si="74"/>
        <v>ida</v>
      </c>
      <c r="G1590" s="4">
        <v>1</v>
      </c>
      <c r="H1590" s="2" t="s">
        <v>602</v>
      </c>
      <c r="I1590" s="2" t="s">
        <v>554</v>
      </c>
      <c r="J1590" s="23" t="str">
        <f t="shared" si="72"/>
        <v>UTB2055ida1</v>
      </c>
      <c r="K1590" s="32" t="str">
        <f t="shared" si="73"/>
        <v>PINHEIRO 1</v>
      </c>
    </row>
    <row r="1591" spans="1:11" x14ac:dyDescent="0.2">
      <c r="A1591" s="2" t="s">
        <v>552</v>
      </c>
      <c r="B1591" s="2" t="s">
        <v>642</v>
      </c>
      <c r="C1591" s="4">
        <v>2055</v>
      </c>
      <c r="D1591" s="2" t="s">
        <v>94</v>
      </c>
      <c r="E1591" s="2" t="s">
        <v>452</v>
      </c>
      <c r="F1591" s="23" t="str">
        <f t="shared" si="74"/>
        <v>ida</v>
      </c>
      <c r="G1591" s="4">
        <v>2</v>
      </c>
      <c r="H1591" s="2" t="s">
        <v>603</v>
      </c>
      <c r="I1591" s="2" t="s">
        <v>554</v>
      </c>
      <c r="J1591" s="23" t="str">
        <f t="shared" si="72"/>
        <v>UTB2055ida2</v>
      </c>
      <c r="K1591" s="32" t="str">
        <f t="shared" si="73"/>
        <v>PINHEIRO 1/AVENIDA COMERCIAL</v>
      </c>
    </row>
    <row r="1592" spans="1:11" x14ac:dyDescent="0.2">
      <c r="A1592" s="2" t="s">
        <v>552</v>
      </c>
      <c r="B1592" s="2" t="s">
        <v>642</v>
      </c>
      <c r="C1592" s="4">
        <v>2055</v>
      </c>
      <c r="D1592" s="2" t="s">
        <v>94</v>
      </c>
      <c r="E1592" s="2" t="s">
        <v>452</v>
      </c>
      <c r="F1592" s="23" t="str">
        <f t="shared" si="74"/>
        <v>ida</v>
      </c>
      <c r="G1592" s="4">
        <v>3</v>
      </c>
      <c r="H1592" s="2" t="s">
        <v>604</v>
      </c>
      <c r="I1592" s="2" t="s">
        <v>554</v>
      </c>
      <c r="J1592" s="23" t="str">
        <f t="shared" si="72"/>
        <v>UTB2055ida3</v>
      </c>
      <c r="K1592" s="32" t="str">
        <f t="shared" si="73"/>
        <v>PINHEIRO 1/AVENIDA COMERCIAL/AVENIDA DIAGONAL</v>
      </c>
    </row>
    <row r="1593" spans="1:11" x14ac:dyDescent="0.2">
      <c r="A1593" s="2" t="s">
        <v>552</v>
      </c>
      <c r="B1593" s="2" t="s">
        <v>642</v>
      </c>
      <c r="C1593" s="4">
        <v>2055</v>
      </c>
      <c r="D1593" s="2" t="s">
        <v>94</v>
      </c>
      <c r="E1593" s="2" t="s">
        <v>452</v>
      </c>
      <c r="F1593" s="23" t="str">
        <f t="shared" si="74"/>
        <v>ida</v>
      </c>
      <c r="G1593" s="4">
        <v>4</v>
      </c>
      <c r="H1593" s="2" t="s">
        <v>605</v>
      </c>
      <c r="I1593" s="2" t="s">
        <v>554</v>
      </c>
      <c r="J1593" s="23" t="str">
        <f t="shared" si="72"/>
        <v>UTB2055ida4</v>
      </c>
      <c r="K1593" s="32" t="str">
        <f t="shared" si="73"/>
        <v>PINHEIRO 1/AVENIDA COMERCIAL/AVENIDA DIAGONAL/AVENIDA MINAS GERAIS</v>
      </c>
    </row>
    <row r="1594" spans="1:11" x14ac:dyDescent="0.2">
      <c r="A1594" s="2" t="s">
        <v>552</v>
      </c>
      <c r="B1594" s="2" t="s">
        <v>642</v>
      </c>
      <c r="C1594" s="4">
        <v>2055</v>
      </c>
      <c r="D1594" s="2" t="s">
        <v>94</v>
      </c>
      <c r="E1594" s="2" t="s">
        <v>452</v>
      </c>
      <c r="F1594" s="23" t="str">
        <f t="shared" si="74"/>
        <v>ida</v>
      </c>
      <c r="G1594" s="4">
        <v>5</v>
      </c>
      <c r="H1594" s="2" t="s">
        <v>576</v>
      </c>
      <c r="I1594" s="2" t="s">
        <v>554</v>
      </c>
      <c r="J1594" s="23" t="str">
        <f t="shared" si="72"/>
        <v>UTB2055ida5</v>
      </c>
      <c r="K1594" s="32" t="str">
        <f t="shared" si="73"/>
        <v>PINHEIRO 1/AVENIDA COMERCIAL/AVENIDA DIAGONAL/AVENIDA MINAS GERAIS/AVENIDA SÃO PAULO</v>
      </c>
    </row>
    <row r="1595" spans="1:11" x14ac:dyDescent="0.2">
      <c r="A1595" s="2" t="s">
        <v>552</v>
      </c>
      <c r="B1595" s="2" t="s">
        <v>642</v>
      </c>
      <c r="C1595" s="4">
        <v>2055</v>
      </c>
      <c r="D1595" s="2" t="s">
        <v>94</v>
      </c>
      <c r="E1595" s="2" t="s">
        <v>452</v>
      </c>
      <c r="F1595" s="23" t="str">
        <f t="shared" si="74"/>
        <v>ida</v>
      </c>
      <c r="G1595" s="4">
        <v>6</v>
      </c>
      <c r="H1595" s="2" t="s">
        <v>606</v>
      </c>
      <c r="I1595" s="2" t="s">
        <v>554</v>
      </c>
      <c r="J1595" s="23" t="str">
        <f t="shared" si="72"/>
        <v>UTB2055ida6</v>
      </c>
      <c r="K1595" s="32" t="str">
        <f t="shared" si="73"/>
        <v>PINHEIRO 1/AVENIDA COMERCIAL/AVENIDA DIAGONAL/AVENIDA MINAS GERAIS/AVENIDA SÃO PAULO/RUA 22</v>
      </c>
    </row>
    <row r="1596" spans="1:11" x14ac:dyDescent="0.2">
      <c r="A1596" s="2" t="s">
        <v>552</v>
      </c>
      <c r="B1596" s="2" t="s">
        <v>642</v>
      </c>
      <c r="C1596" s="4">
        <v>2055</v>
      </c>
      <c r="D1596" s="2" t="s">
        <v>94</v>
      </c>
      <c r="E1596" s="2" t="s">
        <v>452</v>
      </c>
      <c r="F1596" s="23" t="str">
        <f t="shared" si="74"/>
        <v>ida</v>
      </c>
      <c r="G1596" s="4">
        <v>7</v>
      </c>
      <c r="H1596" s="2" t="s">
        <v>604</v>
      </c>
      <c r="I1596" s="2" t="s">
        <v>554</v>
      </c>
      <c r="J1596" s="23" t="str">
        <f t="shared" si="72"/>
        <v>UTB2055ida7</v>
      </c>
      <c r="K1596" s="32" t="str">
        <f t="shared" si="73"/>
        <v>PINHEIRO 1/AVENIDA COMERCIAL/AVENIDA DIAGONAL/AVENIDA MINAS GERAIS/AVENIDA SÃO PAULO/RUA 22/AVENIDA DIAGONAL</v>
      </c>
    </row>
    <row r="1597" spans="1:11" x14ac:dyDescent="0.2">
      <c r="A1597" s="2" t="s">
        <v>552</v>
      </c>
      <c r="B1597" s="2" t="s">
        <v>642</v>
      </c>
      <c r="C1597" s="4">
        <v>2055</v>
      </c>
      <c r="D1597" s="2" t="s">
        <v>94</v>
      </c>
      <c r="E1597" s="2" t="s">
        <v>452</v>
      </c>
      <c r="F1597" s="23" t="str">
        <f t="shared" si="74"/>
        <v>ida</v>
      </c>
      <c r="G1597" s="4">
        <v>8</v>
      </c>
      <c r="H1597" s="2" t="s">
        <v>593</v>
      </c>
      <c r="I1597" s="2" t="s">
        <v>554</v>
      </c>
      <c r="J1597" s="23" t="str">
        <f t="shared" si="72"/>
        <v>UTB2055ida8</v>
      </c>
      <c r="K1597" s="32" t="str">
        <f t="shared" si="73"/>
        <v>PINHEIRO 1/AVENIDA COMERCIAL/AVENIDA DIAGONAL/AVENIDA MINAS GERAIS/AVENIDA SÃO PAULO/RUA 22/AVENIDA DIAGONAL/PRIMEIRA AVENIDA</v>
      </c>
    </row>
    <row r="1598" spans="1:11" x14ac:dyDescent="0.2">
      <c r="A1598" s="2" t="s">
        <v>552</v>
      </c>
      <c r="B1598" s="2" t="s">
        <v>642</v>
      </c>
      <c r="C1598" s="4">
        <v>2055</v>
      </c>
      <c r="D1598" s="2" t="s">
        <v>94</v>
      </c>
      <c r="E1598" s="2" t="s">
        <v>452</v>
      </c>
      <c r="F1598" s="23" t="str">
        <f t="shared" si="74"/>
        <v>ida</v>
      </c>
      <c r="G1598" s="4">
        <v>9</v>
      </c>
      <c r="H1598" s="2" t="s">
        <v>607</v>
      </c>
      <c r="I1598" s="2" t="s">
        <v>554</v>
      </c>
      <c r="J1598" s="23" t="str">
        <f t="shared" si="72"/>
        <v>UTB2055ida9</v>
      </c>
      <c r="K1598" s="32" t="str">
        <f t="shared" si="73"/>
        <v>PINHEIRO 1/AVENIDA COMERCIAL/AVENIDA DIAGONAL/AVENIDA MINAS GERAIS/AVENIDA SÃO PAULO/RUA 22/AVENIDA DIAGONAL/PRIMEIRA AVENIDA/AVENIDA BRASIL</v>
      </c>
    </row>
    <row r="1599" spans="1:11" x14ac:dyDescent="0.2">
      <c r="A1599" s="2" t="s">
        <v>552</v>
      </c>
      <c r="B1599" s="2" t="s">
        <v>642</v>
      </c>
      <c r="C1599" s="4">
        <v>2055</v>
      </c>
      <c r="D1599" s="2" t="s">
        <v>94</v>
      </c>
      <c r="E1599" s="2" t="s">
        <v>452</v>
      </c>
      <c r="F1599" s="23" t="str">
        <f t="shared" si="74"/>
        <v>ida</v>
      </c>
      <c r="G1599" s="4">
        <v>10</v>
      </c>
      <c r="H1599" s="2" t="s">
        <v>608</v>
      </c>
      <c r="I1599" s="2" t="s">
        <v>554</v>
      </c>
      <c r="J1599" s="23" t="str">
        <f t="shared" si="72"/>
        <v>UTB2055ida10</v>
      </c>
      <c r="K1599" s="32" t="str">
        <f t="shared" si="73"/>
        <v>PINHEIRO 1/AVENIDA COMERCIAL/AVENIDA DIAGONAL/AVENIDA MINAS GERAIS/AVENIDA SÃO PAULO/RUA 22/AVENIDA DIAGONAL/PRIMEIRA AVENIDA/AVENIDA BRASIL/AVENIDA BRASÍLIA (VIA MARGINAL 2 DE ÁGUAS LINDAS DE GOIÁS)</v>
      </c>
    </row>
    <row r="1600" spans="1:11" x14ac:dyDescent="0.2">
      <c r="A1600" s="2" t="s">
        <v>552</v>
      </c>
      <c r="B1600" s="2" t="s">
        <v>642</v>
      </c>
      <c r="C1600" s="4">
        <v>2055</v>
      </c>
      <c r="D1600" s="2" t="s">
        <v>94</v>
      </c>
      <c r="E1600" s="2" t="s">
        <v>452</v>
      </c>
      <c r="F1600" s="23" t="str">
        <f t="shared" si="74"/>
        <v>ida</v>
      </c>
      <c r="G1600" s="4">
        <v>11</v>
      </c>
      <c r="H1600" s="2" t="s">
        <v>596</v>
      </c>
      <c r="I1600" s="2" t="s">
        <v>554</v>
      </c>
      <c r="J1600" s="23" t="str">
        <f t="shared" si="72"/>
        <v>UTB2055ida11</v>
      </c>
      <c r="K1600" s="32" t="str">
        <f t="shared" si="73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601" spans="1:11" x14ac:dyDescent="0.2">
      <c r="A1601" s="2" t="s">
        <v>552</v>
      </c>
      <c r="B1601" s="2" t="s">
        <v>642</v>
      </c>
      <c r="C1601" s="4">
        <v>2055</v>
      </c>
      <c r="D1601" s="2" t="s">
        <v>94</v>
      </c>
      <c r="E1601" s="2" t="s">
        <v>452</v>
      </c>
      <c r="F1601" s="23" t="str">
        <f t="shared" si="74"/>
        <v>ida</v>
      </c>
      <c r="G1601" s="4">
        <v>12</v>
      </c>
      <c r="H1601" s="2" t="s">
        <v>561</v>
      </c>
      <c r="I1601" s="2" t="s">
        <v>562</v>
      </c>
      <c r="J1601" s="23" t="str">
        <f t="shared" si="72"/>
        <v>UTB2055ida12</v>
      </c>
      <c r="K1601" s="32" t="str">
        <f t="shared" si="73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602" spans="1:11" x14ac:dyDescent="0.2">
      <c r="A1602" s="2" t="s">
        <v>552</v>
      </c>
      <c r="B1602" s="2" t="s">
        <v>642</v>
      </c>
      <c r="C1602" s="4">
        <v>2055</v>
      </c>
      <c r="D1602" s="2" t="s">
        <v>94</v>
      </c>
      <c r="E1602" s="2" t="s">
        <v>452</v>
      </c>
      <c r="F1602" s="23" t="str">
        <f t="shared" si="74"/>
        <v>ida</v>
      </c>
      <c r="G1602" s="4">
        <v>13</v>
      </c>
      <c r="H1602" s="2" t="s">
        <v>563</v>
      </c>
      <c r="I1602" s="2" t="s">
        <v>564</v>
      </c>
      <c r="J1602" s="23" t="str">
        <f t="shared" si="72"/>
        <v>UTB2055ida13</v>
      </c>
      <c r="K1602" s="32" t="str">
        <f t="shared" si="73"/>
        <v>PINHEIRO 1/AVENIDA COMERCIAL/AVENIDA DIAGONAL/AVENIDA MINAS GERAIS/AVENIDA SÃO PAULO/RUA 22/AVENIDA DIAGONAL/PRIMEIRA AVENIDA/AVENIDA BRASIL/AVENIDA BRASÍLIA (VIA MARGINAL 2 DE ÁGUAS LINDAS DE GOIÁS)/PONTE DO RIO DESCOBERTO/BR-070/PISTÃO NORTE</v>
      </c>
    </row>
    <row r="1603" spans="1:11" x14ac:dyDescent="0.2">
      <c r="A1603" s="2" t="s">
        <v>552</v>
      </c>
      <c r="B1603" s="2" t="s">
        <v>642</v>
      </c>
      <c r="C1603" s="4">
        <v>2055</v>
      </c>
      <c r="D1603" s="2" t="s">
        <v>94</v>
      </c>
      <c r="E1603" s="2" t="s">
        <v>452</v>
      </c>
      <c r="F1603" s="23" t="str">
        <f t="shared" si="74"/>
        <v>ida</v>
      </c>
      <c r="G1603" s="4">
        <v>14</v>
      </c>
      <c r="H1603" s="2" t="s">
        <v>565</v>
      </c>
      <c r="I1603" s="2" t="s">
        <v>564</v>
      </c>
      <c r="J1603" s="23" t="str">
        <f t="shared" ref="J1603:J1666" si="75">D1603&amp;C1603&amp;F1603&amp;G1603</f>
        <v>UTB2055ida14</v>
      </c>
      <c r="K1603" s="32" t="str">
        <f t="shared" ref="K1603:K1666" si="76">IF(G1603=1,H1603,K1602&amp;"/"&amp;H1603)</f>
        <v>PINHEIRO 1/AVENIDA COMERCIAL/AVENIDA DIAGONAL/AVENIDA MINAS GERAIS/AVENIDA SÃO PAULO/RUA 22/AVENIDA DIAGONAL/PRIMEIRA AVENIDA/AVENIDA BRASIL/AVENIDA BRASÍLIA (VIA MARGINAL 2 DE ÁGUAS LINDAS DE GOIÁS)/PONTE DO RIO DESCOBERTO/BR-070/PISTÃO NORTE/EPTG</v>
      </c>
    </row>
    <row r="1604" spans="1:11" x14ac:dyDescent="0.2">
      <c r="A1604" s="2" t="s">
        <v>552</v>
      </c>
      <c r="B1604" s="2" t="s">
        <v>642</v>
      </c>
      <c r="C1604" s="4">
        <v>2055</v>
      </c>
      <c r="D1604" s="2" t="s">
        <v>94</v>
      </c>
      <c r="E1604" s="2" t="s">
        <v>452</v>
      </c>
      <c r="F1604" s="23" t="str">
        <f t="shared" ref="F1604:F1667" si="77">IF(LEFT(E1604,3)="ida","ida","volta")</f>
        <v>ida</v>
      </c>
      <c r="G1604" s="4">
        <v>15</v>
      </c>
      <c r="H1604" s="2" t="s">
        <v>541</v>
      </c>
      <c r="I1604" s="2" t="s">
        <v>481</v>
      </c>
      <c r="J1604" s="23" t="str">
        <f t="shared" si="75"/>
        <v>UTB2055ida15</v>
      </c>
      <c r="K1604" s="32" t="str">
        <f t="shared" si="76"/>
        <v>PINHEIRO 1/AVENIDA COMERCIAL/AVENIDA DIAGONAL/AVENIDA MINAS GERAIS/AVENIDA SÃO PAULO/RUA 22/AVENIDA DIAGONAL/PRIMEIRA AVENIDA/AVENIDA BRASIL/AVENIDA BRASÍLIA (VIA MARGINAL 2 DE ÁGUAS LINDAS DE GOIÁS)/PONTE DO RIO DESCOBERTO/BR-070/PISTÃO NORTE/EPTG/OCTOGONAL</v>
      </c>
    </row>
    <row r="1605" spans="1:11" x14ac:dyDescent="0.2">
      <c r="A1605" s="2" t="s">
        <v>552</v>
      </c>
      <c r="B1605" s="2" t="s">
        <v>642</v>
      </c>
      <c r="C1605" s="4">
        <v>2055</v>
      </c>
      <c r="D1605" s="2" t="s">
        <v>94</v>
      </c>
      <c r="E1605" s="2" t="s">
        <v>452</v>
      </c>
      <c r="F1605" s="23" t="str">
        <f t="shared" si="77"/>
        <v>ida</v>
      </c>
      <c r="G1605" s="4">
        <v>16</v>
      </c>
      <c r="H1605" s="2" t="s">
        <v>601</v>
      </c>
      <c r="I1605" s="2" t="s">
        <v>481</v>
      </c>
      <c r="J1605" s="23" t="str">
        <f t="shared" si="75"/>
        <v>UTB2055ida16</v>
      </c>
      <c r="K1605" s="32" t="str">
        <f t="shared" si="76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</v>
      </c>
    </row>
    <row r="1606" spans="1:11" x14ac:dyDescent="0.2">
      <c r="A1606" s="2" t="s">
        <v>552</v>
      </c>
      <c r="B1606" s="2" t="s">
        <v>642</v>
      </c>
      <c r="C1606" s="4">
        <v>2055</v>
      </c>
      <c r="D1606" s="2" t="s">
        <v>94</v>
      </c>
      <c r="E1606" s="2" t="s">
        <v>452</v>
      </c>
      <c r="F1606" s="23" t="str">
        <f t="shared" si="77"/>
        <v>ida</v>
      </c>
      <c r="G1606" s="4">
        <v>17</v>
      </c>
      <c r="H1606" s="2" t="s">
        <v>499</v>
      </c>
      <c r="I1606" s="2" t="s">
        <v>481</v>
      </c>
      <c r="J1606" s="23" t="str">
        <f t="shared" si="75"/>
        <v>UTB2055ida17</v>
      </c>
      <c r="K1606" s="32" t="str">
        <f t="shared" si="76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</v>
      </c>
    </row>
    <row r="1607" spans="1:11" x14ac:dyDescent="0.2">
      <c r="A1607" s="2" t="s">
        <v>552</v>
      </c>
      <c r="B1607" s="2" t="s">
        <v>642</v>
      </c>
      <c r="C1607" s="4">
        <v>2055</v>
      </c>
      <c r="D1607" s="2" t="s">
        <v>94</v>
      </c>
      <c r="E1607" s="2" t="s">
        <v>452</v>
      </c>
      <c r="F1607" s="23" t="str">
        <f t="shared" si="77"/>
        <v>ida</v>
      </c>
      <c r="G1607" s="4">
        <v>18</v>
      </c>
      <c r="H1607" s="2" t="s">
        <v>643</v>
      </c>
      <c r="I1607" s="2" t="s">
        <v>481</v>
      </c>
      <c r="J1607" s="23" t="str">
        <f t="shared" si="75"/>
        <v>UTB2055ida18</v>
      </c>
      <c r="K1607" s="32" t="str">
        <f t="shared" si="76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SUL/GALERIA</v>
      </c>
    </row>
    <row r="1608" spans="1:11" x14ac:dyDescent="0.2">
      <c r="A1608" s="2" t="s">
        <v>552</v>
      </c>
      <c r="B1608" s="2" t="s">
        <v>642</v>
      </c>
      <c r="C1608" s="4">
        <v>2055</v>
      </c>
      <c r="D1608" s="2" t="s">
        <v>94</v>
      </c>
      <c r="E1608" s="2" t="s">
        <v>469</v>
      </c>
      <c r="F1608" s="23" t="str">
        <f t="shared" si="77"/>
        <v>volta</v>
      </c>
      <c r="G1608" s="4">
        <v>1</v>
      </c>
      <c r="H1608" s="2" t="s">
        <v>643</v>
      </c>
      <c r="I1608" s="2" t="s">
        <v>481</v>
      </c>
      <c r="J1608" s="23" t="str">
        <f t="shared" si="75"/>
        <v>UTB2055volta1</v>
      </c>
      <c r="K1608" s="32" t="str">
        <f t="shared" si="76"/>
        <v>GALERIA</v>
      </c>
    </row>
    <row r="1609" spans="1:11" x14ac:dyDescent="0.2">
      <c r="A1609" s="2" t="s">
        <v>552</v>
      </c>
      <c r="B1609" s="2" t="s">
        <v>642</v>
      </c>
      <c r="C1609" s="4">
        <v>2055</v>
      </c>
      <c r="D1609" s="2" t="s">
        <v>94</v>
      </c>
      <c r="E1609" s="2" t="s">
        <v>469</v>
      </c>
      <c r="F1609" s="23" t="str">
        <f t="shared" si="77"/>
        <v>volta</v>
      </c>
      <c r="G1609" s="4">
        <v>2</v>
      </c>
      <c r="H1609" s="2" t="s">
        <v>499</v>
      </c>
      <c r="I1609" s="2" t="s">
        <v>481</v>
      </c>
      <c r="J1609" s="23" t="str">
        <f t="shared" si="75"/>
        <v>UTB2055volta2</v>
      </c>
      <c r="K1609" s="32" t="str">
        <f t="shared" si="76"/>
        <v>GALERIA/EIXO SUL</v>
      </c>
    </row>
    <row r="1610" spans="1:11" x14ac:dyDescent="0.2">
      <c r="A1610" s="2" t="s">
        <v>552</v>
      </c>
      <c r="B1610" s="2" t="s">
        <v>642</v>
      </c>
      <c r="C1610" s="4">
        <v>2055</v>
      </c>
      <c r="D1610" s="2" t="s">
        <v>94</v>
      </c>
      <c r="E1610" s="2" t="s">
        <v>469</v>
      </c>
      <c r="F1610" s="23" t="str">
        <f t="shared" si="77"/>
        <v>volta</v>
      </c>
      <c r="G1610" s="4">
        <v>3</v>
      </c>
      <c r="H1610" s="2" t="s">
        <v>601</v>
      </c>
      <c r="I1610" s="2" t="s">
        <v>481</v>
      </c>
      <c r="J1610" s="23" t="str">
        <f t="shared" si="75"/>
        <v>UTB2055volta3</v>
      </c>
      <c r="K1610" s="32" t="str">
        <f t="shared" si="76"/>
        <v>GALERIA/EIXO SUL/S M U</v>
      </c>
    </row>
    <row r="1611" spans="1:11" x14ac:dyDescent="0.2">
      <c r="A1611" s="2" t="s">
        <v>552</v>
      </c>
      <c r="B1611" s="2" t="s">
        <v>642</v>
      </c>
      <c r="C1611" s="4">
        <v>2055</v>
      </c>
      <c r="D1611" s="2" t="s">
        <v>94</v>
      </c>
      <c r="E1611" s="2" t="s">
        <v>469</v>
      </c>
      <c r="F1611" s="23" t="str">
        <f t="shared" si="77"/>
        <v>volta</v>
      </c>
      <c r="G1611" s="4">
        <v>4</v>
      </c>
      <c r="H1611" s="2" t="s">
        <v>541</v>
      </c>
      <c r="I1611" s="2" t="s">
        <v>481</v>
      </c>
      <c r="J1611" s="23" t="str">
        <f t="shared" si="75"/>
        <v>UTB2055volta4</v>
      </c>
      <c r="K1611" s="32" t="str">
        <f t="shared" si="76"/>
        <v>GALERIA/EIXO SUL/S M U/OCTOGONAL</v>
      </c>
    </row>
    <row r="1612" spans="1:11" x14ac:dyDescent="0.2">
      <c r="A1612" s="2" t="s">
        <v>552</v>
      </c>
      <c r="B1612" s="2" t="s">
        <v>642</v>
      </c>
      <c r="C1612" s="4">
        <v>2055</v>
      </c>
      <c r="D1612" s="2" t="s">
        <v>94</v>
      </c>
      <c r="E1612" s="2" t="s">
        <v>469</v>
      </c>
      <c r="F1612" s="23" t="str">
        <f t="shared" si="77"/>
        <v>volta</v>
      </c>
      <c r="G1612" s="4">
        <v>5</v>
      </c>
      <c r="H1612" s="2" t="s">
        <v>565</v>
      </c>
      <c r="I1612" s="2" t="s">
        <v>564</v>
      </c>
      <c r="J1612" s="23" t="str">
        <f t="shared" si="75"/>
        <v>UTB2055volta5</v>
      </c>
      <c r="K1612" s="32" t="str">
        <f t="shared" si="76"/>
        <v>GALERIA/EIXO SUL/S M U/OCTOGONAL/EPTG</v>
      </c>
    </row>
    <row r="1613" spans="1:11" x14ac:dyDescent="0.2">
      <c r="A1613" s="2" t="s">
        <v>552</v>
      </c>
      <c r="B1613" s="2" t="s">
        <v>642</v>
      </c>
      <c r="C1613" s="4">
        <v>2055</v>
      </c>
      <c r="D1613" s="2" t="s">
        <v>94</v>
      </c>
      <c r="E1613" s="2" t="s">
        <v>469</v>
      </c>
      <c r="F1613" s="23" t="str">
        <f t="shared" si="77"/>
        <v>volta</v>
      </c>
      <c r="G1613" s="4">
        <v>6</v>
      </c>
      <c r="H1613" s="2" t="s">
        <v>563</v>
      </c>
      <c r="I1613" s="2" t="s">
        <v>564</v>
      </c>
      <c r="J1613" s="23" t="str">
        <f t="shared" si="75"/>
        <v>UTB2055volta6</v>
      </c>
      <c r="K1613" s="32" t="str">
        <f t="shared" si="76"/>
        <v>GALERIA/EIXO SUL/S M U/OCTOGONAL/EPTG/PISTÃO NORTE</v>
      </c>
    </row>
    <row r="1614" spans="1:11" x14ac:dyDescent="0.2">
      <c r="A1614" s="2" t="s">
        <v>552</v>
      </c>
      <c r="B1614" s="2" t="s">
        <v>642</v>
      </c>
      <c r="C1614" s="4">
        <v>2055</v>
      </c>
      <c r="D1614" s="2" t="s">
        <v>94</v>
      </c>
      <c r="E1614" s="2" t="s">
        <v>469</v>
      </c>
      <c r="F1614" s="23" t="str">
        <f t="shared" si="77"/>
        <v>volta</v>
      </c>
      <c r="G1614" s="4">
        <v>7</v>
      </c>
      <c r="H1614" s="2" t="s">
        <v>561</v>
      </c>
      <c r="I1614" s="2" t="s">
        <v>562</v>
      </c>
      <c r="J1614" s="23" t="str">
        <f t="shared" si="75"/>
        <v>UTB2055volta7</v>
      </c>
      <c r="K1614" s="32" t="str">
        <f t="shared" si="76"/>
        <v>GALERIA/EIXO SUL/S M U/OCTOGONAL/EPTG/PISTÃO NORTE/BR-070</v>
      </c>
    </row>
    <row r="1615" spans="1:11" x14ac:dyDescent="0.2">
      <c r="A1615" s="2" t="s">
        <v>552</v>
      </c>
      <c r="B1615" s="2" t="s">
        <v>642</v>
      </c>
      <c r="C1615" s="4">
        <v>2055</v>
      </c>
      <c r="D1615" s="2" t="s">
        <v>94</v>
      </c>
      <c r="E1615" s="2" t="s">
        <v>469</v>
      </c>
      <c r="F1615" s="23" t="str">
        <f t="shared" si="77"/>
        <v>volta</v>
      </c>
      <c r="G1615" s="4">
        <v>8</v>
      </c>
      <c r="H1615" s="2" t="s">
        <v>596</v>
      </c>
      <c r="I1615" s="2" t="s">
        <v>554</v>
      </c>
      <c r="J1615" s="23" t="str">
        <f t="shared" si="75"/>
        <v>UTB2055volta8</v>
      </c>
      <c r="K1615" s="32" t="str">
        <f t="shared" si="76"/>
        <v>GALERIA/EIXO SUL/S M U/OCTOGONAL/EPTG/PISTÃO NORTE/BR-070/PONTE DO RIO DESCOBERTO</v>
      </c>
    </row>
    <row r="1616" spans="1:11" x14ac:dyDescent="0.2">
      <c r="A1616" s="2" t="s">
        <v>552</v>
      </c>
      <c r="B1616" s="2" t="s">
        <v>642</v>
      </c>
      <c r="C1616" s="4">
        <v>2055</v>
      </c>
      <c r="D1616" s="2" t="s">
        <v>94</v>
      </c>
      <c r="E1616" s="2" t="s">
        <v>469</v>
      </c>
      <c r="F1616" s="23" t="str">
        <f t="shared" si="77"/>
        <v>volta</v>
      </c>
      <c r="G1616" s="4">
        <v>9</v>
      </c>
      <c r="H1616" s="2" t="s">
        <v>609</v>
      </c>
      <c r="I1616" s="2" t="s">
        <v>554</v>
      </c>
      <c r="J1616" s="23" t="str">
        <f t="shared" si="75"/>
        <v>UTB2055volta9</v>
      </c>
      <c r="K1616" s="32" t="str">
        <f t="shared" si="76"/>
        <v>GALERIA/EIXO SUL/S M U/OCTOGONAL/EPTG/PISTÃO NORTE/BR-070/PONTE DO RIO DESCOBERTO/VIA MARGINAL</v>
      </c>
    </row>
    <row r="1617" spans="1:11" x14ac:dyDescent="0.2">
      <c r="A1617" s="2" t="s">
        <v>552</v>
      </c>
      <c r="B1617" s="2" t="s">
        <v>642</v>
      </c>
      <c r="C1617" s="4">
        <v>2055</v>
      </c>
      <c r="D1617" s="2" t="s">
        <v>94</v>
      </c>
      <c r="E1617" s="2" t="s">
        <v>469</v>
      </c>
      <c r="F1617" s="23" t="str">
        <f t="shared" si="77"/>
        <v>volta</v>
      </c>
      <c r="G1617" s="4">
        <v>9</v>
      </c>
      <c r="H1617" s="2" t="s">
        <v>607</v>
      </c>
      <c r="I1617" s="2" t="s">
        <v>554</v>
      </c>
      <c r="J1617" s="23" t="str">
        <f t="shared" si="75"/>
        <v>UTB2055volta9</v>
      </c>
      <c r="K1617" s="32" t="str">
        <f t="shared" si="76"/>
        <v>GALERIA/EIXO SUL/S M U/OCTOGONAL/EPTG/PISTÃO NORTE/BR-070/PONTE DO RIO DESCOBERTO/VIA MARGINAL/AVENIDA BRASIL</v>
      </c>
    </row>
    <row r="1618" spans="1:11" x14ac:dyDescent="0.2">
      <c r="A1618" s="2" t="s">
        <v>552</v>
      </c>
      <c r="B1618" s="2" t="s">
        <v>642</v>
      </c>
      <c r="C1618" s="4">
        <v>2055</v>
      </c>
      <c r="D1618" s="2" t="s">
        <v>94</v>
      </c>
      <c r="E1618" s="2" t="s">
        <v>469</v>
      </c>
      <c r="F1618" s="23" t="str">
        <f t="shared" si="77"/>
        <v>volta</v>
      </c>
      <c r="G1618" s="4">
        <v>10</v>
      </c>
      <c r="H1618" s="2" t="s">
        <v>593</v>
      </c>
      <c r="I1618" s="2" t="s">
        <v>554</v>
      </c>
      <c r="J1618" s="23" t="str">
        <f t="shared" si="75"/>
        <v>UTB2055volta10</v>
      </c>
      <c r="K1618" s="32" t="str">
        <f t="shared" si="76"/>
        <v>GALERIA/EIXO SUL/S M U/OCTOGONAL/EPTG/PISTÃO NORTE/BR-070/PONTE DO RIO DESCOBERTO/VIA MARGINAL/AVENIDA BRASIL/PRIMEIRA AVENIDA</v>
      </c>
    </row>
    <row r="1619" spans="1:11" x14ac:dyDescent="0.2">
      <c r="A1619" s="2" t="s">
        <v>552</v>
      </c>
      <c r="B1619" s="2" t="s">
        <v>642</v>
      </c>
      <c r="C1619" s="4">
        <v>2055</v>
      </c>
      <c r="D1619" s="2" t="s">
        <v>94</v>
      </c>
      <c r="E1619" s="2" t="s">
        <v>469</v>
      </c>
      <c r="F1619" s="23" t="str">
        <f t="shared" si="77"/>
        <v>volta</v>
      </c>
      <c r="G1619" s="4">
        <v>11</v>
      </c>
      <c r="H1619" s="2" t="s">
        <v>604</v>
      </c>
      <c r="I1619" s="2" t="s">
        <v>554</v>
      </c>
      <c r="J1619" s="23" t="str">
        <f t="shared" si="75"/>
        <v>UTB2055volta11</v>
      </c>
      <c r="K1619" s="32" t="str">
        <f t="shared" si="76"/>
        <v>GALERIA/EIXO SUL/S M U/OCTOGONAL/EPTG/PISTÃO NORTE/BR-070/PONTE DO RIO DESCOBERTO/VIA MARGINAL/AVENIDA BRASIL/PRIMEIRA AVENIDA/AVENIDA DIAGONAL</v>
      </c>
    </row>
    <row r="1620" spans="1:11" x14ac:dyDescent="0.2">
      <c r="A1620" s="2" t="s">
        <v>552</v>
      </c>
      <c r="B1620" s="2" t="s">
        <v>642</v>
      </c>
      <c r="C1620" s="4">
        <v>2055</v>
      </c>
      <c r="D1620" s="2" t="s">
        <v>94</v>
      </c>
      <c r="E1620" s="2" t="s">
        <v>469</v>
      </c>
      <c r="F1620" s="23" t="str">
        <f t="shared" si="77"/>
        <v>volta</v>
      </c>
      <c r="G1620" s="4">
        <v>12</v>
      </c>
      <c r="H1620" s="2" t="s">
        <v>606</v>
      </c>
      <c r="I1620" s="2" t="s">
        <v>554</v>
      </c>
      <c r="J1620" s="23" t="str">
        <f t="shared" si="75"/>
        <v>UTB2055volta12</v>
      </c>
      <c r="K1620" s="32" t="str">
        <f t="shared" si="76"/>
        <v>GALERIA/EIXO SUL/S M U/OCTOGONAL/EPTG/PISTÃO NORTE/BR-070/PONTE DO RIO DESCOBERTO/VIA MARGINAL/AVENIDA BRASIL/PRIMEIRA AVENIDA/AVENIDA DIAGONAL/RUA 22</v>
      </c>
    </row>
    <row r="1621" spans="1:11" x14ac:dyDescent="0.2">
      <c r="A1621" s="2" t="s">
        <v>552</v>
      </c>
      <c r="B1621" s="2" t="s">
        <v>642</v>
      </c>
      <c r="C1621" s="4">
        <v>2055</v>
      </c>
      <c r="D1621" s="2" t="s">
        <v>94</v>
      </c>
      <c r="E1621" s="2" t="s">
        <v>469</v>
      </c>
      <c r="F1621" s="23" t="str">
        <f t="shared" si="77"/>
        <v>volta</v>
      </c>
      <c r="G1621" s="4">
        <v>13</v>
      </c>
      <c r="H1621" s="2" t="s">
        <v>576</v>
      </c>
      <c r="I1621" s="2" t="s">
        <v>554</v>
      </c>
      <c r="J1621" s="23" t="str">
        <f t="shared" si="75"/>
        <v>UTB2055volta13</v>
      </c>
      <c r="K1621" s="32" t="str">
        <f t="shared" si="76"/>
        <v>GALERIA/EIXO SUL/S M U/OCTOGONAL/EPTG/PISTÃO NORTE/BR-070/PONTE DO RIO DESCOBERTO/VIA MARGINAL/AVENIDA BRASIL/PRIMEIRA AVENIDA/AVENIDA DIAGONAL/RUA 22/AVENIDA SÃO PAULO</v>
      </c>
    </row>
    <row r="1622" spans="1:11" x14ac:dyDescent="0.2">
      <c r="A1622" s="2" t="s">
        <v>552</v>
      </c>
      <c r="B1622" s="2" t="s">
        <v>642</v>
      </c>
      <c r="C1622" s="4">
        <v>2055</v>
      </c>
      <c r="D1622" s="2" t="s">
        <v>94</v>
      </c>
      <c r="E1622" s="2" t="s">
        <v>469</v>
      </c>
      <c r="F1622" s="23" t="str">
        <f t="shared" si="77"/>
        <v>volta</v>
      </c>
      <c r="G1622" s="4">
        <v>14</v>
      </c>
      <c r="H1622" s="2" t="s">
        <v>605</v>
      </c>
      <c r="I1622" s="2" t="s">
        <v>554</v>
      </c>
      <c r="J1622" s="23" t="str">
        <f t="shared" si="75"/>
        <v>UTB2055volta14</v>
      </c>
      <c r="K1622" s="32" t="str">
        <f t="shared" si="76"/>
        <v>GALERIA/EIXO SUL/S M U/OCTOGONAL/EPTG/PISTÃO NORTE/BR-070/PONTE DO RIO DESCOBERTO/VIA MARGINAL/AVENIDA BRASIL/PRIMEIRA AVENIDA/AVENIDA DIAGONAL/RUA 22/AVENIDA SÃO PAULO/AVENIDA MINAS GERAIS</v>
      </c>
    </row>
    <row r="1623" spans="1:11" x14ac:dyDescent="0.2">
      <c r="A1623" s="2" t="s">
        <v>552</v>
      </c>
      <c r="B1623" s="2" t="s">
        <v>642</v>
      </c>
      <c r="C1623" s="4">
        <v>2055</v>
      </c>
      <c r="D1623" s="2" t="s">
        <v>94</v>
      </c>
      <c r="E1623" s="2" t="s">
        <v>469</v>
      </c>
      <c r="F1623" s="23" t="str">
        <f t="shared" si="77"/>
        <v>volta</v>
      </c>
      <c r="G1623" s="4">
        <v>15</v>
      </c>
      <c r="H1623" s="2" t="s">
        <v>604</v>
      </c>
      <c r="I1623" s="2" t="s">
        <v>554</v>
      </c>
      <c r="J1623" s="23" t="str">
        <f t="shared" si="75"/>
        <v>UTB2055volta15</v>
      </c>
      <c r="K1623" s="32" t="str">
        <f t="shared" si="76"/>
        <v>GALERIA/EIXO SUL/S M U/OCTOGONAL/EPTG/PISTÃO NORTE/BR-070/PONTE DO RIO DESCOBERTO/VIA MARGINAL/AVENIDA BRASIL/PRIMEIRA AVENIDA/AVENIDA DIAGONAL/RUA 22/AVENIDA SÃO PAULO/AVENIDA MINAS GERAIS/AVENIDA DIAGONAL</v>
      </c>
    </row>
    <row r="1624" spans="1:11" x14ac:dyDescent="0.2">
      <c r="A1624" s="2" t="s">
        <v>552</v>
      </c>
      <c r="B1624" s="2" t="s">
        <v>642</v>
      </c>
      <c r="C1624" s="4">
        <v>2055</v>
      </c>
      <c r="D1624" s="2" t="s">
        <v>94</v>
      </c>
      <c r="E1624" s="2" t="s">
        <v>469</v>
      </c>
      <c r="F1624" s="23" t="str">
        <f t="shared" si="77"/>
        <v>volta</v>
      </c>
      <c r="G1624" s="4">
        <v>16</v>
      </c>
      <c r="H1624" s="2" t="s">
        <v>603</v>
      </c>
      <c r="I1624" s="2" t="s">
        <v>554</v>
      </c>
      <c r="J1624" s="23" t="str">
        <f t="shared" si="75"/>
        <v>UTB2055volta16</v>
      </c>
      <c r="K1624" s="32" t="str">
        <f t="shared" si="76"/>
        <v>GALERIA/EIXO SUL/S M U/OCTOGONAL/EPTG/PISTÃO NORTE/BR-070/PONTE DO RIO DESCOBERTO/VIA MARGINAL/AVENIDA BRASIL/PRIMEIRA AVENIDA/AVENIDA DIAGONAL/RUA 22/AVENIDA SÃO PAULO/AVENIDA MINAS GERAIS/AVENIDA DIAGONAL/AVENIDA COMERCIAL</v>
      </c>
    </row>
    <row r="1625" spans="1:11" x14ac:dyDescent="0.2">
      <c r="A1625" s="2" t="s">
        <v>552</v>
      </c>
      <c r="B1625" s="2" t="s">
        <v>642</v>
      </c>
      <c r="C1625" s="4">
        <v>2055</v>
      </c>
      <c r="D1625" s="2" t="s">
        <v>94</v>
      </c>
      <c r="E1625" s="2" t="s">
        <v>469</v>
      </c>
      <c r="F1625" s="23" t="str">
        <f t="shared" si="77"/>
        <v>volta</v>
      </c>
      <c r="G1625" s="4">
        <v>17</v>
      </c>
      <c r="H1625" s="2" t="s">
        <v>602</v>
      </c>
      <c r="I1625" s="2" t="s">
        <v>554</v>
      </c>
      <c r="J1625" s="23" t="str">
        <f t="shared" si="75"/>
        <v>UTB2055volta17</v>
      </c>
      <c r="K1625" s="32" t="str">
        <f t="shared" si="76"/>
        <v>GALERIA/EIXO SUL/S M U/OCTOGONAL/EPTG/PISTÃO NORTE/BR-070/PONTE DO RIO DESCOBERTO/VIA MARGINAL/AVENIDA BRASIL/PRIMEIRA AVENIDA/AVENIDA DIAGONAL/RUA 22/AVENIDA SÃO PAULO/AVENIDA MINAS GERAIS/AVENIDA DIAGONAL/AVENIDA COMERCIAL/PINHEIRO 1</v>
      </c>
    </row>
    <row r="1626" spans="1:11" x14ac:dyDescent="0.2">
      <c r="A1626" s="2" t="s">
        <v>552</v>
      </c>
      <c r="B1626" s="2" t="s">
        <v>642</v>
      </c>
      <c r="C1626" s="4">
        <v>2056</v>
      </c>
      <c r="D1626" s="2" t="s">
        <v>94</v>
      </c>
      <c r="E1626" s="2" t="s">
        <v>452</v>
      </c>
      <c r="F1626" s="23" t="str">
        <f t="shared" si="77"/>
        <v>ida</v>
      </c>
      <c r="G1626" s="4">
        <v>1</v>
      </c>
      <c r="H1626" s="2" t="s">
        <v>610</v>
      </c>
      <c r="I1626" s="2" t="s">
        <v>554</v>
      </c>
      <c r="J1626" s="23" t="str">
        <f t="shared" si="75"/>
        <v>UTB2056ida1</v>
      </c>
      <c r="K1626" s="32" t="str">
        <f t="shared" si="76"/>
        <v>PINHEIRO 2</v>
      </c>
    </row>
    <row r="1627" spans="1:11" x14ac:dyDescent="0.2">
      <c r="A1627" s="2" t="s">
        <v>552</v>
      </c>
      <c r="B1627" s="2" t="s">
        <v>642</v>
      </c>
      <c r="C1627" s="4">
        <v>2056</v>
      </c>
      <c r="D1627" s="2" t="s">
        <v>94</v>
      </c>
      <c r="E1627" s="2" t="s">
        <v>452</v>
      </c>
      <c r="F1627" s="23" t="str">
        <f t="shared" si="77"/>
        <v>ida</v>
      </c>
      <c r="G1627" s="4">
        <v>2</v>
      </c>
      <c r="H1627" s="2" t="s">
        <v>611</v>
      </c>
      <c r="I1627" s="2" t="s">
        <v>554</v>
      </c>
      <c r="J1627" s="23" t="str">
        <f t="shared" si="75"/>
        <v>UTB2056ida2</v>
      </c>
      <c r="K1627" s="32" t="str">
        <f t="shared" si="76"/>
        <v>PINHEIRO 2/AVENIDA PORTO VELHO (AVENIDA PRINCIPAL DO PINHEIRO 2)</v>
      </c>
    </row>
    <row r="1628" spans="1:11" x14ac:dyDescent="0.2">
      <c r="A1628" s="2" t="s">
        <v>552</v>
      </c>
      <c r="B1628" s="2" t="s">
        <v>642</v>
      </c>
      <c r="C1628" s="4">
        <v>2056</v>
      </c>
      <c r="D1628" s="2" t="s">
        <v>94</v>
      </c>
      <c r="E1628" s="2" t="s">
        <v>452</v>
      </c>
      <c r="F1628" s="23" t="str">
        <f t="shared" si="77"/>
        <v>ida</v>
      </c>
      <c r="G1628" s="4">
        <v>3</v>
      </c>
      <c r="H1628" s="2" t="s">
        <v>608</v>
      </c>
      <c r="I1628" s="2" t="s">
        <v>554</v>
      </c>
      <c r="J1628" s="23" t="str">
        <f t="shared" si="75"/>
        <v>UTB2056ida3</v>
      </c>
      <c r="K1628" s="32" t="str">
        <f t="shared" si="76"/>
        <v>PINHEIRO 2/AVENIDA PORTO VELHO (AVENIDA PRINCIPAL DO PINHEIRO 2)/AVENIDA BRASÍLIA (VIA MARGINAL 2 DE ÁGUAS LINDAS DE GOIÁS)</v>
      </c>
    </row>
    <row r="1629" spans="1:11" x14ac:dyDescent="0.2">
      <c r="A1629" s="2" t="s">
        <v>552</v>
      </c>
      <c r="B1629" s="2" t="s">
        <v>642</v>
      </c>
      <c r="C1629" s="4">
        <v>2056</v>
      </c>
      <c r="D1629" s="2" t="s">
        <v>94</v>
      </c>
      <c r="E1629" s="2" t="s">
        <v>452</v>
      </c>
      <c r="F1629" s="23" t="str">
        <f t="shared" si="77"/>
        <v>ida</v>
      </c>
      <c r="G1629" s="4">
        <v>4</v>
      </c>
      <c r="H1629" s="2" t="s">
        <v>596</v>
      </c>
      <c r="I1629" s="2" t="s">
        <v>554</v>
      </c>
      <c r="J1629" s="23" t="str">
        <f t="shared" si="75"/>
        <v>UTB2056ida4</v>
      </c>
      <c r="K1629" s="32" t="str">
        <f t="shared" si="76"/>
        <v>PINHEIRO 2/AVENIDA PORTO VELHO (AVENIDA PRINCIPAL DO PINHEIRO 2)/AVENIDA BRASÍLIA (VIA MARGINAL 2 DE ÁGUAS LINDAS DE GOIÁS)/PONTE DO RIO DESCOBERTO</v>
      </c>
    </row>
    <row r="1630" spans="1:11" x14ac:dyDescent="0.2">
      <c r="A1630" s="2" t="s">
        <v>552</v>
      </c>
      <c r="B1630" s="2" t="s">
        <v>642</v>
      </c>
      <c r="C1630" s="4">
        <v>2056</v>
      </c>
      <c r="D1630" s="2" t="s">
        <v>94</v>
      </c>
      <c r="E1630" s="2" t="s">
        <v>452</v>
      </c>
      <c r="F1630" s="23" t="str">
        <f t="shared" si="77"/>
        <v>ida</v>
      </c>
      <c r="G1630" s="4">
        <v>5</v>
      </c>
      <c r="H1630" s="2" t="s">
        <v>561</v>
      </c>
      <c r="I1630" s="2" t="s">
        <v>562</v>
      </c>
      <c r="J1630" s="23" t="str">
        <f t="shared" si="75"/>
        <v>UTB2056ida5</v>
      </c>
      <c r="K1630" s="32" t="str">
        <f t="shared" si="76"/>
        <v>PINHEIRO 2/AVENIDA PORTO VELHO (AVENIDA PRINCIPAL DO PINHEIRO 2)/AVENIDA BRASÍLIA (VIA MARGINAL 2 DE ÁGUAS LINDAS DE GOIÁS)/PONTE DO RIO DESCOBERTO/BR-070</v>
      </c>
    </row>
    <row r="1631" spans="1:11" x14ac:dyDescent="0.2">
      <c r="A1631" s="2" t="s">
        <v>552</v>
      </c>
      <c r="B1631" s="2" t="s">
        <v>642</v>
      </c>
      <c r="C1631" s="4">
        <v>2056</v>
      </c>
      <c r="D1631" s="2" t="s">
        <v>94</v>
      </c>
      <c r="E1631" s="2" t="s">
        <v>452</v>
      </c>
      <c r="F1631" s="23" t="str">
        <f t="shared" si="77"/>
        <v>ida</v>
      </c>
      <c r="G1631" s="4">
        <v>6</v>
      </c>
      <c r="H1631" s="2" t="s">
        <v>563</v>
      </c>
      <c r="I1631" s="2" t="s">
        <v>564</v>
      </c>
      <c r="J1631" s="23" t="str">
        <f t="shared" si="75"/>
        <v>UTB2056ida6</v>
      </c>
      <c r="K1631" s="32" t="str">
        <f t="shared" si="76"/>
        <v>PINHEIRO 2/AVENIDA PORTO VELHO (AVENIDA PRINCIPAL DO PINHEIRO 2)/AVENIDA BRASÍLIA (VIA MARGINAL 2 DE ÁGUAS LINDAS DE GOIÁS)/PONTE DO RIO DESCOBERTO/BR-070/PISTÃO NORTE</v>
      </c>
    </row>
    <row r="1632" spans="1:11" x14ac:dyDescent="0.2">
      <c r="A1632" s="2" t="s">
        <v>552</v>
      </c>
      <c r="B1632" s="2" t="s">
        <v>642</v>
      </c>
      <c r="C1632" s="4">
        <v>2056</v>
      </c>
      <c r="D1632" s="2" t="s">
        <v>94</v>
      </c>
      <c r="E1632" s="2" t="s">
        <v>452</v>
      </c>
      <c r="F1632" s="23" t="str">
        <f t="shared" si="77"/>
        <v>ida</v>
      </c>
      <c r="G1632" s="4">
        <v>7</v>
      </c>
      <c r="H1632" s="2" t="s">
        <v>541</v>
      </c>
      <c r="I1632" s="2" t="s">
        <v>481</v>
      </c>
      <c r="J1632" s="23" t="str">
        <f t="shared" si="75"/>
        <v>UTB2056ida7</v>
      </c>
      <c r="K1632" s="32" t="str">
        <f t="shared" si="76"/>
        <v>PINHEIRO 2/AVENIDA PORTO VELHO (AVENIDA PRINCIPAL DO PINHEIRO 2)/AVENIDA BRASÍLIA (VIA MARGINAL 2 DE ÁGUAS LINDAS DE GOIÁS)/PONTE DO RIO DESCOBERTO/BR-070/PISTÃO NORTE/OCTOGONAL</v>
      </c>
    </row>
    <row r="1633" spans="1:11" x14ac:dyDescent="0.2">
      <c r="A1633" s="2" t="s">
        <v>552</v>
      </c>
      <c r="B1633" s="2" t="s">
        <v>642</v>
      </c>
      <c r="C1633" s="4">
        <v>2056</v>
      </c>
      <c r="D1633" s="2" t="s">
        <v>94</v>
      </c>
      <c r="E1633" s="2" t="s">
        <v>452</v>
      </c>
      <c r="F1633" s="23" t="str">
        <f t="shared" si="77"/>
        <v>ida</v>
      </c>
      <c r="G1633" s="4">
        <v>8</v>
      </c>
      <c r="H1633" s="2" t="s">
        <v>601</v>
      </c>
      <c r="I1633" s="2" t="s">
        <v>481</v>
      </c>
      <c r="J1633" s="23" t="str">
        <f t="shared" si="75"/>
        <v>UTB2056ida8</v>
      </c>
      <c r="K1633" s="32" t="str">
        <f t="shared" si="76"/>
        <v>PINHEIRO 2/AVENIDA PORTO VELHO (AVENIDA PRINCIPAL DO PINHEIRO 2)/AVENIDA BRASÍLIA (VIA MARGINAL 2 DE ÁGUAS LINDAS DE GOIÁS)/PONTE DO RIO DESCOBERTO/BR-070/PISTÃO NORTE/OCTOGONAL/S M U</v>
      </c>
    </row>
    <row r="1634" spans="1:11" x14ac:dyDescent="0.2">
      <c r="A1634" s="2" t="s">
        <v>552</v>
      </c>
      <c r="B1634" s="2" t="s">
        <v>642</v>
      </c>
      <c r="C1634" s="4">
        <v>2056</v>
      </c>
      <c r="D1634" s="2" t="s">
        <v>94</v>
      </c>
      <c r="E1634" s="2" t="s">
        <v>452</v>
      </c>
      <c r="F1634" s="23" t="str">
        <f t="shared" si="77"/>
        <v>ida</v>
      </c>
      <c r="G1634" s="4">
        <v>9</v>
      </c>
      <c r="H1634" s="2" t="s">
        <v>499</v>
      </c>
      <c r="I1634" s="2" t="s">
        <v>481</v>
      </c>
      <c r="J1634" s="23" t="str">
        <f t="shared" si="75"/>
        <v>UTB2056ida9</v>
      </c>
      <c r="K1634" s="32" t="str">
        <f t="shared" si="76"/>
        <v>PINHEIRO 2/AVENIDA PORTO VELHO (AVENIDA PRINCIPAL DO PINHEIRO 2)/AVENIDA BRASÍLIA (VIA MARGINAL 2 DE ÁGUAS LINDAS DE GOIÁS)/PONTE DO RIO DESCOBERTO/BR-070/PISTÃO NORTE/OCTOGONAL/S M U/EIXO SUL</v>
      </c>
    </row>
    <row r="1635" spans="1:11" x14ac:dyDescent="0.2">
      <c r="A1635" s="2" t="s">
        <v>552</v>
      </c>
      <c r="B1635" s="2" t="s">
        <v>642</v>
      </c>
      <c r="C1635" s="4">
        <v>2056</v>
      </c>
      <c r="D1635" s="2" t="s">
        <v>94</v>
      </c>
      <c r="E1635" s="2" t="s">
        <v>452</v>
      </c>
      <c r="F1635" s="23" t="str">
        <f t="shared" si="77"/>
        <v>ida</v>
      </c>
      <c r="G1635" s="4">
        <v>10</v>
      </c>
      <c r="H1635" s="2" t="s">
        <v>643</v>
      </c>
      <c r="I1635" s="2" t="s">
        <v>481</v>
      </c>
      <c r="J1635" s="23" t="str">
        <f t="shared" si="75"/>
        <v>UTB2056ida10</v>
      </c>
      <c r="K1635" s="32" t="str">
        <f t="shared" si="76"/>
        <v>PINHEIRO 2/AVENIDA PORTO VELHO (AVENIDA PRINCIPAL DO PINHEIRO 2)/AVENIDA BRASÍLIA (VIA MARGINAL 2 DE ÁGUAS LINDAS DE GOIÁS)/PONTE DO RIO DESCOBERTO/BR-070/PISTÃO NORTE/OCTOGONAL/S M U/EIXO SUL/GALERIA</v>
      </c>
    </row>
    <row r="1636" spans="1:11" x14ac:dyDescent="0.2">
      <c r="A1636" s="2" t="s">
        <v>552</v>
      </c>
      <c r="B1636" s="2" t="s">
        <v>642</v>
      </c>
      <c r="C1636" s="4">
        <v>2056</v>
      </c>
      <c r="D1636" s="2" t="s">
        <v>94</v>
      </c>
      <c r="E1636" s="2" t="s">
        <v>469</v>
      </c>
      <c r="F1636" s="23" t="str">
        <f t="shared" si="77"/>
        <v>volta</v>
      </c>
      <c r="G1636" s="4">
        <v>1</v>
      </c>
      <c r="H1636" s="2" t="s">
        <v>643</v>
      </c>
      <c r="I1636" s="2" t="s">
        <v>481</v>
      </c>
      <c r="J1636" s="23" t="str">
        <f t="shared" si="75"/>
        <v>UTB2056volta1</v>
      </c>
      <c r="K1636" s="32" t="str">
        <f t="shared" si="76"/>
        <v>GALERIA</v>
      </c>
    </row>
    <row r="1637" spans="1:11" x14ac:dyDescent="0.2">
      <c r="A1637" s="2" t="s">
        <v>552</v>
      </c>
      <c r="B1637" s="2" t="s">
        <v>642</v>
      </c>
      <c r="C1637" s="4">
        <v>2056</v>
      </c>
      <c r="D1637" s="2" t="s">
        <v>94</v>
      </c>
      <c r="E1637" s="2" t="s">
        <v>469</v>
      </c>
      <c r="F1637" s="23" t="str">
        <f t="shared" si="77"/>
        <v>volta</v>
      </c>
      <c r="G1637" s="4">
        <v>2</v>
      </c>
      <c r="H1637" s="2" t="s">
        <v>499</v>
      </c>
      <c r="I1637" s="2" t="s">
        <v>481</v>
      </c>
      <c r="J1637" s="23" t="str">
        <f t="shared" si="75"/>
        <v>UTB2056volta2</v>
      </c>
      <c r="K1637" s="32" t="str">
        <f t="shared" si="76"/>
        <v>GALERIA/EIXO SUL</v>
      </c>
    </row>
    <row r="1638" spans="1:11" x14ac:dyDescent="0.2">
      <c r="A1638" s="2" t="s">
        <v>552</v>
      </c>
      <c r="B1638" s="2" t="s">
        <v>642</v>
      </c>
      <c r="C1638" s="4">
        <v>2056</v>
      </c>
      <c r="D1638" s="2" t="s">
        <v>94</v>
      </c>
      <c r="E1638" s="2" t="s">
        <v>469</v>
      </c>
      <c r="F1638" s="23" t="str">
        <f t="shared" si="77"/>
        <v>volta</v>
      </c>
      <c r="G1638" s="4">
        <v>3</v>
      </c>
      <c r="H1638" s="2" t="s">
        <v>601</v>
      </c>
      <c r="I1638" s="2" t="s">
        <v>481</v>
      </c>
      <c r="J1638" s="23" t="str">
        <f t="shared" si="75"/>
        <v>UTB2056volta3</v>
      </c>
      <c r="K1638" s="32" t="str">
        <f t="shared" si="76"/>
        <v>GALERIA/EIXO SUL/S M U</v>
      </c>
    </row>
    <row r="1639" spans="1:11" x14ac:dyDescent="0.2">
      <c r="A1639" s="2" t="s">
        <v>552</v>
      </c>
      <c r="B1639" s="2" t="s">
        <v>642</v>
      </c>
      <c r="C1639" s="4">
        <v>2056</v>
      </c>
      <c r="D1639" s="2" t="s">
        <v>94</v>
      </c>
      <c r="E1639" s="2" t="s">
        <v>469</v>
      </c>
      <c r="F1639" s="23" t="str">
        <f t="shared" si="77"/>
        <v>volta</v>
      </c>
      <c r="G1639" s="4">
        <v>3</v>
      </c>
      <c r="H1639" s="2" t="s">
        <v>565</v>
      </c>
      <c r="I1639" s="2" t="s">
        <v>564</v>
      </c>
      <c r="J1639" s="23" t="str">
        <f t="shared" si="75"/>
        <v>UTB2056volta3</v>
      </c>
      <c r="K1639" s="32" t="str">
        <f t="shared" si="76"/>
        <v>GALERIA/EIXO SUL/S M U/EPTG</v>
      </c>
    </row>
    <row r="1640" spans="1:11" x14ac:dyDescent="0.2">
      <c r="A1640" s="2" t="s">
        <v>552</v>
      </c>
      <c r="B1640" s="2" t="s">
        <v>642</v>
      </c>
      <c r="C1640" s="4">
        <v>2056</v>
      </c>
      <c r="D1640" s="2" t="s">
        <v>94</v>
      </c>
      <c r="E1640" s="2" t="s">
        <v>469</v>
      </c>
      <c r="F1640" s="23" t="str">
        <f t="shared" si="77"/>
        <v>volta</v>
      </c>
      <c r="G1640" s="4">
        <v>4</v>
      </c>
      <c r="H1640" s="2" t="s">
        <v>541</v>
      </c>
      <c r="I1640" s="2" t="s">
        <v>481</v>
      </c>
      <c r="J1640" s="23" t="str">
        <f t="shared" si="75"/>
        <v>UTB2056volta4</v>
      </c>
      <c r="K1640" s="32" t="str">
        <f t="shared" si="76"/>
        <v>GALERIA/EIXO SUL/S M U/EPTG/OCTOGONAL</v>
      </c>
    </row>
    <row r="1641" spans="1:11" x14ac:dyDescent="0.2">
      <c r="A1641" s="2" t="s">
        <v>552</v>
      </c>
      <c r="B1641" s="2" t="s">
        <v>642</v>
      </c>
      <c r="C1641" s="4">
        <v>2056</v>
      </c>
      <c r="D1641" s="2" t="s">
        <v>94</v>
      </c>
      <c r="E1641" s="2" t="s">
        <v>469</v>
      </c>
      <c r="F1641" s="23" t="str">
        <f t="shared" si="77"/>
        <v>volta</v>
      </c>
      <c r="G1641" s="4">
        <v>5</v>
      </c>
      <c r="H1641" s="2" t="s">
        <v>563</v>
      </c>
      <c r="I1641" s="2" t="s">
        <v>564</v>
      </c>
      <c r="J1641" s="23" t="str">
        <f t="shared" si="75"/>
        <v>UTB2056volta5</v>
      </c>
      <c r="K1641" s="32" t="str">
        <f t="shared" si="76"/>
        <v>GALERIA/EIXO SUL/S M U/EPTG/OCTOGONAL/PISTÃO NORTE</v>
      </c>
    </row>
    <row r="1642" spans="1:11" x14ac:dyDescent="0.2">
      <c r="A1642" s="2" t="s">
        <v>552</v>
      </c>
      <c r="B1642" s="2" t="s">
        <v>642</v>
      </c>
      <c r="C1642" s="4">
        <v>2056</v>
      </c>
      <c r="D1642" s="2" t="s">
        <v>94</v>
      </c>
      <c r="E1642" s="2" t="s">
        <v>469</v>
      </c>
      <c r="F1642" s="23" t="str">
        <f t="shared" si="77"/>
        <v>volta</v>
      </c>
      <c r="G1642" s="4">
        <v>6</v>
      </c>
      <c r="H1642" s="2" t="s">
        <v>561</v>
      </c>
      <c r="I1642" s="2" t="s">
        <v>562</v>
      </c>
      <c r="J1642" s="23" t="str">
        <f t="shared" si="75"/>
        <v>UTB2056volta6</v>
      </c>
      <c r="K1642" s="32" t="str">
        <f t="shared" si="76"/>
        <v>GALERIA/EIXO SUL/S M U/EPTG/OCTOGONAL/PISTÃO NORTE/BR-070</v>
      </c>
    </row>
    <row r="1643" spans="1:11" x14ac:dyDescent="0.2">
      <c r="A1643" s="2" t="s">
        <v>552</v>
      </c>
      <c r="B1643" s="2" t="s">
        <v>642</v>
      </c>
      <c r="C1643" s="4">
        <v>2056</v>
      </c>
      <c r="D1643" s="2" t="s">
        <v>94</v>
      </c>
      <c r="E1643" s="2" t="s">
        <v>469</v>
      </c>
      <c r="F1643" s="23" t="str">
        <f t="shared" si="77"/>
        <v>volta</v>
      </c>
      <c r="G1643" s="4">
        <v>7</v>
      </c>
      <c r="H1643" s="2" t="s">
        <v>596</v>
      </c>
      <c r="I1643" s="2" t="s">
        <v>554</v>
      </c>
      <c r="J1643" s="23" t="str">
        <f t="shared" si="75"/>
        <v>UTB2056volta7</v>
      </c>
      <c r="K1643" s="32" t="str">
        <f t="shared" si="76"/>
        <v>GALERIA/EIXO SUL/S M U/EPTG/OCTOGONAL/PISTÃO NORTE/BR-070/PONTE DO RIO DESCOBERTO</v>
      </c>
    </row>
    <row r="1644" spans="1:11" x14ac:dyDescent="0.2">
      <c r="A1644" s="2" t="s">
        <v>552</v>
      </c>
      <c r="B1644" s="2" t="s">
        <v>642</v>
      </c>
      <c r="C1644" s="4">
        <v>2056</v>
      </c>
      <c r="D1644" s="2" t="s">
        <v>94</v>
      </c>
      <c r="E1644" s="2" t="s">
        <v>469</v>
      </c>
      <c r="F1644" s="23" t="str">
        <f t="shared" si="77"/>
        <v>volta</v>
      </c>
      <c r="G1644" s="4">
        <v>8</v>
      </c>
      <c r="H1644" s="2" t="s">
        <v>609</v>
      </c>
      <c r="I1644" s="2" t="s">
        <v>554</v>
      </c>
      <c r="J1644" s="23" t="str">
        <f t="shared" si="75"/>
        <v>UTB2056volta8</v>
      </c>
      <c r="K1644" s="32" t="str">
        <f t="shared" si="76"/>
        <v>GALERIA/EIXO SUL/S M U/EPTG/OCTOGONAL/PISTÃO NORTE/BR-070/PONTE DO RIO DESCOBERTO/VIA MARGINAL</v>
      </c>
    </row>
    <row r="1645" spans="1:11" x14ac:dyDescent="0.2">
      <c r="A1645" s="2" t="s">
        <v>552</v>
      </c>
      <c r="B1645" s="2" t="s">
        <v>642</v>
      </c>
      <c r="C1645" s="4">
        <v>2056</v>
      </c>
      <c r="D1645" s="2" t="s">
        <v>94</v>
      </c>
      <c r="E1645" s="2" t="s">
        <v>469</v>
      </c>
      <c r="F1645" s="23" t="str">
        <f t="shared" si="77"/>
        <v>volta</v>
      </c>
      <c r="G1645" s="4">
        <v>9</v>
      </c>
      <c r="H1645" s="2" t="s">
        <v>610</v>
      </c>
      <c r="I1645" s="2" t="s">
        <v>554</v>
      </c>
      <c r="J1645" s="23" t="str">
        <f t="shared" si="75"/>
        <v>UTB2056volta9</v>
      </c>
      <c r="K1645" s="32" t="str">
        <f t="shared" si="76"/>
        <v>GALERIA/EIXO SUL/S M U/EPTG/OCTOGONAL/PISTÃO NORTE/BR-070/PONTE DO RIO DESCOBERTO/VIA MARGINAL/PINHEIRO 2</v>
      </c>
    </row>
    <row r="1646" spans="1:11" x14ac:dyDescent="0.2">
      <c r="A1646" s="2" t="s">
        <v>552</v>
      </c>
      <c r="B1646" s="2" t="s">
        <v>644</v>
      </c>
      <c r="C1646" s="4">
        <v>2060</v>
      </c>
      <c r="D1646" s="2" t="s">
        <v>92</v>
      </c>
      <c r="E1646" s="2" t="s">
        <v>452</v>
      </c>
      <c r="F1646" s="23" t="str">
        <f t="shared" si="77"/>
        <v>ida</v>
      </c>
      <c r="G1646" s="4">
        <v>1</v>
      </c>
      <c r="H1646" s="2" t="s">
        <v>574</v>
      </c>
      <c r="I1646" s="2" t="s">
        <v>554</v>
      </c>
      <c r="J1646" s="23" t="str">
        <f t="shared" si="75"/>
        <v>TAGUATUR2060ida1</v>
      </c>
      <c r="K1646" s="32" t="str">
        <f t="shared" si="76"/>
        <v>ÁGUAS BONITAS</v>
      </c>
    </row>
    <row r="1647" spans="1:11" x14ac:dyDescent="0.2">
      <c r="A1647" s="2" t="s">
        <v>552</v>
      </c>
      <c r="B1647" s="2" t="s">
        <v>644</v>
      </c>
      <c r="C1647" s="4">
        <v>2060</v>
      </c>
      <c r="D1647" s="24" t="s">
        <v>92</v>
      </c>
      <c r="E1647" s="2" t="s">
        <v>452</v>
      </c>
      <c r="F1647" s="23" t="str">
        <f t="shared" si="77"/>
        <v>ida</v>
      </c>
      <c r="G1647" s="4">
        <v>2</v>
      </c>
      <c r="H1647" s="2" t="s">
        <v>575</v>
      </c>
      <c r="I1647" s="2" t="s">
        <v>554</v>
      </c>
      <c r="J1647" s="23" t="str">
        <f t="shared" si="75"/>
        <v>TAGUATUR2060ida2</v>
      </c>
      <c r="K1647" s="32" t="str">
        <f t="shared" si="76"/>
        <v>ÁGUAS BONITAS/AVENIDA BRASÍLIA</v>
      </c>
    </row>
    <row r="1648" spans="1:11" x14ac:dyDescent="0.2">
      <c r="A1648" s="2" t="s">
        <v>552</v>
      </c>
      <c r="B1648" s="2" t="s">
        <v>644</v>
      </c>
      <c r="C1648" s="4">
        <v>2060</v>
      </c>
      <c r="D1648" s="24" t="s">
        <v>92</v>
      </c>
      <c r="E1648" s="2" t="s">
        <v>452</v>
      </c>
      <c r="F1648" s="23" t="str">
        <f t="shared" si="77"/>
        <v>ida</v>
      </c>
      <c r="G1648" s="4">
        <v>3</v>
      </c>
      <c r="H1648" s="2" t="s">
        <v>576</v>
      </c>
      <c r="I1648" s="2" t="s">
        <v>554</v>
      </c>
      <c r="J1648" s="23" t="str">
        <f t="shared" si="75"/>
        <v>TAGUATUR2060ida3</v>
      </c>
      <c r="K1648" s="32" t="str">
        <f t="shared" si="76"/>
        <v>ÁGUAS BONITAS/AVENIDA BRASÍLIA/AVENIDA SÃO PAULO</v>
      </c>
    </row>
    <row r="1649" spans="1:11" x14ac:dyDescent="0.2">
      <c r="A1649" s="2" t="s">
        <v>552</v>
      </c>
      <c r="B1649" s="2" t="s">
        <v>644</v>
      </c>
      <c r="C1649" s="4">
        <v>2060</v>
      </c>
      <c r="D1649" s="24" t="s">
        <v>92</v>
      </c>
      <c r="E1649" s="2" t="s">
        <v>452</v>
      </c>
      <c r="F1649" s="23" t="str">
        <f t="shared" si="77"/>
        <v>ida</v>
      </c>
      <c r="G1649" s="4">
        <v>4</v>
      </c>
      <c r="H1649" s="2" t="s">
        <v>561</v>
      </c>
      <c r="I1649" s="2" t="s">
        <v>562</v>
      </c>
      <c r="J1649" s="23" t="str">
        <f t="shared" si="75"/>
        <v>TAGUATUR2060ida4</v>
      </c>
      <c r="K1649" s="32" t="str">
        <f t="shared" si="76"/>
        <v>ÁGUAS BONITAS/AVENIDA BRASÍLIA/AVENIDA SÃO PAULO/BR-070</v>
      </c>
    </row>
    <row r="1650" spans="1:11" x14ac:dyDescent="0.2">
      <c r="A1650" s="2" t="s">
        <v>552</v>
      </c>
      <c r="B1650" s="2" t="s">
        <v>644</v>
      </c>
      <c r="C1650" s="4">
        <v>2060</v>
      </c>
      <c r="D1650" s="24" t="s">
        <v>92</v>
      </c>
      <c r="E1650" s="2" t="s">
        <v>452</v>
      </c>
      <c r="F1650" s="23" t="str">
        <f t="shared" si="77"/>
        <v>ida</v>
      </c>
      <c r="G1650" s="4">
        <v>5</v>
      </c>
      <c r="H1650" s="2" t="s">
        <v>569</v>
      </c>
      <c r="I1650" s="2" t="s">
        <v>564</v>
      </c>
      <c r="J1650" s="23" t="str">
        <f t="shared" si="75"/>
        <v>TAGUATUR2060ida5</v>
      </c>
      <c r="K1650" s="32" t="str">
        <f t="shared" si="76"/>
        <v>ÁGUAS BONITAS/AVENIDA BRASÍLIA/AVENIDA SÃO PAULO/BR-070/ESTRUTURAL</v>
      </c>
    </row>
    <row r="1651" spans="1:11" x14ac:dyDescent="0.2">
      <c r="A1651" s="2" t="s">
        <v>552</v>
      </c>
      <c r="B1651" s="2" t="s">
        <v>644</v>
      </c>
      <c r="C1651" s="4">
        <v>2060</v>
      </c>
      <c r="D1651" s="24" t="s">
        <v>92</v>
      </c>
      <c r="E1651" s="2" t="s">
        <v>452</v>
      </c>
      <c r="F1651" s="23" t="str">
        <f t="shared" si="77"/>
        <v>ida</v>
      </c>
      <c r="G1651" s="4">
        <v>6</v>
      </c>
      <c r="H1651" s="2" t="s">
        <v>538</v>
      </c>
      <c r="I1651" s="2" t="s">
        <v>481</v>
      </c>
      <c r="J1651" s="23" t="str">
        <f t="shared" si="75"/>
        <v>TAGUATUR2060ida6</v>
      </c>
      <c r="K1651" s="32" t="str">
        <f t="shared" si="76"/>
        <v>ÁGUAS BONITAS/AVENIDA BRASÍLIA/AVENIDA SÃO PAULO/BR-070/ESTRUTURAL/EIXO MONUMENTAL</v>
      </c>
    </row>
    <row r="1652" spans="1:11" x14ac:dyDescent="0.2">
      <c r="A1652" s="2" t="s">
        <v>552</v>
      </c>
      <c r="B1652" s="2" t="s">
        <v>644</v>
      </c>
      <c r="C1652" s="4">
        <v>2060</v>
      </c>
      <c r="D1652" s="24" t="s">
        <v>92</v>
      </c>
      <c r="E1652" s="2" t="s">
        <v>452</v>
      </c>
      <c r="F1652" s="23" t="str">
        <f t="shared" si="77"/>
        <v>ida</v>
      </c>
      <c r="G1652" s="4">
        <v>7</v>
      </c>
      <c r="H1652" s="2" t="s">
        <v>570</v>
      </c>
      <c r="I1652" s="2" t="s">
        <v>481</v>
      </c>
      <c r="J1652" s="23" t="str">
        <f t="shared" si="75"/>
        <v>TAGUATUR2060ida7</v>
      </c>
      <c r="K1652" s="32" t="str">
        <f t="shared" si="76"/>
        <v>ÁGUAS BONITAS/AVENIDA BRASÍLIA/AVENIDA SÃO PAULO/BR-070/ESTRUTURAL/EIXO MONUMENTAL/EIXO W3 NORTE</v>
      </c>
    </row>
    <row r="1653" spans="1:11" x14ac:dyDescent="0.2">
      <c r="A1653" s="2" t="s">
        <v>552</v>
      </c>
      <c r="B1653" s="2" t="s">
        <v>644</v>
      </c>
      <c r="C1653" s="4">
        <v>2060</v>
      </c>
      <c r="D1653" s="24" t="s">
        <v>92</v>
      </c>
      <c r="E1653" s="2" t="s">
        <v>452</v>
      </c>
      <c r="F1653" s="23" t="str">
        <f t="shared" si="77"/>
        <v>ida</v>
      </c>
      <c r="G1653" s="4">
        <v>8</v>
      </c>
      <c r="H1653" s="2" t="s">
        <v>571</v>
      </c>
      <c r="I1653" s="2" t="s">
        <v>481</v>
      </c>
      <c r="J1653" s="23" t="str">
        <f t="shared" si="75"/>
        <v>TAGUATUR2060ida8</v>
      </c>
      <c r="K1653" s="32" t="str">
        <f t="shared" si="76"/>
        <v>ÁGUAS BONITAS/AVENIDA BRASÍLIA/AVENIDA SÃO PAULO/BR-070/ESTRUTURAL/EIXO MONUMENTAL/EIXO W3 NORTE/EIXO L2 NORTE</v>
      </c>
    </row>
    <row r="1654" spans="1:11" x14ac:dyDescent="0.2">
      <c r="A1654" s="2" t="s">
        <v>552</v>
      </c>
      <c r="B1654" s="2" t="s">
        <v>644</v>
      </c>
      <c r="C1654" s="4">
        <v>2060</v>
      </c>
      <c r="D1654" s="24" t="s">
        <v>92</v>
      </c>
      <c r="E1654" s="2" t="s">
        <v>452</v>
      </c>
      <c r="F1654" s="23" t="str">
        <f t="shared" si="77"/>
        <v>ida</v>
      </c>
      <c r="G1654" s="4">
        <v>9</v>
      </c>
      <c r="H1654" s="2" t="s">
        <v>483</v>
      </c>
      <c r="I1654" s="2" t="s">
        <v>481</v>
      </c>
      <c r="J1654" s="23" t="str">
        <f t="shared" si="75"/>
        <v>TAGUATUR2060ida9</v>
      </c>
      <c r="K1654" s="32" t="str">
        <f t="shared" si="76"/>
        <v>ÁGUAS BONITAS/AVENIDA BRASÍLIA/AVENIDA SÃO PAULO/BR-070/ESTRUTURAL/EIXO MONUMENTAL/EIXO W3 NORTE/EIXO L2 NORTE/RODOVIÁRIA PLANO PILOTO</v>
      </c>
    </row>
    <row r="1655" spans="1:11" x14ac:dyDescent="0.2">
      <c r="A1655" s="2" t="s">
        <v>552</v>
      </c>
      <c r="B1655" s="2" t="s">
        <v>644</v>
      </c>
      <c r="C1655" s="4">
        <v>2060</v>
      </c>
      <c r="D1655" s="24" t="s">
        <v>92</v>
      </c>
      <c r="E1655" s="2" t="s">
        <v>452</v>
      </c>
      <c r="F1655" s="23" t="str">
        <f t="shared" si="77"/>
        <v>ida</v>
      </c>
      <c r="G1655" s="4">
        <v>10</v>
      </c>
      <c r="H1655" s="2" t="s">
        <v>483</v>
      </c>
      <c r="I1655" s="2" t="s">
        <v>481</v>
      </c>
      <c r="J1655" s="23" t="str">
        <f t="shared" si="75"/>
        <v>TAGUATUR2060ida10</v>
      </c>
      <c r="K1655" s="32" t="str">
        <f t="shared" si="76"/>
        <v>ÁGUAS BONITAS/AVENIDA BRASÍLIA/AVENIDA SÃO PAULO/BR-070/ESTRUTURAL/EIXO MONUMENTAL/EIXO W3 NORTE/EIXO L2 NORTE/RODOVIÁRIA PLANO PILOTO/RODOVIÁRIA PLANO PILOTO</v>
      </c>
    </row>
    <row r="1656" spans="1:11" x14ac:dyDescent="0.2">
      <c r="A1656" s="2" t="s">
        <v>552</v>
      </c>
      <c r="B1656" s="2" t="s">
        <v>644</v>
      </c>
      <c r="C1656" s="4">
        <v>2060</v>
      </c>
      <c r="D1656" s="2" t="s">
        <v>92</v>
      </c>
      <c r="E1656" s="2" t="s">
        <v>469</v>
      </c>
      <c r="F1656" s="23" t="str">
        <f t="shared" si="77"/>
        <v>volta</v>
      </c>
      <c r="G1656" s="4">
        <v>1</v>
      </c>
      <c r="H1656" s="2" t="s">
        <v>571</v>
      </c>
      <c r="I1656" s="2" t="s">
        <v>481</v>
      </c>
      <c r="J1656" s="23" t="str">
        <f t="shared" si="75"/>
        <v>TAGUATUR2060volta1</v>
      </c>
      <c r="K1656" s="32" t="str">
        <f t="shared" si="76"/>
        <v>EIXO L2 NORTE</v>
      </c>
    </row>
    <row r="1657" spans="1:11" x14ac:dyDescent="0.2">
      <c r="A1657" s="2" t="s">
        <v>552</v>
      </c>
      <c r="B1657" s="2" t="s">
        <v>644</v>
      </c>
      <c r="C1657" s="4">
        <v>2060</v>
      </c>
      <c r="D1657" s="24" t="s">
        <v>92</v>
      </c>
      <c r="E1657" s="2" t="s">
        <v>469</v>
      </c>
      <c r="F1657" s="23" t="str">
        <f t="shared" si="77"/>
        <v>volta</v>
      </c>
      <c r="G1657" s="4">
        <v>2</v>
      </c>
      <c r="H1657" s="2" t="s">
        <v>570</v>
      </c>
      <c r="I1657" s="2" t="s">
        <v>481</v>
      </c>
      <c r="J1657" s="23" t="str">
        <f t="shared" si="75"/>
        <v>TAGUATUR2060volta2</v>
      </c>
      <c r="K1657" s="32" t="str">
        <f t="shared" si="76"/>
        <v>EIXO L2 NORTE/EIXO W3 NORTE</v>
      </c>
    </row>
    <row r="1658" spans="1:11" x14ac:dyDescent="0.2">
      <c r="A1658" s="2" t="s">
        <v>552</v>
      </c>
      <c r="B1658" s="2" t="s">
        <v>644</v>
      </c>
      <c r="C1658" s="4">
        <v>2060</v>
      </c>
      <c r="D1658" s="24" t="s">
        <v>92</v>
      </c>
      <c r="E1658" s="2" t="s">
        <v>469</v>
      </c>
      <c r="F1658" s="23" t="str">
        <f t="shared" si="77"/>
        <v>volta</v>
      </c>
      <c r="G1658" s="4">
        <v>3</v>
      </c>
      <c r="H1658" s="2" t="s">
        <v>538</v>
      </c>
      <c r="I1658" s="2" t="s">
        <v>481</v>
      </c>
      <c r="J1658" s="23" t="str">
        <f t="shared" si="75"/>
        <v>TAGUATUR2060volta3</v>
      </c>
      <c r="K1658" s="32" t="str">
        <f t="shared" si="76"/>
        <v>EIXO L2 NORTE/EIXO W3 NORTE/EIXO MONUMENTAL</v>
      </c>
    </row>
    <row r="1659" spans="1:11" x14ac:dyDescent="0.2">
      <c r="A1659" s="2" t="s">
        <v>552</v>
      </c>
      <c r="B1659" s="2" t="s">
        <v>644</v>
      </c>
      <c r="C1659" s="4">
        <v>2060</v>
      </c>
      <c r="D1659" s="24" t="s">
        <v>92</v>
      </c>
      <c r="E1659" s="2" t="s">
        <v>469</v>
      </c>
      <c r="F1659" s="23" t="str">
        <f t="shared" si="77"/>
        <v>volta</v>
      </c>
      <c r="G1659" s="4">
        <v>4</v>
      </c>
      <c r="H1659" s="2" t="s">
        <v>569</v>
      </c>
      <c r="I1659" s="2" t="s">
        <v>564</v>
      </c>
      <c r="J1659" s="23" t="str">
        <f t="shared" si="75"/>
        <v>TAGUATUR2060volta4</v>
      </c>
      <c r="K1659" s="32" t="str">
        <f t="shared" si="76"/>
        <v>EIXO L2 NORTE/EIXO W3 NORTE/EIXO MONUMENTAL/ESTRUTURAL</v>
      </c>
    </row>
    <row r="1660" spans="1:11" x14ac:dyDescent="0.2">
      <c r="A1660" s="2" t="s">
        <v>552</v>
      </c>
      <c r="B1660" s="2" t="s">
        <v>644</v>
      </c>
      <c r="C1660" s="4">
        <v>2060</v>
      </c>
      <c r="D1660" s="24" t="s">
        <v>92</v>
      </c>
      <c r="E1660" s="2" t="s">
        <v>469</v>
      </c>
      <c r="F1660" s="23" t="str">
        <f t="shared" si="77"/>
        <v>volta</v>
      </c>
      <c r="G1660" s="4">
        <v>5</v>
      </c>
      <c r="H1660" s="2" t="s">
        <v>561</v>
      </c>
      <c r="I1660" s="2" t="s">
        <v>562</v>
      </c>
      <c r="J1660" s="23" t="str">
        <f t="shared" si="75"/>
        <v>TAGUATUR2060volta5</v>
      </c>
      <c r="K1660" s="32" t="str">
        <f t="shared" si="76"/>
        <v>EIXO L2 NORTE/EIXO W3 NORTE/EIXO MONUMENTAL/ESTRUTURAL/BR-070</v>
      </c>
    </row>
    <row r="1661" spans="1:11" x14ac:dyDescent="0.2">
      <c r="A1661" s="2" t="s">
        <v>552</v>
      </c>
      <c r="B1661" s="2" t="s">
        <v>644</v>
      </c>
      <c r="C1661" s="4">
        <v>2060</v>
      </c>
      <c r="D1661" s="24" t="s">
        <v>92</v>
      </c>
      <c r="E1661" s="2" t="s">
        <v>469</v>
      </c>
      <c r="F1661" s="23" t="str">
        <f t="shared" si="77"/>
        <v>volta</v>
      </c>
      <c r="G1661" s="4">
        <v>6</v>
      </c>
      <c r="H1661" s="2" t="s">
        <v>568</v>
      </c>
      <c r="I1661" s="2" t="s">
        <v>554</v>
      </c>
      <c r="J1661" s="23" t="str">
        <f t="shared" si="75"/>
        <v>TAGUATUR2060volta6</v>
      </c>
      <c r="K1661" s="32" t="str">
        <f t="shared" si="76"/>
        <v>EIXO L2 NORTE/EIXO W3 NORTE/EIXO MONUMENTAL/ESTRUTURAL/BR-070/AVENIDA CUIABÁ</v>
      </c>
    </row>
    <row r="1662" spans="1:11" x14ac:dyDescent="0.2">
      <c r="A1662" s="2" t="s">
        <v>552</v>
      </c>
      <c r="B1662" s="2" t="s">
        <v>644</v>
      </c>
      <c r="C1662" s="4">
        <v>2060</v>
      </c>
      <c r="D1662" s="24" t="s">
        <v>92</v>
      </c>
      <c r="E1662" s="2" t="s">
        <v>469</v>
      </c>
      <c r="F1662" s="23" t="str">
        <f t="shared" si="77"/>
        <v>volta</v>
      </c>
      <c r="G1662" s="4">
        <v>7</v>
      </c>
      <c r="H1662" s="2" t="s">
        <v>573</v>
      </c>
      <c r="I1662" s="2" t="s">
        <v>554</v>
      </c>
      <c r="J1662" s="23" t="str">
        <f t="shared" si="75"/>
        <v>TAGUATUR2060volta7</v>
      </c>
      <c r="K1662" s="32" t="str">
        <f t="shared" si="76"/>
        <v>EIXO L2 NORTE/EIXO W3 NORTE/EIXO MONUMENTAL/ESTRUTURAL/BR-070/AVENIDA CUIABÁ/JARDIM AMÉRICA</v>
      </c>
    </row>
    <row r="1663" spans="1:11" x14ac:dyDescent="0.2">
      <c r="A1663" s="2" t="s">
        <v>552</v>
      </c>
      <c r="B1663" s="2" t="s">
        <v>644</v>
      </c>
      <c r="C1663" s="4">
        <v>2060</v>
      </c>
      <c r="D1663" s="24" t="s">
        <v>92</v>
      </c>
      <c r="E1663" s="2" t="s">
        <v>469</v>
      </c>
      <c r="F1663" s="23" t="str">
        <f t="shared" si="77"/>
        <v>volta</v>
      </c>
      <c r="G1663" s="4">
        <v>8</v>
      </c>
      <c r="H1663" s="2" t="s">
        <v>577</v>
      </c>
      <c r="I1663" s="2" t="s">
        <v>554</v>
      </c>
      <c r="J1663" s="23" t="str">
        <f t="shared" si="75"/>
        <v>TAGUATUR2060volta8</v>
      </c>
      <c r="K1663" s="32" t="str">
        <f t="shared" si="76"/>
        <v>EIXO L2 NORTE/EIXO W3 NORTE/EIXO MONUMENTAL/ESTRUTURAL/BR-070/AVENIDA CUIABÁ/JARDIM AMÉRICA/MORADA DA SERRA</v>
      </c>
    </row>
    <row r="1664" spans="1:11" x14ac:dyDescent="0.2">
      <c r="A1664" s="2" t="s">
        <v>552</v>
      </c>
      <c r="B1664" s="2" t="s">
        <v>644</v>
      </c>
      <c r="C1664" s="4">
        <v>2060</v>
      </c>
      <c r="D1664" s="24" t="s">
        <v>92</v>
      </c>
      <c r="E1664" s="2" t="s">
        <v>469</v>
      </c>
      <c r="F1664" s="23" t="str">
        <f t="shared" si="77"/>
        <v>volta</v>
      </c>
      <c r="G1664" s="4">
        <v>9</v>
      </c>
      <c r="H1664" s="2" t="s">
        <v>574</v>
      </c>
      <c r="I1664" s="2" t="s">
        <v>554</v>
      </c>
      <c r="J1664" s="23" t="str">
        <f t="shared" si="75"/>
        <v>TAGUATUR2060volta9</v>
      </c>
      <c r="K1664" s="32" t="str">
        <f t="shared" si="76"/>
        <v>EIXO L2 NORTE/EIXO W3 NORTE/EIXO MONUMENTAL/ESTRUTURAL/BR-070/AVENIDA CUIABÁ/JARDIM AMÉRICA/MORADA DA SERRA/ÁGUAS BONITAS</v>
      </c>
    </row>
    <row r="1665" spans="1:11" x14ac:dyDescent="0.2">
      <c r="A1665" s="2" t="s">
        <v>552</v>
      </c>
      <c r="B1665" s="2" t="s">
        <v>644</v>
      </c>
      <c r="C1665" s="4">
        <v>2061</v>
      </c>
      <c r="D1665" s="2" t="s">
        <v>92</v>
      </c>
      <c r="E1665" s="2" t="s">
        <v>452</v>
      </c>
      <c r="F1665" s="23" t="str">
        <f t="shared" si="77"/>
        <v>ida</v>
      </c>
      <c r="G1665" s="4">
        <v>1</v>
      </c>
      <c r="H1665" s="2" t="s">
        <v>572</v>
      </c>
      <c r="I1665" s="2" t="s">
        <v>554</v>
      </c>
      <c r="J1665" s="23" t="str">
        <f t="shared" si="75"/>
        <v>TAGUATUR2061ida1</v>
      </c>
      <c r="K1665" s="32" t="str">
        <f t="shared" si="76"/>
        <v>CHIOLA</v>
      </c>
    </row>
    <row r="1666" spans="1:11" x14ac:dyDescent="0.2">
      <c r="A1666" s="2" t="s">
        <v>552</v>
      </c>
      <c r="B1666" s="2" t="s">
        <v>644</v>
      </c>
      <c r="C1666" s="4">
        <v>2061</v>
      </c>
      <c r="D1666" s="24" t="s">
        <v>92</v>
      </c>
      <c r="E1666" s="2" t="s">
        <v>452</v>
      </c>
      <c r="F1666" s="23" t="str">
        <f t="shared" si="77"/>
        <v>ida</v>
      </c>
      <c r="G1666" s="4">
        <v>2</v>
      </c>
      <c r="H1666" s="2" t="s">
        <v>573</v>
      </c>
      <c r="I1666" s="2" t="s">
        <v>554</v>
      </c>
      <c r="J1666" s="23" t="str">
        <f t="shared" si="75"/>
        <v>TAGUATUR2061ida2</v>
      </c>
      <c r="K1666" s="32" t="str">
        <f t="shared" si="76"/>
        <v>CHIOLA/JARDIM AMÉRICA</v>
      </c>
    </row>
    <row r="1667" spans="1:11" x14ac:dyDescent="0.2">
      <c r="A1667" s="2" t="s">
        <v>552</v>
      </c>
      <c r="B1667" s="2" t="s">
        <v>644</v>
      </c>
      <c r="C1667" s="4">
        <v>2061</v>
      </c>
      <c r="D1667" s="24" t="s">
        <v>92</v>
      </c>
      <c r="E1667" s="2" t="s">
        <v>452</v>
      </c>
      <c r="F1667" s="23" t="str">
        <f t="shared" si="77"/>
        <v>ida</v>
      </c>
      <c r="G1667" s="4">
        <v>3</v>
      </c>
      <c r="H1667" s="2" t="s">
        <v>575</v>
      </c>
      <c r="I1667" s="2" t="s">
        <v>554</v>
      </c>
      <c r="J1667" s="23" t="str">
        <f t="shared" ref="J1667:J1730" si="78">D1667&amp;C1667&amp;F1667&amp;G1667</f>
        <v>TAGUATUR2061ida3</v>
      </c>
      <c r="K1667" s="32" t="str">
        <f t="shared" ref="K1667:K1730" si="79">IF(G1667=1,H1667,K1666&amp;"/"&amp;H1667)</f>
        <v>CHIOLA/JARDIM AMÉRICA/AVENIDA BRASÍLIA</v>
      </c>
    </row>
    <row r="1668" spans="1:11" x14ac:dyDescent="0.2">
      <c r="A1668" s="2" t="s">
        <v>552</v>
      </c>
      <c r="B1668" s="2" t="s">
        <v>644</v>
      </c>
      <c r="C1668" s="4">
        <v>2061</v>
      </c>
      <c r="D1668" s="24" t="s">
        <v>92</v>
      </c>
      <c r="E1668" s="2" t="s">
        <v>452</v>
      </c>
      <c r="F1668" s="23" t="str">
        <f t="shared" ref="F1668:F1731" si="80">IF(LEFT(E1668,3)="ida","ida","volta")</f>
        <v>ida</v>
      </c>
      <c r="G1668" s="4">
        <v>4</v>
      </c>
      <c r="H1668" s="2" t="s">
        <v>576</v>
      </c>
      <c r="I1668" s="2" t="s">
        <v>554</v>
      </c>
      <c r="J1668" s="23" t="str">
        <f t="shared" si="78"/>
        <v>TAGUATUR2061ida4</v>
      </c>
      <c r="K1668" s="32" t="str">
        <f t="shared" si="79"/>
        <v>CHIOLA/JARDIM AMÉRICA/AVENIDA BRASÍLIA/AVENIDA SÃO PAULO</v>
      </c>
    </row>
    <row r="1669" spans="1:11" x14ac:dyDescent="0.2">
      <c r="A1669" s="2" t="s">
        <v>552</v>
      </c>
      <c r="B1669" s="2" t="s">
        <v>644</v>
      </c>
      <c r="C1669" s="4">
        <v>2061</v>
      </c>
      <c r="D1669" s="24" t="s">
        <v>92</v>
      </c>
      <c r="E1669" s="2" t="s">
        <v>452</v>
      </c>
      <c r="F1669" s="23" t="str">
        <f t="shared" si="80"/>
        <v>ida</v>
      </c>
      <c r="G1669" s="4">
        <v>5</v>
      </c>
      <c r="H1669" s="2" t="s">
        <v>561</v>
      </c>
      <c r="I1669" s="2" t="s">
        <v>562</v>
      </c>
      <c r="J1669" s="23" t="str">
        <f t="shared" si="78"/>
        <v>TAGUATUR2061ida5</v>
      </c>
      <c r="K1669" s="32" t="str">
        <f t="shared" si="79"/>
        <v>CHIOLA/JARDIM AMÉRICA/AVENIDA BRASÍLIA/AVENIDA SÃO PAULO/BR-070</v>
      </c>
    </row>
    <row r="1670" spans="1:11" x14ac:dyDescent="0.2">
      <c r="A1670" s="2" t="s">
        <v>552</v>
      </c>
      <c r="B1670" s="2" t="s">
        <v>644</v>
      </c>
      <c r="C1670" s="4">
        <v>2061</v>
      </c>
      <c r="D1670" s="24" t="s">
        <v>92</v>
      </c>
      <c r="E1670" s="2" t="s">
        <v>452</v>
      </c>
      <c r="F1670" s="23" t="str">
        <f t="shared" si="80"/>
        <v>ida</v>
      </c>
      <c r="G1670" s="4">
        <v>6</v>
      </c>
      <c r="H1670" s="2" t="s">
        <v>569</v>
      </c>
      <c r="I1670" s="2" t="s">
        <v>564</v>
      </c>
      <c r="J1670" s="23" t="str">
        <f t="shared" si="78"/>
        <v>TAGUATUR2061ida6</v>
      </c>
      <c r="K1670" s="32" t="str">
        <f t="shared" si="79"/>
        <v>CHIOLA/JARDIM AMÉRICA/AVENIDA BRASÍLIA/AVENIDA SÃO PAULO/BR-070/ESTRUTURAL</v>
      </c>
    </row>
    <row r="1671" spans="1:11" x14ac:dyDescent="0.2">
      <c r="A1671" s="2" t="s">
        <v>552</v>
      </c>
      <c r="B1671" s="2" t="s">
        <v>644</v>
      </c>
      <c r="C1671" s="4">
        <v>2061</v>
      </c>
      <c r="D1671" s="24" t="s">
        <v>92</v>
      </c>
      <c r="E1671" s="2" t="s">
        <v>452</v>
      </c>
      <c r="F1671" s="23" t="str">
        <f t="shared" si="80"/>
        <v>ida</v>
      </c>
      <c r="G1671" s="4">
        <v>7</v>
      </c>
      <c r="H1671" s="2" t="s">
        <v>538</v>
      </c>
      <c r="I1671" s="2" t="s">
        <v>481</v>
      </c>
      <c r="J1671" s="23" t="str">
        <f t="shared" si="78"/>
        <v>TAGUATUR2061ida7</v>
      </c>
      <c r="K1671" s="32" t="str">
        <f t="shared" si="79"/>
        <v>CHIOLA/JARDIM AMÉRICA/AVENIDA BRASÍLIA/AVENIDA SÃO PAULO/BR-070/ESTRUTURAL/EIXO MONUMENTAL</v>
      </c>
    </row>
    <row r="1672" spans="1:11" x14ac:dyDescent="0.2">
      <c r="A1672" s="2" t="s">
        <v>552</v>
      </c>
      <c r="B1672" s="2" t="s">
        <v>644</v>
      </c>
      <c r="C1672" s="4">
        <v>2061</v>
      </c>
      <c r="D1672" s="24" t="s">
        <v>92</v>
      </c>
      <c r="E1672" s="2" t="s">
        <v>452</v>
      </c>
      <c r="F1672" s="23" t="str">
        <f t="shared" si="80"/>
        <v>ida</v>
      </c>
      <c r="G1672" s="4">
        <v>8</v>
      </c>
      <c r="H1672" s="2" t="s">
        <v>570</v>
      </c>
      <c r="I1672" s="2" t="s">
        <v>481</v>
      </c>
      <c r="J1672" s="23" t="str">
        <f t="shared" si="78"/>
        <v>TAGUATUR2061ida8</v>
      </c>
      <c r="K1672" s="32" t="str">
        <f t="shared" si="79"/>
        <v>CHIOLA/JARDIM AMÉRICA/AVENIDA BRASÍLIA/AVENIDA SÃO PAULO/BR-070/ESTRUTURAL/EIXO MONUMENTAL/EIXO W3 NORTE</v>
      </c>
    </row>
    <row r="1673" spans="1:11" x14ac:dyDescent="0.2">
      <c r="A1673" s="2" t="s">
        <v>552</v>
      </c>
      <c r="B1673" s="2" t="s">
        <v>644</v>
      </c>
      <c r="C1673" s="4">
        <v>2061</v>
      </c>
      <c r="D1673" s="24" t="s">
        <v>92</v>
      </c>
      <c r="E1673" s="2" t="s">
        <v>452</v>
      </c>
      <c r="F1673" s="23" t="str">
        <f t="shared" si="80"/>
        <v>ida</v>
      </c>
      <c r="G1673" s="4">
        <v>9</v>
      </c>
      <c r="H1673" s="2" t="s">
        <v>571</v>
      </c>
      <c r="I1673" s="2" t="s">
        <v>481</v>
      </c>
      <c r="J1673" s="23" t="str">
        <f t="shared" si="78"/>
        <v>TAGUATUR2061ida9</v>
      </c>
      <c r="K1673" s="32" t="str">
        <f t="shared" si="79"/>
        <v>CHIOLA/JARDIM AMÉRICA/AVENIDA BRASÍLIA/AVENIDA SÃO PAULO/BR-070/ESTRUTURAL/EIXO MONUMENTAL/EIXO W3 NORTE/EIXO L2 NORTE</v>
      </c>
    </row>
    <row r="1674" spans="1:11" x14ac:dyDescent="0.2">
      <c r="A1674" s="2" t="s">
        <v>552</v>
      </c>
      <c r="B1674" s="2" t="s">
        <v>644</v>
      </c>
      <c r="C1674" s="4">
        <v>2061</v>
      </c>
      <c r="D1674" s="24" t="s">
        <v>92</v>
      </c>
      <c r="E1674" s="2" t="s">
        <v>452</v>
      </c>
      <c r="F1674" s="23" t="str">
        <f t="shared" si="80"/>
        <v>ida</v>
      </c>
      <c r="G1674" s="4">
        <v>10</v>
      </c>
      <c r="H1674" s="2" t="s">
        <v>483</v>
      </c>
      <c r="I1674" s="2" t="s">
        <v>481</v>
      </c>
      <c r="J1674" s="23" t="str">
        <f t="shared" si="78"/>
        <v>TAGUATUR2061ida10</v>
      </c>
      <c r="K1674" s="32" t="str">
        <f t="shared" si="79"/>
        <v>CHIOLA/JARDIM AMÉRICA/AVENIDA BRASÍLIA/AVENIDA SÃO PAULO/BR-070/ESTRUTURAL/EIXO MONUMENTAL/EIXO W3 NORTE/EIXO L2 NORTE/RODOVIÁRIA PLANO PILOTO</v>
      </c>
    </row>
    <row r="1675" spans="1:11" x14ac:dyDescent="0.2">
      <c r="A1675" s="2" t="s">
        <v>552</v>
      </c>
      <c r="B1675" s="2" t="s">
        <v>644</v>
      </c>
      <c r="C1675" s="4">
        <v>2061</v>
      </c>
      <c r="D1675" s="2" t="s">
        <v>92</v>
      </c>
      <c r="E1675" s="2" t="s">
        <v>469</v>
      </c>
      <c r="F1675" s="23" t="str">
        <f t="shared" si="80"/>
        <v>volta</v>
      </c>
      <c r="G1675" s="4">
        <v>1</v>
      </c>
      <c r="H1675" s="2" t="s">
        <v>571</v>
      </c>
      <c r="I1675" s="2" t="s">
        <v>481</v>
      </c>
      <c r="J1675" s="23" t="str">
        <f t="shared" si="78"/>
        <v>TAGUATUR2061volta1</v>
      </c>
      <c r="K1675" s="32" t="str">
        <f t="shared" si="79"/>
        <v>EIXO L2 NORTE</v>
      </c>
    </row>
    <row r="1676" spans="1:11" x14ac:dyDescent="0.2">
      <c r="A1676" s="2" t="s">
        <v>552</v>
      </c>
      <c r="B1676" s="2" t="s">
        <v>644</v>
      </c>
      <c r="C1676" s="4">
        <v>2061</v>
      </c>
      <c r="D1676" s="24" t="s">
        <v>92</v>
      </c>
      <c r="E1676" s="2" t="s">
        <v>469</v>
      </c>
      <c r="F1676" s="23" t="str">
        <f t="shared" si="80"/>
        <v>volta</v>
      </c>
      <c r="G1676" s="4">
        <v>2</v>
      </c>
      <c r="H1676" s="2" t="s">
        <v>570</v>
      </c>
      <c r="I1676" s="2" t="s">
        <v>481</v>
      </c>
      <c r="J1676" s="23" t="str">
        <f t="shared" si="78"/>
        <v>TAGUATUR2061volta2</v>
      </c>
      <c r="K1676" s="32" t="str">
        <f t="shared" si="79"/>
        <v>EIXO L2 NORTE/EIXO W3 NORTE</v>
      </c>
    </row>
    <row r="1677" spans="1:11" x14ac:dyDescent="0.2">
      <c r="A1677" s="2" t="s">
        <v>552</v>
      </c>
      <c r="B1677" s="2" t="s">
        <v>644</v>
      </c>
      <c r="C1677" s="4">
        <v>2061</v>
      </c>
      <c r="D1677" s="24" t="s">
        <v>92</v>
      </c>
      <c r="E1677" s="2" t="s">
        <v>469</v>
      </c>
      <c r="F1677" s="23" t="str">
        <f t="shared" si="80"/>
        <v>volta</v>
      </c>
      <c r="G1677" s="4">
        <v>3</v>
      </c>
      <c r="H1677" s="2" t="s">
        <v>538</v>
      </c>
      <c r="I1677" s="2" t="s">
        <v>481</v>
      </c>
      <c r="J1677" s="23" t="str">
        <f t="shared" si="78"/>
        <v>TAGUATUR2061volta3</v>
      </c>
      <c r="K1677" s="32" t="str">
        <f t="shared" si="79"/>
        <v>EIXO L2 NORTE/EIXO W3 NORTE/EIXO MONUMENTAL</v>
      </c>
    </row>
    <row r="1678" spans="1:11" x14ac:dyDescent="0.2">
      <c r="A1678" s="2" t="s">
        <v>552</v>
      </c>
      <c r="B1678" s="2" t="s">
        <v>644</v>
      </c>
      <c r="C1678" s="4">
        <v>2061</v>
      </c>
      <c r="D1678" s="24" t="s">
        <v>92</v>
      </c>
      <c r="E1678" s="2" t="s">
        <v>469</v>
      </c>
      <c r="F1678" s="23" t="str">
        <f t="shared" si="80"/>
        <v>volta</v>
      </c>
      <c r="G1678" s="4">
        <v>5</v>
      </c>
      <c r="H1678" s="2" t="s">
        <v>569</v>
      </c>
      <c r="I1678" s="2" t="s">
        <v>564</v>
      </c>
      <c r="J1678" s="23" t="str">
        <f t="shared" si="78"/>
        <v>TAGUATUR2061volta5</v>
      </c>
      <c r="K1678" s="32" t="str">
        <f t="shared" si="79"/>
        <v>EIXO L2 NORTE/EIXO W3 NORTE/EIXO MONUMENTAL/ESTRUTURAL</v>
      </c>
    </row>
    <row r="1679" spans="1:11" x14ac:dyDescent="0.2">
      <c r="A1679" s="2" t="s">
        <v>552</v>
      </c>
      <c r="B1679" s="2" t="s">
        <v>644</v>
      </c>
      <c r="C1679" s="4">
        <v>2061</v>
      </c>
      <c r="D1679" s="24" t="s">
        <v>92</v>
      </c>
      <c r="E1679" s="2" t="s">
        <v>469</v>
      </c>
      <c r="F1679" s="23" t="str">
        <f t="shared" si="80"/>
        <v>volta</v>
      </c>
      <c r="G1679" s="4">
        <v>6</v>
      </c>
      <c r="H1679" s="2" t="s">
        <v>561</v>
      </c>
      <c r="I1679" s="2" t="s">
        <v>562</v>
      </c>
      <c r="J1679" s="23" t="str">
        <f t="shared" si="78"/>
        <v>TAGUATUR2061volta6</v>
      </c>
      <c r="K1679" s="32" t="str">
        <f t="shared" si="79"/>
        <v>EIXO L2 NORTE/EIXO W3 NORTE/EIXO MONUMENTAL/ESTRUTURAL/BR-070</v>
      </c>
    </row>
    <row r="1680" spans="1:11" x14ac:dyDescent="0.2">
      <c r="A1680" s="2" t="s">
        <v>552</v>
      </c>
      <c r="B1680" s="2" t="s">
        <v>644</v>
      </c>
      <c r="C1680" s="4">
        <v>2061</v>
      </c>
      <c r="D1680" s="24" t="s">
        <v>92</v>
      </c>
      <c r="E1680" s="2" t="s">
        <v>469</v>
      </c>
      <c r="F1680" s="23" t="str">
        <f t="shared" si="80"/>
        <v>volta</v>
      </c>
      <c r="G1680" s="4">
        <v>7</v>
      </c>
      <c r="H1680" s="2" t="s">
        <v>568</v>
      </c>
      <c r="I1680" s="2" t="s">
        <v>554</v>
      </c>
      <c r="J1680" s="23" t="str">
        <f t="shared" si="78"/>
        <v>TAGUATUR2061volta7</v>
      </c>
      <c r="K1680" s="32" t="str">
        <f t="shared" si="79"/>
        <v>EIXO L2 NORTE/EIXO W3 NORTE/EIXO MONUMENTAL/ESTRUTURAL/BR-070/AVENIDA CUIABÁ</v>
      </c>
    </row>
    <row r="1681" spans="1:11" x14ac:dyDescent="0.2">
      <c r="A1681" s="2" t="s">
        <v>552</v>
      </c>
      <c r="B1681" s="2" t="s">
        <v>644</v>
      </c>
      <c r="C1681" s="4">
        <v>2061</v>
      </c>
      <c r="D1681" s="24" t="s">
        <v>92</v>
      </c>
      <c r="E1681" s="2" t="s">
        <v>469</v>
      </c>
      <c r="F1681" s="23" t="str">
        <f t="shared" si="80"/>
        <v>volta</v>
      </c>
      <c r="G1681" s="4">
        <v>8</v>
      </c>
      <c r="H1681" s="2" t="s">
        <v>573</v>
      </c>
      <c r="I1681" s="2" t="s">
        <v>554</v>
      </c>
      <c r="J1681" s="23" t="str">
        <f t="shared" si="78"/>
        <v>TAGUATUR2061volta8</v>
      </c>
      <c r="K1681" s="32" t="str">
        <f t="shared" si="79"/>
        <v>EIXO L2 NORTE/EIXO W3 NORTE/EIXO MONUMENTAL/ESTRUTURAL/BR-070/AVENIDA CUIABÁ/JARDIM AMÉRICA</v>
      </c>
    </row>
    <row r="1682" spans="1:11" x14ac:dyDescent="0.2">
      <c r="A1682" s="2" t="s">
        <v>552</v>
      </c>
      <c r="B1682" s="2" t="s">
        <v>644</v>
      </c>
      <c r="C1682" s="4">
        <v>2061</v>
      </c>
      <c r="D1682" s="24" t="s">
        <v>92</v>
      </c>
      <c r="E1682" s="2" t="s">
        <v>469</v>
      </c>
      <c r="F1682" s="23" t="str">
        <f t="shared" si="80"/>
        <v>volta</v>
      </c>
      <c r="G1682" s="4">
        <v>9</v>
      </c>
      <c r="H1682" s="2" t="s">
        <v>577</v>
      </c>
      <c r="I1682" s="2" t="s">
        <v>554</v>
      </c>
      <c r="J1682" s="23" t="str">
        <f t="shared" si="78"/>
        <v>TAGUATUR2061volta9</v>
      </c>
      <c r="K1682" s="32" t="str">
        <f t="shared" si="79"/>
        <v>EIXO L2 NORTE/EIXO W3 NORTE/EIXO MONUMENTAL/ESTRUTURAL/BR-070/AVENIDA CUIABÁ/JARDIM AMÉRICA/MORADA DA SERRA</v>
      </c>
    </row>
    <row r="1683" spans="1:11" x14ac:dyDescent="0.2">
      <c r="A1683" s="2" t="s">
        <v>552</v>
      </c>
      <c r="B1683" s="2" t="s">
        <v>644</v>
      </c>
      <c r="C1683" s="4">
        <v>2061</v>
      </c>
      <c r="D1683" s="24" t="s">
        <v>92</v>
      </c>
      <c r="E1683" s="2" t="s">
        <v>469</v>
      </c>
      <c r="F1683" s="23" t="str">
        <f t="shared" si="80"/>
        <v>volta</v>
      </c>
      <c r="G1683" s="4">
        <v>10</v>
      </c>
      <c r="H1683" s="2" t="s">
        <v>572</v>
      </c>
      <c r="I1683" s="2" t="s">
        <v>554</v>
      </c>
      <c r="J1683" s="23" t="str">
        <f t="shared" si="78"/>
        <v>TAGUATUR2061volta10</v>
      </c>
      <c r="K1683" s="32" t="str">
        <f t="shared" si="79"/>
        <v>EIXO L2 NORTE/EIXO W3 NORTE/EIXO MONUMENTAL/ESTRUTURAL/BR-070/AVENIDA CUIABÁ/JARDIM AMÉRICA/MORADA DA SERRA/CHIOLA</v>
      </c>
    </row>
    <row r="1684" spans="1:11" x14ac:dyDescent="0.2">
      <c r="A1684" s="2" t="s">
        <v>552</v>
      </c>
      <c r="B1684" s="2" t="s">
        <v>644</v>
      </c>
      <c r="C1684" s="27">
        <v>2062</v>
      </c>
      <c r="D1684" s="2" t="s">
        <v>92</v>
      </c>
      <c r="E1684" s="25" t="s">
        <v>452</v>
      </c>
      <c r="F1684" s="23" t="str">
        <f t="shared" si="80"/>
        <v>ida</v>
      </c>
      <c r="G1684" s="27">
        <v>1</v>
      </c>
      <c r="H1684" s="2" t="s">
        <v>622</v>
      </c>
      <c r="I1684" s="25" t="s">
        <v>554</v>
      </c>
      <c r="J1684" s="23" t="str">
        <f t="shared" si="78"/>
        <v>TAGUATUR2062ida1</v>
      </c>
      <c r="K1684" s="32" t="str">
        <f t="shared" si="79"/>
        <v>JARDIM PARAÍSO</v>
      </c>
    </row>
    <row r="1685" spans="1:11" x14ac:dyDescent="0.2">
      <c r="A1685" s="2" t="s">
        <v>552</v>
      </c>
      <c r="B1685" s="2" t="s">
        <v>644</v>
      </c>
      <c r="C1685" s="27">
        <v>2062</v>
      </c>
      <c r="D1685" s="2" t="s">
        <v>92</v>
      </c>
      <c r="E1685" s="25" t="s">
        <v>452</v>
      </c>
      <c r="F1685" s="23" t="str">
        <f t="shared" si="80"/>
        <v>ida</v>
      </c>
      <c r="G1685" s="27">
        <v>2</v>
      </c>
      <c r="H1685" s="2" t="s">
        <v>623</v>
      </c>
      <c r="I1685" s="25" t="s">
        <v>554</v>
      </c>
      <c r="J1685" s="23" t="str">
        <f t="shared" si="78"/>
        <v>TAGUATUR2062ida2</v>
      </c>
      <c r="K1685" s="32" t="str">
        <f t="shared" si="79"/>
        <v>JARDIM PARAÍSO/RUA DA AZALEIAS</v>
      </c>
    </row>
    <row r="1686" spans="1:11" x14ac:dyDescent="0.2">
      <c r="A1686" s="2" t="s">
        <v>552</v>
      </c>
      <c r="B1686" s="2" t="s">
        <v>644</v>
      </c>
      <c r="C1686" s="27">
        <v>2062</v>
      </c>
      <c r="D1686" s="2" t="s">
        <v>92</v>
      </c>
      <c r="E1686" s="25" t="s">
        <v>452</v>
      </c>
      <c r="F1686" s="23" t="str">
        <f t="shared" si="80"/>
        <v>ida</v>
      </c>
      <c r="G1686" s="27">
        <v>3</v>
      </c>
      <c r="H1686" s="2" t="s">
        <v>624</v>
      </c>
      <c r="I1686" s="25" t="s">
        <v>554</v>
      </c>
      <c r="J1686" s="23" t="str">
        <f t="shared" si="78"/>
        <v>TAGUATUR2062ida3</v>
      </c>
      <c r="K1686" s="32" t="str">
        <f t="shared" si="79"/>
        <v xml:space="preserve">JARDIM PARAÍSO/RUA DA AZALEIAS/RUA DAS PALMAS </v>
      </c>
    </row>
    <row r="1687" spans="1:11" x14ac:dyDescent="0.2">
      <c r="A1687" s="2" t="s">
        <v>552</v>
      </c>
      <c r="B1687" s="2" t="s">
        <v>644</v>
      </c>
      <c r="C1687" s="27">
        <v>2062</v>
      </c>
      <c r="D1687" s="2" t="s">
        <v>92</v>
      </c>
      <c r="E1687" s="25" t="s">
        <v>452</v>
      </c>
      <c r="F1687" s="23" t="str">
        <f t="shared" si="80"/>
        <v>ida</v>
      </c>
      <c r="G1687" s="27">
        <v>4</v>
      </c>
      <c r="H1687" s="2" t="s">
        <v>625</v>
      </c>
      <c r="I1687" s="25" t="s">
        <v>554</v>
      </c>
      <c r="J1687" s="23" t="str">
        <f t="shared" si="78"/>
        <v>TAGUATUR2062ida4</v>
      </c>
      <c r="K1687" s="32" t="str">
        <f t="shared" si="79"/>
        <v>JARDIM PARAÍSO/RUA DA AZALEIAS/RUA DAS PALMAS /RUA DAS ORQUÍDEAS</v>
      </c>
    </row>
    <row r="1688" spans="1:11" x14ac:dyDescent="0.2">
      <c r="A1688" s="2" t="s">
        <v>552</v>
      </c>
      <c r="B1688" s="2" t="s">
        <v>644</v>
      </c>
      <c r="C1688" s="27">
        <v>2062</v>
      </c>
      <c r="D1688" s="2" t="s">
        <v>92</v>
      </c>
      <c r="E1688" s="25" t="s">
        <v>452</v>
      </c>
      <c r="F1688" s="23" t="str">
        <f t="shared" si="80"/>
        <v>ida</v>
      </c>
      <c r="G1688" s="27">
        <v>5</v>
      </c>
      <c r="H1688" s="2" t="s">
        <v>626</v>
      </c>
      <c r="I1688" s="25" t="s">
        <v>554</v>
      </c>
      <c r="J1688" s="23" t="str">
        <f t="shared" si="78"/>
        <v>TAGUATUR2062ida5</v>
      </c>
      <c r="K1688" s="32" t="str">
        <f t="shared" si="79"/>
        <v>JARDIM PARAÍSO/RUA DA AZALEIAS/RUA DAS PALMAS /RUA DAS ORQUÍDEAS/RUA DA CRAVOS</v>
      </c>
    </row>
    <row r="1689" spans="1:11" x14ac:dyDescent="0.2">
      <c r="A1689" s="2" t="s">
        <v>552</v>
      </c>
      <c r="B1689" s="2" t="s">
        <v>644</v>
      </c>
      <c r="C1689" s="27">
        <v>2062</v>
      </c>
      <c r="D1689" s="2" t="s">
        <v>92</v>
      </c>
      <c r="E1689" s="25" t="s">
        <v>452</v>
      </c>
      <c r="F1689" s="23" t="str">
        <f t="shared" si="80"/>
        <v>ida</v>
      </c>
      <c r="G1689" s="27">
        <v>6</v>
      </c>
      <c r="H1689" s="2" t="s">
        <v>627</v>
      </c>
      <c r="I1689" s="25" t="s">
        <v>554</v>
      </c>
      <c r="J1689" s="23" t="str">
        <f t="shared" si="78"/>
        <v>TAGUATUR2062ida6</v>
      </c>
      <c r="K1689" s="32" t="str">
        <f t="shared" si="79"/>
        <v>JARDIM PARAÍSO/RUA DA AZALEIAS/RUA DAS PALMAS /RUA DAS ORQUÍDEAS/RUA DA CRAVOS/RUA DAS HORTÊNCIAS</v>
      </c>
    </row>
    <row r="1690" spans="1:11" x14ac:dyDescent="0.2">
      <c r="A1690" s="2" t="s">
        <v>552</v>
      </c>
      <c r="B1690" s="2" t="s">
        <v>644</v>
      </c>
      <c r="C1690" s="27">
        <v>2062</v>
      </c>
      <c r="D1690" s="2" t="s">
        <v>92</v>
      </c>
      <c r="E1690" s="25" t="s">
        <v>452</v>
      </c>
      <c r="F1690" s="23" t="str">
        <f t="shared" si="80"/>
        <v>ida</v>
      </c>
      <c r="G1690" s="27">
        <v>7</v>
      </c>
      <c r="H1690" s="2" t="s">
        <v>628</v>
      </c>
      <c r="I1690" s="25" t="s">
        <v>554</v>
      </c>
      <c r="J1690" s="23" t="str">
        <f t="shared" si="78"/>
        <v>TAGUATUR2062ida7</v>
      </c>
      <c r="K1690" s="32" t="str">
        <f t="shared" si="79"/>
        <v>JARDIM PARAÍSO/RUA DA AZALEIAS/RUA DAS PALMAS /RUA DAS ORQUÍDEAS/RUA DA CRAVOS/RUA DAS HORTÊNCIAS/RUA DAS AMARILIS</v>
      </c>
    </row>
    <row r="1691" spans="1:11" x14ac:dyDescent="0.2">
      <c r="A1691" s="2" t="s">
        <v>552</v>
      </c>
      <c r="B1691" s="2" t="s">
        <v>644</v>
      </c>
      <c r="C1691" s="27">
        <v>2062</v>
      </c>
      <c r="D1691" s="2" t="s">
        <v>92</v>
      </c>
      <c r="E1691" s="25" t="s">
        <v>452</v>
      </c>
      <c r="F1691" s="23" t="str">
        <f t="shared" si="80"/>
        <v>ida</v>
      </c>
      <c r="G1691" s="27">
        <v>8</v>
      </c>
      <c r="H1691" s="2" t="s">
        <v>629</v>
      </c>
      <c r="I1691" s="25" t="s">
        <v>554</v>
      </c>
      <c r="J1691" s="23" t="str">
        <f t="shared" si="78"/>
        <v>TAGUATUR2062ida8</v>
      </c>
      <c r="K1691" s="32" t="str">
        <f t="shared" si="79"/>
        <v>JARDIM PARAÍSO/RUA DA AZALEIAS/RUA DAS PALMAS /RUA DAS ORQUÍDEAS/RUA DA CRAVOS/RUA DAS HORTÊNCIAS/RUA DAS AMARILIS/RUA 39</v>
      </c>
    </row>
    <row r="1692" spans="1:11" x14ac:dyDescent="0.2">
      <c r="A1692" s="2" t="s">
        <v>552</v>
      </c>
      <c r="B1692" s="2" t="s">
        <v>644</v>
      </c>
      <c r="C1692" s="27">
        <v>2062</v>
      </c>
      <c r="D1692" s="2" t="s">
        <v>92</v>
      </c>
      <c r="E1692" s="25" t="s">
        <v>452</v>
      </c>
      <c r="F1692" s="23" t="str">
        <f t="shared" si="80"/>
        <v>ida</v>
      </c>
      <c r="G1692" s="27">
        <v>9</v>
      </c>
      <c r="H1692" s="2" t="s">
        <v>595</v>
      </c>
      <c r="I1692" s="25" t="s">
        <v>554</v>
      </c>
      <c r="J1692" s="23" t="str">
        <f t="shared" si="78"/>
        <v>TAGUATUR2062ida9</v>
      </c>
      <c r="K1692" s="32" t="str">
        <f t="shared" si="79"/>
        <v>JARDIM PARAÍSO/RUA DA AZALEIAS/RUA DAS PALMAS /RUA DAS ORQUÍDEAS/RUA DA CRAVOS/RUA DAS HORTÊNCIAS/RUA DAS AMARILIS/RUA 39/AVENIDA MARGINAL SUL</v>
      </c>
    </row>
    <row r="1693" spans="1:11" x14ac:dyDescent="0.2">
      <c r="A1693" s="2" t="s">
        <v>552</v>
      </c>
      <c r="B1693" s="2" t="s">
        <v>644</v>
      </c>
      <c r="C1693" s="27">
        <v>2062</v>
      </c>
      <c r="D1693" s="2" t="s">
        <v>92</v>
      </c>
      <c r="E1693" s="25" t="s">
        <v>452</v>
      </c>
      <c r="F1693" s="23" t="str">
        <f t="shared" si="80"/>
        <v>ida</v>
      </c>
      <c r="G1693" s="27">
        <v>10</v>
      </c>
      <c r="H1693" s="25" t="s">
        <v>561</v>
      </c>
      <c r="I1693" s="25" t="s">
        <v>554</v>
      </c>
      <c r="J1693" s="23" t="str">
        <f t="shared" si="78"/>
        <v>TAGUATUR2062ida10</v>
      </c>
      <c r="K1693" s="32" t="str">
        <f t="shared" si="79"/>
        <v>JARDIM PARAÍSO/RUA DA AZALEIAS/RUA DAS PALMAS /RUA DAS ORQUÍDEAS/RUA DA CRAVOS/RUA DAS HORTÊNCIAS/RUA DAS AMARILIS/RUA 39/AVENIDA MARGINAL SUL/BR-070</v>
      </c>
    </row>
    <row r="1694" spans="1:11" x14ac:dyDescent="0.2">
      <c r="A1694" s="2" t="s">
        <v>552</v>
      </c>
      <c r="B1694" s="2" t="s">
        <v>644</v>
      </c>
      <c r="C1694" s="27">
        <v>2062</v>
      </c>
      <c r="D1694" s="2" t="s">
        <v>92</v>
      </c>
      <c r="E1694" s="25" t="s">
        <v>452</v>
      </c>
      <c r="F1694" s="23" t="str">
        <f t="shared" si="80"/>
        <v>ida</v>
      </c>
      <c r="G1694" s="27">
        <v>11</v>
      </c>
      <c r="H1694" s="25" t="s">
        <v>596</v>
      </c>
      <c r="I1694" s="25" t="s">
        <v>554</v>
      </c>
      <c r="J1694" s="23" t="str">
        <f t="shared" si="78"/>
        <v>TAGUATUR2062ida11</v>
      </c>
      <c r="K1694" s="32" t="str">
        <f t="shared" si="79"/>
        <v>JARDIM PARAÍSO/RUA DA AZALEIAS/RUA DAS PALMAS /RUA DAS ORQUÍDEAS/RUA DA CRAVOS/RUA DAS HORTÊNCIAS/RUA DAS AMARILIS/RUA 39/AVENIDA MARGINAL SUL/BR-070/PONTE DO RIO DESCOBERTO</v>
      </c>
    </row>
    <row r="1695" spans="1:11" x14ac:dyDescent="0.2">
      <c r="A1695" s="2" t="s">
        <v>552</v>
      </c>
      <c r="B1695" s="2" t="s">
        <v>644</v>
      </c>
      <c r="C1695" s="27">
        <v>2062</v>
      </c>
      <c r="D1695" s="2" t="s">
        <v>92</v>
      </c>
      <c r="E1695" s="25" t="s">
        <v>452</v>
      </c>
      <c r="F1695" s="23" t="str">
        <f t="shared" si="80"/>
        <v>ida</v>
      </c>
      <c r="G1695" s="27">
        <v>12</v>
      </c>
      <c r="H1695" s="25" t="s">
        <v>561</v>
      </c>
      <c r="I1695" s="25" t="s">
        <v>562</v>
      </c>
      <c r="J1695" s="23" t="str">
        <f t="shared" si="78"/>
        <v>TAGUATUR2062ida12</v>
      </c>
      <c r="K1695" s="32" t="str">
        <f t="shared" si="79"/>
        <v>JARDIM PARAÍSO/RUA DA AZALEIAS/RUA DAS PALMAS /RUA DAS ORQUÍDEAS/RUA DA CRAVOS/RUA DAS HORTÊNCIAS/RUA DAS AMARILIS/RUA 39/AVENIDA MARGINAL SUL/BR-070/PONTE DO RIO DESCOBERTO/BR-070</v>
      </c>
    </row>
    <row r="1696" spans="1:11" x14ac:dyDescent="0.2">
      <c r="A1696" s="2" t="s">
        <v>552</v>
      </c>
      <c r="B1696" s="2" t="s">
        <v>644</v>
      </c>
      <c r="C1696" s="27">
        <v>2062</v>
      </c>
      <c r="D1696" s="2" t="s">
        <v>92</v>
      </c>
      <c r="E1696" s="25" t="s">
        <v>452</v>
      </c>
      <c r="F1696" s="23" t="str">
        <f t="shared" si="80"/>
        <v>ida</v>
      </c>
      <c r="G1696" s="27">
        <v>13</v>
      </c>
      <c r="H1696" s="25" t="s">
        <v>569</v>
      </c>
      <c r="I1696" s="25" t="s">
        <v>564</v>
      </c>
      <c r="J1696" s="23" t="str">
        <f t="shared" si="78"/>
        <v>TAGUATUR2062ida13</v>
      </c>
      <c r="K1696" s="32" t="str">
        <f t="shared" si="79"/>
        <v>JARDIM PARAÍSO/RUA DA AZALEIAS/RUA DAS PALMAS /RUA DAS ORQUÍDEAS/RUA DA CRAVOS/RUA DAS HORTÊNCIAS/RUA DAS AMARILIS/RUA 39/AVENIDA MARGINAL SUL/BR-070/PONTE DO RIO DESCOBERTO/BR-070/ESTRUTURAL</v>
      </c>
    </row>
    <row r="1697" spans="1:11" x14ac:dyDescent="0.2">
      <c r="A1697" s="2" t="s">
        <v>552</v>
      </c>
      <c r="B1697" s="2" t="s">
        <v>644</v>
      </c>
      <c r="C1697" s="27">
        <v>2062</v>
      </c>
      <c r="D1697" s="2" t="s">
        <v>92</v>
      </c>
      <c r="E1697" s="25" t="s">
        <v>452</v>
      </c>
      <c r="F1697" s="23" t="str">
        <f t="shared" si="80"/>
        <v>ida</v>
      </c>
      <c r="G1697" s="27">
        <v>14</v>
      </c>
      <c r="H1697" s="25" t="s">
        <v>538</v>
      </c>
      <c r="I1697" s="25" t="s">
        <v>481</v>
      </c>
      <c r="J1697" s="23" t="str">
        <f t="shared" si="78"/>
        <v>TAGUATUR2062ida14</v>
      </c>
      <c r="K1697" s="32" t="str">
        <f t="shared" si="79"/>
        <v>JARDIM PARAÍSO/RUA DA AZALEIAS/RUA DAS PALMAS /RUA DAS ORQUÍDEAS/RUA DA CRAVOS/RUA DAS HORTÊNCIAS/RUA DAS AMARILIS/RUA 39/AVENIDA MARGINAL SUL/BR-070/PONTE DO RIO DESCOBERTO/BR-070/ESTRUTURAL/EIXO MONUMENTAL</v>
      </c>
    </row>
    <row r="1698" spans="1:11" x14ac:dyDescent="0.2">
      <c r="A1698" s="2" t="s">
        <v>552</v>
      </c>
      <c r="B1698" s="2" t="s">
        <v>644</v>
      </c>
      <c r="C1698" s="27">
        <v>2062</v>
      </c>
      <c r="D1698" s="2" t="s">
        <v>92</v>
      </c>
      <c r="E1698" s="25" t="s">
        <v>452</v>
      </c>
      <c r="F1698" s="23" t="str">
        <f t="shared" si="80"/>
        <v>ida</v>
      </c>
      <c r="G1698" s="27">
        <v>15</v>
      </c>
      <c r="H1698" s="25" t="s">
        <v>570</v>
      </c>
      <c r="I1698" s="25" t="s">
        <v>481</v>
      </c>
      <c r="J1698" s="23" t="str">
        <f t="shared" si="78"/>
        <v>TAGUATUR2062ida15</v>
      </c>
      <c r="K1698" s="32" t="str">
        <f t="shared" si="79"/>
        <v>JARDIM PARAÍSO/RUA DA AZALEIAS/RUA DAS PALMAS /RUA DAS ORQUÍDEAS/RUA DA CRAVOS/RUA DAS HORTÊNCIAS/RUA DAS AMARILIS/RUA 39/AVENIDA MARGINAL SUL/BR-070/PONTE DO RIO DESCOBERTO/BR-070/ESTRUTURAL/EIXO MONUMENTAL/EIXO W3 NORTE</v>
      </c>
    </row>
    <row r="1699" spans="1:11" x14ac:dyDescent="0.2">
      <c r="A1699" s="2" t="s">
        <v>552</v>
      </c>
      <c r="B1699" s="2" t="s">
        <v>644</v>
      </c>
      <c r="C1699" s="27">
        <v>2062</v>
      </c>
      <c r="D1699" s="2" t="s">
        <v>92</v>
      </c>
      <c r="E1699" s="25" t="s">
        <v>452</v>
      </c>
      <c r="F1699" s="23" t="str">
        <f t="shared" si="80"/>
        <v>ida</v>
      </c>
      <c r="G1699" s="27">
        <v>16</v>
      </c>
      <c r="H1699" s="25" t="s">
        <v>571</v>
      </c>
      <c r="I1699" s="25" t="s">
        <v>481</v>
      </c>
      <c r="J1699" s="23" t="str">
        <f t="shared" si="78"/>
        <v>TAGUATUR2062ida16</v>
      </c>
      <c r="K1699" s="32" t="str">
        <f t="shared" si="79"/>
        <v>JARDIM PARAÍSO/RUA DA AZALEIAS/RUA DAS PALMAS /RUA DAS ORQUÍDEAS/RUA DA CRAVOS/RUA DAS HORTÊNCIAS/RUA DAS AMARILIS/RUA 39/AVENIDA MARGINAL SUL/BR-070/PONTE DO RIO DESCOBERTO/BR-070/ESTRUTURAL/EIXO MONUMENTAL/EIXO W3 NORTE/EIXO L2 NORTE</v>
      </c>
    </row>
    <row r="1700" spans="1:11" x14ac:dyDescent="0.2">
      <c r="A1700" s="2" t="s">
        <v>552</v>
      </c>
      <c r="B1700" s="2" t="s">
        <v>644</v>
      </c>
      <c r="C1700" s="27">
        <v>2062</v>
      </c>
      <c r="D1700" s="2" t="s">
        <v>92</v>
      </c>
      <c r="E1700" s="25" t="s">
        <v>452</v>
      </c>
      <c r="F1700" s="23" t="str">
        <f t="shared" si="80"/>
        <v>ida</v>
      </c>
      <c r="G1700" s="27">
        <v>17</v>
      </c>
      <c r="H1700" s="25" t="s">
        <v>483</v>
      </c>
      <c r="I1700" s="25" t="s">
        <v>481</v>
      </c>
      <c r="J1700" s="23" t="str">
        <f t="shared" si="78"/>
        <v>TAGUATUR2062ida17</v>
      </c>
      <c r="K1700" s="32" t="str">
        <f t="shared" si="79"/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1701" spans="1:11" x14ac:dyDescent="0.2">
      <c r="A1701" s="2" t="s">
        <v>552</v>
      </c>
      <c r="B1701" s="2" t="s">
        <v>644</v>
      </c>
      <c r="C1701" s="27">
        <v>2062</v>
      </c>
      <c r="D1701" s="2" t="s">
        <v>92</v>
      </c>
      <c r="E1701" s="25" t="s">
        <v>469</v>
      </c>
      <c r="F1701" s="23" t="str">
        <f t="shared" si="80"/>
        <v>volta</v>
      </c>
      <c r="G1701" s="27">
        <v>1</v>
      </c>
      <c r="H1701" s="25" t="s">
        <v>483</v>
      </c>
      <c r="I1701" s="25" t="s">
        <v>481</v>
      </c>
      <c r="J1701" s="23" t="str">
        <f t="shared" si="78"/>
        <v>TAGUATUR2062volta1</v>
      </c>
      <c r="K1701" s="32" t="str">
        <f t="shared" si="79"/>
        <v>RODOVIÁRIA PLANO PILOTO</v>
      </c>
    </row>
    <row r="1702" spans="1:11" x14ac:dyDescent="0.2">
      <c r="A1702" s="2" t="s">
        <v>552</v>
      </c>
      <c r="B1702" s="2" t="s">
        <v>644</v>
      </c>
      <c r="C1702" s="27">
        <v>2062</v>
      </c>
      <c r="D1702" s="2" t="s">
        <v>92</v>
      </c>
      <c r="E1702" s="25" t="s">
        <v>469</v>
      </c>
      <c r="F1702" s="23" t="str">
        <f t="shared" si="80"/>
        <v>volta</v>
      </c>
      <c r="G1702" s="27">
        <v>2</v>
      </c>
      <c r="H1702" s="25" t="s">
        <v>571</v>
      </c>
      <c r="I1702" s="25" t="s">
        <v>481</v>
      </c>
      <c r="J1702" s="23" t="str">
        <f t="shared" si="78"/>
        <v>TAGUATUR2062volta2</v>
      </c>
      <c r="K1702" s="32" t="str">
        <f t="shared" si="79"/>
        <v>RODOVIÁRIA PLANO PILOTO/EIXO L2 NORTE</v>
      </c>
    </row>
    <row r="1703" spans="1:11" x14ac:dyDescent="0.2">
      <c r="A1703" s="2" t="s">
        <v>552</v>
      </c>
      <c r="B1703" s="2" t="s">
        <v>644</v>
      </c>
      <c r="C1703" s="27">
        <v>2062</v>
      </c>
      <c r="D1703" s="2" t="s">
        <v>92</v>
      </c>
      <c r="E1703" s="25" t="s">
        <v>469</v>
      </c>
      <c r="F1703" s="23" t="str">
        <f t="shared" si="80"/>
        <v>volta</v>
      </c>
      <c r="G1703" s="27">
        <v>3</v>
      </c>
      <c r="H1703" s="25" t="s">
        <v>570</v>
      </c>
      <c r="I1703" s="25" t="s">
        <v>481</v>
      </c>
      <c r="J1703" s="23" t="str">
        <f t="shared" si="78"/>
        <v>TAGUATUR2062volta3</v>
      </c>
      <c r="K1703" s="32" t="str">
        <f t="shared" si="79"/>
        <v>RODOVIÁRIA PLANO PILOTO/EIXO L2 NORTE/EIXO W3 NORTE</v>
      </c>
    </row>
    <row r="1704" spans="1:11" x14ac:dyDescent="0.2">
      <c r="A1704" s="2" t="s">
        <v>552</v>
      </c>
      <c r="B1704" s="2" t="s">
        <v>644</v>
      </c>
      <c r="C1704" s="27">
        <v>2062</v>
      </c>
      <c r="D1704" s="24" t="s">
        <v>92</v>
      </c>
      <c r="E1704" s="25" t="s">
        <v>469</v>
      </c>
      <c r="F1704" s="23" t="str">
        <f t="shared" si="80"/>
        <v>volta</v>
      </c>
      <c r="G1704" s="27">
        <v>4</v>
      </c>
      <c r="H1704" s="25" t="s">
        <v>538</v>
      </c>
      <c r="I1704" s="25" t="s">
        <v>481</v>
      </c>
      <c r="J1704" s="23" t="str">
        <f t="shared" si="78"/>
        <v>TAGUATUR2062volta4</v>
      </c>
      <c r="K1704" s="32" t="str">
        <f t="shared" si="79"/>
        <v>RODOVIÁRIA PLANO PILOTO/EIXO L2 NORTE/EIXO W3 NORTE/EIXO MONUMENTAL</v>
      </c>
    </row>
    <row r="1705" spans="1:11" x14ac:dyDescent="0.2">
      <c r="A1705" s="2" t="s">
        <v>552</v>
      </c>
      <c r="B1705" s="2" t="s">
        <v>644</v>
      </c>
      <c r="C1705" s="27">
        <v>2062</v>
      </c>
      <c r="D1705" s="24" t="s">
        <v>92</v>
      </c>
      <c r="E1705" s="25" t="s">
        <v>469</v>
      </c>
      <c r="F1705" s="23" t="str">
        <f t="shared" si="80"/>
        <v>volta</v>
      </c>
      <c r="G1705" s="27">
        <v>5</v>
      </c>
      <c r="H1705" s="25" t="s">
        <v>569</v>
      </c>
      <c r="I1705" s="25" t="s">
        <v>564</v>
      </c>
      <c r="J1705" s="23" t="str">
        <f t="shared" si="78"/>
        <v>TAGUATUR2062volta5</v>
      </c>
      <c r="K1705" s="32" t="str">
        <f t="shared" si="79"/>
        <v>RODOVIÁRIA PLANO PILOTO/EIXO L2 NORTE/EIXO W3 NORTE/EIXO MONUMENTAL/ESTRUTURAL</v>
      </c>
    </row>
    <row r="1706" spans="1:11" x14ac:dyDescent="0.2">
      <c r="A1706" s="2" t="s">
        <v>552</v>
      </c>
      <c r="B1706" s="2" t="s">
        <v>644</v>
      </c>
      <c r="C1706" s="27">
        <v>2062</v>
      </c>
      <c r="D1706" s="24" t="s">
        <v>92</v>
      </c>
      <c r="E1706" s="25" t="s">
        <v>469</v>
      </c>
      <c r="F1706" s="23" t="str">
        <f t="shared" si="80"/>
        <v>volta</v>
      </c>
      <c r="G1706" s="27">
        <v>6</v>
      </c>
      <c r="H1706" s="25" t="s">
        <v>561</v>
      </c>
      <c r="I1706" s="25" t="s">
        <v>562</v>
      </c>
      <c r="J1706" s="23" t="str">
        <f t="shared" si="78"/>
        <v>TAGUATUR2062volta6</v>
      </c>
      <c r="K1706" s="32" t="str">
        <f t="shared" si="79"/>
        <v>RODOVIÁRIA PLANO PILOTO/EIXO L2 NORTE/EIXO W3 NORTE/EIXO MONUMENTAL/ESTRUTURAL/BR-070</v>
      </c>
    </row>
    <row r="1707" spans="1:11" x14ac:dyDescent="0.2">
      <c r="A1707" s="2" t="s">
        <v>552</v>
      </c>
      <c r="B1707" s="2" t="s">
        <v>644</v>
      </c>
      <c r="C1707" s="27">
        <v>2062</v>
      </c>
      <c r="D1707" s="24" t="s">
        <v>92</v>
      </c>
      <c r="E1707" s="25" t="s">
        <v>469</v>
      </c>
      <c r="F1707" s="23" t="str">
        <f t="shared" si="80"/>
        <v>volta</v>
      </c>
      <c r="G1707" s="27">
        <v>7</v>
      </c>
      <c r="H1707" s="25" t="s">
        <v>596</v>
      </c>
      <c r="I1707" s="25" t="s">
        <v>554</v>
      </c>
      <c r="J1707" s="23" t="str">
        <f t="shared" si="78"/>
        <v>TAGUATUR2062volta7</v>
      </c>
      <c r="K1707" s="32" t="str">
        <f t="shared" si="79"/>
        <v>RODOVIÁRIA PLANO PILOTO/EIXO L2 NORTE/EIXO W3 NORTE/EIXO MONUMENTAL/ESTRUTURAL/BR-070/PONTE DO RIO DESCOBERTO</v>
      </c>
    </row>
    <row r="1708" spans="1:11" x14ac:dyDescent="0.2">
      <c r="A1708" s="2" t="s">
        <v>552</v>
      </c>
      <c r="B1708" s="2" t="s">
        <v>644</v>
      </c>
      <c r="C1708" s="27">
        <v>2062</v>
      </c>
      <c r="D1708" s="24" t="s">
        <v>92</v>
      </c>
      <c r="E1708" s="25" t="s">
        <v>469</v>
      </c>
      <c r="F1708" s="23" t="str">
        <f t="shared" si="80"/>
        <v>volta</v>
      </c>
      <c r="G1708" s="27">
        <v>8</v>
      </c>
      <c r="H1708" s="25" t="s">
        <v>561</v>
      </c>
      <c r="I1708" s="25" t="s">
        <v>554</v>
      </c>
      <c r="J1708" s="23" t="str">
        <f t="shared" si="78"/>
        <v>TAGUATUR2062volta8</v>
      </c>
      <c r="K1708" s="32" t="str">
        <f t="shared" si="79"/>
        <v>RODOVIÁRIA PLANO PILOTO/EIXO L2 NORTE/EIXO W3 NORTE/EIXO MONUMENTAL/ESTRUTURAL/BR-070/PONTE DO RIO DESCOBERTO/BR-070</v>
      </c>
    </row>
    <row r="1709" spans="1:11" x14ac:dyDescent="0.2">
      <c r="A1709" s="2" t="s">
        <v>552</v>
      </c>
      <c r="B1709" s="2" t="s">
        <v>644</v>
      </c>
      <c r="C1709" s="27">
        <v>2062</v>
      </c>
      <c r="D1709" s="24" t="s">
        <v>92</v>
      </c>
      <c r="E1709" s="25" t="s">
        <v>469</v>
      </c>
      <c r="F1709" s="23" t="str">
        <f t="shared" si="80"/>
        <v>volta</v>
      </c>
      <c r="G1709" s="27">
        <v>9</v>
      </c>
      <c r="H1709" s="2" t="s">
        <v>595</v>
      </c>
      <c r="I1709" s="25" t="s">
        <v>554</v>
      </c>
      <c r="J1709" s="23" t="str">
        <f t="shared" si="78"/>
        <v>TAGUATUR2062volta9</v>
      </c>
      <c r="K1709" s="32" t="str">
        <f t="shared" si="79"/>
        <v>RODOVIÁRIA PLANO PILOTO/EIXO L2 NORTE/EIXO W3 NORTE/EIXO MONUMENTAL/ESTRUTURAL/BR-070/PONTE DO RIO DESCOBERTO/BR-070/AVENIDA MARGINAL SUL</v>
      </c>
    </row>
    <row r="1710" spans="1:11" x14ac:dyDescent="0.2">
      <c r="A1710" s="2" t="s">
        <v>552</v>
      </c>
      <c r="B1710" s="2" t="s">
        <v>644</v>
      </c>
      <c r="C1710" s="27">
        <v>2062</v>
      </c>
      <c r="D1710" s="24" t="s">
        <v>92</v>
      </c>
      <c r="E1710" s="25" t="s">
        <v>469</v>
      </c>
      <c r="F1710" s="23" t="str">
        <f t="shared" si="80"/>
        <v>volta</v>
      </c>
      <c r="G1710" s="27">
        <v>10</v>
      </c>
      <c r="H1710" s="2" t="s">
        <v>623</v>
      </c>
      <c r="I1710" s="25" t="s">
        <v>554</v>
      </c>
      <c r="J1710" s="23" t="str">
        <f t="shared" si="78"/>
        <v>TAGUATUR2062volta10</v>
      </c>
      <c r="K1710" s="32" t="str">
        <f t="shared" si="79"/>
        <v>RODOVIÁRIA PLANO PILOTO/EIXO L2 NORTE/EIXO W3 NORTE/EIXO MONUMENTAL/ESTRUTURAL/BR-070/PONTE DO RIO DESCOBERTO/BR-070/AVENIDA MARGINAL SUL/RUA DA AZALEIAS</v>
      </c>
    </row>
    <row r="1711" spans="1:11" x14ac:dyDescent="0.2">
      <c r="A1711" s="2" t="s">
        <v>552</v>
      </c>
      <c r="B1711" s="2" t="s">
        <v>644</v>
      </c>
      <c r="C1711" s="27">
        <v>2062</v>
      </c>
      <c r="D1711" s="24" t="s">
        <v>92</v>
      </c>
      <c r="E1711" s="25" t="s">
        <v>469</v>
      </c>
      <c r="F1711" s="23" t="str">
        <f t="shared" si="80"/>
        <v>volta</v>
      </c>
      <c r="G1711" s="27">
        <v>11</v>
      </c>
      <c r="H1711" s="2" t="s">
        <v>624</v>
      </c>
      <c r="I1711" s="25" t="s">
        <v>554</v>
      </c>
      <c r="J1711" s="23" t="str">
        <f t="shared" si="78"/>
        <v>TAGUATUR2062volta11</v>
      </c>
      <c r="K1711" s="32" t="str">
        <f t="shared" si="79"/>
        <v xml:space="preserve">RODOVIÁRIA PLANO PILOTO/EIXO L2 NORTE/EIXO W3 NORTE/EIXO MONUMENTAL/ESTRUTURAL/BR-070/PONTE DO RIO DESCOBERTO/BR-070/AVENIDA MARGINAL SUL/RUA DA AZALEIAS/RUA DAS PALMAS </v>
      </c>
    </row>
    <row r="1712" spans="1:11" x14ac:dyDescent="0.2">
      <c r="A1712" s="2" t="s">
        <v>552</v>
      </c>
      <c r="B1712" s="2" t="s">
        <v>644</v>
      </c>
      <c r="C1712" s="27">
        <v>2062</v>
      </c>
      <c r="D1712" s="2" t="s">
        <v>92</v>
      </c>
      <c r="E1712" s="25" t="s">
        <v>469</v>
      </c>
      <c r="F1712" s="23" t="str">
        <f t="shared" si="80"/>
        <v>volta</v>
      </c>
      <c r="G1712" s="27">
        <v>12</v>
      </c>
      <c r="H1712" s="2" t="s">
        <v>625</v>
      </c>
      <c r="I1712" s="25" t="s">
        <v>554</v>
      </c>
      <c r="J1712" s="23" t="str">
        <f t="shared" si="78"/>
        <v>TAGUATUR2062volta12</v>
      </c>
      <c r="K1712" s="32" t="str">
        <f t="shared" si="79"/>
        <v>RODOVIÁRIA PLANO PILOTO/EIXO L2 NORTE/EIXO W3 NORTE/EIXO MONUMENTAL/ESTRUTURAL/BR-070/PONTE DO RIO DESCOBERTO/BR-070/AVENIDA MARGINAL SUL/RUA DA AZALEIAS/RUA DAS PALMAS /RUA DAS ORQUÍDEAS</v>
      </c>
    </row>
    <row r="1713" spans="1:11" x14ac:dyDescent="0.2">
      <c r="A1713" s="2" t="s">
        <v>552</v>
      </c>
      <c r="B1713" s="2" t="s">
        <v>644</v>
      </c>
      <c r="C1713" s="27">
        <v>2062</v>
      </c>
      <c r="D1713" s="24" t="s">
        <v>92</v>
      </c>
      <c r="E1713" s="25" t="s">
        <v>469</v>
      </c>
      <c r="F1713" s="23" t="str">
        <f t="shared" si="80"/>
        <v>volta</v>
      </c>
      <c r="G1713" s="27">
        <v>13</v>
      </c>
      <c r="H1713" s="2" t="s">
        <v>626</v>
      </c>
      <c r="I1713" s="25" t="s">
        <v>554</v>
      </c>
      <c r="J1713" s="23" t="str">
        <f t="shared" si="78"/>
        <v>TAGUATUR2062volta13</v>
      </c>
      <c r="K1713" s="32" t="str">
        <f t="shared" si="79"/>
        <v>RODOVIÁRIA PLANO PILOTO/EIXO L2 NORTE/EIXO W3 NORTE/EIXO MONUMENTAL/ESTRUTURAL/BR-070/PONTE DO RIO DESCOBERTO/BR-070/AVENIDA MARGINAL SUL/RUA DA AZALEIAS/RUA DAS PALMAS /RUA DAS ORQUÍDEAS/RUA DA CRAVOS</v>
      </c>
    </row>
    <row r="1714" spans="1:11" x14ac:dyDescent="0.2">
      <c r="A1714" s="2" t="s">
        <v>552</v>
      </c>
      <c r="B1714" s="2" t="s">
        <v>644</v>
      </c>
      <c r="C1714" s="27">
        <v>2062</v>
      </c>
      <c r="D1714" s="24" t="s">
        <v>92</v>
      </c>
      <c r="E1714" s="25" t="s">
        <v>469</v>
      </c>
      <c r="F1714" s="23" t="str">
        <f t="shared" si="80"/>
        <v>volta</v>
      </c>
      <c r="G1714" s="27">
        <v>14</v>
      </c>
      <c r="H1714" s="2" t="s">
        <v>627</v>
      </c>
      <c r="I1714" s="25" t="s">
        <v>554</v>
      </c>
      <c r="J1714" s="23" t="str">
        <f t="shared" si="78"/>
        <v>TAGUATUR2062volta14</v>
      </c>
      <c r="K1714" s="32" t="str">
        <f t="shared" si="79"/>
        <v>RODOVIÁRIA PLANO PILOTO/EIXO L2 NORTE/EIXO W3 NORTE/EIXO MONUMENTAL/ESTRUTURAL/BR-070/PONTE DO RIO DESCOBERTO/BR-070/AVENIDA MARGINAL SUL/RUA DA AZALEIAS/RUA DAS PALMAS /RUA DAS ORQUÍDEAS/RUA DA CRAVOS/RUA DAS HORTÊNCIAS</v>
      </c>
    </row>
    <row r="1715" spans="1:11" x14ac:dyDescent="0.2">
      <c r="A1715" s="2" t="s">
        <v>552</v>
      </c>
      <c r="B1715" s="2" t="s">
        <v>644</v>
      </c>
      <c r="C1715" s="27">
        <v>2062</v>
      </c>
      <c r="D1715" s="24" t="s">
        <v>92</v>
      </c>
      <c r="E1715" s="25" t="s">
        <v>469</v>
      </c>
      <c r="F1715" s="23" t="str">
        <f t="shared" si="80"/>
        <v>volta</v>
      </c>
      <c r="G1715" s="27">
        <v>15</v>
      </c>
      <c r="H1715" s="2" t="s">
        <v>628</v>
      </c>
      <c r="I1715" s="25" t="s">
        <v>554</v>
      </c>
      <c r="J1715" s="23" t="str">
        <f t="shared" si="78"/>
        <v>TAGUATUR2062volta15</v>
      </c>
      <c r="K1715" s="32" t="str">
        <f t="shared" si="79"/>
        <v>RODOVIÁRIA PLANO PILOTO/EIXO L2 NORTE/EIXO W3 NORTE/EIXO MONUMENTAL/ESTRUTURAL/BR-070/PONTE DO RIO DESCOBERTO/BR-070/AVENIDA MARGINAL SUL/RUA DA AZALEIAS/RUA DAS PALMAS /RUA DAS ORQUÍDEAS/RUA DA CRAVOS/RUA DAS HORTÊNCIAS/RUA DAS AMARILIS</v>
      </c>
    </row>
    <row r="1716" spans="1:11" x14ac:dyDescent="0.2">
      <c r="A1716" s="2" t="s">
        <v>552</v>
      </c>
      <c r="B1716" s="2" t="s">
        <v>644</v>
      </c>
      <c r="C1716" s="27">
        <v>2062</v>
      </c>
      <c r="D1716" s="24" t="s">
        <v>92</v>
      </c>
      <c r="E1716" s="25" t="s">
        <v>469</v>
      </c>
      <c r="F1716" s="23" t="str">
        <f t="shared" si="80"/>
        <v>volta</v>
      </c>
      <c r="G1716" s="27">
        <v>16</v>
      </c>
      <c r="H1716" s="2" t="s">
        <v>629</v>
      </c>
      <c r="I1716" s="25" t="s">
        <v>554</v>
      </c>
      <c r="J1716" s="23" t="str">
        <f t="shared" si="78"/>
        <v>TAGUATUR2062volta16</v>
      </c>
      <c r="K1716" s="32" t="str">
        <f t="shared" si="79"/>
        <v>RODOVIÁRIA PLANO PILOTO/EIXO L2 NORTE/EIXO W3 NORTE/EIXO MONUMENTAL/ESTRUTURAL/BR-070/PONTE DO RIO DESCOBERTO/BR-070/AVENIDA MARGINAL SUL/RUA DA AZALEIAS/RUA DAS PALMAS /RUA DAS ORQUÍDEAS/RUA DA CRAVOS/RUA DAS HORTÊNCIAS/RUA DAS AMARILIS/RUA 39</v>
      </c>
    </row>
    <row r="1717" spans="1:11" x14ac:dyDescent="0.2">
      <c r="A1717" s="2" t="s">
        <v>552</v>
      </c>
      <c r="B1717" s="2" t="s">
        <v>644</v>
      </c>
      <c r="C1717" s="27">
        <v>2062</v>
      </c>
      <c r="D1717" s="24" t="s">
        <v>92</v>
      </c>
      <c r="E1717" s="25" t="s">
        <v>469</v>
      </c>
      <c r="F1717" s="23" t="str">
        <f t="shared" si="80"/>
        <v>volta</v>
      </c>
      <c r="G1717" s="27">
        <v>17</v>
      </c>
      <c r="H1717" s="2" t="s">
        <v>622</v>
      </c>
      <c r="I1717" s="25" t="s">
        <v>554</v>
      </c>
      <c r="J1717" s="23" t="str">
        <f t="shared" si="78"/>
        <v>TAGUATUR2062volta17</v>
      </c>
      <c r="K1717" s="32" t="str">
        <f t="shared" si="79"/>
        <v>RODOVIÁRIA PLANO PILOTO/EIXO L2 NORTE/EIXO W3 NORTE/EIXO MONUMENTAL/ESTRUTURAL/BR-070/PONTE DO RIO DESCOBERTO/BR-070/AVENIDA MARGINAL SUL/RUA DA AZALEIAS/RUA DAS PALMAS /RUA DAS ORQUÍDEAS/RUA DA CRAVOS/RUA DAS HORTÊNCIAS/RUA DAS AMARILIS/RUA 39/JARDIM PARAÍSO</v>
      </c>
    </row>
    <row r="1718" spans="1:11" x14ac:dyDescent="0.2">
      <c r="A1718" s="2" t="s">
        <v>552</v>
      </c>
      <c r="B1718" s="2" t="s">
        <v>644</v>
      </c>
      <c r="C1718" s="27">
        <v>2062</v>
      </c>
      <c r="D1718" s="2" t="s">
        <v>94</v>
      </c>
      <c r="E1718" s="25" t="s">
        <v>452</v>
      </c>
      <c r="F1718" s="23" t="str">
        <f t="shared" si="80"/>
        <v>ida</v>
      </c>
      <c r="G1718" s="27">
        <v>1</v>
      </c>
      <c r="H1718" s="2" t="s">
        <v>622</v>
      </c>
      <c r="I1718" s="25" t="s">
        <v>554</v>
      </c>
      <c r="J1718" s="23" t="str">
        <f t="shared" si="78"/>
        <v>UTB2062ida1</v>
      </c>
      <c r="K1718" s="32" t="str">
        <f t="shared" si="79"/>
        <v>JARDIM PARAÍSO</v>
      </c>
    </row>
    <row r="1719" spans="1:11" x14ac:dyDescent="0.2">
      <c r="A1719" s="2" t="s">
        <v>552</v>
      </c>
      <c r="B1719" s="2" t="s">
        <v>644</v>
      </c>
      <c r="C1719" s="27">
        <v>2062</v>
      </c>
      <c r="D1719" s="2" t="s">
        <v>94</v>
      </c>
      <c r="E1719" s="25" t="s">
        <v>452</v>
      </c>
      <c r="F1719" s="23" t="str">
        <f t="shared" si="80"/>
        <v>ida</v>
      </c>
      <c r="G1719" s="27">
        <v>2</v>
      </c>
      <c r="H1719" s="2" t="s">
        <v>623</v>
      </c>
      <c r="I1719" s="25" t="s">
        <v>554</v>
      </c>
      <c r="J1719" s="23" t="str">
        <f t="shared" si="78"/>
        <v>UTB2062ida2</v>
      </c>
      <c r="K1719" s="32" t="str">
        <f t="shared" si="79"/>
        <v>JARDIM PARAÍSO/RUA DA AZALEIAS</v>
      </c>
    </row>
    <row r="1720" spans="1:11" x14ac:dyDescent="0.2">
      <c r="A1720" s="2" t="s">
        <v>552</v>
      </c>
      <c r="B1720" s="2" t="s">
        <v>644</v>
      </c>
      <c r="C1720" s="27">
        <v>2062</v>
      </c>
      <c r="D1720" s="2" t="s">
        <v>94</v>
      </c>
      <c r="E1720" s="25" t="s">
        <v>452</v>
      </c>
      <c r="F1720" s="23" t="str">
        <f t="shared" si="80"/>
        <v>ida</v>
      </c>
      <c r="G1720" s="27">
        <v>3</v>
      </c>
      <c r="H1720" s="2" t="s">
        <v>624</v>
      </c>
      <c r="I1720" s="25" t="s">
        <v>554</v>
      </c>
      <c r="J1720" s="23" t="str">
        <f t="shared" si="78"/>
        <v>UTB2062ida3</v>
      </c>
      <c r="K1720" s="32" t="str">
        <f t="shared" si="79"/>
        <v xml:space="preserve">JARDIM PARAÍSO/RUA DA AZALEIAS/RUA DAS PALMAS </v>
      </c>
    </row>
    <row r="1721" spans="1:11" x14ac:dyDescent="0.2">
      <c r="A1721" s="2" t="s">
        <v>552</v>
      </c>
      <c r="B1721" s="2" t="s">
        <v>644</v>
      </c>
      <c r="C1721" s="27">
        <v>2062</v>
      </c>
      <c r="D1721" s="2" t="s">
        <v>94</v>
      </c>
      <c r="E1721" s="25" t="s">
        <v>452</v>
      </c>
      <c r="F1721" s="23" t="str">
        <f t="shared" si="80"/>
        <v>ida</v>
      </c>
      <c r="G1721" s="27">
        <v>4</v>
      </c>
      <c r="H1721" s="2" t="s">
        <v>625</v>
      </c>
      <c r="I1721" s="25" t="s">
        <v>554</v>
      </c>
      <c r="J1721" s="23" t="str">
        <f t="shared" si="78"/>
        <v>UTB2062ida4</v>
      </c>
      <c r="K1721" s="32" t="str">
        <f t="shared" si="79"/>
        <v>JARDIM PARAÍSO/RUA DA AZALEIAS/RUA DAS PALMAS /RUA DAS ORQUÍDEAS</v>
      </c>
    </row>
    <row r="1722" spans="1:11" x14ac:dyDescent="0.2">
      <c r="A1722" s="2" t="s">
        <v>552</v>
      </c>
      <c r="B1722" s="2" t="s">
        <v>644</v>
      </c>
      <c r="C1722" s="27">
        <v>2062</v>
      </c>
      <c r="D1722" s="2" t="s">
        <v>94</v>
      </c>
      <c r="E1722" s="25" t="s">
        <v>452</v>
      </c>
      <c r="F1722" s="23" t="str">
        <f t="shared" si="80"/>
        <v>ida</v>
      </c>
      <c r="G1722" s="27">
        <v>5</v>
      </c>
      <c r="H1722" s="2" t="s">
        <v>626</v>
      </c>
      <c r="I1722" s="25" t="s">
        <v>554</v>
      </c>
      <c r="J1722" s="23" t="str">
        <f t="shared" si="78"/>
        <v>UTB2062ida5</v>
      </c>
      <c r="K1722" s="32" t="str">
        <f t="shared" si="79"/>
        <v>JARDIM PARAÍSO/RUA DA AZALEIAS/RUA DAS PALMAS /RUA DAS ORQUÍDEAS/RUA DA CRAVOS</v>
      </c>
    </row>
    <row r="1723" spans="1:11" x14ac:dyDescent="0.2">
      <c r="A1723" s="2" t="s">
        <v>552</v>
      </c>
      <c r="B1723" s="2" t="s">
        <v>644</v>
      </c>
      <c r="C1723" s="27">
        <v>2062</v>
      </c>
      <c r="D1723" s="2" t="s">
        <v>94</v>
      </c>
      <c r="E1723" s="25" t="s">
        <v>452</v>
      </c>
      <c r="F1723" s="23" t="str">
        <f t="shared" si="80"/>
        <v>ida</v>
      </c>
      <c r="G1723" s="27">
        <v>6</v>
      </c>
      <c r="H1723" s="2" t="s">
        <v>627</v>
      </c>
      <c r="I1723" s="25" t="s">
        <v>554</v>
      </c>
      <c r="J1723" s="23" t="str">
        <f t="shared" si="78"/>
        <v>UTB2062ida6</v>
      </c>
      <c r="K1723" s="32" t="str">
        <f t="shared" si="79"/>
        <v>JARDIM PARAÍSO/RUA DA AZALEIAS/RUA DAS PALMAS /RUA DAS ORQUÍDEAS/RUA DA CRAVOS/RUA DAS HORTÊNCIAS</v>
      </c>
    </row>
    <row r="1724" spans="1:11" x14ac:dyDescent="0.2">
      <c r="A1724" s="2" t="s">
        <v>552</v>
      </c>
      <c r="B1724" s="2" t="s">
        <v>644</v>
      </c>
      <c r="C1724" s="27">
        <v>2062</v>
      </c>
      <c r="D1724" s="2" t="s">
        <v>94</v>
      </c>
      <c r="E1724" s="25" t="s">
        <v>452</v>
      </c>
      <c r="F1724" s="23" t="str">
        <f t="shared" si="80"/>
        <v>ida</v>
      </c>
      <c r="G1724" s="27">
        <v>7</v>
      </c>
      <c r="H1724" s="2" t="s">
        <v>628</v>
      </c>
      <c r="I1724" s="25" t="s">
        <v>554</v>
      </c>
      <c r="J1724" s="23" t="str">
        <f t="shared" si="78"/>
        <v>UTB2062ida7</v>
      </c>
      <c r="K1724" s="32" t="str">
        <f t="shared" si="79"/>
        <v>JARDIM PARAÍSO/RUA DA AZALEIAS/RUA DAS PALMAS /RUA DAS ORQUÍDEAS/RUA DA CRAVOS/RUA DAS HORTÊNCIAS/RUA DAS AMARILIS</v>
      </c>
    </row>
    <row r="1725" spans="1:11" x14ac:dyDescent="0.2">
      <c r="A1725" s="2" t="s">
        <v>552</v>
      </c>
      <c r="B1725" s="2" t="s">
        <v>644</v>
      </c>
      <c r="C1725" s="27">
        <v>2062</v>
      </c>
      <c r="D1725" s="2" t="s">
        <v>94</v>
      </c>
      <c r="E1725" s="25" t="s">
        <v>452</v>
      </c>
      <c r="F1725" s="23" t="str">
        <f t="shared" si="80"/>
        <v>ida</v>
      </c>
      <c r="G1725" s="27">
        <v>8</v>
      </c>
      <c r="H1725" s="2" t="s">
        <v>629</v>
      </c>
      <c r="I1725" s="25" t="s">
        <v>554</v>
      </c>
      <c r="J1725" s="23" t="str">
        <f t="shared" si="78"/>
        <v>UTB2062ida8</v>
      </c>
      <c r="K1725" s="32" t="str">
        <f t="shared" si="79"/>
        <v>JARDIM PARAÍSO/RUA DA AZALEIAS/RUA DAS PALMAS /RUA DAS ORQUÍDEAS/RUA DA CRAVOS/RUA DAS HORTÊNCIAS/RUA DAS AMARILIS/RUA 39</v>
      </c>
    </row>
    <row r="1726" spans="1:11" x14ac:dyDescent="0.2">
      <c r="A1726" s="2" t="s">
        <v>552</v>
      </c>
      <c r="B1726" s="2" t="s">
        <v>644</v>
      </c>
      <c r="C1726" s="27">
        <v>2062</v>
      </c>
      <c r="D1726" s="2" t="s">
        <v>94</v>
      </c>
      <c r="E1726" s="25" t="s">
        <v>452</v>
      </c>
      <c r="F1726" s="23" t="str">
        <f t="shared" si="80"/>
        <v>ida</v>
      </c>
      <c r="G1726" s="27">
        <v>9</v>
      </c>
      <c r="H1726" s="2" t="s">
        <v>595</v>
      </c>
      <c r="I1726" s="25" t="s">
        <v>554</v>
      </c>
      <c r="J1726" s="23" t="str">
        <f t="shared" si="78"/>
        <v>UTB2062ida9</v>
      </c>
      <c r="K1726" s="32" t="str">
        <f t="shared" si="79"/>
        <v>JARDIM PARAÍSO/RUA DA AZALEIAS/RUA DAS PALMAS /RUA DAS ORQUÍDEAS/RUA DA CRAVOS/RUA DAS HORTÊNCIAS/RUA DAS AMARILIS/RUA 39/AVENIDA MARGINAL SUL</v>
      </c>
    </row>
    <row r="1727" spans="1:11" x14ac:dyDescent="0.2">
      <c r="A1727" s="2" t="s">
        <v>552</v>
      </c>
      <c r="B1727" s="2" t="s">
        <v>644</v>
      </c>
      <c r="C1727" s="27">
        <v>2062</v>
      </c>
      <c r="D1727" s="2" t="s">
        <v>94</v>
      </c>
      <c r="E1727" s="25" t="s">
        <v>452</v>
      </c>
      <c r="F1727" s="23" t="str">
        <f t="shared" si="80"/>
        <v>ida</v>
      </c>
      <c r="G1727" s="27">
        <v>10</v>
      </c>
      <c r="H1727" s="25" t="s">
        <v>561</v>
      </c>
      <c r="I1727" s="25" t="s">
        <v>554</v>
      </c>
      <c r="J1727" s="23" t="str">
        <f t="shared" si="78"/>
        <v>UTB2062ida10</v>
      </c>
      <c r="K1727" s="32" t="str">
        <f t="shared" si="79"/>
        <v>JARDIM PARAÍSO/RUA DA AZALEIAS/RUA DAS PALMAS /RUA DAS ORQUÍDEAS/RUA DA CRAVOS/RUA DAS HORTÊNCIAS/RUA DAS AMARILIS/RUA 39/AVENIDA MARGINAL SUL/BR-070</v>
      </c>
    </row>
    <row r="1728" spans="1:11" x14ac:dyDescent="0.2">
      <c r="A1728" s="2" t="s">
        <v>552</v>
      </c>
      <c r="B1728" s="2" t="s">
        <v>644</v>
      </c>
      <c r="C1728" s="27">
        <v>2062</v>
      </c>
      <c r="D1728" s="2" t="s">
        <v>94</v>
      </c>
      <c r="E1728" s="25" t="s">
        <v>452</v>
      </c>
      <c r="F1728" s="23" t="str">
        <f t="shared" si="80"/>
        <v>ida</v>
      </c>
      <c r="G1728" s="27">
        <v>11</v>
      </c>
      <c r="H1728" s="25" t="s">
        <v>596</v>
      </c>
      <c r="I1728" s="25" t="s">
        <v>554</v>
      </c>
      <c r="J1728" s="23" t="str">
        <f t="shared" si="78"/>
        <v>UTB2062ida11</v>
      </c>
      <c r="K1728" s="32" t="str">
        <f t="shared" si="79"/>
        <v>JARDIM PARAÍSO/RUA DA AZALEIAS/RUA DAS PALMAS /RUA DAS ORQUÍDEAS/RUA DA CRAVOS/RUA DAS HORTÊNCIAS/RUA DAS AMARILIS/RUA 39/AVENIDA MARGINAL SUL/BR-070/PONTE DO RIO DESCOBERTO</v>
      </c>
    </row>
    <row r="1729" spans="1:11" x14ac:dyDescent="0.2">
      <c r="A1729" s="2" t="s">
        <v>552</v>
      </c>
      <c r="B1729" s="2" t="s">
        <v>644</v>
      </c>
      <c r="C1729" s="27">
        <v>2062</v>
      </c>
      <c r="D1729" s="2" t="s">
        <v>94</v>
      </c>
      <c r="E1729" s="25" t="s">
        <v>452</v>
      </c>
      <c r="F1729" s="23" t="str">
        <f t="shared" si="80"/>
        <v>ida</v>
      </c>
      <c r="G1729" s="27">
        <v>12</v>
      </c>
      <c r="H1729" s="25" t="s">
        <v>561</v>
      </c>
      <c r="I1729" s="25" t="s">
        <v>562</v>
      </c>
      <c r="J1729" s="23" t="str">
        <f t="shared" si="78"/>
        <v>UTB2062ida12</v>
      </c>
      <c r="K1729" s="32" t="str">
        <f t="shared" si="79"/>
        <v>JARDIM PARAÍSO/RUA DA AZALEIAS/RUA DAS PALMAS /RUA DAS ORQUÍDEAS/RUA DA CRAVOS/RUA DAS HORTÊNCIAS/RUA DAS AMARILIS/RUA 39/AVENIDA MARGINAL SUL/BR-070/PONTE DO RIO DESCOBERTO/BR-070</v>
      </c>
    </row>
    <row r="1730" spans="1:11" x14ac:dyDescent="0.2">
      <c r="A1730" s="2" t="s">
        <v>552</v>
      </c>
      <c r="B1730" s="2" t="s">
        <v>644</v>
      </c>
      <c r="C1730" s="27">
        <v>2062</v>
      </c>
      <c r="D1730" s="2" t="s">
        <v>94</v>
      </c>
      <c r="E1730" s="25" t="s">
        <v>452</v>
      </c>
      <c r="F1730" s="23" t="str">
        <f t="shared" si="80"/>
        <v>ida</v>
      </c>
      <c r="G1730" s="27">
        <v>13</v>
      </c>
      <c r="H1730" s="25" t="s">
        <v>569</v>
      </c>
      <c r="I1730" s="25" t="s">
        <v>564</v>
      </c>
      <c r="J1730" s="23" t="str">
        <f t="shared" si="78"/>
        <v>UTB2062ida13</v>
      </c>
      <c r="K1730" s="32" t="str">
        <f t="shared" si="79"/>
        <v>JARDIM PARAÍSO/RUA DA AZALEIAS/RUA DAS PALMAS /RUA DAS ORQUÍDEAS/RUA DA CRAVOS/RUA DAS HORTÊNCIAS/RUA DAS AMARILIS/RUA 39/AVENIDA MARGINAL SUL/BR-070/PONTE DO RIO DESCOBERTO/BR-070/ESTRUTURAL</v>
      </c>
    </row>
    <row r="1731" spans="1:11" x14ac:dyDescent="0.2">
      <c r="A1731" s="2" t="s">
        <v>552</v>
      </c>
      <c r="B1731" s="2" t="s">
        <v>644</v>
      </c>
      <c r="C1731" s="27">
        <v>2062</v>
      </c>
      <c r="D1731" s="2" t="s">
        <v>94</v>
      </c>
      <c r="E1731" s="25" t="s">
        <v>452</v>
      </c>
      <c r="F1731" s="23" t="str">
        <f t="shared" si="80"/>
        <v>ida</v>
      </c>
      <c r="G1731" s="27">
        <v>14</v>
      </c>
      <c r="H1731" s="25" t="s">
        <v>538</v>
      </c>
      <c r="I1731" s="25" t="s">
        <v>481</v>
      </c>
      <c r="J1731" s="23" t="str">
        <f t="shared" ref="J1731:J1794" si="81">D1731&amp;C1731&amp;F1731&amp;G1731</f>
        <v>UTB2062ida14</v>
      </c>
      <c r="K1731" s="32" t="str">
        <f t="shared" ref="K1731:K1794" si="82">IF(G1731=1,H1731,K1730&amp;"/"&amp;H1731)</f>
        <v>JARDIM PARAÍSO/RUA DA AZALEIAS/RUA DAS PALMAS /RUA DAS ORQUÍDEAS/RUA DA CRAVOS/RUA DAS HORTÊNCIAS/RUA DAS AMARILIS/RUA 39/AVENIDA MARGINAL SUL/BR-070/PONTE DO RIO DESCOBERTO/BR-070/ESTRUTURAL/EIXO MONUMENTAL</v>
      </c>
    </row>
    <row r="1732" spans="1:11" x14ac:dyDescent="0.2">
      <c r="A1732" s="2" t="s">
        <v>552</v>
      </c>
      <c r="B1732" s="2" t="s">
        <v>644</v>
      </c>
      <c r="C1732" s="27">
        <v>2062</v>
      </c>
      <c r="D1732" s="2" t="s">
        <v>94</v>
      </c>
      <c r="E1732" s="25" t="s">
        <v>452</v>
      </c>
      <c r="F1732" s="23" t="str">
        <f t="shared" ref="F1732:F1795" si="83">IF(LEFT(E1732,3)="ida","ida","volta")</f>
        <v>ida</v>
      </c>
      <c r="G1732" s="27">
        <v>15</v>
      </c>
      <c r="H1732" s="25" t="s">
        <v>570</v>
      </c>
      <c r="I1732" s="25" t="s">
        <v>481</v>
      </c>
      <c r="J1732" s="23" t="str">
        <f t="shared" si="81"/>
        <v>UTB2062ida15</v>
      </c>
      <c r="K1732" s="32" t="str">
        <f t="shared" si="82"/>
        <v>JARDIM PARAÍSO/RUA DA AZALEIAS/RUA DAS PALMAS /RUA DAS ORQUÍDEAS/RUA DA CRAVOS/RUA DAS HORTÊNCIAS/RUA DAS AMARILIS/RUA 39/AVENIDA MARGINAL SUL/BR-070/PONTE DO RIO DESCOBERTO/BR-070/ESTRUTURAL/EIXO MONUMENTAL/EIXO W3 NORTE</v>
      </c>
    </row>
    <row r="1733" spans="1:11" x14ac:dyDescent="0.2">
      <c r="A1733" s="2" t="s">
        <v>552</v>
      </c>
      <c r="B1733" s="2" t="s">
        <v>644</v>
      </c>
      <c r="C1733" s="27">
        <v>2062</v>
      </c>
      <c r="D1733" s="2" t="s">
        <v>94</v>
      </c>
      <c r="E1733" s="25" t="s">
        <v>452</v>
      </c>
      <c r="F1733" s="23" t="str">
        <f t="shared" si="83"/>
        <v>ida</v>
      </c>
      <c r="G1733" s="27">
        <v>16</v>
      </c>
      <c r="H1733" s="25" t="s">
        <v>571</v>
      </c>
      <c r="I1733" s="25" t="s">
        <v>481</v>
      </c>
      <c r="J1733" s="23" t="str">
        <f t="shared" si="81"/>
        <v>UTB2062ida16</v>
      </c>
      <c r="K1733" s="32" t="str">
        <f t="shared" si="82"/>
        <v>JARDIM PARAÍSO/RUA DA AZALEIAS/RUA DAS PALMAS /RUA DAS ORQUÍDEAS/RUA DA CRAVOS/RUA DAS HORTÊNCIAS/RUA DAS AMARILIS/RUA 39/AVENIDA MARGINAL SUL/BR-070/PONTE DO RIO DESCOBERTO/BR-070/ESTRUTURAL/EIXO MONUMENTAL/EIXO W3 NORTE/EIXO L2 NORTE</v>
      </c>
    </row>
    <row r="1734" spans="1:11" x14ac:dyDescent="0.2">
      <c r="A1734" s="2" t="s">
        <v>552</v>
      </c>
      <c r="B1734" s="2" t="s">
        <v>644</v>
      </c>
      <c r="C1734" s="27">
        <v>2062</v>
      </c>
      <c r="D1734" s="2" t="s">
        <v>94</v>
      </c>
      <c r="E1734" s="25" t="s">
        <v>452</v>
      </c>
      <c r="F1734" s="23" t="str">
        <f t="shared" si="83"/>
        <v>ida</v>
      </c>
      <c r="G1734" s="27">
        <v>17</v>
      </c>
      <c r="H1734" s="25" t="s">
        <v>483</v>
      </c>
      <c r="I1734" s="25" t="s">
        <v>481</v>
      </c>
      <c r="J1734" s="23" t="str">
        <f t="shared" si="81"/>
        <v>UTB2062ida17</v>
      </c>
      <c r="K1734" s="32" t="str">
        <f t="shared" si="82"/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1735" spans="1:11" x14ac:dyDescent="0.2">
      <c r="A1735" s="2" t="s">
        <v>552</v>
      </c>
      <c r="B1735" s="2" t="s">
        <v>644</v>
      </c>
      <c r="C1735" s="27">
        <v>2062</v>
      </c>
      <c r="D1735" s="2" t="s">
        <v>94</v>
      </c>
      <c r="E1735" s="25" t="s">
        <v>469</v>
      </c>
      <c r="F1735" s="23" t="str">
        <f t="shared" si="83"/>
        <v>volta</v>
      </c>
      <c r="G1735" s="27">
        <v>1</v>
      </c>
      <c r="H1735" s="25" t="s">
        <v>483</v>
      </c>
      <c r="I1735" s="25" t="s">
        <v>481</v>
      </c>
      <c r="J1735" s="23" t="str">
        <f t="shared" si="81"/>
        <v>UTB2062volta1</v>
      </c>
      <c r="K1735" s="32" t="str">
        <f t="shared" si="82"/>
        <v>RODOVIÁRIA PLANO PILOTO</v>
      </c>
    </row>
    <row r="1736" spans="1:11" x14ac:dyDescent="0.2">
      <c r="A1736" s="2" t="s">
        <v>552</v>
      </c>
      <c r="B1736" s="2" t="s">
        <v>644</v>
      </c>
      <c r="C1736" s="27">
        <v>2062</v>
      </c>
      <c r="D1736" s="2" t="s">
        <v>94</v>
      </c>
      <c r="E1736" s="25" t="s">
        <v>469</v>
      </c>
      <c r="F1736" s="23" t="str">
        <f t="shared" si="83"/>
        <v>volta</v>
      </c>
      <c r="G1736" s="27">
        <v>2</v>
      </c>
      <c r="H1736" s="25" t="s">
        <v>571</v>
      </c>
      <c r="I1736" s="25" t="s">
        <v>481</v>
      </c>
      <c r="J1736" s="23" t="str">
        <f t="shared" si="81"/>
        <v>UTB2062volta2</v>
      </c>
      <c r="K1736" s="32" t="str">
        <f t="shared" si="82"/>
        <v>RODOVIÁRIA PLANO PILOTO/EIXO L2 NORTE</v>
      </c>
    </row>
    <row r="1737" spans="1:11" x14ac:dyDescent="0.2">
      <c r="A1737" s="2" t="s">
        <v>552</v>
      </c>
      <c r="B1737" s="2" t="s">
        <v>644</v>
      </c>
      <c r="C1737" s="27">
        <v>2062</v>
      </c>
      <c r="D1737" s="2" t="s">
        <v>94</v>
      </c>
      <c r="E1737" s="25" t="s">
        <v>469</v>
      </c>
      <c r="F1737" s="23" t="str">
        <f t="shared" si="83"/>
        <v>volta</v>
      </c>
      <c r="G1737" s="27">
        <v>3</v>
      </c>
      <c r="H1737" s="25" t="s">
        <v>570</v>
      </c>
      <c r="I1737" s="25" t="s">
        <v>481</v>
      </c>
      <c r="J1737" s="23" t="str">
        <f t="shared" si="81"/>
        <v>UTB2062volta3</v>
      </c>
      <c r="K1737" s="32" t="str">
        <f t="shared" si="82"/>
        <v>RODOVIÁRIA PLANO PILOTO/EIXO L2 NORTE/EIXO W3 NORTE</v>
      </c>
    </row>
    <row r="1738" spans="1:11" x14ac:dyDescent="0.2">
      <c r="A1738" s="2" t="s">
        <v>552</v>
      </c>
      <c r="B1738" s="2" t="s">
        <v>644</v>
      </c>
      <c r="C1738" s="27">
        <v>2062</v>
      </c>
      <c r="D1738" s="2" t="s">
        <v>94</v>
      </c>
      <c r="E1738" s="25" t="s">
        <v>469</v>
      </c>
      <c r="F1738" s="23" t="str">
        <f t="shared" si="83"/>
        <v>volta</v>
      </c>
      <c r="G1738" s="27">
        <v>4</v>
      </c>
      <c r="H1738" s="25" t="s">
        <v>538</v>
      </c>
      <c r="I1738" s="25" t="s">
        <v>481</v>
      </c>
      <c r="J1738" s="23" t="str">
        <f t="shared" si="81"/>
        <v>UTB2062volta4</v>
      </c>
      <c r="K1738" s="32" t="str">
        <f t="shared" si="82"/>
        <v>RODOVIÁRIA PLANO PILOTO/EIXO L2 NORTE/EIXO W3 NORTE/EIXO MONUMENTAL</v>
      </c>
    </row>
    <row r="1739" spans="1:11" x14ac:dyDescent="0.2">
      <c r="A1739" s="2" t="s">
        <v>552</v>
      </c>
      <c r="B1739" s="2" t="s">
        <v>644</v>
      </c>
      <c r="C1739" s="27">
        <v>2062</v>
      </c>
      <c r="D1739" s="2" t="s">
        <v>94</v>
      </c>
      <c r="E1739" s="25" t="s">
        <v>469</v>
      </c>
      <c r="F1739" s="23" t="str">
        <f t="shared" si="83"/>
        <v>volta</v>
      </c>
      <c r="G1739" s="27">
        <v>5</v>
      </c>
      <c r="H1739" s="25" t="s">
        <v>569</v>
      </c>
      <c r="I1739" s="25" t="s">
        <v>564</v>
      </c>
      <c r="J1739" s="23" t="str">
        <f t="shared" si="81"/>
        <v>UTB2062volta5</v>
      </c>
      <c r="K1739" s="32" t="str">
        <f t="shared" si="82"/>
        <v>RODOVIÁRIA PLANO PILOTO/EIXO L2 NORTE/EIXO W3 NORTE/EIXO MONUMENTAL/ESTRUTURAL</v>
      </c>
    </row>
    <row r="1740" spans="1:11" x14ac:dyDescent="0.2">
      <c r="A1740" s="2" t="s">
        <v>552</v>
      </c>
      <c r="B1740" s="2" t="s">
        <v>644</v>
      </c>
      <c r="C1740" s="27">
        <v>2062</v>
      </c>
      <c r="D1740" s="2" t="s">
        <v>94</v>
      </c>
      <c r="E1740" s="25" t="s">
        <v>469</v>
      </c>
      <c r="F1740" s="23" t="str">
        <f t="shared" si="83"/>
        <v>volta</v>
      </c>
      <c r="G1740" s="27">
        <v>6</v>
      </c>
      <c r="H1740" s="25" t="s">
        <v>561</v>
      </c>
      <c r="I1740" s="25" t="s">
        <v>562</v>
      </c>
      <c r="J1740" s="23" t="str">
        <f t="shared" si="81"/>
        <v>UTB2062volta6</v>
      </c>
      <c r="K1740" s="32" t="str">
        <f t="shared" si="82"/>
        <v>RODOVIÁRIA PLANO PILOTO/EIXO L2 NORTE/EIXO W3 NORTE/EIXO MONUMENTAL/ESTRUTURAL/BR-070</v>
      </c>
    </row>
    <row r="1741" spans="1:11" x14ac:dyDescent="0.2">
      <c r="A1741" s="2" t="s">
        <v>552</v>
      </c>
      <c r="B1741" s="2" t="s">
        <v>644</v>
      </c>
      <c r="C1741" s="27">
        <v>2062</v>
      </c>
      <c r="D1741" s="2" t="s">
        <v>94</v>
      </c>
      <c r="E1741" s="25" t="s">
        <v>469</v>
      </c>
      <c r="F1741" s="23" t="str">
        <f t="shared" si="83"/>
        <v>volta</v>
      </c>
      <c r="G1741" s="27">
        <v>7</v>
      </c>
      <c r="H1741" s="25" t="s">
        <v>596</v>
      </c>
      <c r="I1741" s="25" t="s">
        <v>554</v>
      </c>
      <c r="J1741" s="23" t="str">
        <f t="shared" si="81"/>
        <v>UTB2062volta7</v>
      </c>
      <c r="K1741" s="32" t="str">
        <f t="shared" si="82"/>
        <v>RODOVIÁRIA PLANO PILOTO/EIXO L2 NORTE/EIXO W3 NORTE/EIXO MONUMENTAL/ESTRUTURAL/BR-070/PONTE DO RIO DESCOBERTO</v>
      </c>
    </row>
    <row r="1742" spans="1:11" x14ac:dyDescent="0.2">
      <c r="A1742" s="2" t="s">
        <v>552</v>
      </c>
      <c r="B1742" s="2" t="s">
        <v>644</v>
      </c>
      <c r="C1742" s="27">
        <v>2062</v>
      </c>
      <c r="D1742" s="2" t="s">
        <v>94</v>
      </c>
      <c r="E1742" s="25" t="s">
        <v>469</v>
      </c>
      <c r="F1742" s="23" t="str">
        <f t="shared" si="83"/>
        <v>volta</v>
      </c>
      <c r="G1742" s="27">
        <v>8</v>
      </c>
      <c r="H1742" s="25" t="s">
        <v>561</v>
      </c>
      <c r="I1742" s="25" t="s">
        <v>554</v>
      </c>
      <c r="J1742" s="23" t="str">
        <f t="shared" si="81"/>
        <v>UTB2062volta8</v>
      </c>
      <c r="K1742" s="32" t="str">
        <f t="shared" si="82"/>
        <v>RODOVIÁRIA PLANO PILOTO/EIXO L2 NORTE/EIXO W3 NORTE/EIXO MONUMENTAL/ESTRUTURAL/BR-070/PONTE DO RIO DESCOBERTO/BR-070</v>
      </c>
    </row>
    <row r="1743" spans="1:11" x14ac:dyDescent="0.2">
      <c r="A1743" s="2" t="s">
        <v>552</v>
      </c>
      <c r="B1743" s="2" t="s">
        <v>644</v>
      </c>
      <c r="C1743" s="27">
        <v>2062</v>
      </c>
      <c r="D1743" s="2" t="s">
        <v>94</v>
      </c>
      <c r="E1743" s="25" t="s">
        <v>469</v>
      </c>
      <c r="F1743" s="23" t="str">
        <f t="shared" si="83"/>
        <v>volta</v>
      </c>
      <c r="G1743" s="27">
        <v>9</v>
      </c>
      <c r="H1743" s="2" t="s">
        <v>595</v>
      </c>
      <c r="I1743" s="25" t="s">
        <v>554</v>
      </c>
      <c r="J1743" s="23" t="str">
        <f t="shared" si="81"/>
        <v>UTB2062volta9</v>
      </c>
      <c r="K1743" s="32" t="str">
        <f t="shared" si="82"/>
        <v>RODOVIÁRIA PLANO PILOTO/EIXO L2 NORTE/EIXO W3 NORTE/EIXO MONUMENTAL/ESTRUTURAL/BR-070/PONTE DO RIO DESCOBERTO/BR-070/AVENIDA MARGINAL SUL</v>
      </c>
    </row>
    <row r="1744" spans="1:11" x14ac:dyDescent="0.2">
      <c r="A1744" s="2" t="s">
        <v>552</v>
      </c>
      <c r="B1744" s="2" t="s">
        <v>644</v>
      </c>
      <c r="C1744" s="27">
        <v>2062</v>
      </c>
      <c r="D1744" s="2" t="s">
        <v>94</v>
      </c>
      <c r="E1744" s="25" t="s">
        <v>469</v>
      </c>
      <c r="F1744" s="23" t="str">
        <f t="shared" si="83"/>
        <v>volta</v>
      </c>
      <c r="G1744" s="27">
        <v>10</v>
      </c>
      <c r="H1744" s="2" t="s">
        <v>623</v>
      </c>
      <c r="I1744" s="25" t="s">
        <v>554</v>
      </c>
      <c r="J1744" s="23" t="str">
        <f t="shared" si="81"/>
        <v>UTB2062volta10</v>
      </c>
      <c r="K1744" s="32" t="str">
        <f t="shared" si="82"/>
        <v>RODOVIÁRIA PLANO PILOTO/EIXO L2 NORTE/EIXO W3 NORTE/EIXO MONUMENTAL/ESTRUTURAL/BR-070/PONTE DO RIO DESCOBERTO/BR-070/AVENIDA MARGINAL SUL/RUA DA AZALEIAS</v>
      </c>
    </row>
    <row r="1745" spans="1:11" x14ac:dyDescent="0.2">
      <c r="A1745" s="2" t="s">
        <v>552</v>
      </c>
      <c r="B1745" s="2" t="s">
        <v>644</v>
      </c>
      <c r="C1745" s="27">
        <v>2062</v>
      </c>
      <c r="D1745" s="2" t="s">
        <v>94</v>
      </c>
      <c r="E1745" s="25" t="s">
        <v>469</v>
      </c>
      <c r="F1745" s="23" t="str">
        <f t="shared" si="83"/>
        <v>volta</v>
      </c>
      <c r="G1745" s="27">
        <v>11</v>
      </c>
      <c r="H1745" s="2" t="s">
        <v>624</v>
      </c>
      <c r="I1745" s="25" t="s">
        <v>554</v>
      </c>
      <c r="J1745" s="23" t="str">
        <f t="shared" si="81"/>
        <v>UTB2062volta11</v>
      </c>
      <c r="K1745" s="32" t="str">
        <f t="shared" si="82"/>
        <v xml:space="preserve">RODOVIÁRIA PLANO PILOTO/EIXO L2 NORTE/EIXO W3 NORTE/EIXO MONUMENTAL/ESTRUTURAL/BR-070/PONTE DO RIO DESCOBERTO/BR-070/AVENIDA MARGINAL SUL/RUA DA AZALEIAS/RUA DAS PALMAS </v>
      </c>
    </row>
    <row r="1746" spans="1:11" x14ac:dyDescent="0.2">
      <c r="A1746" s="2" t="s">
        <v>552</v>
      </c>
      <c r="B1746" s="2" t="s">
        <v>644</v>
      </c>
      <c r="C1746" s="27">
        <v>2062</v>
      </c>
      <c r="D1746" s="2" t="s">
        <v>94</v>
      </c>
      <c r="E1746" s="25" t="s">
        <v>469</v>
      </c>
      <c r="F1746" s="23" t="str">
        <f t="shared" si="83"/>
        <v>volta</v>
      </c>
      <c r="G1746" s="27">
        <v>12</v>
      </c>
      <c r="H1746" s="2" t="s">
        <v>625</v>
      </c>
      <c r="I1746" s="25" t="s">
        <v>554</v>
      </c>
      <c r="J1746" s="23" t="str">
        <f t="shared" si="81"/>
        <v>UTB2062volta12</v>
      </c>
      <c r="K1746" s="32" t="str">
        <f t="shared" si="82"/>
        <v>RODOVIÁRIA PLANO PILOTO/EIXO L2 NORTE/EIXO W3 NORTE/EIXO MONUMENTAL/ESTRUTURAL/BR-070/PONTE DO RIO DESCOBERTO/BR-070/AVENIDA MARGINAL SUL/RUA DA AZALEIAS/RUA DAS PALMAS /RUA DAS ORQUÍDEAS</v>
      </c>
    </row>
    <row r="1747" spans="1:11" x14ac:dyDescent="0.2">
      <c r="A1747" s="2" t="s">
        <v>552</v>
      </c>
      <c r="B1747" s="2" t="s">
        <v>644</v>
      </c>
      <c r="C1747" s="27">
        <v>2062</v>
      </c>
      <c r="D1747" s="2" t="s">
        <v>94</v>
      </c>
      <c r="E1747" s="25" t="s">
        <v>469</v>
      </c>
      <c r="F1747" s="23" t="str">
        <f t="shared" si="83"/>
        <v>volta</v>
      </c>
      <c r="G1747" s="27">
        <v>13</v>
      </c>
      <c r="H1747" s="2" t="s">
        <v>626</v>
      </c>
      <c r="I1747" s="25" t="s">
        <v>554</v>
      </c>
      <c r="J1747" s="23" t="str">
        <f t="shared" si="81"/>
        <v>UTB2062volta13</v>
      </c>
      <c r="K1747" s="32" t="str">
        <f t="shared" si="82"/>
        <v>RODOVIÁRIA PLANO PILOTO/EIXO L2 NORTE/EIXO W3 NORTE/EIXO MONUMENTAL/ESTRUTURAL/BR-070/PONTE DO RIO DESCOBERTO/BR-070/AVENIDA MARGINAL SUL/RUA DA AZALEIAS/RUA DAS PALMAS /RUA DAS ORQUÍDEAS/RUA DA CRAVOS</v>
      </c>
    </row>
    <row r="1748" spans="1:11" x14ac:dyDescent="0.2">
      <c r="A1748" s="2" t="s">
        <v>552</v>
      </c>
      <c r="B1748" s="2" t="s">
        <v>644</v>
      </c>
      <c r="C1748" s="27">
        <v>2062</v>
      </c>
      <c r="D1748" s="2" t="s">
        <v>94</v>
      </c>
      <c r="E1748" s="25" t="s">
        <v>469</v>
      </c>
      <c r="F1748" s="23" t="str">
        <f t="shared" si="83"/>
        <v>volta</v>
      </c>
      <c r="G1748" s="27">
        <v>14</v>
      </c>
      <c r="H1748" s="2" t="s">
        <v>627</v>
      </c>
      <c r="I1748" s="25" t="s">
        <v>554</v>
      </c>
      <c r="J1748" s="23" t="str">
        <f t="shared" si="81"/>
        <v>UTB2062volta14</v>
      </c>
      <c r="K1748" s="32" t="str">
        <f t="shared" si="82"/>
        <v>RODOVIÁRIA PLANO PILOTO/EIXO L2 NORTE/EIXO W3 NORTE/EIXO MONUMENTAL/ESTRUTURAL/BR-070/PONTE DO RIO DESCOBERTO/BR-070/AVENIDA MARGINAL SUL/RUA DA AZALEIAS/RUA DAS PALMAS /RUA DAS ORQUÍDEAS/RUA DA CRAVOS/RUA DAS HORTÊNCIAS</v>
      </c>
    </row>
    <row r="1749" spans="1:11" x14ac:dyDescent="0.2">
      <c r="A1749" s="2" t="s">
        <v>552</v>
      </c>
      <c r="B1749" s="2" t="s">
        <v>644</v>
      </c>
      <c r="C1749" s="27">
        <v>2062</v>
      </c>
      <c r="D1749" s="2" t="s">
        <v>94</v>
      </c>
      <c r="E1749" s="25" t="s">
        <v>469</v>
      </c>
      <c r="F1749" s="23" t="str">
        <f t="shared" si="83"/>
        <v>volta</v>
      </c>
      <c r="G1749" s="27">
        <v>15</v>
      </c>
      <c r="H1749" s="2" t="s">
        <v>628</v>
      </c>
      <c r="I1749" s="25" t="s">
        <v>554</v>
      </c>
      <c r="J1749" s="23" t="str">
        <f t="shared" si="81"/>
        <v>UTB2062volta15</v>
      </c>
      <c r="K1749" s="32" t="str">
        <f t="shared" si="82"/>
        <v>RODOVIÁRIA PLANO PILOTO/EIXO L2 NORTE/EIXO W3 NORTE/EIXO MONUMENTAL/ESTRUTURAL/BR-070/PONTE DO RIO DESCOBERTO/BR-070/AVENIDA MARGINAL SUL/RUA DA AZALEIAS/RUA DAS PALMAS /RUA DAS ORQUÍDEAS/RUA DA CRAVOS/RUA DAS HORTÊNCIAS/RUA DAS AMARILIS</v>
      </c>
    </row>
    <row r="1750" spans="1:11" x14ac:dyDescent="0.2">
      <c r="A1750" s="2" t="s">
        <v>552</v>
      </c>
      <c r="B1750" s="2" t="s">
        <v>644</v>
      </c>
      <c r="C1750" s="27">
        <v>2062</v>
      </c>
      <c r="D1750" s="2" t="s">
        <v>94</v>
      </c>
      <c r="E1750" s="25" t="s">
        <v>469</v>
      </c>
      <c r="F1750" s="23" t="str">
        <f t="shared" si="83"/>
        <v>volta</v>
      </c>
      <c r="G1750" s="27">
        <v>16</v>
      </c>
      <c r="H1750" s="2" t="s">
        <v>629</v>
      </c>
      <c r="I1750" s="25" t="s">
        <v>554</v>
      </c>
      <c r="J1750" s="23" t="str">
        <f t="shared" si="81"/>
        <v>UTB2062volta16</v>
      </c>
      <c r="K1750" s="32" t="str">
        <f t="shared" si="82"/>
        <v>RODOVIÁRIA PLANO PILOTO/EIXO L2 NORTE/EIXO W3 NORTE/EIXO MONUMENTAL/ESTRUTURAL/BR-070/PONTE DO RIO DESCOBERTO/BR-070/AVENIDA MARGINAL SUL/RUA DA AZALEIAS/RUA DAS PALMAS /RUA DAS ORQUÍDEAS/RUA DA CRAVOS/RUA DAS HORTÊNCIAS/RUA DAS AMARILIS/RUA 39</v>
      </c>
    </row>
    <row r="1751" spans="1:11" x14ac:dyDescent="0.2">
      <c r="A1751" s="2" t="s">
        <v>552</v>
      </c>
      <c r="B1751" s="2" t="s">
        <v>644</v>
      </c>
      <c r="C1751" s="27">
        <v>2062</v>
      </c>
      <c r="D1751" s="2" t="s">
        <v>94</v>
      </c>
      <c r="E1751" s="25" t="s">
        <v>469</v>
      </c>
      <c r="F1751" s="23" t="str">
        <f t="shared" si="83"/>
        <v>volta</v>
      </c>
      <c r="G1751" s="27">
        <v>17</v>
      </c>
      <c r="H1751" s="2" t="s">
        <v>622</v>
      </c>
      <c r="I1751" s="25" t="s">
        <v>554</v>
      </c>
      <c r="J1751" s="23" t="str">
        <f t="shared" si="81"/>
        <v>UTB2062volta17</v>
      </c>
      <c r="K1751" s="32" t="str">
        <f t="shared" si="82"/>
        <v>RODOVIÁRIA PLANO PILOTO/EIXO L2 NORTE/EIXO W3 NORTE/EIXO MONUMENTAL/ESTRUTURAL/BR-070/PONTE DO RIO DESCOBERTO/BR-070/AVENIDA MARGINAL SUL/RUA DA AZALEIAS/RUA DAS PALMAS /RUA DAS ORQUÍDEAS/RUA DA CRAVOS/RUA DAS HORTÊNCIAS/RUA DAS AMARILIS/RUA 39/JARDIM PARAÍSO</v>
      </c>
    </row>
    <row r="1752" spans="1:11" x14ac:dyDescent="0.2">
      <c r="A1752" s="2" t="s">
        <v>552</v>
      </c>
      <c r="B1752" s="2" t="s">
        <v>644</v>
      </c>
      <c r="C1752" s="4">
        <v>2063</v>
      </c>
      <c r="D1752" s="2" t="s">
        <v>92</v>
      </c>
      <c r="E1752" s="2" t="s">
        <v>452</v>
      </c>
      <c r="F1752" s="23" t="str">
        <f t="shared" si="83"/>
        <v>ida</v>
      </c>
      <c r="G1752" s="4">
        <v>1</v>
      </c>
      <c r="H1752" s="2" t="s">
        <v>578</v>
      </c>
      <c r="I1752" s="2" t="s">
        <v>554</v>
      </c>
      <c r="J1752" s="23" t="str">
        <f t="shared" si="81"/>
        <v>TAGUATUR2063ida1</v>
      </c>
      <c r="K1752" s="32" t="str">
        <f t="shared" si="82"/>
        <v>SANTA LÚCIA</v>
      </c>
    </row>
    <row r="1753" spans="1:11" x14ac:dyDescent="0.2">
      <c r="A1753" s="2" t="s">
        <v>552</v>
      </c>
      <c r="B1753" s="2" t="s">
        <v>644</v>
      </c>
      <c r="C1753" s="4">
        <v>2063</v>
      </c>
      <c r="D1753" s="24" t="s">
        <v>92</v>
      </c>
      <c r="E1753" s="2" t="s">
        <v>452</v>
      </c>
      <c r="F1753" s="23" t="str">
        <f t="shared" si="83"/>
        <v>ida</v>
      </c>
      <c r="G1753" s="4">
        <v>2</v>
      </c>
      <c r="H1753" s="2" t="s">
        <v>556</v>
      </c>
      <c r="I1753" s="2" t="s">
        <v>554</v>
      </c>
      <c r="J1753" s="23" t="str">
        <f t="shared" si="81"/>
        <v>TAGUATUR2063ida2</v>
      </c>
      <c r="K1753" s="32" t="str">
        <f t="shared" si="82"/>
        <v>SANTA LÚCIA/GO-547</v>
      </c>
    </row>
    <row r="1754" spans="1:11" x14ac:dyDescent="0.2">
      <c r="A1754" s="2" t="s">
        <v>552</v>
      </c>
      <c r="B1754" s="2" t="s">
        <v>644</v>
      </c>
      <c r="C1754" s="4">
        <v>2063</v>
      </c>
      <c r="D1754" s="24" t="s">
        <v>92</v>
      </c>
      <c r="E1754" s="2" t="s">
        <v>452</v>
      </c>
      <c r="F1754" s="23" t="str">
        <f t="shared" si="83"/>
        <v>ida</v>
      </c>
      <c r="G1754" s="4">
        <v>3</v>
      </c>
      <c r="H1754" s="2" t="s">
        <v>557</v>
      </c>
      <c r="I1754" s="2" t="s">
        <v>554</v>
      </c>
      <c r="J1754" s="23" t="str">
        <f t="shared" si="81"/>
        <v>TAGUATUR2063ida3</v>
      </c>
      <c r="K1754" s="32" t="str">
        <f t="shared" si="82"/>
        <v>SANTA LÚCIA/GO-547/AVENIDA LIBERDADE</v>
      </c>
    </row>
    <row r="1755" spans="1:11" x14ac:dyDescent="0.2">
      <c r="A1755" s="2" t="s">
        <v>552</v>
      </c>
      <c r="B1755" s="2" t="s">
        <v>644</v>
      </c>
      <c r="C1755" s="4">
        <v>2063</v>
      </c>
      <c r="D1755" s="24" t="s">
        <v>92</v>
      </c>
      <c r="E1755" s="2" t="s">
        <v>452</v>
      </c>
      <c r="F1755" s="23" t="str">
        <f t="shared" si="83"/>
        <v>ida</v>
      </c>
      <c r="G1755" s="4">
        <v>4</v>
      </c>
      <c r="H1755" s="2" t="s">
        <v>579</v>
      </c>
      <c r="I1755" s="2" t="s">
        <v>554</v>
      </c>
      <c r="J1755" s="23" t="str">
        <f t="shared" si="81"/>
        <v>TAGUATUR2063ida4</v>
      </c>
      <c r="K1755" s="32" t="str">
        <f t="shared" si="82"/>
        <v>SANTA LÚCIA/GO-547/AVENIDA LIBERDADE/RUA 2 (FRENTE PREFEITURA)</v>
      </c>
    </row>
    <row r="1756" spans="1:11" x14ac:dyDescent="0.2">
      <c r="A1756" s="2" t="s">
        <v>552</v>
      </c>
      <c r="B1756" s="2" t="s">
        <v>644</v>
      </c>
      <c r="C1756" s="4">
        <v>2063</v>
      </c>
      <c r="D1756" s="24" t="s">
        <v>92</v>
      </c>
      <c r="E1756" s="2" t="s">
        <v>452</v>
      </c>
      <c r="F1756" s="23" t="str">
        <f t="shared" si="83"/>
        <v>ida</v>
      </c>
      <c r="G1756" s="4">
        <v>5</v>
      </c>
      <c r="H1756" s="2" t="s">
        <v>561</v>
      </c>
      <c r="I1756" s="2" t="s">
        <v>562</v>
      </c>
      <c r="J1756" s="23" t="str">
        <f t="shared" si="81"/>
        <v>TAGUATUR2063ida5</v>
      </c>
      <c r="K1756" s="32" t="str">
        <f t="shared" si="82"/>
        <v>SANTA LÚCIA/GO-547/AVENIDA LIBERDADE/RUA 2 (FRENTE PREFEITURA)/BR-070</v>
      </c>
    </row>
    <row r="1757" spans="1:11" x14ac:dyDescent="0.2">
      <c r="A1757" s="2" t="s">
        <v>552</v>
      </c>
      <c r="B1757" s="2" t="s">
        <v>644</v>
      </c>
      <c r="C1757" s="4">
        <v>2063</v>
      </c>
      <c r="D1757" s="24" t="s">
        <v>92</v>
      </c>
      <c r="E1757" s="2" t="s">
        <v>452</v>
      </c>
      <c r="F1757" s="23" t="str">
        <f t="shared" si="83"/>
        <v>ida</v>
      </c>
      <c r="G1757" s="4">
        <v>6</v>
      </c>
      <c r="H1757" s="2" t="s">
        <v>569</v>
      </c>
      <c r="I1757" s="2" t="s">
        <v>564</v>
      </c>
      <c r="J1757" s="23" t="str">
        <f t="shared" si="81"/>
        <v>TAGUATUR2063ida6</v>
      </c>
      <c r="K1757" s="32" t="str">
        <f t="shared" si="82"/>
        <v>SANTA LÚCIA/GO-547/AVENIDA LIBERDADE/RUA 2 (FRENTE PREFEITURA)/BR-070/ESTRUTURAL</v>
      </c>
    </row>
    <row r="1758" spans="1:11" x14ac:dyDescent="0.2">
      <c r="A1758" s="2" t="s">
        <v>552</v>
      </c>
      <c r="B1758" s="2" t="s">
        <v>644</v>
      </c>
      <c r="C1758" s="4">
        <v>2063</v>
      </c>
      <c r="D1758" s="24" t="s">
        <v>92</v>
      </c>
      <c r="E1758" s="2" t="s">
        <v>452</v>
      </c>
      <c r="F1758" s="23" t="str">
        <f t="shared" si="83"/>
        <v>ida</v>
      </c>
      <c r="G1758" s="4">
        <v>7</v>
      </c>
      <c r="H1758" s="2" t="s">
        <v>538</v>
      </c>
      <c r="I1758" s="2" t="s">
        <v>481</v>
      </c>
      <c r="J1758" s="23" t="str">
        <f t="shared" si="81"/>
        <v>TAGUATUR2063ida7</v>
      </c>
      <c r="K1758" s="32" t="str">
        <f t="shared" si="82"/>
        <v>SANTA LÚCIA/GO-547/AVENIDA LIBERDADE/RUA 2 (FRENTE PREFEITURA)/BR-070/ESTRUTURAL/EIXO MONUMENTAL</v>
      </c>
    </row>
    <row r="1759" spans="1:11" x14ac:dyDescent="0.2">
      <c r="A1759" s="2" t="s">
        <v>552</v>
      </c>
      <c r="B1759" s="2" t="s">
        <v>644</v>
      </c>
      <c r="C1759" s="4">
        <v>2063</v>
      </c>
      <c r="D1759" s="24" t="s">
        <v>92</v>
      </c>
      <c r="E1759" s="2" t="s">
        <v>452</v>
      </c>
      <c r="F1759" s="23" t="str">
        <f t="shared" si="83"/>
        <v>ida</v>
      </c>
      <c r="G1759" s="4">
        <v>8</v>
      </c>
      <c r="H1759" s="2" t="s">
        <v>570</v>
      </c>
      <c r="I1759" s="2" t="s">
        <v>481</v>
      </c>
      <c r="J1759" s="23" t="str">
        <f t="shared" si="81"/>
        <v>TAGUATUR2063ida8</v>
      </c>
      <c r="K1759" s="32" t="str">
        <f t="shared" si="82"/>
        <v>SANTA LÚCIA/GO-547/AVENIDA LIBERDADE/RUA 2 (FRENTE PREFEITURA)/BR-070/ESTRUTURAL/EIXO MONUMENTAL/EIXO W3 NORTE</v>
      </c>
    </row>
    <row r="1760" spans="1:11" x14ac:dyDescent="0.2">
      <c r="A1760" s="2" t="s">
        <v>552</v>
      </c>
      <c r="B1760" s="2" t="s">
        <v>644</v>
      </c>
      <c r="C1760" s="4">
        <v>2063</v>
      </c>
      <c r="D1760" s="24" t="s">
        <v>92</v>
      </c>
      <c r="E1760" s="2" t="s">
        <v>452</v>
      </c>
      <c r="F1760" s="23" t="str">
        <f t="shared" si="83"/>
        <v>ida</v>
      </c>
      <c r="G1760" s="4">
        <v>9</v>
      </c>
      <c r="H1760" s="2" t="s">
        <v>571</v>
      </c>
      <c r="I1760" s="2" t="s">
        <v>481</v>
      </c>
      <c r="J1760" s="23" t="str">
        <f t="shared" si="81"/>
        <v>TAGUATUR2063ida9</v>
      </c>
      <c r="K1760" s="32" t="str">
        <f t="shared" si="82"/>
        <v>SANTA LÚCIA/GO-547/AVENIDA LIBERDADE/RUA 2 (FRENTE PREFEITURA)/BR-070/ESTRUTURAL/EIXO MONUMENTAL/EIXO W3 NORTE/EIXO L2 NORTE</v>
      </c>
    </row>
    <row r="1761" spans="1:11" x14ac:dyDescent="0.2">
      <c r="A1761" s="2" t="s">
        <v>552</v>
      </c>
      <c r="B1761" s="2" t="s">
        <v>644</v>
      </c>
      <c r="C1761" s="4">
        <v>2063</v>
      </c>
      <c r="D1761" s="24" t="s">
        <v>92</v>
      </c>
      <c r="E1761" s="2" t="s">
        <v>452</v>
      </c>
      <c r="F1761" s="23" t="str">
        <f t="shared" si="83"/>
        <v>ida</v>
      </c>
      <c r="G1761" s="4">
        <v>10</v>
      </c>
      <c r="H1761" s="2" t="s">
        <v>483</v>
      </c>
      <c r="I1761" s="2" t="s">
        <v>481</v>
      </c>
      <c r="J1761" s="23" t="str">
        <f t="shared" si="81"/>
        <v>TAGUATUR2063ida10</v>
      </c>
      <c r="K1761" s="32" t="str">
        <f t="shared" si="82"/>
        <v>SANTA LÚCIA/GO-547/AVENIDA LIBERDADE/RUA 2 (FRENTE PREFEITURA)/BR-070/ESTRUTURAL/EIXO MONUMENTAL/EIXO W3 NORTE/EIXO L2 NORTE/RODOVIÁRIA PLANO PILOTO</v>
      </c>
    </row>
    <row r="1762" spans="1:11" x14ac:dyDescent="0.2">
      <c r="A1762" s="2" t="s">
        <v>552</v>
      </c>
      <c r="B1762" s="2" t="s">
        <v>644</v>
      </c>
      <c r="C1762" s="4">
        <v>2063</v>
      </c>
      <c r="D1762" s="2" t="s">
        <v>92</v>
      </c>
      <c r="E1762" s="2" t="s">
        <v>469</v>
      </c>
      <c r="F1762" s="23" t="str">
        <f t="shared" si="83"/>
        <v>volta</v>
      </c>
      <c r="G1762" s="4">
        <v>1</v>
      </c>
      <c r="H1762" s="2" t="s">
        <v>571</v>
      </c>
      <c r="I1762" s="2" t="s">
        <v>481</v>
      </c>
      <c r="J1762" s="23" t="str">
        <f t="shared" si="81"/>
        <v>TAGUATUR2063volta1</v>
      </c>
      <c r="K1762" s="32" t="str">
        <f t="shared" si="82"/>
        <v>EIXO L2 NORTE</v>
      </c>
    </row>
    <row r="1763" spans="1:11" x14ac:dyDescent="0.2">
      <c r="A1763" s="2" t="s">
        <v>552</v>
      </c>
      <c r="B1763" s="2" t="s">
        <v>644</v>
      </c>
      <c r="C1763" s="4">
        <v>2063</v>
      </c>
      <c r="D1763" s="24" t="s">
        <v>92</v>
      </c>
      <c r="E1763" s="2" t="s">
        <v>469</v>
      </c>
      <c r="F1763" s="23" t="str">
        <f t="shared" si="83"/>
        <v>volta</v>
      </c>
      <c r="G1763" s="4">
        <v>2</v>
      </c>
      <c r="H1763" s="2" t="s">
        <v>570</v>
      </c>
      <c r="I1763" s="2" t="s">
        <v>481</v>
      </c>
      <c r="J1763" s="23" t="str">
        <f t="shared" si="81"/>
        <v>TAGUATUR2063volta2</v>
      </c>
      <c r="K1763" s="32" t="str">
        <f t="shared" si="82"/>
        <v>EIXO L2 NORTE/EIXO W3 NORTE</v>
      </c>
    </row>
    <row r="1764" spans="1:11" x14ac:dyDescent="0.2">
      <c r="A1764" s="2" t="s">
        <v>552</v>
      </c>
      <c r="B1764" s="2" t="s">
        <v>644</v>
      </c>
      <c r="C1764" s="4">
        <v>2063</v>
      </c>
      <c r="D1764" s="24" t="s">
        <v>92</v>
      </c>
      <c r="E1764" s="2" t="s">
        <v>469</v>
      </c>
      <c r="F1764" s="23" t="str">
        <f t="shared" si="83"/>
        <v>volta</v>
      </c>
      <c r="G1764" s="4">
        <v>3</v>
      </c>
      <c r="H1764" s="2" t="s">
        <v>538</v>
      </c>
      <c r="I1764" s="2" t="s">
        <v>481</v>
      </c>
      <c r="J1764" s="23" t="str">
        <f t="shared" si="81"/>
        <v>TAGUATUR2063volta3</v>
      </c>
      <c r="K1764" s="32" t="str">
        <f t="shared" si="82"/>
        <v>EIXO L2 NORTE/EIXO W3 NORTE/EIXO MONUMENTAL</v>
      </c>
    </row>
    <row r="1765" spans="1:11" x14ac:dyDescent="0.2">
      <c r="A1765" s="2" t="s">
        <v>552</v>
      </c>
      <c r="B1765" s="2" t="s">
        <v>644</v>
      </c>
      <c r="C1765" s="4">
        <v>2063</v>
      </c>
      <c r="D1765" s="24" t="s">
        <v>92</v>
      </c>
      <c r="E1765" s="2" t="s">
        <v>469</v>
      </c>
      <c r="F1765" s="23" t="str">
        <f t="shared" si="83"/>
        <v>volta</v>
      </c>
      <c r="G1765" s="4">
        <v>4</v>
      </c>
      <c r="H1765" s="2" t="s">
        <v>569</v>
      </c>
      <c r="I1765" s="2" t="s">
        <v>564</v>
      </c>
      <c r="J1765" s="23" t="str">
        <f t="shared" si="81"/>
        <v>TAGUATUR2063volta4</v>
      </c>
      <c r="K1765" s="32" t="str">
        <f t="shared" si="82"/>
        <v>EIXO L2 NORTE/EIXO W3 NORTE/EIXO MONUMENTAL/ESTRUTURAL</v>
      </c>
    </row>
    <row r="1766" spans="1:11" x14ac:dyDescent="0.2">
      <c r="A1766" s="2" t="s">
        <v>552</v>
      </c>
      <c r="B1766" s="2" t="s">
        <v>644</v>
      </c>
      <c r="C1766" s="4">
        <v>2063</v>
      </c>
      <c r="D1766" s="24" t="s">
        <v>92</v>
      </c>
      <c r="E1766" s="2" t="s">
        <v>469</v>
      </c>
      <c r="F1766" s="23" t="str">
        <f t="shared" si="83"/>
        <v>volta</v>
      </c>
      <c r="G1766" s="4">
        <v>5</v>
      </c>
      <c r="H1766" s="2" t="s">
        <v>561</v>
      </c>
      <c r="I1766" s="2" t="s">
        <v>562</v>
      </c>
      <c r="J1766" s="23" t="str">
        <f t="shared" si="81"/>
        <v>TAGUATUR2063volta5</v>
      </c>
      <c r="K1766" s="32" t="str">
        <f t="shared" si="82"/>
        <v>EIXO L2 NORTE/EIXO W3 NORTE/EIXO MONUMENTAL/ESTRUTURAL/BR-070</v>
      </c>
    </row>
    <row r="1767" spans="1:11" x14ac:dyDescent="0.2">
      <c r="A1767" s="2" t="s">
        <v>552</v>
      </c>
      <c r="B1767" s="2" t="s">
        <v>644</v>
      </c>
      <c r="C1767" s="4">
        <v>2063</v>
      </c>
      <c r="D1767" s="24" t="s">
        <v>92</v>
      </c>
      <c r="E1767" s="2" t="s">
        <v>469</v>
      </c>
      <c r="F1767" s="23" t="str">
        <f t="shared" si="83"/>
        <v>volta</v>
      </c>
      <c r="G1767" s="4">
        <v>6</v>
      </c>
      <c r="H1767" s="2" t="s">
        <v>579</v>
      </c>
      <c r="I1767" s="2" t="s">
        <v>554</v>
      </c>
      <c r="J1767" s="23" t="str">
        <f t="shared" si="81"/>
        <v>TAGUATUR2063volta6</v>
      </c>
      <c r="K1767" s="32" t="str">
        <f t="shared" si="82"/>
        <v>EIXO L2 NORTE/EIXO W3 NORTE/EIXO MONUMENTAL/ESTRUTURAL/BR-070/RUA 2 (FRENTE PREFEITURA)</v>
      </c>
    </row>
    <row r="1768" spans="1:11" x14ac:dyDescent="0.2">
      <c r="A1768" s="2" t="s">
        <v>552</v>
      </c>
      <c r="B1768" s="2" t="s">
        <v>644</v>
      </c>
      <c r="C1768" s="4">
        <v>2063</v>
      </c>
      <c r="D1768" s="24" t="s">
        <v>92</v>
      </c>
      <c r="E1768" s="2" t="s">
        <v>469</v>
      </c>
      <c r="F1768" s="23" t="str">
        <f t="shared" si="83"/>
        <v>volta</v>
      </c>
      <c r="G1768" s="4">
        <v>7</v>
      </c>
      <c r="H1768" s="2" t="s">
        <v>557</v>
      </c>
      <c r="I1768" s="2" t="s">
        <v>554</v>
      </c>
      <c r="J1768" s="23" t="str">
        <f t="shared" si="81"/>
        <v>TAGUATUR2063volta7</v>
      </c>
      <c r="K1768" s="32" t="str">
        <f t="shared" si="82"/>
        <v>EIXO L2 NORTE/EIXO W3 NORTE/EIXO MONUMENTAL/ESTRUTURAL/BR-070/RUA 2 (FRENTE PREFEITURA)/AVENIDA LIBERDADE</v>
      </c>
    </row>
    <row r="1769" spans="1:11" x14ac:dyDescent="0.2">
      <c r="A1769" s="2" t="s">
        <v>552</v>
      </c>
      <c r="B1769" s="2" t="s">
        <v>644</v>
      </c>
      <c r="C1769" s="4">
        <v>2063</v>
      </c>
      <c r="D1769" s="24" t="s">
        <v>92</v>
      </c>
      <c r="E1769" s="2" t="s">
        <v>469</v>
      </c>
      <c r="F1769" s="23" t="str">
        <f t="shared" si="83"/>
        <v>volta</v>
      </c>
      <c r="G1769" s="4">
        <v>8</v>
      </c>
      <c r="H1769" s="2" t="s">
        <v>556</v>
      </c>
      <c r="I1769" s="2" t="s">
        <v>554</v>
      </c>
      <c r="J1769" s="23" t="str">
        <f t="shared" si="81"/>
        <v>TAGUATUR2063volta8</v>
      </c>
      <c r="K1769" s="32" t="str">
        <f t="shared" si="82"/>
        <v>EIXO L2 NORTE/EIXO W3 NORTE/EIXO MONUMENTAL/ESTRUTURAL/BR-070/RUA 2 (FRENTE PREFEITURA)/AVENIDA LIBERDADE/GO-547</v>
      </c>
    </row>
    <row r="1770" spans="1:11" x14ac:dyDescent="0.2">
      <c r="A1770" s="2" t="s">
        <v>552</v>
      </c>
      <c r="B1770" s="2" t="s">
        <v>644</v>
      </c>
      <c r="C1770" s="4">
        <v>2063</v>
      </c>
      <c r="D1770" s="24" t="s">
        <v>92</v>
      </c>
      <c r="E1770" s="2" t="s">
        <v>469</v>
      </c>
      <c r="F1770" s="23" t="str">
        <f t="shared" si="83"/>
        <v>volta</v>
      </c>
      <c r="G1770" s="4">
        <v>9</v>
      </c>
      <c r="H1770" s="2" t="s">
        <v>578</v>
      </c>
      <c r="I1770" s="2" t="s">
        <v>554</v>
      </c>
      <c r="J1770" s="23" t="str">
        <f t="shared" si="81"/>
        <v>TAGUATUR2063volta9</v>
      </c>
      <c r="K1770" s="32" t="str">
        <f t="shared" si="82"/>
        <v>EIXO L2 NORTE/EIXO W3 NORTE/EIXO MONUMENTAL/ESTRUTURAL/BR-070/RUA 2 (FRENTE PREFEITURA)/AVENIDA LIBERDADE/GO-547/SANTA LÚCIA</v>
      </c>
    </row>
    <row r="1771" spans="1:11" x14ac:dyDescent="0.2">
      <c r="A1771" s="2" t="s">
        <v>552</v>
      </c>
      <c r="B1771" s="2" t="s">
        <v>644</v>
      </c>
      <c r="C1771" s="4">
        <v>2064</v>
      </c>
      <c r="D1771" s="2" t="s">
        <v>92</v>
      </c>
      <c r="E1771" s="2" t="s">
        <v>452</v>
      </c>
      <c r="F1771" s="23" t="str">
        <f t="shared" si="83"/>
        <v>ida</v>
      </c>
      <c r="G1771" s="4">
        <v>1</v>
      </c>
      <c r="H1771" s="2" t="s">
        <v>645</v>
      </c>
      <c r="I1771" s="2" t="s">
        <v>554</v>
      </c>
      <c r="J1771" s="23" t="str">
        <f t="shared" si="81"/>
        <v>TAGUATUR2064ida1</v>
      </c>
      <c r="K1771" s="32" t="str">
        <f t="shared" si="82"/>
        <v>JARDIM GUAÍRA</v>
      </c>
    </row>
    <row r="1772" spans="1:11" x14ac:dyDescent="0.2">
      <c r="A1772" s="2" t="s">
        <v>552</v>
      </c>
      <c r="B1772" s="2" t="s">
        <v>644</v>
      </c>
      <c r="C1772" s="4">
        <v>2064</v>
      </c>
      <c r="D1772" s="24" t="s">
        <v>92</v>
      </c>
      <c r="E1772" s="2" t="s">
        <v>452</v>
      </c>
      <c r="F1772" s="23" t="str">
        <f t="shared" si="83"/>
        <v>ida</v>
      </c>
      <c r="G1772" s="4">
        <v>2</v>
      </c>
      <c r="H1772" s="2" t="s">
        <v>561</v>
      </c>
      <c r="I1772" s="2" t="s">
        <v>562</v>
      </c>
      <c r="J1772" s="23" t="str">
        <f t="shared" si="81"/>
        <v>TAGUATUR2064ida2</v>
      </c>
      <c r="K1772" s="32" t="str">
        <f t="shared" si="82"/>
        <v>JARDIM GUAÍRA/BR-070</v>
      </c>
    </row>
    <row r="1773" spans="1:11" x14ac:dyDescent="0.2">
      <c r="A1773" s="2" t="s">
        <v>552</v>
      </c>
      <c r="B1773" s="2" t="s">
        <v>644</v>
      </c>
      <c r="C1773" s="4">
        <v>2064</v>
      </c>
      <c r="D1773" s="24" t="s">
        <v>92</v>
      </c>
      <c r="E1773" s="2" t="s">
        <v>452</v>
      </c>
      <c r="F1773" s="23" t="str">
        <f t="shared" si="83"/>
        <v>ida</v>
      </c>
      <c r="G1773" s="4">
        <v>3</v>
      </c>
      <c r="H1773" s="2" t="s">
        <v>569</v>
      </c>
      <c r="I1773" s="2" t="s">
        <v>564</v>
      </c>
      <c r="J1773" s="23" t="str">
        <f t="shared" si="81"/>
        <v>TAGUATUR2064ida3</v>
      </c>
      <c r="K1773" s="32" t="str">
        <f t="shared" si="82"/>
        <v>JARDIM GUAÍRA/BR-070/ESTRUTURAL</v>
      </c>
    </row>
    <row r="1774" spans="1:11" x14ac:dyDescent="0.2">
      <c r="A1774" s="2" t="s">
        <v>552</v>
      </c>
      <c r="B1774" s="2" t="s">
        <v>644</v>
      </c>
      <c r="C1774" s="4">
        <v>2064</v>
      </c>
      <c r="D1774" s="24" t="s">
        <v>92</v>
      </c>
      <c r="E1774" s="2" t="s">
        <v>452</v>
      </c>
      <c r="F1774" s="23" t="str">
        <f t="shared" si="83"/>
        <v>ida</v>
      </c>
      <c r="G1774" s="4">
        <v>4</v>
      </c>
      <c r="H1774" s="2" t="s">
        <v>538</v>
      </c>
      <c r="I1774" s="2" t="s">
        <v>481</v>
      </c>
      <c r="J1774" s="23" t="str">
        <f t="shared" si="81"/>
        <v>TAGUATUR2064ida4</v>
      </c>
      <c r="K1774" s="32" t="str">
        <f t="shared" si="82"/>
        <v>JARDIM GUAÍRA/BR-070/ESTRUTURAL/EIXO MONUMENTAL</v>
      </c>
    </row>
    <row r="1775" spans="1:11" x14ac:dyDescent="0.2">
      <c r="A1775" s="2" t="s">
        <v>552</v>
      </c>
      <c r="B1775" s="2" t="s">
        <v>644</v>
      </c>
      <c r="C1775" s="4">
        <v>2064</v>
      </c>
      <c r="D1775" s="24" t="s">
        <v>92</v>
      </c>
      <c r="E1775" s="2" t="s">
        <v>452</v>
      </c>
      <c r="F1775" s="23" t="str">
        <f t="shared" si="83"/>
        <v>ida</v>
      </c>
      <c r="G1775" s="4">
        <v>5</v>
      </c>
      <c r="H1775" s="2" t="s">
        <v>570</v>
      </c>
      <c r="I1775" s="2" t="s">
        <v>481</v>
      </c>
      <c r="J1775" s="23" t="str">
        <f t="shared" si="81"/>
        <v>TAGUATUR2064ida5</v>
      </c>
      <c r="K1775" s="32" t="str">
        <f t="shared" si="82"/>
        <v>JARDIM GUAÍRA/BR-070/ESTRUTURAL/EIXO MONUMENTAL/EIXO W3 NORTE</v>
      </c>
    </row>
    <row r="1776" spans="1:11" x14ac:dyDescent="0.2">
      <c r="A1776" s="2" t="s">
        <v>552</v>
      </c>
      <c r="B1776" s="2" t="s">
        <v>644</v>
      </c>
      <c r="C1776" s="4">
        <v>2064</v>
      </c>
      <c r="D1776" s="24" t="s">
        <v>92</v>
      </c>
      <c r="E1776" s="2" t="s">
        <v>452</v>
      </c>
      <c r="F1776" s="23" t="str">
        <f t="shared" si="83"/>
        <v>ida</v>
      </c>
      <c r="G1776" s="4">
        <v>6</v>
      </c>
      <c r="H1776" s="2" t="s">
        <v>571</v>
      </c>
      <c r="I1776" s="2" t="s">
        <v>481</v>
      </c>
      <c r="J1776" s="23" t="str">
        <f t="shared" si="81"/>
        <v>TAGUATUR2064ida6</v>
      </c>
      <c r="K1776" s="32" t="str">
        <f t="shared" si="82"/>
        <v>JARDIM GUAÍRA/BR-070/ESTRUTURAL/EIXO MONUMENTAL/EIXO W3 NORTE/EIXO L2 NORTE</v>
      </c>
    </row>
    <row r="1777" spans="1:11" x14ac:dyDescent="0.2">
      <c r="A1777" s="2" t="s">
        <v>552</v>
      </c>
      <c r="B1777" s="2" t="s">
        <v>644</v>
      </c>
      <c r="C1777" s="4">
        <v>2064</v>
      </c>
      <c r="D1777" s="24" t="s">
        <v>92</v>
      </c>
      <c r="E1777" s="2" t="s">
        <v>452</v>
      </c>
      <c r="F1777" s="23" t="str">
        <f t="shared" si="83"/>
        <v>ida</v>
      </c>
      <c r="G1777" s="4">
        <v>7</v>
      </c>
      <c r="H1777" s="2" t="s">
        <v>483</v>
      </c>
      <c r="I1777" s="2" t="s">
        <v>481</v>
      </c>
      <c r="J1777" s="23" t="str">
        <f t="shared" si="81"/>
        <v>TAGUATUR2064ida7</v>
      </c>
      <c r="K1777" s="32" t="str">
        <f t="shared" si="82"/>
        <v>JARDIM GUAÍRA/BR-070/ESTRUTURAL/EIXO MONUMENTAL/EIXO W3 NORTE/EIXO L2 NORTE/RODOVIÁRIA PLANO PILOTO</v>
      </c>
    </row>
    <row r="1778" spans="1:11" x14ac:dyDescent="0.2">
      <c r="A1778" s="2" t="s">
        <v>552</v>
      </c>
      <c r="B1778" s="2" t="s">
        <v>644</v>
      </c>
      <c r="C1778" s="4">
        <v>2064</v>
      </c>
      <c r="D1778" s="2" t="s">
        <v>92</v>
      </c>
      <c r="E1778" s="2" t="s">
        <v>469</v>
      </c>
      <c r="F1778" s="23" t="str">
        <f t="shared" si="83"/>
        <v>volta</v>
      </c>
      <c r="G1778" s="4">
        <v>1</v>
      </c>
      <c r="H1778" s="2" t="s">
        <v>571</v>
      </c>
      <c r="I1778" s="2" t="s">
        <v>481</v>
      </c>
      <c r="J1778" s="23" t="str">
        <f t="shared" si="81"/>
        <v>TAGUATUR2064volta1</v>
      </c>
      <c r="K1778" s="32" t="str">
        <f t="shared" si="82"/>
        <v>EIXO L2 NORTE</v>
      </c>
    </row>
    <row r="1779" spans="1:11" x14ac:dyDescent="0.2">
      <c r="A1779" s="2" t="s">
        <v>552</v>
      </c>
      <c r="B1779" s="2" t="s">
        <v>644</v>
      </c>
      <c r="C1779" s="4">
        <v>2064</v>
      </c>
      <c r="D1779" s="24" t="s">
        <v>92</v>
      </c>
      <c r="E1779" s="2" t="s">
        <v>469</v>
      </c>
      <c r="F1779" s="23" t="str">
        <f t="shared" si="83"/>
        <v>volta</v>
      </c>
      <c r="G1779" s="4">
        <v>2</v>
      </c>
      <c r="H1779" s="2" t="s">
        <v>570</v>
      </c>
      <c r="I1779" s="2" t="s">
        <v>481</v>
      </c>
      <c r="J1779" s="23" t="str">
        <f t="shared" si="81"/>
        <v>TAGUATUR2064volta2</v>
      </c>
      <c r="K1779" s="32" t="str">
        <f t="shared" si="82"/>
        <v>EIXO L2 NORTE/EIXO W3 NORTE</v>
      </c>
    </row>
    <row r="1780" spans="1:11" x14ac:dyDescent="0.2">
      <c r="A1780" s="2" t="s">
        <v>552</v>
      </c>
      <c r="B1780" s="2" t="s">
        <v>644</v>
      </c>
      <c r="C1780" s="4">
        <v>2064</v>
      </c>
      <c r="D1780" s="24" t="s">
        <v>92</v>
      </c>
      <c r="E1780" s="2" t="s">
        <v>469</v>
      </c>
      <c r="F1780" s="23" t="str">
        <f t="shared" si="83"/>
        <v>volta</v>
      </c>
      <c r="G1780" s="4">
        <v>3</v>
      </c>
      <c r="H1780" s="2" t="s">
        <v>538</v>
      </c>
      <c r="I1780" s="2" t="s">
        <v>481</v>
      </c>
      <c r="J1780" s="23" t="str">
        <f t="shared" si="81"/>
        <v>TAGUATUR2064volta3</v>
      </c>
      <c r="K1780" s="32" t="str">
        <f t="shared" si="82"/>
        <v>EIXO L2 NORTE/EIXO W3 NORTE/EIXO MONUMENTAL</v>
      </c>
    </row>
    <row r="1781" spans="1:11" x14ac:dyDescent="0.2">
      <c r="A1781" s="2" t="s">
        <v>552</v>
      </c>
      <c r="B1781" s="2" t="s">
        <v>644</v>
      </c>
      <c r="C1781" s="4">
        <v>2064</v>
      </c>
      <c r="D1781" s="24" t="s">
        <v>92</v>
      </c>
      <c r="E1781" s="2" t="s">
        <v>469</v>
      </c>
      <c r="F1781" s="23" t="str">
        <f t="shared" si="83"/>
        <v>volta</v>
      </c>
      <c r="G1781" s="4">
        <v>4</v>
      </c>
      <c r="H1781" s="2" t="s">
        <v>569</v>
      </c>
      <c r="I1781" s="2" t="s">
        <v>564</v>
      </c>
      <c r="J1781" s="23" t="str">
        <f t="shared" si="81"/>
        <v>TAGUATUR2064volta4</v>
      </c>
      <c r="K1781" s="32" t="str">
        <f t="shared" si="82"/>
        <v>EIXO L2 NORTE/EIXO W3 NORTE/EIXO MONUMENTAL/ESTRUTURAL</v>
      </c>
    </row>
    <row r="1782" spans="1:11" x14ac:dyDescent="0.2">
      <c r="A1782" s="2" t="s">
        <v>552</v>
      </c>
      <c r="B1782" s="2" t="s">
        <v>644</v>
      </c>
      <c r="C1782" s="4">
        <v>2064</v>
      </c>
      <c r="D1782" s="24" t="s">
        <v>92</v>
      </c>
      <c r="E1782" s="2" t="s">
        <v>469</v>
      </c>
      <c r="F1782" s="23" t="str">
        <f t="shared" si="83"/>
        <v>volta</v>
      </c>
      <c r="G1782" s="4">
        <v>5</v>
      </c>
      <c r="H1782" s="2" t="s">
        <v>561</v>
      </c>
      <c r="I1782" s="2" t="s">
        <v>562</v>
      </c>
      <c r="J1782" s="23" t="str">
        <f t="shared" si="81"/>
        <v>TAGUATUR2064volta5</v>
      </c>
      <c r="K1782" s="32" t="str">
        <f t="shared" si="82"/>
        <v>EIXO L2 NORTE/EIXO W3 NORTE/EIXO MONUMENTAL/ESTRUTURAL/BR-070</v>
      </c>
    </row>
    <row r="1783" spans="1:11" x14ac:dyDescent="0.2">
      <c r="A1783" s="2" t="s">
        <v>552</v>
      </c>
      <c r="B1783" s="2" t="s">
        <v>644</v>
      </c>
      <c r="C1783" s="4">
        <v>2064</v>
      </c>
      <c r="D1783" s="24" t="s">
        <v>92</v>
      </c>
      <c r="E1783" s="2" t="s">
        <v>469</v>
      </c>
      <c r="F1783" s="23" t="str">
        <f t="shared" si="83"/>
        <v>volta</v>
      </c>
      <c r="G1783" s="4">
        <v>6</v>
      </c>
      <c r="H1783" s="2" t="s">
        <v>645</v>
      </c>
      <c r="I1783" s="2" t="s">
        <v>554</v>
      </c>
      <c r="J1783" s="23" t="str">
        <f t="shared" si="81"/>
        <v>TAGUATUR2064volta6</v>
      </c>
      <c r="K1783" s="32" t="str">
        <f t="shared" si="82"/>
        <v>EIXO L2 NORTE/EIXO W3 NORTE/EIXO MONUMENTAL/ESTRUTURAL/BR-070/JARDIM GUAÍRA</v>
      </c>
    </row>
    <row r="1784" spans="1:11" x14ac:dyDescent="0.2">
      <c r="A1784" s="2" t="s">
        <v>552</v>
      </c>
      <c r="B1784" s="2" t="s">
        <v>644</v>
      </c>
      <c r="C1784" s="4">
        <v>2065</v>
      </c>
      <c r="D1784" s="2" t="s">
        <v>92</v>
      </c>
      <c r="E1784" s="2" t="s">
        <v>452</v>
      </c>
      <c r="F1784" s="23" t="str">
        <f t="shared" si="83"/>
        <v>ida</v>
      </c>
      <c r="G1784" s="4">
        <v>1</v>
      </c>
      <c r="H1784" s="2" t="s">
        <v>584</v>
      </c>
      <c r="I1784" s="2" t="s">
        <v>554</v>
      </c>
      <c r="J1784" s="23" t="str">
        <f t="shared" si="81"/>
        <v>TAGUATUR2065ida1</v>
      </c>
      <c r="K1784" s="32" t="str">
        <f t="shared" si="82"/>
        <v>PINHEIRO 4</v>
      </c>
    </row>
    <row r="1785" spans="1:11" x14ac:dyDescent="0.2">
      <c r="A1785" s="2" t="s">
        <v>552</v>
      </c>
      <c r="B1785" s="2" t="s">
        <v>644</v>
      </c>
      <c r="C1785" s="4">
        <v>2065</v>
      </c>
      <c r="D1785" s="24" t="s">
        <v>92</v>
      </c>
      <c r="E1785" s="2" t="s">
        <v>452</v>
      </c>
      <c r="F1785" s="23" t="str">
        <f t="shared" si="83"/>
        <v>ida</v>
      </c>
      <c r="G1785" s="4">
        <v>2</v>
      </c>
      <c r="H1785" s="2" t="s">
        <v>585</v>
      </c>
      <c r="I1785" s="2" t="s">
        <v>554</v>
      </c>
      <c r="J1785" s="23" t="str">
        <f t="shared" si="81"/>
        <v>TAGUATUR2065ida2</v>
      </c>
      <c r="K1785" s="32" t="str">
        <f t="shared" si="82"/>
        <v>PINHEIRO 4/TERMINAL JARDIM BRASÍLIA</v>
      </c>
    </row>
    <row r="1786" spans="1:11" x14ac:dyDescent="0.2">
      <c r="A1786" s="2" t="s">
        <v>552</v>
      </c>
      <c r="B1786" s="2" t="s">
        <v>644</v>
      </c>
      <c r="C1786" s="4">
        <v>2065</v>
      </c>
      <c r="D1786" s="24" t="s">
        <v>92</v>
      </c>
      <c r="E1786" s="2" t="s">
        <v>452</v>
      </c>
      <c r="F1786" s="23" t="str">
        <f t="shared" si="83"/>
        <v>ida</v>
      </c>
      <c r="G1786" s="4">
        <v>3</v>
      </c>
      <c r="H1786" s="2" t="s">
        <v>586</v>
      </c>
      <c r="I1786" s="2" t="s">
        <v>554</v>
      </c>
      <c r="J1786" s="23" t="str">
        <f t="shared" si="81"/>
        <v>TAGUATUR2065ida3</v>
      </c>
      <c r="K1786" s="32" t="str">
        <f t="shared" si="82"/>
        <v>PINHEIRO 4/TERMINAL JARDIM BRASÍLIA/RUA 33</v>
      </c>
    </row>
    <row r="1787" spans="1:11" x14ac:dyDescent="0.2">
      <c r="A1787" s="2" t="s">
        <v>552</v>
      </c>
      <c r="B1787" s="2" t="s">
        <v>644</v>
      </c>
      <c r="C1787" s="4">
        <v>2065</v>
      </c>
      <c r="D1787" s="24" t="s">
        <v>92</v>
      </c>
      <c r="E1787" s="2" t="s">
        <v>452</v>
      </c>
      <c r="F1787" s="23" t="str">
        <f t="shared" si="83"/>
        <v>ida</v>
      </c>
      <c r="G1787" s="4">
        <v>4</v>
      </c>
      <c r="H1787" s="2" t="s">
        <v>587</v>
      </c>
      <c r="I1787" s="2" t="s">
        <v>554</v>
      </c>
      <c r="J1787" s="23" t="str">
        <f t="shared" si="81"/>
        <v>TAGUATUR2065ida4</v>
      </c>
      <c r="K1787" s="32" t="str">
        <f t="shared" si="82"/>
        <v>PINHEIRO 4/TERMINAL JARDIM BRASÍLIA/RUA 33/AVENIDA MANAUS</v>
      </c>
    </row>
    <row r="1788" spans="1:11" x14ac:dyDescent="0.2">
      <c r="A1788" s="2" t="s">
        <v>552</v>
      </c>
      <c r="B1788" s="2" t="s">
        <v>644</v>
      </c>
      <c r="C1788" s="4">
        <v>2065</v>
      </c>
      <c r="D1788" s="24" t="s">
        <v>92</v>
      </c>
      <c r="E1788" s="2" t="s">
        <v>452</v>
      </c>
      <c r="F1788" s="23" t="str">
        <f t="shared" si="83"/>
        <v>ida</v>
      </c>
      <c r="G1788" s="4">
        <v>5</v>
      </c>
      <c r="H1788" s="2" t="s">
        <v>568</v>
      </c>
      <c r="I1788" s="2" t="s">
        <v>554</v>
      </c>
      <c r="J1788" s="23" t="str">
        <f t="shared" si="81"/>
        <v>TAGUATUR2065ida5</v>
      </c>
      <c r="K1788" s="32" t="str">
        <f t="shared" si="82"/>
        <v>PINHEIRO 4/TERMINAL JARDIM BRASÍLIA/RUA 33/AVENIDA MANAUS/AVENIDA CUIABÁ</v>
      </c>
    </row>
    <row r="1789" spans="1:11" x14ac:dyDescent="0.2">
      <c r="A1789" s="2" t="s">
        <v>552</v>
      </c>
      <c r="B1789" s="2" t="s">
        <v>644</v>
      </c>
      <c r="C1789" s="4">
        <v>2065</v>
      </c>
      <c r="D1789" s="24" t="s">
        <v>92</v>
      </c>
      <c r="E1789" s="2" t="s">
        <v>452</v>
      </c>
      <c r="F1789" s="23" t="str">
        <f t="shared" si="83"/>
        <v>ida</v>
      </c>
      <c r="G1789" s="4">
        <v>6</v>
      </c>
      <c r="H1789" s="2" t="s">
        <v>575</v>
      </c>
      <c r="I1789" s="2" t="s">
        <v>554</v>
      </c>
      <c r="J1789" s="23" t="str">
        <f t="shared" si="81"/>
        <v>TAGUATUR2065ida6</v>
      </c>
      <c r="K1789" s="32" t="str">
        <f t="shared" si="82"/>
        <v>PINHEIRO 4/TERMINAL JARDIM BRASÍLIA/RUA 33/AVENIDA MANAUS/AVENIDA CUIABÁ/AVENIDA BRASÍLIA</v>
      </c>
    </row>
    <row r="1790" spans="1:11" x14ac:dyDescent="0.2">
      <c r="A1790" s="2" t="s">
        <v>552</v>
      </c>
      <c r="B1790" s="2" t="s">
        <v>644</v>
      </c>
      <c r="C1790" s="4">
        <v>2065</v>
      </c>
      <c r="D1790" s="24" t="s">
        <v>92</v>
      </c>
      <c r="E1790" s="2" t="s">
        <v>452</v>
      </c>
      <c r="F1790" s="23" t="str">
        <f t="shared" si="83"/>
        <v>ida</v>
      </c>
      <c r="G1790" s="4">
        <v>7</v>
      </c>
      <c r="H1790" s="2" t="s">
        <v>576</v>
      </c>
      <c r="I1790" s="2" t="s">
        <v>554</v>
      </c>
      <c r="J1790" s="23" t="str">
        <f t="shared" si="81"/>
        <v>TAGUATUR2065ida7</v>
      </c>
      <c r="K1790" s="32" t="str">
        <f t="shared" si="82"/>
        <v>PINHEIRO 4/TERMINAL JARDIM BRASÍLIA/RUA 33/AVENIDA MANAUS/AVENIDA CUIABÁ/AVENIDA BRASÍLIA/AVENIDA SÃO PAULO</v>
      </c>
    </row>
    <row r="1791" spans="1:11" x14ac:dyDescent="0.2">
      <c r="A1791" s="2" t="s">
        <v>552</v>
      </c>
      <c r="B1791" s="2" t="s">
        <v>644</v>
      </c>
      <c r="C1791" s="4">
        <v>2065</v>
      </c>
      <c r="D1791" s="24" t="s">
        <v>92</v>
      </c>
      <c r="E1791" s="2" t="s">
        <v>452</v>
      </c>
      <c r="F1791" s="23" t="str">
        <f t="shared" si="83"/>
        <v>ida</v>
      </c>
      <c r="G1791" s="4">
        <v>8</v>
      </c>
      <c r="H1791" s="2" t="s">
        <v>561</v>
      </c>
      <c r="I1791" s="2" t="s">
        <v>562</v>
      </c>
      <c r="J1791" s="23" t="str">
        <f t="shared" si="81"/>
        <v>TAGUATUR2065ida8</v>
      </c>
      <c r="K1791" s="32" t="str">
        <f t="shared" si="82"/>
        <v>PINHEIRO 4/TERMINAL JARDIM BRASÍLIA/RUA 33/AVENIDA MANAUS/AVENIDA CUIABÁ/AVENIDA BRASÍLIA/AVENIDA SÃO PAULO/BR-070</v>
      </c>
    </row>
    <row r="1792" spans="1:11" x14ac:dyDescent="0.2">
      <c r="A1792" s="2" t="s">
        <v>552</v>
      </c>
      <c r="B1792" s="2" t="s">
        <v>644</v>
      </c>
      <c r="C1792" s="4">
        <v>2065</v>
      </c>
      <c r="D1792" s="24" t="s">
        <v>92</v>
      </c>
      <c r="E1792" s="2" t="s">
        <v>452</v>
      </c>
      <c r="F1792" s="23" t="str">
        <f t="shared" si="83"/>
        <v>ida</v>
      </c>
      <c r="G1792" s="4">
        <v>9</v>
      </c>
      <c r="H1792" s="2" t="s">
        <v>569</v>
      </c>
      <c r="I1792" s="2" t="s">
        <v>564</v>
      </c>
      <c r="J1792" s="23" t="str">
        <f t="shared" si="81"/>
        <v>TAGUATUR2065ida9</v>
      </c>
      <c r="K1792" s="32" t="str">
        <f t="shared" si="82"/>
        <v>PINHEIRO 4/TERMINAL JARDIM BRASÍLIA/RUA 33/AVENIDA MANAUS/AVENIDA CUIABÁ/AVENIDA BRASÍLIA/AVENIDA SÃO PAULO/BR-070/ESTRUTURAL</v>
      </c>
    </row>
    <row r="1793" spans="1:11" x14ac:dyDescent="0.2">
      <c r="A1793" s="2" t="s">
        <v>552</v>
      </c>
      <c r="B1793" s="2" t="s">
        <v>644</v>
      </c>
      <c r="C1793" s="4">
        <v>2065</v>
      </c>
      <c r="D1793" s="24" t="s">
        <v>92</v>
      </c>
      <c r="E1793" s="2" t="s">
        <v>452</v>
      </c>
      <c r="F1793" s="23" t="str">
        <f t="shared" si="83"/>
        <v>ida</v>
      </c>
      <c r="G1793" s="4">
        <v>10</v>
      </c>
      <c r="H1793" s="2" t="s">
        <v>538</v>
      </c>
      <c r="I1793" s="2" t="s">
        <v>481</v>
      </c>
      <c r="J1793" s="23" t="str">
        <f t="shared" si="81"/>
        <v>TAGUATUR2065ida10</v>
      </c>
      <c r="K1793" s="32" t="str">
        <f t="shared" si="82"/>
        <v>PINHEIRO 4/TERMINAL JARDIM BRASÍLIA/RUA 33/AVENIDA MANAUS/AVENIDA CUIABÁ/AVENIDA BRASÍLIA/AVENIDA SÃO PAULO/BR-070/ESTRUTURAL/EIXO MONUMENTAL</v>
      </c>
    </row>
    <row r="1794" spans="1:11" x14ac:dyDescent="0.2">
      <c r="A1794" s="2" t="s">
        <v>552</v>
      </c>
      <c r="B1794" s="2" t="s">
        <v>644</v>
      </c>
      <c r="C1794" s="4">
        <v>2065</v>
      </c>
      <c r="D1794" s="24" t="s">
        <v>92</v>
      </c>
      <c r="E1794" s="2" t="s">
        <v>452</v>
      </c>
      <c r="F1794" s="23" t="str">
        <f t="shared" si="83"/>
        <v>ida</v>
      </c>
      <c r="G1794" s="4">
        <v>11</v>
      </c>
      <c r="H1794" s="2" t="s">
        <v>570</v>
      </c>
      <c r="I1794" s="2" t="s">
        <v>481</v>
      </c>
      <c r="J1794" s="23" t="str">
        <f t="shared" si="81"/>
        <v>TAGUATUR2065ida11</v>
      </c>
      <c r="K1794" s="32" t="str">
        <f t="shared" si="82"/>
        <v>PINHEIRO 4/TERMINAL JARDIM BRASÍLIA/RUA 33/AVENIDA MANAUS/AVENIDA CUIABÁ/AVENIDA BRASÍLIA/AVENIDA SÃO PAULO/BR-070/ESTRUTURAL/EIXO MONUMENTAL/EIXO W3 NORTE</v>
      </c>
    </row>
    <row r="1795" spans="1:11" x14ac:dyDescent="0.2">
      <c r="A1795" s="2" t="s">
        <v>552</v>
      </c>
      <c r="B1795" s="2" t="s">
        <v>644</v>
      </c>
      <c r="C1795" s="4">
        <v>2065</v>
      </c>
      <c r="D1795" s="24" t="s">
        <v>92</v>
      </c>
      <c r="E1795" s="2" t="s">
        <v>452</v>
      </c>
      <c r="F1795" s="23" t="str">
        <f t="shared" si="83"/>
        <v>ida</v>
      </c>
      <c r="G1795" s="4">
        <v>12</v>
      </c>
      <c r="H1795" s="2" t="s">
        <v>571</v>
      </c>
      <c r="I1795" s="2" t="s">
        <v>481</v>
      </c>
      <c r="J1795" s="23" t="str">
        <f t="shared" ref="J1795:J1858" si="84">D1795&amp;C1795&amp;F1795&amp;G1795</f>
        <v>TAGUATUR2065ida12</v>
      </c>
      <c r="K1795" s="32" t="str">
        <f t="shared" ref="K1795:K1858" si="85">IF(G1795=1,H1795,K1794&amp;"/"&amp;H1795)</f>
        <v>PINHEIRO 4/TERMINAL JARDIM BRASÍLIA/RUA 33/AVENIDA MANAUS/AVENIDA CUIABÁ/AVENIDA BRASÍLIA/AVENIDA SÃO PAULO/BR-070/ESTRUTURAL/EIXO MONUMENTAL/EIXO W3 NORTE/EIXO L2 NORTE</v>
      </c>
    </row>
    <row r="1796" spans="1:11" x14ac:dyDescent="0.2">
      <c r="A1796" s="2" t="s">
        <v>552</v>
      </c>
      <c r="B1796" s="2" t="s">
        <v>644</v>
      </c>
      <c r="C1796" s="4">
        <v>2065</v>
      </c>
      <c r="D1796" s="24" t="s">
        <v>92</v>
      </c>
      <c r="E1796" s="2" t="s">
        <v>452</v>
      </c>
      <c r="F1796" s="23" t="str">
        <f t="shared" ref="F1796:F1859" si="86">IF(LEFT(E1796,3)="ida","ida","volta")</f>
        <v>ida</v>
      </c>
      <c r="G1796" s="4">
        <v>13</v>
      </c>
      <c r="H1796" s="2" t="s">
        <v>483</v>
      </c>
      <c r="I1796" s="2" t="s">
        <v>481</v>
      </c>
      <c r="J1796" s="23" t="str">
        <f t="shared" si="84"/>
        <v>TAGUATUR2065ida13</v>
      </c>
      <c r="K1796" s="32" t="str">
        <f t="shared" si="85"/>
        <v>PINHEIRO 4/TERMINAL JARDIM BRASÍLIA/RUA 33/AVENIDA MANAUS/AVENIDA CUIABÁ/AVENIDA BRASÍLIA/AVENIDA SÃO PAULO/BR-070/ESTRUTURAL/EIXO MONUMENTAL/EIXO W3 NORTE/EIXO L2 NORTE/RODOVIÁRIA PLANO PILOTO</v>
      </c>
    </row>
    <row r="1797" spans="1:11" x14ac:dyDescent="0.2">
      <c r="A1797" s="2" t="s">
        <v>552</v>
      </c>
      <c r="B1797" s="2" t="s">
        <v>644</v>
      </c>
      <c r="C1797" s="4">
        <v>2065</v>
      </c>
      <c r="D1797" s="2" t="s">
        <v>92</v>
      </c>
      <c r="E1797" s="2" t="s">
        <v>469</v>
      </c>
      <c r="F1797" s="23" t="str">
        <f t="shared" si="86"/>
        <v>volta</v>
      </c>
      <c r="G1797" s="4">
        <v>1</v>
      </c>
      <c r="H1797" s="2" t="s">
        <v>571</v>
      </c>
      <c r="I1797" s="2" t="s">
        <v>481</v>
      </c>
      <c r="J1797" s="23" t="str">
        <f t="shared" si="84"/>
        <v>TAGUATUR2065volta1</v>
      </c>
      <c r="K1797" s="32" t="str">
        <f t="shared" si="85"/>
        <v>EIXO L2 NORTE</v>
      </c>
    </row>
    <row r="1798" spans="1:11" x14ac:dyDescent="0.2">
      <c r="A1798" s="2" t="s">
        <v>552</v>
      </c>
      <c r="B1798" s="2" t="s">
        <v>644</v>
      </c>
      <c r="C1798" s="4">
        <v>2065</v>
      </c>
      <c r="D1798" s="24" t="s">
        <v>92</v>
      </c>
      <c r="E1798" s="2" t="s">
        <v>469</v>
      </c>
      <c r="F1798" s="23" t="str">
        <f t="shared" si="86"/>
        <v>volta</v>
      </c>
      <c r="G1798" s="4">
        <v>2</v>
      </c>
      <c r="H1798" s="2" t="s">
        <v>570</v>
      </c>
      <c r="I1798" s="2" t="s">
        <v>481</v>
      </c>
      <c r="J1798" s="23" t="str">
        <f t="shared" si="84"/>
        <v>TAGUATUR2065volta2</v>
      </c>
      <c r="K1798" s="32" t="str">
        <f t="shared" si="85"/>
        <v>EIXO L2 NORTE/EIXO W3 NORTE</v>
      </c>
    </row>
    <row r="1799" spans="1:11" x14ac:dyDescent="0.2">
      <c r="A1799" s="2" t="s">
        <v>552</v>
      </c>
      <c r="B1799" s="2" t="s">
        <v>644</v>
      </c>
      <c r="C1799" s="4">
        <v>2065</v>
      </c>
      <c r="D1799" s="24" t="s">
        <v>92</v>
      </c>
      <c r="E1799" s="2" t="s">
        <v>469</v>
      </c>
      <c r="F1799" s="23" t="str">
        <f t="shared" si="86"/>
        <v>volta</v>
      </c>
      <c r="G1799" s="4">
        <v>3</v>
      </c>
      <c r="H1799" s="2" t="s">
        <v>538</v>
      </c>
      <c r="I1799" s="2" t="s">
        <v>481</v>
      </c>
      <c r="J1799" s="23" t="str">
        <f t="shared" si="84"/>
        <v>TAGUATUR2065volta3</v>
      </c>
      <c r="K1799" s="32" t="str">
        <f t="shared" si="85"/>
        <v>EIXO L2 NORTE/EIXO W3 NORTE/EIXO MONUMENTAL</v>
      </c>
    </row>
    <row r="1800" spans="1:11" x14ac:dyDescent="0.2">
      <c r="A1800" s="2" t="s">
        <v>552</v>
      </c>
      <c r="B1800" s="2" t="s">
        <v>644</v>
      </c>
      <c r="C1800" s="4">
        <v>2065</v>
      </c>
      <c r="D1800" s="24" t="s">
        <v>92</v>
      </c>
      <c r="E1800" s="2" t="s">
        <v>469</v>
      </c>
      <c r="F1800" s="23" t="str">
        <f t="shared" si="86"/>
        <v>volta</v>
      </c>
      <c r="G1800" s="4">
        <v>4</v>
      </c>
      <c r="H1800" s="2" t="s">
        <v>569</v>
      </c>
      <c r="I1800" s="2" t="s">
        <v>564</v>
      </c>
      <c r="J1800" s="23" t="str">
        <f t="shared" si="84"/>
        <v>TAGUATUR2065volta4</v>
      </c>
      <c r="K1800" s="32" t="str">
        <f t="shared" si="85"/>
        <v>EIXO L2 NORTE/EIXO W3 NORTE/EIXO MONUMENTAL/ESTRUTURAL</v>
      </c>
    </row>
    <row r="1801" spans="1:11" x14ac:dyDescent="0.2">
      <c r="A1801" s="2" t="s">
        <v>552</v>
      </c>
      <c r="B1801" s="2" t="s">
        <v>644</v>
      </c>
      <c r="C1801" s="4">
        <v>2065</v>
      </c>
      <c r="D1801" s="24" t="s">
        <v>92</v>
      </c>
      <c r="E1801" s="2" t="s">
        <v>469</v>
      </c>
      <c r="F1801" s="23" t="str">
        <f t="shared" si="86"/>
        <v>volta</v>
      </c>
      <c r="G1801" s="4">
        <v>5</v>
      </c>
      <c r="H1801" s="2" t="s">
        <v>561</v>
      </c>
      <c r="I1801" s="2" t="s">
        <v>562</v>
      </c>
      <c r="J1801" s="23" t="str">
        <f t="shared" si="84"/>
        <v>TAGUATUR2065volta5</v>
      </c>
      <c r="K1801" s="32" t="str">
        <f t="shared" si="85"/>
        <v>EIXO L2 NORTE/EIXO W3 NORTE/EIXO MONUMENTAL/ESTRUTURAL/BR-070</v>
      </c>
    </row>
    <row r="1802" spans="1:11" x14ac:dyDescent="0.2">
      <c r="A1802" s="2" t="s">
        <v>552</v>
      </c>
      <c r="B1802" s="2" t="s">
        <v>644</v>
      </c>
      <c r="C1802" s="4">
        <v>2065</v>
      </c>
      <c r="D1802" s="24" t="s">
        <v>92</v>
      </c>
      <c r="E1802" s="2" t="s">
        <v>469</v>
      </c>
      <c r="F1802" s="23" t="str">
        <f t="shared" si="86"/>
        <v>volta</v>
      </c>
      <c r="G1802" s="4">
        <v>6</v>
      </c>
      <c r="H1802" s="2" t="s">
        <v>568</v>
      </c>
      <c r="I1802" s="2" t="s">
        <v>554</v>
      </c>
      <c r="J1802" s="23" t="str">
        <f t="shared" si="84"/>
        <v>TAGUATUR2065volta6</v>
      </c>
      <c r="K1802" s="32" t="str">
        <f t="shared" si="85"/>
        <v>EIXO L2 NORTE/EIXO W3 NORTE/EIXO MONUMENTAL/ESTRUTURAL/BR-070/AVENIDA CUIABÁ</v>
      </c>
    </row>
    <row r="1803" spans="1:11" x14ac:dyDescent="0.2">
      <c r="A1803" s="2" t="s">
        <v>552</v>
      </c>
      <c r="B1803" s="2" t="s">
        <v>644</v>
      </c>
      <c r="C1803" s="4">
        <v>2065</v>
      </c>
      <c r="D1803" s="24" t="s">
        <v>92</v>
      </c>
      <c r="E1803" s="2" t="s">
        <v>469</v>
      </c>
      <c r="F1803" s="23" t="str">
        <f t="shared" si="86"/>
        <v>volta</v>
      </c>
      <c r="G1803" s="4">
        <v>7</v>
      </c>
      <c r="H1803" s="2" t="s">
        <v>588</v>
      </c>
      <c r="I1803" s="2" t="s">
        <v>554</v>
      </c>
      <c r="J1803" s="23" t="str">
        <f t="shared" si="84"/>
        <v>TAGUATUR2065volta7</v>
      </c>
      <c r="K1803" s="32" t="str">
        <f t="shared" si="85"/>
        <v>EIXO L2 NORTE/EIXO W3 NORTE/EIXO MONUMENTAL/ESTRUTURAL/BR-070/AVENIDA CUIABÁ/AVENIDA MACEIÓ</v>
      </c>
    </row>
    <row r="1804" spans="1:11" x14ac:dyDescent="0.2">
      <c r="A1804" s="2" t="s">
        <v>552</v>
      </c>
      <c r="B1804" s="2" t="s">
        <v>644</v>
      </c>
      <c r="C1804" s="4">
        <v>2065</v>
      </c>
      <c r="D1804" s="24" t="s">
        <v>92</v>
      </c>
      <c r="E1804" s="2" t="s">
        <v>469</v>
      </c>
      <c r="F1804" s="23" t="str">
        <f t="shared" si="86"/>
        <v>volta</v>
      </c>
      <c r="G1804" s="4">
        <v>8</v>
      </c>
      <c r="H1804" s="2" t="s">
        <v>589</v>
      </c>
      <c r="I1804" s="2" t="s">
        <v>554</v>
      </c>
      <c r="J1804" s="23" t="str">
        <f t="shared" si="84"/>
        <v>TAGUATUR2065volta8</v>
      </c>
      <c r="K1804" s="32" t="str">
        <f t="shared" si="85"/>
        <v>EIXO L2 NORTE/EIXO W3 NORTE/EIXO MONUMENTAL/ESTRUTURAL/BR-070/AVENIDA CUIABÁ/AVENIDA MACEIÓ/RUA 36</v>
      </c>
    </row>
    <row r="1805" spans="1:11" x14ac:dyDescent="0.2">
      <c r="A1805" s="2" t="s">
        <v>552</v>
      </c>
      <c r="B1805" s="2" t="s">
        <v>644</v>
      </c>
      <c r="C1805" s="4">
        <v>2065</v>
      </c>
      <c r="D1805" s="24" t="s">
        <v>92</v>
      </c>
      <c r="E1805" s="2" t="s">
        <v>469</v>
      </c>
      <c r="F1805" s="23" t="str">
        <f t="shared" si="86"/>
        <v>volta</v>
      </c>
      <c r="G1805" s="4">
        <v>9</v>
      </c>
      <c r="H1805" s="2" t="s">
        <v>585</v>
      </c>
      <c r="I1805" s="2" t="s">
        <v>554</v>
      </c>
      <c r="J1805" s="23" t="str">
        <f t="shared" si="84"/>
        <v>TAGUATUR2065volta9</v>
      </c>
      <c r="K1805" s="32" t="str">
        <f t="shared" si="85"/>
        <v>EIXO L2 NORTE/EIXO W3 NORTE/EIXO MONUMENTAL/ESTRUTURAL/BR-070/AVENIDA CUIABÁ/AVENIDA MACEIÓ/RUA 36/TERMINAL JARDIM BRASÍLIA</v>
      </c>
    </row>
    <row r="1806" spans="1:11" x14ac:dyDescent="0.2">
      <c r="A1806" s="2" t="s">
        <v>552</v>
      </c>
      <c r="B1806" s="2" t="s">
        <v>644</v>
      </c>
      <c r="C1806" s="4">
        <v>2065</v>
      </c>
      <c r="D1806" s="2" t="s">
        <v>94</v>
      </c>
      <c r="E1806" s="2" t="s">
        <v>452</v>
      </c>
      <c r="F1806" s="23" t="str">
        <f t="shared" si="86"/>
        <v>ida</v>
      </c>
      <c r="G1806" s="4">
        <v>1</v>
      </c>
      <c r="H1806" s="2" t="s">
        <v>584</v>
      </c>
      <c r="I1806" s="2" t="s">
        <v>554</v>
      </c>
      <c r="J1806" s="23" t="str">
        <f t="shared" si="84"/>
        <v>UTB2065ida1</v>
      </c>
      <c r="K1806" s="32" t="str">
        <f t="shared" si="85"/>
        <v>PINHEIRO 4</v>
      </c>
    </row>
    <row r="1807" spans="1:11" x14ac:dyDescent="0.2">
      <c r="A1807" s="2" t="s">
        <v>552</v>
      </c>
      <c r="B1807" s="2" t="s">
        <v>644</v>
      </c>
      <c r="C1807" s="4">
        <v>2065</v>
      </c>
      <c r="D1807" s="2" t="s">
        <v>94</v>
      </c>
      <c r="E1807" s="2" t="s">
        <v>452</v>
      </c>
      <c r="F1807" s="23" t="str">
        <f t="shared" si="86"/>
        <v>ida</v>
      </c>
      <c r="G1807" s="4">
        <v>2</v>
      </c>
      <c r="H1807" s="2" t="s">
        <v>585</v>
      </c>
      <c r="I1807" s="2" t="s">
        <v>554</v>
      </c>
      <c r="J1807" s="23" t="str">
        <f t="shared" si="84"/>
        <v>UTB2065ida2</v>
      </c>
      <c r="K1807" s="32" t="str">
        <f t="shared" si="85"/>
        <v>PINHEIRO 4/TERMINAL JARDIM BRASÍLIA</v>
      </c>
    </row>
    <row r="1808" spans="1:11" x14ac:dyDescent="0.2">
      <c r="A1808" s="2" t="s">
        <v>552</v>
      </c>
      <c r="B1808" s="2" t="s">
        <v>644</v>
      </c>
      <c r="C1808" s="4">
        <v>2065</v>
      </c>
      <c r="D1808" s="2" t="s">
        <v>94</v>
      </c>
      <c r="E1808" s="2" t="s">
        <v>452</v>
      </c>
      <c r="F1808" s="23" t="str">
        <f t="shared" si="86"/>
        <v>ida</v>
      </c>
      <c r="G1808" s="4">
        <v>3</v>
      </c>
      <c r="H1808" s="2" t="s">
        <v>586</v>
      </c>
      <c r="I1808" s="2" t="s">
        <v>554</v>
      </c>
      <c r="J1808" s="23" t="str">
        <f t="shared" si="84"/>
        <v>UTB2065ida3</v>
      </c>
      <c r="K1808" s="32" t="str">
        <f t="shared" si="85"/>
        <v>PINHEIRO 4/TERMINAL JARDIM BRASÍLIA/RUA 33</v>
      </c>
    </row>
    <row r="1809" spans="1:11" x14ac:dyDescent="0.2">
      <c r="A1809" s="2" t="s">
        <v>552</v>
      </c>
      <c r="B1809" s="2" t="s">
        <v>644</v>
      </c>
      <c r="C1809" s="4">
        <v>2065</v>
      </c>
      <c r="D1809" s="2" t="s">
        <v>94</v>
      </c>
      <c r="E1809" s="2" t="s">
        <v>452</v>
      </c>
      <c r="F1809" s="23" t="str">
        <f t="shared" si="86"/>
        <v>ida</v>
      </c>
      <c r="G1809" s="4">
        <v>4</v>
      </c>
      <c r="H1809" s="2" t="s">
        <v>587</v>
      </c>
      <c r="I1809" s="2" t="s">
        <v>554</v>
      </c>
      <c r="J1809" s="23" t="str">
        <f t="shared" si="84"/>
        <v>UTB2065ida4</v>
      </c>
      <c r="K1809" s="32" t="str">
        <f t="shared" si="85"/>
        <v>PINHEIRO 4/TERMINAL JARDIM BRASÍLIA/RUA 33/AVENIDA MANAUS</v>
      </c>
    </row>
    <row r="1810" spans="1:11" x14ac:dyDescent="0.2">
      <c r="A1810" s="2" t="s">
        <v>552</v>
      </c>
      <c r="B1810" s="2" t="s">
        <v>644</v>
      </c>
      <c r="C1810" s="4">
        <v>2065</v>
      </c>
      <c r="D1810" s="2" t="s">
        <v>94</v>
      </c>
      <c r="E1810" s="2" t="s">
        <v>452</v>
      </c>
      <c r="F1810" s="23" t="str">
        <f t="shared" si="86"/>
        <v>ida</v>
      </c>
      <c r="G1810" s="4">
        <v>5</v>
      </c>
      <c r="H1810" s="2" t="s">
        <v>568</v>
      </c>
      <c r="I1810" s="2" t="s">
        <v>554</v>
      </c>
      <c r="J1810" s="23" t="str">
        <f t="shared" si="84"/>
        <v>UTB2065ida5</v>
      </c>
      <c r="K1810" s="32" t="str">
        <f t="shared" si="85"/>
        <v>PINHEIRO 4/TERMINAL JARDIM BRASÍLIA/RUA 33/AVENIDA MANAUS/AVENIDA CUIABÁ</v>
      </c>
    </row>
    <row r="1811" spans="1:11" x14ac:dyDescent="0.2">
      <c r="A1811" s="2" t="s">
        <v>552</v>
      </c>
      <c r="B1811" s="2" t="s">
        <v>644</v>
      </c>
      <c r="C1811" s="4">
        <v>2065</v>
      </c>
      <c r="D1811" s="2" t="s">
        <v>94</v>
      </c>
      <c r="E1811" s="2" t="s">
        <v>452</v>
      </c>
      <c r="F1811" s="23" t="str">
        <f t="shared" si="86"/>
        <v>ida</v>
      </c>
      <c r="G1811" s="4">
        <v>6</v>
      </c>
      <c r="H1811" s="2" t="s">
        <v>575</v>
      </c>
      <c r="I1811" s="2" t="s">
        <v>554</v>
      </c>
      <c r="J1811" s="23" t="str">
        <f t="shared" si="84"/>
        <v>UTB2065ida6</v>
      </c>
      <c r="K1811" s="32" t="str">
        <f t="shared" si="85"/>
        <v>PINHEIRO 4/TERMINAL JARDIM BRASÍLIA/RUA 33/AVENIDA MANAUS/AVENIDA CUIABÁ/AVENIDA BRASÍLIA</v>
      </c>
    </row>
    <row r="1812" spans="1:11" x14ac:dyDescent="0.2">
      <c r="A1812" s="2" t="s">
        <v>552</v>
      </c>
      <c r="B1812" s="2" t="s">
        <v>644</v>
      </c>
      <c r="C1812" s="4">
        <v>2065</v>
      </c>
      <c r="D1812" s="2" t="s">
        <v>94</v>
      </c>
      <c r="E1812" s="2" t="s">
        <v>452</v>
      </c>
      <c r="F1812" s="23" t="str">
        <f t="shared" si="86"/>
        <v>ida</v>
      </c>
      <c r="G1812" s="4">
        <v>7</v>
      </c>
      <c r="H1812" s="2" t="s">
        <v>576</v>
      </c>
      <c r="I1812" s="2" t="s">
        <v>554</v>
      </c>
      <c r="J1812" s="23" t="str">
        <f t="shared" si="84"/>
        <v>UTB2065ida7</v>
      </c>
      <c r="K1812" s="32" t="str">
        <f t="shared" si="85"/>
        <v>PINHEIRO 4/TERMINAL JARDIM BRASÍLIA/RUA 33/AVENIDA MANAUS/AVENIDA CUIABÁ/AVENIDA BRASÍLIA/AVENIDA SÃO PAULO</v>
      </c>
    </row>
    <row r="1813" spans="1:11" x14ac:dyDescent="0.2">
      <c r="A1813" s="2" t="s">
        <v>552</v>
      </c>
      <c r="B1813" s="2" t="s">
        <v>644</v>
      </c>
      <c r="C1813" s="4">
        <v>2065</v>
      </c>
      <c r="D1813" s="2" t="s">
        <v>94</v>
      </c>
      <c r="E1813" s="2" t="s">
        <v>452</v>
      </c>
      <c r="F1813" s="23" t="str">
        <f t="shared" si="86"/>
        <v>ida</v>
      </c>
      <c r="G1813" s="4">
        <v>8</v>
      </c>
      <c r="H1813" s="2" t="s">
        <v>561</v>
      </c>
      <c r="I1813" s="2" t="s">
        <v>562</v>
      </c>
      <c r="J1813" s="23" t="str">
        <f t="shared" si="84"/>
        <v>UTB2065ida8</v>
      </c>
      <c r="K1813" s="32" t="str">
        <f t="shared" si="85"/>
        <v>PINHEIRO 4/TERMINAL JARDIM BRASÍLIA/RUA 33/AVENIDA MANAUS/AVENIDA CUIABÁ/AVENIDA BRASÍLIA/AVENIDA SÃO PAULO/BR-070</v>
      </c>
    </row>
    <row r="1814" spans="1:11" x14ac:dyDescent="0.2">
      <c r="A1814" s="2" t="s">
        <v>552</v>
      </c>
      <c r="B1814" s="2" t="s">
        <v>644</v>
      </c>
      <c r="C1814" s="4">
        <v>2065</v>
      </c>
      <c r="D1814" s="2" t="s">
        <v>94</v>
      </c>
      <c r="E1814" s="2" t="s">
        <v>452</v>
      </c>
      <c r="F1814" s="23" t="str">
        <f t="shared" si="86"/>
        <v>ida</v>
      </c>
      <c r="G1814" s="4">
        <v>9</v>
      </c>
      <c r="H1814" s="2" t="s">
        <v>569</v>
      </c>
      <c r="I1814" s="2" t="s">
        <v>564</v>
      </c>
      <c r="J1814" s="23" t="str">
        <f t="shared" si="84"/>
        <v>UTB2065ida9</v>
      </c>
      <c r="K1814" s="32" t="str">
        <f t="shared" si="85"/>
        <v>PINHEIRO 4/TERMINAL JARDIM BRASÍLIA/RUA 33/AVENIDA MANAUS/AVENIDA CUIABÁ/AVENIDA BRASÍLIA/AVENIDA SÃO PAULO/BR-070/ESTRUTURAL</v>
      </c>
    </row>
    <row r="1815" spans="1:11" x14ac:dyDescent="0.2">
      <c r="A1815" s="2" t="s">
        <v>552</v>
      </c>
      <c r="B1815" s="2" t="s">
        <v>644</v>
      </c>
      <c r="C1815" s="4">
        <v>2065</v>
      </c>
      <c r="D1815" s="2" t="s">
        <v>94</v>
      </c>
      <c r="E1815" s="2" t="s">
        <v>452</v>
      </c>
      <c r="F1815" s="23" t="str">
        <f t="shared" si="86"/>
        <v>ida</v>
      </c>
      <c r="G1815" s="4">
        <v>10</v>
      </c>
      <c r="H1815" s="2" t="s">
        <v>538</v>
      </c>
      <c r="I1815" s="2" t="s">
        <v>481</v>
      </c>
      <c r="J1815" s="23" t="str">
        <f t="shared" si="84"/>
        <v>UTB2065ida10</v>
      </c>
      <c r="K1815" s="32" t="str">
        <f t="shared" si="85"/>
        <v>PINHEIRO 4/TERMINAL JARDIM BRASÍLIA/RUA 33/AVENIDA MANAUS/AVENIDA CUIABÁ/AVENIDA BRASÍLIA/AVENIDA SÃO PAULO/BR-070/ESTRUTURAL/EIXO MONUMENTAL</v>
      </c>
    </row>
    <row r="1816" spans="1:11" x14ac:dyDescent="0.2">
      <c r="A1816" s="2" t="s">
        <v>552</v>
      </c>
      <c r="B1816" s="2" t="s">
        <v>644</v>
      </c>
      <c r="C1816" s="4">
        <v>2065</v>
      </c>
      <c r="D1816" s="2" t="s">
        <v>94</v>
      </c>
      <c r="E1816" s="2" t="s">
        <v>452</v>
      </c>
      <c r="F1816" s="23" t="str">
        <f t="shared" si="86"/>
        <v>ida</v>
      </c>
      <c r="G1816" s="4">
        <v>11</v>
      </c>
      <c r="H1816" s="2" t="s">
        <v>570</v>
      </c>
      <c r="I1816" s="2" t="s">
        <v>481</v>
      </c>
      <c r="J1816" s="23" t="str">
        <f t="shared" si="84"/>
        <v>UTB2065ida11</v>
      </c>
      <c r="K1816" s="32" t="str">
        <f t="shared" si="85"/>
        <v>PINHEIRO 4/TERMINAL JARDIM BRASÍLIA/RUA 33/AVENIDA MANAUS/AVENIDA CUIABÁ/AVENIDA BRASÍLIA/AVENIDA SÃO PAULO/BR-070/ESTRUTURAL/EIXO MONUMENTAL/EIXO W3 NORTE</v>
      </c>
    </row>
    <row r="1817" spans="1:11" x14ac:dyDescent="0.2">
      <c r="A1817" s="2" t="s">
        <v>552</v>
      </c>
      <c r="B1817" s="2" t="s">
        <v>644</v>
      </c>
      <c r="C1817" s="4">
        <v>2065</v>
      </c>
      <c r="D1817" s="2" t="s">
        <v>94</v>
      </c>
      <c r="E1817" s="2" t="s">
        <v>452</v>
      </c>
      <c r="F1817" s="23" t="str">
        <f t="shared" si="86"/>
        <v>ida</v>
      </c>
      <c r="G1817" s="4">
        <v>12</v>
      </c>
      <c r="H1817" s="2" t="s">
        <v>571</v>
      </c>
      <c r="I1817" s="2" t="s">
        <v>481</v>
      </c>
      <c r="J1817" s="23" t="str">
        <f t="shared" si="84"/>
        <v>UTB2065ida12</v>
      </c>
      <c r="K1817" s="32" t="str">
        <f t="shared" si="85"/>
        <v>PINHEIRO 4/TERMINAL JARDIM BRASÍLIA/RUA 33/AVENIDA MANAUS/AVENIDA CUIABÁ/AVENIDA BRASÍLIA/AVENIDA SÃO PAULO/BR-070/ESTRUTURAL/EIXO MONUMENTAL/EIXO W3 NORTE/EIXO L2 NORTE</v>
      </c>
    </row>
    <row r="1818" spans="1:11" x14ac:dyDescent="0.2">
      <c r="A1818" s="2" t="s">
        <v>552</v>
      </c>
      <c r="B1818" s="2" t="s">
        <v>644</v>
      </c>
      <c r="C1818" s="4">
        <v>2065</v>
      </c>
      <c r="D1818" s="2" t="s">
        <v>94</v>
      </c>
      <c r="E1818" s="2" t="s">
        <v>452</v>
      </c>
      <c r="F1818" s="23" t="str">
        <f t="shared" si="86"/>
        <v>ida</v>
      </c>
      <c r="G1818" s="4">
        <v>13</v>
      </c>
      <c r="H1818" s="2" t="s">
        <v>483</v>
      </c>
      <c r="I1818" s="2" t="s">
        <v>481</v>
      </c>
      <c r="J1818" s="23" t="str">
        <f t="shared" si="84"/>
        <v>UTB2065ida13</v>
      </c>
      <c r="K1818" s="32" t="str">
        <f t="shared" si="85"/>
        <v>PINHEIRO 4/TERMINAL JARDIM BRASÍLIA/RUA 33/AVENIDA MANAUS/AVENIDA CUIABÁ/AVENIDA BRASÍLIA/AVENIDA SÃO PAULO/BR-070/ESTRUTURAL/EIXO MONUMENTAL/EIXO W3 NORTE/EIXO L2 NORTE/RODOVIÁRIA PLANO PILOTO</v>
      </c>
    </row>
    <row r="1819" spans="1:11" x14ac:dyDescent="0.2">
      <c r="A1819" s="2" t="s">
        <v>552</v>
      </c>
      <c r="B1819" s="2" t="s">
        <v>644</v>
      </c>
      <c r="C1819" s="4">
        <v>2065</v>
      </c>
      <c r="D1819" s="2" t="s">
        <v>94</v>
      </c>
      <c r="E1819" s="2" t="s">
        <v>469</v>
      </c>
      <c r="F1819" s="23" t="str">
        <f t="shared" si="86"/>
        <v>volta</v>
      </c>
      <c r="G1819" s="4">
        <v>1</v>
      </c>
      <c r="H1819" s="2" t="s">
        <v>571</v>
      </c>
      <c r="I1819" s="2" t="s">
        <v>481</v>
      </c>
      <c r="J1819" s="23" t="str">
        <f t="shared" si="84"/>
        <v>UTB2065volta1</v>
      </c>
      <c r="K1819" s="32" t="str">
        <f t="shared" si="85"/>
        <v>EIXO L2 NORTE</v>
      </c>
    </row>
    <row r="1820" spans="1:11" x14ac:dyDescent="0.2">
      <c r="A1820" s="2" t="s">
        <v>552</v>
      </c>
      <c r="B1820" s="2" t="s">
        <v>644</v>
      </c>
      <c r="C1820" s="4">
        <v>2065</v>
      </c>
      <c r="D1820" s="2" t="s">
        <v>94</v>
      </c>
      <c r="E1820" s="2" t="s">
        <v>469</v>
      </c>
      <c r="F1820" s="23" t="str">
        <f t="shared" si="86"/>
        <v>volta</v>
      </c>
      <c r="G1820" s="4">
        <v>2</v>
      </c>
      <c r="H1820" s="2" t="s">
        <v>570</v>
      </c>
      <c r="I1820" s="2" t="s">
        <v>481</v>
      </c>
      <c r="J1820" s="23" t="str">
        <f t="shared" si="84"/>
        <v>UTB2065volta2</v>
      </c>
      <c r="K1820" s="32" t="str">
        <f t="shared" si="85"/>
        <v>EIXO L2 NORTE/EIXO W3 NORTE</v>
      </c>
    </row>
    <row r="1821" spans="1:11" x14ac:dyDescent="0.2">
      <c r="A1821" s="2" t="s">
        <v>552</v>
      </c>
      <c r="B1821" s="2" t="s">
        <v>644</v>
      </c>
      <c r="C1821" s="4">
        <v>2065</v>
      </c>
      <c r="D1821" s="2" t="s">
        <v>94</v>
      </c>
      <c r="E1821" s="2" t="s">
        <v>469</v>
      </c>
      <c r="F1821" s="23" t="str">
        <f t="shared" si="86"/>
        <v>volta</v>
      </c>
      <c r="G1821" s="4">
        <v>3</v>
      </c>
      <c r="H1821" s="2" t="s">
        <v>538</v>
      </c>
      <c r="I1821" s="2" t="s">
        <v>481</v>
      </c>
      <c r="J1821" s="23" t="str">
        <f t="shared" si="84"/>
        <v>UTB2065volta3</v>
      </c>
      <c r="K1821" s="32" t="str">
        <f t="shared" si="85"/>
        <v>EIXO L2 NORTE/EIXO W3 NORTE/EIXO MONUMENTAL</v>
      </c>
    </row>
    <row r="1822" spans="1:11" x14ac:dyDescent="0.2">
      <c r="A1822" s="2" t="s">
        <v>552</v>
      </c>
      <c r="B1822" s="2" t="s">
        <v>644</v>
      </c>
      <c r="C1822" s="4">
        <v>2065</v>
      </c>
      <c r="D1822" s="2" t="s">
        <v>94</v>
      </c>
      <c r="E1822" s="2" t="s">
        <v>469</v>
      </c>
      <c r="F1822" s="23" t="str">
        <f t="shared" si="86"/>
        <v>volta</v>
      </c>
      <c r="G1822" s="4">
        <v>4</v>
      </c>
      <c r="H1822" s="2" t="s">
        <v>569</v>
      </c>
      <c r="I1822" s="2" t="s">
        <v>564</v>
      </c>
      <c r="J1822" s="23" t="str">
        <f t="shared" si="84"/>
        <v>UTB2065volta4</v>
      </c>
      <c r="K1822" s="32" t="str">
        <f t="shared" si="85"/>
        <v>EIXO L2 NORTE/EIXO W3 NORTE/EIXO MONUMENTAL/ESTRUTURAL</v>
      </c>
    </row>
    <row r="1823" spans="1:11" x14ac:dyDescent="0.2">
      <c r="A1823" s="2" t="s">
        <v>552</v>
      </c>
      <c r="B1823" s="2" t="s">
        <v>644</v>
      </c>
      <c r="C1823" s="4">
        <v>2065</v>
      </c>
      <c r="D1823" s="2" t="s">
        <v>94</v>
      </c>
      <c r="E1823" s="2" t="s">
        <v>469</v>
      </c>
      <c r="F1823" s="23" t="str">
        <f t="shared" si="86"/>
        <v>volta</v>
      </c>
      <c r="G1823" s="4">
        <v>5</v>
      </c>
      <c r="H1823" s="2" t="s">
        <v>561</v>
      </c>
      <c r="I1823" s="2" t="s">
        <v>562</v>
      </c>
      <c r="J1823" s="23" t="str">
        <f t="shared" si="84"/>
        <v>UTB2065volta5</v>
      </c>
      <c r="K1823" s="32" t="str">
        <f t="shared" si="85"/>
        <v>EIXO L2 NORTE/EIXO W3 NORTE/EIXO MONUMENTAL/ESTRUTURAL/BR-070</v>
      </c>
    </row>
    <row r="1824" spans="1:11" x14ac:dyDescent="0.2">
      <c r="A1824" s="2" t="s">
        <v>552</v>
      </c>
      <c r="B1824" s="2" t="s">
        <v>644</v>
      </c>
      <c r="C1824" s="4">
        <v>2065</v>
      </c>
      <c r="D1824" s="2" t="s">
        <v>94</v>
      </c>
      <c r="E1824" s="2" t="s">
        <v>469</v>
      </c>
      <c r="F1824" s="23" t="str">
        <f t="shared" si="86"/>
        <v>volta</v>
      </c>
      <c r="G1824" s="4">
        <v>6</v>
      </c>
      <c r="H1824" s="2" t="s">
        <v>568</v>
      </c>
      <c r="I1824" s="2" t="s">
        <v>554</v>
      </c>
      <c r="J1824" s="23" t="str">
        <f t="shared" si="84"/>
        <v>UTB2065volta6</v>
      </c>
      <c r="K1824" s="32" t="str">
        <f t="shared" si="85"/>
        <v>EIXO L2 NORTE/EIXO W3 NORTE/EIXO MONUMENTAL/ESTRUTURAL/BR-070/AVENIDA CUIABÁ</v>
      </c>
    </row>
    <row r="1825" spans="1:11" x14ac:dyDescent="0.2">
      <c r="A1825" s="2" t="s">
        <v>552</v>
      </c>
      <c r="B1825" s="2" t="s">
        <v>644</v>
      </c>
      <c r="C1825" s="4">
        <v>2065</v>
      </c>
      <c r="D1825" s="2" t="s">
        <v>94</v>
      </c>
      <c r="E1825" s="2" t="s">
        <v>469</v>
      </c>
      <c r="F1825" s="23" t="str">
        <f t="shared" si="86"/>
        <v>volta</v>
      </c>
      <c r="G1825" s="4">
        <v>7</v>
      </c>
      <c r="H1825" s="2" t="s">
        <v>588</v>
      </c>
      <c r="I1825" s="2" t="s">
        <v>554</v>
      </c>
      <c r="J1825" s="23" t="str">
        <f t="shared" si="84"/>
        <v>UTB2065volta7</v>
      </c>
      <c r="K1825" s="32" t="str">
        <f t="shared" si="85"/>
        <v>EIXO L2 NORTE/EIXO W3 NORTE/EIXO MONUMENTAL/ESTRUTURAL/BR-070/AVENIDA CUIABÁ/AVENIDA MACEIÓ</v>
      </c>
    </row>
    <row r="1826" spans="1:11" x14ac:dyDescent="0.2">
      <c r="A1826" s="2" t="s">
        <v>552</v>
      </c>
      <c r="B1826" s="2" t="s">
        <v>644</v>
      </c>
      <c r="C1826" s="4">
        <v>2065</v>
      </c>
      <c r="D1826" s="2" t="s">
        <v>94</v>
      </c>
      <c r="E1826" s="2" t="s">
        <v>469</v>
      </c>
      <c r="F1826" s="23" t="str">
        <f t="shared" si="86"/>
        <v>volta</v>
      </c>
      <c r="G1826" s="4">
        <v>8</v>
      </c>
      <c r="H1826" s="2" t="s">
        <v>589</v>
      </c>
      <c r="I1826" s="2" t="s">
        <v>554</v>
      </c>
      <c r="J1826" s="23" t="str">
        <f t="shared" si="84"/>
        <v>UTB2065volta8</v>
      </c>
      <c r="K1826" s="32" t="str">
        <f t="shared" si="85"/>
        <v>EIXO L2 NORTE/EIXO W3 NORTE/EIXO MONUMENTAL/ESTRUTURAL/BR-070/AVENIDA CUIABÁ/AVENIDA MACEIÓ/RUA 36</v>
      </c>
    </row>
    <row r="1827" spans="1:11" x14ac:dyDescent="0.2">
      <c r="A1827" s="2" t="s">
        <v>552</v>
      </c>
      <c r="B1827" s="2" t="s">
        <v>644</v>
      </c>
      <c r="C1827" s="4">
        <v>2065</v>
      </c>
      <c r="D1827" s="2" t="s">
        <v>94</v>
      </c>
      <c r="E1827" s="2" t="s">
        <v>469</v>
      </c>
      <c r="F1827" s="23" t="str">
        <f t="shared" si="86"/>
        <v>volta</v>
      </c>
      <c r="G1827" s="4">
        <v>9</v>
      </c>
      <c r="H1827" s="2" t="s">
        <v>585</v>
      </c>
      <c r="I1827" s="2" t="s">
        <v>554</v>
      </c>
      <c r="J1827" s="23" t="str">
        <f t="shared" si="84"/>
        <v>UTB2065volta9</v>
      </c>
      <c r="K1827" s="32" t="str">
        <f t="shared" si="85"/>
        <v>EIXO L2 NORTE/EIXO W3 NORTE/EIXO MONUMENTAL/ESTRUTURAL/BR-070/AVENIDA CUIABÁ/AVENIDA MACEIÓ/RUA 36/TERMINAL JARDIM BRASÍLIA</v>
      </c>
    </row>
    <row r="1828" spans="1:11" x14ac:dyDescent="0.2">
      <c r="A1828" s="2" t="s">
        <v>552</v>
      </c>
      <c r="B1828" s="2" t="s">
        <v>644</v>
      </c>
      <c r="C1828" s="28">
        <v>2066</v>
      </c>
      <c r="D1828" s="2" t="s">
        <v>94</v>
      </c>
      <c r="E1828" s="2" t="s">
        <v>452</v>
      </c>
      <c r="F1828" s="23" t="str">
        <f t="shared" si="86"/>
        <v>ida</v>
      </c>
      <c r="G1828" s="4">
        <v>1</v>
      </c>
      <c r="H1828" s="2" t="s">
        <v>590</v>
      </c>
      <c r="I1828" s="2" t="s">
        <v>554</v>
      </c>
      <c r="J1828" s="23" t="str">
        <f t="shared" si="84"/>
        <v>UTB2066ida1</v>
      </c>
      <c r="K1828" s="32" t="str">
        <f t="shared" si="85"/>
        <v>TERMINAL COIMBRA</v>
      </c>
    </row>
    <row r="1829" spans="1:11" x14ac:dyDescent="0.2">
      <c r="A1829" s="2" t="s">
        <v>552</v>
      </c>
      <c r="B1829" s="2" t="s">
        <v>644</v>
      </c>
      <c r="C1829" s="28">
        <v>2066</v>
      </c>
      <c r="D1829" s="2" t="s">
        <v>94</v>
      </c>
      <c r="E1829" s="2" t="s">
        <v>452</v>
      </c>
      <c r="F1829" s="23" t="str">
        <f t="shared" si="86"/>
        <v>ida</v>
      </c>
      <c r="G1829" s="4">
        <v>2</v>
      </c>
      <c r="H1829" s="2" t="s">
        <v>591</v>
      </c>
      <c r="I1829" s="2" t="s">
        <v>554</v>
      </c>
      <c r="J1829" s="23" t="str">
        <f t="shared" si="84"/>
        <v>UTB2066ida2</v>
      </c>
      <c r="K1829" s="32" t="str">
        <f t="shared" si="85"/>
        <v>TERMINAL COIMBRA/AVENIDA SANTA LUZIA</v>
      </c>
    </row>
    <row r="1830" spans="1:11" x14ac:dyDescent="0.2">
      <c r="A1830" s="2" t="s">
        <v>552</v>
      </c>
      <c r="B1830" s="2" t="s">
        <v>644</v>
      </c>
      <c r="C1830" s="28">
        <v>2066</v>
      </c>
      <c r="D1830" s="2" t="s">
        <v>94</v>
      </c>
      <c r="E1830" s="2" t="s">
        <v>452</v>
      </c>
      <c r="F1830" s="23" t="str">
        <f t="shared" si="86"/>
        <v>ida</v>
      </c>
      <c r="G1830" s="4">
        <v>3</v>
      </c>
      <c r="H1830" s="2" t="s">
        <v>592</v>
      </c>
      <c r="I1830" s="2" t="s">
        <v>554</v>
      </c>
      <c r="J1830" s="23" t="str">
        <f t="shared" si="84"/>
        <v>UTB2066ida3</v>
      </c>
      <c r="K1830" s="32" t="str">
        <f t="shared" si="85"/>
        <v>TERMINAL COIMBRA/AVENIDA SANTA LUZIA/ALAMEDA SANTA LUZIA</v>
      </c>
    </row>
    <row r="1831" spans="1:11" x14ac:dyDescent="0.2">
      <c r="A1831" s="2" t="s">
        <v>552</v>
      </c>
      <c r="B1831" s="2" t="s">
        <v>644</v>
      </c>
      <c r="C1831" s="28">
        <v>2066</v>
      </c>
      <c r="D1831" s="2" t="s">
        <v>94</v>
      </c>
      <c r="E1831" s="2" t="s">
        <v>452</v>
      </c>
      <c r="F1831" s="23" t="str">
        <f t="shared" si="86"/>
        <v>ida</v>
      </c>
      <c r="G1831" s="4">
        <v>4</v>
      </c>
      <c r="H1831" s="2" t="s">
        <v>593</v>
      </c>
      <c r="I1831" s="2" t="s">
        <v>554</v>
      </c>
      <c r="J1831" s="23" t="str">
        <f t="shared" si="84"/>
        <v>UTB2066ida4</v>
      </c>
      <c r="K1831" s="32" t="str">
        <f t="shared" si="85"/>
        <v>TERMINAL COIMBRA/AVENIDA SANTA LUZIA/ALAMEDA SANTA LUZIA/PRIMEIRA AVENIDA</v>
      </c>
    </row>
    <row r="1832" spans="1:11" x14ac:dyDescent="0.2">
      <c r="A1832" s="2" t="s">
        <v>552</v>
      </c>
      <c r="B1832" s="2" t="s">
        <v>644</v>
      </c>
      <c r="C1832" s="28">
        <v>2066</v>
      </c>
      <c r="D1832" s="2" t="s">
        <v>94</v>
      </c>
      <c r="E1832" s="2" t="s">
        <v>452</v>
      </c>
      <c r="F1832" s="23" t="str">
        <f t="shared" si="86"/>
        <v>ida</v>
      </c>
      <c r="G1832" s="4">
        <v>5</v>
      </c>
      <c r="H1832" s="2" t="s">
        <v>594</v>
      </c>
      <c r="I1832" s="2" t="s">
        <v>554</v>
      </c>
      <c r="J1832" s="23" t="str">
        <f t="shared" si="84"/>
        <v>UTB2066ida5</v>
      </c>
      <c r="K1832" s="32" t="str">
        <f t="shared" si="85"/>
        <v>TERMINAL COIMBRA/AVENIDA SANTA LUZIA/ALAMEDA SANTA LUZIA/PRIMEIRA AVENIDA/AVENIDA 1</v>
      </c>
    </row>
    <row r="1833" spans="1:11" x14ac:dyDescent="0.2">
      <c r="A1833" s="2" t="s">
        <v>552</v>
      </c>
      <c r="B1833" s="2" t="s">
        <v>644</v>
      </c>
      <c r="C1833" s="28">
        <v>2066</v>
      </c>
      <c r="D1833" s="2" t="s">
        <v>94</v>
      </c>
      <c r="E1833" s="2" t="s">
        <v>452</v>
      </c>
      <c r="F1833" s="23" t="str">
        <f t="shared" si="86"/>
        <v>ida</v>
      </c>
      <c r="G1833" s="4">
        <v>6</v>
      </c>
      <c r="H1833" s="2" t="s">
        <v>595</v>
      </c>
      <c r="I1833" s="2" t="s">
        <v>554</v>
      </c>
      <c r="J1833" s="23" t="str">
        <f t="shared" si="84"/>
        <v>UTB2066ida6</v>
      </c>
      <c r="K1833" s="32" t="str">
        <f t="shared" si="85"/>
        <v>TERMINAL COIMBRA/AVENIDA SANTA LUZIA/ALAMEDA SANTA LUZIA/PRIMEIRA AVENIDA/AVENIDA 1/AVENIDA MARGINAL SUL</v>
      </c>
    </row>
    <row r="1834" spans="1:11" x14ac:dyDescent="0.2">
      <c r="A1834" s="2" t="s">
        <v>552</v>
      </c>
      <c r="B1834" s="2" t="s">
        <v>644</v>
      </c>
      <c r="C1834" s="28">
        <v>2066</v>
      </c>
      <c r="D1834" s="2" t="s">
        <v>94</v>
      </c>
      <c r="E1834" s="2" t="s">
        <v>452</v>
      </c>
      <c r="F1834" s="23" t="str">
        <f t="shared" si="86"/>
        <v>ida</v>
      </c>
      <c r="G1834" s="4">
        <v>7</v>
      </c>
      <c r="H1834" s="25" t="s">
        <v>561</v>
      </c>
      <c r="I1834" s="2" t="s">
        <v>562</v>
      </c>
      <c r="J1834" s="23" t="str">
        <f t="shared" si="84"/>
        <v>UTB2066ida7</v>
      </c>
      <c r="K1834" s="32" t="str">
        <f t="shared" si="85"/>
        <v>TERMINAL COIMBRA/AVENIDA SANTA LUZIA/ALAMEDA SANTA LUZIA/PRIMEIRA AVENIDA/AVENIDA 1/AVENIDA MARGINAL SUL/BR-070</v>
      </c>
    </row>
    <row r="1835" spans="1:11" x14ac:dyDescent="0.2">
      <c r="A1835" s="2" t="s">
        <v>552</v>
      </c>
      <c r="B1835" s="2" t="s">
        <v>644</v>
      </c>
      <c r="C1835" s="28">
        <v>2066</v>
      </c>
      <c r="D1835" s="2" t="s">
        <v>94</v>
      </c>
      <c r="E1835" s="2" t="s">
        <v>452</v>
      </c>
      <c r="F1835" s="23" t="str">
        <f t="shared" si="86"/>
        <v>ida</v>
      </c>
      <c r="G1835" s="4">
        <v>8</v>
      </c>
      <c r="H1835" s="2" t="s">
        <v>569</v>
      </c>
      <c r="I1835" s="2" t="s">
        <v>564</v>
      </c>
      <c r="J1835" s="23" t="str">
        <f t="shared" si="84"/>
        <v>UTB2066ida8</v>
      </c>
      <c r="K1835" s="32" t="str">
        <f t="shared" si="85"/>
        <v>TERMINAL COIMBRA/AVENIDA SANTA LUZIA/ALAMEDA SANTA LUZIA/PRIMEIRA AVENIDA/AVENIDA 1/AVENIDA MARGINAL SUL/BR-070/ESTRUTURAL</v>
      </c>
    </row>
    <row r="1836" spans="1:11" x14ac:dyDescent="0.2">
      <c r="A1836" s="2" t="s">
        <v>552</v>
      </c>
      <c r="B1836" s="2" t="s">
        <v>644</v>
      </c>
      <c r="C1836" s="28">
        <v>2066</v>
      </c>
      <c r="D1836" s="2" t="s">
        <v>94</v>
      </c>
      <c r="E1836" s="2" t="s">
        <v>452</v>
      </c>
      <c r="F1836" s="23" t="str">
        <f t="shared" si="86"/>
        <v>ida</v>
      </c>
      <c r="G1836" s="4">
        <v>9</v>
      </c>
      <c r="H1836" s="2" t="s">
        <v>463</v>
      </c>
      <c r="I1836" s="2" t="s">
        <v>481</v>
      </c>
      <c r="J1836" s="23" t="str">
        <f t="shared" si="84"/>
        <v>UTB2066ida9</v>
      </c>
      <c r="K1836" s="32" t="str">
        <f t="shared" si="85"/>
        <v>TERMINAL COIMBRA/AVENIDA SANTA LUZIA/ALAMEDA SANTA LUZIA/PRIMEIRA AVENIDA/AVENIDA 1/AVENIDA MARGINAL SUL/BR-070/ESTRUTURAL/EPIA</v>
      </c>
    </row>
    <row r="1837" spans="1:11" x14ac:dyDescent="0.2">
      <c r="A1837" s="2" t="s">
        <v>552</v>
      </c>
      <c r="B1837" s="2" t="s">
        <v>644</v>
      </c>
      <c r="C1837" s="28">
        <v>2066</v>
      </c>
      <c r="D1837" s="2" t="s">
        <v>94</v>
      </c>
      <c r="E1837" s="2" t="s">
        <v>452</v>
      </c>
      <c r="F1837" s="23" t="str">
        <f t="shared" si="86"/>
        <v>ida</v>
      </c>
      <c r="G1837" s="4">
        <v>10</v>
      </c>
      <c r="H1837" s="2" t="s">
        <v>538</v>
      </c>
      <c r="I1837" s="2" t="s">
        <v>481</v>
      </c>
      <c r="J1837" s="23" t="str">
        <f t="shared" si="84"/>
        <v>UTB2066ida10</v>
      </c>
      <c r="K1837" s="32" t="str">
        <f t="shared" si="85"/>
        <v>TERMINAL COIMBRA/AVENIDA SANTA LUZIA/ALAMEDA SANTA LUZIA/PRIMEIRA AVENIDA/AVENIDA 1/AVENIDA MARGINAL SUL/BR-070/ESTRUTURAL/EPIA/EIXO MONUMENTAL</v>
      </c>
    </row>
    <row r="1838" spans="1:11" x14ac:dyDescent="0.2">
      <c r="A1838" s="2" t="s">
        <v>552</v>
      </c>
      <c r="B1838" s="2" t="s">
        <v>644</v>
      </c>
      <c r="C1838" s="28">
        <v>2066</v>
      </c>
      <c r="D1838" s="2" t="s">
        <v>94</v>
      </c>
      <c r="E1838" s="2" t="s">
        <v>452</v>
      </c>
      <c r="F1838" s="23" t="str">
        <f t="shared" si="86"/>
        <v>ida</v>
      </c>
      <c r="G1838" s="4">
        <v>11</v>
      </c>
      <c r="H1838" s="2" t="s">
        <v>570</v>
      </c>
      <c r="I1838" s="2" t="s">
        <v>481</v>
      </c>
      <c r="J1838" s="23" t="str">
        <f t="shared" si="84"/>
        <v>UTB2066ida11</v>
      </c>
      <c r="K1838" s="32" t="str">
        <f t="shared" si="85"/>
        <v>TERMINAL COIMBRA/AVENIDA SANTA LUZIA/ALAMEDA SANTA LUZIA/PRIMEIRA AVENIDA/AVENIDA 1/AVENIDA MARGINAL SUL/BR-070/ESTRUTURAL/EPIA/EIXO MONUMENTAL/EIXO W3 NORTE</v>
      </c>
    </row>
    <row r="1839" spans="1:11" x14ac:dyDescent="0.2">
      <c r="A1839" s="2" t="s">
        <v>552</v>
      </c>
      <c r="B1839" s="2" t="s">
        <v>644</v>
      </c>
      <c r="C1839" s="28">
        <v>2066</v>
      </c>
      <c r="D1839" s="2" t="s">
        <v>94</v>
      </c>
      <c r="E1839" s="2" t="s">
        <v>452</v>
      </c>
      <c r="F1839" s="23" t="str">
        <f t="shared" si="86"/>
        <v>ida</v>
      </c>
      <c r="G1839" s="4">
        <v>12</v>
      </c>
      <c r="H1839" s="2" t="s">
        <v>571</v>
      </c>
      <c r="I1839" s="2" t="s">
        <v>481</v>
      </c>
      <c r="J1839" s="23" t="str">
        <f t="shared" si="84"/>
        <v>UTB2066ida12</v>
      </c>
      <c r="K1839" s="32" t="str">
        <f t="shared" si="85"/>
        <v>TERMINAL COIMBRA/AVENIDA SANTA LUZIA/ALAMEDA SANTA LUZIA/PRIMEIRA AVENIDA/AVENIDA 1/AVENIDA MARGINAL SUL/BR-070/ESTRUTURAL/EPIA/EIXO MONUMENTAL/EIXO W3 NORTE/EIXO L2 NORTE</v>
      </c>
    </row>
    <row r="1840" spans="1:11" x14ac:dyDescent="0.2">
      <c r="A1840" s="2" t="s">
        <v>552</v>
      </c>
      <c r="B1840" s="2" t="s">
        <v>644</v>
      </c>
      <c r="C1840" s="28">
        <v>2066</v>
      </c>
      <c r="D1840" s="2" t="s">
        <v>94</v>
      </c>
      <c r="E1840" s="2" t="s">
        <v>452</v>
      </c>
      <c r="F1840" s="23" t="str">
        <f t="shared" si="86"/>
        <v>ida</v>
      </c>
      <c r="G1840" s="4">
        <v>13</v>
      </c>
      <c r="H1840" s="2" t="s">
        <v>483</v>
      </c>
      <c r="I1840" s="2" t="s">
        <v>481</v>
      </c>
      <c r="J1840" s="23" t="str">
        <f t="shared" si="84"/>
        <v>UTB2066ida13</v>
      </c>
      <c r="K1840" s="32" t="str">
        <f t="shared" si="85"/>
        <v>TERMINAL COIMBRA/AVENIDA SANTA LUZIA/ALAMEDA SANTA LUZIA/PRIMEIRA AVENIDA/AVENIDA 1/AVENIDA MARGINAL SUL/BR-070/ESTRUTURAL/EPIA/EIXO MONUMENTAL/EIXO W3 NORTE/EIXO L2 NORTE/RODOVIÁRIA PLANO PILOTO</v>
      </c>
    </row>
    <row r="1841" spans="1:11" x14ac:dyDescent="0.2">
      <c r="A1841" s="2" t="s">
        <v>552</v>
      </c>
      <c r="B1841" s="2" t="s">
        <v>644</v>
      </c>
      <c r="C1841" s="28">
        <v>2066</v>
      </c>
      <c r="D1841" s="2" t="s">
        <v>94</v>
      </c>
      <c r="E1841" s="2" t="s">
        <v>469</v>
      </c>
      <c r="F1841" s="23" t="str">
        <f t="shared" si="86"/>
        <v>volta</v>
      </c>
      <c r="G1841" s="4">
        <v>1</v>
      </c>
      <c r="H1841" s="2" t="s">
        <v>483</v>
      </c>
      <c r="I1841" s="2" t="s">
        <v>481</v>
      </c>
      <c r="J1841" s="23" t="str">
        <f t="shared" si="84"/>
        <v>UTB2066volta1</v>
      </c>
      <c r="K1841" s="32" t="str">
        <f t="shared" si="85"/>
        <v>RODOVIÁRIA PLANO PILOTO</v>
      </c>
    </row>
    <row r="1842" spans="1:11" x14ac:dyDescent="0.2">
      <c r="A1842" s="2" t="s">
        <v>552</v>
      </c>
      <c r="B1842" s="2" t="s">
        <v>644</v>
      </c>
      <c r="C1842" s="28">
        <v>2066</v>
      </c>
      <c r="D1842" s="2" t="s">
        <v>94</v>
      </c>
      <c r="E1842" s="2" t="s">
        <v>469</v>
      </c>
      <c r="F1842" s="23" t="str">
        <f t="shared" si="86"/>
        <v>volta</v>
      </c>
      <c r="G1842" s="4">
        <v>2</v>
      </c>
      <c r="H1842" s="2" t="s">
        <v>571</v>
      </c>
      <c r="I1842" s="2" t="s">
        <v>481</v>
      </c>
      <c r="J1842" s="23" t="str">
        <f t="shared" si="84"/>
        <v>UTB2066volta2</v>
      </c>
      <c r="K1842" s="32" t="str">
        <f t="shared" si="85"/>
        <v>RODOVIÁRIA PLANO PILOTO/EIXO L2 NORTE</v>
      </c>
    </row>
    <row r="1843" spans="1:11" x14ac:dyDescent="0.2">
      <c r="A1843" s="2" t="s">
        <v>552</v>
      </c>
      <c r="B1843" s="2" t="s">
        <v>644</v>
      </c>
      <c r="C1843" s="28">
        <v>2066</v>
      </c>
      <c r="D1843" s="2" t="s">
        <v>94</v>
      </c>
      <c r="E1843" s="2" t="s">
        <v>469</v>
      </c>
      <c r="F1843" s="23" t="str">
        <f t="shared" si="86"/>
        <v>volta</v>
      </c>
      <c r="G1843" s="4">
        <v>3</v>
      </c>
      <c r="H1843" s="2" t="s">
        <v>570</v>
      </c>
      <c r="I1843" s="2" t="s">
        <v>481</v>
      </c>
      <c r="J1843" s="23" t="str">
        <f t="shared" si="84"/>
        <v>UTB2066volta3</v>
      </c>
      <c r="K1843" s="32" t="str">
        <f t="shared" si="85"/>
        <v>RODOVIÁRIA PLANO PILOTO/EIXO L2 NORTE/EIXO W3 NORTE</v>
      </c>
    </row>
    <row r="1844" spans="1:11" x14ac:dyDescent="0.2">
      <c r="A1844" s="2" t="s">
        <v>552</v>
      </c>
      <c r="B1844" s="2" t="s">
        <v>644</v>
      </c>
      <c r="C1844" s="28">
        <v>2066</v>
      </c>
      <c r="D1844" s="2" t="s">
        <v>94</v>
      </c>
      <c r="E1844" s="2" t="s">
        <v>469</v>
      </c>
      <c r="F1844" s="23" t="str">
        <f t="shared" si="86"/>
        <v>volta</v>
      </c>
      <c r="G1844" s="4">
        <v>4</v>
      </c>
      <c r="H1844" s="2" t="s">
        <v>538</v>
      </c>
      <c r="I1844" s="2" t="s">
        <v>481</v>
      </c>
      <c r="J1844" s="23" t="str">
        <f t="shared" si="84"/>
        <v>UTB2066volta4</v>
      </c>
      <c r="K1844" s="32" t="str">
        <f t="shared" si="85"/>
        <v>RODOVIÁRIA PLANO PILOTO/EIXO L2 NORTE/EIXO W3 NORTE/EIXO MONUMENTAL</v>
      </c>
    </row>
    <row r="1845" spans="1:11" x14ac:dyDescent="0.2">
      <c r="A1845" s="2" t="s">
        <v>552</v>
      </c>
      <c r="B1845" s="2" t="s">
        <v>644</v>
      </c>
      <c r="C1845" s="28">
        <v>2066</v>
      </c>
      <c r="D1845" s="2" t="s">
        <v>94</v>
      </c>
      <c r="E1845" s="2" t="s">
        <v>469</v>
      </c>
      <c r="F1845" s="23" t="str">
        <f t="shared" si="86"/>
        <v>volta</v>
      </c>
      <c r="G1845" s="4">
        <v>5</v>
      </c>
      <c r="H1845" s="2" t="s">
        <v>463</v>
      </c>
      <c r="I1845" s="2" t="s">
        <v>481</v>
      </c>
      <c r="J1845" s="23" t="str">
        <f t="shared" si="84"/>
        <v>UTB2066volta5</v>
      </c>
      <c r="K1845" s="32" t="str">
        <f t="shared" si="85"/>
        <v>RODOVIÁRIA PLANO PILOTO/EIXO L2 NORTE/EIXO W3 NORTE/EIXO MONUMENTAL/EPIA</v>
      </c>
    </row>
    <row r="1846" spans="1:11" x14ac:dyDescent="0.2">
      <c r="A1846" s="2" t="s">
        <v>552</v>
      </c>
      <c r="B1846" s="2" t="s">
        <v>644</v>
      </c>
      <c r="C1846" s="28">
        <v>2066</v>
      </c>
      <c r="D1846" s="2" t="s">
        <v>94</v>
      </c>
      <c r="E1846" s="2" t="s">
        <v>469</v>
      </c>
      <c r="F1846" s="23" t="str">
        <f t="shared" si="86"/>
        <v>volta</v>
      </c>
      <c r="G1846" s="4">
        <v>6</v>
      </c>
      <c r="H1846" s="2" t="s">
        <v>569</v>
      </c>
      <c r="I1846" s="2" t="s">
        <v>564</v>
      </c>
      <c r="J1846" s="23" t="str">
        <f t="shared" si="84"/>
        <v>UTB2066volta6</v>
      </c>
      <c r="K1846" s="32" t="str">
        <f t="shared" si="85"/>
        <v>RODOVIÁRIA PLANO PILOTO/EIXO L2 NORTE/EIXO W3 NORTE/EIXO MONUMENTAL/EPIA/ESTRUTURAL</v>
      </c>
    </row>
    <row r="1847" spans="1:11" x14ac:dyDescent="0.2">
      <c r="A1847" s="2" t="s">
        <v>552</v>
      </c>
      <c r="B1847" s="2" t="s">
        <v>644</v>
      </c>
      <c r="C1847" s="28">
        <v>2066</v>
      </c>
      <c r="D1847" s="2" t="s">
        <v>94</v>
      </c>
      <c r="E1847" s="2" t="s">
        <v>469</v>
      </c>
      <c r="F1847" s="23" t="str">
        <f t="shared" si="86"/>
        <v>volta</v>
      </c>
      <c r="G1847" s="4">
        <v>7</v>
      </c>
      <c r="H1847" s="2" t="s">
        <v>561</v>
      </c>
      <c r="I1847" s="2" t="s">
        <v>562</v>
      </c>
      <c r="J1847" s="23" t="str">
        <f t="shared" si="84"/>
        <v>UTB2066volta7</v>
      </c>
      <c r="K1847" s="32" t="str">
        <f t="shared" si="85"/>
        <v>RODOVIÁRIA PLANO PILOTO/EIXO L2 NORTE/EIXO W3 NORTE/EIXO MONUMENTAL/EPIA/ESTRUTURAL/BR-070</v>
      </c>
    </row>
    <row r="1848" spans="1:11" x14ac:dyDescent="0.2">
      <c r="A1848" s="2" t="s">
        <v>552</v>
      </c>
      <c r="B1848" s="2" t="s">
        <v>644</v>
      </c>
      <c r="C1848" s="28">
        <v>2066</v>
      </c>
      <c r="D1848" s="2" t="s">
        <v>94</v>
      </c>
      <c r="E1848" s="2" t="s">
        <v>469</v>
      </c>
      <c r="F1848" s="23" t="str">
        <f t="shared" si="86"/>
        <v>volta</v>
      </c>
      <c r="G1848" s="4">
        <v>8</v>
      </c>
      <c r="H1848" s="2" t="s">
        <v>595</v>
      </c>
      <c r="I1848" s="2" t="s">
        <v>554</v>
      </c>
      <c r="J1848" s="23" t="str">
        <f t="shared" si="84"/>
        <v>UTB2066volta8</v>
      </c>
      <c r="K1848" s="32" t="str">
        <f t="shared" si="85"/>
        <v>RODOVIÁRIA PLANO PILOTO/EIXO L2 NORTE/EIXO W3 NORTE/EIXO MONUMENTAL/EPIA/ESTRUTURAL/BR-070/AVENIDA MARGINAL SUL</v>
      </c>
    </row>
    <row r="1849" spans="1:11" x14ac:dyDescent="0.2">
      <c r="A1849" s="2" t="s">
        <v>552</v>
      </c>
      <c r="B1849" s="2" t="s">
        <v>644</v>
      </c>
      <c r="C1849" s="28">
        <v>2066</v>
      </c>
      <c r="D1849" s="2" t="s">
        <v>94</v>
      </c>
      <c r="E1849" s="2" t="s">
        <v>469</v>
      </c>
      <c r="F1849" s="23" t="str">
        <f t="shared" si="86"/>
        <v>volta</v>
      </c>
      <c r="G1849" s="4">
        <v>9</v>
      </c>
      <c r="H1849" s="2" t="s">
        <v>594</v>
      </c>
      <c r="I1849" s="2" t="s">
        <v>554</v>
      </c>
      <c r="J1849" s="23" t="str">
        <f t="shared" si="84"/>
        <v>UTB2066volta9</v>
      </c>
      <c r="K1849" s="32" t="str">
        <f t="shared" si="85"/>
        <v>RODOVIÁRIA PLANO PILOTO/EIXO L2 NORTE/EIXO W3 NORTE/EIXO MONUMENTAL/EPIA/ESTRUTURAL/BR-070/AVENIDA MARGINAL SUL/AVENIDA 1</v>
      </c>
    </row>
    <row r="1850" spans="1:11" x14ac:dyDescent="0.2">
      <c r="A1850" s="2" t="s">
        <v>552</v>
      </c>
      <c r="B1850" s="2" t="s">
        <v>644</v>
      </c>
      <c r="C1850" s="28">
        <v>2066</v>
      </c>
      <c r="D1850" s="2" t="s">
        <v>94</v>
      </c>
      <c r="E1850" s="2" t="s">
        <v>469</v>
      </c>
      <c r="F1850" s="23" t="str">
        <f t="shared" si="86"/>
        <v>volta</v>
      </c>
      <c r="G1850" s="4">
        <v>10</v>
      </c>
      <c r="H1850" s="2" t="s">
        <v>593</v>
      </c>
      <c r="I1850" s="2" t="s">
        <v>554</v>
      </c>
      <c r="J1850" s="23" t="str">
        <f t="shared" si="84"/>
        <v>UTB2066volta10</v>
      </c>
      <c r="K1850" s="32" t="str">
        <f t="shared" si="85"/>
        <v>RODOVIÁRIA PLANO PILOTO/EIXO L2 NORTE/EIXO W3 NORTE/EIXO MONUMENTAL/EPIA/ESTRUTURAL/BR-070/AVENIDA MARGINAL SUL/AVENIDA 1/PRIMEIRA AVENIDA</v>
      </c>
    </row>
    <row r="1851" spans="1:11" x14ac:dyDescent="0.2">
      <c r="A1851" s="2" t="s">
        <v>552</v>
      </c>
      <c r="B1851" s="2" t="s">
        <v>644</v>
      </c>
      <c r="C1851" s="28">
        <v>2066</v>
      </c>
      <c r="D1851" s="2" t="s">
        <v>94</v>
      </c>
      <c r="E1851" s="2" t="s">
        <v>469</v>
      </c>
      <c r="F1851" s="23" t="str">
        <f t="shared" si="86"/>
        <v>volta</v>
      </c>
      <c r="G1851" s="4">
        <v>11</v>
      </c>
      <c r="H1851" s="2" t="s">
        <v>592</v>
      </c>
      <c r="I1851" s="2" t="s">
        <v>554</v>
      </c>
      <c r="J1851" s="23" t="str">
        <f t="shared" si="84"/>
        <v>UTB2066volta11</v>
      </c>
      <c r="K1851" s="32" t="str">
        <f t="shared" si="85"/>
        <v>RODOVIÁRIA PLANO PILOTO/EIXO L2 NORTE/EIXO W3 NORTE/EIXO MONUMENTAL/EPIA/ESTRUTURAL/BR-070/AVENIDA MARGINAL SUL/AVENIDA 1/PRIMEIRA AVENIDA/ALAMEDA SANTA LUZIA</v>
      </c>
    </row>
    <row r="1852" spans="1:11" x14ac:dyDescent="0.2">
      <c r="A1852" s="2" t="s">
        <v>552</v>
      </c>
      <c r="B1852" s="2" t="s">
        <v>644</v>
      </c>
      <c r="C1852" s="28">
        <v>2066</v>
      </c>
      <c r="D1852" s="2" t="s">
        <v>94</v>
      </c>
      <c r="E1852" s="2" t="s">
        <v>469</v>
      </c>
      <c r="F1852" s="23" t="str">
        <f t="shared" si="86"/>
        <v>volta</v>
      </c>
      <c r="G1852" s="4">
        <v>12</v>
      </c>
      <c r="H1852" s="2" t="s">
        <v>591</v>
      </c>
      <c r="I1852" s="2" t="s">
        <v>554</v>
      </c>
      <c r="J1852" s="23" t="str">
        <f t="shared" si="84"/>
        <v>UTB2066volta12</v>
      </c>
      <c r="K1852" s="32" t="str">
        <f t="shared" si="85"/>
        <v>RODOVIÁRIA PLANO PILOTO/EIXO L2 NORTE/EIXO W3 NORTE/EIXO MONUMENTAL/EPIA/ESTRUTURAL/BR-070/AVENIDA MARGINAL SUL/AVENIDA 1/PRIMEIRA AVENIDA/ALAMEDA SANTA LUZIA/AVENIDA SANTA LUZIA</v>
      </c>
    </row>
    <row r="1853" spans="1:11" x14ac:dyDescent="0.2">
      <c r="A1853" s="2" t="s">
        <v>552</v>
      </c>
      <c r="B1853" s="2" t="s">
        <v>644</v>
      </c>
      <c r="C1853" s="28">
        <v>2066</v>
      </c>
      <c r="D1853" s="2" t="s">
        <v>94</v>
      </c>
      <c r="E1853" s="2" t="s">
        <v>469</v>
      </c>
      <c r="F1853" s="23" t="str">
        <f t="shared" si="86"/>
        <v>volta</v>
      </c>
      <c r="G1853" s="4">
        <v>13</v>
      </c>
      <c r="H1853" s="2" t="s">
        <v>590</v>
      </c>
      <c r="I1853" s="2" t="s">
        <v>554</v>
      </c>
      <c r="J1853" s="23" t="str">
        <f t="shared" si="84"/>
        <v>UTB2066volta13</v>
      </c>
      <c r="K1853" s="32" t="str">
        <f t="shared" si="85"/>
        <v>RODOVIÁRIA PLANO PILOTO/EIXO L2 NORTE/EIXO W3 NORTE/EIXO MONUMENTAL/EPIA/ESTRUTURAL/BR-070/AVENIDA MARGINAL SUL/AVENIDA 1/PRIMEIRA AVENIDA/ALAMEDA SANTA LUZIA/AVENIDA SANTA LUZIA/TERMINAL COIMBRA</v>
      </c>
    </row>
    <row r="1854" spans="1:11" x14ac:dyDescent="0.2">
      <c r="A1854" s="2" t="s">
        <v>552</v>
      </c>
      <c r="B1854" s="2" t="s">
        <v>644</v>
      </c>
      <c r="C1854" s="4">
        <v>2068</v>
      </c>
      <c r="D1854" s="2" t="s">
        <v>88</v>
      </c>
      <c r="E1854" s="2" t="s">
        <v>452</v>
      </c>
      <c r="F1854" s="23" t="str">
        <f t="shared" si="86"/>
        <v>ida</v>
      </c>
      <c r="G1854" s="4">
        <v>1</v>
      </c>
      <c r="H1854" s="2" t="s">
        <v>602</v>
      </c>
      <c r="I1854" s="2" t="s">
        <v>554</v>
      </c>
      <c r="J1854" s="23" t="str">
        <f t="shared" si="84"/>
        <v>MAXIMUS2068ida1</v>
      </c>
      <c r="K1854" s="32" t="str">
        <f t="shared" si="85"/>
        <v>PINHEIRO 1</v>
      </c>
    </row>
    <row r="1855" spans="1:11" x14ac:dyDescent="0.2">
      <c r="A1855" s="2" t="s">
        <v>552</v>
      </c>
      <c r="B1855" s="2" t="s">
        <v>644</v>
      </c>
      <c r="C1855" s="4">
        <v>2068</v>
      </c>
      <c r="D1855" s="2" t="s">
        <v>88</v>
      </c>
      <c r="E1855" s="2" t="s">
        <v>452</v>
      </c>
      <c r="F1855" s="23" t="str">
        <f t="shared" si="86"/>
        <v>ida</v>
      </c>
      <c r="G1855" s="4">
        <v>2</v>
      </c>
      <c r="H1855" s="2" t="s">
        <v>603</v>
      </c>
      <c r="I1855" s="2" t="s">
        <v>554</v>
      </c>
      <c r="J1855" s="23" t="str">
        <f t="shared" si="84"/>
        <v>MAXIMUS2068ida2</v>
      </c>
      <c r="K1855" s="32" t="str">
        <f t="shared" si="85"/>
        <v>PINHEIRO 1/AVENIDA COMERCIAL</v>
      </c>
    </row>
    <row r="1856" spans="1:11" x14ac:dyDescent="0.2">
      <c r="A1856" s="2" t="s">
        <v>552</v>
      </c>
      <c r="B1856" s="2" t="s">
        <v>644</v>
      </c>
      <c r="C1856" s="4">
        <v>2068</v>
      </c>
      <c r="D1856" s="2" t="s">
        <v>88</v>
      </c>
      <c r="E1856" s="2" t="s">
        <v>452</v>
      </c>
      <c r="F1856" s="23" t="str">
        <f t="shared" si="86"/>
        <v>ida</v>
      </c>
      <c r="G1856" s="4">
        <v>3</v>
      </c>
      <c r="H1856" s="2" t="s">
        <v>604</v>
      </c>
      <c r="I1856" s="2" t="s">
        <v>554</v>
      </c>
      <c r="J1856" s="23" t="str">
        <f t="shared" si="84"/>
        <v>MAXIMUS2068ida3</v>
      </c>
      <c r="K1856" s="32" t="str">
        <f t="shared" si="85"/>
        <v>PINHEIRO 1/AVENIDA COMERCIAL/AVENIDA DIAGONAL</v>
      </c>
    </row>
    <row r="1857" spans="1:11" x14ac:dyDescent="0.2">
      <c r="A1857" s="2" t="s">
        <v>552</v>
      </c>
      <c r="B1857" s="2" t="s">
        <v>644</v>
      </c>
      <c r="C1857" s="4">
        <v>2068</v>
      </c>
      <c r="D1857" s="2" t="s">
        <v>88</v>
      </c>
      <c r="E1857" s="2" t="s">
        <v>452</v>
      </c>
      <c r="F1857" s="23" t="str">
        <f t="shared" si="86"/>
        <v>ida</v>
      </c>
      <c r="G1857" s="4">
        <v>4</v>
      </c>
      <c r="H1857" s="2" t="s">
        <v>605</v>
      </c>
      <c r="I1857" s="2" t="s">
        <v>554</v>
      </c>
      <c r="J1857" s="23" t="str">
        <f t="shared" si="84"/>
        <v>MAXIMUS2068ida4</v>
      </c>
      <c r="K1857" s="32" t="str">
        <f t="shared" si="85"/>
        <v>PINHEIRO 1/AVENIDA COMERCIAL/AVENIDA DIAGONAL/AVENIDA MINAS GERAIS</v>
      </c>
    </row>
    <row r="1858" spans="1:11" x14ac:dyDescent="0.2">
      <c r="A1858" s="2" t="s">
        <v>552</v>
      </c>
      <c r="B1858" s="2" t="s">
        <v>644</v>
      </c>
      <c r="C1858" s="4">
        <v>2068</v>
      </c>
      <c r="D1858" s="2" t="s">
        <v>88</v>
      </c>
      <c r="E1858" s="2" t="s">
        <v>452</v>
      </c>
      <c r="F1858" s="23" t="str">
        <f t="shared" si="86"/>
        <v>ida</v>
      </c>
      <c r="G1858" s="4">
        <v>5</v>
      </c>
      <c r="H1858" s="2" t="s">
        <v>576</v>
      </c>
      <c r="I1858" s="2" t="s">
        <v>554</v>
      </c>
      <c r="J1858" s="23" t="str">
        <f t="shared" si="84"/>
        <v>MAXIMUS2068ida5</v>
      </c>
      <c r="K1858" s="32" t="str">
        <f t="shared" si="85"/>
        <v>PINHEIRO 1/AVENIDA COMERCIAL/AVENIDA DIAGONAL/AVENIDA MINAS GERAIS/AVENIDA SÃO PAULO</v>
      </c>
    </row>
    <row r="1859" spans="1:11" x14ac:dyDescent="0.2">
      <c r="A1859" s="2" t="s">
        <v>552</v>
      </c>
      <c r="B1859" s="2" t="s">
        <v>644</v>
      </c>
      <c r="C1859" s="4">
        <v>2068</v>
      </c>
      <c r="D1859" s="2" t="s">
        <v>88</v>
      </c>
      <c r="E1859" s="2" t="s">
        <v>452</v>
      </c>
      <c r="F1859" s="23" t="str">
        <f t="shared" si="86"/>
        <v>ida</v>
      </c>
      <c r="G1859" s="4">
        <v>6</v>
      </c>
      <c r="H1859" s="2" t="s">
        <v>606</v>
      </c>
      <c r="I1859" s="2" t="s">
        <v>554</v>
      </c>
      <c r="J1859" s="23" t="str">
        <f t="shared" ref="J1859:J1922" si="87">D1859&amp;C1859&amp;F1859&amp;G1859</f>
        <v>MAXIMUS2068ida6</v>
      </c>
      <c r="K1859" s="32" t="str">
        <f t="shared" ref="K1859:K1922" si="88">IF(G1859=1,H1859,K1858&amp;"/"&amp;H1859)</f>
        <v>PINHEIRO 1/AVENIDA COMERCIAL/AVENIDA DIAGONAL/AVENIDA MINAS GERAIS/AVENIDA SÃO PAULO/RUA 22</v>
      </c>
    </row>
    <row r="1860" spans="1:11" x14ac:dyDescent="0.2">
      <c r="A1860" s="2" t="s">
        <v>552</v>
      </c>
      <c r="B1860" s="2" t="s">
        <v>644</v>
      </c>
      <c r="C1860" s="4">
        <v>2068</v>
      </c>
      <c r="D1860" s="2" t="s">
        <v>88</v>
      </c>
      <c r="E1860" s="2" t="s">
        <v>452</v>
      </c>
      <c r="F1860" s="23" t="str">
        <f t="shared" ref="F1860:F1923" si="89">IF(LEFT(E1860,3)="ida","ida","volta")</f>
        <v>ida</v>
      </c>
      <c r="G1860" s="4">
        <v>7</v>
      </c>
      <c r="H1860" s="2" t="s">
        <v>604</v>
      </c>
      <c r="I1860" s="2" t="s">
        <v>554</v>
      </c>
      <c r="J1860" s="23" t="str">
        <f t="shared" si="87"/>
        <v>MAXIMUS2068ida7</v>
      </c>
      <c r="K1860" s="32" t="str">
        <f t="shared" si="88"/>
        <v>PINHEIRO 1/AVENIDA COMERCIAL/AVENIDA DIAGONAL/AVENIDA MINAS GERAIS/AVENIDA SÃO PAULO/RUA 22/AVENIDA DIAGONAL</v>
      </c>
    </row>
    <row r="1861" spans="1:11" x14ac:dyDescent="0.2">
      <c r="A1861" s="2" t="s">
        <v>552</v>
      </c>
      <c r="B1861" s="2" t="s">
        <v>644</v>
      </c>
      <c r="C1861" s="4">
        <v>2068</v>
      </c>
      <c r="D1861" s="2" t="s">
        <v>88</v>
      </c>
      <c r="E1861" s="2" t="s">
        <v>452</v>
      </c>
      <c r="F1861" s="23" t="str">
        <f t="shared" si="89"/>
        <v>ida</v>
      </c>
      <c r="G1861" s="4">
        <v>8</v>
      </c>
      <c r="H1861" s="2" t="s">
        <v>593</v>
      </c>
      <c r="I1861" s="2" t="s">
        <v>554</v>
      </c>
      <c r="J1861" s="23" t="str">
        <f t="shared" si="87"/>
        <v>MAXIMUS2068ida8</v>
      </c>
      <c r="K1861" s="32" t="str">
        <f t="shared" si="88"/>
        <v>PINHEIRO 1/AVENIDA COMERCIAL/AVENIDA DIAGONAL/AVENIDA MINAS GERAIS/AVENIDA SÃO PAULO/RUA 22/AVENIDA DIAGONAL/PRIMEIRA AVENIDA</v>
      </c>
    </row>
    <row r="1862" spans="1:11" x14ac:dyDescent="0.2">
      <c r="A1862" s="2" t="s">
        <v>552</v>
      </c>
      <c r="B1862" s="2" t="s">
        <v>644</v>
      </c>
      <c r="C1862" s="4">
        <v>2068</v>
      </c>
      <c r="D1862" s="2" t="s">
        <v>88</v>
      </c>
      <c r="E1862" s="2" t="s">
        <v>452</v>
      </c>
      <c r="F1862" s="23" t="str">
        <f t="shared" si="89"/>
        <v>ida</v>
      </c>
      <c r="G1862" s="4">
        <v>9</v>
      </c>
      <c r="H1862" s="2" t="s">
        <v>607</v>
      </c>
      <c r="I1862" s="2" t="s">
        <v>554</v>
      </c>
      <c r="J1862" s="23" t="str">
        <f t="shared" si="87"/>
        <v>MAXIMUS2068ida9</v>
      </c>
      <c r="K1862" s="32" t="str">
        <f t="shared" si="88"/>
        <v>PINHEIRO 1/AVENIDA COMERCIAL/AVENIDA DIAGONAL/AVENIDA MINAS GERAIS/AVENIDA SÃO PAULO/RUA 22/AVENIDA DIAGONAL/PRIMEIRA AVENIDA/AVENIDA BRASIL</v>
      </c>
    </row>
    <row r="1863" spans="1:11" x14ac:dyDescent="0.2">
      <c r="A1863" s="2" t="s">
        <v>552</v>
      </c>
      <c r="B1863" s="2" t="s">
        <v>644</v>
      </c>
      <c r="C1863" s="4">
        <v>2068</v>
      </c>
      <c r="D1863" s="2" t="s">
        <v>88</v>
      </c>
      <c r="E1863" s="2" t="s">
        <v>452</v>
      </c>
      <c r="F1863" s="23" t="str">
        <f t="shared" si="89"/>
        <v>ida</v>
      </c>
      <c r="G1863" s="4">
        <v>10</v>
      </c>
      <c r="H1863" s="2" t="s">
        <v>608</v>
      </c>
      <c r="I1863" s="2" t="s">
        <v>554</v>
      </c>
      <c r="J1863" s="23" t="str">
        <f t="shared" si="87"/>
        <v>MAXIMUS2068ida10</v>
      </c>
      <c r="K1863" s="32" t="str">
        <f t="shared" si="88"/>
        <v>PINHEIRO 1/AVENIDA COMERCIAL/AVENIDA DIAGONAL/AVENIDA MINAS GERAIS/AVENIDA SÃO PAULO/RUA 22/AVENIDA DIAGONAL/PRIMEIRA AVENIDA/AVENIDA BRASIL/AVENIDA BRASÍLIA (VIA MARGINAL 2 DE ÁGUAS LINDAS DE GOIÁS)</v>
      </c>
    </row>
    <row r="1864" spans="1:11" x14ac:dyDescent="0.2">
      <c r="A1864" s="2" t="s">
        <v>552</v>
      </c>
      <c r="B1864" s="2" t="s">
        <v>644</v>
      </c>
      <c r="C1864" s="4">
        <v>2068</v>
      </c>
      <c r="D1864" s="2" t="s">
        <v>88</v>
      </c>
      <c r="E1864" s="2" t="s">
        <v>452</v>
      </c>
      <c r="F1864" s="23" t="str">
        <f t="shared" si="89"/>
        <v>ida</v>
      </c>
      <c r="G1864" s="4">
        <v>11</v>
      </c>
      <c r="H1864" s="2" t="s">
        <v>596</v>
      </c>
      <c r="I1864" s="2" t="s">
        <v>554</v>
      </c>
      <c r="J1864" s="23" t="str">
        <f t="shared" si="87"/>
        <v>MAXIMUS2068ida11</v>
      </c>
      <c r="K1864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865" spans="1:11" x14ac:dyDescent="0.2">
      <c r="A1865" s="2" t="s">
        <v>552</v>
      </c>
      <c r="B1865" s="2" t="s">
        <v>644</v>
      </c>
      <c r="C1865" s="4">
        <v>2068</v>
      </c>
      <c r="D1865" s="2" t="s">
        <v>88</v>
      </c>
      <c r="E1865" s="2" t="s">
        <v>452</v>
      </c>
      <c r="F1865" s="23" t="str">
        <f t="shared" si="89"/>
        <v>ida</v>
      </c>
      <c r="G1865" s="4">
        <v>12</v>
      </c>
      <c r="H1865" s="2" t="s">
        <v>561</v>
      </c>
      <c r="I1865" s="2" t="s">
        <v>562</v>
      </c>
      <c r="J1865" s="23" t="str">
        <f t="shared" si="87"/>
        <v>MAXIMUS2068ida12</v>
      </c>
      <c r="K1865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866" spans="1:11" x14ac:dyDescent="0.2">
      <c r="A1866" s="2" t="s">
        <v>552</v>
      </c>
      <c r="B1866" s="2" t="s">
        <v>644</v>
      </c>
      <c r="C1866" s="4">
        <v>2068</v>
      </c>
      <c r="D1866" s="2" t="s">
        <v>88</v>
      </c>
      <c r="E1866" s="2" t="s">
        <v>452</v>
      </c>
      <c r="F1866" s="23" t="str">
        <f t="shared" si="89"/>
        <v>ida</v>
      </c>
      <c r="G1866" s="4">
        <v>13</v>
      </c>
      <c r="H1866" s="2" t="s">
        <v>569</v>
      </c>
      <c r="I1866" s="2" t="s">
        <v>564</v>
      </c>
      <c r="J1866" s="23" t="str">
        <f t="shared" si="87"/>
        <v>MAXIMUS2068ida13</v>
      </c>
      <c r="K1866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</v>
      </c>
    </row>
    <row r="1867" spans="1:11" x14ac:dyDescent="0.2">
      <c r="A1867" s="2" t="s">
        <v>552</v>
      </c>
      <c r="B1867" s="2" t="s">
        <v>644</v>
      </c>
      <c r="C1867" s="4">
        <v>2068</v>
      </c>
      <c r="D1867" s="2" t="s">
        <v>88</v>
      </c>
      <c r="E1867" s="2" t="s">
        <v>452</v>
      </c>
      <c r="F1867" s="23" t="str">
        <f t="shared" si="89"/>
        <v>ida</v>
      </c>
      <c r="G1867" s="4">
        <v>14</v>
      </c>
      <c r="H1867" s="2" t="s">
        <v>646</v>
      </c>
      <c r="I1867" s="2" t="s">
        <v>481</v>
      </c>
      <c r="J1867" s="23" t="str">
        <f t="shared" si="87"/>
        <v>MAXIMUS2068ida14</v>
      </c>
      <c r="K1867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</v>
      </c>
    </row>
    <row r="1868" spans="1:11" x14ac:dyDescent="0.2">
      <c r="A1868" s="2" t="s">
        <v>552</v>
      </c>
      <c r="B1868" s="2" t="s">
        <v>644</v>
      </c>
      <c r="C1868" s="4">
        <v>2068</v>
      </c>
      <c r="D1868" s="2" t="s">
        <v>88</v>
      </c>
      <c r="E1868" s="2" t="s">
        <v>452</v>
      </c>
      <c r="F1868" s="23" t="str">
        <f t="shared" si="89"/>
        <v>ida</v>
      </c>
      <c r="G1868" s="4">
        <v>15</v>
      </c>
      <c r="H1868" s="2" t="s">
        <v>463</v>
      </c>
      <c r="I1868" s="2" t="s">
        <v>481</v>
      </c>
      <c r="J1868" s="23" t="str">
        <f t="shared" si="87"/>
        <v>MAXIMUS2068ida15</v>
      </c>
      <c r="K1868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</v>
      </c>
    </row>
    <row r="1869" spans="1:11" x14ac:dyDescent="0.2">
      <c r="A1869" s="2" t="s">
        <v>552</v>
      </c>
      <c r="B1869" s="2" t="s">
        <v>644</v>
      </c>
      <c r="C1869" s="4">
        <v>2068</v>
      </c>
      <c r="D1869" s="2" t="s">
        <v>88</v>
      </c>
      <c r="E1869" s="2" t="s">
        <v>452</v>
      </c>
      <c r="F1869" s="23" t="str">
        <f t="shared" si="89"/>
        <v>ida</v>
      </c>
      <c r="G1869" s="4">
        <v>16</v>
      </c>
      <c r="H1869" s="2" t="s">
        <v>538</v>
      </c>
      <c r="I1869" s="2" t="s">
        <v>481</v>
      </c>
      <c r="J1869" s="23" t="str">
        <f t="shared" si="87"/>
        <v>MAXIMUS2068ida16</v>
      </c>
      <c r="K1869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</v>
      </c>
    </row>
    <row r="1870" spans="1:11" x14ac:dyDescent="0.2">
      <c r="A1870" s="2" t="s">
        <v>552</v>
      </c>
      <c r="B1870" s="2" t="s">
        <v>644</v>
      </c>
      <c r="C1870" s="4">
        <v>2068</v>
      </c>
      <c r="D1870" s="2" t="s">
        <v>88</v>
      </c>
      <c r="E1870" s="2" t="s">
        <v>452</v>
      </c>
      <c r="F1870" s="23" t="str">
        <f t="shared" si="89"/>
        <v>ida</v>
      </c>
      <c r="G1870" s="4">
        <v>17</v>
      </c>
      <c r="H1870" s="2" t="s">
        <v>570</v>
      </c>
      <c r="I1870" s="2" t="s">
        <v>481</v>
      </c>
      <c r="J1870" s="23" t="str">
        <f t="shared" si="87"/>
        <v>MAXIMUS2068ida17</v>
      </c>
      <c r="K1870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</v>
      </c>
    </row>
    <row r="1871" spans="1:11" x14ac:dyDescent="0.2">
      <c r="A1871" s="2" t="s">
        <v>552</v>
      </c>
      <c r="B1871" s="2" t="s">
        <v>644</v>
      </c>
      <c r="C1871" s="4">
        <v>2068</v>
      </c>
      <c r="D1871" s="2" t="s">
        <v>88</v>
      </c>
      <c r="E1871" s="2" t="s">
        <v>452</v>
      </c>
      <c r="F1871" s="23" t="str">
        <f t="shared" si="89"/>
        <v>ida</v>
      </c>
      <c r="G1871" s="4">
        <v>18</v>
      </c>
      <c r="H1871" s="2" t="s">
        <v>571</v>
      </c>
      <c r="I1871" s="2" t="s">
        <v>481</v>
      </c>
      <c r="J1871" s="23" t="str">
        <f t="shared" si="87"/>
        <v>MAXIMUS2068ida18</v>
      </c>
      <c r="K1871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</v>
      </c>
    </row>
    <row r="1872" spans="1:11" x14ac:dyDescent="0.2">
      <c r="A1872" s="2" t="s">
        <v>552</v>
      </c>
      <c r="B1872" s="2" t="s">
        <v>644</v>
      </c>
      <c r="C1872" s="4">
        <v>2068</v>
      </c>
      <c r="D1872" s="2" t="s">
        <v>88</v>
      </c>
      <c r="E1872" s="2" t="s">
        <v>452</v>
      </c>
      <c r="F1872" s="23" t="str">
        <f t="shared" si="89"/>
        <v>ida</v>
      </c>
      <c r="G1872" s="4">
        <v>19</v>
      </c>
      <c r="H1872" s="2" t="s">
        <v>483</v>
      </c>
      <c r="I1872" s="2" t="s">
        <v>481</v>
      </c>
      <c r="J1872" s="23" t="str">
        <f t="shared" si="87"/>
        <v>MAXIMUS2068ida19</v>
      </c>
      <c r="K1872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1873" spans="1:11" x14ac:dyDescent="0.2">
      <c r="A1873" s="2" t="s">
        <v>552</v>
      </c>
      <c r="B1873" s="2" t="s">
        <v>644</v>
      </c>
      <c r="C1873" s="4">
        <v>2068</v>
      </c>
      <c r="D1873" s="2" t="s">
        <v>88</v>
      </c>
      <c r="E1873" s="2" t="s">
        <v>469</v>
      </c>
      <c r="F1873" s="23" t="str">
        <f t="shared" si="89"/>
        <v>volta</v>
      </c>
      <c r="G1873" s="4">
        <v>1</v>
      </c>
      <c r="H1873" s="2" t="s">
        <v>483</v>
      </c>
      <c r="I1873" s="2" t="s">
        <v>481</v>
      </c>
      <c r="J1873" s="23" t="str">
        <f t="shared" si="87"/>
        <v>MAXIMUS2068volta1</v>
      </c>
      <c r="K1873" s="32" t="str">
        <f t="shared" si="88"/>
        <v>RODOVIÁRIA PLANO PILOTO</v>
      </c>
    </row>
    <row r="1874" spans="1:11" x14ac:dyDescent="0.2">
      <c r="A1874" s="2" t="s">
        <v>552</v>
      </c>
      <c r="B1874" s="2" t="s">
        <v>644</v>
      </c>
      <c r="C1874" s="4">
        <v>2068</v>
      </c>
      <c r="D1874" s="2" t="s">
        <v>88</v>
      </c>
      <c r="E1874" s="2" t="s">
        <v>469</v>
      </c>
      <c r="F1874" s="23" t="str">
        <f t="shared" si="89"/>
        <v>volta</v>
      </c>
      <c r="G1874" s="4">
        <v>2</v>
      </c>
      <c r="H1874" s="2" t="s">
        <v>571</v>
      </c>
      <c r="I1874" s="2" t="s">
        <v>481</v>
      </c>
      <c r="J1874" s="23" t="str">
        <f t="shared" si="87"/>
        <v>MAXIMUS2068volta2</v>
      </c>
      <c r="K1874" s="32" t="str">
        <f t="shared" si="88"/>
        <v>RODOVIÁRIA PLANO PILOTO/EIXO L2 NORTE</v>
      </c>
    </row>
    <row r="1875" spans="1:11" x14ac:dyDescent="0.2">
      <c r="A1875" s="2" t="s">
        <v>552</v>
      </c>
      <c r="B1875" s="2" t="s">
        <v>644</v>
      </c>
      <c r="C1875" s="4">
        <v>2068</v>
      </c>
      <c r="D1875" s="2" t="s">
        <v>88</v>
      </c>
      <c r="E1875" s="2" t="s">
        <v>469</v>
      </c>
      <c r="F1875" s="23" t="str">
        <f t="shared" si="89"/>
        <v>volta</v>
      </c>
      <c r="G1875" s="4">
        <v>3</v>
      </c>
      <c r="H1875" s="2" t="s">
        <v>570</v>
      </c>
      <c r="I1875" s="2" t="s">
        <v>481</v>
      </c>
      <c r="J1875" s="23" t="str">
        <f t="shared" si="87"/>
        <v>MAXIMUS2068volta3</v>
      </c>
      <c r="K1875" s="32" t="str">
        <f t="shared" si="88"/>
        <v>RODOVIÁRIA PLANO PILOTO/EIXO L2 NORTE/EIXO W3 NORTE</v>
      </c>
    </row>
    <row r="1876" spans="1:11" x14ac:dyDescent="0.2">
      <c r="A1876" s="2" t="s">
        <v>552</v>
      </c>
      <c r="B1876" s="2" t="s">
        <v>644</v>
      </c>
      <c r="C1876" s="4">
        <v>2068</v>
      </c>
      <c r="D1876" s="2" t="s">
        <v>88</v>
      </c>
      <c r="E1876" s="2" t="s">
        <v>469</v>
      </c>
      <c r="F1876" s="23" t="str">
        <f t="shared" si="89"/>
        <v>volta</v>
      </c>
      <c r="G1876" s="4">
        <v>4</v>
      </c>
      <c r="H1876" s="2" t="s">
        <v>538</v>
      </c>
      <c r="I1876" s="2" t="s">
        <v>481</v>
      </c>
      <c r="J1876" s="23" t="str">
        <f t="shared" si="87"/>
        <v>MAXIMUS2068volta4</v>
      </c>
      <c r="K1876" s="32" t="str">
        <f t="shared" si="88"/>
        <v>RODOVIÁRIA PLANO PILOTO/EIXO L2 NORTE/EIXO W3 NORTE/EIXO MONUMENTAL</v>
      </c>
    </row>
    <row r="1877" spans="1:11" x14ac:dyDescent="0.2">
      <c r="A1877" s="2" t="s">
        <v>552</v>
      </c>
      <c r="B1877" s="2" t="s">
        <v>644</v>
      </c>
      <c r="C1877" s="4">
        <v>2068</v>
      </c>
      <c r="D1877" s="2" t="s">
        <v>88</v>
      </c>
      <c r="E1877" s="2" t="s">
        <v>469</v>
      </c>
      <c r="F1877" s="23" t="str">
        <f t="shared" si="89"/>
        <v>volta</v>
      </c>
      <c r="G1877" s="4">
        <v>5</v>
      </c>
      <c r="H1877" s="2" t="s">
        <v>463</v>
      </c>
      <c r="I1877" s="2" t="s">
        <v>481</v>
      </c>
      <c r="J1877" s="23" t="str">
        <f t="shared" si="87"/>
        <v>MAXIMUS2068volta5</v>
      </c>
      <c r="K1877" s="32" t="str">
        <f t="shared" si="88"/>
        <v>RODOVIÁRIA PLANO PILOTO/EIXO L2 NORTE/EIXO W3 NORTE/EIXO MONUMENTAL/EPIA</v>
      </c>
    </row>
    <row r="1878" spans="1:11" x14ac:dyDescent="0.2">
      <c r="A1878" s="2" t="s">
        <v>552</v>
      </c>
      <c r="B1878" s="2" t="s">
        <v>644</v>
      </c>
      <c r="C1878" s="4">
        <v>2068</v>
      </c>
      <c r="D1878" s="2" t="s">
        <v>88</v>
      </c>
      <c r="E1878" s="2" t="s">
        <v>469</v>
      </c>
      <c r="F1878" s="23" t="str">
        <f t="shared" si="89"/>
        <v>volta</v>
      </c>
      <c r="G1878" s="4">
        <v>6</v>
      </c>
      <c r="H1878" s="2" t="s">
        <v>646</v>
      </c>
      <c r="I1878" s="2" t="s">
        <v>481</v>
      </c>
      <c r="J1878" s="23" t="str">
        <f t="shared" si="87"/>
        <v>MAXIMUS2068volta6</v>
      </c>
      <c r="K1878" s="32" t="str">
        <f t="shared" si="88"/>
        <v>RODOVIÁRIA PLANO PILOTO/EIXO L2 NORTE/EIXO W3 NORTE/EIXO MONUMENTAL/EPIA/VIADUTO AYRTON SENNA</v>
      </c>
    </row>
    <row r="1879" spans="1:11" x14ac:dyDescent="0.2">
      <c r="A1879" s="2" t="s">
        <v>552</v>
      </c>
      <c r="B1879" s="2" t="s">
        <v>644</v>
      </c>
      <c r="C1879" s="4">
        <v>2068</v>
      </c>
      <c r="D1879" s="2" t="s">
        <v>88</v>
      </c>
      <c r="E1879" s="2" t="s">
        <v>469</v>
      </c>
      <c r="F1879" s="23" t="str">
        <f t="shared" si="89"/>
        <v>volta</v>
      </c>
      <c r="G1879" s="4">
        <v>7</v>
      </c>
      <c r="H1879" s="2" t="s">
        <v>569</v>
      </c>
      <c r="I1879" s="2" t="s">
        <v>564</v>
      </c>
      <c r="J1879" s="23" t="str">
        <f t="shared" si="87"/>
        <v>MAXIMUS2068volta7</v>
      </c>
      <c r="K1879" s="32" t="str">
        <f t="shared" si="88"/>
        <v>RODOVIÁRIA PLANO PILOTO/EIXO L2 NORTE/EIXO W3 NORTE/EIXO MONUMENTAL/EPIA/VIADUTO AYRTON SENNA/ESTRUTURAL</v>
      </c>
    </row>
    <row r="1880" spans="1:11" x14ac:dyDescent="0.2">
      <c r="A1880" s="2" t="s">
        <v>552</v>
      </c>
      <c r="B1880" s="2" t="s">
        <v>644</v>
      </c>
      <c r="C1880" s="4">
        <v>2068</v>
      </c>
      <c r="D1880" s="2" t="s">
        <v>88</v>
      </c>
      <c r="E1880" s="2" t="s">
        <v>469</v>
      </c>
      <c r="F1880" s="23" t="str">
        <f t="shared" si="89"/>
        <v>volta</v>
      </c>
      <c r="G1880" s="4">
        <v>8</v>
      </c>
      <c r="H1880" s="2" t="s">
        <v>561</v>
      </c>
      <c r="I1880" s="2" t="s">
        <v>562</v>
      </c>
      <c r="J1880" s="23" t="str">
        <f t="shared" si="87"/>
        <v>MAXIMUS2068volta8</v>
      </c>
      <c r="K1880" s="32" t="str">
        <f t="shared" si="88"/>
        <v>RODOVIÁRIA PLANO PILOTO/EIXO L2 NORTE/EIXO W3 NORTE/EIXO MONUMENTAL/EPIA/VIADUTO AYRTON SENNA/ESTRUTURAL/BR-070</v>
      </c>
    </row>
    <row r="1881" spans="1:11" x14ac:dyDescent="0.2">
      <c r="A1881" s="2" t="s">
        <v>552</v>
      </c>
      <c r="B1881" s="2" t="s">
        <v>644</v>
      </c>
      <c r="C1881" s="4">
        <v>2068</v>
      </c>
      <c r="D1881" s="2" t="s">
        <v>88</v>
      </c>
      <c r="E1881" s="2" t="s">
        <v>469</v>
      </c>
      <c r="F1881" s="23" t="str">
        <f t="shared" si="89"/>
        <v>volta</v>
      </c>
      <c r="G1881" s="4">
        <v>9</v>
      </c>
      <c r="H1881" s="2" t="s">
        <v>596</v>
      </c>
      <c r="I1881" s="2" t="s">
        <v>554</v>
      </c>
      <c r="J1881" s="23" t="str">
        <f t="shared" si="87"/>
        <v>MAXIMUS2068volta9</v>
      </c>
      <c r="K1881" s="32" t="str">
        <f t="shared" si="88"/>
        <v>RODOVIÁRIA PLANO PILOTO/EIXO L2 NORTE/EIXO W3 NORTE/EIXO MONUMENTAL/EPIA/VIADUTO AYRTON SENNA/ESTRUTURAL/BR-070/PONTE DO RIO DESCOBERTO</v>
      </c>
    </row>
    <row r="1882" spans="1:11" x14ac:dyDescent="0.2">
      <c r="A1882" s="2" t="s">
        <v>552</v>
      </c>
      <c r="B1882" s="2" t="s">
        <v>644</v>
      </c>
      <c r="C1882" s="4">
        <v>2068</v>
      </c>
      <c r="D1882" s="2" t="s">
        <v>88</v>
      </c>
      <c r="E1882" s="2" t="s">
        <v>469</v>
      </c>
      <c r="F1882" s="23" t="str">
        <f t="shared" si="89"/>
        <v>volta</v>
      </c>
      <c r="G1882" s="4">
        <v>10</v>
      </c>
      <c r="H1882" s="2" t="s">
        <v>609</v>
      </c>
      <c r="I1882" s="2" t="s">
        <v>554</v>
      </c>
      <c r="J1882" s="23" t="str">
        <f t="shared" si="87"/>
        <v>MAXIMUS2068volta10</v>
      </c>
      <c r="K1882" s="32" t="str">
        <f t="shared" si="88"/>
        <v>RODOVIÁRIA PLANO PILOTO/EIXO L2 NORTE/EIXO W3 NORTE/EIXO MONUMENTAL/EPIA/VIADUTO AYRTON SENNA/ESTRUTURAL/BR-070/PONTE DO RIO DESCOBERTO/VIA MARGINAL</v>
      </c>
    </row>
    <row r="1883" spans="1:11" x14ac:dyDescent="0.2">
      <c r="A1883" s="2" t="s">
        <v>552</v>
      </c>
      <c r="B1883" s="2" t="s">
        <v>644</v>
      </c>
      <c r="C1883" s="4">
        <v>2068</v>
      </c>
      <c r="D1883" s="2" t="s">
        <v>88</v>
      </c>
      <c r="E1883" s="2" t="s">
        <v>469</v>
      </c>
      <c r="F1883" s="23" t="str">
        <f t="shared" si="89"/>
        <v>volta</v>
      </c>
      <c r="G1883" s="4">
        <v>11</v>
      </c>
      <c r="H1883" s="2" t="s">
        <v>602</v>
      </c>
      <c r="I1883" s="2" t="s">
        <v>554</v>
      </c>
      <c r="J1883" s="23" t="str">
        <f t="shared" si="87"/>
        <v>MAXIMUS2068volta11</v>
      </c>
      <c r="K1883" s="32" t="str">
        <f t="shared" si="88"/>
        <v>RODOVIÁRIA PLANO PILOTO/EIXO L2 NORTE/EIXO W3 NORTE/EIXO MONUMENTAL/EPIA/VIADUTO AYRTON SENNA/ESTRUTURAL/BR-070/PONTE DO RIO DESCOBERTO/VIA MARGINAL/PINHEIRO 1</v>
      </c>
    </row>
    <row r="1884" spans="1:11" x14ac:dyDescent="0.2">
      <c r="A1884" s="2" t="s">
        <v>552</v>
      </c>
      <c r="B1884" s="2" t="s">
        <v>644</v>
      </c>
      <c r="C1884" s="4">
        <v>2068</v>
      </c>
      <c r="D1884" s="2" t="s">
        <v>94</v>
      </c>
      <c r="E1884" s="2" t="s">
        <v>452</v>
      </c>
      <c r="F1884" s="23" t="str">
        <f t="shared" si="89"/>
        <v>ida</v>
      </c>
      <c r="G1884" s="4">
        <v>1</v>
      </c>
      <c r="H1884" s="2" t="s">
        <v>602</v>
      </c>
      <c r="I1884" s="2" t="s">
        <v>554</v>
      </c>
      <c r="J1884" s="23" t="str">
        <f t="shared" si="87"/>
        <v>UTB2068ida1</v>
      </c>
      <c r="K1884" s="32" t="str">
        <f t="shared" si="88"/>
        <v>PINHEIRO 1</v>
      </c>
    </row>
    <row r="1885" spans="1:11" x14ac:dyDescent="0.2">
      <c r="A1885" s="2" t="s">
        <v>552</v>
      </c>
      <c r="B1885" s="2" t="s">
        <v>644</v>
      </c>
      <c r="C1885" s="4">
        <v>2068</v>
      </c>
      <c r="D1885" s="2" t="s">
        <v>94</v>
      </c>
      <c r="E1885" s="2" t="s">
        <v>452</v>
      </c>
      <c r="F1885" s="23" t="str">
        <f t="shared" si="89"/>
        <v>ida</v>
      </c>
      <c r="G1885" s="4">
        <v>2</v>
      </c>
      <c r="H1885" s="2" t="s">
        <v>603</v>
      </c>
      <c r="I1885" s="2" t="s">
        <v>554</v>
      </c>
      <c r="J1885" s="23" t="str">
        <f t="shared" si="87"/>
        <v>UTB2068ida2</v>
      </c>
      <c r="K1885" s="32" t="str">
        <f t="shared" si="88"/>
        <v>PINHEIRO 1/AVENIDA COMERCIAL</v>
      </c>
    </row>
    <row r="1886" spans="1:11" x14ac:dyDescent="0.2">
      <c r="A1886" s="2" t="s">
        <v>552</v>
      </c>
      <c r="B1886" s="2" t="s">
        <v>644</v>
      </c>
      <c r="C1886" s="4">
        <v>2068</v>
      </c>
      <c r="D1886" s="2" t="s">
        <v>94</v>
      </c>
      <c r="E1886" s="2" t="s">
        <v>452</v>
      </c>
      <c r="F1886" s="23" t="str">
        <f t="shared" si="89"/>
        <v>ida</v>
      </c>
      <c r="G1886" s="4">
        <v>3</v>
      </c>
      <c r="H1886" s="2" t="s">
        <v>604</v>
      </c>
      <c r="I1886" s="2" t="s">
        <v>554</v>
      </c>
      <c r="J1886" s="23" t="str">
        <f t="shared" si="87"/>
        <v>UTB2068ida3</v>
      </c>
      <c r="K1886" s="32" t="str">
        <f t="shared" si="88"/>
        <v>PINHEIRO 1/AVENIDA COMERCIAL/AVENIDA DIAGONAL</v>
      </c>
    </row>
    <row r="1887" spans="1:11" x14ac:dyDescent="0.2">
      <c r="A1887" s="2" t="s">
        <v>552</v>
      </c>
      <c r="B1887" s="2" t="s">
        <v>644</v>
      </c>
      <c r="C1887" s="4">
        <v>2068</v>
      </c>
      <c r="D1887" s="2" t="s">
        <v>94</v>
      </c>
      <c r="E1887" s="2" t="s">
        <v>452</v>
      </c>
      <c r="F1887" s="23" t="str">
        <f t="shared" si="89"/>
        <v>ida</v>
      </c>
      <c r="G1887" s="4">
        <v>4</v>
      </c>
      <c r="H1887" s="2" t="s">
        <v>605</v>
      </c>
      <c r="I1887" s="2" t="s">
        <v>554</v>
      </c>
      <c r="J1887" s="23" t="str">
        <f t="shared" si="87"/>
        <v>UTB2068ida4</v>
      </c>
      <c r="K1887" s="32" t="str">
        <f t="shared" si="88"/>
        <v>PINHEIRO 1/AVENIDA COMERCIAL/AVENIDA DIAGONAL/AVENIDA MINAS GERAIS</v>
      </c>
    </row>
    <row r="1888" spans="1:11" x14ac:dyDescent="0.2">
      <c r="A1888" s="2" t="s">
        <v>552</v>
      </c>
      <c r="B1888" s="2" t="s">
        <v>644</v>
      </c>
      <c r="C1888" s="4">
        <v>2068</v>
      </c>
      <c r="D1888" s="2" t="s">
        <v>94</v>
      </c>
      <c r="E1888" s="2" t="s">
        <v>452</v>
      </c>
      <c r="F1888" s="23" t="str">
        <f t="shared" si="89"/>
        <v>ida</v>
      </c>
      <c r="G1888" s="4">
        <v>5</v>
      </c>
      <c r="H1888" s="2" t="s">
        <v>576</v>
      </c>
      <c r="I1888" s="2" t="s">
        <v>554</v>
      </c>
      <c r="J1888" s="23" t="str">
        <f t="shared" si="87"/>
        <v>UTB2068ida5</v>
      </c>
      <c r="K1888" s="32" t="str">
        <f t="shared" si="88"/>
        <v>PINHEIRO 1/AVENIDA COMERCIAL/AVENIDA DIAGONAL/AVENIDA MINAS GERAIS/AVENIDA SÃO PAULO</v>
      </c>
    </row>
    <row r="1889" spans="1:11" x14ac:dyDescent="0.2">
      <c r="A1889" s="2" t="s">
        <v>552</v>
      </c>
      <c r="B1889" s="2" t="s">
        <v>644</v>
      </c>
      <c r="C1889" s="4">
        <v>2068</v>
      </c>
      <c r="D1889" s="2" t="s">
        <v>94</v>
      </c>
      <c r="E1889" s="2" t="s">
        <v>452</v>
      </c>
      <c r="F1889" s="23" t="str">
        <f t="shared" si="89"/>
        <v>ida</v>
      </c>
      <c r="G1889" s="4">
        <v>6</v>
      </c>
      <c r="H1889" s="2" t="s">
        <v>606</v>
      </c>
      <c r="I1889" s="2" t="s">
        <v>554</v>
      </c>
      <c r="J1889" s="23" t="str">
        <f t="shared" si="87"/>
        <v>UTB2068ida6</v>
      </c>
      <c r="K1889" s="32" t="str">
        <f t="shared" si="88"/>
        <v>PINHEIRO 1/AVENIDA COMERCIAL/AVENIDA DIAGONAL/AVENIDA MINAS GERAIS/AVENIDA SÃO PAULO/RUA 22</v>
      </c>
    </row>
    <row r="1890" spans="1:11" x14ac:dyDescent="0.2">
      <c r="A1890" s="2" t="s">
        <v>552</v>
      </c>
      <c r="B1890" s="2" t="s">
        <v>644</v>
      </c>
      <c r="C1890" s="4">
        <v>2068</v>
      </c>
      <c r="D1890" s="2" t="s">
        <v>94</v>
      </c>
      <c r="E1890" s="2" t="s">
        <v>452</v>
      </c>
      <c r="F1890" s="23" t="str">
        <f t="shared" si="89"/>
        <v>ida</v>
      </c>
      <c r="G1890" s="4">
        <v>7</v>
      </c>
      <c r="H1890" s="2" t="s">
        <v>604</v>
      </c>
      <c r="I1890" s="2" t="s">
        <v>554</v>
      </c>
      <c r="J1890" s="23" t="str">
        <f t="shared" si="87"/>
        <v>UTB2068ida7</v>
      </c>
      <c r="K1890" s="32" t="str">
        <f t="shared" si="88"/>
        <v>PINHEIRO 1/AVENIDA COMERCIAL/AVENIDA DIAGONAL/AVENIDA MINAS GERAIS/AVENIDA SÃO PAULO/RUA 22/AVENIDA DIAGONAL</v>
      </c>
    </row>
    <row r="1891" spans="1:11" x14ac:dyDescent="0.2">
      <c r="A1891" s="2" t="s">
        <v>552</v>
      </c>
      <c r="B1891" s="2" t="s">
        <v>644</v>
      </c>
      <c r="C1891" s="4">
        <v>2068</v>
      </c>
      <c r="D1891" s="2" t="s">
        <v>94</v>
      </c>
      <c r="E1891" s="2" t="s">
        <v>452</v>
      </c>
      <c r="F1891" s="23" t="str">
        <f t="shared" si="89"/>
        <v>ida</v>
      </c>
      <c r="G1891" s="4">
        <v>8</v>
      </c>
      <c r="H1891" s="2" t="s">
        <v>593</v>
      </c>
      <c r="I1891" s="2" t="s">
        <v>554</v>
      </c>
      <c r="J1891" s="23" t="str">
        <f t="shared" si="87"/>
        <v>UTB2068ida8</v>
      </c>
      <c r="K1891" s="32" t="str">
        <f t="shared" si="88"/>
        <v>PINHEIRO 1/AVENIDA COMERCIAL/AVENIDA DIAGONAL/AVENIDA MINAS GERAIS/AVENIDA SÃO PAULO/RUA 22/AVENIDA DIAGONAL/PRIMEIRA AVENIDA</v>
      </c>
    </row>
    <row r="1892" spans="1:11" x14ac:dyDescent="0.2">
      <c r="A1892" s="2" t="s">
        <v>552</v>
      </c>
      <c r="B1892" s="2" t="s">
        <v>644</v>
      </c>
      <c r="C1892" s="4">
        <v>2068</v>
      </c>
      <c r="D1892" s="2" t="s">
        <v>94</v>
      </c>
      <c r="E1892" s="2" t="s">
        <v>452</v>
      </c>
      <c r="F1892" s="23" t="str">
        <f t="shared" si="89"/>
        <v>ida</v>
      </c>
      <c r="G1892" s="4">
        <v>9</v>
      </c>
      <c r="H1892" s="2" t="s">
        <v>607</v>
      </c>
      <c r="I1892" s="2" t="s">
        <v>554</v>
      </c>
      <c r="J1892" s="23" t="str">
        <f t="shared" si="87"/>
        <v>UTB2068ida9</v>
      </c>
      <c r="K1892" s="32" t="str">
        <f t="shared" si="88"/>
        <v>PINHEIRO 1/AVENIDA COMERCIAL/AVENIDA DIAGONAL/AVENIDA MINAS GERAIS/AVENIDA SÃO PAULO/RUA 22/AVENIDA DIAGONAL/PRIMEIRA AVENIDA/AVENIDA BRASIL</v>
      </c>
    </row>
    <row r="1893" spans="1:11" x14ac:dyDescent="0.2">
      <c r="A1893" s="2" t="s">
        <v>552</v>
      </c>
      <c r="B1893" s="2" t="s">
        <v>644</v>
      </c>
      <c r="C1893" s="4">
        <v>2068</v>
      </c>
      <c r="D1893" s="2" t="s">
        <v>94</v>
      </c>
      <c r="E1893" s="2" t="s">
        <v>452</v>
      </c>
      <c r="F1893" s="23" t="str">
        <f t="shared" si="89"/>
        <v>ida</v>
      </c>
      <c r="G1893" s="4">
        <v>10</v>
      </c>
      <c r="H1893" s="2" t="s">
        <v>608</v>
      </c>
      <c r="I1893" s="2" t="s">
        <v>554</v>
      </c>
      <c r="J1893" s="23" t="str">
        <f t="shared" si="87"/>
        <v>UTB2068ida10</v>
      </c>
      <c r="K1893" s="32" t="str">
        <f t="shared" si="88"/>
        <v>PINHEIRO 1/AVENIDA COMERCIAL/AVENIDA DIAGONAL/AVENIDA MINAS GERAIS/AVENIDA SÃO PAULO/RUA 22/AVENIDA DIAGONAL/PRIMEIRA AVENIDA/AVENIDA BRASIL/AVENIDA BRASÍLIA (VIA MARGINAL 2 DE ÁGUAS LINDAS DE GOIÁS)</v>
      </c>
    </row>
    <row r="1894" spans="1:11" x14ac:dyDescent="0.2">
      <c r="A1894" s="2" t="s">
        <v>552</v>
      </c>
      <c r="B1894" s="2" t="s">
        <v>644</v>
      </c>
      <c r="C1894" s="4">
        <v>2068</v>
      </c>
      <c r="D1894" s="2" t="s">
        <v>94</v>
      </c>
      <c r="E1894" s="2" t="s">
        <v>452</v>
      </c>
      <c r="F1894" s="23" t="str">
        <f t="shared" si="89"/>
        <v>ida</v>
      </c>
      <c r="G1894" s="4">
        <v>11</v>
      </c>
      <c r="H1894" s="2" t="s">
        <v>596</v>
      </c>
      <c r="I1894" s="2" t="s">
        <v>554</v>
      </c>
      <c r="J1894" s="23" t="str">
        <f t="shared" si="87"/>
        <v>UTB2068ida11</v>
      </c>
      <c r="K1894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895" spans="1:11" x14ac:dyDescent="0.2">
      <c r="A1895" s="2" t="s">
        <v>552</v>
      </c>
      <c r="B1895" s="2" t="s">
        <v>644</v>
      </c>
      <c r="C1895" s="4">
        <v>2068</v>
      </c>
      <c r="D1895" s="2" t="s">
        <v>94</v>
      </c>
      <c r="E1895" s="2" t="s">
        <v>452</v>
      </c>
      <c r="F1895" s="23" t="str">
        <f t="shared" si="89"/>
        <v>ida</v>
      </c>
      <c r="G1895" s="4">
        <v>12</v>
      </c>
      <c r="H1895" s="2" t="s">
        <v>561</v>
      </c>
      <c r="I1895" s="2" t="s">
        <v>562</v>
      </c>
      <c r="J1895" s="23" t="str">
        <f t="shared" si="87"/>
        <v>UTB2068ida12</v>
      </c>
      <c r="K1895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896" spans="1:11" x14ac:dyDescent="0.2">
      <c r="A1896" s="2" t="s">
        <v>552</v>
      </c>
      <c r="B1896" s="2" t="s">
        <v>644</v>
      </c>
      <c r="C1896" s="4">
        <v>2068</v>
      </c>
      <c r="D1896" s="2" t="s">
        <v>94</v>
      </c>
      <c r="E1896" s="2" t="s">
        <v>452</v>
      </c>
      <c r="F1896" s="23" t="str">
        <f t="shared" si="89"/>
        <v>ida</v>
      </c>
      <c r="G1896" s="4">
        <v>13</v>
      </c>
      <c r="H1896" s="2" t="s">
        <v>569</v>
      </c>
      <c r="I1896" s="2" t="s">
        <v>564</v>
      </c>
      <c r="J1896" s="23" t="str">
        <f t="shared" si="87"/>
        <v>UTB2068ida13</v>
      </c>
      <c r="K1896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</v>
      </c>
    </row>
    <row r="1897" spans="1:11" x14ac:dyDescent="0.2">
      <c r="A1897" s="2" t="s">
        <v>552</v>
      </c>
      <c r="B1897" s="2" t="s">
        <v>644</v>
      </c>
      <c r="C1897" s="4">
        <v>2068</v>
      </c>
      <c r="D1897" s="2" t="s">
        <v>94</v>
      </c>
      <c r="E1897" s="2" t="s">
        <v>452</v>
      </c>
      <c r="F1897" s="23" t="str">
        <f t="shared" si="89"/>
        <v>ida</v>
      </c>
      <c r="G1897" s="4">
        <v>14</v>
      </c>
      <c r="H1897" s="2" t="s">
        <v>646</v>
      </c>
      <c r="I1897" s="2" t="s">
        <v>481</v>
      </c>
      <c r="J1897" s="23" t="str">
        <f t="shared" si="87"/>
        <v>UTB2068ida14</v>
      </c>
      <c r="K1897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</v>
      </c>
    </row>
    <row r="1898" spans="1:11" x14ac:dyDescent="0.2">
      <c r="A1898" s="2" t="s">
        <v>552</v>
      </c>
      <c r="B1898" s="2" t="s">
        <v>644</v>
      </c>
      <c r="C1898" s="4">
        <v>2068</v>
      </c>
      <c r="D1898" s="2" t="s">
        <v>94</v>
      </c>
      <c r="E1898" s="2" t="s">
        <v>452</v>
      </c>
      <c r="F1898" s="23" t="str">
        <f t="shared" si="89"/>
        <v>ida</v>
      </c>
      <c r="G1898" s="4">
        <v>15</v>
      </c>
      <c r="H1898" s="2" t="s">
        <v>463</v>
      </c>
      <c r="I1898" s="2" t="s">
        <v>481</v>
      </c>
      <c r="J1898" s="23" t="str">
        <f t="shared" si="87"/>
        <v>UTB2068ida15</v>
      </c>
      <c r="K1898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</v>
      </c>
    </row>
    <row r="1899" spans="1:11" x14ac:dyDescent="0.2">
      <c r="A1899" s="2" t="s">
        <v>552</v>
      </c>
      <c r="B1899" s="2" t="s">
        <v>644</v>
      </c>
      <c r="C1899" s="4">
        <v>2068</v>
      </c>
      <c r="D1899" s="2" t="s">
        <v>94</v>
      </c>
      <c r="E1899" s="2" t="s">
        <v>452</v>
      </c>
      <c r="F1899" s="23" t="str">
        <f t="shared" si="89"/>
        <v>ida</v>
      </c>
      <c r="G1899" s="4">
        <v>16</v>
      </c>
      <c r="H1899" s="2" t="s">
        <v>538</v>
      </c>
      <c r="I1899" s="2" t="s">
        <v>481</v>
      </c>
      <c r="J1899" s="23" t="str">
        <f t="shared" si="87"/>
        <v>UTB2068ida16</v>
      </c>
      <c r="K1899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</v>
      </c>
    </row>
    <row r="1900" spans="1:11" x14ac:dyDescent="0.2">
      <c r="A1900" s="2" t="s">
        <v>552</v>
      </c>
      <c r="B1900" s="2" t="s">
        <v>644</v>
      </c>
      <c r="C1900" s="4">
        <v>2068</v>
      </c>
      <c r="D1900" s="2" t="s">
        <v>94</v>
      </c>
      <c r="E1900" s="2" t="s">
        <v>452</v>
      </c>
      <c r="F1900" s="23" t="str">
        <f t="shared" si="89"/>
        <v>ida</v>
      </c>
      <c r="G1900" s="4">
        <v>17</v>
      </c>
      <c r="H1900" s="2" t="s">
        <v>570</v>
      </c>
      <c r="I1900" s="2" t="s">
        <v>481</v>
      </c>
      <c r="J1900" s="23" t="str">
        <f t="shared" si="87"/>
        <v>UTB2068ida17</v>
      </c>
      <c r="K1900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</v>
      </c>
    </row>
    <row r="1901" spans="1:11" x14ac:dyDescent="0.2">
      <c r="A1901" s="2" t="s">
        <v>552</v>
      </c>
      <c r="B1901" s="2" t="s">
        <v>644</v>
      </c>
      <c r="C1901" s="4">
        <v>2068</v>
      </c>
      <c r="D1901" s="2" t="s">
        <v>94</v>
      </c>
      <c r="E1901" s="2" t="s">
        <v>452</v>
      </c>
      <c r="F1901" s="23" t="str">
        <f t="shared" si="89"/>
        <v>ida</v>
      </c>
      <c r="G1901" s="4">
        <v>18</v>
      </c>
      <c r="H1901" s="2" t="s">
        <v>571</v>
      </c>
      <c r="I1901" s="2" t="s">
        <v>481</v>
      </c>
      <c r="J1901" s="23" t="str">
        <f t="shared" si="87"/>
        <v>UTB2068ida18</v>
      </c>
      <c r="K1901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</v>
      </c>
    </row>
    <row r="1902" spans="1:11" x14ac:dyDescent="0.2">
      <c r="A1902" s="2" t="s">
        <v>552</v>
      </c>
      <c r="B1902" s="2" t="s">
        <v>644</v>
      </c>
      <c r="C1902" s="4">
        <v>2068</v>
      </c>
      <c r="D1902" s="2" t="s">
        <v>94</v>
      </c>
      <c r="E1902" s="2" t="s">
        <v>452</v>
      </c>
      <c r="F1902" s="23" t="str">
        <f t="shared" si="89"/>
        <v>ida</v>
      </c>
      <c r="G1902" s="4">
        <v>19</v>
      </c>
      <c r="H1902" s="2" t="s">
        <v>483</v>
      </c>
      <c r="I1902" s="2" t="s">
        <v>481</v>
      </c>
      <c r="J1902" s="23" t="str">
        <f t="shared" si="87"/>
        <v>UTB2068ida19</v>
      </c>
      <c r="K1902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1903" spans="1:11" x14ac:dyDescent="0.2">
      <c r="A1903" s="2" t="s">
        <v>552</v>
      </c>
      <c r="B1903" s="2" t="s">
        <v>644</v>
      </c>
      <c r="C1903" s="4">
        <v>2068</v>
      </c>
      <c r="D1903" s="2" t="s">
        <v>94</v>
      </c>
      <c r="E1903" s="2" t="s">
        <v>469</v>
      </c>
      <c r="F1903" s="23" t="str">
        <f t="shared" si="89"/>
        <v>volta</v>
      </c>
      <c r="G1903" s="4">
        <v>1</v>
      </c>
      <c r="H1903" s="2" t="s">
        <v>483</v>
      </c>
      <c r="I1903" s="2" t="s">
        <v>481</v>
      </c>
      <c r="J1903" s="23" t="str">
        <f t="shared" si="87"/>
        <v>UTB2068volta1</v>
      </c>
      <c r="K1903" s="32" t="str">
        <f t="shared" si="88"/>
        <v>RODOVIÁRIA PLANO PILOTO</v>
      </c>
    </row>
    <row r="1904" spans="1:11" x14ac:dyDescent="0.2">
      <c r="A1904" s="2" t="s">
        <v>552</v>
      </c>
      <c r="B1904" s="2" t="s">
        <v>644</v>
      </c>
      <c r="C1904" s="4">
        <v>2068</v>
      </c>
      <c r="D1904" s="2" t="s">
        <v>94</v>
      </c>
      <c r="E1904" s="2" t="s">
        <v>469</v>
      </c>
      <c r="F1904" s="23" t="str">
        <f t="shared" si="89"/>
        <v>volta</v>
      </c>
      <c r="G1904" s="4">
        <v>2</v>
      </c>
      <c r="H1904" s="2" t="s">
        <v>571</v>
      </c>
      <c r="I1904" s="2" t="s">
        <v>481</v>
      </c>
      <c r="J1904" s="23" t="str">
        <f t="shared" si="87"/>
        <v>UTB2068volta2</v>
      </c>
      <c r="K1904" s="32" t="str">
        <f t="shared" si="88"/>
        <v>RODOVIÁRIA PLANO PILOTO/EIXO L2 NORTE</v>
      </c>
    </row>
    <row r="1905" spans="1:11" x14ac:dyDescent="0.2">
      <c r="A1905" s="2" t="s">
        <v>552</v>
      </c>
      <c r="B1905" s="2" t="s">
        <v>644</v>
      </c>
      <c r="C1905" s="4">
        <v>2068</v>
      </c>
      <c r="D1905" s="2" t="s">
        <v>94</v>
      </c>
      <c r="E1905" s="2" t="s">
        <v>469</v>
      </c>
      <c r="F1905" s="23" t="str">
        <f t="shared" si="89"/>
        <v>volta</v>
      </c>
      <c r="G1905" s="4">
        <v>3</v>
      </c>
      <c r="H1905" s="2" t="s">
        <v>570</v>
      </c>
      <c r="I1905" s="2" t="s">
        <v>481</v>
      </c>
      <c r="J1905" s="23" t="str">
        <f t="shared" si="87"/>
        <v>UTB2068volta3</v>
      </c>
      <c r="K1905" s="32" t="str">
        <f t="shared" si="88"/>
        <v>RODOVIÁRIA PLANO PILOTO/EIXO L2 NORTE/EIXO W3 NORTE</v>
      </c>
    </row>
    <row r="1906" spans="1:11" x14ac:dyDescent="0.2">
      <c r="A1906" s="2" t="s">
        <v>552</v>
      </c>
      <c r="B1906" s="2" t="s">
        <v>644</v>
      </c>
      <c r="C1906" s="4">
        <v>2068</v>
      </c>
      <c r="D1906" s="2" t="s">
        <v>94</v>
      </c>
      <c r="E1906" s="2" t="s">
        <v>469</v>
      </c>
      <c r="F1906" s="23" t="str">
        <f t="shared" si="89"/>
        <v>volta</v>
      </c>
      <c r="G1906" s="4">
        <v>4</v>
      </c>
      <c r="H1906" s="2" t="s">
        <v>538</v>
      </c>
      <c r="I1906" s="2" t="s">
        <v>481</v>
      </c>
      <c r="J1906" s="23" t="str">
        <f t="shared" si="87"/>
        <v>UTB2068volta4</v>
      </c>
      <c r="K1906" s="32" t="str">
        <f t="shared" si="88"/>
        <v>RODOVIÁRIA PLANO PILOTO/EIXO L2 NORTE/EIXO W3 NORTE/EIXO MONUMENTAL</v>
      </c>
    </row>
    <row r="1907" spans="1:11" x14ac:dyDescent="0.2">
      <c r="A1907" s="2" t="s">
        <v>552</v>
      </c>
      <c r="B1907" s="2" t="s">
        <v>644</v>
      </c>
      <c r="C1907" s="4">
        <v>2068</v>
      </c>
      <c r="D1907" s="2" t="s">
        <v>94</v>
      </c>
      <c r="E1907" s="2" t="s">
        <v>469</v>
      </c>
      <c r="F1907" s="23" t="str">
        <f t="shared" si="89"/>
        <v>volta</v>
      </c>
      <c r="G1907" s="4">
        <v>5</v>
      </c>
      <c r="H1907" s="2" t="s">
        <v>463</v>
      </c>
      <c r="I1907" s="2" t="s">
        <v>481</v>
      </c>
      <c r="J1907" s="23" t="str">
        <f t="shared" si="87"/>
        <v>UTB2068volta5</v>
      </c>
      <c r="K1907" s="32" t="str">
        <f t="shared" si="88"/>
        <v>RODOVIÁRIA PLANO PILOTO/EIXO L2 NORTE/EIXO W3 NORTE/EIXO MONUMENTAL/EPIA</v>
      </c>
    </row>
    <row r="1908" spans="1:11" x14ac:dyDescent="0.2">
      <c r="A1908" s="2" t="s">
        <v>552</v>
      </c>
      <c r="B1908" s="2" t="s">
        <v>644</v>
      </c>
      <c r="C1908" s="4">
        <v>2068</v>
      </c>
      <c r="D1908" s="2" t="s">
        <v>94</v>
      </c>
      <c r="E1908" s="2" t="s">
        <v>469</v>
      </c>
      <c r="F1908" s="23" t="str">
        <f t="shared" si="89"/>
        <v>volta</v>
      </c>
      <c r="G1908" s="4">
        <v>6</v>
      </c>
      <c r="H1908" s="2" t="s">
        <v>646</v>
      </c>
      <c r="I1908" s="2" t="s">
        <v>481</v>
      </c>
      <c r="J1908" s="23" t="str">
        <f t="shared" si="87"/>
        <v>UTB2068volta6</v>
      </c>
      <c r="K1908" s="32" t="str">
        <f t="shared" si="88"/>
        <v>RODOVIÁRIA PLANO PILOTO/EIXO L2 NORTE/EIXO W3 NORTE/EIXO MONUMENTAL/EPIA/VIADUTO AYRTON SENNA</v>
      </c>
    </row>
    <row r="1909" spans="1:11" x14ac:dyDescent="0.2">
      <c r="A1909" s="2" t="s">
        <v>552</v>
      </c>
      <c r="B1909" s="2" t="s">
        <v>644</v>
      </c>
      <c r="C1909" s="4">
        <v>2068</v>
      </c>
      <c r="D1909" s="2" t="s">
        <v>94</v>
      </c>
      <c r="E1909" s="2" t="s">
        <v>469</v>
      </c>
      <c r="F1909" s="23" t="str">
        <f t="shared" si="89"/>
        <v>volta</v>
      </c>
      <c r="G1909" s="4">
        <v>7</v>
      </c>
      <c r="H1909" s="2" t="s">
        <v>569</v>
      </c>
      <c r="I1909" s="2" t="s">
        <v>564</v>
      </c>
      <c r="J1909" s="23" t="str">
        <f t="shared" si="87"/>
        <v>UTB2068volta7</v>
      </c>
      <c r="K1909" s="32" t="str">
        <f t="shared" si="88"/>
        <v>RODOVIÁRIA PLANO PILOTO/EIXO L2 NORTE/EIXO W3 NORTE/EIXO MONUMENTAL/EPIA/VIADUTO AYRTON SENNA/ESTRUTURAL</v>
      </c>
    </row>
    <row r="1910" spans="1:11" x14ac:dyDescent="0.2">
      <c r="A1910" s="2" t="s">
        <v>552</v>
      </c>
      <c r="B1910" s="2" t="s">
        <v>644</v>
      </c>
      <c r="C1910" s="4">
        <v>2068</v>
      </c>
      <c r="D1910" s="2" t="s">
        <v>94</v>
      </c>
      <c r="E1910" s="2" t="s">
        <v>469</v>
      </c>
      <c r="F1910" s="23" t="str">
        <f t="shared" si="89"/>
        <v>volta</v>
      </c>
      <c r="G1910" s="4">
        <v>8</v>
      </c>
      <c r="H1910" s="2" t="s">
        <v>561</v>
      </c>
      <c r="I1910" s="2" t="s">
        <v>562</v>
      </c>
      <c r="J1910" s="23" t="str">
        <f t="shared" si="87"/>
        <v>UTB2068volta8</v>
      </c>
      <c r="K1910" s="32" t="str">
        <f t="shared" si="88"/>
        <v>RODOVIÁRIA PLANO PILOTO/EIXO L2 NORTE/EIXO W3 NORTE/EIXO MONUMENTAL/EPIA/VIADUTO AYRTON SENNA/ESTRUTURAL/BR-070</v>
      </c>
    </row>
    <row r="1911" spans="1:11" x14ac:dyDescent="0.2">
      <c r="A1911" s="2" t="s">
        <v>552</v>
      </c>
      <c r="B1911" s="2" t="s">
        <v>644</v>
      </c>
      <c r="C1911" s="4">
        <v>2068</v>
      </c>
      <c r="D1911" s="2" t="s">
        <v>94</v>
      </c>
      <c r="E1911" s="2" t="s">
        <v>469</v>
      </c>
      <c r="F1911" s="23" t="str">
        <f t="shared" si="89"/>
        <v>volta</v>
      </c>
      <c r="G1911" s="4">
        <v>9</v>
      </c>
      <c r="H1911" s="2" t="s">
        <v>596</v>
      </c>
      <c r="I1911" s="2" t="s">
        <v>554</v>
      </c>
      <c r="J1911" s="23" t="str">
        <f t="shared" si="87"/>
        <v>UTB2068volta9</v>
      </c>
      <c r="K1911" s="32" t="str">
        <f t="shared" si="88"/>
        <v>RODOVIÁRIA PLANO PILOTO/EIXO L2 NORTE/EIXO W3 NORTE/EIXO MONUMENTAL/EPIA/VIADUTO AYRTON SENNA/ESTRUTURAL/BR-070/PONTE DO RIO DESCOBERTO</v>
      </c>
    </row>
    <row r="1912" spans="1:11" x14ac:dyDescent="0.2">
      <c r="A1912" s="2" t="s">
        <v>552</v>
      </c>
      <c r="B1912" s="2" t="s">
        <v>644</v>
      </c>
      <c r="C1912" s="4">
        <v>2068</v>
      </c>
      <c r="D1912" s="2" t="s">
        <v>94</v>
      </c>
      <c r="E1912" s="2" t="s">
        <v>469</v>
      </c>
      <c r="F1912" s="23" t="str">
        <f t="shared" si="89"/>
        <v>volta</v>
      </c>
      <c r="G1912" s="4">
        <v>10</v>
      </c>
      <c r="H1912" s="2" t="s">
        <v>609</v>
      </c>
      <c r="I1912" s="2" t="s">
        <v>554</v>
      </c>
      <c r="J1912" s="23" t="str">
        <f t="shared" si="87"/>
        <v>UTB2068volta10</v>
      </c>
      <c r="K1912" s="32" t="str">
        <f t="shared" si="88"/>
        <v>RODOVIÁRIA PLANO PILOTO/EIXO L2 NORTE/EIXO W3 NORTE/EIXO MONUMENTAL/EPIA/VIADUTO AYRTON SENNA/ESTRUTURAL/BR-070/PONTE DO RIO DESCOBERTO/VIA MARGINAL</v>
      </c>
    </row>
    <row r="1913" spans="1:11" x14ac:dyDescent="0.2">
      <c r="A1913" s="2" t="s">
        <v>552</v>
      </c>
      <c r="B1913" s="2" t="s">
        <v>644</v>
      </c>
      <c r="C1913" s="4">
        <v>2068</v>
      </c>
      <c r="D1913" s="2" t="s">
        <v>94</v>
      </c>
      <c r="E1913" s="2" t="s">
        <v>469</v>
      </c>
      <c r="F1913" s="23" t="str">
        <f t="shared" si="89"/>
        <v>volta</v>
      </c>
      <c r="G1913" s="4">
        <v>11</v>
      </c>
      <c r="H1913" s="2" t="s">
        <v>602</v>
      </c>
      <c r="I1913" s="2" t="s">
        <v>554</v>
      </c>
      <c r="J1913" s="23" t="str">
        <f t="shared" si="87"/>
        <v>UTB2068volta11</v>
      </c>
      <c r="K1913" s="32" t="str">
        <f t="shared" si="88"/>
        <v>RODOVIÁRIA PLANO PILOTO/EIXO L2 NORTE/EIXO W3 NORTE/EIXO MONUMENTAL/EPIA/VIADUTO AYRTON SENNA/ESTRUTURAL/BR-070/PONTE DO RIO DESCOBERTO/VIA MARGINAL/PINHEIRO 1</v>
      </c>
    </row>
    <row r="1914" spans="1:11" x14ac:dyDescent="0.2">
      <c r="A1914" s="2" t="s">
        <v>552</v>
      </c>
      <c r="B1914" s="2" t="s">
        <v>644</v>
      </c>
      <c r="C1914" s="4">
        <v>2069</v>
      </c>
      <c r="D1914" s="2" t="s">
        <v>94</v>
      </c>
      <c r="E1914" s="2" t="s">
        <v>452</v>
      </c>
      <c r="F1914" s="23" t="str">
        <f t="shared" si="89"/>
        <v>ida</v>
      </c>
      <c r="G1914" s="4">
        <v>1</v>
      </c>
      <c r="H1914" s="2" t="s">
        <v>610</v>
      </c>
      <c r="I1914" s="2" t="s">
        <v>554</v>
      </c>
      <c r="J1914" s="23" t="str">
        <f t="shared" si="87"/>
        <v>UTB2069ida1</v>
      </c>
      <c r="K1914" s="32" t="str">
        <f t="shared" si="88"/>
        <v>PINHEIRO 2</v>
      </c>
    </row>
    <row r="1915" spans="1:11" x14ac:dyDescent="0.2">
      <c r="A1915" s="2" t="s">
        <v>552</v>
      </c>
      <c r="B1915" s="2" t="s">
        <v>644</v>
      </c>
      <c r="C1915" s="4">
        <v>2069</v>
      </c>
      <c r="D1915" s="2" t="s">
        <v>94</v>
      </c>
      <c r="E1915" s="2" t="s">
        <v>452</v>
      </c>
      <c r="F1915" s="23" t="str">
        <f t="shared" si="89"/>
        <v>ida</v>
      </c>
      <c r="G1915" s="4">
        <v>2</v>
      </c>
      <c r="H1915" s="2" t="s">
        <v>588</v>
      </c>
      <c r="I1915" s="2" t="s">
        <v>554</v>
      </c>
      <c r="J1915" s="23" t="str">
        <f t="shared" si="87"/>
        <v>UTB2069ida2</v>
      </c>
      <c r="K1915" s="32" t="str">
        <f t="shared" si="88"/>
        <v>PINHEIRO 2/AVENIDA MACEIÓ</v>
      </c>
    </row>
    <row r="1916" spans="1:11" x14ac:dyDescent="0.2">
      <c r="A1916" s="2" t="s">
        <v>552</v>
      </c>
      <c r="B1916" s="2" t="s">
        <v>644</v>
      </c>
      <c r="C1916" s="4">
        <v>2069</v>
      </c>
      <c r="D1916" s="2" t="s">
        <v>94</v>
      </c>
      <c r="E1916" s="2" t="s">
        <v>452</v>
      </c>
      <c r="F1916" s="23" t="str">
        <f t="shared" si="89"/>
        <v>ida</v>
      </c>
      <c r="G1916" s="4">
        <v>3</v>
      </c>
      <c r="H1916" s="2" t="s">
        <v>612</v>
      </c>
      <c r="I1916" s="2" t="s">
        <v>554</v>
      </c>
      <c r="J1916" s="23" t="str">
        <f t="shared" si="87"/>
        <v>UTB2069ida3</v>
      </c>
      <c r="K1916" s="32" t="str">
        <f t="shared" si="88"/>
        <v>PINHEIRO 2/AVENIDA MACEIÓ/RUA 28</v>
      </c>
    </row>
    <row r="1917" spans="1:11" x14ac:dyDescent="0.2">
      <c r="A1917" s="2" t="s">
        <v>552</v>
      </c>
      <c r="B1917" s="2" t="s">
        <v>644</v>
      </c>
      <c r="C1917" s="4">
        <v>2069</v>
      </c>
      <c r="D1917" s="2" t="s">
        <v>94</v>
      </c>
      <c r="E1917" s="2" t="s">
        <v>452</v>
      </c>
      <c r="F1917" s="23" t="str">
        <f t="shared" si="89"/>
        <v>ida</v>
      </c>
      <c r="G1917" s="4">
        <v>4</v>
      </c>
      <c r="H1917" s="2" t="s">
        <v>589</v>
      </c>
      <c r="I1917" s="2" t="s">
        <v>554</v>
      </c>
      <c r="J1917" s="23" t="str">
        <f t="shared" si="87"/>
        <v>UTB2069ida4</v>
      </c>
      <c r="K1917" s="32" t="str">
        <f t="shared" si="88"/>
        <v>PINHEIRO 2/AVENIDA MACEIÓ/RUA 28/RUA 36</v>
      </c>
    </row>
    <row r="1918" spans="1:11" x14ac:dyDescent="0.2">
      <c r="A1918" s="2" t="s">
        <v>552</v>
      </c>
      <c r="B1918" s="2" t="s">
        <v>644</v>
      </c>
      <c r="C1918" s="4">
        <v>2069</v>
      </c>
      <c r="D1918" s="2" t="s">
        <v>94</v>
      </c>
      <c r="E1918" s="2" t="s">
        <v>452</v>
      </c>
      <c r="F1918" s="23" t="str">
        <f t="shared" si="89"/>
        <v>ida</v>
      </c>
      <c r="G1918" s="4">
        <v>5</v>
      </c>
      <c r="H1918" s="2" t="s">
        <v>586</v>
      </c>
      <c r="I1918" s="2" t="s">
        <v>554</v>
      </c>
      <c r="J1918" s="23" t="str">
        <f t="shared" si="87"/>
        <v>UTB2069ida5</v>
      </c>
      <c r="K1918" s="32" t="str">
        <f t="shared" si="88"/>
        <v>PINHEIRO 2/AVENIDA MACEIÓ/RUA 28/RUA 36/RUA 33</v>
      </c>
    </row>
    <row r="1919" spans="1:11" x14ac:dyDescent="0.2">
      <c r="A1919" s="2" t="s">
        <v>552</v>
      </c>
      <c r="B1919" s="2" t="s">
        <v>644</v>
      </c>
      <c r="C1919" s="4">
        <v>2069</v>
      </c>
      <c r="D1919" s="2" t="s">
        <v>94</v>
      </c>
      <c r="E1919" s="2" t="s">
        <v>452</v>
      </c>
      <c r="F1919" s="23" t="str">
        <f t="shared" si="89"/>
        <v>ida</v>
      </c>
      <c r="G1919" s="4">
        <v>6</v>
      </c>
      <c r="H1919" s="2" t="s">
        <v>568</v>
      </c>
      <c r="I1919" s="2" t="s">
        <v>554</v>
      </c>
      <c r="J1919" s="23" t="str">
        <f t="shared" si="87"/>
        <v>UTB2069ida6</v>
      </c>
      <c r="K1919" s="32" t="str">
        <f t="shared" si="88"/>
        <v>PINHEIRO 2/AVENIDA MACEIÓ/RUA 28/RUA 36/RUA 33/AVENIDA CUIABÁ</v>
      </c>
    </row>
    <row r="1920" spans="1:11" x14ac:dyDescent="0.2">
      <c r="A1920" s="2" t="s">
        <v>552</v>
      </c>
      <c r="B1920" s="2" t="s">
        <v>644</v>
      </c>
      <c r="C1920" s="4">
        <v>2069</v>
      </c>
      <c r="D1920" s="2" t="s">
        <v>94</v>
      </c>
      <c r="E1920" s="2" t="s">
        <v>452</v>
      </c>
      <c r="F1920" s="23" t="str">
        <f t="shared" si="89"/>
        <v>ida</v>
      </c>
      <c r="G1920" s="4">
        <v>7</v>
      </c>
      <c r="H1920" s="2" t="s">
        <v>613</v>
      </c>
      <c r="I1920" s="2" t="s">
        <v>554</v>
      </c>
      <c r="J1920" s="23" t="str">
        <f t="shared" si="87"/>
        <v>UTB2069ida7</v>
      </c>
      <c r="K1920" s="32" t="str">
        <f t="shared" si="88"/>
        <v>PINHEIRO 2/AVENIDA MACEIÓ/RUA 28/RUA 36/RUA 33/AVENIDA CUIABÁ/RUA 2</v>
      </c>
    </row>
    <row r="1921" spans="1:11" x14ac:dyDescent="0.2">
      <c r="A1921" s="2" t="s">
        <v>552</v>
      </c>
      <c r="B1921" s="2" t="s">
        <v>644</v>
      </c>
      <c r="C1921" s="4">
        <v>2069</v>
      </c>
      <c r="D1921" s="2" t="s">
        <v>94</v>
      </c>
      <c r="E1921" s="2" t="s">
        <v>452</v>
      </c>
      <c r="F1921" s="23" t="str">
        <f t="shared" si="89"/>
        <v>ida</v>
      </c>
      <c r="G1921" s="4">
        <v>8</v>
      </c>
      <c r="H1921" s="2" t="s">
        <v>561</v>
      </c>
      <c r="I1921" s="2" t="s">
        <v>554</v>
      </c>
      <c r="J1921" s="23" t="str">
        <f t="shared" si="87"/>
        <v>UTB2069ida8</v>
      </c>
      <c r="K1921" s="32" t="str">
        <f t="shared" si="88"/>
        <v>PINHEIRO 2/AVENIDA MACEIÓ/RUA 28/RUA 36/RUA 33/AVENIDA CUIABÁ/RUA 2/BR-070</v>
      </c>
    </row>
    <row r="1922" spans="1:11" x14ac:dyDescent="0.2">
      <c r="A1922" s="2" t="s">
        <v>552</v>
      </c>
      <c r="B1922" s="2" t="s">
        <v>644</v>
      </c>
      <c r="C1922" s="4">
        <v>2069</v>
      </c>
      <c r="D1922" s="2" t="s">
        <v>94</v>
      </c>
      <c r="E1922" s="2" t="s">
        <v>452</v>
      </c>
      <c r="F1922" s="23" t="str">
        <f t="shared" si="89"/>
        <v>ida</v>
      </c>
      <c r="G1922" s="4">
        <v>9</v>
      </c>
      <c r="H1922" s="2" t="s">
        <v>575</v>
      </c>
      <c r="I1922" s="2" t="s">
        <v>554</v>
      </c>
      <c r="J1922" s="23" t="str">
        <f t="shared" si="87"/>
        <v>UTB2069ida9</v>
      </c>
      <c r="K1922" s="32" t="str">
        <f t="shared" si="88"/>
        <v>PINHEIRO 2/AVENIDA MACEIÓ/RUA 28/RUA 36/RUA 33/AVENIDA CUIABÁ/RUA 2/BR-070/AVENIDA BRASÍLIA</v>
      </c>
    </row>
    <row r="1923" spans="1:11" x14ac:dyDescent="0.2">
      <c r="A1923" s="2" t="s">
        <v>552</v>
      </c>
      <c r="B1923" s="2" t="s">
        <v>644</v>
      </c>
      <c r="C1923" s="4">
        <v>2069</v>
      </c>
      <c r="D1923" s="2" t="s">
        <v>94</v>
      </c>
      <c r="E1923" s="2" t="s">
        <v>452</v>
      </c>
      <c r="F1923" s="23" t="str">
        <f t="shared" si="89"/>
        <v>ida</v>
      </c>
      <c r="G1923" s="4">
        <v>10</v>
      </c>
      <c r="H1923" s="2" t="s">
        <v>561</v>
      </c>
      <c r="I1923" s="2" t="s">
        <v>562</v>
      </c>
      <c r="J1923" s="23" t="str">
        <f t="shared" ref="J1923:J1986" si="90">D1923&amp;C1923&amp;F1923&amp;G1923</f>
        <v>UTB2069ida10</v>
      </c>
      <c r="K1923" s="32" t="str">
        <f t="shared" ref="K1923:K1986" si="91">IF(G1923=1,H1923,K1922&amp;"/"&amp;H1923)</f>
        <v>PINHEIRO 2/AVENIDA MACEIÓ/RUA 28/RUA 36/RUA 33/AVENIDA CUIABÁ/RUA 2/BR-070/AVENIDA BRASÍLIA/BR-070</v>
      </c>
    </row>
    <row r="1924" spans="1:11" x14ac:dyDescent="0.2">
      <c r="A1924" s="2" t="s">
        <v>552</v>
      </c>
      <c r="B1924" s="2" t="s">
        <v>644</v>
      </c>
      <c r="C1924" s="4">
        <v>2069</v>
      </c>
      <c r="D1924" s="2" t="s">
        <v>94</v>
      </c>
      <c r="E1924" s="2" t="s">
        <v>452</v>
      </c>
      <c r="F1924" s="23" t="str">
        <f t="shared" ref="F1924:F1987" si="92">IF(LEFT(E1924,3)="ida","ida","volta")</f>
        <v>ida</v>
      </c>
      <c r="G1924" s="4">
        <v>11</v>
      </c>
      <c r="H1924" s="2" t="s">
        <v>569</v>
      </c>
      <c r="I1924" s="2" t="s">
        <v>564</v>
      </c>
      <c r="J1924" s="23" t="str">
        <f t="shared" si="90"/>
        <v>UTB2069ida11</v>
      </c>
      <c r="K1924" s="32" t="str">
        <f t="shared" si="91"/>
        <v>PINHEIRO 2/AVENIDA MACEIÓ/RUA 28/RUA 36/RUA 33/AVENIDA CUIABÁ/RUA 2/BR-070/AVENIDA BRASÍLIA/BR-070/ESTRUTURAL</v>
      </c>
    </row>
    <row r="1925" spans="1:11" x14ac:dyDescent="0.2">
      <c r="A1925" s="2" t="s">
        <v>552</v>
      </c>
      <c r="B1925" s="2" t="s">
        <v>644</v>
      </c>
      <c r="C1925" s="4">
        <v>2069</v>
      </c>
      <c r="D1925" s="2" t="s">
        <v>94</v>
      </c>
      <c r="E1925" s="2" t="s">
        <v>452</v>
      </c>
      <c r="F1925" s="23" t="str">
        <f t="shared" si="92"/>
        <v>ida</v>
      </c>
      <c r="G1925" s="4">
        <v>12</v>
      </c>
      <c r="H1925" s="2" t="s">
        <v>538</v>
      </c>
      <c r="I1925" s="2" t="s">
        <v>481</v>
      </c>
      <c r="J1925" s="23" t="str">
        <f t="shared" si="90"/>
        <v>UTB2069ida12</v>
      </c>
      <c r="K1925" s="32" t="str">
        <f t="shared" si="91"/>
        <v>PINHEIRO 2/AVENIDA MACEIÓ/RUA 28/RUA 36/RUA 33/AVENIDA CUIABÁ/RUA 2/BR-070/AVENIDA BRASÍLIA/BR-070/ESTRUTURAL/EIXO MONUMENTAL</v>
      </c>
    </row>
    <row r="1926" spans="1:11" x14ac:dyDescent="0.2">
      <c r="A1926" s="2" t="s">
        <v>552</v>
      </c>
      <c r="B1926" s="2" t="s">
        <v>644</v>
      </c>
      <c r="C1926" s="4">
        <v>2069</v>
      </c>
      <c r="D1926" s="2" t="s">
        <v>94</v>
      </c>
      <c r="E1926" s="2" t="s">
        <v>452</v>
      </c>
      <c r="F1926" s="23" t="str">
        <f t="shared" si="92"/>
        <v>ida</v>
      </c>
      <c r="G1926" s="4">
        <v>13</v>
      </c>
      <c r="H1926" s="2" t="s">
        <v>570</v>
      </c>
      <c r="I1926" s="2" t="s">
        <v>481</v>
      </c>
      <c r="J1926" s="23" t="str">
        <f t="shared" si="90"/>
        <v>UTB2069ida13</v>
      </c>
      <c r="K1926" s="32" t="str">
        <f t="shared" si="91"/>
        <v>PINHEIRO 2/AVENIDA MACEIÓ/RUA 28/RUA 36/RUA 33/AVENIDA CUIABÁ/RUA 2/BR-070/AVENIDA BRASÍLIA/BR-070/ESTRUTURAL/EIXO MONUMENTAL/EIXO W3 NORTE</v>
      </c>
    </row>
    <row r="1927" spans="1:11" x14ac:dyDescent="0.2">
      <c r="A1927" s="2" t="s">
        <v>552</v>
      </c>
      <c r="B1927" s="2" t="s">
        <v>644</v>
      </c>
      <c r="C1927" s="4">
        <v>2069</v>
      </c>
      <c r="D1927" s="2" t="s">
        <v>94</v>
      </c>
      <c r="E1927" s="2" t="s">
        <v>452</v>
      </c>
      <c r="F1927" s="23" t="str">
        <f t="shared" si="92"/>
        <v>ida</v>
      </c>
      <c r="G1927" s="4">
        <v>14</v>
      </c>
      <c r="H1927" s="2" t="s">
        <v>571</v>
      </c>
      <c r="I1927" s="2" t="s">
        <v>481</v>
      </c>
      <c r="J1927" s="23" t="str">
        <f t="shared" si="90"/>
        <v>UTB2069ida14</v>
      </c>
      <c r="K1927" s="32" t="str">
        <f t="shared" si="91"/>
        <v>PINHEIRO 2/AVENIDA MACEIÓ/RUA 28/RUA 36/RUA 33/AVENIDA CUIABÁ/RUA 2/BR-070/AVENIDA BRASÍLIA/BR-070/ESTRUTURAL/EIXO MONUMENTAL/EIXO W3 NORTE/EIXO L2 NORTE</v>
      </c>
    </row>
    <row r="1928" spans="1:11" x14ac:dyDescent="0.2">
      <c r="A1928" s="2" t="s">
        <v>552</v>
      </c>
      <c r="B1928" s="2" t="s">
        <v>644</v>
      </c>
      <c r="C1928" s="4">
        <v>2069</v>
      </c>
      <c r="D1928" s="2" t="s">
        <v>94</v>
      </c>
      <c r="E1928" s="2" t="s">
        <v>452</v>
      </c>
      <c r="F1928" s="23" t="str">
        <f t="shared" si="92"/>
        <v>ida</v>
      </c>
      <c r="G1928" s="4">
        <v>15</v>
      </c>
      <c r="H1928" s="2" t="s">
        <v>483</v>
      </c>
      <c r="I1928" s="2" t="s">
        <v>481</v>
      </c>
      <c r="J1928" s="23" t="str">
        <f t="shared" si="90"/>
        <v>UTB2069ida15</v>
      </c>
      <c r="K1928" s="32" t="str">
        <f t="shared" si="91"/>
        <v>PINHEIRO 2/AVENIDA MACEIÓ/RUA 28/RUA 36/RUA 33/AVENIDA CUIABÁ/RUA 2/BR-070/AVENIDA BRASÍLIA/BR-070/ESTRUTURAL/EIXO MONUMENTAL/EIXO W3 NORTE/EIXO L2 NORTE/RODOVIÁRIA PLANO PILOTO</v>
      </c>
    </row>
    <row r="1929" spans="1:11" x14ac:dyDescent="0.2">
      <c r="A1929" s="2" t="s">
        <v>552</v>
      </c>
      <c r="B1929" s="2" t="s">
        <v>644</v>
      </c>
      <c r="C1929" s="4">
        <v>2069</v>
      </c>
      <c r="D1929" s="2" t="s">
        <v>94</v>
      </c>
      <c r="E1929" s="26" t="s">
        <v>469</v>
      </c>
      <c r="F1929" s="23" t="str">
        <f t="shared" si="92"/>
        <v>volta</v>
      </c>
      <c r="G1929" s="4">
        <v>1</v>
      </c>
      <c r="H1929" s="2" t="s">
        <v>483</v>
      </c>
      <c r="I1929" s="2" t="s">
        <v>481</v>
      </c>
      <c r="J1929" s="23" t="str">
        <f t="shared" si="90"/>
        <v>UTB2069volta1</v>
      </c>
      <c r="K1929" s="32" t="str">
        <f t="shared" si="91"/>
        <v>RODOVIÁRIA PLANO PILOTO</v>
      </c>
    </row>
    <row r="1930" spans="1:11" x14ac:dyDescent="0.2">
      <c r="A1930" s="2" t="s">
        <v>552</v>
      </c>
      <c r="B1930" s="2" t="s">
        <v>644</v>
      </c>
      <c r="C1930" s="4">
        <v>2069</v>
      </c>
      <c r="D1930" s="2" t="s">
        <v>94</v>
      </c>
      <c r="E1930" s="26" t="s">
        <v>469</v>
      </c>
      <c r="F1930" s="23" t="str">
        <f t="shared" si="92"/>
        <v>volta</v>
      </c>
      <c r="G1930" s="4">
        <v>2</v>
      </c>
      <c r="H1930" s="2" t="s">
        <v>571</v>
      </c>
      <c r="I1930" s="2" t="s">
        <v>481</v>
      </c>
      <c r="J1930" s="23" t="str">
        <f t="shared" si="90"/>
        <v>UTB2069volta2</v>
      </c>
      <c r="K1930" s="32" t="str">
        <f t="shared" si="91"/>
        <v>RODOVIÁRIA PLANO PILOTO/EIXO L2 NORTE</v>
      </c>
    </row>
    <row r="1931" spans="1:11" x14ac:dyDescent="0.2">
      <c r="A1931" s="2" t="s">
        <v>552</v>
      </c>
      <c r="B1931" s="2" t="s">
        <v>644</v>
      </c>
      <c r="C1931" s="4">
        <v>2069</v>
      </c>
      <c r="D1931" s="2" t="s">
        <v>94</v>
      </c>
      <c r="E1931" s="26" t="s">
        <v>469</v>
      </c>
      <c r="F1931" s="23" t="str">
        <f t="shared" si="92"/>
        <v>volta</v>
      </c>
      <c r="G1931" s="4">
        <v>3</v>
      </c>
      <c r="H1931" s="2" t="s">
        <v>570</v>
      </c>
      <c r="I1931" s="2" t="s">
        <v>481</v>
      </c>
      <c r="J1931" s="23" t="str">
        <f t="shared" si="90"/>
        <v>UTB2069volta3</v>
      </c>
      <c r="K1931" s="32" t="str">
        <f t="shared" si="91"/>
        <v>RODOVIÁRIA PLANO PILOTO/EIXO L2 NORTE/EIXO W3 NORTE</v>
      </c>
    </row>
    <row r="1932" spans="1:11" x14ac:dyDescent="0.2">
      <c r="A1932" s="2" t="s">
        <v>552</v>
      </c>
      <c r="B1932" s="2" t="s">
        <v>644</v>
      </c>
      <c r="C1932" s="4">
        <v>2069</v>
      </c>
      <c r="D1932" s="2" t="s">
        <v>94</v>
      </c>
      <c r="E1932" s="26" t="s">
        <v>469</v>
      </c>
      <c r="F1932" s="23" t="str">
        <f t="shared" si="92"/>
        <v>volta</v>
      </c>
      <c r="G1932" s="4">
        <v>4</v>
      </c>
      <c r="H1932" s="2" t="s">
        <v>538</v>
      </c>
      <c r="I1932" s="2" t="s">
        <v>481</v>
      </c>
      <c r="J1932" s="23" t="str">
        <f t="shared" si="90"/>
        <v>UTB2069volta4</v>
      </c>
      <c r="K1932" s="32" t="str">
        <f t="shared" si="91"/>
        <v>RODOVIÁRIA PLANO PILOTO/EIXO L2 NORTE/EIXO W3 NORTE/EIXO MONUMENTAL</v>
      </c>
    </row>
    <row r="1933" spans="1:11" x14ac:dyDescent="0.2">
      <c r="A1933" s="2" t="s">
        <v>552</v>
      </c>
      <c r="B1933" s="2" t="s">
        <v>644</v>
      </c>
      <c r="C1933" s="4">
        <v>2069</v>
      </c>
      <c r="D1933" s="2" t="s">
        <v>94</v>
      </c>
      <c r="E1933" s="26" t="s">
        <v>469</v>
      </c>
      <c r="F1933" s="23" t="str">
        <f t="shared" si="92"/>
        <v>volta</v>
      </c>
      <c r="G1933" s="4">
        <v>5</v>
      </c>
      <c r="H1933" s="2" t="s">
        <v>569</v>
      </c>
      <c r="I1933" s="2" t="s">
        <v>564</v>
      </c>
      <c r="J1933" s="23" t="str">
        <f t="shared" si="90"/>
        <v>UTB2069volta5</v>
      </c>
      <c r="K1933" s="32" t="str">
        <f t="shared" si="91"/>
        <v>RODOVIÁRIA PLANO PILOTO/EIXO L2 NORTE/EIXO W3 NORTE/EIXO MONUMENTAL/ESTRUTURAL</v>
      </c>
    </row>
    <row r="1934" spans="1:11" x14ac:dyDescent="0.2">
      <c r="A1934" s="2" t="s">
        <v>552</v>
      </c>
      <c r="B1934" s="2" t="s">
        <v>644</v>
      </c>
      <c r="C1934" s="4">
        <v>2069</v>
      </c>
      <c r="D1934" s="2" t="s">
        <v>94</v>
      </c>
      <c r="E1934" s="26" t="s">
        <v>469</v>
      </c>
      <c r="F1934" s="23" t="str">
        <f t="shared" si="92"/>
        <v>volta</v>
      </c>
      <c r="G1934" s="4">
        <v>6</v>
      </c>
      <c r="H1934" s="2" t="s">
        <v>561</v>
      </c>
      <c r="I1934" s="2" t="s">
        <v>562</v>
      </c>
      <c r="J1934" s="23" t="str">
        <f t="shared" si="90"/>
        <v>UTB2069volta6</v>
      </c>
      <c r="K1934" s="32" t="str">
        <f t="shared" si="91"/>
        <v>RODOVIÁRIA PLANO PILOTO/EIXO L2 NORTE/EIXO W3 NORTE/EIXO MONUMENTAL/ESTRUTURAL/BR-070</v>
      </c>
    </row>
    <row r="1935" spans="1:11" x14ac:dyDescent="0.2">
      <c r="A1935" s="2" t="s">
        <v>552</v>
      </c>
      <c r="B1935" s="2" t="s">
        <v>644</v>
      </c>
      <c r="C1935" s="4">
        <v>2069</v>
      </c>
      <c r="D1935" s="2" t="s">
        <v>94</v>
      </c>
      <c r="E1935" s="26" t="s">
        <v>469</v>
      </c>
      <c r="F1935" s="23" t="str">
        <f t="shared" si="92"/>
        <v>volta</v>
      </c>
      <c r="G1935" s="4">
        <v>7</v>
      </c>
      <c r="H1935" s="2" t="s">
        <v>575</v>
      </c>
      <c r="I1935" s="2" t="s">
        <v>554</v>
      </c>
      <c r="J1935" s="23" t="str">
        <f t="shared" si="90"/>
        <v>UTB2069volta7</v>
      </c>
      <c r="K1935" s="32" t="str">
        <f t="shared" si="91"/>
        <v>RODOVIÁRIA PLANO PILOTO/EIXO L2 NORTE/EIXO W3 NORTE/EIXO MONUMENTAL/ESTRUTURAL/BR-070/AVENIDA BRASÍLIA</v>
      </c>
    </row>
    <row r="1936" spans="1:11" x14ac:dyDescent="0.2">
      <c r="A1936" s="2" t="s">
        <v>552</v>
      </c>
      <c r="B1936" s="2" t="s">
        <v>644</v>
      </c>
      <c r="C1936" s="4">
        <v>2069</v>
      </c>
      <c r="D1936" s="2" t="s">
        <v>94</v>
      </c>
      <c r="E1936" s="26" t="s">
        <v>469</v>
      </c>
      <c r="F1936" s="23" t="str">
        <f t="shared" si="92"/>
        <v>volta</v>
      </c>
      <c r="G1936" s="4">
        <v>8</v>
      </c>
      <c r="H1936" s="2" t="s">
        <v>561</v>
      </c>
      <c r="I1936" s="2" t="s">
        <v>554</v>
      </c>
      <c r="J1936" s="23" t="str">
        <f t="shared" si="90"/>
        <v>UTB2069volta8</v>
      </c>
      <c r="K1936" s="32" t="str">
        <f t="shared" si="91"/>
        <v>RODOVIÁRIA PLANO PILOTO/EIXO L2 NORTE/EIXO W3 NORTE/EIXO MONUMENTAL/ESTRUTURAL/BR-070/AVENIDA BRASÍLIA/BR-070</v>
      </c>
    </row>
    <row r="1937" spans="1:11" x14ac:dyDescent="0.2">
      <c r="A1937" s="2" t="s">
        <v>552</v>
      </c>
      <c r="B1937" s="2" t="s">
        <v>644</v>
      </c>
      <c r="C1937" s="4">
        <v>2069</v>
      </c>
      <c r="D1937" s="2" t="s">
        <v>94</v>
      </c>
      <c r="E1937" s="26" t="s">
        <v>469</v>
      </c>
      <c r="F1937" s="23" t="str">
        <f t="shared" si="92"/>
        <v>volta</v>
      </c>
      <c r="G1937" s="4">
        <v>9</v>
      </c>
      <c r="H1937" s="2" t="s">
        <v>613</v>
      </c>
      <c r="I1937" s="2" t="s">
        <v>554</v>
      </c>
      <c r="J1937" s="23" t="str">
        <f t="shared" si="90"/>
        <v>UTB2069volta9</v>
      </c>
      <c r="K1937" s="32" t="str">
        <f t="shared" si="91"/>
        <v>RODOVIÁRIA PLANO PILOTO/EIXO L2 NORTE/EIXO W3 NORTE/EIXO MONUMENTAL/ESTRUTURAL/BR-070/AVENIDA BRASÍLIA/BR-070/RUA 2</v>
      </c>
    </row>
    <row r="1938" spans="1:11" x14ac:dyDescent="0.2">
      <c r="A1938" s="2" t="s">
        <v>552</v>
      </c>
      <c r="B1938" s="2" t="s">
        <v>644</v>
      </c>
      <c r="C1938" s="4">
        <v>2069</v>
      </c>
      <c r="D1938" s="2" t="s">
        <v>94</v>
      </c>
      <c r="E1938" s="26" t="s">
        <v>469</v>
      </c>
      <c r="F1938" s="23" t="str">
        <f t="shared" si="92"/>
        <v>volta</v>
      </c>
      <c r="G1938" s="4">
        <v>10</v>
      </c>
      <c r="H1938" s="2" t="s">
        <v>568</v>
      </c>
      <c r="I1938" s="2" t="s">
        <v>554</v>
      </c>
      <c r="J1938" s="23" t="str">
        <f t="shared" si="90"/>
        <v>UTB2069volta10</v>
      </c>
      <c r="K1938" s="32" t="str">
        <f t="shared" si="91"/>
        <v>RODOVIÁRIA PLANO PILOTO/EIXO L2 NORTE/EIXO W3 NORTE/EIXO MONUMENTAL/ESTRUTURAL/BR-070/AVENIDA BRASÍLIA/BR-070/RUA 2/AVENIDA CUIABÁ</v>
      </c>
    </row>
    <row r="1939" spans="1:11" x14ac:dyDescent="0.2">
      <c r="A1939" s="2" t="s">
        <v>552</v>
      </c>
      <c r="B1939" s="2" t="s">
        <v>644</v>
      </c>
      <c r="C1939" s="4">
        <v>2069</v>
      </c>
      <c r="D1939" s="2" t="s">
        <v>94</v>
      </c>
      <c r="E1939" s="26" t="s">
        <v>469</v>
      </c>
      <c r="F1939" s="23" t="str">
        <f t="shared" si="92"/>
        <v>volta</v>
      </c>
      <c r="G1939" s="4">
        <v>11</v>
      </c>
      <c r="H1939" s="2" t="s">
        <v>586</v>
      </c>
      <c r="I1939" s="2" t="s">
        <v>554</v>
      </c>
      <c r="J1939" s="23" t="str">
        <f t="shared" si="90"/>
        <v>UTB2069volta11</v>
      </c>
      <c r="K1939" s="32" t="str">
        <f t="shared" si="91"/>
        <v>RODOVIÁRIA PLANO PILOTO/EIXO L2 NORTE/EIXO W3 NORTE/EIXO MONUMENTAL/ESTRUTURAL/BR-070/AVENIDA BRASÍLIA/BR-070/RUA 2/AVENIDA CUIABÁ/RUA 33</v>
      </c>
    </row>
    <row r="1940" spans="1:11" x14ac:dyDescent="0.2">
      <c r="A1940" s="2" t="s">
        <v>552</v>
      </c>
      <c r="B1940" s="2" t="s">
        <v>644</v>
      </c>
      <c r="C1940" s="4">
        <v>2069</v>
      </c>
      <c r="D1940" s="2" t="s">
        <v>94</v>
      </c>
      <c r="E1940" s="26" t="s">
        <v>469</v>
      </c>
      <c r="F1940" s="23" t="str">
        <f t="shared" si="92"/>
        <v>volta</v>
      </c>
      <c r="G1940" s="4">
        <v>12</v>
      </c>
      <c r="H1940" s="2" t="s">
        <v>589</v>
      </c>
      <c r="I1940" s="2" t="s">
        <v>554</v>
      </c>
      <c r="J1940" s="23" t="str">
        <f t="shared" si="90"/>
        <v>UTB2069volta12</v>
      </c>
      <c r="K1940" s="32" t="str">
        <f t="shared" si="91"/>
        <v>RODOVIÁRIA PLANO PILOTO/EIXO L2 NORTE/EIXO W3 NORTE/EIXO MONUMENTAL/ESTRUTURAL/BR-070/AVENIDA BRASÍLIA/BR-070/RUA 2/AVENIDA CUIABÁ/RUA 33/RUA 36</v>
      </c>
    </row>
    <row r="1941" spans="1:11" x14ac:dyDescent="0.2">
      <c r="A1941" s="2" t="s">
        <v>552</v>
      </c>
      <c r="B1941" s="2" t="s">
        <v>644</v>
      </c>
      <c r="C1941" s="4">
        <v>2069</v>
      </c>
      <c r="D1941" s="2" t="s">
        <v>94</v>
      </c>
      <c r="E1941" s="26" t="s">
        <v>469</v>
      </c>
      <c r="F1941" s="23" t="str">
        <f t="shared" si="92"/>
        <v>volta</v>
      </c>
      <c r="G1941" s="4">
        <v>13</v>
      </c>
      <c r="H1941" s="2" t="s">
        <v>612</v>
      </c>
      <c r="I1941" s="2" t="s">
        <v>554</v>
      </c>
      <c r="J1941" s="23" t="str">
        <f t="shared" si="90"/>
        <v>UTB2069volta13</v>
      </c>
      <c r="K1941" s="32" t="str">
        <f t="shared" si="91"/>
        <v>RODOVIÁRIA PLANO PILOTO/EIXO L2 NORTE/EIXO W3 NORTE/EIXO MONUMENTAL/ESTRUTURAL/BR-070/AVENIDA BRASÍLIA/BR-070/RUA 2/AVENIDA CUIABÁ/RUA 33/RUA 36/RUA 28</v>
      </c>
    </row>
    <row r="1942" spans="1:11" x14ac:dyDescent="0.2">
      <c r="A1942" s="2" t="s">
        <v>552</v>
      </c>
      <c r="B1942" s="2" t="s">
        <v>644</v>
      </c>
      <c r="C1942" s="4">
        <v>2069</v>
      </c>
      <c r="D1942" s="2" t="s">
        <v>94</v>
      </c>
      <c r="E1942" s="26" t="s">
        <v>469</v>
      </c>
      <c r="F1942" s="23" t="str">
        <f t="shared" si="92"/>
        <v>volta</v>
      </c>
      <c r="G1942" s="4">
        <v>14</v>
      </c>
      <c r="H1942" s="2" t="s">
        <v>588</v>
      </c>
      <c r="I1942" s="2" t="s">
        <v>554</v>
      </c>
      <c r="J1942" s="23" t="str">
        <f t="shared" si="90"/>
        <v>UTB2069volta14</v>
      </c>
      <c r="K1942" s="32" t="str">
        <f t="shared" si="91"/>
        <v>RODOVIÁRIA PLANO PILOTO/EIXO L2 NORTE/EIXO W3 NORTE/EIXO MONUMENTAL/ESTRUTURAL/BR-070/AVENIDA BRASÍLIA/BR-070/RUA 2/AVENIDA CUIABÁ/RUA 33/RUA 36/RUA 28/AVENIDA MACEIÓ</v>
      </c>
    </row>
    <row r="1943" spans="1:11" x14ac:dyDescent="0.2">
      <c r="A1943" s="2" t="s">
        <v>552</v>
      </c>
      <c r="B1943" s="2" t="s">
        <v>644</v>
      </c>
      <c r="C1943" s="4">
        <v>2069</v>
      </c>
      <c r="D1943" s="2" t="s">
        <v>94</v>
      </c>
      <c r="E1943" s="26" t="s">
        <v>469</v>
      </c>
      <c r="F1943" s="23" t="str">
        <f t="shared" si="92"/>
        <v>volta</v>
      </c>
      <c r="G1943" s="4">
        <v>15</v>
      </c>
      <c r="H1943" s="2" t="s">
        <v>610</v>
      </c>
      <c r="I1943" s="2" t="s">
        <v>554</v>
      </c>
      <c r="J1943" s="23" t="str">
        <f t="shared" si="90"/>
        <v>UTB2069volta15</v>
      </c>
      <c r="K1943" s="32" t="str">
        <f t="shared" si="91"/>
        <v>RODOVIÁRIA PLANO PILOTO/EIXO L2 NORTE/EIXO W3 NORTE/EIXO MONUMENTAL/ESTRUTURAL/BR-070/AVENIDA BRASÍLIA/BR-070/RUA 2/AVENIDA CUIABÁ/RUA 33/RUA 36/RUA 28/AVENIDA MACEIÓ/PINHEIRO 2</v>
      </c>
    </row>
    <row r="1944" spans="1:11" x14ac:dyDescent="0.2">
      <c r="A1944" s="2" t="s">
        <v>637</v>
      </c>
      <c r="B1944" s="2" t="s">
        <v>644</v>
      </c>
      <c r="C1944" s="4">
        <v>2074</v>
      </c>
      <c r="D1944" s="2" t="s">
        <v>94</v>
      </c>
      <c r="E1944" s="2" t="s">
        <v>452</v>
      </c>
      <c r="F1944" s="23" t="str">
        <f t="shared" si="92"/>
        <v>ida</v>
      </c>
      <c r="G1944" s="4">
        <v>1</v>
      </c>
      <c r="H1944" s="2" t="s">
        <v>637</v>
      </c>
      <c r="I1944" s="2" t="s">
        <v>637</v>
      </c>
      <c r="J1944" s="23" t="str">
        <f t="shared" si="90"/>
        <v>UTB2074ida1</v>
      </c>
      <c r="K1944" s="32" t="str">
        <f t="shared" si="91"/>
        <v>MONTE ALTO</v>
      </c>
    </row>
    <row r="1945" spans="1:11" x14ac:dyDescent="0.2">
      <c r="A1945" s="2" t="s">
        <v>637</v>
      </c>
      <c r="B1945" s="2" t="s">
        <v>644</v>
      </c>
      <c r="C1945" s="4">
        <v>2074</v>
      </c>
      <c r="D1945" s="2" t="s">
        <v>94</v>
      </c>
      <c r="E1945" s="2" t="s">
        <v>452</v>
      </c>
      <c r="F1945" s="23" t="str">
        <f t="shared" si="92"/>
        <v>ida</v>
      </c>
      <c r="G1945" s="4">
        <v>2</v>
      </c>
      <c r="H1945" s="2" t="s">
        <v>638</v>
      </c>
      <c r="I1945" s="2" t="s">
        <v>639</v>
      </c>
      <c r="J1945" s="23" t="str">
        <f t="shared" si="90"/>
        <v>UTB2074ida2</v>
      </c>
      <c r="K1945" s="32" t="str">
        <f t="shared" si="91"/>
        <v>MONTE ALTO/BR-080</v>
      </c>
    </row>
    <row r="1946" spans="1:11" x14ac:dyDescent="0.2">
      <c r="A1946" s="2" t="s">
        <v>637</v>
      </c>
      <c r="B1946" s="2" t="s">
        <v>644</v>
      </c>
      <c r="C1946" s="4">
        <v>2074</v>
      </c>
      <c r="D1946" s="2" t="s">
        <v>94</v>
      </c>
      <c r="E1946" s="2" t="s">
        <v>452</v>
      </c>
      <c r="F1946" s="23" t="str">
        <f t="shared" si="92"/>
        <v>ida</v>
      </c>
      <c r="G1946" s="4">
        <v>3</v>
      </c>
      <c r="H1946" s="2" t="s">
        <v>640</v>
      </c>
      <c r="I1946" s="2" t="s">
        <v>639</v>
      </c>
      <c r="J1946" s="23" t="str">
        <f t="shared" si="90"/>
        <v>UTB2074ida3</v>
      </c>
      <c r="K1946" s="32" t="str">
        <f t="shared" si="91"/>
        <v>MONTE ALTO/BR-080/PERIMETRO URBANO (BRAZLÂNDIA DF)</v>
      </c>
    </row>
    <row r="1947" spans="1:11" x14ac:dyDescent="0.2">
      <c r="A1947" s="2" t="s">
        <v>637</v>
      </c>
      <c r="B1947" s="2" t="s">
        <v>644</v>
      </c>
      <c r="C1947" s="4">
        <v>2074</v>
      </c>
      <c r="D1947" s="2" t="s">
        <v>94</v>
      </c>
      <c r="E1947" s="2" t="s">
        <v>452</v>
      </c>
      <c r="F1947" s="23" t="str">
        <f t="shared" si="92"/>
        <v>ida</v>
      </c>
      <c r="G1947" s="4">
        <v>4</v>
      </c>
      <c r="H1947" s="2" t="s">
        <v>647</v>
      </c>
      <c r="I1947" s="2" t="s">
        <v>639</v>
      </c>
      <c r="J1947" s="23" t="str">
        <f t="shared" si="90"/>
        <v>UTB2074ida4</v>
      </c>
      <c r="K1947" s="32" t="str">
        <f t="shared" si="91"/>
        <v>MONTE ALTO/BR-080/PERIMETRO URBANO (BRAZLÂNDIA DF)/INCRA 08</v>
      </c>
    </row>
    <row r="1948" spans="1:11" x14ac:dyDescent="0.2">
      <c r="A1948" s="2" t="s">
        <v>637</v>
      </c>
      <c r="B1948" s="2" t="s">
        <v>644</v>
      </c>
      <c r="C1948" s="4">
        <v>2074</v>
      </c>
      <c r="D1948" s="2" t="s">
        <v>94</v>
      </c>
      <c r="E1948" s="2" t="s">
        <v>452</v>
      </c>
      <c r="F1948" s="23" t="str">
        <f t="shared" si="92"/>
        <v>ida</v>
      </c>
      <c r="G1948" s="4">
        <v>5</v>
      </c>
      <c r="H1948" s="2" t="s">
        <v>561</v>
      </c>
      <c r="I1948" s="2" t="s">
        <v>562</v>
      </c>
      <c r="J1948" s="23" t="str">
        <f t="shared" si="90"/>
        <v>UTB2074ida5</v>
      </c>
      <c r="K1948" s="32" t="str">
        <f t="shared" si="91"/>
        <v>MONTE ALTO/BR-080/PERIMETRO URBANO (BRAZLÂNDIA DF)/INCRA 08/BR-070</v>
      </c>
    </row>
    <row r="1949" spans="1:11" x14ac:dyDescent="0.2">
      <c r="A1949" s="2" t="s">
        <v>637</v>
      </c>
      <c r="B1949" s="2" t="s">
        <v>644</v>
      </c>
      <c r="C1949" s="4">
        <v>2074</v>
      </c>
      <c r="D1949" s="2" t="s">
        <v>94</v>
      </c>
      <c r="E1949" s="2" t="s">
        <v>452</v>
      </c>
      <c r="F1949" s="23" t="str">
        <f t="shared" si="92"/>
        <v>ida</v>
      </c>
      <c r="G1949" s="4">
        <v>6</v>
      </c>
      <c r="H1949" s="2" t="s">
        <v>565</v>
      </c>
      <c r="I1949" s="2" t="s">
        <v>564</v>
      </c>
      <c r="J1949" s="23" t="str">
        <f t="shared" si="90"/>
        <v>UTB2074ida6</v>
      </c>
      <c r="K1949" s="32" t="str">
        <f t="shared" si="91"/>
        <v>MONTE ALTO/BR-080/PERIMETRO URBANO (BRAZLÂNDIA DF)/INCRA 08/BR-070/EPTG</v>
      </c>
    </row>
    <row r="1950" spans="1:11" x14ac:dyDescent="0.2">
      <c r="A1950" s="2" t="s">
        <v>637</v>
      </c>
      <c r="B1950" s="2" t="s">
        <v>644</v>
      </c>
      <c r="C1950" s="4">
        <v>2074</v>
      </c>
      <c r="D1950" s="2" t="s">
        <v>94</v>
      </c>
      <c r="E1950" s="2" t="s">
        <v>452</v>
      </c>
      <c r="F1950" s="23" t="str">
        <f t="shared" si="92"/>
        <v>ida</v>
      </c>
      <c r="G1950" s="4">
        <v>7</v>
      </c>
      <c r="H1950" s="2" t="s">
        <v>537</v>
      </c>
      <c r="I1950" s="2" t="s">
        <v>481</v>
      </c>
      <c r="J1950" s="23" t="str">
        <f t="shared" si="90"/>
        <v>UTB2074ida7</v>
      </c>
      <c r="K1950" s="32" t="str">
        <f t="shared" si="91"/>
        <v>MONTE ALTO/BR-080/PERIMETRO URBANO (BRAZLÂNDIA DF)/INCRA 08/BR-070/EPTG/S I G</v>
      </c>
    </row>
    <row r="1951" spans="1:11" x14ac:dyDescent="0.2">
      <c r="A1951" s="2" t="s">
        <v>637</v>
      </c>
      <c r="B1951" s="2" t="s">
        <v>644</v>
      </c>
      <c r="C1951" s="4">
        <v>2074</v>
      </c>
      <c r="D1951" s="2" t="s">
        <v>94</v>
      </c>
      <c r="E1951" s="2" t="s">
        <v>452</v>
      </c>
      <c r="F1951" s="23" t="str">
        <f t="shared" si="92"/>
        <v>ida</v>
      </c>
      <c r="G1951" s="4">
        <v>8</v>
      </c>
      <c r="H1951" s="2" t="s">
        <v>570</v>
      </c>
      <c r="I1951" s="2" t="s">
        <v>481</v>
      </c>
      <c r="J1951" s="23" t="str">
        <f t="shared" si="90"/>
        <v>UTB2074ida8</v>
      </c>
      <c r="K1951" s="32" t="str">
        <f t="shared" si="91"/>
        <v>MONTE ALTO/BR-080/PERIMETRO URBANO (BRAZLÂNDIA DF)/INCRA 08/BR-070/EPTG/S I G/EIXO W3 NORTE</v>
      </c>
    </row>
    <row r="1952" spans="1:11" x14ac:dyDescent="0.2">
      <c r="A1952" s="2" t="s">
        <v>637</v>
      </c>
      <c r="B1952" s="2" t="s">
        <v>644</v>
      </c>
      <c r="C1952" s="4">
        <v>2074</v>
      </c>
      <c r="D1952" s="2" t="s">
        <v>94</v>
      </c>
      <c r="E1952" s="2" t="s">
        <v>469</v>
      </c>
      <c r="F1952" s="23" t="str">
        <f t="shared" si="92"/>
        <v>volta</v>
      </c>
      <c r="G1952" s="4">
        <v>1</v>
      </c>
      <c r="H1952" s="2" t="s">
        <v>570</v>
      </c>
      <c r="I1952" s="2" t="s">
        <v>481</v>
      </c>
      <c r="J1952" s="23" t="str">
        <f t="shared" si="90"/>
        <v>UTB2074volta1</v>
      </c>
      <c r="K1952" s="32" t="str">
        <f t="shared" si="91"/>
        <v>EIXO W3 NORTE</v>
      </c>
    </row>
    <row r="1953" spans="1:11" x14ac:dyDescent="0.2">
      <c r="A1953" s="2" t="s">
        <v>637</v>
      </c>
      <c r="B1953" s="2" t="s">
        <v>644</v>
      </c>
      <c r="C1953" s="4">
        <v>2074</v>
      </c>
      <c r="D1953" s="2" t="s">
        <v>94</v>
      </c>
      <c r="E1953" s="2" t="s">
        <v>469</v>
      </c>
      <c r="F1953" s="23" t="str">
        <f t="shared" si="92"/>
        <v>volta</v>
      </c>
      <c r="G1953" s="4">
        <v>2</v>
      </c>
      <c r="H1953" s="2" t="s">
        <v>537</v>
      </c>
      <c r="I1953" s="2" t="s">
        <v>481</v>
      </c>
      <c r="J1953" s="23" t="str">
        <f t="shared" si="90"/>
        <v>UTB2074volta2</v>
      </c>
      <c r="K1953" s="32" t="str">
        <f t="shared" si="91"/>
        <v>EIXO W3 NORTE/S I G</v>
      </c>
    </row>
    <row r="1954" spans="1:11" x14ac:dyDescent="0.2">
      <c r="A1954" s="2" t="s">
        <v>637</v>
      </c>
      <c r="B1954" s="2" t="s">
        <v>644</v>
      </c>
      <c r="C1954" s="4">
        <v>2074</v>
      </c>
      <c r="D1954" s="2" t="s">
        <v>94</v>
      </c>
      <c r="E1954" s="2" t="s">
        <v>469</v>
      </c>
      <c r="F1954" s="23" t="str">
        <f t="shared" si="92"/>
        <v>volta</v>
      </c>
      <c r="G1954" s="4">
        <v>3</v>
      </c>
      <c r="H1954" s="2" t="s">
        <v>565</v>
      </c>
      <c r="I1954" s="2" t="s">
        <v>564</v>
      </c>
      <c r="J1954" s="23" t="str">
        <f t="shared" si="90"/>
        <v>UTB2074volta3</v>
      </c>
      <c r="K1954" s="32" t="str">
        <f t="shared" si="91"/>
        <v>EIXO W3 NORTE/S I G/EPTG</v>
      </c>
    </row>
    <row r="1955" spans="1:11" x14ac:dyDescent="0.2">
      <c r="A1955" s="2" t="s">
        <v>637</v>
      </c>
      <c r="B1955" s="2" t="s">
        <v>644</v>
      </c>
      <c r="C1955" s="4">
        <v>2074</v>
      </c>
      <c r="D1955" s="2" t="s">
        <v>94</v>
      </c>
      <c r="E1955" s="2" t="s">
        <v>469</v>
      </c>
      <c r="F1955" s="23" t="str">
        <f t="shared" si="92"/>
        <v>volta</v>
      </c>
      <c r="G1955" s="4">
        <v>4</v>
      </c>
      <c r="H1955" s="2" t="s">
        <v>561</v>
      </c>
      <c r="I1955" s="2" t="s">
        <v>562</v>
      </c>
      <c r="J1955" s="23" t="str">
        <f t="shared" si="90"/>
        <v>UTB2074volta4</v>
      </c>
      <c r="K1955" s="32" t="str">
        <f t="shared" si="91"/>
        <v>EIXO W3 NORTE/S I G/EPTG/BR-070</v>
      </c>
    </row>
    <row r="1956" spans="1:11" x14ac:dyDescent="0.2">
      <c r="A1956" s="2" t="s">
        <v>637</v>
      </c>
      <c r="B1956" s="2" t="s">
        <v>644</v>
      </c>
      <c r="C1956" s="4">
        <v>2074</v>
      </c>
      <c r="D1956" s="2" t="s">
        <v>94</v>
      </c>
      <c r="E1956" s="2" t="s">
        <v>469</v>
      </c>
      <c r="F1956" s="23" t="str">
        <f t="shared" si="92"/>
        <v>volta</v>
      </c>
      <c r="G1956" s="4">
        <v>5</v>
      </c>
      <c r="H1956" s="2" t="s">
        <v>647</v>
      </c>
      <c r="I1956" s="2" t="s">
        <v>639</v>
      </c>
      <c r="J1956" s="23" t="str">
        <f t="shared" si="90"/>
        <v>UTB2074volta5</v>
      </c>
      <c r="K1956" s="32" t="str">
        <f t="shared" si="91"/>
        <v>EIXO W3 NORTE/S I G/EPTG/BR-070/INCRA 08</v>
      </c>
    </row>
    <row r="1957" spans="1:11" x14ac:dyDescent="0.2">
      <c r="A1957" s="2" t="s">
        <v>637</v>
      </c>
      <c r="B1957" s="2" t="s">
        <v>644</v>
      </c>
      <c r="C1957" s="4">
        <v>2074</v>
      </c>
      <c r="D1957" s="2" t="s">
        <v>94</v>
      </c>
      <c r="E1957" s="2" t="s">
        <v>469</v>
      </c>
      <c r="F1957" s="23" t="str">
        <f t="shared" si="92"/>
        <v>volta</v>
      </c>
      <c r="G1957" s="4">
        <v>6</v>
      </c>
      <c r="H1957" s="2" t="s">
        <v>640</v>
      </c>
      <c r="I1957" s="2" t="s">
        <v>639</v>
      </c>
      <c r="J1957" s="23" t="str">
        <f t="shared" si="90"/>
        <v>UTB2074volta6</v>
      </c>
      <c r="K1957" s="32" t="str">
        <f t="shared" si="91"/>
        <v>EIXO W3 NORTE/S I G/EPTG/BR-070/INCRA 08/PERIMETRO URBANO (BRAZLÂNDIA DF)</v>
      </c>
    </row>
    <row r="1958" spans="1:11" x14ac:dyDescent="0.2">
      <c r="A1958" s="2" t="s">
        <v>637</v>
      </c>
      <c r="B1958" s="2" t="s">
        <v>644</v>
      </c>
      <c r="C1958" s="4">
        <v>2074</v>
      </c>
      <c r="D1958" s="2" t="s">
        <v>94</v>
      </c>
      <c r="E1958" s="2" t="s">
        <v>469</v>
      </c>
      <c r="F1958" s="23" t="str">
        <f t="shared" si="92"/>
        <v>volta</v>
      </c>
      <c r="G1958" s="4">
        <v>7</v>
      </c>
      <c r="H1958" s="2" t="s">
        <v>638</v>
      </c>
      <c r="I1958" s="2" t="s">
        <v>639</v>
      </c>
      <c r="J1958" s="23" t="str">
        <f t="shared" si="90"/>
        <v>UTB2074volta7</v>
      </c>
      <c r="K1958" s="32" t="str">
        <f t="shared" si="91"/>
        <v>EIXO W3 NORTE/S I G/EPTG/BR-070/INCRA 08/PERIMETRO URBANO (BRAZLÂNDIA DF)/BR-080</v>
      </c>
    </row>
    <row r="1959" spans="1:11" x14ac:dyDescent="0.2">
      <c r="A1959" s="2" t="s">
        <v>637</v>
      </c>
      <c r="B1959" s="2" t="s">
        <v>644</v>
      </c>
      <c r="C1959" s="4">
        <v>2074</v>
      </c>
      <c r="D1959" s="2" t="s">
        <v>94</v>
      </c>
      <c r="E1959" s="2" t="s">
        <v>469</v>
      </c>
      <c r="F1959" s="23" t="str">
        <f t="shared" si="92"/>
        <v>volta</v>
      </c>
      <c r="G1959" s="4">
        <v>8</v>
      </c>
      <c r="H1959" s="2" t="s">
        <v>637</v>
      </c>
      <c r="I1959" s="2" t="s">
        <v>637</v>
      </c>
      <c r="J1959" s="23" t="str">
        <f t="shared" si="90"/>
        <v>UTB2074volta8</v>
      </c>
      <c r="K1959" s="32" t="str">
        <f t="shared" si="91"/>
        <v>EIXO W3 NORTE/S I G/EPTG/BR-070/INCRA 08/PERIMETRO URBANO (BRAZLÂNDIA DF)/BR-080/MONTE ALTO</v>
      </c>
    </row>
    <row r="1960" spans="1:11" x14ac:dyDescent="0.2">
      <c r="A1960" s="2" t="s">
        <v>637</v>
      </c>
      <c r="B1960" s="2" t="s">
        <v>451</v>
      </c>
      <c r="C1960" s="4">
        <v>2079</v>
      </c>
      <c r="D1960" s="2" t="s">
        <v>94</v>
      </c>
      <c r="E1960" s="2" t="s">
        <v>452</v>
      </c>
      <c r="F1960" s="23" t="str">
        <f t="shared" si="92"/>
        <v>ida</v>
      </c>
      <c r="G1960" s="4">
        <v>1</v>
      </c>
      <c r="H1960" s="2" t="s">
        <v>637</v>
      </c>
      <c r="I1960" s="2" t="s">
        <v>637</v>
      </c>
      <c r="J1960" s="23" t="str">
        <f t="shared" si="90"/>
        <v>UTB2079ida1</v>
      </c>
      <c r="K1960" s="32" t="str">
        <f t="shared" si="91"/>
        <v>MONTE ALTO</v>
      </c>
    </row>
    <row r="1961" spans="1:11" x14ac:dyDescent="0.2">
      <c r="A1961" s="2" t="s">
        <v>637</v>
      </c>
      <c r="B1961" s="2" t="s">
        <v>451</v>
      </c>
      <c r="C1961" s="4">
        <v>2079</v>
      </c>
      <c r="D1961" s="2" t="s">
        <v>94</v>
      </c>
      <c r="E1961" s="2" t="s">
        <v>452</v>
      </c>
      <c r="F1961" s="23" t="str">
        <f t="shared" si="92"/>
        <v>ida</v>
      </c>
      <c r="G1961" s="4">
        <v>2</v>
      </c>
      <c r="H1961" s="2" t="s">
        <v>638</v>
      </c>
      <c r="I1961" s="2" t="s">
        <v>639</v>
      </c>
      <c r="J1961" s="23" t="str">
        <f t="shared" si="90"/>
        <v>UTB2079ida2</v>
      </c>
      <c r="K1961" s="32" t="str">
        <f t="shared" si="91"/>
        <v>MONTE ALTO/BR-080</v>
      </c>
    </row>
    <row r="1962" spans="1:11" x14ac:dyDescent="0.2">
      <c r="A1962" s="2" t="s">
        <v>637</v>
      </c>
      <c r="B1962" s="2" t="s">
        <v>451</v>
      </c>
      <c r="C1962" s="4">
        <v>2079</v>
      </c>
      <c r="D1962" s="2" t="s">
        <v>94</v>
      </c>
      <c r="E1962" s="2" t="s">
        <v>452</v>
      </c>
      <c r="F1962" s="23" t="str">
        <f t="shared" si="92"/>
        <v>ida</v>
      </c>
      <c r="G1962" s="4">
        <v>3</v>
      </c>
      <c r="H1962" s="2" t="s">
        <v>640</v>
      </c>
      <c r="I1962" s="2" t="s">
        <v>639</v>
      </c>
      <c r="J1962" s="23" t="str">
        <f t="shared" si="90"/>
        <v>UTB2079ida3</v>
      </c>
      <c r="K1962" s="32" t="str">
        <f t="shared" si="91"/>
        <v>MONTE ALTO/BR-080/PERIMETRO URBANO (BRAZLÂNDIA DF)</v>
      </c>
    </row>
    <row r="1963" spans="1:11" x14ac:dyDescent="0.2">
      <c r="A1963" s="2" t="s">
        <v>637</v>
      </c>
      <c r="B1963" s="2" t="s">
        <v>451</v>
      </c>
      <c r="C1963" s="4">
        <v>2079</v>
      </c>
      <c r="D1963" s="2" t="s">
        <v>94</v>
      </c>
      <c r="E1963" s="2" t="s">
        <v>452</v>
      </c>
      <c r="F1963" s="23" t="str">
        <f t="shared" si="92"/>
        <v>ida</v>
      </c>
      <c r="G1963" s="4">
        <v>4</v>
      </c>
      <c r="H1963" s="2" t="s">
        <v>641</v>
      </c>
      <c r="I1963" s="2" t="s">
        <v>639</v>
      </c>
      <c r="J1963" s="23" t="str">
        <f t="shared" si="90"/>
        <v>UTB2079ida4</v>
      </c>
      <c r="K1963" s="32" t="str">
        <f t="shared" si="91"/>
        <v>MONTE ALTO/BR-080/PERIMETRO URBANO (BRAZLÂNDIA DF)/FASSINCRA</v>
      </c>
    </row>
    <row r="1964" spans="1:11" x14ac:dyDescent="0.2">
      <c r="A1964" s="2" t="s">
        <v>637</v>
      </c>
      <c r="B1964" s="2" t="s">
        <v>451</v>
      </c>
      <c r="C1964" s="4">
        <v>2079</v>
      </c>
      <c r="D1964" s="2" t="s">
        <v>94</v>
      </c>
      <c r="E1964" s="2" t="s">
        <v>452</v>
      </c>
      <c r="F1964" s="23" t="str">
        <f t="shared" si="92"/>
        <v>ida</v>
      </c>
      <c r="G1964" s="4">
        <v>5</v>
      </c>
      <c r="H1964" s="2" t="s">
        <v>563</v>
      </c>
      <c r="I1964" s="2" t="s">
        <v>564</v>
      </c>
      <c r="J1964" s="23" t="str">
        <f t="shared" si="90"/>
        <v>UTB2079ida5</v>
      </c>
      <c r="K1964" s="32" t="str">
        <f t="shared" si="91"/>
        <v>MONTE ALTO/BR-080/PERIMETRO URBANO (BRAZLÂNDIA DF)/FASSINCRA/PISTÃO NORTE</v>
      </c>
    </row>
    <row r="1965" spans="1:11" x14ac:dyDescent="0.2">
      <c r="A1965" s="2" t="s">
        <v>637</v>
      </c>
      <c r="B1965" s="2" t="s">
        <v>451</v>
      </c>
      <c r="C1965" s="4">
        <v>2079</v>
      </c>
      <c r="D1965" s="2" t="s">
        <v>94</v>
      </c>
      <c r="E1965" s="2" t="s">
        <v>452</v>
      </c>
      <c r="F1965" s="23" t="str">
        <f t="shared" si="92"/>
        <v>ida</v>
      </c>
      <c r="G1965" s="4">
        <v>6</v>
      </c>
      <c r="H1965" s="2" t="s">
        <v>463</v>
      </c>
      <c r="I1965" s="2" t="s">
        <v>481</v>
      </c>
      <c r="J1965" s="23" t="str">
        <f t="shared" si="90"/>
        <v>UTB2079ida6</v>
      </c>
      <c r="K1965" s="32" t="str">
        <f t="shared" si="91"/>
        <v>MONTE ALTO/BR-080/PERIMETRO URBANO (BRAZLÂNDIA DF)/FASSINCRA/PISTÃO NORTE/EPIA</v>
      </c>
    </row>
    <row r="1966" spans="1:11" x14ac:dyDescent="0.2">
      <c r="A1966" s="2" t="s">
        <v>637</v>
      </c>
      <c r="B1966" s="2" t="s">
        <v>451</v>
      </c>
      <c r="C1966" s="4">
        <v>2079</v>
      </c>
      <c r="D1966" s="2" t="s">
        <v>94</v>
      </c>
      <c r="E1966" s="2" t="s">
        <v>452</v>
      </c>
      <c r="F1966" s="23" t="str">
        <f t="shared" si="92"/>
        <v>ida</v>
      </c>
      <c r="G1966" s="4">
        <v>7</v>
      </c>
      <c r="H1966" s="2" t="s">
        <v>648</v>
      </c>
      <c r="I1966" s="2" t="s">
        <v>481</v>
      </c>
      <c r="J1966" s="23" t="str">
        <f t="shared" si="90"/>
        <v>UTB2079ida7</v>
      </c>
      <c r="K1966" s="32" t="str">
        <f t="shared" si="91"/>
        <v>MONTE ALTO/BR-080/PERIMETRO URBANO (BRAZLÂNDIA DF)/FASSINCRA/PISTÃO NORTE/EPIA/EIXO W SUL</v>
      </c>
    </row>
    <row r="1967" spans="1:11" x14ac:dyDescent="0.2">
      <c r="A1967" s="2" t="s">
        <v>637</v>
      </c>
      <c r="B1967" s="2" t="s">
        <v>451</v>
      </c>
      <c r="C1967" s="4">
        <v>2079</v>
      </c>
      <c r="D1967" s="2" t="s">
        <v>94</v>
      </c>
      <c r="E1967" s="2" t="s">
        <v>452</v>
      </c>
      <c r="F1967" s="23" t="str">
        <f t="shared" si="92"/>
        <v>ida</v>
      </c>
      <c r="G1967" s="4">
        <v>8</v>
      </c>
      <c r="H1967" s="2" t="s">
        <v>483</v>
      </c>
      <c r="I1967" s="2" t="s">
        <v>481</v>
      </c>
      <c r="J1967" s="23" t="str">
        <f t="shared" si="90"/>
        <v>UTB2079ida8</v>
      </c>
      <c r="K1967" s="32" t="str">
        <f t="shared" si="91"/>
        <v>MONTE ALTO/BR-080/PERIMETRO URBANO (BRAZLÂNDIA DF)/FASSINCRA/PISTÃO NORTE/EPIA/EIXO W SUL/RODOVIÁRIA PLANO PILOTO</v>
      </c>
    </row>
    <row r="1968" spans="1:11" x14ac:dyDescent="0.2">
      <c r="A1968" s="2" t="s">
        <v>637</v>
      </c>
      <c r="B1968" s="2" t="s">
        <v>451</v>
      </c>
      <c r="C1968" s="4">
        <v>2079</v>
      </c>
      <c r="D1968" s="2" t="s">
        <v>94</v>
      </c>
      <c r="E1968" s="2" t="s">
        <v>469</v>
      </c>
      <c r="F1968" s="23" t="str">
        <f t="shared" si="92"/>
        <v>volta</v>
      </c>
      <c r="G1968" s="4">
        <v>1</v>
      </c>
      <c r="H1968" s="2" t="s">
        <v>483</v>
      </c>
      <c r="I1968" s="2" t="s">
        <v>481</v>
      </c>
      <c r="J1968" s="23" t="str">
        <f t="shared" si="90"/>
        <v>UTB2079volta1</v>
      </c>
      <c r="K1968" s="32" t="str">
        <f t="shared" si="91"/>
        <v>RODOVIÁRIA PLANO PILOTO</v>
      </c>
    </row>
    <row r="1969" spans="1:11" x14ac:dyDescent="0.2">
      <c r="A1969" s="2" t="s">
        <v>637</v>
      </c>
      <c r="B1969" s="2" t="s">
        <v>451</v>
      </c>
      <c r="C1969" s="4">
        <v>2079</v>
      </c>
      <c r="D1969" s="2" t="s">
        <v>94</v>
      </c>
      <c r="E1969" s="2" t="s">
        <v>469</v>
      </c>
      <c r="F1969" s="23" t="str">
        <f t="shared" si="92"/>
        <v>volta</v>
      </c>
      <c r="G1969" s="4">
        <v>2</v>
      </c>
      <c r="H1969" s="2" t="s">
        <v>648</v>
      </c>
      <c r="I1969" s="2" t="s">
        <v>481</v>
      </c>
      <c r="J1969" s="23" t="str">
        <f t="shared" si="90"/>
        <v>UTB2079volta2</v>
      </c>
      <c r="K1969" s="32" t="str">
        <f t="shared" si="91"/>
        <v>RODOVIÁRIA PLANO PILOTO/EIXO W SUL</v>
      </c>
    </row>
    <row r="1970" spans="1:11" x14ac:dyDescent="0.2">
      <c r="A1970" s="2" t="s">
        <v>637</v>
      </c>
      <c r="B1970" s="2" t="s">
        <v>451</v>
      </c>
      <c r="C1970" s="4">
        <v>2079</v>
      </c>
      <c r="D1970" s="2" t="s">
        <v>94</v>
      </c>
      <c r="E1970" s="2" t="s">
        <v>469</v>
      </c>
      <c r="F1970" s="23" t="str">
        <f t="shared" si="92"/>
        <v>volta</v>
      </c>
      <c r="G1970" s="4">
        <v>3</v>
      </c>
      <c r="H1970" s="2" t="s">
        <v>463</v>
      </c>
      <c r="I1970" s="2" t="s">
        <v>481</v>
      </c>
      <c r="J1970" s="23" t="str">
        <f t="shared" si="90"/>
        <v>UTB2079volta3</v>
      </c>
      <c r="K1970" s="32" t="str">
        <f t="shared" si="91"/>
        <v>RODOVIÁRIA PLANO PILOTO/EIXO W SUL/EPIA</v>
      </c>
    </row>
    <row r="1971" spans="1:11" x14ac:dyDescent="0.2">
      <c r="A1971" s="2" t="s">
        <v>637</v>
      </c>
      <c r="B1971" s="2" t="s">
        <v>451</v>
      </c>
      <c r="C1971" s="4">
        <v>2079</v>
      </c>
      <c r="D1971" s="2" t="s">
        <v>94</v>
      </c>
      <c r="E1971" s="2" t="s">
        <v>469</v>
      </c>
      <c r="F1971" s="23" t="str">
        <f t="shared" si="92"/>
        <v>volta</v>
      </c>
      <c r="G1971" s="4">
        <v>4</v>
      </c>
      <c r="H1971" s="2" t="s">
        <v>563</v>
      </c>
      <c r="I1971" s="2" t="s">
        <v>564</v>
      </c>
      <c r="J1971" s="23" t="str">
        <f t="shared" si="90"/>
        <v>UTB2079volta4</v>
      </c>
      <c r="K1971" s="32" t="str">
        <f t="shared" si="91"/>
        <v>RODOVIÁRIA PLANO PILOTO/EIXO W SUL/EPIA/PISTÃO NORTE</v>
      </c>
    </row>
    <row r="1972" spans="1:11" x14ac:dyDescent="0.2">
      <c r="A1972" s="2" t="s">
        <v>637</v>
      </c>
      <c r="B1972" s="2" t="s">
        <v>451</v>
      </c>
      <c r="C1972" s="4">
        <v>2079</v>
      </c>
      <c r="D1972" s="2" t="s">
        <v>94</v>
      </c>
      <c r="E1972" s="2" t="s">
        <v>469</v>
      </c>
      <c r="F1972" s="23" t="str">
        <f t="shared" si="92"/>
        <v>volta</v>
      </c>
      <c r="G1972" s="4">
        <v>5</v>
      </c>
      <c r="H1972" s="2" t="s">
        <v>641</v>
      </c>
      <c r="I1972" s="2" t="s">
        <v>639</v>
      </c>
      <c r="J1972" s="23" t="str">
        <f t="shared" si="90"/>
        <v>UTB2079volta5</v>
      </c>
      <c r="K1972" s="32" t="str">
        <f t="shared" si="91"/>
        <v>RODOVIÁRIA PLANO PILOTO/EIXO W SUL/EPIA/PISTÃO NORTE/FASSINCRA</v>
      </c>
    </row>
    <row r="1973" spans="1:11" x14ac:dyDescent="0.2">
      <c r="A1973" s="2" t="s">
        <v>637</v>
      </c>
      <c r="B1973" s="2" t="s">
        <v>451</v>
      </c>
      <c r="C1973" s="4">
        <v>2079</v>
      </c>
      <c r="D1973" s="2" t="s">
        <v>94</v>
      </c>
      <c r="E1973" s="2" t="s">
        <v>469</v>
      </c>
      <c r="F1973" s="23" t="str">
        <f t="shared" si="92"/>
        <v>volta</v>
      </c>
      <c r="G1973" s="4">
        <v>6</v>
      </c>
      <c r="H1973" s="2" t="s">
        <v>640</v>
      </c>
      <c r="I1973" s="2" t="s">
        <v>639</v>
      </c>
      <c r="J1973" s="23" t="str">
        <f t="shared" si="90"/>
        <v>UTB2079volta6</v>
      </c>
      <c r="K1973" s="32" t="str">
        <f t="shared" si="91"/>
        <v>RODOVIÁRIA PLANO PILOTO/EIXO W SUL/EPIA/PISTÃO NORTE/FASSINCRA/PERIMETRO URBANO (BRAZLÂNDIA DF)</v>
      </c>
    </row>
    <row r="1974" spans="1:11" x14ac:dyDescent="0.2">
      <c r="A1974" s="2" t="s">
        <v>637</v>
      </c>
      <c r="B1974" s="2" t="s">
        <v>451</v>
      </c>
      <c r="C1974" s="4">
        <v>2079</v>
      </c>
      <c r="D1974" s="2" t="s">
        <v>94</v>
      </c>
      <c r="E1974" s="2" t="s">
        <v>469</v>
      </c>
      <c r="F1974" s="23" t="str">
        <f t="shared" si="92"/>
        <v>volta</v>
      </c>
      <c r="G1974" s="4">
        <v>7</v>
      </c>
      <c r="H1974" s="2" t="s">
        <v>638</v>
      </c>
      <c r="I1974" s="2" t="s">
        <v>639</v>
      </c>
      <c r="J1974" s="23" t="str">
        <f t="shared" si="90"/>
        <v>UTB2079volta7</v>
      </c>
      <c r="K1974" s="32" t="str">
        <f t="shared" si="91"/>
        <v>RODOVIÁRIA PLANO PILOTO/EIXO W SUL/EPIA/PISTÃO NORTE/FASSINCRA/PERIMETRO URBANO (BRAZLÂNDIA DF)/BR-080</v>
      </c>
    </row>
    <row r="1975" spans="1:11" x14ac:dyDescent="0.2">
      <c r="A1975" s="2" t="s">
        <v>637</v>
      </c>
      <c r="B1975" s="2" t="s">
        <v>451</v>
      </c>
      <c r="C1975" s="4">
        <v>2079</v>
      </c>
      <c r="D1975" s="2" t="s">
        <v>94</v>
      </c>
      <c r="E1975" s="2" t="s">
        <v>469</v>
      </c>
      <c r="F1975" s="23" t="str">
        <f t="shared" si="92"/>
        <v>volta</v>
      </c>
      <c r="G1975" s="4">
        <v>8</v>
      </c>
      <c r="H1975" s="2" t="s">
        <v>637</v>
      </c>
      <c r="I1975" s="2" t="s">
        <v>637</v>
      </c>
      <c r="J1975" s="23" t="str">
        <f t="shared" si="90"/>
        <v>UTB2079volta8</v>
      </c>
      <c r="K1975" s="32" t="str">
        <f t="shared" si="91"/>
        <v>RODOVIÁRIA PLANO PILOTO/EIXO W SUL/EPIA/PISTÃO NORTE/FASSINCRA/PERIMETRO URBANO (BRAZLÂNDIA DF)/BR-080/MONTE ALTO</v>
      </c>
    </row>
    <row r="1976" spans="1:11" x14ac:dyDescent="0.2">
      <c r="A1976" s="2" t="s">
        <v>637</v>
      </c>
      <c r="B1976" s="2" t="s">
        <v>451</v>
      </c>
      <c r="C1976" s="4">
        <v>2080</v>
      </c>
      <c r="D1976" s="2" t="s">
        <v>94</v>
      </c>
      <c r="E1976" s="2" t="s">
        <v>452</v>
      </c>
      <c r="F1976" s="23" t="str">
        <f t="shared" si="92"/>
        <v>ida</v>
      </c>
      <c r="G1976" s="4">
        <v>1</v>
      </c>
      <c r="H1976" s="2" t="s">
        <v>637</v>
      </c>
      <c r="I1976" s="2" t="s">
        <v>637</v>
      </c>
      <c r="J1976" s="23" t="str">
        <f t="shared" si="90"/>
        <v>UTB2080ida1</v>
      </c>
      <c r="K1976" s="32" t="str">
        <f t="shared" si="91"/>
        <v>MONTE ALTO</v>
      </c>
    </row>
    <row r="1977" spans="1:11" x14ac:dyDescent="0.2">
      <c r="A1977" s="2" t="s">
        <v>637</v>
      </c>
      <c r="B1977" s="2" t="s">
        <v>451</v>
      </c>
      <c r="C1977" s="4">
        <v>2080</v>
      </c>
      <c r="D1977" s="2" t="s">
        <v>94</v>
      </c>
      <c r="E1977" s="2" t="s">
        <v>452</v>
      </c>
      <c r="F1977" s="23" t="str">
        <f t="shared" si="92"/>
        <v>ida</v>
      </c>
      <c r="G1977" s="4">
        <v>2</v>
      </c>
      <c r="H1977" s="2" t="s">
        <v>638</v>
      </c>
      <c r="I1977" s="2" t="s">
        <v>639</v>
      </c>
      <c r="J1977" s="23" t="str">
        <f t="shared" si="90"/>
        <v>UTB2080ida2</v>
      </c>
      <c r="K1977" s="32" t="str">
        <f t="shared" si="91"/>
        <v>MONTE ALTO/BR-080</v>
      </c>
    </row>
    <row r="1978" spans="1:11" x14ac:dyDescent="0.2">
      <c r="A1978" s="2" t="s">
        <v>637</v>
      </c>
      <c r="B1978" s="2" t="s">
        <v>451</v>
      </c>
      <c r="C1978" s="4">
        <v>2080</v>
      </c>
      <c r="D1978" s="2" t="s">
        <v>94</v>
      </c>
      <c r="E1978" s="2" t="s">
        <v>452</v>
      </c>
      <c r="F1978" s="23" t="str">
        <f t="shared" si="92"/>
        <v>ida</v>
      </c>
      <c r="G1978" s="4">
        <v>3</v>
      </c>
      <c r="H1978" s="2" t="s">
        <v>640</v>
      </c>
      <c r="I1978" s="2" t="s">
        <v>639</v>
      </c>
      <c r="J1978" s="23" t="str">
        <f t="shared" si="90"/>
        <v>UTB2080ida3</v>
      </c>
      <c r="K1978" s="32" t="str">
        <f t="shared" si="91"/>
        <v>MONTE ALTO/BR-080/PERIMETRO URBANO (BRAZLÂNDIA DF)</v>
      </c>
    </row>
    <row r="1979" spans="1:11" x14ac:dyDescent="0.2">
      <c r="A1979" s="2" t="s">
        <v>637</v>
      </c>
      <c r="B1979" s="2" t="s">
        <v>451</v>
      </c>
      <c r="C1979" s="4">
        <v>2080</v>
      </c>
      <c r="D1979" s="2" t="s">
        <v>94</v>
      </c>
      <c r="E1979" s="2" t="s">
        <v>452</v>
      </c>
      <c r="F1979" s="23" t="str">
        <f t="shared" si="92"/>
        <v>ida</v>
      </c>
      <c r="G1979" s="4">
        <v>4</v>
      </c>
      <c r="H1979" s="2" t="s">
        <v>569</v>
      </c>
      <c r="I1979" s="2" t="s">
        <v>564</v>
      </c>
      <c r="J1979" s="23" t="str">
        <f t="shared" si="90"/>
        <v>UTB2080ida4</v>
      </c>
      <c r="K1979" s="32" t="str">
        <f t="shared" si="91"/>
        <v>MONTE ALTO/BR-080/PERIMETRO URBANO (BRAZLÂNDIA DF)/ESTRUTURAL</v>
      </c>
    </row>
    <row r="1980" spans="1:11" x14ac:dyDescent="0.2">
      <c r="A1980" s="2" t="s">
        <v>637</v>
      </c>
      <c r="B1980" s="2" t="s">
        <v>451</v>
      </c>
      <c r="C1980" s="4">
        <v>2080</v>
      </c>
      <c r="D1980" s="2" t="s">
        <v>94</v>
      </c>
      <c r="E1980" s="2" t="s">
        <v>452</v>
      </c>
      <c r="F1980" s="23" t="str">
        <f t="shared" si="92"/>
        <v>ida</v>
      </c>
      <c r="G1980" s="4">
        <v>5</v>
      </c>
      <c r="H1980" s="2" t="s">
        <v>538</v>
      </c>
      <c r="I1980" s="2" t="s">
        <v>481</v>
      </c>
      <c r="J1980" s="23" t="str">
        <f t="shared" si="90"/>
        <v>UTB2080ida5</v>
      </c>
      <c r="K1980" s="32" t="str">
        <f t="shared" si="91"/>
        <v>MONTE ALTO/BR-080/PERIMETRO URBANO (BRAZLÂNDIA DF)/ESTRUTURAL/EIXO MONUMENTAL</v>
      </c>
    </row>
    <row r="1981" spans="1:11" x14ac:dyDescent="0.2">
      <c r="A1981" s="2" t="s">
        <v>637</v>
      </c>
      <c r="B1981" s="2" t="s">
        <v>451</v>
      </c>
      <c r="C1981" s="4">
        <v>2080</v>
      </c>
      <c r="D1981" s="2" t="s">
        <v>94</v>
      </c>
      <c r="E1981" s="2" t="s">
        <v>452</v>
      </c>
      <c r="F1981" s="23" t="str">
        <f t="shared" si="92"/>
        <v>ida</v>
      </c>
      <c r="G1981" s="4">
        <v>6</v>
      </c>
      <c r="H1981" s="2" t="s">
        <v>483</v>
      </c>
      <c r="I1981" s="2" t="s">
        <v>481</v>
      </c>
      <c r="J1981" s="23" t="str">
        <f t="shared" si="90"/>
        <v>UTB2080ida6</v>
      </c>
      <c r="K1981" s="32" t="str">
        <f t="shared" si="91"/>
        <v>MONTE ALTO/BR-080/PERIMETRO URBANO (BRAZLÂNDIA DF)/ESTRUTURAL/EIXO MONUMENTAL/RODOVIÁRIA PLANO PILOTO</v>
      </c>
    </row>
    <row r="1982" spans="1:11" x14ac:dyDescent="0.2">
      <c r="A1982" s="2" t="s">
        <v>637</v>
      </c>
      <c r="B1982" s="2" t="s">
        <v>451</v>
      </c>
      <c r="C1982" s="4">
        <v>2080</v>
      </c>
      <c r="D1982" s="2" t="s">
        <v>94</v>
      </c>
      <c r="E1982" s="2" t="s">
        <v>452</v>
      </c>
      <c r="F1982" s="23" t="str">
        <f t="shared" si="92"/>
        <v>ida</v>
      </c>
      <c r="G1982" s="4">
        <v>7</v>
      </c>
      <c r="H1982" s="2" t="s">
        <v>597</v>
      </c>
      <c r="I1982" s="2" t="s">
        <v>481</v>
      </c>
      <c r="J1982" s="23" t="str">
        <f t="shared" si="90"/>
        <v>UTB2080ida7</v>
      </c>
      <c r="K1982" s="32" t="str">
        <f t="shared" si="91"/>
        <v>MONTE ALTO/BR-080/PERIMETRO URBANO (BRAZLÂNDIA DF)/ESTRUTURAL/EIXO MONUMENTAL/RODOVIÁRIA PLANO PILOTO/EIXO W</v>
      </c>
    </row>
    <row r="1983" spans="1:11" x14ac:dyDescent="0.2">
      <c r="A1983" s="2" t="s">
        <v>637</v>
      </c>
      <c r="B1983" s="2" t="s">
        <v>451</v>
      </c>
      <c r="C1983" s="4">
        <v>2080</v>
      </c>
      <c r="D1983" s="2" t="s">
        <v>94</v>
      </c>
      <c r="E1983" s="2" t="s">
        <v>452</v>
      </c>
      <c r="F1983" s="23" t="str">
        <f t="shared" si="92"/>
        <v>ida</v>
      </c>
      <c r="G1983" s="4">
        <v>8</v>
      </c>
      <c r="H1983" s="2" t="s">
        <v>380</v>
      </c>
      <c r="I1983" s="2" t="s">
        <v>481</v>
      </c>
      <c r="J1983" s="23" t="str">
        <f t="shared" si="90"/>
        <v>UTB2080ida8</v>
      </c>
      <c r="K1983" s="32" t="str">
        <f t="shared" si="91"/>
        <v>MONTE ALTO/BR-080/PERIMETRO URBANO (BRAZLÂNDIA DF)/ESTRUTURAL/EIXO MONUMENTAL/RODOVIÁRIA PLANO PILOTO/EIXO W/AEROPORTO</v>
      </c>
    </row>
    <row r="1984" spans="1:11" x14ac:dyDescent="0.2">
      <c r="A1984" s="2" t="s">
        <v>637</v>
      </c>
      <c r="B1984" s="2" t="s">
        <v>451</v>
      </c>
      <c r="C1984" s="4">
        <v>2080</v>
      </c>
      <c r="D1984" s="2" t="s">
        <v>94</v>
      </c>
      <c r="E1984" s="2" t="s">
        <v>469</v>
      </c>
      <c r="F1984" s="23" t="str">
        <f t="shared" si="92"/>
        <v>volta</v>
      </c>
      <c r="G1984" s="4">
        <v>1</v>
      </c>
      <c r="H1984" s="2" t="s">
        <v>380</v>
      </c>
      <c r="I1984" s="2" t="s">
        <v>481</v>
      </c>
      <c r="J1984" s="23" t="str">
        <f t="shared" si="90"/>
        <v>UTB2080volta1</v>
      </c>
      <c r="K1984" s="32" t="str">
        <f t="shared" si="91"/>
        <v>AEROPORTO</v>
      </c>
    </row>
    <row r="1985" spans="1:11" x14ac:dyDescent="0.2">
      <c r="A1985" s="2" t="s">
        <v>637</v>
      </c>
      <c r="B1985" s="2" t="s">
        <v>451</v>
      </c>
      <c r="C1985" s="4">
        <v>2080</v>
      </c>
      <c r="D1985" s="2" t="s">
        <v>94</v>
      </c>
      <c r="E1985" s="2" t="s">
        <v>469</v>
      </c>
      <c r="F1985" s="23" t="str">
        <f t="shared" si="92"/>
        <v>volta</v>
      </c>
      <c r="G1985" s="4">
        <v>2</v>
      </c>
      <c r="H1985" s="2" t="s">
        <v>597</v>
      </c>
      <c r="I1985" s="2" t="s">
        <v>481</v>
      </c>
      <c r="J1985" s="23" t="str">
        <f t="shared" si="90"/>
        <v>UTB2080volta2</v>
      </c>
      <c r="K1985" s="32" t="str">
        <f t="shared" si="91"/>
        <v>AEROPORTO/EIXO W</v>
      </c>
    </row>
    <row r="1986" spans="1:11" x14ac:dyDescent="0.2">
      <c r="A1986" s="2" t="s">
        <v>637</v>
      </c>
      <c r="B1986" s="2" t="s">
        <v>451</v>
      </c>
      <c r="C1986" s="4">
        <v>2080</v>
      </c>
      <c r="D1986" s="2" t="s">
        <v>94</v>
      </c>
      <c r="E1986" s="2" t="s">
        <v>469</v>
      </c>
      <c r="F1986" s="23" t="str">
        <f t="shared" si="92"/>
        <v>volta</v>
      </c>
      <c r="G1986" s="4">
        <v>3</v>
      </c>
      <c r="H1986" s="2" t="s">
        <v>483</v>
      </c>
      <c r="I1986" s="2" t="s">
        <v>481</v>
      </c>
      <c r="J1986" s="23" t="str">
        <f t="shared" si="90"/>
        <v>UTB2080volta3</v>
      </c>
      <c r="K1986" s="32" t="str">
        <f t="shared" si="91"/>
        <v>AEROPORTO/EIXO W/RODOVIÁRIA PLANO PILOTO</v>
      </c>
    </row>
    <row r="1987" spans="1:11" x14ac:dyDescent="0.2">
      <c r="A1987" s="2" t="s">
        <v>637</v>
      </c>
      <c r="B1987" s="2" t="s">
        <v>451</v>
      </c>
      <c r="C1987" s="4">
        <v>2080</v>
      </c>
      <c r="D1987" s="2" t="s">
        <v>94</v>
      </c>
      <c r="E1987" s="2" t="s">
        <v>469</v>
      </c>
      <c r="F1987" s="23" t="str">
        <f t="shared" si="92"/>
        <v>volta</v>
      </c>
      <c r="G1987" s="4">
        <v>4</v>
      </c>
      <c r="H1987" s="2" t="s">
        <v>538</v>
      </c>
      <c r="I1987" s="2" t="s">
        <v>481</v>
      </c>
      <c r="J1987" s="23" t="str">
        <f t="shared" ref="J1987:J2050" si="93">D1987&amp;C1987&amp;F1987&amp;G1987</f>
        <v>UTB2080volta4</v>
      </c>
      <c r="K1987" s="32" t="str">
        <f t="shared" ref="K1987:K2050" si="94">IF(G1987=1,H1987,K1986&amp;"/"&amp;H1987)</f>
        <v>AEROPORTO/EIXO W/RODOVIÁRIA PLANO PILOTO/EIXO MONUMENTAL</v>
      </c>
    </row>
    <row r="1988" spans="1:11" x14ac:dyDescent="0.2">
      <c r="A1988" s="2" t="s">
        <v>637</v>
      </c>
      <c r="B1988" s="2" t="s">
        <v>451</v>
      </c>
      <c r="C1988" s="4">
        <v>2080</v>
      </c>
      <c r="D1988" s="2" t="s">
        <v>94</v>
      </c>
      <c r="E1988" s="2" t="s">
        <v>469</v>
      </c>
      <c r="F1988" s="23" t="str">
        <f t="shared" ref="F1988:F2051" si="95">IF(LEFT(E1988,3)="ida","ida","volta")</f>
        <v>volta</v>
      </c>
      <c r="G1988" s="4">
        <v>5</v>
      </c>
      <c r="H1988" s="2" t="s">
        <v>569</v>
      </c>
      <c r="I1988" s="2" t="s">
        <v>564</v>
      </c>
      <c r="J1988" s="23" t="str">
        <f t="shared" si="93"/>
        <v>UTB2080volta5</v>
      </c>
      <c r="K1988" s="32" t="str">
        <f t="shared" si="94"/>
        <v>AEROPORTO/EIXO W/RODOVIÁRIA PLANO PILOTO/EIXO MONUMENTAL/ESTRUTURAL</v>
      </c>
    </row>
    <row r="1989" spans="1:11" x14ac:dyDescent="0.2">
      <c r="A1989" s="2" t="s">
        <v>637</v>
      </c>
      <c r="B1989" s="2" t="s">
        <v>451</v>
      </c>
      <c r="C1989" s="4">
        <v>2080</v>
      </c>
      <c r="D1989" s="2" t="s">
        <v>94</v>
      </c>
      <c r="E1989" s="2" t="s">
        <v>469</v>
      </c>
      <c r="F1989" s="23" t="str">
        <f t="shared" si="95"/>
        <v>volta</v>
      </c>
      <c r="G1989" s="4">
        <v>6</v>
      </c>
      <c r="H1989" s="2" t="s">
        <v>640</v>
      </c>
      <c r="I1989" s="2" t="s">
        <v>639</v>
      </c>
      <c r="J1989" s="23" t="str">
        <f t="shared" si="93"/>
        <v>UTB2080volta6</v>
      </c>
      <c r="K1989" s="32" t="str">
        <f t="shared" si="94"/>
        <v>AEROPORTO/EIXO W/RODOVIÁRIA PLANO PILOTO/EIXO MONUMENTAL/ESTRUTURAL/PERIMETRO URBANO (BRAZLÂNDIA DF)</v>
      </c>
    </row>
    <row r="1990" spans="1:11" x14ac:dyDescent="0.2">
      <c r="A1990" s="2" t="s">
        <v>637</v>
      </c>
      <c r="B1990" s="2" t="s">
        <v>451</v>
      </c>
      <c r="C1990" s="4">
        <v>2080</v>
      </c>
      <c r="D1990" s="2" t="s">
        <v>94</v>
      </c>
      <c r="E1990" s="2" t="s">
        <v>469</v>
      </c>
      <c r="F1990" s="23" t="str">
        <f t="shared" si="95"/>
        <v>volta</v>
      </c>
      <c r="G1990" s="4">
        <v>7</v>
      </c>
      <c r="H1990" s="2" t="s">
        <v>638</v>
      </c>
      <c r="I1990" s="2" t="s">
        <v>639</v>
      </c>
      <c r="J1990" s="23" t="str">
        <f t="shared" si="93"/>
        <v>UTB2080volta7</v>
      </c>
      <c r="K1990" s="32" t="str">
        <f t="shared" si="94"/>
        <v>AEROPORTO/EIXO W/RODOVIÁRIA PLANO PILOTO/EIXO MONUMENTAL/ESTRUTURAL/PERIMETRO URBANO (BRAZLÂNDIA DF)/BR-080</v>
      </c>
    </row>
    <row r="1991" spans="1:11" x14ac:dyDescent="0.2">
      <c r="A1991" s="2" t="s">
        <v>637</v>
      </c>
      <c r="B1991" s="2" t="s">
        <v>451</v>
      </c>
      <c r="C1991" s="4">
        <v>2080</v>
      </c>
      <c r="D1991" s="2" t="s">
        <v>94</v>
      </c>
      <c r="E1991" s="2" t="s">
        <v>469</v>
      </c>
      <c r="F1991" s="23" t="str">
        <f t="shared" si="95"/>
        <v>volta</v>
      </c>
      <c r="G1991" s="4">
        <v>8</v>
      </c>
      <c r="H1991" s="2" t="s">
        <v>637</v>
      </c>
      <c r="I1991" s="2" t="s">
        <v>637</v>
      </c>
      <c r="J1991" s="23" t="str">
        <f t="shared" si="93"/>
        <v>UTB2080volta8</v>
      </c>
      <c r="K1991" s="32" t="str">
        <f t="shared" si="94"/>
        <v>AEROPORTO/EIXO W/RODOVIÁRIA PLANO PILOTO/EIXO MONUMENTAL/ESTRUTURAL/PERIMETRO URBANO (BRAZLÂNDIA DF)/BR-080/MONTE ALTO</v>
      </c>
    </row>
    <row r="1992" spans="1:11" x14ac:dyDescent="0.2">
      <c r="A1992" s="2" t="s">
        <v>637</v>
      </c>
      <c r="B1992" s="2" t="s">
        <v>451</v>
      </c>
      <c r="C1992" s="4">
        <v>2081</v>
      </c>
      <c r="D1992" s="2" t="s">
        <v>94</v>
      </c>
      <c r="E1992" s="2" t="s">
        <v>452</v>
      </c>
      <c r="F1992" s="23" t="str">
        <f t="shared" si="95"/>
        <v>ida</v>
      </c>
      <c r="G1992" s="4">
        <v>1</v>
      </c>
      <c r="H1992" s="2" t="s">
        <v>637</v>
      </c>
      <c r="I1992" s="2" t="s">
        <v>637</v>
      </c>
      <c r="J1992" s="23" t="str">
        <f t="shared" si="93"/>
        <v>UTB2081ida1</v>
      </c>
      <c r="K1992" s="32" t="str">
        <f t="shared" si="94"/>
        <v>MONTE ALTO</v>
      </c>
    </row>
    <row r="1993" spans="1:11" x14ac:dyDescent="0.2">
      <c r="A1993" s="2" t="s">
        <v>637</v>
      </c>
      <c r="B1993" s="2" t="s">
        <v>451</v>
      </c>
      <c r="C1993" s="4">
        <v>2081</v>
      </c>
      <c r="D1993" s="2" t="s">
        <v>94</v>
      </c>
      <c r="E1993" s="2" t="s">
        <v>452</v>
      </c>
      <c r="F1993" s="23" t="str">
        <f t="shared" si="95"/>
        <v>ida</v>
      </c>
      <c r="G1993" s="4">
        <v>1</v>
      </c>
      <c r="H1993" s="2" t="s">
        <v>637</v>
      </c>
      <c r="I1993" s="2" t="s">
        <v>637</v>
      </c>
      <c r="J1993" s="23" t="str">
        <f t="shared" si="93"/>
        <v>UTB2081ida1</v>
      </c>
      <c r="K1993" s="32" t="str">
        <f t="shared" si="94"/>
        <v>MONTE ALTO</v>
      </c>
    </row>
    <row r="1994" spans="1:11" x14ac:dyDescent="0.2">
      <c r="A1994" s="2" t="s">
        <v>637</v>
      </c>
      <c r="B1994" s="2" t="s">
        <v>451</v>
      </c>
      <c r="C1994" s="4">
        <v>2081</v>
      </c>
      <c r="D1994" s="2" t="s">
        <v>94</v>
      </c>
      <c r="E1994" s="2" t="s">
        <v>452</v>
      </c>
      <c r="F1994" s="23" t="str">
        <f t="shared" si="95"/>
        <v>ida</v>
      </c>
      <c r="G1994" s="4">
        <v>2</v>
      </c>
      <c r="H1994" s="2" t="s">
        <v>638</v>
      </c>
      <c r="I1994" s="2" t="s">
        <v>639</v>
      </c>
      <c r="J1994" s="23" t="str">
        <f t="shared" si="93"/>
        <v>UTB2081ida2</v>
      </c>
      <c r="K1994" s="32" t="str">
        <f t="shared" si="94"/>
        <v>MONTE ALTO/BR-080</v>
      </c>
    </row>
    <row r="1995" spans="1:11" x14ac:dyDescent="0.2">
      <c r="A1995" s="2" t="s">
        <v>637</v>
      </c>
      <c r="B1995" s="2" t="s">
        <v>451</v>
      </c>
      <c r="C1995" s="4">
        <v>2081</v>
      </c>
      <c r="D1995" s="2" t="s">
        <v>94</v>
      </c>
      <c r="E1995" s="2" t="s">
        <v>452</v>
      </c>
      <c r="F1995" s="23" t="str">
        <f t="shared" si="95"/>
        <v>ida</v>
      </c>
      <c r="G1995" s="4">
        <v>2</v>
      </c>
      <c r="H1995" s="2" t="s">
        <v>638</v>
      </c>
      <c r="I1995" s="2" t="s">
        <v>639</v>
      </c>
      <c r="J1995" s="23" t="str">
        <f t="shared" si="93"/>
        <v>UTB2081ida2</v>
      </c>
      <c r="K1995" s="32" t="str">
        <f t="shared" si="94"/>
        <v>MONTE ALTO/BR-080/BR-080</v>
      </c>
    </row>
    <row r="1996" spans="1:11" x14ac:dyDescent="0.2">
      <c r="A1996" s="2" t="s">
        <v>637</v>
      </c>
      <c r="B1996" s="2" t="s">
        <v>451</v>
      </c>
      <c r="C1996" s="4">
        <v>2081</v>
      </c>
      <c r="D1996" s="2" t="s">
        <v>94</v>
      </c>
      <c r="E1996" s="2" t="s">
        <v>452</v>
      </c>
      <c r="F1996" s="23" t="str">
        <f t="shared" si="95"/>
        <v>ida</v>
      </c>
      <c r="G1996" s="4">
        <v>3</v>
      </c>
      <c r="H1996" s="2" t="s">
        <v>640</v>
      </c>
      <c r="I1996" s="2" t="s">
        <v>639</v>
      </c>
      <c r="J1996" s="23" t="str">
        <f t="shared" si="93"/>
        <v>UTB2081ida3</v>
      </c>
      <c r="K1996" s="32" t="str">
        <f t="shared" si="94"/>
        <v>MONTE ALTO/BR-080/BR-080/PERIMETRO URBANO (BRAZLÂNDIA DF)</v>
      </c>
    </row>
    <row r="1997" spans="1:11" x14ac:dyDescent="0.2">
      <c r="A1997" s="2" t="s">
        <v>637</v>
      </c>
      <c r="B1997" s="2" t="s">
        <v>451</v>
      </c>
      <c r="C1997" s="4">
        <v>2081</v>
      </c>
      <c r="D1997" s="2" t="s">
        <v>94</v>
      </c>
      <c r="E1997" s="2" t="s">
        <v>452</v>
      </c>
      <c r="F1997" s="23" t="str">
        <f t="shared" si="95"/>
        <v>ida</v>
      </c>
      <c r="G1997" s="4">
        <v>3</v>
      </c>
      <c r="H1997" s="2" t="s">
        <v>640</v>
      </c>
      <c r="I1997" s="2" t="s">
        <v>639</v>
      </c>
      <c r="J1997" s="23" t="str">
        <f t="shared" si="93"/>
        <v>UTB2081ida3</v>
      </c>
      <c r="K1997" s="32" t="str">
        <f t="shared" si="94"/>
        <v>MONTE ALTO/BR-080/BR-080/PERIMETRO URBANO (BRAZLÂNDIA DF)/PERIMETRO URBANO (BRAZLÂNDIA DF)</v>
      </c>
    </row>
    <row r="1998" spans="1:11" x14ac:dyDescent="0.2">
      <c r="A1998" s="2" t="s">
        <v>637</v>
      </c>
      <c r="B1998" s="2" t="s">
        <v>451</v>
      </c>
      <c r="C1998" s="4">
        <v>2081</v>
      </c>
      <c r="D1998" s="2" t="s">
        <v>94</v>
      </c>
      <c r="E1998" s="2" t="s">
        <v>452</v>
      </c>
      <c r="F1998" s="23" t="str">
        <f t="shared" si="95"/>
        <v>ida</v>
      </c>
      <c r="G1998" s="4">
        <v>4</v>
      </c>
      <c r="H1998" s="2" t="s">
        <v>641</v>
      </c>
      <c r="I1998" s="2" t="s">
        <v>639</v>
      </c>
      <c r="J1998" s="23" t="str">
        <f t="shared" si="93"/>
        <v>UTB2081ida4</v>
      </c>
      <c r="K1998" s="32" t="str">
        <f t="shared" si="94"/>
        <v>MONTE ALTO/BR-080/BR-080/PERIMETRO URBANO (BRAZLÂNDIA DF)/PERIMETRO URBANO (BRAZLÂNDIA DF)/FASSINCRA</v>
      </c>
    </row>
    <row r="1999" spans="1:11" x14ac:dyDescent="0.2">
      <c r="A1999" s="2" t="s">
        <v>637</v>
      </c>
      <c r="B1999" s="2" t="s">
        <v>451</v>
      </c>
      <c r="C1999" s="4">
        <v>2081</v>
      </c>
      <c r="D1999" s="2" t="s">
        <v>94</v>
      </c>
      <c r="E1999" s="2" t="s">
        <v>452</v>
      </c>
      <c r="F1999" s="23" t="str">
        <f t="shared" si="95"/>
        <v>ida</v>
      </c>
      <c r="G1999" s="4">
        <v>4</v>
      </c>
      <c r="H1999" s="2" t="s">
        <v>647</v>
      </c>
      <c r="I1999" s="2" t="s">
        <v>639</v>
      </c>
      <c r="J1999" s="23" t="str">
        <f t="shared" si="93"/>
        <v>UTB2081ida4</v>
      </c>
      <c r="K1999" s="32" t="str">
        <f t="shared" si="94"/>
        <v>MONTE ALTO/BR-080/BR-080/PERIMETRO URBANO (BRAZLÂNDIA DF)/PERIMETRO URBANO (BRAZLÂNDIA DF)/FASSINCRA/INCRA 08</v>
      </c>
    </row>
    <row r="2000" spans="1:11" x14ac:dyDescent="0.2">
      <c r="A2000" s="2" t="s">
        <v>637</v>
      </c>
      <c r="B2000" s="2" t="s">
        <v>451</v>
      </c>
      <c r="C2000" s="4">
        <v>2081</v>
      </c>
      <c r="D2000" s="2" t="s">
        <v>94</v>
      </c>
      <c r="E2000" s="2" t="s">
        <v>452</v>
      </c>
      <c r="F2000" s="23" t="str">
        <f t="shared" si="95"/>
        <v>ida</v>
      </c>
      <c r="G2000" s="4">
        <v>5</v>
      </c>
      <c r="H2000" s="2" t="s">
        <v>563</v>
      </c>
      <c r="I2000" s="2" t="s">
        <v>564</v>
      </c>
      <c r="J2000" s="23" t="str">
        <f t="shared" si="93"/>
        <v>UTB2081ida5</v>
      </c>
      <c r="K2000" s="32" t="str">
        <f t="shared" si="94"/>
        <v>MONTE ALTO/BR-080/BR-080/PERIMETRO URBANO (BRAZLÂNDIA DF)/PERIMETRO URBANO (BRAZLÂNDIA DF)/FASSINCRA/INCRA 08/PISTÃO NORTE</v>
      </c>
    </row>
    <row r="2001" spans="1:11" x14ac:dyDescent="0.2">
      <c r="A2001" s="2" t="s">
        <v>637</v>
      </c>
      <c r="B2001" s="2" t="s">
        <v>451</v>
      </c>
      <c r="C2001" s="4">
        <v>2081</v>
      </c>
      <c r="D2001" s="2" t="s">
        <v>94</v>
      </c>
      <c r="E2001" s="2" t="s">
        <v>452</v>
      </c>
      <c r="F2001" s="23" t="str">
        <f t="shared" si="95"/>
        <v>ida</v>
      </c>
      <c r="G2001" s="4">
        <v>5</v>
      </c>
      <c r="H2001" s="2" t="s">
        <v>561</v>
      </c>
      <c r="I2001" s="2" t="s">
        <v>562</v>
      </c>
      <c r="J2001" s="23" t="str">
        <f t="shared" si="93"/>
        <v>UTB2081ida5</v>
      </c>
      <c r="K2001" s="32" t="str">
        <f t="shared" si="94"/>
        <v>MONTE ALTO/BR-080/BR-080/PERIMETRO URBANO (BRAZLÂNDIA DF)/PERIMETRO URBANO (BRAZLÂNDIA DF)/FASSINCRA/INCRA 08/PISTÃO NORTE/BR-070</v>
      </c>
    </row>
    <row r="2002" spans="1:11" x14ac:dyDescent="0.2">
      <c r="A2002" s="2" t="s">
        <v>637</v>
      </c>
      <c r="B2002" s="2" t="s">
        <v>451</v>
      </c>
      <c r="C2002" s="4">
        <v>2081</v>
      </c>
      <c r="D2002" s="2" t="s">
        <v>94</v>
      </c>
      <c r="E2002" s="2" t="s">
        <v>452</v>
      </c>
      <c r="F2002" s="23" t="str">
        <f t="shared" si="95"/>
        <v>ida</v>
      </c>
      <c r="G2002" s="4">
        <v>6</v>
      </c>
      <c r="H2002" s="2" t="s">
        <v>565</v>
      </c>
      <c r="I2002" s="2" t="s">
        <v>564</v>
      </c>
      <c r="J2002" s="23" t="str">
        <f t="shared" si="93"/>
        <v>UTB2081ida6</v>
      </c>
      <c r="K2002" s="32" t="str">
        <f t="shared" si="94"/>
        <v>MONTE ALTO/BR-080/BR-080/PERIMETRO URBANO (BRAZLÂNDIA DF)/PERIMETRO URBANO (BRAZLÂNDIA DF)/FASSINCRA/INCRA 08/PISTÃO NORTE/BR-070/EPTG</v>
      </c>
    </row>
    <row r="2003" spans="1:11" x14ac:dyDescent="0.2">
      <c r="A2003" s="2" t="s">
        <v>637</v>
      </c>
      <c r="B2003" s="2" t="s">
        <v>451</v>
      </c>
      <c r="C2003" s="4">
        <v>2081</v>
      </c>
      <c r="D2003" s="2" t="s">
        <v>94</v>
      </c>
      <c r="E2003" s="2" t="s">
        <v>452</v>
      </c>
      <c r="F2003" s="23" t="str">
        <f t="shared" si="95"/>
        <v>ida</v>
      </c>
      <c r="G2003" s="4">
        <v>6</v>
      </c>
      <c r="H2003" s="2" t="s">
        <v>563</v>
      </c>
      <c r="I2003" s="2" t="s">
        <v>564</v>
      </c>
      <c r="J2003" s="23" t="str">
        <f t="shared" si="93"/>
        <v>UTB2081ida6</v>
      </c>
      <c r="K2003" s="32" t="str">
        <f t="shared" si="94"/>
        <v>MONTE ALTO/BR-080/BR-080/PERIMETRO URBANO (BRAZLÂNDIA DF)/PERIMETRO URBANO (BRAZLÂNDIA DF)/FASSINCRA/INCRA 08/PISTÃO NORTE/BR-070/EPTG/PISTÃO NORTE</v>
      </c>
    </row>
    <row r="2004" spans="1:11" x14ac:dyDescent="0.2">
      <c r="A2004" s="2" t="s">
        <v>637</v>
      </c>
      <c r="B2004" s="2" t="s">
        <v>451</v>
      </c>
      <c r="C2004" s="4">
        <v>2081</v>
      </c>
      <c r="D2004" s="2" t="s">
        <v>94</v>
      </c>
      <c r="E2004" s="2" t="s">
        <v>452</v>
      </c>
      <c r="F2004" s="23" t="str">
        <f t="shared" si="95"/>
        <v>ida</v>
      </c>
      <c r="G2004" s="4">
        <v>7</v>
      </c>
      <c r="H2004" s="2" t="s">
        <v>380</v>
      </c>
      <c r="I2004" s="2" t="s">
        <v>481</v>
      </c>
      <c r="J2004" s="23" t="str">
        <f t="shared" si="93"/>
        <v>UTB2081ida7</v>
      </c>
      <c r="K2004" s="32" t="str">
        <f t="shared" si="94"/>
        <v>MONTE ALTO/BR-080/BR-080/PERIMETRO URBANO (BRAZLÂNDIA DF)/PERIMETRO URBANO (BRAZLÂNDIA DF)/FASSINCRA/INCRA 08/PISTÃO NORTE/BR-070/EPTG/PISTÃO NORTE/AEROPORTO</v>
      </c>
    </row>
    <row r="2005" spans="1:11" x14ac:dyDescent="0.2">
      <c r="A2005" s="2" t="s">
        <v>637</v>
      </c>
      <c r="B2005" s="2" t="s">
        <v>451</v>
      </c>
      <c r="C2005" s="4">
        <v>2081</v>
      </c>
      <c r="D2005" s="2" t="s">
        <v>94</v>
      </c>
      <c r="E2005" s="2" t="s">
        <v>452</v>
      </c>
      <c r="F2005" s="23" t="str">
        <f t="shared" si="95"/>
        <v>ida</v>
      </c>
      <c r="G2005" s="4">
        <v>7</v>
      </c>
      <c r="H2005" s="2" t="s">
        <v>565</v>
      </c>
      <c r="I2005" s="2" t="s">
        <v>564</v>
      </c>
      <c r="J2005" s="23" t="str">
        <f t="shared" si="93"/>
        <v>UTB2081ida7</v>
      </c>
      <c r="K2005" s="32" t="str">
        <f t="shared" si="94"/>
        <v>MONTE ALTO/BR-080/BR-080/PERIMETRO URBANO (BRAZLÂNDIA DF)/PERIMETRO URBANO (BRAZLÂNDIA DF)/FASSINCRA/INCRA 08/PISTÃO NORTE/BR-070/EPTG/PISTÃO NORTE/AEROPORTO/EPTG</v>
      </c>
    </row>
    <row r="2006" spans="1:11" x14ac:dyDescent="0.2">
      <c r="A2006" s="2" t="s">
        <v>637</v>
      </c>
      <c r="B2006" s="2" t="s">
        <v>451</v>
      </c>
      <c r="C2006" s="4">
        <v>2081</v>
      </c>
      <c r="D2006" s="2" t="s">
        <v>94</v>
      </c>
      <c r="E2006" s="2" t="s">
        <v>452</v>
      </c>
      <c r="F2006" s="23" t="str">
        <f t="shared" si="95"/>
        <v>ida</v>
      </c>
      <c r="G2006" s="4">
        <v>8</v>
      </c>
      <c r="H2006" s="2" t="s">
        <v>648</v>
      </c>
      <c r="I2006" s="2" t="s">
        <v>481</v>
      </c>
      <c r="J2006" s="23" t="str">
        <f t="shared" si="93"/>
        <v>UTB2081ida8</v>
      </c>
      <c r="K2006" s="32" t="str">
        <f t="shared" si="94"/>
        <v>MONTE ALTO/BR-080/BR-080/PERIMETRO URBANO (BRAZLÂNDIA DF)/PERIMETRO URBANO (BRAZLÂNDIA DF)/FASSINCRA/INCRA 08/PISTÃO NORTE/BR-070/EPTG/PISTÃO NORTE/AEROPORTO/EPTG/EIXO W SUL</v>
      </c>
    </row>
    <row r="2007" spans="1:11" x14ac:dyDescent="0.2">
      <c r="A2007" s="2" t="s">
        <v>637</v>
      </c>
      <c r="B2007" s="2" t="s">
        <v>451</v>
      </c>
      <c r="C2007" s="4">
        <v>2081</v>
      </c>
      <c r="D2007" s="2" t="s">
        <v>94</v>
      </c>
      <c r="E2007" s="2" t="s">
        <v>452</v>
      </c>
      <c r="F2007" s="23" t="str">
        <f t="shared" si="95"/>
        <v>ida</v>
      </c>
      <c r="G2007" s="4">
        <v>8</v>
      </c>
      <c r="H2007" s="2" t="s">
        <v>648</v>
      </c>
      <c r="I2007" s="2" t="s">
        <v>481</v>
      </c>
      <c r="J2007" s="23" t="str">
        <f t="shared" si="93"/>
        <v>UTB2081ida8</v>
      </c>
      <c r="K2007" s="32" t="str">
        <f t="shared" si="94"/>
        <v>MONTE ALTO/BR-080/BR-080/PERIMETRO URBANO (BRAZLÂNDIA DF)/PERIMETRO URBANO (BRAZLÂNDIA DF)/FASSINCRA/INCRA 08/PISTÃO NORTE/BR-070/EPTG/PISTÃO NORTE/AEROPORTO/EPTG/EIXO W SUL/EIXO W SUL</v>
      </c>
    </row>
    <row r="2008" spans="1:11" x14ac:dyDescent="0.2">
      <c r="A2008" s="2" t="s">
        <v>637</v>
      </c>
      <c r="B2008" s="2" t="s">
        <v>451</v>
      </c>
      <c r="C2008" s="4">
        <v>2081</v>
      </c>
      <c r="D2008" s="2" t="s">
        <v>94</v>
      </c>
      <c r="E2008" s="2" t="s">
        <v>452</v>
      </c>
      <c r="F2008" s="23" t="str">
        <f t="shared" si="95"/>
        <v>ida</v>
      </c>
      <c r="G2008" s="4">
        <v>9</v>
      </c>
      <c r="H2008" s="2" t="s">
        <v>483</v>
      </c>
      <c r="I2008" s="2" t="s">
        <v>481</v>
      </c>
      <c r="J2008" s="23" t="str">
        <f t="shared" si="93"/>
        <v>UTB2081ida9</v>
      </c>
      <c r="K2008" s="32" t="str">
        <f t="shared" si="94"/>
        <v>MONTE ALTO/BR-080/BR-080/PERIMETRO URBANO (BRAZLÂNDIA DF)/PERIMETRO URBANO (BRAZLÂNDIA DF)/FASSINCRA/INCRA 08/PISTÃO NORTE/BR-070/EPTG/PISTÃO NORTE/AEROPORTO/EPTG/EIXO W SUL/EIXO W SUL/RODOVIÁRIA PLANO PILOTO</v>
      </c>
    </row>
    <row r="2009" spans="1:11" x14ac:dyDescent="0.2">
      <c r="A2009" s="2" t="s">
        <v>637</v>
      </c>
      <c r="B2009" s="2" t="s">
        <v>451</v>
      </c>
      <c r="C2009" s="4">
        <v>2081</v>
      </c>
      <c r="D2009" s="2" t="s">
        <v>94</v>
      </c>
      <c r="E2009" s="2" t="s">
        <v>452</v>
      </c>
      <c r="F2009" s="23" t="str">
        <f t="shared" si="95"/>
        <v>ida</v>
      </c>
      <c r="G2009" s="4">
        <v>9</v>
      </c>
      <c r="H2009" s="2" t="s">
        <v>483</v>
      </c>
      <c r="I2009" s="2" t="s">
        <v>481</v>
      </c>
      <c r="J2009" s="23" t="str">
        <f t="shared" si="93"/>
        <v>UTB2081ida9</v>
      </c>
      <c r="K2009" s="32" t="str">
        <f t="shared" si="94"/>
        <v>MONTE ALTO/BR-080/BR-080/PERIMETRO URBANO (BRAZLÂNDIA DF)/PERIMETRO URBANO (BRAZLÂNDIA DF)/FASSINCRA/INCRA 08/PISTÃO NORTE/BR-070/EPTG/PISTÃO NORTE/AEROPORTO/EPTG/EIXO W SUL/EIXO W SUL/RODOVIÁRIA PLANO PILOTO/RODOVIÁRIA PLANO PILOTO</v>
      </c>
    </row>
    <row r="2010" spans="1:11" x14ac:dyDescent="0.2">
      <c r="A2010" s="2" t="s">
        <v>637</v>
      </c>
      <c r="B2010" s="2" t="s">
        <v>451</v>
      </c>
      <c r="C2010" s="4">
        <v>2081</v>
      </c>
      <c r="D2010" s="2" t="s">
        <v>94</v>
      </c>
      <c r="E2010" s="2" t="s">
        <v>469</v>
      </c>
      <c r="F2010" s="23" t="str">
        <f t="shared" si="95"/>
        <v>volta</v>
      </c>
      <c r="G2010" s="4">
        <v>1</v>
      </c>
      <c r="H2010" s="2" t="s">
        <v>483</v>
      </c>
      <c r="I2010" s="2" t="s">
        <v>481</v>
      </c>
      <c r="J2010" s="23" t="str">
        <f t="shared" si="93"/>
        <v>UTB2081volta1</v>
      </c>
      <c r="K2010" s="32" t="str">
        <f t="shared" si="94"/>
        <v>RODOVIÁRIA PLANO PILOTO</v>
      </c>
    </row>
    <row r="2011" spans="1:11" x14ac:dyDescent="0.2">
      <c r="A2011" s="2" t="s">
        <v>637</v>
      </c>
      <c r="B2011" s="2" t="s">
        <v>451</v>
      </c>
      <c r="C2011" s="4">
        <v>2081</v>
      </c>
      <c r="D2011" s="2" t="s">
        <v>94</v>
      </c>
      <c r="E2011" s="2" t="s">
        <v>469</v>
      </c>
      <c r="F2011" s="23" t="str">
        <f t="shared" si="95"/>
        <v>volta</v>
      </c>
      <c r="G2011" s="4">
        <v>1</v>
      </c>
      <c r="H2011" s="2" t="s">
        <v>483</v>
      </c>
      <c r="I2011" s="2" t="s">
        <v>481</v>
      </c>
      <c r="J2011" s="23" t="str">
        <f t="shared" si="93"/>
        <v>UTB2081volta1</v>
      </c>
      <c r="K2011" s="32" t="str">
        <f t="shared" si="94"/>
        <v>RODOVIÁRIA PLANO PILOTO</v>
      </c>
    </row>
    <row r="2012" spans="1:11" x14ac:dyDescent="0.2">
      <c r="A2012" s="2" t="s">
        <v>637</v>
      </c>
      <c r="B2012" s="2" t="s">
        <v>451</v>
      </c>
      <c r="C2012" s="4">
        <v>2081</v>
      </c>
      <c r="D2012" s="2" t="s">
        <v>94</v>
      </c>
      <c r="E2012" s="2" t="s">
        <v>469</v>
      </c>
      <c r="F2012" s="23" t="str">
        <f t="shared" si="95"/>
        <v>volta</v>
      </c>
      <c r="G2012" s="4">
        <v>2</v>
      </c>
      <c r="H2012" s="2" t="s">
        <v>648</v>
      </c>
      <c r="I2012" s="2" t="s">
        <v>481</v>
      </c>
      <c r="J2012" s="23" t="str">
        <f t="shared" si="93"/>
        <v>UTB2081volta2</v>
      </c>
      <c r="K2012" s="32" t="str">
        <f t="shared" si="94"/>
        <v>RODOVIÁRIA PLANO PILOTO/EIXO W SUL</v>
      </c>
    </row>
    <row r="2013" spans="1:11" x14ac:dyDescent="0.2">
      <c r="A2013" s="2" t="s">
        <v>637</v>
      </c>
      <c r="B2013" s="2" t="s">
        <v>451</v>
      </c>
      <c r="C2013" s="4">
        <v>2081</v>
      </c>
      <c r="D2013" s="2" t="s">
        <v>94</v>
      </c>
      <c r="E2013" s="2" t="s">
        <v>469</v>
      </c>
      <c r="F2013" s="23" t="str">
        <f t="shared" si="95"/>
        <v>volta</v>
      </c>
      <c r="G2013" s="4">
        <v>2</v>
      </c>
      <c r="H2013" s="2" t="s">
        <v>648</v>
      </c>
      <c r="I2013" s="2" t="s">
        <v>481</v>
      </c>
      <c r="J2013" s="23" t="str">
        <f t="shared" si="93"/>
        <v>UTB2081volta2</v>
      </c>
      <c r="K2013" s="32" t="str">
        <f t="shared" si="94"/>
        <v>RODOVIÁRIA PLANO PILOTO/EIXO W SUL/EIXO W SUL</v>
      </c>
    </row>
    <row r="2014" spans="1:11" x14ac:dyDescent="0.2">
      <c r="A2014" s="2" t="s">
        <v>637</v>
      </c>
      <c r="B2014" s="2" t="s">
        <v>451</v>
      </c>
      <c r="C2014" s="4">
        <v>2081</v>
      </c>
      <c r="D2014" s="2" t="s">
        <v>94</v>
      </c>
      <c r="E2014" s="2" t="s">
        <v>469</v>
      </c>
      <c r="F2014" s="23" t="str">
        <f t="shared" si="95"/>
        <v>volta</v>
      </c>
      <c r="G2014" s="4">
        <v>3</v>
      </c>
      <c r="H2014" s="2" t="s">
        <v>380</v>
      </c>
      <c r="I2014" s="2" t="s">
        <v>481</v>
      </c>
      <c r="J2014" s="23" t="str">
        <f t="shared" si="93"/>
        <v>UTB2081volta3</v>
      </c>
      <c r="K2014" s="32" t="str">
        <f t="shared" si="94"/>
        <v>RODOVIÁRIA PLANO PILOTO/EIXO W SUL/EIXO W SUL/AEROPORTO</v>
      </c>
    </row>
    <row r="2015" spans="1:11" x14ac:dyDescent="0.2">
      <c r="A2015" s="2" t="s">
        <v>637</v>
      </c>
      <c r="B2015" s="2" t="s">
        <v>451</v>
      </c>
      <c r="C2015" s="4">
        <v>2081</v>
      </c>
      <c r="D2015" s="2" t="s">
        <v>94</v>
      </c>
      <c r="E2015" s="2" t="s">
        <v>469</v>
      </c>
      <c r="F2015" s="23" t="str">
        <f t="shared" si="95"/>
        <v>volta</v>
      </c>
      <c r="G2015" s="4">
        <v>3</v>
      </c>
      <c r="H2015" s="2" t="s">
        <v>565</v>
      </c>
      <c r="I2015" s="2" t="s">
        <v>564</v>
      </c>
      <c r="J2015" s="23" t="str">
        <f t="shared" si="93"/>
        <v>UTB2081volta3</v>
      </c>
      <c r="K2015" s="32" t="str">
        <f t="shared" si="94"/>
        <v>RODOVIÁRIA PLANO PILOTO/EIXO W SUL/EIXO W SUL/AEROPORTO/EPTG</v>
      </c>
    </row>
    <row r="2016" spans="1:11" x14ac:dyDescent="0.2">
      <c r="A2016" s="2" t="s">
        <v>637</v>
      </c>
      <c r="B2016" s="2" t="s">
        <v>451</v>
      </c>
      <c r="C2016" s="4">
        <v>2081</v>
      </c>
      <c r="D2016" s="2" t="s">
        <v>94</v>
      </c>
      <c r="E2016" s="2" t="s">
        <v>469</v>
      </c>
      <c r="F2016" s="23" t="str">
        <f t="shared" si="95"/>
        <v>volta</v>
      </c>
      <c r="G2016" s="4">
        <v>4</v>
      </c>
      <c r="H2016" s="2" t="s">
        <v>565</v>
      </c>
      <c r="I2016" s="2" t="s">
        <v>564</v>
      </c>
      <c r="J2016" s="23" t="str">
        <f t="shared" si="93"/>
        <v>UTB2081volta4</v>
      </c>
      <c r="K2016" s="32" t="str">
        <f t="shared" si="94"/>
        <v>RODOVIÁRIA PLANO PILOTO/EIXO W SUL/EIXO W SUL/AEROPORTO/EPTG/EPTG</v>
      </c>
    </row>
    <row r="2017" spans="1:11" x14ac:dyDescent="0.2">
      <c r="A2017" s="2" t="s">
        <v>637</v>
      </c>
      <c r="B2017" s="2" t="s">
        <v>451</v>
      </c>
      <c r="C2017" s="4">
        <v>2081</v>
      </c>
      <c r="D2017" s="2" t="s">
        <v>94</v>
      </c>
      <c r="E2017" s="2" t="s">
        <v>469</v>
      </c>
      <c r="F2017" s="23" t="str">
        <f t="shared" si="95"/>
        <v>volta</v>
      </c>
      <c r="G2017" s="4">
        <v>4</v>
      </c>
      <c r="H2017" s="2" t="s">
        <v>563</v>
      </c>
      <c r="I2017" s="2" t="s">
        <v>564</v>
      </c>
      <c r="J2017" s="23" t="str">
        <f t="shared" si="93"/>
        <v>UTB2081volta4</v>
      </c>
      <c r="K2017" s="32" t="str">
        <f t="shared" si="94"/>
        <v>RODOVIÁRIA PLANO PILOTO/EIXO W SUL/EIXO W SUL/AEROPORTO/EPTG/EPTG/PISTÃO NORTE</v>
      </c>
    </row>
    <row r="2018" spans="1:11" x14ac:dyDescent="0.2">
      <c r="A2018" s="2" t="s">
        <v>637</v>
      </c>
      <c r="B2018" s="2" t="s">
        <v>451</v>
      </c>
      <c r="C2018" s="4">
        <v>2081</v>
      </c>
      <c r="D2018" s="2" t="s">
        <v>94</v>
      </c>
      <c r="E2018" s="2" t="s">
        <v>469</v>
      </c>
      <c r="F2018" s="23" t="str">
        <f t="shared" si="95"/>
        <v>volta</v>
      </c>
      <c r="G2018" s="4">
        <v>5</v>
      </c>
      <c r="H2018" s="2" t="s">
        <v>563</v>
      </c>
      <c r="I2018" s="2" t="s">
        <v>564</v>
      </c>
      <c r="J2018" s="23" t="str">
        <f t="shared" si="93"/>
        <v>UTB2081volta5</v>
      </c>
      <c r="K2018" s="32" t="str">
        <f t="shared" si="94"/>
        <v>RODOVIÁRIA PLANO PILOTO/EIXO W SUL/EIXO W SUL/AEROPORTO/EPTG/EPTG/PISTÃO NORTE/PISTÃO NORTE</v>
      </c>
    </row>
    <row r="2019" spans="1:11" x14ac:dyDescent="0.2">
      <c r="A2019" s="2" t="s">
        <v>637</v>
      </c>
      <c r="B2019" s="2" t="s">
        <v>451</v>
      </c>
      <c r="C2019" s="4">
        <v>2081</v>
      </c>
      <c r="D2019" s="2" t="s">
        <v>94</v>
      </c>
      <c r="E2019" s="2" t="s">
        <v>469</v>
      </c>
      <c r="F2019" s="23" t="str">
        <f t="shared" si="95"/>
        <v>volta</v>
      </c>
      <c r="G2019" s="4">
        <v>5</v>
      </c>
      <c r="H2019" s="2" t="s">
        <v>561</v>
      </c>
      <c r="I2019" s="2" t="s">
        <v>562</v>
      </c>
      <c r="J2019" s="23" t="str">
        <f t="shared" si="93"/>
        <v>UTB2081volta5</v>
      </c>
      <c r="K2019" s="32" t="str">
        <f t="shared" si="94"/>
        <v>RODOVIÁRIA PLANO PILOTO/EIXO W SUL/EIXO W SUL/AEROPORTO/EPTG/EPTG/PISTÃO NORTE/PISTÃO NORTE/BR-070</v>
      </c>
    </row>
    <row r="2020" spans="1:11" x14ac:dyDescent="0.2">
      <c r="A2020" s="2" t="s">
        <v>637</v>
      </c>
      <c r="B2020" s="2" t="s">
        <v>451</v>
      </c>
      <c r="C2020" s="4">
        <v>2081</v>
      </c>
      <c r="D2020" s="2" t="s">
        <v>94</v>
      </c>
      <c r="E2020" s="2" t="s">
        <v>469</v>
      </c>
      <c r="F2020" s="23" t="str">
        <f t="shared" si="95"/>
        <v>volta</v>
      </c>
      <c r="G2020" s="4">
        <v>6</v>
      </c>
      <c r="H2020" s="2" t="s">
        <v>641</v>
      </c>
      <c r="I2020" s="2" t="s">
        <v>639</v>
      </c>
      <c r="J2020" s="23" t="str">
        <f t="shared" si="93"/>
        <v>UTB2081volta6</v>
      </c>
      <c r="K2020" s="32" t="str">
        <f t="shared" si="94"/>
        <v>RODOVIÁRIA PLANO PILOTO/EIXO W SUL/EIXO W SUL/AEROPORTO/EPTG/EPTG/PISTÃO NORTE/PISTÃO NORTE/BR-070/FASSINCRA</v>
      </c>
    </row>
    <row r="2021" spans="1:11" x14ac:dyDescent="0.2">
      <c r="A2021" s="2" t="s">
        <v>637</v>
      </c>
      <c r="B2021" s="2" t="s">
        <v>451</v>
      </c>
      <c r="C2021" s="4">
        <v>2081</v>
      </c>
      <c r="D2021" s="2" t="s">
        <v>94</v>
      </c>
      <c r="E2021" s="2" t="s">
        <v>469</v>
      </c>
      <c r="F2021" s="23" t="str">
        <f t="shared" si="95"/>
        <v>volta</v>
      </c>
      <c r="G2021" s="4">
        <v>6</v>
      </c>
      <c r="H2021" s="2" t="s">
        <v>647</v>
      </c>
      <c r="I2021" s="2" t="s">
        <v>639</v>
      </c>
      <c r="J2021" s="23" t="str">
        <f t="shared" si="93"/>
        <v>UTB2081volta6</v>
      </c>
      <c r="K2021" s="32" t="str">
        <f t="shared" si="94"/>
        <v>RODOVIÁRIA PLANO PILOTO/EIXO W SUL/EIXO W SUL/AEROPORTO/EPTG/EPTG/PISTÃO NORTE/PISTÃO NORTE/BR-070/FASSINCRA/INCRA 08</v>
      </c>
    </row>
    <row r="2022" spans="1:11" x14ac:dyDescent="0.2">
      <c r="A2022" s="2" t="s">
        <v>637</v>
      </c>
      <c r="B2022" s="2" t="s">
        <v>451</v>
      </c>
      <c r="C2022" s="4">
        <v>2081</v>
      </c>
      <c r="D2022" s="2" t="s">
        <v>94</v>
      </c>
      <c r="E2022" s="2" t="s">
        <v>469</v>
      </c>
      <c r="F2022" s="23" t="str">
        <f t="shared" si="95"/>
        <v>volta</v>
      </c>
      <c r="G2022" s="4">
        <v>7</v>
      </c>
      <c r="H2022" s="2" t="s">
        <v>640</v>
      </c>
      <c r="I2022" s="2" t="s">
        <v>639</v>
      </c>
      <c r="J2022" s="23" t="str">
        <f t="shared" si="93"/>
        <v>UTB2081volta7</v>
      </c>
      <c r="K2022" s="32" t="str">
        <f t="shared" si="94"/>
        <v>RODOVIÁRIA PLANO PILOTO/EIXO W SUL/EIXO W SUL/AEROPORTO/EPTG/EPTG/PISTÃO NORTE/PISTÃO NORTE/BR-070/FASSINCRA/INCRA 08/PERIMETRO URBANO (BRAZLÂNDIA DF)</v>
      </c>
    </row>
    <row r="2023" spans="1:11" x14ac:dyDescent="0.2">
      <c r="A2023" s="2" t="s">
        <v>637</v>
      </c>
      <c r="B2023" s="2" t="s">
        <v>451</v>
      </c>
      <c r="C2023" s="4">
        <v>2081</v>
      </c>
      <c r="D2023" s="2" t="s">
        <v>94</v>
      </c>
      <c r="E2023" s="2" t="s">
        <v>469</v>
      </c>
      <c r="F2023" s="23" t="str">
        <f t="shared" si="95"/>
        <v>volta</v>
      </c>
      <c r="G2023" s="4">
        <v>7</v>
      </c>
      <c r="H2023" s="2" t="s">
        <v>640</v>
      </c>
      <c r="I2023" s="2" t="s">
        <v>639</v>
      </c>
      <c r="J2023" s="23" t="str">
        <f t="shared" si="93"/>
        <v>UTB2081volta7</v>
      </c>
      <c r="K2023" s="32" t="str">
        <f t="shared" si="94"/>
        <v>RODOVIÁRIA PLANO PILOTO/EIXO W SUL/EIXO W SUL/AEROPORTO/EPTG/EPTG/PISTÃO NORTE/PISTÃO NORTE/BR-070/FASSINCRA/INCRA 08/PERIMETRO URBANO (BRAZLÂNDIA DF)/PERIMETRO URBANO (BRAZLÂNDIA DF)</v>
      </c>
    </row>
    <row r="2024" spans="1:11" x14ac:dyDescent="0.2">
      <c r="A2024" s="2" t="s">
        <v>637</v>
      </c>
      <c r="B2024" s="2" t="s">
        <v>451</v>
      </c>
      <c r="C2024" s="4">
        <v>2081</v>
      </c>
      <c r="D2024" s="2" t="s">
        <v>94</v>
      </c>
      <c r="E2024" s="2" t="s">
        <v>469</v>
      </c>
      <c r="F2024" s="23" t="str">
        <f t="shared" si="95"/>
        <v>volta</v>
      </c>
      <c r="G2024" s="4">
        <v>8</v>
      </c>
      <c r="H2024" s="2" t="s">
        <v>638</v>
      </c>
      <c r="I2024" s="2" t="s">
        <v>639</v>
      </c>
      <c r="J2024" s="23" t="str">
        <f t="shared" si="93"/>
        <v>UTB2081volta8</v>
      </c>
      <c r="K2024" s="32" t="str">
        <f t="shared" si="94"/>
        <v>RODOVIÁRIA PLANO PILOTO/EIXO W SUL/EIXO W SUL/AEROPORTO/EPTG/EPTG/PISTÃO NORTE/PISTÃO NORTE/BR-070/FASSINCRA/INCRA 08/PERIMETRO URBANO (BRAZLÂNDIA DF)/PERIMETRO URBANO (BRAZLÂNDIA DF)/BR-080</v>
      </c>
    </row>
    <row r="2025" spans="1:11" x14ac:dyDescent="0.2">
      <c r="A2025" s="2" t="s">
        <v>637</v>
      </c>
      <c r="B2025" s="2" t="s">
        <v>451</v>
      </c>
      <c r="C2025" s="4">
        <v>2081</v>
      </c>
      <c r="D2025" s="2" t="s">
        <v>94</v>
      </c>
      <c r="E2025" s="2" t="s">
        <v>469</v>
      </c>
      <c r="F2025" s="23" t="str">
        <f t="shared" si="95"/>
        <v>volta</v>
      </c>
      <c r="G2025" s="4">
        <v>8</v>
      </c>
      <c r="H2025" s="2" t="s">
        <v>638</v>
      </c>
      <c r="I2025" s="2" t="s">
        <v>639</v>
      </c>
      <c r="J2025" s="23" t="str">
        <f t="shared" si="93"/>
        <v>UTB2081volta8</v>
      </c>
      <c r="K2025" s="32" t="str">
        <f t="shared" si="94"/>
        <v>RODOVIÁRIA PLANO PILOTO/EIXO W SUL/EIXO W SUL/AEROPORTO/EPTG/EPTG/PISTÃO NORTE/PISTÃO NORTE/BR-070/FASSINCRA/INCRA 08/PERIMETRO URBANO (BRAZLÂNDIA DF)/PERIMETRO URBANO (BRAZLÂNDIA DF)/BR-080/BR-080</v>
      </c>
    </row>
    <row r="2026" spans="1:11" x14ac:dyDescent="0.2">
      <c r="A2026" s="2" t="s">
        <v>637</v>
      </c>
      <c r="B2026" s="2" t="s">
        <v>451</v>
      </c>
      <c r="C2026" s="4">
        <v>2081</v>
      </c>
      <c r="D2026" s="2" t="s">
        <v>94</v>
      </c>
      <c r="E2026" s="2" t="s">
        <v>469</v>
      </c>
      <c r="F2026" s="23" t="str">
        <f t="shared" si="95"/>
        <v>volta</v>
      </c>
      <c r="G2026" s="4">
        <v>9</v>
      </c>
      <c r="H2026" s="2" t="s">
        <v>637</v>
      </c>
      <c r="I2026" s="2" t="s">
        <v>637</v>
      </c>
      <c r="J2026" s="23" t="str">
        <f t="shared" si="93"/>
        <v>UTB2081volta9</v>
      </c>
      <c r="K2026" s="32" t="str">
        <f t="shared" si="94"/>
        <v>RODOVIÁRIA PLANO PILOTO/EIXO W SUL/EIXO W SUL/AEROPORTO/EPTG/EPTG/PISTÃO NORTE/PISTÃO NORTE/BR-070/FASSINCRA/INCRA 08/PERIMETRO URBANO (BRAZLÂNDIA DF)/PERIMETRO URBANO (BRAZLÂNDIA DF)/BR-080/BR-080/MONTE ALTO</v>
      </c>
    </row>
    <row r="2027" spans="1:11" x14ac:dyDescent="0.2">
      <c r="A2027" s="2" t="s">
        <v>637</v>
      </c>
      <c r="B2027" s="2" t="s">
        <v>451</v>
      </c>
      <c r="C2027" s="4">
        <v>2081</v>
      </c>
      <c r="D2027" s="2" t="s">
        <v>94</v>
      </c>
      <c r="E2027" s="2" t="s">
        <v>469</v>
      </c>
      <c r="F2027" s="23" t="str">
        <f t="shared" si="95"/>
        <v>volta</v>
      </c>
      <c r="G2027" s="4">
        <v>9</v>
      </c>
      <c r="H2027" s="2" t="s">
        <v>637</v>
      </c>
      <c r="I2027" s="2" t="s">
        <v>637</v>
      </c>
      <c r="J2027" s="23" t="str">
        <f t="shared" si="93"/>
        <v>UTB2081volta9</v>
      </c>
      <c r="K2027" s="32" t="str">
        <f t="shared" si="94"/>
        <v>RODOVIÁRIA PLANO PILOTO/EIXO W SUL/EIXO W SUL/AEROPORTO/EPTG/EPTG/PISTÃO NORTE/PISTÃO NORTE/BR-070/FASSINCRA/INCRA 08/PERIMETRO URBANO (BRAZLÂNDIA DF)/PERIMETRO URBANO (BRAZLÂNDIA DF)/BR-080/BR-080/MONTE ALTO/MONTE ALTO</v>
      </c>
    </row>
    <row r="2028" spans="1:11" x14ac:dyDescent="0.2">
      <c r="A2028" s="2" t="s">
        <v>637</v>
      </c>
      <c r="B2028" s="2" t="s">
        <v>451</v>
      </c>
      <c r="C2028" s="4">
        <v>2082</v>
      </c>
      <c r="D2028" s="2" t="s">
        <v>94</v>
      </c>
      <c r="E2028" s="2" t="s">
        <v>452</v>
      </c>
      <c r="F2028" s="23" t="str">
        <f t="shared" si="95"/>
        <v>ida</v>
      </c>
      <c r="G2028" s="4">
        <v>1</v>
      </c>
      <c r="H2028" s="2" t="s">
        <v>637</v>
      </c>
      <c r="I2028" s="2" t="s">
        <v>637</v>
      </c>
      <c r="J2028" s="23" t="str">
        <f t="shared" si="93"/>
        <v>UTB2082ida1</v>
      </c>
      <c r="K2028" s="32" t="str">
        <f t="shared" si="94"/>
        <v>MONTE ALTO</v>
      </c>
    </row>
    <row r="2029" spans="1:11" x14ac:dyDescent="0.2">
      <c r="A2029" s="2" t="s">
        <v>637</v>
      </c>
      <c r="B2029" s="2" t="s">
        <v>451</v>
      </c>
      <c r="C2029" s="4">
        <v>2082</v>
      </c>
      <c r="D2029" s="2" t="s">
        <v>94</v>
      </c>
      <c r="E2029" s="2" t="s">
        <v>452</v>
      </c>
      <c r="F2029" s="23" t="str">
        <f t="shared" si="95"/>
        <v>ida</v>
      </c>
      <c r="G2029" s="4">
        <v>2</v>
      </c>
      <c r="H2029" s="2" t="s">
        <v>639</v>
      </c>
      <c r="I2029" s="2" t="s">
        <v>639</v>
      </c>
      <c r="J2029" s="23" t="str">
        <f t="shared" si="93"/>
        <v>UTB2082ida2</v>
      </c>
      <c r="K2029" s="32" t="str">
        <f t="shared" si="94"/>
        <v>MONTE ALTO/BRAZLÂNDIA</v>
      </c>
    </row>
    <row r="2030" spans="1:11" x14ac:dyDescent="0.2">
      <c r="A2030" s="2" t="s">
        <v>637</v>
      </c>
      <c r="B2030" s="2" t="s">
        <v>451</v>
      </c>
      <c r="C2030" s="4">
        <v>2082</v>
      </c>
      <c r="D2030" s="2" t="s">
        <v>94</v>
      </c>
      <c r="E2030" s="2" t="s">
        <v>452</v>
      </c>
      <c r="F2030" s="23" t="str">
        <f t="shared" si="95"/>
        <v>ida</v>
      </c>
      <c r="G2030" s="4">
        <v>3</v>
      </c>
      <c r="H2030" s="2" t="s">
        <v>641</v>
      </c>
      <c r="I2030" s="2" t="s">
        <v>639</v>
      </c>
      <c r="J2030" s="23" t="str">
        <f t="shared" si="93"/>
        <v>UTB2082ida3</v>
      </c>
      <c r="K2030" s="32" t="str">
        <f t="shared" si="94"/>
        <v>MONTE ALTO/BRAZLÂNDIA/FASSINCRA</v>
      </c>
    </row>
    <row r="2031" spans="1:11" x14ac:dyDescent="0.2">
      <c r="A2031" s="2" t="s">
        <v>637</v>
      </c>
      <c r="B2031" s="2" t="s">
        <v>451</v>
      </c>
      <c r="C2031" s="4">
        <v>2082</v>
      </c>
      <c r="D2031" s="2" t="s">
        <v>94</v>
      </c>
      <c r="E2031" s="2" t="s">
        <v>452</v>
      </c>
      <c r="F2031" s="23" t="str">
        <f t="shared" si="95"/>
        <v>ida</v>
      </c>
      <c r="G2031" s="4">
        <v>4</v>
      </c>
      <c r="H2031" s="2" t="s">
        <v>569</v>
      </c>
      <c r="I2031" s="2" t="s">
        <v>564</v>
      </c>
      <c r="J2031" s="23" t="str">
        <f t="shared" si="93"/>
        <v>UTB2082ida4</v>
      </c>
      <c r="K2031" s="32" t="str">
        <f t="shared" si="94"/>
        <v>MONTE ALTO/BRAZLÂNDIA/FASSINCRA/ESTRUTURAL</v>
      </c>
    </row>
    <row r="2032" spans="1:11" x14ac:dyDescent="0.2">
      <c r="A2032" s="2" t="s">
        <v>637</v>
      </c>
      <c r="B2032" s="2" t="s">
        <v>451</v>
      </c>
      <c r="C2032" s="4">
        <v>2082</v>
      </c>
      <c r="D2032" s="2" t="s">
        <v>94</v>
      </c>
      <c r="E2032" s="2" t="s">
        <v>452</v>
      </c>
      <c r="F2032" s="23" t="str">
        <f t="shared" si="95"/>
        <v>ida</v>
      </c>
      <c r="G2032" s="4">
        <v>5</v>
      </c>
      <c r="H2032" s="2" t="s">
        <v>597</v>
      </c>
      <c r="I2032" s="2" t="s">
        <v>481</v>
      </c>
      <c r="J2032" s="23" t="str">
        <f t="shared" si="93"/>
        <v>UTB2082ida5</v>
      </c>
      <c r="K2032" s="32" t="str">
        <f t="shared" si="94"/>
        <v>MONTE ALTO/BRAZLÂNDIA/FASSINCRA/ESTRUTURAL/EIXO W</v>
      </c>
    </row>
    <row r="2033" spans="1:11" x14ac:dyDescent="0.2">
      <c r="A2033" s="2" t="s">
        <v>637</v>
      </c>
      <c r="B2033" s="2" t="s">
        <v>451</v>
      </c>
      <c r="C2033" s="4">
        <v>2082</v>
      </c>
      <c r="D2033" s="2" t="s">
        <v>94</v>
      </c>
      <c r="E2033" s="2" t="s">
        <v>452</v>
      </c>
      <c r="F2033" s="23" t="str">
        <f t="shared" si="95"/>
        <v>ida</v>
      </c>
      <c r="G2033" s="4">
        <v>6</v>
      </c>
      <c r="H2033" s="2" t="s">
        <v>483</v>
      </c>
      <c r="I2033" s="2" t="s">
        <v>481</v>
      </c>
      <c r="J2033" s="23" t="str">
        <f t="shared" si="93"/>
        <v>UTB2082ida6</v>
      </c>
      <c r="K2033" s="32" t="str">
        <f t="shared" si="94"/>
        <v>MONTE ALTO/BRAZLÂNDIA/FASSINCRA/ESTRUTURAL/EIXO W/RODOVIÁRIA PLANO PILOTO</v>
      </c>
    </row>
    <row r="2034" spans="1:11" x14ac:dyDescent="0.2">
      <c r="A2034" s="2" t="s">
        <v>637</v>
      </c>
      <c r="B2034" s="2" t="s">
        <v>451</v>
      </c>
      <c r="C2034" s="4">
        <v>2082</v>
      </c>
      <c r="D2034" s="2" t="s">
        <v>94</v>
      </c>
      <c r="E2034" s="26" t="s">
        <v>469</v>
      </c>
      <c r="F2034" s="23" t="str">
        <f t="shared" si="95"/>
        <v>volta</v>
      </c>
      <c r="G2034" s="4">
        <v>1</v>
      </c>
      <c r="H2034" s="2" t="s">
        <v>483</v>
      </c>
      <c r="I2034" s="2" t="s">
        <v>481</v>
      </c>
      <c r="J2034" s="23" t="str">
        <f t="shared" si="93"/>
        <v>UTB2082volta1</v>
      </c>
      <c r="K2034" s="32" t="str">
        <f t="shared" si="94"/>
        <v>RODOVIÁRIA PLANO PILOTO</v>
      </c>
    </row>
    <row r="2035" spans="1:11" x14ac:dyDescent="0.2">
      <c r="A2035" s="2" t="s">
        <v>637</v>
      </c>
      <c r="B2035" s="2" t="s">
        <v>451</v>
      </c>
      <c r="C2035" s="4">
        <v>2082</v>
      </c>
      <c r="D2035" s="2" t="s">
        <v>94</v>
      </c>
      <c r="E2035" s="26" t="s">
        <v>469</v>
      </c>
      <c r="F2035" s="23" t="str">
        <f t="shared" si="95"/>
        <v>volta</v>
      </c>
      <c r="G2035" s="4">
        <v>2</v>
      </c>
      <c r="H2035" s="2" t="s">
        <v>597</v>
      </c>
      <c r="I2035" s="2" t="s">
        <v>481</v>
      </c>
      <c r="J2035" s="23" t="str">
        <f t="shared" si="93"/>
        <v>UTB2082volta2</v>
      </c>
      <c r="K2035" s="32" t="str">
        <f t="shared" si="94"/>
        <v>RODOVIÁRIA PLANO PILOTO/EIXO W</v>
      </c>
    </row>
    <row r="2036" spans="1:11" x14ac:dyDescent="0.2">
      <c r="A2036" s="2" t="s">
        <v>637</v>
      </c>
      <c r="B2036" s="2" t="s">
        <v>451</v>
      </c>
      <c r="C2036" s="4">
        <v>2082</v>
      </c>
      <c r="D2036" s="2" t="s">
        <v>94</v>
      </c>
      <c r="E2036" s="26" t="s">
        <v>469</v>
      </c>
      <c r="F2036" s="23" t="str">
        <f t="shared" si="95"/>
        <v>volta</v>
      </c>
      <c r="G2036" s="4">
        <v>3</v>
      </c>
      <c r="H2036" s="2" t="s">
        <v>569</v>
      </c>
      <c r="I2036" s="2" t="s">
        <v>564</v>
      </c>
      <c r="J2036" s="23" t="str">
        <f t="shared" si="93"/>
        <v>UTB2082volta3</v>
      </c>
      <c r="K2036" s="32" t="str">
        <f t="shared" si="94"/>
        <v>RODOVIÁRIA PLANO PILOTO/EIXO W/ESTRUTURAL</v>
      </c>
    </row>
    <row r="2037" spans="1:11" x14ac:dyDescent="0.2">
      <c r="A2037" s="2" t="s">
        <v>637</v>
      </c>
      <c r="B2037" s="2" t="s">
        <v>451</v>
      </c>
      <c r="C2037" s="4">
        <v>2082</v>
      </c>
      <c r="D2037" s="2" t="s">
        <v>94</v>
      </c>
      <c r="E2037" s="26" t="s">
        <v>469</v>
      </c>
      <c r="F2037" s="23" t="str">
        <f t="shared" si="95"/>
        <v>volta</v>
      </c>
      <c r="G2037" s="4">
        <v>4</v>
      </c>
      <c r="H2037" s="2" t="s">
        <v>641</v>
      </c>
      <c r="I2037" s="2" t="s">
        <v>639</v>
      </c>
      <c r="J2037" s="23" t="str">
        <f t="shared" si="93"/>
        <v>UTB2082volta4</v>
      </c>
      <c r="K2037" s="32" t="str">
        <f t="shared" si="94"/>
        <v>RODOVIÁRIA PLANO PILOTO/EIXO W/ESTRUTURAL/FASSINCRA</v>
      </c>
    </row>
    <row r="2038" spans="1:11" x14ac:dyDescent="0.2">
      <c r="A2038" s="2" t="s">
        <v>637</v>
      </c>
      <c r="B2038" s="2" t="s">
        <v>451</v>
      </c>
      <c r="C2038" s="4">
        <v>2082</v>
      </c>
      <c r="D2038" s="2" t="s">
        <v>94</v>
      </c>
      <c r="E2038" s="26" t="s">
        <v>469</v>
      </c>
      <c r="F2038" s="23" t="str">
        <f t="shared" si="95"/>
        <v>volta</v>
      </c>
      <c r="G2038" s="4">
        <v>5</v>
      </c>
      <c r="H2038" s="2" t="s">
        <v>639</v>
      </c>
      <c r="I2038" s="2" t="s">
        <v>639</v>
      </c>
      <c r="J2038" s="23" t="str">
        <f t="shared" si="93"/>
        <v>UTB2082volta5</v>
      </c>
      <c r="K2038" s="32" t="str">
        <f t="shared" si="94"/>
        <v>RODOVIÁRIA PLANO PILOTO/EIXO W/ESTRUTURAL/FASSINCRA/BRAZLÂNDIA</v>
      </c>
    </row>
    <row r="2039" spans="1:11" x14ac:dyDescent="0.2">
      <c r="A2039" s="2" t="s">
        <v>637</v>
      </c>
      <c r="B2039" s="2" t="s">
        <v>451</v>
      </c>
      <c r="C2039" s="4">
        <v>2082</v>
      </c>
      <c r="D2039" s="2" t="s">
        <v>94</v>
      </c>
      <c r="E2039" s="26" t="s">
        <v>469</v>
      </c>
      <c r="F2039" s="23" t="str">
        <f t="shared" si="95"/>
        <v>volta</v>
      </c>
      <c r="G2039" s="4">
        <v>6</v>
      </c>
      <c r="H2039" s="2" t="s">
        <v>637</v>
      </c>
      <c r="I2039" s="2" t="s">
        <v>637</v>
      </c>
      <c r="J2039" s="23" t="str">
        <f t="shared" si="93"/>
        <v>UTB2082volta6</v>
      </c>
      <c r="K2039" s="32" t="str">
        <f t="shared" si="94"/>
        <v>RODOVIÁRIA PLANO PILOTO/EIXO W/ESTRUTURAL/FASSINCRA/BRAZLÂNDIA/MONTE ALTO</v>
      </c>
    </row>
    <row r="2040" spans="1:11" x14ac:dyDescent="0.2">
      <c r="A2040" s="2" t="s">
        <v>637</v>
      </c>
      <c r="B2040" s="2" t="s">
        <v>451</v>
      </c>
      <c r="C2040" s="4">
        <v>2083</v>
      </c>
      <c r="D2040" s="2" t="s">
        <v>94</v>
      </c>
      <c r="E2040" s="2" t="s">
        <v>452</v>
      </c>
      <c r="F2040" s="23" t="str">
        <f t="shared" si="95"/>
        <v>ida</v>
      </c>
      <c r="G2040" s="4">
        <v>1</v>
      </c>
      <c r="H2040" s="2" t="s">
        <v>637</v>
      </c>
      <c r="I2040" s="2" t="s">
        <v>637</v>
      </c>
      <c r="J2040" s="23" t="str">
        <f t="shared" si="93"/>
        <v>UTB2083ida1</v>
      </c>
      <c r="K2040" s="32" t="str">
        <f t="shared" si="94"/>
        <v>MONTE ALTO</v>
      </c>
    </row>
    <row r="2041" spans="1:11" x14ac:dyDescent="0.2">
      <c r="A2041" s="2" t="s">
        <v>637</v>
      </c>
      <c r="B2041" s="2" t="s">
        <v>451</v>
      </c>
      <c r="C2041" s="4">
        <v>2083</v>
      </c>
      <c r="D2041" s="2" t="s">
        <v>94</v>
      </c>
      <c r="E2041" s="2" t="s">
        <v>452</v>
      </c>
      <c r="F2041" s="23" t="str">
        <f t="shared" si="95"/>
        <v>ida</v>
      </c>
      <c r="G2041" s="4">
        <v>2</v>
      </c>
      <c r="H2041" s="2" t="s">
        <v>638</v>
      </c>
      <c r="I2041" s="2" t="s">
        <v>639</v>
      </c>
      <c r="J2041" s="23" t="str">
        <f t="shared" si="93"/>
        <v>UTB2083ida2</v>
      </c>
      <c r="K2041" s="32" t="str">
        <f t="shared" si="94"/>
        <v>MONTE ALTO/BR-080</v>
      </c>
    </row>
    <row r="2042" spans="1:11" x14ac:dyDescent="0.2">
      <c r="A2042" s="2" t="s">
        <v>637</v>
      </c>
      <c r="B2042" s="2" t="s">
        <v>451</v>
      </c>
      <c r="C2042" s="4">
        <v>2083</v>
      </c>
      <c r="D2042" s="2" t="s">
        <v>94</v>
      </c>
      <c r="E2042" s="2" t="s">
        <v>452</v>
      </c>
      <c r="F2042" s="23" t="str">
        <f t="shared" si="95"/>
        <v>ida</v>
      </c>
      <c r="G2042" s="4">
        <v>3</v>
      </c>
      <c r="H2042" s="2" t="s">
        <v>640</v>
      </c>
      <c r="I2042" s="2" t="s">
        <v>639</v>
      </c>
      <c r="J2042" s="23" t="str">
        <f t="shared" si="93"/>
        <v>UTB2083ida3</v>
      </c>
      <c r="K2042" s="32" t="str">
        <f t="shared" si="94"/>
        <v>MONTE ALTO/BR-080/PERIMETRO URBANO (BRAZLÂNDIA DF)</v>
      </c>
    </row>
    <row r="2043" spans="1:11" x14ac:dyDescent="0.2">
      <c r="A2043" s="2" t="s">
        <v>637</v>
      </c>
      <c r="B2043" s="2" t="s">
        <v>451</v>
      </c>
      <c r="C2043" s="4">
        <v>2083</v>
      </c>
      <c r="D2043" s="2" t="s">
        <v>94</v>
      </c>
      <c r="E2043" s="2" t="s">
        <v>452</v>
      </c>
      <c r="F2043" s="23" t="str">
        <f t="shared" si="95"/>
        <v>ida</v>
      </c>
      <c r="G2043" s="4">
        <v>4</v>
      </c>
      <c r="H2043" s="2" t="s">
        <v>641</v>
      </c>
      <c r="I2043" s="2" t="s">
        <v>639</v>
      </c>
      <c r="J2043" s="23" t="str">
        <f t="shared" si="93"/>
        <v>UTB2083ida4</v>
      </c>
      <c r="K2043" s="32" t="str">
        <f t="shared" si="94"/>
        <v>MONTE ALTO/BR-080/PERIMETRO URBANO (BRAZLÂNDIA DF)/FASSINCRA</v>
      </c>
    </row>
    <row r="2044" spans="1:11" x14ac:dyDescent="0.2">
      <c r="A2044" s="2" t="s">
        <v>637</v>
      </c>
      <c r="B2044" s="2" t="s">
        <v>451</v>
      </c>
      <c r="C2044" s="4">
        <v>2083</v>
      </c>
      <c r="D2044" s="2" t="s">
        <v>94</v>
      </c>
      <c r="E2044" s="2" t="s">
        <v>452</v>
      </c>
      <c r="F2044" s="23" t="str">
        <f t="shared" si="95"/>
        <v>ida</v>
      </c>
      <c r="G2044" s="4">
        <v>5</v>
      </c>
      <c r="H2044" s="2" t="s">
        <v>569</v>
      </c>
      <c r="I2044" s="2" t="s">
        <v>564</v>
      </c>
      <c r="J2044" s="23" t="str">
        <f t="shared" si="93"/>
        <v>UTB2083ida5</v>
      </c>
      <c r="K2044" s="32" t="str">
        <f t="shared" si="94"/>
        <v>MONTE ALTO/BR-080/PERIMETRO URBANO (BRAZLÂNDIA DF)/FASSINCRA/ESTRUTURAL</v>
      </c>
    </row>
    <row r="2045" spans="1:11" x14ac:dyDescent="0.2">
      <c r="A2045" s="2" t="s">
        <v>637</v>
      </c>
      <c r="B2045" s="2" t="s">
        <v>451</v>
      </c>
      <c r="C2045" s="4">
        <v>2083</v>
      </c>
      <c r="D2045" s="2" t="s">
        <v>94</v>
      </c>
      <c r="E2045" s="2" t="s">
        <v>452</v>
      </c>
      <c r="F2045" s="23" t="str">
        <f t="shared" si="95"/>
        <v>ida</v>
      </c>
      <c r="G2045" s="4">
        <v>6</v>
      </c>
      <c r="H2045" s="2" t="s">
        <v>566</v>
      </c>
      <c r="I2045" s="2" t="s">
        <v>481</v>
      </c>
      <c r="J2045" s="23" t="str">
        <f t="shared" si="93"/>
        <v>UTB2083ida6</v>
      </c>
      <c r="K2045" s="32" t="str">
        <f t="shared" si="94"/>
        <v>MONTE ALTO/BR-080/PERIMETRO URBANO (BRAZLÂNDIA DF)/FASSINCRA/ESTRUTURAL/SETOR POLICIAL SUL</v>
      </c>
    </row>
    <row r="2046" spans="1:11" x14ac:dyDescent="0.2">
      <c r="A2046" s="2" t="s">
        <v>637</v>
      </c>
      <c r="B2046" s="2" t="s">
        <v>451</v>
      </c>
      <c r="C2046" s="4">
        <v>2083</v>
      </c>
      <c r="D2046" s="2" t="s">
        <v>94</v>
      </c>
      <c r="E2046" s="2" t="s">
        <v>452</v>
      </c>
      <c r="F2046" s="23" t="str">
        <f t="shared" si="95"/>
        <v>ida</v>
      </c>
      <c r="G2046" s="4">
        <v>7</v>
      </c>
      <c r="H2046" s="2" t="s">
        <v>541</v>
      </c>
      <c r="I2046" s="2" t="s">
        <v>481</v>
      </c>
      <c r="J2046" s="23" t="str">
        <f t="shared" si="93"/>
        <v>UTB2083ida7</v>
      </c>
      <c r="K2046" s="32" t="str">
        <f t="shared" si="94"/>
        <v>MONTE ALTO/BR-080/PERIMETRO URBANO (BRAZLÂNDIA DF)/FASSINCRA/ESTRUTURAL/SETOR POLICIAL SUL/OCTOGONAL</v>
      </c>
    </row>
    <row r="2047" spans="1:11" x14ac:dyDescent="0.2">
      <c r="A2047" s="2" t="s">
        <v>637</v>
      </c>
      <c r="B2047" s="2" t="s">
        <v>451</v>
      </c>
      <c r="C2047" s="4">
        <v>2083</v>
      </c>
      <c r="D2047" s="2" t="s">
        <v>94</v>
      </c>
      <c r="E2047" s="2" t="s">
        <v>452</v>
      </c>
      <c r="F2047" s="23" t="str">
        <f t="shared" si="95"/>
        <v>ida</v>
      </c>
      <c r="G2047" s="4">
        <v>8</v>
      </c>
      <c r="H2047" s="2" t="s">
        <v>648</v>
      </c>
      <c r="I2047" s="2" t="s">
        <v>481</v>
      </c>
      <c r="J2047" s="23" t="str">
        <f t="shared" si="93"/>
        <v>UTB2083ida8</v>
      </c>
      <c r="K2047" s="32" t="str">
        <f t="shared" si="94"/>
        <v>MONTE ALTO/BR-080/PERIMETRO URBANO (BRAZLÂNDIA DF)/FASSINCRA/ESTRUTURAL/SETOR POLICIAL SUL/OCTOGONAL/EIXO W SUL</v>
      </c>
    </row>
    <row r="2048" spans="1:11" x14ac:dyDescent="0.2">
      <c r="A2048" s="2" t="s">
        <v>637</v>
      </c>
      <c r="B2048" s="2" t="s">
        <v>451</v>
      </c>
      <c r="C2048" s="4">
        <v>2083</v>
      </c>
      <c r="D2048" s="2" t="s">
        <v>94</v>
      </c>
      <c r="E2048" s="2" t="s">
        <v>452</v>
      </c>
      <c r="F2048" s="23" t="str">
        <f t="shared" si="95"/>
        <v>ida</v>
      </c>
      <c r="G2048" s="4">
        <v>9</v>
      </c>
      <c r="H2048" s="2" t="s">
        <v>483</v>
      </c>
      <c r="I2048" s="2" t="s">
        <v>481</v>
      </c>
      <c r="J2048" s="23" t="str">
        <f t="shared" si="93"/>
        <v>UTB2083ida9</v>
      </c>
      <c r="K2048" s="32" t="str">
        <f t="shared" si="94"/>
        <v>MONTE ALTO/BR-080/PERIMETRO URBANO (BRAZLÂNDIA DF)/FASSINCRA/ESTRUTURAL/SETOR POLICIAL SUL/OCTOGONAL/EIXO W SUL/RODOVIÁRIA PLANO PILOTO</v>
      </c>
    </row>
    <row r="2049" spans="1:11" x14ac:dyDescent="0.2">
      <c r="A2049" s="2" t="s">
        <v>637</v>
      </c>
      <c r="B2049" s="2" t="s">
        <v>451</v>
      </c>
      <c r="C2049" s="4">
        <v>2083</v>
      </c>
      <c r="D2049" s="2" t="s">
        <v>94</v>
      </c>
      <c r="E2049" s="2" t="s">
        <v>469</v>
      </c>
      <c r="F2049" s="23" t="str">
        <f t="shared" si="95"/>
        <v>volta</v>
      </c>
      <c r="G2049" s="4">
        <v>1</v>
      </c>
      <c r="H2049" s="2" t="s">
        <v>483</v>
      </c>
      <c r="I2049" s="2" t="s">
        <v>481</v>
      </c>
      <c r="J2049" s="23" t="str">
        <f t="shared" si="93"/>
        <v>UTB2083volta1</v>
      </c>
      <c r="K2049" s="32" t="str">
        <f t="shared" si="94"/>
        <v>RODOVIÁRIA PLANO PILOTO</v>
      </c>
    </row>
    <row r="2050" spans="1:11" x14ac:dyDescent="0.2">
      <c r="A2050" s="2" t="s">
        <v>637</v>
      </c>
      <c r="B2050" s="2" t="s">
        <v>451</v>
      </c>
      <c r="C2050" s="4">
        <v>2083</v>
      </c>
      <c r="D2050" s="2" t="s">
        <v>94</v>
      </c>
      <c r="E2050" s="2" t="s">
        <v>469</v>
      </c>
      <c r="F2050" s="23" t="str">
        <f t="shared" si="95"/>
        <v>volta</v>
      </c>
      <c r="G2050" s="4">
        <v>2</v>
      </c>
      <c r="H2050" s="2" t="s">
        <v>648</v>
      </c>
      <c r="I2050" s="2" t="s">
        <v>481</v>
      </c>
      <c r="J2050" s="23" t="str">
        <f t="shared" si="93"/>
        <v>UTB2083volta2</v>
      </c>
      <c r="K2050" s="32" t="str">
        <f t="shared" si="94"/>
        <v>RODOVIÁRIA PLANO PILOTO/EIXO W SUL</v>
      </c>
    </row>
    <row r="2051" spans="1:11" x14ac:dyDescent="0.2">
      <c r="A2051" s="2" t="s">
        <v>637</v>
      </c>
      <c r="B2051" s="2" t="s">
        <v>451</v>
      </c>
      <c r="C2051" s="4">
        <v>2083</v>
      </c>
      <c r="D2051" s="2" t="s">
        <v>94</v>
      </c>
      <c r="E2051" s="2" t="s">
        <v>469</v>
      </c>
      <c r="F2051" s="23" t="str">
        <f t="shared" si="95"/>
        <v>volta</v>
      </c>
      <c r="G2051" s="4">
        <v>3</v>
      </c>
      <c r="H2051" s="2" t="s">
        <v>541</v>
      </c>
      <c r="I2051" s="2" t="s">
        <v>481</v>
      </c>
      <c r="J2051" s="23" t="str">
        <f t="shared" ref="J2051:J2114" si="96">D2051&amp;C2051&amp;F2051&amp;G2051</f>
        <v>UTB2083volta3</v>
      </c>
      <c r="K2051" s="32" t="str">
        <f t="shared" ref="K2051:K2114" si="97">IF(G2051=1,H2051,K2050&amp;"/"&amp;H2051)</f>
        <v>RODOVIÁRIA PLANO PILOTO/EIXO W SUL/OCTOGONAL</v>
      </c>
    </row>
    <row r="2052" spans="1:11" x14ac:dyDescent="0.2">
      <c r="A2052" s="2" t="s">
        <v>637</v>
      </c>
      <c r="B2052" s="2" t="s">
        <v>451</v>
      </c>
      <c r="C2052" s="4">
        <v>2083</v>
      </c>
      <c r="D2052" s="2" t="s">
        <v>94</v>
      </c>
      <c r="E2052" s="2" t="s">
        <v>469</v>
      </c>
      <c r="F2052" s="23" t="str">
        <f t="shared" ref="F2052:F2115" si="98">IF(LEFT(E2052,3)="ida","ida","volta")</f>
        <v>volta</v>
      </c>
      <c r="G2052" s="4">
        <v>4</v>
      </c>
      <c r="H2052" s="2" t="s">
        <v>566</v>
      </c>
      <c r="I2052" s="2" t="s">
        <v>481</v>
      </c>
      <c r="J2052" s="23" t="str">
        <f t="shared" si="96"/>
        <v>UTB2083volta4</v>
      </c>
      <c r="K2052" s="32" t="str">
        <f t="shared" si="97"/>
        <v>RODOVIÁRIA PLANO PILOTO/EIXO W SUL/OCTOGONAL/SETOR POLICIAL SUL</v>
      </c>
    </row>
    <row r="2053" spans="1:11" x14ac:dyDescent="0.2">
      <c r="A2053" s="2" t="s">
        <v>637</v>
      </c>
      <c r="B2053" s="2" t="s">
        <v>451</v>
      </c>
      <c r="C2053" s="4">
        <v>2083</v>
      </c>
      <c r="D2053" s="2" t="s">
        <v>94</v>
      </c>
      <c r="E2053" s="2" t="s">
        <v>469</v>
      </c>
      <c r="F2053" s="23" t="str">
        <f t="shared" si="98"/>
        <v>volta</v>
      </c>
      <c r="G2053" s="4">
        <v>5</v>
      </c>
      <c r="H2053" s="2" t="s">
        <v>569</v>
      </c>
      <c r="I2053" s="2" t="s">
        <v>564</v>
      </c>
      <c r="J2053" s="23" t="str">
        <f t="shared" si="96"/>
        <v>UTB2083volta5</v>
      </c>
      <c r="K2053" s="32" t="str">
        <f t="shared" si="97"/>
        <v>RODOVIÁRIA PLANO PILOTO/EIXO W SUL/OCTOGONAL/SETOR POLICIAL SUL/ESTRUTURAL</v>
      </c>
    </row>
    <row r="2054" spans="1:11" x14ac:dyDescent="0.2">
      <c r="A2054" s="2" t="s">
        <v>637</v>
      </c>
      <c r="B2054" s="2" t="s">
        <v>451</v>
      </c>
      <c r="C2054" s="4">
        <v>2083</v>
      </c>
      <c r="D2054" s="2" t="s">
        <v>94</v>
      </c>
      <c r="E2054" s="2" t="s">
        <v>469</v>
      </c>
      <c r="F2054" s="23" t="str">
        <f t="shared" si="98"/>
        <v>volta</v>
      </c>
      <c r="G2054" s="4">
        <v>6</v>
      </c>
      <c r="H2054" s="2" t="s">
        <v>641</v>
      </c>
      <c r="I2054" s="2" t="s">
        <v>639</v>
      </c>
      <c r="J2054" s="23" t="str">
        <f t="shared" si="96"/>
        <v>UTB2083volta6</v>
      </c>
      <c r="K2054" s="32" t="str">
        <f t="shared" si="97"/>
        <v>RODOVIÁRIA PLANO PILOTO/EIXO W SUL/OCTOGONAL/SETOR POLICIAL SUL/ESTRUTURAL/FASSINCRA</v>
      </c>
    </row>
    <row r="2055" spans="1:11" x14ac:dyDescent="0.2">
      <c r="A2055" s="2" t="s">
        <v>637</v>
      </c>
      <c r="B2055" s="2" t="s">
        <v>451</v>
      </c>
      <c r="C2055" s="4">
        <v>2083</v>
      </c>
      <c r="D2055" s="2" t="s">
        <v>94</v>
      </c>
      <c r="E2055" s="2" t="s">
        <v>469</v>
      </c>
      <c r="F2055" s="23" t="str">
        <f t="shared" si="98"/>
        <v>volta</v>
      </c>
      <c r="G2055" s="4">
        <v>7</v>
      </c>
      <c r="H2055" s="2" t="s">
        <v>640</v>
      </c>
      <c r="I2055" s="2" t="s">
        <v>639</v>
      </c>
      <c r="J2055" s="23" t="str">
        <f t="shared" si="96"/>
        <v>UTB2083volta7</v>
      </c>
      <c r="K2055" s="32" t="str">
        <f t="shared" si="97"/>
        <v>RODOVIÁRIA PLANO PILOTO/EIXO W SUL/OCTOGONAL/SETOR POLICIAL SUL/ESTRUTURAL/FASSINCRA/PERIMETRO URBANO (BRAZLÂNDIA DF)</v>
      </c>
    </row>
    <row r="2056" spans="1:11" x14ac:dyDescent="0.2">
      <c r="A2056" s="2" t="s">
        <v>637</v>
      </c>
      <c r="B2056" s="2" t="s">
        <v>451</v>
      </c>
      <c r="C2056" s="4">
        <v>2083</v>
      </c>
      <c r="D2056" s="2" t="s">
        <v>94</v>
      </c>
      <c r="E2056" s="2" t="s">
        <v>469</v>
      </c>
      <c r="F2056" s="23" t="str">
        <f t="shared" si="98"/>
        <v>volta</v>
      </c>
      <c r="G2056" s="4">
        <v>8</v>
      </c>
      <c r="H2056" s="2" t="s">
        <v>638</v>
      </c>
      <c r="I2056" s="2" t="s">
        <v>639</v>
      </c>
      <c r="J2056" s="23" t="str">
        <f t="shared" si="96"/>
        <v>UTB2083volta8</v>
      </c>
      <c r="K2056" s="32" t="str">
        <f t="shared" si="97"/>
        <v>RODOVIÁRIA PLANO PILOTO/EIXO W SUL/OCTOGONAL/SETOR POLICIAL SUL/ESTRUTURAL/FASSINCRA/PERIMETRO URBANO (BRAZLÂNDIA DF)/BR-080</v>
      </c>
    </row>
    <row r="2057" spans="1:11" x14ac:dyDescent="0.2">
      <c r="A2057" s="2" t="s">
        <v>637</v>
      </c>
      <c r="B2057" s="2" t="s">
        <v>451</v>
      </c>
      <c r="C2057" s="4">
        <v>2083</v>
      </c>
      <c r="D2057" s="2" t="s">
        <v>94</v>
      </c>
      <c r="E2057" s="2" t="s">
        <v>469</v>
      </c>
      <c r="F2057" s="23" t="str">
        <f t="shared" si="98"/>
        <v>volta</v>
      </c>
      <c r="G2057" s="4">
        <v>9</v>
      </c>
      <c r="H2057" s="2" t="s">
        <v>637</v>
      </c>
      <c r="I2057" s="2" t="s">
        <v>637</v>
      </c>
      <c r="J2057" s="23" t="str">
        <f t="shared" si="96"/>
        <v>UTB2083volta9</v>
      </c>
      <c r="K2057" s="32" t="str">
        <f t="shared" si="97"/>
        <v>RODOVIÁRIA PLANO PILOTO/EIXO W SUL/OCTOGONAL/SETOR POLICIAL SUL/ESTRUTURAL/FASSINCRA/PERIMETRO URBANO (BRAZLÂNDIA DF)/BR-080/MONTE ALTO</v>
      </c>
    </row>
    <row r="2058" spans="1:11" x14ac:dyDescent="0.2">
      <c r="A2058" s="2" t="s">
        <v>637</v>
      </c>
      <c r="B2058" s="2" t="s">
        <v>451</v>
      </c>
      <c r="C2058" s="4">
        <v>2085</v>
      </c>
      <c r="D2058" s="2" t="s">
        <v>94</v>
      </c>
      <c r="E2058" s="2" t="s">
        <v>452</v>
      </c>
      <c r="F2058" s="23" t="str">
        <f t="shared" si="98"/>
        <v>ida</v>
      </c>
      <c r="G2058" s="4">
        <v>1</v>
      </c>
      <c r="H2058" s="2" t="s">
        <v>637</v>
      </c>
      <c r="I2058" s="2" t="s">
        <v>637</v>
      </c>
      <c r="J2058" s="23" t="str">
        <f t="shared" si="96"/>
        <v>UTB2085ida1</v>
      </c>
      <c r="K2058" s="32" t="str">
        <f t="shared" si="97"/>
        <v>MONTE ALTO</v>
      </c>
    </row>
    <row r="2059" spans="1:11" x14ac:dyDescent="0.2">
      <c r="A2059" s="2" t="s">
        <v>637</v>
      </c>
      <c r="B2059" s="2" t="s">
        <v>451</v>
      </c>
      <c r="C2059" s="4">
        <v>2085</v>
      </c>
      <c r="D2059" s="2" t="s">
        <v>94</v>
      </c>
      <c r="E2059" s="2" t="s">
        <v>452</v>
      </c>
      <c r="F2059" s="23" t="str">
        <f t="shared" si="98"/>
        <v>ida</v>
      </c>
      <c r="G2059" s="4">
        <v>2</v>
      </c>
      <c r="H2059" s="2" t="s">
        <v>638</v>
      </c>
      <c r="I2059" s="2" t="s">
        <v>639</v>
      </c>
      <c r="J2059" s="23" t="str">
        <f t="shared" si="96"/>
        <v>UTB2085ida2</v>
      </c>
      <c r="K2059" s="32" t="str">
        <f t="shared" si="97"/>
        <v>MONTE ALTO/BR-080</v>
      </c>
    </row>
    <row r="2060" spans="1:11" x14ac:dyDescent="0.2">
      <c r="A2060" s="2" t="s">
        <v>637</v>
      </c>
      <c r="B2060" s="2" t="s">
        <v>451</v>
      </c>
      <c r="C2060" s="4">
        <v>2085</v>
      </c>
      <c r="D2060" s="2" t="s">
        <v>94</v>
      </c>
      <c r="E2060" s="2" t="s">
        <v>452</v>
      </c>
      <c r="F2060" s="23" t="str">
        <f t="shared" si="98"/>
        <v>ida</v>
      </c>
      <c r="G2060" s="4">
        <v>3</v>
      </c>
      <c r="H2060" s="2" t="s">
        <v>640</v>
      </c>
      <c r="I2060" s="2" t="s">
        <v>639</v>
      </c>
      <c r="J2060" s="23" t="str">
        <f t="shared" si="96"/>
        <v>UTB2085ida3</v>
      </c>
      <c r="K2060" s="32" t="str">
        <f t="shared" si="97"/>
        <v>MONTE ALTO/BR-080/PERIMETRO URBANO (BRAZLÂNDIA DF)</v>
      </c>
    </row>
    <row r="2061" spans="1:11" x14ac:dyDescent="0.2">
      <c r="A2061" s="2" t="s">
        <v>637</v>
      </c>
      <c r="B2061" s="2" t="s">
        <v>451</v>
      </c>
      <c r="C2061" s="4">
        <v>2085</v>
      </c>
      <c r="D2061" s="2" t="s">
        <v>94</v>
      </c>
      <c r="E2061" s="2" t="s">
        <v>452</v>
      </c>
      <c r="F2061" s="23" t="str">
        <f t="shared" si="98"/>
        <v>ida</v>
      </c>
      <c r="G2061" s="4">
        <v>4</v>
      </c>
      <c r="H2061" s="2" t="s">
        <v>647</v>
      </c>
      <c r="I2061" s="2" t="s">
        <v>639</v>
      </c>
      <c r="J2061" s="23" t="str">
        <f t="shared" si="96"/>
        <v>UTB2085ida4</v>
      </c>
      <c r="K2061" s="32" t="str">
        <f t="shared" si="97"/>
        <v>MONTE ALTO/BR-080/PERIMETRO URBANO (BRAZLÂNDIA DF)/INCRA 08</v>
      </c>
    </row>
    <row r="2062" spans="1:11" x14ac:dyDescent="0.2">
      <c r="A2062" s="2" t="s">
        <v>637</v>
      </c>
      <c r="B2062" s="2" t="s">
        <v>451</v>
      </c>
      <c r="C2062" s="4">
        <v>2085</v>
      </c>
      <c r="D2062" s="2" t="s">
        <v>94</v>
      </c>
      <c r="E2062" s="2" t="s">
        <v>452</v>
      </c>
      <c r="F2062" s="23" t="str">
        <f t="shared" si="98"/>
        <v>ida</v>
      </c>
      <c r="G2062" s="4">
        <v>5</v>
      </c>
      <c r="H2062" s="2" t="s">
        <v>561</v>
      </c>
      <c r="I2062" s="2" t="s">
        <v>562</v>
      </c>
      <c r="J2062" s="23" t="str">
        <f t="shared" si="96"/>
        <v>UTB2085ida5</v>
      </c>
      <c r="K2062" s="32" t="str">
        <f t="shared" si="97"/>
        <v>MONTE ALTO/BR-080/PERIMETRO URBANO (BRAZLÂNDIA DF)/INCRA 08/BR-070</v>
      </c>
    </row>
    <row r="2063" spans="1:11" x14ac:dyDescent="0.2">
      <c r="A2063" s="2" t="s">
        <v>637</v>
      </c>
      <c r="B2063" s="2" t="s">
        <v>451</v>
      </c>
      <c r="C2063" s="4">
        <v>2085</v>
      </c>
      <c r="D2063" s="2" t="s">
        <v>94</v>
      </c>
      <c r="E2063" s="2" t="s">
        <v>452</v>
      </c>
      <c r="F2063" s="23" t="str">
        <f t="shared" si="98"/>
        <v>ida</v>
      </c>
      <c r="G2063" s="4">
        <v>6</v>
      </c>
      <c r="H2063" s="2" t="s">
        <v>649</v>
      </c>
      <c r="I2063" s="2" t="s">
        <v>564</v>
      </c>
      <c r="J2063" s="23" t="str">
        <f t="shared" si="96"/>
        <v>UTB2085ida6</v>
      </c>
      <c r="K2063" s="32" t="str">
        <f t="shared" si="97"/>
        <v>MONTE ALTO/BR-080/PERIMETRO URBANO (BRAZLÂNDIA DF)/INCRA 08/BR-070/AVENIDA HÉLIO PRATES</v>
      </c>
    </row>
    <row r="2064" spans="1:11" x14ac:dyDescent="0.2">
      <c r="A2064" s="2" t="s">
        <v>637</v>
      </c>
      <c r="B2064" s="2" t="s">
        <v>451</v>
      </c>
      <c r="C2064" s="4">
        <v>2085</v>
      </c>
      <c r="D2064" s="2" t="s">
        <v>94</v>
      </c>
      <c r="E2064" s="2" t="s">
        <v>452</v>
      </c>
      <c r="F2064" s="23" t="str">
        <f t="shared" si="98"/>
        <v>ida</v>
      </c>
      <c r="G2064" s="4">
        <v>7</v>
      </c>
      <c r="H2064" s="2" t="s">
        <v>650</v>
      </c>
      <c r="I2064" s="2" t="s">
        <v>564</v>
      </c>
      <c r="J2064" s="23" t="str">
        <f t="shared" si="96"/>
        <v>UTB2085ida7</v>
      </c>
      <c r="K2064" s="32" t="str">
        <f t="shared" si="97"/>
        <v>MONTE ALTO/BR-080/PERIMETRO URBANO (BRAZLÂNDIA DF)/INCRA 08/BR-070/AVENIDA HÉLIO PRATES/COMERCIAL NORTE</v>
      </c>
    </row>
    <row r="2065" spans="1:11" x14ac:dyDescent="0.2">
      <c r="A2065" s="2" t="s">
        <v>637</v>
      </c>
      <c r="B2065" s="2" t="s">
        <v>451</v>
      </c>
      <c r="C2065" s="4">
        <v>2085</v>
      </c>
      <c r="D2065" s="2" t="s">
        <v>94</v>
      </c>
      <c r="E2065" s="2" t="s">
        <v>452</v>
      </c>
      <c r="F2065" s="23" t="str">
        <f t="shared" si="98"/>
        <v>ida</v>
      </c>
      <c r="G2065" s="4">
        <v>8</v>
      </c>
      <c r="H2065" s="2" t="s">
        <v>565</v>
      </c>
      <c r="I2065" s="2" t="s">
        <v>564</v>
      </c>
      <c r="J2065" s="23" t="str">
        <f t="shared" si="96"/>
        <v>UTB2085ida8</v>
      </c>
      <c r="K2065" s="32" t="str">
        <f t="shared" si="97"/>
        <v>MONTE ALTO/BR-080/PERIMETRO URBANO (BRAZLÂNDIA DF)/INCRA 08/BR-070/AVENIDA HÉLIO PRATES/COMERCIAL NORTE/EPTG</v>
      </c>
    </row>
    <row r="2066" spans="1:11" x14ac:dyDescent="0.2">
      <c r="A2066" s="2" t="s">
        <v>637</v>
      </c>
      <c r="B2066" s="2" t="s">
        <v>451</v>
      </c>
      <c r="C2066" s="4">
        <v>2085</v>
      </c>
      <c r="D2066" s="2" t="s">
        <v>94</v>
      </c>
      <c r="E2066" s="2" t="s">
        <v>452</v>
      </c>
      <c r="F2066" s="23" t="str">
        <f t="shared" si="98"/>
        <v>ida</v>
      </c>
      <c r="G2066" s="4">
        <v>9</v>
      </c>
      <c r="H2066" s="2" t="s">
        <v>648</v>
      </c>
      <c r="I2066" s="2" t="s">
        <v>481</v>
      </c>
      <c r="J2066" s="23" t="str">
        <f t="shared" si="96"/>
        <v>UTB2085ida9</v>
      </c>
      <c r="K2066" s="32" t="str">
        <f t="shared" si="97"/>
        <v>MONTE ALTO/BR-080/PERIMETRO URBANO (BRAZLÂNDIA DF)/INCRA 08/BR-070/AVENIDA HÉLIO PRATES/COMERCIAL NORTE/EPTG/EIXO W SUL</v>
      </c>
    </row>
    <row r="2067" spans="1:11" x14ac:dyDescent="0.2">
      <c r="A2067" s="2" t="s">
        <v>637</v>
      </c>
      <c r="B2067" s="2" t="s">
        <v>451</v>
      </c>
      <c r="C2067" s="4">
        <v>2085</v>
      </c>
      <c r="D2067" s="2" t="s">
        <v>94</v>
      </c>
      <c r="E2067" s="2" t="s">
        <v>452</v>
      </c>
      <c r="F2067" s="23" t="str">
        <f t="shared" si="98"/>
        <v>ida</v>
      </c>
      <c r="G2067" s="4">
        <v>10</v>
      </c>
      <c r="H2067" s="2" t="s">
        <v>483</v>
      </c>
      <c r="I2067" s="2" t="s">
        <v>481</v>
      </c>
      <c r="J2067" s="23" t="str">
        <f t="shared" si="96"/>
        <v>UTB2085ida10</v>
      </c>
      <c r="K2067" s="32" t="str">
        <f t="shared" si="97"/>
        <v>MONTE ALTO/BR-080/PERIMETRO URBANO (BRAZLÂNDIA DF)/INCRA 08/BR-070/AVENIDA HÉLIO PRATES/COMERCIAL NORTE/EPTG/EIXO W SUL/RODOVIÁRIA PLANO PILOTO</v>
      </c>
    </row>
    <row r="2068" spans="1:11" x14ac:dyDescent="0.2">
      <c r="A2068" s="2" t="s">
        <v>637</v>
      </c>
      <c r="B2068" s="2" t="s">
        <v>451</v>
      </c>
      <c r="C2068" s="4">
        <v>2085</v>
      </c>
      <c r="D2068" s="2" t="s">
        <v>94</v>
      </c>
      <c r="E2068" s="2" t="s">
        <v>469</v>
      </c>
      <c r="F2068" s="23" t="str">
        <f t="shared" si="98"/>
        <v>volta</v>
      </c>
      <c r="G2068" s="4">
        <v>1</v>
      </c>
      <c r="H2068" s="2" t="s">
        <v>483</v>
      </c>
      <c r="I2068" s="2" t="s">
        <v>481</v>
      </c>
      <c r="J2068" s="23" t="str">
        <f t="shared" si="96"/>
        <v>UTB2085volta1</v>
      </c>
      <c r="K2068" s="32" t="str">
        <f t="shared" si="97"/>
        <v>RODOVIÁRIA PLANO PILOTO</v>
      </c>
    </row>
    <row r="2069" spans="1:11" x14ac:dyDescent="0.2">
      <c r="A2069" s="2" t="s">
        <v>637</v>
      </c>
      <c r="B2069" s="2" t="s">
        <v>451</v>
      </c>
      <c r="C2069" s="4">
        <v>2085</v>
      </c>
      <c r="D2069" s="2" t="s">
        <v>94</v>
      </c>
      <c r="E2069" s="2" t="s">
        <v>469</v>
      </c>
      <c r="F2069" s="23" t="str">
        <f t="shared" si="98"/>
        <v>volta</v>
      </c>
      <c r="G2069" s="4">
        <v>2</v>
      </c>
      <c r="H2069" s="2" t="s">
        <v>648</v>
      </c>
      <c r="I2069" s="2" t="s">
        <v>481</v>
      </c>
      <c r="J2069" s="23" t="str">
        <f t="shared" si="96"/>
        <v>UTB2085volta2</v>
      </c>
      <c r="K2069" s="32" t="str">
        <f t="shared" si="97"/>
        <v>RODOVIÁRIA PLANO PILOTO/EIXO W SUL</v>
      </c>
    </row>
    <row r="2070" spans="1:11" x14ac:dyDescent="0.2">
      <c r="A2070" s="2" t="s">
        <v>637</v>
      </c>
      <c r="B2070" s="2" t="s">
        <v>451</v>
      </c>
      <c r="C2070" s="4">
        <v>2085</v>
      </c>
      <c r="D2070" s="2" t="s">
        <v>94</v>
      </c>
      <c r="E2070" s="2" t="s">
        <v>469</v>
      </c>
      <c r="F2070" s="23" t="str">
        <f t="shared" si="98"/>
        <v>volta</v>
      </c>
      <c r="G2070" s="4">
        <v>3</v>
      </c>
      <c r="H2070" s="2" t="s">
        <v>565</v>
      </c>
      <c r="I2070" s="2" t="s">
        <v>564</v>
      </c>
      <c r="J2070" s="23" t="str">
        <f t="shared" si="96"/>
        <v>UTB2085volta3</v>
      </c>
      <c r="K2070" s="32" t="str">
        <f t="shared" si="97"/>
        <v>RODOVIÁRIA PLANO PILOTO/EIXO W SUL/EPTG</v>
      </c>
    </row>
    <row r="2071" spans="1:11" x14ac:dyDescent="0.2">
      <c r="A2071" s="2" t="s">
        <v>637</v>
      </c>
      <c r="B2071" s="2" t="s">
        <v>451</v>
      </c>
      <c r="C2071" s="4">
        <v>2085</v>
      </c>
      <c r="D2071" s="2" t="s">
        <v>94</v>
      </c>
      <c r="E2071" s="2" t="s">
        <v>469</v>
      </c>
      <c r="F2071" s="23" t="str">
        <f t="shared" si="98"/>
        <v>volta</v>
      </c>
      <c r="G2071" s="4">
        <v>4</v>
      </c>
      <c r="H2071" s="2" t="s">
        <v>650</v>
      </c>
      <c r="I2071" s="2" t="s">
        <v>564</v>
      </c>
      <c r="J2071" s="23" t="str">
        <f t="shared" si="96"/>
        <v>UTB2085volta4</v>
      </c>
      <c r="K2071" s="32" t="str">
        <f t="shared" si="97"/>
        <v>RODOVIÁRIA PLANO PILOTO/EIXO W SUL/EPTG/COMERCIAL NORTE</v>
      </c>
    </row>
    <row r="2072" spans="1:11" x14ac:dyDescent="0.2">
      <c r="A2072" s="2" t="s">
        <v>637</v>
      </c>
      <c r="B2072" s="2" t="s">
        <v>451</v>
      </c>
      <c r="C2072" s="4">
        <v>2085</v>
      </c>
      <c r="D2072" s="2" t="s">
        <v>94</v>
      </c>
      <c r="E2072" s="2" t="s">
        <v>469</v>
      </c>
      <c r="F2072" s="23" t="str">
        <f t="shared" si="98"/>
        <v>volta</v>
      </c>
      <c r="G2072" s="4">
        <v>5</v>
      </c>
      <c r="H2072" s="2" t="s">
        <v>649</v>
      </c>
      <c r="I2072" s="2" t="s">
        <v>564</v>
      </c>
      <c r="J2072" s="23" t="str">
        <f t="shared" si="96"/>
        <v>UTB2085volta5</v>
      </c>
      <c r="K2072" s="32" t="str">
        <f t="shared" si="97"/>
        <v>RODOVIÁRIA PLANO PILOTO/EIXO W SUL/EPTG/COMERCIAL NORTE/AVENIDA HÉLIO PRATES</v>
      </c>
    </row>
    <row r="2073" spans="1:11" x14ac:dyDescent="0.2">
      <c r="A2073" s="2" t="s">
        <v>637</v>
      </c>
      <c r="B2073" s="2" t="s">
        <v>451</v>
      </c>
      <c r="C2073" s="4">
        <v>2085</v>
      </c>
      <c r="D2073" s="2" t="s">
        <v>94</v>
      </c>
      <c r="E2073" s="2" t="s">
        <v>469</v>
      </c>
      <c r="F2073" s="23" t="str">
        <f t="shared" si="98"/>
        <v>volta</v>
      </c>
      <c r="G2073" s="4">
        <v>6</v>
      </c>
      <c r="H2073" s="2" t="s">
        <v>561</v>
      </c>
      <c r="I2073" s="2" t="s">
        <v>562</v>
      </c>
      <c r="J2073" s="23" t="str">
        <f t="shared" si="96"/>
        <v>UTB2085volta6</v>
      </c>
      <c r="K2073" s="32" t="str">
        <f t="shared" si="97"/>
        <v>RODOVIÁRIA PLANO PILOTO/EIXO W SUL/EPTG/COMERCIAL NORTE/AVENIDA HÉLIO PRATES/BR-070</v>
      </c>
    </row>
    <row r="2074" spans="1:11" x14ac:dyDescent="0.2">
      <c r="A2074" s="2" t="s">
        <v>637</v>
      </c>
      <c r="B2074" s="2" t="s">
        <v>451</v>
      </c>
      <c r="C2074" s="4">
        <v>2085</v>
      </c>
      <c r="D2074" s="2" t="s">
        <v>94</v>
      </c>
      <c r="E2074" s="2" t="s">
        <v>469</v>
      </c>
      <c r="F2074" s="23" t="str">
        <f t="shared" si="98"/>
        <v>volta</v>
      </c>
      <c r="G2074" s="4">
        <v>7</v>
      </c>
      <c r="H2074" s="2" t="s">
        <v>647</v>
      </c>
      <c r="I2074" s="2" t="s">
        <v>639</v>
      </c>
      <c r="J2074" s="23" t="str">
        <f t="shared" si="96"/>
        <v>UTB2085volta7</v>
      </c>
      <c r="K2074" s="32" t="str">
        <f t="shared" si="97"/>
        <v>RODOVIÁRIA PLANO PILOTO/EIXO W SUL/EPTG/COMERCIAL NORTE/AVENIDA HÉLIO PRATES/BR-070/INCRA 08</v>
      </c>
    </row>
    <row r="2075" spans="1:11" x14ac:dyDescent="0.2">
      <c r="A2075" s="2" t="s">
        <v>637</v>
      </c>
      <c r="B2075" s="2" t="s">
        <v>451</v>
      </c>
      <c r="C2075" s="4">
        <v>2085</v>
      </c>
      <c r="D2075" s="2" t="s">
        <v>94</v>
      </c>
      <c r="E2075" s="2" t="s">
        <v>469</v>
      </c>
      <c r="F2075" s="23" t="str">
        <f t="shared" si="98"/>
        <v>volta</v>
      </c>
      <c r="G2075" s="4">
        <v>8</v>
      </c>
      <c r="H2075" s="2" t="s">
        <v>640</v>
      </c>
      <c r="I2075" s="2" t="s">
        <v>639</v>
      </c>
      <c r="J2075" s="23" t="str">
        <f t="shared" si="96"/>
        <v>UTB2085volta8</v>
      </c>
      <c r="K2075" s="32" t="str">
        <f t="shared" si="97"/>
        <v>RODOVIÁRIA PLANO PILOTO/EIXO W SUL/EPTG/COMERCIAL NORTE/AVENIDA HÉLIO PRATES/BR-070/INCRA 08/PERIMETRO URBANO (BRAZLÂNDIA DF)</v>
      </c>
    </row>
    <row r="2076" spans="1:11" x14ac:dyDescent="0.2">
      <c r="A2076" s="2" t="s">
        <v>637</v>
      </c>
      <c r="B2076" s="2" t="s">
        <v>451</v>
      </c>
      <c r="C2076" s="4">
        <v>2085</v>
      </c>
      <c r="D2076" s="2" t="s">
        <v>94</v>
      </c>
      <c r="E2076" s="2" t="s">
        <v>469</v>
      </c>
      <c r="F2076" s="23" t="str">
        <f t="shared" si="98"/>
        <v>volta</v>
      </c>
      <c r="G2076" s="4">
        <v>9</v>
      </c>
      <c r="H2076" s="2" t="s">
        <v>638</v>
      </c>
      <c r="I2076" s="2" t="s">
        <v>639</v>
      </c>
      <c r="J2076" s="23" t="str">
        <f t="shared" si="96"/>
        <v>UTB2085volta9</v>
      </c>
      <c r="K2076" s="32" t="str">
        <f t="shared" si="97"/>
        <v>RODOVIÁRIA PLANO PILOTO/EIXO W SUL/EPTG/COMERCIAL NORTE/AVENIDA HÉLIO PRATES/BR-070/INCRA 08/PERIMETRO URBANO (BRAZLÂNDIA DF)/BR-080</v>
      </c>
    </row>
    <row r="2077" spans="1:11" x14ac:dyDescent="0.2">
      <c r="A2077" s="2" t="s">
        <v>637</v>
      </c>
      <c r="B2077" s="2" t="s">
        <v>451</v>
      </c>
      <c r="C2077" s="4">
        <v>2085</v>
      </c>
      <c r="D2077" s="2" t="s">
        <v>94</v>
      </c>
      <c r="E2077" s="2" t="s">
        <v>469</v>
      </c>
      <c r="F2077" s="23" t="str">
        <f t="shared" si="98"/>
        <v>volta</v>
      </c>
      <c r="G2077" s="4">
        <v>10</v>
      </c>
      <c r="H2077" s="2" t="s">
        <v>637</v>
      </c>
      <c r="I2077" s="2" t="s">
        <v>637</v>
      </c>
      <c r="J2077" s="23" t="str">
        <f t="shared" si="96"/>
        <v>UTB2085volta10</v>
      </c>
      <c r="K2077" s="32" t="str">
        <f t="shared" si="97"/>
        <v>RODOVIÁRIA PLANO PILOTO/EIXO W SUL/EPTG/COMERCIAL NORTE/AVENIDA HÉLIO PRATES/BR-070/INCRA 08/PERIMETRO URBANO (BRAZLÂNDIA DF)/BR-080/MONTE ALTO</v>
      </c>
    </row>
    <row r="2078" spans="1:11" x14ac:dyDescent="0.2">
      <c r="A2078" s="2" t="s">
        <v>637</v>
      </c>
      <c r="B2078" s="2" t="s">
        <v>451</v>
      </c>
      <c r="C2078" s="4">
        <v>2087</v>
      </c>
      <c r="D2078" s="2" t="s">
        <v>94</v>
      </c>
      <c r="E2078" s="2" t="s">
        <v>452</v>
      </c>
      <c r="F2078" s="23" t="str">
        <f t="shared" si="98"/>
        <v>ida</v>
      </c>
      <c r="G2078" s="4">
        <v>1</v>
      </c>
      <c r="H2078" s="2" t="s">
        <v>637</v>
      </c>
      <c r="I2078" s="2" t="s">
        <v>637</v>
      </c>
      <c r="J2078" s="23" t="str">
        <f t="shared" si="96"/>
        <v>UTB2087ida1</v>
      </c>
      <c r="K2078" s="32" t="str">
        <f t="shared" si="97"/>
        <v>MONTE ALTO</v>
      </c>
    </row>
    <row r="2079" spans="1:11" x14ac:dyDescent="0.2">
      <c r="A2079" s="2" t="s">
        <v>637</v>
      </c>
      <c r="B2079" s="2" t="s">
        <v>451</v>
      </c>
      <c r="C2079" s="4">
        <v>2087</v>
      </c>
      <c r="D2079" s="2" t="s">
        <v>94</v>
      </c>
      <c r="E2079" s="2" t="s">
        <v>452</v>
      </c>
      <c r="F2079" s="23" t="str">
        <f t="shared" si="98"/>
        <v>ida</v>
      </c>
      <c r="G2079" s="4">
        <v>2</v>
      </c>
      <c r="H2079" s="2" t="s">
        <v>639</v>
      </c>
      <c r="I2079" s="2" t="s">
        <v>639</v>
      </c>
      <c r="J2079" s="23" t="str">
        <f t="shared" si="96"/>
        <v>UTB2087ida2</v>
      </c>
      <c r="K2079" s="32" t="str">
        <f t="shared" si="97"/>
        <v>MONTE ALTO/BRAZLÂNDIA</v>
      </c>
    </row>
    <row r="2080" spans="1:11" x14ac:dyDescent="0.2">
      <c r="A2080" s="2" t="s">
        <v>637</v>
      </c>
      <c r="B2080" s="2" t="s">
        <v>451</v>
      </c>
      <c r="C2080" s="4">
        <v>2087</v>
      </c>
      <c r="D2080" s="2" t="s">
        <v>94</v>
      </c>
      <c r="E2080" s="2" t="s">
        <v>452</v>
      </c>
      <c r="F2080" s="23" t="str">
        <f t="shared" si="98"/>
        <v>ida</v>
      </c>
      <c r="G2080" s="4">
        <v>3</v>
      </c>
      <c r="H2080" s="2" t="s">
        <v>641</v>
      </c>
      <c r="I2080" s="2" t="s">
        <v>639</v>
      </c>
      <c r="J2080" s="23" t="str">
        <f t="shared" si="96"/>
        <v>UTB2087ida3</v>
      </c>
      <c r="K2080" s="32" t="str">
        <f t="shared" si="97"/>
        <v>MONTE ALTO/BRAZLÂNDIA/FASSINCRA</v>
      </c>
    </row>
    <row r="2081" spans="1:11" x14ac:dyDescent="0.2">
      <c r="A2081" s="2" t="s">
        <v>637</v>
      </c>
      <c r="B2081" s="2" t="s">
        <v>451</v>
      </c>
      <c r="C2081" s="4">
        <v>2087</v>
      </c>
      <c r="D2081" s="2" t="s">
        <v>94</v>
      </c>
      <c r="E2081" s="2" t="s">
        <v>452</v>
      </c>
      <c r="F2081" s="23" t="str">
        <f t="shared" si="98"/>
        <v>ida</v>
      </c>
      <c r="G2081" s="4">
        <v>4</v>
      </c>
      <c r="H2081" s="2" t="s">
        <v>563</v>
      </c>
      <c r="I2081" s="2" t="s">
        <v>564</v>
      </c>
      <c r="J2081" s="23" t="str">
        <f t="shared" si="96"/>
        <v>UTB2087ida4</v>
      </c>
      <c r="K2081" s="32" t="str">
        <f t="shared" si="97"/>
        <v>MONTE ALTO/BRAZLÂNDIA/FASSINCRA/PISTÃO NORTE</v>
      </c>
    </row>
    <row r="2082" spans="1:11" x14ac:dyDescent="0.2">
      <c r="A2082" s="2" t="s">
        <v>637</v>
      </c>
      <c r="B2082" s="2" t="s">
        <v>451</v>
      </c>
      <c r="C2082" s="4">
        <v>2087</v>
      </c>
      <c r="D2082" s="2" t="s">
        <v>94</v>
      </c>
      <c r="E2082" s="2" t="s">
        <v>452</v>
      </c>
      <c r="F2082" s="23" t="str">
        <f t="shared" si="98"/>
        <v>ida</v>
      </c>
      <c r="G2082" s="4">
        <v>5</v>
      </c>
      <c r="H2082" s="2" t="s">
        <v>565</v>
      </c>
      <c r="I2082" s="2" t="s">
        <v>564</v>
      </c>
      <c r="J2082" s="23" t="str">
        <f t="shared" si="96"/>
        <v>UTB2087ida5</v>
      </c>
      <c r="K2082" s="32" t="str">
        <f t="shared" si="97"/>
        <v>MONTE ALTO/BRAZLÂNDIA/FASSINCRA/PISTÃO NORTE/EPTG</v>
      </c>
    </row>
    <row r="2083" spans="1:11" x14ac:dyDescent="0.2">
      <c r="A2083" s="2" t="s">
        <v>637</v>
      </c>
      <c r="B2083" s="2" t="s">
        <v>451</v>
      </c>
      <c r="C2083" s="4">
        <v>2087</v>
      </c>
      <c r="D2083" s="2" t="s">
        <v>94</v>
      </c>
      <c r="E2083" s="2" t="s">
        <v>452</v>
      </c>
      <c r="F2083" s="23" t="str">
        <f t="shared" si="98"/>
        <v>ida</v>
      </c>
      <c r="G2083" s="4">
        <v>6</v>
      </c>
      <c r="H2083" s="2" t="s">
        <v>597</v>
      </c>
      <c r="I2083" s="2" t="s">
        <v>481</v>
      </c>
      <c r="J2083" s="23" t="str">
        <f t="shared" si="96"/>
        <v>UTB2087ida6</v>
      </c>
      <c r="K2083" s="32" t="str">
        <f t="shared" si="97"/>
        <v>MONTE ALTO/BRAZLÂNDIA/FASSINCRA/PISTÃO NORTE/EPTG/EIXO W</v>
      </c>
    </row>
    <row r="2084" spans="1:11" x14ac:dyDescent="0.2">
      <c r="A2084" s="2" t="s">
        <v>637</v>
      </c>
      <c r="B2084" s="2" t="s">
        <v>451</v>
      </c>
      <c r="C2084" s="4">
        <v>2087</v>
      </c>
      <c r="D2084" s="2" t="s">
        <v>94</v>
      </c>
      <c r="E2084" s="2" t="s">
        <v>452</v>
      </c>
      <c r="F2084" s="23" t="str">
        <f t="shared" si="98"/>
        <v>ida</v>
      </c>
      <c r="G2084" s="4">
        <v>7</v>
      </c>
      <c r="H2084" s="2" t="s">
        <v>483</v>
      </c>
      <c r="I2084" s="2" t="s">
        <v>481</v>
      </c>
      <c r="J2084" s="23" t="str">
        <f t="shared" si="96"/>
        <v>UTB2087ida7</v>
      </c>
      <c r="K2084" s="32" t="str">
        <f t="shared" si="97"/>
        <v>MONTE ALTO/BRAZLÂNDIA/FASSINCRA/PISTÃO NORTE/EPTG/EIXO W/RODOVIÁRIA PLANO PILOTO</v>
      </c>
    </row>
    <row r="2085" spans="1:11" x14ac:dyDescent="0.2">
      <c r="A2085" s="2" t="s">
        <v>637</v>
      </c>
      <c r="B2085" s="2" t="s">
        <v>451</v>
      </c>
      <c r="C2085" s="4">
        <v>2087</v>
      </c>
      <c r="D2085" s="2" t="s">
        <v>94</v>
      </c>
      <c r="E2085" s="26" t="s">
        <v>469</v>
      </c>
      <c r="F2085" s="23" t="str">
        <f t="shared" si="98"/>
        <v>volta</v>
      </c>
      <c r="G2085" s="4">
        <v>1</v>
      </c>
      <c r="H2085" s="2" t="s">
        <v>483</v>
      </c>
      <c r="I2085" s="2" t="s">
        <v>481</v>
      </c>
      <c r="J2085" s="23" t="str">
        <f t="shared" si="96"/>
        <v>UTB2087volta1</v>
      </c>
      <c r="K2085" s="32" t="str">
        <f t="shared" si="97"/>
        <v>RODOVIÁRIA PLANO PILOTO</v>
      </c>
    </row>
    <row r="2086" spans="1:11" x14ac:dyDescent="0.2">
      <c r="A2086" s="2" t="s">
        <v>637</v>
      </c>
      <c r="B2086" s="2" t="s">
        <v>451</v>
      </c>
      <c r="C2086" s="4">
        <v>2087</v>
      </c>
      <c r="D2086" s="2" t="s">
        <v>94</v>
      </c>
      <c r="E2086" s="26" t="s">
        <v>469</v>
      </c>
      <c r="F2086" s="23" t="str">
        <f t="shared" si="98"/>
        <v>volta</v>
      </c>
      <c r="G2086" s="4">
        <v>2</v>
      </c>
      <c r="H2086" s="2" t="s">
        <v>597</v>
      </c>
      <c r="I2086" s="2" t="s">
        <v>481</v>
      </c>
      <c r="J2086" s="23" t="str">
        <f t="shared" si="96"/>
        <v>UTB2087volta2</v>
      </c>
      <c r="K2086" s="32" t="str">
        <f t="shared" si="97"/>
        <v>RODOVIÁRIA PLANO PILOTO/EIXO W</v>
      </c>
    </row>
    <row r="2087" spans="1:11" x14ac:dyDescent="0.2">
      <c r="A2087" s="2" t="s">
        <v>637</v>
      </c>
      <c r="B2087" s="2" t="s">
        <v>451</v>
      </c>
      <c r="C2087" s="4">
        <v>2087</v>
      </c>
      <c r="D2087" s="2" t="s">
        <v>94</v>
      </c>
      <c r="E2087" s="26" t="s">
        <v>469</v>
      </c>
      <c r="F2087" s="23" t="str">
        <f t="shared" si="98"/>
        <v>volta</v>
      </c>
      <c r="G2087" s="4">
        <v>3</v>
      </c>
      <c r="H2087" s="2" t="s">
        <v>565</v>
      </c>
      <c r="I2087" s="2" t="s">
        <v>564</v>
      </c>
      <c r="J2087" s="23" t="str">
        <f t="shared" si="96"/>
        <v>UTB2087volta3</v>
      </c>
      <c r="K2087" s="32" t="str">
        <f t="shared" si="97"/>
        <v>RODOVIÁRIA PLANO PILOTO/EIXO W/EPTG</v>
      </c>
    </row>
    <row r="2088" spans="1:11" x14ac:dyDescent="0.2">
      <c r="A2088" s="2" t="s">
        <v>637</v>
      </c>
      <c r="B2088" s="2" t="s">
        <v>451</v>
      </c>
      <c r="C2088" s="4">
        <v>2087</v>
      </c>
      <c r="D2088" s="2" t="s">
        <v>94</v>
      </c>
      <c r="E2088" s="26" t="s">
        <v>469</v>
      </c>
      <c r="F2088" s="23" t="str">
        <f t="shared" si="98"/>
        <v>volta</v>
      </c>
      <c r="G2088" s="4">
        <v>4</v>
      </c>
      <c r="H2088" s="2" t="s">
        <v>563</v>
      </c>
      <c r="I2088" s="2" t="s">
        <v>564</v>
      </c>
      <c r="J2088" s="23" t="str">
        <f t="shared" si="96"/>
        <v>UTB2087volta4</v>
      </c>
      <c r="K2088" s="32" t="str">
        <f t="shared" si="97"/>
        <v>RODOVIÁRIA PLANO PILOTO/EIXO W/EPTG/PISTÃO NORTE</v>
      </c>
    </row>
    <row r="2089" spans="1:11" x14ac:dyDescent="0.2">
      <c r="A2089" s="2" t="s">
        <v>637</v>
      </c>
      <c r="B2089" s="2" t="s">
        <v>451</v>
      </c>
      <c r="C2089" s="4">
        <v>2087</v>
      </c>
      <c r="D2089" s="2" t="s">
        <v>94</v>
      </c>
      <c r="E2089" s="26" t="s">
        <v>469</v>
      </c>
      <c r="F2089" s="23" t="str">
        <f t="shared" si="98"/>
        <v>volta</v>
      </c>
      <c r="G2089" s="4">
        <v>5</v>
      </c>
      <c r="H2089" s="2" t="s">
        <v>641</v>
      </c>
      <c r="I2089" s="2" t="s">
        <v>639</v>
      </c>
      <c r="J2089" s="23" t="str">
        <f t="shared" si="96"/>
        <v>UTB2087volta5</v>
      </c>
      <c r="K2089" s="32" t="str">
        <f t="shared" si="97"/>
        <v>RODOVIÁRIA PLANO PILOTO/EIXO W/EPTG/PISTÃO NORTE/FASSINCRA</v>
      </c>
    </row>
    <row r="2090" spans="1:11" x14ac:dyDescent="0.2">
      <c r="A2090" s="2" t="s">
        <v>637</v>
      </c>
      <c r="B2090" s="2" t="s">
        <v>451</v>
      </c>
      <c r="C2090" s="4">
        <v>2087</v>
      </c>
      <c r="D2090" s="2" t="s">
        <v>94</v>
      </c>
      <c r="E2090" s="26" t="s">
        <v>469</v>
      </c>
      <c r="F2090" s="23" t="str">
        <f t="shared" si="98"/>
        <v>volta</v>
      </c>
      <c r="G2090" s="4">
        <v>6</v>
      </c>
      <c r="H2090" s="2" t="s">
        <v>639</v>
      </c>
      <c r="I2090" s="2" t="s">
        <v>639</v>
      </c>
      <c r="J2090" s="23" t="str">
        <f t="shared" si="96"/>
        <v>UTB2087volta6</v>
      </c>
      <c r="K2090" s="32" t="str">
        <f t="shared" si="97"/>
        <v>RODOVIÁRIA PLANO PILOTO/EIXO W/EPTG/PISTÃO NORTE/FASSINCRA/BRAZLÂNDIA</v>
      </c>
    </row>
    <row r="2091" spans="1:11" x14ac:dyDescent="0.2">
      <c r="A2091" s="2" t="s">
        <v>637</v>
      </c>
      <c r="B2091" s="2" t="s">
        <v>451</v>
      </c>
      <c r="C2091" s="4">
        <v>2087</v>
      </c>
      <c r="D2091" s="2" t="s">
        <v>94</v>
      </c>
      <c r="E2091" s="26" t="s">
        <v>469</v>
      </c>
      <c r="F2091" s="23" t="str">
        <f t="shared" si="98"/>
        <v>volta</v>
      </c>
      <c r="G2091" s="4">
        <v>7</v>
      </c>
      <c r="H2091" s="2" t="s">
        <v>637</v>
      </c>
      <c r="I2091" s="2" t="s">
        <v>637</v>
      </c>
      <c r="J2091" s="23" t="str">
        <f t="shared" si="96"/>
        <v>UTB2087volta7</v>
      </c>
      <c r="K2091" s="32" t="str">
        <f t="shared" si="97"/>
        <v>RODOVIÁRIA PLANO PILOTO/EIXO W/EPTG/PISTÃO NORTE/FASSINCRA/BRAZLÂNDIA/MONTE ALTO</v>
      </c>
    </row>
    <row r="2092" spans="1:11" x14ac:dyDescent="0.2">
      <c r="A2092" s="2" t="s">
        <v>651</v>
      </c>
      <c r="B2092" s="2" t="s">
        <v>451</v>
      </c>
      <c r="C2092" s="4">
        <v>2090</v>
      </c>
      <c r="D2092" s="2" t="s">
        <v>92</v>
      </c>
      <c r="E2092" s="2" t="s">
        <v>452</v>
      </c>
      <c r="F2092" s="23" t="str">
        <f t="shared" si="98"/>
        <v>ida</v>
      </c>
      <c r="G2092" s="4">
        <v>1</v>
      </c>
      <c r="H2092" s="2" t="s">
        <v>652</v>
      </c>
      <c r="I2092" s="2" t="s">
        <v>651</v>
      </c>
      <c r="J2092" s="23" t="str">
        <f t="shared" si="96"/>
        <v>TAGUATUR2090ida1</v>
      </c>
      <c r="K2092" s="32" t="str">
        <f t="shared" si="97"/>
        <v>EM FRENTE À GARAGEM DE GIRASSOL</v>
      </c>
    </row>
    <row r="2093" spans="1:11" x14ac:dyDescent="0.2">
      <c r="A2093" s="2" t="s">
        <v>651</v>
      </c>
      <c r="B2093" s="2" t="s">
        <v>451</v>
      </c>
      <c r="C2093" s="4">
        <v>2090</v>
      </c>
      <c r="D2093" s="2" t="s">
        <v>92</v>
      </c>
      <c r="E2093" s="2" t="s">
        <v>452</v>
      </c>
      <c r="F2093" s="23" t="str">
        <f t="shared" si="98"/>
        <v>ida</v>
      </c>
      <c r="G2093" s="4">
        <v>2</v>
      </c>
      <c r="H2093" s="2" t="s">
        <v>561</v>
      </c>
      <c r="I2093" s="2" t="s">
        <v>554</v>
      </c>
      <c r="J2093" s="23" t="str">
        <f t="shared" si="96"/>
        <v>TAGUATUR2090ida2</v>
      </c>
      <c r="K2093" s="32" t="str">
        <f t="shared" si="97"/>
        <v>EM FRENTE À GARAGEM DE GIRASSOL/BR-070</v>
      </c>
    </row>
    <row r="2094" spans="1:11" x14ac:dyDescent="0.2">
      <c r="A2094" s="2" t="s">
        <v>651</v>
      </c>
      <c r="B2094" s="2" t="s">
        <v>451</v>
      </c>
      <c r="C2094" s="4">
        <v>2090</v>
      </c>
      <c r="D2094" s="2" t="s">
        <v>92</v>
      </c>
      <c r="E2094" s="2" t="s">
        <v>452</v>
      </c>
      <c r="F2094" s="23" t="str">
        <f t="shared" si="98"/>
        <v>ida</v>
      </c>
      <c r="G2094" s="4">
        <v>3</v>
      </c>
      <c r="H2094" s="2" t="s">
        <v>653</v>
      </c>
      <c r="I2094" s="2" t="s">
        <v>554</v>
      </c>
      <c r="J2094" s="23" t="str">
        <f t="shared" si="96"/>
        <v>TAGUATUR2090ida3</v>
      </c>
      <c r="K2094" s="32" t="str">
        <f t="shared" si="97"/>
        <v>EM FRENTE À GARAGEM DE GIRASSOL/BR-070/VIA MARGINAL ÁGUAS LINDAS</v>
      </c>
    </row>
    <row r="2095" spans="1:11" x14ac:dyDescent="0.2">
      <c r="A2095" s="2" t="s">
        <v>651</v>
      </c>
      <c r="B2095" s="2" t="s">
        <v>451</v>
      </c>
      <c r="C2095" s="4">
        <v>2090</v>
      </c>
      <c r="D2095" s="2" t="s">
        <v>92</v>
      </c>
      <c r="E2095" s="2" t="s">
        <v>452</v>
      </c>
      <c r="F2095" s="23" t="str">
        <f t="shared" si="98"/>
        <v>ida</v>
      </c>
      <c r="G2095" s="4">
        <v>4</v>
      </c>
      <c r="H2095" s="2" t="s">
        <v>596</v>
      </c>
      <c r="I2095" s="2" t="s">
        <v>554</v>
      </c>
      <c r="J2095" s="23" t="str">
        <f t="shared" si="96"/>
        <v>TAGUATUR2090ida4</v>
      </c>
      <c r="K2095" s="32" t="str">
        <f t="shared" si="97"/>
        <v>EM FRENTE À GARAGEM DE GIRASSOL/BR-070/VIA MARGINAL ÁGUAS LINDAS/PONTE DO RIO DESCOBERTO</v>
      </c>
    </row>
    <row r="2096" spans="1:11" x14ac:dyDescent="0.2">
      <c r="A2096" s="2" t="s">
        <v>651</v>
      </c>
      <c r="B2096" s="2" t="s">
        <v>451</v>
      </c>
      <c r="C2096" s="4">
        <v>2090</v>
      </c>
      <c r="D2096" s="2" t="s">
        <v>92</v>
      </c>
      <c r="E2096" s="2" t="s">
        <v>452</v>
      </c>
      <c r="F2096" s="23" t="str">
        <f t="shared" si="98"/>
        <v>ida</v>
      </c>
      <c r="G2096" s="4">
        <v>5</v>
      </c>
      <c r="H2096" s="2" t="s">
        <v>561</v>
      </c>
      <c r="I2096" s="2" t="s">
        <v>562</v>
      </c>
      <c r="J2096" s="23" t="str">
        <f t="shared" si="96"/>
        <v>TAGUATUR2090ida5</v>
      </c>
      <c r="K2096" s="32" t="str">
        <f t="shared" si="97"/>
        <v>EM FRENTE À GARAGEM DE GIRASSOL/BR-070/VIA MARGINAL ÁGUAS LINDAS/PONTE DO RIO DESCOBERTO/BR-070</v>
      </c>
    </row>
    <row r="2097" spans="1:11" x14ac:dyDescent="0.2">
      <c r="A2097" s="2" t="s">
        <v>651</v>
      </c>
      <c r="B2097" s="2" t="s">
        <v>451</v>
      </c>
      <c r="C2097" s="4">
        <v>2090</v>
      </c>
      <c r="D2097" s="2" t="s">
        <v>92</v>
      </c>
      <c r="E2097" s="2" t="s">
        <v>452</v>
      </c>
      <c r="F2097" s="23" t="str">
        <f t="shared" si="98"/>
        <v>ida</v>
      </c>
      <c r="G2097" s="4">
        <v>6</v>
      </c>
      <c r="H2097" s="2" t="s">
        <v>569</v>
      </c>
      <c r="I2097" s="2" t="s">
        <v>564</v>
      </c>
      <c r="J2097" s="23" t="str">
        <f t="shared" si="96"/>
        <v>TAGUATUR2090ida6</v>
      </c>
      <c r="K2097" s="32" t="str">
        <f t="shared" si="97"/>
        <v>EM FRENTE À GARAGEM DE GIRASSOL/BR-070/VIA MARGINAL ÁGUAS LINDAS/PONTE DO RIO DESCOBERTO/BR-070/ESTRUTURAL</v>
      </c>
    </row>
    <row r="2098" spans="1:11" x14ac:dyDescent="0.2">
      <c r="A2098" s="2" t="s">
        <v>651</v>
      </c>
      <c r="B2098" s="2" t="s">
        <v>451</v>
      </c>
      <c r="C2098" s="4">
        <v>2090</v>
      </c>
      <c r="D2098" s="2" t="s">
        <v>92</v>
      </c>
      <c r="E2098" s="2" t="s">
        <v>452</v>
      </c>
      <c r="F2098" s="23" t="str">
        <f t="shared" si="98"/>
        <v>ida</v>
      </c>
      <c r="G2098" s="4">
        <v>7</v>
      </c>
      <c r="H2098" s="2" t="s">
        <v>646</v>
      </c>
      <c r="I2098" s="2" t="s">
        <v>481</v>
      </c>
      <c r="J2098" s="23" t="str">
        <f t="shared" si="96"/>
        <v>TAGUATUR2090ida7</v>
      </c>
      <c r="K2098" s="32" t="str">
        <f t="shared" si="97"/>
        <v>EM FRENTE À GARAGEM DE GIRASSOL/BR-070/VIA MARGINAL ÁGUAS LINDAS/PONTE DO RIO DESCOBERTO/BR-070/ESTRUTURAL/VIADUTO AYRTON SENNA</v>
      </c>
    </row>
    <row r="2099" spans="1:11" x14ac:dyDescent="0.2">
      <c r="A2099" s="2" t="s">
        <v>651</v>
      </c>
      <c r="B2099" s="2" t="s">
        <v>451</v>
      </c>
      <c r="C2099" s="4">
        <v>2090</v>
      </c>
      <c r="D2099" s="2" t="s">
        <v>92</v>
      </c>
      <c r="E2099" s="2" t="s">
        <v>452</v>
      </c>
      <c r="F2099" s="23" t="str">
        <f t="shared" si="98"/>
        <v>ida</v>
      </c>
      <c r="G2099" s="4">
        <v>8</v>
      </c>
      <c r="H2099" s="2" t="s">
        <v>463</v>
      </c>
      <c r="I2099" s="2" t="s">
        <v>481</v>
      </c>
      <c r="J2099" s="23" t="str">
        <f t="shared" si="96"/>
        <v>TAGUATUR2090ida8</v>
      </c>
      <c r="K2099" s="32" t="str">
        <f t="shared" si="97"/>
        <v>EM FRENTE À GARAGEM DE GIRASSOL/BR-070/VIA MARGINAL ÁGUAS LINDAS/PONTE DO RIO DESCOBERTO/BR-070/ESTRUTURAL/VIADUTO AYRTON SENNA/EPIA</v>
      </c>
    </row>
    <row r="2100" spans="1:11" x14ac:dyDescent="0.2">
      <c r="A2100" s="2" t="s">
        <v>651</v>
      </c>
      <c r="B2100" s="2" t="s">
        <v>451</v>
      </c>
      <c r="C2100" s="4">
        <v>2090</v>
      </c>
      <c r="D2100" s="2" t="s">
        <v>92</v>
      </c>
      <c r="E2100" s="2" t="s">
        <v>452</v>
      </c>
      <c r="F2100" s="23" t="str">
        <f t="shared" si="98"/>
        <v>ida</v>
      </c>
      <c r="G2100" s="4">
        <v>9</v>
      </c>
      <c r="H2100" s="2" t="s">
        <v>538</v>
      </c>
      <c r="I2100" s="2" t="s">
        <v>481</v>
      </c>
      <c r="J2100" s="23" t="str">
        <f t="shared" si="96"/>
        <v>TAGUATUR2090ida9</v>
      </c>
      <c r="K2100" s="32" t="str">
        <f t="shared" si="97"/>
        <v>EM FRENTE À GARAGEM DE GIRASSOL/BR-070/VIA MARGINAL ÁGUAS LINDAS/PONTE DO RIO DESCOBERTO/BR-070/ESTRUTURAL/VIADUTO AYRTON SENNA/EPIA/EIXO MONUMENTAL</v>
      </c>
    </row>
    <row r="2101" spans="1:11" x14ac:dyDescent="0.2">
      <c r="A2101" s="2" t="s">
        <v>651</v>
      </c>
      <c r="B2101" s="2" t="s">
        <v>451</v>
      </c>
      <c r="C2101" s="4">
        <v>2090</v>
      </c>
      <c r="D2101" s="2" t="s">
        <v>92</v>
      </c>
      <c r="E2101" s="2" t="s">
        <v>452</v>
      </c>
      <c r="F2101" s="23" t="str">
        <f t="shared" si="98"/>
        <v>ida</v>
      </c>
      <c r="G2101" s="4">
        <v>10</v>
      </c>
      <c r="H2101" s="2" t="s">
        <v>654</v>
      </c>
      <c r="I2101" s="2" t="s">
        <v>481</v>
      </c>
      <c r="J2101" s="23" t="str">
        <f t="shared" si="96"/>
        <v>TAGUATUR2090ida10</v>
      </c>
      <c r="K2101" s="32" t="str">
        <f t="shared" si="97"/>
        <v>EM FRENTE À GARAGEM DE GIRASSOL/BR-070/VIA MARGINAL ÁGUAS LINDAS/PONTE DO RIO DESCOBERTO/BR-070/ESTRUTURAL/VIADUTO AYRTON SENNA/EPIA/EIXO MONUMENTAL/TORRE DE TV</v>
      </c>
    </row>
    <row r="2102" spans="1:11" x14ac:dyDescent="0.2">
      <c r="A2102" s="2" t="s">
        <v>651</v>
      </c>
      <c r="B2102" s="2" t="s">
        <v>451</v>
      </c>
      <c r="C2102" s="4">
        <v>2090</v>
      </c>
      <c r="D2102" s="2" t="s">
        <v>92</v>
      </c>
      <c r="E2102" s="2" t="s">
        <v>452</v>
      </c>
      <c r="F2102" s="23" t="str">
        <f t="shared" si="98"/>
        <v>ida</v>
      </c>
      <c r="G2102" s="4">
        <v>11</v>
      </c>
      <c r="H2102" s="2" t="s">
        <v>483</v>
      </c>
      <c r="I2102" s="2" t="s">
        <v>481</v>
      </c>
      <c r="J2102" s="23" t="str">
        <f t="shared" si="96"/>
        <v>TAGUATUR2090ida11</v>
      </c>
      <c r="K2102" s="32" t="str">
        <f t="shared" si="97"/>
        <v>EM FRENTE À GARAGEM DE GIRASSOL/BR-070/VIA MARGINAL ÁGUAS LINDAS/PONTE DO RIO DESCOBERTO/BR-070/ESTRUTURAL/VIADUTO AYRTON SENNA/EPIA/EIXO MONUMENTAL/TORRE DE TV/RODOVIÁRIA PLANO PILOTO</v>
      </c>
    </row>
    <row r="2103" spans="1:11" x14ac:dyDescent="0.2">
      <c r="A2103" s="2" t="s">
        <v>651</v>
      </c>
      <c r="B2103" s="2" t="s">
        <v>451</v>
      </c>
      <c r="C2103" s="4">
        <v>2090</v>
      </c>
      <c r="D2103" s="2" t="s">
        <v>92</v>
      </c>
      <c r="E2103" s="2" t="s">
        <v>469</v>
      </c>
      <c r="F2103" s="23" t="str">
        <f t="shared" si="98"/>
        <v>volta</v>
      </c>
      <c r="G2103" s="4">
        <v>1</v>
      </c>
      <c r="H2103" s="2" t="s">
        <v>483</v>
      </c>
      <c r="I2103" s="2" t="s">
        <v>481</v>
      </c>
      <c r="J2103" s="23" t="str">
        <f t="shared" si="96"/>
        <v>TAGUATUR2090volta1</v>
      </c>
      <c r="K2103" s="32" t="str">
        <f t="shared" si="97"/>
        <v>RODOVIÁRIA PLANO PILOTO</v>
      </c>
    </row>
    <row r="2104" spans="1:11" x14ac:dyDescent="0.2">
      <c r="A2104" s="2" t="s">
        <v>651</v>
      </c>
      <c r="B2104" s="2" t="s">
        <v>451</v>
      </c>
      <c r="C2104" s="4">
        <v>2090</v>
      </c>
      <c r="D2104" s="2" t="s">
        <v>92</v>
      </c>
      <c r="E2104" s="2" t="s">
        <v>469</v>
      </c>
      <c r="F2104" s="23" t="str">
        <f t="shared" si="98"/>
        <v>volta</v>
      </c>
      <c r="G2104" s="4">
        <v>2</v>
      </c>
      <c r="H2104" s="2" t="s">
        <v>654</v>
      </c>
      <c r="I2104" s="2" t="s">
        <v>481</v>
      </c>
      <c r="J2104" s="23" t="str">
        <f t="shared" si="96"/>
        <v>TAGUATUR2090volta2</v>
      </c>
      <c r="K2104" s="32" t="str">
        <f t="shared" si="97"/>
        <v>RODOVIÁRIA PLANO PILOTO/TORRE DE TV</v>
      </c>
    </row>
    <row r="2105" spans="1:11" x14ac:dyDescent="0.2">
      <c r="A2105" s="2" t="s">
        <v>651</v>
      </c>
      <c r="B2105" s="2" t="s">
        <v>451</v>
      </c>
      <c r="C2105" s="4">
        <v>2090</v>
      </c>
      <c r="D2105" s="2" t="s">
        <v>92</v>
      </c>
      <c r="E2105" s="2" t="s">
        <v>469</v>
      </c>
      <c r="F2105" s="23" t="str">
        <f t="shared" si="98"/>
        <v>volta</v>
      </c>
      <c r="G2105" s="4">
        <v>3</v>
      </c>
      <c r="H2105" s="2" t="s">
        <v>538</v>
      </c>
      <c r="I2105" s="2" t="s">
        <v>481</v>
      </c>
      <c r="J2105" s="23" t="str">
        <f t="shared" si="96"/>
        <v>TAGUATUR2090volta3</v>
      </c>
      <c r="K2105" s="32" t="str">
        <f t="shared" si="97"/>
        <v>RODOVIÁRIA PLANO PILOTO/TORRE DE TV/EIXO MONUMENTAL</v>
      </c>
    </row>
    <row r="2106" spans="1:11" x14ac:dyDescent="0.2">
      <c r="A2106" s="2" t="s">
        <v>651</v>
      </c>
      <c r="B2106" s="2" t="s">
        <v>451</v>
      </c>
      <c r="C2106" s="4">
        <v>2090</v>
      </c>
      <c r="D2106" s="2" t="s">
        <v>92</v>
      </c>
      <c r="E2106" s="2" t="s">
        <v>469</v>
      </c>
      <c r="F2106" s="23" t="str">
        <f t="shared" si="98"/>
        <v>volta</v>
      </c>
      <c r="G2106" s="4">
        <v>4</v>
      </c>
      <c r="H2106" s="2" t="s">
        <v>463</v>
      </c>
      <c r="I2106" s="2" t="s">
        <v>481</v>
      </c>
      <c r="J2106" s="23" t="str">
        <f t="shared" si="96"/>
        <v>TAGUATUR2090volta4</v>
      </c>
      <c r="K2106" s="32" t="str">
        <f t="shared" si="97"/>
        <v>RODOVIÁRIA PLANO PILOTO/TORRE DE TV/EIXO MONUMENTAL/EPIA</v>
      </c>
    </row>
    <row r="2107" spans="1:11" x14ac:dyDescent="0.2">
      <c r="A2107" s="2" t="s">
        <v>651</v>
      </c>
      <c r="B2107" s="2" t="s">
        <v>451</v>
      </c>
      <c r="C2107" s="4">
        <v>2090</v>
      </c>
      <c r="D2107" s="2" t="s">
        <v>92</v>
      </c>
      <c r="E2107" s="2" t="s">
        <v>469</v>
      </c>
      <c r="F2107" s="23" t="str">
        <f t="shared" si="98"/>
        <v>volta</v>
      </c>
      <c r="G2107" s="4">
        <v>5</v>
      </c>
      <c r="H2107" s="2" t="s">
        <v>646</v>
      </c>
      <c r="I2107" s="2" t="s">
        <v>481</v>
      </c>
      <c r="J2107" s="23" t="str">
        <f t="shared" si="96"/>
        <v>TAGUATUR2090volta5</v>
      </c>
      <c r="K2107" s="32" t="str">
        <f t="shared" si="97"/>
        <v>RODOVIÁRIA PLANO PILOTO/TORRE DE TV/EIXO MONUMENTAL/EPIA/VIADUTO AYRTON SENNA</v>
      </c>
    </row>
    <row r="2108" spans="1:11" x14ac:dyDescent="0.2">
      <c r="A2108" s="2" t="s">
        <v>651</v>
      </c>
      <c r="B2108" s="2" t="s">
        <v>451</v>
      </c>
      <c r="C2108" s="4">
        <v>2090</v>
      </c>
      <c r="D2108" s="2" t="s">
        <v>92</v>
      </c>
      <c r="E2108" s="2" t="s">
        <v>469</v>
      </c>
      <c r="F2108" s="23" t="str">
        <f t="shared" si="98"/>
        <v>volta</v>
      </c>
      <c r="G2108" s="4">
        <v>6</v>
      </c>
      <c r="H2108" s="2" t="s">
        <v>569</v>
      </c>
      <c r="I2108" s="2" t="s">
        <v>564</v>
      </c>
      <c r="J2108" s="23" t="str">
        <f t="shared" si="96"/>
        <v>TAGUATUR2090volta6</v>
      </c>
      <c r="K2108" s="32" t="str">
        <f t="shared" si="97"/>
        <v>RODOVIÁRIA PLANO PILOTO/TORRE DE TV/EIXO MONUMENTAL/EPIA/VIADUTO AYRTON SENNA/ESTRUTURAL</v>
      </c>
    </row>
    <row r="2109" spans="1:11" x14ac:dyDescent="0.2">
      <c r="A2109" s="2" t="s">
        <v>651</v>
      </c>
      <c r="B2109" s="2" t="s">
        <v>451</v>
      </c>
      <c r="C2109" s="4">
        <v>2090</v>
      </c>
      <c r="D2109" s="2" t="s">
        <v>92</v>
      </c>
      <c r="E2109" s="2" t="s">
        <v>469</v>
      </c>
      <c r="F2109" s="23" t="str">
        <f t="shared" si="98"/>
        <v>volta</v>
      </c>
      <c r="G2109" s="4">
        <v>7</v>
      </c>
      <c r="H2109" s="2" t="s">
        <v>561</v>
      </c>
      <c r="I2109" s="2" t="s">
        <v>562</v>
      </c>
      <c r="J2109" s="23" t="str">
        <f t="shared" si="96"/>
        <v>TAGUATUR2090volta7</v>
      </c>
      <c r="K2109" s="32" t="str">
        <f t="shared" si="97"/>
        <v>RODOVIÁRIA PLANO PILOTO/TORRE DE TV/EIXO MONUMENTAL/EPIA/VIADUTO AYRTON SENNA/ESTRUTURAL/BR-070</v>
      </c>
    </row>
    <row r="2110" spans="1:11" x14ac:dyDescent="0.2">
      <c r="A2110" s="2" t="s">
        <v>651</v>
      </c>
      <c r="B2110" s="2" t="s">
        <v>451</v>
      </c>
      <c r="C2110" s="4">
        <v>2090</v>
      </c>
      <c r="D2110" s="2" t="s">
        <v>92</v>
      </c>
      <c r="E2110" s="2" t="s">
        <v>469</v>
      </c>
      <c r="F2110" s="23" t="str">
        <f t="shared" si="98"/>
        <v>volta</v>
      </c>
      <c r="G2110" s="4">
        <v>8</v>
      </c>
      <c r="H2110" s="2" t="s">
        <v>596</v>
      </c>
      <c r="I2110" s="2" t="s">
        <v>554</v>
      </c>
      <c r="J2110" s="23" t="str">
        <f t="shared" si="96"/>
        <v>TAGUATUR2090volta8</v>
      </c>
      <c r="K2110" s="32" t="str">
        <f t="shared" si="97"/>
        <v>RODOVIÁRIA PLANO PILOTO/TORRE DE TV/EIXO MONUMENTAL/EPIA/VIADUTO AYRTON SENNA/ESTRUTURAL/BR-070/PONTE DO RIO DESCOBERTO</v>
      </c>
    </row>
    <row r="2111" spans="1:11" x14ac:dyDescent="0.2">
      <c r="A2111" s="2" t="s">
        <v>651</v>
      </c>
      <c r="B2111" s="2" t="s">
        <v>451</v>
      </c>
      <c r="C2111" s="4">
        <v>2090</v>
      </c>
      <c r="D2111" s="2" t="s">
        <v>92</v>
      </c>
      <c r="E2111" s="2" t="s">
        <v>469</v>
      </c>
      <c r="F2111" s="23" t="str">
        <f t="shared" si="98"/>
        <v>volta</v>
      </c>
      <c r="G2111" s="4">
        <v>9</v>
      </c>
      <c r="H2111" s="2" t="s">
        <v>653</v>
      </c>
      <c r="I2111" s="2" t="s">
        <v>554</v>
      </c>
      <c r="J2111" s="23" t="str">
        <f t="shared" si="96"/>
        <v>TAGUATUR2090volta9</v>
      </c>
      <c r="K2111" s="32" t="str">
        <f t="shared" si="97"/>
        <v>RODOVIÁRIA PLANO PILOTO/TORRE DE TV/EIXO MONUMENTAL/EPIA/VIADUTO AYRTON SENNA/ESTRUTURAL/BR-070/PONTE DO RIO DESCOBERTO/VIA MARGINAL ÁGUAS LINDAS</v>
      </c>
    </row>
    <row r="2112" spans="1:11" x14ac:dyDescent="0.2">
      <c r="A2112" s="2" t="s">
        <v>651</v>
      </c>
      <c r="B2112" s="2" t="s">
        <v>451</v>
      </c>
      <c r="C2112" s="4">
        <v>2090</v>
      </c>
      <c r="D2112" s="2" t="s">
        <v>92</v>
      </c>
      <c r="E2112" s="2" t="s">
        <v>469</v>
      </c>
      <c r="F2112" s="23" t="str">
        <f t="shared" si="98"/>
        <v>volta</v>
      </c>
      <c r="G2112" s="4">
        <v>10</v>
      </c>
      <c r="H2112" s="2" t="s">
        <v>561</v>
      </c>
      <c r="I2112" s="2" t="s">
        <v>554</v>
      </c>
      <c r="J2112" s="23" t="str">
        <f t="shared" si="96"/>
        <v>TAGUATUR2090volta10</v>
      </c>
      <c r="K2112" s="32" t="str">
        <f t="shared" si="97"/>
        <v>RODOVIÁRIA PLANO PILOTO/TORRE DE TV/EIXO MONUMENTAL/EPIA/VIADUTO AYRTON SENNA/ESTRUTURAL/BR-070/PONTE DO RIO DESCOBERTO/VIA MARGINAL ÁGUAS LINDAS/BR-070</v>
      </c>
    </row>
    <row r="2113" spans="1:11" x14ac:dyDescent="0.2">
      <c r="A2113" s="2" t="s">
        <v>651</v>
      </c>
      <c r="B2113" s="2" t="s">
        <v>451</v>
      </c>
      <c r="C2113" s="4">
        <v>2090</v>
      </c>
      <c r="D2113" s="2" t="s">
        <v>92</v>
      </c>
      <c r="E2113" s="2" t="s">
        <v>469</v>
      </c>
      <c r="F2113" s="23" t="str">
        <f t="shared" si="98"/>
        <v>volta</v>
      </c>
      <c r="G2113" s="4">
        <v>11</v>
      </c>
      <c r="H2113" s="2" t="s">
        <v>651</v>
      </c>
      <c r="I2113" s="2" t="s">
        <v>651</v>
      </c>
      <c r="J2113" s="23" t="str">
        <f t="shared" si="96"/>
        <v>TAGUATUR2090volta11</v>
      </c>
      <c r="K2113" s="32" t="str">
        <f t="shared" si="97"/>
        <v>RODOVIÁRIA PLANO PILOTO/TORRE DE TV/EIXO MONUMENTAL/EPIA/VIADUTO AYRTON SENNA/ESTRUTURAL/BR-070/PONTE DO RIO DESCOBERTO/VIA MARGINAL ÁGUAS LINDAS/BR-070/GIRASSOL</v>
      </c>
    </row>
    <row r="2114" spans="1:11" x14ac:dyDescent="0.2">
      <c r="A2114" s="2" t="s">
        <v>651</v>
      </c>
      <c r="B2114" s="2" t="s">
        <v>451</v>
      </c>
      <c r="C2114" s="4">
        <v>2091</v>
      </c>
      <c r="D2114" s="2" t="s">
        <v>92</v>
      </c>
      <c r="E2114" s="2" t="s">
        <v>452</v>
      </c>
      <c r="F2114" s="23" t="str">
        <f t="shared" si="98"/>
        <v>ida</v>
      </c>
      <c r="G2114" s="4">
        <v>1</v>
      </c>
      <c r="H2114" s="2" t="s">
        <v>652</v>
      </c>
      <c r="I2114" s="2" t="s">
        <v>651</v>
      </c>
      <c r="J2114" s="23" t="str">
        <f t="shared" si="96"/>
        <v>TAGUATUR2091ida1</v>
      </c>
      <c r="K2114" s="32" t="str">
        <f t="shared" si="97"/>
        <v>EM FRENTE À GARAGEM DE GIRASSOL</v>
      </c>
    </row>
    <row r="2115" spans="1:11" x14ac:dyDescent="0.2">
      <c r="A2115" s="2" t="s">
        <v>651</v>
      </c>
      <c r="B2115" s="2" t="s">
        <v>451</v>
      </c>
      <c r="C2115" s="4">
        <v>2091</v>
      </c>
      <c r="D2115" s="2" t="s">
        <v>92</v>
      </c>
      <c r="E2115" s="2" t="s">
        <v>452</v>
      </c>
      <c r="F2115" s="23" t="str">
        <f t="shared" si="98"/>
        <v>ida</v>
      </c>
      <c r="G2115" s="4">
        <v>2</v>
      </c>
      <c r="H2115" s="2" t="s">
        <v>561</v>
      </c>
      <c r="I2115" s="2" t="s">
        <v>554</v>
      </c>
      <c r="J2115" s="23" t="str">
        <f t="shared" ref="J2115:J2178" si="99">D2115&amp;C2115&amp;F2115&amp;G2115</f>
        <v>TAGUATUR2091ida2</v>
      </c>
      <c r="K2115" s="32" t="str">
        <f t="shared" ref="K2115:K2178" si="100">IF(G2115=1,H2115,K2114&amp;"/"&amp;H2115)</f>
        <v>EM FRENTE À GARAGEM DE GIRASSOL/BR-070</v>
      </c>
    </row>
    <row r="2116" spans="1:11" x14ac:dyDescent="0.2">
      <c r="A2116" s="2" t="s">
        <v>651</v>
      </c>
      <c r="B2116" s="2" t="s">
        <v>451</v>
      </c>
      <c r="C2116" s="4">
        <v>2091</v>
      </c>
      <c r="D2116" s="2" t="s">
        <v>92</v>
      </c>
      <c r="E2116" s="2" t="s">
        <v>452</v>
      </c>
      <c r="F2116" s="23" t="str">
        <f t="shared" ref="F2116:F2179" si="101">IF(LEFT(E2116,3)="ida","ida","volta")</f>
        <v>ida</v>
      </c>
      <c r="G2116" s="4">
        <v>3</v>
      </c>
      <c r="H2116" s="2" t="s">
        <v>653</v>
      </c>
      <c r="I2116" s="2" t="s">
        <v>554</v>
      </c>
      <c r="J2116" s="23" t="str">
        <f t="shared" si="99"/>
        <v>TAGUATUR2091ida3</v>
      </c>
      <c r="K2116" s="32" t="str">
        <f t="shared" si="100"/>
        <v>EM FRENTE À GARAGEM DE GIRASSOL/BR-070/VIA MARGINAL ÁGUAS LINDAS</v>
      </c>
    </row>
    <row r="2117" spans="1:11" x14ac:dyDescent="0.2">
      <c r="A2117" s="2" t="s">
        <v>651</v>
      </c>
      <c r="B2117" s="2" t="s">
        <v>451</v>
      </c>
      <c r="C2117" s="4">
        <v>2091</v>
      </c>
      <c r="D2117" s="2" t="s">
        <v>92</v>
      </c>
      <c r="E2117" s="2" t="s">
        <v>452</v>
      </c>
      <c r="F2117" s="23" t="str">
        <f t="shared" si="101"/>
        <v>ida</v>
      </c>
      <c r="G2117" s="4">
        <v>4</v>
      </c>
      <c r="H2117" s="2" t="s">
        <v>596</v>
      </c>
      <c r="I2117" s="2" t="s">
        <v>554</v>
      </c>
      <c r="J2117" s="23" t="str">
        <f t="shared" si="99"/>
        <v>TAGUATUR2091ida4</v>
      </c>
      <c r="K2117" s="32" t="str">
        <f t="shared" si="100"/>
        <v>EM FRENTE À GARAGEM DE GIRASSOL/BR-070/VIA MARGINAL ÁGUAS LINDAS/PONTE DO RIO DESCOBERTO</v>
      </c>
    </row>
    <row r="2118" spans="1:11" x14ac:dyDescent="0.2">
      <c r="A2118" s="2" t="s">
        <v>651</v>
      </c>
      <c r="B2118" s="2" t="s">
        <v>451</v>
      </c>
      <c r="C2118" s="4">
        <v>2091</v>
      </c>
      <c r="D2118" s="2" t="s">
        <v>92</v>
      </c>
      <c r="E2118" s="2" t="s">
        <v>452</v>
      </c>
      <c r="F2118" s="23" t="str">
        <f t="shared" si="101"/>
        <v>ida</v>
      </c>
      <c r="G2118" s="4">
        <v>5</v>
      </c>
      <c r="H2118" s="2" t="s">
        <v>561</v>
      </c>
      <c r="I2118" s="2" t="s">
        <v>562</v>
      </c>
      <c r="J2118" s="23" t="str">
        <f t="shared" si="99"/>
        <v>TAGUATUR2091ida5</v>
      </c>
      <c r="K2118" s="32" t="str">
        <f t="shared" si="100"/>
        <v>EM FRENTE À GARAGEM DE GIRASSOL/BR-070/VIA MARGINAL ÁGUAS LINDAS/PONTE DO RIO DESCOBERTO/BR-070</v>
      </c>
    </row>
    <row r="2119" spans="1:11" x14ac:dyDescent="0.2">
      <c r="A2119" s="2" t="s">
        <v>651</v>
      </c>
      <c r="B2119" s="2" t="s">
        <v>451</v>
      </c>
      <c r="C2119" s="4">
        <v>2091</v>
      </c>
      <c r="D2119" s="2" t="s">
        <v>92</v>
      </c>
      <c r="E2119" s="2" t="s">
        <v>452</v>
      </c>
      <c r="F2119" s="23" t="str">
        <f t="shared" si="101"/>
        <v>ida</v>
      </c>
      <c r="G2119" s="4">
        <v>6</v>
      </c>
      <c r="H2119" s="2" t="s">
        <v>563</v>
      </c>
      <c r="I2119" s="2" t="s">
        <v>564</v>
      </c>
      <c r="J2119" s="23" t="str">
        <f t="shared" si="99"/>
        <v>TAGUATUR2091ida6</v>
      </c>
      <c r="K2119" s="32" t="str">
        <f t="shared" si="100"/>
        <v>EM FRENTE À GARAGEM DE GIRASSOL/BR-070/VIA MARGINAL ÁGUAS LINDAS/PONTE DO RIO DESCOBERTO/BR-070/PISTÃO NORTE</v>
      </c>
    </row>
    <row r="2120" spans="1:11" x14ac:dyDescent="0.2">
      <c r="A2120" s="2" t="s">
        <v>651</v>
      </c>
      <c r="B2120" s="2" t="s">
        <v>451</v>
      </c>
      <c r="C2120" s="4">
        <v>2091</v>
      </c>
      <c r="D2120" s="2" t="s">
        <v>92</v>
      </c>
      <c r="E2120" s="2" t="s">
        <v>452</v>
      </c>
      <c r="F2120" s="23" t="str">
        <f t="shared" si="101"/>
        <v>ida</v>
      </c>
      <c r="G2120" s="4">
        <v>7</v>
      </c>
      <c r="H2120" s="2" t="s">
        <v>541</v>
      </c>
      <c r="I2120" s="2" t="s">
        <v>481</v>
      </c>
      <c r="J2120" s="23" t="str">
        <f t="shared" si="99"/>
        <v>TAGUATUR2091ida7</v>
      </c>
      <c r="K2120" s="32" t="str">
        <f t="shared" si="100"/>
        <v>EM FRENTE À GARAGEM DE GIRASSOL/BR-070/VIA MARGINAL ÁGUAS LINDAS/PONTE DO RIO DESCOBERTO/BR-070/PISTÃO NORTE/OCTOGONAL</v>
      </c>
    </row>
    <row r="2121" spans="1:11" x14ac:dyDescent="0.2">
      <c r="A2121" s="2" t="s">
        <v>651</v>
      </c>
      <c r="B2121" s="2" t="s">
        <v>451</v>
      </c>
      <c r="C2121" s="4">
        <v>2091</v>
      </c>
      <c r="D2121" s="2" t="s">
        <v>92</v>
      </c>
      <c r="E2121" s="2" t="s">
        <v>452</v>
      </c>
      <c r="F2121" s="23" t="str">
        <f t="shared" si="101"/>
        <v>ida</v>
      </c>
      <c r="G2121" s="4">
        <v>8</v>
      </c>
      <c r="H2121" s="2" t="s">
        <v>601</v>
      </c>
      <c r="I2121" s="2" t="s">
        <v>481</v>
      </c>
      <c r="J2121" s="23" t="str">
        <f t="shared" si="99"/>
        <v>TAGUATUR2091ida8</v>
      </c>
      <c r="K2121" s="32" t="str">
        <f t="shared" si="100"/>
        <v>EM FRENTE À GARAGEM DE GIRASSOL/BR-070/VIA MARGINAL ÁGUAS LINDAS/PONTE DO RIO DESCOBERTO/BR-070/PISTÃO NORTE/OCTOGONAL/S M U</v>
      </c>
    </row>
    <row r="2122" spans="1:11" x14ac:dyDescent="0.2">
      <c r="A2122" s="2" t="s">
        <v>651</v>
      </c>
      <c r="B2122" s="2" t="s">
        <v>451</v>
      </c>
      <c r="C2122" s="4">
        <v>2091</v>
      </c>
      <c r="D2122" s="2" t="s">
        <v>92</v>
      </c>
      <c r="E2122" s="2" t="s">
        <v>452</v>
      </c>
      <c r="F2122" s="23" t="str">
        <f t="shared" si="101"/>
        <v>ida</v>
      </c>
      <c r="G2122" s="4">
        <v>9</v>
      </c>
      <c r="H2122" s="2" t="s">
        <v>499</v>
      </c>
      <c r="I2122" s="2" t="s">
        <v>481</v>
      </c>
      <c r="J2122" s="23" t="str">
        <f t="shared" si="99"/>
        <v>TAGUATUR2091ida9</v>
      </c>
      <c r="K2122" s="32" t="str">
        <f t="shared" si="100"/>
        <v>EM FRENTE À GARAGEM DE GIRASSOL/BR-070/VIA MARGINAL ÁGUAS LINDAS/PONTE DO RIO DESCOBERTO/BR-070/PISTÃO NORTE/OCTOGONAL/S M U/EIXO SUL</v>
      </c>
    </row>
    <row r="2123" spans="1:11" x14ac:dyDescent="0.2">
      <c r="A2123" s="2" t="s">
        <v>651</v>
      </c>
      <c r="B2123" s="2" t="s">
        <v>451</v>
      </c>
      <c r="C2123" s="4">
        <v>2091</v>
      </c>
      <c r="D2123" s="2" t="s">
        <v>92</v>
      </c>
      <c r="E2123" s="2" t="s">
        <v>452</v>
      </c>
      <c r="F2123" s="23" t="str">
        <f t="shared" si="101"/>
        <v>ida</v>
      </c>
      <c r="G2123" s="4">
        <v>10</v>
      </c>
      <c r="H2123" s="2" t="s">
        <v>483</v>
      </c>
      <c r="I2123" s="2" t="s">
        <v>481</v>
      </c>
      <c r="J2123" s="23" t="str">
        <f t="shared" si="99"/>
        <v>TAGUATUR2091ida10</v>
      </c>
      <c r="K2123" s="32" t="str">
        <f t="shared" si="100"/>
        <v>EM FRENTE À GARAGEM DE GIRASSOL/BR-070/VIA MARGINAL ÁGUAS LINDAS/PONTE DO RIO DESCOBERTO/BR-070/PISTÃO NORTE/OCTOGONAL/S M U/EIXO SUL/RODOVIÁRIA PLANO PILOTO</v>
      </c>
    </row>
    <row r="2124" spans="1:11" x14ac:dyDescent="0.2">
      <c r="A2124" s="2" t="s">
        <v>651</v>
      </c>
      <c r="B2124" s="2" t="s">
        <v>451</v>
      </c>
      <c r="C2124" s="4">
        <v>2091</v>
      </c>
      <c r="D2124" s="2" t="s">
        <v>92</v>
      </c>
      <c r="E2124" s="2" t="s">
        <v>469</v>
      </c>
      <c r="F2124" s="23" t="str">
        <f t="shared" si="101"/>
        <v>volta</v>
      </c>
      <c r="G2124" s="4">
        <v>1</v>
      </c>
      <c r="H2124" s="2" t="s">
        <v>483</v>
      </c>
      <c r="I2124" s="2" t="s">
        <v>481</v>
      </c>
      <c r="J2124" s="23" t="str">
        <f t="shared" si="99"/>
        <v>TAGUATUR2091volta1</v>
      </c>
      <c r="K2124" s="32" t="str">
        <f t="shared" si="100"/>
        <v>RODOVIÁRIA PLANO PILOTO</v>
      </c>
    </row>
    <row r="2125" spans="1:11" x14ac:dyDescent="0.2">
      <c r="A2125" s="2" t="s">
        <v>651</v>
      </c>
      <c r="B2125" s="2" t="s">
        <v>451</v>
      </c>
      <c r="C2125" s="4">
        <v>2091</v>
      </c>
      <c r="D2125" s="2" t="s">
        <v>92</v>
      </c>
      <c r="E2125" s="2" t="s">
        <v>469</v>
      </c>
      <c r="F2125" s="23" t="str">
        <f t="shared" si="101"/>
        <v>volta</v>
      </c>
      <c r="G2125" s="4">
        <v>2</v>
      </c>
      <c r="H2125" s="2" t="s">
        <v>499</v>
      </c>
      <c r="I2125" s="2" t="s">
        <v>481</v>
      </c>
      <c r="J2125" s="23" t="str">
        <f t="shared" si="99"/>
        <v>TAGUATUR2091volta2</v>
      </c>
      <c r="K2125" s="32" t="str">
        <f t="shared" si="100"/>
        <v>RODOVIÁRIA PLANO PILOTO/EIXO SUL</v>
      </c>
    </row>
    <row r="2126" spans="1:11" x14ac:dyDescent="0.2">
      <c r="A2126" s="2" t="s">
        <v>651</v>
      </c>
      <c r="B2126" s="2" t="s">
        <v>451</v>
      </c>
      <c r="C2126" s="4">
        <v>2091</v>
      </c>
      <c r="D2126" s="2" t="s">
        <v>92</v>
      </c>
      <c r="E2126" s="2" t="s">
        <v>469</v>
      </c>
      <c r="F2126" s="23" t="str">
        <f t="shared" si="101"/>
        <v>volta</v>
      </c>
      <c r="G2126" s="4">
        <v>3</v>
      </c>
      <c r="H2126" s="2" t="s">
        <v>601</v>
      </c>
      <c r="I2126" s="2" t="s">
        <v>481</v>
      </c>
      <c r="J2126" s="23" t="str">
        <f t="shared" si="99"/>
        <v>TAGUATUR2091volta3</v>
      </c>
      <c r="K2126" s="32" t="str">
        <f t="shared" si="100"/>
        <v>RODOVIÁRIA PLANO PILOTO/EIXO SUL/S M U</v>
      </c>
    </row>
    <row r="2127" spans="1:11" x14ac:dyDescent="0.2">
      <c r="A2127" s="2" t="s">
        <v>651</v>
      </c>
      <c r="B2127" s="2" t="s">
        <v>451</v>
      </c>
      <c r="C2127" s="4">
        <v>2091</v>
      </c>
      <c r="D2127" s="2" t="s">
        <v>92</v>
      </c>
      <c r="E2127" s="2" t="s">
        <v>469</v>
      </c>
      <c r="F2127" s="23" t="str">
        <f t="shared" si="101"/>
        <v>volta</v>
      </c>
      <c r="G2127" s="4">
        <v>4</v>
      </c>
      <c r="H2127" s="2" t="s">
        <v>541</v>
      </c>
      <c r="I2127" s="2" t="s">
        <v>481</v>
      </c>
      <c r="J2127" s="23" t="str">
        <f t="shared" si="99"/>
        <v>TAGUATUR2091volta4</v>
      </c>
      <c r="K2127" s="32" t="str">
        <f t="shared" si="100"/>
        <v>RODOVIÁRIA PLANO PILOTO/EIXO SUL/S M U/OCTOGONAL</v>
      </c>
    </row>
    <row r="2128" spans="1:11" x14ac:dyDescent="0.2">
      <c r="A2128" s="2" t="s">
        <v>651</v>
      </c>
      <c r="B2128" s="2" t="s">
        <v>451</v>
      </c>
      <c r="C2128" s="4">
        <v>2091</v>
      </c>
      <c r="D2128" s="2" t="s">
        <v>92</v>
      </c>
      <c r="E2128" s="2" t="s">
        <v>469</v>
      </c>
      <c r="F2128" s="23" t="str">
        <f t="shared" si="101"/>
        <v>volta</v>
      </c>
      <c r="G2128" s="4">
        <v>5</v>
      </c>
      <c r="H2128" s="2" t="s">
        <v>563</v>
      </c>
      <c r="I2128" s="2" t="s">
        <v>564</v>
      </c>
      <c r="J2128" s="23" t="str">
        <f t="shared" si="99"/>
        <v>TAGUATUR2091volta5</v>
      </c>
      <c r="K2128" s="32" t="str">
        <f t="shared" si="100"/>
        <v>RODOVIÁRIA PLANO PILOTO/EIXO SUL/S M U/OCTOGONAL/PISTÃO NORTE</v>
      </c>
    </row>
    <row r="2129" spans="1:11" x14ac:dyDescent="0.2">
      <c r="A2129" s="2" t="s">
        <v>651</v>
      </c>
      <c r="B2129" s="2" t="s">
        <v>451</v>
      </c>
      <c r="C2129" s="4">
        <v>2091</v>
      </c>
      <c r="D2129" s="2" t="s">
        <v>92</v>
      </c>
      <c r="E2129" s="2" t="s">
        <v>469</v>
      </c>
      <c r="F2129" s="23" t="str">
        <f t="shared" si="101"/>
        <v>volta</v>
      </c>
      <c r="G2129" s="4">
        <v>6</v>
      </c>
      <c r="H2129" s="2" t="s">
        <v>561</v>
      </c>
      <c r="I2129" s="2" t="s">
        <v>562</v>
      </c>
      <c r="J2129" s="23" t="str">
        <f t="shared" si="99"/>
        <v>TAGUATUR2091volta6</v>
      </c>
      <c r="K2129" s="32" t="str">
        <f t="shared" si="100"/>
        <v>RODOVIÁRIA PLANO PILOTO/EIXO SUL/S M U/OCTOGONAL/PISTÃO NORTE/BR-070</v>
      </c>
    </row>
    <row r="2130" spans="1:11" x14ac:dyDescent="0.2">
      <c r="A2130" s="2" t="s">
        <v>651</v>
      </c>
      <c r="B2130" s="2" t="s">
        <v>451</v>
      </c>
      <c r="C2130" s="4">
        <v>2091</v>
      </c>
      <c r="D2130" s="2" t="s">
        <v>92</v>
      </c>
      <c r="E2130" s="2" t="s">
        <v>469</v>
      </c>
      <c r="F2130" s="23" t="str">
        <f t="shared" si="101"/>
        <v>volta</v>
      </c>
      <c r="G2130" s="4">
        <v>7</v>
      </c>
      <c r="H2130" s="2" t="s">
        <v>596</v>
      </c>
      <c r="I2130" s="2" t="s">
        <v>554</v>
      </c>
      <c r="J2130" s="23" t="str">
        <f t="shared" si="99"/>
        <v>TAGUATUR2091volta7</v>
      </c>
      <c r="K2130" s="32" t="str">
        <f t="shared" si="100"/>
        <v>RODOVIÁRIA PLANO PILOTO/EIXO SUL/S M U/OCTOGONAL/PISTÃO NORTE/BR-070/PONTE DO RIO DESCOBERTO</v>
      </c>
    </row>
    <row r="2131" spans="1:11" x14ac:dyDescent="0.2">
      <c r="A2131" s="2" t="s">
        <v>651</v>
      </c>
      <c r="B2131" s="2" t="s">
        <v>451</v>
      </c>
      <c r="C2131" s="4">
        <v>2091</v>
      </c>
      <c r="D2131" s="2" t="s">
        <v>92</v>
      </c>
      <c r="E2131" s="2" t="s">
        <v>469</v>
      </c>
      <c r="F2131" s="23" t="str">
        <f t="shared" si="101"/>
        <v>volta</v>
      </c>
      <c r="G2131" s="4">
        <v>8</v>
      </c>
      <c r="H2131" s="2" t="s">
        <v>653</v>
      </c>
      <c r="I2131" s="2" t="s">
        <v>554</v>
      </c>
      <c r="J2131" s="23" t="str">
        <f t="shared" si="99"/>
        <v>TAGUATUR2091volta8</v>
      </c>
      <c r="K2131" s="32" t="str">
        <f t="shared" si="100"/>
        <v>RODOVIÁRIA PLANO PILOTO/EIXO SUL/S M U/OCTOGONAL/PISTÃO NORTE/BR-070/PONTE DO RIO DESCOBERTO/VIA MARGINAL ÁGUAS LINDAS</v>
      </c>
    </row>
    <row r="2132" spans="1:11" x14ac:dyDescent="0.2">
      <c r="A2132" s="2" t="s">
        <v>651</v>
      </c>
      <c r="B2132" s="2" t="s">
        <v>451</v>
      </c>
      <c r="C2132" s="4">
        <v>2091</v>
      </c>
      <c r="D2132" s="2" t="s">
        <v>92</v>
      </c>
      <c r="E2132" s="2" t="s">
        <v>469</v>
      </c>
      <c r="F2132" s="23" t="str">
        <f t="shared" si="101"/>
        <v>volta</v>
      </c>
      <c r="G2132" s="4">
        <v>9</v>
      </c>
      <c r="H2132" s="2" t="s">
        <v>561</v>
      </c>
      <c r="I2132" s="2" t="s">
        <v>554</v>
      </c>
      <c r="J2132" s="23" t="str">
        <f t="shared" si="99"/>
        <v>TAGUATUR2091volta9</v>
      </c>
      <c r="K2132" s="32" t="str">
        <f t="shared" si="100"/>
        <v>RODOVIÁRIA PLANO PILOTO/EIXO SUL/S M U/OCTOGONAL/PISTÃO NORTE/BR-070/PONTE DO RIO DESCOBERTO/VIA MARGINAL ÁGUAS LINDAS/BR-070</v>
      </c>
    </row>
    <row r="2133" spans="1:11" x14ac:dyDescent="0.2">
      <c r="A2133" s="2" t="s">
        <v>651</v>
      </c>
      <c r="B2133" s="2" t="s">
        <v>451</v>
      </c>
      <c r="C2133" s="4">
        <v>2091</v>
      </c>
      <c r="D2133" s="2" t="s">
        <v>92</v>
      </c>
      <c r="E2133" s="2" t="s">
        <v>469</v>
      </c>
      <c r="F2133" s="23" t="str">
        <f t="shared" si="101"/>
        <v>volta</v>
      </c>
      <c r="G2133" s="4">
        <v>10</v>
      </c>
      <c r="H2133" s="2" t="s">
        <v>651</v>
      </c>
      <c r="I2133" s="2" t="s">
        <v>651</v>
      </c>
      <c r="J2133" s="23" t="str">
        <f t="shared" si="99"/>
        <v>TAGUATUR2091volta10</v>
      </c>
      <c r="K2133" s="32" t="str">
        <f t="shared" si="100"/>
        <v>RODOVIÁRIA PLANO PILOTO/EIXO SUL/S M U/OCTOGONAL/PISTÃO NORTE/BR-070/PONTE DO RIO DESCOBERTO/VIA MARGINAL ÁGUAS LINDAS/BR-070/GIRASSOL</v>
      </c>
    </row>
    <row r="2134" spans="1:11" x14ac:dyDescent="0.2">
      <c r="A2134" s="2" t="s">
        <v>651</v>
      </c>
      <c r="B2134" s="2" t="s">
        <v>615</v>
      </c>
      <c r="C2134" s="4">
        <v>2095</v>
      </c>
      <c r="D2134" s="2" t="s">
        <v>92</v>
      </c>
      <c r="E2134" s="2" t="s">
        <v>452</v>
      </c>
      <c r="F2134" s="23" t="str">
        <f t="shared" si="101"/>
        <v>ida</v>
      </c>
      <c r="G2134" s="4">
        <v>1</v>
      </c>
      <c r="H2134" s="2" t="s">
        <v>652</v>
      </c>
      <c r="I2134" s="2" t="s">
        <v>651</v>
      </c>
      <c r="J2134" s="23" t="str">
        <f t="shared" si="99"/>
        <v>TAGUATUR2095ida1</v>
      </c>
      <c r="K2134" s="32" t="str">
        <f t="shared" si="100"/>
        <v>EM FRENTE À GARAGEM DE GIRASSOL</v>
      </c>
    </row>
    <row r="2135" spans="1:11" x14ac:dyDescent="0.2">
      <c r="A2135" s="2" t="s">
        <v>651</v>
      </c>
      <c r="B2135" s="2" t="s">
        <v>615</v>
      </c>
      <c r="C2135" s="4">
        <v>2095</v>
      </c>
      <c r="D2135" s="2" t="s">
        <v>92</v>
      </c>
      <c r="E2135" s="2" t="s">
        <v>452</v>
      </c>
      <c r="F2135" s="23" t="str">
        <f t="shared" si="101"/>
        <v>ida</v>
      </c>
      <c r="G2135" s="4">
        <v>2</v>
      </c>
      <c r="H2135" s="2" t="s">
        <v>561</v>
      </c>
      <c r="I2135" s="2" t="s">
        <v>554</v>
      </c>
      <c r="J2135" s="23" t="str">
        <f t="shared" si="99"/>
        <v>TAGUATUR2095ida2</v>
      </c>
      <c r="K2135" s="32" t="str">
        <f t="shared" si="100"/>
        <v>EM FRENTE À GARAGEM DE GIRASSOL/BR-070</v>
      </c>
    </row>
    <row r="2136" spans="1:11" x14ac:dyDescent="0.2">
      <c r="A2136" s="2" t="s">
        <v>651</v>
      </c>
      <c r="B2136" s="2" t="s">
        <v>615</v>
      </c>
      <c r="C2136" s="4">
        <v>2095</v>
      </c>
      <c r="D2136" s="2" t="s">
        <v>92</v>
      </c>
      <c r="E2136" s="2" t="s">
        <v>452</v>
      </c>
      <c r="F2136" s="23" t="str">
        <f t="shared" si="101"/>
        <v>ida</v>
      </c>
      <c r="G2136" s="4">
        <v>3</v>
      </c>
      <c r="H2136" s="2" t="s">
        <v>653</v>
      </c>
      <c r="I2136" s="2" t="s">
        <v>554</v>
      </c>
      <c r="J2136" s="23" t="str">
        <f t="shared" si="99"/>
        <v>TAGUATUR2095ida3</v>
      </c>
      <c r="K2136" s="32" t="str">
        <f t="shared" si="100"/>
        <v>EM FRENTE À GARAGEM DE GIRASSOL/BR-070/VIA MARGINAL ÁGUAS LINDAS</v>
      </c>
    </row>
    <row r="2137" spans="1:11" x14ac:dyDescent="0.2">
      <c r="A2137" s="2" t="s">
        <v>651</v>
      </c>
      <c r="B2137" s="2" t="s">
        <v>615</v>
      </c>
      <c r="C2137" s="4">
        <v>2095</v>
      </c>
      <c r="D2137" s="2" t="s">
        <v>92</v>
      </c>
      <c r="E2137" s="2" t="s">
        <v>452</v>
      </c>
      <c r="F2137" s="23" t="str">
        <f t="shared" si="101"/>
        <v>ida</v>
      </c>
      <c r="G2137" s="4">
        <v>4</v>
      </c>
      <c r="H2137" s="2" t="s">
        <v>596</v>
      </c>
      <c r="I2137" s="2" t="s">
        <v>554</v>
      </c>
      <c r="J2137" s="23" t="str">
        <f t="shared" si="99"/>
        <v>TAGUATUR2095ida4</v>
      </c>
      <c r="K2137" s="32" t="str">
        <f t="shared" si="100"/>
        <v>EM FRENTE À GARAGEM DE GIRASSOL/BR-070/VIA MARGINAL ÁGUAS LINDAS/PONTE DO RIO DESCOBERTO</v>
      </c>
    </row>
    <row r="2138" spans="1:11" x14ac:dyDescent="0.2">
      <c r="A2138" s="2" t="s">
        <v>651</v>
      </c>
      <c r="B2138" s="2" t="s">
        <v>615</v>
      </c>
      <c r="C2138" s="4">
        <v>2095</v>
      </c>
      <c r="D2138" s="2" t="s">
        <v>92</v>
      </c>
      <c r="E2138" s="2" t="s">
        <v>452</v>
      </c>
      <c r="F2138" s="23" t="str">
        <f t="shared" si="101"/>
        <v>ida</v>
      </c>
      <c r="G2138" s="4">
        <v>5</v>
      </c>
      <c r="H2138" s="2" t="s">
        <v>561</v>
      </c>
      <c r="I2138" s="2" t="s">
        <v>562</v>
      </c>
      <c r="J2138" s="23" t="str">
        <f t="shared" si="99"/>
        <v>TAGUATUR2095ida5</v>
      </c>
      <c r="K2138" s="32" t="str">
        <f t="shared" si="100"/>
        <v>EM FRENTE À GARAGEM DE GIRASSOL/BR-070/VIA MARGINAL ÁGUAS LINDAS/PONTE DO RIO DESCOBERTO/BR-070</v>
      </c>
    </row>
    <row r="2139" spans="1:11" x14ac:dyDescent="0.2">
      <c r="A2139" s="2" t="s">
        <v>651</v>
      </c>
      <c r="B2139" s="2" t="s">
        <v>615</v>
      </c>
      <c r="C2139" s="4">
        <v>2095</v>
      </c>
      <c r="D2139" s="2" t="s">
        <v>92</v>
      </c>
      <c r="E2139" s="2" t="s">
        <v>452</v>
      </c>
      <c r="F2139" s="23" t="str">
        <f t="shared" si="101"/>
        <v>ida</v>
      </c>
      <c r="G2139" s="4">
        <v>6</v>
      </c>
      <c r="H2139" s="2" t="s">
        <v>569</v>
      </c>
      <c r="I2139" s="2" t="s">
        <v>564</v>
      </c>
      <c r="J2139" s="23" t="str">
        <f t="shared" si="99"/>
        <v>TAGUATUR2095ida6</v>
      </c>
      <c r="K2139" s="32" t="str">
        <f t="shared" si="100"/>
        <v>EM FRENTE À GARAGEM DE GIRASSOL/BR-070/VIA MARGINAL ÁGUAS LINDAS/PONTE DO RIO DESCOBERTO/BR-070/ESTRUTURAL</v>
      </c>
    </row>
    <row r="2140" spans="1:11" x14ac:dyDescent="0.2">
      <c r="A2140" s="2" t="s">
        <v>651</v>
      </c>
      <c r="B2140" s="2" t="s">
        <v>615</v>
      </c>
      <c r="C2140" s="4">
        <v>2095</v>
      </c>
      <c r="D2140" s="2" t="s">
        <v>92</v>
      </c>
      <c r="E2140" s="2" t="s">
        <v>452</v>
      </c>
      <c r="F2140" s="23" t="str">
        <f t="shared" si="101"/>
        <v>ida</v>
      </c>
      <c r="G2140" s="4">
        <v>7</v>
      </c>
      <c r="H2140" s="2" t="s">
        <v>646</v>
      </c>
      <c r="I2140" s="2" t="s">
        <v>481</v>
      </c>
      <c r="J2140" s="23" t="str">
        <f t="shared" si="99"/>
        <v>TAGUATUR2095ida7</v>
      </c>
      <c r="K2140" s="32" t="str">
        <f t="shared" si="100"/>
        <v>EM FRENTE À GARAGEM DE GIRASSOL/BR-070/VIA MARGINAL ÁGUAS LINDAS/PONTE DO RIO DESCOBERTO/BR-070/ESTRUTURAL/VIADUTO AYRTON SENNA</v>
      </c>
    </row>
    <row r="2141" spans="1:11" x14ac:dyDescent="0.2">
      <c r="A2141" s="2" t="s">
        <v>651</v>
      </c>
      <c r="B2141" s="2" t="s">
        <v>615</v>
      </c>
      <c r="C2141" s="4">
        <v>2095</v>
      </c>
      <c r="D2141" s="2" t="s">
        <v>92</v>
      </c>
      <c r="E2141" s="2" t="s">
        <v>452</v>
      </c>
      <c r="F2141" s="23" t="str">
        <f t="shared" si="101"/>
        <v>ida</v>
      </c>
      <c r="G2141" s="4">
        <v>8</v>
      </c>
      <c r="H2141" s="2" t="s">
        <v>463</v>
      </c>
      <c r="I2141" s="2" t="s">
        <v>481</v>
      </c>
      <c r="J2141" s="23" t="str">
        <f t="shared" si="99"/>
        <v>TAGUATUR2095ida8</v>
      </c>
      <c r="K2141" s="32" t="str">
        <f t="shared" si="100"/>
        <v>EM FRENTE À GARAGEM DE GIRASSOL/BR-070/VIA MARGINAL ÁGUAS LINDAS/PONTE DO RIO DESCOBERTO/BR-070/ESTRUTURAL/VIADUTO AYRTON SENNA/EPIA</v>
      </c>
    </row>
    <row r="2142" spans="1:11" x14ac:dyDescent="0.2">
      <c r="A2142" s="2" t="s">
        <v>651</v>
      </c>
      <c r="B2142" s="2" t="s">
        <v>615</v>
      </c>
      <c r="C2142" s="4">
        <v>2095</v>
      </c>
      <c r="D2142" s="2" t="s">
        <v>92</v>
      </c>
      <c r="E2142" s="2" t="s">
        <v>452</v>
      </c>
      <c r="F2142" s="23" t="str">
        <f t="shared" si="101"/>
        <v>ida</v>
      </c>
      <c r="G2142" s="4">
        <v>9</v>
      </c>
      <c r="H2142" s="2" t="s">
        <v>538</v>
      </c>
      <c r="I2142" s="2" t="s">
        <v>481</v>
      </c>
      <c r="J2142" s="23" t="str">
        <f t="shared" si="99"/>
        <v>TAGUATUR2095ida9</v>
      </c>
      <c r="K2142" s="32" t="str">
        <f t="shared" si="100"/>
        <v>EM FRENTE À GARAGEM DE GIRASSOL/BR-070/VIA MARGINAL ÁGUAS LINDAS/PONTE DO RIO DESCOBERTO/BR-070/ESTRUTURAL/VIADUTO AYRTON SENNA/EPIA/EIXO MONUMENTAL</v>
      </c>
    </row>
    <row r="2143" spans="1:11" x14ac:dyDescent="0.2">
      <c r="A2143" s="2" t="s">
        <v>651</v>
      </c>
      <c r="B2143" s="2" t="s">
        <v>615</v>
      </c>
      <c r="C2143" s="4">
        <v>2095</v>
      </c>
      <c r="D2143" s="2" t="s">
        <v>92</v>
      </c>
      <c r="E2143" s="2" t="s">
        <v>452</v>
      </c>
      <c r="F2143" s="23" t="str">
        <f t="shared" si="101"/>
        <v>ida</v>
      </c>
      <c r="G2143" s="4">
        <v>10</v>
      </c>
      <c r="H2143" s="2" t="s">
        <v>654</v>
      </c>
      <c r="I2143" s="2" t="s">
        <v>481</v>
      </c>
      <c r="J2143" s="23" t="str">
        <f t="shared" si="99"/>
        <v>TAGUATUR2095ida10</v>
      </c>
      <c r="K2143" s="32" t="str">
        <f t="shared" si="100"/>
        <v>EM FRENTE À GARAGEM DE GIRASSOL/BR-070/VIA MARGINAL ÁGUAS LINDAS/PONTE DO RIO DESCOBERTO/BR-070/ESTRUTURAL/VIADUTO AYRTON SENNA/EPIA/EIXO MONUMENTAL/TORRE DE TV</v>
      </c>
    </row>
    <row r="2144" spans="1:11" x14ac:dyDescent="0.2">
      <c r="A2144" s="2" t="s">
        <v>651</v>
      </c>
      <c r="B2144" s="2" t="s">
        <v>615</v>
      </c>
      <c r="C2144" s="4">
        <v>2095</v>
      </c>
      <c r="D2144" s="2" t="s">
        <v>92</v>
      </c>
      <c r="E2144" s="2" t="s">
        <v>452</v>
      </c>
      <c r="F2144" s="23" t="str">
        <f t="shared" si="101"/>
        <v>ida</v>
      </c>
      <c r="G2144" s="4">
        <v>11</v>
      </c>
      <c r="H2144" s="2" t="s">
        <v>483</v>
      </c>
      <c r="I2144" s="2" t="s">
        <v>481</v>
      </c>
      <c r="J2144" s="23" t="str">
        <f t="shared" si="99"/>
        <v>TAGUATUR2095ida11</v>
      </c>
      <c r="K2144" s="32" t="str">
        <f t="shared" si="100"/>
        <v>EM FRENTE À GARAGEM DE GIRASSOL/BR-070/VIA MARGINAL ÁGUAS LINDAS/PONTE DO RIO DESCOBERTO/BR-070/ESTRUTURAL/VIADUTO AYRTON SENNA/EPIA/EIXO MONUMENTAL/TORRE DE TV/RODOVIÁRIA PLANO PILOTO</v>
      </c>
    </row>
    <row r="2145" spans="1:11" x14ac:dyDescent="0.2">
      <c r="A2145" s="2" t="s">
        <v>651</v>
      </c>
      <c r="B2145" s="2" t="s">
        <v>615</v>
      </c>
      <c r="C2145" s="4">
        <v>2095</v>
      </c>
      <c r="D2145" s="2" t="s">
        <v>92</v>
      </c>
      <c r="E2145" s="2" t="s">
        <v>452</v>
      </c>
      <c r="F2145" s="23" t="str">
        <f t="shared" si="101"/>
        <v>ida</v>
      </c>
      <c r="G2145" s="4">
        <v>12</v>
      </c>
      <c r="H2145" s="2" t="s">
        <v>615</v>
      </c>
      <c r="I2145" s="2" t="s">
        <v>481</v>
      </c>
      <c r="J2145" s="23" t="str">
        <f t="shared" si="99"/>
        <v>TAGUATUR2095ida12</v>
      </c>
      <c r="K2145" s="32" t="str">
        <f t="shared" si="100"/>
        <v>EM FRENTE À GARAGEM DE GIRASSOL/BR-070/VIA MARGINAL ÁGUAS LINDAS/PONTE DO RIO DESCOBERTO/BR-070/ESTRUTURAL/VIADUTO AYRTON SENNA/EPIA/EIXO MONUMENTAL/TORRE DE TV/RODOVIÁRIA PLANO PILOTO/ESPLANADA</v>
      </c>
    </row>
    <row r="2146" spans="1:11" x14ac:dyDescent="0.2">
      <c r="A2146" s="2" t="s">
        <v>651</v>
      </c>
      <c r="B2146" s="2" t="s">
        <v>615</v>
      </c>
      <c r="C2146" s="4">
        <v>2095</v>
      </c>
      <c r="D2146" s="2" t="s">
        <v>92</v>
      </c>
      <c r="E2146" s="2" t="s">
        <v>469</v>
      </c>
      <c r="F2146" s="23" t="str">
        <f t="shared" si="101"/>
        <v>volta</v>
      </c>
      <c r="G2146" s="4">
        <v>1</v>
      </c>
      <c r="H2146" s="2" t="s">
        <v>615</v>
      </c>
      <c r="I2146" s="2" t="s">
        <v>481</v>
      </c>
      <c r="J2146" s="23" t="str">
        <f t="shared" si="99"/>
        <v>TAGUATUR2095volta1</v>
      </c>
      <c r="K2146" s="32" t="str">
        <f t="shared" si="100"/>
        <v>ESPLANADA</v>
      </c>
    </row>
    <row r="2147" spans="1:11" x14ac:dyDescent="0.2">
      <c r="A2147" s="2" t="s">
        <v>651</v>
      </c>
      <c r="B2147" s="2" t="s">
        <v>615</v>
      </c>
      <c r="C2147" s="4">
        <v>2095</v>
      </c>
      <c r="D2147" s="2" t="s">
        <v>92</v>
      </c>
      <c r="E2147" s="2" t="s">
        <v>469</v>
      </c>
      <c r="F2147" s="23" t="str">
        <f t="shared" si="101"/>
        <v>volta</v>
      </c>
      <c r="G2147" s="4">
        <v>2</v>
      </c>
      <c r="H2147" s="2" t="s">
        <v>483</v>
      </c>
      <c r="I2147" s="2" t="s">
        <v>481</v>
      </c>
      <c r="J2147" s="23" t="str">
        <f t="shared" si="99"/>
        <v>TAGUATUR2095volta2</v>
      </c>
      <c r="K2147" s="32" t="str">
        <f t="shared" si="100"/>
        <v>ESPLANADA/RODOVIÁRIA PLANO PILOTO</v>
      </c>
    </row>
    <row r="2148" spans="1:11" x14ac:dyDescent="0.2">
      <c r="A2148" s="2" t="s">
        <v>651</v>
      </c>
      <c r="B2148" s="2" t="s">
        <v>615</v>
      </c>
      <c r="C2148" s="4">
        <v>2095</v>
      </c>
      <c r="D2148" s="2" t="s">
        <v>92</v>
      </c>
      <c r="E2148" s="2" t="s">
        <v>469</v>
      </c>
      <c r="F2148" s="23" t="str">
        <f t="shared" si="101"/>
        <v>volta</v>
      </c>
      <c r="G2148" s="4">
        <v>3</v>
      </c>
      <c r="H2148" s="2" t="s">
        <v>654</v>
      </c>
      <c r="I2148" s="2" t="s">
        <v>481</v>
      </c>
      <c r="J2148" s="23" t="str">
        <f t="shared" si="99"/>
        <v>TAGUATUR2095volta3</v>
      </c>
      <c r="K2148" s="32" t="str">
        <f t="shared" si="100"/>
        <v>ESPLANADA/RODOVIÁRIA PLANO PILOTO/TORRE DE TV</v>
      </c>
    </row>
    <row r="2149" spans="1:11" x14ac:dyDescent="0.2">
      <c r="A2149" s="2" t="s">
        <v>651</v>
      </c>
      <c r="B2149" s="2" t="s">
        <v>615</v>
      </c>
      <c r="C2149" s="4">
        <v>2095</v>
      </c>
      <c r="D2149" s="2" t="s">
        <v>92</v>
      </c>
      <c r="E2149" s="2" t="s">
        <v>469</v>
      </c>
      <c r="F2149" s="23" t="str">
        <f t="shared" si="101"/>
        <v>volta</v>
      </c>
      <c r="G2149" s="4">
        <v>4</v>
      </c>
      <c r="H2149" s="2" t="s">
        <v>538</v>
      </c>
      <c r="I2149" s="2" t="s">
        <v>481</v>
      </c>
      <c r="J2149" s="23" t="str">
        <f t="shared" si="99"/>
        <v>TAGUATUR2095volta4</v>
      </c>
      <c r="K2149" s="32" t="str">
        <f t="shared" si="100"/>
        <v>ESPLANADA/RODOVIÁRIA PLANO PILOTO/TORRE DE TV/EIXO MONUMENTAL</v>
      </c>
    </row>
    <row r="2150" spans="1:11" x14ac:dyDescent="0.2">
      <c r="A2150" s="2" t="s">
        <v>651</v>
      </c>
      <c r="B2150" s="2" t="s">
        <v>615</v>
      </c>
      <c r="C2150" s="4">
        <v>2095</v>
      </c>
      <c r="D2150" s="2" t="s">
        <v>92</v>
      </c>
      <c r="E2150" s="2" t="s">
        <v>469</v>
      </c>
      <c r="F2150" s="23" t="str">
        <f t="shared" si="101"/>
        <v>volta</v>
      </c>
      <c r="G2150" s="4">
        <v>5</v>
      </c>
      <c r="H2150" s="2" t="s">
        <v>463</v>
      </c>
      <c r="I2150" s="2" t="s">
        <v>481</v>
      </c>
      <c r="J2150" s="23" t="str">
        <f t="shared" si="99"/>
        <v>TAGUATUR2095volta5</v>
      </c>
      <c r="K2150" s="32" t="str">
        <f t="shared" si="100"/>
        <v>ESPLANADA/RODOVIÁRIA PLANO PILOTO/TORRE DE TV/EIXO MONUMENTAL/EPIA</v>
      </c>
    </row>
    <row r="2151" spans="1:11" x14ac:dyDescent="0.2">
      <c r="A2151" s="2" t="s">
        <v>651</v>
      </c>
      <c r="B2151" s="2" t="s">
        <v>615</v>
      </c>
      <c r="C2151" s="4">
        <v>2095</v>
      </c>
      <c r="D2151" s="2" t="s">
        <v>92</v>
      </c>
      <c r="E2151" s="2" t="s">
        <v>469</v>
      </c>
      <c r="F2151" s="23" t="str">
        <f t="shared" si="101"/>
        <v>volta</v>
      </c>
      <c r="G2151" s="4">
        <v>6</v>
      </c>
      <c r="H2151" s="2" t="s">
        <v>646</v>
      </c>
      <c r="I2151" s="2" t="s">
        <v>481</v>
      </c>
      <c r="J2151" s="23" t="str">
        <f t="shared" si="99"/>
        <v>TAGUATUR2095volta6</v>
      </c>
      <c r="K2151" s="32" t="str">
        <f t="shared" si="100"/>
        <v>ESPLANADA/RODOVIÁRIA PLANO PILOTO/TORRE DE TV/EIXO MONUMENTAL/EPIA/VIADUTO AYRTON SENNA</v>
      </c>
    </row>
    <row r="2152" spans="1:11" x14ac:dyDescent="0.2">
      <c r="A2152" s="2" t="s">
        <v>651</v>
      </c>
      <c r="B2152" s="2" t="s">
        <v>615</v>
      </c>
      <c r="C2152" s="4">
        <v>2095</v>
      </c>
      <c r="D2152" s="2" t="s">
        <v>92</v>
      </c>
      <c r="E2152" s="2" t="s">
        <v>469</v>
      </c>
      <c r="F2152" s="23" t="str">
        <f t="shared" si="101"/>
        <v>volta</v>
      </c>
      <c r="G2152" s="4">
        <v>7</v>
      </c>
      <c r="H2152" s="2" t="s">
        <v>569</v>
      </c>
      <c r="I2152" s="2" t="s">
        <v>564</v>
      </c>
      <c r="J2152" s="23" t="str">
        <f t="shared" si="99"/>
        <v>TAGUATUR2095volta7</v>
      </c>
      <c r="K2152" s="32" t="str">
        <f t="shared" si="100"/>
        <v>ESPLANADA/RODOVIÁRIA PLANO PILOTO/TORRE DE TV/EIXO MONUMENTAL/EPIA/VIADUTO AYRTON SENNA/ESTRUTURAL</v>
      </c>
    </row>
    <row r="2153" spans="1:11" x14ac:dyDescent="0.2">
      <c r="A2153" s="2" t="s">
        <v>651</v>
      </c>
      <c r="B2153" s="2" t="s">
        <v>615</v>
      </c>
      <c r="C2153" s="4">
        <v>2095</v>
      </c>
      <c r="D2153" s="2" t="s">
        <v>92</v>
      </c>
      <c r="E2153" s="2" t="s">
        <v>469</v>
      </c>
      <c r="F2153" s="23" t="str">
        <f t="shared" si="101"/>
        <v>volta</v>
      </c>
      <c r="G2153" s="4">
        <v>8</v>
      </c>
      <c r="H2153" s="2" t="s">
        <v>561</v>
      </c>
      <c r="I2153" s="2" t="s">
        <v>562</v>
      </c>
      <c r="J2153" s="23" t="str">
        <f t="shared" si="99"/>
        <v>TAGUATUR2095volta8</v>
      </c>
      <c r="K2153" s="32" t="str">
        <f t="shared" si="100"/>
        <v>ESPLANADA/RODOVIÁRIA PLANO PILOTO/TORRE DE TV/EIXO MONUMENTAL/EPIA/VIADUTO AYRTON SENNA/ESTRUTURAL/BR-070</v>
      </c>
    </row>
    <row r="2154" spans="1:11" x14ac:dyDescent="0.2">
      <c r="A2154" s="2" t="s">
        <v>651</v>
      </c>
      <c r="B2154" s="2" t="s">
        <v>615</v>
      </c>
      <c r="C2154" s="4">
        <v>2095</v>
      </c>
      <c r="D2154" s="2" t="s">
        <v>92</v>
      </c>
      <c r="E2154" s="2" t="s">
        <v>469</v>
      </c>
      <c r="F2154" s="23" t="str">
        <f t="shared" si="101"/>
        <v>volta</v>
      </c>
      <c r="G2154" s="4">
        <v>9</v>
      </c>
      <c r="H2154" s="2" t="s">
        <v>596</v>
      </c>
      <c r="I2154" s="2" t="s">
        <v>554</v>
      </c>
      <c r="J2154" s="23" t="str">
        <f t="shared" si="99"/>
        <v>TAGUATUR2095volta9</v>
      </c>
      <c r="K2154" s="32" t="str">
        <f t="shared" si="100"/>
        <v>ESPLANADA/RODOVIÁRIA PLANO PILOTO/TORRE DE TV/EIXO MONUMENTAL/EPIA/VIADUTO AYRTON SENNA/ESTRUTURAL/BR-070/PONTE DO RIO DESCOBERTO</v>
      </c>
    </row>
    <row r="2155" spans="1:11" x14ac:dyDescent="0.2">
      <c r="A2155" s="2" t="s">
        <v>651</v>
      </c>
      <c r="B2155" s="2" t="s">
        <v>615</v>
      </c>
      <c r="C2155" s="4">
        <v>2095</v>
      </c>
      <c r="D2155" s="2" t="s">
        <v>92</v>
      </c>
      <c r="E2155" s="2" t="s">
        <v>469</v>
      </c>
      <c r="F2155" s="23" t="str">
        <f t="shared" si="101"/>
        <v>volta</v>
      </c>
      <c r="G2155" s="4">
        <v>10</v>
      </c>
      <c r="H2155" s="2" t="s">
        <v>608</v>
      </c>
      <c r="I2155" s="2" t="s">
        <v>554</v>
      </c>
      <c r="J2155" s="23" t="str">
        <f t="shared" si="99"/>
        <v>TAGUATUR2095volta10</v>
      </c>
      <c r="K2155" s="32" t="str">
        <f t="shared" si="100"/>
        <v>ESPLANADA/RODOVIÁRIA PLANO PILOTO/TORRE DE TV/EIXO MONUMENTAL/EPIA/VIADUTO AYRTON SENNA/ESTRUTURAL/BR-070/PONTE DO RIO DESCOBERTO/AVENIDA BRASÍLIA (VIA MARGINAL 2 DE ÁGUAS LINDAS DE GOIÁS)</v>
      </c>
    </row>
    <row r="2156" spans="1:11" x14ac:dyDescent="0.2">
      <c r="A2156" s="2" t="s">
        <v>651</v>
      </c>
      <c r="B2156" s="2" t="s">
        <v>615</v>
      </c>
      <c r="C2156" s="4">
        <v>2095</v>
      </c>
      <c r="D2156" s="2" t="s">
        <v>92</v>
      </c>
      <c r="E2156" s="2" t="s">
        <v>469</v>
      </c>
      <c r="F2156" s="23" t="str">
        <f t="shared" si="101"/>
        <v>volta</v>
      </c>
      <c r="G2156" s="4">
        <v>11</v>
      </c>
      <c r="H2156" s="2" t="s">
        <v>561</v>
      </c>
      <c r="I2156" s="2" t="s">
        <v>554</v>
      </c>
      <c r="J2156" s="23" t="str">
        <f t="shared" si="99"/>
        <v>TAGUATUR2095volta11</v>
      </c>
      <c r="K2156" s="32" t="str">
        <f t="shared" si="100"/>
        <v>ESPLANADA/RODOVIÁRIA PLANO PILOTO/TORRE DE TV/EIXO MONUMENTAL/EPIA/VIADUTO AYRTON SENNA/ESTRUTURAL/BR-070/PONTE DO RIO DESCOBERTO/AVENIDA BRASÍLIA (VIA MARGINAL 2 DE ÁGUAS LINDAS DE GOIÁS)/BR-070</v>
      </c>
    </row>
    <row r="2157" spans="1:11" x14ac:dyDescent="0.2">
      <c r="A2157" s="2" t="s">
        <v>651</v>
      </c>
      <c r="B2157" s="2" t="s">
        <v>615</v>
      </c>
      <c r="C2157" s="4">
        <v>2095</v>
      </c>
      <c r="D2157" s="2" t="s">
        <v>92</v>
      </c>
      <c r="E2157" s="2" t="s">
        <v>469</v>
      </c>
      <c r="F2157" s="23" t="str">
        <f t="shared" si="101"/>
        <v>volta</v>
      </c>
      <c r="G2157" s="4">
        <v>12</v>
      </c>
      <c r="H2157" s="2" t="s">
        <v>651</v>
      </c>
      <c r="I2157" s="2" t="s">
        <v>651</v>
      </c>
      <c r="J2157" s="23" t="str">
        <f t="shared" si="99"/>
        <v>TAGUATUR2095volta12</v>
      </c>
      <c r="K2157" s="32" t="str">
        <f t="shared" si="100"/>
        <v>ESPLANADA/RODOVIÁRIA PLANO PILOTO/TORRE DE TV/EIXO MONUMENTAL/EPIA/VIADUTO AYRTON SENNA/ESTRUTURAL/BR-070/PONTE DO RIO DESCOBERTO/AVENIDA BRASÍLIA (VIA MARGINAL 2 DE ÁGUAS LINDAS DE GOIÁS)/BR-070/GIRASSOL</v>
      </c>
    </row>
    <row r="2158" spans="1:11" x14ac:dyDescent="0.2">
      <c r="A2158" s="2" t="s">
        <v>651</v>
      </c>
      <c r="B2158" s="2" t="s">
        <v>644</v>
      </c>
      <c r="C2158" s="4">
        <v>2097</v>
      </c>
      <c r="D2158" s="2" t="s">
        <v>92</v>
      </c>
      <c r="E2158" s="2" t="s">
        <v>452</v>
      </c>
      <c r="F2158" s="23" t="str">
        <f t="shared" si="101"/>
        <v>ida</v>
      </c>
      <c r="G2158" s="4">
        <v>1</v>
      </c>
      <c r="H2158" s="2" t="s">
        <v>652</v>
      </c>
      <c r="I2158" s="2" t="s">
        <v>651</v>
      </c>
      <c r="J2158" s="23" t="str">
        <f t="shared" si="99"/>
        <v>TAGUATUR2097ida1</v>
      </c>
      <c r="K2158" s="32" t="str">
        <f t="shared" si="100"/>
        <v>EM FRENTE À GARAGEM DE GIRASSOL</v>
      </c>
    </row>
    <row r="2159" spans="1:11" x14ac:dyDescent="0.2">
      <c r="A2159" s="2" t="s">
        <v>651</v>
      </c>
      <c r="B2159" s="2" t="s">
        <v>644</v>
      </c>
      <c r="C2159" s="4">
        <v>2097</v>
      </c>
      <c r="D2159" s="2" t="s">
        <v>92</v>
      </c>
      <c r="E2159" s="2" t="s">
        <v>452</v>
      </c>
      <c r="F2159" s="23" t="str">
        <f t="shared" si="101"/>
        <v>ida</v>
      </c>
      <c r="G2159" s="4">
        <v>2</v>
      </c>
      <c r="H2159" s="2" t="s">
        <v>561</v>
      </c>
      <c r="I2159" s="2" t="s">
        <v>554</v>
      </c>
      <c r="J2159" s="23" t="str">
        <f t="shared" si="99"/>
        <v>TAGUATUR2097ida2</v>
      </c>
      <c r="K2159" s="32" t="str">
        <f t="shared" si="100"/>
        <v>EM FRENTE À GARAGEM DE GIRASSOL/BR-070</v>
      </c>
    </row>
    <row r="2160" spans="1:11" x14ac:dyDescent="0.2">
      <c r="A2160" s="2" t="s">
        <v>651</v>
      </c>
      <c r="B2160" s="2" t="s">
        <v>644</v>
      </c>
      <c r="C2160" s="4">
        <v>2097</v>
      </c>
      <c r="D2160" s="2" t="s">
        <v>92</v>
      </c>
      <c r="E2160" s="2" t="s">
        <v>452</v>
      </c>
      <c r="F2160" s="23" t="str">
        <f t="shared" si="101"/>
        <v>ida</v>
      </c>
      <c r="G2160" s="4">
        <v>3</v>
      </c>
      <c r="H2160" s="2" t="s">
        <v>653</v>
      </c>
      <c r="I2160" s="2" t="s">
        <v>554</v>
      </c>
      <c r="J2160" s="23" t="str">
        <f t="shared" si="99"/>
        <v>TAGUATUR2097ida3</v>
      </c>
      <c r="K2160" s="32" t="str">
        <f t="shared" si="100"/>
        <v>EM FRENTE À GARAGEM DE GIRASSOL/BR-070/VIA MARGINAL ÁGUAS LINDAS</v>
      </c>
    </row>
    <row r="2161" spans="1:11" x14ac:dyDescent="0.2">
      <c r="A2161" s="2" t="s">
        <v>651</v>
      </c>
      <c r="B2161" s="2" t="s">
        <v>644</v>
      </c>
      <c r="C2161" s="4">
        <v>2097</v>
      </c>
      <c r="D2161" s="2" t="s">
        <v>92</v>
      </c>
      <c r="E2161" s="2" t="s">
        <v>452</v>
      </c>
      <c r="F2161" s="23" t="str">
        <f t="shared" si="101"/>
        <v>ida</v>
      </c>
      <c r="G2161" s="4">
        <v>4</v>
      </c>
      <c r="H2161" s="2" t="s">
        <v>596</v>
      </c>
      <c r="I2161" s="2" t="s">
        <v>554</v>
      </c>
      <c r="J2161" s="23" t="str">
        <f t="shared" si="99"/>
        <v>TAGUATUR2097ida4</v>
      </c>
      <c r="K2161" s="32" t="str">
        <f t="shared" si="100"/>
        <v>EM FRENTE À GARAGEM DE GIRASSOL/BR-070/VIA MARGINAL ÁGUAS LINDAS/PONTE DO RIO DESCOBERTO</v>
      </c>
    </row>
    <row r="2162" spans="1:11" x14ac:dyDescent="0.2">
      <c r="A2162" s="2" t="s">
        <v>651</v>
      </c>
      <c r="B2162" s="2" t="s">
        <v>644</v>
      </c>
      <c r="C2162" s="4">
        <v>2097</v>
      </c>
      <c r="D2162" s="2" t="s">
        <v>92</v>
      </c>
      <c r="E2162" s="2" t="s">
        <v>452</v>
      </c>
      <c r="F2162" s="23" t="str">
        <f t="shared" si="101"/>
        <v>ida</v>
      </c>
      <c r="G2162" s="4">
        <v>5</v>
      </c>
      <c r="H2162" s="2" t="s">
        <v>561</v>
      </c>
      <c r="I2162" s="2" t="s">
        <v>562</v>
      </c>
      <c r="J2162" s="23" t="str">
        <f t="shared" si="99"/>
        <v>TAGUATUR2097ida5</v>
      </c>
      <c r="K2162" s="32" t="str">
        <f t="shared" si="100"/>
        <v>EM FRENTE À GARAGEM DE GIRASSOL/BR-070/VIA MARGINAL ÁGUAS LINDAS/PONTE DO RIO DESCOBERTO/BR-070</v>
      </c>
    </row>
    <row r="2163" spans="1:11" x14ac:dyDescent="0.2">
      <c r="A2163" s="2" t="s">
        <v>651</v>
      </c>
      <c r="B2163" s="2" t="s">
        <v>644</v>
      </c>
      <c r="C2163" s="4">
        <v>2097</v>
      </c>
      <c r="D2163" s="2" t="s">
        <v>92</v>
      </c>
      <c r="E2163" s="2" t="s">
        <v>452</v>
      </c>
      <c r="F2163" s="23" t="str">
        <f t="shared" si="101"/>
        <v>ida</v>
      </c>
      <c r="G2163" s="4">
        <v>6</v>
      </c>
      <c r="H2163" s="2" t="s">
        <v>569</v>
      </c>
      <c r="I2163" s="2" t="s">
        <v>564</v>
      </c>
      <c r="J2163" s="23" t="str">
        <f t="shared" si="99"/>
        <v>TAGUATUR2097ida6</v>
      </c>
      <c r="K2163" s="32" t="str">
        <f t="shared" si="100"/>
        <v>EM FRENTE À GARAGEM DE GIRASSOL/BR-070/VIA MARGINAL ÁGUAS LINDAS/PONTE DO RIO DESCOBERTO/BR-070/ESTRUTURAL</v>
      </c>
    </row>
    <row r="2164" spans="1:11" x14ac:dyDescent="0.2">
      <c r="A2164" s="2" t="s">
        <v>651</v>
      </c>
      <c r="B2164" s="2" t="s">
        <v>644</v>
      </c>
      <c r="C2164" s="4">
        <v>2097</v>
      </c>
      <c r="D2164" s="2" t="s">
        <v>92</v>
      </c>
      <c r="E2164" s="2" t="s">
        <v>452</v>
      </c>
      <c r="F2164" s="23" t="str">
        <f t="shared" si="101"/>
        <v>ida</v>
      </c>
      <c r="G2164" s="4">
        <v>7</v>
      </c>
      <c r="H2164" s="2" t="s">
        <v>646</v>
      </c>
      <c r="I2164" s="2" t="s">
        <v>481</v>
      </c>
      <c r="J2164" s="23" t="str">
        <f t="shared" si="99"/>
        <v>TAGUATUR2097ida7</v>
      </c>
      <c r="K2164" s="32" t="str">
        <f t="shared" si="100"/>
        <v>EM FRENTE À GARAGEM DE GIRASSOL/BR-070/VIA MARGINAL ÁGUAS LINDAS/PONTE DO RIO DESCOBERTO/BR-070/ESTRUTURAL/VIADUTO AYRTON SENNA</v>
      </c>
    </row>
    <row r="2165" spans="1:11" x14ac:dyDescent="0.2">
      <c r="A2165" s="2" t="s">
        <v>651</v>
      </c>
      <c r="B2165" s="2" t="s">
        <v>644</v>
      </c>
      <c r="C2165" s="4">
        <v>2097</v>
      </c>
      <c r="D2165" s="2" t="s">
        <v>92</v>
      </c>
      <c r="E2165" s="2" t="s">
        <v>452</v>
      </c>
      <c r="F2165" s="23" t="str">
        <f t="shared" si="101"/>
        <v>ida</v>
      </c>
      <c r="G2165" s="4">
        <v>8</v>
      </c>
      <c r="H2165" s="2" t="s">
        <v>463</v>
      </c>
      <c r="I2165" s="2" t="s">
        <v>481</v>
      </c>
      <c r="J2165" s="23" t="str">
        <f t="shared" si="99"/>
        <v>TAGUATUR2097ida8</v>
      </c>
      <c r="K2165" s="32" t="str">
        <f t="shared" si="100"/>
        <v>EM FRENTE À GARAGEM DE GIRASSOL/BR-070/VIA MARGINAL ÁGUAS LINDAS/PONTE DO RIO DESCOBERTO/BR-070/ESTRUTURAL/VIADUTO AYRTON SENNA/EPIA</v>
      </c>
    </row>
    <row r="2166" spans="1:11" x14ac:dyDescent="0.2">
      <c r="A2166" s="2" t="s">
        <v>651</v>
      </c>
      <c r="B2166" s="2" t="s">
        <v>644</v>
      </c>
      <c r="C2166" s="4">
        <v>2097</v>
      </c>
      <c r="D2166" s="2" t="s">
        <v>92</v>
      </c>
      <c r="E2166" s="2" t="s">
        <v>452</v>
      </c>
      <c r="F2166" s="23" t="str">
        <f t="shared" si="101"/>
        <v>ida</v>
      </c>
      <c r="G2166" s="4">
        <v>9</v>
      </c>
      <c r="H2166" s="2" t="s">
        <v>538</v>
      </c>
      <c r="I2166" s="2" t="s">
        <v>481</v>
      </c>
      <c r="J2166" s="23" t="str">
        <f t="shared" si="99"/>
        <v>TAGUATUR2097ida9</v>
      </c>
      <c r="K2166" s="32" t="str">
        <f t="shared" si="100"/>
        <v>EM FRENTE À GARAGEM DE GIRASSOL/BR-070/VIA MARGINAL ÁGUAS LINDAS/PONTE DO RIO DESCOBERTO/BR-070/ESTRUTURAL/VIADUTO AYRTON SENNA/EPIA/EIXO MONUMENTAL</v>
      </c>
    </row>
    <row r="2167" spans="1:11" x14ac:dyDescent="0.2">
      <c r="A2167" s="2" t="s">
        <v>651</v>
      </c>
      <c r="B2167" s="2" t="s">
        <v>644</v>
      </c>
      <c r="C2167" s="4">
        <v>2097</v>
      </c>
      <c r="D2167" s="2" t="s">
        <v>92</v>
      </c>
      <c r="E2167" s="2" t="s">
        <v>452</v>
      </c>
      <c r="F2167" s="23" t="str">
        <f t="shared" si="101"/>
        <v>ida</v>
      </c>
      <c r="G2167" s="4">
        <v>10</v>
      </c>
      <c r="H2167" s="2" t="s">
        <v>570</v>
      </c>
      <c r="I2167" s="2" t="s">
        <v>481</v>
      </c>
      <c r="J2167" s="23" t="str">
        <f t="shared" si="99"/>
        <v>TAGUATUR2097ida10</v>
      </c>
      <c r="K2167" s="32" t="str">
        <f t="shared" si="100"/>
        <v>EM FRENTE À GARAGEM DE GIRASSOL/BR-070/VIA MARGINAL ÁGUAS LINDAS/PONTE DO RIO DESCOBERTO/BR-070/ESTRUTURAL/VIADUTO AYRTON SENNA/EPIA/EIXO MONUMENTAL/EIXO W3 NORTE</v>
      </c>
    </row>
    <row r="2168" spans="1:11" x14ac:dyDescent="0.2">
      <c r="A2168" s="2" t="s">
        <v>651</v>
      </c>
      <c r="B2168" s="2" t="s">
        <v>644</v>
      </c>
      <c r="C2168" s="4">
        <v>2097</v>
      </c>
      <c r="D2168" s="2" t="s">
        <v>92</v>
      </c>
      <c r="E2168" s="2" t="s">
        <v>452</v>
      </c>
      <c r="F2168" s="23" t="str">
        <f t="shared" si="101"/>
        <v>ida</v>
      </c>
      <c r="G2168" s="4">
        <v>11</v>
      </c>
      <c r="H2168" s="2" t="s">
        <v>571</v>
      </c>
      <c r="I2168" s="2" t="s">
        <v>481</v>
      </c>
      <c r="J2168" s="23" t="str">
        <f t="shared" si="99"/>
        <v>TAGUATUR2097ida11</v>
      </c>
      <c r="K2168" s="32" t="str">
        <f t="shared" si="100"/>
        <v>EM FRENTE À GARAGEM DE GIRASSOL/BR-070/VIA MARGINAL ÁGUAS LINDAS/PONTE DO RIO DESCOBERTO/BR-070/ESTRUTURAL/VIADUTO AYRTON SENNA/EPIA/EIXO MONUMENTAL/EIXO W3 NORTE/EIXO L2 NORTE</v>
      </c>
    </row>
    <row r="2169" spans="1:11" x14ac:dyDescent="0.2">
      <c r="A2169" s="2" t="s">
        <v>651</v>
      </c>
      <c r="B2169" s="2" t="s">
        <v>644</v>
      </c>
      <c r="C2169" s="4">
        <v>2097</v>
      </c>
      <c r="D2169" s="2" t="s">
        <v>92</v>
      </c>
      <c r="E2169" s="2" t="s">
        <v>452</v>
      </c>
      <c r="F2169" s="23" t="str">
        <f t="shared" si="101"/>
        <v>ida</v>
      </c>
      <c r="G2169" s="4">
        <v>12</v>
      </c>
      <c r="H2169" s="2" t="s">
        <v>483</v>
      </c>
      <c r="I2169" s="2" t="s">
        <v>481</v>
      </c>
      <c r="J2169" s="23" t="str">
        <f t="shared" si="99"/>
        <v>TAGUATUR2097ida12</v>
      </c>
      <c r="K2169" s="32" t="str">
        <f t="shared" si="100"/>
        <v>EM FRENTE À GARAGEM DE GIRASSOL/BR-070/VIA MARGINAL ÁGUAS LINDAS/PONTE DO RIO DESCOBERTO/BR-070/ESTRUTURAL/VIADUTO AYRTON SENNA/EPIA/EIXO MONUMENTAL/EIXO W3 NORTE/EIXO L2 NORTE/RODOVIÁRIA PLANO PILOTO</v>
      </c>
    </row>
    <row r="2170" spans="1:11" x14ac:dyDescent="0.2">
      <c r="A2170" s="2" t="s">
        <v>651</v>
      </c>
      <c r="B2170" s="2" t="s">
        <v>644</v>
      </c>
      <c r="C2170" s="4">
        <v>2097</v>
      </c>
      <c r="D2170" s="2" t="s">
        <v>92</v>
      </c>
      <c r="E2170" s="2" t="s">
        <v>469</v>
      </c>
      <c r="F2170" s="23" t="str">
        <f t="shared" si="101"/>
        <v>volta</v>
      </c>
      <c r="G2170" s="4">
        <v>1</v>
      </c>
      <c r="H2170" s="2" t="s">
        <v>483</v>
      </c>
      <c r="I2170" s="2" t="s">
        <v>481</v>
      </c>
      <c r="J2170" s="23" t="str">
        <f t="shared" si="99"/>
        <v>TAGUATUR2097volta1</v>
      </c>
      <c r="K2170" s="32" t="str">
        <f t="shared" si="100"/>
        <v>RODOVIÁRIA PLANO PILOTO</v>
      </c>
    </row>
    <row r="2171" spans="1:11" x14ac:dyDescent="0.2">
      <c r="A2171" s="2" t="s">
        <v>651</v>
      </c>
      <c r="B2171" s="2" t="s">
        <v>644</v>
      </c>
      <c r="C2171" s="4">
        <v>2097</v>
      </c>
      <c r="D2171" s="2" t="s">
        <v>92</v>
      </c>
      <c r="E2171" s="2" t="s">
        <v>469</v>
      </c>
      <c r="F2171" s="23" t="str">
        <f t="shared" si="101"/>
        <v>volta</v>
      </c>
      <c r="G2171" s="4">
        <v>2</v>
      </c>
      <c r="H2171" s="2" t="s">
        <v>571</v>
      </c>
      <c r="I2171" s="2" t="s">
        <v>481</v>
      </c>
      <c r="J2171" s="23" t="str">
        <f t="shared" si="99"/>
        <v>TAGUATUR2097volta2</v>
      </c>
      <c r="K2171" s="32" t="str">
        <f t="shared" si="100"/>
        <v>RODOVIÁRIA PLANO PILOTO/EIXO L2 NORTE</v>
      </c>
    </row>
    <row r="2172" spans="1:11" x14ac:dyDescent="0.2">
      <c r="A2172" s="2" t="s">
        <v>651</v>
      </c>
      <c r="B2172" s="2" t="s">
        <v>644</v>
      </c>
      <c r="C2172" s="4">
        <v>2097</v>
      </c>
      <c r="D2172" s="2" t="s">
        <v>92</v>
      </c>
      <c r="E2172" s="2" t="s">
        <v>469</v>
      </c>
      <c r="F2172" s="23" t="str">
        <f t="shared" si="101"/>
        <v>volta</v>
      </c>
      <c r="G2172" s="4">
        <v>3</v>
      </c>
      <c r="H2172" s="2" t="s">
        <v>570</v>
      </c>
      <c r="I2172" s="2" t="s">
        <v>481</v>
      </c>
      <c r="J2172" s="23" t="str">
        <f t="shared" si="99"/>
        <v>TAGUATUR2097volta3</v>
      </c>
      <c r="K2172" s="32" t="str">
        <f t="shared" si="100"/>
        <v>RODOVIÁRIA PLANO PILOTO/EIXO L2 NORTE/EIXO W3 NORTE</v>
      </c>
    </row>
    <row r="2173" spans="1:11" x14ac:dyDescent="0.2">
      <c r="A2173" s="2" t="s">
        <v>651</v>
      </c>
      <c r="B2173" s="2" t="s">
        <v>644</v>
      </c>
      <c r="C2173" s="4">
        <v>2097</v>
      </c>
      <c r="D2173" s="2" t="s">
        <v>92</v>
      </c>
      <c r="E2173" s="2" t="s">
        <v>469</v>
      </c>
      <c r="F2173" s="23" t="str">
        <f t="shared" si="101"/>
        <v>volta</v>
      </c>
      <c r="G2173" s="4">
        <v>4</v>
      </c>
      <c r="H2173" s="2" t="s">
        <v>538</v>
      </c>
      <c r="I2173" s="2" t="s">
        <v>481</v>
      </c>
      <c r="J2173" s="23" t="str">
        <f t="shared" si="99"/>
        <v>TAGUATUR2097volta4</v>
      </c>
      <c r="K2173" s="32" t="str">
        <f t="shared" si="100"/>
        <v>RODOVIÁRIA PLANO PILOTO/EIXO L2 NORTE/EIXO W3 NORTE/EIXO MONUMENTAL</v>
      </c>
    </row>
    <row r="2174" spans="1:11" x14ac:dyDescent="0.2">
      <c r="A2174" s="2" t="s">
        <v>651</v>
      </c>
      <c r="B2174" s="2" t="s">
        <v>644</v>
      </c>
      <c r="C2174" s="4">
        <v>2097</v>
      </c>
      <c r="D2174" s="2" t="s">
        <v>92</v>
      </c>
      <c r="E2174" s="2" t="s">
        <v>469</v>
      </c>
      <c r="F2174" s="23" t="str">
        <f t="shared" si="101"/>
        <v>volta</v>
      </c>
      <c r="G2174" s="4">
        <v>5</v>
      </c>
      <c r="H2174" s="2" t="s">
        <v>463</v>
      </c>
      <c r="I2174" s="2" t="s">
        <v>481</v>
      </c>
      <c r="J2174" s="23" t="str">
        <f t="shared" si="99"/>
        <v>TAGUATUR2097volta5</v>
      </c>
      <c r="K2174" s="32" t="str">
        <f t="shared" si="100"/>
        <v>RODOVIÁRIA PLANO PILOTO/EIXO L2 NORTE/EIXO W3 NORTE/EIXO MONUMENTAL/EPIA</v>
      </c>
    </row>
    <row r="2175" spans="1:11" x14ac:dyDescent="0.2">
      <c r="A2175" s="2" t="s">
        <v>651</v>
      </c>
      <c r="B2175" s="2" t="s">
        <v>644</v>
      </c>
      <c r="C2175" s="4">
        <v>2097</v>
      </c>
      <c r="D2175" s="2" t="s">
        <v>92</v>
      </c>
      <c r="E2175" s="2" t="s">
        <v>469</v>
      </c>
      <c r="F2175" s="23" t="str">
        <f t="shared" si="101"/>
        <v>volta</v>
      </c>
      <c r="G2175" s="4">
        <v>6</v>
      </c>
      <c r="H2175" s="2" t="s">
        <v>646</v>
      </c>
      <c r="I2175" s="2" t="s">
        <v>481</v>
      </c>
      <c r="J2175" s="23" t="str">
        <f t="shared" si="99"/>
        <v>TAGUATUR2097volta6</v>
      </c>
      <c r="K2175" s="32" t="str">
        <f t="shared" si="100"/>
        <v>RODOVIÁRIA PLANO PILOTO/EIXO L2 NORTE/EIXO W3 NORTE/EIXO MONUMENTAL/EPIA/VIADUTO AYRTON SENNA</v>
      </c>
    </row>
    <row r="2176" spans="1:11" x14ac:dyDescent="0.2">
      <c r="A2176" s="2" t="s">
        <v>651</v>
      </c>
      <c r="B2176" s="2" t="s">
        <v>644</v>
      </c>
      <c r="C2176" s="4">
        <v>2097</v>
      </c>
      <c r="D2176" s="2" t="s">
        <v>92</v>
      </c>
      <c r="E2176" s="2" t="s">
        <v>469</v>
      </c>
      <c r="F2176" s="23" t="str">
        <f t="shared" si="101"/>
        <v>volta</v>
      </c>
      <c r="G2176" s="4">
        <v>7</v>
      </c>
      <c r="H2176" s="2" t="s">
        <v>569</v>
      </c>
      <c r="I2176" s="2" t="s">
        <v>564</v>
      </c>
      <c r="J2176" s="23" t="str">
        <f t="shared" si="99"/>
        <v>TAGUATUR2097volta7</v>
      </c>
      <c r="K2176" s="32" t="str">
        <f t="shared" si="100"/>
        <v>RODOVIÁRIA PLANO PILOTO/EIXO L2 NORTE/EIXO W3 NORTE/EIXO MONUMENTAL/EPIA/VIADUTO AYRTON SENNA/ESTRUTURAL</v>
      </c>
    </row>
    <row r="2177" spans="1:11" x14ac:dyDescent="0.2">
      <c r="A2177" s="2" t="s">
        <v>651</v>
      </c>
      <c r="B2177" s="2" t="s">
        <v>644</v>
      </c>
      <c r="C2177" s="4">
        <v>2097</v>
      </c>
      <c r="D2177" s="2" t="s">
        <v>92</v>
      </c>
      <c r="E2177" s="2" t="s">
        <v>469</v>
      </c>
      <c r="F2177" s="23" t="str">
        <f t="shared" si="101"/>
        <v>volta</v>
      </c>
      <c r="G2177" s="4">
        <v>8</v>
      </c>
      <c r="H2177" s="2" t="s">
        <v>561</v>
      </c>
      <c r="I2177" s="2" t="s">
        <v>562</v>
      </c>
      <c r="J2177" s="23" t="str">
        <f t="shared" si="99"/>
        <v>TAGUATUR2097volta8</v>
      </c>
      <c r="K2177" s="32" t="str">
        <f t="shared" si="100"/>
        <v>RODOVIÁRIA PLANO PILOTO/EIXO L2 NORTE/EIXO W3 NORTE/EIXO MONUMENTAL/EPIA/VIADUTO AYRTON SENNA/ESTRUTURAL/BR-070</v>
      </c>
    </row>
    <row r="2178" spans="1:11" x14ac:dyDescent="0.2">
      <c r="A2178" s="2" t="s">
        <v>651</v>
      </c>
      <c r="B2178" s="2" t="s">
        <v>644</v>
      </c>
      <c r="C2178" s="4">
        <v>2097</v>
      </c>
      <c r="D2178" s="2" t="s">
        <v>92</v>
      </c>
      <c r="E2178" s="2" t="s">
        <v>469</v>
      </c>
      <c r="F2178" s="23" t="str">
        <f t="shared" si="101"/>
        <v>volta</v>
      </c>
      <c r="G2178" s="4">
        <v>9</v>
      </c>
      <c r="H2178" s="2" t="s">
        <v>596</v>
      </c>
      <c r="I2178" s="2" t="s">
        <v>554</v>
      </c>
      <c r="J2178" s="23" t="str">
        <f t="shared" si="99"/>
        <v>TAGUATUR2097volta9</v>
      </c>
      <c r="K2178" s="32" t="str">
        <f t="shared" si="100"/>
        <v>RODOVIÁRIA PLANO PILOTO/EIXO L2 NORTE/EIXO W3 NORTE/EIXO MONUMENTAL/EPIA/VIADUTO AYRTON SENNA/ESTRUTURAL/BR-070/PONTE DO RIO DESCOBERTO</v>
      </c>
    </row>
    <row r="2179" spans="1:11" x14ac:dyDescent="0.2">
      <c r="A2179" s="2" t="s">
        <v>651</v>
      </c>
      <c r="B2179" s="2" t="s">
        <v>644</v>
      </c>
      <c r="C2179" s="4">
        <v>2097</v>
      </c>
      <c r="D2179" s="2" t="s">
        <v>92</v>
      </c>
      <c r="E2179" s="2" t="s">
        <v>469</v>
      </c>
      <c r="F2179" s="23" t="str">
        <f t="shared" si="101"/>
        <v>volta</v>
      </c>
      <c r="G2179" s="4">
        <v>10</v>
      </c>
      <c r="H2179" s="2" t="s">
        <v>608</v>
      </c>
      <c r="I2179" s="2" t="s">
        <v>554</v>
      </c>
      <c r="J2179" s="23" t="str">
        <f t="shared" ref="J2179:J2242" si="102">D2179&amp;C2179&amp;F2179&amp;G2179</f>
        <v>TAGUATUR2097volta10</v>
      </c>
      <c r="K2179" s="32" t="str">
        <f t="shared" ref="K2179:K2242" si="103">IF(G2179=1,H2179,K2178&amp;"/"&amp;H2179)</f>
        <v>RODOVIÁRIA PLANO PILOTO/EIXO L2 NORTE/EIXO W3 NORTE/EIXO MONUMENTAL/EPIA/VIADUTO AYRTON SENNA/ESTRUTURAL/BR-070/PONTE DO RIO DESCOBERTO/AVENIDA BRASÍLIA (VIA MARGINAL 2 DE ÁGUAS LINDAS DE GOIÁS)</v>
      </c>
    </row>
    <row r="2180" spans="1:11" x14ac:dyDescent="0.2">
      <c r="A2180" s="2" t="s">
        <v>651</v>
      </c>
      <c r="B2180" s="2" t="s">
        <v>644</v>
      </c>
      <c r="C2180" s="4">
        <v>2097</v>
      </c>
      <c r="D2180" s="2" t="s">
        <v>92</v>
      </c>
      <c r="E2180" s="2" t="s">
        <v>469</v>
      </c>
      <c r="F2180" s="23" t="str">
        <f t="shared" ref="F2180:F2243" si="104">IF(LEFT(E2180,3)="ida","ida","volta")</f>
        <v>volta</v>
      </c>
      <c r="G2180" s="4">
        <v>11</v>
      </c>
      <c r="H2180" s="2" t="s">
        <v>561</v>
      </c>
      <c r="I2180" s="2" t="s">
        <v>554</v>
      </c>
      <c r="J2180" s="23" t="str">
        <f t="shared" si="102"/>
        <v>TAGUATUR2097volta11</v>
      </c>
      <c r="K2180" s="32" t="str">
        <f t="shared" si="103"/>
        <v>RODOVIÁRIA PLANO PILOTO/EIXO L2 NORTE/EIXO W3 NORTE/EIXO MONUMENTAL/EPIA/VIADUTO AYRTON SENNA/ESTRUTURAL/BR-070/PONTE DO RIO DESCOBERTO/AVENIDA BRASÍLIA (VIA MARGINAL 2 DE ÁGUAS LINDAS DE GOIÁS)/BR-070</v>
      </c>
    </row>
    <row r="2181" spans="1:11" x14ac:dyDescent="0.2">
      <c r="A2181" s="2" t="s">
        <v>651</v>
      </c>
      <c r="B2181" s="2" t="s">
        <v>644</v>
      </c>
      <c r="C2181" s="4">
        <v>2097</v>
      </c>
      <c r="D2181" s="2" t="s">
        <v>92</v>
      </c>
      <c r="E2181" s="2" t="s">
        <v>469</v>
      </c>
      <c r="F2181" s="23" t="str">
        <f t="shared" si="104"/>
        <v>volta</v>
      </c>
      <c r="G2181" s="4">
        <v>12</v>
      </c>
      <c r="H2181" s="2" t="s">
        <v>651</v>
      </c>
      <c r="I2181" s="2" t="s">
        <v>651</v>
      </c>
      <c r="J2181" s="23" t="str">
        <f t="shared" si="102"/>
        <v>TAGUATUR2097volta12</v>
      </c>
      <c r="K2181" s="32" t="str">
        <f t="shared" si="103"/>
        <v>RODOVIÁRIA PLANO PILOTO/EIXO L2 NORTE/EIXO W3 NORTE/EIXO MONUMENTAL/EPIA/VIADUTO AYRTON SENNA/ESTRUTURAL/BR-070/PONTE DO RIO DESCOBERTO/AVENIDA BRASÍLIA (VIA MARGINAL 2 DE ÁGUAS LINDAS DE GOIÁS)/BR-070/GIRASSOL</v>
      </c>
    </row>
    <row r="2182" spans="1:11" x14ac:dyDescent="0.2">
      <c r="A2182" s="2" t="s">
        <v>651</v>
      </c>
      <c r="B2182" s="2" t="s">
        <v>642</v>
      </c>
      <c r="C2182" s="27">
        <v>2098</v>
      </c>
      <c r="D2182" s="2" t="s">
        <v>92</v>
      </c>
      <c r="E2182" s="25" t="s">
        <v>452</v>
      </c>
      <c r="F2182" s="23" t="str">
        <f t="shared" si="104"/>
        <v>ida</v>
      </c>
      <c r="G2182" s="27">
        <v>1</v>
      </c>
      <c r="H2182" s="2" t="s">
        <v>545</v>
      </c>
      <c r="I2182" s="2" t="s">
        <v>651</v>
      </c>
      <c r="J2182" s="23" t="str">
        <f t="shared" si="102"/>
        <v>TAGUATUR2098ida1</v>
      </c>
      <c r="K2182" s="32" t="str">
        <f t="shared" si="103"/>
        <v>RUA 3</v>
      </c>
    </row>
    <row r="2183" spans="1:11" x14ac:dyDescent="0.2">
      <c r="A2183" s="2" t="s">
        <v>651</v>
      </c>
      <c r="B2183" s="2" t="s">
        <v>642</v>
      </c>
      <c r="C2183" s="27">
        <v>2098</v>
      </c>
      <c r="D2183" s="2" t="s">
        <v>92</v>
      </c>
      <c r="E2183" s="25" t="s">
        <v>452</v>
      </c>
      <c r="F2183" s="23" t="str">
        <f t="shared" si="104"/>
        <v>ida</v>
      </c>
      <c r="G2183" s="27">
        <v>2</v>
      </c>
      <c r="H2183" s="2" t="s">
        <v>655</v>
      </c>
      <c r="I2183" s="2" t="s">
        <v>651</v>
      </c>
      <c r="J2183" s="23" t="str">
        <f t="shared" si="102"/>
        <v>TAGUATUR2098ida2</v>
      </c>
      <c r="K2183" s="32" t="str">
        <f t="shared" si="103"/>
        <v>RUA 3/RUA 1-C</v>
      </c>
    </row>
    <row r="2184" spans="1:11" x14ac:dyDescent="0.2">
      <c r="A2184" s="2" t="s">
        <v>651</v>
      </c>
      <c r="B2184" s="2" t="s">
        <v>642</v>
      </c>
      <c r="C2184" s="27">
        <v>2098</v>
      </c>
      <c r="D2184" s="2" t="s">
        <v>92</v>
      </c>
      <c r="E2184" s="25" t="s">
        <v>452</v>
      </c>
      <c r="F2184" s="23" t="str">
        <f t="shared" si="104"/>
        <v>ida</v>
      </c>
      <c r="G2184" s="27">
        <v>3</v>
      </c>
      <c r="H2184" s="2" t="s">
        <v>656</v>
      </c>
      <c r="I2184" s="2" t="s">
        <v>651</v>
      </c>
      <c r="J2184" s="23" t="str">
        <f t="shared" si="102"/>
        <v>TAGUATUR2098ida3</v>
      </c>
      <c r="K2184" s="32" t="str">
        <f t="shared" si="103"/>
        <v>RUA 3/RUA 1-C/RUA 1</v>
      </c>
    </row>
    <row r="2185" spans="1:11" x14ac:dyDescent="0.2">
      <c r="A2185" s="2" t="s">
        <v>651</v>
      </c>
      <c r="B2185" s="2" t="s">
        <v>642</v>
      </c>
      <c r="C2185" s="27">
        <v>2098</v>
      </c>
      <c r="D2185" s="2" t="s">
        <v>92</v>
      </c>
      <c r="E2185" s="25" t="s">
        <v>452</v>
      </c>
      <c r="F2185" s="23" t="str">
        <f t="shared" si="104"/>
        <v>ida</v>
      </c>
      <c r="G2185" s="27">
        <v>4</v>
      </c>
      <c r="H2185" s="2" t="s">
        <v>657</v>
      </c>
      <c r="I2185" s="2" t="s">
        <v>651</v>
      </c>
      <c r="J2185" s="23" t="str">
        <f t="shared" si="102"/>
        <v>TAGUATUR2098ida4</v>
      </c>
      <c r="K2185" s="32" t="str">
        <f t="shared" si="103"/>
        <v>RUA 3/RUA 1-C/RUA 1/SEGUNDA AVENIDA</v>
      </c>
    </row>
    <row r="2186" spans="1:11" x14ac:dyDescent="0.2">
      <c r="A2186" s="2" t="s">
        <v>651</v>
      </c>
      <c r="B2186" s="2" t="s">
        <v>642</v>
      </c>
      <c r="C2186" s="27">
        <v>2098</v>
      </c>
      <c r="D2186" s="2" t="s">
        <v>92</v>
      </c>
      <c r="E2186" s="25" t="s">
        <v>452</v>
      </c>
      <c r="F2186" s="23" t="str">
        <f t="shared" si="104"/>
        <v>ida</v>
      </c>
      <c r="G2186" s="27">
        <v>5</v>
      </c>
      <c r="H2186" s="2" t="s">
        <v>658</v>
      </c>
      <c r="I2186" s="2" t="s">
        <v>651</v>
      </c>
      <c r="J2186" s="23" t="str">
        <f t="shared" si="102"/>
        <v>TAGUATUR2098ida5</v>
      </c>
      <c r="K2186" s="32" t="str">
        <f t="shared" si="103"/>
        <v>RUA 3/RUA 1-C/RUA 1/SEGUNDA AVENIDA/QUINTA AVENIDA</v>
      </c>
    </row>
    <row r="2187" spans="1:11" x14ac:dyDescent="0.2">
      <c r="A2187" s="2" t="s">
        <v>651</v>
      </c>
      <c r="B2187" s="2" t="s">
        <v>642</v>
      </c>
      <c r="C2187" s="27">
        <v>2098</v>
      </c>
      <c r="D2187" s="2" t="s">
        <v>92</v>
      </c>
      <c r="E2187" s="25" t="s">
        <v>452</v>
      </c>
      <c r="F2187" s="23" t="str">
        <f t="shared" si="104"/>
        <v>ida</v>
      </c>
      <c r="G2187" s="27">
        <v>6</v>
      </c>
      <c r="H2187" s="2" t="s">
        <v>620</v>
      </c>
      <c r="I2187" s="2" t="s">
        <v>651</v>
      </c>
      <c r="J2187" s="23" t="str">
        <f t="shared" si="102"/>
        <v>TAGUATUR2098ida6</v>
      </c>
      <c r="K2187" s="32" t="str">
        <f t="shared" si="103"/>
        <v>RUA 3/RUA 1-C/RUA 1/SEGUNDA AVENIDA/QUINTA AVENIDA/RUA 14</v>
      </c>
    </row>
    <row r="2188" spans="1:11" x14ac:dyDescent="0.2">
      <c r="A2188" s="2" t="s">
        <v>651</v>
      </c>
      <c r="B2188" s="2" t="s">
        <v>642</v>
      </c>
      <c r="C2188" s="27">
        <v>2098</v>
      </c>
      <c r="D2188" s="2" t="s">
        <v>92</v>
      </c>
      <c r="E2188" s="25" t="s">
        <v>452</v>
      </c>
      <c r="F2188" s="23" t="str">
        <f t="shared" si="104"/>
        <v>ida</v>
      </c>
      <c r="G2188" s="27">
        <v>7</v>
      </c>
      <c r="H2188" s="2" t="s">
        <v>631</v>
      </c>
      <c r="I2188" s="2" t="s">
        <v>651</v>
      </c>
      <c r="J2188" s="23" t="str">
        <f t="shared" si="102"/>
        <v>TAGUATUR2098ida7</v>
      </c>
      <c r="K2188" s="32" t="str">
        <f t="shared" si="103"/>
        <v>RUA 3/RUA 1-C/RUA 1/SEGUNDA AVENIDA/QUINTA AVENIDA/RUA 14/QUARTA AVENIDA</v>
      </c>
    </row>
    <row r="2189" spans="1:11" x14ac:dyDescent="0.2">
      <c r="A2189" s="2" t="s">
        <v>651</v>
      </c>
      <c r="B2189" s="2" t="s">
        <v>642</v>
      </c>
      <c r="C2189" s="27">
        <v>2098</v>
      </c>
      <c r="D2189" s="2" t="s">
        <v>92</v>
      </c>
      <c r="E2189" s="25" t="s">
        <v>452</v>
      </c>
      <c r="F2189" s="23" t="str">
        <f t="shared" si="104"/>
        <v>ida</v>
      </c>
      <c r="G2189" s="27">
        <v>8</v>
      </c>
      <c r="H2189" s="2" t="s">
        <v>561</v>
      </c>
      <c r="I2189" s="2" t="s">
        <v>651</v>
      </c>
      <c r="J2189" s="23" t="str">
        <f t="shared" si="102"/>
        <v>TAGUATUR2098ida8</v>
      </c>
      <c r="K2189" s="32" t="str">
        <f t="shared" si="103"/>
        <v>RUA 3/RUA 1-C/RUA 1/SEGUNDA AVENIDA/QUINTA AVENIDA/RUA 14/QUARTA AVENIDA/BR-070</v>
      </c>
    </row>
    <row r="2190" spans="1:11" x14ac:dyDescent="0.2">
      <c r="A2190" s="2" t="s">
        <v>651</v>
      </c>
      <c r="B2190" s="2" t="s">
        <v>642</v>
      </c>
      <c r="C2190" s="27">
        <v>2098</v>
      </c>
      <c r="D2190" s="2" t="s">
        <v>92</v>
      </c>
      <c r="E2190" s="25" t="s">
        <v>452</v>
      </c>
      <c r="F2190" s="23" t="str">
        <f t="shared" si="104"/>
        <v>ida</v>
      </c>
      <c r="G2190" s="27">
        <v>9</v>
      </c>
      <c r="H2190" s="2" t="s">
        <v>561</v>
      </c>
      <c r="I2190" s="2" t="s">
        <v>554</v>
      </c>
      <c r="J2190" s="23" t="str">
        <f t="shared" si="102"/>
        <v>TAGUATUR2098ida9</v>
      </c>
      <c r="K2190" s="32" t="str">
        <f t="shared" si="103"/>
        <v>RUA 3/RUA 1-C/RUA 1/SEGUNDA AVENIDA/QUINTA AVENIDA/RUA 14/QUARTA AVENIDA/BR-070/BR-070</v>
      </c>
    </row>
    <row r="2191" spans="1:11" x14ac:dyDescent="0.2">
      <c r="A2191" s="2" t="s">
        <v>651</v>
      </c>
      <c r="B2191" s="2" t="s">
        <v>642</v>
      </c>
      <c r="C2191" s="27">
        <v>2098</v>
      </c>
      <c r="D2191" s="2" t="s">
        <v>92</v>
      </c>
      <c r="E2191" s="25" t="s">
        <v>452</v>
      </c>
      <c r="F2191" s="23" t="str">
        <f t="shared" si="104"/>
        <v>ida</v>
      </c>
      <c r="G2191" s="27">
        <v>10</v>
      </c>
      <c r="H2191" s="2" t="s">
        <v>595</v>
      </c>
      <c r="I2191" s="2" t="s">
        <v>554</v>
      </c>
      <c r="J2191" s="23" t="str">
        <f t="shared" si="102"/>
        <v>TAGUATUR2098ida10</v>
      </c>
      <c r="K2191" s="32" t="str">
        <f t="shared" si="103"/>
        <v>RUA 3/RUA 1-C/RUA 1/SEGUNDA AVENIDA/QUINTA AVENIDA/RUA 14/QUARTA AVENIDA/BR-070/BR-070/AVENIDA MARGINAL SUL</v>
      </c>
    </row>
    <row r="2192" spans="1:11" x14ac:dyDescent="0.2">
      <c r="A2192" s="2" t="s">
        <v>651</v>
      </c>
      <c r="B2192" s="2" t="s">
        <v>642</v>
      </c>
      <c r="C2192" s="27">
        <v>2098</v>
      </c>
      <c r="D2192" s="2" t="s">
        <v>92</v>
      </c>
      <c r="E2192" s="25" t="s">
        <v>452</v>
      </c>
      <c r="F2192" s="23" t="str">
        <f t="shared" si="104"/>
        <v>ida</v>
      </c>
      <c r="G2192" s="27">
        <v>11</v>
      </c>
      <c r="H2192" s="2" t="s">
        <v>561</v>
      </c>
      <c r="I2192" s="2" t="s">
        <v>554</v>
      </c>
      <c r="J2192" s="23" t="str">
        <f t="shared" si="102"/>
        <v>TAGUATUR2098ida11</v>
      </c>
      <c r="K2192" s="32" t="str">
        <f t="shared" si="103"/>
        <v>RUA 3/RUA 1-C/RUA 1/SEGUNDA AVENIDA/QUINTA AVENIDA/RUA 14/QUARTA AVENIDA/BR-070/BR-070/AVENIDA MARGINAL SUL/BR-070</v>
      </c>
    </row>
    <row r="2193" spans="1:11" x14ac:dyDescent="0.2">
      <c r="A2193" s="2" t="s">
        <v>651</v>
      </c>
      <c r="B2193" s="2" t="s">
        <v>642</v>
      </c>
      <c r="C2193" s="27">
        <v>2098</v>
      </c>
      <c r="D2193" s="2" t="s">
        <v>92</v>
      </c>
      <c r="E2193" s="25" t="s">
        <v>452</v>
      </c>
      <c r="F2193" s="23" t="str">
        <f t="shared" si="104"/>
        <v>ida</v>
      </c>
      <c r="G2193" s="27">
        <v>12</v>
      </c>
      <c r="H2193" s="25" t="s">
        <v>596</v>
      </c>
      <c r="I2193" s="25" t="s">
        <v>554</v>
      </c>
      <c r="J2193" s="23" t="str">
        <f t="shared" si="102"/>
        <v>TAGUATUR2098ida12</v>
      </c>
      <c r="K2193" s="32" t="str">
        <f t="shared" si="103"/>
        <v>RUA 3/RUA 1-C/RUA 1/SEGUNDA AVENIDA/QUINTA AVENIDA/RUA 14/QUARTA AVENIDA/BR-070/BR-070/AVENIDA MARGINAL SUL/BR-070/PONTE DO RIO DESCOBERTO</v>
      </c>
    </row>
    <row r="2194" spans="1:11" x14ac:dyDescent="0.2">
      <c r="A2194" s="2" t="s">
        <v>651</v>
      </c>
      <c r="B2194" s="2" t="s">
        <v>642</v>
      </c>
      <c r="C2194" s="27">
        <v>2098</v>
      </c>
      <c r="D2194" s="2" t="s">
        <v>92</v>
      </c>
      <c r="E2194" s="25" t="s">
        <v>452</v>
      </c>
      <c r="F2194" s="23" t="str">
        <f t="shared" si="104"/>
        <v>ida</v>
      </c>
      <c r="G2194" s="27">
        <v>13</v>
      </c>
      <c r="H2194" s="25" t="s">
        <v>561</v>
      </c>
      <c r="I2194" s="25" t="s">
        <v>562</v>
      </c>
      <c r="J2194" s="23" t="str">
        <f t="shared" si="102"/>
        <v>TAGUATUR2098ida13</v>
      </c>
      <c r="K2194" s="32" t="str">
        <f t="shared" si="103"/>
        <v>RUA 3/RUA 1-C/RUA 1/SEGUNDA AVENIDA/QUINTA AVENIDA/RUA 14/QUARTA AVENIDA/BR-070/BR-070/AVENIDA MARGINAL SUL/BR-070/PONTE DO RIO DESCOBERTO/BR-070</v>
      </c>
    </row>
    <row r="2195" spans="1:11" x14ac:dyDescent="0.2">
      <c r="A2195" s="2" t="s">
        <v>651</v>
      </c>
      <c r="B2195" s="2" t="s">
        <v>642</v>
      </c>
      <c r="C2195" s="27">
        <v>2098</v>
      </c>
      <c r="D2195" s="2" t="s">
        <v>92</v>
      </c>
      <c r="E2195" s="25" t="s">
        <v>452</v>
      </c>
      <c r="F2195" s="23" t="str">
        <f t="shared" si="104"/>
        <v>ida</v>
      </c>
      <c r="G2195" s="27">
        <v>14</v>
      </c>
      <c r="H2195" s="25" t="s">
        <v>563</v>
      </c>
      <c r="I2195" s="25" t="s">
        <v>564</v>
      </c>
      <c r="J2195" s="23" t="str">
        <f t="shared" si="102"/>
        <v>TAGUATUR2098ida14</v>
      </c>
      <c r="K2195" s="32" t="str">
        <f t="shared" si="103"/>
        <v>RUA 3/RUA 1-C/RUA 1/SEGUNDA AVENIDA/QUINTA AVENIDA/RUA 14/QUARTA AVENIDA/BR-070/BR-070/AVENIDA MARGINAL SUL/BR-070/PONTE DO RIO DESCOBERTO/BR-070/PISTÃO NORTE</v>
      </c>
    </row>
    <row r="2196" spans="1:11" x14ac:dyDescent="0.2">
      <c r="A2196" s="2" t="s">
        <v>651</v>
      </c>
      <c r="B2196" s="2" t="s">
        <v>642</v>
      </c>
      <c r="C2196" s="27">
        <v>2098</v>
      </c>
      <c r="D2196" s="2" t="s">
        <v>92</v>
      </c>
      <c r="E2196" s="25" t="s">
        <v>452</v>
      </c>
      <c r="F2196" s="23" t="str">
        <f t="shared" si="104"/>
        <v>ida</v>
      </c>
      <c r="G2196" s="27">
        <v>15</v>
      </c>
      <c r="H2196" s="25" t="s">
        <v>541</v>
      </c>
      <c r="I2196" s="25" t="s">
        <v>481</v>
      </c>
      <c r="J2196" s="23" t="str">
        <f t="shared" si="102"/>
        <v>TAGUATUR2098ida15</v>
      </c>
      <c r="K2196" s="32" t="str">
        <f t="shared" si="103"/>
        <v>RUA 3/RUA 1-C/RUA 1/SEGUNDA AVENIDA/QUINTA AVENIDA/RUA 14/QUARTA AVENIDA/BR-070/BR-070/AVENIDA MARGINAL SUL/BR-070/PONTE DO RIO DESCOBERTO/BR-070/PISTÃO NORTE/OCTOGONAL</v>
      </c>
    </row>
    <row r="2197" spans="1:11" x14ac:dyDescent="0.2">
      <c r="A2197" s="2" t="s">
        <v>651</v>
      </c>
      <c r="B2197" s="2" t="s">
        <v>642</v>
      </c>
      <c r="C2197" s="27">
        <v>2098</v>
      </c>
      <c r="D2197" s="2" t="s">
        <v>92</v>
      </c>
      <c r="E2197" s="25" t="s">
        <v>452</v>
      </c>
      <c r="F2197" s="23" t="str">
        <f t="shared" si="104"/>
        <v>ida</v>
      </c>
      <c r="G2197" s="27">
        <v>16</v>
      </c>
      <c r="H2197" s="25" t="s">
        <v>601</v>
      </c>
      <c r="I2197" s="25" t="s">
        <v>481</v>
      </c>
      <c r="J2197" s="23" t="str">
        <f t="shared" si="102"/>
        <v>TAGUATUR2098ida16</v>
      </c>
      <c r="K2197" s="32" t="str">
        <f t="shared" si="103"/>
        <v>RUA 3/RUA 1-C/RUA 1/SEGUNDA AVENIDA/QUINTA AVENIDA/RUA 14/QUARTA AVENIDA/BR-070/BR-070/AVENIDA MARGINAL SUL/BR-070/PONTE DO RIO DESCOBERTO/BR-070/PISTÃO NORTE/OCTOGONAL/S M U</v>
      </c>
    </row>
    <row r="2198" spans="1:11" x14ac:dyDescent="0.2">
      <c r="A2198" s="2" t="s">
        <v>651</v>
      </c>
      <c r="B2198" s="2" t="s">
        <v>642</v>
      </c>
      <c r="C2198" s="27">
        <v>2098</v>
      </c>
      <c r="D2198" s="2" t="s">
        <v>92</v>
      </c>
      <c r="E2198" s="25" t="s">
        <v>452</v>
      </c>
      <c r="F2198" s="23" t="str">
        <f t="shared" si="104"/>
        <v>ida</v>
      </c>
      <c r="G2198" s="27">
        <v>17</v>
      </c>
      <c r="H2198" s="25" t="s">
        <v>499</v>
      </c>
      <c r="I2198" s="25" t="s">
        <v>481</v>
      </c>
      <c r="J2198" s="23" t="str">
        <f t="shared" si="102"/>
        <v>TAGUATUR2098ida17</v>
      </c>
      <c r="K2198" s="32" t="str">
        <f t="shared" si="103"/>
        <v>RUA 3/RUA 1-C/RUA 1/SEGUNDA AVENIDA/QUINTA AVENIDA/RUA 14/QUARTA AVENIDA/BR-070/BR-070/AVENIDA MARGINAL SUL/BR-070/PONTE DO RIO DESCOBERTO/BR-070/PISTÃO NORTE/OCTOGONAL/S M U/EIXO SUL</v>
      </c>
    </row>
    <row r="2199" spans="1:11" x14ac:dyDescent="0.2">
      <c r="A2199" s="2" t="s">
        <v>651</v>
      </c>
      <c r="B2199" s="2" t="s">
        <v>642</v>
      </c>
      <c r="C2199" s="27">
        <v>2098</v>
      </c>
      <c r="D2199" s="2" t="s">
        <v>92</v>
      </c>
      <c r="E2199" s="25" t="s">
        <v>452</v>
      </c>
      <c r="F2199" s="23" t="str">
        <f t="shared" si="104"/>
        <v>ida</v>
      </c>
      <c r="G2199" s="27">
        <v>18</v>
      </c>
      <c r="H2199" s="25" t="s">
        <v>643</v>
      </c>
      <c r="I2199" s="25" t="s">
        <v>481</v>
      </c>
      <c r="J2199" s="23" t="str">
        <f t="shared" si="102"/>
        <v>TAGUATUR2098ida18</v>
      </c>
      <c r="K2199" s="32" t="str">
        <f t="shared" si="103"/>
        <v>RUA 3/RUA 1-C/RUA 1/SEGUNDA AVENIDA/QUINTA AVENIDA/RUA 14/QUARTA AVENIDA/BR-070/BR-070/AVENIDA MARGINAL SUL/BR-070/PONTE DO RIO DESCOBERTO/BR-070/PISTÃO NORTE/OCTOGONAL/S M U/EIXO SUL/GALERIA</v>
      </c>
    </row>
    <row r="2200" spans="1:11" x14ac:dyDescent="0.2">
      <c r="A2200" s="2" t="s">
        <v>651</v>
      </c>
      <c r="B2200" s="2" t="s">
        <v>642</v>
      </c>
      <c r="C2200" s="27">
        <v>2098</v>
      </c>
      <c r="D2200" s="2" t="s">
        <v>92</v>
      </c>
      <c r="E2200" s="25" t="s">
        <v>469</v>
      </c>
      <c r="F2200" s="23" t="str">
        <f t="shared" si="104"/>
        <v>volta</v>
      </c>
      <c r="G2200" s="27">
        <v>1</v>
      </c>
      <c r="H2200" s="25" t="s">
        <v>643</v>
      </c>
      <c r="I2200" s="25" t="s">
        <v>481</v>
      </c>
      <c r="J2200" s="23" t="str">
        <f t="shared" si="102"/>
        <v>TAGUATUR2098volta1</v>
      </c>
      <c r="K2200" s="32" t="str">
        <f t="shared" si="103"/>
        <v>GALERIA</v>
      </c>
    </row>
    <row r="2201" spans="1:11" x14ac:dyDescent="0.2">
      <c r="A2201" s="2" t="s">
        <v>651</v>
      </c>
      <c r="B2201" s="2" t="s">
        <v>642</v>
      </c>
      <c r="C2201" s="27">
        <v>2098</v>
      </c>
      <c r="D2201" s="2" t="s">
        <v>92</v>
      </c>
      <c r="E2201" s="25" t="s">
        <v>469</v>
      </c>
      <c r="F2201" s="23" t="str">
        <f t="shared" si="104"/>
        <v>volta</v>
      </c>
      <c r="G2201" s="27">
        <v>2</v>
      </c>
      <c r="H2201" s="25" t="s">
        <v>499</v>
      </c>
      <c r="I2201" s="25" t="s">
        <v>481</v>
      </c>
      <c r="J2201" s="23" t="str">
        <f t="shared" si="102"/>
        <v>TAGUATUR2098volta2</v>
      </c>
      <c r="K2201" s="32" t="str">
        <f t="shared" si="103"/>
        <v>GALERIA/EIXO SUL</v>
      </c>
    </row>
    <row r="2202" spans="1:11" x14ac:dyDescent="0.2">
      <c r="A2202" s="2" t="s">
        <v>651</v>
      </c>
      <c r="B2202" s="2" t="s">
        <v>642</v>
      </c>
      <c r="C2202" s="27">
        <v>2098</v>
      </c>
      <c r="D2202" s="2" t="s">
        <v>92</v>
      </c>
      <c r="E2202" s="25" t="s">
        <v>469</v>
      </c>
      <c r="F2202" s="23" t="str">
        <f t="shared" si="104"/>
        <v>volta</v>
      </c>
      <c r="G2202" s="27">
        <v>3</v>
      </c>
      <c r="H2202" s="25" t="s">
        <v>601</v>
      </c>
      <c r="I2202" s="25" t="s">
        <v>481</v>
      </c>
      <c r="J2202" s="23" t="str">
        <f t="shared" si="102"/>
        <v>TAGUATUR2098volta3</v>
      </c>
      <c r="K2202" s="32" t="str">
        <f t="shared" si="103"/>
        <v>GALERIA/EIXO SUL/S M U</v>
      </c>
    </row>
    <row r="2203" spans="1:11" x14ac:dyDescent="0.2">
      <c r="A2203" s="2" t="s">
        <v>651</v>
      </c>
      <c r="B2203" s="2" t="s">
        <v>642</v>
      </c>
      <c r="C2203" s="27">
        <v>2098</v>
      </c>
      <c r="D2203" s="2" t="s">
        <v>92</v>
      </c>
      <c r="E2203" s="25" t="s">
        <v>469</v>
      </c>
      <c r="F2203" s="23" t="str">
        <f t="shared" si="104"/>
        <v>volta</v>
      </c>
      <c r="G2203" s="27">
        <v>4</v>
      </c>
      <c r="H2203" s="25" t="s">
        <v>541</v>
      </c>
      <c r="I2203" s="25" t="s">
        <v>481</v>
      </c>
      <c r="J2203" s="23" t="str">
        <f t="shared" si="102"/>
        <v>TAGUATUR2098volta4</v>
      </c>
      <c r="K2203" s="32" t="str">
        <f t="shared" si="103"/>
        <v>GALERIA/EIXO SUL/S M U/OCTOGONAL</v>
      </c>
    </row>
    <row r="2204" spans="1:11" x14ac:dyDescent="0.2">
      <c r="A2204" s="2" t="s">
        <v>651</v>
      </c>
      <c r="B2204" s="2" t="s">
        <v>642</v>
      </c>
      <c r="C2204" s="27">
        <v>2098</v>
      </c>
      <c r="D2204" s="2" t="s">
        <v>92</v>
      </c>
      <c r="E2204" s="25" t="s">
        <v>469</v>
      </c>
      <c r="F2204" s="23" t="str">
        <f t="shared" si="104"/>
        <v>volta</v>
      </c>
      <c r="G2204" s="27">
        <v>5</v>
      </c>
      <c r="H2204" s="25" t="s">
        <v>563</v>
      </c>
      <c r="I2204" s="25" t="s">
        <v>564</v>
      </c>
      <c r="J2204" s="23" t="str">
        <f t="shared" si="102"/>
        <v>TAGUATUR2098volta5</v>
      </c>
      <c r="K2204" s="32" t="str">
        <f t="shared" si="103"/>
        <v>GALERIA/EIXO SUL/S M U/OCTOGONAL/PISTÃO NORTE</v>
      </c>
    </row>
    <row r="2205" spans="1:11" x14ac:dyDescent="0.2">
      <c r="A2205" s="2" t="s">
        <v>651</v>
      </c>
      <c r="B2205" s="2" t="s">
        <v>642</v>
      </c>
      <c r="C2205" s="27">
        <v>2098</v>
      </c>
      <c r="D2205" s="2" t="s">
        <v>92</v>
      </c>
      <c r="E2205" s="25" t="s">
        <v>469</v>
      </c>
      <c r="F2205" s="23" t="str">
        <f t="shared" si="104"/>
        <v>volta</v>
      </c>
      <c r="G2205" s="27">
        <v>6</v>
      </c>
      <c r="H2205" s="25" t="s">
        <v>561</v>
      </c>
      <c r="I2205" s="25" t="s">
        <v>562</v>
      </c>
      <c r="J2205" s="23" t="str">
        <f t="shared" si="102"/>
        <v>TAGUATUR2098volta6</v>
      </c>
      <c r="K2205" s="32" t="str">
        <f t="shared" si="103"/>
        <v>GALERIA/EIXO SUL/S M U/OCTOGONAL/PISTÃO NORTE/BR-070</v>
      </c>
    </row>
    <row r="2206" spans="1:11" x14ac:dyDescent="0.2">
      <c r="A2206" s="2" t="s">
        <v>651</v>
      </c>
      <c r="B2206" s="2" t="s">
        <v>642</v>
      </c>
      <c r="C2206" s="27">
        <v>2098</v>
      </c>
      <c r="D2206" s="2" t="s">
        <v>92</v>
      </c>
      <c r="E2206" s="25" t="s">
        <v>469</v>
      </c>
      <c r="F2206" s="23" t="str">
        <f t="shared" si="104"/>
        <v>volta</v>
      </c>
      <c r="G2206" s="27">
        <v>7</v>
      </c>
      <c r="H2206" s="25" t="s">
        <v>596</v>
      </c>
      <c r="I2206" s="25" t="s">
        <v>554</v>
      </c>
      <c r="J2206" s="23" t="str">
        <f t="shared" si="102"/>
        <v>TAGUATUR2098volta7</v>
      </c>
      <c r="K2206" s="32" t="str">
        <f t="shared" si="103"/>
        <v>GALERIA/EIXO SUL/S M U/OCTOGONAL/PISTÃO NORTE/BR-070/PONTE DO RIO DESCOBERTO</v>
      </c>
    </row>
    <row r="2207" spans="1:11" x14ac:dyDescent="0.2">
      <c r="A2207" s="2" t="s">
        <v>651</v>
      </c>
      <c r="B2207" s="2" t="s">
        <v>642</v>
      </c>
      <c r="C2207" s="27">
        <v>2098</v>
      </c>
      <c r="D2207" s="2" t="s">
        <v>92</v>
      </c>
      <c r="E2207" s="25" t="s">
        <v>469</v>
      </c>
      <c r="F2207" s="23" t="str">
        <f t="shared" si="104"/>
        <v>volta</v>
      </c>
      <c r="G2207" s="27">
        <v>8</v>
      </c>
      <c r="H2207" s="2" t="s">
        <v>561</v>
      </c>
      <c r="I2207" s="2" t="s">
        <v>554</v>
      </c>
      <c r="J2207" s="23" t="str">
        <f t="shared" si="102"/>
        <v>TAGUATUR2098volta8</v>
      </c>
      <c r="K2207" s="32" t="str">
        <f t="shared" si="103"/>
        <v>GALERIA/EIXO SUL/S M U/OCTOGONAL/PISTÃO NORTE/BR-070/PONTE DO RIO DESCOBERTO/BR-070</v>
      </c>
    </row>
    <row r="2208" spans="1:11" x14ac:dyDescent="0.2">
      <c r="A2208" s="2" t="s">
        <v>651</v>
      </c>
      <c r="B2208" s="2" t="s">
        <v>642</v>
      </c>
      <c r="C2208" s="27">
        <v>2098</v>
      </c>
      <c r="D2208" s="2" t="s">
        <v>92</v>
      </c>
      <c r="E2208" s="25" t="s">
        <v>469</v>
      </c>
      <c r="F2208" s="23" t="str">
        <f t="shared" si="104"/>
        <v>volta</v>
      </c>
      <c r="G2208" s="27">
        <v>9</v>
      </c>
      <c r="H2208" s="2" t="s">
        <v>595</v>
      </c>
      <c r="I2208" s="2" t="s">
        <v>554</v>
      </c>
      <c r="J2208" s="23" t="str">
        <f t="shared" si="102"/>
        <v>TAGUATUR2098volta9</v>
      </c>
      <c r="K2208" s="32" t="str">
        <f t="shared" si="103"/>
        <v>GALERIA/EIXO SUL/S M U/OCTOGONAL/PISTÃO NORTE/BR-070/PONTE DO RIO DESCOBERTO/BR-070/AVENIDA MARGINAL SUL</v>
      </c>
    </row>
    <row r="2209" spans="1:11" x14ac:dyDescent="0.2">
      <c r="A2209" s="2" t="s">
        <v>651</v>
      </c>
      <c r="B2209" s="2" t="s">
        <v>642</v>
      </c>
      <c r="C2209" s="27">
        <v>2098</v>
      </c>
      <c r="D2209" s="2" t="s">
        <v>92</v>
      </c>
      <c r="E2209" s="25" t="s">
        <v>469</v>
      </c>
      <c r="F2209" s="23" t="str">
        <f t="shared" si="104"/>
        <v>volta</v>
      </c>
      <c r="G2209" s="27">
        <v>10</v>
      </c>
      <c r="H2209" s="2" t="s">
        <v>561</v>
      </c>
      <c r="I2209" s="2" t="s">
        <v>554</v>
      </c>
      <c r="J2209" s="23" t="str">
        <f t="shared" si="102"/>
        <v>TAGUATUR2098volta10</v>
      </c>
      <c r="K2209" s="32" t="str">
        <f t="shared" si="103"/>
        <v>GALERIA/EIXO SUL/S M U/OCTOGONAL/PISTÃO NORTE/BR-070/PONTE DO RIO DESCOBERTO/BR-070/AVENIDA MARGINAL SUL/BR-070</v>
      </c>
    </row>
    <row r="2210" spans="1:11" x14ac:dyDescent="0.2">
      <c r="A2210" s="2" t="s">
        <v>651</v>
      </c>
      <c r="B2210" s="2" t="s">
        <v>642</v>
      </c>
      <c r="C2210" s="27">
        <v>2098</v>
      </c>
      <c r="D2210" s="2" t="s">
        <v>92</v>
      </c>
      <c r="E2210" s="25" t="s">
        <v>469</v>
      </c>
      <c r="F2210" s="23" t="str">
        <f t="shared" si="104"/>
        <v>volta</v>
      </c>
      <c r="G2210" s="27">
        <v>11</v>
      </c>
      <c r="H2210" s="2" t="s">
        <v>561</v>
      </c>
      <c r="I2210" s="2" t="s">
        <v>651</v>
      </c>
      <c r="J2210" s="23" t="str">
        <f t="shared" si="102"/>
        <v>TAGUATUR2098volta11</v>
      </c>
      <c r="K2210" s="32" t="str">
        <f t="shared" si="103"/>
        <v>GALERIA/EIXO SUL/S M U/OCTOGONAL/PISTÃO NORTE/BR-070/PONTE DO RIO DESCOBERTO/BR-070/AVENIDA MARGINAL SUL/BR-070/BR-070</v>
      </c>
    </row>
    <row r="2211" spans="1:11" x14ac:dyDescent="0.2">
      <c r="A2211" s="2" t="s">
        <v>651</v>
      </c>
      <c r="B2211" s="2" t="s">
        <v>642</v>
      </c>
      <c r="C2211" s="27">
        <v>2098</v>
      </c>
      <c r="D2211" s="2" t="s">
        <v>92</v>
      </c>
      <c r="E2211" s="25" t="s">
        <v>469</v>
      </c>
      <c r="F2211" s="23" t="str">
        <f t="shared" si="104"/>
        <v>volta</v>
      </c>
      <c r="G2211" s="27">
        <v>12</v>
      </c>
      <c r="H2211" s="2" t="s">
        <v>631</v>
      </c>
      <c r="I2211" s="2" t="s">
        <v>651</v>
      </c>
      <c r="J2211" s="23" t="str">
        <f t="shared" si="102"/>
        <v>TAGUATUR2098volta12</v>
      </c>
      <c r="K2211" s="32" t="str">
        <f t="shared" si="103"/>
        <v>GALERIA/EIXO SUL/S M U/OCTOGONAL/PISTÃO NORTE/BR-070/PONTE DO RIO DESCOBERTO/BR-070/AVENIDA MARGINAL SUL/BR-070/BR-070/QUARTA AVENIDA</v>
      </c>
    </row>
    <row r="2212" spans="1:11" x14ac:dyDescent="0.2">
      <c r="A2212" s="2" t="s">
        <v>651</v>
      </c>
      <c r="B2212" s="2" t="s">
        <v>642</v>
      </c>
      <c r="C2212" s="27">
        <v>2098</v>
      </c>
      <c r="D2212" s="2" t="s">
        <v>92</v>
      </c>
      <c r="E2212" s="25" t="s">
        <v>469</v>
      </c>
      <c r="F2212" s="23" t="str">
        <f t="shared" si="104"/>
        <v>volta</v>
      </c>
      <c r="G2212" s="27">
        <v>13</v>
      </c>
      <c r="H2212" s="2" t="s">
        <v>620</v>
      </c>
      <c r="I2212" s="2" t="s">
        <v>651</v>
      </c>
      <c r="J2212" s="23" t="str">
        <f t="shared" si="102"/>
        <v>TAGUATUR2098volta13</v>
      </c>
      <c r="K2212" s="32" t="str">
        <f t="shared" si="103"/>
        <v>GALERIA/EIXO SUL/S M U/OCTOGONAL/PISTÃO NORTE/BR-070/PONTE DO RIO DESCOBERTO/BR-070/AVENIDA MARGINAL SUL/BR-070/BR-070/QUARTA AVENIDA/RUA 14</v>
      </c>
    </row>
    <row r="2213" spans="1:11" x14ac:dyDescent="0.2">
      <c r="A2213" s="2" t="s">
        <v>651</v>
      </c>
      <c r="B2213" s="2" t="s">
        <v>642</v>
      </c>
      <c r="C2213" s="27">
        <v>2098</v>
      </c>
      <c r="D2213" s="2" t="s">
        <v>92</v>
      </c>
      <c r="E2213" s="25" t="s">
        <v>469</v>
      </c>
      <c r="F2213" s="23" t="str">
        <f t="shared" si="104"/>
        <v>volta</v>
      </c>
      <c r="G2213" s="27">
        <v>14</v>
      </c>
      <c r="H2213" s="2" t="s">
        <v>658</v>
      </c>
      <c r="I2213" s="2" t="s">
        <v>651</v>
      </c>
      <c r="J2213" s="23" t="str">
        <f t="shared" si="102"/>
        <v>TAGUATUR2098volta14</v>
      </c>
      <c r="K2213" s="32" t="str">
        <f t="shared" si="103"/>
        <v>GALERIA/EIXO SUL/S M U/OCTOGONAL/PISTÃO NORTE/BR-070/PONTE DO RIO DESCOBERTO/BR-070/AVENIDA MARGINAL SUL/BR-070/BR-070/QUARTA AVENIDA/RUA 14/QUINTA AVENIDA</v>
      </c>
    </row>
    <row r="2214" spans="1:11" x14ac:dyDescent="0.2">
      <c r="A2214" s="2" t="s">
        <v>651</v>
      </c>
      <c r="B2214" s="2" t="s">
        <v>642</v>
      </c>
      <c r="C2214" s="27">
        <v>2098</v>
      </c>
      <c r="D2214" s="2" t="s">
        <v>92</v>
      </c>
      <c r="E2214" s="25" t="s">
        <v>469</v>
      </c>
      <c r="F2214" s="23" t="str">
        <f t="shared" si="104"/>
        <v>volta</v>
      </c>
      <c r="G2214" s="4">
        <v>15</v>
      </c>
      <c r="H2214" s="2" t="s">
        <v>657</v>
      </c>
      <c r="I2214" s="2" t="s">
        <v>651</v>
      </c>
      <c r="J2214" s="23" t="str">
        <f t="shared" si="102"/>
        <v>TAGUATUR2098volta15</v>
      </c>
      <c r="K2214" s="32" t="str">
        <f t="shared" si="103"/>
        <v>GALERIA/EIXO SUL/S M U/OCTOGONAL/PISTÃO NORTE/BR-070/PONTE DO RIO DESCOBERTO/BR-070/AVENIDA MARGINAL SUL/BR-070/BR-070/QUARTA AVENIDA/RUA 14/QUINTA AVENIDA/SEGUNDA AVENIDA</v>
      </c>
    </row>
    <row r="2215" spans="1:11" x14ac:dyDescent="0.2">
      <c r="A2215" s="2" t="s">
        <v>651</v>
      </c>
      <c r="B2215" s="2" t="s">
        <v>642</v>
      </c>
      <c r="C2215" s="27">
        <v>2098</v>
      </c>
      <c r="D2215" s="2" t="s">
        <v>92</v>
      </c>
      <c r="E2215" s="25" t="s">
        <v>469</v>
      </c>
      <c r="F2215" s="23" t="str">
        <f t="shared" si="104"/>
        <v>volta</v>
      </c>
      <c r="G2215" s="27">
        <v>16</v>
      </c>
      <c r="H2215" s="2" t="s">
        <v>656</v>
      </c>
      <c r="I2215" s="2" t="s">
        <v>651</v>
      </c>
      <c r="J2215" s="23" t="str">
        <f t="shared" si="102"/>
        <v>TAGUATUR2098volta16</v>
      </c>
      <c r="K2215" s="32" t="str">
        <f t="shared" si="103"/>
        <v>GALERIA/EIXO SUL/S M U/OCTOGONAL/PISTÃO NORTE/BR-070/PONTE DO RIO DESCOBERTO/BR-070/AVENIDA MARGINAL SUL/BR-070/BR-070/QUARTA AVENIDA/RUA 14/QUINTA AVENIDA/SEGUNDA AVENIDA/RUA 1</v>
      </c>
    </row>
    <row r="2216" spans="1:11" x14ac:dyDescent="0.2">
      <c r="A2216" s="2" t="s">
        <v>651</v>
      </c>
      <c r="B2216" s="2" t="s">
        <v>642</v>
      </c>
      <c r="C2216" s="27">
        <v>2098</v>
      </c>
      <c r="D2216" s="2" t="s">
        <v>92</v>
      </c>
      <c r="E2216" s="25" t="s">
        <v>469</v>
      </c>
      <c r="F2216" s="23" t="str">
        <f t="shared" si="104"/>
        <v>volta</v>
      </c>
      <c r="G2216" s="27">
        <v>17</v>
      </c>
      <c r="H2216" s="2" t="s">
        <v>655</v>
      </c>
      <c r="I2216" s="2" t="s">
        <v>651</v>
      </c>
      <c r="J2216" s="23" t="str">
        <f t="shared" si="102"/>
        <v>TAGUATUR2098volta17</v>
      </c>
      <c r="K2216" s="32" t="str">
        <f t="shared" si="103"/>
        <v>GALERIA/EIXO SUL/S M U/OCTOGONAL/PISTÃO NORTE/BR-070/PONTE DO RIO DESCOBERTO/BR-070/AVENIDA MARGINAL SUL/BR-070/BR-070/QUARTA AVENIDA/RUA 14/QUINTA AVENIDA/SEGUNDA AVENIDA/RUA 1/RUA 1-C</v>
      </c>
    </row>
    <row r="2217" spans="1:11" x14ac:dyDescent="0.2">
      <c r="A2217" s="2" t="s">
        <v>651</v>
      </c>
      <c r="B2217" s="2" t="s">
        <v>642</v>
      </c>
      <c r="C2217" s="27">
        <v>2098</v>
      </c>
      <c r="D2217" s="2" t="s">
        <v>92</v>
      </c>
      <c r="E2217" s="25" t="s">
        <v>469</v>
      </c>
      <c r="F2217" s="23" t="str">
        <f t="shared" si="104"/>
        <v>volta</v>
      </c>
      <c r="G2217" s="27">
        <v>18</v>
      </c>
      <c r="H2217" s="2" t="s">
        <v>545</v>
      </c>
      <c r="I2217" s="2" t="s">
        <v>651</v>
      </c>
      <c r="J2217" s="23" t="str">
        <f t="shared" si="102"/>
        <v>TAGUATUR2098volta18</v>
      </c>
      <c r="K2217" s="32" t="str">
        <f t="shared" si="103"/>
        <v>GALERIA/EIXO SUL/S M U/OCTOGONAL/PISTÃO NORTE/BR-070/PONTE DO RIO DESCOBERTO/BR-070/AVENIDA MARGINAL SUL/BR-070/BR-070/QUARTA AVENIDA/RUA 14/QUINTA AVENIDA/SEGUNDA AVENIDA/RUA 1/RUA 1-C/RUA 3</v>
      </c>
    </row>
    <row r="2218" spans="1:11" x14ac:dyDescent="0.2">
      <c r="A2218" s="2" t="s">
        <v>552</v>
      </c>
      <c r="B2218" s="2" t="s">
        <v>525</v>
      </c>
      <c r="C2218" s="4">
        <v>2301</v>
      </c>
      <c r="D2218" s="2" t="s">
        <v>92</v>
      </c>
      <c r="E2218" s="2" t="s">
        <v>452</v>
      </c>
      <c r="F2218" s="23" t="str">
        <f t="shared" si="104"/>
        <v>ida</v>
      </c>
      <c r="G2218" s="4">
        <v>1</v>
      </c>
      <c r="H2218" s="2" t="s">
        <v>574</v>
      </c>
      <c r="I2218" s="2" t="s">
        <v>554</v>
      </c>
      <c r="J2218" s="23" t="str">
        <f t="shared" si="102"/>
        <v>TAGUATUR2301ida1</v>
      </c>
      <c r="K2218" s="32" t="str">
        <f t="shared" si="103"/>
        <v>ÁGUAS BONITAS</v>
      </c>
    </row>
    <row r="2219" spans="1:11" x14ac:dyDescent="0.2">
      <c r="A2219" s="2" t="s">
        <v>552</v>
      </c>
      <c r="B2219" s="2" t="s">
        <v>525</v>
      </c>
      <c r="C2219" s="4">
        <v>2301</v>
      </c>
      <c r="D2219" s="24" t="s">
        <v>92</v>
      </c>
      <c r="E2219" s="2" t="s">
        <v>452</v>
      </c>
      <c r="F2219" s="23" t="str">
        <f t="shared" si="104"/>
        <v>ida</v>
      </c>
      <c r="G2219" s="4">
        <v>2</v>
      </c>
      <c r="H2219" s="2" t="s">
        <v>575</v>
      </c>
      <c r="I2219" s="2" t="s">
        <v>554</v>
      </c>
      <c r="J2219" s="23" t="str">
        <f t="shared" si="102"/>
        <v>TAGUATUR2301ida2</v>
      </c>
      <c r="K2219" s="32" t="str">
        <f t="shared" si="103"/>
        <v>ÁGUAS BONITAS/AVENIDA BRASÍLIA</v>
      </c>
    </row>
    <row r="2220" spans="1:11" x14ac:dyDescent="0.2">
      <c r="A2220" s="2" t="s">
        <v>552</v>
      </c>
      <c r="B2220" s="2" t="s">
        <v>525</v>
      </c>
      <c r="C2220" s="4">
        <v>2301</v>
      </c>
      <c r="D2220" s="24" t="s">
        <v>92</v>
      </c>
      <c r="E2220" s="2" t="s">
        <v>452</v>
      </c>
      <c r="F2220" s="23" t="str">
        <f t="shared" si="104"/>
        <v>ida</v>
      </c>
      <c r="G2220" s="4">
        <v>3</v>
      </c>
      <c r="H2220" s="2" t="s">
        <v>561</v>
      </c>
      <c r="I2220" s="2" t="s">
        <v>562</v>
      </c>
      <c r="J2220" s="23" t="str">
        <f t="shared" si="102"/>
        <v>TAGUATUR2301ida3</v>
      </c>
      <c r="K2220" s="32" t="str">
        <f t="shared" si="103"/>
        <v>ÁGUAS BONITAS/AVENIDA BRASÍLIA/BR-070</v>
      </c>
    </row>
    <row r="2221" spans="1:11" x14ac:dyDescent="0.2">
      <c r="A2221" s="2" t="s">
        <v>552</v>
      </c>
      <c r="B2221" s="2" t="s">
        <v>525</v>
      </c>
      <c r="C2221" s="4">
        <v>2301</v>
      </c>
      <c r="D2221" s="24" t="s">
        <v>92</v>
      </c>
      <c r="E2221" s="2" t="s">
        <v>452</v>
      </c>
      <c r="F2221" s="23" t="str">
        <f t="shared" si="104"/>
        <v>ida</v>
      </c>
      <c r="G2221" s="4">
        <v>4</v>
      </c>
      <c r="H2221" s="2" t="s">
        <v>563</v>
      </c>
      <c r="I2221" s="2" t="s">
        <v>564</v>
      </c>
      <c r="J2221" s="23" t="str">
        <f t="shared" si="102"/>
        <v>TAGUATUR2301ida4</v>
      </c>
      <c r="K2221" s="32" t="str">
        <f t="shared" si="103"/>
        <v>ÁGUAS BONITAS/AVENIDA BRASÍLIA/BR-070/PISTÃO NORTE</v>
      </c>
    </row>
    <row r="2222" spans="1:11" x14ac:dyDescent="0.2">
      <c r="A2222" s="2" t="s">
        <v>552</v>
      </c>
      <c r="B2222" s="2" t="s">
        <v>525</v>
      </c>
      <c r="C2222" s="4">
        <v>2301</v>
      </c>
      <c r="D2222" s="24" t="s">
        <v>92</v>
      </c>
      <c r="E2222" s="2" t="s">
        <v>452</v>
      </c>
      <c r="F2222" s="23" t="str">
        <f t="shared" si="104"/>
        <v>ida</v>
      </c>
      <c r="G2222" s="4">
        <v>5</v>
      </c>
      <c r="H2222" s="2" t="s">
        <v>565</v>
      </c>
      <c r="I2222" s="2" t="s">
        <v>564</v>
      </c>
      <c r="J2222" s="23" t="str">
        <f t="shared" si="102"/>
        <v>TAGUATUR2301ida5</v>
      </c>
      <c r="K2222" s="32" t="str">
        <f t="shared" si="103"/>
        <v>ÁGUAS BONITAS/AVENIDA BRASÍLIA/BR-070/PISTÃO NORTE/EPTG</v>
      </c>
    </row>
    <row r="2223" spans="1:11" x14ac:dyDescent="0.2">
      <c r="A2223" s="2" t="s">
        <v>552</v>
      </c>
      <c r="B2223" s="2" t="s">
        <v>525</v>
      </c>
      <c r="C2223" s="4">
        <v>2301</v>
      </c>
      <c r="D2223" s="24" t="s">
        <v>92</v>
      </c>
      <c r="E2223" s="2" t="s">
        <v>452</v>
      </c>
      <c r="F2223" s="23" t="str">
        <f t="shared" si="104"/>
        <v>ida</v>
      </c>
      <c r="G2223" s="4">
        <v>6</v>
      </c>
      <c r="H2223" s="2" t="s">
        <v>525</v>
      </c>
      <c r="I2223" s="2" t="s">
        <v>481</v>
      </c>
      <c r="J2223" s="23" t="str">
        <f t="shared" si="102"/>
        <v>TAGUATUR2301ida6</v>
      </c>
      <c r="K2223" s="32" t="str">
        <f t="shared" si="103"/>
        <v>ÁGUAS BONITAS/AVENIDA BRASÍLIA/BR-070/PISTÃO NORTE/EPTG/S I A</v>
      </c>
    </row>
    <row r="2224" spans="1:11" x14ac:dyDescent="0.2">
      <c r="A2224" s="2" t="s">
        <v>552</v>
      </c>
      <c r="B2224" s="2" t="s">
        <v>525</v>
      </c>
      <c r="C2224" s="4">
        <v>2301</v>
      </c>
      <c r="D2224" s="24" t="s">
        <v>92</v>
      </c>
      <c r="E2224" s="2" t="s">
        <v>452</v>
      </c>
      <c r="F2224" s="23" t="str">
        <f t="shared" si="104"/>
        <v>ida</v>
      </c>
      <c r="G2224" s="4">
        <v>7</v>
      </c>
      <c r="H2224" s="2" t="s">
        <v>566</v>
      </c>
      <c r="I2224" s="2" t="s">
        <v>481</v>
      </c>
      <c r="J2224" s="23" t="str">
        <f t="shared" si="102"/>
        <v>TAGUATUR2301ida7</v>
      </c>
      <c r="K2224" s="32" t="str">
        <f t="shared" si="103"/>
        <v>ÁGUAS BONITAS/AVENIDA BRASÍLIA/BR-070/PISTÃO NORTE/EPTG/S I A/SETOR POLICIAL SUL</v>
      </c>
    </row>
    <row r="2225" spans="1:11" x14ac:dyDescent="0.2">
      <c r="A2225" s="2" t="s">
        <v>552</v>
      </c>
      <c r="B2225" s="2" t="s">
        <v>525</v>
      </c>
      <c r="C2225" s="4">
        <v>2301</v>
      </c>
      <c r="D2225" s="24" t="s">
        <v>92</v>
      </c>
      <c r="E2225" s="2" t="s">
        <v>452</v>
      </c>
      <c r="F2225" s="23" t="str">
        <f t="shared" si="104"/>
        <v>ida</v>
      </c>
      <c r="G2225" s="4">
        <v>8</v>
      </c>
      <c r="H2225" s="2" t="s">
        <v>567</v>
      </c>
      <c r="I2225" s="2" t="s">
        <v>481</v>
      </c>
      <c r="J2225" s="23" t="str">
        <f t="shared" si="102"/>
        <v>TAGUATUR2301ida8</v>
      </c>
      <c r="K2225" s="32" t="str">
        <f t="shared" si="103"/>
        <v>ÁGUAS BONITAS/AVENIDA BRASÍLIA/BR-070/PISTÃO NORTE/EPTG/S I A/SETOR POLICIAL SUL/EIXO</v>
      </c>
    </row>
    <row r="2226" spans="1:11" x14ac:dyDescent="0.2">
      <c r="A2226" s="2" t="s">
        <v>552</v>
      </c>
      <c r="B2226" s="2" t="s">
        <v>525</v>
      </c>
      <c r="C2226" s="4">
        <v>2301</v>
      </c>
      <c r="D2226" s="24" t="s">
        <v>92</v>
      </c>
      <c r="E2226" s="2" t="s">
        <v>452</v>
      </c>
      <c r="F2226" s="23" t="str">
        <f t="shared" si="104"/>
        <v>ida</v>
      </c>
      <c r="G2226" s="4">
        <v>9</v>
      </c>
      <c r="H2226" s="2" t="s">
        <v>483</v>
      </c>
      <c r="I2226" s="2" t="s">
        <v>481</v>
      </c>
      <c r="J2226" s="23" t="str">
        <f t="shared" si="102"/>
        <v>TAGUATUR2301ida9</v>
      </c>
      <c r="K2226" s="32" t="str">
        <f t="shared" si="103"/>
        <v>ÁGUAS BONITAS/AVENIDA BRASÍLIA/BR-070/PISTÃO NORTE/EPTG/S I A/SETOR POLICIAL SUL/EIXO/RODOVIÁRIA PLANO PILOTO</v>
      </c>
    </row>
    <row r="2227" spans="1:11" x14ac:dyDescent="0.2">
      <c r="A2227" s="2" t="s">
        <v>552</v>
      </c>
      <c r="B2227" s="2" t="s">
        <v>525</v>
      </c>
      <c r="C2227" s="4">
        <v>2301</v>
      </c>
      <c r="D2227" s="2" t="s">
        <v>92</v>
      </c>
      <c r="E2227" s="2" t="s">
        <v>469</v>
      </c>
      <c r="F2227" s="23" t="str">
        <f t="shared" si="104"/>
        <v>volta</v>
      </c>
      <c r="G2227" s="4">
        <v>1</v>
      </c>
      <c r="H2227" s="2" t="s">
        <v>483</v>
      </c>
      <c r="I2227" s="2" t="s">
        <v>481</v>
      </c>
      <c r="J2227" s="23" t="str">
        <f t="shared" si="102"/>
        <v>TAGUATUR2301volta1</v>
      </c>
      <c r="K2227" s="32" t="str">
        <f t="shared" si="103"/>
        <v>RODOVIÁRIA PLANO PILOTO</v>
      </c>
    </row>
    <row r="2228" spans="1:11" x14ac:dyDescent="0.2">
      <c r="A2228" s="2" t="s">
        <v>552</v>
      </c>
      <c r="B2228" s="2" t="s">
        <v>525</v>
      </c>
      <c r="C2228" s="4">
        <v>2301</v>
      </c>
      <c r="D2228" s="24" t="s">
        <v>92</v>
      </c>
      <c r="E2228" s="2" t="s">
        <v>469</v>
      </c>
      <c r="F2228" s="23" t="str">
        <f t="shared" si="104"/>
        <v>volta</v>
      </c>
      <c r="G2228" s="4">
        <v>2</v>
      </c>
      <c r="H2228" s="2" t="s">
        <v>567</v>
      </c>
      <c r="I2228" s="2" t="s">
        <v>481</v>
      </c>
      <c r="J2228" s="23" t="str">
        <f t="shared" si="102"/>
        <v>TAGUATUR2301volta2</v>
      </c>
      <c r="K2228" s="32" t="str">
        <f t="shared" si="103"/>
        <v>RODOVIÁRIA PLANO PILOTO/EIXO</v>
      </c>
    </row>
    <row r="2229" spans="1:11" x14ac:dyDescent="0.2">
      <c r="A2229" s="2" t="s">
        <v>552</v>
      </c>
      <c r="B2229" s="2" t="s">
        <v>525</v>
      </c>
      <c r="C2229" s="4">
        <v>2301</v>
      </c>
      <c r="D2229" s="24" t="s">
        <v>92</v>
      </c>
      <c r="E2229" s="2" t="s">
        <v>469</v>
      </c>
      <c r="F2229" s="23" t="str">
        <f t="shared" si="104"/>
        <v>volta</v>
      </c>
      <c r="G2229" s="4">
        <v>3</v>
      </c>
      <c r="H2229" s="2" t="s">
        <v>566</v>
      </c>
      <c r="I2229" s="2" t="s">
        <v>481</v>
      </c>
      <c r="J2229" s="23" t="str">
        <f t="shared" si="102"/>
        <v>TAGUATUR2301volta3</v>
      </c>
      <c r="K2229" s="32" t="str">
        <f t="shared" si="103"/>
        <v>RODOVIÁRIA PLANO PILOTO/EIXO/SETOR POLICIAL SUL</v>
      </c>
    </row>
    <row r="2230" spans="1:11" x14ac:dyDescent="0.2">
      <c r="A2230" s="2" t="s">
        <v>552</v>
      </c>
      <c r="B2230" s="2" t="s">
        <v>525</v>
      </c>
      <c r="C2230" s="4">
        <v>2301</v>
      </c>
      <c r="D2230" s="24" t="s">
        <v>92</v>
      </c>
      <c r="E2230" s="2" t="s">
        <v>469</v>
      </c>
      <c r="F2230" s="23" t="str">
        <f t="shared" si="104"/>
        <v>volta</v>
      </c>
      <c r="G2230" s="4">
        <v>4</v>
      </c>
      <c r="H2230" s="2" t="s">
        <v>541</v>
      </c>
      <c r="I2230" s="2" t="s">
        <v>481</v>
      </c>
      <c r="J2230" s="23" t="str">
        <f t="shared" si="102"/>
        <v>TAGUATUR2301volta4</v>
      </c>
      <c r="K2230" s="32" t="str">
        <f t="shared" si="103"/>
        <v>RODOVIÁRIA PLANO PILOTO/EIXO/SETOR POLICIAL SUL/OCTOGONAL</v>
      </c>
    </row>
    <row r="2231" spans="1:11" x14ac:dyDescent="0.2">
      <c r="A2231" s="2" t="s">
        <v>552</v>
      </c>
      <c r="B2231" s="2" t="s">
        <v>525</v>
      </c>
      <c r="C2231" s="4">
        <v>2301</v>
      </c>
      <c r="D2231" s="24" t="s">
        <v>92</v>
      </c>
      <c r="E2231" s="2" t="s">
        <v>469</v>
      </c>
      <c r="F2231" s="23" t="str">
        <f t="shared" si="104"/>
        <v>volta</v>
      </c>
      <c r="G2231" s="4">
        <v>5</v>
      </c>
      <c r="H2231" s="2" t="s">
        <v>525</v>
      </c>
      <c r="I2231" s="2" t="s">
        <v>481</v>
      </c>
      <c r="J2231" s="23" t="str">
        <f t="shared" si="102"/>
        <v>TAGUATUR2301volta5</v>
      </c>
      <c r="K2231" s="32" t="str">
        <f t="shared" si="103"/>
        <v>RODOVIÁRIA PLANO PILOTO/EIXO/SETOR POLICIAL SUL/OCTOGONAL/S I A</v>
      </c>
    </row>
    <row r="2232" spans="1:11" x14ac:dyDescent="0.2">
      <c r="A2232" s="2" t="s">
        <v>552</v>
      </c>
      <c r="B2232" s="2" t="s">
        <v>525</v>
      </c>
      <c r="C2232" s="4">
        <v>2301</v>
      </c>
      <c r="D2232" s="24" t="s">
        <v>92</v>
      </c>
      <c r="E2232" s="2" t="s">
        <v>469</v>
      </c>
      <c r="F2232" s="23" t="str">
        <f t="shared" si="104"/>
        <v>volta</v>
      </c>
      <c r="G2232" s="4">
        <v>6</v>
      </c>
      <c r="H2232" s="2" t="s">
        <v>565</v>
      </c>
      <c r="I2232" s="2" t="s">
        <v>564</v>
      </c>
      <c r="J2232" s="23" t="str">
        <f t="shared" si="102"/>
        <v>TAGUATUR2301volta6</v>
      </c>
      <c r="K2232" s="32" t="str">
        <f t="shared" si="103"/>
        <v>RODOVIÁRIA PLANO PILOTO/EIXO/SETOR POLICIAL SUL/OCTOGONAL/S I A/EPTG</v>
      </c>
    </row>
    <row r="2233" spans="1:11" x14ac:dyDescent="0.2">
      <c r="A2233" s="2" t="s">
        <v>552</v>
      </c>
      <c r="B2233" s="2" t="s">
        <v>525</v>
      </c>
      <c r="C2233" s="4">
        <v>2301</v>
      </c>
      <c r="D2233" s="24" t="s">
        <v>92</v>
      </c>
      <c r="E2233" s="2" t="s">
        <v>469</v>
      </c>
      <c r="F2233" s="23" t="str">
        <f t="shared" si="104"/>
        <v>volta</v>
      </c>
      <c r="G2233" s="4">
        <v>7</v>
      </c>
      <c r="H2233" s="2" t="s">
        <v>563</v>
      </c>
      <c r="I2233" s="2" t="s">
        <v>564</v>
      </c>
      <c r="J2233" s="23" t="str">
        <f t="shared" si="102"/>
        <v>TAGUATUR2301volta7</v>
      </c>
      <c r="K2233" s="32" t="str">
        <f t="shared" si="103"/>
        <v>RODOVIÁRIA PLANO PILOTO/EIXO/SETOR POLICIAL SUL/OCTOGONAL/S I A/EPTG/PISTÃO NORTE</v>
      </c>
    </row>
    <row r="2234" spans="1:11" x14ac:dyDescent="0.2">
      <c r="A2234" s="2" t="s">
        <v>552</v>
      </c>
      <c r="B2234" s="2" t="s">
        <v>525</v>
      </c>
      <c r="C2234" s="4">
        <v>2301</v>
      </c>
      <c r="D2234" s="24" t="s">
        <v>92</v>
      </c>
      <c r="E2234" s="2" t="s">
        <v>469</v>
      </c>
      <c r="F2234" s="23" t="str">
        <f t="shared" si="104"/>
        <v>volta</v>
      </c>
      <c r="G2234" s="4">
        <v>8</v>
      </c>
      <c r="H2234" s="2" t="s">
        <v>561</v>
      </c>
      <c r="I2234" s="2" t="s">
        <v>562</v>
      </c>
      <c r="J2234" s="23" t="str">
        <f t="shared" si="102"/>
        <v>TAGUATUR2301volta8</v>
      </c>
      <c r="K2234" s="32" t="str">
        <f t="shared" si="103"/>
        <v>RODOVIÁRIA PLANO PILOTO/EIXO/SETOR POLICIAL SUL/OCTOGONAL/S I A/EPTG/PISTÃO NORTE/BR-070</v>
      </c>
    </row>
    <row r="2235" spans="1:11" x14ac:dyDescent="0.2">
      <c r="A2235" s="2" t="s">
        <v>552</v>
      </c>
      <c r="B2235" s="2" t="s">
        <v>525</v>
      </c>
      <c r="C2235" s="4">
        <v>2301</v>
      </c>
      <c r="D2235" s="24" t="s">
        <v>92</v>
      </c>
      <c r="E2235" s="2" t="s">
        <v>469</v>
      </c>
      <c r="F2235" s="23" t="str">
        <f t="shared" si="104"/>
        <v>volta</v>
      </c>
      <c r="G2235" s="4">
        <v>9</v>
      </c>
      <c r="H2235" s="2" t="s">
        <v>568</v>
      </c>
      <c r="I2235" s="2" t="s">
        <v>554</v>
      </c>
      <c r="J2235" s="23" t="str">
        <f t="shared" si="102"/>
        <v>TAGUATUR2301volta9</v>
      </c>
      <c r="K2235" s="32" t="str">
        <f t="shared" si="103"/>
        <v>RODOVIÁRIA PLANO PILOTO/EIXO/SETOR POLICIAL SUL/OCTOGONAL/S I A/EPTG/PISTÃO NORTE/BR-070/AVENIDA CUIABÁ</v>
      </c>
    </row>
    <row r="2236" spans="1:11" x14ac:dyDescent="0.2">
      <c r="A2236" s="2" t="s">
        <v>552</v>
      </c>
      <c r="B2236" s="2" t="s">
        <v>525</v>
      </c>
      <c r="C2236" s="4">
        <v>2301</v>
      </c>
      <c r="D2236" s="24" t="s">
        <v>92</v>
      </c>
      <c r="E2236" s="2" t="s">
        <v>469</v>
      </c>
      <c r="F2236" s="23" t="str">
        <f t="shared" si="104"/>
        <v>volta</v>
      </c>
      <c r="G2236" s="4">
        <v>10</v>
      </c>
      <c r="H2236" s="2" t="s">
        <v>573</v>
      </c>
      <c r="I2236" s="2" t="s">
        <v>554</v>
      </c>
      <c r="J2236" s="23" t="str">
        <f t="shared" si="102"/>
        <v>TAGUATUR2301volta10</v>
      </c>
      <c r="K2236" s="32" t="str">
        <f t="shared" si="103"/>
        <v>RODOVIÁRIA PLANO PILOTO/EIXO/SETOR POLICIAL SUL/OCTOGONAL/S I A/EPTG/PISTÃO NORTE/BR-070/AVENIDA CUIABÁ/JARDIM AMÉRICA</v>
      </c>
    </row>
    <row r="2237" spans="1:11" x14ac:dyDescent="0.2">
      <c r="A2237" s="2" t="s">
        <v>552</v>
      </c>
      <c r="B2237" s="2" t="s">
        <v>525</v>
      </c>
      <c r="C2237" s="4">
        <v>2301</v>
      </c>
      <c r="D2237" s="24" t="s">
        <v>92</v>
      </c>
      <c r="E2237" s="2" t="s">
        <v>469</v>
      </c>
      <c r="F2237" s="23" t="str">
        <f t="shared" si="104"/>
        <v>volta</v>
      </c>
      <c r="G2237" s="4">
        <v>11</v>
      </c>
      <c r="H2237" s="2" t="s">
        <v>577</v>
      </c>
      <c r="I2237" s="2" t="s">
        <v>554</v>
      </c>
      <c r="J2237" s="23" t="str">
        <f t="shared" si="102"/>
        <v>TAGUATUR2301volta11</v>
      </c>
      <c r="K2237" s="32" t="str">
        <f t="shared" si="103"/>
        <v>RODOVIÁRIA PLANO PILOTO/EIXO/SETOR POLICIAL SUL/OCTOGONAL/S I A/EPTG/PISTÃO NORTE/BR-070/AVENIDA CUIABÁ/JARDIM AMÉRICA/MORADA DA SERRA</v>
      </c>
    </row>
    <row r="2238" spans="1:11" x14ac:dyDescent="0.2">
      <c r="A2238" s="2" t="s">
        <v>552</v>
      </c>
      <c r="B2238" s="2" t="s">
        <v>525</v>
      </c>
      <c r="C2238" s="4">
        <v>2301</v>
      </c>
      <c r="D2238" s="24" t="s">
        <v>92</v>
      </c>
      <c r="E2238" s="2" t="s">
        <v>469</v>
      </c>
      <c r="F2238" s="23" t="str">
        <f t="shared" si="104"/>
        <v>volta</v>
      </c>
      <c r="G2238" s="4">
        <v>12</v>
      </c>
      <c r="H2238" s="2" t="s">
        <v>574</v>
      </c>
      <c r="I2238" s="2" t="s">
        <v>554</v>
      </c>
      <c r="J2238" s="23" t="str">
        <f t="shared" si="102"/>
        <v>TAGUATUR2301volta12</v>
      </c>
      <c r="K2238" s="32" t="str">
        <f t="shared" si="103"/>
        <v>RODOVIÁRIA PLANO PILOTO/EIXO/SETOR POLICIAL SUL/OCTOGONAL/S I A/EPTG/PISTÃO NORTE/BR-070/AVENIDA CUIABÁ/JARDIM AMÉRICA/MORADA DA SERRA/ÁGUAS BONITAS</v>
      </c>
    </row>
    <row r="2239" spans="1:11" x14ac:dyDescent="0.2">
      <c r="A2239" s="2" t="s">
        <v>552</v>
      </c>
      <c r="B2239" s="2" t="s">
        <v>525</v>
      </c>
      <c r="C2239" s="27">
        <v>2302</v>
      </c>
      <c r="D2239" s="2" t="s">
        <v>92</v>
      </c>
      <c r="E2239" s="25" t="s">
        <v>452</v>
      </c>
      <c r="F2239" s="23" t="str">
        <f t="shared" si="104"/>
        <v>ida</v>
      </c>
      <c r="G2239" s="27">
        <v>1</v>
      </c>
      <c r="H2239" s="2" t="s">
        <v>572</v>
      </c>
      <c r="I2239" s="25" t="s">
        <v>554</v>
      </c>
      <c r="J2239" s="23" t="str">
        <f t="shared" si="102"/>
        <v>TAGUATUR2302ida1</v>
      </c>
      <c r="K2239" s="32" t="str">
        <f t="shared" si="103"/>
        <v>CHIOLA</v>
      </c>
    </row>
    <row r="2240" spans="1:11" x14ac:dyDescent="0.2">
      <c r="A2240" s="2" t="s">
        <v>552</v>
      </c>
      <c r="B2240" s="2" t="s">
        <v>525</v>
      </c>
      <c r="C2240" s="27">
        <v>2302</v>
      </c>
      <c r="D2240" s="2" t="s">
        <v>92</v>
      </c>
      <c r="E2240" s="25" t="s">
        <v>452</v>
      </c>
      <c r="F2240" s="23" t="str">
        <f t="shared" si="104"/>
        <v>ida</v>
      </c>
      <c r="G2240" s="27">
        <v>2</v>
      </c>
      <c r="H2240" s="2" t="s">
        <v>616</v>
      </c>
      <c r="I2240" s="25" t="s">
        <v>554</v>
      </c>
      <c r="J2240" s="23" t="str">
        <f t="shared" si="102"/>
        <v>TAGUATUR2302ida2</v>
      </c>
      <c r="K2240" s="32" t="str">
        <f t="shared" si="103"/>
        <v>CHIOLA/RUA PAU BRASIL</v>
      </c>
    </row>
    <row r="2241" spans="1:11" x14ac:dyDescent="0.2">
      <c r="A2241" s="2" t="s">
        <v>552</v>
      </c>
      <c r="B2241" s="2" t="s">
        <v>525</v>
      </c>
      <c r="C2241" s="27">
        <v>2302</v>
      </c>
      <c r="D2241" s="2" t="s">
        <v>92</v>
      </c>
      <c r="E2241" s="25" t="s">
        <v>452</v>
      </c>
      <c r="F2241" s="23" t="str">
        <f t="shared" si="104"/>
        <v>ida</v>
      </c>
      <c r="G2241" s="27">
        <v>3</v>
      </c>
      <c r="H2241" s="2" t="s">
        <v>617</v>
      </c>
      <c r="I2241" s="25" t="s">
        <v>554</v>
      </c>
      <c r="J2241" s="23" t="str">
        <f t="shared" si="102"/>
        <v>TAGUATUR2302ida3</v>
      </c>
      <c r="K2241" s="32" t="str">
        <f t="shared" si="103"/>
        <v>CHIOLA/RUA PAU BRASIL/AVENIDA CENTRAL</v>
      </c>
    </row>
    <row r="2242" spans="1:11" x14ac:dyDescent="0.2">
      <c r="A2242" s="2" t="s">
        <v>552</v>
      </c>
      <c r="B2242" s="2" t="s">
        <v>525</v>
      </c>
      <c r="C2242" s="27">
        <v>2302</v>
      </c>
      <c r="D2242" s="2" t="s">
        <v>92</v>
      </c>
      <c r="E2242" s="25" t="s">
        <v>452</v>
      </c>
      <c r="F2242" s="23" t="str">
        <f t="shared" si="104"/>
        <v>ida</v>
      </c>
      <c r="G2242" s="27">
        <v>4</v>
      </c>
      <c r="H2242" s="2" t="s">
        <v>577</v>
      </c>
      <c r="I2242" s="25" t="s">
        <v>554</v>
      </c>
      <c r="J2242" s="23" t="str">
        <f t="shared" si="102"/>
        <v>TAGUATUR2302ida4</v>
      </c>
      <c r="K2242" s="32" t="str">
        <f t="shared" si="103"/>
        <v>CHIOLA/RUA PAU BRASIL/AVENIDA CENTRAL/MORADA DA SERRA</v>
      </c>
    </row>
    <row r="2243" spans="1:11" x14ac:dyDescent="0.2">
      <c r="A2243" s="2" t="s">
        <v>552</v>
      </c>
      <c r="B2243" s="2" t="s">
        <v>525</v>
      </c>
      <c r="C2243" s="27">
        <v>2302</v>
      </c>
      <c r="D2243" s="2" t="s">
        <v>92</v>
      </c>
      <c r="E2243" s="25" t="s">
        <v>452</v>
      </c>
      <c r="F2243" s="23" t="str">
        <f t="shared" si="104"/>
        <v>ida</v>
      </c>
      <c r="G2243" s="27">
        <v>5</v>
      </c>
      <c r="H2243" s="25" t="s">
        <v>561</v>
      </c>
      <c r="I2243" s="25" t="s">
        <v>554</v>
      </c>
      <c r="J2243" s="23" t="str">
        <f t="shared" ref="J2243:J2306" si="105">D2243&amp;C2243&amp;F2243&amp;G2243</f>
        <v>TAGUATUR2302ida5</v>
      </c>
      <c r="K2243" s="32" t="str">
        <f t="shared" ref="K2243:K2306" si="106">IF(G2243=1,H2243,K2242&amp;"/"&amp;H2243)</f>
        <v>CHIOLA/RUA PAU BRASIL/AVENIDA CENTRAL/MORADA DA SERRA/BR-070</v>
      </c>
    </row>
    <row r="2244" spans="1:11" x14ac:dyDescent="0.2">
      <c r="A2244" s="2" t="s">
        <v>552</v>
      </c>
      <c r="B2244" s="2" t="s">
        <v>525</v>
      </c>
      <c r="C2244" s="27">
        <v>2302</v>
      </c>
      <c r="D2244" s="2" t="s">
        <v>92</v>
      </c>
      <c r="E2244" s="25" t="s">
        <v>452</v>
      </c>
      <c r="F2244" s="23" t="str">
        <f t="shared" ref="F2244:F2307" si="107">IF(LEFT(E2244,3)="ida","ida","volta")</f>
        <v>ida</v>
      </c>
      <c r="G2244" s="27">
        <v>6</v>
      </c>
      <c r="H2244" s="2" t="s">
        <v>595</v>
      </c>
      <c r="I2244" s="25" t="s">
        <v>554</v>
      </c>
      <c r="J2244" s="23" t="str">
        <f t="shared" si="105"/>
        <v>TAGUATUR2302ida6</v>
      </c>
      <c r="K2244" s="32" t="str">
        <f t="shared" si="106"/>
        <v>CHIOLA/RUA PAU BRASIL/AVENIDA CENTRAL/MORADA DA SERRA/BR-070/AVENIDA MARGINAL SUL</v>
      </c>
    </row>
    <row r="2245" spans="1:11" x14ac:dyDescent="0.2">
      <c r="A2245" s="2" t="s">
        <v>552</v>
      </c>
      <c r="B2245" s="2" t="s">
        <v>525</v>
      </c>
      <c r="C2245" s="27">
        <v>2302</v>
      </c>
      <c r="D2245" s="2" t="s">
        <v>92</v>
      </c>
      <c r="E2245" s="25" t="s">
        <v>452</v>
      </c>
      <c r="F2245" s="23" t="str">
        <f t="shared" si="107"/>
        <v>ida</v>
      </c>
      <c r="G2245" s="27">
        <v>7</v>
      </c>
      <c r="H2245" s="2" t="s">
        <v>618</v>
      </c>
      <c r="I2245" s="25" t="s">
        <v>554</v>
      </c>
      <c r="J2245" s="23" t="str">
        <f t="shared" si="105"/>
        <v>TAGUATUR2302ida7</v>
      </c>
      <c r="K2245" s="32" t="str">
        <f t="shared" si="106"/>
        <v>CHIOLA/RUA PAU BRASIL/AVENIDA CENTRAL/MORADA DA SERRA/BR-070/AVENIDA MARGINAL SUL/RUA TOCANTINS</v>
      </c>
    </row>
    <row r="2246" spans="1:11" x14ac:dyDescent="0.2">
      <c r="A2246" s="2" t="s">
        <v>552</v>
      </c>
      <c r="B2246" s="2" t="s">
        <v>525</v>
      </c>
      <c r="C2246" s="27">
        <v>2302</v>
      </c>
      <c r="D2246" s="2" t="s">
        <v>92</v>
      </c>
      <c r="E2246" s="25" t="s">
        <v>452</v>
      </c>
      <c r="F2246" s="23" t="str">
        <f t="shared" si="107"/>
        <v>ida</v>
      </c>
      <c r="G2246" s="27">
        <v>8</v>
      </c>
      <c r="H2246" s="2" t="s">
        <v>619</v>
      </c>
      <c r="I2246" s="25" t="s">
        <v>554</v>
      </c>
      <c r="J2246" s="23" t="str">
        <f t="shared" si="105"/>
        <v>TAGUATUR2302ida8</v>
      </c>
      <c r="K2246" s="32" t="str">
        <f t="shared" si="106"/>
        <v>CHIOLA/RUA PAU BRASIL/AVENIDA CENTRAL/MORADA DA SERRA/BR-070/AVENIDA MARGINAL SUL/RUA TOCANTINS/AVENIDA CONTORNO</v>
      </c>
    </row>
    <row r="2247" spans="1:11" x14ac:dyDescent="0.2">
      <c r="A2247" s="2" t="s">
        <v>552</v>
      </c>
      <c r="B2247" s="2" t="s">
        <v>525</v>
      </c>
      <c r="C2247" s="27">
        <v>2302</v>
      </c>
      <c r="D2247" s="2" t="s">
        <v>92</v>
      </c>
      <c r="E2247" s="25" t="s">
        <v>452</v>
      </c>
      <c r="F2247" s="23" t="str">
        <f t="shared" si="107"/>
        <v>ida</v>
      </c>
      <c r="G2247" s="27">
        <v>9</v>
      </c>
      <c r="H2247" s="2" t="s">
        <v>620</v>
      </c>
      <c r="I2247" s="25" t="s">
        <v>554</v>
      </c>
      <c r="J2247" s="23" t="str">
        <f t="shared" si="105"/>
        <v>TAGUATUR2302ida9</v>
      </c>
      <c r="K2247" s="32" t="str">
        <f t="shared" si="106"/>
        <v>CHIOLA/RUA PAU BRASIL/AVENIDA CENTRAL/MORADA DA SERRA/BR-070/AVENIDA MARGINAL SUL/RUA TOCANTINS/AVENIDA CONTORNO/RUA 14</v>
      </c>
    </row>
    <row r="2248" spans="1:11" x14ac:dyDescent="0.2">
      <c r="A2248" s="2" t="s">
        <v>552</v>
      </c>
      <c r="B2248" s="2" t="s">
        <v>525</v>
      </c>
      <c r="C2248" s="27">
        <v>2302</v>
      </c>
      <c r="D2248" s="2" t="s">
        <v>92</v>
      </c>
      <c r="E2248" s="25" t="s">
        <v>452</v>
      </c>
      <c r="F2248" s="23" t="str">
        <f t="shared" si="107"/>
        <v>ida</v>
      </c>
      <c r="G2248" s="27">
        <v>10</v>
      </c>
      <c r="H2248" s="2" t="s">
        <v>621</v>
      </c>
      <c r="I2248" s="25" t="s">
        <v>554</v>
      </c>
      <c r="J2248" s="23" t="str">
        <f t="shared" si="105"/>
        <v>TAGUATUR2302ida10</v>
      </c>
      <c r="K2248" s="32" t="str">
        <f t="shared" si="106"/>
        <v>CHIOLA/RUA PAU BRASIL/AVENIDA CENTRAL/MORADA DA SERRA/BR-070/AVENIDA MARGINAL SUL/RUA TOCANTINS/AVENIDA CONTORNO/RUA 14/AVENIDA GOIÁS</v>
      </c>
    </row>
    <row r="2249" spans="1:11" x14ac:dyDescent="0.2">
      <c r="A2249" s="2" t="s">
        <v>552</v>
      </c>
      <c r="B2249" s="2" t="s">
        <v>525</v>
      </c>
      <c r="C2249" s="27">
        <v>2302</v>
      </c>
      <c r="D2249" s="2" t="s">
        <v>92</v>
      </c>
      <c r="E2249" s="25" t="s">
        <v>452</v>
      </c>
      <c r="F2249" s="23" t="str">
        <f t="shared" si="107"/>
        <v>ida</v>
      </c>
      <c r="G2249" s="27">
        <v>11</v>
      </c>
      <c r="H2249" s="2" t="s">
        <v>595</v>
      </c>
      <c r="I2249" s="25" t="s">
        <v>554</v>
      </c>
      <c r="J2249" s="23" t="str">
        <f t="shared" si="105"/>
        <v>TAGUATUR2302ida11</v>
      </c>
      <c r="K2249" s="32" t="str">
        <f t="shared" si="106"/>
        <v>CHIOLA/RUA PAU BRASIL/AVENIDA CENTRAL/MORADA DA SERRA/BR-070/AVENIDA MARGINAL SUL/RUA TOCANTINS/AVENIDA CONTORNO/RUA 14/AVENIDA GOIÁS/AVENIDA MARGINAL SUL</v>
      </c>
    </row>
    <row r="2250" spans="1:11" x14ac:dyDescent="0.2">
      <c r="A2250" s="2" t="s">
        <v>552</v>
      </c>
      <c r="B2250" s="2" t="s">
        <v>525</v>
      </c>
      <c r="C2250" s="27">
        <v>2302</v>
      </c>
      <c r="D2250" s="2" t="s">
        <v>92</v>
      </c>
      <c r="E2250" s="25" t="s">
        <v>452</v>
      </c>
      <c r="F2250" s="23" t="str">
        <f t="shared" si="107"/>
        <v>ida</v>
      </c>
      <c r="G2250" s="27">
        <v>12</v>
      </c>
      <c r="H2250" s="25" t="s">
        <v>561</v>
      </c>
      <c r="I2250" s="25" t="s">
        <v>554</v>
      </c>
      <c r="J2250" s="23" t="str">
        <f t="shared" si="105"/>
        <v>TAGUATUR2302ida12</v>
      </c>
      <c r="K2250" s="32" t="str">
        <f t="shared" si="106"/>
        <v>CHIOLA/RUA PAU BRASIL/AVENIDA CENTRAL/MORADA DA SERRA/BR-070/AVENIDA MARGINAL SUL/RUA TOCANTINS/AVENIDA CONTORNO/RUA 14/AVENIDA GOIÁS/AVENIDA MARGINAL SUL/BR-070</v>
      </c>
    </row>
    <row r="2251" spans="1:11" x14ac:dyDescent="0.2">
      <c r="A2251" s="2" t="s">
        <v>552</v>
      </c>
      <c r="B2251" s="2" t="s">
        <v>525</v>
      </c>
      <c r="C2251" s="27">
        <v>2302</v>
      </c>
      <c r="D2251" s="2" t="s">
        <v>92</v>
      </c>
      <c r="E2251" s="25" t="s">
        <v>452</v>
      </c>
      <c r="F2251" s="23" t="str">
        <f t="shared" si="107"/>
        <v>ida</v>
      </c>
      <c r="G2251" s="27">
        <v>13</v>
      </c>
      <c r="H2251" s="25" t="s">
        <v>596</v>
      </c>
      <c r="I2251" s="25" t="s">
        <v>554</v>
      </c>
      <c r="J2251" s="23" t="str">
        <f t="shared" si="105"/>
        <v>TAGUATUR2302ida13</v>
      </c>
      <c r="K2251" s="32" t="str">
        <f t="shared" si="106"/>
        <v>CHIOLA/RUA PAU BRASIL/AVENIDA CENTRAL/MORADA DA SERRA/BR-070/AVENIDA MARGINAL SUL/RUA TOCANTINS/AVENIDA CONTORNO/RUA 14/AVENIDA GOIÁS/AVENIDA MARGINAL SUL/BR-070/PONTE DO RIO DESCOBERTO</v>
      </c>
    </row>
    <row r="2252" spans="1:11" x14ac:dyDescent="0.2">
      <c r="A2252" s="2" t="s">
        <v>552</v>
      </c>
      <c r="B2252" s="2" t="s">
        <v>525</v>
      </c>
      <c r="C2252" s="27">
        <v>2302</v>
      </c>
      <c r="D2252" s="2" t="s">
        <v>92</v>
      </c>
      <c r="E2252" s="25" t="s">
        <v>452</v>
      </c>
      <c r="F2252" s="23" t="str">
        <f t="shared" si="107"/>
        <v>ida</v>
      </c>
      <c r="G2252" s="27">
        <v>14</v>
      </c>
      <c r="H2252" s="25" t="s">
        <v>561</v>
      </c>
      <c r="I2252" s="25" t="s">
        <v>564</v>
      </c>
      <c r="J2252" s="23" t="str">
        <f t="shared" si="105"/>
        <v>TAGUATUR2302ida14</v>
      </c>
      <c r="K2252" s="32" t="str">
        <f t="shared" si="106"/>
        <v>CHIOLA/RUA PAU BRASIL/AVENIDA CENTRAL/MORADA DA SERRA/BR-070/AVENIDA MARGINAL SUL/RUA TOCANTINS/AVENIDA CONTORNO/RUA 14/AVENIDA GOIÁS/AVENIDA MARGINAL SUL/BR-070/PONTE DO RIO DESCOBERTO/BR-070</v>
      </c>
    </row>
    <row r="2253" spans="1:11" x14ac:dyDescent="0.2">
      <c r="A2253" s="2" t="s">
        <v>552</v>
      </c>
      <c r="B2253" s="2" t="s">
        <v>525</v>
      </c>
      <c r="C2253" s="27">
        <v>2302</v>
      </c>
      <c r="D2253" s="2" t="s">
        <v>92</v>
      </c>
      <c r="E2253" s="25" t="s">
        <v>452</v>
      </c>
      <c r="F2253" s="23" t="str">
        <f t="shared" si="107"/>
        <v>ida</v>
      </c>
      <c r="G2253" s="27">
        <v>15</v>
      </c>
      <c r="H2253" s="25" t="s">
        <v>563</v>
      </c>
      <c r="I2253" s="25" t="s">
        <v>564</v>
      </c>
      <c r="J2253" s="23" t="str">
        <f t="shared" si="105"/>
        <v>TAGUATUR2302ida15</v>
      </c>
      <c r="K2253" s="32" t="str">
        <f t="shared" si="106"/>
        <v>CHIOLA/RUA PAU BRASIL/AVENIDA CENTRAL/MORADA DA SERRA/BR-070/AVENIDA MARGINAL SUL/RUA TOCANTINS/AVENIDA CONTORNO/RUA 14/AVENIDA GOIÁS/AVENIDA MARGINAL SUL/BR-070/PONTE DO RIO DESCOBERTO/BR-070/PISTÃO NORTE</v>
      </c>
    </row>
    <row r="2254" spans="1:11" x14ac:dyDescent="0.2">
      <c r="A2254" s="2" t="s">
        <v>552</v>
      </c>
      <c r="B2254" s="2" t="s">
        <v>525</v>
      </c>
      <c r="C2254" s="27">
        <v>2302</v>
      </c>
      <c r="D2254" s="2" t="s">
        <v>92</v>
      </c>
      <c r="E2254" s="25" t="s">
        <v>452</v>
      </c>
      <c r="F2254" s="23" t="str">
        <f t="shared" si="107"/>
        <v>ida</v>
      </c>
      <c r="G2254" s="27">
        <v>16</v>
      </c>
      <c r="H2254" s="25" t="s">
        <v>565</v>
      </c>
      <c r="I2254" s="25" t="s">
        <v>564</v>
      </c>
      <c r="J2254" s="23" t="str">
        <f t="shared" si="105"/>
        <v>TAGUATUR2302ida16</v>
      </c>
      <c r="K2254" s="32" t="str">
        <f t="shared" si="106"/>
        <v>CHIOLA/RUA PAU BRASIL/AVENIDA CENTRAL/MORADA DA SERRA/BR-070/AVENIDA MARGINAL SUL/RUA TOCANTINS/AVENIDA CONTORNO/RUA 14/AVENIDA GOIÁS/AVENIDA MARGINAL SUL/BR-070/PONTE DO RIO DESCOBERTO/BR-070/PISTÃO NORTE/EPTG</v>
      </c>
    </row>
    <row r="2255" spans="1:11" x14ac:dyDescent="0.2">
      <c r="A2255" s="2" t="s">
        <v>552</v>
      </c>
      <c r="B2255" s="2" t="s">
        <v>525</v>
      </c>
      <c r="C2255" s="27">
        <v>2302</v>
      </c>
      <c r="D2255" s="2" t="s">
        <v>92</v>
      </c>
      <c r="E2255" s="25" t="s">
        <v>452</v>
      </c>
      <c r="F2255" s="23" t="str">
        <f t="shared" si="107"/>
        <v>ida</v>
      </c>
      <c r="G2255" s="27">
        <v>17</v>
      </c>
      <c r="H2255" s="25" t="s">
        <v>525</v>
      </c>
      <c r="I2255" s="25" t="s">
        <v>481</v>
      </c>
      <c r="J2255" s="23" t="str">
        <f t="shared" si="105"/>
        <v>TAGUATUR2302ida17</v>
      </c>
      <c r="K2255" s="32" t="str">
        <f t="shared" si="106"/>
        <v>CHIOLA/RUA PAU BRASIL/AVENIDA CENTRAL/MORADA DA SERRA/BR-070/AVENIDA MARGINAL SUL/RUA TOCANTINS/AVENIDA CONTORNO/RUA 14/AVENIDA GOIÁS/AVENIDA MARGINAL SUL/BR-070/PONTE DO RIO DESCOBERTO/BR-070/PISTÃO NORTE/EPTG/S I A</v>
      </c>
    </row>
    <row r="2256" spans="1:11" x14ac:dyDescent="0.2">
      <c r="A2256" s="2" t="s">
        <v>552</v>
      </c>
      <c r="B2256" s="2" t="s">
        <v>525</v>
      </c>
      <c r="C2256" s="27">
        <v>2302</v>
      </c>
      <c r="D2256" s="2" t="s">
        <v>92</v>
      </c>
      <c r="E2256" s="25" t="s">
        <v>452</v>
      </c>
      <c r="F2256" s="23" t="str">
        <f t="shared" si="107"/>
        <v>ida</v>
      </c>
      <c r="G2256" s="27">
        <v>18</v>
      </c>
      <c r="H2256" s="25" t="s">
        <v>541</v>
      </c>
      <c r="I2256" s="25" t="s">
        <v>481</v>
      </c>
      <c r="J2256" s="23" t="str">
        <f t="shared" si="105"/>
        <v>TAGUATUR2302ida18</v>
      </c>
      <c r="K2256" s="32" t="str">
        <f t="shared" si="106"/>
        <v>CHIOLA/RUA PAU BRASIL/AVENIDA CENTRAL/MORADA DA SERRA/BR-070/AVENIDA MARGINAL SUL/RUA TOCANTINS/AVENIDA CONTORNO/RUA 14/AVENIDA GOIÁS/AVENIDA MARGINAL SUL/BR-070/PONTE DO RIO DESCOBERTO/BR-070/PISTÃO NORTE/EPTG/S I A/OCTOGONAL</v>
      </c>
    </row>
    <row r="2257" spans="1:11" x14ac:dyDescent="0.2">
      <c r="A2257" s="2" t="s">
        <v>552</v>
      </c>
      <c r="B2257" s="2" t="s">
        <v>525</v>
      </c>
      <c r="C2257" s="27">
        <v>2302</v>
      </c>
      <c r="D2257" s="2" t="s">
        <v>92</v>
      </c>
      <c r="E2257" s="25" t="s">
        <v>452</v>
      </c>
      <c r="F2257" s="23" t="str">
        <f t="shared" si="107"/>
        <v>ida</v>
      </c>
      <c r="G2257" s="27">
        <v>19</v>
      </c>
      <c r="H2257" s="25" t="s">
        <v>566</v>
      </c>
      <c r="I2257" s="25" t="s">
        <v>481</v>
      </c>
      <c r="J2257" s="23" t="str">
        <f t="shared" si="105"/>
        <v>TAGUATUR2302ida19</v>
      </c>
      <c r="K2257" s="32" t="str">
        <f t="shared" si="106"/>
        <v>CHIOLA/RUA PAU BRASIL/AVENIDA CENTRAL/MORADA DA SERRA/BR-070/AVENIDA MARGINAL SUL/RUA TOCANTINS/AVENIDA CONTORNO/RUA 14/AVENIDA GOIÁS/AVENIDA MARGINAL SUL/BR-070/PONTE DO RIO DESCOBERTO/BR-070/PISTÃO NORTE/EPTG/S I A/OCTOGONAL/SETOR POLICIAL SUL</v>
      </c>
    </row>
    <row r="2258" spans="1:11" x14ac:dyDescent="0.2">
      <c r="A2258" s="2" t="s">
        <v>552</v>
      </c>
      <c r="B2258" s="2" t="s">
        <v>525</v>
      </c>
      <c r="C2258" s="27">
        <v>2302</v>
      </c>
      <c r="D2258" s="2" t="s">
        <v>92</v>
      </c>
      <c r="E2258" s="25" t="s">
        <v>452</v>
      </c>
      <c r="F2258" s="23" t="str">
        <f t="shared" si="107"/>
        <v>ida</v>
      </c>
      <c r="G2258" s="27">
        <v>20</v>
      </c>
      <c r="H2258" s="25" t="s">
        <v>567</v>
      </c>
      <c r="I2258" s="25" t="s">
        <v>481</v>
      </c>
      <c r="J2258" s="23" t="str">
        <f t="shared" si="105"/>
        <v>TAGUATUR2302ida20</v>
      </c>
      <c r="K2258" s="32" t="str">
        <f t="shared" si="106"/>
        <v>CHIOLA/RUA PAU BRASIL/AVENIDA CENTRAL/MORADA DA SERRA/BR-070/AVENIDA MARGINAL SUL/RUA TOCANTINS/AVENIDA CONTORNO/RUA 14/AVENIDA GOIÁS/AVENIDA MARGINAL SUL/BR-070/PONTE DO RIO DESCOBERTO/BR-070/PISTÃO NORTE/EPTG/S I A/OCTOGONAL/SETOR POLICIAL SUL/EIXO</v>
      </c>
    </row>
    <row r="2259" spans="1:11" x14ac:dyDescent="0.2">
      <c r="A2259" s="2" t="s">
        <v>552</v>
      </c>
      <c r="B2259" s="2" t="s">
        <v>525</v>
      </c>
      <c r="C2259" s="27">
        <v>2302</v>
      </c>
      <c r="D2259" s="2" t="s">
        <v>92</v>
      </c>
      <c r="E2259" s="25" t="s">
        <v>452</v>
      </c>
      <c r="F2259" s="23" t="str">
        <f t="shared" si="107"/>
        <v>ida</v>
      </c>
      <c r="G2259" s="27">
        <v>21</v>
      </c>
      <c r="H2259" s="25" t="s">
        <v>483</v>
      </c>
      <c r="I2259" s="25" t="s">
        <v>481</v>
      </c>
      <c r="J2259" s="23" t="str">
        <f t="shared" si="105"/>
        <v>TAGUATUR2302ida21</v>
      </c>
      <c r="K2259" s="32" t="str">
        <f t="shared" si="106"/>
        <v>CHIOLA/RUA PAU BRASIL/AVENIDA CENTRAL/MORADA DA SERRA/BR-070/AVENIDA MARGINAL SUL/RUA TOCANTINS/AVENIDA CONTORNO/RUA 14/AVENIDA GOIÁS/AVENIDA MARGINAL SUL/BR-070/PONTE DO RIO DESCOBERTO/BR-070/PISTÃO NORTE/EPTG/S I A/OCTOGONAL/SETOR POLICIAL SUL/EIXO/RODOVIÁRIA PLANO PILOTO</v>
      </c>
    </row>
    <row r="2260" spans="1:11" x14ac:dyDescent="0.2">
      <c r="A2260" s="2" t="s">
        <v>552</v>
      </c>
      <c r="B2260" s="2" t="s">
        <v>525</v>
      </c>
      <c r="C2260" s="27">
        <v>2302</v>
      </c>
      <c r="D2260" s="2" t="s">
        <v>92</v>
      </c>
      <c r="E2260" s="25" t="s">
        <v>469</v>
      </c>
      <c r="F2260" s="23" t="str">
        <f t="shared" si="107"/>
        <v>volta</v>
      </c>
      <c r="G2260" s="27">
        <v>1</v>
      </c>
      <c r="H2260" s="25" t="s">
        <v>483</v>
      </c>
      <c r="I2260" s="25" t="s">
        <v>481</v>
      </c>
      <c r="J2260" s="23" t="str">
        <f t="shared" si="105"/>
        <v>TAGUATUR2302volta1</v>
      </c>
      <c r="K2260" s="32" t="str">
        <f t="shared" si="106"/>
        <v>RODOVIÁRIA PLANO PILOTO</v>
      </c>
    </row>
    <row r="2261" spans="1:11" x14ac:dyDescent="0.2">
      <c r="A2261" s="2" t="s">
        <v>552</v>
      </c>
      <c r="B2261" s="2" t="s">
        <v>525</v>
      </c>
      <c r="C2261" s="27">
        <v>2302</v>
      </c>
      <c r="D2261" s="24" t="s">
        <v>92</v>
      </c>
      <c r="E2261" s="25" t="s">
        <v>469</v>
      </c>
      <c r="F2261" s="23" t="str">
        <f t="shared" si="107"/>
        <v>volta</v>
      </c>
      <c r="G2261" s="27">
        <v>2</v>
      </c>
      <c r="H2261" s="25" t="s">
        <v>567</v>
      </c>
      <c r="I2261" s="25" t="s">
        <v>481</v>
      </c>
      <c r="J2261" s="23" t="str">
        <f t="shared" si="105"/>
        <v>TAGUATUR2302volta2</v>
      </c>
      <c r="K2261" s="32" t="str">
        <f t="shared" si="106"/>
        <v>RODOVIÁRIA PLANO PILOTO/EIXO</v>
      </c>
    </row>
    <row r="2262" spans="1:11" x14ac:dyDescent="0.2">
      <c r="A2262" s="2" t="s">
        <v>552</v>
      </c>
      <c r="B2262" s="2" t="s">
        <v>525</v>
      </c>
      <c r="C2262" s="27">
        <v>2302</v>
      </c>
      <c r="D2262" s="24" t="s">
        <v>92</v>
      </c>
      <c r="E2262" s="25" t="s">
        <v>469</v>
      </c>
      <c r="F2262" s="23" t="str">
        <f t="shared" si="107"/>
        <v>volta</v>
      </c>
      <c r="G2262" s="27">
        <v>3</v>
      </c>
      <c r="H2262" s="25" t="s">
        <v>566</v>
      </c>
      <c r="I2262" s="25" t="s">
        <v>481</v>
      </c>
      <c r="J2262" s="23" t="str">
        <f t="shared" si="105"/>
        <v>TAGUATUR2302volta3</v>
      </c>
      <c r="K2262" s="32" t="str">
        <f t="shared" si="106"/>
        <v>RODOVIÁRIA PLANO PILOTO/EIXO/SETOR POLICIAL SUL</v>
      </c>
    </row>
    <row r="2263" spans="1:11" x14ac:dyDescent="0.2">
      <c r="A2263" s="2" t="s">
        <v>552</v>
      </c>
      <c r="B2263" s="2" t="s">
        <v>525</v>
      </c>
      <c r="C2263" s="27">
        <v>2302</v>
      </c>
      <c r="D2263" s="24" t="s">
        <v>92</v>
      </c>
      <c r="E2263" s="25" t="s">
        <v>469</v>
      </c>
      <c r="F2263" s="23" t="str">
        <f t="shared" si="107"/>
        <v>volta</v>
      </c>
      <c r="G2263" s="27">
        <v>4</v>
      </c>
      <c r="H2263" s="25" t="s">
        <v>541</v>
      </c>
      <c r="I2263" s="25" t="s">
        <v>481</v>
      </c>
      <c r="J2263" s="23" t="str">
        <f t="shared" si="105"/>
        <v>TAGUATUR2302volta4</v>
      </c>
      <c r="K2263" s="32" t="str">
        <f t="shared" si="106"/>
        <v>RODOVIÁRIA PLANO PILOTO/EIXO/SETOR POLICIAL SUL/OCTOGONAL</v>
      </c>
    </row>
    <row r="2264" spans="1:11" x14ac:dyDescent="0.2">
      <c r="A2264" s="2" t="s">
        <v>552</v>
      </c>
      <c r="B2264" s="2" t="s">
        <v>525</v>
      </c>
      <c r="C2264" s="27">
        <v>2302</v>
      </c>
      <c r="D2264" s="24" t="s">
        <v>92</v>
      </c>
      <c r="E2264" s="25" t="s">
        <v>469</v>
      </c>
      <c r="F2264" s="23" t="str">
        <f t="shared" si="107"/>
        <v>volta</v>
      </c>
      <c r="G2264" s="27">
        <v>5</v>
      </c>
      <c r="H2264" s="25" t="s">
        <v>525</v>
      </c>
      <c r="I2264" s="25" t="s">
        <v>481</v>
      </c>
      <c r="J2264" s="23" t="str">
        <f t="shared" si="105"/>
        <v>TAGUATUR2302volta5</v>
      </c>
      <c r="K2264" s="32" t="str">
        <f t="shared" si="106"/>
        <v>RODOVIÁRIA PLANO PILOTO/EIXO/SETOR POLICIAL SUL/OCTOGONAL/S I A</v>
      </c>
    </row>
    <row r="2265" spans="1:11" x14ac:dyDescent="0.2">
      <c r="A2265" s="2" t="s">
        <v>552</v>
      </c>
      <c r="B2265" s="2" t="s">
        <v>525</v>
      </c>
      <c r="C2265" s="27">
        <v>2302</v>
      </c>
      <c r="D2265" s="24" t="s">
        <v>92</v>
      </c>
      <c r="E2265" s="25" t="s">
        <v>469</v>
      </c>
      <c r="F2265" s="23" t="str">
        <f t="shared" si="107"/>
        <v>volta</v>
      </c>
      <c r="G2265" s="27">
        <v>6</v>
      </c>
      <c r="H2265" s="25" t="s">
        <v>565</v>
      </c>
      <c r="I2265" s="25" t="s">
        <v>564</v>
      </c>
      <c r="J2265" s="23" t="str">
        <f t="shared" si="105"/>
        <v>TAGUATUR2302volta6</v>
      </c>
      <c r="K2265" s="32" t="str">
        <f t="shared" si="106"/>
        <v>RODOVIÁRIA PLANO PILOTO/EIXO/SETOR POLICIAL SUL/OCTOGONAL/S I A/EPTG</v>
      </c>
    </row>
    <row r="2266" spans="1:11" x14ac:dyDescent="0.2">
      <c r="A2266" s="2" t="s">
        <v>552</v>
      </c>
      <c r="B2266" s="2" t="s">
        <v>525</v>
      </c>
      <c r="C2266" s="27">
        <v>2302</v>
      </c>
      <c r="D2266" s="24" t="s">
        <v>92</v>
      </c>
      <c r="E2266" s="25" t="s">
        <v>469</v>
      </c>
      <c r="F2266" s="23" t="str">
        <f t="shared" si="107"/>
        <v>volta</v>
      </c>
      <c r="G2266" s="27">
        <v>7</v>
      </c>
      <c r="H2266" s="25" t="s">
        <v>563</v>
      </c>
      <c r="I2266" s="25" t="s">
        <v>564</v>
      </c>
      <c r="J2266" s="23" t="str">
        <f t="shared" si="105"/>
        <v>TAGUATUR2302volta7</v>
      </c>
      <c r="K2266" s="32" t="str">
        <f t="shared" si="106"/>
        <v>RODOVIÁRIA PLANO PILOTO/EIXO/SETOR POLICIAL SUL/OCTOGONAL/S I A/EPTG/PISTÃO NORTE</v>
      </c>
    </row>
    <row r="2267" spans="1:11" x14ac:dyDescent="0.2">
      <c r="A2267" s="2" t="s">
        <v>552</v>
      </c>
      <c r="B2267" s="2" t="s">
        <v>525</v>
      </c>
      <c r="C2267" s="27">
        <v>2302</v>
      </c>
      <c r="D2267" s="24" t="s">
        <v>92</v>
      </c>
      <c r="E2267" s="25" t="s">
        <v>469</v>
      </c>
      <c r="F2267" s="23" t="str">
        <f t="shared" si="107"/>
        <v>volta</v>
      </c>
      <c r="G2267" s="27">
        <v>8</v>
      </c>
      <c r="H2267" s="25" t="s">
        <v>561</v>
      </c>
      <c r="I2267" s="25" t="s">
        <v>564</v>
      </c>
      <c r="J2267" s="23" t="str">
        <f t="shared" si="105"/>
        <v>TAGUATUR2302volta8</v>
      </c>
      <c r="K2267" s="32" t="str">
        <f t="shared" si="106"/>
        <v>RODOVIÁRIA PLANO PILOTO/EIXO/SETOR POLICIAL SUL/OCTOGONAL/S I A/EPTG/PISTÃO NORTE/BR-070</v>
      </c>
    </row>
    <row r="2268" spans="1:11" x14ac:dyDescent="0.2">
      <c r="A2268" s="2" t="s">
        <v>552</v>
      </c>
      <c r="B2268" s="2" t="s">
        <v>525</v>
      </c>
      <c r="C2268" s="27">
        <v>2302</v>
      </c>
      <c r="D2268" s="24" t="s">
        <v>92</v>
      </c>
      <c r="E2268" s="25" t="s">
        <v>469</v>
      </c>
      <c r="F2268" s="23" t="str">
        <f t="shared" si="107"/>
        <v>volta</v>
      </c>
      <c r="G2268" s="27">
        <v>9</v>
      </c>
      <c r="H2268" s="25" t="s">
        <v>596</v>
      </c>
      <c r="I2268" s="25" t="s">
        <v>554</v>
      </c>
      <c r="J2268" s="23" t="str">
        <f t="shared" si="105"/>
        <v>TAGUATUR2302volta9</v>
      </c>
      <c r="K2268" s="32" t="str">
        <f t="shared" si="106"/>
        <v>RODOVIÁRIA PLANO PILOTO/EIXO/SETOR POLICIAL SUL/OCTOGONAL/S I A/EPTG/PISTÃO NORTE/BR-070/PONTE DO RIO DESCOBERTO</v>
      </c>
    </row>
    <row r="2269" spans="1:11" x14ac:dyDescent="0.2">
      <c r="A2269" s="2" t="s">
        <v>552</v>
      </c>
      <c r="B2269" s="2" t="s">
        <v>525</v>
      </c>
      <c r="C2269" s="27">
        <v>2302</v>
      </c>
      <c r="D2269" s="24" t="s">
        <v>92</v>
      </c>
      <c r="E2269" s="25" t="s">
        <v>469</v>
      </c>
      <c r="F2269" s="23" t="str">
        <f t="shared" si="107"/>
        <v>volta</v>
      </c>
      <c r="G2269" s="27">
        <v>10</v>
      </c>
      <c r="H2269" s="25" t="s">
        <v>561</v>
      </c>
      <c r="I2269" s="25" t="s">
        <v>554</v>
      </c>
      <c r="J2269" s="23" t="str">
        <f t="shared" si="105"/>
        <v>TAGUATUR2302volta10</v>
      </c>
      <c r="K2269" s="32" t="str">
        <f t="shared" si="106"/>
        <v>RODOVIÁRIA PLANO PILOTO/EIXO/SETOR POLICIAL SUL/OCTOGONAL/S I A/EPTG/PISTÃO NORTE/BR-070/PONTE DO RIO DESCOBERTO/BR-070</v>
      </c>
    </row>
    <row r="2270" spans="1:11" x14ac:dyDescent="0.2">
      <c r="A2270" s="2" t="s">
        <v>552</v>
      </c>
      <c r="B2270" s="2" t="s">
        <v>525</v>
      </c>
      <c r="C2270" s="27">
        <v>2302</v>
      </c>
      <c r="D2270" s="24" t="s">
        <v>92</v>
      </c>
      <c r="E2270" s="25" t="s">
        <v>469</v>
      </c>
      <c r="F2270" s="23" t="str">
        <f t="shared" si="107"/>
        <v>volta</v>
      </c>
      <c r="G2270" s="27">
        <v>11</v>
      </c>
      <c r="H2270" s="2" t="s">
        <v>595</v>
      </c>
      <c r="I2270" s="25" t="s">
        <v>554</v>
      </c>
      <c r="J2270" s="23" t="str">
        <f t="shared" si="105"/>
        <v>TAGUATUR2302volta11</v>
      </c>
      <c r="K2270" s="32" t="str">
        <f t="shared" si="106"/>
        <v>RODOVIÁRIA PLANO PILOTO/EIXO/SETOR POLICIAL SUL/OCTOGONAL/S I A/EPTG/PISTÃO NORTE/BR-070/PONTE DO RIO DESCOBERTO/BR-070/AVENIDA MARGINAL SUL</v>
      </c>
    </row>
    <row r="2271" spans="1:11" x14ac:dyDescent="0.2">
      <c r="A2271" s="2" t="s">
        <v>552</v>
      </c>
      <c r="B2271" s="2" t="s">
        <v>525</v>
      </c>
      <c r="C2271" s="27">
        <v>2302</v>
      </c>
      <c r="D2271" s="2" t="s">
        <v>92</v>
      </c>
      <c r="E2271" s="25" t="s">
        <v>469</v>
      </c>
      <c r="F2271" s="23" t="str">
        <f t="shared" si="107"/>
        <v>volta</v>
      </c>
      <c r="G2271" s="27">
        <v>12</v>
      </c>
      <c r="H2271" s="2" t="s">
        <v>621</v>
      </c>
      <c r="I2271" s="25" t="s">
        <v>554</v>
      </c>
      <c r="J2271" s="23" t="str">
        <f t="shared" si="105"/>
        <v>TAGUATUR2302volta12</v>
      </c>
      <c r="K2271" s="32" t="str">
        <f t="shared" si="106"/>
        <v>RODOVIÁRIA PLANO PILOTO/EIXO/SETOR POLICIAL SUL/OCTOGONAL/S I A/EPTG/PISTÃO NORTE/BR-070/PONTE DO RIO DESCOBERTO/BR-070/AVENIDA MARGINAL SUL/AVENIDA GOIÁS</v>
      </c>
    </row>
    <row r="2272" spans="1:11" x14ac:dyDescent="0.2">
      <c r="A2272" s="2" t="s">
        <v>552</v>
      </c>
      <c r="B2272" s="2" t="s">
        <v>525</v>
      </c>
      <c r="C2272" s="27">
        <v>2302</v>
      </c>
      <c r="D2272" s="24" t="s">
        <v>92</v>
      </c>
      <c r="E2272" s="25" t="s">
        <v>469</v>
      </c>
      <c r="F2272" s="23" t="str">
        <f t="shared" si="107"/>
        <v>volta</v>
      </c>
      <c r="G2272" s="27">
        <v>13</v>
      </c>
      <c r="H2272" s="2" t="s">
        <v>620</v>
      </c>
      <c r="I2272" s="25" t="s">
        <v>554</v>
      </c>
      <c r="J2272" s="23" t="str">
        <f t="shared" si="105"/>
        <v>TAGUATUR2302volta13</v>
      </c>
      <c r="K2272" s="32" t="str">
        <f t="shared" si="106"/>
        <v>RODOVIÁRIA PLANO PILOTO/EIXO/SETOR POLICIAL SUL/OCTOGONAL/S I A/EPTG/PISTÃO NORTE/BR-070/PONTE DO RIO DESCOBERTO/BR-070/AVENIDA MARGINAL SUL/AVENIDA GOIÁS/RUA 14</v>
      </c>
    </row>
    <row r="2273" spans="1:11" x14ac:dyDescent="0.2">
      <c r="A2273" s="2" t="s">
        <v>552</v>
      </c>
      <c r="B2273" s="2" t="s">
        <v>525</v>
      </c>
      <c r="C2273" s="27">
        <v>2302</v>
      </c>
      <c r="D2273" s="24" t="s">
        <v>92</v>
      </c>
      <c r="E2273" s="25" t="s">
        <v>469</v>
      </c>
      <c r="F2273" s="23" t="str">
        <f t="shared" si="107"/>
        <v>volta</v>
      </c>
      <c r="G2273" s="27">
        <v>14</v>
      </c>
      <c r="H2273" s="2" t="s">
        <v>619</v>
      </c>
      <c r="I2273" s="25" t="s">
        <v>554</v>
      </c>
      <c r="J2273" s="23" t="str">
        <f t="shared" si="105"/>
        <v>TAGUATUR2302volta14</v>
      </c>
      <c r="K2273" s="32" t="str">
        <f t="shared" si="106"/>
        <v>RODOVIÁRIA PLANO PILOTO/EIXO/SETOR POLICIAL SUL/OCTOGONAL/S I A/EPTG/PISTÃO NORTE/BR-070/PONTE DO RIO DESCOBERTO/BR-070/AVENIDA MARGINAL SUL/AVENIDA GOIÁS/RUA 14/AVENIDA CONTORNO</v>
      </c>
    </row>
    <row r="2274" spans="1:11" x14ac:dyDescent="0.2">
      <c r="A2274" s="2" t="s">
        <v>552</v>
      </c>
      <c r="B2274" s="2" t="s">
        <v>525</v>
      </c>
      <c r="C2274" s="27">
        <v>2302</v>
      </c>
      <c r="D2274" s="24" t="s">
        <v>92</v>
      </c>
      <c r="E2274" s="25" t="s">
        <v>469</v>
      </c>
      <c r="F2274" s="23" t="str">
        <f t="shared" si="107"/>
        <v>volta</v>
      </c>
      <c r="G2274" s="27">
        <v>15</v>
      </c>
      <c r="H2274" s="2" t="s">
        <v>618</v>
      </c>
      <c r="I2274" s="25" t="s">
        <v>554</v>
      </c>
      <c r="J2274" s="23" t="str">
        <f t="shared" si="105"/>
        <v>TAGUATUR2302volta15</v>
      </c>
      <c r="K2274" s="32" t="str">
        <f t="shared" si="106"/>
        <v>RODOVIÁRIA PLANO PILOTO/EIXO/SETOR POLICIAL SUL/OCTOGONAL/S I A/EPTG/PISTÃO NORTE/BR-070/PONTE DO RIO DESCOBERTO/BR-070/AVENIDA MARGINAL SUL/AVENIDA GOIÁS/RUA 14/AVENIDA CONTORNO/RUA TOCANTINS</v>
      </c>
    </row>
    <row r="2275" spans="1:11" x14ac:dyDescent="0.2">
      <c r="A2275" s="2" t="s">
        <v>552</v>
      </c>
      <c r="B2275" s="2" t="s">
        <v>525</v>
      </c>
      <c r="C2275" s="27">
        <v>2302</v>
      </c>
      <c r="D2275" s="24" t="s">
        <v>92</v>
      </c>
      <c r="E2275" s="25" t="s">
        <v>469</v>
      </c>
      <c r="F2275" s="23" t="str">
        <f t="shared" si="107"/>
        <v>volta</v>
      </c>
      <c r="G2275" s="27">
        <v>16</v>
      </c>
      <c r="H2275" s="2" t="s">
        <v>595</v>
      </c>
      <c r="I2275" s="25" t="s">
        <v>554</v>
      </c>
      <c r="J2275" s="23" t="str">
        <f t="shared" si="105"/>
        <v>TAGUATUR2302volta16</v>
      </c>
      <c r="K2275" s="32" t="str">
        <f t="shared" si="106"/>
        <v>RODOVIÁRIA PLANO PILOTO/EIXO/SETOR POLICIAL SUL/OCTOGONAL/S I A/EPTG/PISTÃO NORTE/BR-070/PONTE DO RIO DESCOBERTO/BR-070/AVENIDA MARGINAL SUL/AVENIDA GOIÁS/RUA 14/AVENIDA CONTORNO/RUA TOCANTINS/AVENIDA MARGINAL SUL</v>
      </c>
    </row>
    <row r="2276" spans="1:11" x14ac:dyDescent="0.2">
      <c r="A2276" s="2" t="s">
        <v>552</v>
      </c>
      <c r="B2276" s="2" t="s">
        <v>525</v>
      </c>
      <c r="C2276" s="27">
        <v>2302</v>
      </c>
      <c r="D2276" s="24" t="s">
        <v>92</v>
      </c>
      <c r="E2276" s="25" t="s">
        <v>469</v>
      </c>
      <c r="F2276" s="23" t="str">
        <f t="shared" si="107"/>
        <v>volta</v>
      </c>
      <c r="G2276" s="27">
        <v>17</v>
      </c>
      <c r="H2276" s="25" t="s">
        <v>561</v>
      </c>
      <c r="I2276" s="25" t="s">
        <v>554</v>
      </c>
      <c r="J2276" s="23" t="str">
        <f t="shared" si="105"/>
        <v>TAGUATUR2302volta17</v>
      </c>
      <c r="K2276" s="32" t="str">
        <f t="shared" si="106"/>
        <v>RODOVIÁRIA PLANO PILOTO/EIXO/SETOR POLICIAL SUL/OCTOGONAL/S I A/EPTG/PISTÃO NORTE/BR-070/PONTE DO RIO DESCOBERTO/BR-070/AVENIDA MARGINAL SUL/AVENIDA GOIÁS/RUA 14/AVENIDA CONTORNO/RUA TOCANTINS/AVENIDA MARGINAL SUL/BR-070</v>
      </c>
    </row>
    <row r="2277" spans="1:11" x14ac:dyDescent="0.2">
      <c r="A2277" s="2" t="s">
        <v>552</v>
      </c>
      <c r="B2277" s="2" t="s">
        <v>525</v>
      </c>
      <c r="C2277" s="27">
        <v>2302</v>
      </c>
      <c r="D2277" s="24" t="s">
        <v>92</v>
      </c>
      <c r="E2277" s="25" t="s">
        <v>469</v>
      </c>
      <c r="F2277" s="23" t="str">
        <f t="shared" si="107"/>
        <v>volta</v>
      </c>
      <c r="G2277" s="27">
        <v>18</v>
      </c>
      <c r="H2277" s="2" t="s">
        <v>577</v>
      </c>
      <c r="I2277" s="25" t="s">
        <v>554</v>
      </c>
      <c r="J2277" s="23" t="str">
        <f t="shared" si="105"/>
        <v>TAGUATUR2302volta18</v>
      </c>
      <c r="K2277" s="32" t="str">
        <f t="shared" si="106"/>
        <v>RODOVIÁRIA PLANO PILOTO/EIXO/SETOR POLICIAL SUL/OCTOGONAL/S I A/EPTG/PISTÃO NORTE/BR-070/PONTE DO RIO DESCOBERTO/BR-070/AVENIDA MARGINAL SUL/AVENIDA GOIÁS/RUA 14/AVENIDA CONTORNO/RUA TOCANTINS/AVENIDA MARGINAL SUL/BR-070/MORADA DA SERRA</v>
      </c>
    </row>
    <row r="2278" spans="1:11" x14ac:dyDescent="0.2">
      <c r="A2278" s="2" t="s">
        <v>552</v>
      </c>
      <c r="B2278" s="2" t="s">
        <v>525</v>
      </c>
      <c r="C2278" s="27">
        <v>2302</v>
      </c>
      <c r="D2278" s="24" t="s">
        <v>92</v>
      </c>
      <c r="E2278" s="25" t="s">
        <v>469</v>
      </c>
      <c r="F2278" s="23" t="str">
        <f t="shared" si="107"/>
        <v>volta</v>
      </c>
      <c r="G2278" s="27">
        <v>19</v>
      </c>
      <c r="H2278" s="2" t="s">
        <v>617</v>
      </c>
      <c r="I2278" s="25" t="s">
        <v>554</v>
      </c>
      <c r="J2278" s="23" t="str">
        <f t="shared" si="105"/>
        <v>TAGUATUR2302volta19</v>
      </c>
      <c r="K2278" s="32" t="str">
        <f t="shared" si="106"/>
        <v>RODOVIÁRIA PLANO PILOTO/EIXO/SETOR POLICIAL SUL/OCTOGONAL/S I A/EPTG/PISTÃO NORTE/BR-070/PONTE DO RIO DESCOBERTO/BR-070/AVENIDA MARGINAL SUL/AVENIDA GOIÁS/RUA 14/AVENIDA CONTORNO/RUA TOCANTINS/AVENIDA MARGINAL SUL/BR-070/MORADA DA SERRA/AVENIDA CENTRAL</v>
      </c>
    </row>
    <row r="2279" spans="1:11" x14ac:dyDescent="0.2">
      <c r="A2279" s="2" t="s">
        <v>552</v>
      </c>
      <c r="B2279" s="2" t="s">
        <v>525</v>
      </c>
      <c r="C2279" s="27">
        <v>2302</v>
      </c>
      <c r="D2279" s="24" t="s">
        <v>92</v>
      </c>
      <c r="E2279" s="25" t="s">
        <v>469</v>
      </c>
      <c r="F2279" s="23" t="str">
        <f t="shared" si="107"/>
        <v>volta</v>
      </c>
      <c r="G2279" s="27">
        <v>20</v>
      </c>
      <c r="H2279" s="2" t="s">
        <v>616</v>
      </c>
      <c r="I2279" s="25" t="s">
        <v>554</v>
      </c>
      <c r="J2279" s="23" t="str">
        <f t="shared" si="105"/>
        <v>TAGUATUR2302volta20</v>
      </c>
      <c r="K2279" s="32" t="str">
        <f t="shared" si="106"/>
        <v>RODOVIÁRIA PLANO PILOTO/EIXO/SETOR POLICIAL SUL/OCTOGONAL/S I A/EPTG/PISTÃO NORTE/BR-070/PONTE DO RIO DESCOBERTO/BR-070/AVENIDA MARGINAL SUL/AVENIDA GOIÁS/RUA 14/AVENIDA CONTORNO/RUA TOCANTINS/AVENIDA MARGINAL SUL/BR-070/MORADA DA SERRA/AVENIDA CENTRAL/RUA PAU BRASIL</v>
      </c>
    </row>
    <row r="2280" spans="1:11" x14ac:dyDescent="0.2">
      <c r="A2280" s="2" t="s">
        <v>552</v>
      </c>
      <c r="B2280" s="2" t="s">
        <v>525</v>
      </c>
      <c r="C2280" s="27">
        <v>2302</v>
      </c>
      <c r="D2280" s="24" t="s">
        <v>92</v>
      </c>
      <c r="E2280" s="25" t="s">
        <v>469</v>
      </c>
      <c r="F2280" s="23" t="str">
        <f t="shared" si="107"/>
        <v>volta</v>
      </c>
      <c r="G2280" s="27">
        <v>21</v>
      </c>
      <c r="H2280" s="2" t="s">
        <v>572</v>
      </c>
      <c r="I2280" s="25" t="s">
        <v>554</v>
      </c>
      <c r="J2280" s="23" t="str">
        <f t="shared" si="105"/>
        <v>TAGUATUR2302volta21</v>
      </c>
      <c r="K2280" s="32" t="str">
        <f t="shared" si="106"/>
        <v>RODOVIÁRIA PLANO PILOTO/EIXO/SETOR POLICIAL SUL/OCTOGONAL/S I A/EPTG/PISTÃO NORTE/BR-070/PONTE DO RIO DESCOBERTO/BR-070/AVENIDA MARGINAL SUL/AVENIDA GOIÁS/RUA 14/AVENIDA CONTORNO/RUA TOCANTINS/AVENIDA MARGINAL SUL/BR-070/MORADA DA SERRA/AVENIDA CENTRAL/RUA PAU BRASIL/CHIOLA</v>
      </c>
    </row>
    <row r="2281" spans="1:11" x14ac:dyDescent="0.2">
      <c r="A2281" s="2" t="s">
        <v>552</v>
      </c>
      <c r="B2281" s="2" t="s">
        <v>525</v>
      </c>
      <c r="C2281" s="27">
        <v>2303</v>
      </c>
      <c r="D2281" s="2" t="s">
        <v>92</v>
      </c>
      <c r="E2281" s="25" t="s">
        <v>452</v>
      </c>
      <c r="F2281" s="23" t="str">
        <f t="shared" si="107"/>
        <v>ida</v>
      </c>
      <c r="G2281" s="27">
        <v>1</v>
      </c>
      <c r="H2281" s="2" t="s">
        <v>622</v>
      </c>
      <c r="I2281" s="25" t="s">
        <v>554</v>
      </c>
      <c r="J2281" s="23" t="str">
        <f t="shared" si="105"/>
        <v>TAGUATUR2303ida1</v>
      </c>
      <c r="K2281" s="32" t="str">
        <f t="shared" si="106"/>
        <v>JARDIM PARAÍSO</v>
      </c>
    </row>
    <row r="2282" spans="1:11" x14ac:dyDescent="0.2">
      <c r="A2282" s="2" t="s">
        <v>552</v>
      </c>
      <c r="B2282" s="2" t="s">
        <v>525</v>
      </c>
      <c r="C2282" s="27">
        <v>2303</v>
      </c>
      <c r="D2282" s="24" t="s">
        <v>92</v>
      </c>
      <c r="E2282" s="25" t="s">
        <v>452</v>
      </c>
      <c r="F2282" s="23" t="str">
        <f t="shared" si="107"/>
        <v>ida</v>
      </c>
      <c r="G2282" s="27">
        <v>2</v>
      </c>
      <c r="H2282" s="2" t="s">
        <v>623</v>
      </c>
      <c r="I2282" s="25" t="s">
        <v>554</v>
      </c>
      <c r="J2282" s="23" t="str">
        <f t="shared" si="105"/>
        <v>TAGUATUR2303ida2</v>
      </c>
      <c r="K2282" s="32" t="str">
        <f t="shared" si="106"/>
        <v>JARDIM PARAÍSO/RUA DA AZALEIAS</v>
      </c>
    </row>
    <row r="2283" spans="1:11" x14ac:dyDescent="0.2">
      <c r="A2283" s="2" t="s">
        <v>552</v>
      </c>
      <c r="B2283" s="2" t="s">
        <v>525</v>
      </c>
      <c r="C2283" s="27">
        <v>2303</v>
      </c>
      <c r="D2283" s="24" t="s">
        <v>92</v>
      </c>
      <c r="E2283" s="25" t="s">
        <v>452</v>
      </c>
      <c r="F2283" s="23" t="str">
        <f t="shared" si="107"/>
        <v>ida</v>
      </c>
      <c r="G2283" s="27">
        <v>3</v>
      </c>
      <c r="H2283" s="2" t="s">
        <v>624</v>
      </c>
      <c r="I2283" s="25" t="s">
        <v>554</v>
      </c>
      <c r="J2283" s="23" t="str">
        <f t="shared" si="105"/>
        <v>TAGUATUR2303ida3</v>
      </c>
      <c r="K2283" s="32" t="str">
        <f t="shared" si="106"/>
        <v xml:space="preserve">JARDIM PARAÍSO/RUA DA AZALEIAS/RUA DAS PALMAS </v>
      </c>
    </row>
    <row r="2284" spans="1:11" x14ac:dyDescent="0.2">
      <c r="A2284" s="2" t="s">
        <v>552</v>
      </c>
      <c r="B2284" s="2" t="s">
        <v>525</v>
      </c>
      <c r="C2284" s="27">
        <v>2303</v>
      </c>
      <c r="D2284" s="24" t="s">
        <v>92</v>
      </c>
      <c r="E2284" s="25" t="s">
        <v>452</v>
      </c>
      <c r="F2284" s="23" t="str">
        <f t="shared" si="107"/>
        <v>ida</v>
      </c>
      <c r="G2284" s="27">
        <v>4</v>
      </c>
      <c r="H2284" s="2" t="s">
        <v>625</v>
      </c>
      <c r="I2284" s="25" t="s">
        <v>554</v>
      </c>
      <c r="J2284" s="23" t="str">
        <f t="shared" si="105"/>
        <v>TAGUATUR2303ida4</v>
      </c>
      <c r="K2284" s="32" t="str">
        <f t="shared" si="106"/>
        <v>JARDIM PARAÍSO/RUA DA AZALEIAS/RUA DAS PALMAS /RUA DAS ORQUÍDEAS</v>
      </c>
    </row>
    <row r="2285" spans="1:11" x14ac:dyDescent="0.2">
      <c r="A2285" s="2" t="s">
        <v>552</v>
      </c>
      <c r="B2285" s="2" t="s">
        <v>525</v>
      </c>
      <c r="C2285" s="27">
        <v>2303</v>
      </c>
      <c r="D2285" s="24" t="s">
        <v>92</v>
      </c>
      <c r="E2285" s="25" t="s">
        <v>452</v>
      </c>
      <c r="F2285" s="23" t="str">
        <f t="shared" si="107"/>
        <v>ida</v>
      </c>
      <c r="G2285" s="27">
        <v>5</v>
      </c>
      <c r="H2285" s="2" t="s">
        <v>626</v>
      </c>
      <c r="I2285" s="25" t="s">
        <v>554</v>
      </c>
      <c r="J2285" s="23" t="str">
        <f t="shared" si="105"/>
        <v>TAGUATUR2303ida5</v>
      </c>
      <c r="K2285" s="32" t="str">
        <f t="shared" si="106"/>
        <v>JARDIM PARAÍSO/RUA DA AZALEIAS/RUA DAS PALMAS /RUA DAS ORQUÍDEAS/RUA DA CRAVOS</v>
      </c>
    </row>
    <row r="2286" spans="1:11" x14ac:dyDescent="0.2">
      <c r="A2286" s="2" t="s">
        <v>552</v>
      </c>
      <c r="B2286" s="2" t="s">
        <v>525</v>
      </c>
      <c r="C2286" s="27">
        <v>2303</v>
      </c>
      <c r="D2286" s="24" t="s">
        <v>92</v>
      </c>
      <c r="E2286" s="25" t="s">
        <v>452</v>
      </c>
      <c r="F2286" s="23" t="str">
        <f t="shared" si="107"/>
        <v>ida</v>
      </c>
      <c r="G2286" s="27">
        <v>6</v>
      </c>
      <c r="H2286" s="2" t="s">
        <v>627</v>
      </c>
      <c r="I2286" s="25" t="s">
        <v>554</v>
      </c>
      <c r="J2286" s="23" t="str">
        <f t="shared" si="105"/>
        <v>TAGUATUR2303ida6</v>
      </c>
      <c r="K2286" s="32" t="str">
        <f t="shared" si="106"/>
        <v>JARDIM PARAÍSO/RUA DA AZALEIAS/RUA DAS PALMAS /RUA DAS ORQUÍDEAS/RUA DA CRAVOS/RUA DAS HORTÊNCIAS</v>
      </c>
    </row>
    <row r="2287" spans="1:11" x14ac:dyDescent="0.2">
      <c r="A2287" s="2" t="s">
        <v>552</v>
      </c>
      <c r="B2287" s="2" t="s">
        <v>525</v>
      </c>
      <c r="C2287" s="27">
        <v>2303</v>
      </c>
      <c r="D2287" s="24" t="s">
        <v>92</v>
      </c>
      <c r="E2287" s="25" t="s">
        <v>452</v>
      </c>
      <c r="F2287" s="23" t="str">
        <f t="shared" si="107"/>
        <v>ida</v>
      </c>
      <c r="G2287" s="27">
        <v>7</v>
      </c>
      <c r="H2287" s="2" t="s">
        <v>628</v>
      </c>
      <c r="I2287" s="25" t="s">
        <v>554</v>
      </c>
      <c r="J2287" s="23" t="str">
        <f t="shared" si="105"/>
        <v>TAGUATUR2303ida7</v>
      </c>
      <c r="K2287" s="32" t="str">
        <f t="shared" si="106"/>
        <v>JARDIM PARAÍSO/RUA DA AZALEIAS/RUA DAS PALMAS /RUA DAS ORQUÍDEAS/RUA DA CRAVOS/RUA DAS HORTÊNCIAS/RUA DAS AMARILIS</v>
      </c>
    </row>
    <row r="2288" spans="1:11" x14ac:dyDescent="0.2">
      <c r="A2288" s="2" t="s">
        <v>552</v>
      </c>
      <c r="B2288" s="2" t="s">
        <v>525</v>
      </c>
      <c r="C2288" s="27">
        <v>2303</v>
      </c>
      <c r="D2288" s="24" t="s">
        <v>92</v>
      </c>
      <c r="E2288" s="25" t="s">
        <v>452</v>
      </c>
      <c r="F2288" s="23" t="str">
        <f t="shared" si="107"/>
        <v>ida</v>
      </c>
      <c r="G2288" s="27">
        <v>8</v>
      </c>
      <c r="H2288" s="2" t="s">
        <v>629</v>
      </c>
      <c r="I2288" s="25" t="s">
        <v>554</v>
      </c>
      <c r="J2288" s="23" t="str">
        <f t="shared" si="105"/>
        <v>TAGUATUR2303ida8</v>
      </c>
      <c r="K2288" s="32" t="str">
        <f t="shared" si="106"/>
        <v>JARDIM PARAÍSO/RUA DA AZALEIAS/RUA DAS PALMAS /RUA DAS ORQUÍDEAS/RUA DA CRAVOS/RUA DAS HORTÊNCIAS/RUA DAS AMARILIS/RUA 39</v>
      </c>
    </row>
    <row r="2289" spans="1:11" x14ac:dyDescent="0.2">
      <c r="A2289" s="2" t="s">
        <v>552</v>
      </c>
      <c r="B2289" s="2" t="s">
        <v>525</v>
      </c>
      <c r="C2289" s="27">
        <v>2303</v>
      </c>
      <c r="D2289" s="24" t="s">
        <v>92</v>
      </c>
      <c r="E2289" s="25" t="s">
        <v>452</v>
      </c>
      <c r="F2289" s="23" t="str">
        <f t="shared" si="107"/>
        <v>ida</v>
      </c>
      <c r="G2289" s="27">
        <v>8</v>
      </c>
      <c r="H2289" s="25" t="s">
        <v>483</v>
      </c>
      <c r="I2289" s="25" t="s">
        <v>481</v>
      </c>
      <c r="J2289" s="23" t="str">
        <f t="shared" si="105"/>
        <v>TAGUATUR2303ida8</v>
      </c>
      <c r="K2289" s="32" t="str">
        <f t="shared" si="106"/>
        <v>JARDIM PARAÍSO/RUA DA AZALEIAS/RUA DAS PALMAS /RUA DAS ORQUÍDEAS/RUA DA CRAVOS/RUA DAS HORTÊNCIAS/RUA DAS AMARILIS/RUA 39/RODOVIÁRIA PLANO PILOTO</v>
      </c>
    </row>
    <row r="2290" spans="1:11" x14ac:dyDescent="0.2">
      <c r="A2290" s="2" t="s">
        <v>552</v>
      </c>
      <c r="B2290" s="2" t="s">
        <v>525</v>
      </c>
      <c r="C2290" s="27">
        <v>2303</v>
      </c>
      <c r="D2290" s="24" t="s">
        <v>92</v>
      </c>
      <c r="E2290" s="25" t="s">
        <v>452</v>
      </c>
      <c r="F2290" s="23" t="str">
        <f t="shared" si="107"/>
        <v>ida</v>
      </c>
      <c r="G2290" s="27">
        <v>9</v>
      </c>
      <c r="H2290" s="2" t="s">
        <v>595</v>
      </c>
      <c r="I2290" s="25" t="s">
        <v>554</v>
      </c>
      <c r="J2290" s="23" t="str">
        <f t="shared" si="105"/>
        <v>TAGUATUR2303ida9</v>
      </c>
      <c r="K2290" s="32" t="str">
        <f t="shared" si="106"/>
        <v>JARDIM PARAÍSO/RUA DA AZALEIAS/RUA DAS PALMAS /RUA DAS ORQUÍDEAS/RUA DA CRAVOS/RUA DAS HORTÊNCIAS/RUA DAS AMARILIS/RUA 39/RODOVIÁRIA PLANO PILOTO/AVENIDA MARGINAL SUL</v>
      </c>
    </row>
    <row r="2291" spans="1:11" x14ac:dyDescent="0.2">
      <c r="A2291" s="2" t="s">
        <v>552</v>
      </c>
      <c r="B2291" s="2" t="s">
        <v>525</v>
      </c>
      <c r="C2291" s="27">
        <v>2303</v>
      </c>
      <c r="D2291" s="24" t="s">
        <v>92</v>
      </c>
      <c r="E2291" s="25" t="s">
        <v>452</v>
      </c>
      <c r="F2291" s="23" t="str">
        <f t="shared" si="107"/>
        <v>ida</v>
      </c>
      <c r="G2291" s="27">
        <v>10</v>
      </c>
      <c r="H2291" s="25" t="s">
        <v>561</v>
      </c>
      <c r="I2291" s="25" t="s">
        <v>554</v>
      </c>
      <c r="J2291" s="23" t="str">
        <f t="shared" si="105"/>
        <v>TAGUATUR2303ida10</v>
      </c>
      <c r="K2291" s="32" t="str">
        <f t="shared" si="106"/>
        <v>JARDIM PARAÍSO/RUA DA AZALEIAS/RUA DAS PALMAS /RUA DAS ORQUÍDEAS/RUA DA CRAVOS/RUA DAS HORTÊNCIAS/RUA DAS AMARILIS/RUA 39/RODOVIÁRIA PLANO PILOTO/AVENIDA MARGINAL SUL/BR-070</v>
      </c>
    </row>
    <row r="2292" spans="1:11" x14ac:dyDescent="0.2">
      <c r="A2292" s="2" t="s">
        <v>552</v>
      </c>
      <c r="B2292" s="2" t="s">
        <v>525</v>
      </c>
      <c r="C2292" s="27">
        <v>2303</v>
      </c>
      <c r="D2292" s="24" t="s">
        <v>92</v>
      </c>
      <c r="E2292" s="25" t="s">
        <v>452</v>
      </c>
      <c r="F2292" s="23" t="str">
        <f t="shared" si="107"/>
        <v>ida</v>
      </c>
      <c r="G2292" s="27">
        <v>11</v>
      </c>
      <c r="H2292" s="25" t="s">
        <v>596</v>
      </c>
      <c r="I2292" s="25" t="s">
        <v>554</v>
      </c>
      <c r="J2292" s="23" t="str">
        <f t="shared" si="105"/>
        <v>TAGUATUR2303ida11</v>
      </c>
      <c r="K2292" s="32" t="str">
        <f t="shared" si="106"/>
        <v>JARDIM PARAÍSO/RUA DA AZALEIAS/RUA DAS PALMAS /RUA DAS ORQUÍDEAS/RUA DA CRAVOS/RUA DAS HORTÊNCIAS/RUA DAS AMARILIS/RUA 39/RODOVIÁRIA PLANO PILOTO/AVENIDA MARGINAL SUL/BR-070/PONTE DO RIO DESCOBERTO</v>
      </c>
    </row>
    <row r="2293" spans="1:11" x14ac:dyDescent="0.2">
      <c r="A2293" s="2" t="s">
        <v>552</v>
      </c>
      <c r="B2293" s="2" t="s">
        <v>525</v>
      </c>
      <c r="C2293" s="27">
        <v>2303</v>
      </c>
      <c r="D2293" s="24" t="s">
        <v>92</v>
      </c>
      <c r="E2293" s="25" t="s">
        <v>452</v>
      </c>
      <c r="F2293" s="23" t="str">
        <f t="shared" si="107"/>
        <v>ida</v>
      </c>
      <c r="G2293" s="27">
        <v>12</v>
      </c>
      <c r="H2293" s="25" t="s">
        <v>561</v>
      </c>
      <c r="I2293" s="25" t="s">
        <v>562</v>
      </c>
      <c r="J2293" s="23" t="str">
        <f t="shared" si="105"/>
        <v>TAGUATUR2303ida12</v>
      </c>
      <c r="K2293" s="32" t="str">
        <f t="shared" si="106"/>
        <v>JARDIM PARAÍSO/RUA DA AZALEIAS/RUA DAS PALMAS /RUA DAS ORQUÍDEAS/RUA DA CRAVOS/RUA DAS HORTÊNCIAS/RUA DAS AMARILIS/RUA 39/RODOVIÁRIA PLANO PILOTO/AVENIDA MARGINAL SUL/BR-070/PONTE DO RIO DESCOBERTO/BR-070</v>
      </c>
    </row>
    <row r="2294" spans="1:11" x14ac:dyDescent="0.2">
      <c r="A2294" s="2" t="s">
        <v>552</v>
      </c>
      <c r="B2294" s="2" t="s">
        <v>525</v>
      </c>
      <c r="C2294" s="27">
        <v>2303</v>
      </c>
      <c r="D2294" s="24" t="s">
        <v>92</v>
      </c>
      <c r="E2294" s="25" t="s">
        <v>452</v>
      </c>
      <c r="F2294" s="23" t="str">
        <f t="shared" si="107"/>
        <v>ida</v>
      </c>
      <c r="G2294" s="27">
        <v>13</v>
      </c>
      <c r="H2294" s="25" t="s">
        <v>563</v>
      </c>
      <c r="I2294" s="25" t="s">
        <v>564</v>
      </c>
      <c r="J2294" s="23" t="str">
        <f t="shared" si="105"/>
        <v>TAGUATUR2303ida13</v>
      </c>
      <c r="K2294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</v>
      </c>
    </row>
    <row r="2295" spans="1:11" x14ac:dyDescent="0.2">
      <c r="A2295" s="2" t="s">
        <v>552</v>
      </c>
      <c r="B2295" s="2" t="s">
        <v>525</v>
      </c>
      <c r="C2295" s="27">
        <v>2303</v>
      </c>
      <c r="D2295" s="24" t="s">
        <v>92</v>
      </c>
      <c r="E2295" s="25" t="s">
        <v>452</v>
      </c>
      <c r="F2295" s="23" t="str">
        <f t="shared" si="107"/>
        <v>ida</v>
      </c>
      <c r="G2295" s="27">
        <v>14</v>
      </c>
      <c r="H2295" s="25" t="s">
        <v>565</v>
      </c>
      <c r="I2295" s="25" t="s">
        <v>564</v>
      </c>
      <c r="J2295" s="23" t="str">
        <f t="shared" si="105"/>
        <v>TAGUATUR2303ida14</v>
      </c>
      <c r="K2295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</v>
      </c>
    </row>
    <row r="2296" spans="1:11" x14ac:dyDescent="0.2">
      <c r="A2296" s="2" t="s">
        <v>552</v>
      </c>
      <c r="B2296" s="2" t="s">
        <v>525</v>
      </c>
      <c r="C2296" s="27">
        <v>2303</v>
      </c>
      <c r="D2296" s="24" t="s">
        <v>92</v>
      </c>
      <c r="E2296" s="25" t="s">
        <v>452</v>
      </c>
      <c r="F2296" s="23" t="str">
        <f t="shared" si="107"/>
        <v>ida</v>
      </c>
      <c r="G2296" s="27">
        <v>15</v>
      </c>
      <c r="H2296" s="25" t="s">
        <v>525</v>
      </c>
      <c r="I2296" s="25" t="s">
        <v>481</v>
      </c>
      <c r="J2296" s="23" t="str">
        <f t="shared" si="105"/>
        <v>TAGUATUR2303ida15</v>
      </c>
      <c r="K2296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NORTE/EPTG/S I A</v>
      </c>
    </row>
    <row r="2297" spans="1:11" x14ac:dyDescent="0.2">
      <c r="A2297" s="2" t="s">
        <v>552</v>
      </c>
      <c r="B2297" s="2" t="s">
        <v>525</v>
      </c>
      <c r="C2297" s="27">
        <v>2303</v>
      </c>
      <c r="D2297" s="24" t="s">
        <v>92</v>
      </c>
      <c r="E2297" s="25" t="s">
        <v>452</v>
      </c>
      <c r="F2297" s="23" t="str">
        <f t="shared" si="107"/>
        <v>ida</v>
      </c>
      <c r="G2297" s="27">
        <v>16</v>
      </c>
      <c r="H2297" s="25" t="s">
        <v>541</v>
      </c>
      <c r="I2297" s="25" t="s">
        <v>481</v>
      </c>
      <c r="J2297" s="23" t="str">
        <f t="shared" si="105"/>
        <v>TAGUATUR2303ida16</v>
      </c>
      <c r="K2297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NORTE/EPTG/S I A/OCTOGONAL</v>
      </c>
    </row>
    <row r="2298" spans="1:11" x14ac:dyDescent="0.2">
      <c r="A2298" s="2" t="s">
        <v>552</v>
      </c>
      <c r="B2298" s="2" t="s">
        <v>525</v>
      </c>
      <c r="C2298" s="27">
        <v>2303</v>
      </c>
      <c r="D2298" s="24" t="s">
        <v>92</v>
      </c>
      <c r="E2298" s="25" t="s">
        <v>452</v>
      </c>
      <c r="F2298" s="23" t="str">
        <f t="shared" si="107"/>
        <v>ida</v>
      </c>
      <c r="G2298" s="27">
        <v>17</v>
      </c>
      <c r="H2298" s="25" t="s">
        <v>566</v>
      </c>
      <c r="I2298" s="25" t="s">
        <v>481</v>
      </c>
      <c r="J2298" s="23" t="str">
        <f t="shared" si="105"/>
        <v>TAGUATUR2303ida17</v>
      </c>
      <c r="K2298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NORTE/EPTG/S I A/OCTOGONAL/SETOR POLICIAL SUL</v>
      </c>
    </row>
    <row r="2299" spans="1:11" x14ac:dyDescent="0.2">
      <c r="A2299" s="2" t="s">
        <v>552</v>
      </c>
      <c r="B2299" s="2" t="s">
        <v>525</v>
      </c>
      <c r="C2299" s="27">
        <v>2303</v>
      </c>
      <c r="D2299" s="24" t="s">
        <v>92</v>
      </c>
      <c r="E2299" s="25" t="s">
        <v>452</v>
      </c>
      <c r="F2299" s="23" t="str">
        <f t="shared" si="107"/>
        <v>ida</v>
      </c>
      <c r="G2299" s="27">
        <v>18</v>
      </c>
      <c r="H2299" s="25" t="s">
        <v>567</v>
      </c>
      <c r="I2299" s="25" t="s">
        <v>481</v>
      </c>
      <c r="J2299" s="23" t="str">
        <f t="shared" si="105"/>
        <v>TAGUATUR2303ida18</v>
      </c>
      <c r="K2299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NORTE/EPTG/S I A/OCTOGONAL/SETOR POLICIAL SUL/EIXO</v>
      </c>
    </row>
    <row r="2300" spans="1:11" x14ac:dyDescent="0.2">
      <c r="A2300" s="2" t="s">
        <v>552</v>
      </c>
      <c r="B2300" s="2" t="s">
        <v>525</v>
      </c>
      <c r="C2300" s="27">
        <v>2303</v>
      </c>
      <c r="D2300" s="24" t="s">
        <v>92</v>
      </c>
      <c r="E2300" s="25" t="s">
        <v>469</v>
      </c>
      <c r="F2300" s="23" t="str">
        <f t="shared" si="107"/>
        <v>volta</v>
      </c>
      <c r="G2300" s="27">
        <v>1</v>
      </c>
      <c r="H2300" s="25" t="s">
        <v>483</v>
      </c>
      <c r="I2300" s="25" t="s">
        <v>481</v>
      </c>
      <c r="J2300" s="23" t="str">
        <f t="shared" si="105"/>
        <v>TAGUATUR2303volta1</v>
      </c>
      <c r="K2300" s="32" t="str">
        <f t="shared" si="106"/>
        <v>RODOVIÁRIA PLANO PILOTO</v>
      </c>
    </row>
    <row r="2301" spans="1:11" x14ac:dyDescent="0.2">
      <c r="A2301" s="2" t="s">
        <v>552</v>
      </c>
      <c r="B2301" s="2" t="s">
        <v>525</v>
      </c>
      <c r="C2301" s="27">
        <v>2303</v>
      </c>
      <c r="D2301" s="24" t="s">
        <v>92</v>
      </c>
      <c r="E2301" s="25" t="s">
        <v>469</v>
      </c>
      <c r="F2301" s="23" t="str">
        <f t="shared" si="107"/>
        <v>volta</v>
      </c>
      <c r="G2301" s="27">
        <v>2</v>
      </c>
      <c r="H2301" s="25" t="s">
        <v>567</v>
      </c>
      <c r="I2301" s="25" t="s">
        <v>481</v>
      </c>
      <c r="J2301" s="23" t="str">
        <f t="shared" si="105"/>
        <v>TAGUATUR2303volta2</v>
      </c>
      <c r="K2301" s="32" t="str">
        <f t="shared" si="106"/>
        <v>RODOVIÁRIA PLANO PILOTO/EIXO</v>
      </c>
    </row>
    <row r="2302" spans="1:11" x14ac:dyDescent="0.2">
      <c r="A2302" s="2" t="s">
        <v>552</v>
      </c>
      <c r="B2302" s="2" t="s">
        <v>525</v>
      </c>
      <c r="C2302" s="27">
        <v>2303</v>
      </c>
      <c r="D2302" s="24" t="s">
        <v>92</v>
      </c>
      <c r="E2302" s="25" t="s">
        <v>469</v>
      </c>
      <c r="F2302" s="23" t="str">
        <f t="shared" si="107"/>
        <v>volta</v>
      </c>
      <c r="G2302" s="27">
        <v>3</v>
      </c>
      <c r="H2302" s="25" t="s">
        <v>566</v>
      </c>
      <c r="I2302" s="25" t="s">
        <v>481</v>
      </c>
      <c r="J2302" s="23" t="str">
        <f t="shared" si="105"/>
        <v>TAGUATUR2303volta3</v>
      </c>
      <c r="K2302" s="32" t="str">
        <f t="shared" si="106"/>
        <v>RODOVIÁRIA PLANO PILOTO/EIXO/SETOR POLICIAL SUL</v>
      </c>
    </row>
    <row r="2303" spans="1:11" x14ac:dyDescent="0.2">
      <c r="A2303" s="2" t="s">
        <v>552</v>
      </c>
      <c r="B2303" s="2" t="s">
        <v>525</v>
      </c>
      <c r="C2303" s="27">
        <v>2303</v>
      </c>
      <c r="D2303" s="24" t="s">
        <v>92</v>
      </c>
      <c r="E2303" s="25" t="s">
        <v>469</v>
      </c>
      <c r="F2303" s="23" t="str">
        <f t="shared" si="107"/>
        <v>volta</v>
      </c>
      <c r="G2303" s="27">
        <v>4</v>
      </c>
      <c r="H2303" s="25" t="s">
        <v>541</v>
      </c>
      <c r="I2303" s="25" t="s">
        <v>481</v>
      </c>
      <c r="J2303" s="23" t="str">
        <f t="shared" si="105"/>
        <v>TAGUATUR2303volta4</v>
      </c>
      <c r="K2303" s="32" t="str">
        <f t="shared" si="106"/>
        <v>RODOVIÁRIA PLANO PILOTO/EIXO/SETOR POLICIAL SUL/OCTOGONAL</v>
      </c>
    </row>
    <row r="2304" spans="1:11" x14ac:dyDescent="0.2">
      <c r="A2304" s="2" t="s">
        <v>552</v>
      </c>
      <c r="B2304" s="2" t="s">
        <v>525</v>
      </c>
      <c r="C2304" s="27">
        <v>2303</v>
      </c>
      <c r="D2304" s="24" t="s">
        <v>92</v>
      </c>
      <c r="E2304" s="25" t="s">
        <v>469</v>
      </c>
      <c r="F2304" s="23" t="str">
        <f t="shared" si="107"/>
        <v>volta</v>
      </c>
      <c r="G2304" s="27">
        <v>5</v>
      </c>
      <c r="H2304" s="25" t="s">
        <v>525</v>
      </c>
      <c r="I2304" s="25" t="s">
        <v>481</v>
      </c>
      <c r="J2304" s="23" t="str">
        <f t="shared" si="105"/>
        <v>TAGUATUR2303volta5</v>
      </c>
      <c r="K2304" s="32" t="str">
        <f t="shared" si="106"/>
        <v>RODOVIÁRIA PLANO PILOTO/EIXO/SETOR POLICIAL SUL/OCTOGONAL/S I A</v>
      </c>
    </row>
    <row r="2305" spans="1:11" x14ac:dyDescent="0.2">
      <c r="A2305" s="2" t="s">
        <v>552</v>
      </c>
      <c r="B2305" s="2" t="s">
        <v>525</v>
      </c>
      <c r="C2305" s="27">
        <v>2303</v>
      </c>
      <c r="D2305" s="24" t="s">
        <v>92</v>
      </c>
      <c r="E2305" s="25" t="s">
        <v>469</v>
      </c>
      <c r="F2305" s="23" t="str">
        <f t="shared" si="107"/>
        <v>volta</v>
      </c>
      <c r="G2305" s="27">
        <v>6</v>
      </c>
      <c r="H2305" s="25" t="s">
        <v>565</v>
      </c>
      <c r="I2305" s="25" t="s">
        <v>564</v>
      </c>
      <c r="J2305" s="23" t="str">
        <f t="shared" si="105"/>
        <v>TAGUATUR2303volta6</v>
      </c>
      <c r="K2305" s="32" t="str">
        <f t="shared" si="106"/>
        <v>RODOVIÁRIA PLANO PILOTO/EIXO/SETOR POLICIAL SUL/OCTOGONAL/S I A/EPTG</v>
      </c>
    </row>
    <row r="2306" spans="1:11" x14ac:dyDescent="0.2">
      <c r="A2306" s="2" t="s">
        <v>552</v>
      </c>
      <c r="B2306" s="2" t="s">
        <v>525</v>
      </c>
      <c r="C2306" s="27">
        <v>2303</v>
      </c>
      <c r="D2306" s="24" t="s">
        <v>92</v>
      </c>
      <c r="E2306" s="25" t="s">
        <v>469</v>
      </c>
      <c r="F2306" s="23" t="str">
        <f t="shared" si="107"/>
        <v>volta</v>
      </c>
      <c r="G2306" s="27">
        <v>7</v>
      </c>
      <c r="H2306" s="25" t="s">
        <v>563</v>
      </c>
      <c r="I2306" s="25" t="s">
        <v>564</v>
      </c>
      <c r="J2306" s="23" t="str">
        <f t="shared" si="105"/>
        <v>TAGUATUR2303volta7</v>
      </c>
      <c r="K2306" s="32" t="str">
        <f t="shared" si="106"/>
        <v>RODOVIÁRIA PLANO PILOTO/EIXO/SETOR POLICIAL SUL/OCTOGONAL/S I A/EPTG/PISTÃO NORTE</v>
      </c>
    </row>
    <row r="2307" spans="1:11" x14ac:dyDescent="0.2">
      <c r="A2307" s="2" t="s">
        <v>552</v>
      </c>
      <c r="B2307" s="2" t="s">
        <v>525</v>
      </c>
      <c r="C2307" s="27">
        <v>2303</v>
      </c>
      <c r="D2307" s="24" t="s">
        <v>92</v>
      </c>
      <c r="E2307" s="25" t="s">
        <v>469</v>
      </c>
      <c r="F2307" s="23" t="str">
        <f t="shared" si="107"/>
        <v>volta</v>
      </c>
      <c r="G2307" s="27">
        <v>8</v>
      </c>
      <c r="H2307" s="25" t="s">
        <v>561</v>
      </c>
      <c r="I2307" s="25" t="s">
        <v>562</v>
      </c>
      <c r="J2307" s="23" t="str">
        <f t="shared" ref="J2307:J2370" si="108">D2307&amp;C2307&amp;F2307&amp;G2307</f>
        <v>TAGUATUR2303volta8</v>
      </c>
      <c r="K2307" s="32" t="str">
        <f t="shared" ref="K2307:K2370" si="109">IF(G2307=1,H2307,K2306&amp;"/"&amp;H2307)</f>
        <v>RODOVIÁRIA PLANO PILOTO/EIXO/SETOR POLICIAL SUL/OCTOGONAL/S I A/EPTG/PISTÃO NORTE/BR-070</v>
      </c>
    </row>
    <row r="2308" spans="1:11" x14ac:dyDescent="0.2">
      <c r="A2308" s="2" t="s">
        <v>552</v>
      </c>
      <c r="B2308" s="2" t="s">
        <v>525</v>
      </c>
      <c r="C2308" s="27">
        <v>2303</v>
      </c>
      <c r="D2308" s="24" t="s">
        <v>92</v>
      </c>
      <c r="E2308" s="25" t="s">
        <v>469</v>
      </c>
      <c r="F2308" s="23" t="str">
        <f t="shared" ref="F2308:F2371" si="110">IF(LEFT(E2308,3)="ida","ida","volta")</f>
        <v>volta</v>
      </c>
      <c r="G2308" s="27">
        <v>9</v>
      </c>
      <c r="H2308" s="25" t="s">
        <v>596</v>
      </c>
      <c r="I2308" s="25" t="s">
        <v>554</v>
      </c>
      <c r="J2308" s="23" t="str">
        <f t="shared" si="108"/>
        <v>TAGUATUR2303volta9</v>
      </c>
      <c r="K2308" s="32" t="str">
        <f t="shared" si="109"/>
        <v>RODOVIÁRIA PLANO PILOTO/EIXO/SETOR POLICIAL SUL/OCTOGONAL/S I A/EPTG/PISTÃO NORTE/BR-070/PONTE DO RIO DESCOBERTO</v>
      </c>
    </row>
    <row r="2309" spans="1:11" x14ac:dyDescent="0.2">
      <c r="A2309" s="2" t="s">
        <v>552</v>
      </c>
      <c r="B2309" s="2" t="s">
        <v>525</v>
      </c>
      <c r="C2309" s="27">
        <v>2303</v>
      </c>
      <c r="D2309" s="24" t="s">
        <v>92</v>
      </c>
      <c r="E2309" s="25" t="s">
        <v>469</v>
      </c>
      <c r="F2309" s="23" t="str">
        <f t="shared" si="110"/>
        <v>volta</v>
      </c>
      <c r="G2309" s="27">
        <v>10</v>
      </c>
      <c r="H2309" s="25" t="s">
        <v>561</v>
      </c>
      <c r="I2309" s="25" t="s">
        <v>554</v>
      </c>
      <c r="J2309" s="23" t="str">
        <f t="shared" si="108"/>
        <v>TAGUATUR2303volta10</v>
      </c>
      <c r="K2309" s="32" t="str">
        <f t="shared" si="109"/>
        <v>RODOVIÁRIA PLANO PILOTO/EIXO/SETOR POLICIAL SUL/OCTOGONAL/S I A/EPTG/PISTÃO NORTE/BR-070/PONTE DO RIO DESCOBERTO/BR-070</v>
      </c>
    </row>
    <row r="2310" spans="1:11" x14ac:dyDescent="0.2">
      <c r="A2310" s="2" t="s">
        <v>552</v>
      </c>
      <c r="B2310" s="2" t="s">
        <v>525</v>
      </c>
      <c r="C2310" s="27">
        <v>2303</v>
      </c>
      <c r="D2310" s="24" t="s">
        <v>92</v>
      </c>
      <c r="E2310" s="25" t="s">
        <v>469</v>
      </c>
      <c r="F2310" s="23" t="str">
        <f t="shared" si="110"/>
        <v>volta</v>
      </c>
      <c r="G2310" s="27">
        <v>11</v>
      </c>
      <c r="H2310" s="2" t="s">
        <v>595</v>
      </c>
      <c r="I2310" s="25" t="s">
        <v>554</v>
      </c>
      <c r="J2310" s="23" t="str">
        <f t="shared" si="108"/>
        <v>TAGUATUR2303volta11</v>
      </c>
      <c r="K2310" s="32" t="str">
        <f t="shared" si="109"/>
        <v>RODOVIÁRIA PLANO PILOTO/EIXO/SETOR POLICIAL SUL/OCTOGONAL/S I A/EPTG/PISTÃO NORTE/BR-070/PONTE DO RIO DESCOBERTO/BR-070/AVENIDA MARGINAL SUL</v>
      </c>
    </row>
    <row r="2311" spans="1:11" x14ac:dyDescent="0.2">
      <c r="A2311" s="2" t="s">
        <v>552</v>
      </c>
      <c r="B2311" s="2" t="s">
        <v>525</v>
      </c>
      <c r="C2311" s="27">
        <v>2303</v>
      </c>
      <c r="D2311" s="2" t="s">
        <v>92</v>
      </c>
      <c r="E2311" s="25" t="s">
        <v>469</v>
      </c>
      <c r="F2311" s="23" t="str">
        <f t="shared" si="110"/>
        <v>volta</v>
      </c>
      <c r="G2311" s="27">
        <v>12</v>
      </c>
      <c r="H2311" s="2" t="s">
        <v>623</v>
      </c>
      <c r="I2311" s="25" t="s">
        <v>554</v>
      </c>
      <c r="J2311" s="23" t="str">
        <f t="shared" si="108"/>
        <v>TAGUATUR2303volta12</v>
      </c>
      <c r="K2311" s="32" t="str">
        <f t="shared" si="109"/>
        <v>RODOVIÁRIA PLANO PILOTO/EIXO/SETOR POLICIAL SUL/OCTOGONAL/S I A/EPTG/PISTÃO NORTE/BR-070/PONTE DO RIO DESCOBERTO/BR-070/AVENIDA MARGINAL SUL/RUA DA AZALEIAS</v>
      </c>
    </row>
    <row r="2312" spans="1:11" x14ac:dyDescent="0.2">
      <c r="A2312" s="2" t="s">
        <v>552</v>
      </c>
      <c r="B2312" s="2" t="s">
        <v>525</v>
      </c>
      <c r="C2312" s="27">
        <v>2303</v>
      </c>
      <c r="D2312" s="24" t="s">
        <v>92</v>
      </c>
      <c r="E2312" s="25" t="s">
        <v>469</v>
      </c>
      <c r="F2312" s="23" t="str">
        <f t="shared" si="110"/>
        <v>volta</v>
      </c>
      <c r="G2312" s="27">
        <v>13</v>
      </c>
      <c r="H2312" s="2" t="s">
        <v>624</v>
      </c>
      <c r="I2312" s="25" t="s">
        <v>554</v>
      </c>
      <c r="J2312" s="23" t="str">
        <f t="shared" si="108"/>
        <v>TAGUATUR2303volta13</v>
      </c>
      <c r="K2312" s="32" t="str">
        <f t="shared" si="109"/>
        <v xml:space="preserve">RODOVIÁRIA PLANO PILOTO/EIXO/SETOR POLICIAL SUL/OCTOGONAL/S I A/EPTG/PISTÃO NORTE/BR-070/PONTE DO RIO DESCOBERTO/BR-070/AVENIDA MARGINAL SUL/RUA DA AZALEIAS/RUA DAS PALMAS </v>
      </c>
    </row>
    <row r="2313" spans="1:11" x14ac:dyDescent="0.2">
      <c r="A2313" s="2" t="s">
        <v>552</v>
      </c>
      <c r="B2313" s="2" t="s">
        <v>525</v>
      </c>
      <c r="C2313" s="27">
        <v>2303</v>
      </c>
      <c r="D2313" s="24" t="s">
        <v>92</v>
      </c>
      <c r="E2313" s="25" t="s">
        <v>469</v>
      </c>
      <c r="F2313" s="23" t="str">
        <f t="shared" si="110"/>
        <v>volta</v>
      </c>
      <c r="G2313" s="27">
        <v>14</v>
      </c>
      <c r="H2313" s="2" t="s">
        <v>625</v>
      </c>
      <c r="I2313" s="25" t="s">
        <v>554</v>
      </c>
      <c r="J2313" s="23" t="str">
        <f t="shared" si="108"/>
        <v>TAGUATUR2303volta14</v>
      </c>
      <c r="K2313" s="32" t="str">
        <f t="shared" si="109"/>
        <v>RODOVIÁRIA PLANO PILOTO/EIXO/SETOR POLICIAL SUL/OCTOGONAL/S I A/EPTG/PISTÃO NORTE/BR-070/PONTE DO RIO DESCOBERTO/BR-070/AVENIDA MARGINAL SUL/RUA DA AZALEIAS/RUA DAS PALMAS /RUA DAS ORQUÍDEAS</v>
      </c>
    </row>
    <row r="2314" spans="1:11" x14ac:dyDescent="0.2">
      <c r="A2314" s="2" t="s">
        <v>552</v>
      </c>
      <c r="B2314" s="2" t="s">
        <v>525</v>
      </c>
      <c r="C2314" s="27">
        <v>2303</v>
      </c>
      <c r="D2314" s="24" t="s">
        <v>92</v>
      </c>
      <c r="E2314" s="25" t="s">
        <v>469</v>
      </c>
      <c r="F2314" s="23" t="str">
        <f t="shared" si="110"/>
        <v>volta</v>
      </c>
      <c r="G2314" s="27">
        <v>15</v>
      </c>
      <c r="H2314" s="2" t="s">
        <v>626</v>
      </c>
      <c r="I2314" s="25" t="s">
        <v>554</v>
      </c>
      <c r="J2314" s="23" t="str">
        <f t="shared" si="108"/>
        <v>TAGUATUR2303volta15</v>
      </c>
      <c r="K2314" s="32" t="str">
        <f t="shared" si="109"/>
        <v>RODOVIÁRIA PLANO PILOTO/EIXO/SETOR POLICIAL SUL/OCTOGONAL/S I A/EPTG/PISTÃO NORTE/BR-070/PONTE DO RIO DESCOBERTO/BR-070/AVENIDA MARGINAL SUL/RUA DA AZALEIAS/RUA DAS PALMAS /RUA DAS ORQUÍDEAS/RUA DA CRAVOS</v>
      </c>
    </row>
    <row r="2315" spans="1:11" x14ac:dyDescent="0.2">
      <c r="A2315" s="2" t="s">
        <v>552</v>
      </c>
      <c r="B2315" s="2" t="s">
        <v>525</v>
      </c>
      <c r="C2315" s="27">
        <v>2303</v>
      </c>
      <c r="D2315" s="24" t="s">
        <v>92</v>
      </c>
      <c r="E2315" s="25" t="s">
        <v>469</v>
      </c>
      <c r="F2315" s="23" t="str">
        <f t="shared" si="110"/>
        <v>volta</v>
      </c>
      <c r="G2315" s="27">
        <v>16</v>
      </c>
      <c r="H2315" s="2" t="s">
        <v>627</v>
      </c>
      <c r="I2315" s="25" t="s">
        <v>554</v>
      </c>
      <c r="J2315" s="23" t="str">
        <f t="shared" si="108"/>
        <v>TAGUATUR2303volta16</v>
      </c>
      <c r="K2315" s="32" t="str">
        <f t="shared" si="109"/>
        <v>RODOVIÁRIA PLANO PILOTO/EIXO/SETOR POLICIAL SUL/OCTOGONAL/S I A/EPTG/PISTÃO NORTE/BR-070/PONTE DO RIO DESCOBERTO/BR-070/AVENIDA MARGINAL SUL/RUA DA AZALEIAS/RUA DAS PALMAS /RUA DAS ORQUÍDEAS/RUA DA CRAVOS/RUA DAS HORTÊNCIAS</v>
      </c>
    </row>
    <row r="2316" spans="1:11" x14ac:dyDescent="0.2">
      <c r="A2316" s="2" t="s">
        <v>552</v>
      </c>
      <c r="B2316" s="2" t="s">
        <v>525</v>
      </c>
      <c r="C2316" s="27">
        <v>2303</v>
      </c>
      <c r="D2316" s="24" t="s">
        <v>92</v>
      </c>
      <c r="E2316" s="25" t="s">
        <v>469</v>
      </c>
      <c r="F2316" s="23" t="str">
        <f t="shared" si="110"/>
        <v>volta</v>
      </c>
      <c r="G2316" s="27">
        <v>17</v>
      </c>
      <c r="H2316" s="2" t="s">
        <v>628</v>
      </c>
      <c r="I2316" s="25" t="s">
        <v>554</v>
      </c>
      <c r="J2316" s="23" t="str">
        <f t="shared" si="108"/>
        <v>TAGUATUR2303volta17</v>
      </c>
      <c r="K2316" s="32" t="str">
        <f t="shared" si="109"/>
        <v>RODOVIÁRIA PLANO PILOTO/EIXO/SETOR POLICIAL SUL/OCTOGONAL/S I A/EPTG/PISTÃO NORTE/BR-070/PONTE DO RIO DESCOBERTO/BR-070/AVENIDA MARGINAL SUL/RUA DA AZALEIAS/RUA DAS PALMAS /RUA DAS ORQUÍDEAS/RUA DA CRAVOS/RUA DAS HORTÊNCIAS/RUA DAS AMARILIS</v>
      </c>
    </row>
    <row r="2317" spans="1:11" x14ac:dyDescent="0.2">
      <c r="A2317" s="2" t="s">
        <v>552</v>
      </c>
      <c r="B2317" s="2" t="s">
        <v>525</v>
      </c>
      <c r="C2317" s="27">
        <v>2303</v>
      </c>
      <c r="D2317" s="24" t="s">
        <v>92</v>
      </c>
      <c r="E2317" s="25" t="s">
        <v>469</v>
      </c>
      <c r="F2317" s="23" t="str">
        <f t="shared" si="110"/>
        <v>volta</v>
      </c>
      <c r="G2317" s="27">
        <v>18</v>
      </c>
      <c r="H2317" s="2" t="s">
        <v>629</v>
      </c>
      <c r="I2317" s="25" t="s">
        <v>554</v>
      </c>
      <c r="J2317" s="23" t="str">
        <f t="shared" si="108"/>
        <v>TAGUATUR2303volta18</v>
      </c>
      <c r="K2317" s="32" t="str">
        <f t="shared" si="109"/>
        <v>RODOVIÁRIA PLANO PILOTO/EIXO/SETOR POLICIAL SUL/OCTOGONAL/S I A/EPTG/PISTÃO NORTE/BR-070/PONTE DO RIO DESCOBERTO/BR-070/AVENIDA MARGINAL SUL/RUA DA AZALEIAS/RUA DAS PALMAS /RUA DAS ORQUÍDEAS/RUA DA CRAVOS/RUA DAS HORTÊNCIAS/RUA DAS AMARILIS/RUA 39</v>
      </c>
    </row>
    <row r="2318" spans="1:11" x14ac:dyDescent="0.2">
      <c r="A2318" s="2" t="s">
        <v>552</v>
      </c>
      <c r="B2318" s="2" t="s">
        <v>525</v>
      </c>
      <c r="C2318" s="27">
        <v>2303</v>
      </c>
      <c r="D2318" s="24" t="s">
        <v>92</v>
      </c>
      <c r="E2318" s="25" t="s">
        <v>469</v>
      </c>
      <c r="F2318" s="23" t="str">
        <f t="shared" si="110"/>
        <v>volta</v>
      </c>
      <c r="G2318" s="27">
        <v>19</v>
      </c>
      <c r="H2318" s="2" t="s">
        <v>622</v>
      </c>
      <c r="I2318" s="25" t="s">
        <v>554</v>
      </c>
      <c r="J2318" s="23" t="str">
        <f t="shared" si="108"/>
        <v>TAGUATUR2303volta19</v>
      </c>
      <c r="K2318" s="32" t="str">
        <f t="shared" si="109"/>
        <v>RODOVIÁRIA PLANO PILOTO/EIXO/SETOR POLICIAL SUL/OCTOGONAL/S I A/EPTG/PISTÃO NORTE/BR-070/PONTE DO RIO DESCOBERTO/BR-070/AVENIDA MARGINAL SUL/RUA DA AZALEIAS/RUA DAS PALMAS /RUA DAS ORQUÍDEAS/RUA DA CRAVOS/RUA DAS HORTÊNCIAS/RUA DAS AMARILIS/RUA 39/JARDIM PARAÍSO</v>
      </c>
    </row>
    <row r="2319" spans="1:11" x14ac:dyDescent="0.2">
      <c r="A2319" s="2" t="s">
        <v>552</v>
      </c>
      <c r="B2319" s="2" t="s">
        <v>525</v>
      </c>
      <c r="C2319" s="4">
        <v>2304</v>
      </c>
      <c r="D2319" s="2" t="s">
        <v>92</v>
      </c>
      <c r="E2319" s="2" t="s">
        <v>452</v>
      </c>
      <c r="F2319" s="23" t="str">
        <f t="shared" si="110"/>
        <v>ida</v>
      </c>
      <c r="G2319" s="4">
        <v>1</v>
      </c>
      <c r="H2319" s="2" t="s">
        <v>578</v>
      </c>
      <c r="I2319" s="2" t="s">
        <v>554</v>
      </c>
      <c r="J2319" s="23" t="str">
        <f t="shared" si="108"/>
        <v>TAGUATUR2304ida1</v>
      </c>
      <c r="K2319" s="32" t="str">
        <f t="shared" si="109"/>
        <v>SANTA LÚCIA</v>
      </c>
    </row>
    <row r="2320" spans="1:11" x14ac:dyDescent="0.2">
      <c r="A2320" s="2" t="s">
        <v>552</v>
      </c>
      <c r="B2320" s="2" t="s">
        <v>525</v>
      </c>
      <c r="C2320" s="4">
        <v>2304</v>
      </c>
      <c r="D2320" s="24" t="s">
        <v>92</v>
      </c>
      <c r="E2320" s="2" t="s">
        <v>452</v>
      </c>
      <c r="F2320" s="23" t="str">
        <f t="shared" si="110"/>
        <v>ida</v>
      </c>
      <c r="G2320" s="4">
        <v>2</v>
      </c>
      <c r="H2320" s="2" t="s">
        <v>556</v>
      </c>
      <c r="I2320" s="2" t="s">
        <v>554</v>
      </c>
      <c r="J2320" s="23" t="str">
        <f t="shared" si="108"/>
        <v>TAGUATUR2304ida2</v>
      </c>
      <c r="K2320" s="32" t="str">
        <f t="shared" si="109"/>
        <v>SANTA LÚCIA/GO-547</v>
      </c>
    </row>
    <row r="2321" spans="1:11" x14ac:dyDescent="0.2">
      <c r="A2321" s="2" t="s">
        <v>552</v>
      </c>
      <c r="B2321" s="2" t="s">
        <v>525</v>
      </c>
      <c r="C2321" s="4">
        <v>2304</v>
      </c>
      <c r="D2321" s="24" t="s">
        <v>92</v>
      </c>
      <c r="E2321" s="2" t="s">
        <v>452</v>
      </c>
      <c r="F2321" s="23" t="str">
        <f t="shared" si="110"/>
        <v>ida</v>
      </c>
      <c r="G2321" s="4">
        <v>3</v>
      </c>
      <c r="H2321" s="2" t="s">
        <v>557</v>
      </c>
      <c r="I2321" s="2" t="s">
        <v>554</v>
      </c>
      <c r="J2321" s="23" t="str">
        <f t="shared" si="108"/>
        <v>TAGUATUR2304ida3</v>
      </c>
      <c r="K2321" s="32" t="str">
        <f t="shared" si="109"/>
        <v>SANTA LÚCIA/GO-547/AVENIDA LIBERDADE</v>
      </c>
    </row>
    <row r="2322" spans="1:11" x14ac:dyDescent="0.2">
      <c r="A2322" s="2" t="s">
        <v>552</v>
      </c>
      <c r="B2322" s="2" t="s">
        <v>525</v>
      </c>
      <c r="C2322" s="4">
        <v>2304</v>
      </c>
      <c r="D2322" s="24" t="s">
        <v>92</v>
      </c>
      <c r="E2322" s="2" t="s">
        <v>452</v>
      </c>
      <c r="F2322" s="23" t="str">
        <f t="shared" si="110"/>
        <v>ida</v>
      </c>
      <c r="G2322" s="4">
        <v>4</v>
      </c>
      <c r="H2322" s="2" t="s">
        <v>579</v>
      </c>
      <c r="I2322" s="2" t="s">
        <v>554</v>
      </c>
      <c r="J2322" s="23" t="str">
        <f t="shared" si="108"/>
        <v>TAGUATUR2304ida4</v>
      </c>
      <c r="K2322" s="32" t="str">
        <f t="shared" si="109"/>
        <v>SANTA LÚCIA/GO-547/AVENIDA LIBERDADE/RUA 2 (FRENTE PREFEITURA)</v>
      </c>
    </row>
    <row r="2323" spans="1:11" x14ac:dyDescent="0.2">
      <c r="A2323" s="2" t="s">
        <v>552</v>
      </c>
      <c r="B2323" s="2" t="s">
        <v>525</v>
      </c>
      <c r="C2323" s="4">
        <v>2304</v>
      </c>
      <c r="D2323" s="24" t="s">
        <v>92</v>
      </c>
      <c r="E2323" s="2" t="s">
        <v>452</v>
      </c>
      <c r="F2323" s="23" t="str">
        <f t="shared" si="110"/>
        <v>ida</v>
      </c>
      <c r="G2323" s="4">
        <v>5</v>
      </c>
      <c r="H2323" s="2" t="s">
        <v>561</v>
      </c>
      <c r="I2323" s="2" t="s">
        <v>562</v>
      </c>
      <c r="J2323" s="23" t="str">
        <f t="shared" si="108"/>
        <v>TAGUATUR2304ida5</v>
      </c>
      <c r="K2323" s="32" t="str">
        <f t="shared" si="109"/>
        <v>SANTA LÚCIA/GO-547/AVENIDA LIBERDADE/RUA 2 (FRENTE PREFEITURA)/BR-070</v>
      </c>
    </row>
    <row r="2324" spans="1:11" x14ac:dyDescent="0.2">
      <c r="A2324" s="2" t="s">
        <v>552</v>
      </c>
      <c r="B2324" s="2" t="s">
        <v>525</v>
      </c>
      <c r="C2324" s="4">
        <v>2304</v>
      </c>
      <c r="D2324" s="24" t="s">
        <v>92</v>
      </c>
      <c r="E2324" s="2" t="s">
        <v>452</v>
      </c>
      <c r="F2324" s="23" t="str">
        <f t="shared" si="110"/>
        <v>ida</v>
      </c>
      <c r="G2324" s="4">
        <v>6</v>
      </c>
      <c r="H2324" s="2" t="s">
        <v>563</v>
      </c>
      <c r="I2324" s="2" t="s">
        <v>564</v>
      </c>
      <c r="J2324" s="23" t="str">
        <f t="shared" si="108"/>
        <v>TAGUATUR2304ida6</v>
      </c>
      <c r="K2324" s="32" t="str">
        <f t="shared" si="109"/>
        <v>SANTA LÚCIA/GO-547/AVENIDA LIBERDADE/RUA 2 (FRENTE PREFEITURA)/BR-070/PISTÃO NORTE</v>
      </c>
    </row>
    <row r="2325" spans="1:11" x14ac:dyDescent="0.2">
      <c r="A2325" s="2" t="s">
        <v>552</v>
      </c>
      <c r="B2325" s="2" t="s">
        <v>525</v>
      </c>
      <c r="C2325" s="4">
        <v>2304</v>
      </c>
      <c r="D2325" s="24" t="s">
        <v>92</v>
      </c>
      <c r="E2325" s="2" t="s">
        <v>452</v>
      </c>
      <c r="F2325" s="23" t="str">
        <f t="shared" si="110"/>
        <v>ida</v>
      </c>
      <c r="G2325" s="4">
        <v>7</v>
      </c>
      <c r="H2325" s="2" t="s">
        <v>565</v>
      </c>
      <c r="I2325" s="2" t="s">
        <v>564</v>
      </c>
      <c r="J2325" s="23" t="str">
        <f t="shared" si="108"/>
        <v>TAGUATUR2304ida7</v>
      </c>
      <c r="K2325" s="32" t="str">
        <f t="shared" si="109"/>
        <v>SANTA LÚCIA/GO-547/AVENIDA LIBERDADE/RUA 2 (FRENTE PREFEITURA)/BR-070/PISTÃO NORTE/EPTG</v>
      </c>
    </row>
    <row r="2326" spans="1:11" x14ac:dyDescent="0.2">
      <c r="A2326" s="2" t="s">
        <v>552</v>
      </c>
      <c r="B2326" s="2" t="s">
        <v>525</v>
      </c>
      <c r="C2326" s="4">
        <v>2304</v>
      </c>
      <c r="D2326" s="24" t="s">
        <v>92</v>
      </c>
      <c r="E2326" s="2" t="s">
        <v>452</v>
      </c>
      <c r="F2326" s="23" t="str">
        <f t="shared" si="110"/>
        <v>ida</v>
      </c>
      <c r="G2326" s="4">
        <v>8</v>
      </c>
      <c r="H2326" s="2" t="s">
        <v>525</v>
      </c>
      <c r="I2326" s="2" t="s">
        <v>481</v>
      </c>
      <c r="J2326" s="23" t="str">
        <f t="shared" si="108"/>
        <v>TAGUATUR2304ida8</v>
      </c>
      <c r="K2326" s="32" t="str">
        <f t="shared" si="109"/>
        <v>SANTA LÚCIA/GO-547/AVENIDA LIBERDADE/RUA 2 (FRENTE PREFEITURA)/BR-070/PISTÃO NORTE/EPTG/S I A</v>
      </c>
    </row>
    <row r="2327" spans="1:11" x14ac:dyDescent="0.2">
      <c r="A2327" s="2" t="s">
        <v>552</v>
      </c>
      <c r="B2327" s="2" t="s">
        <v>525</v>
      </c>
      <c r="C2327" s="4">
        <v>2304</v>
      </c>
      <c r="D2327" s="24" t="s">
        <v>92</v>
      </c>
      <c r="E2327" s="2" t="s">
        <v>452</v>
      </c>
      <c r="F2327" s="23" t="str">
        <f t="shared" si="110"/>
        <v>ida</v>
      </c>
      <c r="G2327" s="4">
        <v>9</v>
      </c>
      <c r="H2327" s="2" t="s">
        <v>541</v>
      </c>
      <c r="I2327" s="2" t="s">
        <v>481</v>
      </c>
      <c r="J2327" s="23" t="str">
        <f t="shared" si="108"/>
        <v>TAGUATUR2304ida9</v>
      </c>
      <c r="K2327" s="32" t="str">
        <f t="shared" si="109"/>
        <v>SANTA LÚCIA/GO-547/AVENIDA LIBERDADE/RUA 2 (FRENTE PREFEITURA)/BR-070/PISTÃO NORTE/EPTG/S I A/OCTOGONAL</v>
      </c>
    </row>
    <row r="2328" spans="1:11" x14ac:dyDescent="0.2">
      <c r="A2328" s="2" t="s">
        <v>552</v>
      </c>
      <c r="B2328" s="2" t="s">
        <v>525</v>
      </c>
      <c r="C2328" s="4">
        <v>2304</v>
      </c>
      <c r="D2328" s="24" t="s">
        <v>92</v>
      </c>
      <c r="E2328" s="2" t="s">
        <v>452</v>
      </c>
      <c r="F2328" s="23" t="str">
        <f t="shared" si="110"/>
        <v>ida</v>
      </c>
      <c r="G2328" s="4">
        <v>10</v>
      </c>
      <c r="H2328" s="2" t="s">
        <v>566</v>
      </c>
      <c r="I2328" s="2" t="s">
        <v>481</v>
      </c>
      <c r="J2328" s="23" t="str">
        <f t="shared" si="108"/>
        <v>TAGUATUR2304ida10</v>
      </c>
      <c r="K2328" s="32" t="str">
        <f t="shared" si="109"/>
        <v>SANTA LÚCIA/GO-547/AVENIDA LIBERDADE/RUA 2 (FRENTE PREFEITURA)/BR-070/PISTÃO NORTE/EPTG/S I A/OCTOGONAL/SETOR POLICIAL SUL</v>
      </c>
    </row>
    <row r="2329" spans="1:11" x14ac:dyDescent="0.2">
      <c r="A2329" s="2" t="s">
        <v>552</v>
      </c>
      <c r="B2329" s="2" t="s">
        <v>525</v>
      </c>
      <c r="C2329" s="4">
        <v>2304</v>
      </c>
      <c r="D2329" s="24" t="s">
        <v>92</v>
      </c>
      <c r="E2329" s="2" t="s">
        <v>452</v>
      </c>
      <c r="F2329" s="23" t="str">
        <f t="shared" si="110"/>
        <v>ida</v>
      </c>
      <c r="G2329" s="4">
        <v>11</v>
      </c>
      <c r="H2329" s="2" t="s">
        <v>567</v>
      </c>
      <c r="I2329" s="2" t="s">
        <v>481</v>
      </c>
      <c r="J2329" s="23" t="str">
        <f t="shared" si="108"/>
        <v>TAGUATUR2304ida11</v>
      </c>
      <c r="K2329" s="32" t="str">
        <f t="shared" si="109"/>
        <v>SANTA LÚCIA/GO-547/AVENIDA LIBERDADE/RUA 2 (FRENTE PREFEITURA)/BR-070/PISTÃO NORTE/EPTG/S I A/OCTOGONAL/SETOR POLICIAL SUL/EIXO</v>
      </c>
    </row>
    <row r="2330" spans="1:11" x14ac:dyDescent="0.2">
      <c r="A2330" s="2" t="s">
        <v>552</v>
      </c>
      <c r="B2330" s="2" t="s">
        <v>525</v>
      </c>
      <c r="C2330" s="4">
        <v>2304</v>
      </c>
      <c r="D2330" s="24" t="s">
        <v>92</v>
      </c>
      <c r="E2330" s="2" t="s">
        <v>452</v>
      </c>
      <c r="F2330" s="23" t="str">
        <f t="shared" si="110"/>
        <v>ida</v>
      </c>
      <c r="G2330" s="4">
        <v>12</v>
      </c>
      <c r="H2330" s="2" t="s">
        <v>483</v>
      </c>
      <c r="I2330" s="2" t="s">
        <v>481</v>
      </c>
      <c r="J2330" s="23" t="str">
        <f t="shared" si="108"/>
        <v>TAGUATUR2304ida12</v>
      </c>
      <c r="K2330" s="32" t="str">
        <f t="shared" si="109"/>
        <v>SANTA LÚCIA/GO-547/AVENIDA LIBERDADE/RUA 2 (FRENTE PREFEITURA)/BR-070/PISTÃO NORTE/EPTG/S I A/OCTOGONAL/SETOR POLICIAL SUL/EIXO/RODOVIÁRIA PLANO PILOTO</v>
      </c>
    </row>
    <row r="2331" spans="1:11" x14ac:dyDescent="0.2">
      <c r="A2331" s="2" t="s">
        <v>552</v>
      </c>
      <c r="B2331" s="2" t="s">
        <v>525</v>
      </c>
      <c r="C2331" s="4">
        <v>2304</v>
      </c>
      <c r="D2331" s="2" t="s">
        <v>92</v>
      </c>
      <c r="E2331" s="2" t="s">
        <v>469</v>
      </c>
      <c r="F2331" s="23" t="str">
        <f t="shared" si="110"/>
        <v>volta</v>
      </c>
      <c r="G2331" s="4">
        <v>1</v>
      </c>
      <c r="H2331" s="2" t="s">
        <v>483</v>
      </c>
      <c r="I2331" s="2" t="s">
        <v>481</v>
      </c>
      <c r="J2331" s="23" t="str">
        <f t="shared" si="108"/>
        <v>TAGUATUR2304volta1</v>
      </c>
      <c r="K2331" s="32" t="str">
        <f t="shared" si="109"/>
        <v>RODOVIÁRIA PLANO PILOTO</v>
      </c>
    </row>
    <row r="2332" spans="1:11" x14ac:dyDescent="0.2">
      <c r="A2332" s="2" t="s">
        <v>552</v>
      </c>
      <c r="B2332" s="2" t="s">
        <v>525</v>
      </c>
      <c r="C2332" s="4">
        <v>2304</v>
      </c>
      <c r="D2332" s="24" t="s">
        <v>92</v>
      </c>
      <c r="E2332" s="2" t="s">
        <v>469</v>
      </c>
      <c r="F2332" s="23" t="str">
        <f t="shared" si="110"/>
        <v>volta</v>
      </c>
      <c r="G2332" s="4">
        <v>2</v>
      </c>
      <c r="H2332" s="2" t="s">
        <v>567</v>
      </c>
      <c r="I2332" s="2" t="s">
        <v>481</v>
      </c>
      <c r="J2332" s="23" t="str">
        <f t="shared" si="108"/>
        <v>TAGUATUR2304volta2</v>
      </c>
      <c r="K2332" s="32" t="str">
        <f t="shared" si="109"/>
        <v>RODOVIÁRIA PLANO PILOTO/EIXO</v>
      </c>
    </row>
    <row r="2333" spans="1:11" x14ac:dyDescent="0.2">
      <c r="A2333" s="2" t="s">
        <v>552</v>
      </c>
      <c r="B2333" s="2" t="s">
        <v>525</v>
      </c>
      <c r="C2333" s="4">
        <v>2304</v>
      </c>
      <c r="D2333" s="24" t="s">
        <v>92</v>
      </c>
      <c r="E2333" s="2" t="s">
        <v>469</v>
      </c>
      <c r="F2333" s="23" t="str">
        <f t="shared" si="110"/>
        <v>volta</v>
      </c>
      <c r="G2333" s="4">
        <v>3</v>
      </c>
      <c r="H2333" s="2" t="s">
        <v>566</v>
      </c>
      <c r="I2333" s="2" t="s">
        <v>481</v>
      </c>
      <c r="J2333" s="23" t="str">
        <f t="shared" si="108"/>
        <v>TAGUATUR2304volta3</v>
      </c>
      <c r="K2333" s="32" t="str">
        <f t="shared" si="109"/>
        <v>RODOVIÁRIA PLANO PILOTO/EIXO/SETOR POLICIAL SUL</v>
      </c>
    </row>
    <row r="2334" spans="1:11" x14ac:dyDescent="0.2">
      <c r="A2334" s="2" t="s">
        <v>552</v>
      </c>
      <c r="B2334" s="2" t="s">
        <v>525</v>
      </c>
      <c r="C2334" s="4">
        <v>2304</v>
      </c>
      <c r="D2334" s="24" t="s">
        <v>92</v>
      </c>
      <c r="E2334" s="2" t="s">
        <v>469</v>
      </c>
      <c r="F2334" s="23" t="str">
        <f t="shared" si="110"/>
        <v>volta</v>
      </c>
      <c r="G2334" s="4">
        <v>4</v>
      </c>
      <c r="H2334" s="2" t="s">
        <v>541</v>
      </c>
      <c r="I2334" s="2" t="s">
        <v>481</v>
      </c>
      <c r="J2334" s="23" t="str">
        <f t="shared" si="108"/>
        <v>TAGUATUR2304volta4</v>
      </c>
      <c r="K2334" s="32" t="str">
        <f t="shared" si="109"/>
        <v>RODOVIÁRIA PLANO PILOTO/EIXO/SETOR POLICIAL SUL/OCTOGONAL</v>
      </c>
    </row>
    <row r="2335" spans="1:11" x14ac:dyDescent="0.2">
      <c r="A2335" s="2" t="s">
        <v>552</v>
      </c>
      <c r="B2335" s="2" t="s">
        <v>525</v>
      </c>
      <c r="C2335" s="4">
        <v>2304</v>
      </c>
      <c r="D2335" s="24" t="s">
        <v>92</v>
      </c>
      <c r="E2335" s="2" t="s">
        <v>469</v>
      </c>
      <c r="F2335" s="23" t="str">
        <f t="shared" si="110"/>
        <v>volta</v>
      </c>
      <c r="G2335" s="4">
        <v>5</v>
      </c>
      <c r="H2335" s="2" t="s">
        <v>525</v>
      </c>
      <c r="I2335" s="2" t="s">
        <v>481</v>
      </c>
      <c r="J2335" s="23" t="str">
        <f t="shared" si="108"/>
        <v>TAGUATUR2304volta5</v>
      </c>
      <c r="K2335" s="32" t="str">
        <f t="shared" si="109"/>
        <v>RODOVIÁRIA PLANO PILOTO/EIXO/SETOR POLICIAL SUL/OCTOGONAL/S I A</v>
      </c>
    </row>
    <row r="2336" spans="1:11" x14ac:dyDescent="0.2">
      <c r="A2336" s="2" t="s">
        <v>552</v>
      </c>
      <c r="B2336" s="2" t="s">
        <v>525</v>
      </c>
      <c r="C2336" s="4">
        <v>2304</v>
      </c>
      <c r="D2336" s="24" t="s">
        <v>92</v>
      </c>
      <c r="E2336" s="2" t="s">
        <v>469</v>
      </c>
      <c r="F2336" s="23" t="str">
        <f t="shared" si="110"/>
        <v>volta</v>
      </c>
      <c r="G2336" s="4">
        <v>6</v>
      </c>
      <c r="H2336" s="2" t="s">
        <v>565</v>
      </c>
      <c r="I2336" s="2" t="s">
        <v>564</v>
      </c>
      <c r="J2336" s="23" t="str">
        <f t="shared" si="108"/>
        <v>TAGUATUR2304volta6</v>
      </c>
      <c r="K2336" s="32" t="str">
        <f t="shared" si="109"/>
        <v>RODOVIÁRIA PLANO PILOTO/EIXO/SETOR POLICIAL SUL/OCTOGONAL/S I A/EPTG</v>
      </c>
    </row>
    <row r="2337" spans="1:11" x14ac:dyDescent="0.2">
      <c r="A2337" s="2" t="s">
        <v>552</v>
      </c>
      <c r="B2337" s="2" t="s">
        <v>525</v>
      </c>
      <c r="C2337" s="4">
        <v>2304</v>
      </c>
      <c r="D2337" s="24" t="s">
        <v>92</v>
      </c>
      <c r="E2337" s="2" t="s">
        <v>469</v>
      </c>
      <c r="F2337" s="23" t="str">
        <f t="shared" si="110"/>
        <v>volta</v>
      </c>
      <c r="G2337" s="4">
        <v>7</v>
      </c>
      <c r="H2337" s="2" t="s">
        <v>563</v>
      </c>
      <c r="I2337" s="2" t="s">
        <v>564</v>
      </c>
      <c r="J2337" s="23" t="str">
        <f t="shared" si="108"/>
        <v>TAGUATUR2304volta7</v>
      </c>
      <c r="K2337" s="32" t="str">
        <f t="shared" si="109"/>
        <v>RODOVIÁRIA PLANO PILOTO/EIXO/SETOR POLICIAL SUL/OCTOGONAL/S I A/EPTG/PISTÃO NORTE</v>
      </c>
    </row>
    <row r="2338" spans="1:11" x14ac:dyDescent="0.2">
      <c r="A2338" s="2" t="s">
        <v>552</v>
      </c>
      <c r="B2338" s="2" t="s">
        <v>525</v>
      </c>
      <c r="C2338" s="4">
        <v>2304</v>
      </c>
      <c r="D2338" s="24" t="s">
        <v>92</v>
      </c>
      <c r="E2338" s="2" t="s">
        <v>469</v>
      </c>
      <c r="F2338" s="23" t="str">
        <f t="shared" si="110"/>
        <v>volta</v>
      </c>
      <c r="G2338" s="4">
        <v>8</v>
      </c>
      <c r="H2338" s="2" t="s">
        <v>561</v>
      </c>
      <c r="I2338" s="2" t="s">
        <v>562</v>
      </c>
      <c r="J2338" s="23" t="str">
        <f t="shared" si="108"/>
        <v>TAGUATUR2304volta8</v>
      </c>
      <c r="K2338" s="32" t="str">
        <f t="shared" si="109"/>
        <v>RODOVIÁRIA PLANO PILOTO/EIXO/SETOR POLICIAL SUL/OCTOGONAL/S I A/EPTG/PISTÃO NORTE/BR-070</v>
      </c>
    </row>
    <row r="2339" spans="1:11" x14ac:dyDescent="0.2">
      <c r="A2339" s="2" t="s">
        <v>552</v>
      </c>
      <c r="B2339" s="2" t="s">
        <v>525</v>
      </c>
      <c r="C2339" s="4">
        <v>2304</v>
      </c>
      <c r="D2339" s="24" t="s">
        <v>92</v>
      </c>
      <c r="E2339" s="2" t="s">
        <v>469</v>
      </c>
      <c r="F2339" s="23" t="str">
        <f t="shared" si="110"/>
        <v>volta</v>
      </c>
      <c r="G2339" s="4">
        <v>9</v>
      </c>
      <c r="H2339" s="2" t="s">
        <v>579</v>
      </c>
      <c r="I2339" s="2" t="s">
        <v>554</v>
      </c>
      <c r="J2339" s="23" t="str">
        <f t="shared" si="108"/>
        <v>TAGUATUR2304volta9</v>
      </c>
      <c r="K2339" s="32" t="str">
        <f t="shared" si="109"/>
        <v>RODOVIÁRIA PLANO PILOTO/EIXO/SETOR POLICIAL SUL/OCTOGONAL/S I A/EPTG/PISTÃO NORTE/BR-070/RUA 2 (FRENTE PREFEITURA)</v>
      </c>
    </row>
    <row r="2340" spans="1:11" x14ac:dyDescent="0.2">
      <c r="A2340" s="2" t="s">
        <v>552</v>
      </c>
      <c r="B2340" s="2" t="s">
        <v>525</v>
      </c>
      <c r="C2340" s="4">
        <v>2304</v>
      </c>
      <c r="D2340" s="24" t="s">
        <v>92</v>
      </c>
      <c r="E2340" s="2" t="s">
        <v>469</v>
      </c>
      <c r="F2340" s="23" t="str">
        <f t="shared" si="110"/>
        <v>volta</v>
      </c>
      <c r="G2340" s="4">
        <v>10</v>
      </c>
      <c r="H2340" s="2" t="s">
        <v>557</v>
      </c>
      <c r="I2340" s="2" t="s">
        <v>554</v>
      </c>
      <c r="J2340" s="23" t="str">
        <f t="shared" si="108"/>
        <v>TAGUATUR2304volta10</v>
      </c>
      <c r="K2340" s="32" t="str">
        <f t="shared" si="109"/>
        <v>RODOVIÁRIA PLANO PILOTO/EIXO/SETOR POLICIAL SUL/OCTOGONAL/S I A/EPTG/PISTÃO NORTE/BR-070/RUA 2 (FRENTE PREFEITURA)/AVENIDA LIBERDADE</v>
      </c>
    </row>
    <row r="2341" spans="1:11" x14ac:dyDescent="0.2">
      <c r="A2341" s="2" t="s">
        <v>552</v>
      </c>
      <c r="B2341" s="2" t="s">
        <v>525</v>
      </c>
      <c r="C2341" s="4">
        <v>2304</v>
      </c>
      <c r="D2341" s="24" t="s">
        <v>92</v>
      </c>
      <c r="E2341" s="2" t="s">
        <v>469</v>
      </c>
      <c r="F2341" s="23" t="str">
        <f t="shared" si="110"/>
        <v>volta</v>
      </c>
      <c r="G2341" s="4">
        <v>11</v>
      </c>
      <c r="H2341" s="2" t="s">
        <v>556</v>
      </c>
      <c r="I2341" s="2" t="s">
        <v>554</v>
      </c>
      <c r="J2341" s="23" t="str">
        <f t="shared" si="108"/>
        <v>TAGUATUR2304volta11</v>
      </c>
      <c r="K2341" s="32" t="str">
        <f t="shared" si="109"/>
        <v>RODOVIÁRIA PLANO PILOTO/EIXO/SETOR POLICIAL SUL/OCTOGONAL/S I A/EPTG/PISTÃO NORTE/BR-070/RUA 2 (FRENTE PREFEITURA)/AVENIDA LIBERDADE/GO-547</v>
      </c>
    </row>
    <row r="2342" spans="1:11" x14ac:dyDescent="0.2">
      <c r="A2342" s="2" t="s">
        <v>552</v>
      </c>
      <c r="B2342" s="2" t="s">
        <v>525</v>
      </c>
      <c r="C2342" s="4">
        <v>2304</v>
      </c>
      <c r="D2342" s="24" t="s">
        <v>92</v>
      </c>
      <c r="E2342" s="2" t="s">
        <v>469</v>
      </c>
      <c r="F2342" s="23" t="str">
        <f t="shared" si="110"/>
        <v>volta</v>
      </c>
      <c r="G2342" s="4">
        <v>12</v>
      </c>
      <c r="H2342" s="2" t="s">
        <v>578</v>
      </c>
      <c r="I2342" s="2" t="s">
        <v>554</v>
      </c>
      <c r="J2342" s="23" t="str">
        <f t="shared" si="108"/>
        <v>TAGUATUR2304volta12</v>
      </c>
      <c r="K2342" s="32" t="str">
        <f t="shared" si="109"/>
        <v>RODOVIÁRIA PLANO PILOTO/EIXO/SETOR POLICIAL SUL/OCTOGONAL/S I A/EPTG/PISTÃO NORTE/BR-070/RUA 2 (FRENTE PREFEITURA)/AVENIDA LIBERDADE/GO-547/SANTA LÚCIA</v>
      </c>
    </row>
    <row r="2343" spans="1:11" x14ac:dyDescent="0.2">
      <c r="A2343" s="2" t="s">
        <v>552</v>
      </c>
      <c r="B2343" s="2" t="s">
        <v>525</v>
      </c>
      <c r="C2343" s="4">
        <v>2305</v>
      </c>
      <c r="D2343" s="2" t="s">
        <v>92</v>
      </c>
      <c r="E2343" s="2" t="s">
        <v>452</v>
      </c>
      <c r="F2343" s="23" t="str">
        <f t="shared" si="110"/>
        <v>ida</v>
      </c>
      <c r="G2343" s="4">
        <v>1</v>
      </c>
      <c r="H2343" s="2" t="s">
        <v>645</v>
      </c>
      <c r="I2343" s="2" t="s">
        <v>554</v>
      </c>
      <c r="J2343" s="23" t="str">
        <f t="shared" si="108"/>
        <v>TAGUATUR2305ida1</v>
      </c>
      <c r="K2343" s="32" t="str">
        <f t="shared" si="109"/>
        <v>JARDIM GUAÍRA</v>
      </c>
    </row>
    <row r="2344" spans="1:11" x14ac:dyDescent="0.2">
      <c r="A2344" s="2" t="s">
        <v>552</v>
      </c>
      <c r="B2344" s="2" t="s">
        <v>525</v>
      </c>
      <c r="C2344" s="4">
        <v>2305</v>
      </c>
      <c r="D2344" s="24" t="s">
        <v>92</v>
      </c>
      <c r="E2344" s="2" t="s">
        <v>452</v>
      </c>
      <c r="F2344" s="23" t="str">
        <f t="shared" si="110"/>
        <v>ida</v>
      </c>
      <c r="G2344" s="4">
        <v>2</v>
      </c>
      <c r="H2344" s="2" t="s">
        <v>561</v>
      </c>
      <c r="I2344" s="2" t="s">
        <v>562</v>
      </c>
      <c r="J2344" s="23" t="str">
        <f t="shared" si="108"/>
        <v>TAGUATUR2305ida2</v>
      </c>
      <c r="K2344" s="32" t="str">
        <f t="shared" si="109"/>
        <v>JARDIM GUAÍRA/BR-070</v>
      </c>
    </row>
    <row r="2345" spans="1:11" x14ac:dyDescent="0.2">
      <c r="A2345" s="2" t="s">
        <v>552</v>
      </c>
      <c r="B2345" s="2" t="s">
        <v>525</v>
      </c>
      <c r="C2345" s="4">
        <v>2305</v>
      </c>
      <c r="D2345" s="24" t="s">
        <v>92</v>
      </c>
      <c r="E2345" s="2" t="s">
        <v>452</v>
      </c>
      <c r="F2345" s="23" t="str">
        <f t="shared" si="110"/>
        <v>ida</v>
      </c>
      <c r="G2345" s="4">
        <v>3</v>
      </c>
      <c r="H2345" s="2" t="s">
        <v>563</v>
      </c>
      <c r="I2345" s="2" t="s">
        <v>564</v>
      </c>
      <c r="J2345" s="23" t="str">
        <f t="shared" si="108"/>
        <v>TAGUATUR2305ida3</v>
      </c>
      <c r="K2345" s="32" t="str">
        <f t="shared" si="109"/>
        <v>JARDIM GUAÍRA/BR-070/PISTÃO NORTE</v>
      </c>
    </row>
    <row r="2346" spans="1:11" x14ac:dyDescent="0.2">
      <c r="A2346" s="2" t="s">
        <v>552</v>
      </c>
      <c r="B2346" s="2" t="s">
        <v>525</v>
      </c>
      <c r="C2346" s="4">
        <v>2305</v>
      </c>
      <c r="D2346" s="24" t="s">
        <v>92</v>
      </c>
      <c r="E2346" s="2" t="s">
        <v>452</v>
      </c>
      <c r="F2346" s="23" t="str">
        <f t="shared" si="110"/>
        <v>ida</v>
      </c>
      <c r="G2346" s="4">
        <v>4</v>
      </c>
      <c r="H2346" s="2" t="s">
        <v>565</v>
      </c>
      <c r="I2346" s="2" t="s">
        <v>564</v>
      </c>
      <c r="J2346" s="23" t="str">
        <f t="shared" si="108"/>
        <v>TAGUATUR2305ida4</v>
      </c>
      <c r="K2346" s="32" t="str">
        <f t="shared" si="109"/>
        <v>JARDIM GUAÍRA/BR-070/PISTÃO NORTE/EPTG</v>
      </c>
    </row>
    <row r="2347" spans="1:11" x14ac:dyDescent="0.2">
      <c r="A2347" s="2" t="s">
        <v>552</v>
      </c>
      <c r="B2347" s="2" t="s">
        <v>525</v>
      </c>
      <c r="C2347" s="4">
        <v>2305</v>
      </c>
      <c r="D2347" s="24" t="s">
        <v>92</v>
      </c>
      <c r="E2347" s="2" t="s">
        <v>452</v>
      </c>
      <c r="F2347" s="23" t="str">
        <f t="shared" si="110"/>
        <v>ida</v>
      </c>
      <c r="G2347" s="4">
        <v>5</v>
      </c>
      <c r="H2347" s="2" t="s">
        <v>525</v>
      </c>
      <c r="I2347" s="2" t="s">
        <v>481</v>
      </c>
      <c r="J2347" s="23" t="str">
        <f t="shared" si="108"/>
        <v>TAGUATUR2305ida5</v>
      </c>
      <c r="K2347" s="32" t="str">
        <f t="shared" si="109"/>
        <v>JARDIM GUAÍRA/BR-070/PISTÃO NORTE/EPTG/S I A</v>
      </c>
    </row>
    <row r="2348" spans="1:11" x14ac:dyDescent="0.2">
      <c r="A2348" s="2" t="s">
        <v>552</v>
      </c>
      <c r="B2348" s="2" t="s">
        <v>525</v>
      </c>
      <c r="C2348" s="4">
        <v>2305</v>
      </c>
      <c r="D2348" s="24" t="s">
        <v>92</v>
      </c>
      <c r="E2348" s="2" t="s">
        <v>452</v>
      </c>
      <c r="F2348" s="23" t="str">
        <f t="shared" si="110"/>
        <v>ida</v>
      </c>
      <c r="G2348" s="4">
        <v>6</v>
      </c>
      <c r="H2348" s="2" t="s">
        <v>541</v>
      </c>
      <c r="I2348" s="2" t="s">
        <v>481</v>
      </c>
      <c r="J2348" s="23" t="str">
        <f t="shared" si="108"/>
        <v>TAGUATUR2305ida6</v>
      </c>
      <c r="K2348" s="32" t="str">
        <f t="shared" si="109"/>
        <v>JARDIM GUAÍRA/BR-070/PISTÃO NORTE/EPTG/S I A/OCTOGONAL</v>
      </c>
    </row>
    <row r="2349" spans="1:11" x14ac:dyDescent="0.2">
      <c r="A2349" s="2" t="s">
        <v>552</v>
      </c>
      <c r="B2349" s="2" t="s">
        <v>525</v>
      </c>
      <c r="C2349" s="4">
        <v>2305</v>
      </c>
      <c r="D2349" s="24" t="s">
        <v>92</v>
      </c>
      <c r="E2349" s="2" t="s">
        <v>452</v>
      </c>
      <c r="F2349" s="23" t="str">
        <f t="shared" si="110"/>
        <v>ida</v>
      </c>
      <c r="G2349" s="4">
        <v>7</v>
      </c>
      <c r="H2349" s="2" t="s">
        <v>566</v>
      </c>
      <c r="I2349" s="2" t="s">
        <v>481</v>
      </c>
      <c r="J2349" s="23" t="str">
        <f t="shared" si="108"/>
        <v>TAGUATUR2305ida7</v>
      </c>
      <c r="K2349" s="32" t="str">
        <f t="shared" si="109"/>
        <v>JARDIM GUAÍRA/BR-070/PISTÃO NORTE/EPTG/S I A/OCTOGONAL/SETOR POLICIAL SUL</v>
      </c>
    </row>
    <row r="2350" spans="1:11" x14ac:dyDescent="0.2">
      <c r="A2350" s="2" t="s">
        <v>552</v>
      </c>
      <c r="B2350" s="2" t="s">
        <v>525</v>
      </c>
      <c r="C2350" s="4">
        <v>2305</v>
      </c>
      <c r="D2350" s="24" t="s">
        <v>92</v>
      </c>
      <c r="E2350" s="2" t="s">
        <v>452</v>
      </c>
      <c r="F2350" s="23" t="str">
        <f t="shared" si="110"/>
        <v>ida</v>
      </c>
      <c r="G2350" s="4">
        <v>8</v>
      </c>
      <c r="H2350" s="2" t="s">
        <v>567</v>
      </c>
      <c r="I2350" s="2" t="s">
        <v>481</v>
      </c>
      <c r="J2350" s="23" t="str">
        <f t="shared" si="108"/>
        <v>TAGUATUR2305ida8</v>
      </c>
      <c r="K2350" s="32" t="str">
        <f t="shared" si="109"/>
        <v>JARDIM GUAÍRA/BR-070/PISTÃO NORTE/EPTG/S I A/OCTOGONAL/SETOR POLICIAL SUL/EIXO</v>
      </c>
    </row>
    <row r="2351" spans="1:11" x14ac:dyDescent="0.2">
      <c r="A2351" s="2" t="s">
        <v>552</v>
      </c>
      <c r="B2351" s="2" t="s">
        <v>525</v>
      </c>
      <c r="C2351" s="4">
        <v>2305</v>
      </c>
      <c r="D2351" s="24" t="s">
        <v>92</v>
      </c>
      <c r="E2351" s="2" t="s">
        <v>452</v>
      </c>
      <c r="F2351" s="23" t="str">
        <f t="shared" si="110"/>
        <v>ida</v>
      </c>
      <c r="G2351" s="4">
        <v>9</v>
      </c>
      <c r="H2351" s="2" t="s">
        <v>483</v>
      </c>
      <c r="I2351" s="2" t="s">
        <v>481</v>
      </c>
      <c r="J2351" s="23" t="str">
        <f t="shared" si="108"/>
        <v>TAGUATUR2305ida9</v>
      </c>
      <c r="K2351" s="32" t="str">
        <f t="shared" si="109"/>
        <v>JARDIM GUAÍRA/BR-070/PISTÃO NORTE/EPTG/S I A/OCTOGONAL/SETOR POLICIAL SUL/EIXO/RODOVIÁRIA PLANO PILOTO</v>
      </c>
    </row>
    <row r="2352" spans="1:11" x14ac:dyDescent="0.2">
      <c r="A2352" s="2" t="s">
        <v>552</v>
      </c>
      <c r="B2352" s="2" t="s">
        <v>525</v>
      </c>
      <c r="C2352" s="4">
        <v>2305</v>
      </c>
      <c r="D2352" s="2" t="s">
        <v>92</v>
      </c>
      <c r="E2352" s="2" t="s">
        <v>469</v>
      </c>
      <c r="F2352" s="23" t="str">
        <f t="shared" si="110"/>
        <v>volta</v>
      </c>
      <c r="G2352" s="4">
        <v>1</v>
      </c>
      <c r="H2352" s="2" t="s">
        <v>483</v>
      </c>
      <c r="I2352" s="2" t="s">
        <v>481</v>
      </c>
      <c r="J2352" s="23" t="str">
        <f t="shared" si="108"/>
        <v>TAGUATUR2305volta1</v>
      </c>
      <c r="K2352" s="32" t="str">
        <f t="shared" si="109"/>
        <v>RODOVIÁRIA PLANO PILOTO</v>
      </c>
    </row>
    <row r="2353" spans="1:11" x14ac:dyDescent="0.2">
      <c r="A2353" s="2" t="s">
        <v>552</v>
      </c>
      <c r="B2353" s="2" t="s">
        <v>525</v>
      </c>
      <c r="C2353" s="4">
        <v>2305</v>
      </c>
      <c r="D2353" s="24" t="s">
        <v>92</v>
      </c>
      <c r="E2353" s="2" t="s">
        <v>469</v>
      </c>
      <c r="F2353" s="23" t="str">
        <f t="shared" si="110"/>
        <v>volta</v>
      </c>
      <c r="G2353" s="4">
        <v>2</v>
      </c>
      <c r="H2353" s="2" t="s">
        <v>567</v>
      </c>
      <c r="I2353" s="2" t="s">
        <v>481</v>
      </c>
      <c r="J2353" s="23" t="str">
        <f t="shared" si="108"/>
        <v>TAGUATUR2305volta2</v>
      </c>
      <c r="K2353" s="32" t="str">
        <f t="shared" si="109"/>
        <v>RODOVIÁRIA PLANO PILOTO/EIXO</v>
      </c>
    </row>
    <row r="2354" spans="1:11" x14ac:dyDescent="0.2">
      <c r="A2354" s="2" t="s">
        <v>552</v>
      </c>
      <c r="B2354" s="2" t="s">
        <v>525</v>
      </c>
      <c r="C2354" s="4">
        <v>2305</v>
      </c>
      <c r="D2354" s="24" t="s">
        <v>92</v>
      </c>
      <c r="E2354" s="2" t="s">
        <v>469</v>
      </c>
      <c r="F2354" s="23" t="str">
        <f t="shared" si="110"/>
        <v>volta</v>
      </c>
      <c r="G2354" s="4">
        <v>3</v>
      </c>
      <c r="H2354" s="2" t="s">
        <v>566</v>
      </c>
      <c r="I2354" s="2" t="s">
        <v>481</v>
      </c>
      <c r="J2354" s="23" t="str">
        <f t="shared" si="108"/>
        <v>TAGUATUR2305volta3</v>
      </c>
      <c r="K2354" s="32" t="str">
        <f t="shared" si="109"/>
        <v>RODOVIÁRIA PLANO PILOTO/EIXO/SETOR POLICIAL SUL</v>
      </c>
    </row>
    <row r="2355" spans="1:11" x14ac:dyDescent="0.2">
      <c r="A2355" s="2" t="s">
        <v>552</v>
      </c>
      <c r="B2355" s="2" t="s">
        <v>525</v>
      </c>
      <c r="C2355" s="4">
        <v>2305</v>
      </c>
      <c r="D2355" s="24" t="s">
        <v>92</v>
      </c>
      <c r="E2355" s="2" t="s">
        <v>469</v>
      </c>
      <c r="F2355" s="23" t="str">
        <f t="shared" si="110"/>
        <v>volta</v>
      </c>
      <c r="G2355" s="4">
        <v>4</v>
      </c>
      <c r="H2355" s="2" t="s">
        <v>541</v>
      </c>
      <c r="I2355" s="2" t="s">
        <v>481</v>
      </c>
      <c r="J2355" s="23" t="str">
        <f t="shared" si="108"/>
        <v>TAGUATUR2305volta4</v>
      </c>
      <c r="K2355" s="32" t="str">
        <f t="shared" si="109"/>
        <v>RODOVIÁRIA PLANO PILOTO/EIXO/SETOR POLICIAL SUL/OCTOGONAL</v>
      </c>
    </row>
    <row r="2356" spans="1:11" x14ac:dyDescent="0.2">
      <c r="A2356" s="2" t="s">
        <v>552</v>
      </c>
      <c r="B2356" s="2" t="s">
        <v>525</v>
      </c>
      <c r="C2356" s="4">
        <v>2305</v>
      </c>
      <c r="D2356" s="24" t="s">
        <v>92</v>
      </c>
      <c r="E2356" s="2" t="s">
        <v>469</v>
      </c>
      <c r="F2356" s="23" t="str">
        <f t="shared" si="110"/>
        <v>volta</v>
      </c>
      <c r="G2356" s="4">
        <v>5</v>
      </c>
      <c r="H2356" s="2" t="s">
        <v>525</v>
      </c>
      <c r="I2356" s="2" t="s">
        <v>481</v>
      </c>
      <c r="J2356" s="23" t="str">
        <f t="shared" si="108"/>
        <v>TAGUATUR2305volta5</v>
      </c>
      <c r="K2356" s="32" t="str">
        <f t="shared" si="109"/>
        <v>RODOVIÁRIA PLANO PILOTO/EIXO/SETOR POLICIAL SUL/OCTOGONAL/S I A</v>
      </c>
    </row>
    <row r="2357" spans="1:11" x14ac:dyDescent="0.2">
      <c r="A2357" s="2" t="s">
        <v>552</v>
      </c>
      <c r="B2357" s="2" t="s">
        <v>525</v>
      </c>
      <c r="C2357" s="4">
        <v>2305</v>
      </c>
      <c r="D2357" s="24" t="s">
        <v>92</v>
      </c>
      <c r="E2357" s="2" t="s">
        <v>469</v>
      </c>
      <c r="F2357" s="23" t="str">
        <f t="shared" si="110"/>
        <v>volta</v>
      </c>
      <c r="G2357" s="4">
        <v>6</v>
      </c>
      <c r="H2357" s="2" t="s">
        <v>565</v>
      </c>
      <c r="I2357" s="2" t="s">
        <v>564</v>
      </c>
      <c r="J2357" s="23" t="str">
        <f t="shared" si="108"/>
        <v>TAGUATUR2305volta6</v>
      </c>
      <c r="K2357" s="32" t="str">
        <f t="shared" si="109"/>
        <v>RODOVIÁRIA PLANO PILOTO/EIXO/SETOR POLICIAL SUL/OCTOGONAL/S I A/EPTG</v>
      </c>
    </row>
    <row r="2358" spans="1:11" x14ac:dyDescent="0.2">
      <c r="A2358" s="2" t="s">
        <v>552</v>
      </c>
      <c r="B2358" s="2" t="s">
        <v>525</v>
      </c>
      <c r="C2358" s="4">
        <v>2305</v>
      </c>
      <c r="D2358" s="24" t="s">
        <v>92</v>
      </c>
      <c r="E2358" s="2" t="s">
        <v>469</v>
      </c>
      <c r="F2358" s="23" t="str">
        <f t="shared" si="110"/>
        <v>volta</v>
      </c>
      <c r="G2358" s="4">
        <v>7</v>
      </c>
      <c r="H2358" s="2" t="s">
        <v>563</v>
      </c>
      <c r="I2358" s="2" t="s">
        <v>564</v>
      </c>
      <c r="J2358" s="23" t="str">
        <f t="shared" si="108"/>
        <v>TAGUATUR2305volta7</v>
      </c>
      <c r="K2358" s="32" t="str">
        <f t="shared" si="109"/>
        <v>RODOVIÁRIA PLANO PILOTO/EIXO/SETOR POLICIAL SUL/OCTOGONAL/S I A/EPTG/PISTÃO NORTE</v>
      </c>
    </row>
    <row r="2359" spans="1:11" x14ac:dyDescent="0.2">
      <c r="A2359" s="2" t="s">
        <v>552</v>
      </c>
      <c r="B2359" s="2" t="s">
        <v>525</v>
      </c>
      <c r="C2359" s="4">
        <v>2305</v>
      </c>
      <c r="D2359" s="24" t="s">
        <v>92</v>
      </c>
      <c r="E2359" s="2" t="s">
        <v>469</v>
      </c>
      <c r="F2359" s="23" t="str">
        <f t="shared" si="110"/>
        <v>volta</v>
      </c>
      <c r="G2359" s="4">
        <v>8</v>
      </c>
      <c r="H2359" s="2" t="s">
        <v>561</v>
      </c>
      <c r="I2359" s="2" t="s">
        <v>562</v>
      </c>
      <c r="J2359" s="23" t="str">
        <f t="shared" si="108"/>
        <v>TAGUATUR2305volta8</v>
      </c>
      <c r="K2359" s="32" t="str">
        <f t="shared" si="109"/>
        <v>RODOVIÁRIA PLANO PILOTO/EIXO/SETOR POLICIAL SUL/OCTOGONAL/S I A/EPTG/PISTÃO NORTE/BR-070</v>
      </c>
    </row>
    <row r="2360" spans="1:11" x14ac:dyDescent="0.2">
      <c r="A2360" s="2" t="s">
        <v>552</v>
      </c>
      <c r="B2360" s="2" t="s">
        <v>525</v>
      </c>
      <c r="C2360" s="4">
        <v>2305</v>
      </c>
      <c r="D2360" s="24" t="s">
        <v>92</v>
      </c>
      <c r="E2360" s="2" t="s">
        <v>469</v>
      </c>
      <c r="F2360" s="23" t="str">
        <f t="shared" si="110"/>
        <v>volta</v>
      </c>
      <c r="G2360" s="4">
        <v>9</v>
      </c>
      <c r="H2360" s="2" t="s">
        <v>645</v>
      </c>
      <c r="I2360" s="2" t="s">
        <v>554</v>
      </c>
      <c r="J2360" s="23" t="str">
        <f t="shared" si="108"/>
        <v>TAGUATUR2305volta9</v>
      </c>
      <c r="K2360" s="32" t="str">
        <f t="shared" si="109"/>
        <v>RODOVIÁRIA PLANO PILOTO/EIXO/SETOR POLICIAL SUL/OCTOGONAL/S I A/EPTG/PISTÃO NORTE/BR-070/JARDIM GUAÍRA</v>
      </c>
    </row>
    <row r="2361" spans="1:11" x14ac:dyDescent="0.2">
      <c r="A2361" s="2" t="s">
        <v>552</v>
      </c>
      <c r="B2361" s="2" t="s">
        <v>525</v>
      </c>
      <c r="C2361" s="27">
        <v>2306</v>
      </c>
      <c r="D2361" s="2" t="s">
        <v>92</v>
      </c>
      <c r="E2361" s="25" t="s">
        <v>452</v>
      </c>
      <c r="F2361" s="23" t="str">
        <f t="shared" si="110"/>
        <v>ida</v>
      </c>
      <c r="G2361" s="27">
        <v>1</v>
      </c>
      <c r="H2361" s="2" t="s">
        <v>585</v>
      </c>
      <c r="I2361" s="25" t="s">
        <v>554</v>
      </c>
      <c r="J2361" s="23" t="str">
        <f t="shared" si="108"/>
        <v>TAGUATUR2306ida1</v>
      </c>
      <c r="K2361" s="32" t="str">
        <f t="shared" si="109"/>
        <v>TERMINAL JARDIM BRASÍLIA</v>
      </c>
    </row>
    <row r="2362" spans="1:11" x14ac:dyDescent="0.2">
      <c r="A2362" s="2" t="s">
        <v>552</v>
      </c>
      <c r="B2362" s="2" t="s">
        <v>525</v>
      </c>
      <c r="C2362" s="27">
        <v>2306</v>
      </c>
      <c r="D2362" s="24" t="s">
        <v>92</v>
      </c>
      <c r="E2362" s="25" t="s">
        <v>452</v>
      </c>
      <c r="F2362" s="23" t="str">
        <f t="shared" si="110"/>
        <v>ida</v>
      </c>
      <c r="G2362" s="27">
        <v>2</v>
      </c>
      <c r="H2362" s="2" t="s">
        <v>598</v>
      </c>
      <c r="I2362" s="25" t="s">
        <v>554</v>
      </c>
      <c r="J2362" s="23" t="str">
        <f t="shared" si="108"/>
        <v>TAGUATUR2306ida2</v>
      </c>
      <c r="K2362" s="32" t="str">
        <f t="shared" si="109"/>
        <v>TERMINAL JARDIM BRASÍLIA/PINHEIRO 4, 5 E 6</v>
      </c>
    </row>
    <row r="2363" spans="1:11" x14ac:dyDescent="0.2">
      <c r="A2363" s="2" t="s">
        <v>552</v>
      </c>
      <c r="B2363" s="2" t="s">
        <v>525</v>
      </c>
      <c r="C2363" s="27">
        <v>2306</v>
      </c>
      <c r="D2363" s="24" t="s">
        <v>92</v>
      </c>
      <c r="E2363" s="25" t="s">
        <v>452</v>
      </c>
      <c r="F2363" s="23" t="str">
        <f t="shared" si="110"/>
        <v>ida</v>
      </c>
      <c r="G2363" s="27">
        <v>3</v>
      </c>
      <c r="H2363" s="2" t="s">
        <v>586</v>
      </c>
      <c r="I2363" s="25" t="s">
        <v>554</v>
      </c>
      <c r="J2363" s="23" t="str">
        <f t="shared" si="108"/>
        <v>TAGUATUR2306ida3</v>
      </c>
      <c r="K2363" s="32" t="str">
        <f t="shared" si="109"/>
        <v>TERMINAL JARDIM BRASÍLIA/PINHEIRO 4, 5 E 6/RUA 33</v>
      </c>
    </row>
    <row r="2364" spans="1:11" x14ac:dyDescent="0.2">
      <c r="A2364" s="2" t="s">
        <v>552</v>
      </c>
      <c r="B2364" s="2" t="s">
        <v>525</v>
      </c>
      <c r="C2364" s="27">
        <v>2306</v>
      </c>
      <c r="D2364" s="24" t="s">
        <v>92</v>
      </c>
      <c r="E2364" s="25" t="s">
        <v>452</v>
      </c>
      <c r="F2364" s="23" t="str">
        <f t="shared" si="110"/>
        <v>ida</v>
      </c>
      <c r="G2364" s="27">
        <v>4</v>
      </c>
      <c r="H2364" s="2" t="s">
        <v>599</v>
      </c>
      <c r="I2364" s="25" t="s">
        <v>554</v>
      </c>
      <c r="J2364" s="23" t="str">
        <f t="shared" si="108"/>
        <v>TAGUATUR2306ida4</v>
      </c>
      <c r="K2364" s="32" t="str">
        <f t="shared" si="109"/>
        <v>TERMINAL JARDIM BRASÍLIA/PINHEIRO 4, 5 E 6/RUA 33/AVENIDA GOIÂNIA</v>
      </c>
    </row>
    <row r="2365" spans="1:11" x14ac:dyDescent="0.2">
      <c r="A2365" s="2" t="s">
        <v>552</v>
      </c>
      <c r="B2365" s="2" t="s">
        <v>525</v>
      </c>
      <c r="C2365" s="27">
        <v>2306</v>
      </c>
      <c r="D2365" s="24" t="s">
        <v>92</v>
      </c>
      <c r="E2365" s="25" t="s">
        <v>452</v>
      </c>
      <c r="F2365" s="23" t="str">
        <f t="shared" si="110"/>
        <v>ida</v>
      </c>
      <c r="G2365" s="27">
        <v>5</v>
      </c>
      <c r="H2365" s="2" t="s">
        <v>587</v>
      </c>
      <c r="I2365" s="25" t="s">
        <v>554</v>
      </c>
      <c r="J2365" s="23" t="str">
        <f t="shared" si="108"/>
        <v>TAGUATUR2306ida5</v>
      </c>
      <c r="K2365" s="32" t="str">
        <f t="shared" si="109"/>
        <v>TERMINAL JARDIM BRASÍLIA/PINHEIRO 4, 5 E 6/RUA 33/AVENIDA GOIÂNIA/AVENIDA MANAUS</v>
      </c>
    </row>
    <row r="2366" spans="1:11" x14ac:dyDescent="0.2">
      <c r="A2366" s="2" t="s">
        <v>552</v>
      </c>
      <c r="B2366" s="2" t="s">
        <v>525</v>
      </c>
      <c r="C2366" s="27">
        <v>2306</v>
      </c>
      <c r="D2366" s="24" t="s">
        <v>92</v>
      </c>
      <c r="E2366" s="25" t="s">
        <v>452</v>
      </c>
      <c r="F2366" s="23" t="str">
        <f t="shared" si="110"/>
        <v>ida</v>
      </c>
      <c r="G2366" s="27">
        <v>6</v>
      </c>
      <c r="H2366" s="2" t="s">
        <v>600</v>
      </c>
      <c r="I2366" s="25" t="s">
        <v>554</v>
      </c>
      <c r="J2366" s="23" t="str">
        <f t="shared" si="108"/>
        <v>TAGUATUR2306ida6</v>
      </c>
      <c r="K2366" s="32" t="str">
        <f t="shared" si="109"/>
        <v>TERMINAL JARDIM BRASÍLIA/PINHEIRO 4, 5 E 6/RUA 33/AVENIDA GOIÂNIA/AVENIDA MANAUS/AVENIDA MARGINAL NORTE</v>
      </c>
    </row>
    <row r="2367" spans="1:11" x14ac:dyDescent="0.2">
      <c r="A2367" s="2" t="s">
        <v>552</v>
      </c>
      <c r="B2367" s="2" t="s">
        <v>525</v>
      </c>
      <c r="C2367" s="27">
        <v>2306</v>
      </c>
      <c r="D2367" s="24" t="s">
        <v>92</v>
      </c>
      <c r="E2367" s="25" t="s">
        <v>452</v>
      </c>
      <c r="F2367" s="23" t="str">
        <f t="shared" si="110"/>
        <v>ida</v>
      </c>
      <c r="G2367" s="27">
        <v>7</v>
      </c>
      <c r="H2367" s="25" t="s">
        <v>561</v>
      </c>
      <c r="I2367" s="25" t="s">
        <v>554</v>
      </c>
      <c r="J2367" s="23" t="str">
        <f t="shared" si="108"/>
        <v>TAGUATUR2306ida7</v>
      </c>
      <c r="K2367" s="32" t="str">
        <f t="shared" si="109"/>
        <v>TERMINAL JARDIM BRASÍLIA/PINHEIRO 4, 5 E 6/RUA 33/AVENIDA GOIÂNIA/AVENIDA MANAUS/AVENIDA MARGINAL NORTE/BR-070</v>
      </c>
    </row>
    <row r="2368" spans="1:11" x14ac:dyDescent="0.2">
      <c r="A2368" s="2" t="s">
        <v>552</v>
      </c>
      <c r="B2368" s="2" t="s">
        <v>525</v>
      </c>
      <c r="C2368" s="27">
        <v>2306</v>
      </c>
      <c r="D2368" s="24" t="s">
        <v>92</v>
      </c>
      <c r="E2368" s="25" t="s">
        <v>452</v>
      </c>
      <c r="F2368" s="23" t="str">
        <f t="shared" si="110"/>
        <v>ida</v>
      </c>
      <c r="G2368" s="27">
        <v>8</v>
      </c>
      <c r="H2368" s="2" t="s">
        <v>595</v>
      </c>
      <c r="I2368" s="25" t="s">
        <v>554</v>
      </c>
      <c r="J2368" s="23" t="str">
        <f t="shared" si="108"/>
        <v>TAGUATUR2306ida8</v>
      </c>
      <c r="K2368" s="32" t="str">
        <f t="shared" si="109"/>
        <v>TERMINAL JARDIM BRASÍLIA/PINHEIRO 4, 5 E 6/RUA 33/AVENIDA GOIÂNIA/AVENIDA MANAUS/AVENIDA MARGINAL NORTE/BR-070/AVENIDA MARGINAL SUL</v>
      </c>
    </row>
    <row r="2369" spans="1:11" x14ac:dyDescent="0.2">
      <c r="A2369" s="2" t="s">
        <v>552</v>
      </c>
      <c r="B2369" s="2" t="s">
        <v>525</v>
      </c>
      <c r="C2369" s="27">
        <v>2306</v>
      </c>
      <c r="D2369" s="24" t="s">
        <v>92</v>
      </c>
      <c r="E2369" s="25" t="s">
        <v>452</v>
      </c>
      <c r="F2369" s="23" t="str">
        <f t="shared" si="110"/>
        <v>ida</v>
      </c>
      <c r="G2369" s="27">
        <v>9</v>
      </c>
      <c r="H2369" s="25" t="s">
        <v>561</v>
      </c>
      <c r="I2369" s="25" t="s">
        <v>554</v>
      </c>
      <c r="J2369" s="23" t="str">
        <f t="shared" si="108"/>
        <v>TAGUATUR2306ida9</v>
      </c>
      <c r="K2369" s="32" t="str">
        <f t="shared" si="109"/>
        <v>TERMINAL JARDIM BRASÍLIA/PINHEIRO 4, 5 E 6/RUA 33/AVENIDA GOIÂNIA/AVENIDA MANAUS/AVENIDA MARGINAL NORTE/BR-070/AVENIDA MARGINAL SUL/BR-070</v>
      </c>
    </row>
    <row r="2370" spans="1:11" x14ac:dyDescent="0.2">
      <c r="A2370" s="2" t="s">
        <v>552</v>
      </c>
      <c r="B2370" s="2" t="s">
        <v>525</v>
      </c>
      <c r="C2370" s="27">
        <v>2306</v>
      </c>
      <c r="D2370" s="24" t="s">
        <v>92</v>
      </c>
      <c r="E2370" s="25" t="s">
        <v>452</v>
      </c>
      <c r="F2370" s="23" t="str">
        <f t="shared" si="110"/>
        <v>ida</v>
      </c>
      <c r="G2370" s="27">
        <v>10</v>
      </c>
      <c r="H2370" s="25" t="s">
        <v>596</v>
      </c>
      <c r="I2370" s="25" t="s">
        <v>554</v>
      </c>
      <c r="J2370" s="23" t="str">
        <f t="shared" si="108"/>
        <v>TAGUATUR2306ida10</v>
      </c>
      <c r="K2370" s="32" t="str">
        <f t="shared" si="109"/>
        <v>TERMINAL JARDIM BRASÍLIA/PINHEIRO 4, 5 E 6/RUA 33/AVENIDA GOIÂNIA/AVENIDA MANAUS/AVENIDA MARGINAL NORTE/BR-070/AVENIDA MARGINAL SUL/BR-070/PONTE DO RIO DESCOBERTO</v>
      </c>
    </row>
    <row r="2371" spans="1:11" x14ac:dyDescent="0.2">
      <c r="A2371" s="2" t="s">
        <v>552</v>
      </c>
      <c r="B2371" s="2" t="s">
        <v>525</v>
      </c>
      <c r="C2371" s="27">
        <v>2306</v>
      </c>
      <c r="D2371" s="24" t="s">
        <v>92</v>
      </c>
      <c r="E2371" s="25" t="s">
        <v>452</v>
      </c>
      <c r="F2371" s="23" t="str">
        <f t="shared" si="110"/>
        <v>ida</v>
      </c>
      <c r="G2371" s="27">
        <v>11</v>
      </c>
      <c r="H2371" s="25" t="s">
        <v>561</v>
      </c>
      <c r="I2371" s="25" t="s">
        <v>562</v>
      </c>
      <c r="J2371" s="23" t="str">
        <f t="shared" ref="J2371:J2434" si="111">D2371&amp;C2371&amp;F2371&amp;G2371</f>
        <v>TAGUATUR2306ida11</v>
      </c>
      <c r="K2371" s="32" t="str">
        <f t="shared" ref="K2371:K2434" si="112">IF(G2371=1,H2371,K2370&amp;"/"&amp;H2371)</f>
        <v>TERMINAL JARDIM BRASÍLIA/PINHEIRO 4, 5 E 6/RUA 33/AVENIDA GOIÂNIA/AVENIDA MANAUS/AVENIDA MARGINAL NORTE/BR-070/AVENIDA MARGINAL SUL/BR-070/PONTE DO RIO DESCOBERTO/BR-070</v>
      </c>
    </row>
    <row r="2372" spans="1:11" x14ac:dyDescent="0.2">
      <c r="A2372" s="2" t="s">
        <v>552</v>
      </c>
      <c r="B2372" s="2" t="s">
        <v>525</v>
      </c>
      <c r="C2372" s="27">
        <v>2306</v>
      </c>
      <c r="D2372" s="24" t="s">
        <v>92</v>
      </c>
      <c r="E2372" s="25" t="s">
        <v>452</v>
      </c>
      <c r="F2372" s="23" t="str">
        <f t="shared" ref="F2372:F2435" si="113">IF(LEFT(E2372,3)="ida","ida","volta")</f>
        <v>ida</v>
      </c>
      <c r="G2372" s="27">
        <v>12</v>
      </c>
      <c r="H2372" s="25" t="s">
        <v>563</v>
      </c>
      <c r="I2372" s="25" t="s">
        <v>564</v>
      </c>
      <c r="J2372" s="23" t="str">
        <f t="shared" si="111"/>
        <v>TAGUATUR2306ida12</v>
      </c>
      <c r="K2372" s="32" t="str">
        <f t="shared" si="112"/>
        <v>TERMINAL JARDIM BRASÍLIA/PINHEIRO 4, 5 E 6/RUA 33/AVENIDA GOIÂNIA/AVENIDA MANAUS/AVENIDA MARGINAL NORTE/BR-070/AVENIDA MARGINAL SUL/BR-070/PONTE DO RIO DESCOBERTO/BR-070/PISTÃO NORTE</v>
      </c>
    </row>
    <row r="2373" spans="1:11" x14ac:dyDescent="0.2">
      <c r="A2373" s="2" t="s">
        <v>552</v>
      </c>
      <c r="B2373" s="2" t="s">
        <v>525</v>
      </c>
      <c r="C2373" s="27">
        <v>2306</v>
      </c>
      <c r="D2373" s="24" t="s">
        <v>92</v>
      </c>
      <c r="E2373" s="25" t="s">
        <v>452</v>
      </c>
      <c r="F2373" s="23" t="str">
        <f t="shared" si="113"/>
        <v>ida</v>
      </c>
      <c r="G2373" s="27">
        <v>13</v>
      </c>
      <c r="H2373" s="25" t="s">
        <v>565</v>
      </c>
      <c r="I2373" s="25" t="s">
        <v>564</v>
      </c>
      <c r="J2373" s="23" t="str">
        <f t="shared" si="111"/>
        <v>TAGUATUR2306ida13</v>
      </c>
      <c r="K2373" s="32" t="str">
        <f t="shared" si="112"/>
        <v>TERMINAL JARDIM BRASÍLIA/PINHEIRO 4, 5 E 6/RUA 33/AVENIDA GOIÂNIA/AVENIDA MANAUS/AVENIDA MARGINAL NORTE/BR-070/AVENIDA MARGINAL SUL/BR-070/PONTE DO RIO DESCOBERTO/BR-070/PISTÃO NORTE/EPTG</v>
      </c>
    </row>
    <row r="2374" spans="1:11" x14ac:dyDescent="0.2">
      <c r="A2374" s="2" t="s">
        <v>552</v>
      </c>
      <c r="B2374" s="2" t="s">
        <v>525</v>
      </c>
      <c r="C2374" s="27">
        <v>2306</v>
      </c>
      <c r="D2374" s="24" t="s">
        <v>92</v>
      </c>
      <c r="E2374" s="25" t="s">
        <v>452</v>
      </c>
      <c r="F2374" s="23" t="str">
        <f t="shared" si="113"/>
        <v>ida</v>
      </c>
      <c r="G2374" s="27">
        <v>14</v>
      </c>
      <c r="H2374" s="25" t="s">
        <v>525</v>
      </c>
      <c r="I2374" s="25" t="s">
        <v>481</v>
      </c>
      <c r="J2374" s="23" t="str">
        <f t="shared" si="111"/>
        <v>TAGUATUR2306ida14</v>
      </c>
      <c r="K2374" s="32" t="str">
        <f t="shared" si="112"/>
        <v>TERMINAL JARDIM BRASÍLIA/PINHEIRO 4, 5 E 6/RUA 33/AVENIDA GOIÂNIA/AVENIDA MANAUS/AVENIDA MARGINAL NORTE/BR-070/AVENIDA MARGINAL SUL/BR-070/PONTE DO RIO DESCOBERTO/BR-070/PISTÃO NORTE/EPTG/S I A</v>
      </c>
    </row>
    <row r="2375" spans="1:11" x14ac:dyDescent="0.2">
      <c r="A2375" s="2" t="s">
        <v>552</v>
      </c>
      <c r="B2375" s="2" t="s">
        <v>525</v>
      </c>
      <c r="C2375" s="27">
        <v>2306</v>
      </c>
      <c r="D2375" s="2" t="s">
        <v>92</v>
      </c>
      <c r="E2375" s="25" t="s">
        <v>452</v>
      </c>
      <c r="F2375" s="23" t="str">
        <f t="shared" si="113"/>
        <v>ida</v>
      </c>
      <c r="G2375" s="27">
        <v>15</v>
      </c>
      <c r="H2375" s="25" t="s">
        <v>566</v>
      </c>
      <c r="I2375" s="25" t="s">
        <v>481</v>
      </c>
      <c r="J2375" s="23" t="str">
        <f t="shared" si="111"/>
        <v>TAGUATUR2306ida15</v>
      </c>
      <c r="K2375" s="32" t="str">
        <f t="shared" si="112"/>
        <v>TERMINAL JARDIM BRASÍLIA/PINHEIRO 4, 5 E 6/RUA 33/AVENIDA GOIÂNIA/AVENIDA MANAUS/AVENIDA MARGINAL NORTE/BR-070/AVENIDA MARGINAL SUL/BR-070/PONTE DO RIO DESCOBERTO/BR-070/PISTÃO NORTE/EPTG/S I A/SETOR POLICIAL SUL</v>
      </c>
    </row>
    <row r="2376" spans="1:11" x14ac:dyDescent="0.2">
      <c r="A2376" s="2" t="s">
        <v>552</v>
      </c>
      <c r="B2376" s="2" t="s">
        <v>525</v>
      </c>
      <c r="C2376" s="27">
        <v>2306</v>
      </c>
      <c r="D2376" s="24" t="s">
        <v>92</v>
      </c>
      <c r="E2376" s="25" t="s">
        <v>452</v>
      </c>
      <c r="F2376" s="23" t="str">
        <f t="shared" si="113"/>
        <v>ida</v>
      </c>
      <c r="G2376" s="27">
        <v>16</v>
      </c>
      <c r="H2376" s="25" t="s">
        <v>567</v>
      </c>
      <c r="I2376" s="25" t="s">
        <v>481</v>
      </c>
      <c r="J2376" s="23" t="str">
        <f t="shared" si="111"/>
        <v>TAGUATUR2306ida16</v>
      </c>
      <c r="K2376" s="32" t="str">
        <f t="shared" si="112"/>
        <v>TERMINAL JARDIM BRASÍLIA/PINHEIRO 4, 5 E 6/RUA 33/AVENIDA GOIÂNIA/AVENIDA MANAUS/AVENIDA MARGINAL NORTE/BR-070/AVENIDA MARGINAL SUL/BR-070/PONTE DO RIO DESCOBERTO/BR-070/PISTÃO NORTE/EPTG/S I A/SETOR POLICIAL SUL/EIXO</v>
      </c>
    </row>
    <row r="2377" spans="1:11" x14ac:dyDescent="0.2">
      <c r="A2377" s="2" t="s">
        <v>552</v>
      </c>
      <c r="B2377" s="2" t="s">
        <v>525</v>
      </c>
      <c r="C2377" s="27">
        <v>2306</v>
      </c>
      <c r="D2377" s="24" t="s">
        <v>92</v>
      </c>
      <c r="E2377" s="25" t="s">
        <v>452</v>
      </c>
      <c r="F2377" s="23" t="str">
        <f t="shared" si="113"/>
        <v>ida</v>
      </c>
      <c r="G2377" s="27">
        <v>17</v>
      </c>
      <c r="H2377" s="25" t="s">
        <v>483</v>
      </c>
      <c r="I2377" s="25" t="s">
        <v>481</v>
      </c>
      <c r="J2377" s="23" t="str">
        <f t="shared" si="111"/>
        <v>TAGUATUR2306ida17</v>
      </c>
      <c r="K2377" s="32" t="str">
        <f t="shared" si="112"/>
        <v>TERMINAL JARDIM BRASÍLIA/PINHEIRO 4, 5 E 6/RUA 33/AVENIDA GOIÂNIA/AVENIDA MANAUS/AVENIDA MARGINAL NORTE/BR-070/AVENIDA MARGINAL SUL/BR-070/PONTE DO RIO DESCOBERTO/BR-070/PISTÃO NORTE/EPTG/S I A/SETOR POLICIAL SUL/EIXO/RODOVIÁRIA PLANO PILOTO</v>
      </c>
    </row>
    <row r="2378" spans="1:11" x14ac:dyDescent="0.2">
      <c r="A2378" s="2" t="s">
        <v>552</v>
      </c>
      <c r="B2378" s="2" t="s">
        <v>525</v>
      </c>
      <c r="C2378" s="27">
        <v>2306</v>
      </c>
      <c r="D2378" s="24" t="s">
        <v>92</v>
      </c>
      <c r="E2378" s="25" t="s">
        <v>469</v>
      </c>
      <c r="F2378" s="23" t="str">
        <f t="shared" si="113"/>
        <v>volta</v>
      </c>
      <c r="G2378" s="27">
        <v>1</v>
      </c>
      <c r="H2378" s="25" t="s">
        <v>483</v>
      </c>
      <c r="I2378" s="25" t="s">
        <v>481</v>
      </c>
      <c r="J2378" s="23" t="str">
        <f t="shared" si="111"/>
        <v>TAGUATUR2306volta1</v>
      </c>
      <c r="K2378" s="32" t="str">
        <f t="shared" si="112"/>
        <v>RODOVIÁRIA PLANO PILOTO</v>
      </c>
    </row>
    <row r="2379" spans="1:11" x14ac:dyDescent="0.2">
      <c r="A2379" s="2" t="s">
        <v>552</v>
      </c>
      <c r="B2379" s="2" t="s">
        <v>525</v>
      </c>
      <c r="C2379" s="27">
        <v>2306</v>
      </c>
      <c r="D2379" s="24" t="s">
        <v>92</v>
      </c>
      <c r="E2379" s="25" t="s">
        <v>469</v>
      </c>
      <c r="F2379" s="23" t="str">
        <f t="shared" si="113"/>
        <v>volta</v>
      </c>
      <c r="G2379" s="27">
        <v>2</v>
      </c>
      <c r="H2379" s="25" t="s">
        <v>567</v>
      </c>
      <c r="I2379" s="25" t="s">
        <v>481</v>
      </c>
      <c r="J2379" s="23" t="str">
        <f t="shared" si="111"/>
        <v>TAGUATUR2306volta2</v>
      </c>
      <c r="K2379" s="32" t="str">
        <f t="shared" si="112"/>
        <v>RODOVIÁRIA PLANO PILOTO/EIXO</v>
      </c>
    </row>
    <row r="2380" spans="1:11" x14ac:dyDescent="0.2">
      <c r="A2380" s="2" t="s">
        <v>552</v>
      </c>
      <c r="B2380" s="2" t="s">
        <v>525</v>
      </c>
      <c r="C2380" s="27">
        <v>2306</v>
      </c>
      <c r="D2380" s="24" t="s">
        <v>92</v>
      </c>
      <c r="E2380" s="25" t="s">
        <v>469</v>
      </c>
      <c r="F2380" s="23" t="str">
        <f t="shared" si="113"/>
        <v>volta</v>
      </c>
      <c r="G2380" s="27">
        <v>3</v>
      </c>
      <c r="H2380" s="25" t="s">
        <v>566</v>
      </c>
      <c r="I2380" s="25" t="s">
        <v>481</v>
      </c>
      <c r="J2380" s="23" t="str">
        <f t="shared" si="111"/>
        <v>TAGUATUR2306volta3</v>
      </c>
      <c r="K2380" s="32" t="str">
        <f t="shared" si="112"/>
        <v>RODOVIÁRIA PLANO PILOTO/EIXO/SETOR POLICIAL SUL</v>
      </c>
    </row>
    <row r="2381" spans="1:11" x14ac:dyDescent="0.2">
      <c r="A2381" s="2" t="s">
        <v>552</v>
      </c>
      <c r="B2381" s="2" t="s">
        <v>525</v>
      </c>
      <c r="C2381" s="27">
        <v>2306</v>
      </c>
      <c r="D2381" s="24" t="s">
        <v>92</v>
      </c>
      <c r="E2381" s="25" t="s">
        <v>469</v>
      </c>
      <c r="F2381" s="23" t="str">
        <f t="shared" si="113"/>
        <v>volta</v>
      </c>
      <c r="G2381" s="27">
        <v>4</v>
      </c>
      <c r="H2381" s="25" t="s">
        <v>541</v>
      </c>
      <c r="I2381" s="25" t="s">
        <v>481</v>
      </c>
      <c r="J2381" s="23" t="str">
        <f t="shared" si="111"/>
        <v>TAGUATUR2306volta4</v>
      </c>
      <c r="K2381" s="32" t="str">
        <f t="shared" si="112"/>
        <v>RODOVIÁRIA PLANO PILOTO/EIXO/SETOR POLICIAL SUL/OCTOGONAL</v>
      </c>
    </row>
    <row r="2382" spans="1:11" x14ac:dyDescent="0.2">
      <c r="A2382" s="2" t="s">
        <v>552</v>
      </c>
      <c r="B2382" s="2" t="s">
        <v>525</v>
      </c>
      <c r="C2382" s="27">
        <v>2306</v>
      </c>
      <c r="D2382" s="24" t="s">
        <v>92</v>
      </c>
      <c r="E2382" s="25" t="s">
        <v>469</v>
      </c>
      <c r="F2382" s="23" t="str">
        <f t="shared" si="113"/>
        <v>volta</v>
      </c>
      <c r="G2382" s="27">
        <v>5</v>
      </c>
      <c r="H2382" s="25" t="s">
        <v>525</v>
      </c>
      <c r="I2382" s="25" t="s">
        <v>481</v>
      </c>
      <c r="J2382" s="23" t="str">
        <f t="shared" si="111"/>
        <v>TAGUATUR2306volta5</v>
      </c>
      <c r="K2382" s="32" t="str">
        <f t="shared" si="112"/>
        <v>RODOVIÁRIA PLANO PILOTO/EIXO/SETOR POLICIAL SUL/OCTOGONAL/S I A</v>
      </c>
    </row>
    <row r="2383" spans="1:11" x14ac:dyDescent="0.2">
      <c r="A2383" s="2" t="s">
        <v>552</v>
      </c>
      <c r="B2383" s="2" t="s">
        <v>525</v>
      </c>
      <c r="C2383" s="27">
        <v>2306</v>
      </c>
      <c r="D2383" s="24" t="s">
        <v>92</v>
      </c>
      <c r="E2383" s="25" t="s">
        <v>469</v>
      </c>
      <c r="F2383" s="23" t="str">
        <f t="shared" si="113"/>
        <v>volta</v>
      </c>
      <c r="G2383" s="27">
        <v>6</v>
      </c>
      <c r="H2383" s="25" t="s">
        <v>565</v>
      </c>
      <c r="I2383" s="25" t="s">
        <v>564</v>
      </c>
      <c r="J2383" s="23" t="str">
        <f t="shared" si="111"/>
        <v>TAGUATUR2306volta6</v>
      </c>
      <c r="K2383" s="32" t="str">
        <f t="shared" si="112"/>
        <v>RODOVIÁRIA PLANO PILOTO/EIXO/SETOR POLICIAL SUL/OCTOGONAL/S I A/EPTG</v>
      </c>
    </row>
    <row r="2384" spans="1:11" x14ac:dyDescent="0.2">
      <c r="A2384" s="2" t="s">
        <v>552</v>
      </c>
      <c r="B2384" s="2" t="s">
        <v>525</v>
      </c>
      <c r="C2384" s="27">
        <v>2306</v>
      </c>
      <c r="D2384" s="24" t="s">
        <v>92</v>
      </c>
      <c r="E2384" s="25" t="s">
        <v>469</v>
      </c>
      <c r="F2384" s="23" t="str">
        <f t="shared" si="113"/>
        <v>volta</v>
      </c>
      <c r="G2384" s="27">
        <v>7</v>
      </c>
      <c r="H2384" s="25" t="s">
        <v>563</v>
      </c>
      <c r="I2384" s="25" t="s">
        <v>564</v>
      </c>
      <c r="J2384" s="23" t="str">
        <f t="shared" si="111"/>
        <v>TAGUATUR2306volta7</v>
      </c>
      <c r="K2384" s="32" t="str">
        <f t="shared" si="112"/>
        <v>RODOVIÁRIA PLANO PILOTO/EIXO/SETOR POLICIAL SUL/OCTOGONAL/S I A/EPTG/PISTÃO NORTE</v>
      </c>
    </row>
    <row r="2385" spans="1:11" x14ac:dyDescent="0.2">
      <c r="A2385" s="2" t="s">
        <v>552</v>
      </c>
      <c r="B2385" s="2" t="s">
        <v>525</v>
      </c>
      <c r="C2385" s="27">
        <v>2306</v>
      </c>
      <c r="D2385" s="24" t="s">
        <v>92</v>
      </c>
      <c r="E2385" s="25" t="s">
        <v>469</v>
      </c>
      <c r="F2385" s="23" t="str">
        <f t="shared" si="113"/>
        <v>volta</v>
      </c>
      <c r="G2385" s="27">
        <v>8</v>
      </c>
      <c r="H2385" s="25" t="s">
        <v>561</v>
      </c>
      <c r="I2385" s="25" t="s">
        <v>562</v>
      </c>
      <c r="J2385" s="23" t="str">
        <f t="shared" si="111"/>
        <v>TAGUATUR2306volta8</v>
      </c>
      <c r="K2385" s="32" t="str">
        <f t="shared" si="112"/>
        <v>RODOVIÁRIA PLANO PILOTO/EIXO/SETOR POLICIAL SUL/OCTOGONAL/S I A/EPTG/PISTÃO NORTE/BR-070</v>
      </c>
    </row>
    <row r="2386" spans="1:11" x14ac:dyDescent="0.2">
      <c r="A2386" s="2" t="s">
        <v>552</v>
      </c>
      <c r="B2386" s="2" t="s">
        <v>525</v>
      </c>
      <c r="C2386" s="27">
        <v>2306</v>
      </c>
      <c r="D2386" s="24" t="s">
        <v>92</v>
      </c>
      <c r="E2386" s="25" t="s">
        <v>469</v>
      </c>
      <c r="F2386" s="23" t="str">
        <f t="shared" si="113"/>
        <v>volta</v>
      </c>
      <c r="G2386" s="27">
        <v>9</v>
      </c>
      <c r="H2386" s="25" t="s">
        <v>596</v>
      </c>
      <c r="I2386" s="25" t="s">
        <v>554</v>
      </c>
      <c r="J2386" s="23" t="str">
        <f t="shared" si="111"/>
        <v>TAGUATUR2306volta9</v>
      </c>
      <c r="K2386" s="32" t="str">
        <f t="shared" si="112"/>
        <v>RODOVIÁRIA PLANO PILOTO/EIXO/SETOR POLICIAL SUL/OCTOGONAL/S I A/EPTG/PISTÃO NORTE/BR-070/PONTE DO RIO DESCOBERTO</v>
      </c>
    </row>
    <row r="2387" spans="1:11" x14ac:dyDescent="0.2">
      <c r="A2387" s="2" t="s">
        <v>552</v>
      </c>
      <c r="B2387" s="2" t="s">
        <v>525</v>
      </c>
      <c r="C2387" s="27">
        <v>2306</v>
      </c>
      <c r="D2387" s="24" t="s">
        <v>92</v>
      </c>
      <c r="E2387" s="25" t="s">
        <v>469</v>
      </c>
      <c r="F2387" s="23" t="str">
        <f t="shared" si="113"/>
        <v>volta</v>
      </c>
      <c r="G2387" s="27">
        <v>10</v>
      </c>
      <c r="H2387" s="25" t="s">
        <v>561</v>
      </c>
      <c r="I2387" s="25" t="s">
        <v>554</v>
      </c>
      <c r="J2387" s="23" t="str">
        <f t="shared" si="111"/>
        <v>TAGUATUR2306volta10</v>
      </c>
      <c r="K2387" s="32" t="str">
        <f t="shared" si="112"/>
        <v>RODOVIÁRIA PLANO PILOTO/EIXO/SETOR POLICIAL SUL/OCTOGONAL/S I A/EPTG/PISTÃO NORTE/BR-070/PONTE DO RIO DESCOBERTO/BR-070</v>
      </c>
    </row>
    <row r="2388" spans="1:11" x14ac:dyDescent="0.2">
      <c r="A2388" s="2" t="s">
        <v>552</v>
      </c>
      <c r="B2388" s="2" t="s">
        <v>525</v>
      </c>
      <c r="C2388" s="27">
        <v>2306</v>
      </c>
      <c r="D2388" s="24" t="s">
        <v>92</v>
      </c>
      <c r="E2388" s="25" t="s">
        <v>469</v>
      </c>
      <c r="F2388" s="23" t="str">
        <f t="shared" si="113"/>
        <v>volta</v>
      </c>
      <c r="G2388" s="27">
        <v>11</v>
      </c>
      <c r="H2388" s="2" t="s">
        <v>595</v>
      </c>
      <c r="I2388" s="25" t="s">
        <v>554</v>
      </c>
      <c r="J2388" s="23" t="str">
        <f t="shared" si="111"/>
        <v>TAGUATUR2306volta11</v>
      </c>
      <c r="K2388" s="32" t="str">
        <f t="shared" si="112"/>
        <v>RODOVIÁRIA PLANO PILOTO/EIXO/SETOR POLICIAL SUL/OCTOGONAL/S I A/EPTG/PISTÃO NORTE/BR-070/PONTE DO RIO DESCOBERTO/BR-070/AVENIDA MARGINAL SUL</v>
      </c>
    </row>
    <row r="2389" spans="1:11" x14ac:dyDescent="0.2">
      <c r="A2389" s="2" t="s">
        <v>552</v>
      </c>
      <c r="B2389" s="2" t="s">
        <v>525</v>
      </c>
      <c r="C2389" s="27">
        <v>2306</v>
      </c>
      <c r="D2389" s="24" t="s">
        <v>92</v>
      </c>
      <c r="E2389" s="25" t="s">
        <v>469</v>
      </c>
      <c r="F2389" s="23" t="str">
        <f t="shared" si="113"/>
        <v>volta</v>
      </c>
      <c r="G2389" s="27">
        <v>12</v>
      </c>
      <c r="H2389" s="25" t="s">
        <v>561</v>
      </c>
      <c r="I2389" s="25" t="s">
        <v>554</v>
      </c>
      <c r="J2389" s="23" t="str">
        <f t="shared" si="111"/>
        <v>TAGUATUR2306volta12</v>
      </c>
      <c r="K2389" s="32" t="str">
        <f t="shared" si="112"/>
        <v>RODOVIÁRIA PLANO PILOTO/EIXO/SETOR POLICIAL SUL/OCTOGONAL/S I A/EPTG/PISTÃO NORTE/BR-070/PONTE DO RIO DESCOBERTO/BR-070/AVENIDA MARGINAL SUL/BR-070</v>
      </c>
    </row>
    <row r="2390" spans="1:11" x14ac:dyDescent="0.2">
      <c r="A2390" s="2" t="s">
        <v>552</v>
      </c>
      <c r="B2390" s="2" t="s">
        <v>525</v>
      </c>
      <c r="C2390" s="27">
        <v>2306</v>
      </c>
      <c r="D2390" s="24" t="s">
        <v>92</v>
      </c>
      <c r="E2390" s="25" t="s">
        <v>469</v>
      </c>
      <c r="F2390" s="23" t="str">
        <f t="shared" si="113"/>
        <v>volta</v>
      </c>
      <c r="G2390" s="27">
        <v>13</v>
      </c>
      <c r="H2390" s="2" t="s">
        <v>600</v>
      </c>
      <c r="I2390" s="25" t="s">
        <v>554</v>
      </c>
      <c r="J2390" s="23" t="str">
        <f t="shared" si="111"/>
        <v>TAGUATUR2306volta13</v>
      </c>
      <c r="K2390" s="32" t="str">
        <f t="shared" si="112"/>
        <v>RODOVIÁRIA PLANO PILOTO/EIXO/SETOR POLICIAL SUL/OCTOGONAL/S I A/EPTG/PISTÃO NORTE/BR-070/PONTE DO RIO DESCOBERTO/BR-070/AVENIDA MARGINAL SUL/BR-070/AVENIDA MARGINAL NORTE</v>
      </c>
    </row>
    <row r="2391" spans="1:11" x14ac:dyDescent="0.2">
      <c r="A2391" s="2" t="s">
        <v>552</v>
      </c>
      <c r="B2391" s="2" t="s">
        <v>525</v>
      </c>
      <c r="C2391" s="27">
        <v>2306</v>
      </c>
      <c r="D2391" s="24" t="s">
        <v>92</v>
      </c>
      <c r="E2391" s="25" t="s">
        <v>469</v>
      </c>
      <c r="F2391" s="23" t="str">
        <f t="shared" si="113"/>
        <v>volta</v>
      </c>
      <c r="G2391" s="27">
        <v>14</v>
      </c>
      <c r="H2391" s="2" t="s">
        <v>587</v>
      </c>
      <c r="I2391" s="25" t="s">
        <v>554</v>
      </c>
      <c r="J2391" s="23" t="str">
        <f t="shared" si="111"/>
        <v>TAGUATUR2306volta14</v>
      </c>
      <c r="K2391" s="32" t="str">
        <f t="shared" si="112"/>
        <v>RODOVIÁRIA PLANO PILOTO/EIXO/SETOR POLICIAL SUL/OCTOGONAL/S I A/EPTG/PISTÃO NORTE/BR-070/PONTE DO RIO DESCOBERTO/BR-070/AVENIDA MARGINAL SUL/BR-070/AVENIDA MARGINAL NORTE/AVENIDA MANAUS</v>
      </c>
    </row>
    <row r="2392" spans="1:11" x14ac:dyDescent="0.2">
      <c r="A2392" s="2" t="s">
        <v>552</v>
      </c>
      <c r="B2392" s="2" t="s">
        <v>525</v>
      </c>
      <c r="C2392" s="27">
        <v>2306</v>
      </c>
      <c r="D2392" s="24" t="s">
        <v>92</v>
      </c>
      <c r="E2392" s="25" t="s">
        <v>469</v>
      </c>
      <c r="F2392" s="23" t="str">
        <f t="shared" si="113"/>
        <v>volta</v>
      </c>
      <c r="G2392" s="27">
        <v>15</v>
      </c>
      <c r="H2392" s="2" t="s">
        <v>599</v>
      </c>
      <c r="I2392" s="25" t="s">
        <v>554</v>
      </c>
      <c r="J2392" s="23" t="str">
        <f t="shared" si="111"/>
        <v>TAGUATUR2306volta15</v>
      </c>
      <c r="K2392" s="32" t="str">
        <f t="shared" si="112"/>
        <v>RODOVIÁRIA PLANO PILOTO/EIXO/SETOR POLICIAL SUL/OCTOGONAL/S I A/EPTG/PISTÃO NORTE/BR-070/PONTE DO RIO DESCOBERTO/BR-070/AVENIDA MARGINAL SUL/BR-070/AVENIDA MARGINAL NORTE/AVENIDA MANAUS/AVENIDA GOIÂNIA</v>
      </c>
    </row>
    <row r="2393" spans="1:11" x14ac:dyDescent="0.2">
      <c r="A2393" s="2" t="s">
        <v>552</v>
      </c>
      <c r="B2393" s="2" t="s">
        <v>525</v>
      </c>
      <c r="C2393" s="27">
        <v>2306</v>
      </c>
      <c r="D2393" s="24" t="s">
        <v>92</v>
      </c>
      <c r="E2393" s="25" t="s">
        <v>469</v>
      </c>
      <c r="F2393" s="23" t="str">
        <f t="shared" si="113"/>
        <v>volta</v>
      </c>
      <c r="G2393" s="27">
        <v>16</v>
      </c>
      <c r="H2393" s="2" t="s">
        <v>586</v>
      </c>
      <c r="I2393" s="25" t="s">
        <v>554</v>
      </c>
      <c r="J2393" s="23" t="str">
        <f t="shared" si="111"/>
        <v>TAGUATUR2306volta16</v>
      </c>
      <c r="K2393" s="32" t="str">
        <f t="shared" si="112"/>
        <v>RODOVIÁRIA PLANO PILOTO/EIXO/SETOR POLICIAL SUL/OCTOGONAL/S I A/EPTG/PISTÃO NORTE/BR-070/PONTE DO RIO DESCOBERTO/BR-070/AVENIDA MARGINAL SUL/BR-070/AVENIDA MARGINAL NORTE/AVENIDA MANAUS/AVENIDA GOIÂNIA/RUA 33</v>
      </c>
    </row>
    <row r="2394" spans="1:11" x14ac:dyDescent="0.2">
      <c r="A2394" s="2" t="s">
        <v>552</v>
      </c>
      <c r="B2394" s="2" t="s">
        <v>525</v>
      </c>
      <c r="C2394" s="27">
        <v>2306</v>
      </c>
      <c r="D2394" s="24" t="s">
        <v>92</v>
      </c>
      <c r="E2394" s="25" t="s">
        <v>469</v>
      </c>
      <c r="F2394" s="23" t="str">
        <f t="shared" si="113"/>
        <v>volta</v>
      </c>
      <c r="G2394" s="27">
        <v>17</v>
      </c>
      <c r="H2394" s="2" t="s">
        <v>598</v>
      </c>
      <c r="I2394" s="25" t="s">
        <v>554</v>
      </c>
      <c r="J2394" s="23" t="str">
        <f t="shared" si="111"/>
        <v>TAGUATUR2306volta17</v>
      </c>
      <c r="K2394" s="32" t="str">
        <f t="shared" si="112"/>
        <v>RODOVIÁRIA PLANO PILOTO/EIXO/SETOR POLICIAL SUL/OCTOGONAL/S I A/EPTG/PISTÃO NORTE/BR-070/PONTE DO RIO DESCOBERTO/BR-070/AVENIDA MARGINAL SUL/BR-070/AVENIDA MARGINAL NORTE/AVENIDA MANAUS/AVENIDA GOIÂNIA/RUA 33/PINHEIRO 4, 5 E 6</v>
      </c>
    </row>
    <row r="2395" spans="1:11" x14ac:dyDescent="0.2">
      <c r="A2395" s="2" t="s">
        <v>552</v>
      </c>
      <c r="B2395" s="2" t="s">
        <v>525</v>
      </c>
      <c r="C2395" s="27">
        <v>2306</v>
      </c>
      <c r="D2395" s="24" t="s">
        <v>92</v>
      </c>
      <c r="E2395" s="25" t="s">
        <v>469</v>
      </c>
      <c r="F2395" s="23" t="str">
        <f t="shared" si="113"/>
        <v>volta</v>
      </c>
      <c r="G2395" s="27">
        <v>18</v>
      </c>
      <c r="H2395" s="2" t="s">
        <v>585</v>
      </c>
      <c r="I2395" s="25" t="s">
        <v>554</v>
      </c>
      <c r="J2395" s="23" t="str">
        <f t="shared" si="111"/>
        <v>TAGUATUR2306volta18</v>
      </c>
      <c r="K2395" s="32" t="str">
        <f t="shared" si="112"/>
        <v>RODOVIÁRIA PLANO PILOTO/EIXO/SETOR POLICIAL SUL/OCTOGONAL/S I A/EPTG/PISTÃO NORTE/BR-070/PONTE DO RIO DESCOBERTO/BR-070/AVENIDA MARGINAL SUL/BR-070/AVENIDA MARGINAL NORTE/AVENIDA MANAUS/AVENIDA GOIÂNIA/RUA 33/PINHEIRO 4, 5 E 6/TERMINAL JARDIM BRASÍLIA</v>
      </c>
    </row>
    <row r="2396" spans="1:11" x14ac:dyDescent="0.2">
      <c r="A2396" s="2" t="s">
        <v>552</v>
      </c>
      <c r="B2396" s="2" t="s">
        <v>525</v>
      </c>
      <c r="C2396" s="27">
        <v>2307</v>
      </c>
      <c r="D2396" s="2" t="s">
        <v>92</v>
      </c>
      <c r="E2396" s="25" t="s">
        <v>452</v>
      </c>
      <c r="F2396" s="23" t="str">
        <f t="shared" si="113"/>
        <v>ida</v>
      </c>
      <c r="G2396" s="27">
        <v>1</v>
      </c>
      <c r="H2396" s="2" t="s">
        <v>585</v>
      </c>
      <c r="I2396" s="25" t="s">
        <v>554</v>
      </c>
      <c r="J2396" s="23" t="str">
        <f t="shared" si="111"/>
        <v>TAGUATUR2307ida1</v>
      </c>
      <c r="K2396" s="32" t="str">
        <f t="shared" si="112"/>
        <v>TERMINAL JARDIM BRASÍLIA</v>
      </c>
    </row>
    <row r="2397" spans="1:11" x14ac:dyDescent="0.2">
      <c r="A2397" s="2" t="s">
        <v>552</v>
      </c>
      <c r="B2397" s="2" t="s">
        <v>525</v>
      </c>
      <c r="C2397" s="27">
        <v>2307</v>
      </c>
      <c r="D2397" s="24" t="s">
        <v>92</v>
      </c>
      <c r="E2397" s="25" t="s">
        <v>452</v>
      </c>
      <c r="F2397" s="23" t="str">
        <f t="shared" si="113"/>
        <v>ida</v>
      </c>
      <c r="G2397" s="27">
        <v>2</v>
      </c>
      <c r="H2397" s="2" t="s">
        <v>610</v>
      </c>
      <c r="I2397" s="25" t="s">
        <v>554</v>
      </c>
      <c r="J2397" s="23" t="str">
        <f t="shared" si="111"/>
        <v>TAGUATUR2307ida2</v>
      </c>
      <c r="K2397" s="32" t="str">
        <f t="shared" si="112"/>
        <v>TERMINAL JARDIM BRASÍLIA/PINHEIRO 2</v>
      </c>
    </row>
    <row r="2398" spans="1:11" x14ac:dyDescent="0.2">
      <c r="A2398" s="2" t="s">
        <v>552</v>
      </c>
      <c r="B2398" s="2" t="s">
        <v>525</v>
      </c>
      <c r="C2398" s="27">
        <v>2307</v>
      </c>
      <c r="D2398" s="24" t="s">
        <v>92</v>
      </c>
      <c r="E2398" s="25" t="s">
        <v>452</v>
      </c>
      <c r="F2398" s="23" t="str">
        <f t="shared" si="113"/>
        <v>ida</v>
      </c>
      <c r="G2398" s="27">
        <v>3</v>
      </c>
      <c r="H2398" s="2" t="s">
        <v>586</v>
      </c>
      <c r="I2398" s="25" t="s">
        <v>554</v>
      </c>
      <c r="J2398" s="23" t="str">
        <f t="shared" si="111"/>
        <v>TAGUATUR2307ida3</v>
      </c>
      <c r="K2398" s="32" t="str">
        <f t="shared" si="112"/>
        <v>TERMINAL JARDIM BRASÍLIA/PINHEIRO 2/RUA 33</v>
      </c>
    </row>
    <row r="2399" spans="1:11" x14ac:dyDescent="0.2">
      <c r="A2399" s="2" t="s">
        <v>552</v>
      </c>
      <c r="B2399" s="2" t="s">
        <v>525</v>
      </c>
      <c r="C2399" s="27">
        <v>2307</v>
      </c>
      <c r="D2399" s="24" t="s">
        <v>92</v>
      </c>
      <c r="E2399" s="25" t="s">
        <v>452</v>
      </c>
      <c r="F2399" s="23" t="str">
        <f t="shared" si="113"/>
        <v>ida</v>
      </c>
      <c r="G2399" s="27">
        <v>4</v>
      </c>
      <c r="H2399" s="2" t="s">
        <v>659</v>
      </c>
      <c r="I2399" s="25" t="s">
        <v>554</v>
      </c>
      <c r="J2399" s="23" t="str">
        <f t="shared" si="111"/>
        <v>TAGUATUR2307ida4</v>
      </c>
      <c r="K2399" s="32" t="str">
        <f t="shared" si="112"/>
        <v>TERMINAL JARDIM BRASÍLIA/PINHEIRO 2/RUA 33/AVENIDA PORTO VELHO</v>
      </c>
    </row>
    <row r="2400" spans="1:11" x14ac:dyDescent="0.2">
      <c r="A2400" s="2" t="s">
        <v>552</v>
      </c>
      <c r="B2400" s="2" t="s">
        <v>525</v>
      </c>
      <c r="C2400" s="27">
        <v>2307</v>
      </c>
      <c r="D2400" s="24" t="s">
        <v>92</v>
      </c>
      <c r="E2400" s="25" t="s">
        <v>452</v>
      </c>
      <c r="F2400" s="23" t="str">
        <f t="shared" si="113"/>
        <v>ida</v>
      </c>
      <c r="G2400" s="27">
        <v>5</v>
      </c>
      <c r="H2400" s="2" t="s">
        <v>600</v>
      </c>
      <c r="I2400" s="25" t="s">
        <v>554</v>
      </c>
      <c r="J2400" s="23" t="str">
        <f t="shared" si="111"/>
        <v>TAGUATUR2307ida5</v>
      </c>
      <c r="K2400" s="32" t="str">
        <f t="shared" si="112"/>
        <v>TERMINAL JARDIM BRASÍLIA/PINHEIRO 2/RUA 33/AVENIDA PORTO VELHO/AVENIDA MARGINAL NORTE</v>
      </c>
    </row>
    <row r="2401" spans="1:11" x14ac:dyDescent="0.2">
      <c r="A2401" s="2" t="s">
        <v>552</v>
      </c>
      <c r="B2401" s="2" t="s">
        <v>525</v>
      </c>
      <c r="C2401" s="27">
        <v>2307</v>
      </c>
      <c r="D2401" s="24" t="s">
        <v>92</v>
      </c>
      <c r="E2401" s="25" t="s">
        <v>452</v>
      </c>
      <c r="F2401" s="23" t="str">
        <f t="shared" si="113"/>
        <v>ida</v>
      </c>
      <c r="G2401" s="27">
        <v>6</v>
      </c>
      <c r="H2401" s="25" t="s">
        <v>561</v>
      </c>
      <c r="I2401" s="25" t="s">
        <v>554</v>
      </c>
      <c r="J2401" s="23" t="str">
        <f t="shared" si="111"/>
        <v>TAGUATUR2307ida6</v>
      </c>
      <c r="K2401" s="32" t="str">
        <f t="shared" si="112"/>
        <v>TERMINAL JARDIM BRASÍLIA/PINHEIRO 2/RUA 33/AVENIDA PORTO VELHO/AVENIDA MARGINAL NORTE/BR-070</v>
      </c>
    </row>
    <row r="2402" spans="1:11" x14ac:dyDescent="0.2">
      <c r="A2402" s="2" t="s">
        <v>552</v>
      </c>
      <c r="B2402" s="2" t="s">
        <v>525</v>
      </c>
      <c r="C2402" s="27">
        <v>2307</v>
      </c>
      <c r="D2402" s="24" t="s">
        <v>92</v>
      </c>
      <c r="E2402" s="25" t="s">
        <v>452</v>
      </c>
      <c r="F2402" s="23" t="str">
        <f t="shared" si="113"/>
        <v>ida</v>
      </c>
      <c r="G2402" s="27">
        <v>7</v>
      </c>
      <c r="H2402" s="2" t="s">
        <v>660</v>
      </c>
      <c r="I2402" s="25" t="s">
        <v>554</v>
      </c>
      <c r="J2402" s="23" t="str">
        <f t="shared" si="111"/>
        <v>TAGUATUR2307ida7</v>
      </c>
      <c r="K2402" s="32" t="str">
        <f t="shared" si="112"/>
        <v xml:space="preserve">TERMINAL JARDIM BRASÍLIA/PINHEIRO 2/RUA 33/AVENIDA PORTO VELHO/AVENIDA MARGINAL NORTE/BR-070/AVENIDA MARGINAL SUL </v>
      </c>
    </row>
    <row r="2403" spans="1:11" x14ac:dyDescent="0.2">
      <c r="A2403" s="2" t="s">
        <v>552</v>
      </c>
      <c r="B2403" s="2" t="s">
        <v>525</v>
      </c>
      <c r="C2403" s="27">
        <v>2307</v>
      </c>
      <c r="D2403" s="24" t="s">
        <v>92</v>
      </c>
      <c r="E2403" s="25" t="s">
        <v>452</v>
      </c>
      <c r="F2403" s="23" t="str">
        <f t="shared" si="113"/>
        <v>ida</v>
      </c>
      <c r="G2403" s="27">
        <v>8</v>
      </c>
      <c r="H2403" s="25" t="s">
        <v>561</v>
      </c>
      <c r="I2403" s="25" t="s">
        <v>554</v>
      </c>
      <c r="J2403" s="23" t="str">
        <f t="shared" si="111"/>
        <v>TAGUATUR2307ida8</v>
      </c>
      <c r="K2403" s="32" t="str">
        <f t="shared" si="112"/>
        <v>TERMINAL JARDIM BRASÍLIA/PINHEIRO 2/RUA 33/AVENIDA PORTO VELHO/AVENIDA MARGINAL NORTE/BR-070/AVENIDA MARGINAL SUL /BR-070</v>
      </c>
    </row>
    <row r="2404" spans="1:11" x14ac:dyDescent="0.2">
      <c r="A2404" s="2" t="s">
        <v>552</v>
      </c>
      <c r="B2404" s="2" t="s">
        <v>525</v>
      </c>
      <c r="C2404" s="27">
        <v>2307</v>
      </c>
      <c r="D2404" s="24" t="s">
        <v>92</v>
      </c>
      <c r="E2404" s="25" t="s">
        <v>452</v>
      </c>
      <c r="F2404" s="23" t="str">
        <f t="shared" si="113"/>
        <v>ida</v>
      </c>
      <c r="G2404" s="27">
        <v>9</v>
      </c>
      <c r="H2404" s="25" t="s">
        <v>596</v>
      </c>
      <c r="I2404" s="25" t="s">
        <v>554</v>
      </c>
      <c r="J2404" s="23" t="str">
        <f t="shared" si="111"/>
        <v>TAGUATUR2307ida9</v>
      </c>
      <c r="K2404" s="32" t="str">
        <f t="shared" si="112"/>
        <v>TERMINAL JARDIM BRASÍLIA/PINHEIRO 2/RUA 33/AVENIDA PORTO VELHO/AVENIDA MARGINAL NORTE/BR-070/AVENIDA MARGINAL SUL /BR-070/PONTE DO RIO DESCOBERTO</v>
      </c>
    </row>
    <row r="2405" spans="1:11" x14ac:dyDescent="0.2">
      <c r="A2405" s="2" t="s">
        <v>552</v>
      </c>
      <c r="B2405" s="2" t="s">
        <v>525</v>
      </c>
      <c r="C2405" s="27">
        <v>2307</v>
      </c>
      <c r="D2405" s="24" t="s">
        <v>92</v>
      </c>
      <c r="E2405" s="25" t="s">
        <v>452</v>
      </c>
      <c r="F2405" s="23" t="str">
        <f t="shared" si="113"/>
        <v>ida</v>
      </c>
      <c r="G2405" s="27">
        <v>10</v>
      </c>
      <c r="H2405" s="25" t="s">
        <v>561</v>
      </c>
      <c r="I2405" s="25" t="s">
        <v>562</v>
      </c>
      <c r="J2405" s="23" t="str">
        <f t="shared" si="111"/>
        <v>TAGUATUR2307ida10</v>
      </c>
      <c r="K2405" s="32" t="str">
        <f t="shared" si="112"/>
        <v>TERMINAL JARDIM BRASÍLIA/PINHEIRO 2/RUA 33/AVENIDA PORTO VELHO/AVENIDA MARGINAL NORTE/BR-070/AVENIDA MARGINAL SUL /BR-070/PONTE DO RIO DESCOBERTO/BR-070</v>
      </c>
    </row>
    <row r="2406" spans="1:11" x14ac:dyDescent="0.2">
      <c r="A2406" s="2" t="s">
        <v>552</v>
      </c>
      <c r="B2406" s="2" t="s">
        <v>525</v>
      </c>
      <c r="C2406" s="27">
        <v>2307</v>
      </c>
      <c r="D2406" s="24" t="s">
        <v>92</v>
      </c>
      <c r="E2406" s="25" t="s">
        <v>452</v>
      </c>
      <c r="F2406" s="23" t="str">
        <f t="shared" si="113"/>
        <v>ida</v>
      </c>
      <c r="G2406" s="27">
        <v>11</v>
      </c>
      <c r="H2406" s="25" t="s">
        <v>563</v>
      </c>
      <c r="I2406" s="25" t="s">
        <v>564</v>
      </c>
      <c r="J2406" s="23" t="str">
        <f t="shared" si="111"/>
        <v>TAGUATUR2307ida11</v>
      </c>
      <c r="K2406" s="32" t="str">
        <f t="shared" si="112"/>
        <v>TERMINAL JARDIM BRASÍLIA/PINHEIRO 2/RUA 33/AVENIDA PORTO VELHO/AVENIDA MARGINAL NORTE/BR-070/AVENIDA MARGINAL SUL /BR-070/PONTE DO RIO DESCOBERTO/BR-070/PISTÃO NORTE</v>
      </c>
    </row>
    <row r="2407" spans="1:11" x14ac:dyDescent="0.2">
      <c r="A2407" s="2" t="s">
        <v>552</v>
      </c>
      <c r="B2407" s="2" t="s">
        <v>525</v>
      </c>
      <c r="C2407" s="27">
        <v>2307</v>
      </c>
      <c r="D2407" s="24" t="s">
        <v>92</v>
      </c>
      <c r="E2407" s="25" t="s">
        <v>452</v>
      </c>
      <c r="F2407" s="23" t="str">
        <f t="shared" si="113"/>
        <v>ida</v>
      </c>
      <c r="G2407" s="27">
        <v>12</v>
      </c>
      <c r="H2407" s="25" t="s">
        <v>565</v>
      </c>
      <c r="I2407" s="25" t="s">
        <v>564</v>
      </c>
      <c r="J2407" s="23" t="str">
        <f t="shared" si="111"/>
        <v>TAGUATUR2307ida12</v>
      </c>
      <c r="K2407" s="32" t="str">
        <f t="shared" si="112"/>
        <v>TERMINAL JARDIM BRASÍLIA/PINHEIRO 2/RUA 33/AVENIDA PORTO VELHO/AVENIDA MARGINAL NORTE/BR-070/AVENIDA MARGINAL SUL /BR-070/PONTE DO RIO DESCOBERTO/BR-070/PISTÃO NORTE/EPTG</v>
      </c>
    </row>
    <row r="2408" spans="1:11" x14ac:dyDescent="0.2">
      <c r="A2408" s="2" t="s">
        <v>552</v>
      </c>
      <c r="B2408" s="2" t="s">
        <v>525</v>
      </c>
      <c r="C2408" s="27">
        <v>2307</v>
      </c>
      <c r="D2408" s="24" t="s">
        <v>92</v>
      </c>
      <c r="E2408" s="25" t="s">
        <v>452</v>
      </c>
      <c r="F2408" s="23" t="str">
        <f t="shared" si="113"/>
        <v>ida</v>
      </c>
      <c r="G2408" s="27">
        <v>13</v>
      </c>
      <c r="H2408" s="25" t="s">
        <v>525</v>
      </c>
      <c r="I2408" s="25" t="s">
        <v>481</v>
      </c>
      <c r="J2408" s="23" t="str">
        <f t="shared" si="111"/>
        <v>TAGUATUR2307ida13</v>
      </c>
      <c r="K2408" s="32" t="str">
        <f t="shared" si="112"/>
        <v>TERMINAL JARDIM BRASÍLIA/PINHEIRO 2/RUA 33/AVENIDA PORTO VELHO/AVENIDA MARGINAL NORTE/BR-070/AVENIDA MARGINAL SUL /BR-070/PONTE DO RIO DESCOBERTO/BR-070/PISTÃO NORTE/EPTG/S I A</v>
      </c>
    </row>
    <row r="2409" spans="1:11" x14ac:dyDescent="0.2">
      <c r="A2409" s="2" t="s">
        <v>552</v>
      </c>
      <c r="B2409" s="2" t="s">
        <v>525</v>
      </c>
      <c r="C2409" s="27">
        <v>2307</v>
      </c>
      <c r="D2409" s="24" t="s">
        <v>92</v>
      </c>
      <c r="E2409" s="25" t="s">
        <v>452</v>
      </c>
      <c r="F2409" s="23" t="str">
        <f t="shared" si="113"/>
        <v>ida</v>
      </c>
      <c r="G2409" s="27">
        <v>14</v>
      </c>
      <c r="H2409" s="25" t="s">
        <v>566</v>
      </c>
      <c r="I2409" s="25" t="s">
        <v>481</v>
      </c>
      <c r="J2409" s="23" t="str">
        <f t="shared" si="111"/>
        <v>TAGUATUR2307ida14</v>
      </c>
      <c r="K2409" s="32" t="str">
        <f t="shared" si="112"/>
        <v>TERMINAL JARDIM BRASÍLIA/PINHEIRO 2/RUA 33/AVENIDA PORTO VELHO/AVENIDA MARGINAL NORTE/BR-070/AVENIDA MARGINAL SUL /BR-070/PONTE DO RIO DESCOBERTO/BR-070/PISTÃO NORTE/EPTG/S I A/SETOR POLICIAL SUL</v>
      </c>
    </row>
    <row r="2410" spans="1:11" x14ac:dyDescent="0.2">
      <c r="A2410" s="2" t="s">
        <v>552</v>
      </c>
      <c r="B2410" s="2" t="s">
        <v>525</v>
      </c>
      <c r="C2410" s="27">
        <v>2307</v>
      </c>
      <c r="D2410" s="2" t="s">
        <v>92</v>
      </c>
      <c r="E2410" s="25" t="s">
        <v>452</v>
      </c>
      <c r="F2410" s="23" t="str">
        <f t="shared" si="113"/>
        <v>ida</v>
      </c>
      <c r="G2410" s="27">
        <v>15</v>
      </c>
      <c r="H2410" s="25" t="s">
        <v>567</v>
      </c>
      <c r="I2410" s="25" t="s">
        <v>481</v>
      </c>
      <c r="J2410" s="23" t="str">
        <f t="shared" si="111"/>
        <v>TAGUATUR2307ida15</v>
      </c>
      <c r="K2410" s="32" t="str">
        <f t="shared" si="112"/>
        <v>TERMINAL JARDIM BRASÍLIA/PINHEIRO 2/RUA 33/AVENIDA PORTO VELHO/AVENIDA MARGINAL NORTE/BR-070/AVENIDA MARGINAL SUL /BR-070/PONTE DO RIO DESCOBERTO/BR-070/PISTÃO NORTE/EPTG/S I A/SETOR POLICIAL SUL/EIXO</v>
      </c>
    </row>
    <row r="2411" spans="1:11" x14ac:dyDescent="0.2">
      <c r="A2411" s="2" t="s">
        <v>552</v>
      </c>
      <c r="B2411" s="2" t="s">
        <v>525</v>
      </c>
      <c r="C2411" s="27">
        <v>2307</v>
      </c>
      <c r="D2411" s="24" t="s">
        <v>92</v>
      </c>
      <c r="E2411" s="25" t="s">
        <v>452</v>
      </c>
      <c r="F2411" s="23" t="str">
        <f t="shared" si="113"/>
        <v>ida</v>
      </c>
      <c r="G2411" s="27">
        <v>16</v>
      </c>
      <c r="H2411" s="25" t="s">
        <v>483</v>
      </c>
      <c r="I2411" s="25" t="s">
        <v>481</v>
      </c>
      <c r="J2411" s="23" t="str">
        <f t="shared" si="111"/>
        <v>TAGUATUR2307ida16</v>
      </c>
      <c r="K2411" s="32" t="str">
        <f t="shared" si="112"/>
        <v>TERMINAL JARDIM BRASÍLIA/PINHEIRO 2/RUA 33/AVENIDA PORTO VELHO/AVENIDA MARGINAL NORTE/BR-070/AVENIDA MARGINAL SUL /BR-070/PONTE DO RIO DESCOBERTO/BR-070/PISTÃO NORTE/EPTG/S I A/SETOR POLICIAL SUL/EIXO/RODOVIÁRIA PLANO PILOTO</v>
      </c>
    </row>
    <row r="2412" spans="1:11" x14ac:dyDescent="0.2">
      <c r="A2412" s="2" t="s">
        <v>552</v>
      </c>
      <c r="B2412" s="2" t="s">
        <v>525</v>
      </c>
      <c r="C2412" s="27">
        <v>2307</v>
      </c>
      <c r="D2412" s="24" t="s">
        <v>92</v>
      </c>
      <c r="E2412" s="25" t="s">
        <v>469</v>
      </c>
      <c r="F2412" s="23" t="str">
        <f t="shared" si="113"/>
        <v>volta</v>
      </c>
      <c r="G2412" s="27">
        <v>1</v>
      </c>
      <c r="H2412" s="25" t="s">
        <v>483</v>
      </c>
      <c r="I2412" s="25" t="s">
        <v>481</v>
      </c>
      <c r="J2412" s="23" t="str">
        <f t="shared" si="111"/>
        <v>TAGUATUR2307volta1</v>
      </c>
      <c r="K2412" s="32" t="str">
        <f t="shared" si="112"/>
        <v>RODOVIÁRIA PLANO PILOTO</v>
      </c>
    </row>
    <row r="2413" spans="1:11" x14ac:dyDescent="0.2">
      <c r="A2413" s="2" t="s">
        <v>552</v>
      </c>
      <c r="B2413" s="2" t="s">
        <v>525</v>
      </c>
      <c r="C2413" s="27">
        <v>2307</v>
      </c>
      <c r="D2413" s="24" t="s">
        <v>92</v>
      </c>
      <c r="E2413" s="25" t="s">
        <v>469</v>
      </c>
      <c r="F2413" s="23" t="str">
        <f t="shared" si="113"/>
        <v>volta</v>
      </c>
      <c r="G2413" s="27">
        <v>2</v>
      </c>
      <c r="H2413" s="25" t="s">
        <v>567</v>
      </c>
      <c r="I2413" s="25" t="s">
        <v>481</v>
      </c>
      <c r="J2413" s="23" t="str">
        <f t="shared" si="111"/>
        <v>TAGUATUR2307volta2</v>
      </c>
      <c r="K2413" s="32" t="str">
        <f t="shared" si="112"/>
        <v>RODOVIÁRIA PLANO PILOTO/EIXO</v>
      </c>
    </row>
    <row r="2414" spans="1:11" x14ac:dyDescent="0.2">
      <c r="A2414" s="2" t="s">
        <v>552</v>
      </c>
      <c r="B2414" s="2" t="s">
        <v>525</v>
      </c>
      <c r="C2414" s="27">
        <v>2307</v>
      </c>
      <c r="D2414" s="24" t="s">
        <v>92</v>
      </c>
      <c r="E2414" s="25" t="s">
        <v>469</v>
      </c>
      <c r="F2414" s="23" t="str">
        <f t="shared" si="113"/>
        <v>volta</v>
      </c>
      <c r="G2414" s="27">
        <v>3</v>
      </c>
      <c r="H2414" s="25" t="s">
        <v>566</v>
      </c>
      <c r="I2414" s="25" t="s">
        <v>481</v>
      </c>
      <c r="J2414" s="23" t="str">
        <f t="shared" si="111"/>
        <v>TAGUATUR2307volta3</v>
      </c>
      <c r="K2414" s="32" t="str">
        <f t="shared" si="112"/>
        <v>RODOVIÁRIA PLANO PILOTO/EIXO/SETOR POLICIAL SUL</v>
      </c>
    </row>
    <row r="2415" spans="1:11" x14ac:dyDescent="0.2">
      <c r="A2415" s="2" t="s">
        <v>552</v>
      </c>
      <c r="B2415" s="2" t="s">
        <v>525</v>
      </c>
      <c r="C2415" s="27">
        <v>2307</v>
      </c>
      <c r="D2415" s="24" t="s">
        <v>92</v>
      </c>
      <c r="E2415" s="25" t="s">
        <v>469</v>
      </c>
      <c r="F2415" s="23" t="str">
        <f t="shared" si="113"/>
        <v>volta</v>
      </c>
      <c r="G2415" s="27">
        <v>4</v>
      </c>
      <c r="H2415" s="25" t="s">
        <v>541</v>
      </c>
      <c r="I2415" s="25" t="s">
        <v>481</v>
      </c>
      <c r="J2415" s="23" t="str">
        <f t="shared" si="111"/>
        <v>TAGUATUR2307volta4</v>
      </c>
      <c r="K2415" s="32" t="str">
        <f t="shared" si="112"/>
        <v>RODOVIÁRIA PLANO PILOTO/EIXO/SETOR POLICIAL SUL/OCTOGONAL</v>
      </c>
    </row>
    <row r="2416" spans="1:11" x14ac:dyDescent="0.2">
      <c r="A2416" s="2" t="s">
        <v>552</v>
      </c>
      <c r="B2416" s="2" t="s">
        <v>525</v>
      </c>
      <c r="C2416" s="27">
        <v>2307</v>
      </c>
      <c r="D2416" s="24" t="s">
        <v>92</v>
      </c>
      <c r="E2416" s="25" t="s">
        <v>469</v>
      </c>
      <c r="F2416" s="23" t="str">
        <f t="shared" si="113"/>
        <v>volta</v>
      </c>
      <c r="G2416" s="27">
        <v>5</v>
      </c>
      <c r="H2416" s="25" t="s">
        <v>525</v>
      </c>
      <c r="I2416" s="25" t="s">
        <v>481</v>
      </c>
      <c r="J2416" s="23" t="str">
        <f t="shared" si="111"/>
        <v>TAGUATUR2307volta5</v>
      </c>
      <c r="K2416" s="32" t="str">
        <f t="shared" si="112"/>
        <v>RODOVIÁRIA PLANO PILOTO/EIXO/SETOR POLICIAL SUL/OCTOGONAL/S I A</v>
      </c>
    </row>
    <row r="2417" spans="1:11" x14ac:dyDescent="0.2">
      <c r="A2417" s="2" t="s">
        <v>552</v>
      </c>
      <c r="B2417" s="2" t="s">
        <v>525</v>
      </c>
      <c r="C2417" s="27">
        <v>2307</v>
      </c>
      <c r="D2417" s="24" t="s">
        <v>92</v>
      </c>
      <c r="E2417" s="25" t="s">
        <v>469</v>
      </c>
      <c r="F2417" s="23" t="str">
        <f t="shared" si="113"/>
        <v>volta</v>
      </c>
      <c r="G2417" s="27">
        <v>6</v>
      </c>
      <c r="H2417" s="25" t="s">
        <v>565</v>
      </c>
      <c r="I2417" s="25" t="s">
        <v>564</v>
      </c>
      <c r="J2417" s="23" t="str">
        <f t="shared" si="111"/>
        <v>TAGUATUR2307volta6</v>
      </c>
      <c r="K2417" s="32" t="str">
        <f t="shared" si="112"/>
        <v>RODOVIÁRIA PLANO PILOTO/EIXO/SETOR POLICIAL SUL/OCTOGONAL/S I A/EPTG</v>
      </c>
    </row>
    <row r="2418" spans="1:11" x14ac:dyDescent="0.2">
      <c r="A2418" s="2" t="s">
        <v>552</v>
      </c>
      <c r="B2418" s="2" t="s">
        <v>525</v>
      </c>
      <c r="C2418" s="27">
        <v>2307</v>
      </c>
      <c r="D2418" s="24" t="s">
        <v>92</v>
      </c>
      <c r="E2418" s="25" t="s">
        <v>469</v>
      </c>
      <c r="F2418" s="23" t="str">
        <f t="shared" si="113"/>
        <v>volta</v>
      </c>
      <c r="G2418" s="27">
        <v>7</v>
      </c>
      <c r="H2418" s="25" t="s">
        <v>563</v>
      </c>
      <c r="I2418" s="25" t="s">
        <v>564</v>
      </c>
      <c r="J2418" s="23" t="str">
        <f t="shared" si="111"/>
        <v>TAGUATUR2307volta7</v>
      </c>
      <c r="K2418" s="32" t="str">
        <f t="shared" si="112"/>
        <v>RODOVIÁRIA PLANO PILOTO/EIXO/SETOR POLICIAL SUL/OCTOGONAL/S I A/EPTG/PISTÃO NORTE</v>
      </c>
    </row>
    <row r="2419" spans="1:11" x14ac:dyDescent="0.2">
      <c r="A2419" s="2" t="s">
        <v>552</v>
      </c>
      <c r="B2419" s="2" t="s">
        <v>525</v>
      </c>
      <c r="C2419" s="27">
        <v>2307</v>
      </c>
      <c r="D2419" s="24" t="s">
        <v>92</v>
      </c>
      <c r="E2419" s="25" t="s">
        <v>469</v>
      </c>
      <c r="F2419" s="23" t="str">
        <f t="shared" si="113"/>
        <v>volta</v>
      </c>
      <c r="G2419" s="27">
        <v>8</v>
      </c>
      <c r="H2419" s="25" t="s">
        <v>561</v>
      </c>
      <c r="I2419" s="25" t="s">
        <v>562</v>
      </c>
      <c r="J2419" s="23" t="str">
        <f t="shared" si="111"/>
        <v>TAGUATUR2307volta8</v>
      </c>
      <c r="K2419" s="32" t="str">
        <f t="shared" si="112"/>
        <v>RODOVIÁRIA PLANO PILOTO/EIXO/SETOR POLICIAL SUL/OCTOGONAL/S I A/EPTG/PISTÃO NORTE/BR-070</v>
      </c>
    </row>
    <row r="2420" spans="1:11" x14ac:dyDescent="0.2">
      <c r="A2420" s="2" t="s">
        <v>552</v>
      </c>
      <c r="B2420" s="2" t="s">
        <v>525</v>
      </c>
      <c r="C2420" s="27">
        <v>2307</v>
      </c>
      <c r="D2420" s="24" t="s">
        <v>92</v>
      </c>
      <c r="E2420" s="25" t="s">
        <v>469</v>
      </c>
      <c r="F2420" s="23" t="str">
        <f t="shared" si="113"/>
        <v>volta</v>
      </c>
      <c r="G2420" s="27">
        <v>9</v>
      </c>
      <c r="H2420" s="25" t="s">
        <v>596</v>
      </c>
      <c r="I2420" s="25" t="s">
        <v>554</v>
      </c>
      <c r="J2420" s="23" t="str">
        <f t="shared" si="111"/>
        <v>TAGUATUR2307volta9</v>
      </c>
      <c r="K2420" s="32" t="str">
        <f t="shared" si="112"/>
        <v>RODOVIÁRIA PLANO PILOTO/EIXO/SETOR POLICIAL SUL/OCTOGONAL/S I A/EPTG/PISTÃO NORTE/BR-070/PONTE DO RIO DESCOBERTO</v>
      </c>
    </row>
    <row r="2421" spans="1:11" x14ac:dyDescent="0.2">
      <c r="A2421" s="2" t="s">
        <v>552</v>
      </c>
      <c r="B2421" s="2" t="s">
        <v>525</v>
      </c>
      <c r="C2421" s="27">
        <v>2307</v>
      </c>
      <c r="D2421" s="24" t="s">
        <v>92</v>
      </c>
      <c r="E2421" s="25" t="s">
        <v>469</v>
      </c>
      <c r="F2421" s="23" t="str">
        <f t="shared" si="113"/>
        <v>volta</v>
      </c>
      <c r="G2421" s="27">
        <v>10</v>
      </c>
      <c r="H2421" s="25" t="s">
        <v>561</v>
      </c>
      <c r="I2421" s="25" t="s">
        <v>554</v>
      </c>
      <c r="J2421" s="23" t="str">
        <f t="shared" si="111"/>
        <v>TAGUATUR2307volta10</v>
      </c>
      <c r="K2421" s="32" t="str">
        <f t="shared" si="112"/>
        <v>RODOVIÁRIA PLANO PILOTO/EIXO/SETOR POLICIAL SUL/OCTOGONAL/S I A/EPTG/PISTÃO NORTE/BR-070/PONTE DO RIO DESCOBERTO/BR-070</v>
      </c>
    </row>
    <row r="2422" spans="1:11" x14ac:dyDescent="0.2">
      <c r="A2422" s="2" t="s">
        <v>552</v>
      </c>
      <c r="B2422" s="2" t="s">
        <v>525</v>
      </c>
      <c r="C2422" s="27">
        <v>2307</v>
      </c>
      <c r="D2422" s="24" t="s">
        <v>92</v>
      </c>
      <c r="E2422" s="25" t="s">
        <v>469</v>
      </c>
      <c r="F2422" s="23" t="str">
        <f t="shared" si="113"/>
        <v>volta</v>
      </c>
      <c r="G2422" s="27">
        <v>11</v>
      </c>
      <c r="H2422" s="2" t="s">
        <v>660</v>
      </c>
      <c r="I2422" s="25" t="s">
        <v>554</v>
      </c>
      <c r="J2422" s="23" t="str">
        <f t="shared" si="111"/>
        <v>TAGUATUR2307volta11</v>
      </c>
      <c r="K2422" s="32" t="str">
        <f t="shared" si="112"/>
        <v xml:space="preserve">RODOVIÁRIA PLANO PILOTO/EIXO/SETOR POLICIAL SUL/OCTOGONAL/S I A/EPTG/PISTÃO NORTE/BR-070/PONTE DO RIO DESCOBERTO/BR-070/AVENIDA MARGINAL SUL </v>
      </c>
    </row>
    <row r="2423" spans="1:11" x14ac:dyDescent="0.2">
      <c r="A2423" s="2" t="s">
        <v>552</v>
      </c>
      <c r="B2423" s="2" t="s">
        <v>525</v>
      </c>
      <c r="C2423" s="27">
        <v>2307</v>
      </c>
      <c r="D2423" s="24" t="s">
        <v>92</v>
      </c>
      <c r="E2423" s="25" t="s">
        <v>469</v>
      </c>
      <c r="F2423" s="23" t="str">
        <f t="shared" si="113"/>
        <v>volta</v>
      </c>
      <c r="G2423" s="27">
        <v>12</v>
      </c>
      <c r="H2423" s="25" t="s">
        <v>561</v>
      </c>
      <c r="I2423" s="25" t="s">
        <v>554</v>
      </c>
      <c r="J2423" s="23" t="str">
        <f t="shared" si="111"/>
        <v>TAGUATUR2307volta12</v>
      </c>
      <c r="K2423" s="32" t="str">
        <f t="shared" si="112"/>
        <v>RODOVIÁRIA PLANO PILOTO/EIXO/SETOR POLICIAL SUL/OCTOGONAL/S I A/EPTG/PISTÃO NORTE/BR-070/PONTE DO RIO DESCOBERTO/BR-070/AVENIDA MARGINAL SUL /BR-070</v>
      </c>
    </row>
    <row r="2424" spans="1:11" x14ac:dyDescent="0.2">
      <c r="A2424" s="2" t="s">
        <v>552</v>
      </c>
      <c r="B2424" s="2" t="s">
        <v>525</v>
      </c>
      <c r="C2424" s="27">
        <v>2307</v>
      </c>
      <c r="D2424" s="24" t="s">
        <v>92</v>
      </c>
      <c r="E2424" s="25" t="s">
        <v>469</v>
      </c>
      <c r="F2424" s="23" t="str">
        <f t="shared" si="113"/>
        <v>volta</v>
      </c>
      <c r="G2424" s="27">
        <v>13</v>
      </c>
      <c r="H2424" s="2" t="s">
        <v>600</v>
      </c>
      <c r="I2424" s="25" t="s">
        <v>554</v>
      </c>
      <c r="J2424" s="23" t="str">
        <f t="shared" si="111"/>
        <v>TAGUATUR2307volta13</v>
      </c>
      <c r="K2424" s="32" t="str">
        <f t="shared" si="112"/>
        <v>RODOVIÁRIA PLANO PILOTO/EIXO/SETOR POLICIAL SUL/OCTOGONAL/S I A/EPTG/PISTÃO NORTE/BR-070/PONTE DO RIO DESCOBERTO/BR-070/AVENIDA MARGINAL SUL /BR-070/AVENIDA MARGINAL NORTE</v>
      </c>
    </row>
    <row r="2425" spans="1:11" x14ac:dyDescent="0.2">
      <c r="A2425" s="2" t="s">
        <v>552</v>
      </c>
      <c r="B2425" s="2" t="s">
        <v>525</v>
      </c>
      <c r="C2425" s="27">
        <v>2307</v>
      </c>
      <c r="D2425" s="24" t="s">
        <v>92</v>
      </c>
      <c r="E2425" s="25" t="s">
        <v>469</v>
      </c>
      <c r="F2425" s="23" t="str">
        <f t="shared" si="113"/>
        <v>volta</v>
      </c>
      <c r="G2425" s="27">
        <v>14</v>
      </c>
      <c r="H2425" s="2" t="s">
        <v>659</v>
      </c>
      <c r="I2425" s="25" t="s">
        <v>554</v>
      </c>
      <c r="J2425" s="23" t="str">
        <f t="shared" si="111"/>
        <v>TAGUATUR2307volta14</v>
      </c>
      <c r="K2425" s="32" t="str">
        <f t="shared" si="112"/>
        <v>RODOVIÁRIA PLANO PILOTO/EIXO/SETOR POLICIAL SUL/OCTOGONAL/S I A/EPTG/PISTÃO NORTE/BR-070/PONTE DO RIO DESCOBERTO/BR-070/AVENIDA MARGINAL SUL /BR-070/AVENIDA MARGINAL NORTE/AVENIDA PORTO VELHO</v>
      </c>
    </row>
    <row r="2426" spans="1:11" x14ac:dyDescent="0.2">
      <c r="A2426" s="2" t="s">
        <v>552</v>
      </c>
      <c r="B2426" s="2" t="s">
        <v>525</v>
      </c>
      <c r="C2426" s="27">
        <v>2307</v>
      </c>
      <c r="D2426" s="24" t="s">
        <v>92</v>
      </c>
      <c r="E2426" s="25" t="s">
        <v>469</v>
      </c>
      <c r="F2426" s="23" t="str">
        <f t="shared" si="113"/>
        <v>volta</v>
      </c>
      <c r="G2426" s="27">
        <v>15</v>
      </c>
      <c r="H2426" s="2" t="s">
        <v>586</v>
      </c>
      <c r="I2426" s="25" t="s">
        <v>554</v>
      </c>
      <c r="J2426" s="23" t="str">
        <f t="shared" si="111"/>
        <v>TAGUATUR2307volta15</v>
      </c>
      <c r="K2426" s="32" t="str">
        <f t="shared" si="112"/>
        <v>RODOVIÁRIA PLANO PILOTO/EIXO/SETOR POLICIAL SUL/OCTOGONAL/S I A/EPTG/PISTÃO NORTE/BR-070/PONTE DO RIO DESCOBERTO/BR-070/AVENIDA MARGINAL SUL /BR-070/AVENIDA MARGINAL NORTE/AVENIDA PORTO VELHO/RUA 33</v>
      </c>
    </row>
    <row r="2427" spans="1:11" x14ac:dyDescent="0.2">
      <c r="A2427" s="2" t="s">
        <v>552</v>
      </c>
      <c r="B2427" s="2" t="s">
        <v>525</v>
      </c>
      <c r="C2427" s="27">
        <v>2307</v>
      </c>
      <c r="D2427" s="24" t="s">
        <v>92</v>
      </c>
      <c r="E2427" s="25" t="s">
        <v>469</v>
      </c>
      <c r="F2427" s="23" t="str">
        <f t="shared" si="113"/>
        <v>volta</v>
      </c>
      <c r="G2427" s="27">
        <v>16</v>
      </c>
      <c r="H2427" s="2" t="s">
        <v>610</v>
      </c>
      <c r="I2427" s="25" t="s">
        <v>554</v>
      </c>
      <c r="J2427" s="23" t="str">
        <f t="shared" si="111"/>
        <v>TAGUATUR2307volta16</v>
      </c>
      <c r="K2427" s="32" t="str">
        <f t="shared" si="112"/>
        <v>RODOVIÁRIA PLANO PILOTO/EIXO/SETOR POLICIAL SUL/OCTOGONAL/S I A/EPTG/PISTÃO NORTE/BR-070/PONTE DO RIO DESCOBERTO/BR-070/AVENIDA MARGINAL SUL /BR-070/AVENIDA MARGINAL NORTE/AVENIDA PORTO VELHO/RUA 33/PINHEIRO 2</v>
      </c>
    </row>
    <row r="2428" spans="1:11" x14ac:dyDescent="0.2">
      <c r="A2428" s="2" t="s">
        <v>552</v>
      </c>
      <c r="B2428" s="2" t="s">
        <v>525</v>
      </c>
      <c r="C2428" s="27">
        <v>2307</v>
      </c>
      <c r="D2428" s="24" t="s">
        <v>92</v>
      </c>
      <c r="E2428" s="25" t="s">
        <v>469</v>
      </c>
      <c r="F2428" s="23" t="str">
        <f t="shared" si="113"/>
        <v>volta</v>
      </c>
      <c r="G2428" s="27">
        <v>17</v>
      </c>
      <c r="H2428" s="2" t="s">
        <v>585</v>
      </c>
      <c r="I2428" s="25" t="s">
        <v>554</v>
      </c>
      <c r="J2428" s="23" t="str">
        <f t="shared" si="111"/>
        <v>TAGUATUR2307volta17</v>
      </c>
      <c r="K2428" s="32" t="str">
        <f t="shared" si="112"/>
        <v>RODOVIÁRIA PLANO PILOTO/EIXO/SETOR POLICIAL SUL/OCTOGONAL/S I A/EPTG/PISTÃO NORTE/BR-070/PONTE DO RIO DESCOBERTO/BR-070/AVENIDA MARGINAL SUL /BR-070/AVENIDA MARGINAL NORTE/AVENIDA PORTO VELHO/RUA 33/PINHEIRO 2/TERMINAL JARDIM BRASÍLIA</v>
      </c>
    </row>
    <row r="2429" spans="1:11" x14ac:dyDescent="0.2">
      <c r="A2429" s="2" t="s">
        <v>552</v>
      </c>
      <c r="B2429" s="2" t="s">
        <v>537</v>
      </c>
      <c r="C2429" s="27">
        <v>2320</v>
      </c>
      <c r="D2429" s="2" t="s">
        <v>92</v>
      </c>
      <c r="E2429" s="25" t="s">
        <v>452</v>
      </c>
      <c r="F2429" s="23" t="str">
        <f t="shared" si="113"/>
        <v>ida</v>
      </c>
      <c r="G2429" s="27">
        <v>1</v>
      </c>
      <c r="H2429" s="2" t="s">
        <v>572</v>
      </c>
      <c r="I2429" s="25" t="s">
        <v>554</v>
      </c>
      <c r="J2429" s="23" t="str">
        <f t="shared" si="111"/>
        <v>TAGUATUR2320ida1</v>
      </c>
      <c r="K2429" s="32" t="str">
        <f t="shared" si="112"/>
        <v>CHIOLA</v>
      </c>
    </row>
    <row r="2430" spans="1:11" x14ac:dyDescent="0.2">
      <c r="A2430" s="2" t="s">
        <v>552</v>
      </c>
      <c r="B2430" s="2" t="s">
        <v>537</v>
      </c>
      <c r="C2430" s="27">
        <v>2320</v>
      </c>
      <c r="D2430" s="24" t="s">
        <v>92</v>
      </c>
      <c r="E2430" s="25" t="s">
        <v>452</v>
      </c>
      <c r="F2430" s="23" t="str">
        <f t="shared" si="113"/>
        <v>ida</v>
      </c>
      <c r="G2430" s="27">
        <v>2</v>
      </c>
      <c r="H2430" s="2" t="s">
        <v>616</v>
      </c>
      <c r="I2430" s="25" t="s">
        <v>554</v>
      </c>
      <c r="J2430" s="23" t="str">
        <f t="shared" si="111"/>
        <v>TAGUATUR2320ida2</v>
      </c>
      <c r="K2430" s="32" t="str">
        <f t="shared" si="112"/>
        <v>CHIOLA/RUA PAU BRASIL</v>
      </c>
    </row>
    <row r="2431" spans="1:11" x14ac:dyDescent="0.2">
      <c r="A2431" s="2" t="s">
        <v>552</v>
      </c>
      <c r="B2431" s="2" t="s">
        <v>537</v>
      </c>
      <c r="C2431" s="27">
        <v>2320</v>
      </c>
      <c r="D2431" s="24" t="s">
        <v>92</v>
      </c>
      <c r="E2431" s="25" t="s">
        <v>452</v>
      </c>
      <c r="F2431" s="23" t="str">
        <f t="shared" si="113"/>
        <v>ida</v>
      </c>
      <c r="G2431" s="27">
        <v>3</v>
      </c>
      <c r="H2431" s="2" t="s">
        <v>617</v>
      </c>
      <c r="I2431" s="25" t="s">
        <v>554</v>
      </c>
      <c r="J2431" s="23" t="str">
        <f t="shared" si="111"/>
        <v>TAGUATUR2320ida3</v>
      </c>
      <c r="K2431" s="32" t="str">
        <f t="shared" si="112"/>
        <v>CHIOLA/RUA PAU BRASIL/AVENIDA CENTRAL</v>
      </c>
    </row>
    <row r="2432" spans="1:11" x14ac:dyDescent="0.2">
      <c r="A2432" s="2" t="s">
        <v>552</v>
      </c>
      <c r="B2432" s="2" t="s">
        <v>537</v>
      </c>
      <c r="C2432" s="27">
        <v>2320</v>
      </c>
      <c r="D2432" s="24" t="s">
        <v>92</v>
      </c>
      <c r="E2432" s="25" t="s">
        <v>452</v>
      </c>
      <c r="F2432" s="23" t="str">
        <f t="shared" si="113"/>
        <v>ida</v>
      </c>
      <c r="G2432" s="27">
        <v>4</v>
      </c>
      <c r="H2432" s="2" t="s">
        <v>577</v>
      </c>
      <c r="I2432" s="25" t="s">
        <v>554</v>
      </c>
      <c r="J2432" s="23" t="str">
        <f t="shared" si="111"/>
        <v>TAGUATUR2320ida4</v>
      </c>
      <c r="K2432" s="32" t="str">
        <f t="shared" si="112"/>
        <v>CHIOLA/RUA PAU BRASIL/AVENIDA CENTRAL/MORADA DA SERRA</v>
      </c>
    </row>
    <row r="2433" spans="1:11" x14ac:dyDescent="0.2">
      <c r="A2433" s="2" t="s">
        <v>552</v>
      </c>
      <c r="B2433" s="2" t="s">
        <v>537</v>
      </c>
      <c r="C2433" s="27">
        <v>2320</v>
      </c>
      <c r="D2433" s="24" t="s">
        <v>92</v>
      </c>
      <c r="E2433" s="25" t="s">
        <v>452</v>
      </c>
      <c r="F2433" s="23" t="str">
        <f t="shared" si="113"/>
        <v>ida</v>
      </c>
      <c r="G2433" s="27">
        <v>5</v>
      </c>
      <c r="H2433" s="25" t="s">
        <v>561</v>
      </c>
      <c r="I2433" s="25" t="s">
        <v>554</v>
      </c>
      <c r="J2433" s="23" t="str">
        <f t="shared" si="111"/>
        <v>TAGUATUR2320ida5</v>
      </c>
      <c r="K2433" s="32" t="str">
        <f t="shared" si="112"/>
        <v>CHIOLA/RUA PAU BRASIL/AVENIDA CENTRAL/MORADA DA SERRA/BR-070</v>
      </c>
    </row>
    <row r="2434" spans="1:11" x14ac:dyDescent="0.2">
      <c r="A2434" s="2" t="s">
        <v>552</v>
      </c>
      <c r="B2434" s="2" t="s">
        <v>537</v>
      </c>
      <c r="C2434" s="27">
        <v>2320</v>
      </c>
      <c r="D2434" s="24" t="s">
        <v>92</v>
      </c>
      <c r="E2434" s="25" t="s">
        <v>452</v>
      </c>
      <c r="F2434" s="23" t="str">
        <f t="shared" si="113"/>
        <v>ida</v>
      </c>
      <c r="G2434" s="27">
        <v>6</v>
      </c>
      <c r="H2434" s="2" t="s">
        <v>595</v>
      </c>
      <c r="I2434" s="25" t="s">
        <v>554</v>
      </c>
      <c r="J2434" s="23" t="str">
        <f t="shared" si="111"/>
        <v>TAGUATUR2320ida6</v>
      </c>
      <c r="K2434" s="32" t="str">
        <f t="shared" si="112"/>
        <v>CHIOLA/RUA PAU BRASIL/AVENIDA CENTRAL/MORADA DA SERRA/BR-070/AVENIDA MARGINAL SUL</v>
      </c>
    </row>
    <row r="2435" spans="1:11" x14ac:dyDescent="0.2">
      <c r="A2435" s="2" t="s">
        <v>552</v>
      </c>
      <c r="B2435" s="2" t="s">
        <v>537</v>
      </c>
      <c r="C2435" s="27">
        <v>2320</v>
      </c>
      <c r="D2435" s="24" t="s">
        <v>92</v>
      </c>
      <c r="E2435" s="25" t="s">
        <v>452</v>
      </c>
      <c r="F2435" s="23" t="str">
        <f t="shared" si="113"/>
        <v>ida</v>
      </c>
      <c r="G2435" s="27">
        <v>7</v>
      </c>
      <c r="H2435" s="2" t="s">
        <v>618</v>
      </c>
      <c r="I2435" s="25" t="s">
        <v>554</v>
      </c>
      <c r="J2435" s="23" t="str">
        <f t="shared" ref="J2435:J2498" si="114">D2435&amp;C2435&amp;F2435&amp;G2435</f>
        <v>TAGUATUR2320ida7</v>
      </c>
      <c r="K2435" s="32" t="str">
        <f t="shared" ref="K2435:K2498" si="115">IF(G2435=1,H2435,K2434&amp;"/"&amp;H2435)</f>
        <v>CHIOLA/RUA PAU BRASIL/AVENIDA CENTRAL/MORADA DA SERRA/BR-070/AVENIDA MARGINAL SUL/RUA TOCANTINS</v>
      </c>
    </row>
    <row r="2436" spans="1:11" x14ac:dyDescent="0.2">
      <c r="A2436" s="2" t="s">
        <v>552</v>
      </c>
      <c r="B2436" s="2" t="s">
        <v>537</v>
      </c>
      <c r="C2436" s="27">
        <v>2320</v>
      </c>
      <c r="D2436" s="24" t="s">
        <v>92</v>
      </c>
      <c r="E2436" s="25" t="s">
        <v>452</v>
      </c>
      <c r="F2436" s="23" t="str">
        <f t="shared" ref="F2436:F2499" si="116">IF(LEFT(E2436,3)="ida","ida","volta")</f>
        <v>ida</v>
      </c>
      <c r="G2436" s="27">
        <v>8</v>
      </c>
      <c r="H2436" s="2" t="s">
        <v>619</v>
      </c>
      <c r="I2436" s="25" t="s">
        <v>554</v>
      </c>
      <c r="J2436" s="23" t="str">
        <f t="shared" si="114"/>
        <v>TAGUATUR2320ida8</v>
      </c>
      <c r="K2436" s="32" t="str">
        <f t="shared" si="115"/>
        <v>CHIOLA/RUA PAU BRASIL/AVENIDA CENTRAL/MORADA DA SERRA/BR-070/AVENIDA MARGINAL SUL/RUA TOCANTINS/AVENIDA CONTORNO</v>
      </c>
    </row>
    <row r="2437" spans="1:11" x14ac:dyDescent="0.2">
      <c r="A2437" s="2" t="s">
        <v>552</v>
      </c>
      <c r="B2437" s="2" t="s">
        <v>537</v>
      </c>
      <c r="C2437" s="27">
        <v>2320</v>
      </c>
      <c r="D2437" s="24" t="s">
        <v>92</v>
      </c>
      <c r="E2437" s="25" t="s">
        <v>452</v>
      </c>
      <c r="F2437" s="23" t="str">
        <f t="shared" si="116"/>
        <v>ida</v>
      </c>
      <c r="G2437" s="27">
        <v>9</v>
      </c>
      <c r="H2437" s="2" t="s">
        <v>620</v>
      </c>
      <c r="I2437" s="25" t="s">
        <v>554</v>
      </c>
      <c r="J2437" s="23" t="str">
        <f t="shared" si="114"/>
        <v>TAGUATUR2320ida9</v>
      </c>
      <c r="K2437" s="32" t="str">
        <f t="shared" si="115"/>
        <v>CHIOLA/RUA PAU BRASIL/AVENIDA CENTRAL/MORADA DA SERRA/BR-070/AVENIDA MARGINAL SUL/RUA TOCANTINS/AVENIDA CONTORNO/RUA 14</v>
      </c>
    </row>
    <row r="2438" spans="1:11" x14ac:dyDescent="0.2">
      <c r="A2438" s="2" t="s">
        <v>552</v>
      </c>
      <c r="B2438" s="2" t="s">
        <v>537</v>
      </c>
      <c r="C2438" s="27">
        <v>2320</v>
      </c>
      <c r="D2438" s="24" t="s">
        <v>92</v>
      </c>
      <c r="E2438" s="25" t="s">
        <v>452</v>
      </c>
      <c r="F2438" s="23" t="str">
        <f t="shared" si="116"/>
        <v>ida</v>
      </c>
      <c r="G2438" s="27">
        <v>10</v>
      </c>
      <c r="H2438" s="2" t="s">
        <v>621</v>
      </c>
      <c r="I2438" s="25" t="s">
        <v>554</v>
      </c>
      <c r="J2438" s="23" t="str">
        <f t="shared" si="114"/>
        <v>TAGUATUR2320ida10</v>
      </c>
      <c r="K2438" s="32" t="str">
        <f t="shared" si="115"/>
        <v>CHIOLA/RUA PAU BRASIL/AVENIDA CENTRAL/MORADA DA SERRA/BR-070/AVENIDA MARGINAL SUL/RUA TOCANTINS/AVENIDA CONTORNO/RUA 14/AVENIDA GOIÁS</v>
      </c>
    </row>
    <row r="2439" spans="1:11" x14ac:dyDescent="0.2">
      <c r="A2439" s="2" t="s">
        <v>552</v>
      </c>
      <c r="B2439" s="2" t="s">
        <v>537</v>
      </c>
      <c r="C2439" s="27">
        <v>2320</v>
      </c>
      <c r="D2439" s="24" t="s">
        <v>92</v>
      </c>
      <c r="E2439" s="25" t="s">
        <v>452</v>
      </c>
      <c r="F2439" s="23" t="str">
        <f t="shared" si="116"/>
        <v>ida</v>
      </c>
      <c r="G2439" s="27">
        <v>11</v>
      </c>
      <c r="H2439" s="2" t="s">
        <v>595</v>
      </c>
      <c r="I2439" s="25" t="s">
        <v>554</v>
      </c>
      <c r="J2439" s="23" t="str">
        <f t="shared" si="114"/>
        <v>TAGUATUR2320ida11</v>
      </c>
      <c r="K2439" s="32" t="str">
        <f t="shared" si="115"/>
        <v>CHIOLA/RUA PAU BRASIL/AVENIDA CENTRAL/MORADA DA SERRA/BR-070/AVENIDA MARGINAL SUL/RUA TOCANTINS/AVENIDA CONTORNO/RUA 14/AVENIDA GOIÁS/AVENIDA MARGINAL SUL</v>
      </c>
    </row>
    <row r="2440" spans="1:11" x14ac:dyDescent="0.2">
      <c r="A2440" s="2" t="s">
        <v>552</v>
      </c>
      <c r="B2440" s="2" t="s">
        <v>537</v>
      </c>
      <c r="C2440" s="27">
        <v>2320</v>
      </c>
      <c r="D2440" s="24" t="s">
        <v>92</v>
      </c>
      <c r="E2440" s="25" t="s">
        <v>452</v>
      </c>
      <c r="F2440" s="23" t="str">
        <f t="shared" si="116"/>
        <v>ida</v>
      </c>
      <c r="G2440" s="27">
        <v>12</v>
      </c>
      <c r="H2440" s="25" t="s">
        <v>561</v>
      </c>
      <c r="I2440" s="25" t="s">
        <v>554</v>
      </c>
      <c r="J2440" s="23" t="str">
        <f t="shared" si="114"/>
        <v>TAGUATUR2320ida12</v>
      </c>
      <c r="K2440" s="32" t="str">
        <f t="shared" si="115"/>
        <v>CHIOLA/RUA PAU BRASIL/AVENIDA CENTRAL/MORADA DA SERRA/BR-070/AVENIDA MARGINAL SUL/RUA TOCANTINS/AVENIDA CONTORNO/RUA 14/AVENIDA GOIÁS/AVENIDA MARGINAL SUL/BR-070</v>
      </c>
    </row>
    <row r="2441" spans="1:11" x14ac:dyDescent="0.2">
      <c r="A2441" s="2" t="s">
        <v>552</v>
      </c>
      <c r="B2441" s="2" t="s">
        <v>537</v>
      </c>
      <c r="C2441" s="27">
        <v>2320</v>
      </c>
      <c r="D2441" s="24" t="s">
        <v>92</v>
      </c>
      <c r="E2441" s="25" t="s">
        <v>452</v>
      </c>
      <c r="F2441" s="23" t="str">
        <f t="shared" si="116"/>
        <v>ida</v>
      </c>
      <c r="G2441" s="27">
        <v>13</v>
      </c>
      <c r="H2441" s="25" t="s">
        <v>596</v>
      </c>
      <c r="I2441" s="25" t="s">
        <v>554</v>
      </c>
      <c r="J2441" s="23" t="str">
        <f t="shared" si="114"/>
        <v>TAGUATUR2320ida13</v>
      </c>
      <c r="K2441" s="32" t="str">
        <f t="shared" si="115"/>
        <v>CHIOLA/RUA PAU BRASIL/AVENIDA CENTRAL/MORADA DA SERRA/BR-070/AVENIDA MARGINAL SUL/RUA TOCANTINS/AVENIDA CONTORNO/RUA 14/AVENIDA GOIÁS/AVENIDA MARGINAL SUL/BR-070/PONTE DO RIO DESCOBERTO</v>
      </c>
    </row>
    <row r="2442" spans="1:11" x14ac:dyDescent="0.2">
      <c r="A2442" s="2" t="s">
        <v>552</v>
      </c>
      <c r="B2442" s="2" t="s">
        <v>537</v>
      </c>
      <c r="C2442" s="27">
        <v>2320</v>
      </c>
      <c r="D2442" s="24" t="s">
        <v>92</v>
      </c>
      <c r="E2442" s="25" t="s">
        <v>452</v>
      </c>
      <c r="F2442" s="23" t="str">
        <f t="shared" si="116"/>
        <v>ida</v>
      </c>
      <c r="G2442" s="27">
        <v>14</v>
      </c>
      <c r="H2442" s="25" t="s">
        <v>561</v>
      </c>
      <c r="I2442" s="25" t="s">
        <v>562</v>
      </c>
      <c r="J2442" s="23" t="str">
        <f t="shared" si="114"/>
        <v>TAGUATUR2320ida14</v>
      </c>
      <c r="K2442" s="32" t="str">
        <f t="shared" si="115"/>
        <v>CHIOLA/RUA PAU BRASIL/AVENIDA CENTRAL/MORADA DA SERRA/BR-070/AVENIDA MARGINAL SUL/RUA TOCANTINS/AVENIDA CONTORNO/RUA 14/AVENIDA GOIÁS/AVENIDA MARGINAL SUL/BR-070/PONTE DO RIO DESCOBERTO/BR-070</v>
      </c>
    </row>
    <row r="2443" spans="1:11" x14ac:dyDescent="0.2">
      <c r="A2443" s="2" t="s">
        <v>552</v>
      </c>
      <c r="B2443" s="2" t="s">
        <v>537</v>
      </c>
      <c r="C2443" s="27">
        <v>2320</v>
      </c>
      <c r="D2443" s="24" t="s">
        <v>92</v>
      </c>
      <c r="E2443" s="25" t="s">
        <v>452</v>
      </c>
      <c r="F2443" s="23" t="str">
        <f t="shared" si="116"/>
        <v>ida</v>
      </c>
      <c r="G2443" s="27">
        <v>15</v>
      </c>
      <c r="H2443" s="25" t="s">
        <v>569</v>
      </c>
      <c r="I2443" s="25" t="s">
        <v>564</v>
      </c>
      <c r="J2443" s="23" t="str">
        <f t="shared" si="114"/>
        <v>TAGUATUR2320ida15</v>
      </c>
      <c r="K2443" s="32" t="str">
        <f t="shared" si="115"/>
        <v>CHIOLA/RUA PAU BRASIL/AVENIDA CENTRAL/MORADA DA SERRA/BR-070/AVENIDA MARGINAL SUL/RUA TOCANTINS/AVENIDA CONTORNO/RUA 14/AVENIDA GOIÁS/AVENIDA MARGINAL SUL/BR-070/PONTE DO RIO DESCOBERTO/BR-070/ESTRUTURAL</v>
      </c>
    </row>
    <row r="2444" spans="1:11" x14ac:dyDescent="0.2">
      <c r="A2444" s="2" t="s">
        <v>552</v>
      </c>
      <c r="B2444" s="2" t="s">
        <v>537</v>
      </c>
      <c r="C2444" s="27">
        <v>2320</v>
      </c>
      <c r="D2444" s="24" t="s">
        <v>92</v>
      </c>
      <c r="E2444" s="25" t="s">
        <v>452</v>
      </c>
      <c r="F2444" s="23" t="str">
        <f t="shared" si="116"/>
        <v>ida</v>
      </c>
      <c r="G2444" s="27">
        <v>16</v>
      </c>
      <c r="H2444" s="25" t="s">
        <v>661</v>
      </c>
      <c r="I2444" s="25" t="s">
        <v>481</v>
      </c>
      <c r="J2444" s="23" t="str">
        <f t="shared" si="114"/>
        <v>TAGUATUR2320ida16</v>
      </c>
      <c r="K2444" s="32" t="str">
        <f t="shared" si="115"/>
        <v>CHIOLA/RUA PAU BRASIL/AVENIDA CENTRAL/MORADA DA SERRA/BR-070/AVENIDA MARGINAL SUL/RUA TOCANTINS/AVENIDA CONTORNO/RUA 14/AVENIDA GOIÁS/AVENIDA MARGINAL SUL/BR-070/PONTE DO RIO DESCOBERTO/BR-070/ESTRUTURAL/HFA</v>
      </c>
    </row>
    <row r="2445" spans="1:11" x14ac:dyDescent="0.2">
      <c r="A2445" s="2" t="s">
        <v>552</v>
      </c>
      <c r="B2445" s="2" t="s">
        <v>537</v>
      </c>
      <c r="C2445" s="27">
        <v>2320</v>
      </c>
      <c r="D2445" s="24" t="s">
        <v>92</v>
      </c>
      <c r="E2445" s="25" t="s">
        <v>452</v>
      </c>
      <c r="F2445" s="23" t="str">
        <f t="shared" si="116"/>
        <v>ida</v>
      </c>
      <c r="G2445" s="27">
        <v>17</v>
      </c>
      <c r="H2445" s="25" t="s">
        <v>537</v>
      </c>
      <c r="I2445" s="25" t="s">
        <v>481</v>
      </c>
      <c r="J2445" s="23" t="str">
        <f t="shared" si="114"/>
        <v>TAGUATUR2320ida17</v>
      </c>
      <c r="K2445" s="32" t="str">
        <f t="shared" si="115"/>
        <v>CHIOLA/RUA PAU BRASIL/AVENIDA CENTRAL/MORADA DA SERRA/BR-070/AVENIDA MARGINAL SUL/RUA TOCANTINS/AVENIDA CONTORNO/RUA 14/AVENIDA GOIÁS/AVENIDA MARGINAL SUL/BR-070/PONTE DO RIO DESCOBERTO/BR-070/ESTRUTURAL/HFA/S I G</v>
      </c>
    </row>
    <row r="2446" spans="1:11" x14ac:dyDescent="0.2">
      <c r="A2446" s="2" t="s">
        <v>552</v>
      </c>
      <c r="B2446" s="2" t="s">
        <v>537</v>
      </c>
      <c r="C2446" s="27">
        <v>2320</v>
      </c>
      <c r="D2446" s="24" t="s">
        <v>92</v>
      </c>
      <c r="E2446" s="25" t="s">
        <v>452</v>
      </c>
      <c r="F2446" s="23" t="str">
        <f t="shared" si="116"/>
        <v>ida</v>
      </c>
      <c r="G2446" s="27">
        <v>18</v>
      </c>
      <c r="H2446" s="25" t="s">
        <v>483</v>
      </c>
      <c r="I2446" s="25" t="s">
        <v>481</v>
      </c>
      <c r="J2446" s="23" t="str">
        <f t="shared" si="114"/>
        <v>TAGUATUR2320ida18</v>
      </c>
      <c r="K2446" s="32" t="str">
        <f t="shared" si="115"/>
        <v>CHIOLA/RUA PAU BRASIL/AVENIDA CENTRAL/MORADA DA SERRA/BR-070/AVENIDA MARGINAL SUL/RUA TOCANTINS/AVENIDA CONTORNO/RUA 14/AVENIDA GOIÁS/AVENIDA MARGINAL SUL/BR-070/PONTE DO RIO DESCOBERTO/BR-070/ESTRUTURAL/HFA/S I G/RODOVIÁRIA PLANO PILOTO</v>
      </c>
    </row>
    <row r="2447" spans="1:11" x14ac:dyDescent="0.2">
      <c r="A2447" s="2" t="s">
        <v>552</v>
      </c>
      <c r="B2447" s="2" t="s">
        <v>537</v>
      </c>
      <c r="C2447" s="27">
        <v>2320</v>
      </c>
      <c r="D2447" s="24" t="s">
        <v>92</v>
      </c>
      <c r="E2447" s="25" t="s">
        <v>469</v>
      </c>
      <c r="F2447" s="23" t="str">
        <f t="shared" si="116"/>
        <v>volta</v>
      </c>
      <c r="G2447" s="27">
        <v>1</v>
      </c>
      <c r="H2447" s="25" t="s">
        <v>537</v>
      </c>
      <c r="I2447" s="25" t="s">
        <v>481</v>
      </c>
      <c r="J2447" s="23" t="str">
        <f t="shared" si="114"/>
        <v>TAGUATUR2320volta1</v>
      </c>
      <c r="K2447" s="32" t="str">
        <f t="shared" si="115"/>
        <v>S I G</v>
      </c>
    </row>
    <row r="2448" spans="1:11" x14ac:dyDescent="0.2">
      <c r="A2448" s="2" t="s">
        <v>552</v>
      </c>
      <c r="B2448" s="2" t="s">
        <v>537</v>
      </c>
      <c r="C2448" s="27">
        <v>2320</v>
      </c>
      <c r="D2448" s="24" t="s">
        <v>92</v>
      </c>
      <c r="E2448" s="25" t="s">
        <v>469</v>
      </c>
      <c r="F2448" s="23" t="str">
        <f t="shared" si="116"/>
        <v>volta</v>
      </c>
      <c r="G2448" s="27">
        <v>2</v>
      </c>
      <c r="H2448" s="25" t="s">
        <v>661</v>
      </c>
      <c r="I2448" s="25" t="s">
        <v>481</v>
      </c>
      <c r="J2448" s="23" t="str">
        <f t="shared" si="114"/>
        <v>TAGUATUR2320volta2</v>
      </c>
      <c r="K2448" s="32" t="str">
        <f t="shared" si="115"/>
        <v>S I G/HFA</v>
      </c>
    </row>
    <row r="2449" spans="1:11" x14ac:dyDescent="0.2">
      <c r="A2449" s="2" t="s">
        <v>552</v>
      </c>
      <c r="B2449" s="2" t="s">
        <v>537</v>
      </c>
      <c r="C2449" s="27">
        <v>2320</v>
      </c>
      <c r="D2449" s="24" t="s">
        <v>92</v>
      </c>
      <c r="E2449" s="25" t="s">
        <v>469</v>
      </c>
      <c r="F2449" s="23" t="str">
        <f t="shared" si="116"/>
        <v>volta</v>
      </c>
      <c r="G2449" s="27">
        <v>3</v>
      </c>
      <c r="H2449" s="25" t="s">
        <v>538</v>
      </c>
      <c r="I2449" s="25" t="s">
        <v>481</v>
      </c>
      <c r="J2449" s="23" t="str">
        <f t="shared" si="114"/>
        <v>TAGUATUR2320volta3</v>
      </c>
      <c r="K2449" s="32" t="str">
        <f t="shared" si="115"/>
        <v>S I G/HFA/EIXO MONUMENTAL</v>
      </c>
    </row>
    <row r="2450" spans="1:11" x14ac:dyDescent="0.2">
      <c r="A2450" s="2" t="s">
        <v>552</v>
      </c>
      <c r="B2450" s="2" t="s">
        <v>537</v>
      </c>
      <c r="C2450" s="27">
        <v>2320</v>
      </c>
      <c r="D2450" s="24" t="s">
        <v>92</v>
      </c>
      <c r="E2450" s="25" t="s">
        <v>469</v>
      </c>
      <c r="F2450" s="23" t="str">
        <f t="shared" si="116"/>
        <v>volta</v>
      </c>
      <c r="G2450" s="27">
        <v>4</v>
      </c>
      <c r="H2450" s="25" t="s">
        <v>569</v>
      </c>
      <c r="I2450" s="25" t="s">
        <v>564</v>
      </c>
      <c r="J2450" s="23" t="str">
        <f t="shared" si="114"/>
        <v>TAGUATUR2320volta4</v>
      </c>
      <c r="K2450" s="32" t="str">
        <f t="shared" si="115"/>
        <v>S I G/HFA/EIXO MONUMENTAL/ESTRUTURAL</v>
      </c>
    </row>
    <row r="2451" spans="1:11" x14ac:dyDescent="0.2">
      <c r="A2451" s="2" t="s">
        <v>552</v>
      </c>
      <c r="B2451" s="2" t="s">
        <v>537</v>
      </c>
      <c r="C2451" s="27">
        <v>2320</v>
      </c>
      <c r="D2451" s="24" t="s">
        <v>92</v>
      </c>
      <c r="E2451" s="25" t="s">
        <v>469</v>
      </c>
      <c r="F2451" s="23" t="str">
        <f t="shared" si="116"/>
        <v>volta</v>
      </c>
      <c r="G2451" s="27">
        <v>5</v>
      </c>
      <c r="H2451" s="25" t="s">
        <v>561</v>
      </c>
      <c r="I2451" s="25" t="s">
        <v>562</v>
      </c>
      <c r="J2451" s="23" t="str">
        <f t="shared" si="114"/>
        <v>TAGUATUR2320volta5</v>
      </c>
      <c r="K2451" s="32" t="str">
        <f t="shared" si="115"/>
        <v>S I G/HFA/EIXO MONUMENTAL/ESTRUTURAL/BR-070</v>
      </c>
    </row>
    <row r="2452" spans="1:11" x14ac:dyDescent="0.2">
      <c r="A2452" s="2" t="s">
        <v>552</v>
      </c>
      <c r="B2452" s="2" t="s">
        <v>537</v>
      </c>
      <c r="C2452" s="27">
        <v>2320</v>
      </c>
      <c r="D2452" s="24" t="s">
        <v>92</v>
      </c>
      <c r="E2452" s="25" t="s">
        <v>469</v>
      </c>
      <c r="F2452" s="23" t="str">
        <f t="shared" si="116"/>
        <v>volta</v>
      </c>
      <c r="G2452" s="27">
        <v>6</v>
      </c>
      <c r="H2452" s="25" t="s">
        <v>596</v>
      </c>
      <c r="I2452" s="25" t="s">
        <v>554</v>
      </c>
      <c r="J2452" s="23" t="str">
        <f t="shared" si="114"/>
        <v>TAGUATUR2320volta6</v>
      </c>
      <c r="K2452" s="32" t="str">
        <f t="shared" si="115"/>
        <v>S I G/HFA/EIXO MONUMENTAL/ESTRUTURAL/BR-070/PONTE DO RIO DESCOBERTO</v>
      </c>
    </row>
    <row r="2453" spans="1:11" x14ac:dyDescent="0.2">
      <c r="A2453" s="2" t="s">
        <v>552</v>
      </c>
      <c r="B2453" s="2" t="s">
        <v>537</v>
      </c>
      <c r="C2453" s="27">
        <v>2320</v>
      </c>
      <c r="D2453" s="24" t="s">
        <v>92</v>
      </c>
      <c r="E2453" s="25" t="s">
        <v>469</v>
      </c>
      <c r="F2453" s="23" t="str">
        <f t="shared" si="116"/>
        <v>volta</v>
      </c>
      <c r="G2453" s="27">
        <v>7</v>
      </c>
      <c r="H2453" s="25" t="s">
        <v>561</v>
      </c>
      <c r="I2453" s="25" t="s">
        <v>554</v>
      </c>
      <c r="J2453" s="23" t="str">
        <f t="shared" si="114"/>
        <v>TAGUATUR2320volta7</v>
      </c>
      <c r="K2453" s="32" t="str">
        <f t="shared" si="115"/>
        <v>S I G/HFA/EIXO MONUMENTAL/ESTRUTURAL/BR-070/PONTE DO RIO DESCOBERTO/BR-070</v>
      </c>
    </row>
    <row r="2454" spans="1:11" x14ac:dyDescent="0.2">
      <c r="A2454" s="2" t="s">
        <v>552</v>
      </c>
      <c r="B2454" s="2" t="s">
        <v>537</v>
      </c>
      <c r="C2454" s="27">
        <v>2320</v>
      </c>
      <c r="D2454" s="24" t="s">
        <v>92</v>
      </c>
      <c r="E2454" s="25" t="s">
        <v>469</v>
      </c>
      <c r="F2454" s="23" t="str">
        <f t="shared" si="116"/>
        <v>volta</v>
      </c>
      <c r="G2454" s="27">
        <v>8</v>
      </c>
      <c r="H2454" s="2" t="s">
        <v>595</v>
      </c>
      <c r="I2454" s="25" t="s">
        <v>554</v>
      </c>
      <c r="J2454" s="23" t="str">
        <f t="shared" si="114"/>
        <v>TAGUATUR2320volta8</v>
      </c>
      <c r="K2454" s="32" t="str">
        <f t="shared" si="115"/>
        <v>S I G/HFA/EIXO MONUMENTAL/ESTRUTURAL/BR-070/PONTE DO RIO DESCOBERTO/BR-070/AVENIDA MARGINAL SUL</v>
      </c>
    </row>
    <row r="2455" spans="1:11" x14ac:dyDescent="0.2">
      <c r="A2455" s="2" t="s">
        <v>552</v>
      </c>
      <c r="B2455" s="2" t="s">
        <v>537</v>
      </c>
      <c r="C2455" s="27">
        <v>2320</v>
      </c>
      <c r="D2455" s="2" t="s">
        <v>92</v>
      </c>
      <c r="E2455" s="25" t="s">
        <v>469</v>
      </c>
      <c r="F2455" s="23" t="str">
        <f t="shared" si="116"/>
        <v>volta</v>
      </c>
      <c r="G2455" s="27">
        <v>9</v>
      </c>
      <c r="H2455" s="2" t="s">
        <v>621</v>
      </c>
      <c r="I2455" s="25" t="s">
        <v>554</v>
      </c>
      <c r="J2455" s="23" t="str">
        <f t="shared" si="114"/>
        <v>TAGUATUR2320volta9</v>
      </c>
      <c r="K2455" s="32" t="str">
        <f t="shared" si="115"/>
        <v>S I G/HFA/EIXO MONUMENTAL/ESTRUTURAL/BR-070/PONTE DO RIO DESCOBERTO/BR-070/AVENIDA MARGINAL SUL/AVENIDA GOIÁS</v>
      </c>
    </row>
    <row r="2456" spans="1:11" x14ac:dyDescent="0.2">
      <c r="A2456" s="2" t="s">
        <v>552</v>
      </c>
      <c r="B2456" s="2" t="s">
        <v>537</v>
      </c>
      <c r="C2456" s="27">
        <v>2320</v>
      </c>
      <c r="D2456" s="24" t="s">
        <v>92</v>
      </c>
      <c r="E2456" s="25" t="s">
        <v>469</v>
      </c>
      <c r="F2456" s="23" t="str">
        <f t="shared" si="116"/>
        <v>volta</v>
      </c>
      <c r="G2456" s="27">
        <v>10</v>
      </c>
      <c r="H2456" s="2" t="s">
        <v>620</v>
      </c>
      <c r="I2456" s="25" t="s">
        <v>554</v>
      </c>
      <c r="J2456" s="23" t="str">
        <f t="shared" si="114"/>
        <v>TAGUATUR2320volta10</v>
      </c>
      <c r="K2456" s="32" t="str">
        <f t="shared" si="115"/>
        <v>S I G/HFA/EIXO MONUMENTAL/ESTRUTURAL/BR-070/PONTE DO RIO DESCOBERTO/BR-070/AVENIDA MARGINAL SUL/AVENIDA GOIÁS/RUA 14</v>
      </c>
    </row>
    <row r="2457" spans="1:11" x14ac:dyDescent="0.2">
      <c r="A2457" s="2" t="s">
        <v>552</v>
      </c>
      <c r="B2457" s="2" t="s">
        <v>537</v>
      </c>
      <c r="C2457" s="27">
        <v>2320</v>
      </c>
      <c r="D2457" s="24" t="s">
        <v>92</v>
      </c>
      <c r="E2457" s="25" t="s">
        <v>469</v>
      </c>
      <c r="F2457" s="23" t="str">
        <f t="shared" si="116"/>
        <v>volta</v>
      </c>
      <c r="G2457" s="27">
        <v>11</v>
      </c>
      <c r="H2457" s="2" t="s">
        <v>619</v>
      </c>
      <c r="I2457" s="25" t="s">
        <v>554</v>
      </c>
      <c r="J2457" s="23" t="str">
        <f t="shared" si="114"/>
        <v>TAGUATUR2320volta11</v>
      </c>
      <c r="K2457" s="32" t="str">
        <f t="shared" si="115"/>
        <v>S I G/HFA/EIXO MONUMENTAL/ESTRUTURAL/BR-070/PONTE DO RIO DESCOBERTO/BR-070/AVENIDA MARGINAL SUL/AVENIDA GOIÁS/RUA 14/AVENIDA CONTORNO</v>
      </c>
    </row>
    <row r="2458" spans="1:11" x14ac:dyDescent="0.2">
      <c r="A2458" s="2" t="s">
        <v>552</v>
      </c>
      <c r="B2458" s="2" t="s">
        <v>537</v>
      </c>
      <c r="C2458" s="27">
        <v>2320</v>
      </c>
      <c r="D2458" s="24" t="s">
        <v>92</v>
      </c>
      <c r="E2458" s="25" t="s">
        <v>469</v>
      </c>
      <c r="F2458" s="23" t="str">
        <f t="shared" si="116"/>
        <v>volta</v>
      </c>
      <c r="G2458" s="27">
        <v>12</v>
      </c>
      <c r="H2458" s="2" t="s">
        <v>618</v>
      </c>
      <c r="I2458" s="25" t="s">
        <v>554</v>
      </c>
      <c r="J2458" s="23" t="str">
        <f t="shared" si="114"/>
        <v>TAGUATUR2320volta12</v>
      </c>
      <c r="K2458" s="32" t="str">
        <f t="shared" si="115"/>
        <v>S I G/HFA/EIXO MONUMENTAL/ESTRUTURAL/BR-070/PONTE DO RIO DESCOBERTO/BR-070/AVENIDA MARGINAL SUL/AVENIDA GOIÁS/RUA 14/AVENIDA CONTORNO/RUA TOCANTINS</v>
      </c>
    </row>
    <row r="2459" spans="1:11" x14ac:dyDescent="0.2">
      <c r="A2459" s="2" t="s">
        <v>552</v>
      </c>
      <c r="B2459" s="2" t="s">
        <v>537</v>
      </c>
      <c r="C2459" s="27">
        <v>2320</v>
      </c>
      <c r="D2459" s="24" t="s">
        <v>92</v>
      </c>
      <c r="E2459" s="25" t="s">
        <v>469</v>
      </c>
      <c r="F2459" s="23" t="str">
        <f t="shared" si="116"/>
        <v>volta</v>
      </c>
      <c r="G2459" s="27">
        <v>13</v>
      </c>
      <c r="H2459" s="2" t="s">
        <v>595</v>
      </c>
      <c r="I2459" s="25" t="s">
        <v>554</v>
      </c>
      <c r="J2459" s="23" t="str">
        <f t="shared" si="114"/>
        <v>TAGUATUR2320volta13</v>
      </c>
      <c r="K2459" s="32" t="str">
        <f t="shared" si="115"/>
        <v>S I G/HFA/EIXO MONUMENTAL/ESTRUTURAL/BR-070/PONTE DO RIO DESCOBERTO/BR-070/AVENIDA MARGINAL SUL/AVENIDA GOIÁS/RUA 14/AVENIDA CONTORNO/RUA TOCANTINS/AVENIDA MARGINAL SUL</v>
      </c>
    </row>
    <row r="2460" spans="1:11" x14ac:dyDescent="0.2">
      <c r="A2460" s="2" t="s">
        <v>552</v>
      </c>
      <c r="B2460" s="2" t="s">
        <v>537</v>
      </c>
      <c r="C2460" s="27">
        <v>2320</v>
      </c>
      <c r="D2460" s="24" t="s">
        <v>92</v>
      </c>
      <c r="E2460" s="25" t="s">
        <v>469</v>
      </c>
      <c r="F2460" s="23" t="str">
        <f t="shared" si="116"/>
        <v>volta</v>
      </c>
      <c r="G2460" s="27">
        <v>14</v>
      </c>
      <c r="H2460" s="25" t="s">
        <v>561</v>
      </c>
      <c r="I2460" s="25" t="s">
        <v>554</v>
      </c>
      <c r="J2460" s="23" t="str">
        <f t="shared" si="114"/>
        <v>TAGUATUR2320volta14</v>
      </c>
      <c r="K2460" s="32" t="str">
        <f t="shared" si="115"/>
        <v>S I G/HFA/EIXO MONUMENTAL/ESTRUTURAL/BR-070/PONTE DO RIO DESCOBERTO/BR-070/AVENIDA MARGINAL SUL/AVENIDA GOIÁS/RUA 14/AVENIDA CONTORNO/RUA TOCANTINS/AVENIDA MARGINAL SUL/BR-070</v>
      </c>
    </row>
    <row r="2461" spans="1:11" x14ac:dyDescent="0.2">
      <c r="A2461" s="2" t="s">
        <v>552</v>
      </c>
      <c r="B2461" s="2" t="s">
        <v>537</v>
      </c>
      <c r="C2461" s="27">
        <v>2320</v>
      </c>
      <c r="D2461" s="24" t="s">
        <v>92</v>
      </c>
      <c r="E2461" s="25" t="s">
        <v>469</v>
      </c>
      <c r="F2461" s="23" t="str">
        <f t="shared" si="116"/>
        <v>volta</v>
      </c>
      <c r="G2461" s="27">
        <v>15</v>
      </c>
      <c r="H2461" s="2" t="s">
        <v>577</v>
      </c>
      <c r="I2461" s="25" t="s">
        <v>554</v>
      </c>
      <c r="J2461" s="23" t="str">
        <f t="shared" si="114"/>
        <v>TAGUATUR2320volta15</v>
      </c>
      <c r="K2461" s="32" t="str">
        <f t="shared" si="115"/>
        <v>S I G/HFA/EIXO MONUMENTAL/ESTRUTURAL/BR-070/PONTE DO RIO DESCOBERTO/BR-070/AVENIDA MARGINAL SUL/AVENIDA GOIÁS/RUA 14/AVENIDA CONTORNO/RUA TOCANTINS/AVENIDA MARGINAL SUL/BR-070/MORADA DA SERRA</v>
      </c>
    </row>
    <row r="2462" spans="1:11" x14ac:dyDescent="0.2">
      <c r="A2462" s="2" t="s">
        <v>552</v>
      </c>
      <c r="B2462" s="2" t="s">
        <v>537</v>
      </c>
      <c r="C2462" s="27">
        <v>2320</v>
      </c>
      <c r="D2462" s="24" t="s">
        <v>92</v>
      </c>
      <c r="E2462" s="25" t="s">
        <v>469</v>
      </c>
      <c r="F2462" s="23" t="str">
        <f t="shared" si="116"/>
        <v>volta</v>
      </c>
      <c r="G2462" s="27">
        <v>16</v>
      </c>
      <c r="H2462" s="2" t="s">
        <v>617</v>
      </c>
      <c r="I2462" s="25" t="s">
        <v>554</v>
      </c>
      <c r="J2462" s="23" t="str">
        <f t="shared" si="114"/>
        <v>TAGUATUR2320volta16</v>
      </c>
      <c r="K2462" s="32" t="str">
        <f t="shared" si="115"/>
        <v>S I G/HFA/EIXO MONUMENTAL/ESTRUTURAL/BR-070/PONTE DO RIO DESCOBERTO/BR-070/AVENIDA MARGINAL SUL/AVENIDA GOIÁS/RUA 14/AVENIDA CONTORNO/RUA TOCANTINS/AVENIDA MARGINAL SUL/BR-070/MORADA DA SERRA/AVENIDA CENTRAL</v>
      </c>
    </row>
    <row r="2463" spans="1:11" x14ac:dyDescent="0.2">
      <c r="A2463" s="2" t="s">
        <v>552</v>
      </c>
      <c r="B2463" s="2" t="s">
        <v>537</v>
      </c>
      <c r="C2463" s="27">
        <v>2320</v>
      </c>
      <c r="D2463" s="24" t="s">
        <v>92</v>
      </c>
      <c r="E2463" s="25" t="s">
        <v>469</v>
      </c>
      <c r="F2463" s="23" t="str">
        <f t="shared" si="116"/>
        <v>volta</v>
      </c>
      <c r="G2463" s="27">
        <v>17</v>
      </c>
      <c r="H2463" s="2" t="s">
        <v>616</v>
      </c>
      <c r="I2463" s="25" t="s">
        <v>554</v>
      </c>
      <c r="J2463" s="23" t="str">
        <f t="shared" si="114"/>
        <v>TAGUATUR2320volta17</v>
      </c>
      <c r="K2463" s="32" t="str">
        <f t="shared" si="115"/>
        <v>S I G/HFA/EIXO MONUMENTAL/ESTRUTURAL/BR-070/PONTE DO RIO DESCOBERTO/BR-070/AVENIDA MARGINAL SUL/AVENIDA GOIÁS/RUA 14/AVENIDA CONTORNO/RUA TOCANTINS/AVENIDA MARGINAL SUL/BR-070/MORADA DA SERRA/AVENIDA CENTRAL/RUA PAU BRASIL</v>
      </c>
    </row>
    <row r="2464" spans="1:11" x14ac:dyDescent="0.2">
      <c r="A2464" s="2" t="s">
        <v>552</v>
      </c>
      <c r="B2464" s="2" t="s">
        <v>537</v>
      </c>
      <c r="C2464" s="27">
        <v>2320</v>
      </c>
      <c r="D2464" s="24" t="s">
        <v>92</v>
      </c>
      <c r="E2464" s="25" t="s">
        <v>469</v>
      </c>
      <c r="F2464" s="23" t="str">
        <f t="shared" si="116"/>
        <v>volta</v>
      </c>
      <c r="G2464" s="27">
        <v>18</v>
      </c>
      <c r="H2464" s="2" t="s">
        <v>572</v>
      </c>
      <c r="I2464" s="25" t="s">
        <v>554</v>
      </c>
      <c r="J2464" s="23" t="str">
        <f t="shared" si="114"/>
        <v>TAGUATUR2320volta18</v>
      </c>
      <c r="K2464" s="32" t="str">
        <f t="shared" si="115"/>
        <v>S I G/HFA/EIXO MONUMENTAL/ESTRUTURAL/BR-070/PONTE DO RIO DESCOBERTO/BR-070/AVENIDA MARGINAL SUL/AVENIDA GOIÁS/RUA 14/AVENIDA CONTORNO/RUA TOCANTINS/AVENIDA MARGINAL SUL/BR-070/MORADA DA SERRA/AVENIDA CENTRAL/RUA PAU BRASIL/CHIOLA</v>
      </c>
    </row>
    <row r="2465" spans="1:11" x14ac:dyDescent="0.2">
      <c r="A2465" s="2" t="s">
        <v>552</v>
      </c>
      <c r="B2465" s="2" t="s">
        <v>537</v>
      </c>
      <c r="C2465" s="4">
        <v>2321</v>
      </c>
      <c r="D2465" s="2" t="s">
        <v>92</v>
      </c>
      <c r="E2465" s="2" t="s">
        <v>452</v>
      </c>
      <c r="F2465" s="23" t="str">
        <f t="shared" si="116"/>
        <v>ida</v>
      </c>
      <c r="G2465" s="4">
        <v>1</v>
      </c>
      <c r="H2465" s="2" t="s">
        <v>572</v>
      </c>
      <c r="I2465" s="2" t="s">
        <v>554</v>
      </c>
      <c r="J2465" s="23" t="str">
        <f t="shared" si="114"/>
        <v>TAGUATUR2321ida1</v>
      </c>
      <c r="K2465" s="32" t="str">
        <f t="shared" si="115"/>
        <v>CHIOLA</v>
      </c>
    </row>
    <row r="2466" spans="1:11" x14ac:dyDescent="0.2">
      <c r="A2466" s="2" t="s">
        <v>552</v>
      </c>
      <c r="B2466" s="2" t="s">
        <v>537</v>
      </c>
      <c r="C2466" s="4">
        <v>2321</v>
      </c>
      <c r="D2466" s="24" t="s">
        <v>92</v>
      </c>
      <c r="E2466" s="2" t="s">
        <v>452</v>
      </c>
      <c r="F2466" s="23" t="str">
        <f t="shared" si="116"/>
        <v>ida</v>
      </c>
      <c r="G2466" s="4">
        <v>2</v>
      </c>
      <c r="H2466" s="2" t="s">
        <v>573</v>
      </c>
      <c r="I2466" s="2" t="s">
        <v>554</v>
      </c>
      <c r="J2466" s="23" t="str">
        <f t="shared" si="114"/>
        <v>TAGUATUR2321ida2</v>
      </c>
      <c r="K2466" s="32" t="str">
        <f t="shared" si="115"/>
        <v>CHIOLA/JARDIM AMÉRICA</v>
      </c>
    </row>
    <row r="2467" spans="1:11" x14ac:dyDescent="0.2">
      <c r="A2467" s="2" t="s">
        <v>552</v>
      </c>
      <c r="B2467" s="2" t="s">
        <v>537</v>
      </c>
      <c r="C2467" s="4">
        <v>2321</v>
      </c>
      <c r="D2467" s="24" t="s">
        <v>92</v>
      </c>
      <c r="E2467" s="2" t="s">
        <v>452</v>
      </c>
      <c r="F2467" s="23" t="str">
        <f t="shared" si="116"/>
        <v>ida</v>
      </c>
      <c r="G2467" s="4">
        <v>3</v>
      </c>
      <c r="H2467" s="2" t="s">
        <v>574</v>
      </c>
      <c r="I2467" s="2" t="s">
        <v>554</v>
      </c>
      <c r="J2467" s="23" t="str">
        <f t="shared" si="114"/>
        <v>TAGUATUR2321ida3</v>
      </c>
      <c r="K2467" s="32" t="str">
        <f t="shared" si="115"/>
        <v>CHIOLA/JARDIM AMÉRICA/ÁGUAS BONITAS</v>
      </c>
    </row>
    <row r="2468" spans="1:11" x14ac:dyDescent="0.2">
      <c r="A2468" s="2" t="s">
        <v>552</v>
      </c>
      <c r="B2468" s="2" t="s">
        <v>537</v>
      </c>
      <c r="C2468" s="4">
        <v>2321</v>
      </c>
      <c r="D2468" s="24" t="s">
        <v>92</v>
      </c>
      <c r="E2468" s="2" t="s">
        <v>452</v>
      </c>
      <c r="F2468" s="23" t="str">
        <f t="shared" si="116"/>
        <v>ida</v>
      </c>
      <c r="G2468" s="4">
        <v>4</v>
      </c>
      <c r="H2468" s="2" t="s">
        <v>575</v>
      </c>
      <c r="I2468" s="2" t="s">
        <v>554</v>
      </c>
      <c r="J2468" s="23" t="str">
        <f t="shared" si="114"/>
        <v>TAGUATUR2321ida4</v>
      </c>
      <c r="K2468" s="32" t="str">
        <f t="shared" si="115"/>
        <v>CHIOLA/JARDIM AMÉRICA/ÁGUAS BONITAS/AVENIDA BRASÍLIA</v>
      </c>
    </row>
    <row r="2469" spans="1:11" x14ac:dyDescent="0.2">
      <c r="A2469" s="2" t="s">
        <v>552</v>
      </c>
      <c r="B2469" s="2" t="s">
        <v>537</v>
      </c>
      <c r="C2469" s="4">
        <v>2321</v>
      </c>
      <c r="D2469" s="24" t="s">
        <v>92</v>
      </c>
      <c r="E2469" s="2" t="s">
        <v>452</v>
      </c>
      <c r="F2469" s="23" t="str">
        <f t="shared" si="116"/>
        <v>ida</v>
      </c>
      <c r="G2469" s="4">
        <v>5</v>
      </c>
      <c r="H2469" s="2" t="s">
        <v>576</v>
      </c>
      <c r="I2469" s="2" t="s">
        <v>554</v>
      </c>
      <c r="J2469" s="23" t="str">
        <f t="shared" si="114"/>
        <v>TAGUATUR2321ida5</v>
      </c>
      <c r="K2469" s="32" t="str">
        <f t="shared" si="115"/>
        <v>CHIOLA/JARDIM AMÉRICA/ÁGUAS BONITAS/AVENIDA BRASÍLIA/AVENIDA SÃO PAULO</v>
      </c>
    </row>
    <row r="2470" spans="1:11" x14ac:dyDescent="0.2">
      <c r="A2470" s="2" t="s">
        <v>552</v>
      </c>
      <c r="B2470" s="2" t="s">
        <v>537</v>
      </c>
      <c r="C2470" s="4">
        <v>2321</v>
      </c>
      <c r="D2470" s="24" t="s">
        <v>92</v>
      </c>
      <c r="E2470" s="2" t="s">
        <v>452</v>
      </c>
      <c r="F2470" s="23" t="str">
        <f t="shared" si="116"/>
        <v>ida</v>
      </c>
      <c r="G2470" s="4">
        <v>6</v>
      </c>
      <c r="H2470" s="2" t="s">
        <v>561</v>
      </c>
      <c r="I2470" s="2" t="s">
        <v>562</v>
      </c>
      <c r="J2470" s="23" t="str">
        <f t="shared" si="114"/>
        <v>TAGUATUR2321ida6</v>
      </c>
      <c r="K2470" s="32" t="str">
        <f t="shared" si="115"/>
        <v>CHIOLA/JARDIM AMÉRICA/ÁGUAS BONITAS/AVENIDA BRASÍLIA/AVENIDA SÃO PAULO/BR-070</v>
      </c>
    </row>
    <row r="2471" spans="1:11" x14ac:dyDescent="0.2">
      <c r="A2471" s="2" t="s">
        <v>552</v>
      </c>
      <c r="B2471" s="2" t="s">
        <v>537</v>
      </c>
      <c r="C2471" s="4">
        <v>2321</v>
      </c>
      <c r="D2471" s="24" t="s">
        <v>92</v>
      </c>
      <c r="E2471" s="2" t="s">
        <v>452</v>
      </c>
      <c r="F2471" s="23" t="str">
        <f t="shared" si="116"/>
        <v>ida</v>
      </c>
      <c r="G2471" s="4">
        <v>7</v>
      </c>
      <c r="H2471" s="2" t="s">
        <v>563</v>
      </c>
      <c r="I2471" s="2" t="s">
        <v>564</v>
      </c>
      <c r="J2471" s="23" t="str">
        <f t="shared" si="114"/>
        <v>TAGUATUR2321ida7</v>
      </c>
      <c r="K2471" s="32" t="str">
        <f t="shared" si="115"/>
        <v>CHIOLA/JARDIM AMÉRICA/ÁGUAS BONITAS/AVENIDA BRASÍLIA/AVENIDA SÃO PAULO/BR-070/PISTÃO NORTE</v>
      </c>
    </row>
    <row r="2472" spans="1:11" x14ac:dyDescent="0.2">
      <c r="A2472" s="2" t="s">
        <v>552</v>
      </c>
      <c r="B2472" s="2" t="s">
        <v>537</v>
      </c>
      <c r="C2472" s="4">
        <v>2321</v>
      </c>
      <c r="D2472" s="24" t="s">
        <v>92</v>
      </c>
      <c r="E2472" s="2" t="s">
        <v>452</v>
      </c>
      <c r="F2472" s="23" t="str">
        <f t="shared" si="116"/>
        <v>ida</v>
      </c>
      <c r="G2472" s="4">
        <v>8</v>
      </c>
      <c r="H2472" s="2" t="s">
        <v>565</v>
      </c>
      <c r="I2472" s="2" t="s">
        <v>564</v>
      </c>
      <c r="J2472" s="23" t="str">
        <f t="shared" si="114"/>
        <v>TAGUATUR2321ida8</v>
      </c>
      <c r="K2472" s="32" t="str">
        <f t="shared" si="115"/>
        <v>CHIOLA/JARDIM AMÉRICA/ÁGUAS BONITAS/AVENIDA BRASÍLIA/AVENIDA SÃO PAULO/BR-070/PISTÃO NORTE/EPTG</v>
      </c>
    </row>
    <row r="2473" spans="1:11" x14ac:dyDescent="0.2">
      <c r="A2473" s="2" t="s">
        <v>552</v>
      </c>
      <c r="B2473" s="2" t="s">
        <v>537</v>
      </c>
      <c r="C2473" s="4">
        <v>2321</v>
      </c>
      <c r="D2473" s="24" t="s">
        <v>92</v>
      </c>
      <c r="E2473" s="2" t="s">
        <v>452</v>
      </c>
      <c r="F2473" s="23" t="str">
        <f t="shared" si="116"/>
        <v>ida</v>
      </c>
      <c r="G2473" s="4">
        <v>9</v>
      </c>
      <c r="H2473" s="2" t="s">
        <v>580</v>
      </c>
      <c r="I2473" s="2" t="s">
        <v>504</v>
      </c>
      <c r="J2473" s="23" t="str">
        <f t="shared" si="114"/>
        <v>TAGUATUR2321ida9</v>
      </c>
      <c r="K2473" s="32" t="str">
        <f t="shared" si="115"/>
        <v>CHIOLA/JARDIM AMÉRICA/ÁGUAS BONITAS/AVENIDA BRASÍLIA/AVENIDA SÃO PAULO/BR-070/PISTÃO NORTE/EPTG/GUARÁ 1 (QI 1, QI 16, QI 20)</v>
      </c>
    </row>
    <row r="2474" spans="1:11" x14ac:dyDescent="0.2">
      <c r="A2474" s="2" t="s">
        <v>552</v>
      </c>
      <c r="B2474" s="2" t="s">
        <v>537</v>
      </c>
      <c r="C2474" s="4">
        <v>2321</v>
      </c>
      <c r="D2474" s="24" t="s">
        <v>92</v>
      </c>
      <c r="E2474" s="2" t="s">
        <v>452</v>
      </c>
      <c r="F2474" s="23" t="str">
        <f t="shared" si="116"/>
        <v>ida</v>
      </c>
      <c r="G2474" s="4">
        <v>10</v>
      </c>
      <c r="H2474" s="2" t="s">
        <v>581</v>
      </c>
      <c r="I2474" s="2" t="s">
        <v>504</v>
      </c>
      <c r="J2474" s="23" t="str">
        <f t="shared" si="114"/>
        <v>TAGUATUR2321ida10</v>
      </c>
      <c r="K2474" s="32" t="str">
        <f t="shared" si="115"/>
        <v>CHIOLA/JARDIM AMÉRICA/ÁGUAS BONITAS/AVENIDA BRASÍLIA/AVENIDA SÃO PAULO/BR-070/PISTÃO NORTE/EPTG/GUARÁ 1 (QI 1, QI 16, QI 20)/GUARÁ 2 (QI 23, QI 25, QI 27, QI 31, QE 36, QE 38)</v>
      </c>
    </row>
    <row r="2475" spans="1:11" x14ac:dyDescent="0.2">
      <c r="A2475" s="2" t="s">
        <v>552</v>
      </c>
      <c r="B2475" s="2" t="s">
        <v>537</v>
      </c>
      <c r="C2475" s="4">
        <v>2321</v>
      </c>
      <c r="D2475" s="24" t="s">
        <v>92</v>
      </c>
      <c r="E2475" s="2" t="s">
        <v>452</v>
      </c>
      <c r="F2475" s="23" t="str">
        <f t="shared" si="116"/>
        <v>ida</v>
      </c>
      <c r="G2475" s="4">
        <v>11</v>
      </c>
      <c r="H2475" s="2" t="s">
        <v>582</v>
      </c>
      <c r="I2475" s="2" t="s">
        <v>481</v>
      </c>
      <c r="J2475" s="23" t="str">
        <f t="shared" si="114"/>
        <v>TAGUATUR2321ida11</v>
      </c>
      <c r="K2475" s="32" t="str">
        <f t="shared" si="115"/>
        <v>CHIOLA/JARDIM AMÉRICA/ÁGUAS BONITAS/AVENIDA BRASÍLIA/AVENIDA SÃO PAULO/BR-070/PISTÃO NORTE/EPTG/GUARÁ 1 (QI 1, QI 16, QI 20)/GUARÁ 2 (QI 23, QI 25, QI 27, QI 31, QE 36, QE 38)/TJDFT</v>
      </c>
    </row>
    <row r="2476" spans="1:11" x14ac:dyDescent="0.2">
      <c r="A2476" s="2" t="s">
        <v>552</v>
      </c>
      <c r="B2476" s="2" t="s">
        <v>537</v>
      </c>
      <c r="C2476" s="4">
        <v>2321</v>
      </c>
      <c r="D2476" s="24" t="s">
        <v>92</v>
      </c>
      <c r="E2476" s="2" t="s">
        <v>452</v>
      </c>
      <c r="F2476" s="23" t="str">
        <f t="shared" si="116"/>
        <v>ida</v>
      </c>
      <c r="G2476" s="4">
        <v>12</v>
      </c>
      <c r="H2476" s="2" t="s">
        <v>583</v>
      </c>
      <c r="I2476" s="2" t="s">
        <v>504</v>
      </c>
      <c r="J2476" s="23" t="str">
        <f t="shared" si="114"/>
        <v>TAGUATUR2321ida12</v>
      </c>
      <c r="K2476" s="32" t="str">
        <f t="shared" si="115"/>
        <v>CHIOLA/JARDIM AMÉRICA/ÁGUAS BONITAS/AVENIDA BRASÍLIA/AVENIDA SÃO PAULO/BR-070/PISTÃO NORTE/EPTG/GUARÁ 1 (QI 1, QI 16, QI 20)/GUARÁ 2 (QI 23, QI 25, QI 27, QI 31, QE 36, QE 38)/TJDFT/EPGU</v>
      </c>
    </row>
    <row r="2477" spans="1:11" x14ac:dyDescent="0.2">
      <c r="A2477" s="2" t="s">
        <v>552</v>
      </c>
      <c r="B2477" s="2" t="s">
        <v>537</v>
      </c>
      <c r="C2477" s="4">
        <v>2321</v>
      </c>
      <c r="D2477" s="24" t="s">
        <v>92</v>
      </c>
      <c r="E2477" s="2" t="s">
        <v>452</v>
      </c>
      <c r="F2477" s="23" t="str">
        <f t="shared" si="116"/>
        <v>ida</v>
      </c>
      <c r="G2477" s="4">
        <v>13</v>
      </c>
      <c r="H2477" s="2" t="s">
        <v>463</v>
      </c>
      <c r="I2477" s="2" t="s">
        <v>481</v>
      </c>
      <c r="J2477" s="23" t="str">
        <f t="shared" si="114"/>
        <v>TAGUATUR2321ida13</v>
      </c>
      <c r="K2477" s="32" t="str">
        <f t="shared" si="115"/>
        <v>CHIOLA/JARDIM AMÉRICA/ÁGUAS BONITAS/AVENIDA BRASÍLIA/AVENIDA SÃO PAULO/BR-070/PISTÃO NORTE/EPTG/GUARÁ 1 (QI 1, QI 16, QI 20)/GUARÁ 2 (QI 23, QI 25, QI 27, QI 31, QE 36, QE 38)/TJDFT/EPGU/EPIA</v>
      </c>
    </row>
    <row r="2478" spans="1:11" x14ac:dyDescent="0.2">
      <c r="A2478" s="2" t="s">
        <v>552</v>
      </c>
      <c r="B2478" s="2" t="s">
        <v>537</v>
      </c>
      <c r="C2478" s="4">
        <v>2321</v>
      </c>
      <c r="D2478" s="24" t="s">
        <v>92</v>
      </c>
      <c r="E2478" s="2" t="s">
        <v>452</v>
      </c>
      <c r="F2478" s="23" t="str">
        <f t="shared" si="116"/>
        <v>ida</v>
      </c>
      <c r="G2478" s="4">
        <v>14</v>
      </c>
      <c r="H2478" s="2" t="s">
        <v>537</v>
      </c>
      <c r="I2478" s="2" t="s">
        <v>481</v>
      </c>
      <c r="J2478" s="23" t="str">
        <f t="shared" si="114"/>
        <v>TAGUATUR2321ida14</v>
      </c>
      <c r="K2478" s="32" t="str">
        <f t="shared" si="115"/>
        <v>CHIOLA/JARDIM AMÉRICA/ÁGUAS BONITAS/AVENIDA BRASÍLIA/AVENIDA SÃO PAULO/BR-070/PISTÃO NORTE/EPTG/GUARÁ 1 (QI 1, QI 16, QI 20)/GUARÁ 2 (QI 23, QI 25, QI 27, QI 31, QE 36, QE 38)/TJDFT/EPGU/EPIA/S I G</v>
      </c>
    </row>
    <row r="2479" spans="1:11" x14ac:dyDescent="0.2">
      <c r="A2479" s="2" t="s">
        <v>552</v>
      </c>
      <c r="B2479" s="2" t="s">
        <v>537</v>
      </c>
      <c r="C2479" s="4">
        <v>2321</v>
      </c>
      <c r="D2479" s="24" t="s">
        <v>92</v>
      </c>
      <c r="E2479" s="2" t="s">
        <v>452</v>
      </c>
      <c r="F2479" s="23" t="str">
        <f t="shared" si="116"/>
        <v>ida</v>
      </c>
      <c r="G2479" s="4">
        <v>15</v>
      </c>
      <c r="H2479" s="2" t="s">
        <v>538</v>
      </c>
      <c r="I2479" s="2" t="s">
        <v>481</v>
      </c>
      <c r="J2479" s="23" t="str">
        <f t="shared" si="114"/>
        <v>TAGUATUR2321ida15</v>
      </c>
      <c r="K2479" s="32" t="str">
        <f t="shared" si="115"/>
        <v>CHIOLA/JARDIM AMÉRICA/ÁGUAS BONITAS/AVENIDA BRASÍLIA/AVENIDA SÃO PAULO/BR-070/PISTÃO NORTE/EPTG/GUARÁ 1 (QI 1, QI 16, QI 20)/GUARÁ 2 (QI 23, QI 25, QI 27, QI 31, QE 36, QE 38)/TJDFT/EPGU/EPIA/S I G/EIXO MONUMENTAL</v>
      </c>
    </row>
    <row r="2480" spans="1:11" x14ac:dyDescent="0.2">
      <c r="A2480" s="2" t="s">
        <v>552</v>
      </c>
      <c r="B2480" s="2" t="s">
        <v>537</v>
      </c>
      <c r="C2480" s="4">
        <v>2321</v>
      </c>
      <c r="D2480" s="24" t="s">
        <v>92</v>
      </c>
      <c r="E2480" s="2" t="s">
        <v>452</v>
      </c>
      <c r="F2480" s="23" t="str">
        <f t="shared" si="116"/>
        <v>ida</v>
      </c>
      <c r="G2480" s="4">
        <v>16</v>
      </c>
      <c r="H2480" s="2" t="s">
        <v>483</v>
      </c>
      <c r="I2480" s="2" t="s">
        <v>481</v>
      </c>
      <c r="J2480" s="23" t="str">
        <f t="shared" si="114"/>
        <v>TAGUATUR2321ida16</v>
      </c>
      <c r="K2480" s="32" t="str">
        <f t="shared" si="115"/>
        <v>CHIOLA/JARDIM AMÉRICA/ÁGUAS BONITAS/AVENIDA BRASÍLIA/AVENIDA SÃO PAULO/BR-070/PISTÃO NORTE/EPTG/GUARÁ 1 (QI 1, QI 16, QI 20)/GUARÁ 2 (QI 23, QI 25, QI 27, QI 31, QE 36, QE 38)/TJDFT/EPGU/EPIA/S I G/EIXO MONUMENTAL/RODOVIÁRIA PLANO PILOTO</v>
      </c>
    </row>
    <row r="2481" spans="1:11" x14ac:dyDescent="0.2">
      <c r="A2481" s="2" t="s">
        <v>552</v>
      </c>
      <c r="B2481" s="2" t="s">
        <v>537</v>
      </c>
      <c r="C2481" s="4">
        <v>2321</v>
      </c>
      <c r="D2481" s="2" t="s">
        <v>92</v>
      </c>
      <c r="E2481" s="2" t="s">
        <v>469</v>
      </c>
      <c r="F2481" s="23" t="str">
        <f t="shared" si="116"/>
        <v>volta</v>
      </c>
      <c r="G2481" s="4">
        <v>1</v>
      </c>
      <c r="H2481" s="2" t="s">
        <v>504</v>
      </c>
      <c r="I2481" s="2" t="s">
        <v>504</v>
      </c>
      <c r="J2481" s="23" t="str">
        <f t="shared" si="114"/>
        <v>TAGUATUR2321volta1</v>
      </c>
      <c r="K2481" s="32" t="str">
        <f t="shared" si="115"/>
        <v>GUARÁ</v>
      </c>
    </row>
    <row r="2482" spans="1:11" x14ac:dyDescent="0.2">
      <c r="A2482" s="2" t="s">
        <v>552</v>
      </c>
      <c r="B2482" s="2" t="s">
        <v>537</v>
      </c>
      <c r="C2482" s="4">
        <v>2321</v>
      </c>
      <c r="D2482" s="24" t="s">
        <v>92</v>
      </c>
      <c r="E2482" s="2" t="s">
        <v>469</v>
      </c>
      <c r="F2482" s="23" t="str">
        <f t="shared" si="116"/>
        <v>volta</v>
      </c>
      <c r="G2482" s="4">
        <v>2</v>
      </c>
      <c r="H2482" s="2" t="s">
        <v>581</v>
      </c>
      <c r="I2482" s="2" t="s">
        <v>504</v>
      </c>
      <c r="J2482" s="23" t="str">
        <f t="shared" si="114"/>
        <v>TAGUATUR2321volta2</v>
      </c>
      <c r="K2482" s="32" t="str">
        <f t="shared" si="115"/>
        <v>GUARÁ/GUARÁ 2 (QI 23, QI 25, QI 27, QI 31, QE 36, QE 38)</v>
      </c>
    </row>
    <row r="2483" spans="1:11" x14ac:dyDescent="0.2">
      <c r="A2483" s="2" t="s">
        <v>552</v>
      </c>
      <c r="B2483" s="2" t="s">
        <v>537</v>
      </c>
      <c r="C2483" s="4">
        <v>2321</v>
      </c>
      <c r="D2483" s="24" t="s">
        <v>92</v>
      </c>
      <c r="E2483" s="2" t="s">
        <v>469</v>
      </c>
      <c r="F2483" s="23" t="str">
        <f t="shared" si="116"/>
        <v>volta</v>
      </c>
      <c r="G2483" s="4">
        <v>3</v>
      </c>
      <c r="H2483" s="2" t="s">
        <v>580</v>
      </c>
      <c r="I2483" s="2" t="s">
        <v>504</v>
      </c>
      <c r="J2483" s="23" t="str">
        <f t="shared" si="114"/>
        <v>TAGUATUR2321volta3</v>
      </c>
      <c r="K2483" s="32" t="str">
        <f t="shared" si="115"/>
        <v>GUARÁ/GUARÁ 2 (QI 23, QI 25, QI 27, QI 31, QE 36, QE 38)/GUARÁ 1 (QI 1, QI 16, QI 20)</v>
      </c>
    </row>
    <row r="2484" spans="1:11" x14ac:dyDescent="0.2">
      <c r="A2484" s="2" t="s">
        <v>552</v>
      </c>
      <c r="B2484" s="2" t="s">
        <v>537</v>
      </c>
      <c r="C2484" s="4">
        <v>2321</v>
      </c>
      <c r="D2484" s="24" t="s">
        <v>92</v>
      </c>
      <c r="E2484" s="2" t="s">
        <v>469</v>
      </c>
      <c r="F2484" s="23" t="str">
        <f t="shared" si="116"/>
        <v>volta</v>
      </c>
      <c r="G2484" s="4">
        <v>4</v>
      </c>
      <c r="H2484" s="2" t="s">
        <v>565</v>
      </c>
      <c r="I2484" s="2" t="s">
        <v>564</v>
      </c>
      <c r="J2484" s="23" t="str">
        <f t="shared" si="114"/>
        <v>TAGUATUR2321volta4</v>
      </c>
      <c r="K2484" s="32" t="str">
        <f t="shared" si="115"/>
        <v>GUARÁ/GUARÁ 2 (QI 23, QI 25, QI 27, QI 31, QE 36, QE 38)/GUARÁ 1 (QI 1, QI 16, QI 20)/EPTG</v>
      </c>
    </row>
    <row r="2485" spans="1:11" x14ac:dyDescent="0.2">
      <c r="A2485" s="2" t="s">
        <v>552</v>
      </c>
      <c r="B2485" s="2" t="s">
        <v>537</v>
      </c>
      <c r="C2485" s="4">
        <v>2321</v>
      </c>
      <c r="D2485" s="24" t="s">
        <v>92</v>
      </c>
      <c r="E2485" s="2" t="s">
        <v>469</v>
      </c>
      <c r="F2485" s="23" t="str">
        <f t="shared" si="116"/>
        <v>volta</v>
      </c>
      <c r="G2485" s="4">
        <v>5</v>
      </c>
      <c r="H2485" s="2" t="s">
        <v>563</v>
      </c>
      <c r="I2485" s="2" t="s">
        <v>564</v>
      </c>
      <c r="J2485" s="23" t="str">
        <f t="shared" si="114"/>
        <v>TAGUATUR2321volta5</v>
      </c>
      <c r="K2485" s="32" t="str">
        <f t="shared" si="115"/>
        <v>GUARÁ/GUARÁ 2 (QI 23, QI 25, QI 27, QI 31, QE 36, QE 38)/GUARÁ 1 (QI 1, QI 16, QI 20)/EPTG/PISTÃO NORTE</v>
      </c>
    </row>
    <row r="2486" spans="1:11" x14ac:dyDescent="0.2">
      <c r="A2486" s="2" t="s">
        <v>552</v>
      </c>
      <c r="B2486" s="2" t="s">
        <v>537</v>
      </c>
      <c r="C2486" s="4">
        <v>2321</v>
      </c>
      <c r="D2486" s="24" t="s">
        <v>92</v>
      </c>
      <c r="E2486" s="2" t="s">
        <v>469</v>
      </c>
      <c r="F2486" s="23" t="str">
        <f t="shared" si="116"/>
        <v>volta</v>
      </c>
      <c r="G2486" s="4">
        <v>6</v>
      </c>
      <c r="H2486" s="2" t="s">
        <v>561</v>
      </c>
      <c r="I2486" s="2" t="s">
        <v>562</v>
      </c>
      <c r="J2486" s="23" t="str">
        <f t="shared" si="114"/>
        <v>TAGUATUR2321volta6</v>
      </c>
      <c r="K2486" s="32" t="str">
        <f t="shared" si="115"/>
        <v>GUARÁ/GUARÁ 2 (QI 23, QI 25, QI 27, QI 31, QE 36, QE 38)/GUARÁ 1 (QI 1, QI 16, QI 20)/EPTG/PISTÃO NORTE/BR-070</v>
      </c>
    </row>
    <row r="2487" spans="1:11" x14ac:dyDescent="0.2">
      <c r="A2487" s="2" t="s">
        <v>552</v>
      </c>
      <c r="B2487" s="2" t="s">
        <v>537</v>
      </c>
      <c r="C2487" s="4">
        <v>2321</v>
      </c>
      <c r="D2487" s="24" t="s">
        <v>92</v>
      </c>
      <c r="E2487" s="2" t="s">
        <v>469</v>
      </c>
      <c r="F2487" s="23" t="str">
        <f t="shared" si="116"/>
        <v>volta</v>
      </c>
      <c r="G2487" s="4">
        <v>7</v>
      </c>
      <c r="H2487" s="2" t="s">
        <v>568</v>
      </c>
      <c r="I2487" s="2" t="s">
        <v>554</v>
      </c>
      <c r="J2487" s="23" t="str">
        <f t="shared" si="114"/>
        <v>TAGUATUR2321volta7</v>
      </c>
      <c r="K2487" s="32" t="str">
        <f t="shared" si="115"/>
        <v>GUARÁ/GUARÁ 2 (QI 23, QI 25, QI 27, QI 31, QE 36, QE 38)/GUARÁ 1 (QI 1, QI 16, QI 20)/EPTG/PISTÃO NORTE/BR-070/AVENIDA CUIABÁ</v>
      </c>
    </row>
    <row r="2488" spans="1:11" x14ac:dyDescent="0.2">
      <c r="A2488" s="2" t="s">
        <v>552</v>
      </c>
      <c r="B2488" s="2" t="s">
        <v>537</v>
      </c>
      <c r="C2488" s="4">
        <v>2321</v>
      </c>
      <c r="D2488" s="24" t="s">
        <v>92</v>
      </c>
      <c r="E2488" s="2" t="s">
        <v>469</v>
      </c>
      <c r="F2488" s="23" t="str">
        <f t="shared" si="116"/>
        <v>volta</v>
      </c>
      <c r="G2488" s="4">
        <v>8</v>
      </c>
      <c r="H2488" s="2" t="s">
        <v>573</v>
      </c>
      <c r="I2488" s="2" t="s">
        <v>554</v>
      </c>
      <c r="J2488" s="23" t="str">
        <f t="shared" si="114"/>
        <v>TAGUATUR2321volta8</v>
      </c>
      <c r="K2488" s="32" t="str">
        <f t="shared" si="115"/>
        <v>GUARÁ/GUARÁ 2 (QI 23, QI 25, QI 27, QI 31, QE 36, QE 38)/GUARÁ 1 (QI 1, QI 16, QI 20)/EPTG/PISTÃO NORTE/BR-070/AVENIDA CUIABÁ/JARDIM AMÉRICA</v>
      </c>
    </row>
    <row r="2489" spans="1:11" x14ac:dyDescent="0.2">
      <c r="A2489" s="2" t="s">
        <v>552</v>
      </c>
      <c r="B2489" s="2" t="s">
        <v>537</v>
      </c>
      <c r="C2489" s="4">
        <v>2321</v>
      </c>
      <c r="D2489" s="24" t="s">
        <v>92</v>
      </c>
      <c r="E2489" s="2" t="s">
        <v>469</v>
      </c>
      <c r="F2489" s="23" t="str">
        <f t="shared" si="116"/>
        <v>volta</v>
      </c>
      <c r="G2489" s="4">
        <v>9</v>
      </c>
      <c r="H2489" s="2" t="s">
        <v>577</v>
      </c>
      <c r="I2489" s="2" t="s">
        <v>554</v>
      </c>
      <c r="J2489" s="23" t="str">
        <f t="shared" si="114"/>
        <v>TAGUATUR2321volta9</v>
      </c>
      <c r="K2489" s="32" t="str">
        <f t="shared" si="115"/>
        <v>GUARÁ/GUARÁ 2 (QI 23, QI 25, QI 27, QI 31, QE 36, QE 38)/GUARÁ 1 (QI 1, QI 16, QI 20)/EPTG/PISTÃO NORTE/BR-070/AVENIDA CUIABÁ/JARDIM AMÉRICA/MORADA DA SERRA</v>
      </c>
    </row>
    <row r="2490" spans="1:11" x14ac:dyDescent="0.2">
      <c r="A2490" s="2" t="s">
        <v>552</v>
      </c>
      <c r="B2490" s="2" t="s">
        <v>537</v>
      </c>
      <c r="C2490" s="4">
        <v>2321</v>
      </c>
      <c r="D2490" s="24" t="s">
        <v>92</v>
      </c>
      <c r="E2490" s="2" t="s">
        <v>469</v>
      </c>
      <c r="F2490" s="23" t="str">
        <f t="shared" si="116"/>
        <v>volta</v>
      </c>
      <c r="G2490" s="4">
        <v>10</v>
      </c>
      <c r="H2490" s="2" t="s">
        <v>572</v>
      </c>
      <c r="I2490" s="2" t="s">
        <v>554</v>
      </c>
      <c r="J2490" s="23" t="str">
        <f t="shared" si="114"/>
        <v>TAGUATUR2321volta10</v>
      </c>
      <c r="K2490" s="32" t="str">
        <f t="shared" si="115"/>
        <v>GUARÁ/GUARÁ 2 (QI 23, QI 25, QI 27, QI 31, QE 36, QE 38)/GUARÁ 1 (QI 1, QI 16, QI 20)/EPTG/PISTÃO NORTE/BR-070/AVENIDA CUIABÁ/JARDIM AMÉRICA/MORADA DA SERRA/CHIOLA</v>
      </c>
    </row>
    <row r="2491" spans="1:11" x14ac:dyDescent="0.2">
      <c r="A2491" s="2" t="s">
        <v>552</v>
      </c>
      <c r="B2491" s="2" t="s">
        <v>537</v>
      </c>
      <c r="C2491" s="4">
        <v>2321</v>
      </c>
      <c r="D2491" s="24" t="s">
        <v>92</v>
      </c>
      <c r="E2491" s="2" t="s">
        <v>469</v>
      </c>
      <c r="F2491" s="23" t="str">
        <f t="shared" si="116"/>
        <v>volta</v>
      </c>
      <c r="G2491" s="4">
        <v>11</v>
      </c>
      <c r="H2491" s="2" t="s">
        <v>574</v>
      </c>
      <c r="I2491" s="2" t="s">
        <v>554</v>
      </c>
      <c r="J2491" s="23" t="str">
        <f t="shared" si="114"/>
        <v>TAGUATUR2321volta11</v>
      </c>
      <c r="K2491" s="32" t="str">
        <f t="shared" si="115"/>
        <v>GUARÁ/GUARÁ 2 (QI 23, QI 25, QI 27, QI 31, QE 36, QE 38)/GUARÁ 1 (QI 1, QI 16, QI 20)/EPTG/PISTÃO NORTE/BR-070/AVENIDA CUIABÁ/JARDIM AMÉRICA/MORADA DA SERRA/CHIOLA/ÁGUAS BONITAS</v>
      </c>
    </row>
    <row r="2492" spans="1:11" x14ac:dyDescent="0.2">
      <c r="A2492" s="2" t="s">
        <v>552</v>
      </c>
      <c r="B2492" s="2" t="s">
        <v>537</v>
      </c>
      <c r="C2492" s="4">
        <v>2322</v>
      </c>
      <c r="D2492" s="2" t="s">
        <v>92</v>
      </c>
      <c r="E2492" s="2" t="s">
        <v>452</v>
      </c>
      <c r="F2492" s="23" t="str">
        <f t="shared" si="116"/>
        <v>ida</v>
      </c>
      <c r="G2492" s="4">
        <v>1</v>
      </c>
      <c r="H2492" s="2" t="s">
        <v>578</v>
      </c>
      <c r="I2492" s="2" t="s">
        <v>554</v>
      </c>
      <c r="J2492" s="23" t="str">
        <f t="shared" si="114"/>
        <v>TAGUATUR2322ida1</v>
      </c>
      <c r="K2492" s="32" t="str">
        <f t="shared" si="115"/>
        <v>SANTA LÚCIA</v>
      </c>
    </row>
    <row r="2493" spans="1:11" x14ac:dyDescent="0.2">
      <c r="A2493" s="2" t="s">
        <v>552</v>
      </c>
      <c r="B2493" s="2" t="s">
        <v>537</v>
      </c>
      <c r="C2493" s="4">
        <v>2322</v>
      </c>
      <c r="D2493" s="24" t="s">
        <v>92</v>
      </c>
      <c r="E2493" s="2" t="s">
        <v>452</v>
      </c>
      <c r="F2493" s="23" t="str">
        <f t="shared" si="116"/>
        <v>ida</v>
      </c>
      <c r="G2493" s="4">
        <v>2</v>
      </c>
      <c r="H2493" s="2" t="s">
        <v>556</v>
      </c>
      <c r="I2493" s="2" t="s">
        <v>554</v>
      </c>
      <c r="J2493" s="23" t="str">
        <f t="shared" si="114"/>
        <v>TAGUATUR2322ida2</v>
      </c>
      <c r="K2493" s="32" t="str">
        <f t="shared" si="115"/>
        <v>SANTA LÚCIA/GO-547</v>
      </c>
    </row>
    <row r="2494" spans="1:11" x14ac:dyDescent="0.2">
      <c r="A2494" s="2" t="s">
        <v>552</v>
      </c>
      <c r="B2494" s="2" t="s">
        <v>537</v>
      </c>
      <c r="C2494" s="4">
        <v>2322</v>
      </c>
      <c r="D2494" s="24" t="s">
        <v>92</v>
      </c>
      <c r="E2494" s="2" t="s">
        <v>452</v>
      </c>
      <c r="F2494" s="23" t="str">
        <f t="shared" si="116"/>
        <v>ida</v>
      </c>
      <c r="G2494" s="4">
        <v>3</v>
      </c>
      <c r="H2494" s="2" t="s">
        <v>557</v>
      </c>
      <c r="I2494" s="2" t="s">
        <v>554</v>
      </c>
      <c r="J2494" s="23" t="str">
        <f t="shared" si="114"/>
        <v>TAGUATUR2322ida3</v>
      </c>
      <c r="K2494" s="32" t="str">
        <f t="shared" si="115"/>
        <v>SANTA LÚCIA/GO-547/AVENIDA LIBERDADE</v>
      </c>
    </row>
    <row r="2495" spans="1:11" x14ac:dyDescent="0.2">
      <c r="A2495" s="2" t="s">
        <v>552</v>
      </c>
      <c r="B2495" s="2" t="s">
        <v>537</v>
      </c>
      <c r="C2495" s="4">
        <v>2322</v>
      </c>
      <c r="D2495" s="24" t="s">
        <v>92</v>
      </c>
      <c r="E2495" s="2" t="s">
        <v>452</v>
      </c>
      <c r="F2495" s="23" t="str">
        <f t="shared" si="116"/>
        <v>ida</v>
      </c>
      <c r="G2495" s="4">
        <v>4</v>
      </c>
      <c r="H2495" s="2" t="s">
        <v>579</v>
      </c>
      <c r="I2495" s="2" t="s">
        <v>554</v>
      </c>
      <c r="J2495" s="23" t="str">
        <f t="shared" si="114"/>
        <v>TAGUATUR2322ida4</v>
      </c>
      <c r="K2495" s="32" t="str">
        <f t="shared" si="115"/>
        <v>SANTA LÚCIA/GO-547/AVENIDA LIBERDADE/RUA 2 (FRENTE PREFEITURA)</v>
      </c>
    </row>
    <row r="2496" spans="1:11" x14ac:dyDescent="0.2">
      <c r="A2496" s="2" t="s">
        <v>552</v>
      </c>
      <c r="B2496" s="2" t="s">
        <v>537</v>
      </c>
      <c r="C2496" s="4">
        <v>2322</v>
      </c>
      <c r="D2496" s="24" t="s">
        <v>92</v>
      </c>
      <c r="E2496" s="2" t="s">
        <v>452</v>
      </c>
      <c r="F2496" s="23" t="str">
        <f t="shared" si="116"/>
        <v>ida</v>
      </c>
      <c r="G2496" s="4">
        <v>5</v>
      </c>
      <c r="H2496" s="2" t="s">
        <v>561</v>
      </c>
      <c r="I2496" s="2" t="s">
        <v>562</v>
      </c>
      <c r="J2496" s="23" t="str">
        <f t="shared" si="114"/>
        <v>TAGUATUR2322ida5</v>
      </c>
      <c r="K2496" s="32" t="str">
        <f t="shared" si="115"/>
        <v>SANTA LÚCIA/GO-547/AVENIDA LIBERDADE/RUA 2 (FRENTE PREFEITURA)/BR-070</v>
      </c>
    </row>
    <row r="2497" spans="1:11" x14ac:dyDescent="0.2">
      <c r="A2497" s="2" t="s">
        <v>552</v>
      </c>
      <c r="B2497" s="2" t="s">
        <v>537</v>
      </c>
      <c r="C2497" s="4">
        <v>2322</v>
      </c>
      <c r="D2497" s="24" t="s">
        <v>92</v>
      </c>
      <c r="E2497" s="2" t="s">
        <v>452</v>
      </c>
      <c r="F2497" s="23" t="str">
        <f t="shared" si="116"/>
        <v>ida</v>
      </c>
      <c r="G2497" s="4">
        <v>6</v>
      </c>
      <c r="H2497" s="2" t="s">
        <v>565</v>
      </c>
      <c r="I2497" s="2" t="s">
        <v>564</v>
      </c>
      <c r="J2497" s="23" t="str">
        <f t="shared" si="114"/>
        <v>TAGUATUR2322ida6</v>
      </c>
      <c r="K2497" s="32" t="str">
        <f t="shared" si="115"/>
        <v>SANTA LÚCIA/GO-547/AVENIDA LIBERDADE/RUA 2 (FRENTE PREFEITURA)/BR-070/EPTG</v>
      </c>
    </row>
    <row r="2498" spans="1:11" x14ac:dyDescent="0.2">
      <c r="A2498" s="2" t="s">
        <v>552</v>
      </c>
      <c r="B2498" s="2" t="s">
        <v>537</v>
      </c>
      <c r="C2498" s="4">
        <v>2322</v>
      </c>
      <c r="D2498" s="24" t="s">
        <v>92</v>
      </c>
      <c r="E2498" s="2" t="s">
        <v>452</v>
      </c>
      <c r="F2498" s="23" t="str">
        <f t="shared" si="116"/>
        <v>ida</v>
      </c>
      <c r="G2498" s="4">
        <v>7</v>
      </c>
      <c r="H2498" s="2" t="s">
        <v>537</v>
      </c>
      <c r="I2498" s="2" t="s">
        <v>481</v>
      </c>
      <c r="J2498" s="23" t="str">
        <f t="shared" si="114"/>
        <v>TAGUATUR2322ida7</v>
      </c>
      <c r="K2498" s="32" t="str">
        <f t="shared" si="115"/>
        <v>SANTA LÚCIA/GO-547/AVENIDA LIBERDADE/RUA 2 (FRENTE PREFEITURA)/BR-070/EPTG/S I G</v>
      </c>
    </row>
    <row r="2499" spans="1:11" x14ac:dyDescent="0.2">
      <c r="A2499" s="2" t="s">
        <v>552</v>
      </c>
      <c r="B2499" s="2" t="s">
        <v>537</v>
      </c>
      <c r="C2499" s="4">
        <v>2322</v>
      </c>
      <c r="D2499" s="24" t="s">
        <v>92</v>
      </c>
      <c r="E2499" s="2" t="s">
        <v>452</v>
      </c>
      <c r="F2499" s="23" t="str">
        <f t="shared" si="116"/>
        <v>ida</v>
      </c>
      <c r="G2499" s="4">
        <v>8</v>
      </c>
      <c r="H2499" s="2" t="s">
        <v>661</v>
      </c>
      <c r="I2499" s="2" t="s">
        <v>481</v>
      </c>
      <c r="J2499" s="23" t="str">
        <f t="shared" ref="J2499:J2562" si="117">D2499&amp;C2499&amp;F2499&amp;G2499</f>
        <v>TAGUATUR2322ida8</v>
      </c>
      <c r="K2499" s="32" t="str">
        <f t="shared" ref="K2499:K2562" si="118">IF(G2499=1,H2499,K2498&amp;"/"&amp;H2499)</f>
        <v>SANTA LÚCIA/GO-547/AVENIDA LIBERDADE/RUA 2 (FRENTE PREFEITURA)/BR-070/EPTG/S I G/HFA</v>
      </c>
    </row>
    <row r="2500" spans="1:11" x14ac:dyDescent="0.2">
      <c r="A2500" s="2" t="s">
        <v>552</v>
      </c>
      <c r="B2500" s="2" t="s">
        <v>537</v>
      </c>
      <c r="C2500" s="4">
        <v>2322</v>
      </c>
      <c r="D2500" s="24" t="s">
        <v>92</v>
      </c>
      <c r="E2500" s="2" t="s">
        <v>452</v>
      </c>
      <c r="F2500" s="23" t="str">
        <f t="shared" ref="F2500:F2563" si="119">IF(LEFT(E2500,3)="ida","ida","volta")</f>
        <v>ida</v>
      </c>
      <c r="G2500" s="4">
        <v>9</v>
      </c>
      <c r="H2500" s="2" t="s">
        <v>538</v>
      </c>
      <c r="I2500" s="2" t="s">
        <v>481</v>
      </c>
      <c r="J2500" s="23" t="str">
        <f t="shared" si="117"/>
        <v>TAGUATUR2322ida9</v>
      </c>
      <c r="K2500" s="32" t="str">
        <f t="shared" si="118"/>
        <v>SANTA LÚCIA/GO-547/AVENIDA LIBERDADE/RUA 2 (FRENTE PREFEITURA)/BR-070/EPTG/S I G/HFA/EIXO MONUMENTAL</v>
      </c>
    </row>
    <row r="2501" spans="1:11" x14ac:dyDescent="0.2">
      <c r="A2501" s="2" t="s">
        <v>552</v>
      </c>
      <c r="B2501" s="2" t="s">
        <v>537</v>
      </c>
      <c r="C2501" s="4">
        <v>2322</v>
      </c>
      <c r="D2501" s="24" t="s">
        <v>92</v>
      </c>
      <c r="E2501" s="2" t="s">
        <v>452</v>
      </c>
      <c r="F2501" s="23" t="str">
        <f t="shared" si="119"/>
        <v>ida</v>
      </c>
      <c r="G2501" s="4">
        <v>10</v>
      </c>
      <c r="H2501" s="2" t="s">
        <v>483</v>
      </c>
      <c r="I2501" s="2" t="s">
        <v>481</v>
      </c>
      <c r="J2501" s="23" t="str">
        <f t="shared" si="117"/>
        <v>TAGUATUR2322ida10</v>
      </c>
      <c r="K2501" s="32" t="str">
        <f t="shared" si="118"/>
        <v>SANTA LÚCIA/GO-547/AVENIDA LIBERDADE/RUA 2 (FRENTE PREFEITURA)/BR-070/EPTG/S I G/HFA/EIXO MONUMENTAL/RODOVIÁRIA PLANO PILOTO</v>
      </c>
    </row>
    <row r="2502" spans="1:11" x14ac:dyDescent="0.2">
      <c r="A2502" s="2" t="s">
        <v>552</v>
      </c>
      <c r="B2502" s="2" t="s">
        <v>537</v>
      </c>
      <c r="C2502" s="4">
        <v>2322</v>
      </c>
      <c r="D2502" s="2" t="s">
        <v>92</v>
      </c>
      <c r="E2502" s="2" t="s">
        <v>469</v>
      </c>
      <c r="F2502" s="23" t="str">
        <f t="shared" si="119"/>
        <v>volta</v>
      </c>
      <c r="G2502" s="4">
        <v>1</v>
      </c>
      <c r="H2502" s="2" t="s">
        <v>537</v>
      </c>
      <c r="I2502" s="2" t="s">
        <v>481</v>
      </c>
      <c r="J2502" s="23" t="str">
        <f t="shared" si="117"/>
        <v>TAGUATUR2322volta1</v>
      </c>
      <c r="K2502" s="32" t="str">
        <f t="shared" si="118"/>
        <v>S I G</v>
      </c>
    </row>
    <row r="2503" spans="1:11" x14ac:dyDescent="0.2">
      <c r="A2503" s="2" t="s">
        <v>552</v>
      </c>
      <c r="B2503" s="2" t="s">
        <v>537</v>
      </c>
      <c r="C2503" s="4">
        <v>2322</v>
      </c>
      <c r="D2503" s="24" t="s">
        <v>92</v>
      </c>
      <c r="E2503" s="2" t="s">
        <v>469</v>
      </c>
      <c r="F2503" s="23" t="str">
        <f t="shared" si="119"/>
        <v>volta</v>
      </c>
      <c r="G2503" s="4">
        <v>2</v>
      </c>
      <c r="H2503" s="2" t="s">
        <v>661</v>
      </c>
      <c r="I2503" s="2" t="s">
        <v>481</v>
      </c>
      <c r="J2503" s="23" t="str">
        <f t="shared" si="117"/>
        <v>TAGUATUR2322volta2</v>
      </c>
      <c r="K2503" s="32" t="str">
        <f t="shared" si="118"/>
        <v>S I G/HFA</v>
      </c>
    </row>
    <row r="2504" spans="1:11" x14ac:dyDescent="0.2">
      <c r="A2504" s="2" t="s">
        <v>552</v>
      </c>
      <c r="B2504" s="2" t="s">
        <v>537</v>
      </c>
      <c r="C2504" s="4">
        <v>2322</v>
      </c>
      <c r="D2504" s="24" t="s">
        <v>92</v>
      </c>
      <c r="E2504" s="2" t="s">
        <v>469</v>
      </c>
      <c r="F2504" s="23" t="str">
        <f t="shared" si="119"/>
        <v>volta</v>
      </c>
      <c r="G2504" s="4">
        <v>3</v>
      </c>
      <c r="H2504" s="2" t="s">
        <v>538</v>
      </c>
      <c r="I2504" s="2" t="s">
        <v>481</v>
      </c>
      <c r="J2504" s="23" t="str">
        <f t="shared" si="117"/>
        <v>TAGUATUR2322volta3</v>
      </c>
      <c r="K2504" s="32" t="str">
        <f t="shared" si="118"/>
        <v>S I G/HFA/EIXO MONUMENTAL</v>
      </c>
    </row>
    <row r="2505" spans="1:11" x14ac:dyDescent="0.2">
      <c r="A2505" s="2" t="s">
        <v>552</v>
      </c>
      <c r="B2505" s="2" t="s">
        <v>537</v>
      </c>
      <c r="C2505" s="4">
        <v>2322</v>
      </c>
      <c r="D2505" s="24" t="s">
        <v>92</v>
      </c>
      <c r="E2505" s="2" t="s">
        <v>469</v>
      </c>
      <c r="F2505" s="23" t="str">
        <f t="shared" si="119"/>
        <v>volta</v>
      </c>
      <c r="G2505" s="4">
        <v>4</v>
      </c>
      <c r="H2505" s="2" t="s">
        <v>569</v>
      </c>
      <c r="I2505" s="2" t="s">
        <v>564</v>
      </c>
      <c r="J2505" s="23" t="str">
        <f t="shared" si="117"/>
        <v>TAGUATUR2322volta4</v>
      </c>
      <c r="K2505" s="32" t="str">
        <f t="shared" si="118"/>
        <v>S I G/HFA/EIXO MONUMENTAL/ESTRUTURAL</v>
      </c>
    </row>
    <row r="2506" spans="1:11" x14ac:dyDescent="0.2">
      <c r="A2506" s="2" t="s">
        <v>552</v>
      </c>
      <c r="B2506" s="2" t="s">
        <v>537</v>
      </c>
      <c r="C2506" s="4">
        <v>2322</v>
      </c>
      <c r="D2506" s="24" t="s">
        <v>92</v>
      </c>
      <c r="E2506" s="2" t="s">
        <v>469</v>
      </c>
      <c r="F2506" s="23" t="str">
        <f t="shared" si="119"/>
        <v>volta</v>
      </c>
      <c r="G2506" s="4">
        <v>5</v>
      </c>
      <c r="H2506" s="2" t="s">
        <v>561</v>
      </c>
      <c r="I2506" s="2" t="s">
        <v>562</v>
      </c>
      <c r="J2506" s="23" t="str">
        <f t="shared" si="117"/>
        <v>TAGUATUR2322volta5</v>
      </c>
      <c r="K2506" s="32" t="str">
        <f t="shared" si="118"/>
        <v>S I G/HFA/EIXO MONUMENTAL/ESTRUTURAL/BR-070</v>
      </c>
    </row>
    <row r="2507" spans="1:11" x14ac:dyDescent="0.2">
      <c r="A2507" s="2" t="s">
        <v>552</v>
      </c>
      <c r="B2507" s="2" t="s">
        <v>537</v>
      </c>
      <c r="C2507" s="4">
        <v>2322</v>
      </c>
      <c r="D2507" s="24" t="s">
        <v>92</v>
      </c>
      <c r="E2507" s="2" t="s">
        <v>469</v>
      </c>
      <c r="F2507" s="23" t="str">
        <f t="shared" si="119"/>
        <v>volta</v>
      </c>
      <c r="G2507" s="4">
        <v>6</v>
      </c>
      <c r="H2507" s="2" t="s">
        <v>579</v>
      </c>
      <c r="I2507" s="2" t="s">
        <v>554</v>
      </c>
      <c r="J2507" s="23" t="str">
        <f t="shared" si="117"/>
        <v>TAGUATUR2322volta6</v>
      </c>
      <c r="K2507" s="32" t="str">
        <f t="shared" si="118"/>
        <v>S I G/HFA/EIXO MONUMENTAL/ESTRUTURAL/BR-070/RUA 2 (FRENTE PREFEITURA)</v>
      </c>
    </row>
    <row r="2508" spans="1:11" x14ac:dyDescent="0.2">
      <c r="A2508" s="2" t="s">
        <v>552</v>
      </c>
      <c r="B2508" s="2" t="s">
        <v>537</v>
      </c>
      <c r="C2508" s="4">
        <v>2322</v>
      </c>
      <c r="D2508" s="24" t="s">
        <v>92</v>
      </c>
      <c r="E2508" s="2" t="s">
        <v>469</v>
      </c>
      <c r="F2508" s="23" t="str">
        <f t="shared" si="119"/>
        <v>volta</v>
      </c>
      <c r="G2508" s="4">
        <v>7</v>
      </c>
      <c r="H2508" s="2" t="s">
        <v>557</v>
      </c>
      <c r="I2508" s="2" t="s">
        <v>554</v>
      </c>
      <c r="J2508" s="23" t="str">
        <f t="shared" si="117"/>
        <v>TAGUATUR2322volta7</v>
      </c>
      <c r="K2508" s="32" t="str">
        <f t="shared" si="118"/>
        <v>S I G/HFA/EIXO MONUMENTAL/ESTRUTURAL/BR-070/RUA 2 (FRENTE PREFEITURA)/AVENIDA LIBERDADE</v>
      </c>
    </row>
    <row r="2509" spans="1:11" x14ac:dyDescent="0.2">
      <c r="A2509" s="2" t="s">
        <v>552</v>
      </c>
      <c r="B2509" s="2" t="s">
        <v>537</v>
      </c>
      <c r="C2509" s="4">
        <v>2322</v>
      </c>
      <c r="D2509" s="24" t="s">
        <v>92</v>
      </c>
      <c r="E2509" s="2" t="s">
        <v>469</v>
      </c>
      <c r="F2509" s="23" t="str">
        <f t="shared" si="119"/>
        <v>volta</v>
      </c>
      <c r="G2509" s="4">
        <v>8</v>
      </c>
      <c r="H2509" s="2" t="s">
        <v>556</v>
      </c>
      <c r="I2509" s="2" t="s">
        <v>554</v>
      </c>
      <c r="J2509" s="23" t="str">
        <f t="shared" si="117"/>
        <v>TAGUATUR2322volta8</v>
      </c>
      <c r="K2509" s="32" t="str">
        <f t="shared" si="118"/>
        <v>S I G/HFA/EIXO MONUMENTAL/ESTRUTURAL/BR-070/RUA 2 (FRENTE PREFEITURA)/AVENIDA LIBERDADE/GO-547</v>
      </c>
    </row>
    <row r="2510" spans="1:11" x14ac:dyDescent="0.2">
      <c r="A2510" s="2" t="s">
        <v>552</v>
      </c>
      <c r="B2510" s="2" t="s">
        <v>537</v>
      </c>
      <c r="C2510" s="4">
        <v>2322</v>
      </c>
      <c r="D2510" s="24" t="s">
        <v>92</v>
      </c>
      <c r="E2510" s="2" t="s">
        <v>469</v>
      </c>
      <c r="F2510" s="23" t="str">
        <f t="shared" si="119"/>
        <v>volta</v>
      </c>
      <c r="G2510" s="4">
        <v>9</v>
      </c>
      <c r="H2510" s="2" t="s">
        <v>578</v>
      </c>
      <c r="I2510" s="2" t="s">
        <v>554</v>
      </c>
      <c r="J2510" s="23" t="str">
        <f t="shared" si="117"/>
        <v>TAGUATUR2322volta9</v>
      </c>
      <c r="K2510" s="32" t="str">
        <f t="shared" si="118"/>
        <v>S I G/HFA/EIXO MONUMENTAL/ESTRUTURAL/BR-070/RUA 2 (FRENTE PREFEITURA)/AVENIDA LIBERDADE/GO-547/SANTA LÚCIA</v>
      </c>
    </row>
    <row r="2511" spans="1:11" x14ac:dyDescent="0.2">
      <c r="A2511" s="2" t="s">
        <v>552</v>
      </c>
      <c r="B2511" s="2" t="s">
        <v>537</v>
      </c>
      <c r="C2511" s="4">
        <v>2323</v>
      </c>
      <c r="D2511" s="2" t="s">
        <v>88</v>
      </c>
      <c r="E2511" s="2" t="s">
        <v>452</v>
      </c>
      <c r="F2511" s="23" t="str">
        <f t="shared" si="119"/>
        <v>ida</v>
      </c>
      <c r="G2511" s="4">
        <v>1</v>
      </c>
      <c r="H2511" s="2" t="s">
        <v>610</v>
      </c>
      <c r="I2511" s="2" t="s">
        <v>554</v>
      </c>
      <c r="J2511" s="23" t="str">
        <f t="shared" si="117"/>
        <v>MAXIMUS2323ida1</v>
      </c>
      <c r="K2511" s="32" t="str">
        <f t="shared" si="118"/>
        <v>PINHEIRO 2</v>
      </c>
    </row>
    <row r="2512" spans="1:11" x14ac:dyDescent="0.2">
      <c r="A2512" s="2" t="s">
        <v>552</v>
      </c>
      <c r="B2512" s="2" t="s">
        <v>537</v>
      </c>
      <c r="C2512" s="4">
        <v>2323</v>
      </c>
      <c r="D2512" s="2" t="s">
        <v>88</v>
      </c>
      <c r="E2512" s="2" t="s">
        <v>452</v>
      </c>
      <c r="F2512" s="23" t="str">
        <f t="shared" si="119"/>
        <v>ida</v>
      </c>
      <c r="G2512" s="4">
        <v>2</v>
      </c>
      <c r="H2512" s="2" t="s">
        <v>586</v>
      </c>
      <c r="I2512" s="2" t="s">
        <v>554</v>
      </c>
      <c r="J2512" s="23" t="str">
        <f t="shared" si="117"/>
        <v>MAXIMUS2323ida2</v>
      </c>
      <c r="K2512" s="32" t="str">
        <f t="shared" si="118"/>
        <v>PINHEIRO 2/RUA 33</v>
      </c>
    </row>
    <row r="2513" spans="1:11" x14ac:dyDescent="0.2">
      <c r="A2513" s="2" t="s">
        <v>552</v>
      </c>
      <c r="B2513" s="2" t="s">
        <v>537</v>
      </c>
      <c r="C2513" s="4">
        <v>2323</v>
      </c>
      <c r="D2513" s="2" t="s">
        <v>88</v>
      </c>
      <c r="E2513" s="2" t="s">
        <v>452</v>
      </c>
      <c r="F2513" s="23" t="str">
        <f t="shared" si="119"/>
        <v>ida</v>
      </c>
      <c r="G2513" s="4">
        <v>3</v>
      </c>
      <c r="H2513" s="2" t="s">
        <v>611</v>
      </c>
      <c r="I2513" s="2" t="s">
        <v>554</v>
      </c>
      <c r="J2513" s="23" t="str">
        <f t="shared" si="117"/>
        <v>MAXIMUS2323ida3</v>
      </c>
      <c r="K2513" s="32" t="str">
        <f t="shared" si="118"/>
        <v>PINHEIRO 2/RUA 33/AVENIDA PORTO VELHO (AVENIDA PRINCIPAL DO PINHEIRO 2)</v>
      </c>
    </row>
    <row r="2514" spans="1:11" x14ac:dyDescent="0.2">
      <c r="A2514" s="2" t="s">
        <v>552</v>
      </c>
      <c r="B2514" s="2" t="s">
        <v>537</v>
      </c>
      <c r="C2514" s="4">
        <v>2323</v>
      </c>
      <c r="D2514" s="2" t="s">
        <v>88</v>
      </c>
      <c r="E2514" s="2" t="s">
        <v>452</v>
      </c>
      <c r="F2514" s="23" t="str">
        <f t="shared" si="119"/>
        <v>ida</v>
      </c>
      <c r="G2514" s="4">
        <v>4</v>
      </c>
      <c r="H2514" s="2" t="s">
        <v>662</v>
      </c>
      <c r="I2514" s="2" t="s">
        <v>554</v>
      </c>
      <c r="J2514" s="23" t="str">
        <f t="shared" si="117"/>
        <v>MAXIMUS2323ida4</v>
      </c>
      <c r="K2514" s="32" t="str">
        <f t="shared" si="118"/>
        <v>PINHEIRO 2/RUA 33/AVENIDA PORTO VELHO (AVENIDA PRINCIPAL DO PINHEIRO 2)/ENFRENTE SUP.CANDANGO</v>
      </c>
    </row>
    <row r="2515" spans="1:11" x14ac:dyDescent="0.2">
      <c r="A2515" s="2" t="s">
        <v>552</v>
      </c>
      <c r="B2515" s="2" t="s">
        <v>537</v>
      </c>
      <c r="C2515" s="4">
        <v>2323</v>
      </c>
      <c r="D2515" s="2" t="s">
        <v>88</v>
      </c>
      <c r="E2515" s="2" t="s">
        <v>452</v>
      </c>
      <c r="F2515" s="23" t="str">
        <f t="shared" si="119"/>
        <v>ida</v>
      </c>
      <c r="G2515" s="4">
        <v>5</v>
      </c>
      <c r="H2515" s="2" t="s">
        <v>568</v>
      </c>
      <c r="I2515" s="2" t="s">
        <v>554</v>
      </c>
      <c r="J2515" s="23" t="str">
        <f t="shared" si="117"/>
        <v>MAXIMUS2323ida5</v>
      </c>
      <c r="K2515" s="32" t="str">
        <f t="shared" si="118"/>
        <v>PINHEIRO 2/RUA 33/AVENIDA PORTO VELHO (AVENIDA PRINCIPAL DO PINHEIRO 2)/ENFRENTE SUP.CANDANGO/AVENIDA CUIABÁ</v>
      </c>
    </row>
    <row r="2516" spans="1:11" x14ac:dyDescent="0.2">
      <c r="A2516" s="2" t="s">
        <v>552</v>
      </c>
      <c r="B2516" s="2" t="s">
        <v>537</v>
      </c>
      <c r="C2516" s="4">
        <v>2323</v>
      </c>
      <c r="D2516" s="2" t="s">
        <v>88</v>
      </c>
      <c r="E2516" s="2" t="s">
        <v>452</v>
      </c>
      <c r="F2516" s="23" t="str">
        <f t="shared" si="119"/>
        <v>ida</v>
      </c>
      <c r="G2516" s="4">
        <v>6</v>
      </c>
      <c r="H2516" s="2" t="s">
        <v>575</v>
      </c>
      <c r="I2516" s="2" t="s">
        <v>554</v>
      </c>
      <c r="J2516" s="23" t="str">
        <f t="shared" si="117"/>
        <v>MAXIMUS2323ida6</v>
      </c>
      <c r="K2516" s="32" t="str">
        <f t="shared" si="118"/>
        <v>PINHEIRO 2/RUA 33/AVENIDA PORTO VELHO (AVENIDA PRINCIPAL DO PINHEIRO 2)/ENFRENTE SUP.CANDANGO/AVENIDA CUIABÁ/AVENIDA BRASÍLIA</v>
      </c>
    </row>
    <row r="2517" spans="1:11" x14ac:dyDescent="0.2">
      <c r="A2517" s="2" t="s">
        <v>552</v>
      </c>
      <c r="B2517" s="2" t="s">
        <v>537</v>
      </c>
      <c r="C2517" s="4">
        <v>2323</v>
      </c>
      <c r="D2517" s="2" t="s">
        <v>88</v>
      </c>
      <c r="E2517" s="2" t="s">
        <v>452</v>
      </c>
      <c r="F2517" s="23" t="str">
        <f t="shared" si="119"/>
        <v>ida</v>
      </c>
      <c r="G2517" s="4">
        <v>7</v>
      </c>
      <c r="H2517" s="2" t="s">
        <v>576</v>
      </c>
      <c r="I2517" s="2" t="s">
        <v>554</v>
      </c>
      <c r="J2517" s="23" t="str">
        <f t="shared" si="117"/>
        <v>MAXIMUS2323ida7</v>
      </c>
      <c r="K2517" s="32" t="str">
        <f t="shared" si="118"/>
        <v>PINHEIRO 2/RUA 33/AVENIDA PORTO VELHO (AVENIDA PRINCIPAL DO PINHEIRO 2)/ENFRENTE SUP.CANDANGO/AVENIDA CUIABÁ/AVENIDA BRASÍLIA/AVENIDA SÃO PAULO</v>
      </c>
    </row>
    <row r="2518" spans="1:11" x14ac:dyDescent="0.2">
      <c r="A2518" s="2" t="s">
        <v>552</v>
      </c>
      <c r="B2518" s="2" t="s">
        <v>537</v>
      </c>
      <c r="C2518" s="4">
        <v>2323</v>
      </c>
      <c r="D2518" s="2" t="s">
        <v>88</v>
      </c>
      <c r="E2518" s="2" t="s">
        <v>452</v>
      </c>
      <c r="F2518" s="23" t="str">
        <f t="shared" si="119"/>
        <v>ida</v>
      </c>
      <c r="G2518" s="4">
        <v>8</v>
      </c>
      <c r="H2518" s="2" t="s">
        <v>561</v>
      </c>
      <c r="I2518" s="2" t="s">
        <v>562</v>
      </c>
      <c r="J2518" s="23" t="str">
        <f t="shared" si="117"/>
        <v>MAXIMUS2323ida8</v>
      </c>
      <c r="K2518" s="32" t="str">
        <f t="shared" si="118"/>
        <v>PINHEIRO 2/RUA 33/AVENIDA PORTO VELHO (AVENIDA PRINCIPAL DO PINHEIRO 2)/ENFRENTE SUP.CANDANGO/AVENIDA CUIABÁ/AVENIDA BRASÍLIA/AVENIDA SÃO PAULO/BR-070</v>
      </c>
    </row>
    <row r="2519" spans="1:11" x14ac:dyDescent="0.2">
      <c r="A2519" s="2" t="s">
        <v>552</v>
      </c>
      <c r="B2519" s="2" t="s">
        <v>537</v>
      </c>
      <c r="C2519" s="4">
        <v>2323</v>
      </c>
      <c r="D2519" s="2" t="s">
        <v>88</v>
      </c>
      <c r="E2519" s="2" t="s">
        <v>452</v>
      </c>
      <c r="F2519" s="23" t="str">
        <f t="shared" si="119"/>
        <v>ida</v>
      </c>
      <c r="G2519" s="4">
        <v>9</v>
      </c>
      <c r="H2519" s="2" t="s">
        <v>569</v>
      </c>
      <c r="I2519" s="2" t="s">
        <v>564</v>
      </c>
      <c r="J2519" s="23" t="str">
        <f t="shared" si="117"/>
        <v>MAXIMUS2323ida9</v>
      </c>
      <c r="K2519" s="32" t="str">
        <f t="shared" si="118"/>
        <v>PINHEIRO 2/RUA 33/AVENIDA PORTO VELHO (AVENIDA PRINCIPAL DO PINHEIRO 2)/ENFRENTE SUP.CANDANGO/AVENIDA CUIABÁ/AVENIDA BRASÍLIA/AVENIDA SÃO PAULO/BR-070/ESTRUTURAL</v>
      </c>
    </row>
    <row r="2520" spans="1:11" x14ac:dyDescent="0.2">
      <c r="A2520" s="2" t="s">
        <v>552</v>
      </c>
      <c r="B2520" s="2" t="s">
        <v>537</v>
      </c>
      <c r="C2520" s="4">
        <v>2323</v>
      </c>
      <c r="D2520" s="2" t="s">
        <v>88</v>
      </c>
      <c r="E2520" s="2" t="s">
        <v>452</v>
      </c>
      <c r="F2520" s="23" t="str">
        <f t="shared" si="119"/>
        <v>ida</v>
      </c>
      <c r="G2520" s="4">
        <v>10</v>
      </c>
      <c r="H2520" s="2" t="s">
        <v>661</v>
      </c>
      <c r="I2520" s="2" t="s">
        <v>481</v>
      </c>
      <c r="J2520" s="23" t="str">
        <f t="shared" si="117"/>
        <v>MAXIMUS2323ida10</v>
      </c>
      <c r="K2520" s="32" t="str">
        <f t="shared" si="118"/>
        <v>PINHEIRO 2/RUA 33/AVENIDA PORTO VELHO (AVENIDA PRINCIPAL DO PINHEIRO 2)/ENFRENTE SUP.CANDANGO/AVENIDA CUIABÁ/AVENIDA BRASÍLIA/AVENIDA SÃO PAULO/BR-070/ESTRUTURAL/HFA</v>
      </c>
    </row>
    <row r="2521" spans="1:11" x14ac:dyDescent="0.2">
      <c r="A2521" s="2" t="s">
        <v>552</v>
      </c>
      <c r="B2521" s="2" t="s">
        <v>537</v>
      </c>
      <c r="C2521" s="4">
        <v>2323</v>
      </c>
      <c r="D2521" s="2" t="s">
        <v>88</v>
      </c>
      <c r="E2521" s="2" t="s">
        <v>452</v>
      </c>
      <c r="F2521" s="23" t="str">
        <f t="shared" si="119"/>
        <v>ida</v>
      </c>
      <c r="G2521" s="4">
        <v>11</v>
      </c>
      <c r="H2521" s="2" t="s">
        <v>537</v>
      </c>
      <c r="I2521" s="2" t="s">
        <v>481</v>
      </c>
      <c r="J2521" s="23" t="str">
        <f t="shared" si="117"/>
        <v>MAXIMUS2323ida11</v>
      </c>
      <c r="K2521" s="32" t="str">
        <f t="shared" si="118"/>
        <v>PINHEIRO 2/RUA 33/AVENIDA PORTO VELHO (AVENIDA PRINCIPAL DO PINHEIRO 2)/ENFRENTE SUP.CANDANGO/AVENIDA CUIABÁ/AVENIDA BRASÍLIA/AVENIDA SÃO PAULO/BR-070/ESTRUTURAL/HFA/S I G</v>
      </c>
    </row>
    <row r="2522" spans="1:11" x14ac:dyDescent="0.2">
      <c r="A2522" s="2" t="s">
        <v>552</v>
      </c>
      <c r="B2522" s="2" t="s">
        <v>537</v>
      </c>
      <c r="C2522" s="4">
        <v>2323</v>
      </c>
      <c r="D2522" s="2" t="s">
        <v>88</v>
      </c>
      <c r="E2522" s="2" t="s">
        <v>452</v>
      </c>
      <c r="F2522" s="23" t="str">
        <f t="shared" si="119"/>
        <v>ida</v>
      </c>
      <c r="G2522" s="4">
        <v>12</v>
      </c>
      <c r="H2522" s="2" t="s">
        <v>483</v>
      </c>
      <c r="I2522" s="2" t="s">
        <v>481</v>
      </c>
      <c r="J2522" s="23" t="str">
        <f t="shared" si="117"/>
        <v>MAXIMUS2323ida12</v>
      </c>
      <c r="K2522" s="32" t="str">
        <f t="shared" si="118"/>
        <v>PINHEIRO 2/RUA 33/AVENIDA PORTO VELHO (AVENIDA PRINCIPAL DO PINHEIRO 2)/ENFRENTE SUP.CANDANGO/AVENIDA CUIABÁ/AVENIDA BRASÍLIA/AVENIDA SÃO PAULO/BR-070/ESTRUTURAL/HFA/S I G/RODOVIÁRIA PLANO PILOTO</v>
      </c>
    </row>
    <row r="2523" spans="1:11" x14ac:dyDescent="0.2">
      <c r="A2523" s="2" t="s">
        <v>552</v>
      </c>
      <c r="B2523" s="2" t="s">
        <v>537</v>
      </c>
      <c r="C2523" s="4">
        <v>2323</v>
      </c>
      <c r="D2523" s="2" t="s">
        <v>88</v>
      </c>
      <c r="E2523" s="2" t="s">
        <v>469</v>
      </c>
      <c r="F2523" s="23" t="str">
        <f t="shared" si="119"/>
        <v>volta</v>
      </c>
      <c r="G2523" s="4">
        <v>1</v>
      </c>
      <c r="H2523" s="2" t="s">
        <v>537</v>
      </c>
      <c r="I2523" s="2" t="s">
        <v>481</v>
      </c>
      <c r="J2523" s="23" t="str">
        <f t="shared" si="117"/>
        <v>MAXIMUS2323volta1</v>
      </c>
      <c r="K2523" s="32" t="str">
        <f t="shared" si="118"/>
        <v>S I G</v>
      </c>
    </row>
    <row r="2524" spans="1:11" x14ac:dyDescent="0.2">
      <c r="A2524" s="2" t="s">
        <v>552</v>
      </c>
      <c r="B2524" s="2" t="s">
        <v>537</v>
      </c>
      <c r="C2524" s="4">
        <v>2323</v>
      </c>
      <c r="D2524" s="2" t="s">
        <v>88</v>
      </c>
      <c r="E2524" s="2" t="s">
        <v>469</v>
      </c>
      <c r="F2524" s="23" t="str">
        <f t="shared" si="119"/>
        <v>volta</v>
      </c>
      <c r="G2524" s="4">
        <v>2</v>
      </c>
      <c r="H2524" s="2" t="s">
        <v>661</v>
      </c>
      <c r="I2524" s="2" t="s">
        <v>481</v>
      </c>
      <c r="J2524" s="23" t="str">
        <f t="shared" si="117"/>
        <v>MAXIMUS2323volta2</v>
      </c>
      <c r="K2524" s="32" t="str">
        <f t="shared" si="118"/>
        <v>S I G/HFA</v>
      </c>
    </row>
    <row r="2525" spans="1:11" x14ac:dyDescent="0.2">
      <c r="A2525" s="2" t="s">
        <v>552</v>
      </c>
      <c r="B2525" s="2" t="s">
        <v>537</v>
      </c>
      <c r="C2525" s="4">
        <v>2323</v>
      </c>
      <c r="D2525" s="2" t="s">
        <v>88</v>
      </c>
      <c r="E2525" s="2" t="s">
        <v>469</v>
      </c>
      <c r="F2525" s="23" t="str">
        <f t="shared" si="119"/>
        <v>volta</v>
      </c>
      <c r="G2525" s="4">
        <v>3</v>
      </c>
      <c r="H2525" s="2" t="s">
        <v>538</v>
      </c>
      <c r="I2525" s="2" t="s">
        <v>481</v>
      </c>
      <c r="J2525" s="23" t="str">
        <f t="shared" si="117"/>
        <v>MAXIMUS2323volta3</v>
      </c>
      <c r="K2525" s="32" t="str">
        <f t="shared" si="118"/>
        <v>S I G/HFA/EIXO MONUMENTAL</v>
      </c>
    </row>
    <row r="2526" spans="1:11" x14ac:dyDescent="0.2">
      <c r="A2526" s="2" t="s">
        <v>552</v>
      </c>
      <c r="B2526" s="2" t="s">
        <v>537</v>
      </c>
      <c r="C2526" s="4">
        <v>2323</v>
      </c>
      <c r="D2526" s="2" t="s">
        <v>88</v>
      </c>
      <c r="E2526" s="2" t="s">
        <v>469</v>
      </c>
      <c r="F2526" s="23" t="str">
        <f t="shared" si="119"/>
        <v>volta</v>
      </c>
      <c r="G2526" s="4">
        <v>4</v>
      </c>
      <c r="H2526" s="2" t="s">
        <v>569</v>
      </c>
      <c r="I2526" s="2" t="s">
        <v>564</v>
      </c>
      <c r="J2526" s="23" t="str">
        <f t="shared" si="117"/>
        <v>MAXIMUS2323volta4</v>
      </c>
      <c r="K2526" s="32" t="str">
        <f t="shared" si="118"/>
        <v>S I G/HFA/EIXO MONUMENTAL/ESTRUTURAL</v>
      </c>
    </row>
    <row r="2527" spans="1:11" x14ac:dyDescent="0.2">
      <c r="A2527" s="2" t="s">
        <v>552</v>
      </c>
      <c r="B2527" s="2" t="s">
        <v>537</v>
      </c>
      <c r="C2527" s="4">
        <v>2323</v>
      </c>
      <c r="D2527" s="2" t="s">
        <v>88</v>
      </c>
      <c r="E2527" s="2" t="s">
        <v>469</v>
      </c>
      <c r="F2527" s="23" t="str">
        <f t="shared" si="119"/>
        <v>volta</v>
      </c>
      <c r="G2527" s="4">
        <v>5</v>
      </c>
      <c r="H2527" s="2" t="s">
        <v>561</v>
      </c>
      <c r="I2527" s="2" t="s">
        <v>562</v>
      </c>
      <c r="J2527" s="23" t="str">
        <f t="shared" si="117"/>
        <v>MAXIMUS2323volta5</v>
      </c>
      <c r="K2527" s="32" t="str">
        <f t="shared" si="118"/>
        <v>S I G/HFA/EIXO MONUMENTAL/ESTRUTURAL/BR-070</v>
      </c>
    </row>
    <row r="2528" spans="1:11" x14ac:dyDescent="0.2">
      <c r="A2528" s="2" t="s">
        <v>552</v>
      </c>
      <c r="B2528" s="2" t="s">
        <v>537</v>
      </c>
      <c r="C2528" s="4">
        <v>2323</v>
      </c>
      <c r="D2528" s="2" t="s">
        <v>88</v>
      </c>
      <c r="E2528" s="2" t="s">
        <v>469</v>
      </c>
      <c r="F2528" s="23" t="str">
        <f t="shared" si="119"/>
        <v>volta</v>
      </c>
      <c r="G2528" s="4">
        <v>6</v>
      </c>
      <c r="H2528" s="2" t="s">
        <v>568</v>
      </c>
      <c r="I2528" s="2" t="s">
        <v>554</v>
      </c>
      <c r="J2528" s="23" t="str">
        <f t="shared" si="117"/>
        <v>MAXIMUS2323volta6</v>
      </c>
      <c r="K2528" s="32" t="str">
        <f t="shared" si="118"/>
        <v>S I G/HFA/EIXO MONUMENTAL/ESTRUTURAL/BR-070/AVENIDA CUIABÁ</v>
      </c>
    </row>
    <row r="2529" spans="1:11" x14ac:dyDescent="0.2">
      <c r="A2529" s="2" t="s">
        <v>552</v>
      </c>
      <c r="B2529" s="2" t="s">
        <v>537</v>
      </c>
      <c r="C2529" s="4">
        <v>2323</v>
      </c>
      <c r="D2529" s="2" t="s">
        <v>88</v>
      </c>
      <c r="E2529" s="2" t="s">
        <v>469</v>
      </c>
      <c r="F2529" s="23" t="str">
        <f t="shared" si="119"/>
        <v>volta</v>
      </c>
      <c r="G2529" s="4">
        <v>7</v>
      </c>
      <c r="H2529" s="2" t="s">
        <v>588</v>
      </c>
      <c r="I2529" s="2" t="s">
        <v>554</v>
      </c>
      <c r="J2529" s="23" t="str">
        <f t="shared" si="117"/>
        <v>MAXIMUS2323volta7</v>
      </c>
      <c r="K2529" s="32" t="str">
        <f t="shared" si="118"/>
        <v>S I G/HFA/EIXO MONUMENTAL/ESTRUTURAL/BR-070/AVENIDA CUIABÁ/AVENIDA MACEIÓ</v>
      </c>
    </row>
    <row r="2530" spans="1:11" x14ac:dyDescent="0.2">
      <c r="A2530" s="2" t="s">
        <v>552</v>
      </c>
      <c r="B2530" s="2" t="s">
        <v>537</v>
      </c>
      <c r="C2530" s="4">
        <v>2323</v>
      </c>
      <c r="D2530" s="2" t="s">
        <v>88</v>
      </c>
      <c r="E2530" s="2" t="s">
        <v>469</v>
      </c>
      <c r="F2530" s="23" t="str">
        <f t="shared" si="119"/>
        <v>volta</v>
      </c>
      <c r="G2530" s="4">
        <v>8</v>
      </c>
      <c r="H2530" s="2" t="s">
        <v>589</v>
      </c>
      <c r="I2530" s="2" t="s">
        <v>554</v>
      </c>
      <c r="J2530" s="23" t="str">
        <f t="shared" si="117"/>
        <v>MAXIMUS2323volta8</v>
      </c>
      <c r="K2530" s="32" t="str">
        <f t="shared" si="118"/>
        <v>S I G/HFA/EIXO MONUMENTAL/ESTRUTURAL/BR-070/AVENIDA CUIABÁ/AVENIDA MACEIÓ/RUA 36</v>
      </c>
    </row>
    <row r="2531" spans="1:11" x14ac:dyDescent="0.2">
      <c r="A2531" s="2" t="s">
        <v>552</v>
      </c>
      <c r="B2531" s="2" t="s">
        <v>537</v>
      </c>
      <c r="C2531" s="4">
        <v>2323</v>
      </c>
      <c r="D2531" s="2" t="s">
        <v>88</v>
      </c>
      <c r="E2531" s="2" t="s">
        <v>469</v>
      </c>
      <c r="F2531" s="23" t="str">
        <f t="shared" si="119"/>
        <v>volta</v>
      </c>
      <c r="G2531" s="4">
        <v>9</v>
      </c>
      <c r="H2531" s="2" t="s">
        <v>585</v>
      </c>
      <c r="I2531" s="2" t="s">
        <v>554</v>
      </c>
      <c r="J2531" s="23" t="str">
        <f t="shared" si="117"/>
        <v>MAXIMUS2323volta9</v>
      </c>
      <c r="K2531" s="32" t="str">
        <f t="shared" si="118"/>
        <v>S I G/HFA/EIXO MONUMENTAL/ESTRUTURAL/BR-070/AVENIDA CUIABÁ/AVENIDA MACEIÓ/RUA 36/TERMINAL JARDIM BRASÍLIA</v>
      </c>
    </row>
    <row r="2532" spans="1:11" x14ac:dyDescent="0.2">
      <c r="A2532" s="2" t="s">
        <v>552</v>
      </c>
      <c r="B2532" s="2" t="s">
        <v>537</v>
      </c>
      <c r="C2532" s="4">
        <v>2323</v>
      </c>
      <c r="D2532" s="2" t="s">
        <v>94</v>
      </c>
      <c r="E2532" s="2" t="s">
        <v>452</v>
      </c>
      <c r="F2532" s="23" t="str">
        <f t="shared" si="119"/>
        <v>ida</v>
      </c>
      <c r="G2532" s="4">
        <v>1</v>
      </c>
      <c r="H2532" s="2" t="s">
        <v>610</v>
      </c>
      <c r="I2532" s="2" t="s">
        <v>554</v>
      </c>
      <c r="J2532" s="23" t="str">
        <f t="shared" si="117"/>
        <v>UTB2323ida1</v>
      </c>
      <c r="K2532" s="32" t="str">
        <f t="shared" si="118"/>
        <v>PINHEIRO 2</v>
      </c>
    </row>
    <row r="2533" spans="1:11" x14ac:dyDescent="0.2">
      <c r="A2533" s="2" t="s">
        <v>552</v>
      </c>
      <c r="B2533" s="2" t="s">
        <v>537</v>
      </c>
      <c r="C2533" s="4">
        <v>2323</v>
      </c>
      <c r="D2533" s="24" t="s">
        <v>94</v>
      </c>
      <c r="E2533" s="2" t="s">
        <v>452</v>
      </c>
      <c r="F2533" s="23" t="str">
        <f t="shared" si="119"/>
        <v>ida</v>
      </c>
      <c r="G2533" s="4">
        <v>2</v>
      </c>
      <c r="H2533" s="2" t="s">
        <v>586</v>
      </c>
      <c r="I2533" s="2" t="s">
        <v>554</v>
      </c>
      <c r="J2533" s="23" t="str">
        <f t="shared" si="117"/>
        <v>UTB2323ida2</v>
      </c>
      <c r="K2533" s="32" t="str">
        <f t="shared" si="118"/>
        <v>PINHEIRO 2/RUA 33</v>
      </c>
    </row>
    <row r="2534" spans="1:11" x14ac:dyDescent="0.2">
      <c r="A2534" s="2" t="s">
        <v>552</v>
      </c>
      <c r="B2534" s="2" t="s">
        <v>537</v>
      </c>
      <c r="C2534" s="4">
        <v>2323</v>
      </c>
      <c r="D2534" s="24" t="s">
        <v>94</v>
      </c>
      <c r="E2534" s="2" t="s">
        <v>452</v>
      </c>
      <c r="F2534" s="23" t="str">
        <f t="shared" si="119"/>
        <v>ida</v>
      </c>
      <c r="G2534" s="4">
        <v>3</v>
      </c>
      <c r="H2534" s="2" t="s">
        <v>611</v>
      </c>
      <c r="I2534" s="2" t="s">
        <v>554</v>
      </c>
      <c r="J2534" s="23" t="str">
        <f t="shared" si="117"/>
        <v>UTB2323ida3</v>
      </c>
      <c r="K2534" s="32" t="str">
        <f t="shared" si="118"/>
        <v>PINHEIRO 2/RUA 33/AVENIDA PORTO VELHO (AVENIDA PRINCIPAL DO PINHEIRO 2)</v>
      </c>
    </row>
    <row r="2535" spans="1:11" x14ac:dyDescent="0.2">
      <c r="A2535" s="2" t="s">
        <v>552</v>
      </c>
      <c r="B2535" s="2" t="s">
        <v>537</v>
      </c>
      <c r="C2535" s="4">
        <v>2323</v>
      </c>
      <c r="D2535" s="24" t="s">
        <v>94</v>
      </c>
      <c r="E2535" s="2" t="s">
        <v>452</v>
      </c>
      <c r="F2535" s="23" t="str">
        <f t="shared" si="119"/>
        <v>ida</v>
      </c>
      <c r="G2535" s="4">
        <v>4</v>
      </c>
      <c r="H2535" s="2" t="s">
        <v>662</v>
      </c>
      <c r="I2535" s="2" t="s">
        <v>554</v>
      </c>
      <c r="J2535" s="23" t="str">
        <f t="shared" si="117"/>
        <v>UTB2323ida4</v>
      </c>
      <c r="K2535" s="32" t="str">
        <f t="shared" si="118"/>
        <v>PINHEIRO 2/RUA 33/AVENIDA PORTO VELHO (AVENIDA PRINCIPAL DO PINHEIRO 2)/ENFRENTE SUP.CANDANGO</v>
      </c>
    </row>
    <row r="2536" spans="1:11" x14ac:dyDescent="0.2">
      <c r="A2536" s="2" t="s">
        <v>552</v>
      </c>
      <c r="B2536" s="2" t="s">
        <v>537</v>
      </c>
      <c r="C2536" s="4">
        <v>2323</v>
      </c>
      <c r="D2536" s="24" t="s">
        <v>94</v>
      </c>
      <c r="E2536" s="2" t="s">
        <v>452</v>
      </c>
      <c r="F2536" s="23" t="str">
        <f t="shared" si="119"/>
        <v>ida</v>
      </c>
      <c r="G2536" s="4">
        <v>5</v>
      </c>
      <c r="H2536" s="2" t="s">
        <v>568</v>
      </c>
      <c r="I2536" s="2" t="s">
        <v>554</v>
      </c>
      <c r="J2536" s="23" t="str">
        <f t="shared" si="117"/>
        <v>UTB2323ida5</v>
      </c>
      <c r="K2536" s="32" t="str">
        <f t="shared" si="118"/>
        <v>PINHEIRO 2/RUA 33/AVENIDA PORTO VELHO (AVENIDA PRINCIPAL DO PINHEIRO 2)/ENFRENTE SUP.CANDANGO/AVENIDA CUIABÁ</v>
      </c>
    </row>
    <row r="2537" spans="1:11" x14ac:dyDescent="0.2">
      <c r="A2537" s="2" t="s">
        <v>552</v>
      </c>
      <c r="B2537" s="2" t="s">
        <v>537</v>
      </c>
      <c r="C2537" s="4">
        <v>2323</v>
      </c>
      <c r="D2537" s="24" t="s">
        <v>94</v>
      </c>
      <c r="E2537" s="2" t="s">
        <v>452</v>
      </c>
      <c r="F2537" s="23" t="str">
        <f t="shared" si="119"/>
        <v>ida</v>
      </c>
      <c r="G2537" s="4">
        <v>6</v>
      </c>
      <c r="H2537" s="2" t="s">
        <v>575</v>
      </c>
      <c r="I2537" s="2" t="s">
        <v>554</v>
      </c>
      <c r="J2537" s="23" t="str">
        <f t="shared" si="117"/>
        <v>UTB2323ida6</v>
      </c>
      <c r="K2537" s="32" t="str">
        <f t="shared" si="118"/>
        <v>PINHEIRO 2/RUA 33/AVENIDA PORTO VELHO (AVENIDA PRINCIPAL DO PINHEIRO 2)/ENFRENTE SUP.CANDANGO/AVENIDA CUIABÁ/AVENIDA BRASÍLIA</v>
      </c>
    </row>
    <row r="2538" spans="1:11" x14ac:dyDescent="0.2">
      <c r="A2538" s="2" t="s">
        <v>552</v>
      </c>
      <c r="B2538" s="2" t="s">
        <v>537</v>
      </c>
      <c r="C2538" s="4">
        <v>2323</v>
      </c>
      <c r="D2538" s="24" t="s">
        <v>94</v>
      </c>
      <c r="E2538" s="2" t="s">
        <v>452</v>
      </c>
      <c r="F2538" s="23" t="str">
        <f t="shared" si="119"/>
        <v>ida</v>
      </c>
      <c r="G2538" s="4">
        <v>7</v>
      </c>
      <c r="H2538" s="2" t="s">
        <v>576</v>
      </c>
      <c r="I2538" s="2" t="s">
        <v>554</v>
      </c>
      <c r="J2538" s="23" t="str">
        <f t="shared" si="117"/>
        <v>UTB2323ida7</v>
      </c>
      <c r="K2538" s="32" t="str">
        <f t="shared" si="118"/>
        <v>PINHEIRO 2/RUA 33/AVENIDA PORTO VELHO (AVENIDA PRINCIPAL DO PINHEIRO 2)/ENFRENTE SUP.CANDANGO/AVENIDA CUIABÁ/AVENIDA BRASÍLIA/AVENIDA SÃO PAULO</v>
      </c>
    </row>
    <row r="2539" spans="1:11" x14ac:dyDescent="0.2">
      <c r="A2539" s="2" t="s">
        <v>552</v>
      </c>
      <c r="B2539" s="2" t="s">
        <v>537</v>
      </c>
      <c r="C2539" s="4">
        <v>2323</v>
      </c>
      <c r="D2539" s="24" t="s">
        <v>94</v>
      </c>
      <c r="E2539" s="2" t="s">
        <v>452</v>
      </c>
      <c r="F2539" s="23" t="str">
        <f t="shared" si="119"/>
        <v>ida</v>
      </c>
      <c r="G2539" s="4">
        <v>8</v>
      </c>
      <c r="H2539" s="2" t="s">
        <v>561</v>
      </c>
      <c r="I2539" s="2" t="s">
        <v>562</v>
      </c>
      <c r="J2539" s="23" t="str">
        <f t="shared" si="117"/>
        <v>UTB2323ida8</v>
      </c>
      <c r="K2539" s="32" t="str">
        <f t="shared" si="118"/>
        <v>PINHEIRO 2/RUA 33/AVENIDA PORTO VELHO (AVENIDA PRINCIPAL DO PINHEIRO 2)/ENFRENTE SUP.CANDANGO/AVENIDA CUIABÁ/AVENIDA BRASÍLIA/AVENIDA SÃO PAULO/BR-070</v>
      </c>
    </row>
    <row r="2540" spans="1:11" x14ac:dyDescent="0.2">
      <c r="A2540" s="2" t="s">
        <v>552</v>
      </c>
      <c r="B2540" s="2" t="s">
        <v>537</v>
      </c>
      <c r="C2540" s="4">
        <v>2323</v>
      </c>
      <c r="D2540" s="24" t="s">
        <v>94</v>
      </c>
      <c r="E2540" s="2" t="s">
        <v>452</v>
      </c>
      <c r="F2540" s="23" t="str">
        <f t="shared" si="119"/>
        <v>ida</v>
      </c>
      <c r="G2540" s="4">
        <v>9</v>
      </c>
      <c r="H2540" s="2" t="s">
        <v>569</v>
      </c>
      <c r="I2540" s="2" t="s">
        <v>564</v>
      </c>
      <c r="J2540" s="23" t="str">
        <f t="shared" si="117"/>
        <v>UTB2323ida9</v>
      </c>
      <c r="K2540" s="32" t="str">
        <f t="shared" si="118"/>
        <v>PINHEIRO 2/RUA 33/AVENIDA PORTO VELHO (AVENIDA PRINCIPAL DO PINHEIRO 2)/ENFRENTE SUP.CANDANGO/AVENIDA CUIABÁ/AVENIDA BRASÍLIA/AVENIDA SÃO PAULO/BR-070/ESTRUTURAL</v>
      </c>
    </row>
    <row r="2541" spans="1:11" x14ac:dyDescent="0.2">
      <c r="A2541" s="2" t="s">
        <v>552</v>
      </c>
      <c r="B2541" s="2" t="s">
        <v>537</v>
      </c>
      <c r="C2541" s="4">
        <v>2323</v>
      </c>
      <c r="D2541" s="24" t="s">
        <v>94</v>
      </c>
      <c r="E2541" s="2" t="s">
        <v>452</v>
      </c>
      <c r="F2541" s="23" t="str">
        <f t="shared" si="119"/>
        <v>ida</v>
      </c>
      <c r="G2541" s="4">
        <v>10</v>
      </c>
      <c r="H2541" s="2" t="s">
        <v>661</v>
      </c>
      <c r="I2541" s="2" t="s">
        <v>481</v>
      </c>
      <c r="J2541" s="23" t="str">
        <f t="shared" si="117"/>
        <v>UTB2323ida10</v>
      </c>
      <c r="K2541" s="32" t="str">
        <f t="shared" si="118"/>
        <v>PINHEIRO 2/RUA 33/AVENIDA PORTO VELHO (AVENIDA PRINCIPAL DO PINHEIRO 2)/ENFRENTE SUP.CANDANGO/AVENIDA CUIABÁ/AVENIDA BRASÍLIA/AVENIDA SÃO PAULO/BR-070/ESTRUTURAL/HFA</v>
      </c>
    </row>
    <row r="2542" spans="1:11" x14ac:dyDescent="0.2">
      <c r="A2542" s="2" t="s">
        <v>552</v>
      </c>
      <c r="B2542" s="2" t="s">
        <v>537</v>
      </c>
      <c r="C2542" s="4">
        <v>2323</v>
      </c>
      <c r="D2542" s="24" t="s">
        <v>94</v>
      </c>
      <c r="E2542" s="2" t="s">
        <v>452</v>
      </c>
      <c r="F2542" s="23" t="str">
        <f t="shared" si="119"/>
        <v>ida</v>
      </c>
      <c r="G2542" s="4">
        <v>11</v>
      </c>
      <c r="H2542" s="2" t="s">
        <v>537</v>
      </c>
      <c r="I2542" s="2" t="s">
        <v>481</v>
      </c>
      <c r="J2542" s="23" t="str">
        <f t="shared" si="117"/>
        <v>UTB2323ida11</v>
      </c>
      <c r="K2542" s="32" t="str">
        <f t="shared" si="118"/>
        <v>PINHEIRO 2/RUA 33/AVENIDA PORTO VELHO (AVENIDA PRINCIPAL DO PINHEIRO 2)/ENFRENTE SUP.CANDANGO/AVENIDA CUIABÁ/AVENIDA BRASÍLIA/AVENIDA SÃO PAULO/BR-070/ESTRUTURAL/HFA/S I G</v>
      </c>
    </row>
    <row r="2543" spans="1:11" x14ac:dyDescent="0.2">
      <c r="A2543" s="2" t="s">
        <v>552</v>
      </c>
      <c r="B2543" s="2" t="s">
        <v>537</v>
      </c>
      <c r="C2543" s="4">
        <v>2323</v>
      </c>
      <c r="D2543" s="24" t="s">
        <v>94</v>
      </c>
      <c r="E2543" s="2" t="s">
        <v>452</v>
      </c>
      <c r="F2543" s="23" t="str">
        <f t="shared" si="119"/>
        <v>ida</v>
      </c>
      <c r="G2543" s="4">
        <v>12</v>
      </c>
      <c r="H2543" s="2" t="s">
        <v>483</v>
      </c>
      <c r="I2543" s="2" t="s">
        <v>481</v>
      </c>
      <c r="J2543" s="23" t="str">
        <f t="shared" si="117"/>
        <v>UTB2323ida12</v>
      </c>
      <c r="K2543" s="32" t="str">
        <f t="shared" si="118"/>
        <v>PINHEIRO 2/RUA 33/AVENIDA PORTO VELHO (AVENIDA PRINCIPAL DO PINHEIRO 2)/ENFRENTE SUP.CANDANGO/AVENIDA CUIABÁ/AVENIDA BRASÍLIA/AVENIDA SÃO PAULO/BR-070/ESTRUTURAL/HFA/S I G/RODOVIÁRIA PLANO PILOTO</v>
      </c>
    </row>
    <row r="2544" spans="1:11" x14ac:dyDescent="0.2">
      <c r="A2544" s="2" t="s">
        <v>552</v>
      </c>
      <c r="B2544" s="2" t="s">
        <v>537</v>
      </c>
      <c r="C2544" s="4">
        <v>2323</v>
      </c>
      <c r="D2544" s="2" t="s">
        <v>94</v>
      </c>
      <c r="E2544" s="2" t="s">
        <v>469</v>
      </c>
      <c r="F2544" s="23" t="str">
        <f t="shared" si="119"/>
        <v>volta</v>
      </c>
      <c r="G2544" s="4">
        <v>1</v>
      </c>
      <c r="H2544" s="2" t="s">
        <v>537</v>
      </c>
      <c r="I2544" s="2" t="s">
        <v>481</v>
      </c>
      <c r="J2544" s="23" t="str">
        <f t="shared" si="117"/>
        <v>UTB2323volta1</v>
      </c>
      <c r="K2544" s="32" t="str">
        <f t="shared" si="118"/>
        <v>S I G</v>
      </c>
    </row>
    <row r="2545" spans="1:11" x14ac:dyDescent="0.2">
      <c r="A2545" s="2" t="s">
        <v>552</v>
      </c>
      <c r="B2545" s="2" t="s">
        <v>537</v>
      </c>
      <c r="C2545" s="4">
        <v>2323</v>
      </c>
      <c r="D2545" s="24" t="s">
        <v>94</v>
      </c>
      <c r="E2545" s="2" t="s">
        <v>469</v>
      </c>
      <c r="F2545" s="23" t="str">
        <f t="shared" si="119"/>
        <v>volta</v>
      </c>
      <c r="G2545" s="4">
        <v>2</v>
      </c>
      <c r="H2545" s="2" t="s">
        <v>661</v>
      </c>
      <c r="I2545" s="2" t="s">
        <v>481</v>
      </c>
      <c r="J2545" s="23" t="str">
        <f t="shared" si="117"/>
        <v>UTB2323volta2</v>
      </c>
      <c r="K2545" s="32" t="str">
        <f t="shared" si="118"/>
        <v>S I G/HFA</v>
      </c>
    </row>
    <row r="2546" spans="1:11" x14ac:dyDescent="0.2">
      <c r="A2546" s="2" t="s">
        <v>552</v>
      </c>
      <c r="B2546" s="2" t="s">
        <v>537</v>
      </c>
      <c r="C2546" s="4">
        <v>2323</v>
      </c>
      <c r="D2546" s="24" t="s">
        <v>94</v>
      </c>
      <c r="E2546" s="2" t="s">
        <v>469</v>
      </c>
      <c r="F2546" s="23" t="str">
        <f t="shared" si="119"/>
        <v>volta</v>
      </c>
      <c r="G2546" s="4">
        <v>3</v>
      </c>
      <c r="H2546" s="2" t="s">
        <v>538</v>
      </c>
      <c r="I2546" s="2" t="s">
        <v>481</v>
      </c>
      <c r="J2546" s="23" t="str">
        <f t="shared" si="117"/>
        <v>UTB2323volta3</v>
      </c>
      <c r="K2546" s="32" t="str">
        <f t="shared" si="118"/>
        <v>S I G/HFA/EIXO MONUMENTAL</v>
      </c>
    </row>
    <row r="2547" spans="1:11" x14ac:dyDescent="0.2">
      <c r="A2547" s="2" t="s">
        <v>552</v>
      </c>
      <c r="B2547" s="2" t="s">
        <v>537</v>
      </c>
      <c r="C2547" s="4">
        <v>2323</v>
      </c>
      <c r="D2547" s="24" t="s">
        <v>94</v>
      </c>
      <c r="E2547" s="2" t="s">
        <v>469</v>
      </c>
      <c r="F2547" s="23" t="str">
        <f t="shared" si="119"/>
        <v>volta</v>
      </c>
      <c r="G2547" s="4">
        <v>4</v>
      </c>
      <c r="H2547" s="2" t="s">
        <v>569</v>
      </c>
      <c r="I2547" s="2" t="s">
        <v>564</v>
      </c>
      <c r="J2547" s="23" t="str">
        <f t="shared" si="117"/>
        <v>UTB2323volta4</v>
      </c>
      <c r="K2547" s="32" t="str">
        <f t="shared" si="118"/>
        <v>S I G/HFA/EIXO MONUMENTAL/ESTRUTURAL</v>
      </c>
    </row>
    <row r="2548" spans="1:11" x14ac:dyDescent="0.2">
      <c r="A2548" s="2" t="s">
        <v>552</v>
      </c>
      <c r="B2548" s="2" t="s">
        <v>537</v>
      </c>
      <c r="C2548" s="4">
        <v>2323</v>
      </c>
      <c r="D2548" s="24" t="s">
        <v>94</v>
      </c>
      <c r="E2548" s="2" t="s">
        <v>469</v>
      </c>
      <c r="F2548" s="23" t="str">
        <f t="shared" si="119"/>
        <v>volta</v>
      </c>
      <c r="G2548" s="4">
        <v>5</v>
      </c>
      <c r="H2548" s="2" t="s">
        <v>561</v>
      </c>
      <c r="I2548" s="2" t="s">
        <v>562</v>
      </c>
      <c r="J2548" s="23" t="str">
        <f t="shared" si="117"/>
        <v>UTB2323volta5</v>
      </c>
      <c r="K2548" s="32" t="str">
        <f t="shared" si="118"/>
        <v>S I G/HFA/EIXO MONUMENTAL/ESTRUTURAL/BR-070</v>
      </c>
    </row>
    <row r="2549" spans="1:11" x14ac:dyDescent="0.2">
      <c r="A2549" s="2" t="s">
        <v>552</v>
      </c>
      <c r="B2549" s="2" t="s">
        <v>537</v>
      </c>
      <c r="C2549" s="4">
        <v>2323</v>
      </c>
      <c r="D2549" s="24" t="s">
        <v>94</v>
      </c>
      <c r="E2549" s="2" t="s">
        <v>469</v>
      </c>
      <c r="F2549" s="23" t="str">
        <f t="shared" si="119"/>
        <v>volta</v>
      </c>
      <c r="G2549" s="4">
        <v>6</v>
      </c>
      <c r="H2549" s="2" t="s">
        <v>568</v>
      </c>
      <c r="I2549" s="2" t="s">
        <v>554</v>
      </c>
      <c r="J2549" s="23" t="str">
        <f t="shared" si="117"/>
        <v>UTB2323volta6</v>
      </c>
      <c r="K2549" s="32" t="str">
        <f t="shared" si="118"/>
        <v>S I G/HFA/EIXO MONUMENTAL/ESTRUTURAL/BR-070/AVENIDA CUIABÁ</v>
      </c>
    </row>
    <row r="2550" spans="1:11" x14ac:dyDescent="0.2">
      <c r="A2550" s="2" t="s">
        <v>552</v>
      </c>
      <c r="B2550" s="2" t="s">
        <v>537</v>
      </c>
      <c r="C2550" s="4">
        <v>2323</v>
      </c>
      <c r="D2550" s="24" t="s">
        <v>94</v>
      </c>
      <c r="E2550" s="2" t="s">
        <v>469</v>
      </c>
      <c r="F2550" s="23" t="str">
        <f t="shared" si="119"/>
        <v>volta</v>
      </c>
      <c r="G2550" s="4">
        <v>7</v>
      </c>
      <c r="H2550" s="2" t="s">
        <v>588</v>
      </c>
      <c r="I2550" s="2" t="s">
        <v>554</v>
      </c>
      <c r="J2550" s="23" t="str">
        <f t="shared" si="117"/>
        <v>UTB2323volta7</v>
      </c>
      <c r="K2550" s="32" t="str">
        <f t="shared" si="118"/>
        <v>S I G/HFA/EIXO MONUMENTAL/ESTRUTURAL/BR-070/AVENIDA CUIABÁ/AVENIDA MACEIÓ</v>
      </c>
    </row>
    <row r="2551" spans="1:11" x14ac:dyDescent="0.2">
      <c r="A2551" s="2" t="s">
        <v>552</v>
      </c>
      <c r="B2551" s="2" t="s">
        <v>537</v>
      </c>
      <c r="C2551" s="4">
        <v>2323</v>
      </c>
      <c r="D2551" s="24" t="s">
        <v>94</v>
      </c>
      <c r="E2551" s="2" t="s">
        <v>469</v>
      </c>
      <c r="F2551" s="23" t="str">
        <f t="shared" si="119"/>
        <v>volta</v>
      </c>
      <c r="G2551" s="4">
        <v>8</v>
      </c>
      <c r="H2551" s="2" t="s">
        <v>589</v>
      </c>
      <c r="I2551" s="2" t="s">
        <v>554</v>
      </c>
      <c r="J2551" s="23" t="str">
        <f t="shared" si="117"/>
        <v>UTB2323volta8</v>
      </c>
      <c r="K2551" s="32" t="str">
        <f t="shared" si="118"/>
        <v>S I G/HFA/EIXO MONUMENTAL/ESTRUTURAL/BR-070/AVENIDA CUIABÁ/AVENIDA MACEIÓ/RUA 36</v>
      </c>
    </row>
    <row r="2552" spans="1:11" x14ac:dyDescent="0.2">
      <c r="A2552" s="2" t="s">
        <v>552</v>
      </c>
      <c r="B2552" s="2" t="s">
        <v>537</v>
      </c>
      <c r="C2552" s="4">
        <v>2323</v>
      </c>
      <c r="D2552" s="24" t="s">
        <v>94</v>
      </c>
      <c r="E2552" s="2" t="s">
        <v>469</v>
      </c>
      <c r="F2552" s="23" t="str">
        <f t="shared" si="119"/>
        <v>volta</v>
      </c>
      <c r="G2552" s="4">
        <v>9</v>
      </c>
      <c r="H2552" s="2" t="s">
        <v>585</v>
      </c>
      <c r="I2552" s="2" t="s">
        <v>554</v>
      </c>
      <c r="J2552" s="23" t="str">
        <f t="shared" si="117"/>
        <v>UTB2323volta9</v>
      </c>
      <c r="K2552" s="32" t="str">
        <f t="shared" si="118"/>
        <v>S I G/HFA/EIXO MONUMENTAL/ESTRUTURAL/BR-070/AVENIDA CUIABÁ/AVENIDA MACEIÓ/RUA 36/TERMINAL JARDIM BRASÍLIA</v>
      </c>
    </row>
    <row r="2553" spans="1:11" x14ac:dyDescent="0.2">
      <c r="A2553" s="2" t="s">
        <v>552</v>
      </c>
      <c r="B2553" s="2" t="s">
        <v>537</v>
      </c>
      <c r="C2553" s="4">
        <v>2324</v>
      </c>
      <c r="D2553" s="2" t="s">
        <v>94</v>
      </c>
      <c r="E2553" s="2" t="s">
        <v>452</v>
      </c>
      <c r="F2553" s="23" t="str">
        <f t="shared" si="119"/>
        <v>ida</v>
      </c>
      <c r="G2553" s="4">
        <v>1</v>
      </c>
      <c r="H2553" s="2" t="s">
        <v>610</v>
      </c>
      <c r="I2553" s="2" t="s">
        <v>554</v>
      </c>
      <c r="J2553" s="23" t="str">
        <f t="shared" si="117"/>
        <v>UTB2324ida1</v>
      </c>
      <c r="K2553" s="32" t="str">
        <f t="shared" si="118"/>
        <v>PINHEIRO 2</v>
      </c>
    </row>
    <row r="2554" spans="1:11" x14ac:dyDescent="0.2">
      <c r="A2554" s="2" t="s">
        <v>552</v>
      </c>
      <c r="B2554" s="2" t="s">
        <v>537</v>
      </c>
      <c r="C2554" s="4">
        <v>2324</v>
      </c>
      <c r="D2554" s="2" t="s">
        <v>94</v>
      </c>
      <c r="E2554" s="2" t="s">
        <v>452</v>
      </c>
      <c r="F2554" s="23" t="str">
        <f t="shared" si="119"/>
        <v>ida</v>
      </c>
      <c r="G2554" s="4">
        <v>2</v>
      </c>
      <c r="H2554" s="2" t="s">
        <v>611</v>
      </c>
      <c r="I2554" s="2" t="s">
        <v>554</v>
      </c>
      <c r="J2554" s="23" t="str">
        <f t="shared" si="117"/>
        <v>UTB2324ida2</v>
      </c>
      <c r="K2554" s="32" t="str">
        <f t="shared" si="118"/>
        <v>PINHEIRO 2/AVENIDA PORTO VELHO (AVENIDA PRINCIPAL DO PINHEIRO 2)</v>
      </c>
    </row>
    <row r="2555" spans="1:11" x14ac:dyDescent="0.2">
      <c r="A2555" s="2" t="s">
        <v>552</v>
      </c>
      <c r="B2555" s="2" t="s">
        <v>537</v>
      </c>
      <c r="C2555" s="4">
        <v>2324</v>
      </c>
      <c r="D2555" s="2" t="s">
        <v>94</v>
      </c>
      <c r="E2555" s="2" t="s">
        <v>452</v>
      </c>
      <c r="F2555" s="23" t="str">
        <f t="shared" si="119"/>
        <v>ida</v>
      </c>
      <c r="G2555" s="4">
        <v>3</v>
      </c>
      <c r="H2555" s="2" t="s">
        <v>608</v>
      </c>
      <c r="I2555" s="2" t="s">
        <v>554</v>
      </c>
      <c r="J2555" s="23" t="str">
        <f t="shared" si="117"/>
        <v>UTB2324ida3</v>
      </c>
      <c r="K2555" s="32" t="str">
        <f t="shared" si="118"/>
        <v>PINHEIRO 2/AVENIDA PORTO VELHO (AVENIDA PRINCIPAL DO PINHEIRO 2)/AVENIDA BRASÍLIA (VIA MARGINAL 2 DE ÁGUAS LINDAS DE GOIÁS)</v>
      </c>
    </row>
    <row r="2556" spans="1:11" x14ac:dyDescent="0.2">
      <c r="A2556" s="2" t="s">
        <v>552</v>
      </c>
      <c r="B2556" s="2" t="s">
        <v>537</v>
      </c>
      <c r="C2556" s="4">
        <v>2324</v>
      </c>
      <c r="D2556" s="2" t="s">
        <v>94</v>
      </c>
      <c r="E2556" s="2" t="s">
        <v>452</v>
      </c>
      <c r="F2556" s="23" t="str">
        <f t="shared" si="119"/>
        <v>ida</v>
      </c>
      <c r="G2556" s="4">
        <v>4</v>
      </c>
      <c r="H2556" s="2" t="s">
        <v>596</v>
      </c>
      <c r="I2556" s="2" t="s">
        <v>554</v>
      </c>
      <c r="J2556" s="23" t="str">
        <f t="shared" si="117"/>
        <v>UTB2324ida4</v>
      </c>
      <c r="K2556" s="32" t="str">
        <f t="shared" si="118"/>
        <v>PINHEIRO 2/AVENIDA PORTO VELHO (AVENIDA PRINCIPAL DO PINHEIRO 2)/AVENIDA BRASÍLIA (VIA MARGINAL 2 DE ÁGUAS LINDAS DE GOIÁS)/PONTE DO RIO DESCOBERTO</v>
      </c>
    </row>
    <row r="2557" spans="1:11" x14ac:dyDescent="0.2">
      <c r="A2557" s="2" t="s">
        <v>552</v>
      </c>
      <c r="B2557" s="2" t="s">
        <v>537</v>
      </c>
      <c r="C2557" s="4">
        <v>2324</v>
      </c>
      <c r="D2557" s="2" t="s">
        <v>94</v>
      </c>
      <c r="E2557" s="2" t="s">
        <v>452</v>
      </c>
      <c r="F2557" s="23" t="str">
        <f t="shared" si="119"/>
        <v>ida</v>
      </c>
      <c r="G2557" s="4">
        <v>5</v>
      </c>
      <c r="H2557" s="2" t="s">
        <v>561</v>
      </c>
      <c r="I2557" s="2" t="s">
        <v>562</v>
      </c>
      <c r="J2557" s="23" t="str">
        <f t="shared" si="117"/>
        <v>UTB2324ida5</v>
      </c>
      <c r="K2557" s="32" t="str">
        <f t="shared" si="118"/>
        <v>PINHEIRO 2/AVENIDA PORTO VELHO (AVENIDA PRINCIPAL DO PINHEIRO 2)/AVENIDA BRASÍLIA (VIA MARGINAL 2 DE ÁGUAS LINDAS DE GOIÁS)/PONTE DO RIO DESCOBERTO/BR-070</v>
      </c>
    </row>
    <row r="2558" spans="1:11" x14ac:dyDescent="0.2">
      <c r="A2558" s="2" t="s">
        <v>552</v>
      </c>
      <c r="B2558" s="2" t="s">
        <v>537</v>
      </c>
      <c r="C2558" s="4">
        <v>2324</v>
      </c>
      <c r="D2558" s="2" t="s">
        <v>94</v>
      </c>
      <c r="E2558" s="2" t="s">
        <v>452</v>
      </c>
      <c r="F2558" s="23" t="str">
        <f t="shared" si="119"/>
        <v>ida</v>
      </c>
      <c r="G2558" s="4">
        <v>6</v>
      </c>
      <c r="H2558" s="2" t="s">
        <v>569</v>
      </c>
      <c r="I2558" s="2" t="s">
        <v>564</v>
      </c>
      <c r="J2558" s="23" t="str">
        <f t="shared" si="117"/>
        <v>UTB2324ida6</v>
      </c>
      <c r="K2558" s="32" t="str">
        <f t="shared" si="118"/>
        <v>PINHEIRO 2/AVENIDA PORTO VELHO (AVENIDA PRINCIPAL DO PINHEIRO 2)/AVENIDA BRASÍLIA (VIA MARGINAL 2 DE ÁGUAS LINDAS DE GOIÁS)/PONTE DO RIO DESCOBERTO/BR-070/ESTRUTURAL</v>
      </c>
    </row>
    <row r="2559" spans="1:11" x14ac:dyDescent="0.2">
      <c r="A2559" s="2" t="s">
        <v>552</v>
      </c>
      <c r="B2559" s="2" t="s">
        <v>537</v>
      </c>
      <c r="C2559" s="4">
        <v>2324</v>
      </c>
      <c r="D2559" s="2" t="s">
        <v>94</v>
      </c>
      <c r="E2559" s="2" t="s">
        <v>452</v>
      </c>
      <c r="F2559" s="23" t="str">
        <f t="shared" si="119"/>
        <v>ida</v>
      </c>
      <c r="G2559" s="4">
        <v>7</v>
      </c>
      <c r="H2559" s="2" t="s">
        <v>646</v>
      </c>
      <c r="I2559" s="2" t="s">
        <v>481</v>
      </c>
      <c r="J2559" s="23" t="str">
        <f t="shared" si="117"/>
        <v>UTB2324ida7</v>
      </c>
      <c r="K2559" s="32" t="str">
        <f t="shared" si="118"/>
        <v>PINHEIRO 2/AVENIDA PORTO VELHO (AVENIDA PRINCIPAL DO PINHEIRO 2)/AVENIDA BRASÍLIA (VIA MARGINAL 2 DE ÁGUAS LINDAS DE GOIÁS)/PONTE DO RIO DESCOBERTO/BR-070/ESTRUTURAL/VIADUTO AYRTON SENNA</v>
      </c>
    </row>
    <row r="2560" spans="1:11" x14ac:dyDescent="0.2">
      <c r="A2560" s="2" t="s">
        <v>552</v>
      </c>
      <c r="B2560" s="2" t="s">
        <v>537</v>
      </c>
      <c r="C2560" s="4">
        <v>2324</v>
      </c>
      <c r="D2560" s="2" t="s">
        <v>94</v>
      </c>
      <c r="E2560" s="2" t="s">
        <v>452</v>
      </c>
      <c r="F2560" s="23" t="str">
        <f t="shared" si="119"/>
        <v>ida</v>
      </c>
      <c r="G2560" s="4">
        <v>8</v>
      </c>
      <c r="H2560" s="2" t="s">
        <v>463</v>
      </c>
      <c r="I2560" s="2" t="s">
        <v>481</v>
      </c>
      <c r="J2560" s="23" t="str">
        <f t="shared" si="117"/>
        <v>UTB2324ida8</v>
      </c>
      <c r="K2560" s="32" t="str">
        <f t="shared" si="118"/>
        <v>PINHEIRO 2/AVENIDA PORTO VELHO (AVENIDA PRINCIPAL DO PINHEIRO 2)/AVENIDA BRASÍLIA (VIA MARGINAL 2 DE ÁGUAS LINDAS DE GOIÁS)/PONTE DO RIO DESCOBERTO/BR-070/ESTRUTURAL/VIADUTO AYRTON SENNA/EPIA</v>
      </c>
    </row>
    <row r="2561" spans="1:11" x14ac:dyDescent="0.2">
      <c r="A2561" s="2" t="s">
        <v>552</v>
      </c>
      <c r="B2561" s="2" t="s">
        <v>537</v>
      </c>
      <c r="C2561" s="4">
        <v>2324</v>
      </c>
      <c r="D2561" s="2" t="s">
        <v>94</v>
      </c>
      <c r="E2561" s="2" t="s">
        <v>452</v>
      </c>
      <c r="F2561" s="23" t="str">
        <f t="shared" si="119"/>
        <v>ida</v>
      </c>
      <c r="G2561" s="4">
        <v>9</v>
      </c>
      <c r="H2561" s="2" t="s">
        <v>538</v>
      </c>
      <c r="I2561" s="2" t="s">
        <v>481</v>
      </c>
      <c r="J2561" s="23" t="str">
        <f t="shared" si="117"/>
        <v>UTB2324ida9</v>
      </c>
      <c r="K2561" s="32" t="str">
        <f t="shared" si="118"/>
        <v>PINHEIRO 2/AVENIDA PORTO VELHO (AVENIDA PRINCIPAL DO PINHEIRO 2)/AVENIDA BRASÍLIA (VIA MARGINAL 2 DE ÁGUAS LINDAS DE GOIÁS)/PONTE DO RIO DESCOBERTO/BR-070/ESTRUTURAL/VIADUTO AYRTON SENNA/EPIA/EIXO MONUMENTAL</v>
      </c>
    </row>
    <row r="2562" spans="1:11" x14ac:dyDescent="0.2">
      <c r="A2562" s="2" t="s">
        <v>552</v>
      </c>
      <c r="B2562" s="2" t="s">
        <v>537</v>
      </c>
      <c r="C2562" s="4">
        <v>2324</v>
      </c>
      <c r="D2562" s="2" t="s">
        <v>94</v>
      </c>
      <c r="E2562" s="2" t="s">
        <v>452</v>
      </c>
      <c r="F2562" s="23" t="str">
        <f t="shared" si="119"/>
        <v>ida</v>
      </c>
      <c r="G2562" s="4">
        <v>10</v>
      </c>
      <c r="H2562" s="2" t="s">
        <v>661</v>
      </c>
      <c r="I2562" s="2" t="s">
        <v>481</v>
      </c>
      <c r="J2562" s="23" t="str">
        <f t="shared" si="117"/>
        <v>UTB2324ida10</v>
      </c>
      <c r="K2562" s="32" t="str">
        <f t="shared" si="118"/>
        <v>PINHEIRO 2/AVENIDA PORTO VELHO (AVENIDA PRINCIPAL DO PINHEIRO 2)/AVENIDA BRASÍLIA (VIA MARGINAL 2 DE ÁGUAS LINDAS DE GOIÁS)/PONTE DO RIO DESCOBERTO/BR-070/ESTRUTURAL/VIADUTO AYRTON SENNA/EPIA/EIXO MONUMENTAL/HFA</v>
      </c>
    </row>
    <row r="2563" spans="1:11" x14ac:dyDescent="0.2">
      <c r="A2563" s="2" t="s">
        <v>552</v>
      </c>
      <c r="B2563" s="2" t="s">
        <v>537</v>
      </c>
      <c r="C2563" s="4">
        <v>2324</v>
      </c>
      <c r="D2563" s="2" t="s">
        <v>94</v>
      </c>
      <c r="E2563" s="2" t="s">
        <v>452</v>
      </c>
      <c r="F2563" s="23" t="str">
        <f t="shared" si="119"/>
        <v>ida</v>
      </c>
      <c r="G2563" s="4">
        <v>11</v>
      </c>
      <c r="H2563" s="2" t="s">
        <v>537</v>
      </c>
      <c r="I2563" s="2" t="s">
        <v>481</v>
      </c>
      <c r="J2563" s="23" t="str">
        <f t="shared" ref="J2563:J2626" si="120">D2563&amp;C2563&amp;F2563&amp;G2563</f>
        <v>UTB2324ida11</v>
      </c>
      <c r="K2563" s="32" t="str">
        <f t="shared" ref="K2563:K2626" si="121">IF(G2563=1,H2563,K2562&amp;"/"&amp;H2563)</f>
        <v>PINHEIRO 2/AVENIDA PORTO VELHO (AVENIDA PRINCIPAL DO PINHEIRO 2)/AVENIDA BRASÍLIA (VIA MARGINAL 2 DE ÁGUAS LINDAS DE GOIÁS)/PONTE DO RIO DESCOBERTO/BR-070/ESTRUTURAL/VIADUTO AYRTON SENNA/EPIA/EIXO MONUMENTAL/HFA/S I G</v>
      </c>
    </row>
    <row r="2564" spans="1:11" x14ac:dyDescent="0.2">
      <c r="A2564" s="2" t="s">
        <v>552</v>
      </c>
      <c r="B2564" s="2" t="s">
        <v>537</v>
      </c>
      <c r="C2564" s="4">
        <v>2324</v>
      </c>
      <c r="D2564" s="2" t="s">
        <v>94</v>
      </c>
      <c r="E2564" s="2" t="s">
        <v>452</v>
      </c>
      <c r="F2564" s="23" t="str">
        <f t="shared" ref="F2564:F2627" si="122">IF(LEFT(E2564,3)="ida","ida","volta")</f>
        <v>ida</v>
      </c>
      <c r="G2564" s="4">
        <v>12</v>
      </c>
      <c r="H2564" s="2" t="s">
        <v>483</v>
      </c>
      <c r="I2564" s="2" t="s">
        <v>481</v>
      </c>
      <c r="J2564" s="23" t="str">
        <f t="shared" si="120"/>
        <v>UTB2324ida12</v>
      </c>
      <c r="K2564" s="32" t="str">
        <f t="shared" si="121"/>
        <v>PINHEIRO 2/AVENIDA PORTO VELHO (AVENIDA PRINCIPAL DO PINHEIRO 2)/AVENIDA BRASÍLIA (VIA MARGINAL 2 DE ÁGUAS LINDAS DE GOIÁS)/PONTE DO RIO DESCOBERTO/BR-070/ESTRUTURAL/VIADUTO AYRTON SENNA/EPIA/EIXO MONUMENTAL/HFA/S I G/RODOVIÁRIA PLANO PILOTO</v>
      </c>
    </row>
    <row r="2565" spans="1:11" x14ac:dyDescent="0.2">
      <c r="A2565" s="2" t="s">
        <v>552</v>
      </c>
      <c r="B2565" s="2" t="s">
        <v>537</v>
      </c>
      <c r="C2565" s="4">
        <v>2324</v>
      </c>
      <c r="D2565" s="2" t="s">
        <v>94</v>
      </c>
      <c r="E2565" s="2" t="s">
        <v>469</v>
      </c>
      <c r="F2565" s="23" t="str">
        <f t="shared" si="122"/>
        <v>volta</v>
      </c>
      <c r="G2565" s="4">
        <v>1</v>
      </c>
      <c r="H2565" s="2" t="s">
        <v>483</v>
      </c>
      <c r="I2565" s="2" t="s">
        <v>481</v>
      </c>
      <c r="J2565" s="23" t="str">
        <f t="shared" si="120"/>
        <v>UTB2324volta1</v>
      </c>
      <c r="K2565" s="32" t="str">
        <f t="shared" si="121"/>
        <v>RODOVIÁRIA PLANO PILOTO</v>
      </c>
    </row>
    <row r="2566" spans="1:11" x14ac:dyDescent="0.2">
      <c r="A2566" s="2" t="s">
        <v>552</v>
      </c>
      <c r="B2566" s="2" t="s">
        <v>537</v>
      </c>
      <c r="C2566" s="4">
        <v>2324</v>
      </c>
      <c r="D2566" s="2" t="s">
        <v>94</v>
      </c>
      <c r="E2566" s="2" t="s">
        <v>469</v>
      </c>
      <c r="F2566" s="23" t="str">
        <f t="shared" si="122"/>
        <v>volta</v>
      </c>
      <c r="G2566" s="4">
        <v>2</v>
      </c>
      <c r="H2566" s="2" t="s">
        <v>538</v>
      </c>
      <c r="I2566" s="2" t="s">
        <v>481</v>
      </c>
      <c r="J2566" s="23" t="str">
        <f t="shared" si="120"/>
        <v>UTB2324volta2</v>
      </c>
      <c r="K2566" s="32" t="str">
        <f t="shared" si="121"/>
        <v>RODOVIÁRIA PLANO PILOTO/EIXO MONUMENTAL</v>
      </c>
    </row>
    <row r="2567" spans="1:11" x14ac:dyDescent="0.2">
      <c r="A2567" s="2" t="s">
        <v>552</v>
      </c>
      <c r="B2567" s="2" t="s">
        <v>537</v>
      </c>
      <c r="C2567" s="4">
        <v>2324</v>
      </c>
      <c r="D2567" s="2" t="s">
        <v>94</v>
      </c>
      <c r="E2567" s="2" t="s">
        <v>469</v>
      </c>
      <c r="F2567" s="23" t="str">
        <f t="shared" si="122"/>
        <v>volta</v>
      </c>
      <c r="G2567" s="4">
        <v>3</v>
      </c>
      <c r="H2567" s="2" t="s">
        <v>537</v>
      </c>
      <c r="I2567" s="2" t="s">
        <v>481</v>
      </c>
      <c r="J2567" s="23" t="str">
        <f t="shared" si="120"/>
        <v>UTB2324volta3</v>
      </c>
      <c r="K2567" s="32" t="str">
        <f t="shared" si="121"/>
        <v>RODOVIÁRIA PLANO PILOTO/EIXO MONUMENTAL/S I G</v>
      </c>
    </row>
    <row r="2568" spans="1:11" x14ac:dyDescent="0.2">
      <c r="A2568" s="2" t="s">
        <v>552</v>
      </c>
      <c r="B2568" s="2" t="s">
        <v>537</v>
      </c>
      <c r="C2568" s="4">
        <v>2324</v>
      </c>
      <c r="D2568" s="2" t="s">
        <v>94</v>
      </c>
      <c r="E2568" s="2" t="s">
        <v>469</v>
      </c>
      <c r="F2568" s="23" t="str">
        <f t="shared" si="122"/>
        <v>volta</v>
      </c>
      <c r="G2568" s="4">
        <v>4</v>
      </c>
      <c r="H2568" s="2" t="s">
        <v>541</v>
      </c>
      <c r="I2568" s="2" t="s">
        <v>481</v>
      </c>
      <c r="J2568" s="23" t="str">
        <f t="shared" si="120"/>
        <v>UTB2324volta4</v>
      </c>
      <c r="K2568" s="32" t="str">
        <f t="shared" si="121"/>
        <v>RODOVIÁRIA PLANO PILOTO/EIXO MONUMENTAL/S I G/OCTOGONAL</v>
      </c>
    </row>
    <row r="2569" spans="1:11" x14ac:dyDescent="0.2">
      <c r="A2569" s="2" t="s">
        <v>552</v>
      </c>
      <c r="B2569" s="2" t="s">
        <v>537</v>
      </c>
      <c r="C2569" s="4">
        <v>2324</v>
      </c>
      <c r="D2569" s="2" t="s">
        <v>94</v>
      </c>
      <c r="E2569" s="2" t="s">
        <v>469</v>
      </c>
      <c r="F2569" s="23" t="str">
        <f t="shared" si="122"/>
        <v>volta</v>
      </c>
      <c r="G2569" s="4">
        <v>5</v>
      </c>
      <c r="H2569" s="2" t="s">
        <v>565</v>
      </c>
      <c r="I2569" s="2" t="s">
        <v>564</v>
      </c>
      <c r="J2569" s="23" t="str">
        <f t="shared" si="120"/>
        <v>UTB2324volta5</v>
      </c>
      <c r="K2569" s="32" t="str">
        <f t="shared" si="121"/>
        <v>RODOVIÁRIA PLANO PILOTO/EIXO MONUMENTAL/S I G/OCTOGONAL/EPTG</v>
      </c>
    </row>
    <row r="2570" spans="1:11" x14ac:dyDescent="0.2">
      <c r="A2570" s="2" t="s">
        <v>552</v>
      </c>
      <c r="B2570" s="2" t="s">
        <v>537</v>
      </c>
      <c r="C2570" s="4">
        <v>2324</v>
      </c>
      <c r="D2570" s="2" t="s">
        <v>94</v>
      </c>
      <c r="E2570" s="2" t="s">
        <v>469</v>
      </c>
      <c r="F2570" s="23" t="str">
        <f t="shared" si="122"/>
        <v>volta</v>
      </c>
      <c r="G2570" s="4">
        <v>6</v>
      </c>
      <c r="H2570" s="2" t="s">
        <v>563</v>
      </c>
      <c r="I2570" s="2" t="s">
        <v>564</v>
      </c>
      <c r="J2570" s="23" t="str">
        <f t="shared" si="120"/>
        <v>UTB2324volta6</v>
      </c>
      <c r="K2570" s="32" t="str">
        <f t="shared" si="121"/>
        <v>RODOVIÁRIA PLANO PILOTO/EIXO MONUMENTAL/S I G/OCTOGONAL/EPTG/PISTÃO NORTE</v>
      </c>
    </row>
    <row r="2571" spans="1:11" x14ac:dyDescent="0.2">
      <c r="A2571" s="2" t="s">
        <v>552</v>
      </c>
      <c r="B2571" s="2" t="s">
        <v>537</v>
      </c>
      <c r="C2571" s="4">
        <v>2324</v>
      </c>
      <c r="D2571" s="2" t="s">
        <v>94</v>
      </c>
      <c r="E2571" s="2" t="s">
        <v>469</v>
      </c>
      <c r="F2571" s="23" t="str">
        <f t="shared" si="122"/>
        <v>volta</v>
      </c>
      <c r="G2571" s="4">
        <v>7</v>
      </c>
      <c r="H2571" s="2" t="s">
        <v>561</v>
      </c>
      <c r="I2571" s="2" t="s">
        <v>562</v>
      </c>
      <c r="J2571" s="23" t="str">
        <f t="shared" si="120"/>
        <v>UTB2324volta7</v>
      </c>
      <c r="K2571" s="32" t="str">
        <f t="shared" si="121"/>
        <v>RODOVIÁRIA PLANO PILOTO/EIXO MONUMENTAL/S I G/OCTOGONAL/EPTG/PISTÃO NORTE/BR-070</v>
      </c>
    </row>
    <row r="2572" spans="1:11" x14ac:dyDescent="0.2">
      <c r="A2572" s="2" t="s">
        <v>552</v>
      </c>
      <c r="B2572" s="2" t="s">
        <v>537</v>
      </c>
      <c r="C2572" s="4">
        <v>2324</v>
      </c>
      <c r="D2572" s="2" t="s">
        <v>94</v>
      </c>
      <c r="E2572" s="2" t="s">
        <v>469</v>
      </c>
      <c r="F2572" s="23" t="str">
        <f t="shared" si="122"/>
        <v>volta</v>
      </c>
      <c r="G2572" s="4">
        <v>8</v>
      </c>
      <c r="H2572" s="2" t="s">
        <v>596</v>
      </c>
      <c r="I2572" s="2" t="s">
        <v>554</v>
      </c>
      <c r="J2572" s="23" t="str">
        <f t="shared" si="120"/>
        <v>UTB2324volta8</v>
      </c>
      <c r="K2572" s="32" t="str">
        <f t="shared" si="121"/>
        <v>RODOVIÁRIA PLANO PILOTO/EIXO MONUMENTAL/S I G/OCTOGONAL/EPTG/PISTÃO NORTE/BR-070/PONTE DO RIO DESCOBERTO</v>
      </c>
    </row>
    <row r="2573" spans="1:11" x14ac:dyDescent="0.2">
      <c r="A2573" s="2" t="s">
        <v>552</v>
      </c>
      <c r="B2573" s="2" t="s">
        <v>537</v>
      </c>
      <c r="C2573" s="4">
        <v>2324</v>
      </c>
      <c r="D2573" s="2" t="s">
        <v>94</v>
      </c>
      <c r="E2573" s="2" t="s">
        <v>469</v>
      </c>
      <c r="F2573" s="23" t="str">
        <f t="shared" si="122"/>
        <v>volta</v>
      </c>
      <c r="G2573" s="4">
        <v>9</v>
      </c>
      <c r="H2573" s="2" t="s">
        <v>609</v>
      </c>
      <c r="I2573" s="2" t="s">
        <v>554</v>
      </c>
      <c r="J2573" s="23" t="str">
        <f t="shared" si="120"/>
        <v>UTB2324volta9</v>
      </c>
      <c r="K2573" s="32" t="str">
        <f t="shared" si="121"/>
        <v>RODOVIÁRIA PLANO PILOTO/EIXO MONUMENTAL/S I G/OCTOGONAL/EPTG/PISTÃO NORTE/BR-070/PONTE DO RIO DESCOBERTO/VIA MARGINAL</v>
      </c>
    </row>
    <row r="2574" spans="1:11" x14ac:dyDescent="0.2">
      <c r="A2574" s="2" t="s">
        <v>552</v>
      </c>
      <c r="B2574" s="2" t="s">
        <v>537</v>
      </c>
      <c r="C2574" s="4">
        <v>2324</v>
      </c>
      <c r="D2574" s="2" t="s">
        <v>94</v>
      </c>
      <c r="E2574" s="2" t="s">
        <v>469</v>
      </c>
      <c r="F2574" s="23" t="str">
        <f t="shared" si="122"/>
        <v>volta</v>
      </c>
      <c r="G2574" s="4">
        <v>10</v>
      </c>
      <c r="H2574" s="2" t="s">
        <v>610</v>
      </c>
      <c r="I2574" s="2" t="s">
        <v>554</v>
      </c>
      <c r="J2574" s="23" t="str">
        <f t="shared" si="120"/>
        <v>UTB2324volta10</v>
      </c>
      <c r="K2574" s="32" t="str">
        <f t="shared" si="121"/>
        <v>RODOVIÁRIA PLANO PILOTO/EIXO MONUMENTAL/S I G/OCTOGONAL/EPTG/PISTÃO NORTE/BR-070/PONTE DO RIO DESCOBERTO/VIA MARGINAL/PINHEIRO 2</v>
      </c>
    </row>
    <row r="2575" spans="1:11" x14ac:dyDescent="0.2">
      <c r="A2575" s="2" t="s">
        <v>552</v>
      </c>
      <c r="B2575" s="2" t="s">
        <v>537</v>
      </c>
      <c r="C2575" s="4">
        <v>2325</v>
      </c>
      <c r="D2575" s="2" t="s">
        <v>94</v>
      </c>
      <c r="E2575" s="2" t="s">
        <v>452</v>
      </c>
      <c r="F2575" s="23" t="str">
        <f t="shared" si="122"/>
        <v>ida</v>
      </c>
      <c r="G2575" s="4">
        <v>1</v>
      </c>
      <c r="H2575" s="2" t="s">
        <v>585</v>
      </c>
      <c r="I2575" s="2" t="s">
        <v>554</v>
      </c>
      <c r="J2575" s="23" t="str">
        <f t="shared" si="120"/>
        <v>UTB2325ida1</v>
      </c>
      <c r="K2575" s="32" t="str">
        <f t="shared" si="121"/>
        <v>TERMINAL JARDIM BRASÍLIA</v>
      </c>
    </row>
    <row r="2576" spans="1:11" x14ac:dyDescent="0.2">
      <c r="A2576" s="2" t="s">
        <v>552</v>
      </c>
      <c r="B2576" s="2" t="s">
        <v>537</v>
      </c>
      <c r="C2576" s="4">
        <v>2325</v>
      </c>
      <c r="D2576" s="2" t="s">
        <v>94</v>
      </c>
      <c r="E2576" s="2" t="s">
        <v>452</v>
      </c>
      <c r="F2576" s="23" t="str">
        <f t="shared" si="122"/>
        <v>ida</v>
      </c>
      <c r="G2576" s="4">
        <v>2</v>
      </c>
      <c r="H2576" s="2" t="s">
        <v>598</v>
      </c>
      <c r="I2576" s="2" t="s">
        <v>554</v>
      </c>
      <c r="J2576" s="23" t="str">
        <f t="shared" si="120"/>
        <v>UTB2325ida2</v>
      </c>
      <c r="K2576" s="32" t="str">
        <f t="shared" si="121"/>
        <v>TERMINAL JARDIM BRASÍLIA/PINHEIRO 4, 5 E 6</v>
      </c>
    </row>
    <row r="2577" spans="1:11" x14ac:dyDescent="0.2">
      <c r="A2577" s="2" t="s">
        <v>552</v>
      </c>
      <c r="B2577" s="2" t="s">
        <v>537</v>
      </c>
      <c r="C2577" s="4">
        <v>2325</v>
      </c>
      <c r="D2577" s="2" t="s">
        <v>94</v>
      </c>
      <c r="E2577" s="2" t="s">
        <v>452</v>
      </c>
      <c r="F2577" s="23" t="str">
        <f t="shared" si="122"/>
        <v>ida</v>
      </c>
      <c r="G2577" s="4">
        <v>3</v>
      </c>
      <c r="H2577" s="2" t="s">
        <v>586</v>
      </c>
      <c r="I2577" s="2" t="s">
        <v>554</v>
      </c>
      <c r="J2577" s="23" t="str">
        <f t="shared" si="120"/>
        <v>UTB2325ida3</v>
      </c>
      <c r="K2577" s="32" t="str">
        <f t="shared" si="121"/>
        <v>TERMINAL JARDIM BRASÍLIA/PINHEIRO 4, 5 E 6/RUA 33</v>
      </c>
    </row>
    <row r="2578" spans="1:11" x14ac:dyDescent="0.2">
      <c r="A2578" s="2" t="s">
        <v>552</v>
      </c>
      <c r="B2578" s="2" t="s">
        <v>537</v>
      </c>
      <c r="C2578" s="4">
        <v>2325</v>
      </c>
      <c r="D2578" s="2" t="s">
        <v>94</v>
      </c>
      <c r="E2578" s="2" t="s">
        <v>452</v>
      </c>
      <c r="F2578" s="23" t="str">
        <f t="shared" si="122"/>
        <v>ida</v>
      </c>
      <c r="G2578" s="4">
        <v>4</v>
      </c>
      <c r="H2578" s="2" t="s">
        <v>599</v>
      </c>
      <c r="I2578" s="2" t="s">
        <v>554</v>
      </c>
      <c r="J2578" s="23" t="str">
        <f t="shared" si="120"/>
        <v>UTB2325ida4</v>
      </c>
      <c r="K2578" s="32" t="str">
        <f t="shared" si="121"/>
        <v>TERMINAL JARDIM BRASÍLIA/PINHEIRO 4, 5 E 6/RUA 33/AVENIDA GOIÂNIA</v>
      </c>
    </row>
    <row r="2579" spans="1:11" x14ac:dyDescent="0.2">
      <c r="A2579" s="2" t="s">
        <v>552</v>
      </c>
      <c r="B2579" s="2" t="s">
        <v>537</v>
      </c>
      <c r="C2579" s="4">
        <v>2325</v>
      </c>
      <c r="D2579" s="2" t="s">
        <v>94</v>
      </c>
      <c r="E2579" s="2" t="s">
        <v>452</v>
      </c>
      <c r="F2579" s="23" t="str">
        <f t="shared" si="122"/>
        <v>ida</v>
      </c>
      <c r="G2579" s="4">
        <v>5</v>
      </c>
      <c r="H2579" s="2" t="s">
        <v>587</v>
      </c>
      <c r="I2579" s="2" t="s">
        <v>554</v>
      </c>
      <c r="J2579" s="23" t="str">
        <f t="shared" si="120"/>
        <v>UTB2325ida5</v>
      </c>
      <c r="K2579" s="32" t="str">
        <f t="shared" si="121"/>
        <v>TERMINAL JARDIM BRASÍLIA/PINHEIRO 4, 5 E 6/RUA 33/AVENIDA GOIÂNIA/AVENIDA MANAUS</v>
      </c>
    </row>
    <row r="2580" spans="1:11" x14ac:dyDescent="0.2">
      <c r="A2580" s="2" t="s">
        <v>552</v>
      </c>
      <c r="B2580" s="2" t="s">
        <v>537</v>
      </c>
      <c r="C2580" s="4">
        <v>2325</v>
      </c>
      <c r="D2580" s="2" t="s">
        <v>94</v>
      </c>
      <c r="E2580" s="2" t="s">
        <v>452</v>
      </c>
      <c r="F2580" s="23" t="str">
        <f t="shared" si="122"/>
        <v>ida</v>
      </c>
      <c r="G2580" s="4">
        <v>6</v>
      </c>
      <c r="H2580" s="2" t="s">
        <v>600</v>
      </c>
      <c r="I2580" s="2" t="s">
        <v>554</v>
      </c>
      <c r="J2580" s="23" t="str">
        <f t="shared" si="120"/>
        <v>UTB2325ida6</v>
      </c>
      <c r="K2580" s="32" t="str">
        <f t="shared" si="121"/>
        <v>TERMINAL JARDIM BRASÍLIA/PINHEIRO 4, 5 E 6/RUA 33/AVENIDA GOIÂNIA/AVENIDA MANAUS/AVENIDA MARGINAL NORTE</v>
      </c>
    </row>
    <row r="2581" spans="1:11" x14ac:dyDescent="0.2">
      <c r="A2581" s="2" t="s">
        <v>552</v>
      </c>
      <c r="B2581" s="2" t="s">
        <v>537</v>
      </c>
      <c r="C2581" s="4">
        <v>2325</v>
      </c>
      <c r="D2581" s="2" t="s">
        <v>94</v>
      </c>
      <c r="E2581" s="2" t="s">
        <v>452</v>
      </c>
      <c r="F2581" s="23" t="str">
        <f t="shared" si="122"/>
        <v>ida</v>
      </c>
      <c r="G2581" s="4">
        <v>7</v>
      </c>
      <c r="H2581" s="2" t="s">
        <v>561</v>
      </c>
      <c r="I2581" s="2" t="s">
        <v>554</v>
      </c>
      <c r="J2581" s="23" t="str">
        <f t="shared" si="120"/>
        <v>UTB2325ida7</v>
      </c>
      <c r="K2581" s="32" t="str">
        <f t="shared" si="121"/>
        <v>TERMINAL JARDIM BRASÍLIA/PINHEIRO 4, 5 E 6/RUA 33/AVENIDA GOIÂNIA/AVENIDA MANAUS/AVENIDA MARGINAL NORTE/BR-070</v>
      </c>
    </row>
    <row r="2582" spans="1:11" x14ac:dyDescent="0.2">
      <c r="A2582" s="2" t="s">
        <v>552</v>
      </c>
      <c r="B2582" s="2" t="s">
        <v>537</v>
      </c>
      <c r="C2582" s="4">
        <v>2325</v>
      </c>
      <c r="D2582" s="2" t="s">
        <v>94</v>
      </c>
      <c r="E2582" s="2" t="s">
        <v>452</v>
      </c>
      <c r="F2582" s="23" t="str">
        <f t="shared" si="122"/>
        <v>ida</v>
      </c>
      <c r="G2582" s="4">
        <v>8</v>
      </c>
      <c r="H2582" s="2" t="s">
        <v>595</v>
      </c>
      <c r="I2582" s="2" t="s">
        <v>554</v>
      </c>
      <c r="J2582" s="23" t="str">
        <f t="shared" si="120"/>
        <v>UTB2325ida8</v>
      </c>
      <c r="K2582" s="32" t="str">
        <f t="shared" si="121"/>
        <v>TERMINAL JARDIM BRASÍLIA/PINHEIRO 4, 5 E 6/RUA 33/AVENIDA GOIÂNIA/AVENIDA MANAUS/AVENIDA MARGINAL NORTE/BR-070/AVENIDA MARGINAL SUL</v>
      </c>
    </row>
    <row r="2583" spans="1:11" x14ac:dyDescent="0.2">
      <c r="A2583" s="2" t="s">
        <v>552</v>
      </c>
      <c r="B2583" s="2" t="s">
        <v>537</v>
      </c>
      <c r="C2583" s="4">
        <v>2325</v>
      </c>
      <c r="D2583" s="2" t="s">
        <v>94</v>
      </c>
      <c r="E2583" s="2" t="s">
        <v>452</v>
      </c>
      <c r="F2583" s="23" t="str">
        <f t="shared" si="122"/>
        <v>ida</v>
      </c>
      <c r="G2583" s="4">
        <v>9</v>
      </c>
      <c r="H2583" s="2" t="s">
        <v>561</v>
      </c>
      <c r="I2583" s="2" t="s">
        <v>554</v>
      </c>
      <c r="J2583" s="23" t="str">
        <f t="shared" si="120"/>
        <v>UTB2325ida9</v>
      </c>
      <c r="K2583" s="32" t="str">
        <f t="shared" si="121"/>
        <v>TERMINAL JARDIM BRASÍLIA/PINHEIRO 4, 5 E 6/RUA 33/AVENIDA GOIÂNIA/AVENIDA MANAUS/AVENIDA MARGINAL NORTE/BR-070/AVENIDA MARGINAL SUL/BR-070</v>
      </c>
    </row>
    <row r="2584" spans="1:11" x14ac:dyDescent="0.2">
      <c r="A2584" s="2" t="s">
        <v>552</v>
      </c>
      <c r="B2584" s="2" t="s">
        <v>537</v>
      </c>
      <c r="C2584" s="4">
        <v>2325</v>
      </c>
      <c r="D2584" s="2" t="s">
        <v>94</v>
      </c>
      <c r="E2584" s="2" t="s">
        <v>452</v>
      </c>
      <c r="F2584" s="23" t="str">
        <f t="shared" si="122"/>
        <v>ida</v>
      </c>
      <c r="G2584" s="4">
        <v>10</v>
      </c>
      <c r="H2584" s="2" t="s">
        <v>596</v>
      </c>
      <c r="I2584" s="2" t="s">
        <v>554</v>
      </c>
      <c r="J2584" s="23" t="str">
        <f t="shared" si="120"/>
        <v>UTB2325ida10</v>
      </c>
      <c r="K2584" s="32" t="str">
        <f t="shared" si="121"/>
        <v>TERMINAL JARDIM BRASÍLIA/PINHEIRO 4, 5 E 6/RUA 33/AVENIDA GOIÂNIA/AVENIDA MANAUS/AVENIDA MARGINAL NORTE/BR-070/AVENIDA MARGINAL SUL/BR-070/PONTE DO RIO DESCOBERTO</v>
      </c>
    </row>
    <row r="2585" spans="1:11" x14ac:dyDescent="0.2">
      <c r="A2585" s="2" t="s">
        <v>552</v>
      </c>
      <c r="B2585" s="2" t="s">
        <v>537</v>
      </c>
      <c r="C2585" s="4">
        <v>2325</v>
      </c>
      <c r="D2585" s="2" t="s">
        <v>94</v>
      </c>
      <c r="E2585" s="2" t="s">
        <v>452</v>
      </c>
      <c r="F2585" s="23" t="str">
        <f t="shared" si="122"/>
        <v>ida</v>
      </c>
      <c r="G2585" s="4">
        <v>11</v>
      </c>
      <c r="H2585" s="2" t="s">
        <v>561</v>
      </c>
      <c r="I2585" s="2" t="s">
        <v>562</v>
      </c>
      <c r="J2585" s="23" t="str">
        <f t="shared" si="120"/>
        <v>UTB2325ida11</v>
      </c>
      <c r="K2585" s="32" t="str">
        <f t="shared" si="121"/>
        <v>TERMINAL JARDIM BRASÍLIA/PINHEIRO 4, 5 E 6/RUA 33/AVENIDA GOIÂNIA/AVENIDA MANAUS/AVENIDA MARGINAL NORTE/BR-070/AVENIDA MARGINAL SUL/BR-070/PONTE DO RIO DESCOBERTO/BR-070</v>
      </c>
    </row>
    <row r="2586" spans="1:11" x14ac:dyDescent="0.2">
      <c r="A2586" s="2" t="s">
        <v>552</v>
      </c>
      <c r="B2586" s="2" t="s">
        <v>537</v>
      </c>
      <c r="C2586" s="4">
        <v>2325</v>
      </c>
      <c r="D2586" s="2" t="s">
        <v>94</v>
      </c>
      <c r="E2586" s="2" t="s">
        <v>452</v>
      </c>
      <c r="F2586" s="23" t="str">
        <f t="shared" si="122"/>
        <v>ida</v>
      </c>
      <c r="G2586" s="4">
        <v>12</v>
      </c>
      <c r="H2586" s="2" t="s">
        <v>569</v>
      </c>
      <c r="I2586" s="2" t="s">
        <v>564</v>
      </c>
      <c r="J2586" s="23" t="str">
        <f t="shared" si="120"/>
        <v>UTB2325ida12</v>
      </c>
      <c r="K2586" s="32" t="str">
        <f t="shared" si="121"/>
        <v>TERMINAL JARDIM BRASÍLIA/PINHEIRO 4, 5 E 6/RUA 33/AVENIDA GOIÂNIA/AVENIDA MANAUS/AVENIDA MARGINAL NORTE/BR-070/AVENIDA MARGINAL SUL/BR-070/PONTE DO RIO DESCOBERTO/BR-070/ESTRUTURAL</v>
      </c>
    </row>
    <row r="2587" spans="1:11" x14ac:dyDescent="0.2">
      <c r="A2587" s="2" t="s">
        <v>552</v>
      </c>
      <c r="B2587" s="2" t="s">
        <v>537</v>
      </c>
      <c r="C2587" s="4">
        <v>2325</v>
      </c>
      <c r="D2587" s="2" t="s">
        <v>94</v>
      </c>
      <c r="E2587" s="2" t="s">
        <v>452</v>
      </c>
      <c r="F2587" s="23" t="str">
        <f t="shared" si="122"/>
        <v>ida</v>
      </c>
      <c r="G2587" s="4">
        <v>13</v>
      </c>
      <c r="H2587" s="2" t="s">
        <v>661</v>
      </c>
      <c r="I2587" s="2" t="s">
        <v>481</v>
      </c>
      <c r="J2587" s="23" t="str">
        <f t="shared" si="120"/>
        <v>UTB2325ida13</v>
      </c>
      <c r="K2587" s="32" t="str">
        <f t="shared" si="121"/>
        <v>TERMINAL JARDIM BRASÍLIA/PINHEIRO 4, 5 E 6/RUA 33/AVENIDA GOIÂNIA/AVENIDA MANAUS/AVENIDA MARGINAL NORTE/BR-070/AVENIDA MARGINAL SUL/BR-070/PONTE DO RIO DESCOBERTO/BR-070/ESTRUTURAL/HFA</v>
      </c>
    </row>
    <row r="2588" spans="1:11" x14ac:dyDescent="0.2">
      <c r="A2588" s="2" t="s">
        <v>552</v>
      </c>
      <c r="B2588" s="2" t="s">
        <v>537</v>
      </c>
      <c r="C2588" s="4">
        <v>2325</v>
      </c>
      <c r="D2588" s="2" t="s">
        <v>94</v>
      </c>
      <c r="E2588" s="2" t="s">
        <v>452</v>
      </c>
      <c r="F2588" s="23" t="str">
        <f t="shared" si="122"/>
        <v>ida</v>
      </c>
      <c r="G2588" s="4">
        <v>14</v>
      </c>
      <c r="H2588" s="2" t="s">
        <v>537</v>
      </c>
      <c r="I2588" s="2" t="s">
        <v>481</v>
      </c>
      <c r="J2588" s="23" t="str">
        <f t="shared" si="120"/>
        <v>UTB2325ida14</v>
      </c>
      <c r="K2588" s="32" t="str">
        <f t="shared" si="121"/>
        <v>TERMINAL JARDIM BRASÍLIA/PINHEIRO 4, 5 E 6/RUA 33/AVENIDA GOIÂNIA/AVENIDA MANAUS/AVENIDA MARGINAL NORTE/BR-070/AVENIDA MARGINAL SUL/BR-070/PONTE DO RIO DESCOBERTO/BR-070/ESTRUTURAL/HFA/S I G</v>
      </c>
    </row>
    <row r="2589" spans="1:11" x14ac:dyDescent="0.2">
      <c r="A2589" s="2" t="s">
        <v>552</v>
      </c>
      <c r="B2589" s="2" t="s">
        <v>537</v>
      </c>
      <c r="C2589" s="4">
        <v>2325</v>
      </c>
      <c r="D2589" s="2" t="s">
        <v>94</v>
      </c>
      <c r="E2589" s="2" t="s">
        <v>452</v>
      </c>
      <c r="F2589" s="23" t="str">
        <f t="shared" si="122"/>
        <v>ida</v>
      </c>
      <c r="G2589" s="4">
        <v>15</v>
      </c>
      <c r="H2589" s="2" t="s">
        <v>483</v>
      </c>
      <c r="I2589" s="2" t="s">
        <v>481</v>
      </c>
      <c r="J2589" s="23" t="str">
        <f t="shared" si="120"/>
        <v>UTB2325ida15</v>
      </c>
      <c r="K2589" s="32" t="str">
        <f t="shared" si="121"/>
        <v>TERMINAL JARDIM BRASÍLIA/PINHEIRO 4, 5 E 6/RUA 33/AVENIDA GOIÂNIA/AVENIDA MANAUS/AVENIDA MARGINAL NORTE/BR-070/AVENIDA MARGINAL SUL/BR-070/PONTE DO RIO DESCOBERTO/BR-070/ESTRUTURAL/HFA/S I G/RODOVIÁRIA PLANO PILOTO</v>
      </c>
    </row>
    <row r="2590" spans="1:11" x14ac:dyDescent="0.2">
      <c r="A2590" s="2" t="s">
        <v>552</v>
      </c>
      <c r="B2590" s="2" t="s">
        <v>537</v>
      </c>
      <c r="C2590" s="4">
        <v>2325</v>
      </c>
      <c r="D2590" s="2" t="s">
        <v>94</v>
      </c>
      <c r="E2590" s="2" t="s">
        <v>469</v>
      </c>
      <c r="F2590" s="23" t="str">
        <f t="shared" si="122"/>
        <v>volta</v>
      </c>
      <c r="G2590" s="4">
        <v>1</v>
      </c>
      <c r="H2590" s="2" t="s">
        <v>537</v>
      </c>
      <c r="I2590" s="2" t="s">
        <v>481</v>
      </c>
      <c r="J2590" s="23" t="str">
        <f t="shared" si="120"/>
        <v>UTB2325volta1</v>
      </c>
      <c r="K2590" s="32" t="str">
        <f t="shared" si="121"/>
        <v>S I G</v>
      </c>
    </row>
    <row r="2591" spans="1:11" x14ac:dyDescent="0.2">
      <c r="A2591" s="2" t="s">
        <v>552</v>
      </c>
      <c r="B2591" s="2" t="s">
        <v>537</v>
      </c>
      <c r="C2591" s="4">
        <v>2325</v>
      </c>
      <c r="D2591" s="2" t="s">
        <v>94</v>
      </c>
      <c r="E2591" s="2" t="s">
        <v>469</v>
      </c>
      <c r="F2591" s="23" t="str">
        <f t="shared" si="122"/>
        <v>volta</v>
      </c>
      <c r="G2591" s="4">
        <v>2</v>
      </c>
      <c r="H2591" s="2" t="s">
        <v>661</v>
      </c>
      <c r="I2591" s="2" t="s">
        <v>481</v>
      </c>
      <c r="J2591" s="23" t="str">
        <f t="shared" si="120"/>
        <v>UTB2325volta2</v>
      </c>
      <c r="K2591" s="32" t="str">
        <f t="shared" si="121"/>
        <v>S I G/HFA</v>
      </c>
    </row>
    <row r="2592" spans="1:11" x14ac:dyDescent="0.2">
      <c r="A2592" s="2" t="s">
        <v>552</v>
      </c>
      <c r="B2592" s="2" t="s">
        <v>537</v>
      </c>
      <c r="C2592" s="4">
        <v>2325</v>
      </c>
      <c r="D2592" s="2" t="s">
        <v>94</v>
      </c>
      <c r="E2592" s="2" t="s">
        <v>469</v>
      </c>
      <c r="F2592" s="23" t="str">
        <f t="shared" si="122"/>
        <v>volta</v>
      </c>
      <c r="G2592" s="4">
        <v>3</v>
      </c>
      <c r="H2592" s="2" t="s">
        <v>538</v>
      </c>
      <c r="I2592" s="2" t="s">
        <v>481</v>
      </c>
      <c r="J2592" s="23" t="str">
        <f t="shared" si="120"/>
        <v>UTB2325volta3</v>
      </c>
      <c r="K2592" s="32" t="str">
        <f t="shared" si="121"/>
        <v>S I G/HFA/EIXO MONUMENTAL</v>
      </c>
    </row>
    <row r="2593" spans="1:11" x14ac:dyDescent="0.2">
      <c r="A2593" s="2" t="s">
        <v>552</v>
      </c>
      <c r="B2593" s="2" t="s">
        <v>537</v>
      </c>
      <c r="C2593" s="4">
        <v>2325</v>
      </c>
      <c r="D2593" s="2" t="s">
        <v>94</v>
      </c>
      <c r="E2593" s="2" t="s">
        <v>469</v>
      </c>
      <c r="F2593" s="23" t="str">
        <f t="shared" si="122"/>
        <v>volta</v>
      </c>
      <c r="G2593" s="4">
        <v>4</v>
      </c>
      <c r="H2593" s="2" t="s">
        <v>569</v>
      </c>
      <c r="I2593" s="2" t="s">
        <v>564</v>
      </c>
      <c r="J2593" s="23" t="str">
        <f t="shared" si="120"/>
        <v>UTB2325volta4</v>
      </c>
      <c r="K2593" s="32" t="str">
        <f t="shared" si="121"/>
        <v>S I G/HFA/EIXO MONUMENTAL/ESTRUTURAL</v>
      </c>
    </row>
    <row r="2594" spans="1:11" x14ac:dyDescent="0.2">
      <c r="A2594" s="2" t="s">
        <v>552</v>
      </c>
      <c r="B2594" s="2" t="s">
        <v>537</v>
      </c>
      <c r="C2594" s="4">
        <v>2325</v>
      </c>
      <c r="D2594" s="2" t="s">
        <v>94</v>
      </c>
      <c r="E2594" s="2" t="s">
        <v>469</v>
      </c>
      <c r="F2594" s="23" t="str">
        <f t="shared" si="122"/>
        <v>volta</v>
      </c>
      <c r="G2594" s="4">
        <v>5</v>
      </c>
      <c r="H2594" s="2" t="s">
        <v>561</v>
      </c>
      <c r="I2594" s="2" t="s">
        <v>562</v>
      </c>
      <c r="J2594" s="23" t="str">
        <f t="shared" si="120"/>
        <v>UTB2325volta5</v>
      </c>
      <c r="K2594" s="32" t="str">
        <f t="shared" si="121"/>
        <v>S I G/HFA/EIXO MONUMENTAL/ESTRUTURAL/BR-070</v>
      </c>
    </row>
    <row r="2595" spans="1:11" x14ac:dyDescent="0.2">
      <c r="A2595" s="2" t="s">
        <v>552</v>
      </c>
      <c r="B2595" s="2" t="s">
        <v>537</v>
      </c>
      <c r="C2595" s="4">
        <v>2325</v>
      </c>
      <c r="D2595" s="2" t="s">
        <v>94</v>
      </c>
      <c r="E2595" s="2" t="s">
        <v>469</v>
      </c>
      <c r="F2595" s="23" t="str">
        <f t="shared" si="122"/>
        <v>volta</v>
      </c>
      <c r="G2595" s="4">
        <v>6</v>
      </c>
      <c r="H2595" s="2" t="s">
        <v>600</v>
      </c>
      <c r="I2595" s="2" t="s">
        <v>554</v>
      </c>
      <c r="J2595" s="23" t="str">
        <f t="shared" si="120"/>
        <v>UTB2325volta6</v>
      </c>
      <c r="K2595" s="32" t="str">
        <f t="shared" si="121"/>
        <v>S I G/HFA/EIXO MONUMENTAL/ESTRUTURAL/BR-070/AVENIDA MARGINAL NORTE</v>
      </c>
    </row>
    <row r="2596" spans="1:11" x14ac:dyDescent="0.2">
      <c r="A2596" s="2" t="s">
        <v>552</v>
      </c>
      <c r="B2596" s="2" t="s">
        <v>537</v>
      </c>
      <c r="C2596" s="4">
        <v>2325</v>
      </c>
      <c r="D2596" s="2" t="s">
        <v>94</v>
      </c>
      <c r="E2596" s="2" t="s">
        <v>469</v>
      </c>
      <c r="F2596" s="23" t="str">
        <f t="shared" si="122"/>
        <v>volta</v>
      </c>
      <c r="G2596" s="4">
        <v>7</v>
      </c>
      <c r="H2596" s="2" t="s">
        <v>587</v>
      </c>
      <c r="I2596" s="2" t="s">
        <v>554</v>
      </c>
      <c r="J2596" s="23" t="str">
        <f t="shared" si="120"/>
        <v>UTB2325volta7</v>
      </c>
      <c r="K2596" s="32" t="str">
        <f t="shared" si="121"/>
        <v>S I G/HFA/EIXO MONUMENTAL/ESTRUTURAL/BR-070/AVENIDA MARGINAL NORTE/AVENIDA MANAUS</v>
      </c>
    </row>
    <row r="2597" spans="1:11" x14ac:dyDescent="0.2">
      <c r="A2597" s="2" t="s">
        <v>552</v>
      </c>
      <c r="B2597" s="2" t="s">
        <v>537</v>
      </c>
      <c r="C2597" s="4">
        <v>2325</v>
      </c>
      <c r="D2597" s="2" t="s">
        <v>94</v>
      </c>
      <c r="E2597" s="2" t="s">
        <v>469</v>
      </c>
      <c r="F2597" s="23" t="str">
        <f t="shared" si="122"/>
        <v>volta</v>
      </c>
      <c r="G2597" s="4">
        <v>8</v>
      </c>
      <c r="H2597" s="2" t="s">
        <v>599</v>
      </c>
      <c r="I2597" s="2" t="s">
        <v>554</v>
      </c>
      <c r="J2597" s="23" t="str">
        <f t="shared" si="120"/>
        <v>UTB2325volta8</v>
      </c>
      <c r="K2597" s="32" t="str">
        <f t="shared" si="121"/>
        <v>S I G/HFA/EIXO MONUMENTAL/ESTRUTURAL/BR-070/AVENIDA MARGINAL NORTE/AVENIDA MANAUS/AVENIDA GOIÂNIA</v>
      </c>
    </row>
    <row r="2598" spans="1:11" x14ac:dyDescent="0.2">
      <c r="A2598" s="2" t="s">
        <v>552</v>
      </c>
      <c r="B2598" s="2" t="s">
        <v>537</v>
      </c>
      <c r="C2598" s="4">
        <v>2325</v>
      </c>
      <c r="D2598" s="2" t="s">
        <v>94</v>
      </c>
      <c r="E2598" s="2" t="s">
        <v>469</v>
      </c>
      <c r="F2598" s="23" t="str">
        <f t="shared" si="122"/>
        <v>volta</v>
      </c>
      <c r="G2598" s="4">
        <v>9</v>
      </c>
      <c r="H2598" s="2" t="s">
        <v>586</v>
      </c>
      <c r="I2598" s="2" t="s">
        <v>554</v>
      </c>
      <c r="J2598" s="23" t="str">
        <f t="shared" si="120"/>
        <v>UTB2325volta9</v>
      </c>
      <c r="K2598" s="32" t="str">
        <f t="shared" si="121"/>
        <v>S I G/HFA/EIXO MONUMENTAL/ESTRUTURAL/BR-070/AVENIDA MARGINAL NORTE/AVENIDA MANAUS/AVENIDA GOIÂNIA/RUA 33</v>
      </c>
    </row>
    <row r="2599" spans="1:11" x14ac:dyDescent="0.2">
      <c r="A2599" s="2" t="s">
        <v>552</v>
      </c>
      <c r="B2599" s="2" t="s">
        <v>537</v>
      </c>
      <c r="C2599" s="4">
        <v>2325</v>
      </c>
      <c r="D2599" s="2" t="s">
        <v>94</v>
      </c>
      <c r="E2599" s="2" t="s">
        <v>469</v>
      </c>
      <c r="F2599" s="23" t="str">
        <f t="shared" si="122"/>
        <v>volta</v>
      </c>
      <c r="G2599" s="4">
        <v>10</v>
      </c>
      <c r="H2599" s="2" t="s">
        <v>598</v>
      </c>
      <c r="I2599" s="2" t="s">
        <v>554</v>
      </c>
      <c r="J2599" s="23" t="str">
        <f t="shared" si="120"/>
        <v>UTB2325volta10</v>
      </c>
      <c r="K2599" s="32" t="str">
        <f t="shared" si="121"/>
        <v>S I G/HFA/EIXO MONUMENTAL/ESTRUTURAL/BR-070/AVENIDA MARGINAL NORTE/AVENIDA MANAUS/AVENIDA GOIÂNIA/RUA 33/PINHEIRO 4, 5 E 6</v>
      </c>
    </row>
    <row r="2600" spans="1:11" x14ac:dyDescent="0.2">
      <c r="A2600" s="2" t="s">
        <v>552</v>
      </c>
      <c r="B2600" s="2" t="s">
        <v>537</v>
      </c>
      <c r="C2600" s="4">
        <v>2325</v>
      </c>
      <c r="D2600" s="2" t="s">
        <v>94</v>
      </c>
      <c r="E2600" s="2" t="s">
        <v>469</v>
      </c>
      <c r="F2600" s="23" t="str">
        <f t="shared" si="122"/>
        <v>volta</v>
      </c>
      <c r="G2600" s="4">
        <v>11</v>
      </c>
      <c r="H2600" s="2" t="s">
        <v>585</v>
      </c>
      <c r="I2600" s="2" t="s">
        <v>554</v>
      </c>
      <c r="J2600" s="23" t="str">
        <f t="shared" si="120"/>
        <v>UTB2325volta11</v>
      </c>
      <c r="K2600" s="32" t="str">
        <f t="shared" si="121"/>
        <v>S I G/HFA/EIXO MONUMENTAL/ESTRUTURAL/BR-070/AVENIDA MARGINAL NORTE/AVENIDA MANAUS/AVENIDA GOIÂNIA/RUA 33/PINHEIRO 4, 5 E 6/TERMINAL JARDIM BRASÍLIA</v>
      </c>
    </row>
    <row r="2601" spans="1:11" x14ac:dyDescent="0.2">
      <c r="A2601" s="2" t="s">
        <v>552</v>
      </c>
      <c r="B2601" s="2" t="s">
        <v>663</v>
      </c>
      <c r="C2601" s="27">
        <v>2360</v>
      </c>
      <c r="D2601" s="2" t="s">
        <v>92</v>
      </c>
      <c r="E2601" s="25" t="s">
        <v>452</v>
      </c>
      <c r="F2601" s="23" t="str">
        <f t="shared" si="122"/>
        <v>ida</v>
      </c>
      <c r="G2601" s="4">
        <v>1</v>
      </c>
      <c r="H2601" s="2" t="s">
        <v>572</v>
      </c>
      <c r="I2601" s="25" t="s">
        <v>554</v>
      </c>
      <c r="J2601" s="23" t="str">
        <f t="shared" si="120"/>
        <v>TAGUATUR2360ida1</v>
      </c>
      <c r="K2601" s="32" t="str">
        <f t="shared" si="121"/>
        <v>CHIOLA</v>
      </c>
    </row>
    <row r="2602" spans="1:11" x14ac:dyDescent="0.2">
      <c r="A2602" s="2" t="s">
        <v>552</v>
      </c>
      <c r="B2602" s="2" t="s">
        <v>663</v>
      </c>
      <c r="C2602" s="27">
        <v>2360</v>
      </c>
      <c r="D2602" s="24" t="s">
        <v>92</v>
      </c>
      <c r="E2602" s="25" t="s">
        <v>452</v>
      </c>
      <c r="F2602" s="23" t="str">
        <f t="shared" si="122"/>
        <v>ida</v>
      </c>
      <c r="G2602" s="4">
        <v>2</v>
      </c>
      <c r="H2602" s="2" t="s">
        <v>616</v>
      </c>
      <c r="I2602" s="25" t="s">
        <v>554</v>
      </c>
      <c r="J2602" s="23" t="str">
        <f t="shared" si="120"/>
        <v>TAGUATUR2360ida2</v>
      </c>
      <c r="K2602" s="32" t="str">
        <f t="shared" si="121"/>
        <v>CHIOLA/RUA PAU BRASIL</v>
      </c>
    </row>
    <row r="2603" spans="1:11" x14ac:dyDescent="0.2">
      <c r="A2603" s="2" t="s">
        <v>552</v>
      </c>
      <c r="B2603" s="2" t="s">
        <v>663</v>
      </c>
      <c r="C2603" s="27">
        <v>2360</v>
      </c>
      <c r="D2603" s="24" t="s">
        <v>92</v>
      </c>
      <c r="E2603" s="25" t="s">
        <v>452</v>
      </c>
      <c r="F2603" s="23" t="str">
        <f t="shared" si="122"/>
        <v>ida</v>
      </c>
      <c r="G2603" s="4">
        <v>3</v>
      </c>
      <c r="H2603" s="2" t="s">
        <v>617</v>
      </c>
      <c r="I2603" s="25" t="s">
        <v>554</v>
      </c>
      <c r="J2603" s="23" t="str">
        <f t="shared" si="120"/>
        <v>TAGUATUR2360ida3</v>
      </c>
      <c r="K2603" s="32" t="str">
        <f t="shared" si="121"/>
        <v>CHIOLA/RUA PAU BRASIL/AVENIDA CENTRAL</v>
      </c>
    </row>
    <row r="2604" spans="1:11" x14ac:dyDescent="0.2">
      <c r="A2604" s="2" t="s">
        <v>552</v>
      </c>
      <c r="B2604" s="2" t="s">
        <v>663</v>
      </c>
      <c r="C2604" s="27">
        <v>2360</v>
      </c>
      <c r="D2604" s="24" t="s">
        <v>92</v>
      </c>
      <c r="E2604" s="25" t="s">
        <v>452</v>
      </c>
      <c r="F2604" s="23" t="str">
        <f t="shared" si="122"/>
        <v>ida</v>
      </c>
      <c r="G2604" s="4">
        <v>4</v>
      </c>
      <c r="H2604" s="2" t="s">
        <v>577</v>
      </c>
      <c r="I2604" s="25" t="s">
        <v>554</v>
      </c>
      <c r="J2604" s="23" t="str">
        <f t="shared" si="120"/>
        <v>TAGUATUR2360ida4</v>
      </c>
      <c r="K2604" s="32" t="str">
        <f t="shared" si="121"/>
        <v>CHIOLA/RUA PAU BRASIL/AVENIDA CENTRAL/MORADA DA SERRA</v>
      </c>
    </row>
    <row r="2605" spans="1:11" x14ac:dyDescent="0.2">
      <c r="A2605" s="2" t="s">
        <v>552</v>
      </c>
      <c r="B2605" s="2" t="s">
        <v>663</v>
      </c>
      <c r="C2605" s="27">
        <v>2360</v>
      </c>
      <c r="D2605" s="24" t="s">
        <v>92</v>
      </c>
      <c r="E2605" s="25" t="s">
        <v>452</v>
      </c>
      <c r="F2605" s="23" t="str">
        <f t="shared" si="122"/>
        <v>ida</v>
      </c>
      <c r="G2605" s="4">
        <v>5</v>
      </c>
      <c r="H2605" s="25" t="s">
        <v>561</v>
      </c>
      <c r="I2605" s="25" t="s">
        <v>554</v>
      </c>
      <c r="J2605" s="23" t="str">
        <f t="shared" si="120"/>
        <v>TAGUATUR2360ida5</v>
      </c>
      <c r="K2605" s="32" t="str">
        <f t="shared" si="121"/>
        <v>CHIOLA/RUA PAU BRASIL/AVENIDA CENTRAL/MORADA DA SERRA/BR-070</v>
      </c>
    </row>
    <row r="2606" spans="1:11" x14ac:dyDescent="0.2">
      <c r="A2606" s="2" t="s">
        <v>552</v>
      </c>
      <c r="B2606" s="2" t="s">
        <v>663</v>
      </c>
      <c r="C2606" s="27">
        <v>2360</v>
      </c>
      <c r="D2606" s="24" t="s">
        <v>92</v>
      </c>
      <c r="E2606" s="25" t="s">
        <v>452</v>
      </c>
      <c r="F2606" s="23" t="str">
        <f t="shared" si="122"/>
        <v>ida</v>
      </c>
      <c r="G2606" s="4">
        <v>6</v>
      </c>
      <c r="H2606" s="2" t="s">
        <v>595</v>
      </c>
      <c r="I2606" s="25" t="s">
        <v>554</v>
      </c>
      <c r="J2606" s="23" t="str">
        <f t="shared" si="120"/>
        <v>TAGUATUR2360ida6</v>
      </c>
      <c r="K2606" s="32" t="str">
        <f t="shared" si="121"/>
        <v>CHIOLA/RUA PAU BRASIL/AVENIDA CENTRAL/MORADA DA SERRA/BR-070/AVENIDA MARGINAL SUL</v>
      </c>
    </row>
    <row r="2607" spans="1:11" x14ac:dyDescent="0.2">
      <c r="A2607" s="2" t="s">
        <v>552</v>
      </c>
      <c r="B2607" s="2" t="s">
        <v>663</v>
      </c>
      <c r="C2607" s="27">
        <v>2360</v>
      </c>
      <c r="D2607" s="24" t="s">
        <v>92</v>
      </c>
      <c r="E2607" s="25" t="s">
        <v>452</v>
      </c>
      <c r="F2607" s="23" t="str">
        <f t="shared" si="122"/>
        <v>ida</v>
      </c>
      <c r="G2607" s="4">
        <v>7</v>
      </c>
      <c r="H2607" s="2" t="s">
        <v>618</v>
      </c>
      <c r="I2607" s="25" t="s">
        <v>554</v>
      </c>
      <c r="J2607" s="23" t="str">
        <f t="shared" si="120"/>
        <v>TAGUATUR2360ida7</v>
      </c>
      <c r="K2607" s="32" t="str">
        <f t="shared" si="121"/>
        <v>CHIOLA/RUA PAU BRASIL/AVENIDA CENTRAL/MORADA DA SERRA/BR-070/AVENIDA MARGINAL SUL/RUA TOCANTINS</v>
      </c>
    </row>
    <row r="2608" spans="1:11" x14ac:dyDescent="0.2">
      <c r="A2608" s="2" t="s">
        <v>552</v>
      </c>
      <c r="B2608" s="2" t="s">
        <v>663</v>
      </c>
      <c r="C2608" s="27">
        <v>2360</v>
      </c>
      <c r="D2608" s="24" t="s">
        <v>92</v>
      </c>
      <c r="E2608" s="25" t="s">
        <v>452</v>
      </c>
      <c r="F2608" s="23" t="str">
        <f t="shared" si="122"/>
        <v>ida</v>
      </c>
      <c r="G2608" s="4">
        <v>8</v>
      </c>
      <c r="H2608" s="2" t="s">
        <v>619</v>
      </c>
      <c r="I2608" s="25" t="s">
        <v>554</v>
      </c>
      <c r="J2608" s="23" t="str">
        <f t="shared" si="120"/>
        <v>TAGUATUR2360ida8</v>
      </c>
      <c r="K2608" s="32" t="str">
        <f t="shared" si="121"/>
        <v>CHIOLA/RUA PAU BRASIL/AVENIDA CENTRAL/MORADA DA SERRA/BR-070/AVENIDA MARGINAL SUL/RUA TOCANTINS/AVENIDA CONTORNO</v>
      </c>
    </row>
    <row r="2609" spans="1:11" x14ac:dyDescent="0.2">
      <c r="A2609" s="2" t="s">
        <v>552</v>
      </c>
      <c r="B2609" s="2" t="s">
        <v>663</v>
      </c>
      <c r="C2609" s="27">
        <v>2360</v>
      </c>
      <c r="D2609" s="24" t="s">
        <v>92</v>
      </c>
      <c r="E2609" s="25" t="s">
        <v>452</v>
      </c>
      <c r="F2609" s="23" t="str">
        <f t="shared" si="122"/>
        <v>ida</v>
      </c>
      <c r="G2609" s="4">
        <v>9</v>
      </c>
      <c r="H2609" s="2" t="s">
        <v>620</v>
      </c>
      <c r="I2609" s="25" t="s">
        <v>554</v>
      </c>
      <c r="J2609" s="23" t="str">
        <f t="shared" si="120"/>
        <v>TAGUATUR2360ida9</v>
      </c>
      <c r="K2609" s="32" t="str">
        <f t="shared" si="121"/>
        <v>CHIOLA/RUA PAU BRASIL/AVENIDA CENTRAL/MORADA DA SERRA/BR-070/AVENIDA MARGINAL SUL/RUA TOCANTINS/AVENIDA CONTORNO/RUA 14</v>
      </c>
    </row>
    <row r="2610" spans="1:11" x14ac:dyDescent="0.2">
      <c r="A2610" s="2" t="s">
        <v>552</v>
      </c>
      <c r="B2610" s="2" t="s">
        <v>663</v>
      </c>
      <c r="C2610" s="27">
        <v>2360</v>
      </c>
      <c r="D2610" s="24" t="s">
        <v>92</v>
      </c>
      <c r="E2610" s="25" t="s">
        <v>452</v>
      </c>
      <c r="F2610" s="23" t="str">
        <f t="shared" si="122"/>
        <v>ida</v>
      </c>
      <c r="G2610" s="4">
        <v>10</v>
      </c>
      <c r="H2610" s="2" t="s">
        <v>621</v>
      </c>
      <c r="I2610" s="25" t="s">
        <v>554</v>
      </c>
      <c r="J2610" s="23" t="str">
        <f t="shared" si="120"/>
        <v>TAGUATUR2360ida10</v>
      </c>
      <c r="K2610" s="32" t="str">
        <f t="shared" si="121"/>
        <v>CHIOLA/RUA PAU BRASIL/AVENIDA CENTRAL/MORADA DA SERRA/BR-070/AVENIDA MARGINAL SUL/RUA TOCANTINS/AVENIDA CONTORNO/RUA 14/AVENIDA GOIÁS</v>
      </c>
    </row>
    <row r="2611" spans="1:11" x14ac:dyDescent="0.2">
      <c r="A2611" s="2" t="s">
        <v>552</v>
      </c>
      <c r="B2611" s="2" t="s">
        <v>663</v>
      </c>
      <c r="C2611" s="27">
        <v>2360</v>
      </c>
      <c r="D2611" s="24" t="s">
        <v>92</v>
      </c>
      <c r="E2611" s="25" t="s">
        <v>452</v>
      </c>
      <c r="F2611" s="23" t="str">
        <f t="shared" si="122"/>
        <v>ida</v>
      </c>
      <c r="G2611" s="4">
        <v>11</v>
      </c>
      <c r="H2611" s="2" t="s">
        <v>595</v>
      </c>
      <c r="I2611" s="25" t="s">
        <v>554</v>
      </c>
      <c r="J2611" s="23" t="str">
        <f t="shared" si="120"/>
        <v>TAGUATUR2360ida11</v>
      </c>
      <c r="K2611" s="32" t="str">
        <f t="shared" si="121"/>
        <v>CHIOLA/RUA PAU BRASIL/AVENIDA CENTRAL/MORADA DA SERRA/BR-070/AVENIDA MARGINAL SUL/RUA TOCANTINS/AVENIDA CONTORNO/RUA 14/AVENIDA GOIÁS/AVENIDA MARGINAL SUL</v>
      </c>
    </row>
    <row r="2612" spans="1:11" x14ac:dyDescent="0.2">
      <c r="A2612" s="2" t="s">
        <v>552</v>
      </c>
      <c r="B2612" s="2" t="s">
        <v>663</v>
      </c>
      <c r="C2612" s="27">
        <v>2360</v>
      </c>
      <c r="D2612" s="24" t="s">
        <v>92</v>
      </c>
      <c r="E2612" s="25" t="s">
        <v>452</v>
      </c>
      <c r="F2612" s="23" t="str">
        <f t="shared" si="122"/>
        <v>ida</v>
      </c>
      <c r="G2612" s="4">
        <v>12</v>
      </c>
      <c r="H2612" s="25" t="s">
        <v>561</v>
      </c>
      <c r="I2612" s="25" t="s">
        <v>554</v>
      </c>
      <c r="J2612" s="23" t="str">
        <f t="shared" si="120"/>
        <v>TAGUATUR2360ida12</v>
      </c>
      <c r="K2612" s="32" t="str">
        <f t="shared" si="121"/>
        <v>CHIOLA/RUA PAU BRASIL/AVENIDA CENTRAL/MORADA DA SERRA/BR-070/AVENIDA MARGINAL SUL/RUA TOCANTINS/AVENIDA CONTORNO/RUA 14/AVENIDA GOIÁS/AVENIDA MARGINAL SUL/BR-070</v>
      </c>
    </row>
    <row r="2613" spans="1:11" x14ac:dyDescent="0.2">
      <c r="A2613" s="2" t="s">
        <v>552</v>
      </c>
      <c r="B2613" s="2" t="s">
        <v>663</v>
      </c>
      <c r="C2613" s="27">
        <v>2360</v>
      </c>
      <c r="D2613" s="24" t="s">
        <v>92</v>
      </c>
      <c r="E2613" s="25" t="s">
        <v>452</v>
      </c>
      <c r="F2613" s="23" t="str">
        <f t="shared" si="122"/>
        <v>ida</v>
      </c>
      <c r="G2613" s="4">
        <v>13</v>
      </c>
      <c r="H2613" s="25" t="s">
        <v>596</v>
      </c>
      <c r="I2613" s="25" t="s">
        <v>554</v>
      </c>
      <c r="J2613" s="23" t="str">
        <f t="shared" si="120"/>
        <v>TAGUATUR2360ida13</v>
      </c>
      <c r="K2613" s="32" t="str">
        <f t="shared" si="121"/>
        <v>CHIOLA/RUA PAU BRASIL/AVENIDA CENTRAL/MORADA DA SERRA/BR-070/AVENIDA MARGINAL SUL/RUA TOCANTINS/AVENIDA CONTORNO/RUA 14/AVENIDA GOIÁS/AVENIDA MARGINAL SUL/BR-070/PONTE DO RIO DESCOBERTO</v>
      </c>
    </row>
    <row r="2614" spans="1:11" x14ac:dyDescent="0.2">
      <c r="A2614" s="2" t="s">
        <v>552</v>
      </c>
      <c r="B2614" s="2" t="s">
        <v>663</v>
      </c>
      <c r="C2614" s="27">
        <v>2360</v>
      </c>
      <c r="D2614" s="24" t="s">
        <v>92</v>
      </c>
      <c r="E2614" s="25" t="s">
        <v>452</v>
      </c>
      <c r="F2614" s="23" t="str">
        <f t="shared" si="122"/>
        <v>ida</v>
      </c>
      <c r="G2614" s="4">
        <v>14</v>
      </c>
      <c r="H2614" s="25" t="s">
        <v>561</v>
      </c>
      <c r="I2614" s="25" t="s">
        <v>562</v>
      </c>
      <c r="J2614" s="23" t="str">
        <f t="shared" si="120"/>
        <v>TAGUATUR2360ida14</v>
      </c>
      <c r="K2614" s="32" t="str">
        <f t="shared" si="121"/>
        <v>CHIOLA/RUA PAU BRASIL/AVENIDA CENTRAL/MORADA DA SERRA/BR-070/AVENIDA MARGINAL SUL/RUA TOCANTINS/AVENIDA CONTORNO/RUA 14/AVENIDA GOIÁS/AVENIDA MARGINAL SUL/BR-070/PONTE DO RIO DESCOBERTO/BR-070</v>
      </c>
    </row>
    <row r="2615" spans="1:11" x14ac:dyDescent="0.2">
      <c r="A2615" s="2" t="s">
        <v>552</v>
      </c>
      <c r="B2615" s="2" t="s">
        <v>663</v>
      </c>
      <c r="C2615" s="27">
        <v>2360</v>
      </c>
      <c r="D2615" s="24" t="s">
        <v>92</v>
      </c>
      <c r="E2615" s="25" t="s">
        <v>452</v>
      </c>
      <c r="F2615" s="23" t="str">
        <f t="shared" si="122"/>
        <v>ida</v>
      </c>
      <c r="G2615" s="4">
        <v>15</v>
      </c>
      <c r="H2615" s="25" t="s">
        <v>569</v>
      </c>
      <c r="I2615" s="25" t="s">
        <v>564</v>
      </c>
      <c r="J2615" s="23" t="str">
        <f t="shared" si="120"/>
        <v>TAGUATUR2360ida15</v>
      </c>
      <c r="K2615" s="32" t="str">
        <f t="shared" si="121"/>
        <v>CHIOLA/RUA PAU BRASIL/AVENIDA CENTRAL/MORADA DA SERRA/BR-070/AVENIDA MARGINAL SUL/RUA TOCANTINS/AVENIDA CONTORNO/RUA 14/AVENIDA GOIÁS/AVENIDA MARGINAL SUL/BR-070/PONTE DO RIO DESCOBERTO/BR-070/ESTRUTURAL</v>
      </c>
    </row>
    <row r="2616" spans="1:11" x14ac:dyDescent="0.2">
      <c r="A2616" s="2" t="s">
        <v>552</v>
      </c>
      <c r="B2616" s="2" t="s">
        <v>663</v>
      </c>
      <c r="C2616" s="27">
        <v>2360</v>
      </c>
      <c r="D2616" s="24" t="s">
        <v>92</v>
      </c>
      <c r="E2616" s="25" t="s">
        <v>452</v>
      </c>
      <c r="F2616" s="23" t="str">
        <f t="shared" si="122"/>
        <v>ida</v>
      </c>
      <c r="G2616" s="4">
        <v>16</v>
      </c>
      <c r="H2616" s="25" t="s">
        <v>538</v>
      </c>
      <c r="I2616" s="25" t="s">
        <v>481</v>
      </c>
      <c r="J2616" s="23" t="str">
        <f t="shared" si="120"/>
        <v>TAGUATUR2360ida16</v>
      </c>
      <c r="K2616" s="32" t="str">
        <f t="shared" si="121"/>
        <v>CHIOLA/RUA PAU BRASIL/AVENIDA CENTRAL/MORADA DA SERRA/BR-070/AVENIDA MARGINAL SUL/RUA TOCANTINS/AVENIDA CONTORNO/RUA 14/AVENIDA GOIÁS/AVENIDA MARGINAL SUL/BR-070/PONTE DO RIO DESCOBERTO/BR-070/ESTRUTURAL/EIXO MONUMENTAL</v>
      </c>
    </row>
    <row r="2617" spans="1:11" x14ac:dyDescent="0.2">
      <c r="A2617" s="2" t="s">
        <v>552</v>
      </c>
      <c r="B2617" s="2" t="s">
        <v>663</v>
      </c>
      <c r="C2617" s="27">
        <v>2360</v>
      </c>
      <c r="D2617" s="24" t="s">
        <v>92</v>
      </c>
      <c r="E2617" s="25" t="s">
        <v>452</v>
      </c>
      <c r="F2617" s="23" t="str">
        <f t="shared" si="122"/>
        <v>ida</v>
      </c>
      <c r="G2617" s="4">
        <v>17</v>
      </c>
      <c r="H2617" s="25" t="s">
        <v>570</v>
      </c>
      <c r="I2617" s="25" t="s">
        <v>481</v>
      </c>
      <c r="J2617" s="23" t="str">
        <f t="shared" si="120"/>
        <v>TAGUATUR2360ida17</v>
      </c>
      <c r="K2617" s="32" t="str">
        <f t="shared" si="121"/>
        <v>CHIOLA/RUA PAU BRASIL/AVENIDA CENTRAL/MORADA DA SERRA/BR-070/AVENIDA MARGINAL SUL/RUA TOCANTINS/AVENIDA CONTORNO/RUA 14/AVENIDA GOIÁS/AVENIDA MARGINAL SUL/BR-070/PONTE DO RIO DESCOBERTO/BR-070/ESTRUTURAL/EIXO MONUMENTAL/EIXO W3 NORTE</v>
      </c>
    </row>
    <row r="2618" spans="1:11" x14ac:dyDescent="0.2">
      <c r="A2618" s="2" t="s">
        <v>552</v>
      </c>
      <c r="B2618" s="2" t="s">
        <v>663</v>
      </c>
      <c r="C2618" s="27">
        <v>2360</v>
      </c>
      <c r="D2618" s="24" t="s">
        <v>92</v>
      </c>
      <c r="E2618" s="25" t="s">
        <v>452</v>
      </c>
      <c r="F2618" s="23" t="str">
        <f t="shared" si="122"/>
        <v>ida</v>
      </c>
      <c r="G2618" s="4">
        <v>18</v>
      </c>
      <c r="H2618" s="25" t="s">
        <v>663</v>
      </c>
      <c r="I2618" s="25" t="s">
        <v>481</v>
      </c>
      <c r="J2618" s="23" t="str">
        <f t="shared" si="120"/>
        <v>TAGUATUR2360ida18</v>
      </c>
      <c r="K2618" s="32" t="str">
        <f t="shared" si="121"/>
        <v>CHIOLA/RUA PAU BRASIL/AVENIDA CENTRAL/MORADA DA SERRA/BR-070/AVENIDA MARGINAL SUL/RUA TOCANTINS/AVENIDA CONTORNO/RUA 14/AVENIDA GOIÁS/AVENIDA MARGINAL SUL/BR-070/PONTE DO RIO DESCOBERTO/BR-070/ESTRUTURAL/EIXO MONUMENTAL/EIXO W3 NORTE/NOROESTE</v>
      </c>
    </row>
    <row r="2619" spans="1:11" x14ac:dyDescent="0.2">
      <c r="A2619" s="2" t="s">
        <v>552</v>
      </c>
      <c r="B2619" s="2" t="s">
        <v>663</v>
      </c>
      <c r="C2619" s="27">
        <v>2360</v>
      </c>
      <c r="D2619" s="24" t="s">
        <v>92</v>
      </c>
      <c r="E2619" s="25" t="s">
        <v>469</v>
      </c>
      <c r="F2619" s="23" t="str">
        <f t="shared" si="122"/>
        <v>volta</v>
      </c>
      <c r="G2619" s="4">
        <v>1</v>
      </c>
      <c r="H2619" s="25" t="s">
        <v>663</v>
      </c>
      <c r="I2619" s="25" t="s">
        <v>481</v>
      </c>
      <c r="J2619" s="23" t="str">
        <f t="shared" si="120"/>
        <v>TAGUATUR2360volta1</v>
      </c>
      <c r="K2619" s="32" t="str">
        <f t="shared" si="121"/>
        <v>NOROESTE</v>
      </c>
    </row>
    <row r="2620" spans="1:11" x14ac:dyDescent="0.2">
      <c r="A2620" s="2" t="s">
        <v>552</v>
      </c>
      <c r="B2620" s="2" t="s">
        <v>663</v>
      </c>
      <c r="C2620" s="27">
        <v>2360</v>
      </c>
      <c r="D2620" s="24" t="s">
        <v>92</v>
      </c>
      <c r="E2620" s="25" t="s">
        <v>469</v>
      </c>
      <c r="F2620" s="23" t="str">
        <f t="shared" si="122"/>
        <v>volta</v>
      </c>
      <c r="G2620" s="4">
        <v>2</v>
      </c>
      <c r="H2620" s="25" t="s">
        <v>570</v>
      </c>
      <c r="I2620" s="25" t="s">
        <v>481</v>
      </c>
      <c r="J2620" s="23" t="str">
        <f t="shared" si="120"/>
        <v>TAGUATUR2360volta2</v>
      </c>
      <c r="K2620" s="32" t="str">
        <f t="shared" si="121"/>
        <v>NOROESTE/EIXO W3 NORTE</v>
      </c>
    </row>
    <row r="2621" spans="1:11" x14ac:dyDescent="0.2">
      <c r="A2621" s="2" t="s">
        <v>552</v>
      </c>
      <c r="B2621" s="2" t="s">
        <v>663</v>
      </c>
      <c r="C2621" s="27">
        <v>2360</v>
      </c>
      <c r="D2621" s="24" t="s">
        <v>92</v>
      </c>
      <c r="E2621" s="25" t="s">
        <v>469</v>
      </c>
      <c r="F2621" s="23" t="str">
        <f t="shared" si="122"/>
        <v>volta</v>
      </c>
      <c r="G2621" s="4">
        <v>3</v>
      </c>
      <c r="H2621" s="25" t="s">
        <v>538</v>
      </c>
      <c r="I2621" s="25" t="s">
        <v>481</v>
      </c>
      <c r="J2621" s="23" t="str">
        <f t="shared" si="120"/>
        <v>TAGUATUR2360volta3</v>
      </c>
      <c r="K2621" s="32" t="str">
        <f t="shared" si="121"/>
        <v>NOROESTE/EIXO W3 NORTE/EIXO MONUMENTAL</v>
      </c>
    </row>
    <row r="2622" spans="1:11" x14ac:dyDescent="0.2">
      <c r="A2622" s="2" t="s">
        <v>552</v>
      </c>
      <c r="B2622" s="2" t="s">
        <v>663</v>
      </c>
      <c r="C2622" s="27">
        <v>2360</v>
      </c>
      <c r="D2622" s="24" t="s">
        <v>92</v>
      </c>
      <c r="E2622" s="25" t="s">
        <v>469</v>
      </c>
      <c r="F2622" s="23" t="str">
        <f t="shared" si="122"/>
        <v>volta</v>
      </c>
      <c r="G2622" s="4">
        <v>4</v>
      </c>
      <c r="H2622" s="25" t="s">
        <v>569</v>
      </c>
      <c r="I2622" s="25" t="s">
        <v>564</v>
      </c>
      <c r="J2622" s="23" t="str">
        <f t="shared" si="120"/>
        <v>TAGUATUR2360volta4</v>
      </c>
      <c r="K2622" s="32" t="str">
        <f t="shared" si="121"/>
        <v>NOROESTE/EIXO W3 NORTE/EIXO MONUMENTAL/ESTRUTURAL</v>
      </c>
    </row>
    <row r="2623" spans="1:11" x14ac:dyDescent="0.2">
      <c r="A2623" s="2" t="s">
        <v>552</v>
      </c>
      <c r="B2623" s="2" t="s">
        <v>663</v>
      </c>
      <c r="C2623" s="27">
        <v>2360</v>
      </c>
      <c r="D2623" s="24" t="s">
        <v>92</v>
      </c>
      <c r="E2623" s="25" t="s">
        <v>469</v>
      </c>
      <c r="F2623" s="23" t="str">
        <f t="shared" si="122"/>
        <v>volta</v>
      </c>
      <c r="G2623" s="4">
        <v>5</v>
      </c>
      <c r="H2623" s="25" t="s">
        <v>561</v>
      </c>
      <c r="I2623" s="25" t="s">
        <v>562</v>
      </c>
      <c r="J2623" s="23" t="str">
        <f t="shared" si="120"/>
        <v>TAGUATUR2360volta5</v>
      </c>
      <c r="K2623" s="32" t="str">
        <f t="shared" si="121"/>
        <v>NOROESTE/EIXO W3 NORTE/EIXO MONUMENTAL/ESTRUTURAL/BR-070</v>
      </c>
    </row>
    <row r="2624" spans="1:11" x14ac:dyDescent="0.2">
      <c r="A2624" s="2" t="s">
        <v>552</v>
      </c>
      <c r="B2624" s="2" t="s">
        <v>663</v>
      </c>
      <c r="C2624" s="27">
        <v>2360</v>
      </c>
      <c r="D2624" s="24" t="s">
        <v>92</v>
      </c>
      <c r="E2624" s="25" t="s">
        <v>469</v>
      </c>
      <c r="F2624" s="23" t="str">
        <f t="shared" si="122"/>
        <v>volta</v>
      </c>
      <c r="G2624" s="4">
        <v>6</v>
      </c>
      <c r="H2624" s="25" t="s">
        <v>596</v>
      </c>
      <c r="I2624" s="25" t="s">
        <v>554</v>
      </c>
      <c r="J2624" s="23" t="str">
        <f t="shared" si="120"/>
        <v>TAGUATUR2360volta6</v>
      </c>
      <c r="K2624" s="32" t="str">
        <f t="shared" si="121"/>
        <v>NOROESTE/EIXO W3 NORTE/EIXO MONUMENTAL/ESTRUTURAL/BR-070/PONTE DO RIO DESCOBERTO</v>
      </c>
    </row>
    <row r="2625" spans="1:11" x14ac:dyDescent="0.2">
      <c r="A2625" s="2" t="s">
        <v>552</v>
      </c>
      <c r="B2625" s="2" t="s">
        <v>663</v>
      </c>
      <c r="C2625" s="27">
        <v>2360</v>
      </c>
      <c r="D2625" s="24" t="s">
        <v>92</v>
      </c>
      <c r="E2625" s="25" t="s">
        <v>469</v>
      </c>
      <c r="F2625" s="23" t="str">
        <f t="shared" si="122"/>
        <v>volta</v>
      </c>
      <c r="G2625" s="4">
        <v>7</v>
      </c>
      <c r="H2625" s="25" t="s">
        <v>561</v>
      </c>
      <c r="I2625" s="25" t="s">
        <v>554</v>
      </c>
      <c r="J2625" s="23" t="str">
        <f t="shared" si="120"/>
        <v>TAGUATUR2360volta7</v>
      </c>
      <c r="K2625" s="32" t="str">
        <f t="shared" si="121"/>
        <v>NOROESTE/EIXO W3 NORTE/EIXO MONUMENTAL/ESTRUTURAL/BR-070/PONTE DO RIO DESCOBERTO/BR-070</v>
      </c>
    </row>
    <row r="2626" spans="1:11" x14ac:dyDescent="0.2">
      <c r="A2626" s="2" t="s">
        <v>552</v>
      </c>
      <c r="B2626" s="2" t="s">
        <v>663</v>
      </c>
      <c r="C2626" s="27">
        <v>2360</v>
      </c>
      <c r="D2626" s="24" t="s">
        <v>92</v>
      </c>
      <c r="E2626" s="25" t="s">
        <v>469</v>
      </c>
      <c r="F2626" s="23" t="str">
        <f t="shared" si="122"/>
        <v>volta</v>
      </c>
      <c r="G2626" s="4">
        <v>8</v>
      </c>
      <c r="H2626" s="2" t="s">
        <v>595</v>
      </c>
      <c r="I2626" s="25" t="s">
        <v>554</v>
      </c>
      <c r="J2626" s="23" t="str">
        <f t="shared" si="120"/>
        <v>TAGUATUR2360volta8</v>
      </c>
      <c r="K2626" s="32" t="str">
        <f t="shared" si="121"/>
        <v>NOROESTE/EIXO W3 NORTE/EIXO MONUMENTAL/ESTRUTURAL/BR-070/PONTE DO RIO DESCOBERTO/BR-070/AVENIDA MARGINAL SUL</v>
      </c>
    </row>
    <row r="2627" spans="1:11" x14ac:dyDescent="0.2">
      <c r="A2627" s="2" t="s">
        <v>552</v>
      </c>
      <c r="B2627" s="2" t="s">
        <v>663</v>
      </c>
      <c r="C2627" s="27">
        <v>2360</v>
      </c>
      <c r="D2627" s="2" t="s">
        <v>92</v>
      </c>
      <c r="E2627" s="25" t="s">
        <v>469</v>
      </c>
      <c r="F2627" s="23" t="str">
        <f t="shared" si="122"/>
        <v>volta</v>
      </c>
      <c r="G2627" s="4">
        <v>9</v>
      </c>
      <c r="H2627" s="2" t="s">
        <v>621</v>
      </c>
      <c r="I2627" s="25" t="s">
        <v>554</v>
      </c>
      <c r="J2627" s="23" t="str">
        <f t="shared" ref="J2627:J2690" si="123">D2627&amp;C2627&amp;F2627&amp;G2627</f>
        <v>TAGUATUR2360volta9</v>
      </c>
      <c r="K2627" s="32" t="str">
        <f t="shared" ref="K2627:K2690" si="124">IF(G2627=1,H2627,K2626&amp;"/"&amp;H2627)</f>
        <v>NOROESTE/EIXO W3 NORTE/EIXO MONUMENTAL/ESTRUTURAL/BR-070/PONTE DO RIO DESCOBERTO/BR-070/AVENIDA MARGINAL SUL/AVENIDA GOIÁS</v>
      </c>
    </row>
    <row r="2628" spans="1:11" x14ac:dyDescent="0.2">
      <c r="A2628" s="2" t="s">
        <v>552</v>
      </c>
      <c r="B2628" s="2" t="s">
        <v>663</v>
      </c>
      <c r="C2628" s="27">
        <v>2360</v>
      </c>
      <c r="D2628" s="24" t="s">
        <v>92</v>
      </c>
      <c r="E2628" s="25" t="s">
        <v>469</v>
      </c>
      <c r="F2628" s="23" t="str">
        <f t="shared" ref="F2628:F2691" si="125">IF(LEFT(E2628,3)="ida","ida","volta")</f>
        <v>volta</v>
      </c>
      <c r="G2628" s="4">
        <v>10</v>
      </c>
      <c r="H2628" s="2" t="s">
        <v>620</v>
      </c>
      <c r="I2628" s="25" t="s">
        <v>554</v>
      </c>
      <c r="J2628" s="23" t="str">
        <f t="shared" si="123"/>
        <v>TAGUATUR2360volta10</v>
      </c>
      <c r="K2628" s="32" t="str">
        <f t="shared" si="124"/>
        <v>NOROESTE/EIXO W3 NORTE/EIXO MONUMENTAL/ESTRUTURAL/BR-070/PONTE DO RIO DESCOBERTO/BR-070/AVENIDA MARGINAL SUL/AVENIDA GOIÁS/RUA 14</v>
      </c>
    </row>
    <row r="2629" spans="1:11" x14ac:dyDescent="0.2">
      <c r="A2629" s="2" t="s">
        <v>552</v>
      </c>
      <c r="B2629" s="2" t="s">
        <v>663</v>
      </c>
      <c r="C2629" s="27">
        <v>2360</v>
      </c>
      <c r="D2629" s="24" t="s">
        <v>92</v>
      </c>
      <c r="E2629" s="25" t="s">
        <v>469</v>
      </c>
      <c r="F2629" s="23" t="str">
        <f t="shared" si="125"/>
        <v>volta</v>
      </c>
      <c r="G2629" s="4">
        <v>11</v>
      </c>
      <c r="H2629" s="2" t="s">
        <v>619</v>
      </c>
      <c r="I2629" s="25" t="s">
        <v>554</v>
      </c>
      <c r="J2629" s="23" t="str">
        <f t="shared" si="123"/>
        <v>TAGUATUR2360volta11</v>
      </c>
      <c r="K2629" s="32" t="str">
        <f t="shared" si="124"/>
        <v>NOROESTE/EIXO W3 NORTE/EIXO MONUMENTAL/ESTRUTURAL/BR-070/PONTE DO RIO DESCOBERTO/BR-070/AVENIDA MARGINAL SUL/AVENIDA GOIÁS/RUA 14/AVENIDA CONTORNO</v>
      </c>
    </row>
    <row r="2630" spans="1:11" x14ac:dyDescent="0.2">
      <c r="A2630" s="2" t="s">
        <v>552</v>
      </c>
      <c r="B2630" s="2" t="s">
        <v>663</v>
      </c>
      <c r="C2630" s="27">
        <v>2360</v>
      </c>
      <c r="D2630" s="24" t="s">
        <v>92</v>
      </c>
      <c r="E2630" s="25" t="s">
        <v>469</v>
      </c>
      <c r="F2630" s="23" t="str">
        <f t="shared" si="125"/>
        <v>volta</v>
      </c>
      <c r="G2630" s="4">
        <v>12</v>
      </c>
      <c r="H2630" s="2" t="s">
        <v>618</v>
      </c>
      <c r="I2630" s="25" t="s">
        <v>554</v>
      </c>
      <c r="J2630" s="23" t="str">
        <f t="shared" si="123"/>
        <v>TAGUATUR2360volta12</v>
      </c>
      <c r="K2630" s="32" t="str">
        <f t="shared" si="124"/>
        <v>NOROESTE/EIXO W3 NORTE/EIXO MONUMENTAL/ESTRUTURAL/BR-070/PONTE DO RIO DESCOBERTO/BR-070/AVENIDA MARGINAL SUL/AVENIDA GOIÁS/RUA 14/AVENIDA CONTORNO/RUA TOCANTINS</v>
      </c>
    </row>
    <row r="2631" spans="1:11" x14ac:dyDescent="0.2">
      <c r="A2631" s="2" t="s">
        <v>552</v>
      </c>
      <c r="B2631" s="2" t="s">
        <v>663</v>
      </c>
      <c r="C2631" s="27">
        <v>2360</v>
      </c>
      <c r="D2631" s="24" t="s">
        <v>92</v>
      </c>
      <c r="E2631" s="25" t="s">
        <v>469</v>
      </c>
      <c r="F2631" s="23" t="str">
        <f t="shared" si="125"/>
        <v>volta</v>
      </c>
      <c r="G2631" s="4">
        <v>13</v>
      </c>
      <c r="H2631" s="2" t="s">
        <v>595</v>
      </c>
      <c r="I2631" s="25" t="s">
        <v>554</v>
      </c>
      <c r="J2631" s="23" t="str">
        <f t="shared" si="123"/>
        <v>TAGUATUR2360volta13</v>
      </c>
      <c r="K2631" s="32" t="str">
        <f t="shared" si="124"/>
        <v>NOROESTE/EIXO W3 NORTE/EIXO MONUMENTAL/ESTRUTURAL/BR-070/PONTE DO RIO DESCOBERTO/BR-070/AVENIDA MARGINAL SUL/AVENIDA GOIÁS/RUA 14/AVENIDA CONTORNO/RUA TOCANTINS/AVENIDA MARGINAL SUL</v>
      </c>
    </row>
    <row r="2632" spans="1:11" x14ac:dyDescent="0.2">
      <c r="A2632" s="2" t="s">
        <v>552</v>
      </c>
      <c r="B2632" s="2" t="s">
        <v>663</v>
      </c>
      <c r="C2632" s="27">
        <v>2360</v>
      </c>
      <c r="D2632" s="24" t="s">
        <v>92</v>
      </c>
      <c r="E2632" s="25" t="s">
        <v>469</v>
      </c>
      <c r="F2632" s="23" t="str">
        <f t="shared" si="125"/>
        <v>volta</v>
      </c>
      <c r="G2632" s="4">
        <v>14</v>
      </c>
      <c r="H2632" s="25" t="s">
        <v>561</v>
      </c>
      <c r="I2632" s="25" t="s">
        <v>554</v>
      </c>
      <c r="J2632" s="23" t="str">
        <f t="shared" si="123"/>
        <v>TAGUATUR2360volta14</v>
      </c>
      <c r="K2632" s="32" t="str">
        <f t="shared" si="124"/>
        <v>NOROESTE/EIXO W3 NORTE/EIXO MONUMENTAL/ESTRUTURAL/BR-070/PONTE DO RIO DESCOBERTO/BR-070/AVENIDA MARGINAL SUL/AVENIDA GOIÁS/RUA 14/AVENIDA CONTORNO/RUA TOCANTINS/AVENIDA MARGINAL SUL/BR-070</v>
      </c>
    </row>
    <row r="2633" spans="1:11" x14ac:dyDescent="0.2">
      <c r="A2633" s="2" t="s">
        <v>552</v>
      </c>
      <c r="B2633" s="2" t="s">
        <v>663</v>
      </c>
      <c r="C2633" s="27">
        <v>2360</v>
      </c>
      <c r="D2633" s="24" t="s">
        <v>92</v>
      </c>
      <c r="E2633" s="25" t="s">
        <v>469</v>
      </c>
      <c r="F2633" s="23" t="str">
        <f t="shared" si="125"/>
        <v>volta</v>
      </c>
      <c r="G2633" s="4">
        <v>15</v>
      </c>
      <c r="H2633" s="2" t="s">
        <v>577</v>
      </c>
      <c r="I2633" s="25" t="s">
        <v>554</v>
      </c>
      <c r="J2633" s="23" t="str">
        <f t="shared" si="123"/>
        <v>TAGUATUR2360volta15</v>
      </c>
      <c r="K2633" s="32" t="str">
        <f t="shared" si="124"/>
        <v>NOROESTE/EIXO W3 NORTE/EIXO MONUMENTAL/ESTRUTURAL/BR-070/PONTE DO RIO DESCOBERTO/BR-070/AVENIDA MARGINAL SUL/AVENIDA GOIÁS/RUA 14/AVENIDA CONTORNO/RUA TOCANTINS/AVENIDA MARGINAL SUL/BR-070/MORADA DA SERRA</v>
      </c>
    </row>
    <row r="2634" spans="1:11" x14ac:dyDescent="0.2">
      <c r="A2634" s="2" t="s">
        <v>552</v>
      </c>
      <c r="B2634" s="2" t="s">
        <v>663</v>
      </c>
      <c r="C2634" s="27">
        <v>2360</v>
      </c>
      <c r="D2634" s="24" t="s">
        <v>92</v>
      </c>
      <c r="E2634" s="25" t="s">
        <v>469</v>
      </c>
      <c r="F2634" s="23" t="str">
        <f t="shared" si="125"/>
        <v>volta</v>
      </c>
      <c r="G2634" s="4">
        <v>16</v>
      </c>
      <c r="H2634" s="2" t="s">
        <v>617</v>
      </c>
      <c r="I2634" s="25" t="s">
        <v>554</v>
      </c>
      <c r="J2634" s="23" t="str">
        <f t="shared" si="123"/>
        <v>TAGUATUR2360volta16</v>
      </c>
      <c r="K2634" s="32" t="str">
        <f t="shared" si="124"/>
        <v>NOROESTE/EIXO W3 NORTE/EIXO MONUMENTAL/ESTRUTURAL/BR-070/PONTE DO RIO DESCOBERTO/BR-070/AVENIDA MARGINAL SUL/AVENIDA GOIÁS/RUA 14/AVENIDA CONTORNO/RUA TOCANTINS/AVENIDA MARGINAL SUL/BR-070/MORADA DA SERRA/AVENIDA CENTRAL</v>
      </c>
    </row>
    <row r="2635" spans="1:11" x14ac:dyDescent="0.2">
      <c r="A2635" s="2" t="s">
        <v>552</v>
      </c>
      <c r="B2635" s="2" t="s">
        <v>663</v>
      </c>
      <c r="C2635" s="27">
        <v>2360</v>
      </c>
      <c r="D2635" s="24" t="s">
        <v>92</v>
      </c>
      <c r="E2635" s="25" t="s">
        <v>469</v>
      </c>
      <c r="F2635" s="23" t="str">
        <f t="shared" si="125"/>
        <v>volta</v>
      </c>
      <c r="G2635" s="4">
        <v>17</v>
      </c>
      <c r="H2635" s="2" t="s">
        <v>616</v>
      </c>
      <c r="I2635" s="25" t="s">
        <v>554</v>
      </c>
      <c r="J2635" s="23" t="str">
        <f t="shared" si="123"/>
        <v>TAGUATUR2360volta17</v>
      </c>
      <c r="K2635" s="32" t="str">
        <f t="shared" si="124"/>
        <v>NOROESTE/EIXO W3 NORTE/EIXO MONUMENTAL/ESTRUTURAL/BR-070/PONTE DO RIO DESCOBERTO/BR-070/AVENIDA MARGINAL SUL/AVENIDA GOIÁS/RUA 14/AVENIDA CONTORNO/RUA TOCANTINS/AVENIDA MARGINAL SUL/BR-070/MORADA DA SERRA/AVENIDA CENTRAL/RUA PAU BRASIL</v>
      </c>
    </row>
    <row r="2636" spans="1:11" x14ac:dyDescent="0.2">
      <c r="A2636" s="2" t="s">
        <v>552</v>
      </c>
      <c r="B2636" s="2" t="s">
        <v>663</v>
      </c>
      <c r="C2636" s="27">
        <v>2360</v>
      </c>
      <c r="D2636" s="24" t="s">
        <v>92</v>
      </c>
      <c r="E2636" s="25" t="s">
        <v>469</v>
      </c>
      <c r="F2636" s="23" t="str">
        <f t="shared" si="125"/>
        <v>volta</v>
      </c>
      <c r="G2636" s="4">
        <v>18</v>
      </c>
      <c r="H2636" s="2" t="s">
        <v>572</v>
      </c>
      <c r="I2636" s="25" t="s">
        <v>554</v>
      </c>
      <c r="J2636" s="23" t="str">
        <f t="shared" si="123"/>
        <v>TAGUATUR2360volta18</v>
      </c>
      <c r="K2636" s="32" t="str">
        <f t="shared" si="124"/>
        <v>NOROESTE/EIXO W3 NORTE/EIXO MONUMENTAL/ESTRUTURAL/BR-070/PONTE DO RIO DESCOBERTO/BR-070/AVENIDA MARGINAL SUL/AVENIDA GOIÁS/RUA 14/AVENIDA CONTORNO/RUA TOCANTINS/AVENIDA MARGINAL SUL/BR-070/MORADA DA SERRA/AVENIDA CENTRAL/RUA PAU BRASIL/CHIOLA</v>
      </c>
    </row>
    <row r="2637" spans="1:11" x14ac:dyDescent="0.2">
      <c r="A2637" s="2" t="s">
        <v>664</v>
      </c>
      <c r="B2637" s="2" t="s">
        <v>663</v>
      </c>
      <c r="C2637" s="27">
        <v>2361</v>
      </c>
      <c r="D2637" s="2" t="s">
        <v>92</v>
      </c>
      <c r="E2637" s="25" t="s">
        <v>452</v>
      </c>
      <c r="F2637" s="23" t="str">
        <f t="shared" si="125"/>
        <v>ida</v>
      </c>
      <c r="G2637" s="4">
        <v>1</v>
      </c>
      <c r="H2637" s="2" t="s">
        <v>585</v>
      </c>
      <c r="I2637" s="25" t="s">
        <v>554</v>
      </c>
      <c r="J2637" s="23" t="str">
        <f t="shared" si="123"/>
        <v>TAGUATUR2361ida1</v>
      </c>
      <c r="K2637" s="32" t="str">
        <f t="shared" si="124"/>
        <v>TERMINAL JARDIM BRASÍLIA</v>
      </c>
    </row>
    <row r="2638" spans="1:11" x14ac:dyDescent="0.2">
      <c r="A2638" s="2" t="s">
        <v>664</v>
      </c>
      <c r="B2638" s="2" t="s">
        <v>663</v>
      </c>
      <c r="C2638" s="27">
        <v>2361</v>
      </c>
      <c r="D2638" s="2" t="s">
        <v>92</v>
      </c>
      <c r="E2638" s="25" t="s">
        <v>452</v>
      </c>
      <c r="F2638" s="23" t="str">
        <f t="shared" si="125"/>
        <v>ida</v>
      </c>
      <c r="G2638" s="4">
        <v>2</v>
      </c>
      <c r="H2638" s="2" t="s">
        <v>610</v>
      </c>
      <c r="I2638" s="25" t="s">
        <v>554</v>
      </c>
      <c r="J2638" s="23" t="str">
        <f t="shared" si="123"/>
        <v>TAGUATUR2361ida2</v>
      </c>
      <c r="K2638" s="32" t="str">
        <f t="shared" si="124"/>
        <v>TERMINAL JARDIM BRASÍLIA/PINHEIRO 2</v>
      </c>
    </row>
    <row r="2639" spans="1:11" x14ac:dyDescent="0.2">
      <c r="A2639" s="2" t="s">
        <v>664</v>
      </c>
      <c r="B2639" s="2" t="s">
        <v>663</v>
      </c>
      <c r="C2639" s="27">
        <v>2361</v>
      </c>
      <c r="D2639" s="2" t="s">
        <v>92</v>
      </c>
      <c r="E2639" s="25" t="s">
        <v>452</v>
      </c>
      <c r="F2639" s="23" t="str">
        <f t="shared" si="125"/>
        <v>ida</v>
      </c>
      <c r="G2639" s="4">
        <v>3</v>
      </c>
      <c r="H2639" s="2" t="s">
        <v>586</v>
      </c>
      <c r="I2639" s="25" t="s">
        <v>554</v>
      </c>
      <c r="J2639" s="23" t="str">
        <f t="shared" si="123"/>
        <v>TAGUATUR2361ida3</v>
      </c>
      <c r="K2639" s="32" t="str">
        <f t="shared" si="124"/>
        <v>TERMINAL JARDIM BRASÍLIA/PINHEIRO 2/RUA 33</v>
      </c>
    </row>
    <row r="2640" spans="1:11" x14ac:dyDescent="0.2">
      <c r="A2640" s="2" t="s">
        <v>664</v>
      </c>
      <c r="B2640" s="2" t="s">
        <v>663</v>
      </c>
      <c r="C2640" s="27">
        <v>2361</v>
      </c>
      <c r="D2640" s="2" t="s">
        <v>92</v>
      </c>
      <c r="E2640" s="25" t="s">
        <v>452</v>
      </c>
      <c r="F2640" s="23" t="str">
        <f t="shared" si="125"/>
        <v>ida</v>
      </c>
      <c r="G2640" s="4">
        <v>4</v>
      </c>
      <c r="H2640" s="2" t="s">
        <v>659</v>
      </c>
      <c r="I2640" s="25" t="s">
        <v>554</v>
      </c>
      <c r="J2640" s="23" t="str">
        <f t="shared" si="123"/>
        <v>TAGUATUR2361ida4</v>
      </c>
      <c r="K2640" s="32" t="str">
        <f t="shared" si="124"/>
        <v>TERMINAL JARDIM BRASÍLIA/PINHEIRO 2/RUA 33/AVENIDA PORTO VELHO</v>
      </c>
    </row>
    <row r="2641" spans="1:11" x14ac:dyDescent="0.2">
      <c r="A2641" s="2" t="s">
        <v>664</v>
      </c>
      <c r="B2641" s="2" t="s">
        <v>663</v>
      </c>
      <c r="C2641" s="27">
        <v>2361</v>
      </c>
      <c r="D2641" s="2" t="s">
        <v>92</v>
      </c>
      <c r="E2641" s="25" t="s">
        <v>452</v>
      </c>
      <c r="F2641" s="23" t="str">
        <f t="shared" si="125"/>
        <v>ida</v>
      </c>
      <c r="G2641" s="4">
        <v>4</v>
      </c>
      <c r="H2641" s="25" t="s">
        <v>596</v>
      </c>
      <c r="I2641" s="25" t="s">
        <v>554</v>
      </c>
      <c r="J2641" s="23" t="str">
        <f t="shared" si="123"/>
        <v>TAGUATUR2361ida4</v>
      </c>
      <c r="K2641" s="32" t="str">
        <f t="shared" si="124"/>
        <v>TERMINAL JARDIM BRASÍLIA/PINHEIRO 2/RUA 33/AVENIDA PORTO VELHO/PONTE DO RIO DESCOBERTO</v>
      </c>
    </row>
    <row r="2642" spans="1:11" x14ac:dyDescent="0.2">
      <c r="A2642" s="2" t="s">
        <v>664</v>
      </c>
      <c r="B2642" s="2" t="s">
        <v>663</v>
      </c>
      <c r="C2642" s="27">
        <v>2361</v>
      </c>
      <c r="D2642" s="2" t="s">
        <v>92</v>
      </c>
      <c r="E2642" s="25" t="s">
        <v>452</v>
      </c>
      <c r="F2642" s="23" t="str">
        <f t="shared" si="125"/>
        <v>ida</v>
      </c>
      <c r="G2642" s="4">
        <v>5</v>
      </c>
      <c r="H2642" s="2" t="s">
        <v>600</v>
      </c>
      <c r="I2642" s="25" t="s">
        <v>554</v>
      </c>
      <c r="J2642" s="23" t="str">
        <f t="shared" si="123"/>
        <v>TAGUATUR2361ida5</v>
      </c>
      <c r="K2642" s="32" t="str">
        <f t="shared" si="124"/>
        <v>TERMINAL JARDIM BRASÍLIA/PINHEIRO 2/RUA 33/AVENIDA PORTO VELHO/PONTE DO RIO DESCOBERTO/AVENIDA MARGINAL NORTE</v>
      </c>
    </row>
    <row r="2643" spans="1:11" x14ac:dyDescent="0.2">
      <c r="A2643" s="2" t="s">
        <v>664</v>
      </c>
      <c r="B2643" s="2" t="s">
        <v>663</v>
      </c>
      <c r="C2643" s="27">
        <v>2361</v>
      </c>
      <c r="D2643" s="2" t="s">
        <v>92</v>
      </c>
      <c r="E2643" s="25" t="s">
        <v>452</v>
      </c>
      <c r="F2643" s="23" t="str">
        <f t="shared" si="125"/>
        <v>ida</v>
      </c>
      <c r="G2643" s="4">
        <v>5</v>
      </c>
      <c r="H2643" s="25" t="s">
        <v>561</v>
      </c>
      <c r="I2643" s="25" t="s">
        <v>562</v>
      </c>
      <c r="J2643" s="23" t="str">
        <f t="shared" si="123"/>
        <v>TAGUATUR2361ida5</v>
      </c>
      <c r="K2643" s="32" t="str">
        <f t="shared" si="124"/>
        <v>TERMINAL JARDIM BRASÍLIA/PINHEIRO 2/RUA 33/AVENIDA PORTO VELHO/PONTE DO RIO DESCOBERTO/AVENIDA MARGINAL NORTE/BR-070</v>
      </c>
    </row>
    <row r="2644" spans="1:11" x14ac:dyDescent="0.2">
      <c r="A2644" s="2" t="s">
        <v>664</v>
      </c>
      <c r="B2644" s="2" t="s">
        <v>663</v>
      </c>
      <c r="C2644" s="27">
        <v>2361</v>
      </c>
      <c r="D2644" s="2" t="s">
        <v>92</v>
      </c>
      <c r="E2644" s="25" t="s">
        <v>452</v>
      </c>
      <c r="F2644" s="23" t="str">
        <f t="shared" si="125"/>
        <v>ida</v>
      </c>
      <c r="G2644" s="4">
        <v>6</v>
      </c>
      <c r="H2644" s="25" t="s">
        <v>561</v>
      </c>
      <c r="I2644" s="25" t="s">
        <v>554</v>
      </c>
      <c r="J2644" s="23" t="str">
        <f t="shared" si="123"/>
        <v>TAGUATUR2361ida6</v>
      </c>
      <c r="K2644" s="32" t="str">
        <f t="shared" si="124"/>
        <v>TERMINAL JARDIM BRASÍLIA/PINHEIRO 2/RUA 33/AVENIDA PORTO VELHO/PONTE DO RIO DESCOBERTO/AVENIDA MARGINAL NORTE/BR-070/BR-070</v>
      </c>
    </row>
    <row r="2645" spans="1:11" x14ac:dyDescent="0.2">
      <c r="A2645" s="2" t="s">
        <v>664</v>
      </c>
      <c r="B2645" s="2" t="s">
        <v>663</v>
      </c>
      <c r="C2645" s="27">
        <v>2361</v>
      </c>
      <c r="D2645" s="2" t="s">
        <v>92</v>
      </c>
      <c r="E2645" s="25" t="s">
        <v>452</v>
      </c>
      <c r="F2645" s="23" t="str">
        <f t="shared" si="125"/>
        <v>ida</v>
      </c>
      <c r="G2645" s="4">
        <v>6</v>
      </c>
      <c r="H2645" s="25" t="s">
        <v>569</v>
      </c>
      <c r="I2645" s="25" t="s">
        <v>564</v>
      </c>
      <c r="J2645" s="23" t="str">
        <f t="shared" si="123"/>
        <v>TAGUATUR2361ida6</v>
      </c>
      <c r="K2645" s="32" t="str">
        <f t="shared" si="124"/>
        <v>TERMINAL JARDIM BRASÍLIA/PINHEIRO 2/RUA 33/AVENIDA PORTO VELHO/PONTE DO RIO DESCOBERTO/AVENIDA MARGINAL NORTE/BR-070/BR-070/ESTRUTURAL</v>
      </c>
    </row>
    <row r="2646" spans="1:11" x14ac:dyDescent="0.2">
      <c r="A2646" s="2" t="s">
        <v>664</v>
      </c>
      <c r="B2646" s="2" t="s">
        <v>663</v>
      </c>
      <c r="C2646" s="27">
        <v>2361</v>
      </c>
      <c r="D2646" s="2" t="s">
        <v>92</v>
      </c>
      <c r="E2646" s="25" t="s">
        <v>452</v>
      </c>
      <c r="F2646" s="23" t="str">
        <f t="shared" si="125"/>
        <v>ida</v>
      </c>
      <c r="G2646" s="4">
        <v>7</v>
      </c>
      <c r="H2646" s="2" t="s">
        <v>660</v>
      </c>
      <c r="I2646" s="25" t="s">
        <v>554</v>
      </c>
      <c r="J2646" s="23" t="str">
        <f t="shared" si="123"/>
        <v>TAGUATUR2361ida7</v>
      </c>
      <c r="K2646" s="32" t="str">
        <f t="shared" si="124"/>
        <v xml:space="preserve">TERMINAL JARDIM BRASÍLIA/PINHEIRO 2/RUA 33/AVENIDA PORTO VELHO/PONTE DO RIO DESCOBERTO/AVENIDA MARGINAL NORTE/BR-070/BR-070/ESTRUTURAL/AVENIDA MARGINAL SUL </v>
      </c>
    </row>
    <row r="2647" spans="1:11" x14ac:dyDescent="0.2">
      <c r="A2647" s="2" t="s">
        <v>664</v>
      </c>
      <c r="B2647" s="2" t="s">
        <v>663</v>
      </c>
      <c r="C2647" s="27">
        <v>2361</v>
      </c>
      <c r="D2647" s="2" t="s">
        <v>92</v>
      </c>
      <c r="E2647" s="25" t="s">
        <v>452</v>
      </c>
      <c r="F2647" s="23" t="str">
        <f t="shared" si="125"/>
        <v>ida</v>
      </c>
      <c r="G2647" s="4">
        <v>7</v>
      </c>
      <c r="H2647" s="25" t="s">
        <v>463</v>
      </c>
      <c r="I2647" s="25" t="s">
        <v>481</v>
      </c>
      <c r="J2647" s="23" t="str">
        <f t="shared" si="123"/>
        <v>TAGUATUR2361ida7</v>
      </c>
      <c r="K2647" s="32" t="str">
        <f t="shared" si="124"/>
        <v>TERMINAL JARDIM BRASÍLIA/PINHEIRO 2/RUA 33/AVENIDA PORTO VELHO/PONTE DO RIO DESCOBERTO/AVENIDA MARGINAL NORTE/BR-070/BR-070/ESTRUTURAL/AVENIDA MARGINAL SUL /EPIA</v>
      </c>
    </row>
    <row r="2648" spans="1:11" x14ac:dyDescent="0.2">
      <c r="A2648" s="2" t="s">
        <v>664</v>
      </c>
      <c r="B2648" s="2" t="s">
        <v>663</v>
      </c>
      <c r="C2648" s="27">
        <v>2361</v>
      </c>
      <c r="D2648" s="2" t="s">
        <v>92</v>
      </c>
      <c r="E2648" s="25" t="s">
        <v>452</v>
      </c>
      <c r="F2648" s="23" t="str">
        <f t="shared" si="125"/>
        <v>ida</v>
      </c>
      <c r="G2648" s="4">
        <v>8</v>
      </c>
      <c r="H2648" s="25" t="s">
        <v>561</v>
      </c>
      <c r="I2648" s="25" t="s">
        <v>554</v>
      </c>
      <c r="J2648" s="23" t="str">
        <f t="shared" si="123"/>
        <v>TAGUATUR2361ida8</v>
      </c>
      <c r="K2648" s="32" t="str">
        <f t="shared" si="124"/>
        <v>TERMINAL JARDIM BRASÍLIA/PINHEIRO 2/RUA 33/AVENIDA PORTO VELHO/PONTE DO RIO DESCOBERTO/AVENIDA MARGINAL NORTE/BR-070/BR-070/ESTRUTURAL/AVENIDA MARGINAL SUL /EPIA/BR-070</v>
      </c>
    </row>
    <row r="2649" spans="1:11" x14ac:dyDescent="0.2">
      <c r="A2649" s="2" t="s">
        <v>664</v>
      </c>
      <c r="B2649" s="2" t="s">
        <v>663</v>
      </c>
      <c r="C2649" s="27">
        <v>2361</v>
      </c>
      <c r="D2649" s="2" t="s">
        <v>92</v>
      </c>
      <c r="E2649" s="25" t="s">
        <v>452</v>
      </c>
      <c r="F2649" s="23" t="str">
        <f t="shared" si="125"/>
        <v>ida</v>
      </c>
      <c r="G2649" s="4">
        <v>8</v>
      </c>
      <c r="H2649" s="25" t="s">
        <v>665</v>
      </c>
      <c r="I2649" s="25" t="s">
        <v>481</v>
      </c>
      <c r="J2649" s="23" t="str">
        <f t="shared" si="123"/>
        <v>TAGUATUR2361ida8</v>
      </c>
      <c r="K2649" s="32" t="str">
        <f t="shared" si="124"/>
        <v>TERMINAL JARDIM BRASÍLIA/PINHEIRO 2/RUA 33/AVENIDA PORTO VELHO/PONTE DO RIO DESCOBERTO/AVENIDA MARGINAL NORTE/BR-070/BR-070/ESTRUTURAL/AVENIDA MARGINAL SUL /EPIA/BR-070/S A A N</v>
      </c>
    </row>
    <row r="2650" spans="1:11" x14ac:dyDescent="0.2">
      <c r="A2650" s="2" t="s">
        <v>664</v>
      </c>
      <c r="B2650" s="2" t="s">
        <v>663</v>
      </c>
      <c r="C2650" s="27">
        <v>2361</v>
      </c>
      <c r="D2650" s="2" t="s">
        <v>92</v>
      </c>
      <c r="E2650" s="25" t="s">
        <v>452</v>
      </c>
      <c r="F2650" s="23" t="str">
        <f t="shared" si="125"/>
        <v>ida</v>
      </c>
      <c r="G2650" s="4">
        <v>9</v>
      </c>
      <c r="H2650" s="25" t="s">
        <v>663</v>
      </c>
      <c r="I2650" s="25" t="s">
        <v>481</v>
      </c>
      <c r="J2650" s="23" t="str">
        <f t="shared" si="123"/>
        <v>TAGUATUR2361ida9</v>
      </c>
      <c r="K2650" s="32" t="str">
        <f t="shared" si="124"/>
        <v>TERMINAL JARDIM BRASÍLIA/PINHEIRO 2/RUA 33/AVENIDA PORTO VELHO/PONTE DO RIO DESCOBERTO/AVENIDA MARGINAL NORTE/BR-070/BR-070/ESTRUTURAL/AVENIDA MARGINAL SUL /EPIA/BR-070/S A A N/NOROESTE</v>
      </c>
    </row>
    <row r="2651" spans="1:11" x14ac:dyDescent="0.2">
      <c r="A2651" s="2" t="s">
        <v>664</v>
      </c>
      <c r="B2651" s="2" t="s">
        <v>663</v>
      </c>
      <c r="C2651" s="27">
        <v>2361</v>
      </c>
      <c r="D2651" s="2" t="s">
        <v>92</v>
      </c>
      <c r="E2651" s="25" t="s">
        <v>452</v>
      </c>
      <c r="F2651" s="23" t="str">
        <f t="shared" si="125"/>
        <v>ida</v>
      </c>
      <c r="G2651" s="4">
        <v>10</v>
      </c>
      <c r="H2651" s="25" t="s">
        <v>571</v>
      </c>
      <c r="I2651" s="25" t="s">
        <v>481</v>
      </c>
      <c r="J2651" s="23" t="str">
        <f t="shared" si="123"/>
        <v>TAGUATUR2361ida10</v>
      </c>
      <c r="K2651" s="32" t="str">
        <f t="shared" si="124"/>
        <v>TERMINAL JARDIM BRASÍLIA/PINHEIRO 2/RUA 33/AVENIDA PORTO VELHO/PONTE DO RIO DESCOBERTO/AVENIDA MARGINAL NORTE/BR-070/BR-070/ESTRUTURAL/AVENIDA MARGINAL SUL /EPIA/BR-070/S A A N/NOROESTE/EIXO L2 NORTE</v>
      </c>
    </row>
    <row r="2652" spans="1:11" x14ac:dyDescent="0.2">
      <c r="A2652" s="2" t="s">
        <v>664</v>
      </c>
      <c r="B2652" s="2" t="s">
        <v>663</v>
      </c>
      <c r="C2652" s="27">
        <v>2361</v>
      </c>
      <c r="D2652" s="2" t="s">
        <v>92</v>
      </c>
      <c r="E2652" s="25" t="s">
        <v>452</v>
      </c>
      <c r="F2652" s="23" t="str">
        <f t="shared" si="125"/>
        <v>ida</v>
      </c>
      <c r="G2652" s="4">
        <v>11</v>
      </c>
      <c r="H2652" s="25" t="s">
        <v>483</v>
      </c>
      <c r="I2652" s="25" t="s">
        <v>481</v>
      </c>
      <c r="J2652" s="23" t="str">
        <f t="shared" si="123"/>
        <v>TAGUATUR2361ida11</v>
      </c>
      <c r="K2652" s="32" t="str">
        <f t="shared" si="124"/>
        <v>TERMINAL JARDIM BRASÍLIA/PINHEIRO 2/RUA 33/AVENIDA PORTO VELHO/PONTE DO RIO DESCOBERTO/AVENIDA MARGINAL NORTE/BR-070/BR-070/ESTRUTURAL/AVENIDA MARGINAL SUL /EPIA/BR-070/S A A N/NOROESTE/EIXO L2 NORTE/RODOVIÁRIA PLANO PILOTO</v>
      </c>
    </row>
    <row r="2653" spans="1:11" x14ac:dyDescent="0.2">
      <c r="A2653" s="2" t="s">
        <v>664</v>
      </c>
      <c r="B2653" s="2" t="s">
        <v>663</v>
      </c>
      <c r="C2653" s="27">
        <v>2361</v>
      </c>
      <c r="D2653" s="2" t="s">
        <v>92</v>
      </c>
      <c r="E2653" s="25" t="s">
        <v>469</v>
      </c>
      <c r="F2653" s="23" t="str">
        <f t="shared" si="125"/>
        <v>volta</v>
      </c>
      <c r="G2653" s="4">
        <v>1</v>
      </c>
      <c r="H2653" s="25" t="s">
        <v>483</v>
      </c>
      <c r="I2653" s="25" t="s">
        <v>481</v>
      </c>
      <c r="J2653" s="23" t="str">
        <f t="shared" si="123"/>
        <v>TAGUATUR2361volta1</v>
      </c>
      <c r="K2653" s="32" t="str">
        <f t="shared" si="124"/>
        <v>RODOVIÁRIA PLANO PILOTO</v>
      </c>
    </row>
    <row r="2654" spans="1:11" x14ac:dyDescent="0.2">
      <c r="A2654" s="2" t="s">
        <v>664</v>
      </c>
      <c r="B2654" s="2" t="s">
        <v>663</v>
      </c>
      <c r="C2654" s="27">
        <v>2361</v>
      </c>
      <c r="D2654" s="2" t="s">
        <v>92</v>
      </c>
      <c r="E2654" s="25" t="s">
        <v>469</v>
      </c>
      <c r="F2654" s="23" t="str">
        <f t="shared" si="125"/>
        <v>volta</v>
      </c>
      <c r="G2654" s="4">
        <v>2</v>
      </c>
      <c r="H2654" s="25" t="s">
        <v>571</v>
      </c>
      <c r="I2654" s="25" t="s">
        <v>481</v>
      </c>
      <c r="J2654" s="23" t="str">
        <f t="shared" si="123"/>
        <v>TAGUATUR2361volta2</v>
      </c>
      <c r="K2654" s="32" t="str">
        <f t="shared" si="124"/>
        <v>RODOVIÁRIA PLANO PILOTO/EIXO L2 NORTE</v>
      </c>
    </row>
    <row r="2655" spans="1:11" x14ac:dyDescent="0.2">
      <c r="A2655" s="2" t="s">
        <v>664</v>
      </c>
      <c r="B2655" s="2" t="s">
        <v>663</v>
      </c>
      <c r="C2655" s="27">
        <v>2361</v>
      </c>
      <c r="D2655" s="2" t="s">
        <v>92</v>
      </c>
      <c r="E2655" s="25" t="s">
        <v>469</v>
      </c>
      <c r="F2655" s="23" t="str">
        <f t="shared" si="125"/>
        <v>volta</v>
      </c>
      <c r="G2655" s="4">
        <v>3</v>
      </c>
      <c r="H2655" s="25" t="s">
        <v>663</v>
      </c>
      <c r="I2655" s="25" t="s">
        <v>481</v>
      </c>
      <c r="J2655" s="23" t="str">
        <f t="shared" si="123"/>
        <v>TAGUATUR2361volta3</v>
      </c>
      <c r="K2655" s="32" t="str">
        <f t="shared" si="124"/>
        <v>RODOVIÁRIA PLANO PILOTO/EIXO L2 NORTE/NOROESTE</v>
      </c>
    </row>
    <row r="2656" spans="1:11" x14ac:dyDescent="0.2">
      <c r="A2656" s="2" t="s">
        <v>664</v>
      </c>
      <c r="B2656" s="2" t="s">
        <v>663</v>
      </c>
      <c r="C2656" s="27">
        <v>2361</v>
      </c>
      <c r="D2656" s="2" t="s">
        <v>92</v>
      </c>
      <c r="E2656" s="25" t="s">
        <v>469</v>
      </c>
      <c r="F2656" s="23" t="str">
        <f t="shared" si="125"/>
        <v>volta</v>
      </c>
      <c r="G2656" s="4">
        <v>4</v>
      </c>
      <c r="H2656" s="25" t="s">
        <v>665</v>
      </c>
      <c r="I2656" s="25" t="s">
        <v>481</v>
      </c>
      <c r="J2656" s="23" t="str">
        <f t="shared" si="123"/>
        <v>TAGUATUR2361volta4</v>
      </c>
      <c r="K2656" s="32" t="str">
        <f t="shared" si="124"/>
        <v>RODOVIÁRIA PLANO PILOTO/EIXO L2 NORTE/NOROESTE/S A A N</v>
      </c>
    </row>
    <row r="2657" spans="1:11" x14ac:dyDescent="0.2">
      <c r="A2657" s="2" t="s">
        <v>664</v>
      </c>
      <c r="B2657" s="2" t="s">
        <v>663</v>
      </c>
      <c r="C2657" s="27">
        <v>2361</v>
      </c>
      <c r="D2657" s="2" t="s">
        <v>92</v>
      </c>
      <c r="E2657" s="25" t="s">
        <v>469</v>
      </c>
      <c r="F2657" s="23" t="str">
        <f t="shared" si="125"/>
        <v>volta</v>
      </c>
      <c r="G2657" s="4">
        <v>5</v>
      </c>
      <c r="H2657" s="25" t="s">
        <v>463</v>
      </c>
      <c r="I2657" s="25" t="s">
        <v>481</v>
      </c>
      <c r="J2657" s="23" t="str">
        <f t="shared" si="123"/>
        <v>TAGUATUR2361volta5</v>
      </c>
      <c r="K2657" s="32" t="str">
        <f t="shared" si="124"/>
        <v>RODOVIÁRIA PLANO PILOTO/EIXO L2 NORTE/NOROESTE/S A A N/EPIA</v>
      </c>
    </row>
    <row r="2658" spans="1:11" x14ac:dyDescent="0.2">
      <c r="A2658" s="2" t="s">
        <v>664</v>
      </c>
      <c r="B2658" s="2" t="s">
        <v>663</v>
      </c>
      <c r="C2658" s="27">
        <v>2361</v>
      </c>
      <c r="D2658" s="2" t="s">
        <v>92</v>
      </c>
      <c r="E2658" s="25" t="s">
        <v>469</v>
      </c>
      <c r="F2658" s="23" t="str">
        <f t="shared" si="125"/>
        <v>volta</v>
      </c>
      <c r="G2658" s="4">
        <v>6</v>
      </c>
      <c r="H2658" s="25" t="s">
        <v>569</v>
      </c>
      <c r="I2658" s="25" t="s">
        <v>564</v>
      </c>
      <c r="J2658" s="23" t="str">
        <f t="shared" si="123"/>
        <v>TAGUATUR2361volta6</v>
      </c>
      <c r="K2658" s="32" t="str">
        <f t="shared" si="124"/>
        <v>RODOVIÁRIA PLANO PILOTO/EIXO L2 NORTE/NOROESTE/S A A N/EPIA/ESTRUTURAL</v>
      </c>
    </row>
    <row r="2659" spans="1:11" x14ac:dyDescent="0.2">
      <c r="A2659" s="2" t="s">
        <v>664</v>
      </c>
      <c r="B2659" s="2" t="s">
        <v>663</v>
      </c>
      <c r="C2659" s="27">
        <v>2361</v>
      </c>
      <c r="D2659" s="2" t="s">
        <v>92</v>
      </c>
      <c r="E2659" s="25" t="s">
        <v>469</v>
      </c>
      <c r="F2659" s="23" t="str">
        <f t="shared" si="125"/>
        <v>volta</v>
      </c>
      <c r="G2659" s="4">
        <v>7</v>
      </c>
      <c r="H2659" s="25" t="s">
        <v>561</v>
      </c>
      <c r="I2659" s="25" t="s">
        <v>562</v>
      </c>
      <c r="J2659" s="23" t="str">
        <f t="shared" si="123"/>
        <v>TAGUATUR2361volta7</v>
      </c>
      <c r="K2659" s="32" t="str">
        <f t="shared" si="124"/>
        <v>RODOVIÁRIA PLANO PILOTO/EIXO L2 NORTE/NOROESTE/S A A N/EPIA/ESTRUTURAL/BR-070</v>
      </c>
    </row>
    <row r="2660" spans="1:11" x14ac:dyDescent="0.2">
      <c r="A2660" s="2" t="s">
        <v>664</v>
      </c>
      <c r="B2660" s="2" t="s">
        <v>663</v>
      </c>
      <c r="C2660" s="27">
        <v>2361</v>
      </c>
      <c r="D2660" s="2" t="s">
        <v>92</v>
      </c>
      <c r="E2660" s="25" t="s">
        <v>469</v>
      </c>
      <c r="F2660" s="23" t="str">
        <f t="shared" si="125"/>
        <v>volta</v>
      </c>
      <c r="G2660" s="4">
        <v>8</v>
      </c>
      <c r="H2660" s="25" t="s">
        <v>596</v>
      </c>
      <c r="I2660" s="25" t="s">
        <v>554</v>
      </c>
      <c r="J2660" s="23" t="str">
        <f t="shared" si="123"/>
        <v>TAGUATUR2361volta8</v>
      </c>
      <c r="K2660" s="32" t="str">
        <f t="shared" si="124"/>
        <v>RODOVIÁRIA PLANO PILOTO/EIXO L2 NORTE/NOROESTE/S A A N/EPIA/ESTRUTURAL/BR-070/PONTE DO RIO DESCOBERTO</v>
      </c>
    </row>
    <row r="2661" spans="1:11" x14ac:dyDescent="0.2">
      <c r="A2661" s="2" t="s">
        <v>664</v>
      </c>
      <c r="B2661" s="2" t="s">
        <v>663</v>
      </c>
      <c r="C2661" s="27">
        <v>2361</v>
      </c>
      <c r="D2661" s="2" t="s">
        <v>92</v>
      </c>
      <c r="E2661" s="25" t="s">
        <v>469</v>
      </c>
      <c r="F2661" s="23" t="str">
        <f t="shared" si="125"/>
        <v>volta</v>
      </c>
      <c r="G2661" s="4">
        <v>9</v>
      </c>
      <c r="H2661" s="25" t="s">
        <v>561</v>
      </c>
      <c r="I2661" s="25" t="s">
        <v>554</v>
      </c>
      <c r="J2661" s="23" t="str">
        <f t="shared" si="123"/>
        <v>TAGUATUR2361volta9</v>
      </c>
      <c r="K2661" s="32" t="str">
        <f t="shared" si="124"/>
        <v>RODOVIÁRIA PLANO PILOTO/EIXO L2 NORTE/NOROESTE/S A A N/EPIA/ESTRUTURAL/BR-070/PONTE DO RIO DESCOBERTO/BR-070</v>
      </c>
    </row>
    <row r="2662" spans="1:11" x14ac:dyDescent="0.2">
      <c r="A2662" s="2" t="s">
        <v>664</v>
      </c>
      <c r="B2662" s="2" t="s">
        <v>663</v>
      </c>
      <c r="C2662" s="27">
        <v>2361</v>
      </c>
      <c r="D2662" s="2" t="s">
        <v>92</v>
      </c>
      <c r="E2662" s="25" t="s">
        <v>469</v>
      </c>
      <c r="F2662" s="23" t="str">
        <f t="shared" si="125"/>
        <v>volta</v>
      </c>
      <c r="G2662" s="4">
        <v>10</v>
      </c>
      <c r="H2662" s="2" t="s">
        <v>660</v>
      </c>
      <c r="I2662" s="25" t="s">
        <v>554</v>
      </c>
      <c r="J2662" s="23" t="str">
        <f t="shared" si="123"/>
        <v>TAGUATUR2361volta10</v>
      </c>
      <c r="K2662" s="32" t="str">
        <f t="shared" si="124"/>
        <v xml:space="preserve">RODOVIÁRIA PLANO PILOTO/EIXO L2 NORTE/NOROESTE/S A A N/EPIA/ESTRUTURAL/BR-070/PONTE DO RIO DESCOBERTO/BR-070/AVENIDA MARGINAL SUL </v>
      </c>
    </row>
    <row r="2663" spans="1:11" x14ac:dyDescent="0.2">
      <c r="A2663" s="2" t="s">
        <v>664</v>
      </c>
      <c r="B2663" s="2" t="s">
        <v>663</v>
      </c>
      <c r="C2663" s="27">
        <v>2361</v>
      </c>
      <c r="D2663" s="2" t="s">
        <v>92</v>
      </c>
      <c r="E2663" s="25" t="s">
        <v>469</v>
      </c>
      <c r="F2663" s="23" t="str">
        <f t="shared" si="125"/>
        <v>volta</v>
      </c>
      <c r="G2663" s="4">
        <v>11</v>
      </c>
      <c r="H2663" s="25" t="s">
        <v>561</v>
      </c>
      <c r="I2663" s="25" t="s">
        <v>554</v>
      </c>
      <c r="J2663" s="23" t="str">
        <f t="shared" si="123"/>
        <v>TAGUATUR2361volta11</v>
      </c>
      <c r="K2663" s="32" t="str">
        <f t="shared" si="124"/>
        <v>RODOVIÁRIA PLANO PILOTO/EIXO L2 NORTE/NOROESTE/S A A N/EPIA/ESTRUTURAL/BR-070/PONTE DO RIO DESCOBERTO/BR-070/AVENIDA MARGINAL SUL /BR-070</v>
      </c>
    </row>
    <row r="2664" spans="1:11" x14ac:dyDescent="0.2">
      <c r="A2664" s="2" t="s">
        <v>664</v>
      </c>
      <c r="B2664" s="2" t="s">
        <v>663</v>
      </c>
      <c r="C2664" s="27">
        <v>2361</v>
      </c>
      <c r="D2664" s="2" t="s">
        <v>92</v>
      </c>
      <c r="E2664" s="25" t="s">
        <v>469</v>
      </c>
      <c r="F2664" s="23" t="str">
        <f t="shared" si="125"/>
        <v>volta</v>
      </c>
      <c r="G2664" s="4">
        <v>12</v>
      </c>
      <c r="H2664" s="2" t="s">
        <v>600</v>
      </c>
      <c r="I2664" s="25" t="s">
        <v>554</v>
      </c>
      <c r="J2664" s="23" t="str">
        <f t="shared" si="123"/>
        <v>TAGUATUR2361volta12</v>
      </c>
      <c r="K2664" s="32" t="str">
        <f t="shared" si="124"/>
        <v>RODOVIÁRIA PLANO PILOTO/EIXO L2 NORTE/NOROESTE/S A A N/EPIA/ESTRUTURAL/BR-070/PONTE DO RIO DESCOBERTO/BR-070/AVENIDA MARGINAL SUL /BR-070/AVENIDA MARGINAL NORTE</v>
      </c>
    </row>
    <row r="2665" spans="1:11" x14ac:dyDescent="0.2">
      <c r="A2665" s="2" t="s">
        <v>664</v>
      </c>
      <c r="B2665" s="2" t="s">
        <v>663</v>
      </c>
      <c r="C2665" s="27">
        <v>2361</v>
      </c>
      <c r="D2665" s="2" t="s">
        <v>92</v>
      </c>
      <c r="E2665" s="25" t="s">
        <v>469</v>
      </c>
      <c r="F2665" s="23" t="str">
        <f t="shared" si="125"/>
        <v>volta</v>
      </c>
      <c r="G2665" s="4">
        <v>13</v>
      </c>
      <c r="H2665" s="2" t="s">
        <v>659</v>
      </c>
      <c r="I2665" s="25" t="s">
        <v>554</v>
      </c>
      <c r="J2665" s="23" t="str">
        <f t="shared" si="123"/>
        <v>TAGUATUR2361volta13</v>
      </c>
      <c r="K2665" s="32" t="str">
        <f t="shared" si="124"/>
        <v>RODOVIÁRIA PLANO PILOTO/EIXO L2 NORTE/NOROESTE/S A A N/EPIA/ESTRUTURAL/BR-070/PONTE DO RIO DESCOBERTO/BR-070/AVENIDA MARGINAL SUL /BR-070/AVENIDA MARGINAL NORTE/AVENIDA PORTO VELHO</v>
      </c>
    </row>
    <row r="2666" spans="1:11" x14ac:dyDescent="0.2">
      <c r="A2666" s="2" t="s">
        <v>664</v>
      </c>
      <c r="B2666" s="2" t="s">
        <v>663</v>
      </c>
      <c r="C2666" s="27">
        <v>2361</v>
      </c>
      <c r="D2666" s="2" t="s">
        <v>92</v>
      </c>
      <c r="E2666" s="25" t="s">
        <v>469</v>
      </c>
      <c r="F2666" s="23" t="str">
        <f t="shared" si="125"/>
        <v>volta</v>
      </c>
      <c r="G2666" s="4">
        <v>14</v>
      </c>
      <c r="H2666" s="2" t="s">
        <v>586</v>
      </c>
      <c r="I2666" s="25" t="s">
        <v>554</v>
      </c>
      <c r="J2666" s="23" t="str">
        <f t="shared" si="123"/>
        <v>TAGUATUR2361volta14</v>
      </c>
      <c r="K2666" s="32" t="str">
        <f t="shared" si="124"/>
        <v>RODOVIÁRIA PLANO PILOTO/EIXO L2 NORTE/NOROESTE/S A A N/EPIA/ESTRUTURAL/BR-070/PONTE DO RIO DESCOBERTO/BR-070/AVENIDA MARGINAL SUL /BR-070/AVENIDA MARGINAL NORTE/AVENIDA PORTO VELHO/RUA 33</v>
      </c>
    </row>
    <row r="2667" spans="1:11" x14ac:dyDescent="0.2">
      <c r="A2667" s="2" t="s">
        <v>664</v>
      </c>
      <c r="B2667" s="2" t="s">
        <v>663</v>
      </c>
      <c r="C2667" s="27">
        <v>2361</v>
      </c>
      <c r="D2667" s="2" t="s">
        <v>92</v>
      </c>
      <c r="E2667" s="25" t="s">
        <v>469</v>
      </c>
      <c r="F2667" s="23" t="str">
        <f t="shared" si="125"/>
        <v>volta</v>
      </c>
      <c r="G2667" s="4">
        <v>15</v>
      </c>
      <c r="H2667" s="2" t="s">
        <v>610</v>
      </c>
      <c r="I2667" s="25" t="s">
        <v>554</v>
      </c>
      <c r="J2667" s="23" t="str">
        <f t="shared" si="123"/>
        <v>TAGUATUR2361volta15</v>
      </c>
      <c r="K2667" s="32" t="str">
        <f t="shared" si="124"/>
        <v>RODOVIÁRIA PLANO PILOTO/EIXO L2 NORTE/NOROESTE/S A A N/EPIA/ESTRUTURAL/BR-070/PONTE DO RIO DESCOBERTO/BR-070/AVENIDA MARGINAL SUL /BR-070/AVENIDA MARGINAL NORTE/AVENIDA PORTO VELHO/RUA 33/PINHEIRO 2</v>
      </c>
    </row>
    <row r="2668" spans="1:11" x14ac:dyDescent="0.2">
      <c r="A2668" s="2" t="s">
        <v>664</v>
      </c>
      <c r="B2668" s="2" t="s">
        <v>663</v>
      </c>
      <c r="C2668" s="27">
        <v>2361</v>
      </c>
      <c r="D2668" s="2" t="s">
        <v>92</v>
      </c>
      <c r="E2668" s="25" t="s">
        <v>469</v>
      </c>
      <c r="F2668" s="23" t="str">
        <f t="shared" si="125"/>
        <v>volta</v>
      </c>
      <c r="G2668" s="4">
        <v>16</v>
      </c>
      <c r="H2668" s="2" t="s">
        <v>585</v>
      </c>
      <c r="I2668" s="25" t="s">
        <v>554</v>
      </c>
      <c r="J2668" s="23" t="str">
        <f t="shared" si="123"/>
        <v>TAGUATUR2361volta16</v>
      </c>
      <c r="K2668" s="32" t="str">
        <f t="shared" si="124"/>
        <v>RODOVIÁRIA PLANO PILOTO/EIXO L2 NORTE/NOROESTE/S A A N/EPIA/ESTRUTURAL/BR-070/PONTE DO RIO DESCOBERTO/BR-070/AVENIDA MARGINAL SUL /BR-070/AVENIDA MARGINAL NORTE/AVENIDA PORTO VELHO/RUA 33/PINHEIRO 2/TERMINAL JARDIM BRASÍLIA</v>
      </c>
    </row>
    <row r="2669" spans="1:11" x14ac:dyDescent="0.2">
      <c r="A2669" s="2" t="s">
        <v>664</v>
      </c>
      <c r="B2669" s="2" t="s">
        <v>663</v>
      </c>
      <c r="C2669" s="27">
        <v>2361</v>
      </c>
      <c r="D2669" s="2" t="s">
        <v>94</v>
      </c>
      <c r="E2669" s="25" t="s">
        <v>452</v>
      </c>
      <c r="F2669" s="23" t="str">
        <f t="shared" si="125"/>
        <v>ida</v>
      </c>
      <c r="G2669" s="4">
        <v>1</v>
      </c>
      <c r="H2669" s="2" t="s">
        <v>585</v>
      </c>
      <c r="I2669" s="25" t="s">
        <v>554</v>
      </c>
      <c r="J2669" s="23" t="str">
        <f t="shared" si="123"/>
        <v>UTB2361ida1</v>
      </c>
      <c r="K2669" s="32" t="str">
        <f t="shared" si="124"/>
        <v>TERMINAL JARDIM BRASÍLIA</v>
      </c>
    </row>
    <row r="2670" spans="1:11" x14ac:dyDescent="0.2">
      <c r="A2670" s="2" t="s">
        <v>664</v>
      </c>
      <c r="B2670" s="2" t="s">
        <v>663</v>
      </c>
      <c r="C2670" s="27">
        <v>2361</v>
      </c>
      <c r="D2670" s="2" t="s">
        <v>94</v>
      </c>
      <c r="E2670" s="25" t="s">
        <v>452</v>
      </c>
      <c r="F2670" s="23" t="str">
        <f t="shared" si="125"/>
        <v>ida</v>
      </c>
      <c r="G2670" s="4">
        <v>2</v>
      </c>
      <c r="H2670" s="2" t="s">
        <v>610</v>
      </c>
      <c r="I2670" s="25" t="s">
        <v>554</v>
      </c>
      <c r="J2670" s="23" t="str">
        <f t="shared" si="123"/>
        <v>UTB2361ida2</v>
      </c>
      <c r="K2670" s="32" t="str">
        <f t="shared" si="124"/>
        <v>TERMINAL JARDIM BRASÍLIA/PINHEIRO 2</v>
      </c>
    </row>
    <row r="2671" spans="1:11" x14ac:dyDescent="0.2">
      <c r="A2671" s="2" t="s">
        <v>664</v>
      </c>
      <c r="B2671" s="2" t="s">
        <v>663</v>
      </c>
      <c r="C2671" s="27">
        <v>2361</v>
      </c>
      <c r="D2671" s="2" t="s">
        <v>94</v>
      </c>
      <c r="E2671" s="25" t="s">
        <v>452</v>
      </c>
      <c r="F2671" s="23" t="str">
        <f t="shared" si="125"/>
        <v>ida</v>
      </c>
      <c r="G2671" s="4">
        <v>3</v>
      </c>
      <c r="H2671" s="2" t="s">
        <v>586</v>
      </c>
      <c r="I2671" s="25" t="s">
        <v>554</v>
      </c>
      <c r="J2671" s="23" t="str">
        <f t="shared" si="123"/>
        <v>UTB2361ida3</v>
      </c>
      <c r="K2671" s="32" t="str">
        <f t="shared" si="124"/>
        <v>TERMINAL JARDIM BRASÍLIA/PINHEIRO 2/RUA 33</v>
      </c>
    </row>
    <row r="2672" spans="1:11" x14ac:dyDescent="0.2">
      <c r="A2672" s="2" t="s">
        <v>664</v>
      </c>
      <c r="B2672" s="2" t="s">
        <v>663</v>
      </c>
      <c r="C2672" s="27">
        <v>2361</v>
      </c>
      <c r="D2672" s="2" t="s">
        <v>94</v>
      </c>
      <c r="E2672" s="25" t="s">
        <v>452</v>
      </c>
      <c r="F2672" s="23" t="str">
        <f t="shared" si="125"/>
        <v>ida</v>
      </c>
      <c r="G2672" s="4">
        <v>4</v>
      </c>
      <c r="H2672" s="2" t="s">
        <v>659</v>
      </c>
      <c r="I2672" s="25" t="s">
        <v>554</v>
      </c>
      <c r="J2672" s="23" t="str">
        <f t="shared" si="123"/>
        <v>UTB2361ida4</v>
      </c>
      <c r="K2672" s="32" t="str">
        <f t="shared" si="124"/>
        <v>TERMINAL JARDIM BRASÍLIA/PINHEIRO 2/RUA 33/AVENIDA PORTO VELHO</v>
      </c>
    </row>
    <row r="2673" spans="1:11" x14ac:dyDescent="0.2">
      <c r="A2673" s="2" t="s">
        <v>664</v>
      </c>
      <c r="B2673" s="2" t="s">
        <v>663</v>
      </c>
      <c r="C2673" s="27">
        <v>2361</v>
      </c>
      <c r="D2673" s="2" t="s">
        <v>94</v>
      </c>
      <c r="E2673" s="25" t="s">
        <v>452</v>
      </c>
      <c r="F2673" s="23" t="str">
        <f t="shared" si="125"/>
        <v>ida</v>
      </c>
      <c r="G2673" s="4">
        <v>4</v>
      </c>
      <c r="H2673" s="25" t="s">
        <v>596</v>
      </c>
      <c r="I2673" s="25" t="s">
        <v>554</v>
      </c>
      <c r="J2673" s="23" t="str">
        <f t="shared" si="123"/>
        <v>UTB2361ida4</v>
      </c>
      <c r="K2673" s="32" t="str">
        <f t="shared" si="124"/>
        <v>TERMINAL JARDIM BRASÍLIA/PINHEIRO 2/RUA 33/AVENIDA PORTO VELHO/PONTE DO RIO DESCOBERTO</v>
      </c>
    </row>
    <row r="2674" spans="1:11" x14ac:dyDescent="0.2">
      <c r="A2674" s="2" t="s">
        <v>664</v>
      </c>
      <c r="B2674" s="2" t="s">
        <v>663</v>
      </c>
      <c r="C2674" s="27">
        <v>2361</v>
      </c>
      <c r="D2674" s="2" t="s">
        <v>94</v>
      </c>
      <c r="E2674" s="25" t="s">
        <v>452</v>
      </c>
      <c r="F2674" s="23" t="str">
        <f t="shared" si="125"/>
        <v>ida</v>
      </c>
      <c r="G2674" s="4">
        <v>5</v>
      </c>
      <c r="H2674" s="2" t="s">
        <v>600</v>
      </c>
      <c r="I2674" s="25" t="s">
        <v>554</v>
      </c>
      <c r="J2674" s="23" t="str">
        <f t="shared" si="123"/>
        <v>UTB2361ida5</v>
      </c>
      <c r="K2674" s="32" t="str">
        <f t="shared" si="124"/>
        <v>TERMINAL JARDIM BRASÍLIA/PINHEIRO 2/RUA 33/AVENIDA PORTO VELHO/PONTE DO RIO DESCOBERTO/AVENIDA MARGINAL NORTE</v>
      </c>
    </row>
    <row r="2675" spans="1:11" x14ac:dyDescent="0.2">
      <c r="A2675" s="2" t="s">
        <v>664</v>
      </c>
      <c r="B2675" s="2" t="s">
        <v>663</v>
      </c>
      <c r="C2675" s="27">
        <v>2361</v>
      </c>
      <c r="D2675" s="2" t="s">
        <v>94</v>
      </c>
      <c r="E2675" s="25" t="s">
        <v>452</v>
      </c>
      <c r="F2675" s="23" t="str">
        <f t="shared" si="125"/>
        <v>ida</v>
      </c>
      <c r="G2675" s="4">
        <v>5</v>
      </c>
      <c r="H2675" s="25" t="s">
        <v>561</v>
      </c>
      <c r="I2675" s="25" t="s">
        <v>562</v>
      </c>
      <c r="J2675" s="23" t="str">
        <f t="shared" si="123"/>
        <v>UTB2361ida5</v>
      </c>
      <c r="K2675" s="32" t="str">
        <f t="shared" si="124"/>
        <v>TERMINAL JARDIM BRASÍLIA/PINHEIRO 2/RUA 33/AVENIDA PORTO VELHO/PONTE DO RIO DESCOBERTO/AVENIDA MARGINAL NORTE/BR-070</v>
      </c>
    </row>
    <row r="2676" spans="1:11" x14ac:dyDescent="0.2">
      <c r="A2676" s="2" t="s">
        <v>664</v>
      </c>
      <c r="B2676" s="2" t="s">
        <v>663</v>
      </c>
      <c r="C2676" s="27">
        <v>2361</v>
      </c>
      <c r="D2676" s="2" t="s">
        <v>94</v>
      </c>
      <c r="E2676" s="25" t="s">
        <v>452</v>
      </c>
      <c r="F2676" s="23" t="str">
        <f t="shared" si="125"/>
        <v>ida</v>
      </c>
      <c r="G2676" s="4">
        <v>6</v>
      </c>
      <c r="H2676" s="25" t="s">
        <v>561</v>
      </c>
      <c r="I2676" s="25" t="s">
        <v>554</v>
      </c>
      <c r="J2676" s="23" t="str">
        <f t="shared" si="123"/>
        <v>UTB2361ida6</v>
      </c>
      <c r="K2676" s="32" t="str">
        <f t="shared" si="124"/>
        <v>TERMINAL JARDIM BRASÍLIA/PINHEIRO 2/RUA 33/AVENIDA PORTO VELHO/PONTE DO RIO DESCOBERTO/AVENIDA MARGINAL NORTE/BR-070/BR-070</v>
      </c>
    </row>
    <row r="2677" spans="1:11" x14ac:dyDescent="0.2">
      <c r="A2677" s="2" t="s">
        <v>664</v>
      </c>
      <c r="B2677" s="2" t="s">
        <v>663</v>
      </c>
      <c r="C2677" s="27">
        <v>2361</v>
      </c>
      <c r="D2677" s="2" t="s">
        <v>94</v>
      </c>
      <c r="E2677" s="25" t="s">
        <v>452</v>
      </c>
      <c r="F2677" s="23" t="str">
        <f t="shared" si="125"/>
        <v>ida</v>
      </c>
      <c r="G2677" s="4">
        <v>6</v>
      </c>
      <c r="H2677" s="25" t="s">
        <v>569</v>
      </c>
      <c r="I2677" s="25" t="s">
        <v>564</v>
      </c>
      <c r="J2677" s="23" t="str">
        <f t="shared" si="123"/>
        <v>UTB2361ida6</v>
      </c>
      <c r="K2677" s="32" t="str">
        <f t="shared" si="124"/>
        <v>TERMINAL JARDIM BRASÍLIA/PINHEIRO 2/RUA 33/AVENIDA PORTO VELHO/PONTE DO RIO DESCOBERTO/AVENIDA MARGINAL NORTE/BR-070/BR-070/ESTRUTURAL</v>
      </c>
    </row>
    <row r="2678" spans="1:11" x14ac:dyDescent="0.2">
      <c r="A2678" s="2" t="s">
        <v>664</v>
      </c>
      <c r="B2678" s="2" t="s">
        <v>663</v>
      </c>
      <c r="C2678" s="27">
        <v>2361</v>
      </c>
      <c r="D2678" s="2" t="s">
        <v>94</v>
      </c>
      <c r="E2678" s="25" t="s">
        <v>452</v>
      </c>
      <c r="F2678" s="23" t="str">
        <f t="shared" si="125"/>
        <v>ida</v>
      </c>
      <c r="G2678" s="4">
        <v>7</v>
      </c>
      <c r="H2678" s="2" t="s">
        <v>660</v>
      </c>
      <c r="I2678" s="25" t="s">
        <v>554</v>
      </c>
      <c r="J2678" s="23" t="str">
        <f t="shared" si="123"/>
        <v>UTB2361ida7</v>
      </c>
      <c r="K2678" s="32" t="str">
        <f t="shared" si="124"/>
        <v xml:space="preserve">TERMINAL JARDIM BRASÍLIA/PINHEIRO 2/RUA 33/AVENIDA PORTO VELHO/PONTE DO RIO DESCOBERTO/AVENIDA MARGINAL NORTE/BR-070/BR-070/ESTRUTURAL/AVENIDA MARGINAL SUL </v>
      </c>
    </row>
    <row r="2679" spans="1:11" x14ac:dyDescent="0.2">
      <c r="A2679" s="2" t="s">
        <v>664</v>
      </c>
      <c r="B2679" s="2" t="s">
        <v>663</v>
      </c>
      <c r="C2679" s="27">
        <v>2361</v>
      </c>
      <c r="D2679" s="2" t="s">
        <v>94</v>
      </c>
      <c r="E2679" s="25" t="s">
        <v>452</v>
      </c>
      <c r="F2679" s="23" t="str">
        <f t="shared" si="125"/>
        <v>ida</v>
      </c>
      <c r="G2679" s="4">
        <v>7</v>
      </c>
      <c r="H2679" s="25" t="s">
        <v>463</v>
      </c>
      <c r="I2679" s="25" t="s">
        <v>481</v>
      </c>
      <c r="J2679" s="23" t="str">
        <f t="shared" si="123"/>
        <v>UTB2361ida7</v>
      </c>
      <c r="K2679" s="32" t="str">
        <f t="shared" si="124"/>
        <v>TERMINAL JARDIM BRASÍLIA/PINHEIRO 2/RUA 33/AVENIDA PORTO VELHO/PONTE DO RIO DESCOBERTO/AVENIDA MARGINAL NORTE/BR-070/BR-070/ESTRUTURAL/AVENIDA MARGINAL SUL /EPIA</v>
      </c>
    </row>
    <row r="2680" spans="1:11" x14ac:dyDescent="0.2">
      <c r="A2680" s="2" t="s">
        <v>664</v>
      </c>
      <c r="B2680" s="2" t="s">
        <v>663</v>
      </c>
      <c r="C2680" s="27">
        <v>2361</v>
      </c>
      <c r="D2680" s="2" t="s">
        <v>94</v>
      </c>
      <c r="E2680" s="25" t="s">
        <v>452</v>
      </c>
      <c r="F2680" s="23" t="str">
        <f t="shared" si="125"/>
        <v>ida</v>
      </c>
      <c r="G2680" s="4">
        <v>8</v>
      </c>
      <c r="H2680" s="25" t="s">
        <v>561</v>
      </c>
      <c r="I2680" s="25" t="s">
        <v>554</v>
      </c>
      <c r="J2680" s="23" t="str">
        <f t="shared" si="123"/>
        <v>UTB2361ida8</v>
      </c>
      <c r="K2680" s="32" t="str">
        <f t="shared" si="124"/>
        <v>TERMINAL JARDIM BRASÍLIA/PINHEIRO 2/RUA 33/AVENIDA PORTO VELHO/PONTE DO RIO DESCOBERTO/AVENIDA MARGINAL NORTE/BR-070/BR-070/ESTRUTURAL/AVENIDA MARGINAL SUL /EPIA/BR-070</v>
      </c>
    </row>
    <row r="2681" spans="1:11" x14ac:dyDescent="0.2">
      <c r="A2681" s="2" t="s">
        <v>664</v>
      </c>
      <c r="B2681" s="2" t="s">
        <v>663</v>
      </c>
      <c r="C2681" s="27">
        <v>2361</v>
      </c>
      <c r="D2681" s="2" t="s">
        <v>94</v>
      </c>
      <c r="E2681" s="25" t="s">
        <v>452</v>
      </c>
      <c r="F2681" s="23" t="str">
        <f t="shared" si="125"/>
        <v>ida</v>
      </c>
      <c r="G2681" s="4">
        <v>8</v>
      </c>
      <c r="H2681" s="25" t="s">
        <v>665</v>
      </c>
      <c r="I2681" s="25" t="s">
        <v>481</v>
      </c>
      <c r="J2681" s="23" t="str">
        <f t="shared" si="123"/>
        <v>UTB2361ida8</v>
      </c>
      <c r="K2681" s="32" t="str">
        <f t="shared" si="124"/>
        <v>TERMINAL JARDIM BRASÍLIA/PINHEIRO 2/RUA 33/AVENIDA PORTO VELHO/PONTE DO RIO DESCOBERTO/AVENIDA MARGINAL NORTE/BR-070/BR-070/ESTRUTURAL/AVENIDA MARGINAL SUL /EPIA/BR-070/S A A N</v>
      </c>
    </row>
    <row r="2682" spans="1:11" x14ac:dyDescent="0.2">
      <c r="A2682" s="2" t="s">
        <v>664</v>
      </c>
      <c r="B2682" s="2" t="s">
        <v>663</v>
      </c>
      <c r="C2682" s="27">
        <v>2361</v>
      </c>
      <c r="D2682" s="2" t="s">
        <v>94</v>
      </c>
      <c r="E2682" s="25" t="s">
        <v>452</v>
      </c>
      <c r="F2682" s="23" t="str">
        <f t="shared" si="125"/>
        <v>ida</v>
      </c>
      <c r="G2682" s="4">
        <v>9</v>
      </c>
      <c r="H2682" s="25" t="s">
        <v>663</v>
      </c>
      <c r="I2682" s="25" t="s">
        <v>481</v>
      </c>
      <c r="J2682" s="23" t="str">
        <f t="shared" si="123"/>
        <v>UTB2361ida9</v>
      </c>
      <c r="K2682" s="32" t="str">
        <f t="shared" si="124"/>
        <v>TERMINAL JARDIM BRASÍLIA/PINHEIRO 2/RUA 33/AVENIDA PORTO VELHO/PONTE DO RIO DESCOBERTO/AVENIDA MARGINAL NORTE/BR-070/BR-070/ESTRUTURAL/AVENIDA MARGINAL SUL /EPIA/BR-070/S A A N/NOROESTE</v>
      </c>
    </row>
    <row r="2683" spans="1:11" x14ac:dyDescent="0.2">
      <c r="A2683" s="2" t="s">
        <v>664</v>
      </c>
      <c r="B2683" s="2" t="s">
        <v>663</v>
      </c>
      <c r="C2683" s="27">
        <v>2361</v>
      </c>
      <c r="D2683" s="2" t="s">
        <v>94</v>
      </c>
      <c r="E2683" s="25" t="s">
        <v>452</v>
      </c>
      <c r="F2683" s="23" t="str">
        <f t="shared" si="125"/>
        <v>ida</v>
      </c>
      <c r="G2683" s="4">
        <v>10</v>
      </c>
      <c r="H2683" s="25" t="s">
        <v>571</v>
      </c>
      <c r="I2683" s="25" t="s">
        <v>481</v>
      </c>
      <c r="J2683" s="23" t="str">
        <f t="shared" si="123"/>
        <v>UTB2361ida10</v>
      </c>
      <c r="K2683" s="32" t="str">
        <f t="shared" si="124"/>
        <v>TERMINAL JARDIM BRASÍLIA/PINHEIRO 2/RUA 33/AVENIDA PORTO VELHO/PONTE DO RIO DESCOBERTO/AVENIDA MARGINAL NORTE/BR-070/BR-070/ESTRUTURAL/AVENIDA MARGINAL SUL /EPIA/BR-070/S A A N/NOROESTE/EIXO L2 NORTE</v>
      </c>
    </row>
    <row r="2684" spans="1:11" x14ac:dyDescent="0.2">
      <c r="A2684" s="2" t="s">
        <v>664</v>
      </c>
      <c r="B2684" s="2" t="s">
        <v>663</v>
      </c>
      <c r="C2684" s="27">
        <v>2361</v>
      </c>
      <c r="D2684" s="2" t="s">
        <v>94</v>
      </c>
      <c r="E2684" s="25" t="s">
        <v>452</v>
      </c>
      <c r="F2684" s="23" t="str">
        <f t="shared" si="125"/>
        <v>ida</v>
      </c>
      <c r="G2684" s="4">
        <v>11</v>
      </c>
      <c r="H2684" s="25" t="s">
        <v>483</v>
      </c>
      <c r="I2684" s="25" t="s">
        <v>481</v>
      </c>
      <c r="J2684" s="23" t="str">
        <f t="shared" si="123"/>
        <v>UTB2361ida11</v>
      </c>
      <c r="K2684" s="32" t="str">
        <f t="shared" si="124"/>
        <v>TERMINAL JARDIM BRASÍLIA/PINHEIRO 2/RUA 33/AVENIDA PORTO VELHO/PONTE DO RIO DESCOBERTO/AVENIDA MARGINAL NORTE/BR-070/BR-070/ESTRUTURAL/AVENIDA MARGINAL SUL /EPIA/BR-070/S A A N/NOROESTE/EIXO L2 NORTE/RODOVIÁRIA PLANO PILOTO</v>
      </c>
    </row>
    <row r="2685" spans="1:11" x14ac:dyDescent="0.2">
      <c r="A2685" s="2" t="s">
        <v>664</v>
      </c>
      <c r="B2685" s="2" t="s">
        <v>663</v>
      </c>
      <c r="C2685" s="27">
        <v>2361</v>
      </c>
      <c r="D2685" s="2" t="s">
        <v>94</v>
      </c>
      <c r="E2685" s="25" t="s">
        <v>469</v>
      </c>
      <c r="F2685" s="23" t="str">
        <f t="shared" si="125"/>
        <v>volta</v>
      </c>
      <c r="G2685" s="4">
        <v>1</v>
      </c>
      <c r="H2685" s="25" t="s">
        <v>483</v>
      </c>
      <c r="I2685" s="25" t="s">
        <v>481</v>
      </c>
      <c r="J2685" s="23" t="str">
        <f t="shared" si="123"/>
        <v>UTB2361volta1</v>
      </c>
      <c r="K2685" s="32" t="str">
        <f t="shared" si="124"/>
        <v>RODOVIÁRIA PLANO PILOTO</v>
      </c>
    </row>
    <row r="2686" spans="1:11" x14ac:dyDescent="0.2">
      <c r="A2686" s="2" t="s">
        <v>664</v>
      </c>
      <c r="B2686" s="2" t="s">
        <v>663</v>
      </c>
      <c r="C2686" s="27">
        <v>2361</v>
      </c>
      <c r="D2686" s="2" t="s">
        <v>94</v>
      </c>
      <c r="E2686" s="25" t="s">
        <v>469</v>
      </c>
      <c r="F2686" s="23" t="str">
        <f t="shared" si="125"/>
        <v>volta</v>
      </c>
      <c r="G2686" s="4">
        <v>2</v>
      </c>
      <c r="H2686" s="25" t="s">
        <v>571</v>
      </c>
      <c r="I2686" s="25" t="s">
        <v>481</v>
      </c>
      <c r="J2686" s="23" t="str">
        <f t="shared" si="123"/>
        <v>UTB2361volta2</v>
      </c>
      <c r="K2686" s="32" t="str">
        <f t="shared" si="124"/>
        <v>RODOVIÁRIA PLANO PILOTO/EIXO L2 NORTE</v>
      </c>
    </row>
    <row r="2687" spans="1:11" x14ac:dyDescent="0.2">
      <c r="A2687" s="2" t="s">
        <v>664</v>
      </c>
      <c r="B2687" s="2" t="s">
        <v>663</v>
      </c>
      <c r="C2687" s="27">
        <v>2361</v>
      </c>
      <c r="D2687" s="2" t="s">
        <v>94</v>
      </c>
      <c r="E2687" s="25" t="s">
        <v>469</v>
      </c>
      <c r="F2687" s="23" t="str">
        <f t="shared" si="125"/>
        <v>volta</v>
      </c>
      <c r="G2687" s="4">
        <v>3</v>
      </c>
      <c r="H2687" s="25" t="s">
        <v>663</v>
      </c>
      <c r="I2687" s="25" t="s">
        <v>481</v>
      </c>
      <c r="J2687" s="23" t="str">
        <f t="shared" si="123"/>
        <v>UTB2361volta3</v>
      </c>
      <c r="K2687" s="32" t="str">
        <f t="shared" si="124"/>
        <v>RODOVIÁRIA PLANO PILOTO/EIXO L2 NORTE/NOROESTE</v>
      </c>
    </row>
    <row r="2688" spans="1:11" x14ac:dyDescent="0.2">
      <c r="A2688" s="2" t="s">
        <v>664</v>
      </c>
      <c r="B2688" s="2" t="s">
        <v>663</v>
      </c>
      <c r="C2688" s="27">
        <v>2361</v>
      </c>
      <c r="D2688" s="2" t="s">
        <v>94</v>
      </c>
      <c r="E2688" s="25" t="s">
        <v>469</v>
      </c>
      <c r="F2688" s="23" t="str">
        <f t="shared" si="125"/>
        <v>volta</v>
      </c>
      <c r="G2688" s="4">
        <v>4</v>
      </c>
      <c r="H2688" s="25" t="s">
        <v>665</v>
      </c>
      <c r="I2688" s="25" t="s">
        <v>481</v>
      </c>
      <c r="J2688" s="23" t="str">
        <f t="shared" si="123"/>
        <v>UTB2361volta4</v>
      </c>
      <c r="K2688" s="32" t="str">
        <f t="shared" si="124"/>
        <v>RODOVIÁRIA PLANO PILOTO/EIXO L2 NORTE/NOROESTE/S A A N</v>
      </c>
    </row>
    <row r="2689" spans="1:11" x14ac:dyDescent="0.2">
      <c r="A2689" s="2" t="s">
        <v>664</v>
      </c>
      <c r="B2689" s="2" t="s">
        <v>663</v>
      </c>
      <c r="C2689" s="27">
        <v>2361</v>
      </c>
      <c r="D2689" s="2" t="s">
        <v>94</v>
      </c>
      <c r="E2689" s="25" t="s">
        <v>469</v>
      </c>
      <c r="F2689" s="23" t="str">
        <f t="shared" si="125"/>
        <v>volta</v>
      </c>
      <c r="G2689" s="4">
        <v>5</v>
      </c>
      <c r="H2689" s="25" t="s">
        <v>463</v>
      </c>
      <c r="I2689" s="25" t="s">
        <v>481</v>
      </c>
      <c r="J2689" s="23" t="str">
        <f t="shared" si="123"/>
        <v>UTB2361volta5</v>
      </c>
      <c r="K2689" s="32" t="str">
        <f t="shared" si="124"/>
        <v>RODOVIÁRIA PLANO PILOTO/EIXO L2 NORTE/NOROESTE/S A A N/EPIA</v>
      </c>
    </row>
    <row r="2690" spans="1:11" x14ac:dyDescent="0.2">
      <c r="A2690" s="2" t="s">
        <v>664</v>
      </c>
      <c r="B2690" s="2" t="s">
        <v>663</v>
      </c>
      <c r="C2690" s="27">
        <v>2361</v>
      </c>
      <c r="D2690" s="2" t="s">
        <v>94</v>
      </c>
      <c r="E2690" s="25" t="s">
        <v>469</v>
      </c>
      <c r="F2690" s="23" t="str">
        <f t="shared" si="125"/>
        <v>volta</v>
      </c>
      <c r="G2690" s="4">
        <v>6</v>
      </c>
      <c r="H2690" s="25" t="s">
        <v>569</v>
      </c>
      <c r="I2690" s="25" t="s">
        <v>564</v>
      </c>
      <c r="J2690" s="23" t="str">
        <f t="shared" si="123"/>
        <v>UTB2361volta6</v>
      </c>
      <c r="K2690" s="32" t="str">
        <f t="shared" si="124"/>
        <v>RODOVIÁRIA PLANO PILOTO/EIXO L2 NORTE/NOROESTE/S A A N/EPIA/ESTRUTURAL</v>
      </c>
    </row>
    <row r="2691" spans="1:11" x14ac:dyDescent="0.2">
      <c r="A2691" s="2" t="s">
        <v>664</v>
      </c>
      <c r="B2691" s="2" t="s">
        <v>663</v>
      </c>
      <c r="C2691" s="27">
        <v>2361</v>
      </c>
      <c r="D2691" s="2" t="s">
        <v>94</v>
      </c>
      <c r="E2691" s="25" t="s">
        <v>469</v>
      </c>
      <c r="F2691" s="23" t="str">
        <f t="shared" si="125"/>
        <v>volta</v>
      </c>
      <c r="G2691" s="4">
        <v>7</v>
      </c>
      <c r="H2691" s="25" t="s">
        <v>561</v>
      </c>
      <c r="I2691" s="25" t="s">
        <v>562</v>
      </c>
      <c r="J2691" s="23" t="str">
        <f t="shared" ref="J2691:J2754" si="126">D2691&amp;C2691&amp;F2691&amp;G2691</f>
        <v>UTB2361volta7</v>
      </c>
      <c r="K2691" s="32" t="str">
        <f t="shared" ref="K2691:K2754" si="127">IF(G2691=1,H2691,K2690&amp;"/"&amp;H2691)</f>
        <v>RODOVIÁRIA PLANO PILOTO/EIXO L2 NORTE/NOROESTE/S A A N/EPIA/ESTRUTURAL/BR-070</v>
      </c>
    </row>
    <row r="2692" spans="1:11" x14ac:dyDescent="0.2">
      <c r="A2692" s="2" t="s">
        <v>664</v>
      </c>
      <c r="B2692" s="2" t="s">
        <v>663</v>
      </c>
      <c r="C2692" s="27">
        <v>2361</v>
      </c>
      <c r="D2692" s="2" t="s">
        <v>94</v>
      </c>
      <c r="E2692" s="25" t="s">
        <v>469</v>
      </c>
      <c r="F2692" s="23" t="str">
        <f t="shared" ref="F2692:F2755" si="128">IF(LEFT(E2692,3)="ida","ida","volta")</f>
        <v>volta</v>
      </c>
      <c r="G2692" s="4">
        <v>8</v>
      </c>
      <c r="H2692" s="25" t="s">
        <v>596</v>
      </c>
      <c r="I2692" s="25" t="s">
        <v>554</v>
      </c>
      <c r="J2692" s="23" t="str">
        <f t="shared" si="126"/>
        <v>UTB2361volta8</v>
      </c>
      <c r="K2692" s="32" t="str">
        <f t="shared" si="127"/>
        <v>RODOVIÁRIA PLANO PILOTO/EIXO L2 NORTE/NOROESTE/S A A N/EPIA/ESTRUTURAL/BR-070/PONTE DO RIO DESCOBERTO</v>
      </c>
    </row>
    <row r="2693" spans="1:11" x14ac:dyDescent="0.2">
      <c r="A2693" s="2" t="s">
        <v>664</v>
      </c>
      <c r="B2693" s="2" t="s">
        <v>663</v>
      </c>
      <c r="C2693" s="27">
        <v>2361</v>
      </c>
      <c r="D2693" s="2" t="s">
        <v>94</v>
      </c>
      <c r="E2693" s="25" t="s">
        <v>469</v>
      </c>
      <c r="F2693" s="23" t="str">
        <f t="shared" si="128"/>
        <v>volta</v>
      </c>
      <c r="G2693" s="4">
        <v>9</v>
      </c>
      <c r="H2693" s="25" t="s">
        <v>561</v>
      </c>
      <c r="I2693" s="25" t="s">
        <v>554</v>
      </c>
      <c r="J2693" s="23" t="str">
        <f t="shared" si="126"/>
        <v>UTB2361volta9</v>
      </c>
      <c r="K2693" s="32" t="str">
        <f t="shared" si="127"/>
        <v>RODOVIÁRIA PLANO PILOTO/EIXO L2 NORTE/NOROESTE/S A A N/EPIA/ESTRUTURAL/BR-070/PONTE DO RIO DESCOBERTO/BR-070</v>
      </c>
    </row>
    <row r="2694" spans="1:11" x14ac:dyDescent="0.2">
      <c r="A2694" s="2" t="s">
        <v>664</v>
      </c>
      <c r="B2694" s="2" t="s">
        <v>663</v>
      </c>
      <c r="C2694" s="27">
        <v>2361</v>
      </c>
      <c r="D2694" s="2" t="s">
        <v>94</v>
      </c>
      <c r="E2694" s="25" t="s">
        <v>469</v>
      </c>
      <c r="F2694" s="23" t="str">
        <f t="shared" si="128"/>
        <v>volta</v>
      </c>
      <c r="G2694" s="4">
        <v>10</v>
      </c>
      <c r="H2694" s="2" t="s">
        <v>660</v>
      </c>
      <c r="I2694" s="25" t="s">
        <v>554</v>
      </c>
      <c r="J2694" s="23" t="str">
        <f t="shared" si="126"/>
        <v>UTB2361volta10</v>
      </c>
      <c r="K2694" s="32" t="str">
        <f t="shared" si="127"/>
        <v xml:space="preserve">RODOVIÁRIA PLANO PILOTO/EIXO L2 NORTE/NOROESTE/S A A N/EPIA/ESTRUTURAL/BR-070/PONTE DO RIO DESCOBERTO/BR-070/AVENIDA MARGINAL SUL </v>
      </c>
    </row>
    <row r="2695" spans="1:11" x14ac:dyDescent="0.2">
      <c r="A2695" s="2" t="s">
        <v>664</v>
      </c>
      <c r="B2695" s="2" t="s">
        <v>663</v>
      </c>
      <c r="C2695" s="27">
        <v>2361</v>
      </c>
      <c r="D2695" s="2" t="s">
        <v>94</v>
      </c>
      <c r="E2695" s="25" t="s">
        <v>469</v>
      </c>
      <c r="F2695" s="23" t="str">
        <f t="shared" si="128"/>
        <v>volta</v>
      </c>
      <c r="G2695" s="4">
        <v>11</v>
      </c>
      <c r="H2695" s="25" t="s">
        <v>561</v>
      </c>
      <c r="I2695" s="25" t="s">
        <v>554</v>
      </c>
      <c r="J2695" s="23" t="str">
        <f t="shared" si="126"/>
        <v>UTB2361volta11</v>
      </c>
      <c r="K2695" s="32" t="str">
        <f t="shared" si="127"/>
        <v>RODOVIÁRIA PLANO PILOTO/EIXO L2 NORTE/NOROESTE/S A A N/EPIA/ESTRUTURAL/BR-070/PONTE DO RIO DESCOBERTO/BR-070/AVENIDA MARGINAL SUL /BR-070</v>
      </c>
    </row>
    <row r="2696" spans="1:11" x14ac:dyDescent="0.2">
      <c r="A2696" s="2" t="s">
        <v>664</v>
      </c>
      <c r="B2696" s="2" t="s">
        <v>663</v>
      </c>
      <c r="C2696" s="27">
        <v>2361</v>
      </c>
      <c r="D2696" s="2" t="s">
        <v>94</v>
      </c>
      <c r="E2696" s="25" t="s">
        <v>469</v>
      </c>
      <c r="F2696" s="23" t="str">
        <f t="shared" si="128"/>
        <v>volta</v>
      </c>
      <c r="G2696" s="4">
        <v>12</v>
      </c>
      <c r="H2696" s="2" t="s">
        <v>600</v>
      </c>
      <c r="I2696" s="25" t="s">
        <v>554</v>
      </c>
      <c r="J2696" s="23" t="str">
        <f t="shared" si="126"/>
        <v>UTB2361volta12</v>
      </c>
      <c r="K2696" s="32" t="str">
        <f t="shared" si="127"/>
        <v>RODOVIÁRIA PLANO PILOTO/EIXO L2 NORTE/NOROESTE/S A A N/EPIA/ESTRUTURAL/BR-070/PONTE DO RIO DESCOBERTO/BR-070/AVENIDA MARGINAL SUL /BR-070/AVENIDA MARGINAL NORTE</v>
      </c>
    </row>
    <row r="2697" spans="1:11" x14ac:dyDescent="0.2">
      <c r="A2697" s="2" t="s">
        <v>664</v>
      </c>
      <c r="B2697" s="2" t="s">
        <v>663</v>
      </c>
      <c r="C2697" s="27">
        <v>2361</v>
      </c>
      <c r="D2697" s="2" t="s">
        <v>94</v>
      </c>
      <c r="E2697" s="25" t="s">
        <v>469</v>
      </c>
      <c r="F2697" s="23" t="str">
        <f t="shared" si="128"/>
        <v>volta</v>
      </c>
      <c r="G2697" s="4">
        <v>13</v>
      </c>
      <c r="H2697" s="2" t="s">
        <v>659</v>
      </c>
      <c r="I2697" s="25" t="s">
        <v>554</v>
      </c>
      <c r="J2697" s="23" t="str">
        <f t="shared" si="126"/>
        <v>UTB2361volta13</v>
      </c>
      <c r="K2697" s="32" t="str">
        <f t="shared" si="127"/>
        <v>RODOVIÁRIA PLANO PILOTO/EIXO L2 NORTE/NOROESTE/S A A N/EPIA/ESTRUTURAL/BR-070/PONTE DO RIO DESCOBERTO/BR-070/AVENIDA MARGINAL SUL /BR-070/AVENIDA MARGINAL NORTE/AVENIDA PORTO VELHO</v>
      </c>
    </row>
    <row r="2698" spans="1:11" x14ac:dyDescent="0.2">
      <c r="A2698" s="2" t="s">
        <v>664</v>
      </c>
      <c r="B2698" s="2" t="s">
        <v>663</v>
      </c>
      <c r="C2698" s="27">
        <v>2361</v>
      </c>
      <c r="D2698" s="2" t="s">
        <v>94</v>
      </c>
      <c r="E2698" s="25" t="s">
        <v>469</v>
      </c>
      <c r="F2698" s="23" t="str">
        <f t="shared" si="128"/>
        <v>volta</v>
      </c>
      <c r="G2698" s="4">
        <v>14</v>
      </c>
      <c r="H2698" s="2" t="s">
        <v>586</v>
      </c>
      <c r="I2698" s="25" t="s">
        <v>554</v>
      </c>
      <c r="J2698" s="23" t="str">
        <f t="shared" si="126"/>
        <v>UTB2361volta14</v>
      </c>
      <c r="K2698" s="32" t="str">
        <f t="shared" si="127"/>
        <v>RODOVIÁRIA PLANO PILOTO/EIXO L2 NORTE/NOROESTE/S A A N/EPIA/ESTRUTURAL/BR-070/PONTE DO RIO DESCOBERTO/BR-070/AVENIDA MARGINAL SUL /BR-070/AVENIDA MARGINAL NORTE/AVENIDA PORTO VELHO/RUA 33</v>
      </c>
    </row>
    <row r="2699" spans="1:11" x14ac:dyDescent="0.2">
      <c r="A2699" s="2" t="s">
        <v>664</v>
      </c>
      <c r="B2699" s="2" t="s">
        <v>663</v>
      </c>
      <c r="C2699" s="27">
        <v>2361</v>
      </c>
      <c r="D2699" s="2" t="s">
        <v>94</v>
      </c>
      <c r="E2699" s="25" t="s">
        <v>469</v>
      </c>
      <c r="F2699" s="23" t="str">
        <f t="shared" si="128"/>
        <v>volta</v>
      </c>
      <c r="G2699" s="4">
        <v>15</v>
      </c>
      <c r="H2699" s="2" t="s">
        <v>610</v>
      </c>
      <c r="I2699" s="25" t="s">
        <v>554</v>
      </c>
      <c r="J2699" s="23" t="str">
        <f t="shared" si="126"/>
        <v>UTB2361volta15</v>
      </c>
      <c r="K2699" s="32" t="str">
        <f t="shared" si="127"/>
        <v>RODOVIÁRIA PLANO PILOTO/EIXO L2 NORTE/NOROESTE/S A A N/EPIA/ESTRUTURAL/BR-070/PONTE DO RIO DESCOBERTO/BR-070/AVENIDA MARGINAL SUL /BR-070/AVENIDA MARGINAL NORTE/AVENIDA PORTO VELHO/RUA 33/PINHEIRO 2</v>
      </c>
    </row>
    <row r="2700" spans="1:11" x14ac:dyDescent="0.2">
      <c r="A2700" s="2" t="s">
        <v>664</v>
      </c>
      <c r="B2700" s="2" t="s">
        <v>663</v>
      </c>
      <c r="C2700" s="27">
        <v>2361</v>
      </c>
      <c r="D2700" s="2" t="s">
        <v>94</v>
      </c>
      <c r="E2700" s="25" t="s">
        <v>469</v>
      </c>
      <c r="F2700" s="23" t="str">
        <f t="shared" si="128"/>
        <v>volta</v>
      </c>
      <c r="G2700" s="4">
        <v>16</v>
      </c>
      <c r="H2700" s="2" t="s">
        <v>585</v>
      </c>
      <c r="I2700" s="25" t="s">
        <v>554</v>
      </c>
      <c r="J2700" s="23" t="str">
        <f t="shared" si="126"/>
        <v>UTB2361volta16</v>
      </c>
      <c r="K2700" s="32" t="str">
        <f t="shared" si="127"/>
        <v>RODOVIÁRIA PLANO PILOTO/EIXO L2 NORTE/NOROESTE/S A A N/EPIA/ESTRUTURAL/BR-070/PONTE DO RIO DESCOBERTO/BR-070/AVENIDA MARGINAL SUL /BR-070/AVENIDA MARGINAL NORTE/AVENIDA PORTO VELHO/RUA 33/PINHEIRO 2/TERMINAL JARDIM BRASÍLIA</v>
      </c>
    </row>
    <row r="2701" spans="1:11" x14ac:dyDescent="0.2">
      <c r="A2701" s="2" t="s">
        <v>552</v>
      </c>
      <c r="B2701" s="2" t="s">
        <v>663</v>
      </c>
      <c r="C2701" s="4">
        <v>2373</v>
      </c>
      <c r="D2701" s="2" t="s">
        <v>92</v>
      </c>
      <c r="E2701" s="2" t="s">
        <v>452</v>
      </c>
      <c r="F2701" s="23" t="str">
        <f t="shared" si="128"/>
        <v>ida</v>
      </c>
      <c r="G2701" s="4">
        <v>1</v>
      </c>
      <c r="H2701" s="2" t="s">
        <v>578</v>
      </c>
      <c r="I2701" s="2" t="s">
        <v>554</v>
      </c>
      <c r="J2701" s="23" t="str">
        <f t="shared" si="126"/>
        <v>TAGUATUR2373ida1</v>
      </c>
      <c r="K2701" s="32" t="str">
        <f t="shared" si="127"/>
        <v>SANTA LÚCIA</v>
      </c>
    </row>
    <row r="2702" spans="1:11" x14ac:dyDescent="0.2">
      <c r="A2702" s="2" t="s">
        <v>552</v>
      </c>
      <c r="B2702" s="2" t="s">
        <v>663</v>
      </c>
      <c r="C2702" s="4">
        <v>2373</v>
      </c>
      <c r="D2702" s="2" t="s">
        <v>92</v>
      </c>
      <c r="E2702" s="2" t="s">
        <v>452</v>
      </c>
      <c r="F2702" s="23" t="str">
        <f t="shared" si="128"/>
        <v>ida</v>
      </c>
      <c r="G2702" s="4">
        <v>2</v>
      </c>
      <c r="H2702" s="2" t="s">
        <v>556</v>
      </c>
      <c r="I2702" s="2" t="s">
        <v>554</v>
      </c>
      <c r="J2702" s="23" t="str">
        <f t="shared" si="126"/>
        <v>TAGUATUR2373ida2</v>
      </c>
      <c r="K2702" s="32" t="str">
        <f t="shared" si="127"/>
        <v>SANTA LÚCIA/GO-547</v>
      </c>
    </row>
    <row r="2703" spans="1:11" x14ac:dyDescent="0.2">
      <c r="A2703" s="2" t="s">
        <v>552</v>
      </c>
      <c r="B2703" s="2" t="s">
        <v>663</v>
      </c>
      <c r="C2703" s="4">
        <v>2373</v>
      </c>
      <c r="D2703" s="2" t="s">
        <v>92</v>
      </c>
      <c r="E2703" s="2" t="s">
        <v>452</v>
      </c>
      <c r="F2703" s="23" t="str">
        <f t="shared" si="128"/>
        <v>ida</v>
      </c>
      <c r="G2703" s="4">
        <v>3</v>
      </c>
      <c r="H2703" s="2" t="s">
        <v>557</v>
      </c>
      <c r="I2703" s="2" t="s">
        <v>554</v>
      </c>
      <c r="J2703" s="23" t="str">
        <f t="shared" si="126"/>
        <v>TAGUATUR2373ida3</v>
      </c>
      <c r="K2703" s="32" t="str">
        <f t="shared" si="127"/>
        <v>SANTA LÚCIA/GO-547/AVENIDA LIBERDADE</v>
      </c>
    </row>
    <row r="2704" spans="1:11" x14ac:dyDescent="0.2">
      <c r="A2704" s="2" t="s">
        <v>552</v>
      </c>
      <c r="B2704" s="2" t="s">
        <v>663</v>
      </c>
      <c r="C2704" s="4">
        <v>2373</v>
      </c>
      <c r="D2704" s="2" t="s">
        <v>92</v>
      </c>
      <c r="E2704" s="2" t="s">
        <v>452</v>
      </c>
      <c r="F2704" s="23" t="str">
        <f t="shared" si="128"/>
        <v>ida</v>
      </c>
      <c r="G2704" s="4">
        <v>4</v>
      </c>
      <c r="H2704" s="2" t="s">
        <v>613</v>
      </c>
      <c r="I2704" s="2" t="s">
        <v>554</v>
      </c>
      <c r="J2704" s="23" t="str">
        <f t="shared" si="126"/>
        <v>TAGUATUR2373ida4</v>
      </c>
      <c r="K2704" s="32" t="str">
        <f t="shared" si="127"/>
        <v>SANTA LÚCIA/GO-547/AVENIDA LIBERDADE/RUA 2</v>
      </c>
    </row>
    <row r="2705" spans="1:11" x14ac:dyDescent="0.2">
      <c r="A2705" s="2" t="s">
        <v>552</v>
      </c>
      <c r="B2705" s="2" t="s">
        <v>663</v>
      </c>
      <c r="C2705" s="4">
        <v>2373</v>
      </c>
      <c r="D2705" s="2" t="s">
        <v>92</v>
      </c>
      <c r="E2705" s="2" t="s">
        <v>452</v>
      </c>
      <c r="F2705" s="23" t="str">
        <f t="shared" si="128"/>
        <v>ida</v>
      </c>
      <c r="G2705" s="4">
        <v>5</v>
      </c>
      <c r="H2705" s="2" t="s">
        <v>561</v>
      </c>
      <c r="I2705" s="2" t="s">
        <v>554</v>
      </c>
      <c r="J2705" s="23" t="str">
        <f t="shared" si="126"/>
        <v>TAGUATUR2373ida5</v>
      </c>
      <c r="K2705" s="32" t="str">
        <f t="shared" si="127"/>
        <v>SANTA LÚCIA/GO-547/AVENIDA LIBERDADE/RUA 2/BR-070</v>
      </c>
    </row>
    <row r="2706" spans="1:11" x14ac:dyDescent="0.2">
      <c r="A2706" s="2" t="s">
        <v>552</v>
      </c>
      <c r="B2706" s="2" t="s">
        <v>663</v>
      </c>
      <c r="C2706" s="4">
        <v>2373</v>
      </c>
      <c r="D2706" s="2" t="s">
        <v>92</v>
      </c>
      <c r="E2706" s="2" t="s">
        <v>452</v>
      </c>
      <c r="F2706" s="23" t="str">
        <f t="shared" si="128"/>
        <v>ida</v>
      </c>
      <c r="G2706" s="4">
        <v>6</v>
      </c>
      <c r="H2706" s="25" t="s">
        <v>569</v>
      </c>
      <c r="I2706" s="2" t="s">
        <v>564</v>
      </c>
      <c r="J2706" s="23" t="str">
        <f t="shared" si="126"/>
        <v>TAGUATUR2373ida6</v>
      </c>
      <c r="K2706" s="32" t="str">
        <f t="shared" si="127"/>
        <v>SANTA LÚCIA/GO-547/AVENIDA LIBERDADE/RUA 2/BR-070/ESTRUTURAL</v>
      </c>
    </row>
    <row r="2707" spans="1:11" x14ac:dyDescent="0.2">
      <c r="A2707" s="2" t="s">
        <v>552</v>
      </c>
      <c r="B2707" s="2" t="s">
        <v>663</v>
      </c>
      <c r="C2707" s="4">
        <v>2373</v>
      </c>
      <c r="D2707" s="2" t="s">
        <v>92</v>
      </c>
      <c r="E2707" s="2" t="s">
        <v>452</v>
      </c>
      <c r="F2707" s="23" t="str">
        <f t="shared" si="128"/>
        <v>ida</v>
      </c>
      <c r="G2707" s="4">
        <v>7</v>
      </c>
      <c r="H2707" s="2" t="s">
        <v>538</v>
      </c>
      <c r="I2707" s="2" t="s">
        <v>481</v>
      </c>
      <c r="J2707" s="23" t="str">
        <f t="shared" si="126"/>
        <v>TAGUATUR2373ida7</v>
      </c>
      <c r="K2707" s="32" t="str">
        <f t="shared" si="127"/>
        <v>SANTA LÚCIA/GO-547/AVENIDA LIBERDADE/RUA 2/BR-070/ESTRUTURAL/EIXO MONUMENTAL</v>
      </c>
    </row>
    <row r="2708" spans="1:11" x14ac:dyDescent="0.2">
      <c r="A2708" s="2" t="s">
        <v>552</v>
      </c>
      <c r="B2708" s="2" t="s">
        <v>663</v>
      </c>
      <c r="C2708" s="4">
        <v>2373</v>
      </c>
      <c r="D2708" s="2" t="s">
        <v>92</v>
      </c>
      <c r="E2708" s="2" t="s">
        <v>452</v>
      </c>
      <c r="F2708" s="23" t="str">
        <f t="shared" si="128"/>
        <v>ida</v>
      </c>
      <c r="G2708" s="4">
        <v>8</v>
      </c>
      <c r="H2708" s="2" t="s">
        <v>644</v>
      </c>
      <c r="I2708" s="2" t="s">
        <v>481</v>
      </c>
      <c r="J2708" s="23" t="str">
        <f t="shared" si="126"/>
        <v>TAGUATUR2373ida8</v>
      </c>
      <c r="K2708" s="32" t="str">
        <f t="shared" si="127"/>
        <v>SANTA LÚCIA/GO-547/AVENIDA LIBERDADE/RUA 2/BR-070/ESTRUTURAL/EIXO MONUMENTAL/W3 NORTE</v>
      </c>
    </row>
    <row r="2709" spans="1:11" x14ac:dyDescent="0.2">
      <c r="A2709" s="2" t="s">
        <v>552</v>
      </c>
      <c r="B2709" s="2" t="s">
        <v>663</v>
      </c>
      <c r="C2709" s="4">
        <v>2373</v>
      </c>
      <c r="D2709" s="2" t="s">
        <v>92</v>
      </c>
      <c r="E2709" s="2" t="s">
        <v>452</v>
      </c>
      <c r="F2709" s="23" t="str">
        <f t="shared" si="128"/>
        <v>ida</v>
      </c>
      <c r="G2709" s="4">
        <v>9</v>
      </c>
      <c r="H2709" s="25" t="s">
        <v>663</v>
      </c>
      <c r="I2709" s="2" t="s">
        <v>481</v>
      </c>
      <c r="J2709" s="23" t="str">
        <f t="shared" si="126"/>
        <v>TAGUATUR2373ida9</v>
      </c>
      <c r="K2709" s="32" t="str">
        <f t="shared" si="127"/>
        <v>SANTA LÚCIA/GO-547/AVENIDA LIBERDADE/RUA 2/BR-070/ESTRUTURAL/EIXO MONUMENTAL/W3 NORTE/NOROESTE</v>
      </c>
    </row>
    <row r="2710" spans="1:11" x14ac:dyDescent="0.2">
      <c r="A2710" s="2" t="s">
        <v>552</v>
      </c>
      <c r="B2710" s="2" t="s">
        <v>663</v>
      </c>
      <c r="C2710" s="4">
        <v>2373</v>
      </c>
      <c r="D2710" s="2" t="s">
        <v>92</v>
      </c>
      <c r="E2710" s="2" t="s">
        <v>469</v>
      </c>
      <c r="F2710" s="23" t="str">
        <f t="shared" si="128"/>
        <v>volta</v>
      </c>
      <c r="G2710" s="4">
        <v>1</v>
      </c>
      <c r="H2710" s="25" t="s">
        <v>663</v>
      </c>
      <c r="I2710" s="2" t="s">
        <v>481</v>
      </c>
      <c r="J2710" s="23" t="str">
        <f t="shared" si="126"/>
        <v>TAGUATUR2373volta1</v>
      </c>
      <c r="K2710" s="32" t="str">
        <f t="shared" si="127"/>
        <v>NOROESTE</v>
      </c>
    </row>
    <row r="2711" spans="1:11" x14ac:dyDescent="0.2">
      <c r="A2711" s="2" t="s">
        <v>552</v>
      </c>
      <c r="B2711" s="2" t="s">
        <v>663</v>
      </c>
      <c r="C2711" s="4">
        <v>2373</v>
      </c>
      <c r="D2711" s="2" t="s">
        <v>92</v>
      </c>
      <c r="E2711" s="2" t="s">
        <v>469</v>
      </c>
      <c r="F2711" s="23" t="str">
        <f t="shared" si="128"/>
        <v>volta</v>
      </c>
      <c r="G2711" s="4">
        <v>2</v>
      </c>
      <c r="H2711" s="2" t="s">
        <v>644</v>
      </c>
      <c r="I2711" s="2" t="s">
        <v>481</v>
      </c>
      <c r="J2711" s="23" t="str">
        <f t="shared" si="126"/>
        <v>TAGUATUR2373volta2</v>
      </c>
      <c r="K2711" s="32" t="str">
        <f t="shared" si="127"/>
        <v>NOROESTE/W3 NORTE</v>
      </c>
    </row>
    <row r="2712" spans="1:11" x14ac:dyDescent="0.2">
      <c r="A2712" s="2" t="s">
        <v>552</v>
      </c>
      <c r="B2712" s="2" t="s">
        <v>663</v>
      </c>
      <c r="C2712" s="4">
        <v>2373</v>
      </c>
      <c r="D2712" s="2" t="s">
        <v>92</v>
      </c>
      <c r="E2712" s="2" t="s">
        <v>469</v>
      </c>
      <c r="F2712" s="23" t="str">
        <f t="shared" si="128"/>
        <v>volta</v>
      </c>
      <c r="G2712" s="4">
        <v>3</v>
      </c>
      <c r="H2712" s="2" t="s">
        <v>538</v>
      </c>
      <c r="I2712" s="2" t="s">
        <v>481</v>
      </c>
      <c r="J2712" s="23" t="str">
        <f t="shared" si="126"/>
        <v>TAGUATUR2373volta3</v>
      </c>
      <c r="K2712" s="32" t="str">
        <f t="shared" si="127"/>
        <v>NOROESTE/W3 NORTE/EIXO MONUMENTAL</v>
      </c>
    </row>
    <row r="2713" spans="1:11" x14ac:dyDescent="0.2">
      <c r="A2713" s="2" t="s">
        <v>552</v>
      </c>
      <c r="B2713" s="2" t="s">
        <v>663</v>
      </c>
      <c r="C2713" s="4">
        <v>2373</v>
      </c>
      <c r="D2713" s="2" t="s">
        <v>92</v>
      </c>
      <c r="E2713" s="2" t="s">
        <v>469</v>
      </c>
      <c r="F2713" s="23" t="str">
        <f t="shared" si="128"/>
        <v>volta</v>
      </c>
      <c r="G2713" s="4">
        <v>4</v>
      </c>
      <c r="H2713" s="25" t="s">
        <v>569</v>
      </c>
      <c r="I2713" s="2" t="s">
        <v>564</v>
      </c>
      <c r="J2713" s="23" t="str">
        <f t="shared" si="126"/>
        <v>TAGUATUR2373volta4</v>
      </c>
      <c r="K2713" s="32" t="str">
        <f t="shared" si="127"/>
        <v>NOROESTE/W3 NORTE/EIXO MONUMENTAL/ESTRUTURAL</v>
      </c>
    </row>
    <row r="2714" spans="1:11" x14ac:dyDescent="0.2">
      <c r="A2714" s="2" t="s">
        <v>552</v>
      </c>
      <c r="B2714" s="2" t="s">
        <v>663</v>
      </c>
      <c r="C2714" s="4">
        <v>2373</v>
      </c>
      <c r="D2714" s="2" t="s">
        <v>92</v>
      </c>
      <c r="E2714" s="2" t="s">
        <v>469</v>
      </c>
      <c r="F2714" s="23" t="str">
        <f t="shared" si="128"/>
        <v>volta</v>
      </c>
      <c r="G2714" s="4">
        <v>5</v>
      </c>
      <c r="H2714" s="2" t="s">
        <v>561</v>
      </c>
      <c r="I2714" s="2" t="s">
        <v>554</v>
      </c>
      <c r="J2714" s="23" t="str">
        <f t="shared" si="126"/>
        <v>TAGUATUR2373volta5</v>
      </c>
      <c r="K2714" s="32" t="str">
        <f t="shared" si="127"/>
        <v>NOROESTE/W3 NORTE/EIXO MONUMENTAL/ESTRUTURAL/BR-070</v>
      </c>
    </row>
    <row r="2715" spans="1:11" x14ac:dyDescent="0.2">
      <c r="A2715" s="2" t="s">
        <v>552</v>
      </c>
      <c r="B2715" s="2" t="s">
        <v>663</v>
      </c>
      <c r="C2715" s="4">
        <v>2373</v>
      </c>
      <c r="D2715" s="2" t="s">
        <v>92</v>
      </c>
      <c r="E2715" s="2" t="s">
        <v>469</v>
      </c>
      <c r="F2715" s="23" t="str">
        <f t="shared" si="128"/>
        <v>volta</v>
      </c>
      <c r="G2715" s="4">
        <v>6</v>
      </c>
      <c r="H2715" s="2" t="s">
        <v>613</v>
      </c>
      <c r="I2715" s="2" t="s">
        <v>554</v>
      </c>
      <c r="J2715" s="23" t="str">
        <f t="shared" si="126"/>
        <v>TAGUATUR2373volta6</v>
      </c>
      <c r="K2715" s="32" t="str">
        <f t="shared" si="127"/>
        <v>NOROESTE/W3 NORTE/EIXO MONUMENTAL/ESTRUTURAL/BR-070/RUA 2</v>
      </c>
    </row>
    <row r="2716" spans="1:11" x14ac:dyDescent="0.2">
      <c r="A2716" s="2" t="s">
        <v>552</v>
      </c>
      <c r="B2716" s="2" t="s">
        <v>663</v>
      </c>
      <c r="C2716" s="4">
        <v>2373</v>
      </c>
      <c r="D2716" s="2" t="s">
        <v>92</v>
      </c>
      <c r="E2716" s="2" t="s">
        <v>469</v>
      </c>
      <c r="F2716" s="23" t="str">
        <f t="shared" si="128"/>
        <v>volta</v>
      </c>
      <c r="G2716" s="4">
        <v>7</v>
      </c>
      <c r="H2716" s="2" t="s">
        <v>557</v>
      </c>
      <c r="I2716" s="2" t="s">
        <v>554</v>
      </c>
      <c r="J2716" s="23" t="str">
        <f t="shared" si="126"/>
        <v>TAGUATUR2373volta7</v>
      </c>
      <c r="K2716" s="32" t="str">
        <f t="shared" si="127"/>
        <v>NOROESTE/W3 NORTE/EIXO MONUMENTAL/ESTRUTURAL/BR-070/RUA 2/AVENIDA LIBERDADE</v>
      </c>
    </row>
    <row r="2717" spans="1:11" x14ac:dyDescent="0.2">
      <c r="A2717" s="2" t="s">
        <v>552</v>
      </c>
      <c r="B2717" s="2" t="s">
        <v>663</v>
      </c>
      <c r="C2717" s="4">
        <v>2373</v>
      </c>
      <c r="D2717" s="2" t="s">
        <v>92</v>
      </c>
      <c r="E2717" s="2" t="s">
        <v>469</v>
      </c>
      <c r="F2717" s="23" t="str">
        <f t="shared" si="128"/>
        <v>volta</v>
      </c>
      <c r="G2717" s="4">
        <v>8</v>
      </c>
      <c r="H2717" s="2" t="s">
        <v>556</v>
      </c>
      <c r="I2717" s="2" t="s">
        <v>554</v>
      </c>
      <c r="J2717" s="23" t="str">
        <f t="shared" si="126"/>
        <v>TAGUATUR2373volta8</v>
      </c>
      <c r="K2717" s="32" t="str">
        <f t="shared" si="127"/>
        <v>NOROESTE/W3 NORTE/EIXO MONUMENTAL/ESTRUTURAL/BR-070/RUA 2/AVENIDA LIBERDADE/GO-547</v>
      </c>
    </row>
    <row r="2718" spans="1:11" x14ac:dyDescent="0.2">
      <c r="A2718" s="2" t="s">
        <v>552</v>
      </c>
      <c r="B2718" s="2" t="s">
        <v>663</v>
      </c>
      <c r="C2718" s="4">
        <v>2373</v>
      </c>
      <c r="D2718" s="2" t="s">
        <v>92</v>
      </c>
      <c r="E2718" s="2" t="s">
        <v>469</v>
      </c>
      <c r="F2718" s="23" t="str">
        <f t="shared" si="128"/>
        <v>volta</v>
      </c>
      <c r="G2718" s="4">
        <v>9</v>
      </c>
      <c r="H2718" s="2" t="s">
        <v>578</v>
      </c>
      <c r="I2718" s="2" t="s">
        <v>554</v>
      </c>
      <c r="J2718" s="23" t="str">
        <f t="shared" si="126"/>
        <v>TAGUATUR2373volta9</v>
      </c>
      <c r="K2718" s="32" t="str">
        <f t="shared" si="127"/>
        <v>NOROESTE/W3 NORTE/EIXO MONUMENTAL/ESTRUTURAL/BR-070/RUA 2/AVENIDA LIBERDADE/GO-547/SANTA LÚCIA</v>
      </c>
    </row>
    <row r="2719" spans="1:11" x14ac:dyDescent="0.2">
      <c r="A2719" s="2" t="s">
        <v>552</v>
      </c>
      <c r="B2719" s="2" t="s">
        <v>562</v>
      </c>
      <c r="C2719" s="4">
        <v>2401</v>
      </c>
      <c r="D2719" s="2" t="s">
        <v>92</v>
      </c>
      <c r="E2719" s="2" t="s">
        <v>452</v>
      </c>
      <c r="F2719" s="23" t="str">
        <f t="shared" si="128"/>
        <v>ida</v>
      </c>
      <c r="G2719" s="4">
        <v>1</v>
      </c>
      <c r="H2719" s="2" t="s">
        <v>572</v>
      </c>
      <c r="I2719" s="2" t="s">
        <v>554</v>
      </c>
      <c r="J2719" s="23" t="str">
        <f t="shared" si="126"/>
        <v>TAGUATUR2401ida1</v>
      </c>
      <c r="K2719" s="32" t="str">
        <f t="shared" si="127"/>
        <v>CHIOLA</v>
      </c>
    </row>
    <row r="2720" spans="1:11" x14ac:dyDescent="0.2">
      <c r="A2720" s="2" t="s">
        <v>552</v>
      </c>
      <c r="B2720" s="2" t="s">
        <v>562</v>
      </c>
      <c r="C2720" s="4">
        <v>2401</v>
      </c>
      <c r="D2720" s="24" t="s">
        <v>92</v>
      </c>
      <c r="E2720" s="2" t="s">
        <v>452</v>
      </c>
      <c r="F2720" s="23" t="str">
        <f t="shared" si="128"/>
        <v>ida</v>
      </c>
      <c r="G2720" s="4">
        <v>2</v>
      </c>
      <c r="H2720" s="2" t="s">
        <v>573</v>
      </c>
      <c r="I2720" s="2" t="s">
        <v>554</v>
      </c>
      <c r="J2720" s="23" t="str">
        <f t="shared" si="126"/>
        <v>TAGUATUR2401ida2</v>
      </c>
      <c r="K2720" s="32" t="str">
        <f t="shared" si="127"/>
        <v>CHIOLA/JARDIM AMÉRICA</v>
      </c>
    </row>
    <row r="2721" spans="1:11" x14ac:dyDescent="0.2">
      <c r="A2721" s="2" t="s">
        <v>552</v>
      </c>
      <c r="B2721" s="2" t="s">
        <v>562</v>
      </c>
      <c r="C2721" s="4">
        <v>2401</v>
      </c>
      <c r="D2721" s="24" t="s">
        <v>92</v>
      </c>
      <c r="E2721" s="2" t="s">
        <v>452</v>
      </c>
      <c r="F2721" s="23" t="str">
        <f t="shared" si="128"/>
        <v>ida</v>
      </c>
      <c r="G2721" s="4">
        <v>3</v>
      </c>
      <c r="H2721" s="2" t="s">
        <v>574</v>
      </c>
      <c r="I2721" s="2" t="s">
        <v>554</v>
      </c>
      <c r="J2721" s="23" t="str">
        <f t="shared" si="126"/>
        <v>TAGUATUR2401ida3</v>
      </c>
      <c r="K2721" s="32" t="str">
        <f t="shared" si="127"/>
        <v>CHIOLA/JARDIM AMÉRICA/ÁGUAS BONITAS</v>
      </c>
    </row>
    <row r="2722" spans="1:11" x14ac:dyDescent="0.2">
      <c r="A2722" s="2" t="s">
        <v>552</v>
      </c>
      <c r="B2722" s="2" t="s">
        <v>562</v>
      </c>
      <c r="C2722" s="4">
        <v>2401</v>
      </c>
      <c r="D2722" s="24" t="s">
        <v>92</v>
      </c>
      <c r="E2722" s="2" t="s">
        <v>452</v>
      </c>
      <c r="F2722" s="23" t="str">
        <f t="shared" si="128"/>
        <v>ida</v>
      </c>
      <c r="G2722" s="4">
        <v>4</v>
      </c>
      <c r="H2722" s="2" t="s">
        <v>575</v>
      </c>
      <c r="I2722" s="2" t="s">
        <v>554</v>
      </c>
      <c r="J2722" s="23" t="str">
        <f t="shared" si="126"/>
        <v>TAGUATUR2401ida4</v>
      </c>
      <c r="K2722" s="32" t="str">
        <f t="shared" si="127"/>
        <v>CHIOLA/JARDIM AMÉRICA/ÁGUAS BONITAS/AVENIDA BRASÍLIA</v>
      </c>
    </row>
    <row r="2723" spans="1:11" x14ac:dyDescent="0.2">
      <c r="A2723" s="2" t="s">
        <v>552</v>
      </c>
      <c r="B2723" s="2" t="s">
        <v>562</v>
      </c>
      <c r="C2723" s="4">
        <v>2401</v>
      </c>
      <c r="D2723" s="24" t="s">
        <v>92</v>
      </c>
      <c r="E2723" s="2" t="s">
        <v>452</v>
      </c>
      <c r="F2723" s="23" t="str">
        <f t="shared" si="128"/>
        <v>ida</v>
      </c>
      <c r="G2723" s="4">
        <v>5</v>
      </c>
      <c r="H2723" s="2" t="s">
        <v>576</v>
      </c>
      <c r="I2723" s="2" t="s">
        <v>554</v>
      </c>
      <c r="J2723" s="23" t="str">
        <f t="shared" si="126"/>
        <v>TAGUATUR2401ida5</v>
      </c>
      <c r="K2723" s="32" t="str">
        <f t="shared" si="127"/>
        <v>CHIOLA/JARDIM AMÉRICA/ÁGUAS BONITAS/AVENIDA BRASÍLIA/AVENIDA SÃO PAULO</v>
      </c>
    </row>
    <row r="2724" spans="1:11" x14ac:dyDescent="0.2">
      <c r="A2724" s="2" t="s">
        <v>552</v>
      </c>
      <c r="B2724" s="2" t="s">
        <v>562</v>
      </c>
      <c r="C2724" s="4">
        <v>2401</v>
      </c>
      <c r="D2724" s="24" t="s">
        <v>92</v>
      </c>
      <c r="E2724" s="2" t="s">
        <v>452</v>
      </c>
      <c r="F2724" s="23" t="str">
        <f t="shared" si="128"/>
        <v>ida</v>
      </c>
      <c r="G2724" s="4">
        <v>6</v>
      </c>
      <c r="H2724" s="2" t="s">
        <v>561</v>
      </c>
      <c r="I2724" s="2" t="s">
        <v>562</v>
      </c>
      <c r="J2724" s="23" t="str">
        <f t="shared" si="126"/>
        <v>TAGUATUR2401ida6</v>
      </c>
      <c r="K2724" s="32" t="str">
        <f t="shared" si="127"/>
        <v>CHIOLA/JARDIM AMÉRICA/ÁGUAS BONITAS/AVENIDA BRASÍLIA/AVENIDA SÃO PAULO/BR-070</v>
      </c>
    </row>
    <row r="2725" spans="1:11" x14ac:dyDescent="0.2">
      <c r="A2725" s="2" t="s">
        <v>552</v>
      </c>
      <c r="B2725" s="2" t="s">
        <v>562</v>
      </c>
      <c r="C2725" s="4">
        <v>2401</v>
      </c>
      <c r="D2725" s="24" t="s">
        <v>92</v>
      </c>
      <c r="E2725" s="2" t="s">
        <v>452</v>
      </c>
      <c r="F2725" s="23" t="str">
        <f t="shared" si="128"/>
        <v>ida</v>
      </c>
      <c r="G2725" s="4">
        <v>7</v>
      </c>
      <c r="H2725" s="2" t="s">
        <v>666</v>
      </c>
      <c r="I2725" s="2" t="s">
        <v>562</v>
      </c>
      <c r="J2725" s="23" t="str">
        <f t="shared" si="126"/>
        <v>TAGUATUR2401ida7</v>
      </c>
      <c r="K2725" s="32" t="str">
        <f t="shared" si="127"/>
        <v>CHIOLA/JARDIM AMÉRICA/ÁGUAS BONITAS/AVENIDA BRASÍLIA/AVENIDA SÃO PAULO/BR-070/SETOR O (FRENTE TERMINAL)</v>
      </c>
    </row>
    <row r="2726" spans="1:11" x14ac:dyDescent="0.2">
      <c r="A2726" s="2" t="s">
        <v>552</v>
      </c>
      <c r="B2726" s="2" t="s">
        <v>562</v>
      </c>
      <c r="C2726" s="4">
        <v>2401</v>
      </c>
      <c r="D2726" s="24" t="s">
        <v>92</v>
      </c>
      <c r="E2726" s="2" t="s">
        <v>452</v>
      </c>
      <c r="F2726" s="23" t="str">
        <f t="shared" si="128"/>
        <v>ida</v>
      </c>
      <c r="G2726" s="4">
        <v>8</v>
      </c>
      <c r="H2726" s="2" t="s">
        <v>667</v>
      </c>
      <c r="I2726" s="2" t="s">
        <v>562</v>
      </c>
      <c r="J2726" s="23" t="str">
        <f t="shared" si="126"/>
        <v>TAGUATUR2401ida8</v>
      </c>
      <c r="K2726" s="32" t="str">
        <f t="shared" si="127"/>
        <v>CHIOLA/JARDIM AMÉRICA/ÁGUAS BONITAS/AVENIDA BRASÍLIA/AVENIDA SÃO PAULO/BR-070/SETOR O (FRENTE TERMINAL)/CEILÂNDIA OESTE</v>
      </c>
    </row>
    <row r="2727" spans="1:11" x14ac:dyDescent="0.2">
      <c r="A2727" s="2" t="s">
        <v>552</v>
      </c>
      <c r="B2727" s="2" t="s">
        <v>562</v>
      </c>
      <c r="C2727" s="4">
        <v>2401</v>
      </c>
      <c r="D2727" s="24" t="s">
        <v>92</v>
      </c>
      <c r="E2727" s="2" t="s">
        <v>452</v>
      </c>
      <c r="F2727" s="23" t="str">
        <f t="shared" si="128"/>
        <v>ida</v>
      </c>
      <c r="G2727" s="4">
        <v>9</v>
      </c>
      <c r="H2727" s="2" t="s">
        <v>649</v>
      </c>
      <c r="I2727" s="2" t="s">
        <v>564</v>
      </c>
      <c r="J2727" s="23" t="str">
        <f t="shared" si="126"/>
        <v>TAGUATUR2401ida9</v>
      </c>
      <c r="K2727" s="32" t="str">
        <f t="shared" si="127"/>
        <v>CHIOLA/JARDIM AMÉRICA/ÁGUAS BONITAS/AVENIDA BRASÍLIA/AVENIDA SÃO PAULO/BR-070/SETOR O (FRENTE TERMINAL)/CEILÂNDIA OESTE/AVENIDA HÉLIO PRATES</v>
      </c>
    </row>
    <row r="2728" spans="1:11" x14ac:dyDescent="0.2">
      <c r="A2728" s="2" t="s">
        <v>552</v>
      </c>
      <c r="B2728" s="2" t="s">
        <v>562</v>
      </c>
      <c r="C2728" s="4">
        <v>2401</v>
      </c>
      <c r="D2728" s="24" t="s">
        <v>92</v>
      </c>
      <c r="E2728" s="2" t="s">
        <v>452</v>
      </c>
      <c r="F2728" s="23" t="str">
        <f t="shared" si="128"/>
        <v>ida</v>
      </c>
      <c r="G2728" s="4">
        <v>10</v>
      </c>
      <c r="H2728" s="2" t="s">
        <v>668</v>
      </c>
      <c r="I2728" s="2" t="s">
        <v>562</v>
      </c>
      <c r="J2728" s="23" t="str">
        <f t="shared" si="126"/>
        <v>TAGUATUR2401ida10</v>
      </c>
      <c r="K2728" s="32" t="str">
        <f t="shared" si="127"/>
        <v>CHIOLA/JARDIM AMÉRICA/ÁGUAS BONITAS/AVENIDA BRASÍLIA/AVENIDA SÃO PAULO/BR-070/SETOR O (FRENTE TERMINAL)/CEILÂNDIA OESTE/AVENIDA HÉLIO PRATES/CEILÂNDIA CENTRO</v>
      </c>
    </row>
    <row r="2729" spans="1:11" x14ac:dyDescent="0.2">
      <c r="A2729" s="2" t="s">
        <v>552</v>
      </c>
      <c r="B2729" s="2" t="s">
        <v>562</v>
      </c>
      <c r="C2729" s="4">
        <v>2401</v>
      </c>
      <c r="D2729" s="24" t="s">
        <v>92</v>
      </c>
      <c r="E2729" s="2" t="s">
        <v>452</v>
      </c>
      <c r="F2729" s="23" t="str">
        <f t="shared" si="128"/>
        <v>ida</v>
      </c>
      <c r="G2729" s="4">
        <v>11</v>
      </c>
      <c r="H2729" s="2" t="s">
        <v>562</v>
      </c>
      <c r="I2729" s="2" t="s">
        <v>562</v>
      </c>
      <c r="J2729" s="23" t="str">
        <f t="shared" si="126"/>
        <v>TAGUATUR2401ida11</v>
      </c>
      <c r="K2729" s="32" t="str">
        <f t="shared" si="127"/>
        <v>CHIOLA/JARDIM AMÉRICA/ÁGUAS BONITAS/AVENIDA BRASÍLIA/AVENIDA SÃO PAULO/BR-070/SETOR O (FRENTE TERMINAL)/CEILÂNDIA OESTE/AVENIDA HÉLIO PRATES/CEILÂNDIA CENTRO/CEILÂNDIA</v>
      </c>
    </row>
    <row r="2730" spans="1:11" x14ac:dyDescent="0.2">
      <c r="A2730" s="2" t="s">
        <v>552</v>
      </c>
      <c r="B2730" s="2" t="s">
        <v>562</v>
      </c>
      <c r="C2730" s="4">
        <v>2401</v>
      </c>
      <c r="D2730" s="2" t="s">
        <v>92</v>
      </c>
      <c r="E2730" s="2" t="s">
        <v>469</v>
      </c>
      <c r="F2730" s="23" t="str">
        <f t="shared" si="128"/>
        <v>volta</v>
      </c>
      <c r="G2730" s="4">
        <v>1</v>
      </c>
      <c r="H2730" s="2" t="s">
        <v>562</v>
      </c>
      <c r="I2730" s="2" t="s">
        <v>562</v>
      </c>
      <c r="J2730" s="23" t="str">
        <f t="shared" si="126"/>
        <v>TAGUATUR2401volta1</v>
      </c>
      <c r="K2730" s="32" t="str">
        <f t="shared" si="127"/>
        <v>CEILÂNDIA</v>
      </c>
    </row>
    <row r="2731" spans="1:11" x14ac:dyDescent="0.2">
      <c r="A2731" s="2" t="s">
        <v>552</v>
      </c>
      <c r="B2731" s="2" t="s">
        <v>562</v>
      </c>
      <c r="C2731" s="4">
        <v>2401</v>
      </c>
      <c r="D2731" s="24" t="s">
        <v>92</v>
      </c>
      <c r="E2731" s="2" t="s">
        <v>469</v>
      </c>
      <c r="F2731" s="23" t="str">
        <f t="shared" si="128"/>
        <v>volta</v>
      </c>
      <c r="G2731" s="4">
        <v>2</v>
      </c>
      <c r="H2731" s="2" t="s">
        <v>668</v>
      </c>
      <c r="I2731" s="2" t="s">
        <v>562</v>
      </c>
      <c r="J2731" s="23" t="str">
        <f t="shared" si="126"/>
        <v>TAGUATUR2401volta2</v>
      </c>
      <c r="K2731" s="32" t="str">
        <f t="shared" si="127"/>
        <v>CEILÂNDIA/CEILÂNDIA CENTRO</v>
      </c>
    </row>
    <row r="2732" spans="1:11" x14ac:dyDescent="0.2">
      <c r="A2732" s="2" t="s">
        <v>552</v>
      </c>
      <c r="B2732" s="2" t="s">
        <v>562</v>
      </c>
      <c r="C2732" s="4">
        <v>2401</v>
      </c>
      <c r="D2732" s="24" t="s">
        <v>92</v>
      </c>
      <c r="E2732" s="2" t="s">
        <v>469</v>
      </c>
      <c r="F2732" s="23" t="str">
        <f t="shared" si="128"/>
        <v>volta</v>
      </c>
      <c r="G2732" s="4">
        <v>3</v>
      </c>
      <c r="H2732" s="2" t="s">
        <v>649</v>
      </c>
      <c r="I2732" s="2" t="s">
        <v>564</v>
      </c>
      <c r="J2732" s="23" t="str">
        <f t="shared" si="126"/>
        <v>TAGUATUR2401volta3</v>
      </c>
      <c r="K2732" s="32" t="str">
        <f t="shared" si="127"/>
        <v>CEILÂNDIA/CEILÂNDIA CENTRO/AVENIDA HÉLIO PRATES</v>
      </c>
    </row>
    <row r="2733" spans="1:11" x14ac:dyDescent="0.2">
      <c r="A2733" s="2" t="s">
        <v>552</v>
      </c>
      <c r="B2733" s="2" t="s">
        <v>562</v>
      </c>
      <c r="C2733" s="4">
        <v>2401</v>
      </c>
      <c r="D2733" s="24" t="s">
        <v>92</v>
      </c>
      <c r="E2733" s="2" t="s">
        <v>469</v>
      </c>
      <c r="F2733" s="23" t="str">
        <f t="shared" si="128"/>
        <v>volta</v>
      </c>
      <c r="G2733" s="4">
        <v>4</v>
      </c>
      <c r="H2733" s="2" t="s">
        <v>667</v>
      </c>
      <c r="I2733" s="2" t="s">
        <v>562</v>
      </c>
      <c r="J2733" s="23" t="str">
        <f t="shared" si="126"/>
        <v>TAGUATUR2401volta4</v>
      </c>
      <c r="K2733" s="32" t="str">
        <f t="shared" si="127"/>
        <v>CEILÂNDIA/CEILÂNDIA CENTRO/AVENIDA HÉLIO PRATES/CEILÂNDIA OESTE</v>
      </c>
    </row>
    <row r="2734" spans="1:11" x14ac:dyDescent="0.2">
      <c r="A2734" s="2" t="s">
        <v>552</v>
      </c>
      <c r="B2734" s="2" t="s">
        <v>562</v>
      </c>
      <c r="C2734" s="4">
        <v>2401</v>
      </c>
      <c r="D2734" s="24" t="s">
        <v>92</v>
      </c>
      <c r="E2734" s="2" t="s">
        <v>469</v>
      </c>
      <c r="F2734" s="23" t="str">
        <f t="shared" si="128"/>
        <v>volta</v>
      </c>
      <c r="G2734" s="4">
        <v>5</v>
      </c>
      <c r="H2734" s="2" t="s">
        <v>666</v>
      </c>
      <c r="I2734" s="2" t="s">
        <v>562</v>
      </c>
      <c r="J2734" s="23" t="str">
        <f t="shared" si="126"/>
        <v>TAGUATUR2401volta5</v>
      </c>
      <c r="K2734" s="32" t="str">
        <f t="shared" si="127"/>
        <v>CEILÂNDIA/CEILÂNDIA CENTRO/AVENIDA HÉLIO PRATES/CEILÂNDIA OESTE/SETOR O (FRENTE TERMINAL)</v>
      </c>
    </row>
    <row r="2735" spans="1:11" x14ac:dyDescent="0.2">
      <c r="A2735" s="2" t="s">
        <v>552</v>
      </c>
      <c r="B2735" s="2" t="s">
        <v>562</v>
      </c>
      <c r="C2735" s="4">
        <v>2401</v>
      </c>
      <c r="D2735" s="24" t="s">
        <v>92</v>
      </c>
      <c r="E2735" s="2" t="s">
        <v>469</v>
      </c>
      <c r="F2735" s="23" t="str">
        <f t="shared" si="128"/>
        <v>volta</v>
      </c>
      <c r="G2735" s="4">
        <v>6</v>
      </c>
      <c r="H2735" s="2" t="s">
        <v>561</v>
      </c>
      <c r="I2735" s="2" t="s">
        <v>562</v>
      </c>
      <c r="J2735" s="23" t="str">
        <f t="shared" si="126"/>
        <v>TAGUATUR2401volta6</v>
      </c>
      <c r="K2735" s="32" t="str">
        <f t="shared" si="127"/>
        <v>CEILÂNDIA/CEILÂNDIA CENTRO/AVENIDA HÉLIO PRATES/CEILÂNDIA OESTE/SETOR O (FRENTE TERMINAL)/BR-070</v>
      </c>
    </row>
    <row r="2736" spans="1:11" x14ac:dyDescent="0.2">
      <c r="A2736" s="2" t="s">
        <v>552</v>
      </c>
      <c r="B2736" s="2" t="s">
        <v>562</v>
      </c>
      <c r="C2736" s="4">
        <v>2401</v>
      </c>
      <c r="D2736" s="24" t="s">
        <v>92</v>
      </c>
      <c r="E2736" s="2" t="s">
        <v>469</v>
      </c>
      <c r="F2736" s="23" t="str">
        <f t="shared" si="128"/>
        <v>volta</v>
      </c>
      <c r="G2736" s="4">
        <v>7</v>
      </c>
      <c r="H2736" s="2" t="s">
        <v>568</v>
      </c>
      <c r="I2736" s="2" t="s">
        <v>554</v>
      </c>
      <c r="J2736" s="23" t="str">
        <f t="shared" si="126"/>
        <v>TAGUATUR2401volta7</v>
      </c>
      <c r="K2736" s="32" t="str">
        <f t="shared" si="127"/>
        <v>CEILÂNDIA/CEILÂNDIA CENTRO/AVENIDA HÉLIO PRATES/CEILÂNDIA OESTE/SETOR O (FRENTE TERMINAL)/BR-070/AVENIDA CUIABÁ</v>
      </c>
    </row>
    <row r="2737" spans="1:11" x14ac:dyDescent="0.2">
      <c r="A2737" s="2" t="s">
        <v>552</v>
      </c>
      <c r="B2737" s="2" t="s">
        <v>562</v>
      </c>
      <c r="C2737" s="4">
        <v>2401</v>
      </c>
      <c r="D2737" s="24" t="s">
        <v>92</v>
      </c>
      <c r="E2737" s="2" t="s">
        <v>469</v>
      </c>
      <c r="F2737" s="23" t="str">
        <f t="shared" si="128"/>
        <v>volta</v>
      </c>
      <c r="G2737" s="4">
        <v>8</v>
      </c>
      <c r="H2737" s="2" t="s">
        <v>573</v>
      </c>
      <c r="I2737" s="2" t="s">
        <v>554</v>
      </c>
      <c r="J2737" s="23" t="str">
        <f t="shared" si="126"/>
        <v>TAGUATUR2401volta8</v>
      </c>
      <c r="K2737" s="32" t="str">
        <f t="shared" si="127"/>
        <v>CEILÂNDIA/CEILÂNDIA CENTRO/AVENIDA HÉLIO PRATES/CEILÂNDIA OESTE/SETOR O (FRENTE TERMINAL)/BR-070/AVENIDA CUIABÁ/JARDIM AMÉRICA</v>
      </c>
    </row>
    <row r="2738" spans="1:11" x14ac:dyDescent="0.2">
      <c r="A2738" s="2" t="s">
        <v>552</v>
      </c>
      <c r="B2738" s="2" t="s">
        <v>562</v>
      </c>
      <c r="C2738" s="4">
        <v>2401</v>
      </c>
      <c r="D2738" s="24" t="s">
        <v>92</v>
      </c>
      <c r="E2738" s="2" t="s">
        <v>469</v>
      </c>
      <c r="F2738" s="23" t="str">
        <f t="shared" si="128"/>
        <v>volta</v>
      </c>
      <c r="G2738" s="4">
        <v>9</v>
      </c>
      <c r="H2738" s="2" t="s">
        <v>577</v>
      </c>
      <c r="I2738" s="2" t="s">
        <v>554</v>
      </c>
      <c r="J2738" s="23" t="str">
        <f t="shared" si="126"/>
        <v>TAGUATUR2401volta9</v>
      </c>
      <c r="K2738" s="32" t="str">
        <f t="shared" si="127"/>
        <v>CEILÂNDIA/CEILÂNDIA CENTRO/AVENIDA HÉLIO PRATES/CEILÂNDIA OESTE/SETOR O (FRENTE TERMINAL)/BR-070/AVENIDA CUIABÁ/JARDIM AMÉRICA/MORADA DA SERRA</v>
      </c>
    </row>
    <row r="2739" spans="1:11" x14ac:dyDescent="0.2">
      <c r="A2739" s="2" t="s">
        <v>552</v>
      </c>
      <c r="B2739" s="2" t="s">
        <v>562</v>
      </c>
      <c r="C2739" s="4">
        <v>2401</v>
      </c>
      <c r="D2739" s="24" t="s">
        <v>92</v>
      </c>
      <c r="E2739" s="2" t="s">
        <v>469</v>
      </c>
      <c r="F2739" s="23" t="str">
        <f t="shared" si="128"/>
        <v>volta</v>
      </c>
      <c r="G2739" s="4">
        <v>10</v>
      </c>
      <c r="H2739" s="2" t="s">
        <v>572</v>
      </c>
      <c r="I2739" s="2" t="s">
        <v>554</v>
      </c>
      <c r="J2739" s="23" t="str">
        <f t="shared" si="126"/>
        <v>TAGUATUR2401volta10</v>
      </c>
      <c r="K2739" s="32" t="str">
        <f t="shared" si="127"/>
        <v>CEILÂNDIA/CEILÂNDIA CENTRO/AVENIDA HÉLIO PRATES/CEILÂNDIA OESTE/SETOR O (FRENTE TERMINAL)/BR-070/AVENIDA CUIABÁ/JARDIM AMÉRICA/MORADA DA SERRA/CHIOLA</v>
      </c>
    </row>
    <row r="2740" spans="1:11" x14ac:dyDescent="0.2">
      <c r="A2740" s="2" t="s">
        <v>552</v>
      </c>
      <c r="B2740" s="2" t="s">
        <v>562</v>
      </c>
      <c r="C2740" s="4">
        <v>2402</v>
      </c>
      <c r="D2740" s="2" t="s">
        <v>92</v>
      </c>
      <c r="E2740" s="2" t="s">
        <v>452</v>
      </c>
      <c r="F2740" s="23" t="str">
        <f t="shared" si="128"/>
        <v>ida</v>
      </c>
      <c r="G2740" s="4">
        <v>1</v>
      </c>
      <c r="H2740" s="2" t="s">
        <v>578</v>
      </c>
      <c r="I2740" s="2" t="s">
        <v>554</v>
      </c>
      <c r="J2740" s="23" t="str">
        <f t="shared" si="126"/>
        <v>TAGUATUR2402ida1</v>
      </c>
      <c r="K2740" s="32" t="str">
        <f t="shared" si="127"/>
        <v>SANTA LÚCIA</v>
      </c>
    </row>
    <row r="2741" spans="1:11" x14ac:dyDescent="0.2">
      <c r="A2741" s="2" t="s">
        <v>552</v>
      </c>
      <c r="B2741" s="2" t="s">
        <v>562</v>
      </c>
      <c r="C2741" s="4">
        <v>2402</v>
      </c>
      <c r="D2741" s="24" t="s">
        <v>92</v>
      </c>
      <c r="E2741" s="2" t="s">
        <v>452</v>
      </c>
      <c r="F2741" s="23" t="str">
        <f t="shared" si="128"/>
        <v>ida</v>
      </c>
      <c r="G2741" s="4">
        <v>2</v>
      </c>
      <c r="H2741" s="2" t="s">
        <v>556</v>
      </c>
      <c r="I2741" s="2" t="s">
        <v>554</v>
      </c>
      <c r="J2741" s="23" t="str">
        <f t="shared" si="126"/>
        <v>TAGUATUR2402ida2</v>
      </c>
      <c r="K2741" s="32" t="str">
        <f t="shared" si="127"/>
        <v>SANTA LÚCIA/GO-547</v>
      </c>
    </row>
    <row r="2742" spans="1:11" x14ac:dyDescent="0.2">
      <c r="A2742" s="2" t="s">
        <v>552</v>
      </c>
      <c r="B2742" s="2" t="s">
        <v>562</v>
      </c>
      <c r="C2742" s="4">
        <v>2402</v>
      </c>
      <c r="D2742" s="24" t="s">
        <v>92</v>
      </c>
      <c r="E2742" s="2" t="s">
        <v>452</v>
      </c>
      <c r="F2742" s="23" t="str">
        <f t="shared" si="128"/>
        <v>ida</v>
      </c>
      <c r="G2742" s="4">
        <v>3</v>
      </c>
      <c r="H2742" s="2" t="s">
        <v>557</v>
      </c>
      <c r="I2742" s="2" t="s">
        <v>554</v>
      </c>
      <c r="J2742" s="23" t="str">
        <f t="shared" si="126"/>
        <v>TAGUATUR2402ida3</v>
      </c>
      <c r="K2742" s="32" t="str">
        <f t="shared" si="127"/>
        <v>SANTA LÚCIA/GO-547/AVENIDA LIBERDADE</v>
      </c>
    </row>
    <row r="2743" spans="1:11" x14ac:dyDescent="0.2">
      <c r="A2743" s="2" t="s">
        <v>552</v>
      </c>
      <c r="B2743" s="2" t="s">
        <v>562</v>
      </c>
      <c r="C2743" s="4">
        <v>2402</v>
      </c>
      <c r="D2743" s="24" t="s">
        <v>92</v>
      </c>
      <c r="E2743" s="2" t="s">
        <v>452</v>
      </c>
      <c r="F2743" s="23" t="str">
        <f t="shared" si="128"/>
        <v>ida</v>
      </c>
      <c r="G2743" s="4">
        <v>4</v>
      </c>
      <c r="H2743" s="2" t="s">
        <v>579</v>
      </c>
      <c r="I2743" s="2" t="s">
        <v>554</v>
      </c>
      <c r="J2743" s="23" t="str">
        <f t="shared" si="126"/>
        <v>TAGUATUR2402ida4</v>
      </c>
      <c r="K2743" s="32" t="str">
        <f t="shared" si="127"/>
        <v>SANTA LÚCIA/GO-547/AVENIDA LIBERDADE/RUA 2 (FRENTE PREFEITURA)</v>
      </c>
    </row>
    <row r="2744" spans="1:11" x14ac:dyDescent="0.2">
      <c r="A2744" s="2" t="s">
        <v>552</v>
      </c>
      <c r="B2744" s="2" t="s">
        <v>562</v>
      </c>
      <c r="C2744" s="4">
        <v>2402</v>
      </c>
      <c r="D2744" s="24" t="s">
        <v>92</v>
      </c>
      <c r="E2744" s="2" t="s">
        <v>452</v>
      </c>
      <c r="F2744" s="23" t="str">
        <f t="shared" si="128"/>
        <v>ida</v>
      </c>
      <c r="G2744" s="4">
        <v>5</v>
      </c>
      <c r="H2744" s="2" t="s">
        <v>561</v>
      </c>
      <c r="I2744" s="2" t="s">
        <v>562</v>
      </c>
      <c r="J2744" s="23" t="str">
        <f t="shared" si="126"/>
        <v>TAGUATUR2402ida5</v>
      </c>
      <c r="K2744" s="32" t="str">
        <f t="shared" si="127"/>
        <v>SANTA LÚCIA/GO-547/AVENIDA LIBERDADE/RUA 2 (FRENTE PREFEITURA)/BR-070</v>
      </c>
    </row>
    <row r="2745" spans="1:11" x14ac:dyDescent="0.2">
      <c r="A2745" s="2" t="s">
        <v>552</v>
      </c>
      <c r="B2745" s="2" t="s">
        <v>562</v>
      </c>
      <c r="C2745" s="4">
        <v>2402</v>
      </c>
      <c r="D2745" s="24" t="s">
        <v>92</v>
      </c>
      <c r="E2745" s="2" t="s">
        <v>452</v>
      </c>
      <c r="F2745" s="23" t="str">
        <f t="shared" si="128"/>
        <v>ida</v>
      </c>
      <c r="G2745" s="4">
        <v>6</v>
      </c>
      <c r="H2745" s="2" t="s">
        <v>666</v>
      </c>
      <c r="I2745" s="2" t="s">
        <v>562</v>
      </c>
      <c r="J2745" s="23" t="str">
        <f t="shared" si="126"/>
        <v>TAGUATUR2402ida6</v>
      </c>
      <c r="K2745" s="32" t="str">
        <f t="shared" si="127"/>
        <v>SANTA LÚCIA/GO-547/AVENIDA LIBERDADE/RUA 2 (FRENTE PREFEITURA)/BR-070/SETOR O (FRENTE TERMINAL)</v>
      </c>
    </row>
    <row r="2746" spans="1:11" x14ac:dyDescent="0.2">
      <c r="A2746" s="2" t="s">
        <v>552</v>
      </c>
      <c r="B2746" s="2" t="s">
        <v>562</v>
      </c>
      <c r="C2746" s="4">
        <v>2402</v>
      </c>
      <c r="D2746" s="24" t="s">
        <v>92</v>
      </c>
      <c r="E2746" s="2" t="s">
        <v>452</v>
      </c>
      <c r="F2746" s="23" t="str">
        <f t="shared" si="128"/>
        <v>ida</v>
      </c>
      <c r="G2746" s="4">
        <v>7</v>
      </c>
      <c r="H2746" s="2" t="s">
        <v>667</v>
      </c>
      <c r="I2746" s="2" t="s">
        <v>562</v>
      </c>
      <c r="J2746" s="23" t="str">
        <f t="shared" si="126"/>
        <v>TAGUATUR2402ida7</v>
      </c>
      <c r="K2746" s="32" t="str">
        <f t="shared" si="127"/>
        <v>SANTA LÚCIA/GO-547/AVENIDA LIBERDADE/RUA 2 (FRENTE PREFEITURA)/BR-070/SETOR O (FRENTE TERMINAL)/CEILÂNDIA OESTE</v>
      </c>
    </row>
    <row r="2747" spans="1:11" x14ac:dyDescent="0.2">
      <c r="A2747" s="2" t="s">
        <v>552</v>
      </c>
      <c r="B2747" s="2" t="s">
        <v>562</v>
      </c>
      <c r="C2747" s="4">
        <v>2402</v>
      </c>
      <c r="D2747" s="24" t="s">
        <v>92</v>
      </c>
      <c r="E2747" s="2" t="s">
        <v>452</v>
      </c>
      <c r="F2747" s="23" t="str">
        <f t="shared" si="128"/>
        <v>ida</v>
      </c>
      <c r="G2747" s="4">
        <v>8</v>
      </c>
      <c r="H2747" s="2" t="s">
        <v>649</v>
      </c>
      <c r="I2747" s="2" t="s">
        <v>564</v>
      </c>
      <c r="J2747" s="23" t="str">
        <f t="shared" si="126"/>
        <v>TAGUATUR2402ida8</v>
      </c>
      <c r="K2747" s="32" t="str">
        <f t="shared" si="127"/>
        <v>SANTA LÚCIA/GO-547/AVENIDA LIBERDADE/RUA 2 (FRENTE PREFEITURA)/BR-070/SETOR O (FRENTE TERMINAL)/CEILÂNDIA OESTE/AVENIDA HÉLIO PRATES</v>
      </c>
    </row>
    <row r="2748" spans="1:11" x14ac:dyDescent="0.2">
      <c r="A2748" s="2" t="s">
        <v>552</v>
      </c>
      <c r="B2748" s="2" t="s">
        <v>562</v>
      </c>
      <c r="C2748" s="4">
        <v>2402</v>
      </c>
      <c r="D2748" s="24" t="s">
        <v>92</v>
      </c>
      <c r="E2748" s="2" t="s">
        <v>452</v>
      </c>
      <c r="F2748" s="23" t="str">
        <f t="shared" si="128"/>
        <v>ida</v>
      </c>
      <c r="G2748" s="4">
        <v>9</v>
      </c>
      <c r="H2748" s="2" t="s">
        <v>668</v>
      </c>
      <c r="I2748" s="2" t="s">
        <v>562</v>
      </c>
      <c r="J2748" s="23" t="str">
        <f t="shared" si="126"/>
        <v>TAGUATUR2402ida9</v>
      </c>
      <c r="K2748" s="32" t="str">
        <f t="shared" si="127"/>
        <v>SANTA LÚCIA/GO-547/AVENIDA LIBERDADE/RUA 2 (FRENTE PREFEITURA)/BR-070/SETOR O (FRENTE TERMINAL)/CEILÂNDIA OESTE/AVENIDA HÉLIO PRATES/CEILÂNDIA CENTRO</v>
      </c>
    </row>
    <row r="2749" spans="1:11" x14ac:dyDescent="0.2">
      <c r="A2749" s="2" t="s">
        <v>552</v>
      </c>
      <c r="B2749" s="2" t="s">
        <v>562</v>
      </c>
      <c r="C2749" s="4">
        <v>2402</v>
      </c>
      <c r="D2749" s="24" t="s">
        <v>92</v>
      </c>
      <c r="E2749" s="2" t="s">
        <v>452</v>
      </c>
      <c r="F2749" s="23" t="str">
        <f t="shared" si="128"/>
        <v>ida</v>
      </c>
      <c r="G2749" s="4">
        <v>10</v>
      </c>
      <c r="H2749" s="2" t="s">
        <v>562</v>
      </c>
      <c r="I2749" s="2" t="s">
        <v>562</v>
      </c>
      <c r="J2749" s="23" t="str">
        <f t="shared" si="126"/>
        <v>TAGUATUR2402ida10</v>
      </c>
      <c r="K2749" s="32" t="str">
        <f t="shared" si="127"/>
        <v>SANTA LÚCIA/GO-547/AVENIDA LIBERDADE/RUA 2 (FRENTE PREFEITURA)/BR-070/SETOR O (FRENTE TERMINAL)/CEILÂNDIA OESTE/AVENIDA HÉLIO PRATES/CEILÂNDIA CENTRO/CEILÂNDIA</v>
      </c>
    </row>
    <row r="2750" spans="1:11" x14ac:dyDescent="0.2">
      <c r="A2750" s="2" t="s">
        <v>552</v>
      </c>
      <c r="B2750" s="2" t="s">
        <v>562</v>
      </c>
      <c r="C2750" s="4">
        <v>2402</v>
      </c>
      <c r="D2750" s="2" t="s">
        <v>92</v>
      </c>
      <c r="E2750" s="2" t="s">
        <v>469</v>
      </c>
      <c r="F2750" s="23" t="str">
        <f t="shared" si="128"/>
        <v>volta</v>
      </c>
      <c r="G2750" s="4">
        <v>1</v>
      </c>
      <c r="H2750" s="2" t="s">
        <v>562</v>
      </c>
      <c r="I2750" s="2" t="s">
        <v>562</v>
      </c>
      <c r="J2750" s="23" t="str">
        <f t="shared" si="126"/>
        <v>TAGUATUR2402volta1</v>
      </c>
      <c r="K2750" s="32" t="str">
        <f t="shared" si="127"/>
        <v>CEILÂNDIA</v>
      </c>
    </row>
    <row r="2751" spans="1:11" x14ac:dyDescent="0.2">
      <c r="A2751" s="2" t="s">
        <v>552</v>
      </c>
      <c r="B2751" s="2" t="s">
        <v>562</v>
      </c>
      <c r="C2751" s="4">
        <v>2402</v>
      </c>
      <c r="D2751" s="24" t="s">
        <v>92</v>
      </c>
      <c r="E2751" s="2" t="s">
        <v>469</v>
      </c>
      <c r="F2751" s="23" t="str">
        <f t="shared" si="128"/>
        <v>volta</v>
      </c>
      <c r="G2751" s="4">
        <v>2</v>
      </c>
      <c r="H2751" s="2" t="s">
        <v>668</v>
      </c>
      <c r="I2751" s="2" t="s">
        <v>562</v>
      </c>
      <c r="J2751" s="23" t="str">
        <f t="shared" si="126"/>
        <v>TAGUATUR2402volta2</v>
      </c>
      <c r="K2751" s="32" t="str">
        <f t="shared" si="127"/>
        <v>CEILÂNDIA/CEILÂNDIA CENTRO</v>
      </c>
    </row>
    <row r="2752" spans="1:11" x14ac:dyDescent="0.2">
      <c r="A2752" s="2" t="s">
        <v>552</v>
      </c>
      <c r="B2752" s="2" t="s">
        <v>562</v>
      </c>
      <c r="C2752" s="4">
        <v>2402</v>
      </c>
      <c r="D2752" s="24" t="s">
        <v>92</v>
      </c>
      <c r="E2752" s="2" t="s">
        <v>469</v>
      </c>
      <c r="F2752" s="23" t="str">
        <f t="shared" si="128"/>
        <v>volta</v>
      </c>
      <c r="G2752" s="4">
        <v>3</v>
      </c>
      <c r="H2752" s="2" t="s">
        <v>649</v>
      </c>
      <c r="I2752" s="2" t="s">
        <v>564</v>
      </c>
      <c r="J2752" s="23" t="str">
        <f t="shared" si="126"/>
        <v>TAGUATUR2402volta3</v>
      </c>
      <c r="K2752" s="32" t="str">
        <f t="shared" si="127"/>
        <v>CEILÂNDIA/CEILÂNDIA CENTRO/AVENIDA HÉLIO PRATES</v>
      </c>
    </row>
    <row r="2753" spans="1:11" x14ac:dyDescent="0.2">
      <c r="A2753" s="2" t="s">
        <v>552</v>
      </c>
      <c r="B2753" s="2" t="s">
        <v>562</v>
      </c>
      <c r="C2753" s="4">
        <v>2402</v>
      </c>
      <c r="D2753" s="24" t="s">
        <v>92</v>
      </c>
      <c r="E2753" s="2" t="s">
        <v>469</v>
      </c>
      <c r="F2753" s="23" t="str">
        <f t="shared" si="128"/>
        <v>volta</v>
      </c>
      <c r="G2753" s="4">
        <v>4</v>
      </c>
      <c r="H2753" s="2" t="s">
        <v>667</v>
      </c>
      <c r="I2753" s="2" t="s">
        <v>562</v>
      </c>
      <c r="J2753" s="23" t="str">
        <f t="shared" si="126"/>
        <v>TAGUATUR2402volta4</v>
      </c>
      <c r="K2753" s="32" t="str">
        <f t="shared" si="127"/>
        <v>CEILÂNDIA/CEILÂNDIA CENTRO/AVENIDA HÉLIO PRATES/CEILÂNDIA OESTE</v>
      </c>
    </row>
    <row r="2754" spans="1:11" x14ac:dyDescent="0.2">
      <c r="A2754" s="2" t="s">
        <v>552</v>
      </c>
      <c r="B2754" s="2" t="s">
        <v>562</v>
      </c>
      <c r="C2754" s="4">
        <v>2402</v>
      </c>
      <c r="D2754" s="24" t="s">
        <v>92</v>
      </c>
      <c r="E2754" s="2" t="s">
        <v>469</v>
      </c>
      <c r="F2754" s="23" t="str">
        <f t="shared" si="128"/>
        <v>volta</v>
      </c>
      <c r="G2754" s="4">
        <v>5</v>
      </c>
      <c r="H2754" s="2" t="s">
        <v>666</v>
      </c>
      <c r="I2754" s="2" t="s">
        <v>562</v>
      </c>
      <c r="J2754" s="23" t="str">
        <f t="shared" si="126"/>
        <v>TAGUATUR2402volta5</v>
      </c>
      <c r="K2754" s="32" t="str">
        <f t="shared" si="127"/>
        <v>CEILÂNDIA/CEILÂNDIA CENTRO/AVENIDA HÉLIO PRATES/CEILÂNDIA OESTE/SETOR O (FRENTE TERMINAL)</v>
      </c>
    </row>
    <row r="2755" spans="1:11" x14ac:dyDescent="0.2">
      <c r="A2755" s="2" t="s">
        <v>552</v>
      </c>
      <c r="B2755" s="2" t="s">
        <v>562</v>
      </c>
      <c r="C2755" s="4">
        <v>2402</v>
      </c>
      <c r="D2755" s="24" t="s">
        <v>92</v>
      </c>
      <c r="E2755" s="2" t="s">
        <v>469</v>
      </c>
      <c r="F2755" s="23" t="str">
        <f t="shared" si="128"/>
        <v>volta</v>
      </c>
      <c r="G2755" s="4">
        <v>6</v>
      </c>
      <c r="H2755" s="2" t="s">
        <v>561</v>
      </c>
      <c r="I2755" s="2" t="s">
        <v>562</v>
      </c>
      <c r="J2755" s="23" t="str">
        <f t="shared" ref="J2755:J2818" si="129">D2755&amp;C2755&amp;F2755&amp;G2755</f>
        <v>TAGUATUR2402volta6</v>
      </c>
      <c r="K2755" s="32" t="str">
        <f t="shared" ref="K2755:K2818" si="130">IF(G2755=1,H2755,K2754&amp;"/"&amp;H2755)</f>
        <v>CEILÂNDIA/CEILÂNDIA CENTRO/AVENIDA HÉLIO PRATES/CEILÂNDIA OESTE/SETOR O (FRENTE TERMINAL)/BR-070</v>
      </c>
    </row>
    <row r="2756" spans="1:11" x14ac:dyDescent="0.2">
      <c r="A2756" s="2" t="s">
        <v>552</v>
      </c>
      <c r="B2756" s="2" t="s">
        <v>562</v>
      </c>
      <c r="C2756" s="4">
        <v>2402</v>
      </c>
      <c r="D2756" s="24" t="s">
        <v>92</v>
      </c>
      <c r="E2756" s="2" t="s">
        <v>469</v>
      </c>
      <c r="F2756" s="23" t="str">
        <f t="shared" ref="F2756:F2819" si="131">IF(LEFT(E2756,3)="ida","ida","volta")</f>
        <v>volta</v>
      </c>
      <c r="G2756" s="4">
        <v>7</v>
      </c>
      <c r="H2756" s="2" t="s">
        <v>579</v>
      </c>
      <c r="I2756" s="2" t="s">
        <v>554</v>
      </c>
      <c r="J2756" s="23" t="str">
        <f t="shared" si="129"/>
        <v>TAGUATUR2402volta7</v>
      </c>
      <c r="K2756" s="32" t="str">
        <f t="shared" si="130"/>
        <v>CEILÂNDIA/CEILÂNDIA CENTRO/AVENIDA HÉLIO PRATES/CEILÂNDIA OESTE/SETOR O (FRENTE TERMINAL)/BR-070/RUA 2 (FRENTE PREFEITURA)</v>
      </c>
    </row>
    <row r="2757" spans="1:11" x14ac:dyDescent="0.2">
      <c r="A2757" s="2" t="s">
        <v>552</v>
      </c>
      <c r="B2757" s="2" t="s">
        <v>562</v>
      </c>
      <c r="C2757" s="4">
        <v>2402</v>
      </c>
      <c r="D2757" s="24" t="s">
        <v>92</v>
      </c>
      <c r="E2757" s="2" t="s">
        <v>469</v>
      </c>
      <c r="F2757" s="23" t="str">
        <f t="shared" si="131"/>
        <v>volta</v>
      </c>
      <c r="G2757" s="4">
        <v>8</v>
      </c>
      <c r="H2757" s="2" t="s">
        <v>557</v>
      </c>
      <c r="I2757" s="2" t="s">
        <v>554</v>
      </c>
      <c r="J2757" s="23" t="str">
        <f t="shared" si="129"/>
        <v>TAGUATUR2402volta8</v>
      </c>
      <c r="K2757" s="32" t="str">
        <f t="shared" si="130"/>
        <v>CEILÂNDIA/CEILÂNDIA CENTRO/AVENIDA HÉLIO PRATES/CEILÂNDIA OESTE/SETOR O (FRENTE TERMINAL)/BR-070/RUA 2 (FRENTE PREFEITURA)/AVENIDA LIBERDADE</v>
      </c>
    </row>
    <row r="2758" spans="1:11" x14ac:dyDescent="0.2">
      <c r="A2758" s="2" t="s">
        <v>552</v>
      </c>
      <c r="B2758" s="2" t="s">
        <v>562</v>
      </c>
      <c r="C2758" s="4">
        <v>2402</v>
      </c>
      <c r="D2758" s="24" t="s">
        <v>92</v>
      </c>
      <c r="E2758" s="2" t="s">
        <v>469</v>
      </c>
      <c r="F2758" s="23" t="str">
        <f t="shared" si="131"/>
        <v>volta</v>
      </c>
      <c r="G2758" s="4">
        <v>9</v>
      </c>
      <c r="H2758" s="2" t="s">
        <v>556</v>
      </c>
      <c r="I2758" s="2" t="s">
        <v>554</v>
      </c>
      <c r="J2758" s="23" t="str">
        <f t="shared" si="129"/>
        <v>TAGUATUR2402volta9</v>
      </c>
      <c r="K2758" s="32" t="str">
        <f t="shared" si="130"/>
        <v>CEILÂNDIA/CEILÂNDIA CENTRO/AVENIDA HÉLIO PRATES/CEILÂNDIA OESTE/SETOR O (FRENTE TERMINAL)/BR-070/RUA 2 (FRENTE PREFEITURA)/AVENIDA LIBERDADE/GO-547</v>
      </c>
    </row>
    <row r="2759" spans="1:11" x14ac:dyDescent="0.2">
      <c r="A2759" s="2" t="s">
        <v>552</v>
      </c>
      <c r="B2759" s="2" t="s">
        <v>562</v>
      </c>
      <c r="C2759" s="4">
        <v>2402</v>
      </c>
      <c r="D2759" s="24" t="s">
        <v>92</v>
      </c>
      <c r="E2759" s="2" t="s">
        <v>469</v>
      </c>
      <c r="F2759" s="23" t="str">
        <f t="shared" si="131"/>
        <v>volta</v>
      </c>
      <c r="G2759" s="4">
        <v>10</v>
      </c>
      <c r="H2759" s="2" t="s">
        <v>578</v>
      </c>
      <c r="I2759" s="2" t="s">
        <v>554</v>
      </c>
      <c r="J2759" s="23" t="str">
        <f t="shared" si="129"/>
        <v>TAGUATUR2402volta10</v>
      </c>
      <c r="K2759" s="32" t="str">
        <f t="shared" si="130"/>
        <v>CEILÂNDIA/CEILÂNDIA CENTRO/AVENIDA HÉLIO PRATES/CEILÂNDIA OESTE/SETOR O (FRENTE TERMINAL)/BR-070/RUA 2 (FRENTE PREFEITURA)/AVENIDA LIBERDADE/GO-547/SANTA LÚCIA</v>
      </c>
    </row>
    <row r="2760" spans="1:11" x14ac:dyDescent="0.2">
      <c r="A2760" s="2" t="s">
        <v>664</v>
      </c>
      <c r="B2760" s="2" t="s">
        <v>562</v>
      </c>
      <c r="C2760" s="4">
        <v>2411</v>
      </c>
      <c r="D2760" s="2" t="s">
        <v>92</v>
      </c>
      <c r="E2760" s="2" t="s">
        <v>452</v>
      </c>
      <c r="F2760" s="23" t="str">
        <f t="shared" si="131"/>
        <v>ida</v>
      </c>
      <c r="G2760" s="4">
        <v>1</v>
      </c>
      <c r="H2760" s="29" t="s">
        <v>610</v>
      </c>
      <c r="I2760" s="2" t="s">
        <v>554</v>
      </c>
      <c r="J2760" s="23" t="str">
        <f t="shared" si="129"/>
        <v>TAGUATUR2411ida1</v>
      </c>
      <c r="K2760" s="32" t="str">
        <f t="shared" si="130"/>
        <v>PINHEIRO 2</v>
      </c>
    </row>
    <row r="2761" spans="1:11" x14ac:dyDescent="0.2">
      <c r="A2761" s="2" t="s">
        <v>664</v>
      </c>
      <c r="B2761" s="2" t="s">
        <v>562</v>
      </c>
      <c r="C2761" s="30">
        <v>2411</v>
      </c>
      <c r="D2761" s="2" t="s">
        <v>92</v>
      </c>
      <c r="E2761" s="2" t="s">
        <v>452</v>
      </c>
      <c r="F2761" s="23" t="str">
        <f t="shared" si="131"/>
        <v>ida</v>
      </c>
      <c r="G2761" s="4">
        <v>2</v>
      </c>
      <c r="H2761" s="29" t="s">
        <v>586</v>
      </c>
      <c r="I2761" s="2" t="s">
        <v>554</v>
      </c>
      <c r="J2761" s="23" t="str">
        <f t="shared" si="129"/>
        <v>TAGUATUR2411ida2</v>
      </c>
      <c r="K2761" s="32" t="str">
        <f t="shared" si="130"/>
        <v>PINHEIRO 2/RUA 33</v>
      </c>
    </row>
    <row r="2762" spans="1:11" x14ac:dyDescent="0.2">
      <c r="A2762" s="2" t="s">
        <v>664</v>
      </c>
      <c r="B2762" s="2" t="s">
        <v>562</v>
      </c>
      <c r="C2762" s="30">
        <v>2411</v>
      </c>
      <c r="D2762" s="2" t="s">
        <v>92</v>
      </c>
      <c r="E2762" s="2" t="s">
        <v>452</v>
      </c>
      <c r="F2762" s="23" t="str">
        <f t="shared" si="131"/>
        <v>ida</v>
      </c>
      <c r="G2762" s="4">
        <v>3</v>
      </c>
      <c r="H2762" s="29" t="s">
        <v>659</v>
      </c>
      <c r="I2762" s="2" t="s">
        <v>554</v>
      </c>
      <c r="J2762" s="23" t="str">
        <f t="shared" si="129"/>
        <v>TAGUATUR2411ida3</v>
      </c>
      <c r="K2762" s="32" t="str">
        <f t="shared" si="130"/>
        <v>PINHEIRO 2/RUA 33/AVENIDA PORTO VELHO</v>
      </c>
    </row>
    <row r="2763" spans="1:11" x14ac:dyDescent="0.2">
      <c r="A2763" s="2" t="s">
        <v>664</v>
      </c>
      <c r="B2763" s="2" t="s">
        <v>562</v>
      </c>
      <c r="C2763" s="30">
        <v>2411</v>
      </c>
      <c r="D2763" s="2" t="s">
        <v>92</v>
      </c>
      <c r="E2763" s="2" t="s">
        <v>452</v>
      </c>
      <c r="F2763" s="23" t="str">
        <f t="shared" si="131"/>
        <v>ida</v>
      </c>
      <c r="G2763" s="4">
        <v>4</v>
      </c>
      <c r="H2763" s="2" t="s">
        <v>662</v>
      </c>
      <c r="I2763" s="2" t="s">
        <v>554</v>
      </c>
      <c r="J2763" s="23" t="str">
        <f t="shared" si="129"/>
        <v>TAGUATUR2411ida4</v>
      </c>
      <c r="K2763" s="32" t="str">
        <f t="shared" si="130"/>
        <v>PINHEIRO 2/RUA 33/AVENIDA PORTO VELHO/ENFRENTE SUP.CANDANGO</v>
      </c>
    </row>
    <row r="2764" spans="1:11" x14ac:dyDescent="0.2">
      <c r="A2764" s="2" t="s">
        <v>664</v>
      </c>
      <c r="B2764" s="2" t="s">
        <v>562</v>
      </c>
      <c r="C2764" s="30">
        <v>2411</v>
      </c>
      <c r="D2764" s="2" t="s">
        <v>92</v>
      </c>
      <c r="E2764" s="2" t="s">
        <v>452</v>
      </c>
      <c r="F2764" s="23" t="str">
        <f t="shared" si="131"/>
        <v>ida</v>
      </c>
      <c r="G2764" s="4">
        <v>5</v>
      </c>
      <c r="H2764" s="29" t="s">
        <v>568</v>
      </c>
      <c r="I2764" s="2" t="s">
        <v>554</v>
      </c>
      <c r="J2764" s="23" t="str">
        <f t="shared" si="129"/>
        <v>TAGUATUR2411ida5</v>
      </c>
      <c r="K2764" s="32" t="str">
        <f t="shared" si="130"/>
        <v>PINHEIRO 2/RUA 33/AVENIDA PORTO VELHO/ENFRENTE SUP.CANDANGO/AVENIDA CUIABÁ</v>
      </c>
    </row>
    <row r="2765" spans="1:11" x14ac:dyDescent="0.2">
      <c r="A2765" s="2" t="s">
        <v>664</v>
      </c>
      <c r="B2765" s="2" t="s">
        <v>562</v>
      </c>
      <c r="C2765" s="30">
        <v>2411</v>
      </c>
      <c r="D2765" s="2" t="s">
        <v>92</v>
      </c>
      <c r="E2765" s="2" t="s">
        <v>452</v>
      </c>
      <c r="F2765" s="23" t="str">
        <f t="shared" si="131"/>
        <v>ida</v>
      </c>
      <c r="G2765" s="4">
        <v>6</v>
      </c>
      <c r="H2765" s="29" t="s">
        <v>575</v>
      </c>
      <c r="I2765" s="2" t="s">
        <v>554</v>
      </c>
      <c r="J2765" s="23" t="str">
        <f t="shared" si="129"/>
        <v>TAGUATUR2411ida6</v>
      </c>
      <c r="K2765" s="32" t="str">
        <f t="shared" si="130"/>
        <v>PINHEIRO 2/RUA 33/AVENIDA PORTO VELHO/ENFRENTE SUP.CANDANGO/AVENIDA CUIABÁ/AVENIDA BRASÍLIA</v>
      </c>
    </row>
    <row r="2766" spans="1:11" x14ac:dyDescent="0.2">
      <c r="A2766" s="2" t="s">
        <v>664</v>
      </c>
      <c r="B2766" s="2" t="s">
        <v>562</v>
      </c>
      <c r="C2766" s="30">
        <v>2411</v>
      </c>
      <c r="D2766" s="2" t="s">
        <v>92</v>
      </c>
      <c r="E2766" s="2" t="s">
        <v>452</v>
      </c>
      <c r="F2766" s="23" t="str">
        <f t="shared" si="131"/>
        <v>ida</v>
      </c>
      <c r="G2766" s="4">
        <v>7</v>
      </c>
      <c r="H2766" s="29" t="s">
        <v>669</v>
      </c>
      <c r="I2766" s="2" t="s">
        <v>554</v>
      </c>
      <c r="J2766" s="23" t="str">
        <f t="shared" si="129"/>
        <v>TAGUATUR2411ida7</v>
      </c>
      <c r="K2766" s="32" t="str">
        <f t="shared" si="130"/>
        <v>PINHEIRO 2/RUA 33/AVENIDA PORTO VELHO/ENFRENTE SUP.CANDANGO/AVENIDA CUIABÁ/AVENIDA BRASÍLIA/RUA SÃO PAULO</v>
      </c>
    </row>
    <row r="2767" spans="1:11" x14ac:dyDescent="0.2">
      <c r="A2767" s="2" t="s">
        <v>664</v>
      </c>
      <c r="B2767" s="2" t="s">
        <v>562</v>
      </c>
      <c r="C2767" s="30">
        <v>2411</v>
      </c>
      <c r="D2767" s="2" t="s">
        <v>92</v>
      </c>
      <c r="E2767" s="2" t="s">
        <v>452</v>
      </c>
      <c r="F2767" s="23" t="str">
        <f t="shared" si="131"/>
        <v>ida</v>
      </c>
      <c r="G2767" s="4">
        <v>8</v>
      </c>
      <c r="H2767" s="29" t="s">
        <v>561</v>
      </c>
      <c r="I2767" s="2" t="s">
        <v>564</v>
      </c>
      <c r="J2767" s="23" t="str">
        <f t="shared" si="129"/>
        <v>TAGUATUR2411ida8</v>
      </c>
      <c r="K2767" s="32" t="str">
        <f t="shared" si="130"/>
        <v>PINHEIRO 2/RUA 33/AVENIDA PORTO VELHO/ENFRENTE SUP.CANDANGO/AVENIDA CUIABÁ/AVENIDA BRASÍLIA/RUA SÃO PAULO/BR-070</v>
      </c>
    </row>
    <row r="2768" spans="1:11" x14ac:dyDescent="0.2">
      <c r="A2768" s="2" t="s">
        <v>664</v>
      </c>
      <c r="B2768" s="2" t="s">
        <v>562</v>
      </c>
      <c r="C2768" s="30">
        <v>2411</v>
      </c>
      <c r="D2768" s="2" t="s">
        <v>92</v>
      </c>
      <c r="E2768" s="2" t="s">
        <v>452</v>
      </c>
      <c r="F2768" s="23" t="str">
        <f t="shared" si="131"/>
        <v>ida</v>
      </c>
      <c r="G2768" s="4">
        <v>9</v>
      </c>
      <c r="H2768" s="29" t="s">
        <v>666</v>
      </c>
      <c r="I2768" s="2" t="s">
        <v>564</v>
      </c>
      <c r="J2768" s="23" t="str">
        <f t="shared" si="129"/>
        <v>TAGUATUR2411ida9</v>
      </c>
      <c r="K2768" s="32" t="str">
        <f t="shared" si="130"/>
        <v>PINHEIRO 2/RUA 33/AVENIDA PORTO VELHO/ENFRENTE SUP.CANDANGO/AVENIDA CUIABÁ/AVENIDA BRASÍLIA/RUA SÃO PAULO/BR-070/SETOR O (FRENTE TERMINAL)</v>
      </c>
    </row>
    <row r="2769" spans="1:11" x14ac:dyDescent="0.2">
      <c r="A2769" s="2" t="s">
        <v>664</v>
      </c>
      <c r="B2769" s="2" t="s">
        <v>562</v>
      </c>
      <c r="C2769" s="30">
        <v>2411</v>
      </c>
      <c r="D2769" s="2" t="s">
        <v>92</v>
      </c>
      <c r="E2769" s="2" t="s">
        <v>452</v>
      </c>
      <c r="F2769" s="23" t="str">
        <f t="shared" si="131"/>
        <v>ida</v>
      </c>
      <c r="G2769" s="4">
        <v>10</v>
      </c>
      <c r="H2769" s="29" t="s">
        <v>667</v>
      </c>
      <c r="I2769" s="2" t="s">
        <v>562</v>
      </c>
      <c r="J2769" s="23" t="str">
        <f t="shared" si="129"/>
        <v>TAGUATUR2411ida10</v>
      </c>
      <c r="K2769" s="32" t="str">
        <f t="shared" si="130"/>
        <v>PINHEIRO 2/RUA 33/AVENIDA PORTO VELHO/ENFRENTE SUP.CANDANGO/AVENIDA CUIABÁ/AVENIDA BRASÍLIA/RUA SÃO PAULO/BR-070/SETOR O (FRENTE TERMINAL)/CEILÂNDIA OESTE</v>
      </c>
    </row>
    <row r="2770" spans="1:11" x14ac:dyDescent="0.2">
      <c r="A2770" s="2" t="s">
        <v>664</v>
      </c>
      <c r="B2770" s="2" t="s">
        <v>562</v>
      </c>
      <c r="C2770" s="30">
        <v>2411</v>
      </c>
      <c r="D2770" s="2" t="s">
        <v>92</v>
      </c>
      <c r="E2770" s="2" t="s">
        <v>452</v>
      </c>
      <c r="F2770" s="23" t="str">
        <f t="shared" si="131"/>
        <v>ida</v>
      </c>
      <c r="G2770" s="4">
        <v>11</v>
      </c>
      <c r="H2770" s="29" t="s">
        <v>649</v>
      </c>
      <c r="I2770" s="2" t="s">
        <v>562</v>
      </c>
      <c r="J2770" s="23" t="str">
        <f t="shared" si="129"/>
        <v>TAGUATUR2411ida11</v>
      </c>
      <c r="K2770" s="32" t="str">
        <f t="shared" si="130"/>
        <v>PINHEIRO 2/RUA 33/AVENIDA PORTO VELHO/ENFRENTE SUP.CANDANGO/AVENIDA CUIABÁ/AVENIDA BRASÍLIA/RUA SÃO PAULO/BR-070/SETOR O (FRENTE TERMINAL)/CEILÂNDIA OESTE/AVENIDA HÉLIO PRATES</v>
      </c>
    </row>
    <row r="2771" spans="1:11" x14ac:dyDescent="0.2">
      <c r="A2771" s="2" t="s">
        <v>664</v>
      </c>
      <c r="B2771" s="2" t="s">
        <v>562</v>
      </c>
      <c r="C2771" s="30">
        <v>2411</v>
      </c>
      <c r="D2771" s="2" t="s">
        <v>92</v>
      </c>
      <c r="E2771" s="2" t="s">
        <v>452</v>
      </c>
      <c r="F2771" s="23" t="str">
        <f t="shared" si="131"/>
        <v>ida</v>
      </c>
      <c r="G2771" s="4">
        <v>12</v>
      </c>
      <c r="H2771" s="29" t="s">
        <v>668</v>
      </c>
      <c r="I2771" s="2" t="s">
        <v>562</v>
      </c>
      <c r="J2771" s="23" t="str">
        <f t="shared" si="129"/>
        <v>TAGUATUR2411ida12</v>
      </c>
      <c r="K2771" s="32" t="str">
        <f t="shared" si="130"/>
        <v>PINHEIRO 2/RUA 33/AVENIDA PORTO VELHO/ENFRENTE SUP.CANDANGO/AVENIDA CUIABÁ/AVENIDA BRASÍLIA/RUA SÃO PAULO/BR-070/SETOR O (FRENTE TERMINAL)/CEILÂNDIA OESTE/AVENIDA HÉLIO PRATES/CEILÂNDIA CENTRO</v>
      </c>
    </row>
    <row r="2772" spans="1:11" x14ac:dyDescent="0.2">
      <c r="A2772" s="2" t="s">
        <v>664</v>
      </c>
      <c r="B2772" s="2" t="s">
        <v>562</v>
      </c>
      <c r="C2772" s="30">
        <v>2411</v>
      </c>
      <c r="D2772" s="2" t="s">
        <v>92</v>
      </c>
      <c r="E2772" s="2" t="s">
        <v>452</v>
      </c>
      <c r="F2772" s="23" t="str">
        <f t="shared" si="131"/>
        <v>ida</v>
      </c>
      <c r="G2772" s="4">
        <v>13</v>
      </c>
      <c r="H2772" s="29" t="s">
        <v>562</v>
      </c>
      <c r="I2772" s="2" t="s">
        <v>562</v>
      </c>
      <c r="J2772" s="23" t="str">
        <f t="shared" si="129"/>
        <v>TAGUATUR2411ida13</v>
      </c>
      <c r="K2772" s="32" t="str">
        <f t="shared" si="130"/>
        <v>PINHEIRO 2/RUA 33/AVENIDA PORTO VELHO/ENFRENTE SUP.CANDANGO/AVENIDA CUIABÁ/AVENIDA BRASÍLIA/RUA SÃO PAULO/BR-070/SETOR O (FRENTE TERMINAL)/CEILÂNDIA OESTE/AVENIDA HÉLIO PRATES/CEILÂNDIA CENTRO/CEILÂNDIA</v>
      </c>
    </row>
    <row r="2773" spans="1:11" x14ac:dyDescent="0.2">
      <c r="A2773" s="2" t="s">
        <v>664</v>
      </c>
      <c r="B2773" s="2" t="s">
        <v>562</v>
      </c>
      <c r="C2773" s="30">
        <v>2411</v>
      </c>
      <c r="D2773" s="2" t="s">
        <v>92</v>
      </c>
      <c r="E2773" s="2" t="s">
        <v>469</v>
      </c>
      <c r="F2773" s="23" t="str">
        <f t="shared" si="131"/>
        <v>volta</v>
      </c>
      <c r="G2773" s="4">
        <v>1</v>
      </c>
      <c r="H2773" s="29" t="s">
        <v>562</v>
      </c>
      <c r="I2773" s="2" t="s">
        <v>562</v>
      </c>
      <c r="J2773" s="23" t="str">
        <f t="shared" si="129"/>
        <v>TAGUATUR2411volta1</v>
      </c>
      <c r="K2773" s="32" t="str">
        <f t="shared" si="130"/>
        <v>CEILÂNDIA</v>
      </c>
    </row>
    <row r="2774" spans="1:11" x14ac:dyDescent="0.2">
      <c r="A2774" s="2" t="s">
        <v>664</v>
      </c>
      <c r="B2774" s="2" t="s">
        <v>562</v>
      </c>
      <c r="C2774" s="30">
        <v>2411</v>
      </c>
      <c r="D2774" s="2" t="s">
        <v>92</v>
      </c>
      <c r="E2774" s="2" t="s">
        <v>469</v>
      </c>
      <c r="F2774" s="23" t="str">
        <f t="shared" si="131"/>
        <v>volta</v>
      </c>
      <c r="G2774" s="4">
        <v>2</v>
      </c>
      <c r="H2774" s="29" t="s">
        <v>668</v>
      </c>
      <c r="I2774" s="2" t="s">
        <v>562</v>
      </c>
      <c r="J2774" s="23" t="str">
        <f t="shared" si="129"/>
        <v>TAGUATUR2411volta2</v>
      </c>
      <c r="K2774" s="32" t="str">
        <f t="shared" si="130"/>
        <v>CEILÂNDIA/CEILÂNDIA CENTRO</v>
      </c>
    </row>
    <row r="2775" spans="1:11" x14ac:dyDescent="0.2">
      <c r="A2775" s="2" t="s">
        <v>664</v>
      </c>
      <c r="B2775" s="2" t="s">
        <v>562</v>
      </c>
      <c r="C2775" s="30">
        <v>2411</v>
      </c>
      <c r="D2775" s="2" t="s">
        <v>92</v>
      </c>
      <c r="E2775" s="2" t="s">
        <v>469</v>
      </c>
      <c r="F2775" s="23" t="str">
        <f t="shared" si="131"/>
        <v>volta</v>
      </c>
      <c r="G2775" s="4">
        <v>3</v>
      </c>
      <c r="H2775" s="29" t="s">
        <v>667</v>
      </c>
      <c r="I2775" s="2" t="s">
        <v>562</v>
      </c>
      <c r="J2775" s="23" t="str">
        <f t="shared" si="129"/>
        <v>TAGUATUR2411volta3</v>
      </c>
      <c r="K2775" s="32" t="str">
        <f t="shared" si="130"/>
        <v>CEILÂNDIA/CEILÂNDIA CENTRO/CEILÂNDIA OESTE</v>
      </c>
    </row>
    <row r="2776" spans="1:11" x14ac:dyDescent="0.2">
      <c r="A2776" s="2" t="s">
        <v>664</v>
      </c>
      <c r="B2776" s="2" t="s">
        <v>562</v>
      </c>
      <c r="C2776" s="30">
        <v>2411</v>
      </c>
      <c r="D2776" s="2" t="s">
        <v>92</v>
      </c>
      <c r="E2776" s="2" t="s">
        <v>469</v>
      </c>
      <c r="F2776" s="23" t="str">
        <f t="shared" si="131"/>
        <v>volta</v>
      </c>
      <c r="G2776" s="4">
        <v>4</v>
      </c>
      <c r="H2776" s="29" t="s">
        <v>670</v>
      </c>
      <c r="I2776" s="2" t="s">
        <v>564</v>
      </c>
      <c r="J2776" s="23" t="str">
        <f t="shared" si="129"/>
        <v>TAGUATUR2411volta4</v>
      </c>
      <c r="K2776" s="32" t="str">
        <f t="shared" si="130"/>
        <v>CEILÂNDIA/CEILÂNDIA CENTRO/CEILÂNDIA OESTE/SETOR O</v>
      </c>
    </row>
    <row r="2777" spans="1:11" x14ac:dyDescent="0.2">
      <c r="A2777" s="2" t="s">
        <v>664</v>
      </c>
      <c r="B2777" s="2" t="s">
        <v>562</v>
      </c>
      <c r="C2777" s="30">
        <v>2411</v>
      </c>
      <c r="D2777" s="2" t="s">
        <v>92</v>
      </c>
      <c r="E2777" s="2" t="s">
        <v>469</v>
      </c>
      <c r="F2777" s="23" t="str">
        <f t="shared" si="131"/>
        <v>volta</v>
      </c>
      <c r="G2777" s="4">
        <v>5</v>
      </c>
      <c r="H2777" s="29" t="s">
        <v>561</v>
      </c>
      <c r="I2777" s="2" t="s">
        <v>564</v>
      </c>
      <c r="J2777" s="23" t="str">
        <f t="shared" si="129"/>
        <v>TAGUATUR2411volta5</v>
      </c>
      <c r="K2777" s="32" t="str">
        <f t="shared" si="130"/>
        <v>CEILÂNDIA/CEILÂNDIA CENTRO/CEILÂNDIA OESTE/SETOR O/BR-070</v>
      </c>
    </row>
    <row r="2778" spans="1:11" x14ac:dyDescent="0.2">
      <c r="A2778" s="2" t="s">
        <v>664</v>
      </c>
      <c r="B2778" s="2" t="s">
        <v>562</v>
      </c>
      <c r="C2778" s="30">
        <v>2411</v>
      </c>
      <c r="D2778" s="2" t="s">
        <v>92</v>
      </c>
      <c r="E2778" s="2" t="s">
        <v>469</v>
      </c>
      <c r="F2778" s="23" t="str">
        <f t="shared" si="131"/>
        <v>volta</v>
      </c>
      <c r="G2778" s="4">
        <v>6</v>
      </c>
      <c r="H2778" s="29" t="s">
        <v>568</v>
      </c>
      <c r="I2778" s="2" t="s">
        <v>554</v>
      </c>
      <c r="J2778" s="23" t="str">
        <f t="shared" si="129"/>
        <v>TAGUATUR2411volta6</v>
      </c>
      <c r="K2778" s="32" t="str">
        <f t="shared" si="130"/>
        <v>CEILÂNDIA/CEILÂNDIA CENTRO/CEILÂNDIA OESTE/SETOR O/BR-070/AVENIDA CUIABÁ</v>
      </c>
    </row>
    <row r="2779" spans="1:11" x14ac:dyDescent="0.2">
      <c r="A2779" s="2" t="s">
        <v>664</v>
      </c>
      <c r="B2779" s="2" t="s">
        <v>562</v>
      </c>
      <c r="C2779" s="30">
        <v>2411</v>
      </c>
      <c r="D2779" s="2" t="s">
        <v>92</v>
      </c>
      <c r="E2779" s="2" t="s">
        <v>469</v>
      </c>
      <c r="F2779" s="23" t="str">
        <f t="shared" si="131"/>
        <v>volta</v>
      </c>
      <c r="G2779" s="4">
        <v>7</v>
      </c>
      <c r="H2779" s="29" t="s">
        <v>588</v>
      </c>
      <c r="I2779" s="2" t="s">
        <v>554</v>
      </c>
      <c r="J2779" s="23" t="str">
        <f t="shared" si="129"/>
        <v>TAGUATUR2411volta7</v>
      </c>
      <c r="K2779" s="32" t="str">
        <f t="shared" si="130"/>
        <v>CEILÂNDIA/CEILÂNDIA CENTRO/CEILÂNDIA OESTE/SETOR O/BR-070/AVENIDA CUIABÁ/AVENIDA MACEIÓ</v>
      </c>
    </row>
    <row r="2780" spans="1:11" x14ac:dyDescent="0.2">
      <c r="A2780" s="2" t="s">
        <v>664</v>
      </c>
      <c r="B2780" s="2" t="s">
        <v>562</v>
      </c>
      <c r="C2780" s="30">
        <v>2411</v>
      </c>
      <c r="D2780" s="2" t="s">
        <v>92</v>
      </c>
      <c r="E2780" s="2" t="s">
        <v>469</v>
      </c>
      <c r="F2780" s="23" t="str">
        <f t="shared" si="131"/>
        <v>volta</v>
      </c>
      <c r="G2780" s="4">
        <v>8</v>
      </c>
      <c r="H2780" s="29" t="s">
        <v>589</v>
      </c>
      <c r="I2780" s="2" t="s">
        <v>554</v>
      </c>
      <c r="J2780" s="23" t="str">
        <f t="shared" si="129"/>
        <v>TAGUATUR2411volta8</v>
      </c>
      <c r="K2780" s="32" t="str">
        <f t="shared" si="130"/>
        <v>CEILÂNDIA/CEILÂNDIA CENTRO/CEILÂNDIA OESTE/SETOR O/BR-070/AVENIDA CUIABÁ/AVENIDA MACEIÓ/RUA 36</v>
      </c>
    </row>
    <row r="2781" spans="1:11" x14ac:dyDescent="0.2">
      <c r="A2781" s="2" t="s">
        <v>664</v>
      </c>
      <c r="B2781" s="2" t="s">
        <v>562</v>
      </c>
      <c r="C2781" s="30">
        <v>2411</v>
      </c>
      <c r="D2781" s="2" t="s">
        <v>92</v>
      </c>
      <c r="E2781" s="2" t="s">
        <v>469</v>
      </c>
      <c r="F2781" s="23" t="str">
        <f t="shared" si="131"/>
        <v>volta</v>
      </c>
      <c r="G2781" s="4">
        <v>9</v>
      </c>
      <c r="H2781" s="29" t="s">
        <v>585</v>
      </c>
      <c r="I2781" s="2" t="s">
        <v>554</v>
      </c>
      <c r="J2781" s="23" t="str">
        <f t="shared" si="129"/>
        <v>TAGUATUR2411volta9</v>
      </c>
      <c r="K2781" s="32" t="str">
        <f t="shared" si="130"/>
        <v>CEILÂNDIA/CEILÂNDIA CENTRO/CEILÂNDIA OESTE/SETOR O/BR-070/AVENIDA CUIABÁ/AVENIDA MACEIÓ/RUA 36/TERMINAL JARDIM BRASÍLIA</v>
      </c>
    </row>
    <row r="2782" spans="1:11" x14ac:dyDescent="0.2">
      <c r="A2782" s="2" t="s">
        <v>637</v>
      </c>
      <c r="B2782" s="2" t="s">
        <v>639</v>
      </c>
      <c r="C2782" s="4">
        <v>2495</v>
      </c>
      <c r="D2782" s="2" t="s">
        <v>94</v>
      </c>
      <c r="E2782" s="2" t="s">
        <v>452</v>
      </c>
      <c r="F2782" s="23" t="str">
        <f t="shared" si="131"/>
        <v>ida</v>
      </c>
      <c r="G2782" s="4">
        <v>1</v>
      </c>
      <c r="H2782" s="2" t="s">
        <v>637</v>
      </c>
      <c r="I2782" s="2" t="s">
        <v>637</v>
      </c>
      <c r="J2782" s="23" t="str">
        <f t="shared" si="129"/>
        <v>UTB2495ida1</v>
      </c>
      <c r="K2782" s="32" t="str">
        <f t="shared" si="130"/>
        <v>MONTE ALTO</v>
      </c>
    </row>
    <row r="2783" spans="1:11" x14ac:dyDescent="0.2">
      <c r="A2783" s="2" t="s">
        <v>637</v>
      </c>
      <c r="B2783" s="2" t="s">
        <v>639</v>
      </c>
      <c r="C2783" s="4">
        <v>2495</v>
      </c>
      <c r="D2783" s="2" t="s">
        <v>94</v>
      </c>
      <c r="E2783" s="2" t="s">
        <v>452</v>
      </c>
      <c r="F2783" s="23" t="str">
        <f t="shared" si="131"/>
        <v>ida</v>
      </c>
      <c r="G2783" s="4">
        <v>2</v>
      </c>
      <c r="H2783" s="2" t="s">
        <v>638</v>
      </c>
      <c r="I2783" s="2" t="s">
        <v>639</v>
      </c>
      <c r="J2783" s="23" t="str">
        <f t="shared" si="129"/>
        <v>UTB2495ida2</v>
      </c>
      <c r="K2783" s="32" t="str">
        <f t="shared" si="130"/>
        <v>MONTE ALTO/BR-080</v>
      </c>
    </row>
    <row r="2784" spans="1:11" x14ac:dyDescent="0.2">
      <c r="A2784" s="2" t="s">
        <v>637</v>
      </c>
      <c r="B2784" s="2" t="s">
        <v>639</v>
      </c>
      <c r="C2784" s="4">
        <v>2495</v>
      </c>
      <c r="D2784" s="2" t="s">
        <v>94</v>
      </c>
      <c r="E2784" s="2" t="s">
        <v>452</v>
      </c>
      <c r="F2784" s="23" t="str">
        <f t="shared" si="131"/>
        <v>ida</v>
      </c>
      <c r="G2784" s="4">
        <v>3</v>
      </c>
      <c r="H2784" s="2" t="s">
        <v>639</v>
      </c>
      <c r="I2784" s="2" t="s">
        <v>639</v>
      </c>
      <c r="J2784" s="23" t="str">
        <f t="shared" si="129"/>
        <v>UTB2495ida3</v>
      </c>
      <c r="K2784" s="32" t="str">
        <f t="shared" si="130"/>
        <v>MONTE ALTO/BR-080/BRAZLÂNDIA</v>
      </c>
    </row>
    <row r="2785" spans="1:11" x14ac:dyDescent="0.2">
      <c r="A2785" s="2" t="s">
        <v>637</v>
      </c>
      <c r="B2785" s="2" t="s">
        <v>639</v>
      </c>
      <c r="C2785" s="4">
        <v>2495</v>
      </c>
      <c r="D2785" s="2" t="s">
        <v>94</v>
      </c>
      <c r="E2785" s="2" t="s">
        <v>469</v>
      </c>
      <c r="F2785" s="23" t="str">
        <f t="shared" si="131"/>
        <v>volta</v>
      </c>
      <c r="G2785" s="4">
        <v>1</v>
      </c>
      <c r="H2785" s="2" t="s">
        <v>639</v>
      </c>
      <c r="I2785" s="2" t="s">
        <v>639</v>
      </c>
      <c r="J2785" s="23" t="str">
        <f t="shared" si="129"/>
        <v>UTB2495volta1</v>
      </c>
      <c r="K2785" s="32" t="str">
        <f t="shared" si="130"/>
        <v>BRAZLÂNDIA</v>
      </c>
    </row>
    <row r="2786" spans="1:11" x14ac:dyDescent="0.2">
      <c r="A2786" s="2" t="s">
        <v>637</v>
      </c>
      <c r="B2786" s="2" t="s">
        <v>639</v>
      </c>
      <c r="C2786" s="4">
        <v>2495</v>
      </c>
      <c r="D2786" s="2" t="s">
        <v>94</v>
      </c>
      <c r="E2786" s="2" t="s">
        <v>469</v>
      </c>
      <c r="F2786" s="23" t="str">
        <f t="shared" si="131"/>
        <v>volta</v>
      </c>
      <c r="G2786" s="4">
        <v>2</v>
      </c>
      <c r="H2786" s="2" t="s">
        <v>638</v>
      </c>
      <c r="I2786" s="2" t="s">
        <v>639</v>
      </c>
      <c r="J2786" s="23" t="str">
        <f t="shared" si="129"/>
        <v>UTB2495volta2</v>
      </c>
      <c r="K2786" s="32" t="str">
        <f t="shared" si="130"/>
        <v>BRAZLÂNDIA/BR-080</v>
      </c>
    </row>
    <row r="2787" spans="1:11" x14ac:dyDescent="0.2">
      <c r="A2787" s="2" t="s">
        <v>637</v>
      </c>
      <c r="B2787" s="2" t="s">
        <v>639</v>
      </c>
      <c r="C2787" s="4">
        <v>2495</v>
      </c>
      <c r="D2787" s="2" t="s">
        <v>94</v>
      </c>
      <c r="E2787" s="2" t="s">
        <v>469</v>
      </c>
      <c r="F2787" s="23" t="str">
        <f t="shared" si="131"/>
        <v>volta</v>
      </c>
      <c r="G2787" s="4">
        <v>3</v>
      </c>
      <c r="H2787" s="2" t="s">
        <v>637</v>
      </c>
      <c r="I2787" s="2" t="s">
        <v>637</v>
      </c>
      <c r="J2787" s="23" t="str">
        <f t="shared" si="129"/>
        <v>UTB2495volta3</v>
      </c>
      <c r="K2787" s="32" t="str">
        <f t="shared" si="130"/>
        <v>BRAZLÂNDIA/BR-080/MONTE ALTO</v>
      </c>
    </row>
    <row r="2788" spans="1:11" x14ac:dyDescent="0.2">
      <c r="A2788" s="2" t="s">
        <v>552</v>
      </c>
      <c r="B2788" s="2" t="s">
        <v>671</v>
      </c>
      <c r="C2788" s="4">
        <v>2501</v>
      </c>
      <c r="D2788" s="2" t="s">
        <v>92</v>
      </c>
      <c r="E2788" s="2" t="s">
        <v>452</v>
      </c>
      <c r="F2788" s="23" t="str">
        <f t="shared" si="131"/>
        <v>ida</v>
      </c>
      <c r="G2788" s="4">
        <v>1</v>
      </c>
      <c r="H2788" s="2" t="s">
        <v>622</v>
      </c>
      <c r="I2788" s="2" t="s">
        <v>554</v>
      </c>
      <c r="J2788" s="23" t="str">
        <f t="shared" si="129"/>
        <v>TAGUATUR2501ida1</v>
      </c>
      <c r="K2788" s="32" t="str">
        <f t="shared" si="130"/>
        <v>JARDIM PARAÍSO</v>
      </c>
    </row>
    <row r="2789" spans="1:11" x14ac:dyDescent="0.2">
      <c r="A2789" s="2" t="s">
        <v>552</v>
      </c>
      <c r="B2789" s="2" t="s">
        <v>671</v>
      </c>
      <c r="C2789" s="4">
        <v>2501</v>
      </c>
      <c r="D2789" s="24" t="s">
        <v>92</v>
      </c>
      <c r="E2789" s="2" t="s">
        <v>452</v>
      </c>
      <c r="F2789" s="23" t="str">
        <f t="shared" si="131"/>
        <v>ida</v>
      </c>
      <c r="G2789" s="4">
        <v>2</v>
      </c>
      <c r="H2789" s="2" t="s">
        <v>575</v>
      </c>
      <c r="I2789" s="2" t="s">
        <v>554</v>
      </c>
      <c r="J2789" s="23" t="str">
        <f t="shared" si="129"/>
        <v>TAGUATUR2501ida2</v>
      </c>
      <c r="K2789" s="32" t="str">
        <f t="shared" si="130"/>
        <v>JARDIM PARAÍSO/AVENIDA BRASÍLIA</v>
      </c>
    </row>
    <row r="2790" spans="1:11" x14ac:dyDescent="0.2">
      <c r="A2790" s="2" t="s">
        <v>552</v>
      </c>
      <c r="B2790" s="2" t="s">
        <v>671</v>
      </c>
      <c r="C2790" s="4">
        <v>2501</v>
      </c>
      <c r="D2790" s="24" t="s">
        <v>92</v>
      </c>
      <c r="E2790" s="2" t="s">
        <v>452</v>
      </c>
      <c r="F2790" s="23" t="str">
        <f t="shared" si="131"/>
        <v>ida</v>
      </c>
      <c r="G2790" s="4">
        <v>3</v>
      </c>
      <c r="H2790" s="2" t="s">
        <v>576</v>
      </c>
      <c r="I2790" s="2" t="s">
        <v>554</v>
      </c>
      <c r="J2790" s="23" t="str">
        <f t="shared" si="129"/>
        <v>TAGUATUR2501ida3</v>
      </c>
      <c r="K2790" s="32" t="str">
        <f t="shared" si="130"/>
        <v>JARDIM PARAÍSO/AVENIDA BRASÍLIA/AVENIDA SÃO PAULO</v>
      </c>
    </row>
    <row r="2791" spans="1:11" x14ac:dyDescent="0.2">
      <c r="A2791" s="2" t="s">
        <v>552</v>
      </c>
      <c r="B2791" s="2" t="s">
        <v>671</v>
      </c>
      <c r="C2791" s="4">
        <v>2501</v>
      </c>
      <c r="D2791" s="24" t="s">
        <v>92</v>
      </c>
      <c r="E2791" s="2" t="s">
        <v>452</v>
      </c>
      <c r="F2791" s="23" t="str">
        <f t="shared" si="131"/>
        <v>ida</v>
      </c>
      <c r="G2791" s="4">
        <v>4</v>
      </c>
      <c r="H2791" s="2" t="s">
        <v>561</v>
      </c>
      <c r="I2791" s="2" t="s">
        <v>562</v>
      </c>
      <c r="J2791" s="23" t="str">
        <f t="shared" si="129"/>
        <v>TAGUATUR2501ida4</v>
      </c>
      <c r="K2791" s="32" t="str">
        <f t="shared" si="130"/>
        <v>JARDIM PARAÍSO/AVENIDA BRASÍLIA/AVENIDA SÃO PAULO/BR-070</v>
      </c>
    </row>
    <row r="2792" spans="1:11" x14ac:dyDescent="0.2">
      <c r="A2792" s="2" t="s">
        <v>552</v>
      </c>
      <c r="B2792" s="2" t="s">
        <v>671</v>
      </c>
      <c r="C2792" s="4">
        <v>2501</v>
      </c>
      <c r="D2792" s="24" t="s">
        <v>92</v>
      </c>
      <c r="E2792" s="2" t="s">
        <v>452</v>
      </c>
      <c r="F2792" s="23" t="str">
        <f t="shared" si="131"/>
        <v>ida</v>
      </c>
      <c r="G2792" s="4">
        <v>5</v>
      </c>
      <c r="H2792" s="2" t="s">
        <v>672</v>
      </c>
      <c r="I2792" s="2" t="s">
        <v>562</v>
      </c>
      <c r="J2792" s="23" t="str">
        <f t="shared" si="129"/>
        <v>TAGUATUR2501ida5</v>
      </c>
      <c r="K2792" s="32" t="str">
        <f t="shared" si="130"/>
        <v>JARDIM PARAÍSO/AVENIDA BRASÍLIA/AVENIDA SÃO PAULO/BR-070/VIA LESTE</v>
      </c>
    </row>
    <row r="2793" spans="1:11" x14ac:dyDescent="0.2">
      <c r="A2793" s="2" t="s">
        <v>552</v>
      </c>
      <c r="B2793" s="2" t="s">
        <v>671</v>
      </c>
      <c r="C2793" s="4">
        <v>2501</v>
      </c>
      <c r="D2793" s="24" t="s">
        <v>92</v>
      </c>
      <c r="E2793" s="2" t="s">
        <v>452</v>
      </c>
      <c r="F2793" s="23" t="str">
        <f t="shared" si="131"/>
        <v>ida</v>
      </c>
      <c r="G2793" s="4">
        <v>6</v>
      </c>
      <c r="H2793" s="2" t="s">
        <v>673</v>
      </c>
      <c r="I2793" s="2" t="s">
        <v>562</v>
      </c>
      <c r="J2793" s="23" t="str">
        <f t="shared" si="129"/>
        <v>TAGUATUR2501ida6</v>
      </c>
      <c r="K2793" s="32" t="str">
        <f t="shared" si="130"/>
        <v>JARDIM PARAÍSO/AVENIDA BRASÍLIA/AVENIDA SÃO PAULO/BR-070/VIA LESTE/CEILÂNDIA NORTE</v>
      </c>
    </row>
    <row r="2794" spans="1:11" x14ac:dyDescent="0.2">
      <c r="A2794" s="2" t="s">
        <v>552</v>
      </c>
      <c r="B2794" s="2" t="s">
        <v>671</v>
      </c>
      <c r="C2794" s="4">
        <v>2501</v>
      </c>
      <c r="D2794" s="24" t="s">
        <v>92</v>
      </c>
      <c r="E2794" s="2" t="s">
        <v>452</v>
      </c>
      <c r="F2794" s="23" t="str">
        <f t="shared" si="131"/>
        <v>ida</v>
      </c>
      <c r="G2794" s="4">
        <v>7</v>
      </c>
      <c r="H2794" s="2" t="s">
        <v>668</v>
      </c>
      <c r="I2794" s="2" t="s">
        <v>562</v>
      </c>
      <c r="J2794" s="23" t="str">
        <f t="shared" si="129"/>
        <v>TAGUATUR2501ida7</v>
      </c>
      <c r="K2794" s="32" t="str">
        <f t="shared" si="130"/>
        <v>JARDIM PARAÍSO/AVENIDA BRASÍLIA/AVENIDA SÃO PAULO/BR-070/VIA LESTE/CEILÂNDIA NORTE/CEILÂNDIA CENTRO</v>
      </c>
    </row>
    <row r="2795" spans="1:11" x14ac:dyDescent="0.2">
      <c r="A2795" s="2" t="s">
        <v>552</v>
      </c>
      <c r="B2795" s="2" t="s">
        <v>671</v>
      </c>
      <c r="C2795" s="4">
        <v>2501</v>
      </c>
      <c r="D2795" s="24" t="s">
        <v>92</v>
      </c>
      <c r="E2795" s="2" t="s">
        <v>452</v>
      </c>
      <c r="F2795" s="23" t="str">
        <f t="shared" si="131"/>
        <v>ida</v>
      </c>
      <c r="G2795" s="4">
        <v>8</v>
      </c>
      <c r="H2795" s="2" t="s">
        <v>649</v>
      </c>
      <c r="I2795" s="2" t="s">
        <v>564</v>
      </c>
      <c r="J2795" s="23" t="str">
        <f t="shared" si="129"/>
        <v>TAGUATUR2501ida8</v>
      </c>
      <c r="K2795" s="32" t="str">
        <f t="shared" si="130"/>
        <v>JARDIM PARAÍSO/AVENIDA BRASÍLIA/AVENIDA SÃO PAULO/BR-070/VIA LESTE/CEILÂNDIA NORTE/CEILÂNDIA CENTRO/AVENIDA HÉLIO PRATES</v>
      </c>
    </row>
    <row r="2796" spans="1:11" x14ac:dyDescent="0.2">
      <c r="A2796" s="2" t="s">
        <v>552</v>
      </c>
      <c r="B2796" s="2" t="s">
        <v>671</v>
      </c>
      <c r="C2796" s="4">
        <v>2501</v>
      </c>
      <c r="D2796" s="24" t="s">
        <v>92</v>
      </c>
      <c r="E2796" s="2" t="s">
        <v>452</v>
      </c>
      <c r="F2796" s="23" t="str">
        <f t="shared" si="131"/>
        <v>ida</v>
      </c>
      <c r="G2796" s="4">
        <v>9</v>
      </c>
      <c r="H2796" s="2" t="s">
        <v>674</v>
      </c>
      <c r="I2796" s="2" t="s">
        <v>564</v>
      </c>
      <c r="J2796" s="23" t="str">
        <f t="shared" si="129"/>
        <v>TAGUATUR2501ida9</v>
      </c>
      <c r="K2796" s="32" t="str">
        <f t="shared" si="130"/>
        <v>JARDIM PARAÍSO/AVENIDA BRASÍLIA/AVENIDA SÃO PAULO/BR-070/VIA LESTE/CEILÂNDIA NORTE/CEILÂNDIA CENTRO/AVENIDA HÉLIO PRATES/COMERCIAL NORTE-SUL</v>
      </c>
    </row>
    <row r="2797" spans="1:11" x14ac:dyDescent="0.2">
      <c r="A2797" s="2" t="s">
        <v>552</v>
      </c>
      <c r="B2797" s="2" t="s">
        <v>671</v>
      </c>
      <c r="C2797" s="4">
        <v>2501</v>
      </c>
      <c r="D2797" s="24" t="s">
        <v>92</v>
      </c>
      <c r="E2797" s="2" t="s">
        <v>452</v>
      </c>
      <c r="F2797" s="23" t="str">
        <f t="shared" si="131"/>
        <v>ida</v>
      </c>
      <c r="G2797" s="4">
        <v>10</v>
      </c>
      <c r="H2797" s="2" t="s">
        <v>675</v>
      </c>
      <c r="I2797" s="2" t="s">
        <v>564</v>
      </c>
      <c r="J2797" s="23" t="str">
        <f t="shared" si="129"/>
        <v>TAGUATUR2501ida10</v>
      </c>
      <c r="K2797" s="32" t="str">
        <f t="shared" si="130"/>
        <v>JARDIM PARAÍSO/AVENIDA BRASÍLIA/AVENIDA SÃO PAULO/BR-070/VIA LESTE/CEILÂNDIA NORTE/CEILÂNDIA CENTRO/AVENIDA HÉLIO PRATES/COMERCIAL NORTE-SUL/PISTÃO SUL</v>
      </c>
    </row>
    <row r="2798" spans="1:11" x14ac:dyDescent="0.2">
      <c r="A2798" s="2" t="s">
        <v>552</v>
      </c>
      <c r="B2798" s="2" t="s">
        <v>671</v>
      </c>
      <c r="C2798" s="4">
        <v>2501</v>
      </c>
      <c r="D2798" s="24" t="s">
        <v>92</v>
      </c>
      <c r="E2798" s="2" t="s">
        <v>452</v>
      </c>
      <c r="F2798" s="23" t="str">
        <f t="shared" si="131"/>
        <v>ida</v>
      </c>
      <c r="G2798" s="4">
        <v>11</v>
      </c>
      <c r="H2798" s="2" t="s">
        <v>676</v>
      </c>
      <c r="I2798" s="2" t="s">
        <v>564</v>
      </c>
      <c r="J2798" s="23" t="str">
        <f t="shared" si="129"/>
        <v>TAGUATUR2501ida11</v>
      </c>
      <c r="K2798" s="32" t="str">
        <f t="shared" si="130"/>
        <v>JARDIM PARAÍSO/AVENIDA BRASÍLIA/AVENIDA SÃO PAULO/BR-070/VIA LESTE/CEILÂNDIA NORTE/CEILÂNDIA CENTRO/AVENIDA HÉLIO PRATES/COMERCIAL NORTE-SUL/PISTÃO SUL/UNIVERSIDADE CATÓLICA</v>
      </c>
    </row>
    <row r="2799" spans="1:11" x14ac:dyDescent="0.2">
      <c r="A2799" s="2" t="s">
        <v>552</v>
      </c>
      <c r="B2799" s="2" t="s">
        <v>671</v>
      </c>
      <c r="C2799" s="4">
        <v>2501</v>
      </c>
      <c r="D2799" s="24" t="s">
        <v>92</v>
      </c>
      <c r="E2799" s="2" t="s">
        <v>452</v>
      </c>
      <c r="F2799" s="23" t="str">
        <f t="shared" si="131"/>
        <v>ida</v>
      </c>
      <c r="G2799" s="4">
        <v>12</v>
      </c>
      <c r="H2799" s="2" t="s">
        <v>677</v>
      </c>
      <c r="I2799" s="2" t="s">
        <v>671</v>
      </c>
      <c r="J2799" s="23" t="str">
        <f t="shared" si="129"/>
        <v>TAGUATUR2501ida12</v>
      </c>
      <c r="K2799" s="32" t="str">
        <f t="shared" si="130"/>
        <v>JARDIM PARAÍSO/AVENIDA BRASÍLIA/AVENIDA SÃO PAULO/BR-070/VIA LESTE/CEILÂNDIA NORTE/CEILÂNDIA CENTRO/AVENIDA HÉLIO PRATES/COMERCIAL NORTE-SUL/PISTÃO SUL/UNIVERSIDADE CATÓLICA/EPNB</v>
      </c>
    </row>
    <row r="2800" spans="1:11" x14ac:dyDescent="0.2">
      <c r="A2800" s="2" t="s">
        <v>552</v>
      </c>
      <c r="B2800" s="2" t="s">
        <v>671</v>
      </c>
      <c r="C2800" s="4">
        <v>2501</v>
      </c>
      <c r="D2800" s="24" t="s">
        <v>92</v>
      </c>
      <c r="E2800" s="2" t="s">
        <v>452</v>
      </c>
      <c r="F2800" s="23" t="str">
        <f t="shared" si="131"/>
        <v>ida</v>
      </c>
      <c r="G2800" s="4">
        <v>13</v>
      </c>
      <c r="H2800" s="2" t="s">
        <v>671</v>
      </c>
      <c r="I2800" s="2" t="s">
        <v>671</v>
      </c>
      <c r="J2800" s="23" t="str">
        <f t="shared" si="129"/>
        <v>TAGUATUR2501ida13</v>
      </c>
      <c r="K2800" s="32" t="str">
        <f t="shared" si="130"/>
        <v>JARDIM PARAÍSO/AVENIDA BRASÍLIA/AVENIDA SÃO PAULO/BR-070/VIA LESTE/CEILÂNDIA NORTE/CEILÂNDIA CENTRO/AVENIDA HÉLIO PRATES/COMERCIAL NORTE-SUL/PISTÃO SUL/UNIVERSIDADE CATÓLICA/EPNB/NÚCLEO BANDEIRANTE</v>
      </c>
    </row>
    <row r="2801" spans="1:11" x14ac:dyDescent="0.2">
      <c r="A2801" s="2" t="s">
        <v>552</v>
      </c>
      <c r="B2801" s="2" t="s">
        <v>671</v>
      </c>
      <c r="C2801" s="4">
        <v>2501</v>
      </c>
      <c r="D2801" s="2" t="s">
        <v>92</v>
      </c>
      <c r="E2801" s="2" t="s">
        <v>469</v>
      </c>
      <c r="F2801" s="23" t="str">
        <f t="shared" si="131"/>
        <v>volta</v>
      </c>
      <c r="G2801" s="4">
        <v>1</v>
      </c>
      <c r="H2801" s="2" t="s">
        <v>671</v>
      </c>
      <c r="I2801" s="2" t="s">
        <v>671</v>
      </c>
      <c r="J2801" s="23" t="str">
        <f t="shared" si="129"/>
        <v>TAGUATUR2501volta1</v>
      </c>
      <c r="K2801" s="32" t="str">
        <f t="shared" si="130"/>
        <v>NÚCLEO BANDEIRANTE</v>
      </c>
    </row>
    <row r="2802" spans="1:11" x14ac:dyDescent="0.2">
      <c r="A2802" s="2" t="s">
        <v>552</v>
      </c>
      <c r="B2802" s="2" t="s">
        <v>671</v>
      </c>
      <c r="C2802" s="4">
        <v>2501</v>
      </c>
      <c r="D2802" s="24" t="s">
        <v>92</v>
      </c>
      <c r="E2802" s="2" t="s">
        <v>469</v>
      </c>
      <c r="F2802" s="23" t="str">
        <f t="shared" si="131"/>
        <v>volta</v>
      </c>
      <c r="G2802" s="4">
        <v>2</v>
      </c>
      <c r="H2802" s="2" t="s">
        <v>677</v>
      </c>
      <c r="I2802" s="2" t="s">
        <v>671</v>
      </c>
      <c r="J2802" s="23" t="str">
        <f t="shared" si="129"/>
        <v>TAGUATUR2501volta2</v>
      </c>
      <c r="K2802" s="32" t="str">
        <f t="shared" si="130"/>
        <v>NÚCLEO BANDEIRANTE/EPNB</v>
      </c>
    </row>
    <row r="2803" spans="1:11" x14ac:dyDescent="0.2">
      <c r="A2803" s="2" t="s">
        <v>552</v>
      </c>
      <c r="B2803" s="2" t="s">
        <v>671</v>
      </c>
      <c r="C2803" s="4">
        <v>2501</v>
      </c>
      <c r="D2803" s="24" t="s">
        <v>92</v>
      </c>
      <c r="E2803" s="2" t="s">
        <v>469</v>
      </c>
      <c r="F2803" s="23" t="str">
        <f t="shared" si="131"/>
        <v>volta</v>
      </c>
      <c r="G2803" s="4">
        <v>3</v>
      </c>
      <c r="H2803" s="2" t="s">
        <v>676</v>
      </c>
      <c r="I2803" s="2" t="s">
        <v>564</v>
      </c>
      <c r="J2803" s="23" t="str">
        <f t="shared" si="129"/>
        <v>TAGUATUR2501volta3</v>
      </c>
      <c r="K2803" s="32" t="str">
        <f t="shared" si="130"/>
        <v>NÚCLEO BANDEIRANTE/EPNB/UNIVERSIDADE CATÓLICA</v>
      </c>
    </row>
    <row r="2804" spans="1:11" x14ac:dyDescent="0.2">
      <c r="A2804" s="2" t="s">
        <v>552</v>
      </c>
      <c r="B2804" s="2" t="s">
        <v>671</v>
      </c>
      <c r="C2804" s="4">
        <v>2501</v>
      </c>
      <c r="D2804" s="24" t="s">
        <v>92</v>
      </c>
      <c r="E2804" s="2" t="s">
        <v>469</v>
      </c>
      <c r="F2804" s="23" t="str">
        <f t="shared" si="131"/>
        <v>volta</v>
      </c>
      <c r="G2804" s="4">
        <v>4</v>
      </c>
      <c r="H2804" s="2" t="s">
        <v>678</v>
      </c>
      <c r="I2804" s="2" t="s">
        <v>564</v>
      </c>
      <c r="J2804" s="23" t="str">
        <f t="shared" si="129"/>
        <v>TAGUATUR2501volta4</v>
      </c>
      <c r="K2804" s="32" t="str">
        <f t="shared" si="130"/>
        <v>NÚCLEO BANDEIRANTE/EPNB/UNIVERSIDADE CATÓLICA/PISTÃO SUL-NORTE</v>
      </c>
    </row>
    <row r="2805" spans="1:11" x14ac:dyDescent="0.2">
      <c r="A2805" s="2" t="s">
        <v>552</v>
      </c>
      <c r="B2805" s="2" t="s">
        <v>671</v>
      </c>
      <c r="C2805" s="4">
        <v>2501</v>
      </c>
      <c r="D2805" s="24" t="s">
        <v>92</v>
      </c>
      <c r="E2805" s="2" t="s">
        <v>469</v>
      </c>
      <c r="F2805" s="23" t="str">
        <f t="shared" si="131"/>
        <v>volta</v>
      </c>
      <c r="G2805" s="4">
        <v>5</v>
      </c>
      <c r="H2805" s="2" t="s">
        <v>561</v>
      </c>
      <c r="I2805" s="2" t="s">
        <v>562</v>
      </c>
      <c r="J2805" s="23" t="str">
        <f t="shared" si="129"/>
        <v>TAGUATUR2501volta5</v>
      </c>
      <c r="K2805" s="32" t="str">
        <f t="shared" si="130"/>
        <v>NÚCLEO BANDEIRANTE/EPNB/UNIVERSIDADE CATÓLICA/PISTÃO SUL-NORTE/BR-070</v>
      </c>
    </row>
    <row r="2806" spans="1:11" x14ac:dyDescent="0.2">
      <c r="A2806" s="2" t="s">
        <v>552</v>
      </c>
      <c r="B2806" s="2" t="s">
        <v>671</v>
      </c>
      <c r="C2806" s="4">
        <v>2501</v>
      </c>
      <c r="D2806" s="24" t="s">
        <v>92</v>
      </c>
      <c r="E2806" s="2" t="s">
        <v>469</v>
      </c>
      <c r="F2806" s="23" t="str">
        <f t="shared" si="131"/>
        <v>volta</v>
      </c>
      <c r="G2806" s="4">
        <v>6</v>
      </c>
      <c r="H2806" s="2" t="s">
        <v>622</v>
      </c>
      <c r="I2806" s="2" t="s">
        <v>554</v>
      </c>
      <c r="J2806" s="23" t="str">
        <f t="shared" si="129"/>
        <v>TAGUATUR2501volta6</v>
      </c>
      <c r="K2806" s="32" t="str">
        <f t="shared" si="130"/>
        <v>NÚCLEO BANDEIRANTE/EPNB/UNIVERSIDADE CATÓLICA/PISTÃO SUL-NORTE/BR-070/JARDIM PARAÍSO</v>
      </c>
    </row>
    <row r="2807" spans="1:11" x14ac:dyDescent="0.2">
      <c r="A2807" s="2" t="s">
        <v>552</v>
      </c>
      <c r="B2807" s="2" t="s">
        <v>671</v>
      </c>
      <c r="C2807" s="4">
        <v>2502</v>
      </c>
      <c r="D2807" s="2" t="s">
        <v>92</v>
      </c>
      <c r="E2807" s="2" t="s">
        <v>452</v>
      </c>
      <c r="F2807" s="23" t="str">
        <f t="shared" si="131"/>
        <v>ida</v>
      </c>
      <c r="G2807" s="4">
        <v>1</v>
      </c>
      <c r="H2807" s="2" t="s">
        <v>574</v>
      </c>
      <c r="I2807" s="2" t="s">
        <v>554</v>
      </c>
      <c r="J2807" s="23" t="str">
        <f t="shared" si="129"/>
        <v>TAGUATUR2502ida1</v>
      </c>
      <c r="K2807" s="32" t="str">
        <f t="shared" si="130"/>
        <v>ÁGUAS BONITAS</v>
      </c>
    </row>
    <row r="2808" spans="1:11" x14ac:dyDescent="0.2">
      <c r="A2808" s="2" t="s">
        <v>552</v>
      </c>
      <c r="B2808" s="2" t="s">
        <v>671</v>
      </c>
      <c r="C2808" s="4">
        <v>2502</v>
      </c>
      <c r="D2808" s="24" t="s">
        <v>92</v>
      </c>
      <c r="E2808" s="2" t="s">
        <v>452</v>
      </c>
      <c r="F2808" s="23" t="str">
        <f t="shared" si="131"/>
        <v>ida</v>
      </c>
      <c r="G2808" s="4">
        <v>2</v>
      </c>
      <c r="H2808" s="2" t="s">
        <v>561</v>
      </c>
      <c r="I2808" s="2" t="s">
        <v>562</v>
      </c>
      <c r="J2808" s="23" t="str">
        <f t="shared" si="129"/>
        <v>TAGUATUR2502ida2</v>
      </c>
      <c r="K2808" s="32" t="str">
        <f t="shared" si="130"/>
        <v>ÁGUAS BONITAS/BR-070</v>
      </c>
    </row>
    <row r="2809" spans="1:11" x14ac:dyDescent="0.2">
      <c r="A2809" s="2" t="s">
        <v>552</v>
      </c>
      <c r="B2809" s="2" t="s">
        <v>671</v>
      </c>
      <c r="C2809" s="4">
        <v>2502</v>
      </c>
      <c r="D2809" s="24" t="s">
        <v>92</v>
      </c>
      <c r="E2809" s="2" t="s">
        <v>452</v>
      </c>
      <c r="F2809" s="23" t="str">
        <f t="shared" si="131"/>
        <v>ida</v>
      </c>
      <c r="G2809" s="4">
        <v>3</v>
      </c>
      <c r="H2809" s="2" t="s">
        <v>672</v>
      </c>
      <c r="I2809" s="2" t="s">
        <v>562</v>
      </c>
      <c r="J2809" s="23" t="str">
        <f t="shared" si="129"/>
        <v>TAGUATUR2502ida3</v>
      </c>
      <c r="K2809" s="32" t="str">
        <f t="shared" si="130"/>
        <v>ÁGUAS BONITAS/BR-070/VIA LESTE</v>
      </c>
    </row>
    <row r="2810" spans="1:11" x14ac:dyDescent="0.2">
      <c r="A2810" s="2" t="s">
        <v>552</v>
      </c>
      <c r="B2810" s="2" t="s">
        <v>671</v>
      </c>
      <c r="C2810" s="4">
        <v>2502</v>
      </c>
      <c r="D2810" s="24" t="s">
        <v>92</v>
      </c>
      <c r="E2810" s="2" t="s">
        <v>452</v>
      </c>
      <c r="F2810" s="23" t="str">
        <f t="shared" si="131"/>
        <v>ida</v>
      </c>
      <c r="G2810" s="4">
        <v>4</v>
      </c>
      <c r="H2810" s="2" t="s">
        <v>673</v>
      </c>
      <c r="I2810" s="2" t="s">
        <v>562</v>
      </c>
      <c r="J2810" s="23" t="str">
        <f t="shared" si="129"/>
        <v>TAGUATUR2502ida4</v>
      </c>
      <c r="K2810" s="32" t="str">
        <f t="shared" si="130"/>
        <v>ÁGUAS BONITAS/BR-070/VIA LESTE/CEILÂNDIA NORTE</v>
      </c>
    </row>
    <row r="2811" spans="1:11" x14ac:dyDescent="0.2">
      <c r="A2811" s="2" t="s">
        <v>552</v>
      </c>
      <c r="B2811" s="2" t="s">
        <v>671</v>
      </c>
      <c r="C2811" s="4">
        <v>2502</v>
      </c>
      <c r="D2811" s="24" t="s">
        <v>92</v>
      </c>
      <c r="E2811" s="2" t="s">
        <v>452</v>
      </c>
      <c r="F2811" s="23" t="str">
        <f t="shared" si="131"/>
        <v>ida</v>
      </c>
      <c r="G2811" s="4">
        <v>5</v>
      </c>
      <c r="H2811" s="2" t="s">
        <v>668</v>
      </c>
      <c r="I2811" s="2" t="s">
        <v>562</v>
      </c>
      <c r="J2811" s="23" t="str">
        <f t="shared" si="129"/>
        <v>TAGUATUR2502ida5</v>
      </c>
      <c r="K2811" s="32" t="str">
        <f t="shared" si="130"/>
        <v>ÁGUAS BONITAS/BR-070/VIA LESTE/CEILÂNDIA NORTE/CEILÂNDIA CENTRO</v>
      </c>
    </row>
    <row r="2812" spans="1:11" x14ac:dyDescent="0.2">
      <c r="A2812" s="2" t="s">
        <v>552</v>
      </c>
      <c r="B2812" s="2" t="s">
        <v>671</v>
      </c>
      <c r="C2812" s="4">
        <v>2502</v>
      </c>
      <c r="D2812" s="24" t="s">
        <v>92</v>
      </c>
      <c r="E2812" s="2" t="s">
        <v>452</v>
      </c>
      <c r="F2812" s="23" t="str">
        <f t="shared" si="131"/>
        <v>ida</v>
      </c>
      <c r="G2812" s="4">
        <v>6</v>
      </c>
      <c r="H2812" s="2" t="s">
        <v>649</v>
      </c>
      <c r="I2812" s="2" t="s">
        <v>564</v>
      </c>
      <c r="J2812" s="23" t="str">
        <f t="shared" si="129"/>
        <v>TAGUATUR2502ida6</v>
      </c>
      <c r="K2812" s="32" t="str">
        <f t="shared" si="130"/>
        <v>ÁGUAS BONITAS/BR-070/VIA LESTE/CEILÂNDIA NORTE/CEILÂNDIA CENTRO/AVENIDA HÉLIO PRATES</v>
      </c>
    </row>
    <row r="2813" spans="1:11" x14ac:dyDescent="0.2">
      <c r="A2813" s="2" t="s">
        <v>552</v>
      </c>
      <c r="B2813" s="2" t="s">
        <v>671</v>
      </c>
      <c r="C2813" s="4">
        <v>2502</v>
      </c>
      <c r="D2813" s="24" t="s">
        <v>92</v>
      </c>
      <c r="E2813" s="2" t="s">
        <v>452</v>
      </c>
      <c r="F2813" s="23" t="str">
        <f t="shared" si="131"/>
        <v>ida</v>
      </c>
      <c r="G2813" s="4">
        <v>7</v>
      </c>
      <c r="H2813" s="2" t="s">
        <v>674</v>
      </c>
      <c r="I2813" s="2" t="s">
        <v>564</v>
      </c>
      <c r="J2813" s="23" t="str">
        <f t="shared" si="129"/>
        <v>TAGUATUR2502ida7</v>
      </c>
      <c r="K2813" s="32" t="str">
        <f t="shared" si="130"/>
        <v>ÁGUAS BONITAS/BR-070/VIA LESTE/CEILÂNDIA NORTE/CEILÂNDIA CENTRO/AVENIDA HÉLIO PRATES/COMERCIAL NORTE-SUL</v>
      </c>
    </row>
    <row r="2814" spans="1:11" x14ac:dyDescent="0.2">
      <c r="A2814" s="2" t="s">
        <v>552</v>
      </c>
      <c r="B2814" s="2" t="s">
        <v>671</v>
      </c>
      <c r="C2814" s="4">
        <v>2502</v>
      </c>
      <c r="D2814" s="24" t="s">
        <v>92</v>
      </c>
      <c r="E2814" s="2" t="s">
        <v>452</v>
      </c>
      <c r="F2814" s="23" t="str">
        <f t="shared" si="131"/>
        <v>ida</v>
      </c>
      <c r="G2814" s="4">
        <v>8</v>
      </c>
      <c r="H2814" s="2" t="s">
        <v>675</v>
      </c>
      <c r="I2814" s="2" t="s">
        <v>564</v>
      </c>
      <c r="J2814" s="23" t="str">
        <f t="shared" si="129"/>
        <v>TAGUATUR2502ida8</v>
      </c>
      <c r="K2814" s="32" t="str">
        <f t="shared" si="130"/>
        <v>ÁGUAS BONITAS/BR-070/VIA LESTE/CEILÂNDIA NORTE/CEILÂNDIA CENTRO/AVENIDA HÉLIO PRATES/COMERCIAL NORTE-SUL/PISTÃO SUL</v>
      </c>
    </row>
    <row r="2815" spans="1:11" x14ac:dyDescent="0.2">
      <c r="A2815" s="2" t="s">
        <v>552</v>
      </c>
      <c r="B2815" s="2" t="s">
        <v>671</v>
      </c>
      <c r="C2815" s="4">
        <v>2502</v>
      </c>
      <c r="D2815" s="24" t="s">
        <v>92</v>
      </c>
      <c r="E2815" s="2" t="s">
        <v>452</v>
      </c>
      <c r="F2815" s="23" t="str">
        <f t="shared" si="131"/>
        <v>ida</v>
      </c>
      <c r="G2815" s="4">
        <v>9</v>
      </c>
      <c r="H2815" s="2" t="s">
        <v>676</v>
      </c>
      <c r="I2815" s="2" t="s">
        <v>564</v>
      </c>
      <c r="J2815" s="23" t="str">
        <f t="shared" si="129"/>
        <v>TAGUATUR2502ida9</v>
      </c>
      <c r="K2815" s="32" t="str">
        <f t="shared" si="130"/>
        <v>ÁGUAS BONITAS/BR-070/VIA LESTE/CEILÂNDIA NORTE/CEILÂNDIA CENTRO/AVENIDA HÉLIO PRATES/COMERCIAL NORTE-SUL/PISTÃO SUL/UNIVERSIDADE CATÓLICA</v>
      </c>
    </row>
    <row r="2816" spans="1:11" x14ac:dyDescent="0.2">
      <c r="A2816" s="2" t="s">
        <v>552</v>
      </c>
      <c r="B2816" s="2" t="s">
        <v>671</v>
      </c>
      <c r="C2816" s="4">
        <v>2502</v>
      </c>
      <c r="D2816" s="24" t="s">
        <v>92</v>
      </c>
      <c r="E2816" s="2" t="s">
        <v>452</v>
      </c>
      <c r="F2816" s="23" t="str">
        <f t="shared" si="131"/>
        <v>ida</v>
      </c>
      <c r="G2816" s="4">
        <v>10</v>
      </c>
      <c r="H2816" s="2" t="s">
        <v>677</v>
      </c>
      <c r="I2816" s="2" t="s">
        <v>671</v>
      </c>
      <c r="J2816" s="23" t="str">
        <f t="shared" si="129"/>
        <v>TAGUATUR2502ida10</v>
      </c>
      <c r="K2816" s="32" t="str">
        <f t="shared" si="130"/>
        <v>ÁGUAS BONITAS/BR-070/VIA LESTE/CEILÂNDIA NORTE/CEILÂNDIA CENTRO/AVENIDA HÉLIO PRATES/COMERCIAL NORTE-SUL/PISTÃO SUL/UNIVERSIDADE CATÓLICA/EPNB</v>
      </c>
    </row>
    <row r="2817" spans="1:11" x14ac:dyDescent="0.2">
      <c r="A2817" s="2" t="s">
        <v>552</v>
      </c>
      <c r="B2817" s="2" t="s">
        <v>671</v>
      </c>
      <c r="C2817" s="4">
        <v>2502</v>
      </c>
      <c r="D2817" s="24" t="s">
        <v>92</v>
      </c>
      <c r="E2817" s="2" t="s">
        <v>452</v>
      </c>
      <c r="F2817" s="23" t="str">
        <f t="shared" si="131"/>
        <v>ida</v>
      </c>
      <c r="G2817" s="4">
        <v>11</v>
      </c>
      <c r="H2817" s="2" t="s">
        <v>671</v>
      </c>
      <c r="I2817" s="2" t="s">
        <v>671</v>
      </c>
      <c r="J2817" s="23" t="str">
        <f t="shared" si="129"/>
        <v>TAGUATUR2502ida11</v>
      </c>
      <c r="K2817" s="32" t="str">
        <f t="shared" si="130"/>
        <v>ÁGUAS BONITAS/BR-070/VIA LESTE/CEILÂNDIA NORTE/CEILÂNDIA CENTRO/AVENIDA HÉLIO PRATES/COMERCIAL NORTE-SUL/PISTÃO SUL/UNIVERSIDADE CATÓLICA/EPNB/NÚCLEO BANDEIRANTE</v>
      </c>
    </row>
    <row r="2818" spans="1:11" x14ac:dyDescent="0.2">
      <c r="A2818" s="2" t="s">
        <v>552</v>
      </c>
      <c r="B2818" s="2" t="s">
        <v>671</v>
      </c>
      <c r="C2818" s="4">
        <v>2502</v>
      </c>
      <c r="D2818" s="2" t="s">
        <v>92</v>
      </c>
      <c r="E2818" s="2" t="s">
        <v>469</v>
      </c>
      <c r="F2818" s="23" t="str">
        <f t="shared" si="131"/>
        <v>volta</v>
      </c>
      <c r="G2818" s="4">
        <v>1</v>
      </c>
      <c r="H2818" s="2" t="s">
        <v>671</v>
      </c>
      <c r="I2818" s="2" t="s">
        <v>671</v>
      </c>
      <c r="J2818" s="23" t="str">
        <f t="shared" si="129"/>
        <v>TAGUATUR2502volta1</v>
      </c>
      <c r="K2818" s="32" t="str">
        <f t="shared" si="130"/>
        <v>NÚCLEO BANDEIRANTE</v>
      </c>
    </row>
    <row r="2819" spans="1:11" x14ac:dyDescent="0.2">
      <c r="A2819" s="2" t="s">
        <v>552</v>
      </c>
      <c r="B2819" s="2" t="s">
        <v>671</v>
      </c>
      <c r="C2819" s="4">
        <v>2502</v>
      </c>
      <c r="D2819" s="24" t="s">
        <v>92</v>
      </c>
      <c r="E2819" s="2" t="s">
        <v>469</v>
      </c>
      <c r="F2819" s="23" t="str">
        <f t="shared" si="131"/>
        <v>volta</v>
      </c>
      <c r="G2819" s="4">
        <v>2</v>
      </c>
      <c r="H2819" s="2" t="s">
        <v>677</v>
      </c>
      <c r="I2819" s="2" t="s">
        <v>671</v>
      </c>
      <c r="J2819" s="23" t="str">
        <f t="shared" ref="J2819:J2882" si="132">D2819&amp;C2819&amp;F2819&amp;G2819</f>
        <v>TAGUATUR2502volta2</v>
      </c>
      <c r="K2819" s="32" t="str">
        <f t="shared" ref="K2819:K2882" si="133">IF(G2819=1,H2819,K2818&amp;"/"&amp;H2819)</f>
        <v>NÚCLEO BANDEIRANTE/EPNB</v>
      </c>
    </row>
    <row r="2820" spans="1:11" x14ac:dyDescent="0.2">
      <c r="A2820" s="2" t="s">
        <v>552</v>
      </c>
      <c r="B2820" s="2" t="s">
        <v>671</v>
      </c>
      <c r="C2820" s="4">
        <v>2502</v>
      </c>
      <c r="D2820" s="24" t="s">
        <v>92</v>
      </c>
      <c r="E2820" s="2" t="s">
        <v>469</v>
      </c>
      <c r="F2820" s="23" t="str">
        <f t="shared" ref="F2820:F2883" si="134">IF(LEFT(E2820,3)="ida","ida","volta")</f>
        <v>volta</v>
      </c>
      <c r="G2820" s="4">
        <v>3</v>
      </c>
      <c r="H2820" s="2" t="s">
        <v>676</v>
      </c>
      <c r="I2820" s="2" t="s">
        <v>564</v>
      </c>
      <c r="J2820" s="23" t="str">
        <f t="shared" si="132"/>
        <v>TAGUATUR2502volta3</v>
      </c>
      <c r="K2820" s="32" t="str">
        <f t="shared" si="133"/>
        <v>NÚCLEO BANDEIRANTE/EPNB/UNIVERSIDADE CATÓLICA</v>
      </c>
    </row>
    <row r="2821" spans="1:11" x14ac:dyDescent="0.2">
      <c r="A2821" s="2" t="s">
        <v>552</v>
      </c>
      <c r="B2821" s="2" t="s">
        <v>671</v>
      </c>
      <c r="C2821" s="4">
        <v>2502</v>
      </c>
      <c r="D2821" s="24" t="s">
        <v>92</v>
      </c>
      <c r="E2821" s="2" t="s">
        <v>469</v>
      </c>
      <c r="F2821" s="23" t="str">
        <f t="shared" si="134"/>
        <v>volta</v>
      </c>
      <c r="G2821" s="4">
        <v>4</v>
      </c>
      <c r="H2821" s="2" t="s">
        <v>678</v>
      </c>
      <c r="I2821" s="2" t="s">
        <v>564</v>
      </c>
      <c r="J2821" s="23" t="str">
        <f t="shared" si="132"/>
        <v>TAGUATUR2502volta4</v>
      </c>
      <c r="K2821" s="32" t="str">
        <f t="shared" si="133"/>
        <v>NÚCLEO BANDEIRANTE/EPNB/UNIVERSIDADE CATÓLICA/PISTÃO SUL-NORTE</v>
      </c>
    </row>
    <row r="2822" spans="1:11" x14ac:dyDescent="0.2">
      <c r="A2822" s="2" t="s">
        <v>552</v>
      </c>
      <c r="B2822" s="2" t="s">
        <v>671</v>
      </c>
      <c r="C2822" s="4">
        <v>2502</v>
      </c>
      <c r="D2822" s="24" t="s">
        <v>92</v>
      </c>
      <c r="E2822" s="2" t="s">
        <v>469</v>
      </c>
      <c r="F2822" s="23" t="str">
        <f t="shared" si="134"/>
        <v>volta</v>
      </c>
      <c r="G2822" s="4">
        <v>5</v>
      </c>
      <c r="H2822" s="2" t="s">
        <v>561</v>
      </c>
      <c r="I2822" s="2" t="s">
        <v>562</v>
      </c>
      <c r="J2822" s="23" t="str">
        <f t="shared" si="132"/>
        <v>TAGUATUR2502volta5</v>
      </c>
      <c r="K2822" s="32" t="str">
        <f t="shared" si="133"/>
        <v>NÚCLEO BANDEIRANTE/EPNB/UNIVERSIDADE CATÓLICA/PISTÃO SUL-NORTE/BR-070</v>
      </c>
    </row>
    <row r="2823" spans="1:11" x14ac:dyDescent="0.2">
      <c r="A2823" s="2" t="s">
        <v>552</v>
      </c>
      <c r="B2823" s="2" t="s">
        <v>671</v>
      </c>
      <c r="C2823" s="4">
        <v>2502</v>
      </c>
      <c r="D2823" s="24" t="s">
        <v>92</v>
      </c>
      <c r="E2823" s="2" t="s">
        <v>469</v>
      </c>
      <c r="F2823" s="23" t="str">
        <f t="shared" si="134"/>
        <v>volta</v>
      </c>
      <c r="G2823" s="4">
        <v>6</v>
      </c>
      <c r="H2823" s="2" t="s">
        <v>568</v>
      </c>
      <c r="I2823" s="2" t="s">
        <v>554</v>
      </c>
      <c r="J2823" s="23" t="str">
        <f t="shared" si="132"/>
        <v>TAGUATUR2502volta6</v>
      </c>
      <c r="K2823" s="32" t="str">
        <f t="shared" si="133"/>
        <v>NÚCLEO BANDEIRANTE/EPNB/UNIVERSIDADE CATÓLICA/PISTÃO SUL-NORTE/BR-070/AVENIDA CUIABÁ</v>
      </c>
    </row>
    <row r="2824" spans="1:11" x14ac:dyDescent="0.2">
      <c r="A2824" s="2" t="s">
        <v>552</v>
      </c>
      <c r="B2824" s="2" t="s">
        <v>671</v>
      </c>
      <c r="C2824" s="4">
        <v>2502</v>
      </c>
      <c r="D2824" s="24" t="s">
        <v>92</v>
      </c>
      <c r="E2824" s="2" t="s">
        <v>469</v>
      </c>
      <c r="F2824" s="23" t="str">
        <f t="shared" si="134"/>
        <v>volta</v>
      </c>
      <c r="G2824" s="4">
        <v>7</v>
      </c>
      <c r="H2824" s="2" t="s">
        <v>573</v>
      </c>
      <c r="I2824" s="2" t="s">
        <v>554</v>
      </c>
      <c r="J2824" s="23" t="str">
        <f t="shared" si="132"/>
        <v>TAGUATUR2502volta7</v>
      </c>
      <c r="K2824" s="32" t="str">
        <f t="shared" si="133"/>
        <v>NÚCLEO BANDEIRANTE/EPNB/UNIVERSIDADE CATÓLICA/PISTÃO SUL-NORTE/BR-070/AVENIDA CUIABÁ/JARDIM AMÉRICA</v>
      </c>
    </row>
    <row r="2825" spans="1:11" x14ac:dyDescent="0.2">
      <c r="A2825" s="2" t="s">
        <v>552</v>
      </c>
      <c r="B2825" s="2" t="s">
        <v>671</v>
      </c>
      <c r="C2825" s="4">
        <v>2502</v>
      </c>
      <c r="D2825" s="24" t="s">
        <v>92</v>
      </c>
      <c r="E2825" s="2" t="s">
        <v>469</v>
      </c>
      <c r="F2825" s="23" t="str">
        <f t="shared" si="134"/>
        <v>volta</v>
      </c>
      <c r="G2825" s="4">
        <v>8</v>
      </c>
      <c r="H2825" s="2" t="s">
        <v>577</v>
      </c>
      <c r="I2825" s="2" t="s">
        <v>554</v>
      </c>
      <c r="J2825" s="23" t="str">
        <f t="shared" si="132"/>
        <v>TAGUATUR2502volta8</v>
      </c>
      <c r="K2825" s="32" t="str">
        <f t="shared" si="133"/>
        <v>NÚCLEO BANDEIRANTE/EPNB/UNIVERSIDADE CATÓLICA/PISTÃO SUL-NORTE/BR-070/AVENIDA CUIABÁ/JARDIM AMÉRICA/MORADA DA SERRA</v>
      </c>
    </row>
    <row r="2826" spans="1:11" x14ac:dyDescent="0.2">
      <c r="A2826" s="2" t="s">
        <v>552</v>
      </c>
      <c r="B2826" s="2" t="s">
        <v>671</v>
      </c>
      <c r="C2826" s="4">
        <v>2502</v>
      </c>
      <c r="D2826" s="24" t="s">
        <v>92</v>
      </c>
      <c r="E2826" s="2" t="s">
        <v>469</v>
      </c>
      <c r="F2826" s="23" t="str">
        <f t="shared" si="134"/>
        <v>volta</v>
      </c>
      <c r="G2826" s="4">
        <v>9</v>
      </c>
      <c r="H2826" s="2" t="s">
        <v>574</v>
      </c>
      <c r="I2826" s="2" t="s">
        <v>554</v>
      </c>
      <c r="J2826" s="23" t="str">
        <f t="shared" si="132"/>
        <v>TAGUATUR2502volta9</v>
      </c>
      <c r="K2826" s="32" t="str">
        <f t="shared" si="133"/>
        <v>NÚCLEO BANDEIRANTE/EPNB/UNIVERSIDADE CATÓLICA/PISTÃO SUL-NORTE/BR-070/AVENIDA CUIABÁ/JARDIM AMÉRICA/MORADA DA SERRA/ÁGUAS BONITAS</v>
      </c>
    </row>
    <row r="2827" spans="1:11" x14ac:dyDescent="0.2">
      <c r="A2827" s="2" t="s">
        <v>552</v>
      </c>
      <c r="B2827" s="2" t="s">
        <v>671</v>
      </c>
      <c r="C2827" s="4">
        <v>2503</v>
      </c>
      <c r="D2827" s="2" t="s">
        <v>92</v>
      </c>
      <c r="E2827" s="2" t="s">
        <v>452</v>
      </c>
      <c r="F2827" s="23" t="str">
        <f t="shared" si="134"/>
        <v>ida</v>
      </c>
      <c r="G2827" s="4">
        <v>1</v>
      </c>
      <c r="H2827" s="2" t="s">
        <v>578</v>
      </c>
      <c r="I2827" s="2" t="s">
        <v>554</v>
      </c>
      <c r="J2827" s="23" t="str">
        <f t="shared" si="132"/>
        <v>TAGUATUR2503ida1</v>
      </c>
      <c r="K2827" s="32" t="str">
        <f t="shared" si="133"/>
        <v>SANTA LÚCIA</v>
      </c>
    </row>
    <row r="2828" spans="1:11" x14ac:dyDescent="0.2">
      <c r="A2828" s="2" t="s">
        <v>552</v>
      </c>
      <c r="B2828" s="2" t="s">
        <v>671</v>
      </c>
      <c r="C2828" s="4">
        <v>2503</v>
      </c>
      <c r="D2828" s="24" t="s">
        <v>92</v>
      </c>
      <c r="E2828" s="2" t="s">
        <v>452</v>
      </c>
      <c r="F2828" s="23" t="str">
        <f t="shared" si="134"/>
        <v>ida</v>
      </c>
      <c r="G2828" s="4">
        <v>2</v>
      </c>
      <c r="H2828" s="2" t="s">
        <v>556</v>
      </c>
      <c r="I2828" s="2" t="s">
        <v>554</v>
      </c>
      <c r="J2828" s="23" t="str">
        <f t="shared" si="132"/>
        <v>TAGUATUR2503ida2</v>
      </c>
      <c r="K2828" s="32" t="str">
        <f t="shared" si="133"/>
        <v>SANTA LÚCIA/GO-547</v>
      </c>
    </row>
    <row r="2829" spans="1:11" x14ac:dyDescent="0.2">
      <c r="A2829" s="2" t="s">
        <v>552</v>
      </c>
      <c r="B2829" s="2" t="s">
        <v>671</v>
      </c>
      <c r="C2829" s="4">
        <v>2503</v>
      </c>
      <c r="D2829" s="24" t="s">
        <v>92</v>
      </c>
      <c r="E2829" s="2" t="s">
        <v>452</v>
      </c>
      <c r="F2829" s="23" t="str">
        <f t="shared" si="134"/>
        <v>ida</v>
      </c>
      <c r="G2829" s="4">
        <v>3</v>
      </c>
      <c r="H2829" s="2" t="s">
        <v>557</v>
      </c>
      <c r="I2829" s="2" t="s">
        <v>554</v>
      </c>
      <c r="J2829" s="23" t="str">
        <f t="shared" si="132"/>
        <v>TAGUATUR2503ida3</v>
      </c>
      <c r="K2829" s="32" t="str">
        <f t="shared" si="133"/>
        <v>SANTA LÚCIA/GO-547/AVENIDA LIBERDADE</v>
      </c>
    </row>
    <row r="2830" spans="1:11" x14ac:dyDescent="0.2">
      <c r="A2830" s="2" t="s">
        <v>552</v>
      </c>
      <c r="B2830" s="2" t="s">
        <v>671</v>
      </c>
      <c r="C2830" s="4">
        <v>2503</v>
      </c>
      <c r="D2830" s="24" t="s">
        <v>92</v>
      </c>
      <c r="E2830" s="2" t="s">
        <v>452</v>
      </c>
      <c r="F2830" s="23" t="str">
        <f t="shared" si="134"/>
        <v>ida</v>
      </c>
      <c r="G2830" s="4">
        <v>4</v>
      </c>
      <c r="H2830" s="2" t="s">
        <v>579</v>
      </c>
      <c r="I2830" s="2" t="s">
        <v>554</v>
      </c>
      <c r="J2830" s="23" t="str">
        <f t="shared" si="132"/>
        <v>TAGUATUR2503ida4</v>
      </c>
      <c r="K2830" s="32" t="str">
        <f t="shared" si="133"/>
        <v>SANTA LÚCIA/GO-547/AVENIDA LIBERDADE/RUA 2 (FRENTE PREFEITURA)</v>
      </c>
    </row>
    <row r="2831" spans="1:11" x14ac:dyDescent="0.2">
      <c r="A2831" s="2" t="s">
        <v>552</v>
      </c>
      <c r="B2831" s="2" t="s">
        <v>671</v>
      </c>
      <c r="C2831" s="4">
        <v>2503</v>
      </c>
      <c r="D2831" s="24" t="s">
        <v>92</v>
      </c>
      <c r="E2831" s="2" t="s">
        <v>452</v>
      </c>
      <c r="F2831" s="23" t="str">
        <f t="shared" si="134"/>
        <v>ida</v>
      </c>
      <c r="G2831" s="4">
        <v>5</v>
      </c>
      <c r="H2831" s="2" t="s">
        <v>561</v>
      </c>
      <c r="I2831" s="2" t="s">
        <v>562</v>
      </c>
      <c r="J2831" s="23" t="str">
        <f t="shared" si="132"/>
        <v>TAGUATUR2503ida5</v>
      </c>
      <c r="K2831" s="32" t="str">
        <f t="shared" si="133"/>
        <v>SANTA LÚCIA/GO-547/AVENIDA LIBERDADE/RUA 2 (FRENTE PREFEITURA)/BR-070</v>
      </c>
    </row>
    <row r="2832" spans="1:11" x14ac:dyDescent="0.2">
      <c r="A2832" s="2" t="s">
        <v>552</v>
      </c>
      <c r="B2832" s="2" t="s">
        <v>671</v>
      </c>
      <c r="C2832" s="4">
        <v>2503</v>
      </c>
      <c r="D2832" s="24" t="s">
        <v>92</v>
      </c>
      <c r="E2832" s="2" t="s">
        <v>452</v>
      </c>
      <c r="F2832" s="23" t="str">
        <f t="shared" si="134"/>
        <v>ida</v>
      </c>
      <c r="G2832" s="4">
        <v>6</v>
      </c>
      <c r="H2832" s="2" t="s">
        <v>672</v>
      </c>
      <c r="I2832" s="2" t="s">
        <v>562</v>
      </c>
      <c r="J2832" s="23" t="str">
        <f t="shared" si="132"/>
        <v>TAGUATUR2503ida6</v>
      </c>
      <c r="K2832" s="32" t="str">
        <f t="shared" si="133"/>
        <v>SANTA LÚCIA/GO-547/AVENIDA LIBERDADE/RUA 2 (FRENTE PREFEITURA)/BR-070/VIA LESTE</v>
      </c>
    </row>
    <row r="2833" spans="1:11" x14ac:dyDescent="0.2">
      <c r="A2833" s="2" t="s">
        <v>552</v>
      </c>
      <c r="B2833" s="2" t="s">
        <v>671</v>
      </c>
      <c r="C2833" s="4">
        <v>2503</v>
      </c>
      <c r="D2833" s="24" t="s">
        <v>92</v>
      </c>
      <c r="E2833" s="2" t="s">
        <v>452</v>
      </c>
      <c r="F2833" s="23" t="str">
        <f t="shared" si="134"/>
        <v>ida</v>
      </c>
      <c r="G2833" s="4">
        <v>7</v>
      </c>
      <c r="H2833" s="2" t="s">
        <v>673</v>
      </c>
      <c r="I2833" s="2" t="s">
        <v>562</v>
      </c>
      <c r="J2833" s="23" t="str">
        <f t="shared" si="132"/>
        <v>TAGUATUR2503ida7</v>
      </c>
      <c r="K2833" s="32" t="str">
        <f t="shared" si="133"/>
        <v>SANTA LÚCIA/GO-547/AVENIDA LIBERDADE/RUA 2 (FRENTE PREFEITURA)/BR-070/VIA LESTE/CEILÂNDIA NORTE</v>
      </c>
    </row>
    <row r="2834" spans="1:11" x14ac:dyDescent="0.2">
      <c r="A2834" s="2" t="s">
        <v>552</v>
      </c>
      <c r="B2834" s="2" t="s">
        <v>671</v>
      </c>
      <c r="C2834" s="4">
        <v>2503</v>
      </c>
      <c r="D2834" s="24" t="s">
        <v>92</v>
      </c>
      <c r="E2834" s="2" t="s">
        <v>452</v>
      </c>
      <c r="F2834" s="23" t="str">
        <f t="shared" si="134"/>
        <v>ida</v>
      </c>
      <c r="G2834" s="4">
        <v>8</v>
      </c>
      <c r="H2834" s="2" t="s">
        <v>668</v>
      </c>
      <c r="I2834" s="2" t="s">
        <v>562</v>
      </c>
      <c r="J2834" s="23" t="str">
        <f t="shared" si="132"/>
        <v>TAGUATUR2503ida8</v>
      </c>
      <c r="K2834" s="32" t="str">
        <f t="shared" si="133"/>
        <v>SANTA LÚCIA/GO-547/AVENIDA LIBERDADE/RUA 2 (FRENTE PREFEITURA)/BR-070/VIA LESTE/CEILÂNDIA NORTE/CEILÂNDIA CENTRO</v>
      </c>
    </row>
    <row r="2835" spans="1:11" x14ac:dyDescent="0.2">
      <c r="A2835" s="2" t="s">
        <v>552</v>
      </c>
      <c r="B2835" s="2" t="s">
        <v>671</v>
      </c>
      <c r="C2835" s="4">
        <v>2503</v>
      </c>
      <c r="D2835" s="24" t="s">
        <v>92</v>
      </c>
      <c r="E2835" s="2" t="s">
        <v>452</v>
      </c>
      <c r="F2835" s="23" t="str">
        <f t="shared" si="134"/>
        <v>ida</v>
      </c>
      <c r="G2835" s="4">
        <v>9</v>
      </c>
      <c r="H2835" s="2" t="s">
        <v>649</v>
      </c>
      <c r="I2835" s="2" t="s">
        <v>564</v>
      </c>
      <c r="J2835" s="23" t="str">
        <f t="shared" si="132"/>
        <v>TAGUATUR2503ida9</v>
      </c>
      <c r="K2835" s="32" t="str">
        <f t="shared" si="133"/>
        <v>SANTA LÚCIA/GO-547/AVENIDA LIBERDADE/RUA 2 (FRENTE PREFEITURA)/BR-070/VIA LESTE/CEILÂNDIA NORTE/CEILÂNDIA CENTRO/AVENIDA HÉLIO PRATES</v>
      </c>
    </row>
    <row r="2836" spans="1:11" x14ac:dyDescent="0.2">
      <c r="A2836" s="2" t="s">
        <v>552</v>
      </c>
      <c r="B2836" s="2" t="s">
        <v>671</v>
      </c>
      <c r="C2836" s="4">
        <v>2503</v>
      </c>
      <c r="D2836" s="24" t="s">
        <v>92</v>
      </c>
      <c r="E2836" s="2" t="s">
        <v>452</v>
      </c>
      <c r="F2836" s="23" t="str">
        <f t="shared" si="134"/>
        <v>ida</v>
      </c>
      <c r="G2836" s="4">
        <v>10</v>
      </c>
      <c r="H2836" s="2" t="s">
        <v>674</v>
      </c>
      <c r="I2836" s="2" t="s">
        <v>564</v>
      </c>
      <c r="J2836" s="23" t="str">
        <f t="shared" si="132"/>
        <v>TAGUATUR2503ida10</v>
      </c>
      <c r="K2836" s="32" t="str">
        <f t="shared" si="133"/>
        <v>SANTA LÚCIA/GO-547/AVENIDA LIBERDADE/RUA 2 (FRENTE PREFEITURA)/BR-070/VIA LESTE/CEILÂNDIA NORTE/CEILÂNDIA CENTRO/AVENIDA HÉLIO PRATES/COMERCIAL NORTE-SUL</v>
      </c>
    </row>
    <row r="2837" spans="1:11" x14ac:dyDescent="0.2">
      <c r="A2837" s="2" t="s">
        <v>552</v>
      </c>
      <c r="B2837" s="2" t="s">
        <v>671</v>
      </c>
      <c r="C2837" s="4">
        <v>2503</v>
      </c>
      <c r="D2837" s="24" t="s">
        <v>92</v>
      </c>
      <c r="E2837" s="2" t="s">
        <v>452</v>
      </c>
      <c r="F2837" s="23" t="str">
        <f t="shared" si="134"/>
        <v>ida</v>
      </c>
      <c r="G2837" s="4">
        <v>11</v>
      </c>
      <c r="H2837" s="2" t="s">
        <v>675</v>
      </c>
      <c r="I2837" s="2" t="s">
        <v>564</v>
      </c>
      <c r="J2837" s="23" t="str">
        <f t="shared" si="132"/>
        <v>TAGUATUR2503ida11</v>
      </c>
      <c r="K2837" s="32" t="str">
        <f t="shared" si="133"/>
        <v>SANTA LÚCIA/GO-547/AVENIDA LIBERDADE/RUA 2 (FRENTE PREFEITURA)/BR-070/VIA LESTE/CEILÂNDIA NORTE/CEILÂNDIA CENTRO/AVENIDA HÉLIO PRATES/COMERCIAL NORTE-SUL/PISTÃO SUL</v>
      </c>
    </row>
    <row r="2838" spans="1:11" x14ac:dyDescent="0.2">
      <c r="A2838" s="2" t="s">
        <v>552</v>
      </c>
      <c r="B2838" s="2" t="s">
        <v>671</v>
      </c>
      <c r="C2838" s="4">
        <v>2503</v>
      </c>
      <c r="D2838" s="24" t="s">
        <v>92</v>
      </c>
      <c r="E2838" s="2" t="s">
        <v>452</v>
      </c>
      <c r="F2838" s="23" t="str">
        <f t="shared" si="134"/>
        <v>ida</v>
      </c>
      <c r="G2838" s="4">
        <v>12</v>
      </c>
      <c r="H2838" s="2" t="s">
        <v>676</v>
      </c>
      <c r="I2838" s="2" t="s">
        <v>564</v>
      </c>
      <c r="J2838" s="23" t="str">
        <f t="shared" si="132"/>
        <v>TAGUATUR2503ida12</v>
      </c>
      <c r="K2838" s="32" t="str">
        <f t="shared" si="133"/>
        <v>SANTA LÚCIA/GO-547/AVENIDA LIBERDADE/RUA 2 (FRENTE PREFEITURA)/BR-070/VIA LESTE/CEILÂNDIA NORTE/CEILÂNDIA CENTRO/AVENIDA HÉLIO PRATES/COMERCIAL NORTE-SUL/PISTÃO SUL/UNIVERSIDADE CATÓLICA</v>
      </c>
    </row>
    <row r="2839" spans="1:11" x14ac:dyDescent="0.2">
      <c r="A2839" s="2" t="s">
        <v>552</v>
      </c>
      <c r="B2839" s="2" t="s">
        <v>671</v>
      </c>
      <c r="C2839" s="4">
        <v>2503</v>
      </c>
      <c r="D2839" s="24" t="s">
        <v>92</v>
      </c>
      <c r="E2839" s="2" t="s">
        <v>452</v>
      </c>
      <c r="F2839" s="23" t="str">
        <f t="shared" si="134"/>
        <v>ida</v>
      </c>
      <c r="G2839" s="4">
        <v>13</v>
      </c>
      <c r="H2839" s="2" t="s">
        <v>677</v>
      </c>
      <c r="I2839" s="2" t="s">
        <v>671</v>
      </c>
      <c r="J2839" s="23" t="str">
        <f t="shared" si="132"/>
        <v>TAGUATUR2503ida13</v>
      </c>
      <c r="K2839" s="32" t="str">
        <f t="shared" si="133"/>
        <v>SANTA LÚCIA/GO-547/AVENIDA LIBERDADE/RUA 2 (FRENTE PREFEITURA)/BR-070/VIA LESTE/CEILÂNDIA NORTE/CEILÂNDIA CENTRO/AVENIDA HÉLIO PRATES/COMERCIAL NORTE-SUL/PISTÃO SUL/UNIVERSIDADE CATÓLICA/EPNB</v>
      </c>
    </row>
    <row r="2840" spans="1:11" x14ac:dyDescent="0.2">
      <c r="A2840" s="2" t="s">
        <v>552</v>
      </c>
      <c r="B2840" s="2" t="s">
        <v>671</v>
      </c>
      <c r="C2840" s="4">
        <v>2503</v>
      </c>
      <c r="D2840" s="24" t="s">
        <v>92</v>
      </c>
      <c r="E2840" s="2" t="s">
        <v>452</v>
      </c>
      <c r="F2840" s="23" t="str">
        <f t="shared" si="134"/>
        <v>ida</v>
      </c>
      <c r="G2840" s="4">
        <v>14</v>
      </c>
      <c r="H2840" s="2" t="s">
        <v>671</v>
      </c>
      <c r="I2840" s="2" t="s">
        <v>671</v>
      </c>
      <c r="J2840" s="23" t="str">
        <f t="shared" si="132"/>
        <v>TAGUATUR2503ida14</v>
      </c>
      <c r="K2840" s="32" t="str">
        <f t="shared" si="133"/>
        <v>SANTA LÚCIA/GO-547/AVENIDA LIBERDADE/RUA 2 (FRENTE PREFEITURA)/BR-070/VIA LESTE/CEILÂNDIA NORTE/CEILÂNDIA CENTRO/AVENIDA HÉLIO PRATES/COMERCIAL NORTE-SUL/PISTÃO SUL/UNIVERSIDADE CATÓLICA/EPNB/NÚCLEO BANDEIRANTE</v>
      </c>
    </row>
    <row r="2841" spans="1:11" x14ac:dyDescent="0.2">
      <c r="A2841" s="2" t="s">
        <v>552</v>
      </c>
      <c r="B2841" s="2" t="s">
        <v>671</v>
      </c>
      <c r="C2841" s="4">
        <v>2503</v>
      </c>
      <c r="D2841" s="2" t="s">
        <v>92</v>
      </c>
      <c r="E2841" s="2" t="s">
        <v>469</v>
      </c>
      <c r="F2841" s="23" t="str">
        <f t="shared" si="134"/>
        <v>volta</v>
      </c>
      <c r="G2841" s="4">
        <v>1</v>
      </c>
      <c r="H2841" s="2" t="s">
        <v>671</v>
      </c>
      <c r="I2841" s="2" t="s">
        <v>671</v>
      </c>
      <c r="J2841" s="23" t="str">
        <f t="shared" si="132"/>
        <v>TAGUATUR2503volta1</v>
      </c>
      <c r="K2841" s="32" t="str">
        <f t="shared" si="133"/>
        <v>NÚCLEO BANDEIRANTE</v>
      </c>
    </row>
    <row r="2842" spans="1:11" x14ac:dyDescent="0.2">
      <c r="A2842" s="2" t="s">
        <v>552</v>
      </c>
      <c r="B2842" s="2" t="s">
        <v>671</v>
      </c>
      <c r="C2842" s="4">
        <v>2503</v>
      </c>
      <c r="D2842" s="24" t="s">
        <v>92</v>
      </c>
      <c r="E2842" s="2" t="s">
        <v>469</v>
      </c>
      <c r="F2842" s="23" t="str">
        <f t="shared" si="134"/>
        <v>volta</v>
      </c>
      <c r="G2842" s="4">
        <v>2</v>
      </c>
      <c r="H2842" s="2" t="s">
        <v>677</v>
      </c>
      <c r="I2842" s="2" t="s">
        <v>671</v>
      </c>
      <c r="J2842" s="23" t="str">
        <f t="shared" si="132"/>
        <v>TAGUATUR2503volta2</v>
      </c>
      <c r="K2842" s="32" t="str">
        <f t="shared" si="133"/>
        <v>NÚCLEO BANDEIRANTE/EPNB</v>
      </c>
    </row>
    <row r="2843" spans="1:11" x14ac:dyDescent="0.2">
      <c r="A2843" s="2" t="s">
        <v>552</v>
      </c>
      <c r="B2843" s="2" t="s">
        <v>671</v>
      </c>
      <c r="C2843" s="4">
        <v>2503</v>
      </c>
      <c r="D2843" s="24" t="s">
        <v>92</v>
      </c>
      <c r="E2843" s="2" t="s">
        <v>469</v>
      </c>
      <c r="F2843" s="23" t="str">
        <f t="shared" si="134"/>
        <v>volta</v>
      </c>
      <c r="G2843" s="4">
        <v>3</v>
      </c>
      <c r="H2843" s="2" t="s">
        <v>676</v>
      </c>
      <c r="I2843" s="2" t="s">
        <v>564</v>
      </c>
      <c r="J2843" s="23" t="str">
        <f t="shared" si="132"/>
        <v>TAGUATUR2503volta3</v>
      </c>
      <c r="K2843" s="32" t="str">
        <f t="shared" si="133"/>
        <v>NÚCLEO BANDEIRANTE/EPNB/UNIVERSIDADE CATÓLICA</v>
      </c>
    </row>
    <row r="2844" spans="1:11" x14ac:dyDescent="0.2">
      <c r="A2844" s="2" t="s">
        <v>552</v>
      </c>
      <c r="B2844" s="2" t="s">
        <v>671</v>
      </c>
      <c r="C2844" s="4">
        <v>2503</v>
      </c>
      <c r="D2844" s="24" t="s">
        <v>92</v>
      </c>
      <c r="E2844" s="2" t="s">
        <v>469</v>
      </c>
      <c r="F2844" s="23" t="str">
        <f t="shared" si="134"/>
        <v>volta</v>
      </c>
      <c r="G2844" s="4">
        <v>4</v>
      </c>
      <c r="H2844" s="2" t="s">
        <v>678</v>
      </c>
      <c r="I2844" s="2" t="s">
        <v>564</v>
      </c>
      <c r="J2844" s="23" t="str">
        <f t="shared" si="132"/>
        <v>TAGUATUR2503volta4</v>
      </c>
      <c r="K2844" s="32" t="str">
        <f t="shared" si="133"/>
        <v>NÚCLEO BANDEIRANTE/EPNB/UNIVERSIDADE CATÓLICA/PISTÃO SUL-NORTE</v>
      </c>
    </row>
    <row r="2845" spans="1:11" x14ac:dyDescent="0.2">
      <c r="A2845" s="2" t="s">
        <v>552</v>
      </c>
      <c r="B2845" s="2" t="s">
        <v>671</v>
      </c>
      <c r="C2845" s="4">
        <v>2503</v>
      </c>
      <c r="D2845" s="24" t="s">
        <v>92</v>
      </c>
      <c r="E2845" s="2" t="s">
        <v>469</v>
      </c>
      <c r="F2845" s="23" t="str">
        <f t="shared" si="134"/>
        <v>volta</v>
      </c>
      <c r="G2845" s="4">
        <v>5</v>
      </c>
      <c r="H2845" s="2" t="s">
        <v>561</v>
      </c>
      <c r="I2845" s="2" t="s">
        <v>562</v>
      </c>
      <c r="J2845" s="23" t="str">
        <f t="shared" si="132"/>
        <v>TAGUATUR2503volta5</v>
      </c>
      <c r="K2845" s="32" t="str">
        <f t="shared" si="133"/>
        <v>NÚCLEO BANDEIRANTE/EPNB/UNIVERSIDADE CATÓLICA/PISTÃO SUL-NORTE/BR-070</v>
      </c>
    </row>
    <row r="2846" spans="1:11" x14ac:dyDescent="0.2">
      <c r="A2846" s="2" t="s">
        <v>552</v>
      </c>
      <c r="B2846" s="2" t="s">
        <v>671</v>
      </c>
      <c r="C2846" s="4">
        <v>2503</v>
      </c>
      <c r="D2846" s="24" t="s">
        <v>92</v>
      </c>
      <c r="E2846" s="2" t="s">
        <v>469</v>
      </c>
      <c r="F2846" s="23" t="str">
        <f t="shared" si="134"/>
        <v>volta</v>
      </c>
      <c r="G2846" s="4">
        <v>6</v>
      </c>
      <c r="H2846" s="2" t="s">
        <v>579</v>
      </c>
      <c r="I2846" s="2" t="s">
        <v>554</v>
      </c>
      <c r="J2846" s="23" t="str">
        <f t="shared" si="132"/>
        <v>TAGUATUR2503volta6</v>
      </c>
      <c r="K2846" s="32" t="str">
        <f t="shared" si="133"/>
        <v>NÚCLEO BANDEIRANTE/EPNB/UNIVERSIDADE CATÓLICA/PISTÃO SUL-NORTE/BR-070/RUA 2 (FRENTE PREFEITURA)</v>
      </c>
    </row>
    <row r="2847" spans="1:11" x14ac:dyDescent="0.2">
      <c r="A2847" s="2" t="s">
        <v>552</v>
      </c>
      <c r="B2847" s="2" t="s">
        <v>671</v>
      </c>
      <c r="C2847" s="4">
        <v>2503</v>
      </c>
      <c r="D2847" s="24" t="s">
        <v>92</v>
      </c>
      <c r="E2847" s="2" t="s">
        <v>469</v>
      </c>
      <c r="F2847" s="23" t="str">
        <f t="shared" si="134"/>
        <v>volta</v>
      </c>
      <c r="G2847" s="4">
        <v>7</v>
      </c>
      <c r="H2847" s="2" t="s">
        <v>557</v>
      </c>
      <c r="I2847" s="2" t="s">
        <v>554</v>
      </c>
      <c r="J2847" s="23" t="str">
        <f t="shared" si="132"/>
        <v>TAGUATUR2503volta7</v>
      </c>
      <c r="K2847" s="32" t="str">
        <f t="shared" si="133"/>
        <v>NÚCLEO BANDEIRANTE/EPNB/UNIVERSIDADE CATÓLICA/PISTÃO SUL-NORTE/BR-070/RUA 2 (FRENTE PREFEITURA)/AVENIDA LIBERDADE</v>
      </c>
    </row>
    <row r="2848" spans="1:11" x14ac:dyDescent="0.2">
      <c r="A2848" s="2" t="s">
        <v>552</v>
      </c>
      <c r="B2848" s="2" t="s">
        <v>671</v>
      </c>
      <c r="C2848" s="4">
        <v>2503</v>
      </c>
      <c r="D2848" s="24" t="s">
        <v>92</v>
      </c>
      <c r="E2848" s="2" t="s">
        <v>469</v>
      </c>
      <c r="F2848" s="23" t="str">
        <f t="shared" si="134"/>
        <v>volta</v>
      </c>
      <c r="G2848" s="4">
        <v>8</v>
      </c>
      <c r="H2848" s="2" t="s">
        <v>556</v>
      </c>
      <c r="I2848" s="2" t="s">
        <v>554</v>
      </c>
      <c r="J2848" s="23" t="str">
        <f t="shared" si="132"/>
        <v>TAGUATUR2503volta8</v>
      </c>
      <c r="K2848" s="32" t="str">
        <f t="shared" si="133"/>
        <v>NÚCLEO BANDEIRANTE/EPNB/UNIVERSIDADE CATÓLICA/PISTÃO SUL-NORTE/BR-070/RUA 2 (FRENTE PREFEITURA)/AVENIDA LIBERDADE/GO-547</v>
      </c>
    </row>
    <row r="2849" spans="1:11" x14ac:dyDescent="0.2">
      <c r="A2849" s="2" t="s">
        <v>552</v>
      </c>
      <c r="B2849" s="2" t="s">
        <v>671</v>
      </c>
      <c r="C2849" s="4">
        <v>2503</v>
      </c>
      <c r="D2849" s="24" t="s">
        <v>92</v>
      </c>
      <c r="E2849" s="2" t="s">
        <v>469</v>
      </c>
      <c r="F2849" s="23" t="str">
        <f t="shared" si="134"/>
        <v>volta</v>
      </c>
      <c r="G2849" s="4">
        <v>9</v>
      </c>
      <c r="H2849" s="2" t="s">
        <v>578</v>
      </c>
      <c r="I2849" s="2" t="s">
        <v>554</v>
      </c>
      <c r="J2849" s="23" t="str">
        <f t="shared" si="132"/>
        <v>TAGUATUR2503volta9</v>
      </c>
      <c r="K2849" s="32" t="str">
        <f t="shared" si="133"/>
        <v>NÚCLEO BANDEIRANTE/EPNB/UNIVERSIDADE CATÓLICA/PISTÃO SUL-NORTE/BR-070/RUA 2 (FRENTE PREFEITURA)/AVENIDA LIBERDADE/GO-547/SANTA LÚCIA</v>
      </c>
    </row>
    <row r="2850" spans="1:11" x14ac:dyDescent="0.2">
      <c r="A2850" s="2" t="s">
        <v>552</v>
      </c>
      <c r="B2850" s="2" t="s">
        <v>671</v>
      </c>
      <c r="C2850" s="4">
        <v>2504</v>
      </c>
      <c r="D2850" s="2" t="s">
        <v>92</v>
      </c>
      <c r="E2850" s="2" t="s">
        <v>452</v>
      </c>
      <c r="F2850" s="23" t="str">
        <f t="shared" si="134"/>
        <v>ida</v>
      </c>
      <c r="G2850" s="4">
        <v>1</v>
      </c>
      <c r="H2850" s="2" t="s">
        <v>584</v>
      </c>
      <c r="I2850" s="2" t="s">
        <v>554</v>
      </c>
      <c r="J2850" s="23" t="str">
        <f t="shared" si="132"/>
        <v>TAGUATUR2504ida1</v>
      </c>
      <c r="K2850" s="32" t="str">
        <f t="shared" si="133"/>
        <v>PINHEIRO 4</v>
      </c>
    </row>
    <row r="2851" spans="1:11" x14ac:dyDescent="0.2">
      <c r="A2851" s="2" t="s">
        <v>552</v>
      </c>
      <c r="B2851" s="2" t="s">
        <v>671</v>
      </c>
      <c r="C2851" s="4">
        <v>2504</v>
      </c>
      <c r="D2851" s="24" t="s">
        <v>92</v>
      </c>
      <c r="E2851" s="2" t="s">
        <v>452</v>
      </c>
      <c r="F2851" s="23" t="str">
        <f t="shared" si="134"/>
        <v>ida</v>
      </c>
      <c r="G2851" s="4">
        <v>2</v>
      </c>
      <c r="H2851" s="2" t="s">
        <v>585</v>
      </c>
      <c r="I2851" s="2" t="s">
        <v>554</v>
      </c>
      <c r="J2851" s="23" t="str">
        <f t="shared" si="132"/>
        <v>TAGUATUR2504ida2</v>
      </c>
      <c r="K2851" s="32" t="str">
        <f t="shared" si="133"/>
        <v>PINHEIRO 4/TERMINAL JARDIM BRASÍLIA</v>
      </c>
    </row>
    <row r="2852" spans="1:11" x14ac:dyDescent="0.2">
      <c r="A2852" s="2" t="s">
        <v>552</v>
      </c>
      <c r="B2852" s="2" t="s">
        <v>671</v>
      </c>
      <c r="C2852" s="4">
        <v>2504</v>
      </c>
      <c r="D2852" s="24" t="s">
        <v>92</v>
      </c>
      <c r="E2852" s="2" t="s">
        <v>452</v>
      </c>
      <c r="F2852" s="23" t="str">
        <f t="shared" si="134"/>
        <v>ida</v>
      </c>
      <c r="G2852" s="4">
        <v>3</v>
      </c>
      <c r="H2852" s="2" t="s">
        <v>586</v>
      </c>
      <c r="I2852" s="2" t="s">
        <v>554</v>
      </c>
      <c r="J2852" s="23" t="str">
        <f t="shared" si="132"/>
        <v>TAGUATUR2504ida3</v>
      </c>
      <c r="K2852" s="32" t="str">
        <f t="shared" si="133"/>
        <v>PINHEIRO 4/TERMINAL JARDIM BRASÍLIA/RUA 33</v>
      </c>
    </row>
    <row r="2853" spans="1:11" x14ac:dyDescent="0.2">
      <c r="A2853" s="2" t="s">
        <v>552</v>
      </c>
      <c r="B2853" s="2" t="s">
        <v>671</v>
      </c>
      <c r="C2853" s="4">
        <v>2504</v>
      </c>
      <c r="D2853" s="24" t="s">
        <v>92</v>
      </c>
      <c r="E2853" s="2" t="s">
        <v>452</v>
      </c>
      <c r="F2853" s="23" t="str">
        <f t="shared" si="134"/>
        <v>ida</v>
      </c>
      <c r="G2853" s="4">
        <v>4</v>
      </c>
      <c r="H2853" s="2" t="s">
        <v>587</v>
      </c>
      <c r="I2853" s="2" t="s">
        <v>554</v>
      </c>
      <c r="J2853" s="23" t="str">
        <f t="shared" si="132"/>
        <v>TAGUATUR2504ida4</v>
      </c>
      <c r="K2853" s="32" t="str">
        <f t="shared" si="133"/>
        <v>PINHEIRO 4/TERMINAL JARDIM BRASÍLIA/RUA 33/AVENIDA MANAUS</v>
      </c>
    </row>
    <row r="2854" spans="1:11" x14ac:dyDescent="0.2">
      <c r="A2854" s="2" t="s">
        <v>552</v>
      </c>
      <c r="B2854" s="2" t="s">
        <v>671</v>
      </c>
      <c r="C2854" s="4">
        <v>2504</v>
      </c>
      <c r="D2854" s="24" t="s">
        <v>92</v>
      </c>
      <c r="E2854" s="2" t="s">
        <v>452</v>
      </c>
      <c r="F2854" s="23" t="str">
        <f t="shared" si="134"/>
        <v>ida</v>
      </c>
      <c r="G2854" s="4">
        <v>5</v>
      </c>
      <c r="H2854" s="2" t="s">
        <v>579</v>
      </c>
      <c r="I2854" s="2" t="s">
        <v>554</v>
      </c>
      <c r="J2854" s="23" t="str">
        <f t="shared" si="132"/>
        <v>TAGUATUR2504ida5</v>
      </c>
      <c r="K2854" s="32" t="str">
        <f t="shared" si="133"/>
        <v>PINHEIRO 4/TERMINAL JARDIM BRASÍLIA/RUA 33/AVENIDA MANAUS/RUA 2 (FRENTE PREFEITURA)</v>
      </c>
    </row>
    <row r="2855" spans="1:11" x14ac:dyDescent="0.2">
      <c r="A2855" s="2" t="s">
        <v>552</v>
      </c>
      <c r="B2855" s="2" t="s">
        <v>671</v>
      </c>
      <c r="C2855" s="4">
        <v>2504</v>
      </c>
      <c r="D2855" s="24" t="s">
        <v>92</v>
      </c>
      <c r="E2855" s="2" t="s">
        <v>452</v>
      </c>
      <c r="F2855" s="23" t="str">
        <f t="shared" si="134"/>
        <v>ida</v>
      </c>
      <c r="G2855" s="4">
        <v>6</v>
      </c>
      <c r="H2855" s="2" t="s">
        <v>575</v>
      </c>
      <c r="I2855" s="2" t="s">
        <v>554</v>
      </c>
      <c r="J2855" s="23" t="str">
        <f t="shared" si="132"/>
        <v>TAGUATUR2504ida6</v>
      </c>
      <c r="K2855" s="32" t="str">
        <f t="shared" si="133"/>
        <v>PINHEIRO 4/TERMINAL JARDIM BRASÍLIA/RUA 33/AVENIDA MANAUS/RUA 2 (FRENTE PREFEITURA)/AVENIDA BRASÍLIA</v>
      </c>
    </row>
    <row r="2856" spans="1:11" x14ac:dyDescent="0.2">
      <c r="A2856" s="2" t="s">
        <v>552</v>
      </c>
      <c r="B2856" s="2" t="s">
        <v>671</v>
      </c>
      <c r="C2856" s="4">
        <v>2504</v>
      </c>
      <c r="D2856" s="24" t="s">
        <v>92</v>
      </c>
      <c r="E2856" s="2" t="s">
        <v>452</v>
      </c>
      <c r="F2856" s="23" t="str">
        <f t="shared" si="134"/>
        <v>ida</v>
      </c>
      <c r="G2856" s="4">
        <v>7</v>
      </c>
      <c r="H2856" s="2" t="s">
        <v>576</v>
      </c>
      <c r="I2856" s="2" t="s">
        <v>554</v>
      </c>
      <c r="J2856" s="23" t="str">
        <f t="shared" si="132"/>
        <v>TAGUATUR2504ida7</v>
      </c>
      <c r="K2856" s="32" t="str">
        <f t="shared" si="133"/>
        <v>PINHEIRO 4/TERMINAL JARDIM BRASÍLIA/RUA 33/AVENIDA MANAUS/RUA 2 (FRENTE PREFEITURA)/AVENIDA BRASÍLIA/AVENIDA SÃO PAULO</v>
      </c>
    </row>
    <row r="2857" spans="1:11" x14ac:dyDescent="0.2">
      <c r="A2857" s="2" t="s">
        <v>552</v>
      </c>
      <c r="B2857" s="2" t="s">
        <v>671</v>
      </c>
      <c r="C2857" s="4">
        <v>2504</v>
      </c>
      <c r="D2857" s="24" t="s">
        <v>92</v>
      </c>
      <c r="E2857" s="2" t="s">
        <v>452</v>
      </c>
      <c r="F2857" s="23" t="str">
        <f t="shared" si="134"/>
        <v>ida</v>
      </c>
      <c r="G2857" s="4">
        <v>8</v>
      </c>
      <c r="H2857" s="2" t="s">
        <v>561</v>
      </c>
      <c r="I2857" s="2" t="s">
        <v>562</v>
      </c>
      <c r="J2857" s="23" t="str">
        <f t="shared" si="132"/>
        <v>TAGUATUR2504ida8</v>
      </c>
      <c r="K2857" s="32" t="str">
        <f t="shared" si="133"/>
        <v>PINHEIRO 4/TERMINAL JARDIM BRASÍLIA/RUA 33/AVENIDA MANAUS/RUA 2 (FRENTE PREFEITURA)/AVENIDA BRASÍLIA/AVENIDA SÃO PAULO/BR-070</v>
      </c>
    </row>
    <row r="2858" spans="1:11" x14ac:dyDescent="0.2">
      <c r="A2858" s="2" t="s">
        <v>552</v>
      </c>
      <c r="B2858" s="2" t="s">
        <v>671</v>
      </c>
      <c r="C2858" s="4">
        <v>2504</v>
      </c>
      <c r="D2858" s="24" t="s">
        <v>92</v>
      </c>
      <c r="E2858" s="2" t="s">
        <v>452</v>
      </c>
      <c r="F2858" s="23" t="str">
        <f t="shared" si="134"/>
        <v>ida</v>
      </c>
      <c r="G2858" s="4">
        <v>9</v>
      </c>
      <c r="H2858" s="2" t="s">
        <v>672</v>
      </c>
      <c r="I2858" s="2" t="s">
        <v>562</v>
      </c>
      <c r="J2858" s="23" t="str">
        <f t="shared" si="132"/>
        <v>TAGUATUR2504ida9</v>
      </c>
      <c r="K2858" s="32" t="str">
        <f t="shared" si="133"/>
        <v>PINHEIRO 4/TERMINAL JARDIM BRASÍLIA/RUA 33/AVENIDA MANAUS/RUA 2 (FRENTE PREFEITURA)/AVENIDA BRASÍLIA/AVENIDA SÃO PAULO/BR-070/VIA LESTE</v>
      </c>
    </row>
    <row r="2859" spans="1:11" x14ac:dyDescent="0.2">
      <c r="A2859" s="2" t="s">
        <v>552</v>
      </c>
      <c r="B2859" s="2" t="s">
        <v>671</v>
      </c>
      <c r="C2859" s="4">
        <v>2504</v>
      </c>
      <c r="D2859" s="24" t="s">
        <v>92</v>
      </c>
      <c r="E2859" s="2" t="s">
        <v>452</v>
      </c>
      <c r="F2859" s="23" t="str">
        <f t="shared" si="134"/>
        <v>ida</v>
      </c>
      <c r="G2859" s="4">
        <v>10</v>
      </c>
      <c r="H2859" s="2" t="s">
        <v>673</v>
      </c>
      <c r="I2859" s="2" t="s">
        <v>562</v>
      </c>
      <c r="J2859" s="23" t="str">
        <f t="shared" si="132"/>
        <v>TAGUATUR2504ida10</v>
      </c>
      <c r="K2859" s="32" t="str">
        <f t="shared" si="133"/>
        <v>PINHEIRO 4/TERMINAL JARDIM BRASÍLIA/RUA 33/AVENIDA MANAUS/RUA 2 (FRENTE PREFEITURA)/AVENIDA BRASÍLIA/AVENIDA SÃO PAULO/BR-070/VIA LESTE/CEILÂNDIA NORTE</v>
      </c>
    </row>
    <row r="2860" spans="1:11" x14ac:dyDescent="0.2">
      <c r="A2860" s="2" t="s">
        <v>552</v>
      </c>
      <c r="B2860" s="2" t="s">
        <v>671</v>
      </c>
      <c r="C2860" s="4">
        <v>2504</v>
      </c>
      <c r="D2860" s="24" t="s">
        <v>92</v>
      </c>
      <c r="E2860" s="2" t="s">
        <v>452</v>
      </c>
      <c r="F2860" s="23" t="str">
        <f t="shared" si="134"/>
        <v>ida</v>
      </c>
      <c r="G2860" s="4">
        <v>11</v>
      </c>
      <c r="H2860" s="2" t="s">
        <v>668</v>
      </c>
      <c r="I2860" s="2" t="s">
        <v>562</v>
      </c>
      <c r="J2860" s="23" t="str">
        <f t="shared" si="132"/>
        <v>TAGUATUR2504ida11</v>
      </c>
      <c r="K2860" s="32" t="str">
        <f t="shared" si="133"/>
        <v>PINHEIRO 4/TERMINAL JARDIM BRASÍLIA/RUA 33/AVENIDA MANAUS/RUA 2 (FRENTE PREFEITURA)/AVENIDA BRASÍLIA/AVENIDA SÃO PAULO/BR-070/VIA LESTE/CEILÂNDIA NORTE/CEILÂNDIA CENTRO</v>
      </c>
    </row>
    <row r="2861" spans="1:11" x14ac:dyDescent="0.2">
      <c r="A2861" s="2" t="s">
        <v>552</v>
      </c>
      <c r="B2861" s="2" t="s">
        <v>671</v>
      </c>
      <c r="C2861" s="4">
        <v>2504</v>
      </c>
      <c r="D2861" s="24" t="s">
        <v>92</v>
      </c>
      <c r="E2861" s="2" t="s">
        <v>452</v>
      </c>
      <c r="F2861" s="23" t="str">
        <f t="shared" si="134"/>
        <v>ida</v>
      </c>
      <c r="G2861" s="4">
        <v>12</v>
      </c>
      <c r="H2861" s="2" t="s">
        <v>649</v>
      </c>
      <c r="I2861" s="2" t="s">
        <v>564</v>
      </c>
      <c r="J2861" s="23" t="str">
        <f t="shared" si="132"/>
        <v>TAGUATUR2504ida12</v>
      </c>
      <c r="K2861" s="32" t="str">
        <f t="shared" si="133"/>
        <v>PINHEIRO 4/TERMINAL JARDIM BRASÍLIA/RUA 33/AVENIDA MANAUS/RUA 2 (FRENTE PREFEITURA)/AVENIDA BRASÍLIA/AVENIDA SÃO PAULO/BR-070/VIA LESTE/CEILÂNDIA NORTE/CEILÂNDIA CENTRO/AVENIDA HÉLIO PRATES</v>
      </c>
    </row>
    <row r="2862" spans="1:11" x14ac:dyDescent="0.2">
      <c r="A2862" s="2" t="s">
        <v>552</v>
      </c>
      <c r="B2862" s="2" t="s">
        <v>671</v>
      </c>
      <c r="C2862" s="4">
        <v>2504</v>
      </c>
      <c r="D2862" s="24" t="s">
        <v>92</v>
      </c>
      <c r="E2862" s="2" t="s">
        <v>452</v>
      </c>
      <c r="F2862" s="23" t="str">
        <f t="shared" si="134"/>
        <v>ida</v>
      </c>
      <c r="G2862" s="4">
        <v>13</v>
      </c>
      <c r="H2862" s="2" t="s">
        <v>674</v>
      </c>
      <c r="I2862" s="2" t="s">
        <v>564</v>
      </c>
      <c r="J2862" s="23" t="str">
        <f t="shared" si="132"/>
        <v>TAGUATUR2504ida13</v>
      </c>
      <c r="K2862" s="32" t="str">
        <f t="shared" si="133"/>
        <v>PINHEIRO 4/TERMINAL JARDIM BRASÍLIA/RUA 33/AVENIDA MANAUS/RUA 2 (FRENTE PREFEITURA)/AVENIDA BRASÍLIA/AVENIDA SÃO PAULO/BR-070/VIA LESTE/CEILÂNDIA NORTE/CEILÂNDIA CENTRO/AVENIDA HÉLIO PRATES/COMERCIAL NORTE-SUL</v>
      </c>
    </row>
    <row r="2863" spans="1:11" x14ac:dyDescent="0.2">
      <c r="A2863" s="2" t="s">
        <v>552</v>
      </c>
      <c r="B2863" s="2" t="s">
        <v>671</v>
      </c>
      <c r="C2863" s="4">
        <v>2504</v>
      </c>
      <c r="D2863" s="24" t="s">
        <v>92</v>
      </c>
      <c r="E2863" s="2" t="s">
        <v>452</v>
      </c>
      <c r="F2863" s="23" t="str">
        <f t="shared" si="134"/>
        <v>ida</v>
      </c>
      <c r="G2863" s="4">
        <v>14</v>
      </c>
      <c r="H2863" s="2" t="s">
        <v>675</v>
      </c>
      <c r="I2863" s="2" t="s">
        <v>564</v>
      </c>
      <c r="J2863" s="23" t="str">
        <f t="shared" si="132"/>
        <v>TAGUATUR2504ida14</v>
      </c>
      <c r="K2863" s="32" t="str">
        <f t="shared" si="133"/>
        <v>PINHEIRO 4/TERMINAL JARDIM BRASÍLIA/RUA 33/AVENIDA MANAUS/RUA 2 (FRENTE PREFEITURA)/AVENIDA BRASÍLIA/AVENIDA SÃO PAULO/BR-070/VIA LESTE/CEILÂNDIA NORTE/CEILÂNDIA CENTRO/AVENIDA HÉLIO PRATES/COMERCIAL NORTE-SUL/PISTÃO SUL</v>
      </c>
    </row>
    <row r="2864" spans="1:11" x14ac:dyDescent="0.2">
      <c r="A2864" s="2" t="s">
        <v>552</v>
      </c>
      <c r="B2864" s="2" t="s">
        <v>671</v>
      </c>
      <c r="C2864" s="4">
        <v>2504</v>
      </c>
      <c r="D2864" s="24" t="s">
        <v>92</v>
      </c>
      <c r="E2864" s="2" t="s">
        <v>452</v>
      </c>
      <c r="F2864" s="23" t="str">
        <f t="shared" si="134"/>
        <v>ida</v>
      </c>
      <c r="G2864" s="4">
        <v>15</v>
      </c>
      <c r="H2864" s="2" t="s">
        <v>676</v>
      </c>
      <c r="I2864" s="2" t="s">
        <v>564</v>
      </c>
      <c r="J2864" s="23" t="str">
        <f t="shared" si="132"/>
        <v>TAGUATUR2504ida15</v>
      </c>
      <c r="K2864" s="32" t="str">
        <f t="shared" si="133"/>
        <v>PINHEIRO 4/TERMINAL JARDIM BRASÍLIA/RUA 33/AVENIDA MANAUS/RUA 2 (FRENTE PREFEITURA)/AVENIDA BRASÍLIA/AVENIDA SÃO PAULO/BR-070/VIA LESTE/CEILÂNDIA NORTE/CEILÂNDIA CENTRO/AVENIDA HÉLIO PRATES/COMERCIAL NORTE-SUL/PISTÃO SUL/UNIVERSIDADE CATÓLICA</v>
      </c>
    </row>
    <row r="2865" spans="1:11" x14ac:dyDescent="0.2">
      <c r="A2865" s="2" t="s">
        <v>552</v>
      </c>
      <c r="B2865" s="2" t="s">
        <v>671</v>
      </c>
      <c r="C2865" s="4">
        <v>2504</v>
      </c>
      <c r="D2865" s="24" t="s">
        <v>92</v>
      </c>
      <c r="E2865" s="2" t="s">
        <v>452</v>
      </c>
      <c r="F2865" s="23" t="str">
        <f t="shared" si="134"/>
        <v>ida</v>
      </c>
      <c r="G2865" s="4">
        <v>16</v>
      </c>
      <c r="H2865" s="2" t="s">
        <v>677</v>
      </c>
      <c r="I2865" s="2" t="s">
        <v>671</v>
      </c>
      <c r="J2865" s="23" t="str">
        <f t="shared" si="132"/>
        <v>TAGUATUR2504ida16</v>
      </c>
      <c r="K2865" s="32" t="str">
        <f t="shared" si="133"/>
        <v>PINHEIRO 4/TERMINAL JARDIM BRASÍLIA/RUA 33/AVENIDA MANAUS/RUA 2 (FRENTE PREFEITURA)/AVENIDA BRASÍLIA/AVENIDA SÃO PAULO/BR-070/VIA LESTE/CEILÂNDIA NORTE/CEILÂNDIA CENTRO/AVENIDA HÉLIO PRATES/COMERCIAL NORTE-SUL/PISTÃO SUL/UNIVERSIDADE CATÓLICA/EPNB</v>
      </c>
    </row>
    <row r="2866" spans="1:11" x14ac:dyDescent="0.2">
      <c r="A2866" s="2" t="s">
        <v>552</v>
      </c>
      <c r="B2866" s="2" t="s">
        <v>671</v>
      </c>
      <c r="C2866" s="4">
        <v>2504</v>
      </c>
      <c r="D2866" s="24" t="s">
        <v>92</v>
      </c>
      <c r="E2866" s="2" t="s">
        <v>452</v>
      </c>
      <c r="F2866" s="23" t="str">
        <f t="shared" si="134"/>
        <v>ida</v>
      </c>
      <c r="G2866" s="4">
        <v>17</v>
      </c>
      <c r="H2866" s="2" t="s">
        <v>671</v>
      </c>
      <c r="I2866" s="2" t="s">
        <v>671</v>
      </c>
      <c r="J2866" s="23" t="str">
        <f t="shared" si="132"/>
        <v>TAGUATUR2504ida17</v>
      </c>
      <c r="K2866" s="32" t="str">
        <f t="shared" si="133"/>
        <v>PINHEIRO 4/TERMINAL JARDIM BRASÍLIA/RUA 33/AVENIDA MANAUS/RUA 2 (FRENTE PREFEITURA)/AVENIDA BRASÍLIA/AVENIDA SÃO PAULO/BR-070/VIA LESTE/CEILÂNDIA NORTE/CEILÂNDIA CENTRO/AVENIDA HÉLIO PRATES/COMERCIAL NORTE-SUL/PISTÃO SUL/UNIVERSIDADE CATÓLICA/EPNB/NÚCLEO BANDEIRANTE</v>
      </c>
    </row>
    <row r="2867" spans="1:11" x14ac:dyDescent="0.2">
      <c r="A2867" s="2" t="s">
        <v>552</v>
      </c>
      <c r="B2867" s="2" t="s">
        <v>671</v>
      </c>
      <c r="C2867" s="4">
        <v>2504</v>
      </c>
      <c r="D2867" s="2" t="s">
        <v>92</v>
      </c>
      <c r="E2867" s="2" t="s">
        <v>469</v>
      </c>
      <c r="F2867" s="23" t="str">
        <f t="shared" si="134"/>
        <v>volta</v>
      </c>
      <c r="G2867" s="4">
        <v>1</v>
      </c>
      <c r="H2867" s="2" t="s">
        <v>671</v>
      </c>
      <c r="I2867" s="2" t="s">
        <v>671</v>
      </c>
      <c r="J2867" s="23" t="str">
        <f t="shared" si="132"/>
        <v>TAGUATUR2504volta1</v>
      </c>
      <c r="K2867" s="32" t="str">
        <f t="shared" si="133"/>
        <v>NÚCLEO BANDEIRANTE</v>
      </c>
    </row>
    <row r="2868" spans="1:11" x14ac:dyDescent="0.2">
      <c r="A2868" s="2" t="s">
        <v>552</v>
      </c>
      <c r="B2868" s="2" t="s">
        <v>671</v>
      </c>
      <c r="C2868" s="4">
        <v>2504</v>
      </c>
      <c r="D2868" s="24" t="s">
        <v>92</v>
      </c>
      <c r="E2868" s="2" t="s">
        <v>469</v>
      </c>
      <c r="F2868" s="23" t="str">
        <f t="shared" si="134"/>
        <v>volta</v>
      </c>
      <c r="G2868" s="4">
        <v>2</v>
      </c>
      <c r="H2868" s="2" t="s">
        <v>677</v>
      </c>
      <c r="I2868" s="2" t="s">
        <v>671</v>
      </c>
      <c r="J2868" s="23" t="str">
        <f t="shared" si="132"/>
        <v>TAGUATUR2504volta2</v>
      </c>
      <c r="K2868" s="32" t="str">
        <f t="shared" si="133"/>
        <v>NÚCLEO BANDEIRANTE/EPNB</v>
      </c>
    </row>
    <row r="2869" spans="1:11" x14ac:dyDescent="0.2">
      <c r="A2869" s="2" t="s">
        <v>552</v>
      </c>
      <c r="B2869" s="2" t="s">
        <v>671</v>
      </c>
      <c r="C2869" s="4">
        <v>2504</v>
      </c>
      <c r="D2869" s="24" t="s">
        <v>92</v>
      </c>
      <c r="E2869" s="2" t="s">
        <v>469</v>
      </c>
      <c r="F2869" s="23" t="str">
        <f t="shared" si="134"/>
        <v>volta</v>
      </c>
      <c r="G2869" s="4">
        <v>3</v>
      </c>
      <c r="H2869" s="2" t="s">
        <v>676</v>
      </c>
      <c r="I2869" s="2" t="s">
        <v>564</v>
      </c>
      <c r="J2869" s="23" t="str">
        <f t="shared" si="132"/>
        <v>TAGUATUR2504volta3</v>
      </c>
      <c r="K2869" s="32" t="str">
        <f t="shared" si="133"/>
        <v>NÚCLEO BANDEIRANTE/EPNB/UNIVERSIDADE CATÓLICA</v>
      </c>
    </row>
    <row r="2870" spans="1:11" x14ac:dyDescent="0.2">
      <c r="A2870" s="2" t="s">
        <v>552</v>
      </c>
      <c r="B2870" s="2" t="s">
        <v>671</v>
      </c>
      <c r="C2870" s="4">
        <v>2504</v>
      </c>
      <c r="D2870" s="24" t="s">
        <v>92</v>
      </c>
      <c r="E2870" s="2" t="s">
        <v>469</v>
      </c>
      <c r="F2870" s="23" t="str">
        <f t="shared" si="134"/>
        <v>volta</v>
      </c>
      <c r="G2870" s="4">
        <v>4</v>
      </c>
      <c r="H2870" s="2" t="s">
        <v>678</v>
      </c>
      <c r="I2870" s="2" t="s">
        <v>564</v>
      </c>
      <c r="J2870" s="23" t="str">
        <f t="shared" si="132"/>
        <v>TAGUATUR2504volta4</v>
      </c>
      <c r="K2870" s="32" t="str">
        <f t="shared" si="133"/>
        <v>NÚCLEO BANDEIRANTE/EPNB/UNIVERSIDADE CATÓLICA/PISTÃO SUL-NORTE</v>
      </c>
    </row>
    <row r="2871" spans="1:11" x14ac:dyDescent="0.2">
      <c r="A2871" s="2" t="s">
        <v>552</v>
      </c>
      <c r="B2871" s="2" t="s">
        <v>671</v>
      </c>
      <c r="C2871" s="4">
        <v>2504</v>
      </c>
      <c r="D2871" s="24" t="s">
        <v>92</v>
      </c>
      <c r="E2871" s="2" t="s">
        <v>469</v>
      </c>
      <c r="F2871" s="23" t="str">
        <f t="shared" si="134"/>
        <v>volta</v>
      </c>
      <c r="G2871" s="4">
        <v>5</v>
      </c>
      <c r="H2871" s="2" t="s">
        <v>561</v>
      </c>
      <c r="I2871" s="2" t="s">
        <v>562</v>
      </c>
      <c r="J2871" s="23" t="str">
        <f t="shared" si="132"/>
        <v>TAGUATUR2504volta5</v>
      </c>
      <c r="K2871" s="32" t="str">
        <f t="shared" si="133"/>
        <v>NÚCLEO BANDEIRANTE/EPNB/UNIVERSIDADE CATÓLICA/PISTÃO SUL-NORTE/BR-070</v>
      </c>
    </row>
    <row r="2872" spans="1:11" x14ac:dyDescent="0.2">
      <c r="A2872" s="2" t="s">
        <v>552</v>
      </c>
      <c r="B2872" s="2" t="s">
        <v>671</v>
      </c>
      <c r="C2872" s="4">
        <v>2504</v>
      </c>
      <c r="D2872" s="24" t="s">
        <v>92</v>
      </c>
      <c r="E2872" s="2" t="s">
        <v>469</v>
      </c>
      <c r="F2872" s="23" t="str">
        <f t="shared" si="134"/>
        <v>volta</v>
      </c>
      <c r="G2872" s="4">
        <v>6</v>
      </c>
      <c r="H2872" s="2" t="s">
        <v>568</v>
      </c>
      <c r="I2872" s="2" t="s">
        <v>554</v>
      </c>
      <c r="J2872" s="23" t="str">
        <f t="shared" si="132"/>
        <v>TAGUATUR2504volta6</v>
      </c>
      <c r="K2872" s="32" t="str">
        <f t="shared" si="133"/>
        <v>NÚCLEO BANDEIRANTE/EPNB/UNIVERSIDADE CATÓLICA/PISTÃO SUL-NORTE/BR-070/AVENIDA CUIABÁ</v>
      </c>
    </row>
    <row r="2873" spans="1:11" x14ac:dyDescent="0.2">
      <c r="A2873" s="2" t="s">
        <v>552</v>
      </c>
      <c r="B2873" s="2" t="s">
        <v>671</v>
      </c>
      <c r="C2873" s="4">
        <v>2504</v>
      </c>
      <c r="D2873" s="24" t="s">
        <v>92</v>
      </c>
      <c r="E2873" s="2" t="s">
        <v>469</v>
      </c>
      <c r="F2873" s="23" t="str">
        <f t="shared" si="134"/>
        <v>volta</v>
      </c>
      <c r="G2873" s="4">
        <v>7</v>
      </c>
      <c r="H2873" s="2" t="s">
        <v>588</v>
      </c>
      <c r="I2873" s="2" t="s">
        <v>554</v>
      </c>
      <c r="J2873" s="23" t="str">
        <f t="shared" si="132"/>
        <v>TAGUATUR2504volta7</v>
      </c>
      <c r="K2873" s="32" t="str">
        <f t="shared" si="133"/>
        <v>NÚCLEO BANDEIRANTE/EPNB/UNIVERSIDADE CATÓLICA/PISTÃO SUL-NORTE/BR-070/AVENIDA CUIABÁ/AVENIDA MACEIÓ</v>
      </c>
    </row>
    <row r="2874" spans="1:11" x14ac:dyDescent="0.2">
      <c r="A2874" s="2" t="s">
        <v>552</v>
      </c>
      <c r="B2874" s="2" t="s">
        <v>671</v>
      </c>
      <c r="C2874" s="4">
        <v>2504</v>
      </c>
      <c r="D2874" s="24" t="s">
        <v>92</v>
      </c>
      <c r="E2874" s="2" t="s">
        <v>469</v>
      </c>
      <c r="F2874" s="23" t="str">
        <f t="shared" si="134"/>
        <v>volta</v>
      </c>
      <c r="G2874" s="4">
        <v>8</v>
      </c>
      <c r="H2874" s="2" t="s">
        <v>589</v>
      </c>
      <c r="I2874" s="2" t="s">
        <v>554</v>
      </c>
      <c r="J2874" s="23" t="str">
        <f t="shared" si="132"/>
        <v>TAGUATUR2504volta8</v>
      </c>
      <c r="K2874" s="32" t="str">
        <f t="shared" si="133"/>
        <v>NÚCLEO BANDEIRANTE/EPNB/UNIVERSIDADE CATÓLICA/PISTÃO SUL-NORTE/BR-070/AVENIDA CUIABÁ/AVENIDA MACEIÓ/RUA 36</v>
      </c>
    </row>
    <row r="2875" spans="1:11" x14ac:dyDescent="0.2">
      <c r="A2875" s="2" t="s">
        <v>552</v>
      </c>
      <c r="B2875" s="2" t="s">
        <v>671</v>
      </c>
      <c r="C2875" s="4">
        <v>2504</v>
      </c>
      <c r="D2875" s="24" t="s">
        <v>92</v>
      </c>
      <c r="E2875" s="2" t="s">
        <v>469</v>
      </c>
      <c r="F2875" s="23" t="str">
        <f t="shared" si="134"/>
        <v>volta</v>
      </c>
      <c r="G2875" s="4">
        <v>9</v>
      </c>
      <c r="H2875" s="2" t="s">
        <v>585</v>
      </c>
      <c r="I2875" s="2" t="s">
        <v>554</v>
      </c>
      <c r="J2875" s="23" t="str">
        <f t="shared" si="132"/>
        <v>TAGUATUR2504volta9</v>
      </c>
      <c r="K2875" s="32" t="str">
        <f t="shared" si="133"/>
        <v>NÚCLEO BANDEIRANTE/EPNB/UNIVERSIDADE CATÓLICA/PISTÃO SUL-NORTE/BR-070/AVENIDA CUIABÁ/AVENIDA MACEIÓ/RUA 36/TERMINAL JARDIM BRASÍLIA</v>
      </c>
    </row>
    <row r="2876" spans="1:11" x14ac:dyDescent="0.2">
      <c r="A2876" s="2" t="s">
        <v>552</v>
      </c>
      <c r="B2876" s="2" t="s">
        <v>671</v>
      </c>
      <c r="C2876" s="4">
        <v>2505</v>
      </c>
      <c r="D2876" s="2" t="s">
        <v>92</v>
      </c>
      <c r="E2876" s="2" t="s">
        <v>452</v>
      </c>
      <c r="F2876" s="23" t="str">
        <f t="shared" si="134"/>
        <v>ida</v>
      </c>
      <c r="G2876" s="4">
        <v>1</v>
      </c>
      <c r="H2876" s="2" t="s">
        <v>645</v>
      </c>
      <c r="I2876" s="2" t="s">
        <v>554</v>
      </c>
      <c r="J2876" s="23" t="str">
        <f t="shared" si="132"/>
        <v>TAGUATUR2505ida1</v>
      </c>
      <c r="K2876" s="32" t="str">
        <f t="shared" si="133"/>
        <v>JARDIM GUAÍRA</v>
      </c>
    </row>
    <row r="2877" spans="1:11" x14ac:dyDescent="0.2">
      <c r="A2877" s="2" t="s">
        <v>552</v>
      </c>
      <c r="B2877" s="2" t="s">
        <v>671</v>
      </c>
      <c r="C2877" s="4">
        <v>2505</v>
      </c>
      <c r="D2877" s="24" t="s">
        <v>92</v>
      </c>
      <c r="E2877" s="2" t="s">
        <v>452</v>
      </c>
      <c r="F2877" s="23" t="str">
        <f t="shared" si="134"/>
        <v>ida</v>
      </c>
      <c r="G2877" s="4">
        <v>2</v>
      </c>
      <c r="H2877" s="2" t="s">
        <v>561</v>
      </c>
      <c r="I2877" s="2" t="s">
        <v>562</v>
      </c>
      <c r="J2877" s="23" t="str">
        <f t="shared" si="132"/>
        <v>TAGUATUR2505ida2</v>
      </c>
      <c r="K2877" s="32" t="str">
        <f t="shared" si="133"/>
        <v>JARDIM GUAÍRA/BR-070</v>
      </c>
    </row>
    <row r="2878" spans="1:11" x14ac:dyDescent="0.2">
      <c r="A2878" s="2" t="s">
        <v>552</v>
      </c>
      <c r="B2878" s="2" t="s">
        <v>671</v>
      </c>
      <c r="C2878" s="4">
        <v>2505</v>
      </c>
      <c r="D2878" s="24" t="s">
        <v>92</v>
      </c>
      <c r="E2878" s="2" t="s">
        <v>452</v>
      </c>
      <c r="F2878" s="23" t="str">
        <f t="shared" si="134"/>
        <v>ida</v>
      </c>
      <c r="G2878" s="4">
        <v>3</v>
      </c>
      <c r="H2878" s="2" t="s">
        <v>672</v>
      </c>
      <c r="I2878" s="2" t="s">
        <v>562</v>
      </c>
      <c r="J2878" s="23" t="str">
        <f t="shared" si="132"/>
        <v>TAGUATUR2505ida3</v>
      </c>
      <c r="K2878" s="32" t="str">
        <f t="shared" si="133"/>
        <v>JARDIM GUAÍRA/BR-070/VIA LESTE</v>
      </c>
    </row>
    <row r="2879" spans="1:11" x14ac:dyDescent="0.2">
      <c r="A2879" s="2" t="s">
        <v>552</v>
      </c>
      <c r="B2879" s="2" t="s">
        <v>671</v>
      </c>
      <c r="C2879" s="4">
        <v>2505</v>
      </c>
      <c r="D2879" s="24" t="s">
        <v>92</v>
      </c>
      <c r="E2879" s="2" t="s">
        <v>452</v>
      </c>
      <c r="F2879" s="23" t="str">
        <f t="shared" si="134"/>
        <v>ida</v>
      </c>
      <c r="G2879" s="4">
        <v>4</v>
      </c>
      <c r="H2879" s="2" t="s">
        <v>673</v>
      </c>
      <c r="I2879" s="2" t="s">
        <v>562</v>
      </c>
      <c r="J2879" s="23" t="str">
        <f t="shared" si="132"/>
        <v>TAGUATUR2505ida4</v>
      </c>
      <c r="K2879" s="32" t="str">
        <f t="shared" si="133"/>
        <v>JARDIM GUAÍRA/BR-070/VIA LESTE/CEILÂNDIA NORTE</v>
      </c>
    </row>
    <row r="2880" spans="1:11" x14ac:dyDescent="0.2">
      <c r="A2880" s="2" t="s">
        <v>552</v>
      </c>
      <c r="B2880" s="2" t="s">
        <v>671</v>
      </c>
      <c r="C2880" s="4">
        <v>2505</v>
      </c>
      <c r="D2880" s="24" t="s">
        <v>92</v>
      </c>
      <c r="E2880" s="2" t="s">
        <v>452</v>
      </c>
      <c r="F2880" s="23" t="str">
        <f t="shared" si="134"/>
        <v>ida</v>
      </c>
      <c r="G2880" s="4">
        <v>5</v>
      </c>
      <c r="H2880" s="2" t="s">
        <v>668</v>
      </c>
      <c r="I2880" s="2" t="s">
        <v>562</v>
      </c>
      <c r="J2880" s="23" t="str">
        <f t="shared" si="132"/>
        <v>TAGUATUR2505ida5</v>
      </c>
      <c r="K2880" s="32" t="str">
        <f t="shared" si="133"/>
        <v>JARDIM GUAÍRA/BR-070/VIA LESTE/CEILÂNDIA NORTE/CEILÂNDIA CENTRO</v>
      </c>
    </row>
    <row r="2881" spans="1:11" x14ac:dyDescent="0.2">
      <c r="A2881" s="2" t="s">
        <v>552</v>
      </c>
      <c r="B2881" s="2" t="s">
        <v>671</v>
      </c>
      <c r="C2881" s="4">
        <v>2505</v>
      </c>
      <c r="D2881" s="24" t="s">
        <v>92</v>
      </c>
      <c r="E2881" s="2" t="s">
        <v>452</v>
      </c>
      <c r="F2881" s="23" t="str">
        <f t="shared" si="134"/>
        <v>ida</v>
      </c>
      <c r="G2881" s="4">
        <v>6</v>
      </c>
      <c r="H2881" s="2" t="s">
        <v>649</v>
      </c>
      <c r="I2881" s="2" t="s">
        <v>564</v>
      </c>
      <c r="J2881" s="23" t="str">
        <f t="shared" si="132"/>
        <v>TAGUATUR2505ida6</v>
      </c>
      <c r="K2881" s="32" t="str">
        <f t="shared" si="133"/>
        <v>JARDIM GUAÍRA/BR-070/VIA LESTE/CEILÂNDIA NORTE/CEILÂNDIA CENTRO/AVENIDA HÉLIO PRATES</v>
      </c>
    </row>
    <row r="2882" spans="1:11" x14ac:dyDescent="0.2">
      <c r="A2882" s="2" t="s">
        <v>552</v>
      </c>
      <c r="B2882" s="2" t="s">
        <v>671</v>
      </c>
      <c r="C2882" s="4">
        <v>2505</v>
      </c>
      <c r="D2882" s="24" t="s">
        <v>92</v>
      </c>
      <c r="E2882" s="2" t="s">
        <v>452</v>
      </c>
      <c r="F2882" s="23" t="str">
        <f t="shared" si="134"/>
        <v>ida</v>
      </c>
      <c r="G2882" s="4">
        <v>7</v>
      </c>
      <c r="H2882" s="2" t="s">
        <v>674</v>
      </c>
      <c r="I2882" s="2" t="s">
        <v>564</v>
      </c>
      <c r="J2882" s="23" t="str">
        <f t="shared" si="132"/>
        <v>TAGUATUR2505ida7</v>
      </c>
      <c r="K2882" s="32" t="str">
        <f t="shared" si="133"/>
        <v>JARDIM GUAÍRA/BR-070/VIA LESTE/CEILÂNDIA NORTE/CEILÂNDIA CENTRO/AVENIDA HÉLIO PRATES/COMERCIAL NORTE-SUL</v>
      </c>
    </row>
    <row r="2883" spans="1:11" x14ac:dyDescent="0.2">
      <c r="A2883" s="2" t="s">
        <v>552</v>
      </c>
      <c r="B2883" s="2" t="s">
        <v>671</v>
      </c>
      <c r="C2883" s="4">
        <v>2505</v>
      </c>
      <c r="D2883" s="24" t="s">
        <v>92</v>
      </c>
      <c r="E2883" s="2" t="s">
        <v>452</v>
      </c>
      <c r="F2883" s="23" t="str">
        <f t="shared" si="134"/>
        <v>ida</v>
      </c>
      <c r="G2883" s="4">
        <v>8</v>
      </c>
      <c r="H2883" s="2" t="s">
        <v>675</v>
      </c>
      <c r="I2883" s="2" t="s">
        <v>564</v>
      </c>
      <c r="J2883" s="23" t="str">
        <f t="shared" ref="J2883:J2946" si="135">D2883&amp;C2883&amp;F2883&amp;G2883</f>
        <v>TAGUATUR2505ida8</v>
      </c>
      <c r="K2883" s="32" t="str">
        <f t="shared" ref="K2883:K2946" si="136">IF(G2883=1,H2883,K2882&amp;"/"&amp;H2883)</f>
        <v>JARDIM GUAÍRA/BR-070/VIA LESTE/CEILÂNDIA NORTE/CEILÂNDIA CENTRO/AVENIDA HÉLIO PRATES/COMERCIAL NORTE-SUL/PISTÃO SUL</v>
      </c>
    </row>
    <row r="2884" spans="1:11" x14ac:dyDescent="0.2">
      <c r="A2884" s="2" t="s">
        <v>552</v>
      </c>
      <c r="B2884" s="2" t="s">
        <v>671</v>
      </c>
      <c r="C2884" s="4">
        <v>2505</v>
      </c>
      <c r="D2884" s="24" t="s">
        <v>92</v>
      </c>
      <c r="E2884" s="2" t="s">
        <v>452</v>
      </c>
      <c r="F2884" s="23" t="str">
        <f t="shared" ref="F2884:F2947" si="137">IF(LEFT(E2884,3)="ida","ida","volta")</f>
        <v>ida</v>
      </c>
      <c r="G2884" s="4">
        <v>9</v>
      </c>
      <c r="H2884" s="2" t="s">
        <v>676</v>
      </c>
      <c r="I2884" s="2" t="s">
        <v>564</v>
      </c>
      <c r="J2884" s="23" t="str">
        <f t="shared" si="135"/>
        <v>TAGUATUR2505ida9</v>
      </c>
      <c r="K2884" s="32" t="str">
        <f t="shared" si="136"/>
        <v>JARDIM GUAÍRA/BR-070/VIA LESTE/CEILÂNDIA NORTE/CEILÂNDIA CENTRO/AVENIDA HÉLIO PRATES/COMERCIAL NORTE-SUL/PISTÃO SUL/UNIVERSIDADE CATÓLICA</v>
      </c>
    </row>
    <row r="2885" spans="1:11" x14ac:dyDescent="0.2">
      <c r="A2885" s="2" t="s">
        <v>552</v>
      </c>
      <c r="B2885" s="2" t="s">
        <v>671</v>
      </c>
      <c r="C2885" s="4">
        <v>2505</v>
      </c>
      <c r="D2885" s="24" t="s">
        <v>92</v>
      </c>
      <c r="E2885" s="2" t="s">
        <v>452</v>
      </c>
      <c r="F2885" s="23" t="str">
        <f t="shared" si="137"/>
        <v>ida</v>
      </c>
      <c r="G2885" s="4">
        <v>10</v>
      </c>
      <c r="H2885" s="2" t="s">
        <v>677</v>
      </c>
      <c r="I2885" s="2" t="s">
        <v>671</v>
      </c>
      <c r="J2885" s="23" t="str">
        <f t="shared" si="135"/>
        <v>TAGUATUR2505ida10</v>
      </c>
      <c r="K2885" s="32" t="str">
        <f t="shared" si="136"/>
        <v>JARDIM GUAÍRA/BR-070/VIA LESTE/CEILÂNDIA NORTE/CEILÂNDIA CENTRO/AVENIDA HÉLIO PRATES/COMERCIAL NORTE-SUL/PISTÃO SUL/UNIVERSIDADE CATÓLICA/EPNB</v>
      </c>
    </row>
    <row r="2886" spans="1:11" x14ac:dyDescent="0.2">
      <c r="A2886" s="2" t="s">
        <v>552</v>
      </c>
      <c r="B2886" s="2" t="s">
        <v>671</v>
      </c>
      <c r="C2886" s="4">
        <v>2505</v>
      </c>
      <c r="D2886" s="24" t="s">
        <v>92</v>
      </c>
      <c r="E2886" s="2" t="s">
        <v>452</v>
      </c>
      <c r="F2886" s="23" t="str">
        <f t="shared" si="137"/>
        <v>ida</v>
      </c>
      <c r="G2886" s="4">
        <v>11</v>
      </c>
      <c r="H2886" s="2" t="s">
        <v>671</v>
      </c>
      <c r="I2886" s="2" t="s">
        <v>671</v>
      </c>
      <c r="J2886" s="23" t="str">
        <f t="shared" si="135"/>
        <v>TAGUATUR2505ida11</v>
      </c>
      <c r="K2886" s="32" t="str">
        <f t="shared" si="136"/>
        <v>JARDIM GUAÍRA/BR-070/VIA LESTE/CEILÂNDIA NORTE/CEILÂNDIA CENTRO/AVENIDA HÉLIO PRATES/COMERCIAL NORTE-SUL/PISTÃO SUL/UNIVERSIDADE CATÓLICA/EPNB/NÚCLEO BANDEIRANTE</v>
      </c>
    </row>
    <row r="2887" spans="1:11" x14ac:dyDescent="0.2">
      <c r="A2887" s="2" t="s">
        <v>552</v>
      </c>
      <c r="B2887" s="2" t="s">
        <v>671</v>
      </c>
      <c r="C2887" s="4">
        <v>2505</v>
      </c>
      <c r="D2887" s="2" t="s">
        <v>92</v>
      </c>
      <c r="E2887" s="2" t="s">
        <v>469</v>
      </c>
      <c r="F2887" s="23" t="str">
        <f t="shared" si="137"/>
        <v>volta</v>
      </c>
      <c r="G2887" s="4">
        <v>1</v>
      </c>
      <c r="H2887" s="2" t="s">
        <v>671</v>
      </c>
      <c r="I2887" s="2" t="s">
        <v>671</v>
      </c>
      <c r="J2887" s="23" t="str">
        <f t="shared" si="135"/>
        <v>TAGUATUR2505volta1</v>
      </c>
      <c r="K2887" s="32" t="str">
        <f t="shared" si="136"/>
        <v>NÚCLEO BANDEIRANTE</v>
      </c>
    </row>
    <row r="2888" spans="1:11" x14ac:dyDescent="0.2">
      <c r="A2888" s="2" t="s">
        <v>552</v>
      </c>
      <c r="B2888" s="2" t="s">
        <v>671</v>
      </c>
      <c r="C2888" s="4">
        <v>2505</v>
      </c>
      <c r="D2888" s="24" t="s">
        <v>92</v>
      </c>
      <c r="E2888" s="2" t="s">
        <v>469</v>
      </c>
      <c r="F2888" s="23" t="str">
        <f t="shared" si="137"/>
        <v>volta</v>
      </c>
      <c r="G2888" s="4">
        <v>2</v>
      </c>
      <c r="H2888" s="2" t="s">
        <v>677</v>
      </c>
      <c r="I2888" s="2" t="s">
        <v>671</v>
      </c>
      <c r="J2888" s="23" t="str">
        <f t="shared" si="135"/>
        <v>TAGUATUR2505volta2</v>
      </c>
      <c r="K2888" s="32" t="str">
        <f t="shared" si="136"/>
        <v>NÚCLEO BANDEIRANTE/EPNB</v>
      </c>
    </row>
    <row r="2889" spans="1:11" x14ac:dyDescent="0.2">
      <c r="A2889" s="2" t="s">
        <v>552</v>
      </c>
      <c r="B2889" s="2" t="s">
        <v>671</v>
      </c>
      <c r="C2889" s="4">
        <v>2505</v>
      </c>
      <c r="D2889" s="24" t="s">
        <v>92</v>
      </c>
      <c r="E2889" s="2" t="s">
        <v>469</v>
      </c>
      <c r="F2889" s="23" t="str">
        <f t="shared" si="137"/>
        <v>volta</v>
      </c>
      <c r="G2889" s="4">
        <v>3</v>
      </c>
      <c r="H2889" s="2" t="s">
        <v>676</v>
      </c>
      <c r="I2889" s="2" t="s">
        <v>564</v>
      </c>
      <c r="J2889" s="23" t="str">
        <f t="shared" si="135"/>
        <v>TAGUATUR2505volta3</v>
      </c>
      <c r="K2889" s="32" t="str">
        <f t="shared" si="136"/>
        <v>NÚCLEO BANDEIRANTE/EPNB/UNIVERSIDADE CATÓLICA</v>
      </c>
    </row>
    <row r="2890" spans="1:11" x14ac:dyDescent="0.2">
      <c r="A2890" s="2" t="s">
        <v>552</v>
      </c>
      <c r="B2890" s="2" t="s">
        <v>671</v>
      </c>
      <c r="C2890" s="4">
        <v>2505</v>
      </c>
      <c r="D2890" s="24" t="s">
        <v>92</v>
      </c>
      <c r="E2890" s="2" t="s">
        <v>469</v>
      </c>
      <c r="F2890" s="23" t="str">
        <f t="shared" si="137"/>
        <v>volta</v>
      </c>
      <c r="G2890" s="4">
        <v>4</v>
      </c>
      <c r="H2890" s="2" t="s">
        <v>678</v>
      </c>
      <c r="I2890" s="2" t="s">
        <v>564</v>
      </c>
      <c r="J2890" s="23" t="str">
        <f t="shared" si="135"/>
        <v>TAGUATUR2505volta4</v>
      </c>
      <c r="K2890" s="32" t="str">
        <f t="shared" si="136"/>
        <v>NÚCLEO BANDEIRANTE/EPNB/UNIVERSIDADE CATÓLICA/PISTÃO SUL-NORTE</v>
      </c>
    </row>
    <row r="2891" spans="1:11" x14ac:dyDescent="0.2">
      <c r="A2891" s="2" t="s">
        <v>552</v>
      </c>
      <c r="B2891" s="2" t="s">
        <v>671</v>
      </c>
      <c r="C2891" s="4">
        <v>2505</v>
      </c>
      <c r="D2891" s="24" t="s">
        <v>92</v>
      </c>
      <c r="E2891" s="2" t="s">
        <v>469</v>
      </c>
      <c r="F2891" s="23" t="str">
        <f t="shared" si="137"/>
        <v>volta</v>
      </c>
      <c r="G2891" s="4">
        <v>5</v>
      </c>
      <c r="H2891" s="2" t="s">
        <v>561</v>
      </c>
      <c r="I2891" s="2" t="s">
        <v>562</v>
      </c>
      <c r="J2891" s="23" t="str">
        <f t="shared" si="135"/>
        <v>TAGUATUR2505volta5</v>
      </c>
      <c r="K2891" s="32" t="str">
        <f t="shared" si="136"/>
        <v>NÚCLEO BANDEIRANTE/EPNB/UNIVERSIDADE CATÓLICA/PISTÃO SUL-NORTE/BR-070</v>
      </c>
    </row>
    <row r="2892" spans="1:11" x14ac:dyDescent="0.2">
      <c r="A2892" s="2" t="s">
        <v>552</v>
      </c>
      <c r="B2892" s="2" t="s">
        <v>671</v>
      </c>
      <c r="C2892" s="4">
        <v>2505</v>
      </c>
      <c r="D2892" s="24" t="s">
        <v>92</v>
      </c>
      <c r="E2892" s="2" t="s">
        <v>469</v>
      </c>
      <c r="F2892" s="23" t="str">
        <f t="shared" si="137"/>
        <v>volta</v>
      </c>
      <c r="G2892" s="4">
        <v>6</v>
      </c>
      <c r="H2892" s="2" t="s">
        <v>645</v>
      </c>
      <c r="I2892" s="2" t="s">
        <v>554</v>
      </c>
      <c r="J2892" s="23" t="str">
        <f t="shared" si="135"/>
        <v>TAGUATUR2505volta6</v>
      </c>
      <c r="K2892" s="32" t="str">
        <f t="shared" si="136"/>
        <v>NÚCLEO BANDEIRANTE/EPNB/UNIVERSIDADE CATÓLICA/PISTÃO SUL-NORTE/BR-070/JARDIM GUAÍRA</v>
      </c>
    </row>
    <row r="2893" spans="1:11" x14ac:dyDescent="0.2">
      <c r="A2893" s="2" t="s">
        <v>552</v>
      </c>
      <c r="B2893" s="2" t="s">
        <v>671</v>
      </c>
      <c r="C2893" s="4">
        <v>2506</v>
      </c>
      <c r="D2893" s="2" t="s">
        <v>92</v>
      </c>
      <c r="E2893" s="2" t="s">
        <v>452</v>
      </c>
      <c r="F2893" s="23" t="str">
        <f t="shared" si="137"/>
        <v>ida</v>
      </c>
      <c r="G2893" s="4">
        <v>1</v>
      </c>
      <c r="H2893" s="2" t="s">
        <v>572</v>
      </c>
      <c r="I2893" s="2" t="s">
        <v>554</v>
      </c>
      <c r="J2893" s="23" t="str">
        <f t="shared" si="135"/>
        <v>TAGUATUR2506ida1</v>
      </c>
      <c r="K2893" s="32" t="str">
        <f t="shared" si="136"/>
        <v>CHIOLA</v>
      </c>
    </row>
    <row r="2894" spans="1:11" x14ac:dyDescent="0.2">
      <c r="A2894" s="2" t="s">
        <v>552</v>
      </c>
      <c r="B2894" s="2" t="s">
        <v>671</v>
      </c>
      <c r="C2894" s="4">
        <v>2506</v>
      </c>
      <c r="D2894" s="24" t="s">
        <v>92</v>
      </c>
      <c r="E2894" s="2" t="s">
        <v>452</v>
      </c>
      <c r="F2894" s="23" t="str">
        <f t="shared" si="137"/>
        <v>ida</v>
      </c>
      <c r="G2894" s="4">
        <v>3</v>
      </c>
      <c r="H2894" s="2" t="s">
        <v>573</v>
      </c>
      <c r="I2894" s="2" t="s">
        <v>554</v>
      </c>
      <c r="J2894" s="23" t="str">
        <f t="shared" si="135"/>
        <v>TAGUATUR2506ida3</v>
      </c>
      <c r="K2894" s="32" t="str">
        <f t="shared" si="136"/>
        <v>CHIOLA/JARDIM AMÉRICA</v>
      </c>
    </row>
    <row r="2895" spans="1:11" x14ac:dyDescent="0.2">
      <c r="A2895" s="2" t="s">
        <v>552</v>
      </c>
      <c r="B2895" s="2" t="s">
        <v>671</v>
      </c>
      <c r="C2895" s="4">
        <v>2506</v>
      </c>
      <c r="D2895" s="24" t="s">
        <v>92</v>
      </c>
      <c r="E2895" s="2" t="s">
        <v>452</v>
      </c>
      <c r="F2895" s="23" t="str">
        <f t="shared" si="137"/>
        <v>ida</v>
      </c>
      <c r="G2895" s="4">
        <v>4</v>
      </c>
      <c r="H2895" s="2" t="s">
        <v>561</v>
      </c>
      <c r="I2895" s="2" t="s">
        <v>562</v>
      </c>
      <c r="J2895" s="23" t="str">
        <f t="shared" si="135"/>
        <v>TAGUATUR2506ida4</v>
      </c>
      <c r="K2895" s="32" t="str">
        <f t="shared" si="136"/>
        <v>CHIOLA/JARDIM AMÉRICA/BR-070</v>
      </c>
    </row>
    <row r="2896" spans="1:11" x14ac:dyDescent="0.2">
      <c r="A2896" s="2" t="s">
        <v>552</v>
      </c>
      <c r="B2896" s="2" t="s">
        <v>671</v>
      </c>
      <c r="C2896" s="4">
        <v>2506</v>
      </c>
      <c r="D2896" s="24" t="s">
        <v>92</v>
      </c>
      <c r="E2896" s="2" t="s">
        <v>452</v>
      </c>
      <c r="F2896" s="23" t="str">
        <f t="shared" si="137"/>
        <v>ida</v>
      </c>
      <c r="G2896" s="4">
        <v>5</v>
      </c>
      <c r="H2896" s="2" t="s">
        <v>575</v>
      </c>
      <c r="I2896" s="2" t="s">
        <v>554</v>
      </c>
      <c r="J2896" s="23" t="str">
        <f t="shared" si="135"/>
        <v>TAGUATUR2506ida5</v>
      </c>
      <c r="K2896" s="32" t="str">
        <f t="shared" si="136"/>
        <v>CHIOLA/JARDIM AMÉRICA/BR-070/AVENIDA BRASÍLIA</v>
      </c>
    </row>
    <row r="2897" spans="1:11" x14ac:dyDescent="0.2">
      <c r="A2897" s="2" t="s">
        <v>552</v>
      </c>
      <c r="B2897" s="2" t="s">
        <v>671</v>
      </c>
      <c r="C2897" s="4">
        <v>2506</v>
      </c>
      <c r="D2897" s="24" t="s">
        <v>92</v>
      </c>
      <c r="E2897" s="2" t="s">
        <v>452</v>
      </c>
      <c r="F2897" s="23" t="str">
        <f t="shared" si="137"/>
        <v>ida</v>
      </c>
      <c r="G2897" s="4">
        <v>6</v>
      </c>
      <c r="H2897" s="2" t="s">
        <v>561</v>
      </c>
      <c r="I2897" s="2" t="s">
        <v>562</v>
      </c>
      <c r="J2897" s="23" t="str">
        <f t="shared" si="135"/>
        <v>TAGUATUR2506ida6</v>
      </c>
      <c r="K2897" s="32" t="str">
        <f t="shared" si="136"/>
        <v>CHIOLA/JARDIM AMÉRICA/BR-070/AVENIDA BRASÍLIA/BR-070</v>
      </c>
    </row>
    <row r="2898" spans="1:11" x14ac:dyDescent="0.2">
      <c r="A2898" s="2" t="s">
        <v>552</v>
      </c>
      <c r="B2898" s="2" t="s">
        <v>671</v>
      </c>
      <c r="C2898" s="4">
        <v>2506</v>
      </c>
      <c r="D2898" s="24" t="s">
        <v>92</v>
      </c>
      <c r="E2898" s="2" t="s">
        <v>452</v>
      </c>
      <c r="F2898" s="23" t="str">
        <f t="shared" si="137"/>
        <v>ida</v>
      </c>
      <c r="G2898" s="4">
        <v>7</v>
      </c>
      <c r="H2898" s="2" t="s">
        <v>672</v>
      </c>
      <c r="I2898" s="2" t="s">
        <v>562</v>
      </c>
      <c r="J2898" s="23" t="str">
        <f t="shared" si="135"/>
        <v>TAGUATUR2506ida7</v>
      </c>
      <c r="K2898" s="32" t="str">
        <f t="shared" si="136"/>
        <v>CHIOLA/JARDIM AMÉRICA/BR-070/AVENIDA BRASÍLIA/BR-070/VIA LESTE</v>
      </c>
    </row>
    <row r="2899" spans="1:11" x14ac:dyDescent="0.2">
      <c r="A2899" s="2" t="s">
        <v>552</v>
      </c>
      <c r="B2899" s="2" t="s">
        <v>671</v>
      </c>
      <c r="C2899" s="4">
        <v>2506</v>
      </c>
      <c r="D2899" s="24" t="s">
        <v>92</v>
      </c>
      <c r="E2899" s="2" t="s">
        <v>452</v>
      </c>
      <c r="F2899" s="23" t="str">
        <f t="shared" si="137"/>
        <v>ida</v>
      </c>
      <c r="G2899" s="4">
        <v>8</v>
      </c>
      <c r="H2899" s="2" t="s">
        <v>673</v>
      </c>
      <c r="I2899" s="2" t="s">
        <v>562</v>
      </c>
      <c r="J2899" s="23" t="str">
        <f t="shared" si="135"/>
        <v>TAGUATUR2506ida8</v>
      </c>
      <c r="K2899" s="32" t="str">
        <f t="shared" si="136"/>
        <v>CHIOLA/JARDIM AMÉRICA/BR-070/AVENIDA BRASÍLIA/BR-070/VIA LESTE/CEILÂNDIA NORTE</v>
      </c>
    </row>
    <row r="2900" spans="1:11" x14ac:dyDescent="0.2">
      <c r="A2900" s="2" t="s">
        <v>552</v>
      </c>
      <c r="B2900" s="2" t="s">
        <v>671</v>
      </c>
      <c r="C2900" s="4">
        <v>2506</v>
      </c>
      <c r="D2900" s="24" t="s">
        <v>92</v>
      </c>
      <c r="E2900" s="2" t="s">
        <v>452</v>
      </c>
      <c r="F2900" s="23" t="str">
        <f t="shared" si="137"/>
        <v>ida</v>
      </c>
      <c r="G2900" s="4">
        <v>9</v>
      </c>
      <c r="H2900" s="2" t="s">
        <v>668</v>
      </c>
      <c r="I2900" s="2" t="s">
        <v>562</v>
      </c>
      <c r="J2900" s="23" t="str">
        <f t="shared" si="135"/>
        <v>TAGUATUR2506ida9</v>
      </c>
      <c r="K2900" s="32" t="str">
        <f t="shared" si="136"/>
        <v>CHIOLA/JARDIM AMÉRICA/BR-070/AVENIDA BRASÍLIA/BR-070/VIA LESTE/CEILÂNDIA NORTE/CEILÂNDIA CENTRO</v>
      </c>
    </row>
    <row r="2901" spans="1:11" x14ac:dyDescent="0.2">
      <c r="A2901" s="2" t="s">
        <v>552</v>
      </c>
      <c r="B2901" s="2" t="s">
        <v>671</v>
      </c>
      <c r="C2901" s="4">
        <v>2506</v>
      </c>
      <c r="D2901" s="24" t="s">
        <v>92</v>
      </c>
      <c r="E2901" s="2" t="s">
        <v>452</v>
      </c>
      <c r="F2901" s="23" t="str">
        <f t="shared" si="137"/>
        <v>ida</v>
      </c>
      <c r="G2901" s="4">
        <v>10</v>
      </c>
      <c r="H2901" s="2" t="s">
        <v>649</v>
      </c>
      <c r="I2901" s="2" t="s">
        <v>564</v>
      </c>
      <c r="J2901" s="23" t="str">
        <f t="shared" si="135"/>
        <v>TAGUATUR2506ida10</v>
      </c>
      <c r="K2901" s="32" t="str">
        <f t="shared" si="136"/>
        <v>CHIOLA/JARDIM AMÉRICA/BR-070/AVENIDA BRASÍLIA/BR-070/VIA LESTE/CEILÂNDIA NORTE/CEILÂNDIA CENTRO/AVENIDA HÉLIO PRATES</v>
      </c>
    </row>
    <row r="2902" spans="1:11" x14ac:dyDescent="0.2">
      <c r="A2902" s="2" t="s">
        <v>552</v>
      </c>
      <c r="B2902" s="2" t="s">
        <v>671</v>
      </c>
      <c r="C2902" s="4">
        <v>2506</v>
      </c>
      <c r="D2902" s="24" t="s">
        <v>92</v>
      </c>
      <c r="E2902" s="2" t="s">
        <v>452</v>
      </c>
      <c r="F2902" s="23" t="str">
        <f t="shared" si="137"/>
        <v>ida</v>
      </c>
      <c r="G2902" s="4">
        <v>11</v>
      </c>
      <c r="H2902" s="2" t="s">
        <v>674</v>
      </c>
      <c r="I2902" s="2" t="s">
        <v>564</v>
      </c>
      <c r="J2902" s="23" t="str">
        <f t="shared" si="135"/>
        <v>TAGUATUR2506ida11</v>
      </c>
      <c r="K2902" s="32" t="str">
        <f t="shared" si="136"/>
        <v>CHIOLA/JARDIM AMÉRICA/BR-070/AVENIDA BRASÍLIA/BR-070/VIA LESTE/CEILÂNDIA NORTE/CEILÂNDIA CENTRO/AVENIDA HÉLIO PRATES/COMERCIAL NORTE-SUL</v>
      </c>
    </row>
    <row r="2903" spans="1:11" x14ac:dyDescent="0.2">
      <c r="A2903" s="2" t="s">
        <v>552</v>
      </c>
      <c r="B2903" s="2" t="s">
        <v>671</v>
      </c>
      <c r="C2903" s="4">
        <v>2506</v>
      </c>
      <c r="D2903" s="24" t="s">
        <v>92</v>
      </c>
      <c r="E2903" s="2" t="s">
        <v>452</v>
      </c>
      <c r="F2903" s="23" t="str">
        <f t="shared" si="137"/>
        <v>ida</v>
      </c>
      <c r="G2903" s="4">
        <v>12</v>
      </c>
      <c r="H2903" s="2" t="s">
        <v>675</v>
      </c>
      <c r="I2903" s="2" t="s">
        <v>564</v>
      </c>
      <c r="J2903" s="23" t="str">
        <f t="shared" si="135"/>
        <v>TAGUATUR2506ida12</v>
      </c>
      <c r="K2903" s="32" t="str">
        <f t="shared" si="136"/>
        <v>CHIOLA/JARDIM AMÉRICA/BR-070/AVENIDA BRASÍLIA/BR-070/VIA LESTE/CEILÂNDIA NORTE/CEILÂNDIA CENTRO/AVENIDA HÉLIO PRATES/COMERCIAL NORTE-SUL/PISTÃO SUL</v>
      </c>
    </row>
    <row r="2904" spans="1:11" x14ac:dyDescent="0.2">
      <c r="A2904" s="2" t="s">
        <v>552</v>
      </c>
      <c r="B2904" s="2" t="s">
        <v>671</v>
      </c>
      <c r="C2904" s="4">
        <v>2506</v>
      </c>
      <c r="D2904" s="24" t="s">
        <v>92</v>
      </c>
      <c r="E2904" s="2" t="s">
        <v>452</v>
      </c>
      <c r="F2904" s="23" t="str">
        <f t="shared" si="137"/>
        <v>ida</v>
      </c>
      <c r="G2904" s="4">
        <v>13</v>
      </c>
      <c r="H2904" s="2" t="s">
        <v>676</v>
      </c>
      <c r="I2904" s="2" t="s">
        <v>564</v>
      </c>
      <c r="J2904" s="23" t="str">
        <f t="shared" si="135"/>
        <v>TAGUATUR2506ida13</v>
      </c>
      <c r="K2904" s="32" t="str">
        <f t="shared" si="136"/>
        <v>CHIOLA/JARDIM AMÉRICA/BR-070/AVENIDA BRASÍLIA/BR-070/VIA LESTE/CEILÂNDIA NORTE/CEILÂNDIA CENTRO/AVENIDA HÉLIO PRATES/COMERCIAL NORTE-SUL/PISTÃO SUL/UNIVERSIDADE CATÓLICA</v>
      </c>
    </row>
    <row r="2905" spans="1:11" x14ac:dyDescent="0.2">
      <c r="A2905" s="2" t="s">
        <v>552</v>
      </c>
      <c r="B2905" s="2" t="s">
        <v>671</v>
      </c>
      <c r="C2905" s="4">
        <v>2506</v>
      </c>
      <c r="D2905" s="24" t="s">
        <v>92</v>
      </c>
      <c r="E2905" s="2" t="s">
        <v>452</v>
      </c>
      <c r="F2905" s="23" t="str">
        <f t="shared" si="137"/>
        <v>ida</v>
      </c>
      <c r="G2905" s="4">
        <v>14</v>
      </c>
      <c r="H2905" s="2" t="s">
        <v>677</v>
      </c>
      <c r="I2905" s="2" t="s">
        <v>671</v>
      </c>
      <c r="J2905" s="23" t="str">
        <f t="shared" si="135"/>
        <v>TAGUATUR2506ida14</v>
      </c>
      <c r="K2905" s="32" t="str">
        <f t="shared" si="136"/>
        <v>CHIOLA/JARDIM AMÉRICA/BR-070/AVENIDA BRASÍLIA/BR-070/VIA LESTE/CEILÂNDIA NORTE/CEILÂNDIA CENTRO/AVENIDA HÉLIO PRATES/COMERCIAL NORTE-SUL/PISTÃO SUL/UNIVERSIDADE CATÓLICA/EPNB</v>
      </c>
    </row>
    <row r="2906" spans="1:11" x14ac:dyDescent="0.2">
      <c r="A2906" s="2" t="s">
        <v>552</v>
      </c>
      <c r="B2906" s="2" t="s">
        <v>671</v>
      </c>
      <c r="C2906" s="4">
        <v>2506</v>
      </c>
      <c r="D2906" s="24" t="s">
        <v>92</v>
      </c>
      <c r="E2906" s="2" t="s">
        <v>452</v>
      </c>
      <c r="F2906" s="23" t="str">
        <f t="shared" si="137"/>
        <v>ida</v>
      </c>
      <c r="G2906" s="4">
        <v>15</v>
      </c>
      <c r="H2906" s="2" t="s">
        <v>671</v>
      </c>
      <c r="I2906" s="2" t="s">
        <v>671</v>
      </c>
      <c r="J2906" s="23" t="str">
        <f t="shared" si="135"/>
        <v>TAGUATUR2506ida15</v>
      </c>
      <c r="K2906" s="32" t="str">
        <f t="shared" si="136"/>
        <v>CHIOLA/JARDIM AMÉRICA/BR-070/AVENIDA BRASÍLIA/BR-070/VIA LESTE/CEILÂNDIA NORTE/CEILÂNDIA CENTRO/AVENIDA HÉLIO PRATES/COMERCIAL NORTE-SUL/PISTÃO SUL/UNIVERSIDADE CATÓLICA/EPNB/NÚCLEO BANDEIRANTE</v>
      </c>
    </row>
    <row r="2907" spans="1:11" x14ac:dyDescent="0.2">
      <c r="A2907" s="2" t="s">
        <v>552</v>
      </c>
      <c r="B2907" s="2" t="s">
        <v>671</v>
      </c>
      <c r="C2907" s="4">
        <v>2506</v>
      </c>
      <c r="D2907" s="2" t="s">
        <v>92</v>
      </c>
      <c r="E2907" s="2" t="s">
        <v>469</v>
      </c>
      <c r="F2907" s="23" t="str">
        <f t="shared" si="137"/>
        <v>volta</v>
      </c>
      <c r="G2907" s="4">
        <v>1</v>
      </c>
      <c r="H2907" s="2" t="s">
        <v>671</v>
      </c>
      <c r="I2907" s="2" t="s">
        <v>671</v>
      </c>
      <c r="J2907" s="23" t="str">
        <f t="shared" si="135"/>
        <v>TAGUATUR2506volta1</v>
      </c>
      <c r="K2907" s="32" t="str">
        <f t="shared" si="136"/>
        <v>NÚCLEO BANDEIRANTE</v>
      </c>
    </row>
    <row r="2908" spans="1:11" x14ac:dyDescent="0.2">
      <c r="A2908" s="2" t="s">
        <v>552</v>
      </c>
      <c r="B2908" s="2" t="s">
        <v>671</v>
      </c>
      <c r="C2908" s="4">
        <v>2506</v>
      </c>
      <c r="D2908" s="24" t="s">
        <v>92</v>
      </c>
      <c r="E2908" s="2" t="s">
        <v>469</v>
      </c>
      <c r="F2908" s="23" t="str">
        <f t="shared" si="137"/>
        <v>volta</v>
      </c>
      <c r="G2908" s="4">
        <v>2</v>
      </c>
      <c r="H2908" s="2" t="s">
        <v>677</v>
      </c>
      <c r="I2908" s="2" t="s">
        <v>671</v>
      </c>
      <c r="J2908" s="23" t="str">
        <f t="shared" si="135"/>
        <v>TAGUATUR2506volta2</v>
      </c>
      <c r="K2908" s="32" t="str">
        <f t="shared" si="136"/>
        <v>NÚCLEO BANDEIRANTE/EPNB</v>
      </c>
    </row>
    <row r="2909" spans="1:11" x14ac:dyDescent="0.2">
      <c r="A2909" s="2" t="s">
        <v>552</v>
      </c>
      <c r="B2909" s="2" t="s">
        <v>671</v>
      </c>
      <c r="C2909" s="4">
        <v>2506</v>
      </c>
      <c r="D2909" s="24" t="s">
        <v>92</v>
      </c>
      <c r="E2909" s="2" t="s">
        <v>469</v>
      </c>
      <c r="F2909" s="23" t="str">
        <f t="shared" si="137"/>
        <v>volta</v>
      </c>
      <c r="G2909" s="4">
        <v>3</v>
      </c>
      <c r="H2909" s="2" t="s">
        <v>676</v>
      </c>
      <c r="I2909" s="2" t="s">
        <v>564</v>
      </c>
      <c r="J2909" s="23" t="str">
        <f t="shared" si="135"/>
        <v>TAGUATUR2506volta3</v>
      </c>
      <c r="K2909" s="32" t="str">
        <f t="shared" si="136"/>
        <v>NÚCLEO BANDEIRANTE/EPNB/UNIVERSIDADE CATÓLICA</v>
      </c>
    </row>
    <row r="2910" spans="1:11" x14ac:dyDescent="0.2">
      <c r="A2910" s="2" t="s">
        <v>552</v>
      </c>
      <c r="B2910" s="2" t="s">
        <v>671</v>
      </c>
      <c r="C2910" s="4">
        <v>2506</v>
      </c>
      <c r="D2910" s="24" t="s">
        <v>92</v>
      </c>
      <c r="E2910" s="2" t="s">
        <v>469</v>
      </c>
      <c r="F2910" s="23" t="str">
        <f t="shared" si="137"/>
        <v>volta</v>
      </c>
      <c r="G2910" s="4">
        <v>4</v>
      </c>
      <c r="H2910" s="2" t="s">
        <v>678</v>
      </c>
      <c r="I2910" s="2" t="s">
        <v>564</v>
      </c>
      <c r="J2910" s="23" t="str">
        <f t="shared" si="135"/>
        <v>TAGUATUR2506volta4</v>
      </c>
      <c r="K2910" s="32" t="str">
        <f t="shared" si="136"/>
        <v>NÚCLEO BANDEIRANTE/EPNB/UNIVERSIDADE CATÓLICA/PISTÃO SUL-NORTE</v>
      </c>
    </row>
    <row r="2911" spans="1:11" x14ac:dyDescent="0.2">
      <c r="A2911" s="2" t="s">
        <v>552</v>
      </c>
      <c r="B2911" s="2" t="s">
        <v>671</v>
      </c>
      <c r="C2911" s="4">
        <v>2506</v>
      </c>
      <c r="D2911" s="24" t="s">
        <v>92</v>
      </c>
      <c r="E2911" s="2" t="s">
        <v>469</v>
      </c>
      <c r="F2911" s="23" t="str">
        <f t="shared" si="137"/>
        <v>volta</v>
      </c>
      <c r="G2911" s="4">
        <v>5</v>
      </c>
      <c r="H2911" s="2" t="s">
        <v>561</v>
      </c>
      <c r="I2911" s="2" t="s">
        <v>562</v>
      </c>
      <c r="J2911" s="23" t="str">
        <f t="shared" si="135"/>
        <v>TAGUATUR2506volta5</v>
      </c>
      <c r="K2911" s="32" t="str">
        <f t="shared" si="136"/>
        <v>NÚCLEO BANDEIRANTE/EPNB/UNIVERSIDADE CATÓLICA/PISTÃO SUL-NORTE/BR-070</v>
      </c>
    </row>
    <row r="2912" spans="1:11" x14ac:dyDescent="0.2">
      <c r="A2912" s="2" t="s">
        <v>552</v>
      </c>
      <c r="B2912" s="2" t="s">
        <v>671</v>
      </c>
      <c r="C2912" s="4">
        <v>2506</v>
      </c>
      <c r="D2912" s="24" t="s">
        <v>92</v>
      </c>
      <c r="E2912" s="2" t="s">
        <v>469</v>
      </c>
      <c r="F2912" s="23" t="str">
        <f t="shared" si="137"/>
        <v>volta</v>
      </c>
      <c r="G2912" s="4">
        <v>6</v>
      </c>
      <c r="H2912" s="2" t="s">
        <v>568</v>
      </c>
      <c r="I2912" s="2" t="s">
        <v>554</v>
      </c>
      <c r="J2912" s="23" t="str">
        <f t="shared" si="135"/>
        <v>TAGUATUR2506volta6</v>
      </c>
      <c r="K2912" s="32" t="str">
        <f t="shared" si="136"/>
        <v>NÚCLEO BANDEIRANTE/EPNB/UNIVERSIDADE CATÓLICA/PISTÃO SUL-NORTE/BR-070/AVENIDA CUIABÁ</v>
      </c>
    </row>
    <row r="2913" spans="1:11" x14ac:dyDescent="0.2">
      <c r="A2913" s="2" t="s">
        <v>552</v>
      </c>
      <c r="B2913" s="2" t="s">
        <v>671</v>
      </c>
      <c r="C2913" s="4">
        <v>2506</v>
      </c>
      <c r="D2913" s="24" t="s">
        <v>92</v>
      </c>
      <c r="E2913" s="2" t="s">
        <v>469</v>
      </c>
      <c r="F2913" s="23" t="str">
        <f t="shared" si="137"/>
        <v>volta</v>
      </c>
      <c r="G2913" s="4">
        <v>7</v>
      </c>
      <c r="H2913" s="2" t="s">
        <v>573</v>
      </c>
      <c r="I2913" s="2" t="s">
        <v>554</v>
      </c>
      <c r="J2913" s="23" t="str">
        <f t="shared" si="135"/>
        <v>TAGUATUR2506volta7</v>
      </c>
      <c r="K2913" s="32" t="str">
        <f t="shared" si="136"/>
        <v>NÚCLEO BANDEIRANTE/EPNB/UNIVERSIDADE CATÓLICA/PISTÃO SUL-NORTE/BR-070/AVENIDA CUIABÁ/JARDIM AMÉRICA</v>
      </c>
    </row>
    <row r="2914" spans="1:11" x14ac:dyDescent="0.2">
      <c r="A2914" s="2" t="s">
        <v>552</v>
      </c>
      <c r="B2914" s="2" t="s">
        <v>671</v>
      </c>
      <c r="C2914" s="4">
        <v>2506</v>
      </c>
      <c r="D2914" s="24" t="s">
        <v>92</v>
      </c>
      <c r="E2914" s="2" t="s">
        <v>469</v>
      </c>
      <c r="F2914" s="23" t="str">
        <f t="shared" si="137"/>
        <v>volta</v>
      </c>
      <c r="G2914" s="4">
        <v>8</v>
      </c>
      <c r="H2914" s="2" t="s">
        <v>577</v>
      </c>
      <c r="I2914" s="2" t="s">
        <v>554</v>
      </c>
      <c r="J2914" s="23" t="str">
        <f t="shared" si="135"/>
        <v>TAGUATUR2506volta8</v>
      </c>
      <c r="K2914" s="32" t="str">
        <f t="shared" si="136"/>
        <v>NÚCLEO BANDEIRANTE/EPNB/UNIVERSIDADE CATÓLICA/PISTÃO SUL-NORTE/BR-070/AVENIDA CUIABÁ/JARDIM AMÉRICA/MORADA DA SERRA</v>
      </c>
    </row>
    <row r="2915" spans="1:11" x14ac:dyDescent="0.2">
      <c r="A2915" s="2" t="s">
        <v>552</v>
      </c>
      <c r="B2915" s="2" t="s">
        <v>671</v>
      </c>
      <c r="C2915" s="4">
        <v>2506</v>
      </c>
      <c r="D2915" s="24" t="s">
        <v>92</v>
      </c>
      <c r="E2915" s="2" t="s">
        <v>469</v>
      </c>
      <c r="F2915" s="23" t="str">
        <f t="shared" si="137"/>
        <v>volta</v>
      </c>
      <c r="G2915" s="4">
        <v>9</v>
      </c>
      <c r="H2915" s="2" t="s">
        <v>572</v>
      </c>
      <c r="I2915" s="2" t="s">
        <v>554</v>
      </c>
      <c r="J2915" s="23" t="str">
        <f t="shared" si="135"/>
        <v>TAGUATUR2506volta9</v>
      </c>
      <c r="K2915" s="32" t="str">
        <f t="shared" si="136"/>
        <v>NÚCLEO BANDEIRANTE/EPNB/UNIVERSIDADE CATÓLICA/PISTÃO SUL-NORTE/BR-070/AVENIDA CUIABÁ/JARDIM AMÉRICA/MORADA DA SERRA/CHIOLA</v>
      </c>
    </row>
    <row r="2916" spans="1:11" x14ac:dyDescent="0.2">
      <c r="A2916" s="2" t="s">
        <v>552</v>
      </c>
      <c r="B2916" s="2" t="s">
        <v>671</v>
      </c>
      <c r="C2916" s="4">
        <v>2512</v>
      </c>
      <c r="D2916" s="2" t="s">
        <v>92</v>
      </c>
      <c r="E2916" s="2" t="s">
        <v>452</v>
      </c>
      <c r="F2916" s="23" t="str">
        <f t="shared" si="137"/>
        <v>ida</v>
      </c>
      <c r="G2916" s="4">
        <v>1</v>
      </c>
      <c r="H2916" s="2" t="s">
        <v>553</v>
      </c>
      <c r="I2916" s="2" t="s">
        <v>554</v>
      </c>
      <c r="J2916" s="23" t="str">
        <f t="shared" si="135"/>
        <v>TAGUATUR2512ida1</v>
      </c>
      <c r="K2916" s="32" t="str">
        <f t="shared" si="136"/>
        <v>ROYAL PARQUE</v>
      </c>
    </row>
    <row r="2917" spans="1:11" x14ac:dyDescent="0.2">
      <c r="A2917" s="2" t="s">
        <v>552</v>
      </c>
      <c r="B2917" s="2" t="s">
        <v>671</v>
      </c>
      <c r="C2917" s="4">
        <v>2512</v>
      </c>
      <c r="D2917" s="24" t="s">
        <v>92</v>
      </c>
      <c r="E2917" s="2" t="s">
        <v>452</v>
      </c>
      <c r="F2917" s="23" t="str">
        <f t="shared" si="137"/>
        <v>ida</v>
      </c>
      <c r="G2917" s="4">
        <v>2</v>
      </c>
      <c r="H2917" s="2" t="s">
        <v>555</v>
      </c>
      <c r="I2917" s="2" t="s">
        <v>554</v>
      </c>
      <c r="J2917" s="23" t="str">
        <f t="shared" si="135"/>
        <v>TAGUATUR2512ida2</v>
      </c>
      <c r="K2917" s="32" t="str">
        <f t="shared" si="136"/>
        <v>ROYAL PARQUE/MANSÕES ODISSÉIA</v>
      </c>
    </row>
    <row r="2918" spans="1:11" x14ac:dyDescent="0.2">
      <c r="A2918" s="2" t="s">
        <v>552</v>
      </c>
      <c r="B2918" s="2" t="s">
        <v>671</v>
      </c>
      <c r="C2918" s="4">
        <v>2512</v>
      </c>
      <c r="D2918" s="24" t="s">
        <v>92</v>
      </c>
      <c r="E2918" s="2" t="s">
        <v>452</v>
      </c>
      <c r="F2918" s="23" t="str">
        <f t="shared" si="137"/>
        <v>ida</v>
      </c>
      <c r="G2918" s="4">
        <v>3</v>
      </c>
      <c r="H2918" s="2" t="s">
        <v>556</v>
      </c>
      <c r="I2918" s="2" t="s">
        <v>554</v>
      </c>
      <c r="J2918" s="23" t="str">
        <f t="shared" si="135"/>
        <v>TAGUATUR2512ida3</v>
      </c>
      <c r="K2918" s="32" t="str">
        <f t="shared" si="136"/>
        <v>ROYAL PARQUE/MANSÕES ODISSÉIA/GO-547</v>
      </c>
    </row>
    <row r="2919" spans="1:11" x14ac:dyDescent="0.2">
      <c r="A2919" s="2" t="s">
        <v>552</v>
      </c>
      <c r="B2919" s="2" t="s">
        <v>671</v>
      </c>
      <c r="C2919" s="4">
        <v>2512</v>
      </c>
      <c r="D2919" s="24" t="s">
        <v>92</v>
      </c>
      <c r="E2919" s="2" t="s">
        <v>452</v>
      </c>
      <c r="F2919" s="23" t="str">
        <f t="shared" si="137"/>
        <v>ida</v>
      </c>
      <c r="G2919" s="4">
        <v>4</v>
      </c>
      <c r="H2919" s="2" t="s">
        <v>557</v>
      </c>
      <c r="I2919" s="2" t="s">
        <v>554</v>
      </c>
      <c r="J2919" s="23" t="str">
        <f t="shared" si="135"/>
        <v>TAGUATUR2512ida4</v>
      </c>
      <c r="K2919" s="32" t="str">
        <f t="shared" si="136"/>
        <v>ROYAL PARQUE/MANSÕES ODISSÉIA/GO-547/AVENIDA LIBERDADE</v>
      </c>
    </row>
    <row r="2920" spans="1:11" x14ac:dyDescent="0.2">
      <c r="A2920" s="2" t="s">
        <v>552</v>
      </c>
      <c r="B2920" s="2" t="s">
        <v>671</v>
      </c>
      <c r="C2920" s="4">
        <v>2512</v>
      </c>
      <c r="D2920" s="24" t="s">
        <v>92</v>
      </c>
      <c r="E2920" s="2" t="s">
        <v>452</v>
      </c>
      <c r="F2920" s="23" t="str">
        <f t="shared" si="137"/>
        <v>ida</v>
      </c>
      <c r="G2920" s="4">
        <v>5</v>
      </c>
      <c r="H2920" s="2" t="s">
        <v>558</v>
      </c>
      <c r="I2920" s="2" t="s">
        <v>554</v>
      </c>
      <c r="J2920" s="23" t="str">
        <f t="shared" si="135"/>
        <v>TAGUATUR2512ida5</v>
      </c>
      <c r="K2920" s="32" t="str">
        <f t="shared" si="136"/>
        <v>ROYAL PARQUE/MANSÕES ODISSÉIA/GO-547/AVENIDA LIBERDADE/SETOR 3</v>
      </c>
    </row>
    <row r="2921" spans="1:11" x14ac:dyDescent="0.2">
      <c r="A2921" s="2" t="s">
        <v>552</v>
      </c>
      <c r="B2921" s="2" t="s">
        <v>671</v>
      </c>
      <c r="C2921" s="4">
        <v>2512</v>
      </c>
      <c r="D2921" s="24" t="s">
        <v>92</v>
      </c>
      <c r="E2921" s="2" t="s">
        <v>452</v>
      </c>
      <c r="F2921" s="23" t="str">
        <f t="shared" si="137"/>
        <v>ida</v>
      </c>
      <c r="G2921" s="4">
        <v>6</v>
      </c>
      <c r="H2921" s="2" t="s">
        <v>559</v>
      </c>
      <c r="I2921" s="2" t="s">
        <v>554</v>
      </c>
      <c r="J2921" s="23" t="str">
        <f t="shared" si="135"/>
        <v>TAGUATUR2512ida6</v>
      </c>
      <c r="K2921" s="32" t="str">
        <f t="shared" si="136"/>
        <v>ROYAL PARQUE/MANSÕES ODISSÉIA/GO-547/AVENIDA LIBERDADE/SETOR 3/VILA ESPERANÇA</v>
      </c>
    </row>
    <row r="2922" spans="1:11" x14ac:dyDescent="0.2">
      <c r="A2922" s="2" t="s">
        <v>552</v>
      </c>
      <c r="B2922" s="2" t="s">
        <v>671</v>
      </c>
      <c r="C2922" s="4">
        <v>2512</v>
      </c>
      <c r="D2922" s="24" t="s">
        <v>92</v>
      </c>
      <c r="E2922" s="2" t="s">
        <v>452</v>
      </c>
      <c r="F2922" s="23" t="str">
        <f t="shared" si="137"/>
        <v>ida</v>
      </c>
      <c r="G2922" s="4">
        <v>7</v>
      </c>
      <c r="H2922" s="2" t="s">
        <v>560</v>
      </c>
      <c r="I2922" s="2" t="s">
        <v>554</v>
      </c>
      <c r="J2922" s="23" t="str">
        <f t="shared" si="135"/>
        <v>TAGUATUR2512ida7</v>
      </c>
      <c r="K2922" s="32" t="str">
        <f t="shared" si="136"/>
        <v>ROYAL PARQUE/MANSÕES ODISSÉIA/GO-547/AVENIDA LIBERDADE/SETOR 3/VILA ESPERANÇA/SETOR 9</v>
      </c>
    </row>
    <row r="2923" spans="1:11" x14ac:dyDescent="0.2">
      <c r="A2923" s="2" t="s">
        <v>552</v>
      </c>
      <c r="B2923" s="2" t="s">
        <v>671</v>
      </c>
      <c r="C2923" s="4">
        <v>2512</v>
      </c>
      <c r="D2923" s="24" t="s">
        <v>92</v>
      </c>
      <c r="E2923" s="2" t="s">
        <v>452</v>
      </c>
      <c r="F2923" s="23" t="str">
        <f t="shared" si="137"/>
        <v>ida</v>
      </c>
      <c r="G2923" s="4">
        <v>8</v>
      </c>
      <c r="H2923" s="2" t="s">
        <v>561</v>
      </c>
      <c r="I2923" s="2" t="s">
        <v>562</v>
      </c>
      <c r="J2923" s="23" t="str">
        <f t="shared" si="135"/>
        <v>TAGUATUR2512ida8</v>
      </c>
      <c r="K2923" s="32" t="str">
        <f t="shared" si="136"/>
        <v>ROYAL PARQUE/MANSÕES ODISSÉIA/GO-547/AVENIDA LIBERDADE/SETOR 3/VILA ESPERANÇA/SETOR 9/BR-070</v>
      </c>
    </row>
    <row r="2924" spans="1:11" x14ac:dyDescent="0.2">
      <c r="A2924" s="2" t="s">
        <v>552</v>
      </c>
      <c r="B2924" s="2" t="s">
        <v>671</v>
      </c>
      <c r="C2924" s="4">
        <v>2512</v>
      </c>
      <c r="D2924" s="24" t="s">
        <v>92</v>
      </c>
      <c r="E2924" s="2" t="s">
        <v>452</v>
      </c>
      <c r="F2924" s="23" t="str">
        <f t="shared" si="137"/>
        <v>ida</v>
      </c>
      <c r="G2924" s="4">
        <v>9</v>
      </c>
      <c r="H2924" s="2" t="s">
        <v>672</v>
      </c>
      <c r="I2924" s="2" t="s">
        <v>562</v>
      </c>
      <c r="J2924" s="23" t="str">
        <f t="shared" si="135"/>
        <v>TAGUATUR2512ida9</v>
      </c>
      <c r="K2924" s="32" t="str">
        <f t="shared" si="136"/>
        <v>ROYAL PARQUE/MANSÕES ODISSÉIA/GO-547/AVENIDA LIBERDADE/SETOR 3/VILA ESPERANÇA/SETOR 9/BR-070/VIA LESTE</v>
      </c>
    </row>
    <row r="2925" spans="1:11" x14ac:dyDescent="0.2">
      <c r="A2925" s="2" t="s">
        <v>552</v>
      </c>
      <c r="B2925" s="2" t="s">
        <v>671</v>
      </c>
      <c r="C2925" s="4">
        <v>2512</v>
      </c>
      <c r="D2925" s="24" t="s">
        <v>92</v>
      </c>
      <c r="E2925" s="2" t="s">
        <v>452</v>
      </c>
      <c r="F2925" s="23" t="str">
        <f t="shared" si="137"/>
        <v>ida</v>
      </c>
      <c r="G2925" s="4">
        <v>10</v>
      </c>
      <c r="H2925" s="2" t="s">
        <v>673</v>
      </c>
      <c r="I2925" s="2" t="s">
        <v>562</v>
      </c>
      <c r="J2925" s="23" t="str">
        <f t="shared" si="135"/>
        <v>TAGUATUR2512ida10</v>
      </c>
      <c r="K2925" s="32" t="str">
        <f t="shared" si="136"/>
        <v>ROYAL PARQUE/MANSÕES ODISSÉIA/GO-547/AVENIDA LIBERDADE/SETOR 3/VILA ESPERANÇA/SETOR 9/BR-070/VIA LESTE/CEILÂNDIA NORTE</v>
      </c>
    </row>
    <row r="2926" spans="1:11" x14ac:dyDescent="0.2">
      <c r="A2926" s="2" t="s">
        <v>552</v>
      </c>
      <c r="B2926" s="2" t="s">
        <v>671</v>
      </c>
      <c r="C2926" s="4">
        <v>2512</v>
      </c>
      <c r="D2926" s="24" t="s">
        <v>92</v>
      </c>
      <c r="E2926" s="2" t="s">
        <v>452</v>
      </c>
      <c r="F2926" s="23" t="str">
        <f t="shared" si="137"/>
        <v>ida</v>
      </c>
      <c r="G2926" s="4">
        <v>11</v>
      </c>
      <c r="H2926" s="2" t="s">
        <v>668</v>
      </c>
      <c r="I2926" s="2" t="s">
        <v>562</v>
      </c>
      <c r="J2926" s="23" t="str">
        <f t="shared" si="135"/>
        <v>TAGUATUR2512ida11</v>
      </c>
      <c r="K2926" s="32" t="str">
        <f t="shared" si="136"/>
        <v>ROYAL PARQUE/MANSÕES ODISSÉIA/GO-547/AVENIDA LIBERDADE/SETOR 3/VILA ESPERANÇA/SETOR 9/BR-070/VIA LESTE/CEILÂNDIA NORTE/CEILÂNDIA CENTRO</v>
      </c>
    </row>
    <row r="2927" spans="1:11" x14ac:dyDescent="0.2">
      <c r="A2927" s="2" t="s">
        <v>552</v>
      </c>
      <c r="B2927" s="2" t="s">
        <v>671</v>
      </c>
      <c r="C2927" s="4">
        <v>2512</v>
      </c>
      <c r="D2927" s="24" t="s">
        <v>92</v>
      </c>
      <c r="E2927" s="2" t="s">
        <v>452</v>
      </c>
      <c r="F2927" s="23" t="str">
        <f t="shared" si="137"/>
        <v>ida</v>
      </c>
      <c r="G2927" s="4">
        <v>12</v>
      </c>
      <c r="H2927" s="2" t="s">
        <v>649</v>
      </c>
      <c r="I2927" s="2" t="s">
        <v>564</v>
      </c>
      <c r="J2927" s="23" t="str">
        <f t="shared" si="135"/>
        <v>TAGUATUR2512ida12</v>
      </c>
      <c r="K2927" s="32" t="str">
        <f t="shared" si="136"/>
        <v>ROYAL PARQUE/MANSÕES ODISSÉIA/GO-547/AVENIDA LIBERDADE/SETOR 3/VILA ESPERANÇA/SETOR 9/BR-070/VIA LESTE/CEILÂNDIA NORTE/CEILÂNDIA CENTRO/AVENIDA HÉLIO PRATES</v>
      </c>
    </row>
    <row r="2928" spans="1:11" x14ac:dyDescent="0.2">
      <c r="A2928" s="2" t="s">
        <v>552</v>
      </c>
      <c r="B2928" s="2" t="s">
        <v>671</v>
      </c>
      <c r="C2928" s="4">
        <v>2512</v>
      </c>
      <c r="D2928" s="24" t="s">
        <v>92</v>
      </c>
      <c r="E2928" s="2" t="s">
        <v>452</v>
      </c>
      <c r="F2928" s="23" t="str">
        <f t="shared" si="137"/>
        <v>ida</v>
      </c>
      <c r="G2928" s="4">
        <v>13</v>
      </c>
      <c r="H2928" s="2" t="s">
        <v>674</v>
      </c>
      <c r="I2928" s="2" t="s">
        <v>564</v>
      </c>
      <c r="J2928" s="23" t="str">
        <f t="shared" si="135"/>
        <v>TAGUATUR2512ida13</v>
      </c>
      <c r="K2928" s="32" t="str">
        <f t="shared" si="136"/>
        <v>ROYAL PARQUE/MANSÕES ODISSÉIA/GO-547/AVENIDA LIBERDADE/SETOR 3/VILA ESPERANÇA/SETOR 9/BR-070/VIA LESTE/CEILÂNDIA NORTE/CEILÂNDIA CENTRO/AVENIDA HÉLIO PRATES/COMERCIAL NORTE-SUL</v>
      </c>
    </row>
    <row r="2929" spans="1:11" x14ac:dyDescent="0.2">
      <c r="A2929" s="2" t="s">
        <v>552</v>
      </c>
      <c r="B2929" s="2" t="s">
        <v>671</v>
      </c>
      <c r="C2929" s="4">
        <v>2512</v>
      </c>
      <c r="D2929" s="24" t="s">
        <v>92</v>
      </c>
      <c r="E2929" s="2" t="s">
        <v>452</v>
      </c>
      <c r="F2929" s="23" t="str">
        <f t="shared" si="137"/>
        <v>ida</v>
      </c>
      <c r="G2929" s="4">
        <v>14</v>
      </c>
      <c r="H2929" s="2" t="s">
        <v>675</v>
      </c>
      <c r="I2929" s="2" t="s">
        <v>564</v>
      </c>
      <c r="J2929" s="23" t="str">
        <f t="shared" si="135"/>
        <v>TAGUATUR2512ida14</v>
      </c>
      <c r="K2929" s="32" t="str">
        <f t="shared" si="136"/>
        <v>ROYAL PARQUE/MANSÕES ODISSÉIA/GO-547/AVENIDA LIBERDADE/SETOR 3/VILA ESPERANÇA/SETOR 9/BR-070/VIA LESTE/CEILÂNDIA NORTE/CEILÂNDIA CENTRO/AVENIDA HÉLIO PRATES/COMERCIAL NORTE-SUL/PISTÃO SUL</v>
      </c>
    </row>
    <row r="2930" spans="1:11" x14ac:dyDescent="0.2">
      <c r="A2930" s="2" t="s">
        <v>552</v>
      </c>
      <c r="B2930" s="2" t="s">
        <v>671</v>
      </c>
      <c r="C2930" s="4">
        <v>2512</v>
      </c>
      <c r="D2930" s="24" t="s">
        <v>92</v>
      </c>
      <c r="E2930" s="2" t="s">
        <v>452</v>
      </c>
      <c r="F2930" s="23" t="str">
        <f t="shared" si="137"/>
        <v>ida</v>
      </c>
      <c r="G2930" s="4">
        <v>15</v>
      </c>
      <c r="H2930" s="2" t="s">
        <v>676</v>
      </c>
      <c r="I2930" s="2" t="s">
        <v>564</v>
      </c>
      <c r="J2930" s="23" t="str">
        <f t="shared" si="135"/>
        <v>TAGUATUR2512ida15</v>
      </c>
      <c r="K2930" s="32" t="str">
        <f t="shared" si="136"/>
        <v>ROYAL PARQUE/MANSÕES ODISSÉIA/GO-547/AVENIDA LIBERDADE/SETOR 3/VILA ESPERANÇA/SETOR 9/BR-070/VIA LESTE/CEILÂNDIA NORTE/CEILÂNDIA CENTRO/AVENIDA HÉLIO PRATES/COMERCIAL NORTE-SUL/PISTÃO SUL/UNIVERSIDADE CATÓLICA</v>
      </c>
    </row>
    <row r="2931" spans="1:11" x14ac:dyDescent="0.2">
      <c r="A2931" s="2" t="s">
        <v>552</v>
      </c>
      <c r="B2931" s="2" t="s">
        <v>671</v>
      </c>
      <c r="C2931" s="4">
        <v>2512</v>
      </c>
      <c r="D2931" s="24" t="s">
        <v>92</v>
      </c>
      <c r="E2931" s="2" t="s">
        <v>452</v>
      </c>
      <c r="F2931" s="23" t="str">
        <f t="shared" si="137"/>
        <v>ida</v>
      </c>
      <c r="G2931" s="4">
        <v>16</v>
      </c>
      <c r="H2931" s="2" t="s">
        <v>677</v>
      </c>
      <c r="I2931" s="2" t="s">
        <v>671</v>
      </c>
      <c r="J2931" s="23" t="str">
        <f t="shared" si="135"/>
        <v>TAGUATUR2512ida16</v>
      </c>
      <c r="K2931" s="32" t="str">
        <f t="shared" si="136"/>
        <v>ROYAL PARQUE/MANSÕES ODISSÉIA/GO-547/AVENIDA LIBERDADE/SETOR 3/VILA ESPERANÇA/SETOR 9/BR-070/VIA LESTE/CEILÂNDIA NORTE/CEILÂNDIA CENTRO/AVENIDA HÉLIO PRATES/COMERCIAL NORTE-SUL/PISTÃO SUL/UNIVERSIDADE CATÓLICA/EPNB</v>
      </c>
    </row>
    <row r="2932" spans="1:11" x14ac:dyDescent="0.2">
      <c r="A2932" s="2" t="s">
        <v>552</v>
      </c>
      <c r="B2932" s="2" t="s">
        <v>671</v>
      </c>
      <c r="C2932" s="4">
        <v>2512</v>
      </c>
      <c r="D2932" s="24" t="s">
        <v>92</v>
      </c>
      <c r="E2932" s="2" t="s">
        <v>452</v>
      </c>
      <c r="F2932" s="23" t="str">
        <f t="shared" si="137"/>
        <v>ida</v>
      </c>
      <c r="G2932" s="4">
        <v>17</v>
      </c>
      <c r="H2932" s="2" t="s">
        <v>671</v>
      </c>
      <c r="I2932" s="2" t="s">
        <v>671</v>
      </c>
      <c r="J2932" s="23" t="str">
        <f t="shared" si="135"/>
        <v>TAGUATUR2512ida17</v>
      </c>
      <c r="K2932" s="32" t="str">
        <f t="shared" si="136"/>
        <v>ROYAL PARQUE/MANSÕES ODISSÉIA/GO-547/AVENIDA LIBERDADE/SETOR 3/VILA ESPERANÇA/SETOR 9/BR-070/VIA LESTE/CEILÂNDIA NORTE/CEILÂNDIA CENTRO/AVENIDA HÉLIO PRATES/COMERCIAL NORTE-SUL/PISTÃO SUL/UNIVERSIDADE CATÓLICA/EPNB/NÚCLEO BANDEIRANTE</v>
      </c>
    </row>
    <row r="2933" spans="1:11" x14ac:dyDescent="0.2">
      <c r="A2933" s="2" t="s">
        <v>552</v>
      </c>
      <c r="B2933" s="2" t="s">
        <v>671</v>
      </c>
      <c r="C2933" s="4">
        <v>2512</v>
      </c>
      <c r="D2933" s="2" t="s">
        <v>92</v>
      </c>
      <c r="E2933" s="2" t="s">
        <v>469</v>
      </c>
      <c r="F2933" s="23" t="str">
        <f t="shared" si="137"/>
        <v>volta</v>
      </c>
      <c r="G2933" s="4">
        <v>1</v>
      </c>
      <c r="H2933" s="2" t="s">
        <v>671</v>
      </c>
      <c r="I2933" s="2" t="s">
        <v>671</v>
      </c>
      <c r="J2933" s="23" t="str">
        <f t="shared" si="135"/>
        <v>TAGUATUR2512volta1</v>
      </c>
      <c r="K2933" s="32" t="str">
        <f t="shared" si="136"/>
        <v>NÚCLEO BANDEIRANTE</v>
      </c>
    </row>
    <row r="2934" spans="1:11" x14ac:dyDescent="0.2">
      <c r="A2934" s="2" t="s">
        <v>552</v>
      </c>
      <c r="B2934" s="2" t="s">
        <v>671</v>
      </c>
      <c r="C2934" s="4">
        <v>2512</v>
      </c>
      <c r="D2934" s="24" t="s">
        <v>92</v>
      </c>
      <c r="E2934" s="2" t="s">
        <v>469</v>
      </c>
      <c r="F2934" s="23" t="str">
        <f t="shared" si="137"/>
        <v>volta</v>
      </c>
      <c r="G2934" s="4">
        <v>2</v>
      </c>
      <c r="H2934" s="2" t="s">
        <v>677</v>
      </c>
      <c r="I2934" s="2" t="s">
        <v>671</v>
      </c>
      <c r="J2934" s="23" t="str">
        <f t="shared" si="135"/>
        <v>TAGUATUR2512volta2</v>
      </c>
      <c r="K2934" s="32" t="str">
        <f t="shared" si="136"/>
        <v>NÚCLEO BANDEIRANTE/EPNB</v>
      </c>
    </row>
    <row r="2935" spans="1:11" x14ac:dyDescent="0.2">
      <c r="A2935" s="2" t="s">
        <v>552</v>
      </c>
      <c r="B2935" s="2" t="s">
        <v>671</v>
      </c>
      <c r="C2935" s="4">
        <v>2512</v>
      </c>
      <c r="D2935" s="24" t="s">
        <v>92</v>
      </c>
      <c r="E2935" s="2" t="s">
        <v>469</v>
      </c>
      <c r="F2935" s="23" t="str">
        <f t="shared" si="137"/>
        <v>volta</v>
      </c>
      <c r="G2935" s="4">
        <v>3</v>
      </c>
      <c r="H2935" s="2" t="s">
        <v>676</v>
      </c>
      <c r="I2935" s="2" t="s">
        <v>564</v>
      </c>
      <c r="J2935" s="23" t="str">
        <f t="shared" si="135"/>
        <v>TAGUATUR2512volta3</v>
      </c>
      <c r="K2935" s="32" t="str">
        <f t="shared" si="136"/>
        <v>NÚCLEO BANDEIRANTE/EPNB/UNIVERSIDADE CATÓLICA</v>
      </c>
    </row>
    <row r="2936" spans="1:11" x14ac:dyDescent="0.2">
      <c r="A2936" s="2" t="s">
        <v>552</v>
      </c>
      <c r="B2936" s="2" t="s">
        <v>671</v>
      </c>
      <c r="C2936" s="4">
        <v>2512</v>
      </c>
      <c r="D2936" s="24" t="s">
        <v>92</v>
      </c>
      <c r="E2936" s="2" t="s">
        <v>469</v>
      </c>
      <c r="F2936" s="23" t="str">
        <f t="shared" si="137"/>
        <v>volta</v>
      </c>
      <c r="G2936" s="4">
        <v>4</v>
      </c>
      <c r="H2936" s="2" t="s">
        <v>678</v>
      </c>
      <c r="I2936" s="2" t="s">
        <v>564</v>
      </c>
      <c r="J2936" s="23" t="str">
        <f t="shared" si="135"/>
        <v>TAGUATUR2512volta4</v>
      </c>
      <c r="K2936" s="32" t="str">
        <f t="shared" si="136"/>
        <v>NÚCLEO BANDEIRANTE/EPNB/UNIVERSIDADE CATÓLICA/PISTÃO SUL-NORTE</v>
      </c>
    </row>
    <row r="2937" spans="1:11" x14ac:dyDescent="0.2">
      <c r="A2937" s="2" t="s">
        <v>552</v>
      </c>
      <c r="B2937" s="2" t="s">
        <v>671</v>
      </c>
      <c r="C2937" s="4">
        <v>2512</v>
      </c>
      <c r="D2937" s="24" t="s">
        <v>92</v>
      </c>
      <c r="E2937" s="2" t="s">
        <v>469</v>
      </c>
      <c r="F2937" s="23" t="str">
        <f t="shared" si="137"/>
        <v>volta</v>
      </c>
      <c r="G2937" s="4">
        <v>5</v>
      </c>
      <c r="H2937" s="2" t="s">
        <v>561</v>
      </c>
      <c r="I2937" s="2" t="s">
        <v>562</v>
      </c>
      <c r="J2937" s="23" t="str">
        <f t="shared" si="135"/>
        <v>TAGUATUR2512volta5</v>
      </c>
      <c r="K2937" s="32" t="str">
        <f t="shared" si="136"/>
        <v>NÚCLEO BANDEIRANTE/EPNB/UNIVERSIDADE CATÓLICA/PISTÃO SUL-NORTE/BR-070</v>
      </c>
    </row>
    <row r="2938" spans="1:11" x14ac:dyDescent="0.2">
      <c r="A2938" s="2" t="s">
        <v>552</v>
      </c>
      <c r="B2938" s="2" t="s">
        <v>671</v>
      </c>
      <c r="C2938" s="4">
        <v>2512</v>
      </c>
      <c r="D2938" s="24" t="s">
        <v>92</v>
      </c>
      <c r="E2938" s="2" t="s">
        <v>469</v>
      </c>
      <c r="F2938" s="23" t="str">
        <f t="shared" si="137"/>
        <v>volta</v>
      </c>
      <c r="G2938" s="4">
        <v>6</v>
      </c>
      <c r="H2938" s="2" t="s">
        <v>568</v>
      </c>
      <c r="I2938" s="2" t="s">
        <v>554</v>
      </c>
      <c r="J2938" s="23" t="str">
        <f t="shared" si="135"/>
        <v>TAGUATUR2512volta6</v>
      </c>
      <c r="K2938" s="32" t="str">
        <f t="shared" si="136"/>
        <v>NÚCLEO BANDEIRANTE/EPNB/UNIVERSIDADE CATÓLICA/PISTÃO SUL-NORTE/BR-070/AVENIDA CUIABÁ</v>
      </c>
    </row>
    <row r="2939" spans="1:11" x14ac:dyDescent="0.2">
      <c r="A2939" s="2" t="s">
        <v>552</v>
      </c>
      <c r="B2939" s="2" t="s">
        <v>671</v>
      </c>
      <c r="C2939" s="4">
        <v>2512</v>
      </c>
      <c r="D2939" s="24" t="s">
        <v>92</v>
      </c>
      <c r="E2939" s="2" t="s">
        <v>469</v>
      </c>
      <c r="F2939" s="23" t="str">
        <f t="shared" si="137"/>
        <v>volta</v>
      </c>
      <c r="G2939" s="4">
        <v>7</v>
      </c>
      <c r="H2939" s="2" t="s">
        <v>560</v>
      </c>
      <c r="I2939" s="2" t="s">
        <v>554</v>
      </c>
      <c r="J2939" s="23" t="str">
        <f t="shared" si="135"/>
        <v>TAGUATUR2512volta7</v>
      </c>
      <c r="K2939" s="32" t="str">
        <f t="shared" si="136"/>
        <v>NÚCLEO BANDEIRANTE/EPNB/UNIVERSIDADE CATÓLICA/PISTÃO SUL-NORTE/BR-070/AVENIDA CUIABÁ/SETOR 9</v>
      </c>
    </row>
    <row r="2940" spans="1:11" x14ac:dyDescent="0.2">
      <c r="A2940" s="2" t="s">
        <v>552</v>
      </c>
      <c r="B2940" s="2" t="s">
        <v>671</v>
      </c>
      <c r="C2940" s="4">
        <v>2512</v>
      </c>
      <c r="D2940" s="24" t="s">
        <v>92</v>
      </c>
      <c r="E2940" s="2" t="s">
        <v>469</v>
      </c>
      <c r="F2940" s="23" t="str">
        <f t="shared" si="137"/>
        <v>volta</v>
      </c>
      <c r="G2940" s="4">
        <v>8</v>
      </c>
      <c r="H2940" s="2" t="s">
        <v>559</v>
      </c>
      <c r="I2940" s="2" t="s">
        <v>554</v>
      </c>
      <c r="J2940" s="23" t="str">
        <f t="shared" si="135"/>
        <v>TAGUATUR2512volta8</v>
      </c>
      <c r="K2940" s="32" t="str">
        <f t="shared" si="136"/>
        <v>NÚCLEO BANDEIRANTE/EPNB/UNIVERSIDADE CATÓLICA/PISTÃO SUL-NORTE/BR-070/AVENIDA CUIABÁ/SETOR 9/VILA ESPERANÇA</v>
      </c>
    </row>
    <row r="2941" spans="1:11" x14ac:dyDescent="0.2">
      <c r="A2941" s="2" t="s">
        <v>552</v>
      </c>
      <c r="B2941" s="2" t="s">
        <v>671</v>
      </c>
      <c r="C2941" s="4">
        <v>2512</v>
      </c>
      <c r="D2941" s="24" t="s">
        <v>92</v>
      </c>
      <c r="E2941" s="2" t="s">
        <v>469</v>
      </c>
      <c r="F2941" s="23" t="str">
        <f t="shared" si="137"/>
        <v>volta</v>
      </c>
      <c r="G2941" s="4">
        <v>9</v>
      </c>
      <c r="H2941" s="2" t="s">
        <v>558</v>
      </c>
      <c r="I2941" s="2" t="s">
        <v>554</v>
      </c>
      <c r="J2941" s="23" t="str">
        <f t="shared" si="135"/>
        <v>TAGUATUR2512volta9</v>
      </c>
      <c r="K2941" s="32" t="str">
        <f t="shared" si="136"/>
        <v>NÚCLEO BANDEIRANTE/EPNB/UNIVERSIDADE CATÓLICA/PISTÃO SUL-NORTE/BR-070/AVENIDA CUIABÁ/SETOR 9/VILA ESPERANÇA/SETOR 3</v>
      </c>
    </row>
    <row r="2942" spans="1:11" x14ac:dyDescent="0.2">
      <c r="A2942" s="2" t="s">
        <v>552</v>
      </c>
      <c r="B2942" s="2" t="s">
        <v>671</v>
      </c>
      <c r="C2942" s="4">
        <v>2512</v>
      </c>
      <c r="D2942" s="24" t="s">
        <v>92</v>
      </c>
      <c r="E2942" s="2" t="s">
        <v>469</v>
      </c>
      <c r="F2942" s="23" t="str">
        <f t="shared" si="137"/>
        <v>volta</v>
      </c>
      <c r="G2942" s="4">
        <v>10</v>
      </c>
      <c r="H2942" s="2" t="s">
        <v>557</v>
      </c>
      <c r="I2942" s="2" t="s">
        <v>554</v>
      </c>
      <c r="J2942" s="23" t="str">
        <f t="shared" si="135"/>
        <v>TAGUATUR2512volta10</v>
      </c>
      <c r="K2942" s="32" t="str">
        <f t="shared" si="136"/>
        <v>NÚCLEO BANDEIRANTE/EPNB/UNIVERSIDADE CATÓLICA/PISTÃO SUL-NORTE/BR-070/AVENIDA CUIABÁ/SETOR 9/VILA ESPERANÇA/SETOR 3/AVENIDA LIBERDADE</v>
      </c>
    </row>
    <row r="2943" spans="1:11" x14ac:dyDescent="0.2">
      <c r="A2943" s="2" t="s">
        <v>552</v>
      </c>
      <c r="B2943" s="2" t="s">
        <v>671</v>
      </c>
      <c r="C2943" s="4">
        <v>2512</v>
      </c>
      <c r="D2943" s="24" t="s">
        <v>92</v>
      </c>
      <c r="E2943" s="2" t="s">
        <v>469</v>
      </c>
      <c r="F2943" s="23" t="str">
        <f t="shared" si="137"/>
        <v>volta</v>
      </c>
      <c r="G2943" s="4">
        <v>11</v>
      </c>
      <c r="H2943" s="2" t="s">
        <v>556</v>
      </c>
      <c r="I2943" s="2" t="s">
        <v>554</v>
      </c>
      <c r="J2943" s="23" t="str">
        <f t="shared" si="135"/>
        <v>TAGUATUR2512volta11</v>
      </c>
      <c r="K2943" s="32" t="str">
        <f t="shared" si="136"/>
        <v>NÚCLEO BANDEIRANTE/EPNB/UNIVERSIDADE CATÓLICA/PISTÃO SUL-NORTE/BR-070/AVENIDA CUIABÁ/SETOR 9/VILA ESPERANÇA/SETOR 3/AVENIDA LIBERDADE/GO-547</v>
      </c>
    </row>
    <row r="2944" spans="1:11" x14ac:dyDescent="0.2">
      <c r="A2944" s="2" t="s">
        <v>552</v>
      </c>
      <c r="B2944" s="2" t="s">
        <v>671</v>
      </c>
      <c r="C2944" s="4">
        <v>2512</v>
      </c>
      <c r="D2944" s="24" t="s">
        <v>92</v>
      </c>
      <c r="E2944" s="2" t="s">
        <v>469</v>
      </c>
      <c r="F2944" s="23" t="str">
        <f t="shared" si="137"/>
        <v>volta</v>
      </c>
      <c r="G2944" s="4">
        <v>12</v>
      </c>
      <c r="H2944" s="2" t="s">
        <v>555</v>
      </c>
      <c r="I2944" s="2" t="s">
        <v>554</v>
      </c>
      <c r="J2944" s="23" t="str">
        <f t="shared" si="135"/>
        <v>TAGUATUR2512volta12</v>
      </c>
      <c r="K2944" s="32" t="str">
        <f t="shared" si="136"/>
        <v>NÚCLEO BANDEIRANTE/EPNB/UNIVERSIDADE CATÓLICA/PISTÃO SUL-NORTE/BR-070/AVENIDA CUIABÁ/SETOR 9/VILA ESPERANÇA/SETOR 3/AVENIDA LIBERDADE/GO-547/MANSÕES ODISSÉIA</v>
      </c>
    </row>
    <row r="2945" spans="1:11" x14ac:dyDescent="0.2">
      <c r="A2945" s="2" t="s">
        <v>552</v>
      </c>
      <c r="B2945" s="2" t="s">
        <v>671</v>
      </c>
      <c r="C2945" s="4">
        <v>2512</v>
      </c>
      <c r="D2945" s="24" t="s">
        <v>92</v>
      </c>
      <c r="E2945" s="2" t="s">
        <v>469</v>
      </c>
      <c r="F2945" s="23" t="str">
        <f t="shared" si="137"/>
        <v>volta</v>
      </c>
      <c r="G2945" s="4">
        <v>13</v>
      </c>
      <c r="H2945" s="2" t="s">
        <v>553</v>
      </c>
      <c r="I2945" s="2" t="s">
        <v>554</v>
      </c>
      <c r="J2945" s="23" t="str">
        <f t="shared" si="135"/>
        <v>TAGUATUR2512volta13</v>
      </c>
      <c r="K2945" s="32" t="str">
        <f t="shared" si="136"/>
        <v>NÚCLEO BANDEIRANTE/EPNB/UNIVERSIDADE CATÓLICA/PISTÃO SUL-NORTE/BR-070/AVENIDA CUIABÁ/SETOR 9/VILA ESPERANÇA/SETOR 3/AVENIDA LIBERDADE/GO-547/MANSÕES ODISSÉIA/ROYAL PARQUE</v>
      </c>
    </row>
    <row r="2946" spans="1:11" x14ac:dyDescent="0.2">
      <c r="A2946" s="2" t="s">
        <v>651</v>
      </c>
      <c r="B2946" s="2" t="s">
        <v>671</v>
      </c>
      <c r="C2946" s="4">
        <v>2580</v>
      </c>
      <c r="D2946" s="24" t="s">
        <v>92</v>
      </c>
      <c r="E2946" s="2" t="s">
        <v>452</v>
      </c>
      <c r="F2946" s="23" t="str">
        <f t="shared" si="137"/>
        <v>ida</v>
      </c>
      <c r="G2946" s="4">
        <v>1</v>
      </c>
      <c r="H2946" s="2" t="s">
        <v>651</v>
      </c>
      <c r="I2946" s="2" t="s">
        <v>651</v>
      </c>
      <c r="J2946" s="23" t="str">
        <f t="shared" si="135"/>
        <v>TAGUATUR2580ida1</v>
      </c>
      <c r="K2946" s="32" t="str">
        <f t="shared" si="136"/>
        <v>GIRASSOL</v>
      </c>
    </row>
    <row r="2947" spans="1:11" x14ac:dyDescent="0.2">
      <c r="A2947" s="2" t="s">
        <v>651</v>
      </c>
      <c r="B2947" s="2" t="s">
        <v>671</v>
      </c>
      <c r="C2947" s="4">
        <v>2580</v>
      </c>
      <c r="D2947" s="24" t="s">
        <v>92</v>
      </c>
      <c r="E2947" s="2" t="s">
        <v>452</v>
      </c>
      <c r="F2947" s="23" t="str">
        <f t="shared" si="137"/>
        <v>ida</v>
      </c>
      <c r="G2947" s="4">
        <v>2</v>
      </c>
      <c r="H2947" s="2" t="s">
        <v>561</v>
      </c>
      <c r="I2947" s="2" t="s">
        <v>562</v>
      </c>
      <c r="J2947" s="23" t="str">
        <f t="shared" ref="J2947:J3010" si="138">D2947&amp;C2947&amp;F2947&amp;G2947</f>
        <v>TAGUATUR2580ida2</v>
      </c>
      <c r="K2947" s="32" t="str">
        <f t="shared" ref="K2947:K3010" si="139">IF(G2947=1,H2947,K2946&amp;"/"&amp;H2947)</f>
        <v>GIRASSOL/BR-070</v>
      </c>
    </row>
    <row r="2948" spans="1:11" x14ac:dyDescent="0.2">
      <c r="A2948" s="2" t="s">
        <v>651</v>
      </c>
      <c r="B2948" s="2" t="s">
        <v>671</v>
      </c>
      <c r="C2948" s="4">
        <v>2580</v>
      </c>
      <c r="D2948" s="24" t="s">
        <v>92</v>
      </c>
      <c r="E2948" s="2" t="s">
        <v>452</v>
      </c>
      <c r="F2948" s="23" t="str">
        <f t="shared" ref="F2948:F3011" si="140">IF(LEFT(E2948,3)="ida","ida","volta")</f>
        <v>ida</v>
      </c>
      <c r="G2948" s="4">
        <v>3</v>
      </c>
      <c r="H2948" s="2" t="s">
        <v>653</v>
      </c>
      <c r="I2948" s="2" t="s">
        <v>554</v>
      </c>
      <c r="J2948" s="23" t="str">
        <f t="shared" si="138"/>
        <v>TAGUATUR2580ida3</v>
      </c>
      <c r="K2948" s="32" t="str">
        <f t="shared" si="139"/>
        <v>GIRASSOL/BR-070/VIA MARGINAL ÁGUAS LINDAS</v>
      </c>
    </row>
    <row r="2949" spans="1:11" x14ac:dyDescent="0.2">
      <c r="A2949" s="2" t="s">
        <v>651</v>
      </c>
      <c r="B2949" s="2" t="s">
        <v>671</v>
      </c>
      <c r="C2949" s="4">
        <v>2580</v>
      </c>
      <c r="D2949" s="24" t="s">
        <v>92</v>
      </c>
      <c r="E2949" s="2" t="s">
        <v>452</v>
      </c>
      <c r="F2949" s="23" t="str">
        <f t="shared" si="140"/>
        <v>ida</v>
      </c>
      <c r="G2949" s="4">
        <v>4</v>
      </c>
      <c r="H2949" s="2" t="s">
        <v>596</v>
      </c>
      <c r="I2949" s="2" t="s">
        <v>554</v>
      </c>
      <c r="J2949" s="23" t="str">
        <f t="shared" si="138"/>
        <v>TAGUATUR2580ida4</v>
      </c>
      <c r="K2949" s="32" t="str">
        <f t="shared" si="139"/>
        <v>GIRASSOL/BR-070/VIA MARGINAL ÁGUAS LINDAS/PONTE DO RIO DESCOBERTO</v>
      </c>
    </row>
    <row r="2950" spans="1:11" x14ac:dyDescent="0.2">
      <c r="A2950" s="2" t="s">
        <v>651</v>
      </c>
      <c r="B2950" s="2" t="s">
        <v>671</v>
      </c>
      <c r="C2950" s="4">
        <v>2580</v>
      </c>
      <c r="D2950" s="24" t="s">
        <v>92</v>
      </c>
      <c r="E2950" s="2" t="s">
        <v>452</v>
      </c>
      <c r="F2950" s="23" t="str">
        <f t="shared" si="140"/>
        <v>ida</v>
      </c>
      <c r="G2950" s="4">
        <v>5</v>
      </c>
      <c r="H2950" s="2" t="s">
        <v>561</v>
      </c>
      <c r="I2950" s="2" t="s">
        <v>562</v>
      </c>
      <c r="J2950" s="23" t="str">
        <f t="shared" si="138"/>
        <v>TAGUATUR2580ida5</v>
      </c>
      <c r="K2950" s="32" t="str">
        <f t="shared" si="139"/>
        <v>GIRASSOL/BR-070/VIA MARGINAL ÁGUAS LINDAS/PONTE DO RIO DESCOBERTO/BR-070</v>
      </c>
    </row>
    <row r="2951" spans="1:11" x14ac:dyDescent="0.2">
      <c r="A2951" s="2" t="s">
        <v>651</v>
      </c>
      <c r="B2951" s="2" t="s">
        <v>671</v>
      </c>
      <c r="C2951" s="4">
        <v>2580</v>
      </c>
      <c r="D2951" s="24" t="s">
        <v>92</v>
      </c>
      <c r="E2951" s="2" t="s">
        <v>452</v>
      </c>
      <c r="F2951" s="23" t="str">
        <f t="shared" si="140"/>
        <v>ida</v>
      </c>
      <c r="G2951" s="4">
        <v>6</v>
      </c>
      <c r="H2951" s="2" t="s">
        <v>672</v>
      </c>
      <c r="I2951" s="2" t="s">
        <v>562</v>
      </c>
      <c r="J2951" s="23" t="str">
        <f t="shared" si="138"/>
        <v>TAGUATUR2580ida6</v>
      </c>
      <c r="K2951" s="32" t="str">
        <f t="shared" si="139"/>
        <v>GIRASSOL/BR-070/VIA MARGINAL ÁGUAS LINDAS/PONTE DO RIO DESCOBERTO/BR-070/VIA LESTE</v>
      </c>
    </row>
    <row r="2952" spans="1:11" x14ac:dyDescent="0.2">
      <c r="A2952" s="2" t="s">
        <v>651</v>
      </c>
      <c r="B2952" s="2" t="s">
        <v>671</v>
      </c>
      <c r="C2952" s="4">
        <v>2580</v>
      </c>
      <c r="D2952" s="24" t="s">
        <v>92</v>
      </c>
      <c r="E2952" s="2" t="s">
        <v>452</v>
      </c>
      <c r="F2952" s="23" t="str">
        <f t="shared" si="140"/>
        <v>ida</v>
      </c>
      <c r="G2952" s="4">
        <v>7</v>
      </c>
      <c r="H2952" s="2" t="s">
        <v>673</v>
      </c>
      <c r="I2952" s="2" t="s">
        <v>562</v>
      </c>
      <c r="J2952" s="23" t="str">
        <f t="shared" si="138"/>
        <v>TAGUATUR2580ida7</v>
      </c>
      <c r="K2952" s="32" t="str">
        <f t="shared" si="139"/>
        <v>GIRASSOL/BR-070/VIA MARGINAL ÁGUAS LINDAS/PONTE DO RIO DESCOBERTO/BR-070/VIA LESTE/CEILÂNDIA NORTE</v>
      </c>
    </row>
    <row r="2953" spans="1:11" x14ac:dyDescent="0.2">
      <c r="A2953" s="2" t="s">
        <v>651</v>
      </c>
      <c r="B2953" s="2" t="s">
        <v>671</v>
      </c>
      <c r="C2953" s="4">
        <v>2580</v>
      </c>
      <c r="D2953" s="24" t="s">
        <v>92</v>
      </c>
      <c r="E2953" s="2" t="s">
        <v>452</v>
      </c>
      <c r="F2953" s="23" t="str">
        <f t="shared" si="140"/>
        <v>ida</v>
      </c>
      <c r="G2953" s="4">
        <v>8</v>
      </c>
      <c r="H2953" s="2" t="s">
        <v>649</v>
      </c>
      <c r="I2953" s="2" t="s">
        <v>564</v>
      </c>
      <c r="J2953" s="23" t="str">
        <f t="shared" si="138"/>
        <v>TAGUATUR2580ida8</v>
      </c>
      <c r="K2953" s="32" t="str">
        <f t="shared" si="139"/>
        <v>GIRASSOL/BR-070/VIA MARGINAL ÁGUAS LINDAS/PONTE DO RIO DESCOBERTO/BR-070/VIA LESTE/CEILÂNDIA NORTE/AVENIDA HÉLIO PRATES</v>
      </c>
    </row>
    <row r="2954" spans="1:11" x14ac:dyDescent="0.2">
      <c r="A2954" s="2" t="s">
        <v>651</v>
      </c>
      <c r="B2954" s="2" t="s">
        <v>671</v>
      </c>
      <c r="C2954" s="4">
        <v>2580</v>
      </c>
      <c r="D2954" s="24" t="s">
        <v>92</v>
      </c>
      <c r="E2954" s="2" t="s">
        <v>452</v>
      </c>
      <c r="F2954" s="23" t="str">
        <f t="shared" si="140"/>
        <v>ida</v>
      </c>
      <c r="G2954" s="4">
        <v>9</v>
      </c>
      <c r="H2954" s="2" t="s">
        <v>650</v>
      </c>
      <c r="I2954" s="2" t="s">
        <v>564</v>
      </c>
      <c r="J2954" s="23" t="str">
        <f t="shared" si="138"/>
        <v>TAGUATUR2580ida9</v>
      </c>
      <c r="K2954" s="32" t="str">
        <f t="shared" si="139"/>
        <v>GIRASSOL/BR-070/VIA MARGINAL ÁGUAS LINDAS/PONTE DO RIO DESCOBERTO/BR-070/VIA LESTE/CEILÂNDIA NORTE/AVENIDA HÉLIO PRATES/COMERCIAL NORTE</v>
      </c>
    </row>
    <row r="2955" spans="1:11" x14ac:dyDescent="0.2">
      <c r="A2955" s="2" t="s">
        <v>651</v>
      </c>
      <c r="B2955" s="2" t="s">
        <v>671</v>
      </c>
      <c r="C2955" s="4">
        <v>2580</v>
      </c>
      <c r="D2955" s="24" t="s">
        <v>92</v>
      </c>
      <c r="E2955" s="2" t="s">
        <v>452</v>
      </c>
      <c r="F2955" s="23" t="str">
        <f t="shared" si="140"/>
        <v>ida</v>
      </c>
      <c r="G2955" s="4">
        <v>10</v>
      </c>
      <c r="H2955" s="2" t="s">
        <v>679</v>
      </c>
      <c r="I2955" s="2" t="s">
        <v>564</v>
      </c>
      <c r="J2955" s="23" t="str">
        <f t="shared" si="138"/>
        <v>TAGUATUR2580ida10</v>
      </c>
      <c r="K2955" s="32" t="str">
        <f t="shared" si="139"/>
        <v>GIRASSOL/BR-070/VIA MARGINAL ÁGUAS LINDAS/PONTE DO RIO DESCOBERTO/BR-070/VIA LESTE/CEILÂNDIA NORTE/AVENIDA HÉLIO PRATES/COMERCIAL NORTE/COMERCIAL SUL</v>
      </c>
    </row>
    <row r="2956" spans="1:11" x14ac:dyDescent="0.2">
      <c r="A2956" s="2" t="s">
        <v>651</v>
      </c>
      <c r="B2956" s="2" t="s">
        <v>671</v>
      </c>
      <c r="C2956" s="4">
        <v>2580</v>
      </c>
      <c r="D2956" s="24" t="s">
        <v>92</v>
      </c>
      <c r="E2956" s="2" t="s">
        <v>452</v>
      </c>
      <c r="F2956" s="23" t="str">
        <f t="shared" si="140"/>
        <v>ida</v>
      </c>
      <c r="G2956" s="4">
        <v>11</v>
      </c>
      <c r="H2956" s="2" t="s">
        <v>680</v>
      </c>
      <c r="I2956" s="2" t="s">
        <v>564</v>
      </c>
      <c r="J2956" s="23" t="str">
        <f t="shared" si="138"/>
        <v>TAGUATUR2580ida11</v>
      </c>
      <c r="K2956" s="32" t="str">
        <f t="shared" si="139"/>
        <v>GIRASSOL/BR-070/VIA MARGINAL ÁGUAS LINDAS/PONTE DO RIO DESCOBERTO/BR-070/VIA LESTE/CEILÂNDIA NORTE/AVENIDA HÉLIO PRATES/COMERCIAL NORTE/COMERCIAL SUL/TAGUATINGA SHOPPING</v>
      </c>
    </row>
    <row r="2957" spans="1:11" x14ac:dyDescent="0.2">
      <c r="A2957" s="2" t="s">
        <v>651</v>
      </c>
      <c r="B2957" s="2" t="s">
        <v>671</v>
      </c>
      <c r="C2957" s="4">
        <v>2580</v>
      </c>
      <c r="D2957" s="24" t="s">
        <v>92</v>
      </c>
      <c r="E2957" s="2" t="s">
        <v>452</v>
      </c>
      <c r="F2957" s="23" t="str">
        <f t="shared" si="140"/>
        <v>ida</v>
      </c>
      <c r="G2957" s="4">
        <v>12</v>
      </c>
      <c r="H2957" s="2" t="s">
        <v>675</v>
      </c>
      <c r="I2957" s="2" t="s">
        <v>564</v>
      </c>
      <c r="J2957" s="23" t="str">
        <f t="shared" si="138"/>
        <v>TAGUATUR2580ida12</v>
      </c>
      <c r="K2957" s="32" t="str">
        <f t="shared" si="139"/>
        <v>GIRASSOL/BR-070/VIA MARGINAL ÁGUAS LINDAS/PONTE DO RIO DESCOBERTO/BR-070/VIA LESTE/CEILÂNDIA NORTE/AVENIDA HÉLIO PRATES/COMERCIAL NORTE/COMERCIAL SUL/TAGUATINGA SHOPPING/PISTÃO SUL</v>
      </c>
    </row>
    <row r="2958" spans="1:11" x14ac:dyDescent="0.2">
      <c r="A2958" s="2" t="s">
        <v>651</v>
      </c>
      <c r="B2958" s="2" t="s">
        <v>671</v>
      </c>
      <c r="C2958" s="4">
        <v>2580</v>
      </c>
      <c r="D2958" s="24" t="s">
        <v>92</v>
      </c>
      <c r="E2958" s="2" t="s">
        <v>452</v>
      </c>
      <c r="F2958" s="23" t="str">
        <f t="shared" si="140"/>
        <v>ida</v>
      </c>
      <c r="G2958" s="4">
        <v>13</v>
      </c>
      <c r="H2958" s="2" t="s">
        <v>676</v>
      </c>
      <c r="I2958" s="2" t="s">
        <v>564</v>
      </c>
      <c r="J2958" s="23" t="str">
        <f t="shared" si="138"/>
        <v>TAGUATUR2580ida13</v>
      </c>
      <c r="K2958" s="32" t="str">
        <f t="shared" si="139"/>
        <v>GIRASSOL/BR-070/VIA MARGINAL ÁGUAS LINDAS/PONTE DO RIO DESCOBERTO/BR-070/VIA LESTE/CEILÂNDIA NORTE/AVENIDA HÉLIO PRATES/COMERCIAL NORTE/COMERCIAL SUL/TAGUATINGA SHOPPING/PISTÃO SUL/UNIVERSIDADE CATÓLICA</v>
      </c>
    </row>
    <row r="2959" spans="1:11" x14ac:dyDescent="0.2">
      <c r="A2959" s="2" t="s">
        <v>651</v>
      </c>
      <c r="B2959" s="2" t="s">
        <v>671</v>
      </c>
      <c r="C2959" s="4">
        <v>2580</v>
      </c>
      <c r="D2959" s="24" t="s">
        <v>92</v>
      </c>
      <c r="E2959" s="2" t="s">
        <v>452</v>
      </c>
      <c r="F2959" s="23" t="str">
        <f t="shared" si="140"/>
        <v>ida</v>
      </c>
      <c r="G2959" s="4">
        <v>14</v>
      </c>
      <c r="H2959" s="2" t="s">
        <v>681</v>
      </c>
      <c r="I2959" s="2" t="s">
        <v>481</v>
      </c>
      <c r="J2959" s="23" t="str">
        <f t="shared" si="138"/>
        <v>TAGUATUR2580ida14</v>
      </c>
      <c r="K2959" s="32" t="str">
        <f t="shared" si="139"/>
        <v>GIRASSOL/BR-070/VIA MARGINAL ÁGUAS LINDAS/PONTE DO RIO DESCOBERTO/BR-070/VIA LESTE/CEILÂNDIA NORTE/AVENIDA HÉLIO PRATES/COMERCIAL NORTE/COMERCIAL SUL/TAGUATINGA SHOPPING/PISTÃO SUL/UNIVERSIDADE CATÓLICA/RIACHO FUNDO</v>
      </c>
    </row>
    <row r="2960" spans="1:11" x14ac:dyDescent="0.2">
      <c r="A2960" s="2" t="s">
        <v>651</v>
      </c>
      <c r="B2960" s="2" t="s">
        <v>671</v>
      </c>
      <c r="C2960" s="4">
        <v>2580</v>
      </c>
      <c r="D2960" s="24" t="s">
        <v>92</v>
      </c>
      <c r="E2960" s="2" t="s">
        <v>452</v>
      </c>
      <c r="F2960" s="23" t="str">
        <f t="shared" si="140"/>
        <v>ida</v>
      </c>
      <c r="G2960" s="4">
        <v>15</v>
      </c>
      <c r="H2960" s="2" t="s">
        <v>671</v>
      </c>
      <c r="I2960" s="2" t="s">
        <v>671</v>
      </c>
      <c r="J2960" s="23" t="str">
        <f t="shared" si="138"/>
        <v>TAGUATUR2580ida15</v>
      </c>
      <c r="K2960" s="32" t="str">
        <f t="shared" si="139"/>
        <v>GIRASSOL/BR-070/VIA MARGINAL ÁGUAS LINDAS/PONTE DO RIO DESCOBERTO/BR-070/VIA LESTE/CEILÂNDIA NORTE/AVENIDA HÉLIO PRATES/COMERCIAL NORTE/COMERCIAL SUL/TAGUATINGA SHOPPING/PISTÃO SUL/UNIVERSIDADE CATÓLICA/RIACHO FUNDO/NÚCLEO BANDEIRANTE</v>
      </c>
    </row>
    <row r="2961" spans="1:11" x14ac:dyDescent="0.2">
      <c r="A2961" s="2" t="s">
        <v>651</v>
      </c>
      <c r="B2961" s="2" t="s">
        <v>671</v>
      </c>
      <c r="C2961" s="4">
        <v>2580</v>
      </c>
      <c r="D2961" s="24" t="s">
        <v>92</v>
      </c>
      <c r="E2961" s="2" t="s">
        <v>469</v>
      </c>
      <c r="F2961" s="23" t="str">
        <f t="shared" si="140"/>
        <v>volta</v>
      </c>
      <c r="G2961" s="4">
        <v>1</v>
      </c>
      <c r="H2961" s="2" t="s">
        <v>671</v>
      </c>
      <c r="I2961" s="2" t="s">
        <v>671</v>
      </c>
      <c r="J2961" s="23" t="str">
        <f t="shared" si="138"/>
        <v>TAGUATUR2580volta1</v>
      </c>
      <c r="K2961" s="32" t="str">
        <f t="shared" si="139"/>
        <v>NÚCLEO BANDEIRANTE</v>
      </c>
    </row>
    <row r="2962" spans="1:11" x14ac:dyDescent="0.2">
      <c r="A2962" s="2" t="s">
        <v>651</v>
      </c>
      <c r="B2962" s="2" t="s">
        <v>671</v>
      </c>
      <c r="C2962" s="4">
        <v>2580</v>
      </c>
      <c r="D2962" s="24" t="s">
        <v>92</v>
      </c>
      <c r="E2962" s="2" t="s">
        <v>469</v>
      </c>
      <c r="F2962" s="23" t="str">
        <f t="shared" si="140"/>
        <v>volta</v>
      </c>
      <c r="G2962" s="4">
        <v>2</v>
      </c>
      <c r="H2962" s="2" t="s">
        <v>681</v>
      </c>
      <c r="I2962" s="2" t="s">
        <v>481</v>
      </c>
      <c r="J2962" s="23" t="str">
        <f t="shared" si="138"/>
        <v>TAGUATUR2580volta2</v>
      </c>
      <c r="K2962" s="32" t="str">
        <f t="shared" si="139"/>
        <v>NÚCLEO BANDEIRANTE/RIACHO FUNDO</v>
      </c>
    </row>
    <row r="2963" spans="1:11" x14ac:dyDescent="0.2">
      <c r="A2963" s="2" t="s">
        <v>651</v>
      </c>
      <c r="B2963" s="2" t="s">
        <v>671</v>
      </c>
      <c r="C2963" s="4">
        <v>2580</v>
      </c>
      <c r="D2963" s="24" t="s">
        <v>92</v>
      </c>
      <c r="E2963" s="2" t="s">
        <v>469</v>
      </c>
      <c r="F2963" s="23" t="str">
        <f t="shared" si="140"/>
        <v>volta</v>
      </c>
      <c r="G2963" s="4">
        <v>3</v>
      </c>
      <c r="H2963" s="2" t="s">
        <v>676</v>
      </c>
      <c r="I2963" s="2" t="s">
        <v>564</v>
      </c>
      <c r="J2963" s="23" t="str">
        <f t="shared" si="138"/>
        <v>TAGUATUR2580volta3</v>
      </c>
      <c r="K2963" s="32" t="str">
        <f t="shared" si="139"/>
        <v>NÚCLEO BANDEIRANTE/RIACHO FUNDO/UNIVERSIDADE CATÓLICA</v>
      </c>
    </row>
    <row r="2964" spans="1:11" x14ac:dyDescent="0.2">
      <c r="A2964" s="2" t="s">
        <v>651</v>
      </c>
      <c r="B2964" s="2" t="s">
        <v>671</v>
      </c>
      <c r="C2964" s="4">
        <v>2580</v>
      </c>
      <c r="D2964" s="24" t="s">
        <v>92</v>
      </c>
      <c r="E2964" s="2" t="s">
        <v>469</v>
      </c>
      <c r="F2964" s="23" t="str">
        <f t="shared" si="140"/>
        <v>volta</v>
      </c>
      <c r="G2964" s="4">
        <v>4</v>
      </c>
      <c r="H2964" s="2" t="s">
        <v>675</v>
      </c>
      <c r="I2964" s="2" t="s">
        <v>564</v>
      </c>
      <c r="J2964" s="23" t="str">
        <f t="shared" si="138"/>
        <v>TAGUATUR2580volta4</v>
      </c>
      <c r="K2964" s="32" t="str">
        <f t="shared" si="139"/>
        <v>NÚCLEO BANDEIRANTE/RIACHO FUNDO/UNIVERSIDADE CATÓLICA/PISTÃO SUL</v>
      </c>
    </row>
    <row r="2965" spans="1:11" x14ac:dyDescent="0.2">
      <c r="A2965" s="2" t="s">
        <v>651</v>
      </c>
      <c r="B2965" s="2" t="s">
        <v>671</v>
      </c>
      <c r="C2965" s="4">
        <v>2580</v>
      </c>
      <c r="D2965" s="24" t="s">
        <v>92</v>
      </c>
      <c r="E2965" s="2" t="s">
        <v>469</v>
      </c>
      <c r="F2965" s="23" t="str">
        <f t="shared" si="140"/>
        <v>volta</v>
      </c>
      <c r="G2965" s="4">
        <v>5</v>
      </c>
      <c r="H2965" s="2" t="s">
        <v>682</v>
      </c>
      <c r="I2965" s="2" t="s">
        <v>564</v>
      </c>
      <c r="J2965" s="23" t="str">
        <f t="shared" si="138"/>
        <v>TAGUATUR2580volta5</v>
      </c>
      <c r="K2965" s="32" t="str">
        <f t="shared" si="139"/>
        <v>NÚCLEO BANDEIRANTE/RIACHO FUNDO/UNIVERSIDADE CATÓLICA/PISTÃO SUL/VIADUTO</v>
      </c>
    </row>
    <row r="2966" spans="1:11" x14ac:dyDescent="0.2">
      <c r="A2966" s="2" t="s">
        <v>651</v>
      </c>
      <c r="B2966" s="2" t="s">
        <v>671</v>
      </c>
      <c r="C2966" s="4">
        <v>2580</v>
      </c>
      <c r="D2966" s="24" t="s">
        <v>92</v>
      </c>
      <c r="E2966" s="2" t="s">
        <v>469</v>
      </c>
      <c r="F2966" s="23" t="str">
        <f t="shared" si="140"/>
        <v>volta</v>
      </c>
      <c r="G2966" s="4">
        <v>6</v>
      </c>
      <c r="H2966" s="2" t="s">
        <v>683</v>
      </c>
      <c r="I2966" s="2" t="s">
        <v>564</v>
      </c>
      <c r="J2966" s="23" t="str">
        <f t="shared" si="138"/>
        <v>TAGUATUR2580volta6</v>
      </c>
      <c r="K2966" s="32" t="str">
        <f t="shared" si="139"/>
        <v>NÚCLEO BANDEIRANTE/RIACHO FUNDO/UNIVERSIDADE CATÓLICA/PISTÃO SUL/VIADUTO/TAGUATINGA CENTRO</v>
      </c>
    </row>
    <row r="2967" spans="1:11" x14ac:dyDescent="0.2">
      <c r="A2967" s="2" t="s">
        <v>651</v>
      </c>
      <c r="B2967" s="2" t="s">
        <v>671</v>
      </c>
      <c r="C2967" s="4">
        <v>2580</v>
      </c>
      <c r="D2967" s="24" t="s">
        <v>92</v>
      </c>
      <c r="E2967" s="2" t="s">
        <v>469</v>
      </c>
      <c r="F2967" s="23" t="str">
        <f t="shared" si="140"/>
        <v>volta</v>
      </c>
      <c r="G2967" s="4">
        <v>7</v>
      </c>
      <c r="H2967" s="2" t="s">
        <v>684</v>
      </c>
      <c r="I2967" s="2" t="s">
        <v>564</v>
      </c>
      <c r="J2967" s="23" t="str">
        <f t="shared" si="138"/>
        <v>TAGUATUR2580volta7</v>
      </c>
      <c r="K2967" s="32" t="str">
        <f t="shared" si="139"/>
        <v>NÚCLEO BANDEIRANTE/RIACHO FUNDO/UNIVERSIDADE CATÓLICA/PISTÃO SUL/VIADUTO/TAGUATINGA CENTRO/SANDÚ NORTE</v>
      </c>
    </row>
    <row r="2968" spans="1:11" x14ac:dyDescent="0.2">
      <c r="A2968" s="2" t="s">
        <v>651</v>
      </c>
      <c r="B2968" s="2" t="s">
        <v>671</v>
      </c>
      <c r="C2968" s="4">
        <v>2580</v>
      </c>
      <c r="D2968" s="24" t="s">
        <v>92</v>
      </c>
      <c r="E2968" s="2" t="s">
        <v>469</v>
      </c>
      <c r="F2968" s="23" t="str">
        <f t="shared" si="140"/>
        <v>volta</v>
      </c>
      <c r="G2968" s="4">
        <v>8</v>
      </c>
      <c r="H2968" s="2" t="s">
        <v>649</v>
      </c>
      <c r="I2968" s="2" t="s">
        <v>564</v>
      </c>
      <c r="J2968" s="23" t="str">
        <f t="shared" si="138"/>
        <v>TAGUATUR2580volta8</v>
      </c>
      <c r="K2968" s="32" t="str">
        <f t="shared" si="139"/>
        <v>NÚCLEO BANDEIRANTE/RIACHO FUNDO/UNIVERSIDADE CATÓLICA/PISTÃO SUL/VIADUTO/TAGUATINGA CENTRO/SANDÚ NORTE/AVENIDA HÉLIO PRATES</v>
      </c>
    </row>
    <row r="2969" spans="1:11" x14ac:dyDescent="0.2">
      <c r="A2969" s="2" t="s">
        <v>651</v>
      </c>
      <c r="B2969" s="2" t="s">
        <v>671</v>
      </c>
      <c r="C2969" s="4">
        <v>2580</v>
      </c>
      <c r="D2969" s="24" t="s">
        <v>92</v>
      </c>
      <c r="E2969" s="2" t="s">
        <v>469</v>
      </c>
      <c r="F2969" s="23" t="str">
        <f t="shared" si="140"/>
        <v>volta</v>
      </c>
      <c r="G2969" s="4">
        <v>9</v>
      </c>
      <c r="H2969" s="2" t="s">
        <v>673</v>
      </c>
      <c r="I2969" s="2" t="s">
        <v>562</v>
      </c>
      <c r="J2969" s="23" t="str">
        <f t="shared" si="138"/>
        <v>TAGUATUR2580volta9</v>
      </c>
      <c r="K2969" s="32" t="str">
        <f t="shared" si="139"/>
        <v>NÚCLEO BANDEIRANTE/RIACHO FUNDO/UNIVERSIDADE CATÓLICA/PISTÃO SUL/VIADUTO/TAGUATINGA CENTRO/SANDÚ NORTE/AVENIDA HÉLIO PRATES/CEILÂNDIA NORTE</v>
      </c>
    </row>
    <row r="2970" spans="1:11" x14ac:dyDescent="0.2">
      <c r="A2970" s="2" t="s">
        <v>651</v>
      </c>
      <c r="B2970" s="2" t="s">
        <v>671</v>
      </c>
      <c r="C2970" s="4">
        <v>2580</v>
      </c>
      <c r="D2970" s="24" t="s">
        <v>92</v>
      </c>
      <c r="E2970" s="2" t="s">
        <v>469</v>
      </c>
      <c r="F2970" s="23" t="str">
        <f t="shared" si="140"/>
        <v>volta</v>
      </c>
      <c r="G2970" s="4">
        <v>10</v>
      </c>
      <c r="H2970" s="2" t="s">
        <v>672</v>
      </c>
      <c r="I2970" s="2" t="s">
        <v>562</v>
      </c>
      <c r="J2970" s="23" t="str">
        <f t="shared" si="138"/>
        <v>TAGUATUR2580volta10</v>
      </c>
      <c r="K2970" s="32" t="str">
        <f t="shared" si="139"/>
        <v>NÚCLEO BANDEIRANTE/RIACHO FUNDO/UNIVERSIDADE CATÓLICA/PISTÃO SUL/VIADUTO/TAGUATINGA CENTRO/SANDÚ NORTE/AVENIDA HÉLIO PRATES/CEILÂNDIA NORTE/VIA LESTE</v>
      </c>
    </row>
    <row r="2971" spans="1:11" x14ac:dyDescent="0.2">
      <c r="A2971" s="2" t="s">
        <v>651</v>
      </c>
      <c r="B2971" s="2" t="s">
        <v>671</v>
      </c>
      <c r="C2971" s="4">
        <v>2580</v>
      </c>
      <c r="D2971" s="24" t="s">
        <v>92</v>
      </c>
      <c r="E2971" s="2" t="s">
        <v>469</v>
      </c>
      <c r="F2971" s="23" t="str">
        <f t="shared" si="140"/>
        <v>volta</v>
      </c>
      <c r="G2971" s="4">
        <v>11</v>
      </c>
      <c r="H2971" s="2" t="s">
        <v>561</v>
      </c>
      <c r="I2971" s="2" t="s">
        <v>562</v>
      </c>
      <c r="J2971" s="23" t="str">
        <f t="shared" si="138"/>
        <v>TAGUATUR2580volta11</v>
      </c>
      <c r="K2971" s="32" t="str">
        <f t="shared" si="139"/>
        <v>NÚCLEO BANDEIRANTE/RIACHO FUNDO/UNIVERSIDADE CATÓLICA/PISTÃO SUL/VIADUTO/TAGUATINGA CENTRO/SANDÚ NORTE/AVENIDA HÉLIO PRATES/CEILÂNDIA NORTE/VIA LESTE/BR-070</v>
      </c>
    </row>
    <row r="2972" spans="1:11" x14ac:dyDescent="0.2">
      <c r="A2972" s="2" t="s">
        <v>651</v>
      </c>
      <c r="B2972" s="2" t="s">
        <v>671</v>
      </c>
      <c r="C2972" s="4">
        <v>2580</v>
      </c>
      <c r="D2972" s="24" t="s">
        <v>92</v>
      </c>
      <c r="E2972" s="2" t="s">
        <v>469</v>
      </c>
      <c r="F2972" s="23" t="str">
        <f t="shared" si="140"/>
        <v>volta</v>
      </c>
      <c r="G2972" s="4">
        <v>12</v>
      </c>
      <c r="H2972" s="2" t="s">
        <v>596</v>
      </c>
      <c r="I2972" s="2" t="s">
        <v>554</v>
      </c>
      <c r="J2972" s="23" t="str">
        <f t="shared" si="138"/>
        <v>TAGUATUR2580volta12</v>
      </c>
      <c r="K2972" s="32" t="str">
        <f t="shared" si="139"/>
        <v>NÚCLEO BANDEIRANTE/RIACHO FUNDO/UNIVERSIDADE CATÓLICA/PISTÃO SUL/VIADUTO/TAGUATINGA CENTRO/SANDÚ NORTE/AVENIDA HÉLIO PRATES/CEILÂNDIA NORTE/VIA LESTE/BR-070/PONTE DO RIO DESCOBERTO</v>
      </c>
    </row>
    <row r="2973" spans="1:11" x14ac:dyDescent="0.2">
      <c r="A2973" s="2" t="s">
        <v>651</v>
      </c>
      <c r="B2973" s="2" t="s">
        <v>671</v>
      </c>
      <c r="C2973" s="4">
        <v>2580</v>
      </c>
      <c r="D2973" s="24" t="s">
        <v>92</v>
      </c>
      <c r="E2973" s="2" t="s">
        <v>469</v>
      </c>
      <c r="F2973" s="23" t="str">
        <f t="shared" si="140"/>
        <v>volta</v>
      </c>
      <c r="G2973" s="4">
        <v>13</v>
      </c>
      <c r="H2973" s="2" t="s">
        <v>608</v>
      </c>
      <c r="I2973" s="2" t="s">
        <v>554</v>
      </c>
      <c r="J2973" s="23" t="str">
        <f t="shared" si="138"/>
        <v>TAGUATUR2580volta13</v>
      </c>
      <c r="K2973" s="32" t="str">
        <f t="shared" si="139"/>
        <v>NÚCLEO BANDEIRANTE/RIACHO FUNDO/UNIVERSIDADE CATÓLICA/PISTÃO SUL/VIADUTO/TAGUATINGA CENTRO/SANDÚ NORTE/AVENIDA HÉLIO PRATES/CEILÂNDIA NORTE/VIA LESTE/BR-070/PONTE DO RIO DESCOBERTO/AVENIDA BRASÍLIA (VIA MARGINAL 2 DE ÁGUAS LINDAS DE GOIÁS)</v>
      </c>
    </row>
    <row r="2974" spans="1:11" x14ac:dyDescent="0.2">
      <c r="A2974" s="2" t="s">
        <v>651</v>
      </c>
      <c r="B2974" s="2" t="s">
        <v>671</v>
      </c>
      <c r="C2974" s="4">
        <v>2580</v>
      </c>
      <c r="D2974" s="24" t="s">
        <v>92</v>
      </c>
      <c r="E2974" s="2" t="s">
        <v>469</v>
      </c>
      <c r="F2974" s="23" t="str">
        <f t="shared" si="140"/>
        <v>volta</v>
      </c>
      <c r="G2974" s="4">
        <v>14</v>
      </c>
      <c r="H2974" s="2" t="s">
        <v>561</v>
      </c>
      <c r="I2974" s="2" t="s">
        <v>562</v>
      </c>
      <c r="J2974" s="23" t="str">
        <f t="shared" si="138"/>
        <v>TAGUATUR2580volta14</v>
      </c>
      <c r="K2974" s="32" t="str">
        <f t="shared" si="139"/>
        <v>NÚCLEO BANDEIRANTE/RIACHO FUNDO/UNIVERSIDADE CATÓLICA/PISTÃO SUL/VIADUTO/TAGUATINGA CENTRO/SANDÚ NORTE/AVENIDA HÉLIO PRATES/CEILÂNDIA NORTE/VIA LESTE/BR-070/PONTE DO RIO DESCOBERTO/AVENIDA BRASÍLIA (VIA MARGINAL 2 DE ÁGUAS LINDAS DE GOIÁS)/BR-070</v>
      </c>
    </row>
    <row r="2975" spans="1:11" x14ac:dyDescent="0.2">
      <c r="A2975" s="2" t="s">
        <v>651</v>
      </c>
      <c r="B2975" s="2" t="s">
        <v>671</v>
      </c>
      <c r="C2975" s="4">
        <v>2580</v>
      </c>
      <c r="D2975" s="24" t="s">
        <v>92</v>
      </c>
      <c r="E2975" s="2" t="s">
        <v>469</v>
      </c>
      <c r="F2975" s="23" t="str">
        <f t="shared" si="140"/>
        <v>volta</v>
      </c>
      <c r="G2975" s="4">
        <v>15</v>
      </c>
      <c r="H2975" s="2" t="s">
        <v>651</v>
      </c>
      <c r="I2975" s="2" t="s">
        <v>651</v>
      </c>
      <c r="J2975" s="23" t="str">
        <f t="shared" si="138"/>
        <v>TAGUATUR2580volta15</v>
      </c>
      <c r="K2975" s="32" t="str">
        <f t="shared" si="139"/>
        <v>NÚCLEO BANDEIRANTE/RIACHO FUNDO/UNIVERSIDADE CATÓLICA/PISTÃO SUL/VIADUTO/TAGUATINGA CENTRO/SANDÚ NORTE/AVENIDA HÉLIO PRATES/CEILÂNDIA NORTE/VIA LESTE/BR-070/PONTE DO RIO DESCOBERTO/AVENIDA BRASÍLIA (VIA MARGINAL 2 DE ÁGUAS LINDAS DE GOIÁS)/BR-070/GIRASSOL</v>
      </c>
    </row>
    <row r="2976" spans="1:11" x14ac:dyDescent="0.2">
      <c r="A2976" s="2" t="s">
        <v>552</v>
      </c>
      <c r="B2976" s="2" t="s">
        <v>504</v>
      </c>
      <c r="C2976" s="4">
        <v>2602</v>
      </c>
      <c r="D2976" s="2" t="s">
        <v>94</v>
      </c>
      <c r="E2976" s="2" t="s">
        <v>452</v>
      </c>
      <c r="F2976" s="23" t="str">
        <f t="shared" si="140"/>
        <v>ida</v>
      </c>
      <c r="G2976" s="4">
        <v>1</v>
      </c>
      <c r="H2976" s="2" t="s">
        <v>610</v>
      </c>
      <c r="I2976" s="2" t="s">
        <v>554</v>
      </c>
      <c r="J2976" s="23" t="str">
        <f t="shared" si="138"/>
        <v>UTB2602ida1</v>
      </c>
      <c r="K2976" s="32" t="str">
        <f t="shared" si="139"/>
        <v>PINHEIRO 2</v>
      </c>
    </row>
    <row r="2977" spans="1:11" x14ac:dyDescent="0.2">
      <c r="A2977" s="2" t="s">
        <v>552</v>
      </c>
      <c r="B2977" s="2" t="s">
        <v>504</v>
      </c>
      <c r="C2977" s="4">
        <v>2602</v>
      </c>
      <c r="D2977" s="2" t="s">
        <v>94</v>
      </c>
      <c r="E2977" s="2" t="s">
        <v>452</v>
      </c>
      <c r="F2977" s="23" t="str">
        <f t="shared" si="140"/>
        <v>ida</v>
      </c>
      <c r="G2977" s="4">
        <v>2</v>
      </c>
      <c r="H2977" s="2" t="s">
        <v>611</v>
      </c>
      <c r="I2977" s="2" t="s">
        <v>554</v>
      </c>
      <c r="J2977" s="23" t="str">
        <f t="shared" si="138"/>
        <v>UTB2602ida2</v>
      </c>
      <c r="K2977" s="32" t="str">
        <f t="shared" si="139"/>
        <v>PINHEIRO 2/AVENIDA PORTO VELHO (AVENIDA PRINCIPAL DO PINHEIRO 2)</v>
      </c>
    </row>
    <row r="2978" spans="1:11" x14ac:dyDescent="0.2">
      <c r="A2978" s="2" t="s">
        <v>552</v>
      </c>
      <c r="B2978" s="2" t="s">
        <v>504</v>
      </c>
      <c r="C2978" s="4">
        <v>2602</v>
      </c>
      <c r="D2978" s="2" t="s">
        <v>94</v>
      </c>
      <c r="E2978" s="2" t="s">
        <v>452</v>
      </c>
      <c r="F2978" s="23" t="str">
        <f t="shared" si="140"/>
        <v>ida</v>
      </c>
      <c r="G2978" s="4">
        <v>3</v>
      </c>
      <c r="H2978" s="2" t="s">
        <v>608</v>
      </c>
      <c r="I2978" s="2" t="s">
        <v>554</v>
      </c>
      <c r="J2978" s="23" t="str">
        <f t="shared" si="138"/>
        <v>UTB2602ida3</v>
      </c>
      <c r="K2978" s="32" t="str">
        <f t="shared" si="139"/>
        <v>PINHEIRO 2/AVENIDA PORTO VELHO (AVENIDA PRINCIPAL DO PINHEIRO 2)/AVENIDA BRASÍLIA (VIA MARGINAL 2 DE ÁGUAS LINDAS DE GOIÁS)</v>
      </c>
    </row>
    <row r="2979" spans="1:11" x14ac:dyDescent="0.2">
      <c r="A2979" s="2" t="s">
        <v>552</v>
      </c>
      <c r="B2979" s="2" t="s">
        <v>504</v>
      </c>
      <c r="C2979" s="4">
        <v>2602</v>
      </c>
      <c r="D2979" s="2" t="s">
        <v>94</v>
      </c>
      <c r="E2979" s="2" t="s">
        <v>452</v>
      </c>
      <c r="F2979" s="23" t="str">
        <f t="shared" si="140"/>
        <v>ida</v>
      </c>
      <c r="G2979" s="4">
        <v>4</v>
      </c>
      <c r="H2979" s="2" t="s">
        <v>596</v>
      </c>
      <c r="I2979" s="2" t="s">
        <v>554</v>
      </c>
      <c r="J2979" s="23" t="str">
        <f t="shared" si="138"/>
        <v>UTB2602ida4</v>
      </c>
      <c r="K2979" s="32" t="str">
        <f t="shared" si="139"/>
        <v>PINHEIRO 2/AVENIDA PORTO VELHO (AVENIDA PRINCIPAL DO PINHEIRO 2)/AVENIDA BRASÍLIA (VIA MARGINAL 2 DE ÁGUAS LINDAS DE GOIÁS)/PONTE DO RIO DESCOBERTO</v>
      </c>
    </row>
    <row r="2980" spans="1:11" x14ac:dyDescent="0.2">
      <c r="A2980" s="2" t="s">
        <v>552</v>
      </c>
      <c r="B2980" s="2" t="s">
        <v>504</v>
      </c>
      <c r="C2980" s="4">
        <v>2602</v>
      </c>
      <c r="D2980" s="2" t="s">
        <v>94</v>
      </c>
      <c r="E2980" s="2" t="s">
        <v>452</v>
      </c>
      <c r="F2980" s="23" t="str">
        <f t="shared" si="140"/>
        <v>ida</v>
      </c>
      <c r="G2980" s="4">
        <v>5</v>
      </c>
      <c r="H2980" s="2" t="s">
        <v>561</v>
      </c>
      <c r="I2980" s="2" t="s">
        <v>562</v>
      </c>
      <c r="J2980" s="23" t="str">
        <f t="shared" si="138"/>
        <v>UTB2602ida5</v>
      </c>
      <c r="K2980" s="32" t="str">
        <f t="shared" si="139"/>
        <v>PINHEIRO 2/AVENIDA PORTO VELHO (AVENIDA PRINCIPAL DO PINHEIRO 2)/AVENIDA BRASÍLIA (VIA MARGINAL 2 DE ÁGUAS LINDAS DE GOIÁS)/PONTE DO RIO DESCOBERTO/BR-070</v>
      </c>
    </row>
    <row r="2981" spans="1:11" x14ac:dyDescent="0.2">
      <c r="A2981" s="2" t="s">
        <v>552</v>
      </c>
      <c r="B2981" s="2" t="s">
        <v>504</v>
      </c>
      <c r="C2981" s="4">
        <v>2602</v>
      </c>
      <c r="D2981" s="2" t="s">
        <v>94</v>
      </c>
      <c r="E2981" s="2" t="s">
        <v>452</v>
      </c>
      <c r="F2981" s="23" t="str">
        <f t="shared" si="140"/>
        <v>ida</v>
      </c>
      <c r="G2981" s="4">
        <v>6</v>
      </c>
      <c r="H2981" s="2" t="s">
        <v>563</v>
      </c>
      <c r="I2981" s="2" t="s">
        <v>564</v>
      </c>
      <c r="J2981" s="23" t="str">
        <f t="shared" si="138"/>
        <v>UTB2602ida6</v>
      </c>
      <c r="K2981" s="32" t="str">
        <f t="shared" si="139"/>
        <v>PINHEIRO 2/AVENIDA PORTO VELHO (AVENIDA PRINCIPAL DO PINHEIRO 2)/AVENIDA BRASÍLIA (VIA MARGINAL 2 DE ÁGUAS LINDAS DE GOIÁS)/PONTE DO RIO DESCOBERTO/BR-070/PISTÃO NORTE</v>
      </c>
    </row>
    <row r="2982" spans="1:11" x14ac:dyDescent="0.2">
      <c r="A2982" s="2" t="s">
        <v>552</v>
      </c>
      <c r="B2982" s="2" t="s">
        <v>504</v>
      </c>
      <c r="C2982" s="4">
        <v>2602</v>
      </c>
      <c r="D2982" s="2" t="s">
        <v>94</v>
      </c>
      <c r="E2982" s="2" t="s">
        <v>452</v>
      </c>
      <c r="F2982" s="23" t="str">
        <f t="shared" si="140"/>
        <v>ida</v>
      </c>
      <c r="G2982" s="4">
        <v>7</v>
      </c>
      <c r="H2982" s="2" t="s">
        <v>565</v>
      </c>
      <c r="I2982" s="2" t="s">
        <v>564</v>
      </c>
      <c r="J2982" s="23" t="str">
        <f t="shared" si="138"/>
        <v>UTB2602ida7</v>
      </c>
      <c r="K2982" s="32" t="str">
        <f t="shared" si="139"/>
        <v>PINHEIRO 2/AVENIDA PORTO VELHO (AVENIDA PRINCIPAL DO PINHEIRO 2)/AVENIDA BRASÍLIA (VIA MARGINAL 2 DE ÁGUAS LINDAS DE GOIÁS)/PONTE DO RIO DESCOBERTO/BR-070/PISTÃO NORTE/EPTG</v>
      </c>
    </row>
    <row r="2983" spans="1:11" x14ac:dyDescent="0.2">
      <c r="A2983" s="2" t="s">
        <v>552</v>
      </c>
      <c r="B2983" s="2" t="s">
        <v>504</v>
      </c>
      <c r="C2983" s="4">
        <v>2602</v>
      </c>
      <c r="D2983" s="2" t="s">
        <v>94</v>
      </c>
      <c r="E2983" s="2" t="s">
        <v>452</v>
      </c>
      <c r="F2983" s="23" t="str">
        <f t="shared" si="140"/>
        <v>ida</v>
      </c>
      <c r="G2983" s="4">
        <v>8</v>
      </c>
      <c r="H2983" s="2" t="s">
        <v>685</v>
      </c>
      <c r="I2983" s="2" t="s">
        <v>504</v>
      </c>
      <c r="J2983" s="23" t="str">
        <f t="shared" si="138"/>
        <v>UTB2602ida8</v>
      </c>
      <c r="K2983" s="32" t="str">
        <f t="shared" si="139"/>
        <v>PINHEIRO 2/AVENIDA PORTO VELHO (AVENIDA PRINCIPAL DO PINHEIRO 2)/AVENIDA BRASÍLIA (VIA MARGINAL 2 DE ÁGUAS LINDAS DE GOIÁS)/PONTE DO RIO DESCOBERTO/BR-070/PISTÃO NORTE/EPTG/GUARÁ 1</v>
      </c>
    </row>
    <row r="2984" spans="1:11" x14ac:dyDescent="0.2">
      <c r="A2984" s="2" t="s">
        <v>552</v>
      </c>
      <c r="B2984" s="2" t="s">
        <v>504</v>
      </c>
      <c r="C2984" s="4">
        <v>2602</v>
      </c>
      <c r="D2984" s="2" t="s">
        <v>94</v>
      </c>
      <c r="E2984" s="2" t="s">
        <v>452</v>
      </c>
      <c r="F2984" s="23" t="str">
        <f t="shared" si="140"/>
        <v>ida</v>
      </c>
      <c r="G2984" s="4">
        <v>9</v>
      </c>
      <c r="H2984" s="2" t="s">
        <v>686</v>
      </c>
      <c r="I2984" s="2" t="s">
        <v>504</v>
      </c>
      <c r="J2984" s="23" t="str">
        <f t="shared" si="138"/>
        <v>UTB2602ida9</v>
      </c>
      <c r="K2984" s="32" t="str">
        <f t="shared" si="139"/>
        <v>PINHEIRO 2/AVENIDA PORTO VELHO (AVENIDA PRINCIPAL DO PINHEIRO 2)/AVENIDA BRASÍLIA (VIA MARGINAL 2 DE ÁGUAS LINDAS DE GOIÁS)/PONTE DO RIO DESCOBERTO/BR-070/PISTÃO NORTE/EPTG/GUARÁ 1/QI 20 - QI 16 - QI 01</v>
      </c>
    </row>
    <row r="2985" spans="1:11" x14ac:dyDescent="0.2">
      <c r="A2985" s="2" t="s">
        <v>552</v>
      </c>
      <c r="B2985" s="2" t="s">
        <v>504</v>
      </c>
      <c r="C2985" s="4">
        <v>2602</v>
      </c>
      <c r="D2985" s="2" t="s">
        <v>94</v>
      </c>
      <c r="E2985" s="2" t="s">
        <v>452</v>
      </c>
      <c r="F2985" s="23" t="str">
        <f t="shared" si="140"/>
        <v>ida</v>
      </c>
      <c r="G2985" s="4">
        <v>10</v>
      </c>
      <c r="H2985" s="2" t="s">
        <v>687</v>
      </c>
      <c r="I2985" s="2" t="s">
        <v>504</v>
      </c>
      <c r="J2985" s="23" t="str">
        <f t="shared" si="138"/>
        <v>UTB2602ida10</v>
      </c>
      <c r="K2985" s="32" t="str">
        <f t="shared" si="139"/>
        <v>PINHEIRO 2/AVENIDA PORTO VELHO (AVENIDA PRINCIPAL DO PINHEIRO 2)/AVENIDA BRASÍLIA (VIA MARGINAL 2 DE ÁGUAS LINDAS DE GOIÁS)/PONTE DO RIO DESCOBERTO/BR-070/PISTÃO NORTE/EPTG/GUARÁ 1/QI 20 - QI 16 - QI 01/GUARÁ 2</v>
      </c>
    </row>
    <row r="2986" spans="1:11" x14ac:dyDescent="0.2">
      <c r="A2986" s="2" t="s">
        <v>552</v>
      </c>
      <c r="B2986" s="2" t="s">
        <v>504</v>
      </c>
      <c r="C2986" s="4">
        <v>2602</v>
      </c>
      <c r="D2986" s="2" t="s">
        <v>94</v>
      </c>
      <c r="E2986" s="2" t="s">
        <v>452</v>
      </c>
      <c r="F2986" s="23" t="str">
        <f t="shared" si="140"/>
        <v>ida</v>
      </c>
      <c r="G2986" s="4">
        <v>11</v>
      </c>
      <c r="H2986" s="2" t="s">
        <v>688</v>
      </c>
      <c r="I2986" s="2" t="s">
        <v>504</v>
      </c>
      <c r="J2986" s="23" t="str">
        <f t="shared" si="138"/>
        <v>UTB2602ida11</v>
      </c>
      <c r="K2986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</v>
      </c>
    </row>
    <row r="2987" spans="1:11" x14ac:dyDescent="0.2">
      <c r="A2987" s="2" t="s">
        <v>552</v>
      </c>
      <c r="B2987" s="2" t="s">
        <v>504</v>
      </c>
      <c r="C2987" s="4">
        <v>2602</v>
      </c>
      <c r="D2987" s="2" t="s">
        <v>94</v>
      </c>
      <c r="E2987" s="2" t="s">
        <v>452</v>
      </c>
      <c r="F2987" s="23" t="str">
        <f t="shared" si="140"/>
        <v>ida</v>
      </c>
      <c r="G2987" s="4">
        <v>12</v>
      </c>
      <c r="H2987" s="2" t="s">
        <v>583</v>
      </c>
      <c r="I2987" s="2" t="s">
        <v>504</v>
      </c>
      <c r="J2987" s="23" t="str">
        <f t="shared" si="138"/>
        <v>UTB2602ida12</v>
      </c>
      <c r="K2987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</v>
      </c>
    </row>
    <row r="2988" spans="1:11" x14ac:dyDescent="0.2">
      <c r="A2988" s="2" t="s">
        <v>552</v>
      </c>
      <c r="B2988" s="2" t="s">
        <v>504</v>
      </c>
      <c r="C2988" s="4">
        <v>2602</v>
      </c>
      <c r="D2988" s="2" t="s">
        <v>94</v>
      </c>
      <c r="E2988" s="2" t="s">
        <v>452</v>
      </c>
      <c r="F2988" s="23" t="str">
        <f t="shared" si="140"/>
        <v>ida</v>
      </c>
      <c r="G2988" s="4">
        <v>13</v>
      </c>
      <c r="H2988" s="2" t="s">
        <v>463</v>
      </c>
      <c r="I2988" s="2" t="s">
        <v>481</v>
      </c>
      <c r="J2988" s="23" t="str">
        <f t="shared" si="138"/>
        <v>UTB2602ida13</v>
      </c>
      <c r="K2988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</v>
      </c>
    </row>
    <row r="2989" spans="1:11" x14ac:dyDescent="0.2">
      <c r="A2989" s="2" t="s">
        <v>552</v>
      </c>
      <c r="B2989" s="2" t="s">
        <v>504</v>
      </c>
      <c r="C2989" s="4">
        <v>2602</v>
      </c>
      <c r="D2989" s="2" t="s">
        <v>94</v>
      </c>
      <c r="E2989" s="2" t="s">
        <v>452</v>
      </c>
      <c r="F2989" s="23" t="str">
        <f t="shared" si="140"/>
        <v>ida</v>
      </c>
      <c r="G2989" s="4">
        <v>14</v>
      </c>
      <c r="H2989" s="2" t="s">
        <v>537</v>
      </c>
      <c r="I2989" s="2" t="s">
        <v>481</v>
      </c>
      <c r="J2989" s="23" t="str">
        <f t="shared" si="138"/>
        <v>UTB2602ida14</v>
      </c>
      <c r="K2989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</v>
      </c>
    </row>
    <row r="2990" spans="1:11" x14ac:dyDescent="0.2">
      <c r="A2990" s="2" t="s">
        <v>552</v>
      </c>
      <c r="B2990" s="2" t="s">
        <v>504</v>
      </c>
      <c r="C2990" s="4">
        <v>2602</v>
      </c>
      <c r="D2990" s="2" t="s">
        <v>94</v>
      </c>
      <c r="E2990" s="2" t="s">
        <v>452</v>
      </c>
      <c r="F2990" s="23" t="str">
        <f t="shared" si="140"/>
        <v>ida</v>
      </c>
      <c r="G2990" s="4">
        <v>15</v>
      </c>
      <c r="H2990" s="2" t="s">
        <v>538</v>
      </c>
      <c r="I2990" s="2" t="s">
        <v>481</v>
      </c>
      <c r="J2990" s="23" t="str">
        <f t="shared" si="138"/>
        <v>UTB2602ida15</v>
      </c>
      <c r="K2990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</v>
      </c>
    </row>
    <row r="2991" spans="1:11" x14ac:dyDescent="0.2">
      <c r="A2991" s="2" t="s">
        <v>552</v>
      </c>
      <c r="B2991" s="2" t="s">
        <v>504</v>
      </c>
      <c r="C2991" s="4">
        <v>2602</v>
      </c>
      <c r="D2991" s="2" t="s">
        <v>94</v>
      </c>
      <c r="E2991" s="2" t="s">
        <v>452</v>
      </c>
      <c r="F2991" s="23" t="str">
        <f t="shared" si="140"/>
        <v>ida</v>
      </c>
      <c r="G2991" s="4">
        <v>16</v>
      </c>
      <c r="H2991" s="2" t="s">
        <v>483</v>
      </c>
      <c r="I2991" s="2" t="s">
        <v>481</v>
      </c>
      <c r="J2991" s="23" t="str">
        <f t="shared" si="138"/>
        <v>UTB2602ida16</v>
      </c>
      <c r="K2991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</v>
      </c>
    </row>
    <row r="2992" spans="1:11" x14ac:dyDescent="0.2">
      <c r="A2992" s="2" t="s">
        <v>552</v>
      </c>
      <c r="B2992" s="2" t="s">
        <v>504</v>
      </c>
      <c r="C2992" s="4">
        <v>2602</v>
      </c>
      <c r="D2992" s="2" t="s">
        <v>94</v>
      </c>
      <c r="E2992" s="2" t="s">
        <v>469</v>
      </c>
      <c r="F2992" s="23" t="str">
        <f t="shared" si="140"/>
        <v>volta</v>
      </c>
      <c r="G2992" s="4">
        <v>1</v>
      </c>
      <c r="H2992" s="2" t="s">
        <v>483</v>
      </c>
      <c r="I2992" s="2" t="s">
        <v>481</v>
      </c>
      <c r="J2992" s="23" t="str">
        <f t="shared" si="138"/>
        <v>UTB2602volta1</v>
      </c>
      <c r="K2992" s="32" t="str">
        <f t="shared" si="139"/>
        <v>RODOVIÁRIA PLANO PILOTO</v>
      </c>
    </row>
    <row r="2993" spans="1:11" x14ac:dyDescent="0.2">
      <c r="A2993" s="2" t="s">
        <v>552</v>
      </c>
      <c r="B2993" s="2" t="s">
        <v>504</v>
      </c>
      <c r="C2993" s="4">
        <v>2602</v>
      </c>
      <c r="D2993" s="2" t="s">
        <v>94</v>
      </c>
      <c r="E2993" s="2" t="s">
        <v>469</v>
      </c>
      <c r="F2993" s="23" t="str">
        <f t="shared" si="140"/>
        <v>volta</v>
      </c>
      <c r="G2993" s="4">
        <v>2</v>
      </c>
      <c r="H2993" s="2" t="s">
        <v>499</v>
      </c>
      <c r="I2993" s="2" t="s">
        <v>481</v>
      </c>
      <c r="J2993" s="23" t="str">
        <f t="shared" si="138"/>
        <v>UTB2602volta2</v>
      </c>
      <c r="K2993" s="32" t="str">
        <f t="shared" si="139"/>
        <v>RODOVIÁRIA PLANO PILOTO/EIXO SUL</v>
      </c>
    </row>
    <row r="2994" spans="1:11" x14ac:dyDescent="0.2">
      <c r="A2994" s="2" t="s">
        <v>552</v>
      </c>
      <c r="B2994" s="2" t="s">
        <v>504</v>
      </c>
      <c r="C2994" s="4">
        <v>2602</v>
      </c>
      <c r="D2994" s="2" t="s">
        <v>94</v>
      </c>
      <c r="E2994" s="2" t="s">
        <v>469</v>
      </c>
      <c r="F2994" s="23" t="str">
        <f t="shared" si="140"/>
        <v>volta</v>
      </c>
      <c r="G2994" s="4">
        <v>3</v>
      </c>
      <c r="H2994" s="2" t="s">
        <v>583</v>
      </c>
      <c r="I2994" s="2" t="s">
        <v>504</v>
      </c>
      <c r="J2994" s="23" t="str">
        <f t="shared" si="138"/>
        <v>UTB2602volta3</v>
      </c>
      <c r="K2994" s="32" t="str">
        <f t="shared" si="139"/>
        <v>RODOVIÁRIA PLANO PILOTO/EIXO SUL/EPGU</v>
      </c>
    </row>
    <row r="2995" spans="1:11" x14ac:dyDescent="0.2">
      <c r="A2995" s="2" t="s">
        <v>552</v>
      </c>
      <c r="B2995" s="2" t="s">
        <v>504</v>
      </c>
      <c r="C2995" s="4">
        <v>2602</v>
      </c>
      <c r="D2995" s="2" t="s">
        <v>94</v>
      </c>
      <c r="E2995" s="2" t="s">
        <v>469</v>
      </c>
      <c r="F2995" s="23" t="str">
        <f t="shared" si="140"/>
        <v>volta</v>
      </c>
      <c r="G2995" s="4">
        <v>4</v>
      </c>
      <c r="H2995" s="2" t="s">
        <v>687</v>
      </c>
      <c r="I2995" s="2" t="s">
        <v>504</v>
      </c>
      <c r="J2995" s="23" t="str">
        <f t="shared" si="138"/>
        <v>UTB2602volta4</v>
      </c>
      <c r="K2995" s="32" t="str">
        <f t="shared" si="139"/>
        <v>RODOVIÁRIA PLANO PILOTO/EIXO SUL/EPGU/GUARÁ 2</v>
      </c>
    </row>
    <row r="2996" spans="1:11" x14ac:dyDescent="0.2">
      <c r="A2996" s="2" t="s">
        <v>552</v>
      </c>
      <c r="B2996" s="2" t="s">
        <v>504</v>
      </c>
      <c r="C2996" s="4">
        <v>2602</v>
      </c>
      <c r="D2996" s="2" t="s">
        <v>94</v>
      </c>
      <c r="E2996" s="2" t="s">
        <v>469</v>
      </c>
      <c r="F2996" s="23" t="str">
        <f t="shared" si="140"/>
        <v>volta</v>
      </c>
      <c r="G2996" s="4">
        <v>5</v>
      </c>
      <c r="H2996" s="2" t="s">
        <v>689</v>
      </c>
      <c r="I2996" s="2" t="s">
        <v>504</v>
      </c>
      <c r="J2996" s="23" t="str">
        <f t="shared" si="138"/>
        <v>UTB2602volta5</v>
      </c>
      <c r="K2996" s="32" t="str">
        <f t="shared" si="139"/>
        <v>RODOVIÁRIA PLANO PILOTO/EIXO SUL/EPGU/GUARÁ 2/QE 38 - QE 36</v>
      </c>
    </row>
    <row r="2997" spans="1:11" x14ac:dyDescent="0.2">
      <c r="A2997" s="2" t="s">
        <v>552</v>
      </c>
      <c r="B2997" s="2" t="s">
        <v>504</v>
      </c>
      <c r="C2997" s="4">
        <v>2602</v>
      </c>
      <c r="D2997" s="2" t="s">
        <v>94</v>
      </c>
      <c r="E2997" s="2" t="s">
        <v>469</v>
      </c>
      <c r="F2997" s="23" t="str">
        <f t="shared" si="140"/>
        <v>volta</v>
      </c>
      <c r="G2997" s="4">
        <v>6</v>
      </c>
      <c r="H2997" s="2" t="s">
        <v>690</v>
      </c>
      <c r="I2997" s="2" t="s">
        <v>504</v>
      </c>
      <c r="J2997" s="23" t="str">
        <f t="shared" si="138"/>
        <v>UTB2602volta6</v>
      </c>
      <c r="K2997" s="32" t="str">
        <f t="shared" si="139"/>
        <v>RODOVIÁRIA PLANO PILOTO/EIXO SUL/EPGU/GUARÁ 2/QE 38 - QE 36/QI 31 - QI 27 - QI 25 - QI 23</v>
      </c>
    </row>
    <row r="2998" spans="1:11" x14ac:dyDescent="0.2">
      <c r="A2998" s="2" t="s">
        <v>552</v>
      </c>
      <c r="B2998" s="2" t="s">
        <v>504</v>
      </c>
      <c r="C2998" s="4">
        <v>2602</v>
      </c>
      <c r="D2998" s="2" t="s">
        <v>94</v>
      </c>
      <c r="E2998" s="2" t="s">
        <v>469</v>
      </c>
      <c r="F2998" s="23" t="str">
        <f t="shared" si="140"/>
        <v>volta</v>
      </c>
      <c r="G2998" s="4">
        <v>7</v>
      </c>
      <c r="H2998" s="2" t="s">
        <v>685</v>
      </c>
      <c r="I2998" s="2" t="s">
        <v>504</v>
      </c>
      <c r="J2998" s="23" t="str">
        <f t="shared" si="138"/>
        <v>UTB2602volta7</v>
      </c>
      <c r="K2998" s="32" t="str">
        <f t="shared" si="139"/>
        <v>RODOVIÁRIA PLANO PILOTO/EIXO SUL/EPGU/GUARÁ 2/QE 38 - QE 36/QI 31 - QI 27 - QI 25 - QI 23/GUARÁ 1</v>
      </c>
    </row>
    <row r="2999" spans="1:11" x14ac:dyDescent="0.2">
      <c r="A2999" s="2" t="s">
        <v>552</v>
      </c>
      <c r="B2999" s="2" t="s">
        <v>504</v>
      </c>
      <c r="C2999" s="4">
        <v>2602</v>
      </c>
      <c r="D2999" s="2" t="s">
        <v>94</v>
      </c>
      <c r="E2999" s="2" t="s">
        <v>469</v>
      </c>
      <c r="F2999" s="23" t="str">
        <f t="shared" si="140"/>
        <v>volta</v>
      </c>
      <c r="G2999" s="4">
        <v>8</v>
      </c>
      <c r="H2999" s="2" t="s">
        <v>686</v>
      </c>
      <c r="I2999" s="2" t="s">
        <v>504</v>
      </c>
      <c r="J2999" s="23" t="str">
        <f t="shared" si="138"/>
        <v>UTB2602volta8</v>
      </c>
      <c r="K2999" s="32" t="str">
        <f t="shared" si="139"/>
        <v>RODOVIÁRIA PLANO PILOTO/EIXO SUL/EPGU/GUARÁ 2/QE 38 - QE 36/QI 31 - QI 27 - QI 25 - QI 23/GUARÁ 1/QI 20 - QI 16 - QI 01</v>
      </c>
    </row>
    <row r="3000" spans="1:11" x14ac:dyDescent="0.2">
      <c r="A3000" s="2" t="s">
        <v>552</v>
      </c>
      <c r="B3000" s="2" t="s">
        <v>504</v>
      </c>
      <c r="C3000" s="4">
        <v>2602</v>
      </c>
      <c r="D3000" s="2" t="s">
        <v>94</v>
      </c>
      <c r="E3000" s="2" t="s">
        <v>469</v>
      </c>
      <c r="F3000" s="23" t="str">
        <f t="shared" si="140"/>
        <v>volta</v>
      </c>
      <c r="G3000" s="4">
        <v>9</v>
      </c>
      <c r="H3000" s="2" t="s">
        <v>565</v>
      </c>
      <c r="I3000" s="2" t="s">
        <v>564</v>
      </c>
      <c r="J3000" s="23" t="str">
        <f t="shared" si="138"/>
        <v>UTB2602volta9</v>
      </c>
      <c r="K3000" s="32" t="str">
        <f t="shared" si="139"/>
        <v>RODOVIÁRIA PLANO PILOTO/EIXO SUL/EPGU/GUARÁ 2/QE 38 - QE 36/QI 31 - QI 27 - QI 25 - QI 23/GUARÁ 1/QI 20 - QI 16 - QI 01/EPTG</v>
      </c>
    </row>
    <row r="3001" spans="1:11" x14ac:dyDescent="0.2">
      <c r="A3001" s="2" t="s">
        <v>552</v>
      </c>
      <c r="B3001" s="2" t="s">
        <v>504</v>
      </c>
      <c r="C3001" s="4">
        <v>2602</v>
      </c>
      <c r="D3001" s="2" t="s">
        <v>94</v>
      </c>
      <c r="E3001" s="2" t="s">
        <v>469</v>
      </c>
      <c r="F3001" s="23" t="str">
        <f t="shared" si="140"/>
        <v>volta</v>
      </c>
      <c r="G3001" s="4">
        <v>10</v>
      </c>
      <c r="H3001" s="2" t="s">
        <v>563</v>
      </c>
      <c r="I3001" s="2" t="s">
        <v>564</v>
      </c>
      <c r="J3001" s="23" t="str">
        <f t="shared" si="138"/>
        <v>UTB2602volta10</v>
      </c>
      <c r="K3001" s="32" t="str">
        <f t="shared" si="139"/>
        <v>RODOVIÁRIA PLANO PILOTO/EIXO SUL/EPGU/GUARÁ 2/QE 38 - QE 36/QI 31 - QI 27 - QI 25 - QI 23/GUARÁ 1/QI 20 - QI 16 - QI 01/EPTG/PISTÃO NORTE</v>
      </c>
    </row>
    <row r="3002" spans="1:11" x14ac:dyDescent="0.2">
      <c r="A3002" s="2" t="s">
        <v>552</v>
      </c>
      <c r="B3002" s="2" t="s">
        <v>504</v>
      </c>
      <c r="C3002" s="4">
        <v>2602</v>
      </c>
      <c r="D3002" s="2" t="s">
        <v>94</v>
      </c>
      <c r="E3002" s="2" t="s">
        <v>469</v>
      </c>
      <c r="F3002" s="23" t="str">
        <f t="shared" si="140"/>
        <v>volta</v>
      </c>
      <c r="G3002" s="4">
        <v>11</v>
      </c>
      <c r="H3002" s="2" t="s">
        <v>561</v>
      </c>
      <c r="I3002" s="2" t="s">
        <v>562</v>
      </c>
      <c r="J3002" s="23" t="str">
        <f t="shared" si="138"/>
        <v>UTB2602volta11</v>
      </c>
      <c r="K3002" s="32" t="str">
        <f t="shared" si="139"/>
        <v>RODOVIÁRIA PLANO PILOTO/EIXO SUL/EPGU/GUARÁ 2/QE 38 - QE 36/QI 31 - QI 27 - QI 25 - QI 23/GUARÁ 1/QI 20 - QI 16 - QI 01/EPTG/PISTÃO NORTE/BR-070</v>
      </c>
    </row>
    <row r="3003" spans="1:11" x14ac:dyDescent="0.2">
      <c r="A3003" s="2" t="s">
        <v>552</v>
      </c>
      <c r="B3003" s="2" t="s">
        <v>504</v>
      </c>
      <c r="C3003" s="4">
        <v>2602</v>
      </c>
      <c r="D3003" s="2" t="s">
        <v>94</v>
      </c>
      <c r="E3003" s="2" t="s">
        <v>469</v>
      </c>
      <c r="F3003" s="23" t="str">
        <f t="shared" si="140"/>
        <v>volta</v>
      </c>
      <c r="G3003" s="4">
        <v>12</v>
      </c>
      <c r="H3003" s="2" t="s">
        <v>596</v>
      </c>
      <c r="I3003" s="2" t="s">
        <v>554</v>
      </c>
      <c r="J3003" s="23" t="str">
        <f t="shared" si="138"/>
        <v>UTB2602volta12</v>
      </c>
      <c r="K3003" s="32" t="str">
        <f t="shared" si="139"/>
        <v>RODOVIÁRIA PLANO PILOTO/EIXO SUL/EPGU/GUARÁ 2/QE 38 - QE 36/QI 31 - QI 27 - QI 25 - QI 23/GUARÁ 1/QI 20 - QI 16 - QI 01/EPTG/PISTÃO NORTE/BR-070/PONTE DO RIO DESCOBERTO</v>
      </c>
    </row>
    <row r="3004" spans="1:11" x14ac:dyDescent="0.2">
      <c r="A3004" s="2" t="s">
        <v>552</v>
      </c>
      <c r="B3004" s="2" t="s">
        <v>504</v>
      </c>
      <c r="C3004" s="4">
        <v>2602</v>
      </c>
      <c r="D3004" s="2" t="s">
        <v>94</v>
      </c>
      <c r="E3004" s="2" t="s">
        <v>469</v>
      </c>
      <c r="F3004" s="23" t="str">
        <f t="shared" si="140"/>
        <v>volta</v>
      </c>
      <c r="G3004" s="4">
        <v>13</v>
      </c>
      <c r="H3004" s="2" t="s">
        <v>609</v>
      </c>
      <c r="I3004" s="2" t="s">
        <v>554</v>
      </c>
      <c r="J3004" s="23" t="str">
        <f t="shared" si="138"/>
        <v>UTB2602volta13</v>
      </c>
      <c r="K3004" s="32" t="str">
        <f t="shared" si="139"/>
        <v>RODOVIÁRIA PLANO PILOTO/EIXO SUL/EPGU/GUARÁ 2/QE 38 - QE 36/QI 31 - QI 27 - QI 25 - QI 23/GUARÁ 1/QI 20 - QI 16 - QI 01/EPTG/PISTÃO NORTE/BR-070/PONTE DO RIO DESCOBERTO/VIA MARGINAL</v>
      </c>
    </row>
    <row r="3005" spans="1:11" x14ac:dyDescent="0.2">
      <c r="A3005" s="2" t="s">
        <v>552</v>
      </c>
      <c r="B3005" s="2" t="s">
        <v>504</v>
      </c>
      <c r="C3005" s="4">
        <v>2602</v>
      </c>
      <c r="D3005" s="2" t="s">
        <v>94</v>
      </c>
      <c r="E3005" s="2" t="s">
        <v>469</v>
      </c>
      <c r="F3005" s="23" t="str">
        <f t="shared" si="140"/>
        <v>volta</v>
      </c>
      <c r="G3005" s="4">
        <v>14</v>
      </c>
      <c r="H3005" s="2" t="s">
        <v>610</v>
      </c>
      <c r="I3005" s="2" t="s">
        <v>554</v>
      </c>
      <c r="J3005" s="23" t="str">
        <f t="shared" si="138"/>
        <v>UTB2602volta14</v>
      </c>
      <c r="K3005" s="32" t="str">
        <f t="shared" si="139"/>
        <v>RODOVIÁRIA PLANO PILOTO/EIXO SUL/EPGU/GUARÁ 2/QE 38 - QE 36/QI 31 - QI 27 - QI 25 - QI 23/GUARÁ 1/QI 20 - QI 16 - QI 01/EPTG/PISTÃO NORTE/BR-070/PONTE DO RIO DESCOBERTO/VIA MARGINAL/PINHEIRO 2</v>
      </c>
    </row>
    <row r="3006" spans="1:11" x14ac:dyDescent="0.2">
      <c r="A3006" s="2" t="s">
        <v>552</v>
      </c>
      <c r="B3006" s="2" t="s">
        <v>564</v>
      </c>
      <c r="C3006" s="4">
        <v>2801</v>
      </c>
      <c r="D3006" s="2" t="s">
        <v>92</v>
      </c>
      <c r="E3006" s="2" t="s">
        <v>452</v>
      </c>
      <c r="F3006" s="23" t="str">
        <f t="shared" si="140"/>
        <v>ida</v>
      </c>
      <c r="G3006" s="4">
        <v>1</v>
      </c>
      <c r="H3006" s="2" t="s">
        <v>574</v>
      </c>
      <c r="I3006" s="2" t="s">
        <v>554</v>
      </c>
      <c r="J3006" s="23" t="str">
        <f t="shared" si="138"/>
        <v>TAGUATUR2801ida1</v>
      </c>
      <c r="K3006" s="32" t="str">
        <f t="shared" si="139"/>
        <v>ÁGUAS BONITAS</v>
      </c>
    </row>
    <row r="3007" spans="1:11" x14ac:dyDescent="0.2">
      <c r="A3007" s="2" t="s">
        <v>552</v>
      </c>
      <c r="B3007" s="2" t="s">
        <v>564</v>
      </c>
      <c r="C3007" s="4">
        <v>2801</v>
      </c>
      <c r="D3007" s="24" t="s">
        <v>92</v>
      </c>
      <c r="E3007" s="2" t="s">
        <v>452</v>
      </c>
      <c r="F3007" s="23" t="str">
        <f t="shared" si="140"/>
        <v>ida</v>
      </c>
      <c r="G3007" s="4">
        <v>2</v>
      </c>
      <c r="H3007" s="2" t="s">
        <v>575</v>
      </c>
      <c r="I3007" s="2" t="s">
        <v>554</v>
      </c>
      <c r="J3007" s="23" t="str">
        <f t="shared" si="138"/>
        <v>TAGUATUR2801ida2</v>
      </c>
      <c r="K3007" s="32" t="str">
        <f t="shared" si="139"/>
        <v>ÁGUAS BONITAS/AVENIDA BRASÍLIA</v>
      </c>
    </row>
    <row r="3008" spans="1:11" x14ac:dyDescent="0.2">
      <c r="A3008" s="2" t="s">
        <v>552</v>
      </c>
      <c r="B3008" s="2" t="s">
        <v>564</v>
      </c>
      <c r="C3008" s="4">
        <v>2801</v>
      </c>
      <c r="D3008" s="24" t="s">
        <v>92</v>
      </c>
      <c r="E3008" s="2" t="s">
        <v>452</v>
      </c>
      <c r="F3008" s="23" t="str">
        <f t="shared" si="140"/>
        <v>ida</v>
      </c>
      <c r="G3008" s="4">
        <v>3</v>
      </c>
      <c r="H3008" s="2" t="s">
        <v>576</v>
      </c>
      <c r="I3008" s="2" t="s">
        <v>554</v>
      </c>
      <c r="J3008" s="23" t="str">
        <f t="shared" si="138"/>
        <v>TAGUATUR2801ida3</v>
      </c>
      <c r="K3008" s="32" t="str">
        <f t="shared" si="139"/>
        <v>ÁGUAS BONITAS/AVENIDA BRASÍLIA/AVENIDA SÃO PAULO</v>
      </c>
    </row>
    <row r="3009" spans="1:11" x14ac:dyDescent="0.2">
      <c r="A3009" s="2" t="s">
        <v>552</v>
      </c>
      <c r="B3009" s="2" t="s">
        <v>564</v>
      </c>
      <c r="C3009" s="4">
        <v>2801</v>
      </c>
      <c r="D3009" s="24" t="s">
        <v>92</v>
      </c>
      <c r="E3009" s="2" t="s">
        <v>452</v>
      </c>
      <c r="F3009" s="23" t="str">
        <f t="shared" si="140"/>
        <v>ida</v>
      </c>
      <c r="G3009" s="4">
        <v>4</v>
      </c>
      <c r="H3009" s="2" t="s">
        <v>561</v>
      </c>
      <c r="I3009" s="2" t="s">
        <v>562</v>
      </c>
      <c r="J3009" s="23" t="str">
        <f t="shared" si="138"/>
        <v>TAGUATUR2801ida4</v>
      </c>
      <c r="K3009" s="32" t="str">
        <f t="shared" si="139"/>
        <v>ÁGUAS BONITAS/AVENIDA BRASÍLIA/AVENIDA SÃO PAULO/BR-070</v>
      </c>
    </row>
    <row r="3010" spans="1:11" x14ac:dyDescent="0.2">
      <c r="A3010" s="2" t="s">
        <v>552</v>
      </c>
      <c r="B3010" s="2" t="s">
        <v>564</v>
      </c>
      <c r="C3010" s="4">
        <v>2801</v>
      </c>
      <c r="D3010" s="24" t="s">
        <v>92</v>
      </c>
      <c r="E3010" s="2" t="s">
        <v>452</v>
      </c>
      <c r="F3010" s="23" t="str">
        <f t="shared" si="140"/>
        <v>ida</v>
      </c>
      <c r="G3010" s="4">
        <v>5</v>
      </c>
      <c r="H3010" s="2" t="s">
        <v>672</v>
      </c>
      <c r="I3010" s="2" t="s">
        <v>562</v>
      </c>
      <c r="J3010" s="23" t="str">
        <f t="shared" si="138"/>
        <v>TAGUATUR2801ida5</v>
      </c>
      <c r="K3010" s="32" t="str">
        <f t="shared" si="139"/>
        <v>ÁGUAS BONITAS/AVENIDA BRASÍLIA/AVENIDA SÃO PAULO/BR-070/VIA LESTE</v>
      </c>
    </row>
    <row r="3011" spans="1:11" x14ac:dyDescent="0.2">
      <c r="A3011" s="2" t="s">
        <v>552</v>
      </c>
      <c r="B3011" s="2" t="s">
        <v>564</v>
      </c>
      <c r="C3011" s="4">
        <v>2801</v>
      </c>
      <c r="D3011" s="24" t="s">
        <v>92</v>
      </c>
      <c r="E3011" s="2" t="s">
        <v>452</v>
      </c>
      <c r="F3011" s="23" t="str">
        <f t="shared" si="140"/>
        <v>ida</v>
      </c>
      <c r="G3011" s="4">
        <v>6</v>
      </c>
      <c r="H3011" s="2" t="s">
        <v>673</v>
      </c>
      <c r="I3011" s="2" t="s">
        <v>562</v>
      </c>
      <c r="J3011" s="23" t="str">
        <f t="shared" ref="J3011:J3074" si="141">D3011&amp;C3011&amp;F3011&amp;G3011</f>
        <v>TAGUATUR2801ida6</v>
      </c>
      <c r="K3011" s="32" t="str">
        <f t="shared" ref="K3011:K3074" si="142">IF(G3011=1,H3011,K3010&amp;"/"&amp;H3011)</f>
        <v>ÁGUAS BONITAS/AVENIDA BRASÍLIA/AVENIDA SÃO PAULO/BR-070/VIA LESTE/CEILÂNDIA NORTE</v>
      </c>
    </row>
    <row r="3012" spans="1:11" x14ac:dyDescent="0.2">
      <c r="A3012" s="2" t="s">
        <v>552</v>
      </c>
      <c r="B3012" s="2" t="s">
        <v>564</v>
      </c>
      <c r="C3012" s="4">
        <v>2801</v>
      </c>
      <c r="D3012" s="24" t="s">
        <v>92</v>
      </c>
      <c r="E3012" s="2" t="s">
        <v>452</v>
      </c>
      <c r="F3012" s="23" t="str">
        <f t="shared" ref="F3012:F3075" si="143">IF(LEFT(E3012,3)="ida","ida","volta")</f>
        <v>ida</v>
      </c>
      <c r="G3012" s="4">
        <v>7</v>
      </c>
      <c r="H3012" s="2" t="s">
        <v>668</v>
      </c>
      <c r="I3012" s="2" t="s">
        <v>562</v>
      </c>
      <c r="J3012" s="23" t="str">
        <f t="shared" si="141"/>
        <v>TAGUATUR2801ida7</v>
      </c>
      <c r="K3012" s="32" t="str">
        <f t="shared" si="142"/>
        <v>ÁGUAS BONITAS/AVENIDA BRASÍLIA/AVENIDA SÃO PAULO/BR-070/VIA LESTE/CEILÂNDIA NORTE/CEILÂNDIA CENTRO</v>
      </c>
    </row>
    <row r="3013" spans="1:11" x14ac:dyDescent="0.2">
      <c r="A3013" s="2" t="s">
        <v>552</v>
      </c>
      <c r="B3013" s="2" t="s">
        <v>564</v>
      </c>
      <c r="C3013" s="4">
        <v>2801</v>
      </c>
      <c r="D3013" s="24" t="s">
        <v>92</v>
      </c>
      <c r="E3013" s="2" t="s">
        <v>452</v>
      </c>
      <c r="F3013" s="23" t="str">
        <f t="shared" si="143"/>
        <v>ida</v>
      </c>
      <c r="G3013" s="4">
        <v>8</v>
      </c>
      <c r="H3013" s="2" t="s">
        <v>649</v>
      </c>
      <c r="I3013" s="2" t="s">
        <v>564</v>
      </c>
      <c r="J3013" s="23" t="str">
        <f t="shared" si="141"/>
        <v>TAGUATUR2801ida8</v>
      </c>
      <c r="K3013" s="32" t="str">
        <f t="shared" si="142"/>
        <v>ÁGUAS BONITAS/AVENIDA BRASÍLIA/AVENIDA SÃO PAULO/BR-070/VIA LESTE/CEILÂNDIA NORTE/CEILÂNDIA CENTRO/AVENIDA HÉLIO PRATES</v>
      </c>
    </row>
    <row r="3014" spans="1:11" x14ac:dyDescent="0.2">
      <c r="A3014" s="2" t="s">
        <v>552</v>
      </c>
      <c r="B3014" s="2" t="s">
        <v>564</v>
      </c>
      <c r="C3014" s="4">
        <v>2801</v>
      </c>
      <c r="D3014" s="24" t="s">
        <v>92</v>
      </c>
      <c r="E3014" s="2" t="s">
        <v>452</v>
      </c>
      <c r="F3014" s="23" t="str">
        <f t="shared" si="143"/>
        <v>ida</v>
      </c>
      <c r="G3014" s="4">
        <v>9</v>
      </c>
      <c r="H3014" s="2" t="s">
        <v>691</v>
      </c>
      <c r="I3014" s="2" t="s">
        <v>564</v>
      </c>
      <c r="J3014" s="23" t="str">
        <f t="shared" si="141"/>
        <v>TAGUATUR2801ida9</v>
      </c>
      <c r="K3014" s="32" t="str">
        <f t="shared" si="142"/>
        <v>ÁGUAS BONITAS/AVENIDA BRASÍLIA/AVENIDA SÃO PAULO/BR-070/VIA LESTE/CEILÂNDIA NORTE/CEILÂNDIA CENTRO/AVENIDA HÉLIO PRATES/AVENIDA SANDÚ NORTE</v>
      </c>
    </row>
    <row r="3015" spans="1:11" x14ac:dyDescent="0.2">
      <c r="A3015" s="2" t="s">
        <v>552</v>
      </c>
      <c r="B3015" s="2" t="s">
        <v>564</v>
      </c>
      <c r="C3015" s="4">
        <v>2801</v>
      </c>
      <c r="D3015" s="24" t="s">
        <v>92</v>
      </c>
      <c r="E3015" s="2" t="s">
        <v>452</v>
      </c>
      <c r="F3015" s="23" t="str">
        <f t="shared" si="143"/>
        <v>ida</v>
      </c>
      <c r="G3015" s="4">
        <v>10</v>
      </c>
      <c r="H3015" s="2" t="s">
        <v>692</v>
      </c>
      <c r="I3015" s="2" t="s">
        <v>564</v>
      </c>
      <c r="J3015" s="23" t="str">
        <f t="shared" si="141"/>
        <v>TAGUATUR2801ida10</v>
      </c>
      <c r="K3015" s="32" t="str">
        <f t="shared" si="142"/>
        <v>ÁGUAS BONITAS/AVENIDA BRASÍLIA/AVENIDA SÃO PAULO/BR-070/VIA LESTE/CEILÂNDIA NORTE/CEILÂNDIA CENTRO/AVENIDA HÉLIO PRATES/AVENIDA SANDÚ NORTE/AVENIDA ELMO SEREJO</v>
      </c>
    </row>
    <row r="3016" spans="1:11" x14ac:dyDescent="0.2">
      <c r="A3016" s="2" t="s">
        <v>552</v>
      </c>
      <c r="B3016" s="2" t="s">
        <v>564</v>
      </c>
      <c r="C3016" s="4">
        <v>2801</v>
      </c>
      <c r="D3016" s="24" t="s">
        <v>92</v>
      </c>
      <c r="E3016" s="2" t="s">
        <v>452</v>
      </c>
      <c r="F3016" s="23" t="str">
        <f t="shared" si="143"/>
        <v>ida</v>
      </c>
      <c r="G3016" s="4">
        <v>11</v>
      </c>
      <c r="H3016" s="2" t="s">
        <v>693</v>
      </c>
      <c r="I3016" s="2" t="s">
        <v>564</v>
      </c>
      <c r="J3016" s="23" t="str">
        <f t="shared" si="141"/>
        <v>TAGUATUR2801ida11</v>
      </c>
      <c r="K3016" s="32" t="str">
        <f t="shared" si="142"/>
        <v>ÁGUAS BONITAS/AVENIDA BRASÍLIA/AVENIDA SÃO PAULO/BR-070/VIA LESTE/CEILÂNDIA NORTE/CEILÂNDIA CENTRO/AVENIDA HÉLIO PRATES/AVENIDA SANDÚ NORTE/AVENIDA ELMO SEREJO/RODOVIÁRIA DE TAGUATINGA</v>
      </c>
    </row>
    <row r="3017" spans="1:11" x14ac:dyDescent="0.2">
      <c r="A3017" s="2" t="s">
        <v>552</v>
      </c>
      <c r="B3017" s="2" t="s">
        <v>564</v>
      </c>
      <c r="C3017" s="4">
        <v>2801</v>
      </c>
      <c r="D3017" s="2" t="s">
        <v>92</v>
      </c>
      <c r="E3017" s="2" t="s">
        <v>469</v>
      </c>
      <c r="F3017" s="23" t="str">
        <f t="shared" si="143"/>
        <v>volta</v>
      </c>
      <c r="G3017" s="4">
        <v>1</v>
      </c>
      <c r="H3017" s="2" t="s">
        <v>693</v>
      </c>
      <c r="I3017" s="2" t="s">
        <v>564</v>
      </c>
      <c r="J3017" s="23" t="str">
        <f t="shared" si="141"/>
        <v>TAGUATUR2801volta1</v>
      </c>
      <c r="K3017" s="32" t="str">
        <f t="shared" si="142"/>
        <v>RODOVIÁRIA DE TAGUATINGA</v>
      </c>
    </row>
    <row r="3018" spans="1:11" x14ac:dyDescent="0.2">
      <c r="A3018" s="2" t="s">
        <v>552</v>
      </c>
      <c r="B3018" s="2" t="s">
        <v>564</v>
      </c>
      <c r="C3018" s="4">
        <v>2801</v>
      </c>
      <c r="D3018" s="24" t="s">
        <v>92</v>
      </c>
      <c r="E3018" s="2" t="s">
        <v>469</v>
      </c>
      <c r="F3018" s="23" t="str">
        <f t="shared" si="143"/>
        <v>volta</v>
      </c>
      <c r="G3018" s="4">
        <v>2</v>
      </c>
      <c r="H3018" s="2" t="s">
        <v>692</v>
      </c>
      <c r="I3018" s="2" t="s">
        <v>564</v>
      </c>
      <c r="J3018" s="23" t="str">
        <f t="shared" si="141"/>
        <v>TAGUATUR2801volta2</v>
      </c>
      <c r="K3018" s="32" t="str">
        <f t="shared" si="142"/>
        <v>RODOVIÁRIA DE TAGUATINGA/AVENIDA ELMO SEREJO</v>
      </c>
    </row>
    <row r="3019" spans="1:11" x14ac:dyDescent="0.2">
      <c r="A3019" s="2" t="s">
        <v>552</v>
      </c>
      <c r="B3019" s="2" t="s">
        <v>564</v>
      </c>
      <c r="C3019" s="4">
        <v>2801</v>
      </c>
      <c r="D3019" s="24" t="s">
        <v>92</v>
      </c>
      <c r="E3019" s="2" t="s">
        <v>469</v>
      </c>
      <c r="F3019" s="23" t="str">
        <f t="shared" si="143"/>
        <v>volta</v>
      </c>
      <c r="G3019" s="4">
        <v>3</v>
      </c>
      <c r="H3019" s="2" t="s">
        <v>683</v>
      </c>
      <c r="I3019" s="2" t="s">
        <v>564</v>
      </c>
      <c r="J3019" s="23" t="str">
        <f t="shared" si="141"/>
        <v>TAGUATUR2801volta3</v>
      </c>
      <c r="K3019" s="32" t="str">
        <f t="shared" si="142"/>
        <v>RODOVIÁRIA DE TAGUATINGA/AVENIDA ELMO SEREJO/TAGUATINGA CENTRO</v>
      </c>
    </row>
    <row r="3020" spans="1:11" x14ac:dyDescent="0.2">
      <c r="A3020" s="2" t="s">
        <v>552</v>
      </c>
      <c r="B3020" s="2" t="s">
        <v>564</v>
      </c>
      <c r="C3020" s="4">
        <v>2801</v>
      </c>
      <c r="D3020" s="24" t="s">
        <v>92</v>
      </c>
      <c r="E3020" s="2" t="s">
        <v>469</v>
      </c>
      <c r="F3020" s="23" t="str">
        <f t="shared" si="143"/>
        <v>volta</v>
      </c>
      <c r="G3020" s="4">
        <v>4</v>
      </c>
      <c r="H3020" s="2" t="s">
        <v>691</v>
      </c>
      <c r="I3020" s="2" t="s">
        <v>564</v>
      </c>
      <c r="J3020" s="23" t="str">
        <f t="shared" si="141"/>
        <v>TAGUATUR2801volta4</v>
      </c>
      <c r="K3020" s="32" t="str">
        <f t="shared" si="142"/>
        <v>RODOVIÁRIA DE TAGUATINGA/AVENIDA ELMO SEREJO/TAGUATINGA CENTRO/AVENIDA SANDÚ NORTE</v>
      </c>
    </row>
    <row r="3021" spans="1:11" x14ac:dyDescent="0.2">
      <c r="A3021" s="2" t="s">
        <v>552</v>
      </c>
      <c r="B3021" s="2" t="s">
        <v>564</v>
      </c>
      <c r="C3021" s="4">
        <v>2801</v>
      </c>
      <c r="D3021" s="24" t="s">
        <v>92</v>
      </c>
      <c r="E3021" s="2" t="s">
        <v>469</v>
      </c>
      <c r="F3021" s="23" t="str">
        <f t="shared" si="143"/>
        <v>volta</v>
      </c>
      <c r="G3021" s="4">
        <v>5</v>
      </c>
      <c r="H3021" s="2" t="s">
        <v>649</v>
      </c>
      <c r="I3021" s="2" t="s">
        <v>564</v>
      </c>
      <c r="J3021" s="23" t="str">
        <f t="shared" si="141"/>
        <v>TAGUATUR2801volta5</v>
      </c>
      <c r="K3021" s="32" t="str">
        <f t="shared" si="142"/>
        <v>RODOVIÁRIA DE TAGUATINGA/AVENIDA ELMO SEREJO/TAGUATINGA CENTRO/AVENIDA SANDÚ NORTE/AVENIDA HÉLIO PRATES</v>
      </c>
    </row>
    <row r="3022" spans="1:11" x14ac:dyDescent="0.2">
      <c r="A3022" s="2" t="s">
        <v>552</v>
      </c>
      <c r="B3022" s="2" t="s">
        <v>564</v>
      </c>
      <c r="C3022" s="4">
        <v>2801</v>
      </c>
      <c r="D3022" s="24" t="s">
        <v>92</v>
      </c>
      <c r="E3022" s="2" t="s">
        <v>469</v>
      </c>
      <c r="F3022" s="23" t="str">
        <f t="shared" si="143"/>
        <v>volta</v>
      </c>
      <c r="G3022" s="4">
        <v>6</v>
      </c>
      <c r="H3022" s="2" t="s">
        <v>668</v>
      </c>
      <c r="I3022" s="2" t="s">
        <v>562</v>
      </c>
      <c r="J3022" s="23" t="str">
        <f t="shared" si="141"/>
        <v>TAGUATUR2801volta6</v>
      </c>
      <c r="K3022" s="32" t="str">
        <f t="shared" si="142"/>
        <v>RODOVIÁRIA DE TAGUATINGA/AVENIDA ELMO SEREJO/TAGUATINGA CENTRO/AVENIDA SANDÚ NORTE/AVENIDA HÉLIO PRATES/CEILÂNDIA CENTRO</v>
      </c>
    </row>
    <row r="3023" spans="1:11" x14ac:dyDescent="0.2">
      <c r="A3023" s="2" t="s">
        <v>552</v>
      </c>
      <c r="B3023" s="2" t="s">
        <v>564</v>
      </c>
      <c r="C3023" s="4">
        <v>2801</v>
      </c>
      <c r="D3023" s="24" t="s">
        <v>92</v>
      </c>
      <c r="E3023" s="2" t="s">
        <v>469</v>
      </c>
      <c r="F3023" s="23" t="str">
        <f t="shared" si="143"/>
        <v>volta</v>
      </c>
      <c r="G3023" s="4">
        <v>7</v>
      </c>
      <c r="H3023" s="2" t="s">
        <v>673</v>
      </c>
      <c r="I3023" s="2" t="s">
        <v>562</v>
      </c>
      <c r="J3023" s="23" t="str">
        <f t="shared" si="141"/>
        <v>TAGUATUR2801volta7</v>
      </c>
      <c r="K3023" s="32" t="str">
        <f t="shared" si="142"/>
        <v>RODOVIÁRIA DE TAGUATINGA/AVENIDA ELMO SEREJO/TAGUATINGA CENTRO/AVENIDA SANDÚ NORTE/AVENIDA HÉLIO PRATES/CEILÂNDIA CENTRO/CEILÂNDIA NORTE</v>
      </c>
    </row>
    <row r="3024" spans="1:11" x14ac:dyDescent="0.2">
      <c r="A3024" s="2" t="s">
        <v>552</v>
      </c>
      <c r="B3024" s="2" t="s">
        <v>564</v>
      </c>
      <c r="C3024" s="4">
        <v>2801</v>
      </c>
      <c r="D3024" s="24" t="s">
        <v>92</v>
      </c>
      <c r="E3024" s="2" t="s">
        <v>469</v>
      </c>
      <c r="F3024" s="23" t="str">
        <f t="shared" si="143"/>
        <v>volta</v>
      </c>
      <c r="G3024" s="4">
        <v>8</v>
      </c>
      <c r="H3024" s="2" t="s">
        <v>672</v>
      </c>
      <c r="I3024" s="2" t="s">
        <v>562</v>
      </c>
      <c r="J3024" s="23" t="str">
        <f t="shared" si="141"/>
        <v>TAGUATUR2801volta8</v>
      </c>
      <c r="K3024" s="32" t="str">
        <f t="shared" si="142"/>
        <v>RODOVIÁRIA DE TAGUATINGA/AVENIDA ELMO SEREJO/TAGUATINGA CENTRO/AVENIDA SANDÚ NORTE/AVENIDA HÉLIO PRATES/CEILÂNDIA CENTRO/CEILÂNDIA NORTE/VIA LESTE</v>
      </c>
    </row>
    <row r="3025" spans="1:11" x14ac:dyDescent="0.2">
      <c r="A3025" s="2" t="s">
        <v>552</v>
      </c>
      <c r="B3025" s="2" t="s">
        <v>564</v>
      </c>
      <c r="C3025" s="4">
        <v>2801</v>
      </c>
      <c r="D3025" s="24" t="s">
        <v>92</v>
      </c>
      <c r="E3025" s="2" t="s">
        <v>469</v>
      </c>
      <c r="F3025" s="23" t="str">
        <f t="shared" si="143"/>
        <v>volta</v>
      </c>
      <c r="G3025" s="4">
        <v>9</v>
      </c>
      <c r="H3025" s="2" t="s">
        <v>561</v>
      </c>
      <c r="I3025" s="2" t="s">
        <v>562</v>
      </c>
      <c r="J3025" s="23" t="str">
        <f t="shared" si="141"/>
        <v>TAGUATUR2801volta9</v>
      </c>
      <c r="K3025" s="32" t="str">
        <f t="shared" si="142"/>
        <v>RODOVIÁRIA DE TAGUATINGA/AVENIDA ELMO SEREJO/TAGUATINGA CENTRO/AVENIDA SANDÚ NORTE/AVENIDA HÉLIO PRATES/CEILÂNDIA CENTRO/CEILÂNDIA NORTE/VIA LESTE/BR-070</v>
      </c>
    </row>
    <row r="3026" spans="1:11" x14ac:dyDescent="0.2">
      <c r="A3026" s="2" t="s">
        <v>552</v>
      </c>
      <c r="B3026" s="2" t="s">
        <v>564</v>
      </c>
      <c r="C3026" s="4">
        <v>2801</v>
      </c>
      <c r="D3026" s="24" t="s">
        <v>92</v>
      </c>
      <c r="E3026" s="2" t="s">
        <v>469</v>
      </c>
      <c r="F3026" s="23" t="str">
        <f t="shared" si="143"/>
        <v>volta</v>
      </c>
      <c r="G3026" s="4">
        <v>10</v>
      </c>
      <c r="H3026" s="2" t="s">
        <v>568</v>
      </c>
      <c r="I3026" s="2" t="s">
        <v>554</v>
      </c>
      <c r="J3026" s="23" t="str">
        <f t="shared" si="141"/>
        <v>TAGUATUR2801volta10</v>
      </c>
      <c r="K3026" s="32" t="str">
        <f t="shared" si="142"/>
        <v>RODOVIÁRIA DE TAGUATINGA/AVENIDA ELMO SEREJO/TAGUATINGA CENTRO/AVENIDA SANDÚ NORTE/AVENIDA HÉLIO PRATES/CEILÂNDIA CENTRO/CEILÂNDIA NORTE/VIA LESTE/BR-070/AVENIDA CUIABÁ</v>
      </c>
    </row>
    <row r="3027" spans="1:11" x14ac:dyDescent="0.2">
      <c r="A3027" s="2" t="s">
        <v>552</v>
      </c>
      <c r="B3027" s="2" t="s">
        <v>564</v>
      </c>
      <c r="C3027" s="4">
        <v>2801</v>
      </c>
      <c r="D3027" s="24" t="s">
        <v>92</v>
      </c>
      <c r="E3027" s="2" t="s">
        <v>469</v>
      </c>
      <c r="F3027" s="23" t="str">
        <f t="shared" si="143"/>
        <v>volta</v>
      </c>
      <c r="G3027" s="4">
        <v>11</v>
      </c>
      <c r="H3027" s="2" t="s">
        <v>573</v>
      </c>
      <c r="I3027" s="2" t="s">
        <v>554</v>
      </c>
      <c r="J3027" s="23" t="str">
        <f t="shared" si="141"/>
        <v>TAGUATUR2801volta11</v>
      </c>
      <c r="K3027" s="32" t="str">
        <f t="shared" si="142"/>
        <v>RODOVIÁRIA DE TAGUATINGA/AVENIDA ELMO SEREJO/TAGUATINGA CENTRO/AVENIDA SANDÚ NORTE/AVENIDA HÉLIO PRATES/CEILÂNDIA CENTRO/CEILÂNDIA NORTE/VIA LESTE/BR-070/AVENIDA CUIABÁ/JARDIM AMÉRICA</v>
      </c>
    </row>
    <row r="3028" spans="1:11" x14ac:dyDescent="0.2">
      <c r="A3028" s="2" t="s">
        <v>552</v>
      </c>
      <c r="B3028" s="2" t="s">
        <v>564</v>
      </c>
      <c r="C3028" s="4">
        <v>2801</v>
      </c>
      <c r="D3028" s="24" t="s">
        <v>92</v>
      </c>
      <c r="E3028" s="2" t="s">
        <v>469</v>
      </c>
      <c r="F3028" s="23" t="str">
        <f t="shared" si="143"/>
        <v>volta</v>
      </c>
      <c r="G3028" s="4">
        <v>12</v>
      </c>
      <c r="H3028" s="2" t="s">
        <v>577</v>
      </c>
      <c r="I3028" s="2" t="s">
        <v>554</v>
      </c>
      <c r="J3028" s="23" t="str">
        <f t="shared" si="141"/>
        <v>TAGUATUR2801volta12</v>
      </c>
      <c r="K3028" s="32" t="str">
        <f t="shared" si="142"/>
        <v>RODOVIÁRIA DE TAGUATINGA/AVENIDA ELMO SEREJO/TAGUATINGA CENTRO/AVENIDA SANDÚ NORTE/AVENIDA HÉLIO PRATES/CEILÂNDIA CENTRO/CEILÂNDIA NORTE/VIA LESTE/BR-070/AVENIDA CUIABÁ/JARDIM AMÉRICA/MORADA DA SERRA</v>
      </c>
    </row>
    <row r="3029" spans="1:11" x14ac:dyDescent="0.2">
      <c r="A3029" s="2" t="s">
        <v>552</v>
      </c>
      <c r="B3029" s="2" t="s">
        <v>564</v>
      </c>
      <c r="C3029" s="4">
        <v>2801</v>
      </c>
      <c r="D3029" s="24" t="s">
        <v>92</v>
      </c>
      <c r="E3029" s="2" t="s">
        <v>469</v>
      </c>
      <c r="F3029" s="23" t="str">
        <f t="shared" si="143"/>
        <v>volta</v>
      </c>
      <c r="G3029" s="4">
        <v>13</v>
      </c>
      <c r="H3029" s="2" t="s">
        <v>574</v>
      </c>
      <c r="I3029" s="2" t="s">
        <v>554</v>
      </c>
      <c r="J3029" s="23" t="str">
        <f t="shared" si="141"/>
        <v>TAGUATUR2801volta13</v>
      </c>
      <c r="K3029" s="32" t="str">
        <f t="shared" si="142"/>
        <v>RODOVIÁRIA DE TAGUATINGA/AVENIDA ELMO SEREJO/TAGUATINGA CENTRO/AVENIDA SANDÚ NORTE/AVENIDA HÉLIO PRATES/CEILÂNDIA CENTRO/CEILÂNDIA NORTE/VIA LESTE/BR-070/AVENIDA CUIABÁ/JARDIM AMÉRICA/MORADA DA SERRA/ÁGUAS BONITAS</v>
      </c>
    </row>
    <row r="3030" spans="1:11" x14ac:dyDescent="0.2">
      <c r="A3030" s="2" t="s">
        <v>552</v>
      </c>
      <c r="B3030" s="2" t="s">
        <v>564</v>
      </c>
      <c r="C3030" s="4">
        <v>2802</v>
      </c>
      <c r="D3030" s="2" t="s">
        <v>92</v>
      </c>
      <c r="E3030" s="2" t="s">
        <v>452</v>
      </c>
      <c r="F3030" s="23" t="str">
        <f t="shared" si="143"/>
        <v>ida</v>
      </c>
      <c r="G3030" s="4">
        <v>1</v>
      </c>
      <c r="H3030" s="2" t="s">
        <v>574</v>
      </c>
      <c r="I3030" s="2" t="s">
        <v>554</v>
      </c>
      <c r="J3030" s="23" t="str">
        <f t="shared" si="141"/>
        <v>TAGUATUR2802ida1</v>
      </c>
      <c r="K3030" s="32" t="str">
        <f t="shared" si="142"/>
        <v>ÁGUAS BONITAS</v>
      </c>
    </row>
    <row r="3031" spans="1:11" x14ac:dyDescent="0.2">
      <c r="A3031" s="2" t="s">
        <v>552</v>
      </c>
      <c r="B3031" s="2" t="s">
        <v>564</v>
      </c>
      <c r="C3031" s="4">
        <v>2802</v>
      </c>
      <c r="D3031" s="24" t="s">
        <v>92</v>
      </c>
      <c r="E3031" s="2" t="s">
        <v>452</v>
      </c>
      <c r="F3031" s="23" t="str">
        <f t="shared" si="143"/>
        <v>ida</v>
      </c>
      <c r="G3031" s="4">
        <v>2</v>
      </c>
      <c r="H3031" s="2" t="s">
        <v>575</v>
      </c>
      <c r="I3031" s="2" t="s">
        <v>554</v>
      </c>
      <c r="J3031" s="23" t="str">
        <f t="shared" si="141"/>
        <v>TAGUATUR2802ida2</v>
      </c>
      <c r="K3031" s="32" t="str">
        <f t="shared" si="142"/>
        <v>ÁGUAS BONITAS/AVENIDA BRASÍLIA</v>
      </c>
    </row>
    <row r="3032" spans="1:11" x14ac:dyDescent="0.2">
      <c r="A3032" s="2" t="s">
        <v>552</v>
      </c>
      <c r="B3032" s="2" t="s">
        <v>564</v>
      </c>
      <c r="C3032" s="4">
        <v>2802</v>
      </c>
      <c r="D3032" s="24" t="s">
        <v>92</v>
      </c>
      <c r="E3032" s="2" t="s">
        <v>452</v>
      </c>
      <c r="F3032" s="23" t="str">
        <f t="shared" si="143"/>
        <v>ida</v>
      </c>
      <c r="G3032" s="4">
        <v>3</v>
      </c>
      <c r="H3032" s="2" t="s">
        <v>576</v>
      </c>
      <c r="I3032" s="2" t="s">
        <v>554</v>
      </c>
      <c r="J3032" s="23" t="str">
        <f t="shared" si="141"/>
        <v>TAGUATUR2802ida3</v>
      </c>
      <c r="K3032" s="32" t="str">
        <f t="shared" si="142"/>
        <v>ÁGUAS BONITAS/AVENIDA BRASÍLIA/AVENIDA SÃO PAULO</v>
      </c>
    </row>
    <row r="3033" spans="1:11" x14ac:dyDescent="0.2">
      <c r="A3033" s="2" t="s">
        <v>552</v>
      </c>
      <c r="B3033" s="2" t="s">
        <v>564</v>
      </c>
      <c r="C3033" s="4">
        <v>2802</v>
      </c>
      <c r="D3033" s="24" t="s">
        <v>92</v>
      </c>
      <c r="E3033" s="2" t="s">
        <v>452</v>
      </c>
      <c r="F3033" s="23" t="str">
        <f t="shared" si="143"/>
        <v>ida</v>
      </c>
      <c r="G3033" s="4">
        <v>4</v>
      </c>
      <c r="H3033" s="2" t="s">
        <v>561</v>
      </c>
      <c r="I3033" s="2" t="s">
        <v>562</v>
      </c>
      <c r="J3033" s="23" t="str">
        <f t="shared" si="141"/>
        <v>TAGUATUR2802ida4</v>
      </c>
      <c r="K3033" s="32" t="str">
        <f t="shared" si="142"/>
        <v>ÁGUAS BONITAS/AVENIDA BRASÍLIA/AVENIDA SÃO PAULO/BR-070</v>
      </c>
    </row>
    <row r="3034" spans="1:11" x14ac:dyDescent="0.2">
      <c r="A3034" s="2" t="s">
        <v>552</v>
      </c>
      <c r="B3034" s="2" t="s">
        <v>564</v>
      </c>
      <c r="C3034" s="4">
        <v>2802</v>
      </c>
      <c r="D3034" s="24" t="s">
        <v>92</v>
      </c>
      <c r="E3034" s="2" t="s">
        <v>452</v>
      </c>
      <c r="F3034" s="23" t="str">
        <f t="shared" si="143"/>
        <v>ida</v>
      </c>
      <c r="G3034" s="4">
        <v>5</v>
      </c>
      <c r="H3034" s="2" t="s">
        <v>672</v>
      </c>
      <c r="I3034" s="2" t="s">
        <v>562</v>
      </c>
      <c r="J3034" s="23" t="str">
        <f t="shared" si="141"/>
        <v>TAGUATUR2802ida5</v>
      </c>
      <c r="K3034" s="32" t="str">
        <f t="shared" si="142"/>
        <v>ÁGUAS BONITAS/AVENIDA BRASÍLIA/AVENIDA SÃO PAULO/BR-070/VIA LESTE</v>
      </c>
    </row>
    <row r="3035" spans="1:11" x14ac:dyDescent="0.2">
      <c r="A3035" s="2" t="s">
        <v>552</v>
      </c>
      <c r="B3035" s="2" t="s">
        <v>564</v>
      </c>
      <c r="C3035" s="4">
        <v>2802</v>
      </c>
      <c r="D3035" s="24" t="s">
        <v>92</v>
      </c>
      <c r="E3035" s="2" t="s">
        <v>452</v>
      </c>
      <c r="F3035" s="23" t="str">
        <f t="shared" si="143"/>
        <v>ida</v>
      </c>
      <c r="G3035" s="4">
        <v>6</v>
      </c>
      <c r="H3035" s="2" t="s">
        <v>673</v>
      </c>
      <c r="I3035" s="2" t="s">
        <v>562</v>
      </c>
      <c r="J3035" s="23" t="str">
        <f t="shared" si="141"/>
        <v>TAGUATUR2802ida6</v>
      </c>
      <c r="K3035" s="32" t="str">
        <f t="shared" si="142"/>
        <v>ÁGUAS BONITAS/AVENIDA BRASÍLIA/AVENIDA SÃO PAULO/BR-070/VIA LESTE/CEILÂNDIA NORTE</v>
      </c>
    </row>
    <row r="3036" spans="1:11" x14ac:dyDescent="0.2">
      <c r="A3036" s="2" t="s">
        <v>552</v>
      </c>
      <c r="B3036" s="2" t="s">
        <v>564</v>
      </c>
      <c r="C3036" s="4">
        <v>2802</v>
      </c>
      <c r="D3036" s="24" t="s">
        <v>92</v>
      </c>
      <c r="E3036" s="2" t="s">
        <v>452</v>
      </c>
      <c r="F3036" s="23" t="str">
        <f t="shared" si="143"/>
        <v>ida</v>
      </c>
      <c r="G3036" s="4">
        <v>7</v>
      </c>
      <c r="H3036" s="2" t="s">
        <v>668</v>
      </c>
      <c r="I3036" s="2" t="s">
        <v>562</v>
      </c>
      <c r="J3036" s="23" t="str">
        <f t="shared" si="141"/>
        <v>TAGUATUR2802ida7</v>
      </c>
      <c r="K3036" s="32" t="str">
        <f t="shared" si="142"/>
        <v>ÁGUAS BONITAS/AVENIDA BRASÍLIA/AVENIDA SÃO PAULO/BR-070/VIA LESTE/CEILÂNDIA NORTE/CEILÂNDIA CENTRO</v>
      </c>
    </row>
    <row r="3037" spans="1:11" x14ac:dyDescent="0.2">
      <c r="A3037" s="2" t="s">
        <v>552</v>
      </c>
      <c r="B3037" s="2" t="s">
        <v>564</v>
      </c>
      <c r="C3037" s="4">
        <v>2802</v>
      </c>
      <c r="D3037" s="24" t="s">
        <v>92</v>
      </c>
      <c r="E3037" s="2" t="s">
        <v>452</v>
      </c>
      <c r="F3037" s="23" t="str">
        <f t="shared" si="143"/>
        <v>ida</v>
      </c>
      <c r="G3037" s="4">
        <v>8</v>
      </c>
      <c r="H3037" s="2" t="s">
        <v>649</v>
      </c>
      <c r="I3037" s="2" t="s">
        <v>564</v>
      </c>
      <c r="J3037" s="23" t="str">
        <f t="shared" si="141"/>
        <v>TAGUATUR2802ida8</v>
      </c>
      <c r="K3037" s="32" t="str">
        <f t="shared" si="142"/>
        <v>ÁGUAS BONITAS/AVENIDA BRASÍLIA/AVENIDA SÃO PAULO/BR-070/VIA LESTE/CEILÂNDIA NORTE/CEILÂNDIA CENTRO/AVENIDA HÉLIO PRATES</v>
      </c>
    </row>
    <row r="3038" spans="1:11" x14ac:dyDescent="0.2">
      <c r="A3038" s="2" t="s">
        <v>552</v>
      </c>
      <c r="B3038" s="2" t="s">
        <v>564</v>
      </c>
      <c r="C3038" s="4">
        <v>2802</v>
      </c>
      <c r="D3038" s="24" t="s">
        <v>92</v>
      </c>
      <c r="E3038" s="2" t="s">
        <v>452</v>
      </c>
      <c r="F3038" s="23" t="str">
        <f t="shared" si="143"/>
        <v>ida</v>
      </c>
      <c r="G3038" s="4">
        <v>9</v>
      </c>
      <c r="H3038" s="2" t="s">
        <v>691</v>
      </c>
      <c r="I3038" s="2" t="s">
        <v>564</v>
      </c>
      <c r="J3038" s="23" t="str">
        <f t="shared" si="141"/>
        <v>TAGUATUR2802ida9</v>
      </c>
      <c r="K3038" s="32" t="str">
        <f t="shared" si="142"/>
        <v>ÁGUAS BONITAS/AVENIDA BRASÍLIA/AVENIDA SÃO PAULO/BR-070/VIA LESTE/CEILÂNDIA NORTE/CEILÂNDIA CENTRO/AVENIDA HÉLIO PRATES/AVENIDA SANDÚ NORTE</v>
      </c>
    </row>
    <row r="3039" spans="1:11" x14ac:dyDescent="0.2">
      <c r="A3039" s="2" t="s">
        <v>552</v>
      </c>
      <c r="B3039" s="2" t="s">
        <v>564</v>
      </c>
      <c r="C3039" s="4">
        <v>2802</v>
      </c>
      <c r="D3039" s="24" t="s">
        <v>92</v>
      </c>
      <c r="E3039" s="2" t="s">
        <v>452</v>
      </c>
      <c r="F3039" s="23" t="str">
        <f t="shared" si="143"/>
        <v>ida</v>
      </c>
      <c r="G3039" s="4">
        <v>10</v>
      </c>
      <c r="H3039" s="2" t="s">
        <v>683</v>
      </c>
      <c r="I3039" s="2" t="s">
        <v>564</v>
      </c>
      <c r="J3039" s="23" t="str">
        <f t="shared" si="141"/>
        <v>TAGUATUR2802ida10</v>
      </c>
      <c r="K3039" s="32" t="str">
        <f t="shared" si="142"/>
        <v>ÁGUAS BONITAS/AVENIDA BRASÍLIA/AVENIDA SÃO PAULO/BR-070/VIA LESTE/CEILÂNDIA NORTE/CEILÂNDIA CENTRO/AVENIDA HÉLIO PRATES/AVENIDA SANDÚ NORTE/TAGUATINGA CENTRO</v>
      </c>
    </row>
    <row r="3040" spans="1:11" x14ac:dyDescent="0.2">
      <c r="A3040" s="2" t="s">
        <v>552</v>
      </c>
      <c r="B3040" s="2" t="s">
        <v>564</v>
      </c>
      <c r="C3040" s="4">
        <v>2802</v>
      </c>
      <c r="D3040" s="2" t="s">
        <v>92</v>
      </c>
      <c r="E3040" s="2" t="s">
        <v>469</v>
      </c>
      <c r="F3040" s="23" t="str">
        <f t="shared" si="143"/>
        <v>volta</v>
      </c>
      <c r="G3040" s="4">
        <v>1</v>
      </c>
      <c r="H3040" s="2" t="s">
        <v>683</v>
      </c>
      <c r="I3040" s="2" t="s">
        <v>564</v>
      </c>
      <c r="J3040" s="23" t="str">
        <f t="shared" si="141"/>
        <v>TAGUATUR2802volta1</v>
      </c>
      <c r="K3040" s="32" t="str">
        <f t="shared" si="142"/>
        <v>TAGUATINGA CENTRO</v>
      </c>
    </row>
    <row r="3041" spans="1:11" x14ac:dyDescent="0.2">
      <c r="A3041" s="2" t="s">
        <v>552</v>
      </c>
      <c r="B3041" s="2" t="s">
        <v>564</v>
      </c>
      <c r="C3041" s="4">
        <v>2802</v>
      </c>
      <c r="D3041" s="24" t="s">
        <v>92</v>
      </c>
      <c r="E3041" s="2" t="s">
        <v>469</v>
      </c>
      <c r="F3041" s="23" t="str">
        <f t="shared" si="143"/>
        <v>volta</v>
      </c>
      <c r="G3041" s="4">
        <v>2</v>
      </c>
      <c r="H3041" s="2" t="s">
        <v>691</v>
      </c>
      <c r="I3041" s="2" t="s">
        <v>564</v>
      </c>
      <c r="J3041" s="23" t="str">
        <f t="shared" si="141"/>
        <v>TAGUATUR2802volta2</v>
      </c>
      <c r="K3041" s="32" t="str">
        <f t="shared" si="142"/>
        <v>TAGUATINGA CENTRO/AVENIDA SANDÚ NORTE</v>
      </c>
    </row>
    <row r="3042" spans="1:11" x14ac:dyDescent="0.2">
      <c r="A3042" s="2" t="s">
        <v>552</v>
      </c>
      <c r="B3042" s="2" t="s">
        <v>564</v>
      </c>
      <c r="C3042" s="4">
        <v>2802</v>
      </c>
      <c r="D3042" s="24" t="s">
        <v>92</v>
      </c>
      <c r="E3042" s="2" t="s">
        <v>469</v>
      </c>
      <c r="F3042" s="23" t="str">
        <f t="shared" si="143"/>
        <v>volta</v>
      </c>
      <c r="G3042" s="4">
        <v>3</v>
      </c>
      <c r="H3042" s="2" t="s">
        <v>649</v>
      </c>
      <c r="I3042" s="2" t="s">
        <v>564</v>
      </c>
      <c r="J3042" s="23" t="str">
        <f t="shared" si="141"/>
        <v>TAGUATUR2802volta3</v>
      </c>
      <c r="K3042" s="32" t="str">
        <f t="shared" si="142"/>
        <v>TAGUATINGA CENTRO/AVENIDA SANDÚ NORTE/AVENIDA HÉLIO PRATES</v>
      </c>
    </row>
    <row r="3043" spans="1:11" x14ac:dyDescent="0.2">
      <c r="A3043" s="2" t="s">
        <v>552</v>
      </c>
      <c r="B3043" s="2" t="s">
        <v>564</v>
      </c>
      <c r="C3043" s="4">
        <v>2802</v>
      </c>
      <c r="D3043" s="24" t="s">
        <v>92</v>
      </c>
      <c r="E3043" s="2" t="s">
        <v>469</v>
      </c>
      <c r="F3043" s="23" t="str">
        <f t="shared" si="143"/>
        <v>volta</v>
      </c>
      <c r="G3043" s="4">
        <v>4</v>
      </c>
      <c r="H3043" s="2" t="s">
        <v>668</v>
      </c>
      <c r="I3043" s="2" t="s">
        <v>562</v>
      </c>
      <c r="J3043" s="23" t="str">
        <f t="shared" si="141"/>
        <v>TAGUATUR2802volta4</v>
      </c>
      <c r="K3043" s="32" t="str">
        <f t="shared" si="142"/>
        <v>TAGUATINGA CENTRO/AVENIDA SANDÚ NORTE/AVENIDA HÉLIO PRATES/CEILÂNDIA CENTRO</v>
      </c>
    </row>
    <row r="3044" spans="1:11" x14ac:dyDescent="0.2">
      <c r="A3044" s="2" t="s">
        <v>552</v>
      </c>
      <c r="B3044" s="2" t="s">
        <v>564</v>
      </c>
      <c r="C3044" s="4">
        <v>2802</v>
      </c>
      <c r="D3044" s="24" t="s">
        <v>92</v>
      </c>
      <c r="E3044" s="2" t="s">
        <v>469</v>
      </c>
      <c r="F3044" s="23" t="str">
        <f t="shared" si="143"/>
        <v>volta</v>
      </c>
      <c r="G3044" s="4">
        <v>5</v>
      </c>
      <c r="H3044" s="2" t="s">
        <v>673</v>
      </c>
      <c r="I3044" s="2" t="s">
        <v>562</v>
      </c>
      <c r="J3044" s="23" t="str">
        <f t="shared" si="141"/>
        <v>TAGUATUR2802volta5</v>
      </c>
      <c r="K3044" s="32" t="str">
        <f t="shared" si="142"/>
        <v>TAGUATINGA CENTRO/AVENIDA SANDÚ NORTE/AVENIDA HÉLIO PRATES/CEILÂNDIA CENTRO/CEILÂNDIA NORTE</v>
      </c>
    </row>
    <row r="3045" spans="1:11" x14ac:dyDescent="0.2">
      <c r="A3045" s="2" t="s">
        <v>552</v>
      </c>
      <c r="B3045" s="2" t="s">
        <v>564</v>
      </c>
      <c r="C3045" s="4">
        <v>2802</v>
      </c>
      <c r="D3045" s="24" t="s">
        <v>92</v>
      </c>
      <c r="E3045" s="2" t="s">
        <v>469</v>
      </c>
      <c r="F3045" s="23" t="str">
        <f t="shared" si="143"/>
        <v>volta</v>
      </c>
      <c r="G3045" s="4">
        <v>6</v>
      </c>
      <c r="H3045" s="2" t="s">
        <v>672</v>
      </c>
      <c r="I3045" s="2" t="s">
        <v>562</v>
      </c>
      <c r="J3045" s="23" t="str">
        <f t="shared" si="141"/>
        <v>TAGUATUR2802volta6</v>
      </c>
      <c r="K3045" s="32" t="str">
        <f t="shared" si="142"/>
        <v>TAGUATINGA CENTRO/AVENIDA SANDÚ NORTE/AVENIDA HÉLIO PRATES/CEILÂNDIA CENTRO/CEILÂNDIA NORTE/VIA LESTE</v>
      </c>
    </row>
    <row r="3046" spans="1:11" x14ac:dyDescent="0.2">
      <c r="A3046" s="2" t="s">
        <v>552</v>
      </c>
      <c r="B3046" s="2" t="s">
        <v>564</v>
      </c>
      <c r="C3046" s="4">
        <v>2802</v>
      </c>
      <c r="D3046" s="24" t="s">
        <v>92</v>
      </c>
      <c r="E3046" s="2" t="s">
        <v>469</v>
      </c>
      <c r="F3046" s="23" t="str">
        <f t="shared" si="143"/>
        <v>volta</v>
      </c>
      <c r="G3046" s="4">
        <v>7</v>
      </c>
      <c r="H3046" s="2" t="s">
        <v>561</v>
      </c>
      <c r="I3046" s="2" t="s">
        <v>562</v>
      </c>
      <c r="J3046" s="23" t="str">
        <f t="shared" si="141"/>
        <v>TAGUATUR2802volta7</v>
      </c>
      <c r="K3046" s="32" t="str">
        <f t="shared" si="142"/>
        <v>TAGUATINGA CENTRO/AVENIDA SANDÚ NORTE/AVENIDA HÉLIO PRATES/CEILÂNDIA CENTRO/CEILÂNDIA NORTE/VIA LESTE/BR-070</v>
      </c>
    </row>
    <row r="3047" spans="1:11" x14ac:dyDescent="0.2">
      <c r="A3047" s="2" t="s">
        <v>552</v>
      </c>
      <c r="B3047" s="2" t="s">
        <v>564</v>
      </c>
      <c r="C3047" s="4">
        <v>2802</v>
      </c>
      <c r="D3047" s="24" t="s">
        <v>92</v>
      </c>
      <c r="E3047" s="2" t="s">
        <v>469</v>
      </c>
      <c r="F3047" s="23" t="str">
        <f t="shared" si="143"/>
        <v>volta</v>
      </c>
      <c r="G3047" s="4">
        <v>8</v>
      </c>
      <c r="H3047" s="2" t="s">
        <v>568</v>
      </c>
      <c r="I3047" s="2" t="s">
        <v>554</v>
      </c>
      <c r="J3047" s="23" t="str">
        <f t="shared" si="141"/>
        <v>TAGUATUR2802volta8</v>
      </c>
      <c r="K3047" s="32" t="str">
        <f t="shared" si="142"/>
        <v>TAGUATINGA CENTRO/AVENIDA SANDÚ NORTE/AVENIDA HÉLIO PRATES/CEILÂNDIA CENTRO/CEILÂNDIA NORTE/VIA LESTE/BR-070/AVENIDA CUIABÁ</v>
      </c>
    </row>
    <row r="3048" spans="1:11" x14ac:dyDescent="0.2">
      <c r="A3048" s="2" t="s">
        <v>552</v>
      </c>
      <c r="B3048" s="2" t="s">
        <v>564</v>
      </c>
      <c r="C3048" s="4">
        <v>2802</v>
      </c>
      <c r="D3048" s="24" t="s">
        <v>92</v>
      </c>
      <c r="E3048" s="2" t="s">
        <v>469</v>
      </c>
      <c r="F3048" s="23" t="str">
        <f t="shared" si="143"/>
        <v>volta</v>
      </c>
      <c r="G3048" s="4">
        <v>9</v>
      </c>
      <c r="H3048" s="2" t="s">
        <v>573</v>
      </c>
      <c r="I3048" s="2" t="s">
        <v>554</v>
      </c>
      <c r="J3048" s="23" t="str">
        <f t="shared" si="141"/>
        <v>TAGUATUR2802volta9</v>
      </c>
      <c r="K3048" s="32" t="str">
        <f t="shared" si="142"/>
        <v>TAGUATINGA CENTRO/AVENIDA SANDÚ NORTE/AVENIDA HÉLIO PRATES/CEILÂNDIA CENTRO/CEILÂNDIA NORTE/VIA LESTE/BR-070/AVENIDA CUIABÁ/JARDIM AMÉRICA</v>
      </c>
    </row>
    <row r="3049" spans="1:11" x14ac:dyDescent="0.2">
      <c r="A3049" s="2" t="s">
        <v>552</v>
      </c>
      <c r="B3049" s="2" t="s">
        <v>564</v>
      </c>
      <c r="C3049" s="4">
        <v>2802</v>
      </c>
      <c r="D3049" s="24" t="s">
        <v>92</v>
      </c>
      <c r="E3049" s="2" t="s">
        <v>469</v>
      </c>
      <c r="F3049" s="23" t="str">
        <f t="shared" si="143"/>
        <v>volta</v>
      </c>
      <c r="G3049" s="4">
        <v>10</v>
      </c>
      <c r="H3049" s="2" t="s">
        <v>577</v>
      </c>
      <c r="I3049" s="2" t="s">
        <v>554</v>
      </c>
      <c r="J3049" s="23" t="str">
        <f t="shared" si="141"/>
        <v>TAGUATUR2802volta10</v>
      </c>
      <c r="K3049" s="32" t="str">
        <f t="shared" si="142"/>
        <v>TAGUATINGA CENTRO/AVENIDA SANDÚ NORTE/AVENIDA HÉLIO PRATES/CEILÂNDIA CENTRO/CEILÂNDIA NORTE/VIA LESTE/BR-070/AVENIDA CUIABÁ/JARDIM AMÉRICA/MORADA DA SERRA</v>
      </c>
    </row>
    <row r="3050" spans="1:11" x14ac:dyDescent="0.2">
      <c r="A3050" s="2" t="s">
        <v>552</v>
      </c>
      <c r="B3050" s="2" t="s">
        <v>564</v>
      </c>
      <c r="C3050" s="4">
        <v>2802</v>
      </c>
      <c r="D3050" s="24" t="s">
        <v>92</v>
      </c>
      <c r="E3050" s="2" t="s">
        <v>469</v>
      </c>
      <c r="F3050" s="23" t="str">
        <f t="shared" si="143"/>
        <v>volta</v>
      </c>
      <c r="G3050" s="4">
        <v>11</v>
      </c>
      <c r="H3050" s="2" t="s">
        <v>574</v>
      </c>
      <c r="I3050" s="2" t="s">
        <v>554</v>
      </c>
      <c r="J3050" s="23" t="str">
        <f t="shared" si="141"/>
        <v>TAGUATUR2802volta11</v>
      </c>
      <c r="K3050" s="32" t="str">
        <f t="shared" si="142"/>
        <v>TAGUATINGA CENTRO/AVENIDA SANDÚ NORTE/AVENIDA HÉLIO PRATES/CEILÂNDIA CENTRO/CEILÂNDIA NORTE/VIA LESTE/BR-070/AVENIDA CUIABÁ/JARDIM AMÉRICA/MORADA DA SERRA/ÁGUAS BONITAS</v>
      </c>
    </row>
    <row r="3051" spans="1:11" x14ac:dyDescent="0.2">
      <c r="A3051" s="2" t="s">
        <v>552</v>
      </c>
      <c r="B3051" s="2" t="s">
        <v>564</v>
      </c>
      <c r="C3051" s="4">
        <v>2803</v>
      </c>
      <c r="D3051" s="2" t="s">
        <v>92</v>
      </c>
      <c r="E3051" s="2" t="s">
        <v>452</v>
      </c>
      <c r="F3051" s="23" t="str">
        <f t="shared" si="143"/>
        <v>ida</v>
      </c>
      <c r="G3051" s="4">
        <v>1</v>
      </c>
      <c r="H3051" s="2" t="s">
        <v>574</v>
      </c>
      <c r="I3051" s="2" t="s">
        <v>554</v>
      </c>
      <c r="J3051" s="23" t="str">
        <f t="shared" si="141"/>
        <v>TAGUATUR2803ida1</v>
      </c>
      <c r="K3051" s="32" t="str">
        <f t="shared" si="142"/>
        <v>ÁGUAS BONITAS</v>
      </c>
    </row>
    <row r="3052" spans="1:11" x14ac:dyDescent="0.2">
      <c r="A3052" s="2" t="s">
        <v>552</v>
      </c>
      <c r="B3052" s="2" t="s">
        <v>564</v>
      </c>
      <c r="C3052" s="4">
        <v>2803</v>
      </c>
      <c r="D3052" s="24" t="s">
        <v>92</v>
      </c>
      <c r="E3052" s="2" t="s">
        <v>452</v>
      </c>
      <c r="F3052" s="23" t="str">
        <f t="shared" si="143"/>
        <v>ida</v>
      </c>
      <c r="G3052" s="4">
        <v>2</v>
      </c>
      <c r="H3052" s="2" t="s">
        <v>575</v>
      </c>
      <c r="I3052" s="2" t="s">
        <v>554</v>
      </c>
      <c r="J3052" s="23" t="str">
        <f t="shared" si="141"/>
        <v>TAGUATUR2803ida2</v>
      </c>
      <c r="K3052" s="32" t="str">
        <f t="shared" si="142"/>
        <v>ÁGUAS BONITAS/AVENIDA BRASÍLIA</v>
      </c>
    </row>
    <row r="3053" spans="1:11" x14ac:dyDescent="0.2">
      <c r="A3053" s="2" t="s">
        <v>552</v>
      </c>
      <c r="B3053" s="2" t="s">
        <v>564</v>
      </c>
      <c r="C3053" s="4">
        <v>2803</v>
      </c>
      <c r="D3053" s="24" t="s">
        <v>92</v>
      </c>
      <c r="E3053" s="2" t="s">
        <v>452</v>
      </c>
      <c r="F3053" s="23" t="str">
        <f t="shared" si="143"/>
        <v>ida</v>
      </c>
      <c r="G3053" s="4">
        <v>3</v>
      </c>
      <c r="H3053" s="2" t="s">
        <v>576</v>
      </c>
      <c r="I3053" s="2" t="s">
        <v>554</v>
      </c>
      <c r="J3053" s="23" t="str">
        <f t="shared" si="141"/>
        <v>TAGUATUR2803ida3</v>
      </c>
      <c r="K3053" s="32" t="str">
        <f t="shared" si="142"/>
        <v>ÁGUAS BONITAS/AVENIDA BRASÍLIA/AVENIDA SÃO PAULO</v>
      </c>
    </row>
    <row r="3054" spans="1:11" x14ac:dyDescent="0.2">
      <c r="A3054" s="2" t="s">
        <v>552</v>
      </c>
      <c r="B3054" s="2" t="s">
        <v>564</v>
      </c>
      <c r="C3054" s="4">
        <v>2803</v>
      </c>
      <c r="D3054" s="24" t="s">
        <v>92</v>
      </c>
      <c r="E3054" s="2" t="s">
        <v>452</v>
      </c>
      <c r="F3054" s="23" t="str">
        <f t="shared" si="143"/>
        <v>ida</v>
      </c>
      <c r="G3054" s="4">
        <v>4</v>
      </c>
      <c r="H3054" s="2" t="s">
        <v>561</v>
      </c>
      <c r="I3054" s="2" t="s">
        <v>562</v>
      </c>
      <c r="J3054" s="23" t="str">
        <f t="shared" si="141"/>
        <v>TAGUATUR2803ida4</v>
      </c>
      <c r="K3054" s="32" t="str">
        <f t="shared" si="142"/>
        <v>ÁGUAS BONITAS/AVENIDA BRASÍLIA/AVENIDA SÃO PAULO/BR-070</v>
      </c>
    </row>
    <row r="3055" spans="1:11" x14ac:dyDescent="0.2">
      <c r="A3055" s="2" t="s">
        <v>552</v>
      </c>
      <c r="B3055" s="2" t="s">
        <v>564</v>
      </c>
      <c r="C3055" s="4">
        <v>2803</v>
      </c>
      <c r="D3055" s="24" t="s">
        <v>92</v>
      </c>
      <c r="E3055" s="2" t="s">
        <v>452</v>
      </c>
      <c r="F3055" s="23" t="str">
        <f t="shared" si="143"/>
        <v>ida</v>
      </c>
      <c r="G3055" s="4">
        <v>5</v>
      </c>
      <c r="H3055" s="2" t="s">
        <v>672</v>
      </c>
      <c r="I3055" s="2" t="s">
        <v>562</v>
      </c>
      <c r="J3055" s="23" t="str">
        <f t="shared" si="141"/>
        <v>TAGUATUR2803ida5</v>
      </c>
      <c r="K3055" s="32" t="str">
        <f t="shared" si="142"/>
        <v>ÁGUAS BONITAS/AVENIDA BRASÍLIA/AVENIDA SÃO PAULO/BR-070/VIA LESTE</v>
      </c>
    </row>
    <row r="3056" spans="1:11" x14ac:dyDescent="0.2">
      <c r="A3056" s="2" t="s">
        <v>552</v>
      </c>
      <c r="B3056" s="2" t="s">
        <v>564</v>
      </c>
      <c r="C3056" s="4">
        <v>2803</v>
      </c>
      <c r="D3056" s="24" t="s">
        <v>92</v>
      </c>
      <c r="E3056" s="2" t="s">
        <v>452</v>
      </c>
      <c r="F3056" s="23" t="str">
        <f t="shared" si="143"/>
        <v>ida</v>
      </c>
      <c r="G3056" s="4">
        <v>6</v>
      </c>
      <c r="H3056" s="2" t="s">
        <v>673</v>
      </c>
      <c r="I3056" s="2" t="s">
        <v>562</v>
      </c>
      <c r="J3056" s="23" t="str">
        <f t="shared" si="141"/>
        <v>TAGUATUR2803ida6</v>
      </c>
      <c r="K3056" s="32" t="str">
        <f t="shared" si="142"/>
        <v>ÁGUAS BONITAS/AVENIDA BRASÍLIA/AVENIDA SÃO PAULO/BR-070/VIA LESTE/CEILÂNDIA NORTE</v>
      </c>
    </row>
    <row r="3057" spans="1:11" x14ac:dyDescent="0.2">
      <c r="A3057" s="2" t="s">
        <v>552</v>
      </c>
      <c r="B3057" s="2" t="s">
        <v>564</v>
      </c>
      <c r="C3057" s="4">
        <v>2803</v>
      </c>
      <c r="D3057" s="24" t="s">
        <v>92</v>
      </c>
      <c r="E3057" s="2" t="s">
        <v>452</v>
      </c>
      <c r="F3057" s="23" t="str">
        <f t="shared" si="143"/>
        <v>ida</v>
      </c>
      <c r="G3057" s="4">
        <v>7</v>
      </c>
      <c r="H3057" s="2" t="s">
        <v>668</v>
      </c>
      <c r="I3057" s="2" t="s">
        <v>562</v>
      </c>
      <c r="J3057" s="23" t="str">
        <f t="shared" si="141"/>
        <v>TAGUATUR2803ida7</v>
      </c>
      <c r="K3057" s="32" t="str">
        <f t="shared" si="142"/>
        <v>ÁGUAS BONITAS/AVENIDA BRASÍLIA/AVENIDA SÃO PAULO/BR-070/VIA LESTE/CEILÂNDIA NORTE/CEILÂNDIA CENTRO</v>
      </c>
    </row>
    <row r="3058" spans="1:11" x14ac:dyDescent="0.2">
      <c r="A3058" s="2" t="s">
        <v>552</v>
      </c>
      <c r="B3058" s="2" t="s">
        <v>564</v>
      </c>
      <c r="C3058" s="4">
        <v>2803</v>
      </c>
      <c r="D3058" s="24" t="s">
        <v>92</v>
      </c>
      <c r="E3058" s="2" t="s">
        <v>452</v>
      </c>
      <c r="F3058" s="23" t="str">
        <f t="shared" si="143"/>
        <v>ida</v>
      </c>
      <c r="G3058" s="4">
        <v>8</v>
      </c>
      <c r="H3058" s="2" t="s">
        <v>649</v>
      </c>
      <c r="I3058" s="2" t="s">
        <v>564</v>
      </c>
      <c r="J3058" s="23" t="str">
        <f t="shared" si="141"/>
        <v>TAGUATUR2803ida8</v>
      </c>
      <c r="K3058" s="32" t="str">
        <f t="shared" si="142"/>
        <v>ÁGUAS BONITAS/AVENIDA BRASÍLIA/AVENIDA SÃO PAULO/BR-070/VIA LESTE/CEILÂNDIA NORTE/CEILÂNDIA CENTRO/AVENIDA HÉLIO PRATES</v>
      </c>
    </row>
    <row r="3059" spans="1:11" x14ac:dyDescent="0.2">
      <c r="A3059" s="2" t="s">
        <v>552</v>
      </c>
      <c r="B3059" s="2" t="s">
        <v>564</v>
      </c>
      <c r="C3059" s="4">
        <v>2803</v>
      </c>
      <c r="D3059" s="24" t="s">
        <v>92</v>
      </c>
      <c r="E3059" s="2" t="s">
        <v>452</v>
      </c>
      <c r="F3059" s="23" t="str">
        <f t="shared" si="143"/>
        <v>ida</v>
      </c>
      <c r="G3059" s="4">
        <v>9</v>
      </c>
      <c r="H3059" s="2" t="s">
        <v>674</v>
      </c>
      <c r="I3059" s="2" t="s">
        <v>564</v>
      </c>
      <c r="J3059" s="23" t="str">
        <f t="shared" si="141"/>
        <v>TAGUATUR2803ida9</v>
      </c>
      <c r="K3059" s="32" t="str">
        <f t="shared" si="142"/>
        <v>ÁGUAS BONITAS/AVENIDA BRASÍLIA/AVENIDA SÃO PAULO/BR-070/VIA LESTE/CEILÂNDIA NORTE/CEILÂNDIA CENTRO/AVENIDA HÉLIO PRATES/COMERCIAL NORTE-SUL</v>
      </c>
    </row>
    <row r="3060" spans="1:11" x14ac:dyDescent="0.2">
      <c r="A3060" s="2" t="s">
        <v>552</v>
      </c>
      <c r="B3060" s="2" t="s">
        <v>564</v>
      </c>
      <c r="C3060" s="4">
        <v>2803</v>
      </c>
      <c r="D3060" s="24" t="s">
        <v>92</v>
      </c>
      <c r="E3060" s="2" t="s">
        <v>452</v>
      </c>
      <c r="F3060" s="23" t="str">
        <f t="shared" si="143"/>
        <v>ida</v>
      </c>
      <c r="G3060" s="4">
        <v>10</v>
      </c>
      <c r="H3060" s="2" t="s">
        <v>675</v>
      </c>
      <c r="I3060" s="2" t="s">
        <v>564</v>
      </c>
      <c r="J3060" s="23" t="str">
        <f t="shared" si="141"/>
        <v>TAGUATUR2803ida10</v>
      </c>
      <c r="K3060" s="32" t="str">
        <f t="shared" si="142"/>
        <v>ÁGUAS BONITAS/AVENIDA BRASÍLIA/AVENIDA SÃO PAULO/BR-070/VIA LESTE/CEILÂNDIA NORTE/CEILÂNDIA CENTRO/AVENIDA HÉLIO PRATES/COMERCIAL NORTE-SUL/PISTÃO SUL</v>
      </c>
    </row>
    <row r="3061" spans="1:11" x14ac:dyDescent="0.2">
      <c r="A3061" s="2" t="s">
        <v>552</v>
      </c>
      <c r="B3061" s="2" t="s">
        <v>564</v>
      </c>
      <c r="C3061" s="4">
        <v>2803</v>
      </c>
      <c r="D3061" s="24" t="s">
        <v>92</v>
      </c>
      <c r="E3061" s="2" t="s">
        <v>452</v>
      </c>
      <c r="F3061" s="23" t="str">
        <f t="shared" si="143"/>
        <v>ida</v>
      </c>
      <c r="G3061" s="4">
        <v>11</v>
      </c>
      <c r="H3061" s="2" t="s">
        <v>676</v>
      </c>
      <c r="I3061" s="2" t="s">
        <v>564</v>
      </c>
      <c r="J3061" s="23" t="str">
        <f t="shared" si="141"/>
        <v>TAGUATUR2803ida11</v>
      </c>
      <c r="K3061" s="32" t="str">
        <f t="shared" si="142"/>
        <v>ÁGUAS BONITAS/AVENIDA BRASÍLIA/AVENIDA SÃO PAULO/BR-070/VIA LESTE/CEILÂNDIA NORTE/CEILÂNDIA CENTRO/AVENIDA HÉLIO PRATES/COMERCIAL NORTE-SUL/PISTÃO SUL/UNIVERSIDADE CATÓLICA</v>
      </c>
    </row>
    <row r="3062" spans="1:11" x14ac:dyDescent="0.2">
      <c r="A3062" s="2" t="s">
        <v>552</v>
      </c>
      <c r="B3062" s="2" t="s">
        <v>564</v>
      </c>
      <c r="C3062" s="4">
        <v>2803</v>
      </c>
      <c r="D3062" s="2" t="s">
        <v>92</v>
      </c>
      <c r="E3062" s="2" t="s">
        <v>469</v>
      </c>
      <c r="F3062" s="23" t="str">
        <f t="shared" si="143"/>
        <v>volta</v>
      </c>
      <c r="G3062" s="4">
        <v>1</v>
      </c>
      <c r="H3062" s="2" t="s">
        <v>676</v>
      </c>
      <c r="I3062" s="2" t="s">
        <v>564</v>
      </c>
      <c r="J3062" s="23" t="str">
        <f t="shared" si="141"/>
        <v>TAGUATUR2803volta1</v>
      </c>
      <c r="K3062" s="32" t="str">
        <f t="shared" si="142"/>
        <v>UNIVERSIDADE CATÓLICA</v>
      </c>
    </row>
    <row r="3063" spans="1:11" x14ac:dyDescent="0.2">
      <c r="A3063" s="2" t="s">
        <v>552</v>
      </c>
      <c r="B3063" s="2" t="s">
        <v>564</v>
      </c>
      <c r="C3063" s="4">
        <v>2803</v>
      </c>
      <c r="D3063" s="24" t="s">
        <v>92</v>
      </c>
      <c r="E3063" s="2" t="s">
        <v>469</v>
      </c>
      <c r="F3063" s="23" t="str">
        <f t="shared" si="143"/>
        <v>volta</v>
      </c>
      <c r="G3063" s="4">
        <v>2</v>
      </c>
      <c r="H3063" s="2" t="s">
        <v>678</v>
      </c>
      <c r="I3063" s="2" t="s">
        <v>564</v>
      </c>
      <c r="J3063" s="23" t="str">
        <f t="shared" si="141"/>
        <v>TAGUATUR2803volta2</v>
      </c>
      <c r="K3063" s="32" t="str">
        <f t="shared" si="142"/>
        <v>UNIVERSIDADE CATÓLICA/PISTÃO SUL-NORTE</v>
      </c>
    </row>
    <row r="3064" spans="1:11" x14ac:dyDescent="0.2">
      <c r="A3064" s="2" t="s">
        <v>552</v>
      </c>
      <c r="B3064" s="2" t="s">
        <v>564</v>
      </c>
      <c r="C3064" s="4">
        <v>2803</v>
      </c>
      <c r="D3064" s="24" t="s">
        <v>92</v>
      </c>
      <c r="E3064" s="2" t="s">
        <v>469</v>
      </c>
      <c r="F3064" s="23" t="str">
        <f t="shared" si="143"/>
        <v>volta</v>
      </c>
      <c r="G3064" s="4">
        <v>3</v>
      </c>
      <c r="H3064" s="2" t="s">
        <v>561</v>
      </c>
      <c r="I3064" s="2" t="s">
        <v>562</v>
      </c>
      <c r="J3064" s="23" t="str">
        <f t="shared" si="141"/>
        <v>TAGUATUR2803volta3</v>
      </c>
      <c r="K3064" s="32" t="str">
        <f t="shared" si="142"/>
        <v>UNIVERSIDADE CATÓLICA/PISTÃO SUL-NORTE/BR-070</v>
      </c>
    </row>
    <row r="3065" spans="1:11" x14ac:dyDescent="0.2">
      <c r="A3065" s="2" t="s">
        <v>552</v>
      </c>
      <c r="B3065" s="2" t="s">
        <v>564</v>
      </c>
      <c r="C3065" s="4">
        <v>2803</v>
      </c>
      <c r="D3065" s="24" t="s">
        <v>92</v>
      </c>
      <c r="E3065" s="2" t="s">
        <v>469</v>
      </c>
      <c r="F3065" s="23" t="str">
        <f t="shared" si="143"/>
        <v>volta</v>
      </c>
      <c r="G3065" s="4">
        <v>4</v>
      </c>
      <c r="H3065" s="2" t="s">
        <v>568</v>
      </c>
      <c r="I3065" s="2" t="s">
        <v>554</v>
      </c>
      <c r="J3065" s="23" t="str">
        <f t="shared" si="141"/>
        <v>TAGUATUR2803volta4</v>
      </c>
      <c r="K3065" s="32" t="str">
        <f t="shared" si="142"/>
        <v>UNIVERSIDADE CATÓLICA/PISTÃO SUL-NORTE/BR-070/AVENIDA CUIABÁ</v>
      </c>
    </row>
    <row r="3066" spans="1:11" x14ac:dyDescent="0.2">
      <c r="A3066" s="2" t="s">
        <v>552</v>
      </c>
      <c r="B3066" s="2" t="s">
        <v>564</v>
      </c>
      <c r="C3066" s="4">
        <v>2803</v>
      </c>
      <c r="D3066" s="24" t="s">
        <v>92</v>
      </c>
      <c r="E3066" s="2" t="s">
        <v>469</v>
      </c>
      <c r="F3066" s="23" t="str">
        <f t="shared" si="143"/>
        <v>volta</v>
      </c>
      <c r="G3066" s="4">
        <v>5</v>
      </c>
      <c r="H3066" s="2" t="s">
        <v>573</v>
      </c>
      <c r="I3066" s="2" t="s">
        <v>554</v>
      </c>
      <c r="J3066" s="23" t="str">
        <f t="shared" si="141"/>
        <v>TAGUATUR2803volta5</v>
      </c>
      <c r="K3066" s="32" t="str">
        <f t="shared" si="142"/>
        <v>UNIVERSIDADE CATÓLICA/PISTÃO SUL-NORTE/BR-070/AVENIDA CUIABÁ/JARDIM AMÉRICA</v>
      </c>
    </row>
    <row r="3067" spans="1:11" x14ac:dyDescent="0.2">
      <c r="A3067" s="2" t="s">
        <v>552</v>
      </c>
      <c r="B3067" s="2" t="s">
        <v>564</v>
      </c>
      <c r="C3067" s="4">
        <v>2803</v>
      </c>
      <c r="D3067" s="24" t="s">
        <v>92</v>
      </c>
      <c r="E3067" s="2" t="s">
        <v>469</v>
      </c>
      <c r="F3067" s="23" t="str">
        <f t="shared" si="143"/>
        <v>volta</v>
      </c>
      <c r="G3067" s="4">
        <v>6</v>
      </c>
      <c r="H3067" s="2" t="s">
        <v>577</v>
      </c>
      <c r="I3067" s="2" t="s">
        <v>554</v>
      </c>
      <c r="J3067" s="23" t="str">
        <f t="shared" si="141"/>
        <v>TAGUATUR2803volta6</v>
      </c>
      <c r="K3067" s="32" t="str">
        <f t="shared" si="142"/>
        <v>UNIVERSIDADE CATÓLICA/PISTÃO SUL-NORTE/BR-070/AVENIDA CUIABÁ/JARDIM AMÉRICA/MORADA DA SERRA</v>
      </c>
    </row>
    <row r="3068" spans="1:11" x14ac:dyDescent="0.2">
      <c r="A3068" s="2" t="s">
        <v>552</v>
      </c>
      <c r="B3068" s="2" t="s">
        <v>564</v>
      </c>
      <c r="C3068" s="4">
        <v>2803</v>
      </c>
      <c r="D3068" s="24" t="s">
        <v>92</v>
      </c>
      <c r="E3068" s="2" t="s">
        <v>469</v>
      </c>
      <c r="F3068" s="23" t="str">
        <f t="shared" si="143"/>
        <v>volta</v>
      </c>
      <c r="G3068" s="4">
        <v>7</v>
      </c>
      <c r="H3068" s="2" t="s">
        <v>574</v>
      </c>
      <c r="I3068" s="2" t="s">
        <v>554</v>
      </c>
      <c r="J3068" s="23" t="str">
        <f t="shared" si="141"/>
        <v>TAGUATUR2803volta7</v>
      </c>
      <c r="K3068" s="32" t="str">
        <f t="shared" si="142"/>
        <v>UNIVERSIDADE CATÓLICA/PISTÃO SUL-NORTE/BR-070/AVENIDA CUIABÁ/JARDIM AMÉRICA/MORADA DA SERRA/ÁGUAS BONITAS</v>
      </c>
    </row>
    <row r="3069" spans="1:11" x14ac:dyDescent="0.2">
      <c r="A3069" s="2" t="s">
        <v>552</v>
      </c>
      <c r="B3069" s="2" t="s">
        <v>564</v>
      </c>
      <c r="C3069" s="4">
        <v>2804</v>
      </c>
      <c r="D3069" s="2" t="s">
        <v>92</v>
      </c>
      <c r="E3069" s="2" t="s">
        <v>452</v>
      </c>
      <c r="F3069" s="23" t="str">
        <f t="shared" si="143"/>
        <v>ida</v>
      </c>
      <c r="G3069" s="4">
        <v>1</v>
      </c>
      <c r="H3069" s="2" t="s">
        <v>572</v>
      </c>
      <c r="I3069" s="2" t="s">
        <v>554</v>
      </c>
      <c r="J3069" s="23" t="str">
        <f t="shared" si="141"/>
        <v>TAGUATUR2804ida1</v>
      </c>
      <c r="K3069" s="32" t="str">
        <f t="shared" si="142"/>
        <v>CHIOLA</v>
      </c>
    </row>
    <row r="3070" spans="1:11" x14ac:dyDescent="0.2">
      <c r="A3070" s="2" t="s">
        <v>552</v>
      </c>
      <c r="B3070" s="2" t="s">
        <v>564</v>
      </c>
      <c r="C3070" s="4">
        <v>2804</v>
      </c>
      <c r="D3070" s="24" t="s">
        <v>92</v>
      </c>
      <c r="E3070" s="2" t="s">
        <v>452</v>
      </c>
      <c r="F3070" s="23" t="str">
        <f t="shared" si="143"/>
        <v>ida</v>
      </c>
      <c r="G3070" s="4">
        <v>2</v>
      </c>
      <c r="H3070" s="2" t="s">
        <v>573</v>
      </c>
      <c r="I3070" s="2" t="s">
        <v>554</v>
      </c>
      <c r="J3070" s="23" t="str">
        <f t="shared" si="141"/>
        <v>TAGUATUR2804ida2</v>
      </c>
      <c r="K3070" s="32" t="str">
        <f t="shared" si="142"/>
        <v>CHIOLA/JARDIM AMÉRICA</v>
      </c>
    </row>
    <row r="3071" spans="1:11" x14ac:dyDescent="0.2">
      <c r="A3071" s="2" t="s">
        <v>552</v>
      </c>
      <c r="B3071" s="2" t="s">
        <v>564</v>
      </c>
      <c r="C3071" s="4">
        <v>2804</v>
      </c>
      <c r="D3071" s="24" t="s">
        <v>92</v>
      </c>
      <c r="E3071" s="2" t="s">
        <v>452</v>
      </c>
      <c r="F3071" s="23" t="str">
        <f t="shared" si="143"/>
        <v>ida</v>
      </c>
      <c r="G3071" s="4">
        <v>3</v>
      </c>
      <c r="H3071" s="2" t="s">
        <v>574</v>
      </c>
      <c r="I3071" s="2" t="s">
        <v>554</v>
      </c>
      <c r="J3071" s="23" t="str">
        <f t="shared" si="141"/>
        <v>TAGUATUR2804ida3</v>
      </c>
      <c r="K3071" s="32" t="str">
        <f t="shared" si="142"/>
        <v>CHIOLA/JARDIM AMÉRICA/ÁGUAS BONITAS</v>
      </c>
    </row>
    <row r="3072" spans="1:11" x14ac:dyDescent="0.2">
      <c r="A3072" s="2" t="s">
        <v>552</v>
      </c>
      <c r="B3072" s="2" t="s">
        <v>564</v>
      </c>
      <c r="C3072" s="4">
        <v>2804</v>
      </c>
      <c r="D3072" s="24" t="s">
        <v>92</v>
      </c>
      <c r="E3072" s="2" t="s">
        <v>452</v>
      </c>
      <c r="F3072" s="23" t="str">
        <f t="shared" si="143"/>
        <v>ida</v>
      </c>
      <c r="G3072" s="4">
        <v>4</v>
      </c>
      <c r="H3072" s="2" t="s">
        <v>575</v>
      </c>
      <c r="I3072" s="2" t="s">
        <v>554</v>
      </c>
      <c r="J3072" s="23" t="str">
        <f t="shared" si="141"/>
        <v>TAGUATUR2804ida4</v>
      </c>
      <c r="K3072" s="32" t="str">
        <f t="shared" si="142"/>
        <v>CHIOLA/JARDIM AMÉRICA/ÁGUAS BONITAS/AVENIDA BRASÍLIA</v>
      </c>
    </row>
    <row r="3073" spans="1:11" x14ac:dyDescent="0.2">
      <c r="A3073" s="2" t="s">
        <v>552</v>
      </c>
      <c r="B3073" s="2" t="s">
        <v>564</v>
      </c>
      <c r="C3073" s="4">
        <v>2804</v>
      </c>
      <c r="D3073" s="24" t="s">
        <v>92</v>
      </c>
      <c r="E3073" s="2" t="s">
        <v>452</v>
      </c>
      <c r="F3073" s="23" t="str">
        <f t="shared" si="143"/>
        <v>ida</v>
      </c>
      <c r="G3073" s="4">
        <v>5</v>
      </c>
      <c r="H3073" s="2" t="s">
        <v>576</v>
      </c>
      <c r="I3073" s="2" t="s">
        <v>554</v>
      </c>
      <c r="J3073" s="23" t="str">
        <f t="shared" si="141"/>
        <v>TAGUATUR2804ida5</v>
      </c>
      <c r="K3073" s="32" t="str">
        <f t="shared" si="142"/>
        <v>CHIOLA/JARDIM AMÉRICA/ÁGUAS BONITAS/AVENIDA BRASÍLIA/AVENIDA SÃO PAULO</v>
      </c>
    </row>
    <row r="3074" spans="1:11" x14ac:dyDescent="0.2">
      <c r="A3074" s="2" t="s">
        <v>552</v>
      </c>
      <c r="B3074" s="2" t="s">
        <v>564</v>
      </c>
      <c r="C3074" s="4">
        <v>2804</v>
      </c>
      <c r="D3074" s="24" t="s">
        <v>92</v>
      </c>
      <c r="E3074" s="2" t="s">
        <v>452</v>
      </c>
      <c r="F3074" s="23" t="str">
        <f t="shared" si="143"/>
        <v>ida</v>
      </c>
      <c r="G3074" s="4">
        <v>6</v>
      </c>
      <c r="H3074" s="2" t="s">
        <v>561</v>
      </c>
      <c r="I3074" s="2" t="s">
        <v>562</v>
      </c>
      <c r="J3074" s="23" t="str">
        <f t="shared" si="141"/>
        <v>TAGUATUR2804ida6</v>
      </c>
      <c r="K3074" s="32" t="str">
        <f t="shared" si="142"/>
        <v>CHIOLA/JARDIM AMÉRICA/ÁGUAS BONITAS/AVENIDA BRASÍLIA/AVENIDA SÃO PAULO/BR-070</v>
      </c>
    </row>
    <row r="3075" spans="1:11" x14ac:dyDescent="0.2">
      <c r="A3075" s="2" t="s">
        <v>552</v>
      </c>
      <c r="B3075" s="2" t="s">
        <v>564</v>
      </c>
      <c r="C3075" s="4">
        <v>2804</v>
      </c>
      <c r="D3075" s="24" t="s">
        <v>92</v>
      </c>
      <c r="E3075" s="2" t="s">
        <v>452</v>
      </c>
      <c r="F3075" s="23" t="str">
        <f t="shared" si="143"/>
        <v>ida</v>
      </c>
      <c r="G3075" s="4">
        <v>7</v>
      </c>
      <c r="H3075" s="2" t="s">
        <v>672</v>
      </c>
      <c r="I3075" s="2" t="s">
        <v>562</v>
      </c>
      <c r="J3075" s="23" t="str">
        <f t="shared" ref="J3075:J3138" si="144">D3075&amp;C3075&amp;F3075&amp;G3075</f>
        <v>TAGUATUR2804ida7</v>
      </c>
      <c r="K3075" s="32" t="str">
        <f t="shared" ref="K3075:K3138" si="145">IF(G3075=1,H3075,K3074&amp;"/"&amp;H3075)</f>
        <v>CHIOLA/JARDIM AMÉRICA/ÁGUAS BONITAS/AVENIDA BRASÍLIA/AVENIDA SÃO PAULO/BR-070/VIA LESTE</v>
      </c>
    </row>
    <row r="3076" spans="1:11" x14ac:dyDescent="0.2">
      <c r="A3076" s="2" t="s">
        <v>552</v>
      </c>
      <c r="B3076" s="2" t="s">
        <v>564</v>
      </c>
      <c r="C3076" s="4">
        <v>2804</v>
      </c>
      <c r="D3076" s="24" t="s">
        <v>92</v>
      </c>
      <c r="E3076" s="2" t="s">
        <v>452</v>
      </c>
      <c r="F3076" s="23" t="str">
        <f t="shared" ref="F3076:F3139" si="146">IF(LEFT(E3076,3)="ida","ida","volta")</f>
        <v>ida</v>
      </c>
      <c r="G3076" s="4">
        <v>8</v>
      </c>
      <c r="H3076" s="2" t="s">
        <v>673</v>
      </c>
      <c r="I3076" s="2" t="s">
        <v>562</v>
      </c>
      <c r="J3076" s="23" t="str">
        <f t="shared" si="144"/>
        <v>TAGUATUR2804ida8</v>
      </c>
      <c r="K3076" s="32" t="str">
        <f t="shared" si="145"/>
        <v>CHIOLA/JARDIM AMÉRICA/ÁGUAS BONITAS/AVENIDA BRASÍLIA/AVENIDA SÃO PAULO/BR-070/VIA LESTE/CEILÂNDIA NORTE</v>
      </c>
    </row>
    <row r="3077" spans="1:11" x14ac:dyDescent="0.2">
      <c r="A3077" s="2" t="s">
        <v>552</v>
      </c>
      <c r="B3077" s="2" t="s">
        <v>564</v>
      </c>
      <c r="C3077" s="4">
        <v>2804</v>
      </c>
      <c r="D3077" s="24" t="s">
        <v>92</v>
      </c>
      <c r="E3077" s="2" t="s">
        <v>452</v>
      </c>
      <c r="F3077" s="23" t="str">
        <f t="shared" si="146"/>
        <v>ida</v>
      </c>
      <c r="G3077" s="4">
        <v>9</v>
      </c>
      <c r="H3077" s="2" t="s">
        <v>668</v>
      </c>
      <c r="I3077" s="2" t="s">
        <v>562</v>
      </c>
      <c r="J3077" s="23" t="str">
        <f t="shared" si="144"/>
        <v>TAGUATUR2804ida9</v>
      </c>
      <c r="K3077" s="32" t="str">
        <f t="shared" si="145"/>
        <v>CHIOLA/JARDIM AMÉRICA/ÁGUAS BONITAS/AVENIDA BRASÍLIA/AVENIDA SÃO PAULO/BR-070/VIA LESTE/CEILÂNDIA NORTE/CEILÂNDIA CENTRO</v>
      </c>
    </row>
    <row r="3078" spans="1:11" x14ac:dyDescent="0.2">
      <c r="A3078" s="2" t="s">
        <v>552</v>
      </c>
      <c r="B3078" s="2" t="s">
        <v>564</v>
      </c>
      <c r="C3078" s="4">
        <v>2804</v>
      </c>
      <c r="D3078" s="24" t="s">
        <v>92</v>
      </c>
      <c r="E3078" s="2" t="s">
        <v>452</v>
      </c>
      <c r="F3078" s="23" t="str">
        <f t="shared" si="146"/>
        <v>ida</v>
      </c>
      <c r="G3078" s="4">
        <v>10</v>
      </c>
      <c r="H3078" s="2" t="s">
        <v>649</v>
      </c>
      <c r="I3078" s="2" t="s">
        <v>564</v>
      </c>
      <c r="J3078" s="23" t="str">
        <f t="shared" si="144"/>
        <v>TAGUATUR2804ida10</v>
      </c>
      <c r="K3078" s="32" t="str">
        <f t="shared" si="145"/>
        <v>CHIOLA/JARDIM AMÉRICA/ÁGUAS BONITAS/AVENIDA BRASÍLIA/AVENIDA SÃO PAULO/BR-070/VIA LESTE/CEILÂNDIA NORTE/CEILÂNDIA CENTRO/AVENIDA HÉLIO PRATES</v>
      </c>
    </row>
    <row r="3079" spans="1:11" x14ac:dyDescent="0.2">
      <c r="A3079" s="2" t="s">
        <v>552</v>
      </c>
      <c r="B3079" s="2" t="s">
        <v>564</v>
      </c>
      <c r="C3079" s="4">
        <v>2804</v>
      </c>
      <c r="D3079" s="24" t="s">
        <v>92</v>
      </c>
      <c r="E3079" s="2" t="s">
        <v>452</v>
      </c>
      <c r="F3079" s="23" t="str">
        <f t="shared" si="146"/>
        <v>ida</v>
      </c>
      <c r="G3079" s="4">
        <v>11</v>
      </c>
      <c r="H3079" s="2" t="s">
        <v>691</v>
      </c>
      <c r="I3079" s="2" t="s">
        <v>564</v>
      </c>
      <c r="J3079" s="23" t="str">
        <f t="shared" si="144"/>
        <v>TAGUATUR2804ida11</v>
      </c>
      <c r="K3079" s="32" t="str">
        <f t="shared" si="145"/>
        <v>CHIOLA/JARDIM AMÉRICA/ÁGUAS BONITAS/AVENIDA BRASÍLIA/AVENIDA SÃO PAULO/BR-070/VIA LESTE/CEILÂNDIA NORTE/CEILÂNDIA CENTRO/AVENIDA HÉLIO PRATES/AVENIDA SANDÚ NORTE</v>
      </c>
    </row>
    <row r="3080" spans="1:11" x14ac:dyDescent="0.2">
      <c r="A3080" s="2" t="s">
        <v>552</v>
      </c>
      <c r="B3080" s="2" t="s">
        <v>564</v>
      </c>
      <c r="C3080" s="4">
        <v>2804</v>
      </c>
      <c r="D3080" s="24" t="s">
        <v>92</v>
      </c>
      <c r="E3080" s="2" t="s">
        <v>452</v>
      </c>
      <c r="F3080" s="23" t="str">
        <f t="shared" si="146"/>
        <v>ida</v>
      </c>
      <c r="G3080" s="4">
        <v>12</v>
      </c>
      <c r="H3080" s="2" t="s">
        <v>693</v>
      </c>
      <c r="I3080" s="2" t="s">
        <v>564</v>
      </c>
      <c r="J3080" s="23" t="str">
        <f t="shared" si="144"/>
        <v>TAGUATUR2804ida12</v>
      </c>
      <c r="K3080" s="32" t="str">
        <f t="shared" si="145"/>
        <v>CHIOLA/JARDIM AMÉRICA/ÁGUAS BONITAS/AVENIDA BRASÍLIA/AVENIDA SÃO PAULO/BR-070/VIA LESTE/CEILÂNDIA NORTE/CEILÂNDIA CENTRO/AVENIDA HÉLIO PRATES/AVENIDA SANDÚ NORTE/RODOVIÁRIA DE TAGUATINGA</v>
      </c>
    </row>
    <row r="3081" spans="1:11" x14ac:dyDescent="0.2">
      <c r="A3081" s="2" t="s">
        <v>552</v>
      </c>
      <c r="B3081" s="2" t="s">
        <v>564</v>
      </c>
      <c r="C3081" s="4">
        <v>2804</v>
      </c>
      <c r="D3081" s="2" t="s">
        <v>92</v>
      </c>
      <c r="E3081" s="2" t="s">
        <v>469</v>
      </c>
      <c r="F3081" s="23" t="str">
        <f t="shared" si="146"/>
        <v>volta</v>
      </c>
      <c r="G3081" s="4">
        <v>1</v>
      </c>
      <c r="H3081" s="2" t="s">
        <v>693</v>
      </c>
      <c r="I3081" s="2" t="s">
        <v>564</v>
      </c>
      <c r="J3081" s="23" t="str">
        <f t="shared" si="144"/>
        <v>TAGUATUR2804volta1</v>
      </c>
      <c r="K3081" s="32" t="str">
        <f t="shared" si="145"/>
        <v>RODOVIÁRIA DE TAGUATINGA</v>
      </c>
    </row>
    <row r="3082" spans="1:11" x14ac:dyDescent="0.2">
      <c r="A3082" s="2" t="s">
        <v>552</v>
      </c>
      <c r="B3082" s="2" t="s">
        <v>564</v>
      </c>
      <c r="C3082" s="4">
        <v>2804</v>
      </c>
      <c r="D3082" s="24" t="s">
        <v>92</v>
      </c>
      <c r="E3082" s="2" t="s">
        <v>469</v>
      </c>
      <c r="F3082" s="23" t="str">
        <f t="shared" si="146"/>
        <v>volta</v>
      </c>
      <c r="G3082" s="4">
        <v>2</v>
      </c>
      <c r="H3082" s="2" t="s">
        <v>691</v>
      </c>
      <c r="I3082" s="2" t="s">
        <v>564</v>
      </c>
      <c r="J3082" s="23" t="str">
        <f t="shared" si="144"/>
        <v>TAGUATUR2804volta2</v>
      </c>
      <c r="K3082" s="32" t="str">
        <f t="shared" si="145"/>
        <v>RODOVIÁRIA DE TAGUATINGA/AVENIDA SANDÚ NORTE</v>
      </c>
    </row>
    <row r="3083" spans="1:11" x14ac:dyDescent="0.2">
      <c r="A3083" s="2" t="s">
        <v>552</v>
      </c>
      <c r="B3083" s="2" t="s">
        <v>564</v>
      </c>
      <c r="C3083" s="4">
        <v>2804</v>
      </c>
      <c r="D3083" s="24" t="s">
        <v>92</v>
      </c>
      <c r="E3083" s="2" t="s">
        <v>469</v>
      </c>
      <c r="F3083" s="23" t="str">
        <f t="shared" si="146"/>
        <v>volta</v>
      </c>
      <c r="G3083" s="4">
        <v>3</v>
      </c>
      <c r="H3083" s="2" t="s">
        <v>649</v>
      </c>
      <c r="I3083" s="2" t="s">
        <v>564</v>
      </c>
      <c r="J3083" s="23" t="str">
        <f t="shared" si="144"/>
        <v>TAGUATUR2804volta3</v>
      </c>
      <c r="K3083" s="32" t="str">
        <f t="shared" si="145"/>
        <v>RODOVIÁRIA DE TAGUATINGA/AVENIDA SANDÚ NORTE/AVENIDA HÉLIO PRATES</v>
      </c>
    </row>
    <row r="3084" spans="1:11" x14ac:dyDescent="0.2">
      <c r="A3084" s="2" t="s">
        <v>552</v>
      </c>
      <c r="B3084" s="2" t="s">
        <v>564</v>
      </c>
      <c r="C3084" s="4">
        <v>2804</v>
      </c>
      <c r="D3084" s="24" t="s">
        <v>92</v>
      </c>
      <c r="E3084" s="2" t="s">
        <v>469</v>
      </c>
      <c r="F3084" s="23" t="str">
        <f t="shared" si="146"/>
        <v>volta</v>
      </c>
      <c r="G3084" s="4">
        <v>4</v>
      </c>
      <c r="H3084" s="2" t="s">
        <v>668</v>
      </c>
      <c r="I3084" s="2" t="s">
        <v>562</v>
      </c>
      <c r="J3084" s="23" t="str">
        <f t="shared" si="144"/>
        <v>TAGUATUR2804volta4</v>
      </c>
      <c r="K3084" s="32" t="str">
        <f t="shared" si="145"/>
        <v>RODOVIÁRIA DE TAGUATINGA/AVENIDA SANDÚ NORTE/AVENIDA HÉLIO PRATES/CEILÂNDIA CENTRO</v>
      </c>
    </row>
    <row r="3085" spans="1:11" x14ac:dyDescent="0.2">
      <c r="A3085" s="2" t="s">
        <v>552</v>
      </c>
      <c r="B3085" s="2" t="s">
        <v>564</v>
      </c>
      <c r="C3085" s="4">
        <v>2804</v>
      </c>
      <c r="D3085" s="24" t="s">
        <v>92</v>
      </c>
      <c r="E3085" s="2" t="s">
        <v>469</v>
      </c>
      <c r="F3085" s="23" t="str">
        <f t="shared" si="146"/>
        <v>volta</v>
      </c>
      <c r="G3085" s="4">
        <v>5</v>
      </c>
      <c r="H3085" s="2" t="s">
        <v>673</v>
      </c>
      <c r="I3085" s="2" t="s">
        <v>562</v>
      </c>
      <c r="J3085" s="23" t="str">
        <f t="shared" si="144"/>
        <v>TAGUATUR2804volta5</v>
      </c>
      <c r="K3085" s="32" t="str">
        <f t="shared" si="145"/>
        <v>RODOVIÁRIA DE TAGUATINGA/AVENIDA SANDÚ NORTE/AVENIDA HÉLIO PRATES/CEILÂNDIA CENTRO/CEILÂNDIA NORTE</v>
      </c>
    </row>
    <row r="3086" spans="1:11" x14ac:dyDescent="0.2">
      <c r="A3086" s="2" t="s">
        <v>552</v>
      </c>
      <c r="B3086" s="2" t="s">
        <v>564</v>
      </c>
      <c r="C3086" s="4">
        <v>2804</v>
      </c>
      <c r="D3086" s="24" t="s">
        <v>92</v>
      </c>
      <c r="E3086" s="2" t="s">
        <v>469</v>
      </c>
      <c r="F3086" s="23" t="str">
        <f t="shared" si="146"/>
        <v>volta</v>
      </c>
      <c r="G3086" s="4">
        <v>6</v>
      </c>
      <c r="H3086" s="2" t="s">
        <v>672</v>
      </c>
      <c r="I3086" s="2" t="s">
        <v>562</v>
      </c>
      <c r="J3086" s="23" t="str">
        <f t="shared" si="144"/>
        <v>TAGUATUR2804volta6</v>
      </c>
      <c r="K3086" s="32" t="str">
        <f t="shared" si="145"/>
        <v>RODOVIÁRIA DE TAGUATINGA/AVENIDA SANDÚ NORTE/AVENIDA HÉLIO PRATES/CEILÂNDIA CENTRO/CEILÂNDIA NORTE/VIA LESTE</v>
      </c>
    </row>
    <row r="3087" spans="1:11" x14ac:dyDescent="0.2">
      <c r="A3087" s="2" t="s">
        <v>552</v>
      </c>
      <c r="B3087" s="2" t="s">
        <v>564</v>
      </c>
      <c r="C3087" s="4">
        <v>2804</v>
      </c>
      <c r="D3087" s="24" t="s">
        <v>92</v>
      </c>
      <c r="E3087" s="2" t="s">
        <v>469</v>
      </c>
      <c r="F3087" s="23" t="str">
        <f t="shared" si="146"/>
        <v>volta</v>
      </c>
      <c r="G3087" s="4">
        <v>7</v>
      </c>
      <c r="H3087" s="2" t="s">
        <v>568</v>
      </c>
      <c r="I3087" s="2" t="s">
        <v>554</v>
      </c>
      <c r="J3087" s="23" t="str">
        <f t="shared" si="144"/>
        <v>TAGUATUR2804volta7</v>
      </c>
      <c r="K3087" s="32" t="str">
        <f t="shared" si="145"/>
        <v>RODOVIÁRIA DE TAGUATINGA/AVENIDA SANDÚ NORTE/AVENIDA HÉLIO PRATES/CEILÂNDIA CENTRO/CEILÂNDIA NORTE/VIA LESTE/AVENIDA CUIABÁ</v>
      </c>
    </row>
    <row r="3088" spans="1:11" x14ac:dyDescent="0.2">
      <c r="A3088" s="2" t="s">
        <v>552</v>
      </c>
      <c r="B3088" s="2" t="s">
        <v>564</v>
      </c>
      <c r="C3088" s="4">
        <v>2804</v>
      </c>
      <c r="D3088" s="24" t="s">
        <v>92</v>
      </c>
      <c r="E3088" s="2" t="s">
        <v>469</v>
      </c>
      <c r="F3088" s="23" t="str">
        <f t="shared" si="146"/>
        <v>volta</v>
      </c>
      <c r="G3088" s="4">
        <v>8</v>
      </c>
      <c r="H3088" s="2" t="s">
        <v>561</v>
      </c>
      <c r="I3088" s="2" t="s">
        <v>562</v>
      </c>
      <c r="J3088" s="23" t="str">
        <f t="shared" si="144"/>
        <v>TAGUATUR2804volta8</v>
      </c>
      <c r="K3088" s="32" t="str">
        <f t="shared" si="145"/>
        <v>RODOVIÁRIA DE TAGUATINGA/AVENIDA SANDÚ NORTE/AVENIDA HÉLIO PRATES/CEILÂNDIA CENTRO/CEILÂNDIA NORTE/VIA LESTE/AVENIDA CUIABÁ/BR-070</v>
      </c>
    </row>
    <row r="3089" spans="1:11" x14ac:dyDescent="0.2">
      <c r="A3089" s="2" t="s">
        <v>552</v>
      </c>
      <c r="B3089" s="2" t="s">
        <v>564</v>
      </c>
      <c r="C3089" s="4">
        <v>2804</v>
      </c>
      <c r="D3089" s="24" t="s">
        <v>92</v>
      </c>
      <c r="E3089" s="2" t="s">
        <v>469</v>
      </c>
      <c r="F3089" s="23" t="str">
        <f t="shared" si="146"/>
        <v>volta</v>
      </c>
      <c r="G3089" s="4">
        <v>9</v>
      </c>
      <c r="H3089" s="2" t="s">
        <v>573</v>
      </c>
      <c r="I3089" s="2" t="s">
        <v>554</v>
      </c>
      <c r="J3089" s="23" t="str">
        <f t="shared" si="144"/>
        <v>TAGUATUR2804volta9</v>
      </c>
      <c r="K3089" s="32" t="str">
        <f t="shared" si="145"/>
        <v>RODOVIÁRIA DE TAGUATINGA/AVENIDA SANDÚ NORTE/AVENIDA HÉLIO PRATES/CEILÂNDIA CENTRO/CEILÂNDIA NORTE/VIA LESTE/AVENIDA CUIABÁ/BR-070/JARDIM AMÉRICA</v>
      </c>
    </row>
    <row r="3090" spans="1:11" x14ac:dyDescent="0.2">
      <c r="A3090" s="2" t="s">
        <v>552</v>
      </c>
      <c r="B3090" s="2" t="s">
        <v>564</v>
      </c>
      <c r="C3090" s="4">
        <v>2804</v>
      </c>
      <c r="D3090" s="24" t="s">
        <v>92</v>
      </c>
      <c r="E3090" s="2" t="s">
        <v>469</v>
      </c>
      <c r="F3090" s="23" t="str">
        <f t="shared" si="146"/>
        <v>volta</v>
      </c>
      <c r="G3090" s="4">
        <v>10</v>
      </c>
      <c r="H3090" s="2" t="s">
        <v>577</v>
      </c>
      <c r="I3090" s="2" t="s">
        <v>554</v>
      </c>
      <c r="J3090" s="23" t="str">
        <f t="shared" si="144"/>
        <v>TAGUATUR2804volta10</v>
      </c>
      <c r="K3090" s="32" t="str">
        <f t="shared" si="145"/>
        <v>RODOVIÁRIA DE TAGUATINGA/AVENIDA SANDÚ NORTE/AVENIDA HÉLIO PRATES/CEILÂNDIA CENTRO/CEILÂNDIA NORTE/VIA LESTE/AVENIDA CUIABÁ/BR-070/JARDIM AMÉRICA/MORADA DA SERRA</v>
      </c>
    </row>
    <row r="3091" spans="1:11" x14ac:dyDescent="0.2">
      <c r="A3091" s="2" t="s">
        <v>552</v>
      </c>
      <c r="B3091" s="2" t="s">
        <v>564</v>
      </c>
      <c r="C3091" s="4">
        <v>2804</v>
      </c>
      <c r="D3091" s="24" t="s">
        <v>92</v>
      </c>
      <c r="E3091" s="2" t="s">
        <v>469</v>
      </c>
      <c r="F3091" s="23" t="str">
        <f t="shared" si="146"/>
        <v>volta</v>
      </c>
      <c r="G3091" s="4">
        <v>11</v>
      </c>
      <c r="H3091" s="2" t="s">
        <v>572</v>
      </c>
      <c r="I3091" s="2" t="s">
        <v>554</v>
      </c>
      <c r="J3091" s="23" t="str">
        <f t="shared" si="144"/>
        <v>TAGUATUR2804volta11</v>
      </c>
      <c r="K3091" s="32" t="str">
        <f t="shared" si="145"/>
        <v>RODOVIÁRIA DE TAGUATINGA/AVENIDA SANDÚ NORTE/AVENIDA HÉLIO PRATES/CEILÂNDIA CENTRO/CEILÂNDIA NORTE/VIA LESTE/AVENIDA CUIABÁ/BR-070/JARDIM AMÉRICA/MORADA DA SERRA/CHIOLA</v>
      </c>
    </row>
    <row r="3092" spans="1:11" x14ac:dyDescent="0.2">
      <c r="A3092" s="2" t="s">
        <v>552</v>
      </c>
      <c r="B3092" s="2" t="s">
        <v>564</v>
      </c>
      <c r="C3092" s="4">
        <v>2805</v>
      </c>
      <c r="D3092" s="2" t="s">
        <v>92</v>
      </c>
      <c r="E3092" s="2" t="s">
        <v>452</v>
      </c>
      <c r="F3092" s="23" t="str">
        <f t="shared" si="146"/>
        <v>ida</v>
      </c>
      <c r="G3092" s="4">
        <v>1</v>
      </c>
      <c r="H3092" s="2" t="s">
        <v>572</v>
      </c>
      <c r="I3092" s="2" t="s">
        <v>554</v>
      </c>
      <c r="J3092" s="23" t="str">
        <f t="shared" si="144"/>
        <v>TAGUATUR2805ida1</v>
      </c>
      <c r="K3092" s="32" t="str">
        <f t="shared" si="145"/>
        <v>CHIOLA</v>
      </c>
    </row>
    <row r="3093" spans="1:11" x14ac:dyDescent="0.2">
      <c r="A3093" s="2" t="s">
        <v>552</v>
      </c>
      <c r="B3093" s="2" t="s">
        <v>564</v>
      </c>
      <c r="C3093" s="4">
        <v>2805</v>
      </c>
      <c r="D3093" s="24" t="s">
        <v>92</v>
      </c>
      <c r="E3093" s="2" t="s">
        <v>452</v>
      </c>
      <c r="F3093" s="23" t="str">
        <f t="shared" si="146"/>
        <v>ida</v>
      </c>
      <c r="G3093" s="4">
        <v>2</v>
      </c>
      <c r="H3093" s="2" t="s">
        <v>573</v>
      </c>
      <c r="I3093" s="2" t="s">
        <v>554</v>
      </c>
      <c r="J3093" s="23" t="str">
        <f t="shared" si="144"/>
        <v>TAGUATUR2805ida2</v>
      </c>
      <c r="K3093" s="32" t="str">
        <f t="shared" si="145"/>
        <v>CHIOLA/JARDIM AMÉRICA</v>
      </c>
    </row>
    <row r="3094" spans="1:11" x14ac:dyDescent="0.2">
      <c r="A3094" s="2" t="s">
        <v>552</v>
      </c>
      <c r="B3094" s="2" t="s">
        <v>564</v>
      </c>
      <c r="C3094" s="4">
        <v>2805</v>
      </c>
      <c r="D3094" s="24" t="s">
        <v>92</v>
      </c>
      <c r="E3094" s="2" t="s">
        <v>452</v>
      </c>
      <c r="F3094" s="23" t="str">
        <f t="shared" si="146"/>
        <v>ida</v>
      </c>
      <c r="G3094" s="4">
        <v>3</v>
      </c>
      <c r="H3094" s="2" t="s">
        <v>575</v>
      </c>
      <c r="I3094" s="2" t="s">
        <v>554</v>
      </c>
      <c r="J3094" s="23" t="str">
        <f t="shared" si="144"/>
        <v>TAGUATUR2805ida3</v>
      </c>
      <c r="K3094" s="32" t="str">
        <f t="shared" si="145"/>
        <v>CHIOLA/JARDIM AMÉRICA/AVENIDA BRASÍLIA</v>
      </c>
    </row>
    <row r="3095" spans="1:11" x14ac:dyDescent="0.2">
      <c r="A3095" s="2" t="s">
        <v>552</v>
      </c>
      <c r="B3095" s="2" t="s">
        <v>564</v>
      </c>
      <c r="C3095" s="4">
        <v>2805</v>
      </c>
      <c r="D3095" s="24" t="s">
        <v>92</v>
      </c>
      <c r="E3095" s="2" t="s">
        <v>452</v>
      </c>
      <c r="F3095" s="23" t="str">
        <f t="shared" si="146"/>
        <v>ida</v>
      </c>
      <c r="G3095" s="4">
        <v>4</v>
      </c>
      <c r="H3095" s="2" t="s">
        <v>576</v>
      </c>
      <c r="I3095" s="2" t="s">
        <v>554</v>
      </c>
      <c r="J3095" s="23" t="str">
        <f t="shared" si="144"/>
        <v>TAGUATUR2805ida4</v>
      </c>
      <c r="K3095" s="32" t="str">
        <f t="shared" si="145"/>
        <v>CHIOLA/JARDIM AMÉRICA/AVENIDA BRASÍLIA/AVENIDA SÃO PAULO</v>
      </c>
    </row>
    <row r="3096" spans="1:11" x14ac:dyDescent="0.2">
      <c r="A3096" s="2" t="s">
        <v>552</v>
      </c>
      <c r="B3096" s="2" t="s">
        <v>564</v>
      </c>
      <c r="C3096" s="4">
        <v>2805</v>
      </c>
      <c r="D3096" s="24" t="s">
        <v>92</v>
      </c>
      <c r="E3096" s="2" t="s">
        <v>452</v>
      </c>
      <c r="F3096" s="23" t="str">
        <f t="shared" si="146"/>
        <v>ida</v>
      </c>
      <c r="G3096" s="4">
        <v>5</v>
      </c>
      <c r="H3096" s="2" t="s">
        <v>561</v>
      </c>
      <c r="I3096" s="2" t="s">
        <v>562</v>
      </c>
      <c r="J3096" s="23" t="str">
        <f t="shared" si="144"/>
        <v>TAGUATUR2805ida5</v>
      </c>
      <c r="K3096" s="32" t="str">
        <f t="shared" si="145"/>
        <v>CHIOLA/JARDIM AMÉRICA/AVENIDA BRASÍLIA/AVENIDA SÃO PAULO/BR-070</v>
      </c>
    </row>
    <row r="3097" spans="1:11" x14ac:dyDescent="0.2">
      <c r="A3097" s="2" t="s">
        <v>552</v>
      </c>
      <c r="B3097" s="2" t="s">
        <v>564</v>
      </c>
      <c r="C3097" s="4">
        <v>2805</v>
      </c>
      <c r="D3097" s="24" t="s">
        <v>92</v>
      </c>
      <c r="E3097" s="2" t="s">
        <v>452</v>
      </c>
      <c r="F3097" s="23" t="str">
        <f t="shared" si="146"/>
        <v>ida</v>
      </c>
      <c r="G3097" s="4">
        <v>6</v>
      </c>
      <c r="H3097" s="2" t="s">
        <v>672</v>
      </c>
      <c r="I3097" s="2" t="s">
        <v>562</v>
      </c>
      <c r="J3097" s="23" t="str">
        <f t="shared" si="144"/>
        <v>TAGUATUR2805ida6</v>
      </c>
      <c r="K3097" s="32" t="str">
        <f t="shared" si="145"/>
        <v>CHIOLA/JARDIM AMÉRICA/AVENIDA BRASÍLIA/AVENIDA SÃO PAULO/BR-070/VIA LESTE</v>
      </c>
    </row>
    <row r="3098" spans="1:11" x14ac:dyDescent="0.2">
      <c r="A3098" s="2" t="s">
        <v>552</v>
      </c>
      <c r="B3098" s="2" t="s">
        <v>564</v>
      </c>
      <c r="C3098" s="4">
        <v>2805</v>
      </c>
      <c r="D3098" s="24" t="s">
        <v>92</v>
      </c>
      <c r="E3098" s="2" t="s">
        <v>452</v>
      </c>
      <c r="F3098" s="23" t="str">
        <f t="shared" si="146"/>
        <v>ida</v>
      </c>
      <c r="G3098" s="4">
        <v>7</v>
      </c>
      <c r="H3098" s="2" t="s">
        <v>673</v>
      </c>
      <c r="I3098" s="2" t="s">
        <v>562</v>
      </c>
      <c r="J3098" s="23" t="str">
        <f t="shared" si="144"/>
        <v>TAGUATUR2805ida7</v>
      </c>
      <c r="K3098" s="32" t="str">
        <f t="shared" si="145"/>
        <v>CHIOLA/JARDIM AMÉRICA/AVENIDA BRASÍLIA/AVENIDA SÃO PAULO/BR-070/VIA LESTE/CEILÂNDIA NORTE</v>
      </c>
    </row>
    <row r="3099" spans="1:11" x14ac:dyDescent="0.2">
      <c r="A3099" s="2" t="s">
        <v>552</v>
      </c>
      <c r="B3099" s="2" t="s">
        <v>564</v>
      </c>
      <c r="C3099" s="4">
        <v>2805</v>
      </c>
      <c r="D3099" s="24" t="s">
        <v>92</v>
      </c>
      <c r="E3099" s="2" t="s">
        <v>452</v>
      </c>
      <c r="F3099" s="23" t="str">
        <f t="shared" si="146"/>
        <v>ida</v>
      </c>
      <c r="G3099" s="4">
        <v>8</v>
      </c>
      <c r="H3099" s="2" t="s">
        <v>668</v>
      </c>
      <c r="I3099" s="2" t="s">
        <v>562</v>
      </c>
      <c r="J3099" s="23" t="str">
        <f t="shared" si="144"/>
        <v>TAGUATUR2805ida8</v>
      </c>
      <c r="K3099" s="32" t="str">
        <f t="shared" si="145"/>
        <v>CHIOLA/JARDIM AMÉRICA/AVENIDA BRASÍLIA/AVENIDA SÃO PAULO/BR-070/VIA LESTE/CEILÂNDIA NORTE/CEILÂNDIA CENTRO</v>
      </c>
    </row>
    <row r="3100" spans="1:11" x14ac:dyDescent="0.2">
      <c r="A3100" s="2" t="s">
        <v>552</v>
      </c>
      <c r="B3100" s="2" t="s">
        <v>564</v>
      </c>
      <c r="C3100" s="4">
        <v>2805</v>
      </c>
      <c r="D3100" s="24" t="s">
        <v>92</v>
      </c>
      <c r="E3100" s="2" t="s">
        <v>452</v>
      </c>
      <c r="F3100" s="23" t="str">
        <f t="shared" si="146"/>
        <v>ida</v>
      </c>
      <c r="G3100" s="4">
        <v>9</v>
      </c>
      <c r="H3100" s="2" t="s">
        <v>649</v>
      </c>
      <c r="I3100" s="2" t="s">
        <v>564</v>
      </c>
      <c r="J3100" s="23" t="str">
        <f t="shared" si="144"/>
        <v>TAGUATUR2805ida9</v>
      </c>
      <c r="K3100" s="32" t="str">
        <f t="shared" si="145"/>
        <v>CHIOLA/JARDIM AMÉRICA/AVENIDA BRASÍLIA/AVENIDA SÃO PAULO/BR-070/VIA LESTE/CEILÂNDIA NORTE/CEILÂNDIA CENTRO/AVENIDA HÉLIO PRATES</v>
      </c>
    </row>
    <row r="3101" spans="1:11" x14ac:dyDescent="0.2">
      <c r="A3101" s="2" t="s">
        <v>552</v>
      </c>
      <c r="B3101" s="2" t="s">
        <v>564</v>
      </c>
      <c r="C3101" s="4">
        <v>2805</v>
      </c>
      <c r="D3101" s="24" t="s">
        <v>92</v>
      </c>
      <c r="E3101" s="2" t="s">
        <v>452</v>
      </c>
      <c r="F3101" s="23" t="str">
        <f t="shared" si="146"/>
        <v>ida</v>
      </c>
      <c r="G3101" s="4">
        <v>10</v>
      </c>
      <c r="H3101" s="2" t="s">
        <v>691</v>
      </c>
      <c r="I3101" s="2" t="s">
        <v>564</v>
      </c>
      <c r="J3101" s="23" t="str">
        <f t="shared" si="144"/>
        <v>TAGUATUR2805ida10</v>
      </c>
      <c r="K3101" s="32" t="str">
        <f t="shared" si="145"/>
        <v>CHIOLA/JARDIM AMÉRICA/AVENIDA BRASÍLIA/AVENIDA SÃO PAULO/BR-070/VIA LESTE/CEILÂNDIA NORTE/CEILÂNDIA CENTRO/AVENIDA HÉLIO PRATES/AVENIDA SANDÚ NORTE</v>
      </c>
    </row>
    <row r="3102" spans="1:11" x14ac:dyDescent="0.2">
      <c r="A3102" s="2" t="s">
        <v>552</v>
      </c>
      <c r="B3102" s="2" t="s">
        <v>564</v>
      </c>
      <c r="C3102" s="4">
        <v>2805</v>
      </c>
      <c r="D3102" s="24" t="s">
        <v>92</v>
      </c>
      <c r="E3102" s="2" t="s">
        <v>452</v>
      </c>
      <c r="F3102" s="23" t="str">
        <f t="shared" si="146"/>
        <v>ida</v>
      </c>
      <c r="G3102" s="4">
        <v>11</v>
      </c>
      <c r="H3102" s="2" t="s">
        <v>683</v>
      </c>
      <c r="I3102" s="2" t="s">
        <v>564</v>
      </c>
      <c r="J3102" s="23" t="str">
        <f t="shared" si="144"/>
        <v>TAGUATUR2805ida11</v>
      </c>
      <c r="K3102" s="32" t="str">
        <f t="shared" si="145"/>
        <v>CHIOLA/JARDIM AMÉRICA/AVENIDA BRASÍLIA/AVENIDA SÃO PAULO/BR-070/VIA LESTE/CEILÂNDIA NORTE/CEILÂNDIA CENTRO/AVENIDA HÉLIO PRATES/AVENIDA SANDÚ NORTE/TAGUATINGA CENTRO</v>
      </c>
    </row>
    <row r="3103" spans="1:11" x14ac:dyDescent="0.2">
      <c r="A3103" s="2" t="s">
        <v>552</v>
      </c>
      <c r="B3103" s="2" t="s">
        <v>564</v>
      </c>
      <c r="C3103" s="4">
        <v>2805</v>
      </c>
      <c r="D3103" s="2" t="s">
        <v>92</v>
      </c>
      <c r="E3103" s="2" t="s">
        <v>469</v>
      </c>
      <c r="F3103" s="23" t="str">
        <f t="shared" si="146"/>
        <v>volta</v>
      </c>
      <c r="G3103" s="4">
        <v>1</v>
      </c>
      <c r="H3103" s="2" t="s">
        <v>683</v>
      </c>
      <c r="I3103" s="2" t="s">
        <v>564</v>
      </c>
      <c r="J3103" s="23" t="str">
        <f t="shared" si="144"/>
        <v>TAGUATUR2805volta1</v>
      </c>
      <c r="K3103" s="32" t="str">
        <f t="shared" si="145"/>
        <v>TAGUATINGA CENTRO</v>
      </c>
    </row>
    <row r="3104" spans="1:11" x14ac:dyDescent="0.2">
      <c r="A3104" s="2" t="s">
        <v>552</v>
      </c>
      <c r="B3104" s="2" t="s">
        <v>564</v>
      </c>
      <c r="C3104" s="4">
        <v>2805</v>
      </c>
      <c r="D3104" s="24" t="s">
        <v>92</v>
      </c>
      <c r="E3104" s="2" t="s">
        <v>469</v>
      </c>
      <c r="F3104" s="23" t="str">
        <f t="shared" si="146"/>
        <v>volta</v>
      </c>
      <c r="G3104" s="4">
        <v>2</v>
      </c>
      <c r="H3104" s="2" t="s">
        <v>691</v>
      </c>
      <c r="I3104" s="2" t="s">
        <v>564</v>
      </c>
      <c r="J3104" s="23" t="str">
        <f t="shared" si="144"/>
        <v>TAGUATUR2805volta2</v>
      </c>
      <c r="K3104" s="32" t="str">
        <f t="shared" si="145"/>
        <v>TAGUATINGA CENTRO/AVENIDA SANDÚ NORTE</v>
      </c>
    </row>
    <row r="3105" spans="1:11" x14ac:dyDescent="0.2">
      <c r="A3105" s="2" t="s">
        <v>552</v>
      </c>
      <c r="B3105" s="2" t="s">
        <v>564</v>
      </c>
      <c r="C3105" s="4">
        <v>2805</v>
      </c>
      <c r="D3105" s="24" t="s">
        <v>92</v>
      </c>
      <c r="E3105" s="2" t="s">
        <v>469</v>
      </c>
      <c r="F3105" s="23" t="str">
        <f t="shared" si="146"/>
        <v>volta</v>
      </c>
      <c r="G3105" s="4">
        <v>3</v>
      </c>
      <c r="H3105" s="2" t="s">
        <v>649</v>
      </c>
      <c r="I3105" s="2" t="s">
        <v>564</v>
      </c>
      <c r="J3105" s="23" t="str">
        <f t="shared" si="144"/>
        <v>TAGUATUR2805volta3</v>
      </c>
      <c r="K3105" s="32" t="str">
        <f t="shared" si="145"/>
        <v>TAGUATINGA CENTRO/AVENIDA SANDÚ NORTE/AVENIDA HÉLIO PRATES</v>
      </c>
    </row>
    <row r="3106" spans="1:11" x14ac:dyDescent="0.2">
      <c r="A3106" s="2" t="s">
        <v>552</v>
      </c>
      <c r="B3106" s="2" t="s">
        <v>564</v>
      </c>
      <c r="C3106" s="4">
        <v>2805</v>
      </c>
      <c r="D3106" s="24" t="s">
        <v>92</v>
      </c>
      <c r="E3106" s="2" t="s">
        <v>469</v>
      </c>
      <c r="F3106" s="23" t="str">
        <f t="shared" si="146"/>
        <v>volta</v>
      </c>
      <c r="G3106" s="4">
        <v>4</v>
      </c>
      <c r="H3106" s="2" t="s">
        <v>668</v>
      </c>
      <c r="I3106" s="2" t="s">
        <v>562</v>
      </c>
      <c r="J3106" s="23" t="str">
        <f t="shared" si="144"/>
        <v>TAGUATUR2805volta4</v>
      </c>
      <c r="K3106" s="32" t="str">
        <f t="shared" si="145"/>
        <v>TAGUATINGA CENTRO/AVENIDA SANDÚ NORTE/AVENIDA HÉLIO PRATES/CEILÂNDIA CENTRO</v>
      </c>
    </row>
    <row r="3107" spans="1:11" x14ac:dyDescent="0.2">
      <c r="A3107" s="2" t="s">
        <v>552</v>
      </c>
      <c r="B3107" s="2" t="s">
        <v>564</v>
      </c>
      <c r="C3107" s="4">
        <v>2805</v>
      </c>
      <c r="D3107" s="24" t="s">
        <v>92</v>
      </c>
      <c r="E3107" s="2" t="s">
        <v>469</v>
      </c>
      <c r="F3107" s="23" t="str">
        <f t="shared" si="146"/>
        <v>volta</v>
      </c>
      <c r="G3107" s="4">
        <v>5</v>
      </c>
      <c r="H3107" s="2" t="s">
        <v>673</v>
      </c>
      <c r="I3107" s="2" t="s">
        <v>562</v>
      </c>
      <c r="J3107" s="23" t="str">
        <f t="shared" si="144"/>
        <v>TAGUATUR2805volta5</v>
      </c>
      <c r="K3107" s="32" t="str">
        <f t="shared" si="145"/>
        <v>TAGUATINGA CENTRO/AVENIDA SANDÚ NORTE/AVENIDA HÉLIO PRATES/CEILÂNDIA CENTRO/CEILÂNDIA NORTE</v>
      </c>
    </row>
    <row r="3108" spans="1:11" x14ac:dyDescent="0.2">
      <c r="A3108" s="2" t="s">
        <v>552</v>
      </c>
      <c r="B3108" s="2" t="s">
        <v>564</v>
      </c>
      <c r="C3108" s="4">
        <v>2805</v>
      </c>
      <c r="D3108" s="24" t="s">
        <v>92</v>
      </c>
      <c r="E3108" s="2" t="s">
        <v>469</v>
      </c>
      <c r="F3108" s="23" t="str">
        <f t="shared" si="146"/>
        <v>volta</v>
      </c>
      <c r="G3108" s="4">
        <v>6</v>
      </c>
      <c r="H3108" s="2" t="s">
        <v>672</v>
      </c>
      <c r="I3108" s="2" t="s">
        <v>562</v>
      </c>
      <c r="J3108" s="23" t="str">
        <f t="shared" si="144"/>
        <v>TAGUATUR2805volta6</v>
      </c>
      <c r="K3108" s="32" t="str">
        <f t="shared" si="145"/>
        <v>TAGUATINGA CENTRO/AVENIDA SANDÚ NORTE/AVENIDA HÉLIO PRATES/CEILÂNDIA CENTRO/CEILÂNDIA NORTE/VIA LESTE</v>
      </c>
    </row>
    <row r="3109" spans="1:11" x14ac:dyDescent="0.2">
      <c r="A3109" s="2" t="s">
        <v>552</v>
      </c>
      <c r="B3109" s="2" t="s">
        <v>564</v>
      </c>
      <c r="C3109" s="4">
        <v>2805</v>
      </c>
      <c r="D3109" s="24" t="s">
        <v>92</v>
      </c>
      <c r="E3109" s="2" t="s">
        <v>469</v>
      </c>
      <c r="F3109" s="23" t="str">
        <f t="shared" si="146"/>
        <v>volta</v>
      </c>
      <c r="G3109" s="4">
        <v>7</v>
      </c>
      <c r="H3109" s="2" t="s">
        <v>561</v>
      </c>
      <c r="I3109" s="2" t="s">
        <v>562</v>
      </c>
      <c r="J3109" s="23" t="str">
        <f t="shared" si="144"/>
        <v>TAGUATUR2805volta7</v>
      </c>
      <c r="K3109" s="32" t="str">
        <f t="shared" si="145"/>
        <v>TAGUATINGA CENTRO/AVENIDA SANDÚ NORTE/AVENIDA HÉLIO PRATES/CEILÂNDIA CENTRO/CEILÂNDIA NORTE/VIA LESTE/BR-070</v>
      </c>
    </row>
    <row r="3110" spans="1:11" x14ac:dyDescent="0.2">
      <c r="A3110" s="2" t="s">
        <v>552</v>
      </c>
      <c r="B3110" s="2" t="s">
        <v>564</v>
      </c>
      <c r="C3110" s="4">
        <v>2805</v>
      </c>
      <c r="D3110" s="24" t="s">
        <v>92</v>
      </c>
      <c r="E3110" s="2" t="s">
        <v>469</v>
      </c>
      <c r="F3110" s="23" t="str">
        <f t="shared" si="146"/>
        <v>volta</v>
      </c>
      <c r="G3110" s="4">
        <v>8</v>
      </c>
      <c r="H3110" s="2" t="s">
        <v>568</v>
      </c>
      <c r="I3110" s="2" t="s">
        <v>554</v>
      </c>
      <c r="J3110" s="23" t="str">
        <f t="shared" si="144"/>
        <v>TAGUATUR2805volta8</v>
      </c>
      <c r="K3110" s="32" t="str">
        <f t="shared" si="145"/>
        <v>TAGUATINGA CENTRO/AVENIDA SANDÚ NORTE/AVENIDA HÉLIO PRATES/CEILÂNDIA CENTRO/CEILÂNDIA NORTE/VIA LESTE/BR-070/AVENIDA CUIABÁ</v>
      </c>
    </row>
    <row r="3111" spans="1:11" x14ac:dyDescent="0.2">
      <c r="A3111" s="2" t="s">
        <v>552</v>
      </c>
      <c r="B3111" s="2" t="s">
        <v>564</v>
      </c>
      <c r="C3111" s="4">
        <v>2805</v>
      </c>
      <c r="D3111" s="24" t="s">
        <v>92</v>
      </c>
      <c r="E3111" s="2" t="s">
        <v>469</v>
      </c>
      <c r="F3111" s="23" t="str">
        <f t="shared" si="146"/>
        <v>volta</v>
      </c>
      <c r="G3111" s="4">
        <v>9</v>
      </c>
      <c r="H3111" s="2" t="s">
        <v>573</v>
      </c>
      <c r="I3111" s="2" t="s">
        <v>554</v>
      </c>
      <c r="J3111" s="23" t="str">
        <f t="shared" si="144"/>
        <v>TAGUATUR2805volta9</v>
      </c>
      <c r="K3111" s="32" t="str">
        <f t="shared" si="145"/>
        <v>TAGUATINGA CENTRO/AVENIDA SANDÚ NORTE/AVENIDA HÉLIO PRATES/CEILÂNDIA CENTRO/CEILÂNDIA NORTE/VIA LESTE/BR-070/AVENIDA CUIABÁ/JARDIM AMÉRICA</v>
      </c>
    </row>
    <row r="3112" spans="1:11" x14ac:dyDescent="0.2">
      <c r="A3112" s="2" t="s">
        <v>552</v>
      </c>
      <c r="B3112" s="2" t="s">
        <v>564</v>
      </c>
      <c r="C3112" s="4">
        <v>2805</v>
      </c>
      <c r="D3112" s="24" t="s">
        <v>92</v>
      </c>
      <c r="E3112" s="2" t="s">
        <v>469</v>
      </c>
      <c r="F3112" s="23" t="str">
        <f t="shared" si="146"/>
        <v>volta</v>
      </c>
      <c r="G3112" s="4">
        <v>10</v>
      </c>
      <c r="H3112" s="2" t="s">
        <v>577</v>
      </c>
      <c r="I3112" s="2" t="s">
        <v>554</v>
      </c>
      <c r="J3112" s="23" t="str">
        <f t="shared" si="144"/>
        <v>TAGUATUR2805volta10</v>
      </c>
      <c r="K3112" s="32" t="str">
        <f t="shared" si="145"/>
        <v>TAGUATINGA CENTRO/AVENIDA SANDÚ NORTE/AVENIDA HÉLIO PRATES/CEILÂNDIA CENTRO/CEILÂNDIA NORTE/VIA LESTE/BR-070/AVENIDA CUIABÁ/JARDIM AMÉRICA/MORADA DA SERRA</v>
      </c>
    </row>
    <row r="3113" spans="1:11" x14ac:dyDescent="0.2">
      <c r="A3113" s="2" t="s">
        <v>552</v>
      </c>
      <c r="B3113" s="2" t="s">
        <v>564</v>
      </c>
      <c r="C3113" s="4">
        <v>2805</v>
      </c>
      <c r="D3113" s="24" t="s">
        <v>92</v>
      </c>
      <c r="E3113" s="2" t="s">
        <v>469</v>
      </c>
      <c r="F3113" s="23" t="str">
        <f t="shared" si="146"/>
        <v>volta</v>
      </c>
      <c r="G3113" s="4">
        <v>11</v>
      </c>
      <c r="H3113" s="2" t="s">
        <v>572</v>
      </c>
      <c r="I3113" s="2" t="s">
        <v>554</v>
      </c>
      <c r="J3113" s="23" t="str">
        <f t="shared" si="144"/>
        <v>TAGUATUR2805volta11</v>
      </c>
      <c r="K3113" s="32" t="str">
        <f t="shared" si="145"/>
        <v>TAGUATINGA CENTRO/AVENIDA SANDÚ NORTE/AVENIDA HÉLIO PRATES/CEILÂNDIA CENTRO/CEILÂNDIA NORTE/VIA LESTE/BR-070/AVENIDA CUIABÁ/JARDIM AMÉRICA/MORADA DA SERRA/CHIOLA</v>
      </c>
    </row>
    <row r="3114" spans="1:11" x14ac:dyDescent="0.2">
      <c r="A3114" s="2" t="s">
        <v>552</v>
      </c>
      <c r="B3114" s="2" t="s">
        <v>564</v>
      </c>
      <c r="C3114" s="4">
        <v>2806</v>
      </c>
      <c r="D3114" s="2" t="s">
        <v>92</v>
      </c>
      <c r="E3114" s="2" t="s">
        <v>452</v>
      </c>
      <c r="F3114" s="23" t="str">
        <f t="shared" si="146"/>
        <v>ida</v>
      </c>
      <c r="G3114" s="4">
        <v>1</v>
      </c>
      <c r="H3114" s="2" t="s">
        <v>572</v>
      </c>
      <c r="I3114" s="2" t="s">
        <v>554</v>
      </c>
      <c r="J3114" s="23" t="str">
        <f t="shared" si="144"/>
        <v>TAGUATUR2806ida1</v>
      </c>
      <c r="K3114" s="32" t="str">
        <f t="shared" si="145"/>
        <v>CHIOLA</v>
      </c>
    </row>
    <row r="3115" spans="1:11" x14ac:dyDescent="0.2">
      <c r="A3115" s="2" t="s">
        <v>552</v>
      </c>
      <c r="B3115" s="2" t="s">
        <v>564</v>
      </c>
      <c r="C3115" s="4">
        <v>2806</v>
      </c>
      <c r="D3115" s="24" t="s">
        <v>92</v>
      </c>
      <c r="E3115" s="2" t="s">
        <v>452</v>
      </c>
      <c r="F3115" s="23" t="str">
        <f t="shared" si="146"/>
        <v>ida</v>
      </c>
      <c r="G3115" s="4">
        <v>2</v>
      </c>
      <c r="H3115" s="2" t="s">
        <v>573</v>
      </c>
      <c r="I3115" s="2" t="s">
        <v>554</v>
      </c>
      <c r="J3115" s="23" t="str">
        <f t="shared" si="144"/>
        <v>TAGUATUR2806ida2</v>
      </c>
      <c r="K3115" s="32" t="str">
        <f t="shared" si="145"/>
        <v>CHIOLA/JARDIM AMÉRICA</v>
      </c>
    </row>
    <row r="3116" spans="1:11" x14ac:dyDescent="0.2">
      <c r="A3116" s="2" t="s">
        <v>552</v>
      </c>
      <c r="B3116" s="2" t="s">
        <v>564</v>
      </c>
      <c r="C3116" s="4">
        <v>2806</v>
      </c>
      <c r="D3116" s="24" t="s">
        <v>92</v>
      </c>
      <c r="E3116" s="2" t="s">
        <v>452</v>
      </c>
      <c r="F3116" s="23" t="str">
        <f t="shared" si="146"/>
        <v>ida</v>
      </c>
      <c r="G3116" s="4">
        <v>3</v>
      </c>
      <c r="H3116" s="2" t="s">
        <v>575</v>
      </c>
      <c r="I3116" s="2" t="s">
        <v>554</v>
      </c>
      <c r="J3116" s="23" t="str">
        <f t="shared" si="144"/>
        <v>TAGUATUR2806ida3</v>
      </c>
      <c r="K3116" s="32" t="str">
        <f t="shared" si="145"/>
        <v>CHIOLA/JARDIM AMÉRICA/AVENIDA BRASÍLIA</v>
      </c>
    </row>
    <row r="3117" spans="1:11" x14ac:dyDescent="0.2">
      <c r="A3117" s="2" t="s">
        <v>552</v>
      </c>
      <c r="B3117" s="2" t="s">
        <v>564</v>
      </c>
      <c r="C3117" s="4">
        <v>2806</v>
      </c>
      <c r="D3117" s="24" t="s">
        <v>92</v>
      </c>
      <c r="E3117" s="2" t="s">
        <v>452</v>
      </c>
      <c r="F3117" s="23" t="str">
        <f t="shared" si="146"/>
        <v>ida</v>
      </c>
      <c r="G3117" s="4">
        <v>4</v>
      </c>
      <c r="H3117" s="2" t="s">
        <v>576</v>
      </c>
      <c r="I3117" s="2" t="s">
        <v>554</v>
      </c>
      <c r="J3117" s="23" t="str">
        <f t="shared" si="144"/>
        <v>TAGUATUR2806ida4</v>
      </c>
      <c r="K3117" s="32" t="str">
        <f t="shared" si="145"/>
        <v>CHIOLA/JARDIM AMÉRICA/AVENIDA BRASÍLIA/AVENIDA SÃO PAULO</v>
      </c>
    </row>
    <row r="3118" spans="1:11" x14ac:dyDescent="0.2">
      <c r="A3118" s="2" t="s">
        <v>552</v>
      </c>
      <c r="B3118" s="2" t="s">
        <v>564</v>
      </c>
      <c r="C3118" s="4">
        <v>2806</v>
      </c>
      <c r="D3118" s="24" t="s">
        <v>92</v>
      </c>
      <c r="E3118" s="2" t="s">
        <v>452</v>
      </c>
      <c r="F3118" s="23" t="str">
        <f t="shared" si="146"/>
        <v>ida</v>
      </c>
      <c r="G3118" s="4">
        <v>5</v>
      </c>
      <c r="H3118" s="2" t="s">
        <v>561</v>
      </c>
      <c r="I3118" s="2" t="s">
        <v>562</v>
      </c>
      <c r="J3118" s="23" t="str">
        <f t="shared" si="144"/>
        <v>TAGUATUR2806ida5</v>
      </c>
      <c r="K3118" s="32" t="str">
        <f t="shared" si="145"/>
        <v>CHIOLA/JARDIM AMÉRICA/AVENIDA BRASÍLIA/AVENIDA SÃO PAULO/BR-070</v>
      </c>
    </row>
    <row r="3119" spans="1:11" x14ac:dyDescent="0.2">
      <c r="A3119" s="2" t="s">
        <v>552</v>
      </c>
      <c r="B3119" s="2" t="s">
        <v>564</v>
      </c>
      <c r="C3119" s="4">
        <v>2806</v>
      </c>
      <c r="D3119" s="24" t="s">
        <v>92</v>
      </c>
      <c r="E3119" s="2" t="s">
        <v>452</v>
      </c>
      <c r="F3119" s="23" t="str">
        <f t="shared" si="146"/>
        <v>ida</v>
      </c>
      <c r="G3119" s="4">
        <v>6</v>
      </c>
      <c r="H3119" s="2" t="s">
        <v>575</v>
      </c>
      <c r="I3119" s="2" t="s">
        <v>554</v>
      </c>
      <c r="J3119" s="23" t="str">
        <f t="shared" si="144"/>
        <v>TAGUATUR2806ida6</v>
      </c>
      <c r="K3119" s="32" t="str">
        <f t="shared" si="145"/>
        <v>CHIOLA/JARDIM AMÉRICA/AVENIDA BRASÍLIA/AVENIDA SÃO PAULO/BR-070/AVENIDA BRASÍLIA</v>
      </c>
    </row>
    <row r="3120" spans="1:11" x14ac:dyDescent="0.2">
      <c r="A3120" s="2" t="s">
        <v>552</v>
      </c>
      <c r="B3120" s="2" t="s">
        <v>564</v>
      </c>
      <c r="C3120" s="4">
        <v>2806</v>
      </c>
      <c r="D3120" s="24" t="s">
        <v>92</v>
      </c>
      <c r="E3120" s="2" t="s">
        <v>452</v>
      </c>
      <c r="F3120" s="23" t="str">
        <f t="shared" si="146"/>
        <v>ida</v>
      </c>
      <c r="G3120" s="4">
        <v>7</v>
      </c>
      <c r="H3120" s="2" t="s">
        <v>561</v>
      </c>
      <c r="I3120" s="2" t="s">
        <v>562</v>
      </c>
      <c r="J3120" s="23" t="str">
        <f t="shared" si="144"/>
        <v>TAGUATUR2806ida7</v>
      </c>
      <c r="K3120" s="32" t="str">
        <f t="shared" si="145"/>
        <v>CHIOLA/JARDIM AMÉRICA/AVENIDA BRASÍLIA/AVENIDA SÃO PAULO/BR-070/AVENIDA BRASÍLIA/BR-070</v>
      </c>
    </row>
    <row r="3121" spans="1:11" x14ac:dyDescent="0.2">
      <c r="A3121" s="2" t="s">
        <v>552</v>
      </c>
      <c r="B3121" s="2" t="s">
        <v>564</v>
      </c>
      <c r="C3121" s="4">
        <v>2806</v>
      </c>
      <c r="D3121" s="24" t="s">
        <v>92</v>
      </c>
      <c r="E3121" s="2" t="s">
        <v>452</v>
      </c>
      <c r="F3121" s="23" t="str">
        <f t="shared" si="146"/>
        <v>ida</v>
      </c>
      <c r="G3121" s="4">
        <v>8</v>
      </c>
      <c r="H3121" s="2" t="s">
        <v>672</v>
      </c>
      <c r="I3121" s="2" t="s">
        <v>562</v>
      </c>
      <c r="J3121" s="23" t="str">
        <f t="shared" si="144"/>
        <v>TAGUATUR2806ida8</v>
      </c>
      <c r="K3121" s="32" t="str">
        <f t="shared" si="145"/>
        <v>CHIOLA/JARDIM AMÉRICA/AVENIDA BRASÍLIA/AVENIDA SÃO PAULO/BR-070/AVENIDA BRASÍLIA/BR-070/VIA LESTE</v>
      </c>
    </row>
    <row r="3122" spans="1:11" x14ac:dyDescent="0.2">
      <c r="A3122" s="2" t="s">
        <v>552</v>
      </c>
      <c r="B3122" s="2" t="s">
        <v>564</v>
      </c>
      <c r="C3122" s="4">
        <v>2806</v>
      </c>
      <c r="D3122" s="24" t="s">
        <v>92</v>
      </c>
      <c r="E3122" s="2" t="s">
        <v>452</v>
      </c>
      <c r="F3122" s="23" t="str">
        <f t="shared" si="146"/>
        <v>ida</v>
      </c>
      <c r="G3122" s="4">
        <v>9</v>
      </c>
      <c r="H3122" s="2" t="s">
        <v>673</v>
      </c>
      <c r="I3122" s="2" t="s">
        <v>562</v>
      </c>
      <c r="J3122" s="23" t="str">
        <f t="shared" si="144"/>
        <v>TAGUATUR2806ida9</v>
      </c>
      <c r="K3122" s="32" t="str">
        <f t="shared" si="145"/>
        <v>CHIOLA/JARDIM AMÉRICA/AVENIDA BRASÍLIA/AVENIDA SÃO PAULO/BR-070/AVENIDA BRASÍLIA/BR-070/VIA LESTE/CEILÂNDIA NORTE</v>
      </c>
    </row>
    <row r="3123" spans="1:11" x14ac:dyDescent="0.2">
      <c r="A3123" s="2" t="s">
        <v>552</v>
      </c>
      <c r="B3123" s="2" t="s">
        <v>564</v>
      </c>
      <c r="C3123" s="4">
        <v>2806</v>
      </c>
      <c r="D3123" s="24" t="s">
        <v>92</v>
      </c>
      <c r="E3123" s="2" t="s">
        <v>452</v>
      </c>
      <c r="F3123" s="23" t="str">
        <f t="shared" si="146"/>
        <v>ida</v>
      </c>
      <c r="G3123" s="4">
        <v>10</v>
      </c>
      <c r="H3123" s="2" t="s">
        <v>668</v>
      </c>
      <c r="I3123" s="2" t="s">
        <v>562</v>
      </c>
      <c r="J3123" s="23" t="str">
        <f t="shared" si="144"/>
        <v>TAGUATUR2806ida10</v>
      </c>
      <c r="K3123" s="32" t="str">
        <f t="shared" si="145"/>
        <v>CHIOLA/JARDIM AMÉRICA/AVENIDA BRASÍLIA/AVENIDA SÃO PAULO/BR-070/AVENIDA BRASÍLIA/BR-070/VIA LESTE/CEILÂNDIA NORTE/CEILÂNDIA CENTRO</v>
      </c>
    </row>
    <row r="3124" spans="1:11" x14ac:dyDescent="0.2">
      <c r="A3124" s="2" t="s">
        <v>552</v>
      </c>
      <c r="B3124" s="2" t="s">
        <v>564</v>
      </c>
      <c r="C3124" s="4">
        <v>2806</v>
      </c>
      <c r="D3124" s="24" t="s">
        <v>92</v>
      </c>
      <c r="E3124" s="2" t="s">
        <v>452</v>
      </c>
      <c r="F3124" s="23" t="str">
        <f t="shared" si="146"/>
        <v>ida</v>
      </c>
      <c r="G3124" s="4">
        <v>11</v>
      </c>
      <c r="H3124" s="2" t="s">
        <v>649</v>
      </c>
      <c r="I3124" s="2" t="s">
        <v>564</v>
      </c>
      <c r="J3124" s="23" t="str">
        <f t="shared" si="144"/>
        <v>TAGUATUR2806ida11</v>
      </c>
      <c r="K3124" s="32" t="str">
        <f t="shared" si="145"/>
        <v>CHIOLA/JARDIM AMÉRICA/AVENIDA BRASÍLIA/AVENIDA SÃO PAULO/BR-070/AVENIDA BRASÍLIA/BR-070/VIA LESTE/CEILÂNDIA NORTE/CEILÂNDIA CENTRO/AVENIDA HÉLIO PRATES</v>
      </c>
    </row>
    <row r="3125" spans="1:11" x14ac:dyDescent="0.2">
      <c r="A3125" s="2" t="s">
        <v>552</v>
      </c>
      <c r="B3125" s="2" t="s">
        <v>564</v>
      </c>
      <c r="C3125" s="4">
        <v>2806</v>
      </c>
      <c r="D3125" s="24" t="s">
        <v>92</v>
      </c>
      <c r="E3125" s="2" t="s">
        <v>452</v>
      </c>
      <c r="F3125" s="23" t="str">
        <f t="shared" si="146"/>
        <v>ida</v>
      </c>
      <c r="G3125" s="4">
        <v>12</v>
      </c>
      <c r="H3125" s="2" t="s">
        <v>674</v>
      </c>
      <c r="I3125" s="2" t="s">
        <v>564</v>
      </c>
      <c r="J3125" s="23" t="str">
        <f t="shared" si="144"/>
        <v>TAGUATUR2806ida12</v>
      </c>
      <c r="K3125" s="32" t="str">
        <f t="shared" si="145"/>
        <v>CHIOLA/JARDIM AMÉRICA/AVENIDA BRASÍLIA/AVENIDA SÃO PAULO/BR-070/AVENIDA BRASÍLIA/BR-070/VIA LESTE/CEILÂNDIA NORTE/CEILÂNDIA CENTRO/AVENIDA HÉLIO PRATES/COMERCIAL NORTE-SUL</v>
      </c>
    </row>
    <row r="3126" spans="1:11" x14ac:dyDescent="0.2">
      <c r="A3126" s="2" t="s">
        <v>552</v>
      </c>
      <c r="B3126" s="2" t="s">
        <v>564</v>
      </c>
      <c r="C3126" s="4">
        <v>2806</v>
      </c>
      <c r="D3126" s="24" t="s">
        <v>92</v>
      </c>
      <c r="E3126" s="2" t="s">
        <v>452</v>
      </c>
      <c r="F3126" s="23" t="str">
        <f t="shared" si="146"/>
        <v>ida</v>
      </c>
      <c r="G3126" s="4">
        <v>13</v>
      </c>
      <c r="H3126" s="2" t="s">
        <v>675</v>
      </c>
      <c r="I3126" s="2" t="s">
        <v>564</v>
      </c>
      <c r="J3126" s="23" t="str">
        <f t="shared" si="144"/>
        <v>TAGUATUR2806ida13</v>
      </c>
      <c r="K3126" s="32" t="str">
        <f t="shared" si="145"/>
        <v>CHIOLA/JARDIM AMÉRICA/AVENIDA BRASÍLIA/AVENIDA SÃO PAULO/BR-070/AVENIDA BRASÍLIA/BR-070/VIA LESTE/CEILÂNDIA NORTE/CEILÂNDIA CENTRO/AVENIDA HÉLIO PRATES/COMERCIAL NORTE-SUL/PISTÃO SUL</v>
      </c>
    </row>
    <row r="3127" spans="1:11" x14ac:dyDescent="0.2">
      <c r="A3127" s="2" t="s">
        <v>552</v>
      </c>
      <c r="B3127" s="2" t="s">
        <v>564</v>
      </c>
      <c r="C3127" s="4">
        <v>2806</v>
      </c>
      <c r="D3127" s="24" t="s">
        <v>92</v>
      </c>
      <c r="E3127" s="2" t="s">
        <v>452</v>
      </c>
      <c r="F3127" s="23" t="str">
        <f t="shared" si="146"/>
        <v>ida</v>
      </c>
      <c r="G3127" s="4">
        <v>14</v>
      </c>
      <c r="H3127" s="2" t="s">
        <v>676</v>
      </c>
      <c r="I3127" s="2" t="s">
        <v>564</v>
      </c>
      <c r="J3127" s="23" t="str">
        <f t="shared" si="144"/>
        <v>TAGUATUR2806ida14</v>
      </c>
      <c r="K3127" s="32" t="str">
        <f t="shared" si="145"/>
        <v>CHIOLA/JARDIM AMÉRICA/AVENIDA BRASÍLIA/AVENIDA SÃO PAULO/BR-070/AVENIDA BRASÍLIA/BR-070/VIA LESTE/CEILÂNDIA NORTE/CEILÂNDIA CENTRO/AVENIDA HÉLIO PRATES/COMERCIAL NORTE-SUL/PISTÃO SUL/UNIVERSIDADE CATÓLICA</v>
      </c>
    </row>
    <row r="3128" spans="1:11" x14ac:dyDescent="0.2">
      <c r="A3128" s="2" t="s">
        <v>552</v>
      </c>
      <c r="B3128" s="2" t="s">
        <v>564</v>
      </c>
      <c r="C3128" s="4">
        <v>2806</v>
      </c>
      <c r="D3128" s="2" t="s">
        <v>92</v>
      </c>
      <c r="E3128" s="2" t="s">
        <v>469</v>
      </c>
      <c r="F3128" s="23" t="str">
        <f t="shared" si="146"/>
        <v>volta</v>
      </c>
      <c r="G3128" s="4">
        <v>1</v>
      </c>
      <c r="H3128" s="2" t="s">
        <v>676</v>
      </c>
      <c r="I3128" s="2" t="s">
        <v>564</v>
      </c>
      <c r="J3128" s="23" t="str">
        <f t="shared" si="144"/>
        <v>TAGUATUR2806volta1</v>
      </c>
      <c r="K3128" s="32" t="str">
        <f t="shared" si="145"/>
        <v>UNIVERSIDADE CATÓLICA</v>
      </c>
    </row>
    <row r="3129" spans="1:11" x14ac:dyDescent="0.2">
      <c r="A3129" s="2" t="s">
        <v>552</v>
      </c>
      <c r="B3129" s="2" t="s">
        <v>564</v>
      </c>
      <c r="C3129" s="4">
        <v>2806</v>
      </c>
      <c r="D3129" s="24" t="s">
        <v>92</v>
      </c>
      <c r="E3129" s="2" t="s">
        <v>469</v>
      </c>
      <c r="F3129" s="23" t="str">
        <f t="shared" si="146"/>
        <v>volta</v>
      </c>
      <c r="G3129" s="4">
        <v>2</v>
      </c>
      <c r="H3129" s="2" t="s">
        <v>678</v>
      </c>
      <c r="I3129" s="2" t="s">
        <v>564</v>
      </c>
      <c r="J3129" s="23" t="str">
        <f t="shared" si="144"/>
        <v>TAGUATUR2806volta2</v>
      </c>
      <c r="K3129" s="32" t="str">
        <f t="shared" si="145"/>
        <v>UNIVERSIDADE CATÓLICA/PISTÃO SUL-NORTE</v>
      </c>
    </row>
    <row r="3130" spans="1:11" x14ac:dyDescent="0.2">
      <c r="A3130" s="2" t="s">
        <v>552</v>
      </c>
      <c r="B3130" s="2" t="s">
        <v>564</v>
      </c>
      <c r="C3130" s="4">
        <v>2806</v>
      </c>
      <c r="D3130" s="24" t="s">
        <v>92</v>
      </c>
      <c r="E3130" s="2" t="s">
        <v>469</v>
      </c>
      <c r="F3130" s="23" t="str">
        <f t="shared" si="146"/>
        <v>volta</v>
      </c>
      <c r="G3130" s="4">
        <v>3</v>
      </c>
      <c r="H3130" s="2" t="s">
        <v>561</v>
      </c>
      <c r="I3130" s="2" t="s">
        <v>562</v>
      </c>
      <c r="J3130" s="23" t="str">
        <f t="shared" si="144"/>
        <v>TAGUATUR2806volta3</v>
      </c>
      <c r="K3130" s="32" t="str">
        <f t="shared" si="145"/>
        <v>UNIVERSIDADE CATÓLICA/PISTÃO SUL-NORTE/BR-070</v>
      </c>
    </row>
    <row r="3131" spans="1:11" x14ac:dyDescent="0.2">
      <c r="A3131" s="2" t="s">
        <v>552</v>
      </c>
      <c r="B3131" s="2" t="s">
        <v>564</v>
      </c>
      <c r="C3131" s="4">
        <v>2806</v>
      </c>
      <c r="D3131" s="24" t="s">
        <v>92</v>
      </c>
      <c r="E3131" s="2" t="s">
        <v>469</v>
      </c>
      <c r="F3131" s="23" t="str">
        <f t="shared" si="146"/>
        <v>volta</v>
      </c>
      <c r="G3131" s="4">
        <v>6</v>
      </c>
      <c r="H3131" s="2" t="s">
        <v>568</v>
      </c>
      <c r="I3131" s="2" t="s">
        <v>554</v>
      </c>
      <c r="J3131" s="23" t="str">
        <f t="shared" si="144"/>
        <v>TAGUATUR2806volta6</v>
      </c>
      <c r="K3131" s="32" t="str">
        <f t="shared" si="145"/>
        <v>UNIVERSIDADE CATÓLICA/PISTÃO SUL-NORTE/BR-070/AVENIDA CUIABÁ</v>
      </c>
    </row>
    <row r="3132" spans="1:11" x14ac:dyDescent="0.2">
      <c r="A3132" s="2" t="s">
        <v>552</v>
      </c>
      <c r="B3132" s="2" t="s">
        <v>564</v>
      </c>
      <c r="C3132" s="4">
        <v>2806</v>
      </c>
      <c r="D3132" s="24" t="s">
        <v>92</v>
      </c>
      <c r="E3132" s="2" t="s">
        <v>469</v>
      </c>
      <c r="F3132" s="23" t="str">
        <f t="shared" si="146"/>
        <v>volta</v>
      </c>
      <c r="G3132" s="4">
        <v>7</v>
      </c>
      <c r="H3132" s="2" t="s">
        <v>573</v>
      </c>
      <c r="I3132" s="2" t="s">
        <v>554</v>
      </c>
      <c r="J3132" s="23" t="str">
        <f t="shared" si="144"/>
        <v>TAGUATUR2806volta7</v>
      </c>
      <c r="K3132" s="32" t="str">
        <f t="shared" si="145"/>
        <v>UNIVERSIDADE CATÓLICA/PISTÃO SUL-NORTE/BR-070/AVENIDA CUIABÁ/JARDIM AMÉRICA</v>
      </c>
    </row>
    <row r="3133" spans="1:11" x14ac:dyDescent="0.2">
      <c r="A3133" s="2" t="s">
        <v>552</v>
      </c>
      <c r="B3133" s="2" t="s">
        <v>564</v>
      </c>
      <c r="C3133" s="4">
        <v>2806</v>
      </c>
      <c r="D3133" s="24" t="s">
        <v>92</v>
      </c>
      <c r="E3133" s="2" t="s">
        <v>469</v>
      </c>
      <c r="F3133" s="23" t="str">
        <f t="shared" si="146"/>
        <v>volta</v>
      </c>
      <c r="G3133" s="4">
        <v>8</v>
      </c>
      <c r="H3133" s="2" t="s">
        <v>577</v>
      </c>
      <c r="I3133" s="2" t="s">
        <v>554</v>
      </c>
      <c r="J3133" s="23" t="str">
        <f t="shared" si="144"/>
        <v>TAGUATUR2806volta8</v>
      </c>
      <c r="K3133" s="32" t="str">
        <f t="shared" si="145"/>
        <v>UNIVERSIDADE CATÓLICA/PISTÃO SUL-NORTE/BR-070/AVENIDA CUIABÁ/JARDIM AMÉRICA/MORADA DA SERRA</v>
      </c>
    </row>
    <row r="3134" spans="1:11" x14ac:dyDescent="0.2">
      <c r="A3134" s="2" t="s">
        <v>552</v>
      </c>
      <c r="B3134" s="2" t="s">
        <v>564</v>
      </c>
      <c r="C3134" s="4">
        <v>2806</v>
      </c>
      <c r="D3134" s="24" t="s">
        <v>92</v>
      </c>
      <c r="E3134" s="2" t="s">
        <v>469</v>
      </c>
      <c r="F3134" s="23" t="str">
        <f t="shared" si="146"/>
        <v>volta</v>
      </c>
      <c r="G3134" s="4">
        <v>9</v>
      </c>
      <c r="H3134" s="2" t="s">
        <v>572</v>
      </c>
      <c r="I3134" s="2" t="s">
        <v>554</v>
      </c>
      <c r="J3134" s="23" t="str">
        <f t="shared" si="144"/>
        <v>TAGUATUR2806volta9</v>
      </c>
      <c r="K3134" s="32" t="str">
        <f t="shared" si="145"/>
        <v>UNIVERSIDADE CATÓLICA/PISTÃO SUL-NORTE/BR-070/AVENIDA CUIABÁ/JARDIM AMÉRICA/MORADA DA SERRA/CHIOLA</v>
      </c>
    </row>
    <row r="3135" spans="1:11" x14ac:dyDescent="0.2">
      <c r="A3135" s="2" t="s">
        <v>552</v>
      </c>
      <c r="B3135" s="2" t="s">
        <v>564</v>
      </c>
      <c r="C3135" s="4">
        <v>2807</v>
      </c>
      <c r="D3135" s="2" t="s">
        <v>92</v>
      </c>
      <c r="E3135" s="2" t="s">
        <v>452</v>
      </c>
      <c r="F3135" s="23" t="str">
        <f t="shared" si="146"/>
        <v>ida</v>
      </c>
      <c r="G3135" s="4">
        <v>1</v>
      </c>
      <c r="H3135" s="2" t="s">
        <v>578</v>
      </c>
      <c r="I3135" s="2" t="s">
        <v>554</v>
      </c>
      <c r="J3135" s="23" t="str">
        <f t="shared" si="144"/>
        <v>TAGUATUR2807ida1</v>
      </c>
      <c r="K3135" s="32" t="str">
        <f t="shared" si="145"/>
        <v>SANTA LÚCIA</v>
      </c>
    </row>
    <row r="3136" spans="1:11" x14ac:dyDescent="0.2">
      <c r="A3136" s="2" t="s">
        <v>552</v>
      </c>
      <c r="B3136" s="2" t="s">
        <v>564</v>
      </c>
      <c r="C3136" s="4">
        <v>2807</v>
      </c>
      <c r="D3136" s="24" t="s">
        <v>92</v>
      </c>
      <c r="E3136" s="2" t="s">
        <v>452</v>
      </c>
      <c r="F3136" s="23" t="str">
        <f t="shared" si="146"/>
        <v>ida</v>
      </c>
      <c r="G3136" s="4">
        <v>2</v>
      </c>
      <c r="H3136" s="2" t="s">
        <v>556</v>
      </c>
      <c r="I3136" s="2" t="s">
        <v>554</v>
      </c>
      <c r="J3136" s="23" t="str">
        <f t="shared" si="144"/>
        <v>TAGUATUR2807ida2</v>
      </c>
      <c r="K3136" s="32" t="str">
        <f t="shared" si="145"/>
        <v>SANTA LÚCIA/GO-547</v>
      </c>
    </row>
    <row r="3137" spans="1:11" x14ac:dyDescent="0.2">
      <c r="A3137" s="2" t="s">
        <v>552</v>
      </c>
      <c r="B3137" s="2" t="s">
        <v>564</v>
      </c>
      <c r="C3137" s="4">
        <v>2807</v>
      </c>
      <c r="D3137" s="24" t="s">
        <v>92</v>
      </c>
      <c r="E3137" s="2" t="s">
        <v>452</v>
      </c>
      <c r="F3137" s="23" t="str">
        <f t="shared" si="146"/>
        <v>ida</v>
      </c>
      <c r="G3137" s="4">
        <v>3</v>
      </c>
      <c r="H3137" s="2" t="s">
        <v>557</v>
      </c>
      <c r="I3137" s="2" t="s">
        <v>554</v>
      </c>
      <c r="J3137" s="23" t="str">
        <f t="shared" si="144"/>
        <v>TAGUATUR2807ida3</v>
      </c>
      <c r="K3137" s="32" t="str">
        <f t="shared" si="145"/>
        <v>SANTA LÚCIA/GO-547/AVENIDA LIBERDADE</v>
      </c>
    </row>
    <row r="3138" spans="1:11" x14ac:dyDescent="0.2">
      <c r="A3138" s="2" t="s">
        <v>552</v>
      </c>
      <c r="B3138" s="2" t="s">
        <v>564</v>
      </c>
      <c r="C3138" s="4">
        <v>2807</v>
      </c>
      <c r="D3138" s="24" t="s">
        <v>92</v>
      </c>
      <c r="E3138" s="2" t="s">
        <v>452</v>
      </c>
      <c r="F3138" s="23" t="str">
        <f t="shared" si="146"/>
        <v>ida</v>
      </c>
      <c r="G3138" s="4">
        <v>4</v>
      </c>
      <c r="H3138" s="2" t="s">
        <v>579</v>
      </c>
      <c r="I3138" s="2" t="s">
        <v>554</v>
      </c>
      <c r="J3138" s="23" t="str">
        <f t="shared" si="144"/>
        <v>TAGUATUR2807ida4</v>
      </c>
      <c r="K3138" s="32" t="str">
        <f t="shared" si="145"/>
        <v>SANTA LÚCIA/GO-547/AVENIDA LIBERDADE/RUA 2 (FRENTE PREFEITURA)</v>
      </c>
    </row>
    <row r="3139" spans="1:11" x14ac:dyDescent="0.2">
      <c r="A3139" s="2" t="s">
        <v>552</v>
      </c>
      <c r="B3139" s="2" t="s">
        <v>564</v>
      </c>
      <c r="C3139" s="4">
        <v>2807</v>
      </c>
      <c r="D3139" s="24" t="s">
        <v>92</v>
      </c>
      <c r="E3139" s="2" t="s">
        <v>452</v>
      </c>
      <c r="F3139" s="23" t="str">
        <f t="shared" si="146"/>
        <v>ida</v>
      </c>
      <c r="G3139" s="4">
        <v>5</v>
      </c>
      <c r="H3139" s="2" t="s">
        <v>561</v>
      </c>
      <c r="I3139" s="2" t="s">
        <v>562</v>
      </c>
      <c r="J3139" s="23" t="str">
        <f t="shared" ref="J3139:J3202" si="147">D3139&amp;C3139&amp;F3139&amp;G3139</f>
        <v>TAGUATUR2807ida5</v>
      </c>
      <c r="K3139" s="32" t="str">
        <f t="shared" ref="K3139:K3202" si="148">IF(G3139=1,H3139,K3138&amp;"/"&amp;H3139)</f>
        <v>SANTA LÚCIA/GO-547/AVENIDA LIBERDADE/RUA 2 (FRENTE PREFEITURA)/BR-070</v>
      </c>
    </row>
    <row r="3140" spans="1:11" x14ac:dyDescent="0.2">
      <c r="A3140" s="2" t="s">
        <v>552</v>
      </c>
      <c r="B3140" s="2" t="s">
        <v>564</v>
      </c>
      <c r="C3140" s="4">
        <v>2807</v>
      </c>
      <c r="D3140" s="24" t="s">
        <v>92</v>
      </c>
      <c r="E3140" s="2" t="s">
        <v>452</v>
      </c>
      <c r="F3140" s="23" t="str">
        <f t="shared" ref="F3140:F3203" si="149">IF(LEFT(E3140,3)="ida","ida","volta")</f>
        <v>ida</v>
      </c>
      <c r="G3140" s="4">
        <v>6</v>
      </c>
      <c r="H3140" s="2" t="s">
        <v>672</v>
      </c>
      <c r="I3140" s="2" t="s">
        <v>562</v>
      </c>
      <c r="J3140" s="23" t="str">
        <f t="shared" si="147"/>
        <v>TAGUATUR2807ida6</v>
      </c>
      <c r="K3140" s="32" t="str">
        <f t="shared" si="148"/>
        <v>SANTA LÚCIA/GO-547/AVENIDA LIBERDADE/RUA 2 (FRENTE PREFEITURA)/BR-070/VIA LESTE</v>
      </c>
    </row>
    <row r="3141" spans="1:11" x14ac:dyDescent="0.2">
      <c r="A3141" s="2" t="s">
        <v>552</v>
      </c>
      <c r="B3141" s="2" t="s">
        <v>564</v>
      </c>
      <c r="C3141" s="4">
        <v>2807</v>
      </c>
      <c r="D3141" s="24" t="s">
        <v>92</v>
      </c>
      <c r="E3141" s="2" t="s">
        <v>452</v>
      </c>
      <c r="F3141" s="23" t="str">
        <f t="shared" si="149"/>
        <v>ida</v>
      </c>
      <c r="G3141" s="4">
        <v>7</v>
      </c>
      <c r="H3141" s="2" t="s">
        <v>673</v>
      </c>
      <c r="I3141" s="2" t="s">
        <v>562</v>
      </c>
      <c r="J3141" s="23" t="str">
        <f t="shared" si="147"/>
        <v>TAGUATUR2807ida7</v>
      </c>
      <c r="K3141" s="32" t="str">
        <f t="shared" si="148"/>
        <v>SANTA LÚCIA/GO-547/AVENIDA LIBERDADE/RUA 2 (FRENTE PREFEITURA)/BR-070/VIA LESTE/CEILÂNDIA NORTE</v>
      </c>
    </row>
    <row r="3142" spans="1:11" x14ac:dyDescent="0.2">
      <c r="A3142" s="2" t="s">
        <v>552</v>
      </c>
      <c r="B3142" s="2" t="s">
        <v>564</v>
      </c>
      <c r="C3142" s="4">
        <v>2807</v>
      </c>
      <c r="D3142" s="24" t="s">
        <v>92</v>
      </c>
      <c r="E3142" s="2" t="s">
        <v>452</v>
      </c>
      <c r="F3142" s="23" t="str">
        <f t="shared" si="149"/>
        <v>ida</v>
      </c>
      <c r="G3142" s="4">
        <v>8</v>
      </c>
      <c r="H3142" s="2" t="s">
        <v>668</v>
      </c>
      <c r="I3142" s="2" t="s">
        <v>562</v>
      </c>
      <c r="J3142" s="23" t="str">
        <f t="shared" si="147"/>
        <v>TAGUATUR2807ida8</v>
      </c>
      <c r="K3142" s="32" t="str">
        <f t="shared" si="148"/>
        <v>SANTA LÚCIA/GO-547/AVENIDA LIBERDADE/RUA 2 (FRENTE PREFEITURA)/BR-070/VIA LESTE/CEILÂNDIA NORTE/CEILÂNDIA CENTRO</v>
      </c>
    </row>
    <row r="3143" spans="1:11" x14ac:dyDescent="0.2">
      <c r="A3143" s="2" t="s">
        <v>552</v>
      </c>
      <c r="B3143" s="2" t="s">
        <v>564</v>
      </c>
      <c r="C3143" s="4">
        <v>2807</v>
      </c>
      <c r="D3143" s="24" t="s">
        <v>92</v>
      </c>
      <c r="E3143" s="2" t="s">
        <v>452</v>
      </c>
      <c r="F3143" s="23" t="str">
        <f t="shared" si="149"/>
        <v>ida</v>
      </c>
      <c r="G3143" s="4">
        <v>9</v>
      </c>
      <c r="H3143" s="2" t="s">
        <v>649</v>
      </c>
      <c r="I3143" s="2" t="s">
        <v>564</v>
      </c>
      <c r="J3143" s="23" t="str">
        <f t="shared" si="147"/>
        <v>TAGUATUR2807ida9</v>
      </c>
      <c r="K3143" s="32" t="str">
        <f t="shared" si="148"/>
        <v>SANTA LÚCIA/GO-547/AVENIDA LIBERDADE/RUA 2 (FRENTE PREFEITURA)/BR-070/VIA LESTE/CEILÂNDIA NORTE/CEILÂNDIA CENTRO/AVENIDA HÉLIO PRATES</v>
      </c>
    </row>
    <row r="3144" spans="1:11" x14ac:dyDescent="0.2">
      <c r="A3144" s="2" t="s">
        <v>552</v>
      </c>
      <c r="B3144" s="2" t="s">
        <v>564</v>
      </c>
      <c r="C3144" s="4">
        <v>2807</v>
      </c>
      <c r="D3144" s="24" t="s">
        <v>92</v>
      </c>
      <c r="E3144" s="2" t="s">
        <v>452</v>
      </c>
      <c r="F3144" s="23" t="str">
        <f t="shared" si="149"/>
        <v>ida</v>
      </c>
      <c r="G3144" s="4">
        <v>10</v>
      </c>
      <c r="H3144" s="2" t="s">
        <v>691</v>
      </c>
      <c r="I3144" s="2" t="s">
        <v>564</v>
      </c>
      <c r="J3144" s="23" t="str">
        <f t="shared" si="147"/>
        <v>TAGUATUR2807ida10</v>
      </c>
      <c r="K3144" s="32" t="str">
        <f t="shared" si="148"/>
        <v>SANTA LÚCIA/GO-547/AVENIDA LIBERDADE/RUA 2 (FRENTE PREFEITURA)/BR-070/VIA LESTE/CEILÂNDIA NORTE/CEILÂNDIA CENTRO/AVENIDA HÉLIO PRATES/AVENIDA SANDÚ NORTE</v>
      </c>
    </row>
    <row r="3145" spans="1:11" x14ac:dyDescent="0.2">
      <c r="A3145" s="2" t="s">
        <v>552</v>
      </c>
      <c r="B3145" s="2" t="s">
        <v>564</v>
      </c>
      <c r="C3145" s="4">
        <v>2807</v>
      </c>
      <c r="D3145" s="24" t="s">
        <v>92</v>
      </c>
      <c r="E3145" s="2" t="s">
        <v>452</v>
      </c>
      <c r="F3145" s="23" t="str">
        <f t="shared" si="149"/>
        <v>ida</v>
      </c>
      <c r="G3145" s="4">
        <v>11</v>
      </c>
      <c r="H3145" s="2" t="s">
        <v>692</v>
      </c>
      <c r="I3145" s="2" t="s">
        <v>564</v>
      </c>
      <c r="J3145" s="23" t="str">
        <f t="shared" si="147"/>
        <v>TAGUATUR2807ida11</v>
      </c>
      <c r="K3145" s="32" t="str">
        <f t="shared" si="148"/>
        <v>SANTA LÚCIA/GO-547/AVENIDA LIBERDADE/RUA 2 (FRENTE PREFEITURA)/BR-070/VIA LESTE/CEILÂNDIA NORTE/CEILÂNDIA CENTRO/AVENIDA HÉLIO PRATES/AVENIDA SANDÚ NORTE/AVENIDA ELMO SEREJO</v>
      </c>
    </row>
    <row r="3146" spans="1:11" x14ac:dyDescent="0.2">
      <c r="A3146" s="2" t="s">
        <v>552</v>
      </c>
      <c r="B3146" s="2" t="s">
        <v>564</v>
      </c>
      <c r="C3146" s="4">
        <v>2807</v>
      </c>
      <c r="D3146" s="24" t="s">
        <v>92</v>
      </c>
      <c r="E3146" s="2" t="s">
        <v>452</v>
      </c>
      <c r="F3146" s="23" t="str">
        <f t="shared" si="149"/>
        <v>ida</v>
      </c>
      <c r="G3146" s="4">
        <v>12</v>
      </c>
      <c r="H3146" s="2" t="s">
        <v>693</v>
      </c>
      <c r="I3146" s="2" t="s">
        <v>564</v>
      </c>
      <c r="J3146" s="23" t="str">
        <f t="shared" si="147"/>
        <v>TAGUATUR2807ida12</v>
      </c>
      <c r="K3146" s="32" t="str">
        <f t="shared" si="148"/>
        <v>SANTA LÚCIA/GO-547/AVENIDA LIBERDADE/RUA 2 (FRENTE PREFEITURA)/BR-070/VIA LESTE/CEILÂNDIA NORTE/CEILÂNDIA CENTRO/AVENIDA HÉLIO PRATES/AVENIDA SANDÚ NORTE/AVENIDA ELMO SEREJO/RODOVIÁRIA DE TAGUATINGA</v>
      </c>
    </row>
    <row r="3147" spans="1:11" x14ac:dyDescent="0.2">
      <c r="A3147" s="2" t="s">
        <v>552</v>
      </c>
      <c r="B3147" s="2" t="s">
        <v>564</v>
      </c>
      <c r="C3147" s="4">
        <v>2807</v>
      </c>
      <c r="D3147" s="2" t="s">
        <v>92</v>
      </c>
      <c r="E3147" s="2" t="s">
        <v>469</v>
      </c>
      <c r="F3147" s="23" t="str">
        <f t="shared" si="149"/>
        <v>volta</v>
      </c>
      <c r="G3147" s="4">
        <v>1</v>
      </c>
      <c r="H3147" s="2" t="s">
        <v>693</v>
      </c>
      <c r="I3147" s="2" t="s">
        <v>564</v>
      </c>
      <c r="J3147" s="23" t="str">
        <f t="shared" si="147"/>
        <v>TAGUATUR2807volta1</v>
      </c>
      <c r="K3147" s="32" t="str">
        <f t="shared" si="148"/>
        <v>RODOVIÁRIA DE TAGUATINGA</v>
      </c>
    </row>
    <row r="3148" spans="1:11" x14ac:dyDescent="0.2">
      <c r="A3148" s="2" t="s">
        <v>552</v>
      </c>
      <c r="B3148" s="2" t="s">
        <v>564</v>
      </c>
      <c r="C3148" s="4">
        <v>2807</v>
      </c>
      <c r="D3148" s="24" t="s">
        <v>92</v>
      </c>
      <c r="E3148" s="2" t="s">
        <v>469</v>
      </c>
      <c r="F3148" s="23" t="str">
        <f t="shared" si="149"/>
        <v>volta</v>
      </c>
      <c r="G3148" s="4">
        <v>2</v>
      </c>
      <c r="H3148" s="2" t="s">
        <v>692</v>
      </c>
      <c r="I3148" s="2" t="s">
        <v>564</v>
      </c>
      <c r="J3148" s="23" t="str">
        <f t="shared" si="147"/>
        <v>TAGUATUR2807volta2</v>
      </c>
      <c r="K3148" s="32" t="str">
        <f t="shared" si="148"/>
        <v>RODOVIÁRIA DE TAGUATINGA/AVENIDA ELMO SEREJO</v>
      </c>
    </row>
    <row r="3149" spans="1:11" x14ac:dyDescent="0.2">
      <c r="A3149" s="2" t="s">
        <v>552</v>
      </c>
      <c r="B3149" s="2" t="s">
        <v>564</v>
      </c>
      <c r="C3149" s="4">
        <v>2807</v>
      </c>
      <c r="D3149" s="24" t="s">
        <v>92</v>
      </c>
      <c r="E3149" s="2" t="s">
        <v>469</v>
      </c>
      <c r="F3149" s="23" t="str">
        <f t="shared" si="149"/>
        <v>volta</v>
      </c>
      <c r="G3149" s="4">
        <v>3</v>
      </c>
      <c r="H3149" s="2" t="s">
        <v>683</v>
      </c>
      <c r="I3149" s="2" t="s">
        <v>564</v>
      </c>
      <c r="J3149" s="23" t="str">
        <f t="shared" si="147"/>
        <v>TAGUATUR2807volta3</v>
      </c>
      <c r="K3149" s="32" t="str">
        <f t="shared" si="148"/>
        <v>RODOVIÁRIA DE TAGUATINGA/AVENIDA ELMO SEREJO/TAGUATINGA CENTRO</v>
      </c>
    </row>
    <row r="3150" spans="1:11" x14ac:dyDescent="0.2">
      <c r="A3150" s="2" t="s">
        <v>552</v>
      </c>
      <c r="B3150" s="2" t="s">
        <v>564</v>
      </c>
      <c r="C3150" s="4">
        <v>2807</v>
      </c>
      <c r="D3150" s="24" t="s">
        <v>92</v>
      </c>
      <c r="E3150" s="2" t="s">
        <v>469</v>
      </c>
      <c r="F3150" s="23" t="str">
        <f t="shared" si="149"/>
        <v>volta</v>
      </c>
      <c r="G3150" s="4">
        <v>4</v>
      </c>
      <c r="H3150" s="2" t="s">
        <v>691</v>
      </c>
      <c r="I3150" s="2" t="s">
        <v>564</v>
      </c>
      <c r="J3150" s="23" t="str">
        <f t="shared" si="147"/>
        <v>TAGUATUR2807volta4</v>
      </c>
      <c r="K3150" s="32" t="str">
        <f t="shared" si="148"/>
        <v>RODOVIÁRIA DE TAGUATINGA/AVENIDA ELMO SEREJO/TAGUATINGA CENTRO/AVENIDA SANDÚ NORTE</v>
      </c>
    </row>
    <row r="3151" spans="1:11" x14ac:dyDescent="0.2">
      <c r="A3151" s="2" t="s">
        <v>552</v>
      </c>
      <c r="B3151" s="2" t="s">
        <v>564</v>
      </c>
      <c r="C3151" s="4">
        <v>2807</v>
      </c>
      <c r="D3151" s="24" t="s">
        <v>92</v>
      </c>
      <c r="E3151" s="2" t="s">
        <v>469</v>
      </c>
      <c r="F3151" s="23" t="str">
        <f t="shared" si="149"/>
        <v>volta</v>
      </c>
      <c r="G3151" s="4">
        <v>5</v>
      </c>
      <c r="H3151" s="2" t="s">
        <v>649</v>
      </c>
      <c r="I3151" s="2" t="s">
        <v>564</v>
      </c>
      <c r="J3151" s="23" t="str">
        <f t="shared" si="147"/>
        <v>TAGUATUR2807volta5</v>
      </c>
      <c r="K3151" s="32" t="str">
        <f t="shared" si="148"/>
        <v>RODOVIÁRIA DE TAGUATINGA/AVENIDA ELMO SEREJO/TAGUATINGA CENTRO/AVENIDA SANDÚ NORTE/AVENIDA HÉLIO PRATES</v>
      </c>
    </row>
    <row r="3152" spans="1:11" x14ac:dyDescent="0.2">
      <c r="A3152" s="2" t="s">
        <v>552</v>
      </c>
      <c r="B3152" s="2" t="s">
        <v>564</v>
      </c>
      <c r="C3152" s="4">
        <v>2807</v>
      </c>
      <c r="D3152" s="24" t="s">
        <v>92</v>
      </c>
      <c r="E3152" s="2" t="s">
        <v>469</v>
      </c>
      <c r="F3152" s="23" t="str">
        <f t="shared" si="149"/>
        <v>volta</v>
      </c>
      <c r="G3152" s="4">
        <v>6</v>
      </c>
      <c r="H3152" s="2" t="s">
        <v>668</v>
      </c>
      <c r="I3152" s="2" t="s">
        <v>562</v>
      </c>
      <c r="J3152" s="23" t="str">
        <f t="shared" si="147"/>
        <v>TAGUATUR2807volta6</v>
      </c>
      <c r="K3152" s="32" t="str">
        <f t="shared" si="148"/>
        <v>RODOVIÁRIA DE TAGUATINGA/AVENIDA ELMO SEREJO/TAGUATINGA CENTRO/AVENIDA SANDÚ NORTE/AVENIDA HÉLIO PRATES/CEILÂNDIA CENTRO</v>
      </c>
    </row>
    <row r="3153" spans="1:11" x14ac:dyDescent="0.2">
      <c r="A3153" s="2" t="s">
        <v>552</v>
      </c>
      <c r="B3153" s="2" t="s">
        <v>564</v>
      </c>
      <c r="C3153" s="4">
        <v>2807</v>
      </c>
      <c r="D3153" s="24" t="s">
        <v>92</v>
      </c>
      <c r="E3153" s="2" t="s">
        <v>469</v>
      </c>
      <c r="F3153" s="23" t="str">
        <f t="shared" si="149"/>
        <v>volta</v>
      </c>
      <c r="G3153" s="4">
        <v>7</v>
      </c>
      <c r="H3153" s="2" t="s">
        <v>673</v>
      </c>
      <c r="I3153" s="2" t="s">
        <v>562</v>
      </c>
      <c r="J3153" s="23" t="str">
        <f t="shared" si="147"/>
        <v>TAGUATUR2807volta7</v>
      </c>
      <c r="K3153" s="32" t="str">
        <f t="shared" si="148"/>
        <v>RODOVIÁRIA DE TAGUATINGA/AVENIDA ELMO SEREJO/TAGUATINGA CENTRO/AVENIDA SANDÚ NORTE/AVENIDA HÉLIO PRATES/CEILÂNDIA CENTRO/CEILÂNDIA NORTE</v>
      </c>
    </row>
    <row r="3154" spans="1:11" x14ac:dyDescent="0.2">
      <c r="A3154" s="2" t="s">
        <v>552</v>
      </c>
      <c r="B3154" s="2" t="s">
        <v>564</v>
      </c>
      <c r="C3154" s="4">
        <v>2807</v>
      </c>
      <c r="D3154" s="24" t="s">
        <v>92</v>
      </c>
      <c r="E3154" s="2" t="s">
        <v>469</v>
      </c>
      <c r="F3154" s="23" t="str">
        <f t="shared" si="149"/>
        <v>volta</v>
      </c>
      <c r="G3154" s="4">
        <v>8</v>
      </c>
      <c r="H3154" s="2" t="s">
        <v>672</v>
      </c>
      <c r="I3154" s="2" t="s">
        <v>562</v>
      </c>
      <c r="J3154" s="23" t="str">
        <f t="shared" si="147"/>
        <v>TAGUATUR2807volta8</v>
      </c>
      <c r="K3154" s="32" t="str">
        <f t="shared" si="148"/>
        <v>RODOVIÁRIA DE TAGUATINGA/AVENIDA ELMO SEREJO/TAGUATINGA CENTRO/AVENIDA SANDÚ NORTE/AVENIDA HÉLIO PRATES/CEILÂNDIA CENTRO/CEILÂNDIA NORTE/VIA LESTE</v>
      </c>
    </row>
    <row r="3155" spans="1:11" x14ac:dyDescent="0.2">
      <c r="A3155" s="2" t="s">
        <v>552</v>
      </c>
      <c r="B3155" s="2" t="s">
        <v>564</v>
      </c>
      <c r="C3155" s="4">
        <v>2807</v>
      </c>
      <c r="D3155" s="24" t="s">
        <v>92</v>
      </c>
      <c r="E3155" s="2" t="s">
        <v>469</v>
      </c>
      <c r="F3155" s="23" t="str">
        <f t="shared" si="149"/>
        <v>volta</v>
      </c>
      <c r="G3155" s="4">
        <v>9</v>
      </c>
      <c r="H3155" s="2" t="s">
        <v>561</v>
      </c>
      <c r="I3155" s="2" t="s">
        <v>562</v>
      </c>
      <c r="J3155" s="23" t="str">
        <f t="shared" si="147"/>
        <v>TAGUATUR2807volta9</v>
      </c>
      <c r="K3155" s="32" t="str">
        <f t="shared" si="148"/>
        <v>RODOVIÁRIA DE TAGUATINGA/AVENIDA ELMO SEREJO/TAGUATINGA CENTRO/AVENIDA SANDÚ NORTE/AVENIDA HÉLIO PRATES/CEILÂNDIA CENTRO/CEILÂNDIA NORTE/VIA LESTE/BR-070</v>
      </c>
    </row>
    <row r="3156" spans="1:11" x14ac:dyDescent="0.2">
      <c r="A3156" s="2" t="s">
        <v>552</v>
      </c>
      <c r="B3156" s="2" t="s">
        <v>564</v>
      </c>
      <c r="C3156" s="4">
        <v>2807</v>
      </c>
      <c r="D3156" s="24" t="s">
        <v>92</v>
      </c>
      <c r="E3156" s="2" t="s">
        <v>469</v>
      </c>
      <c r="F3156" s="23" t="str">
        <f t="shared" si="149"/>
        <v>volta</v>
      </c>
      <c r="G3156" s="4">
        <v>10</v>
      </c>
      <c r="H3156" s="2" t="s">
        <v>579</v>
      </c>
      <c r="I3156" s="2" t="s">
        <v>554</v>
      </c>
      <c r="J3156" s="23" t="str">
        <f t="shared" si="147"/>
        <v>TAGUATUR2807volta10</v>
      </c>
      <c r="K3156" s="32" t="str">
        <f t="shared" si="148"/>
        <v>RODOVIÁRIA DE TAGUATINGA/AVENIDA ELMO SEREJO/TAGUATINGA CENTRO/AVENIDA SANDÚ NORTE/AVENIDA HÉLIO PRATES/CEILÂNDIA CENTRO/CEILÂNDIA NORTE/VIA LESTE/BR-070/RUA 2 (FRENTE PREFEITURA)</v>
      </c>
    </row>
    <row r="3157" spans="1:11" x14ac:dyDescent="0.2">
      <c r="A3157" s="2" t="s">
        <v>552</v>
      </c>
      <c r="B3157" s="2" t="s">
        <v>564</v>
      </c>
      <c r="C3157" s="4">
        <v>2807</v>
      </c>
      <c r="D3157" s="24" t="s">
        <v>92</v>
      </c>
      <c r="E3157" s="2" t="s">
        <v>469</v>
      </c>
      <c r="F3157" s="23" t="str">
        <f t="shared" si="149"/>
        <v>volta</v>
      </c>
      <c r="G3157" s="4">
        <v>11</v>
      </c>
      <c r="H3157" s="2" t="s">
        <v>557</v>
      </c>
      <c r="I3157" s="2" t="s">
        <v>554</v>
      </c>
      <c r="J3157" s="23" t="str">
        <f t="shared" si="147"/>
        <v>TAGUATUR2807volta11</v>
      </c>
      <c r="K3157" s="32" t="str">
        <f t="shared" si="148"/>
        <v>RODOVIÁRIA DE TAGUATINGA/AVENIDA ELMO SEREJO/TAGUATINGA CENTRO/AVENIDA SANDÚ NORTE/AVENIDA HÉLIO PRATES/CEILÂNDIA CENTRO/CEILÂNDIA NORTE/VIA LESTE/BR-070/RUA 2 (FRENTE PREFEITURA)/AVENIDA LIBERDADE</v>
      </c>
    </row>
    <row r="3158" spans="1:11" x14ac:dyDescent="0.2">
      <c r="A3158" s="2" t="s">
        <v>552</v>
      </c>
      <c r="B3158" s="2" t="s">
        <v>564</v>
      </c>
      <c r="C3158" s="4">
        <v>2807</v>
      </c>
      <c r="D3158" s="24" t="s">
        <v>92</v>
      </c>
      <c r="E3158" s="2" t="s">
        <v>469</v>
      </c>
      <c r="F3158" s="23" t="str">
        <f t="shared" si="149"/>
        <v>volta</v>
      </c>
      <c r="G3158" s="4">
        <v>12</v>
      </c>
      <c r="H3158" s="2" t="s">
        <v>556</v>
      </c>
      <c r="I3158" s="2" t="s">
        <v>554</v>
      </c>
      <c r="J3158" s="23" t="str">
        <f t="shared" si="147"/>
        <v>TAGUATUR2807volta12</v>
      </c>
      <c r="K3158" s="32" t="str">
        <f t="shared" si="148"/>
        <v>RODOVIÁRIA DE TAGUATINGA/AVENIDA ELMO SEREJO/TAGUATINGA CENTRO/AVENIDA SANDÚ NORTE/AVENIDA HÉLIO PRATES/CEILÂNDIA CENTRO/CEILÂNDIA NORTE/VIA LESTE/BR-070/RUA 2 (FRENTE PREFEITURA)/AVENIDA LIBERDADE/GO-547</v>
      </c>
    </row>
    <row r="3159" spans="1:11" x14ac:dyDescent="0.2">
      <c r="A3159" s="2" t="s">
        <v>552</v>
      </c>
      <c r="B3159" s="2" t="s">
        <v>564</v>
      </c>
      <c r="C3159" s="4">
        <v>2807</v>
      </c>
      <c r="D3159" s="24" t="s">
        <v>92</v>
      </c>
      <c r="E3159" s="2" t="s">
        <v>469</v>
      </c>
      <c r="F3159" s="23" t="str">
        <f t="shared" si="149"/>
        <v>volta</v>
      </c>
      <c r="G3159" s="4">
        <v>13</v>
      </c>
      <c r="H3159" s="2" t="s">
        <v>578</v>
      </c>
      <c r="I3159" s="2" t="s">
        <v>554</v>
      </c>
      <c r="J3159" s="23" t="str">
        <f t="shared" si="147"/>
        <v>TAGUATUR2807volta13</v>
      </c>
      <c r="K3159" s="32" t="str">
        <f t="shared" si="148"/>
        <v>RODOVIÁRIA DE TAGUATINGA/AVENIDA ELMO SEREJO/TAGUATINGA CENTRO/AVENIDA SANDÚ NORTE/AVENIDA HÉLIO PRATES/CEILÂNDIA CENTRO/CEILÂNDIA NORTE/VIA LESTE/BR-070/RUA 2 (FRENTE PREFEITURA)/AVENIDA LIBERDADE/GO-547/SANTA LÚCIA</v>
      </c>
    </row>
    <row r="3160" spans="1:11" x14ac:dyDescent="0.2">
      <c r="A3160" s="2" t="s">
        <v>552</v>
      </c>
      <c r="B3160" s="2" t="s">
        <v>564</v>
      </c>
      <c r="C3160" s="4">
        <v>2808</v>
      </c>
      <c r="D3160" s="2" t="s">
        <v>92</v>
      </c>
      <c r="E3160" s="2" t="s">
        <v>452</v>
      </c>
      <c r="F3160" s="23" t="str">
        <f t="shared" si="149"/>
        <v>ida</v>
      </c>
      <c r="G3160" s="4">
        <v>1</v>
      </c>
      <c r="H3160" s="2" t="s">
        <v>578</v>
      </c>
      <c r="I3160" s="2" t="s">
        <v>554</v>
      </c>
      <c r="J3160" s="23" t="str">
        <f t="shared" si="147"/>
        <v>TAGUATUR2808ida1</v>
      </c>
      <c r="K3160" s="32" t="str">
        <f t="shared" si="148"/>
        <v>SANTA LÚCIA</v>
      </c>
    </row>
    <row r="3161" spans="1:11" x14ac:dyDescent="0.2">
      <c r="A3161" s="2" t="s">
        <v>552</v>
      </c>
      <c r="B3161" s="2" t="s">
        <v>564</v>
      </c>
      <c r="C3161" s="4">
        <v>2808</v>
      </c>
      <c r="D3161" s="24" t="s">
        <v>92</v>
      </c>
      <c r="E3161" s="2" t="s">
        <v>452</v>
      </c>
      <c r="F3161" s="23" t="str">
        <f t="shared" si="149"/>
        <v>ida</v>
      </c>
      <c r="G3161" s="4">
        <v>2</v>
      </c>
      <c r="H3161" s="2" t="s">
        <v>556</v>
      </c>
      <c r="I3161" s="2" t="s">
        <v>554</v>
      </c>
      <c r="J3161" s="23" t="str">
        <f t="shared" si="147"/>
        <v>TAGUATUR2808ida2</v>
      </c>
      <c r="K3161" s="32" t="str">
        <f t="shared" si="148"/>
        <v>SANTA LÚCIA/GO-547</v>
      </c>
    </row>
    <row r="3162" spans="1:11" x14ac:dyDescent="0.2">
      <c r="A3162" s="2" t="s">
        <v>552</v>
      </c>
      <c r="B3162" s="2" t="s">
        <v>564</v>
      </c>
      <c r="C3162" s="4">
        <v>2808</v>
      </c>
      <c r="D3162" s="24" t="s">
        <v>92</v>
      </c>
      <c r="E3162" s="2" t="s">
        <v>452</v>
      </c>
      <c r="F3162" s="23" t="str">
        <f t="shared" si="149"/>
        <v>ida</v>
      </c>
      <c r="G3162" s="4">
        <v>3</v>
      </c>
      <c r="H3162" s="2" t="s">
        <v>557</v>
      </c>
      <c r="I3162" s="2" t="s">
        <v>554</v>
      </c>
      <c r="J3162" s="23" t="str">
        <f t="shared" si="147"/>
        <v>TAGUATUR2808ida3</v>
      </c>
      <c r="K3162" s="32" t="str">
        <f t="shared" si="148"/>
        <v>SANTA LÚCIA/GO-547/AVENIDA LIBERDADE</v>
      </c>
    </row>
    <row r="3163" spans="1:11" x14ac:dyDescent="0.2">
      <c r="A3163" s="2" t="s">
        <v>552</v>
      </c>
      <c r="B3163" s="2" t="s">
        <v>564</v>
      </c>
      <c r="C3163" s="4">
        <v>2808</v>
      </c>
      <c r="D3163" s="24" t="s">
        <v>92</v>
      </c>
      <c r="E3163" s="2" t="s">
        <v>452</v>
      </c>
      <c r="F3163" s="23" t="str">
        <f t="shared" si="149"/>
        <v>ida</v>
      </c>
      <c r="G3163" s="4">
        <v>4</v>
      </c>
      <c r="H3163" s="2" t="s">
        <v>579</v>
      </c>
      <c r="I3163" s="2" t="s">
        <v>554</v>
      </c>
      <c r="J3163" s="23" t="str">
        <f t="shared" si="147"/>
        <v>TAGUATUR2808ida4</v>
      </c>
      <c r="K3163" s="32" t="str">
        <f t="shared" si="148"/>
        <v>SANTA LÚCIA/GO-547/AVENIDA LIBERDADE/RUA 2 (FRENTE PREFEITURA)</v>
      </c>
    </row>
    <row r="3164" spans="1:11" x14ac:dyDescent="0.2">
      <c r="A3164" s="2" t="s">
        <v>552</v>
      </c>
      <c r="B3164" s="2" t="s">
        <v>564</v>
      </c>
      <c r="C3164" s="4">
        <v>2808</v>
      </c>
      <c r="D3164" s="24" t="s">
        <v>92</v>
      </c>
      <c r="E3164" s="2" t="s">
        <v>452</v>
      </c>
      <c r="F3164" s="23" t="str">
        <f t="shared" si="149"/>
        <v>ida</v>
      </c>
      <c r="G3164" s="4">
        <v>5</v>
      </c>
      <c r="H3164" s="2" t="s">
        <v>561</v>
      </c>
      <c r="I3164" s="2" t="s">
        <v>562</v>
      </c>
      <c r="J3164" s="23" t="str">
        <f t="shared" si="147"/>
        <v>TAGUATUR2808ida5</v>
      </c>
      <c r="K3164" s="32" t="str">
        <f t="shared" si="148"/>
        <v>SANTA LÚCIA/GO-547/AVENIDA LIBERDADE/RUA 2 (FRENTE PREFEITURA)/BR-070</v>
      </c>
    </row>
    <row r="3165" spans="1:11" x14ac:dyDescent="0.2">
      <c r="A3165" s="2" t="s">
        <v>552</v>
      </c>
      <c r="B3165" s="2" t="s">
        <v>564</v>
      </c>
      <c r="C3165" s="4">
        <v>2808</v>
      </c>
      <c r="D3165" s="24" t="s">
        <v>92</v>
      </c>
      <c r="E3165" s="2" t="s">
        <v>452</v>
      </c>
      <c r="F3165" s="23" t="str">
        <f t="shared" si="149"/>
        <v>ida</v>
      </c>
      <c r="G3165" s="4">
        <v>6</v>
      </c>
      <c r="H3165" s="2" t="s">
        <v>672</v>
      </c>
      <c r="I3165" s="2" t="s">
        <v>562</v>
      </c>
      <c r="J3165" s="23" t="str">
        <f t="shared" si="147"/>
        <v>TAGUATUR2808ida6</v>
      </c>
      <c r="K3165" s="32" t="str">
        <f t="shared" si="148"/>
        <v>SANTA LÚCIA/GO-547/AVENIDA LIBERDADE/RUA 2 (FRENTE PREFEITURA)/BR-070/VIA LESTE</v>
      </c>
    </row>
    <row r="3166" spans="1:11" x14ac:dyDescent="0.2">
      <c r="A3166" s="2" t="s">
        <v>552</v>
      </c>
      <c r="B3166" s="2" t="s">
        <v>564</v>
      </c>
      <c r="C3166" s="4">
        <v>2808</v>
      </c>
      <c r="D3166" s="24" t="s">
        <v>92</v>
      </c>
      <c r="E3166" s="2" t="s">
        <v>452</v>
      </c>
      <c r="F3166" s="23" t="str">
        <f t="shared" si="149"/>
        <v>ida</v>
      </c>
      <c r="G3166" s="4">
        <v>7</v>
      </c>
      <c r="H3166" s="2" t="s">
        <v>673</v>
      </c>
      <c r="I3166" s="2" t="s">
        <v>562</v>
      </c>
      <c r="J3166" s="23" t="str">
        <f t="shared" si="147"/>
        <v>TAGUATUR2808ida7</v>
      </c>
      <c r="K3166" s="32" t="str">
        <f t="shared" si="148"/>
        <v>SANTA LÚCIA/GO-547/AVENIDA LIBERDADE/RUA 2 (FRENTE PREFEITURA)/BR-070/VIA LESTE/CEILÂNDIA NORTE</v>
      </c>
    </row>
    <row r="3167" spans="1:11" x14ac:dyDescent="0.2">
      <c r="A3167" s="2" t="s">
        <v>552</v>
      </c>
      <c r="B3167" s="2" t="s">
        <v>564</v>
      </c>
      <c r="C3167" s="4">
        <v>2808</v>
      </c>
      <c r="D3167" s="24" t="s">
        <v>92</v>
      </c>
      <c r="E3167" s="2" t="s">
        <v>452</v>
      </c>
      <c r="F3167" s="23" t="str">
        <f t="shared" si="149"/>
        <v>ida</v>
      </c>
      <c r="G3167" s="4">
        <v>8</v>
      </c>
      <c r="H3167" s="2" t="s">
        <v>668</v>
      </c>
      <c r="I3167" s="2" t="s">
        <v>562</v>
      </c>
      <c r="J3167" s="23" t="str">
        <f t="shared" si="147"/>
        <v>TAGUATUR2808ida8</v>
      </c>
      <c r="K3167" s="32" t="str">
        <f t="shared" si="148"/>
        <v>SANTA LÚCIA/GO-547/AVENIDA LIBERDADE/RUA 2 (FRENTE PREFEITURA)/BR-070/VIA LESTE/CEILÂNDIA NORTE/CEILÂNDIA CENTRO</v>
      </c>
    </row>
    <row r="3168" spans="1:11" x14ac:dyDescent="0.2">
      <c r="A3168" s="2" t="s">
        <v>552</v>
      </c>
      <c r="B3168" s="2" t="s">
        <v>564</v>
      </c>
      <c r="C3168" s="4">
        <v>2808</v>
      </c>
      <c r="D3168" s="24" t="s">
        <v>92</v>
      </c>
      <c r="E3168" s="2" t="s">
        <v>452</v>
      </c>
      <c r="F3168" s="23" t="str">
        <f t="shared" si="149"/>
        <v>ida</v>
      </c>
      <c r="G3168" s="4">
        <v>9</v>
      </c>
      <c r="H3168" s="2" t="s">
        <v>649</v>
      </c>
      <c r="I3168" s="2" t="s">
        <v>564</v>
      </c>
      <c r="J3168" s="23" t="str">
        <f t="shared" si="147"/>
        <v>TAGUATUR2808ida9</v>
      </c>
      <c r="K3168" s="32" t="str">
        <f t="shared" si="148"/>
        <v>SANTA LÚCIA/GO-547/AVENIDA LIBERDADE/RUA 2 (FRENTE PREFEITURA)/BR-070/VIA LESTE/CEILÂNDIA NORTE/CEILÂNDIA CENTRO/AVENIDA HÉLIO PRATES</v>
      </c>
    </row>
    <row r="3169" spans="1:11" x14ac:dyDescent="0.2">
      <c r="A3169" s="2" t="s">
        <v>552</v>
      </c>
      <c r="B3169" s="2" t="s">
        <v>564</v>
      </c>
      <c r="C3169" s="4">
        <v>2808</v>
      </c>
      <c r="D3169" s="24" t="s">
        <v>92</v>
      </c>
      <c r="E3169" s="2" t="s">
        <v>452</v>
      </c>
      <c r="F3169" s="23" t="str">
        <f t="shared" si="149"/>
        <v>ida</v>
      </c>
      <c r="G3169" s="4">
        <v>10</v>
      </c>
      <c r="H3169" s="2" t="s">
        <v>691</v>
      </c>
      <c r="I3169" s="2" t="s">
        <v>564</v>
      </c>
      <c r="J3169" s="23" t="str">
        <f t="shared" si="147"/>
        <v>TAGUATUR2808ida10</v>
      </c>
      <c r="K3169" s="32" t="str">
        <f t="shared" si="148"/>
        <v>SANTA LÚCIA/GO-547/AVENIDA LIBERDADE/RUA 2 (FRENTE PREFEITURA)/BR-070/VIA LESTE/CEILÂNDIA NORTE/CEILÂNDIA CENTRO/AVENIDA HÉLIO PRATES/AVENIDA SANDÚ NORTE</v>
      </c>
    </row>
    <row r="3170" spans="1:11" x14ac:dyDescent="0.2">
      <c r="A3170" s="2" t="s">
        <v>552</v>
      </c>
      <c r="B3170" s="2" t="s">
        <v>564</v>
      </c>
      <c r="C3170" s="4">
        <v>2808</v>
      </c>
      <c r="D3170" s="24" t="s">
        <v>92</v>
      </c>
      <c r="E3170" s="2" t="s">
        <v>452</v>
      </c>
      <c r="F3170" s="23" t="str">
        <f t="shared" si="149"/>
        <v>ida</v>
      </c>
      <c r="G3170" s="4">
        <v>11</v>
      </c>
      <c r="H3170" s="2" t="s">
        <v>683</v>
      </c>
      <c r="I3170" s="2" t="s">
        <v>564</v>
      </c>
      <c r="J3170" s="23" t="str">
        <f t="shared" si="147"/>
        <v>TAGUATUR2808ida11</v>
      </c>
      <c r="K3170" s="32" t="str">
        <f t="shared" si="148"/>
        <v>SANTA LÚCIA/GO-547/AVENIDA LIBERDADE/RUA 2 (FRENTE PREFEITURA)/BR-070/VIA LESTE/CEILÂNDIA NORTE/CEILÂNDIA CENTRO/AVENIDA HÉLIO PRATES/AVENIDA SANDÚ NORTE/TAGUATINGA CENTRO</v>
      </c>
    </row>
    <row r="3171" spans="1:11" x14ac:dyDescent="0.2">
      <c r="A3171" s="2" t="s">
        <v>552</v>
      </c>
      <c r="B3171" s="2" t="s">
        <v>564</v>
      </c>
      <c r="C3171" s="4">
        <v>2808</v>
      </c>
      <c r="D3171" s="2" t="s">
        <v>92</v>
      </c>
      <c r="E3171" s="2" t="s">
        <v>469</v>
      </c>
      <c r="F3171" s="23" t="str">
        <f t="shared" si="149"/>
        <v>volta</v>
      </c>
      <c r="G3171" s="4">
        <v>1</v>
      </c>
      <c r="H3171" s="2" t="s">
        <v>683</v>
      </c>
      <c r="I3171" s="2" t="s">
        <v>564</v>
      </c>
      <c r="J3171" s="23" t="str">
        <f t="shared" si="147"/>
        <v>TAGUATUR2808volta1</v>
      </c>
      <c r="K3171" s="32" t="str">
        <f t="shared" si="148"/>
        <v>TAGUATINGA CENTRO</v>
      </c>
    </row>
    <row r="3172" spans="1:11" x14ac:dyDescent="0.2">
      <c r="A3172" s="2" t="s">
        <v>552</v>
      </c>
      <c r="B3172" s="2" t="s">
        <v>564</v>
      </c>
      <c r="C3172" s="4">
        <v>2808</v>
      </c>
      <c r="D3172" s="24" t="s">
        <v>92</v>
      </c>
      <c r="E3172" s="2" t="s">
        <v>469</v>
      </c>
      <c r="F3172" s="23" t="str">
        <f t="shared" si="149"/>
        <v>volta</v>
      </c>
      <c r="G3172" s="4">
        <v>2</v>
      </c>
      <c r="H3172" s="2" t="s">
        <v>691</v>
      </c>
      <c r="I3172" s="2" t="s">
        <v>564</v>
      </c>
      <c r="J3172" s="23" t="str">
        <f t="shared" si="147"/>
        <v>TAGUATUR2808volta2</v>
      </c>
      <c r="K3172" s="32" t="str">
        <f t="shared" si="148"/>
        <v>TAGUATINGA CENTRO/AVENIDA SANDÚ NORTE</v>
      </c>
    </row>
    <row r="3173" spans="1:11" x14ac:dyDescent="0.2">
      <c r="A3173" s="2" t="s">
        <v>552</v>
      </c>
      <c r="B3173" s="2" t="s">
        <v>564</v>
      </c>
      <c r="C3173" s="4">
        <v>2808</v>
      </c>
      <c r="D3173" s="24" t="s">
        <v>92</v>
      </c>
      <c r="E3173" s="2" t="s">
        <v>469</v>
      </c>
      <c r="F3173" s="23" t="str">
        <f t="shared" si="149"/>
        <v>volta</v>
      </c>
      <c r="G3173" s="4">
        <v>3</v>
      </c>
      <c r="H3173" s="2" t="s">
        <v>649</v>
      </c>
      <c r="I3173" s="2" t="s">
        <v>564</v>
      </c>
      <c r="J3173" s="23" t="str">
        <f t="shared" si="147"/>
        <v>TAGUATUR2808volta3</v>
      </c>
      <c r="K3173" s="32" t="str">
        <f t="shared" si="148"/>
        <v>TAGUATINGA CENTRO/AVENIDA SANDÚ NORTE/AVENIDA HÉLIO PRATES</v>
      </c>
    </row>
    <row r="3174" spans="1:11" x14ac:dyDescent="0.2">
      <c r="A3174" s="2" t="s">
        <v>552</v>
      </c>
      <c r="B3174" s="2" t="s">
        <v>564</v>
      </c>
      <c r="C3174" s="4">
        <v>2808</v>
      </c>
      <c r="D3174" s="24" t="s">
        <v>92</v>
      </c>
      <c r="E3174" s="2" t="s">
        <v>469</v>
      </c>
      <c r="F3174" s="23" t="str">
        <f t="shared" si="149"/>
        <v>volta</v>
      </c>
      <c r="G3174" s="4">
        <v>4</v>
      </c>
      <c r="H3174" s="2" t="s">
        <v>668</v>
      </c>
      <c r="I3174" s="2" t="s">
        <v>562</v>
      </c>
      <c r="J3174" s="23" t="str">
        <f t="shared" si="147"/>
        <v>TAGUATUR2808volta4</v>
      </c>
      <c r="K3174" s="32" t="str">
        <f t="shared" si="148"/>
        <v>TAGUATINGA CENTRO/AVENIDA SANDÚ NORTE/AVENIDA HÉLIO PRATES/CEILÂNDIA CENTRO</v>
      </c>
    </row>
    <row r="3175" spans="1:11" x14ac:dyDescent="0.2">
      <c r="A3175" s="2" t="s">
        <v>552</v>
      </c>
      <c r="B3175" s="2" t="s">
        <v>564</v>
      </c>
      <c r="C3175" s="4">
        <v>2808</v>
      </c>
      <c r="D3175" s="24" t="s">
        <v>92</v>
      </c>
      <c r="E3175" s="2" t="s">
        <v>469</v>
      </c>
      <c r="F3175" s="23" t="str">
        <f t="shared" si="149"/>
        <v>volta</v>
      </c>
      <c r="G3175" s="4">
        <v>5</v>
      </c>
      <c r="H3175" s="2" t="s">
        <v>673</v>
      </c>
      <c r="I3175" s="2" t="s">
        <v>562</v>
      </c>
      <c r="J3175" s="23" t="str">
        <f t="shared" si="147"/>
        <v>TAGUATUR2808volta5</v>
      </c>
      <c r="K3175" s="32" t="str">
        <f t="shared" si="148"/>
        <v>TAGUATINGA CENTRO/AVENIDA SANDÚ NORTE/AVENIDA HÉLIO PRATES/CEILÂNDIA CENTRO/CEILÂNDIA NORTE</v>
      </c>
    </row>
    <row r="3176" spans="1:11" x14ac:dyDescent="0.2">
      <c r="A3176" s="2" t="s">
        <v>552</v>
      </c>
      <c r="B3176" s="2" t="s">
        <v>564</v>
      </c>
      <c r="C3176" s="4">
        <v>2808</v>
      </c>
      <c r="D3176" s="24" t="s">
        <v>92</v>
      </c>
      <c r="E3176" s="2" t="s">
        <v>469</v>
      </c>
      <c r="F3176" s="23" t="str">
        <f t="shared" si="149"/>
        <v>volta</v>
      </c>
      <c r="G3176" s="4">
        <v>6</v>
      </c>
      <c r="H3176" s="2" t="s">
        <v>672</v>
      </c>
      <c r="I3176" s="2" t="s">
        <v>562</v>
      </c>
      <c r="J3176" s="23" t="str">
        <f t="shared" si="147"/>
        <v>TAGUATUR2808volta6</v>
      </c>
      <c r="K3176" s="32" t="str">
        <f t="shared" si="148"/>
        <v>TAGUATINGA CENTRO/AVENIDA SANDÚ NORTE/AVENIDA HÉLIO PRATES/CEILÂNDIA CENTRO/CEILÂNDIA NORTE/VIA LESTE</v>
      </c>
    </row>
    <row r="3177" spans="1:11" x14ac:dyDescent="0.2">
      <c r="A3177" s="2" t="s">
        <v>552</v>
      </c>
      <c r="B3177" s="2" t="s">
        <v>564</v>
      </c>
      <c r="C3177" s="4">
        <v>2808</v>
      </c>
      <c r="D3177" s="24" t="s">
        <v>92</v>
      </c>
      <c r="E3177" s="2" t="s">
        <v>469</v>
      </c>
      <c r="F3177" s="23" t="str">
        <f t="shared" si="149"/>
        <v>volta</v>
      </c>
      <c r="G3177" s="4">
        <v>7</v>
      </c>
      <c r="H3177" s="2" t="s">
        <v>561</v>
      </c>
      <c r="I3177" s="2" t="s">
        <v>562</v>
      </c>
      <c r="J3177" s="23" t="str">
        <f t="shared" si="147"/>
        <v>TAGUATUR2808volta7</v>
      </c>
      <c r="K3177" s="32" t="str">
        <f t="shared" si="148"/>
        <v>TAGUATINGA CENTRO/AVENIDA SANDÚ NORTE/AVENIDA HÉLIO PRATES/CEILÂNDIA CENTRO/CEILÂNDIA NORTE/VIA LESTE/BR-070</v>
      </c>
    </row>
    <row r="3178" spans="1:11" x14ac:dyDescent="0.2">
      <c r="A3178" s="2" t="s">
        <v>552</v>
      </c>
      <c r="B3178" s="2" t="s">
        <v>564</v>
      </c>
      <c r="C3178" s="4">
        <v>2808</v>
      </c>
      <c r="D3178" s="24" t="s">
        <v>92</v>
      </c>
      <c r="E3178" s="2" t="s">
        <v>469</v>
      </c>
      <c r="F3178" s="23" t="str">
        <f t="shared" si="149"/>
        <v>volta</v>
      </c>
      <c r="G3178" s="4">
        <v>8</v>
      </c>
      <c r="H3178" s="2" t="s">
        <v>579</v>
      </c>
      <c r="I3178" s="2" t="s">
        <v>554</v>
      </c>
      <c r="J3178" s="23" t="str">
        <f t="shared" si="147"/>
        <v>TAGUATUR2808volta8</v>
      </c>
      <c r="K3178" s="32" t="str">
        <f t="shared" si="148"/>
        <v>TAGUATINGA CENTRO/AVENIDA SANDÚ NORTE/AVENIDA HÉLIO PRATES/CEILÂNDIA CENTRO/CEILÂNDIA NORTE/VIA LESTE/BR-070/RUA 2 (FRENTE PREFEITURA)</v>
      </c>
    </row>
    <row r="3179" spans="1:11" x14ac:dyDescent="0.2">
      <c r="A3179" s="2" t="s">
        <v>552</v>
      </c>
      <c r="B3179" s="2" t="s">
        <v>564</v>
      </c>
      <c r="C3179" s="4">
        <v>2808</v>
      </c>
      <c r="D3179" s="24" t="s">
        <v>92</v>
      </c>
      <c r="E3179" s="2" t="s">
        <v>469</v>
      </c>
      <c r="F3179" s="23" t="str">
        <f t="shared" si="149"/>
        <v>volta</v>
      </c>
      <c r="G3179" s="4">
        <v>9</v>
      </c>
      <c r="H3179" s="2" t="s">
        <v>557</v>
      </c>
      <c r="I3179" s="2" t="s">
        <v>554</v>
      </c>
      <c r="J3179" s="23" t="str">
        <f t="shared" si="147"/>
        <v>TAGUATUR2808volta9</v>
      </c>
      <c r="K3179" s="32" t="str">
        <f t="shared" si="148"/>
        <v>TAGUATINGA CENTRO/AVENIDA SANDÚ NORTE/AVENIDA HÉLIO PRATES/CEILÂNDIA CENTRO/CEILÂNDIA NORTE/VIA LESTE/BR-070/RUA 2 (FRENTE PREFEITURA)/AVENIDA LIBERDADE</v>
      </c>
    </row>
    <row r="3180" spans="1:11" x14ac:dyDescent="0.2">
      <c r="A3180" s="2" t="s">
        <v>552</v>
      </c>
      <c r="B3180" s="2" t="s">
        <v>564</v>
      </c>
      <c r="C3180" s="4">
        <v>2808</v>
      </c>
      <c r="D3180" s="24" t="s">
        <v>92</v>
      </c>
      <c r="E3180" s="2" t="s">
        <v>469</v>
      </c>
      <c r="F3180" s="23" t="str">
        <f t="shared" si="149"/>
        <v>volta</v>
      </c>
      <c r="G3180" s="4">
        <v>10</v>
      </c>
      <c r="H3180" s="2" t="s">
        <v>556</v>
      </c>
      <c r="I3180" s="2" t="s">
        <v>554</v>
      </c>
      <c r="J3180" s="23" t="str">
        <f t="shared" si="147"/>
        <v>TAGUATUR2808volta10</v>
      </c>
      <c r="K3180" s="32" t="str">
        <f t="shared" si="148"/>
        <v>TAGUATINGA CENTRO/AVENIDA SANDÚ NORTE/AVENIDA HÉLIO PRATES/CEILÂNDIA CENTRO/CEILÂNDIA NORTE/VIA LESTE/BR-070/RUA 2 (FRENTE PREFEITURA)/AVENIDA LIBERDADE/GO-547</v>
      </c>
    </row>
    <row r="3181" spans="1:11" x14ac:dyDescent="0.2">
      <c r="A3181" s="2" t="s">
        <v>552</v>
      </c>
      <c r="B3181" s="2" t="s">
        <v>564</v>
      </c>
      <c r="C3181" s="4">
        <v>2808</v>
      </c>
      <c r="D3181" s="24" t="s">
        <v>92</v>
      </c>
      <c r="E3181" s="2" t="s">
        <v>469</v>
      </c>
      <c r="F3181" s="23" t="str">
        <f t="shared" si="149"/>
        <v>volta</v>
      </c>
      <c r="G3181" s="4">
        <v>11</v>
      </c>
      <c r="H3181" s="2" t="s">
        <v>578</v>
      </c>
      <c r="I3181" s="2" t="s">
        <v>554</v>
      </c>
      <c r="J3181" s="23" t="str">
        <f t="shared" si="147"/>
        <v>TAGUATUR2808volta11</v>
      </c>
      <c r="K3181" s="32" t="str">
        <f t="shared" si="148"/>
        <v>TAGUATINGA CENTRO/AVENIDA SANDÚ NORTE/AVENIDA HÉLIO PRATES/CEILÂNDIA CENTRO/CEILÂNDIA NORTE/VIA LESTE/BR-070/RUA 2 (FRENTE PREFEITURA)/AVENIDA LIBERDADE/GO-547/SANTA LÚCIA</v>
      </c>
    </row>
    <row r="3182" spans="1:11" x14ac:dyDescent="0.2">
      <c r="A3182" s="2" t="s">
        <v>552</v>
      </c>
      <c r="B3182" s="2" t="s">
        <v>564</v>
      </c>
      <c r="C3182" s="4">
        <v>2809</v>
      </c>
      <c r="D3182" s="2" t="s">
        <v>92</v>
      </c>
      <c r="E3182" s="2" t="s">
        <v>452</v>
      </c>
      <c r="F3182" s="23" t="str">
        <f t="shared" si="149"/>
        <v>ida</v>
      </c>
      <c r="G3182" s="4">
        <v>1</v>
      </c>
      <c r="H3182" s="2" t="s">
        <v>578</v>
      </c>
      <c r="I3182" s="2" t="s">
        <v>554</v>
      </c>
      <c r="J3182" s="23" t="str">
        <f t="shared" si="147"/>
        <v>TAGUATUR2809ida1</v>
      </c>
      <c r="K3182" s="32" t="str">
        <f t="shared" si="148"/>
        <v>SANTA LÚCIA</v>
      </c>
    </row>
    <row r="3183" spans="1:11" x14ac:dyDescent="0.2">
      <c r="A3183" s="2" t="s">
        <v>552</v>
      </c>
      <c r="B3183" s="2" t="s">
        <v>564</v>
      </c>
      <c r="C3183" s="4">
        <v>2809</v>
      </c>
      <c r="D3183" s="24" t="s">
        <v>92</v>
      </c>
      <c r="E3183" s="2" t="s">
        <v>452</v>
      </c>
      <c r="F3183" s="23" t="str">
        <f t="shared" si="149"/>
        <v>ida</v>
      </c>
      <c r="G3183" s="4">
        <v>2</v>
      </c>
      <c r="H3183" s="2" t="s">
        <v>556</v>
      </c>
      <c r="I3183" s="2" t="s">
        <v>554</v>
      </c>
      <c r="J3183" s="23" t="str">
        <f t="shared" si="147"/>
        <v>TAGUATUR2809ida2</v>
      </c>
      <c r="K3183" s="32" t="str">
        <f t="shared" si="148"/>
        <v>SANTA LÚCIA/GO-547</v>
      </c>
    </row>
    <row r="3184" spans="1:11" x14ac:dyDescent="0.2">
      <c r="A3184" s="2" t="s">
        <v>552</v>
      </c>
      <c r="B3184" s="2" t="s">
        <v>564</v>
      </c>
      <c r="C3184" s="4">
        <v>2809</v>
      </c>
      <c r="D3184" s="24" t="s">
        <v>92</v>
      </c>
      <c r="E3184" s="2" t="s">
        <v>452</v>
      </c>
      <c r="F3184" s="23" t="str">
        <f t="shared" si="149"/>
        <v>ida</v>
      </c>
      <c r="G3184" s="4">
        <v>3</v>
      </c>
      <c r="H3184" s="2" t="s">
        <v>557</v>
      </c>
      <c r="I3184" s="2" t="s">
        <v>554</v>
      </c>
      <c r="J3184" s="23" t="str">
        <f t="shared" si="147"/>
        <v>TAGUATUR2809ida3</v>
      </c>
      <c r="K3184" s="32" t="str">
        <f t="shared" si="148"/>
        <v>SANTA LÚCIA/GO-547/AVENIDA LIBERDADE</v>
      </c>
    </row>
    <row r="3185" spans="1:11" x14ac:dyDescent="0.2">
      <c r="A3185" s="2" t="s">
        <v>552</v>
      </c>
      <c r="B3185" s="2" t="s">
        <v>564</v>
      </c>
      <c r="C3185" s="4">
        <v>2809</v>
      </c>
      <c r="D3185" s="24" t="s">
        <v>92</v>
      </c>
      <c r="E3185" s="2" t="s">
        <v>452</v>
      </c>
      <c r="F3185" s="23" t="str">
        <f t="shared" si="149"/>
        <v>ida</v>
      </c>
      <c r="G3185" s="4">
        <v>4</v>
      </c>
      <c r="H3185" s="2" t="s">
        <v>579</v>
      </c>
      <c r="I3185" s="2" t="s">
        <v>554</v>
      </c>
      <c r="J3185" s="23" t="str">
        <f t="shared" si="147"/>
        <v>TAGUATUR2809ida4</v>
      </c>
      <c r="K3185" s="32" t="str">
        <f t="shared" si="148"/>
        <v>SANTA LÚCIA/GO-547/AVENIDA LIBERDADE/RUA 2 (FRENTE PREFEITURA)</v>
      </c>
    </row>
    <row r="3186" spans="1:11" x14ac:dyDescent="0.2">
      <c r="A3186" s="2" t="s">
        <v>552</v>
      </c>
      <c r="B3186" s="2" t="s">
        <v>564</v>
      </c>
      <c r="C3186" s="4">
        <v>2809</v>
      </c>
      <c r="D3186" s="24" t="s">
        <v>92</v>
      </c>
      <c r="E3186" s="2" t="s">
        <v>452</v>
      </c>
      <c r="F3186" s="23" t="str">
        <f t="shared" si="149"/>
        <v>ida</v>
      </c>
      <c r="G3186" s="4">
        <v>5</v>
      </c>
      <c r="H3186" s="2" t="s">
        <v>561</v>
      </c>
      <c r="I3186" s="2" t="s">
        <v>562</v>
      </c>
      <c r="J3186" s="23" t="str">
        <f t="shared" si="147"/>
        <v>TAGUATUR2809ida5</v>
      </c>
      <c r="K3186" s="32" t="str">
        <f t="shared" si="148"/>
        <v>SANTA LÚCIA/GO-547/AVENIDA LIBERDADE/RUA 2 (FRENTE PREFEITURA)/BR-070</v>
      </c>
    </row>
    <row r="3187" spans="1:11" x14ac:dyDescent="0.2">
      <c r="A3187" s="2" t="s">
        <v>552</v>
      </c>
      <c r="B3187" s="2" t="s">
        <v>564</v>
      </c>
      <c r="C3187" s="4">
        <v>2809</v>
      </c>
      <c r="D3187" s="24" t="s">
        <v>92</v>
      </c>
      <c r="E3187" s="2" t="s">
        <v>452</v>
      </c>
      <c r="F3187" s="23" t="str">
        <f t="shared" si="149"/>
        <v>ida</v>
      </c>
      <c r="G3187" s="4">
        <v>6</v>
      </c>
      <c r="H3187" s="2" t="s">
        <v>672</v>
      </c>
      <c r="I3187" s="2" t="s">
        <v>562</v>
      </c>
      <c r="J3187" s="23" t="str">
        <f t="shared" si="147"/>
        <v>TAGUATUR2809ida6</v>
      </c>
      <c r="K3187" s="32" t="str">
        <f t="shared" si="148"/>
        <v>SANTA LÚCIA/GO-547/AVENIDA LIBERDADE/RUA 2 (FRENTE PREFEITURA)/BR-070/VIA LESTE</v>
      </c>
    </row>
    <row r="3188" spans="1:11" x14ac:dyDescent="0.2">
      <c r="A3188" s="2" t="s">
        <v>552</v>
      </c>
      <c r="B3188" s="2" t="s">
        <v>564</v>
      </c>
      <c r="C3188" s="4">
        <v>2809</v>
      </c>
      <c r="D3188" s="24" t="s">
        <v>92</v>
      </c>
      <c r="E3188" s="2" t="s">
        <v>452</v>
      </c>
      <c r="F3188" s="23" t="str">
        <f t="shared" si="149"/>
        <v>ida</v>
      </c>
      <c r="G3188" s="4">
        <v>7</v>
      </c>
      <c r="H3188" s="2" t="s">
        <v>673</v>
      </c>
      <c r="I3188" s="2" t="s">
        <v>562</v>
      </c>
      <c r="J3188" s="23" t="str">
        <f t="shared" si="147"/>
        <v>TAGUATUR2809ida7</v>
      </c>
      <c r="K3188" s="32" t="str">
        <f t="shared" si="148"/>
        <v>SANTA LÚCIA/GO-547/AVENIDA LIBERDADE/RUA 2 (FRENTE PREFEITURA)/BR-070/VIA LESTE/CEILÂNDIA NORTE</v>
      </c>
    </row>
    <row r="3189" spans="1:11" x14ac:dyDescent="0.2">
      <c r="A3189" s="2" t="s">
        <v>552</v>
      </c>
      <c r="B3189" s="2" t="s">
        <v>564</v>
      </c>
      <c r="C3189" s="4">
        <v>2809</v>
      </c>
      <c r="D3189" s="24" t="s">
        <v>92</v>
      </c>
      <c r="E3189" s="2" t="s">
        <v>452</v>
      </c>
      <c r="F3189" s="23" t="str">
        <f t="shared" si="149"/>
        <v>ida</v>
      </c>
      <c r="G3189" s="4">
        <v>8</v>
      </c>
      <c r="H3189" s="2" t="s">
        <v>668</v>
      </c>
      <c r="I3189" s="2" t="s">
        <v>562</v>
      </c>
      <c r="J3189" s="23" t="str">
        <f t="shared" si="147"/>
        <v>TAGUATUR2809ida8</v>
      </c>
      <c r="K3189" s="32" t="str">
        <f t="shared" si="148"/>
        <v>SANTA LÚCIA/GO-547/AVENIDA LIBERDADE/RUA 2 (FRENTE PREFEITURA)/BR-070/VIA LESTE/CEILÂNDIA NORTE/CEILÂNDIA CENTRO</v>
      </c>
    </row>
    <row r="3190" spans="1:11" x14ac:dyDescent="0.2">
      <c r="A3190" s="2" t="s">
        <v>552</v>
      </c>
      <c r="B3190" s="2" t="s">
        <v>564</v>
      </c>
      <c r="C3190" s="4">
        <v>2809</v>
      </c>
      <c r="D3190" s="24" t="s">
        <v>92</v>
      </c>
      <c r="E3190" s="2" t="s">
        <v>452</v>
      </c>
      <c r="F3190" s="23" t="str">
        <f t="shared" si="149"/>
        <v>ida</v>
      </c>
      <c r="G3190" s="4">
        <v>9</v>
      </c>
      <c r="H3190" s="2" t="s">
        <v>649</v>
      </c>
      <c r="I3190" s="2" t="s">
        <v>564</v>
      </c>
      <c r="J3190" s="23" t="str">
        <f t="shared" si="147"/>
        <v>TAGUATUR2809ida9</v>
      </c>
      <c r="K3190" s="32" t="str">
        <f t="shared" si="148"/>
        <v>SANTA LÚCIA/GO-547/AVENIDA LIBERDADE/RUA 2 (FRENTE PREFEITURA)/BR-070/VIA LESTE/CEILÂNDIA NORTE/CEILÂNDIA CENTRO/AVENIDA HÉLIO PRATES</v>
      </c>
    </row>
    <row r="3191" spans="1:11" x14ac:dyDescent="0.2">
      <c r="A3191" s="2" t="s">
        <v>552</v>
      </c>
      <c r="B3191" s="2" t="s">
        <v>564</v>
      </c>
      <c r="C3191" s="4">
        <v>2809</v>
      </c>
      <c r="D3191" s="24" t="s">
        <v>92</v>
      </c>
      <c r="E3191" s="2" t="s">
        <v>452</v>
      </c>
      <c r="F3191" s="23" t="str">
        <f t="shared" si="149"/>
        <v>ida</v>
      </c>
      <c r="G3191" s="4">
        <v>10</v>
      </c>
      <c r="H3191" s="2" t="s">
        <v>674</v>
      </c>
      <c r="I3191" s="2" t="s">
        <v>564</v>
      </c>
      <c r="J3191" s="23" t="str">
        <f t="shared" si="147"/>
        <v>TAGUATUR2809ida10</v>
      </c>
      <c r="K3191" s="32" t="str">
        <f t="shared" si="148"/>
        <v>SANTA LÚCIA/GO-547/AVENIDA LIBERDADE/RUA 2 (FRENTE PREFEITURA)/BR-070/VIA LESTE/CEILÂNDIA NORTE/CEILÂNDIA CENTRO/AVENIDA HÉLIO PRATES/COMERCIAL NORTE-SUL</v>
      </c>
    </row>
    <row r="3192" spans="1:11" x14ac:dyDescent="0.2">
      <c r="A3192" s="2" t="s">
        <v>552</v>
      </c>
      <c r="B3192" s="2" t="s">
        <v>564</v>
      </c>
      <c r="C3192" s="4">
        <v>2809</v>
      </c>
      <c r="D3192" s="24" t="s">
        <v>92</v>
      </c>
      <c r="E3192" s="2" t="s">
        <v>452</v>
      </c>
      <c r="F3192" s="23" t="str">
        <f t="shared" si="149"/>
        <v>ida</v>
      </c>
      <c r="G3192" s="4">
        <v>11</v>
      </c>
      <c r="H3192" s="2" t="s">
        <v>675</v>
      </c>
      <c r="I3192" s="2" t="s">
        <v>564</v>
      </c>
      <c r="J3192" s="23" t="str">
        <f t="shared" si="147"/>
        <v>TAGUATUR2809ida11</v>
      </c>
      <c r="K3192" s="32" t="str">
        <f t="shared" si="148"/>
        <v>SANTA LÚCIA/GO-547/AVENIDA LIBERDADE/RUA 2 (FRENTE PREFEITURA)/BR-070/VIA LESTE/CEILÂNDIA NORTE/CEILÂNDIA CENTRO/AVENIDA HÉLIO PRATES/COMERCIAL NORTE-SUL/PISTÃO SUL</v>
      </c>
    </row>
    <row r="3193" spans="1:11" x14ac:dyDescent="0.2">
      <c r="A3193" s="2" t="s">
        <v>552</v>
      </c>
      <c r="B3193" s="2" t="s">
        <v>564</v>
      </c>
      <c r="C3193" s="4">
        <v>2809</v>
      </c>
      <c r="D3193" s="24" t="s">
        <v>92</v>
      </c>
      <c r="E3193" s="2" t="s">
        <v>452</v>
      </c>
      <c r="F3193" s="23" t="str">
        <f t="shared" si="149"/>
        <v>ida</v>
      </c>
      <c r="G3193" s="4">
        <v>12</v>
      </c>
      <c r="H3193" s="2" t="s">
        <v>676</v>
      </c>
      <c r="I3193" s="2" t="s">
        <v>564</v>
      </c>
      <c r="J3193" s="23" t="str">
        <f t="shared" si="147"/>
        <v>TAGUATUR2809ida12</v>
      </c>
      <c r="K3193" s="32" t="str">
        <f t="shared" si="148"/>
        <v>SANTA LÚCIA/GO-547/AVENIDA LIBERDADE/RUA 2 (FRENTE PREFEITURA)/BR-070/VIA LESTE/CEILÂNDIA NORTE/CEILÂNDIA CENTRO/AVENIDA HÉLIO PRATES/COMERCIAL NORTE-SUL/PISTÃO SUL/UNIVERSIDADE CATÓLICA</v>
      </c>
    </row>
    <row r="3194" spans="1:11" x14ac:dyDescent="0.2">
      <c r="A3194" s="2" t="s">
        <v>552</v>
      </c>
      <c r="B3194" s="2" t="s">
        <v>564</v>
      </c>
      <c r="C3194" s="4">
        <v>2809</v>
      </c>
      <c r="D3194" s="2" t="s">
        <v>92</v>
      </c>
      <c r="E3194" s="2" t="s">
        <v>469</v>
      </c>
      <c r="F3194" s="23" t="str">
        <f t="shared" si="149"/>
        <v>volta</v>
      </c>
      <c r="G3194" s="4">
        <v>1</v>
      </c>
      <c r="H3194" s="2" t="s">
        <v>676</v>
      </c>
      <c r="I3194" s="2" t="s">
        <v>564</v>
      </c>
      <c r="J3194" s="23" t="str">
        <f t="shared" si="147"/>
        <v>TAGUATUR2809volta1</v>
      </c>
      <c r="K3194" s="32" t="str">
        <f t="shared" si="148"/>
        <v>UNIVERSIDADE CATÓLICA</v>
      </c>
    </row>
    <row r="3195" spans="1:11" x14ac:dyDescent="0.2">
      <c r="A3195" s="2" t="s">
        <v>552</v>
      </c>
      <c r="B3195" s="2" t="s">
        <v>564</v>
      </c>
      <c r="C3195" s="4">
        <v>2809</v>
      </c>
      <c r="D3195" s="24" t="s">
        <v>92</v>
      </c>
      <c r="E3195" s="2" t="s">
        <v>469</v>
      </c>
      <c r="F3195" s="23" t="str">
        <f t="shared" si="149"/>
        <v>volta</v>
      </c>
      <c r="G3195" s="4">
        <v>2</v>
      </c>
      <c r="H3195" s="2" t="s">
        <v>675</v>
      </c>
      <c r="I3195" s="2" t="s">
        <v>564</v>
      </c>
      <c r="J3195" s="23" t="str">
        <f t="shared" si="147"/>
        <v>TAGUATUR2809volta2</v>
      </c>
      <c r="K3195" s="32" t="str">
        <f t="shared" si="148"/>
        <v>UNIVERSIDADE CATÓLICA/PISTÃO SUL</v>
      </c>
    </row>
    <row r="3196" spans="1:11" x14ac:dyDescent="0.2">
      <c r="A3196" s="2" t="s">
        <v>552</v>
      </c>
      <c r="B3196" s="2" t="s">
        <v>564</v>
      </c>
      <c r="C3196" s="4">
        <v>2809</v>
      </c>
      <c r="D3196" s="24" t="s">
        <v>92</v>
      </c>
      <c r="E3196" s="2" t="s">
        <v>469</v>
      </c>
      <c r="F3196" s="23" t="str">
        <f t="shared" si="149"/>
        <v>volta</v>
      </c>
      <c r="G3196" s="4">
        <v>3</v>
      </c>
      <c r="H3196" s="2" t="s">
        <v>683</v>
      </c>
      <c r="I3196" s="2" t="s">
        <v>564</v>
      </c>
      <c r="J3196" s="23" t="str">
        <f t="shared" si="147"/>
        <v>TAGUATUR2809volta3</v>
      </c>
      <c r="K3196" s="32" t="str">
        <f t="shared" si="148"/>
        <v>UNIVERSIDADE CATÓLICA/PISTÃO SUL/TAGUATINGA CENTRO</v>
      </c>
    </row>
    <row r="3197" spans="1:11" x14ac:dyDescent="0.2">
      <c r="A3197" s="2" t="s">
        <v>552</v>
      </c>
      <c r="B3197" s="2" t="s">
        <v>564</v>
      </c>
      <c r="C3197" s="4">
        <v>2809</v>
      </c>
      <c r="D3197" s="24" t="s">
        <v>92</v>
      </c>
      <c r="E3197" s="2" t="s">
        <v>469</v>
      </c>
      <c r="F3197" s="23" t="str">
        <f t="shared" si="149"/>
        <v>volta</v>
      </c>
      <c r="G3197" s="4">
        <v>4</v>
      </c>
      <c r="H3197" s="2" t="s">
        <v>691</v>
      </c>
      <c r="I3197" s="2" t="s">
        <v>564</v>
      </c>
      <c r="J3197" s="23" t="str">
        <f t="shared" si="147"/>
        <v>TAGUATUR2809volta4</v>
      </c>
      <c r="K3197" s="32" t="str">
        <f t="shared" si="148"/>
        <v>UNIVERSIDADE CATÓLICA/PISTÃO SUL/TAGUATINGA CENTRO/AVENIDA SANDÚ NORTE</v>
      </c>
    </row>
    <row r="3198" spans="1:11" x14ac:dyDescent="0.2">
      <c r="A3198" s="2" t="s">
        <v>552</v>
      </c>
      <c r="B3198" s="2" t="s">
        <v>564</v>
      </c>
      <c r="C3198" s="4">
        <v>2809</v>
      </c>
      <c r="D3198" s="24" t="s">
        <v>92</v>
      </c>
      <c r="E3198" s="2" t="s">
        <v>469</v>
      </c>
      <c r="F3198" s="23" t="str">
        <f t="shared" si="149"/>
        <v>volta</v>
      </c>
      <c r="G3198" s="4">
        <v>5</v>
      </c>
      <c r="H3198" s="2" t="s">
        <v>649</v>
      </c>
      <c r="I3198" s="2" t="s">
        <v>564</v>
      </c>
      <c r="J3198" s="23" t="str">
        <f t="shared" si="147"/>
        <v>TAGUATUR2809volta5</v>
      </c>
      <c r="K3198" s="32" t="str">
        <f t="shared" si="148"/>
        <v>UNIVERSIDADE CATÓLICA/PISTÃO SUL/TAGUATINGA CENTRO/AVENIDA SANDÚ NORTE/AVENIDA HÉLIO PRATES</v>
      </c>
    </row>
    <row r="3199" spans="1:11" x14ac:dyDescent="0.2">
      <c r="A3199" s="2" t="s">
        <v>552</v>
      </c>
      <c r="B3199" s="2" t="s">
        <v>564</v>
      </c>
      <c r="C3199" s="4">
        <v>2809</v>
      </c>
      <c r="D3199" s="24" t="s">
        <v>92</v>
      </c>
      <c r="E3199" s="2" t="s">
        <v>469</v>
      </c>
      <c r="F3199" s="23" t="str">
        <f t="shared" si="149"/>
        <v>volta</v>
      </c>
      <c r="G3199" s="4">
        <v>6</v>
      </c>
      <c r="H3199" s="2" t="s">
        <v>668</v>
      </c>
      <c r="I3199" s="2" t="s">
        <v>562</v>
      </c>
      <c r="J3199" s="23" t="str">
        <f t="shared" si="147"/>
        <v>TAGUATUR2809volta6</v>
      </c>
      <c r="K3199" s="32" t="str">
        <f t="shared" si="148"/>
        <v>UNIVERSIDADE CATÓLICA/PISTÃO SUL/TAGUATINGA CENTRO/AVENIDA SANDÚ NORTE/AVENIDA HÉLIO PRATES/CEILÂNDIA CENTRO</v>
      </c>
    </row>
    <row r="3200" spans="1:11" x14ac:dyDescent="0.2">
      <c r="A3200" s="2" t="s">
        <v>552</v>
      </c>
      <c r="B3200" s="2" t="s">
        <v>564</v>
      </c>
      <c r="C3200" s="4">
        <v>2809</v>
      </c>
      <c r="D3200" s="24" t="s">
        <v>92</v>
      </c>
      <c r="E3200" s="2" t="s">
        <v>469</v>
      </c>
      <c r="F3200" s="23" t="str">
        <f t="shared" si="149"/>
        <v>volta</v>
      </c>
      <c r="G3200" s="4">
        <v>7</v>
      </c>
      <c r="H3200" s="2" t="s">
        <v>673</v>
      </c>
      <c r="I3200" s="2" t="s">
        <v>562</v>
      </c>
      <c r="J3200" s="23" t="str">
        <f t="shared" si="147"/>
        <v>TAGUATUR2809volta7</v>
      </c>
      <c r="K3200" s="32" t="str">
        <f t="shared" si="148"/>
        <v>UNIVERSIDADE CATÓLICA/PISTÃO SUL/TAGUATINGA CENTRO/AVENIDA SANDÚ NORTE/AVENIDA HÉLIO PRATES/CEILÂNDIA CENTRO/CEILÂNDIA NORTE</v>
      </c>
    </row>
    <row r="3201" spans="1:11" x14ac:dyDescent="0.2">
      <c r="A3201" s="2" t="s">
        <v>552</v>
      </c>
      <c r="B3201" s="2" t="s">
        <v>564</v>
      </c>
      <c r="C3201" s="4">
        <v>2809</v>
      </c>
      <c r="D3201" s="24" t="s">
        <v>92</v>
      </c>
      <c r="E3201" s="2" t="s">
        <v>469</v>
      </c>
      <c r="F3201" s="23" t="str">
        <f t="shared" si="149"/>
        <v>volta</v>
      </c>
      <c r="G3201" s="4">
        <v>8</v>
      </c>
      <c r="H3201" s="2" t="s">
        <v>672</v>
      </c>
      <c r="I3201" s="2" t="s">
        <v>562</v>
      </c>
      <c r="J3201" s="23" t="str">
        <f t="shared" si="147"/>
        <v>TAGUATUR2809volta8</v>
      </c>
      <c r="K3201" s="32" t="str">
        <f t="shared" si="148"/>
        <v>UNIVERSIDADE CATÓLICA/PISTÃO SUL/TAGUATINGA CENTRO/AVENIDA SANDÚ NORTE/AVENIDA HÉLIO PRATES/CEILÂNDIA CENTRO/CEILÂNDIA NORTE/VIA LESTE</v>
      </c>
    </row>
    <row r="3202" spans="1:11" x14ac:dyDescent="0.2">
      <c r="A3202" s="2" t="s">
        <v>552</v>
      </c>
      <c r="B3202" s="2" t="s">
        <v>564</v>
      </c>
      <c r="C3202" s="4">
        <v>2809</v>
      </c>
      <c r="D3202" s="24" t="s">
        <v>92</v>
      </c>
      <c r="E3202" s="2" t="s">
        <v>469</v>
      </c>
      <c r="F3202" s="23" t="str">
        <f t="shared" si="149"/>
        <v>volta</v>
      </c>
      <c r="G3202" s="4">
        <v>9</v>
      </c>
      <c r="H3202" s="2" t="s">
        <v>561</v>
      </c>
      <c r="I3202" s="2" t="s">
        <v>562</v>
      </c>
      <c r="J3202" s="23" t="str">
        <f t="shared" si="147"/>
        <v>TAGUATUR2809volta9</v>
      </c>
      <c r="K3202" s="32" t="str">
        <f t="shared" si="148"/>
        <v>UNIVERSIDADE CATÓLICA/PISTÃO SUL/TAGUATINGA CENTRO/AVENIDA SANDÚ NORTE/AVENIDA HÉLIO PRATES/CEILÂNDIA CENTRO/CEILÂNDIA NORTE/VIA LESTE/BR-070</v>
      </c>
    </row>
    <row r="3203" spans="1:11" x14ac:dyDescent="0.2">
      <c r="A3203" s="2" t="s">
        <v>552</v>
      </c>
      <c r="B3203" s="2" t="s">
        <v>564</v>
      </c>
      <c r="C3203" s="4">
        <v>2809</v>
      </c>
      <c r="D3203" s="24" t="s">
        <v>92</v>
      </c>
      <c r="E3203" s="2" t="s">
        <v>469</v>
      </c>
      <c r="F3203" s="23" t="str">
        <f t="shared" si="149"/>
        <v>volta</v>
      </c>
      <c r="G3203" s="4">
        <v>10</v>
      </c>
      <c r="H3203" s="2" t="s">
        <v>579</v>
      </c>
      <c r="I3203" s="2" t="s">
        <v>554</v>
      </c>
      <c r="J3203" s="23" t="str">
        <f t="shared" ref="J3203:J3266" si="150">D3203&amp;C3203&amp;F3203&amp;G3203</f>
        <v>TAGUATUR2809volta10</v>
      </c>
      <c r="K3203" s="32" t="str">
        <f t="shared" ref="K3203:K3266" si="151">IF(G3203=1,H3203,K3202&amp;"/"&amp;H3203)</f>
        <v>UNIVERSIDADE CATÓLICA/PISTÃO SUL/TAGUATINGA CENTRO/AVENIDA SANDÚ NORTE/AVENIDA HÉLIO PRATES/CEILÂNDIA CENTRO/CEILÂNDIA NORTE/VIA LESTE/BR-070/RUA 2 (FRENTE PREFEITURA)</v>
      </c>
    </row>
    <row r="3204" spans="1:11" x14ac:dyDescent="0.2">
      <c r="A3204" s="2" t="s">
        <v>552</v>
      </c>
      <c r="B3204" s="2" t="s">
        <v>564</v>
      </c>
      <c r="C3204" s="4">
        <v>2809</v>
      </c>
      <c r="D3204" s="24" t="s">
        <v>92</v>
      </c>
      <c r="E3204" s="2" t="s">
        <v>469</v>
      </c>
      <c r="F3204" s="23" t="str">
        <f t="shared" ref="F3204:F3267" si="152">IF(LEFT(E3204,3)="ida","ida","volta")</f>
        <v>volta</v>
      </c>
      <c r="G3204" s="4">
        <v>11</v>
      </c>
      <c r="H3204" s="2" t="s">
        <v>557</v>
      </c>
      <c r="I3204" s="2" t="s">
        <v>554</v>
      </c>
      <c r="J3204" s="23" t="str">
        <f t="shared" si="150"/>
        <v>TAGUATUR2809volta11</v>
      </c>
      <c r="K3204" s="32" t="str">
        <f t="shared" si="151"/>
        <v>UNIVERSIDADE CATÓLICA/PISTÃO SUL/TAGUATINGA CENTRO/AVENIDA SANDÚ NORTE/AVENIDA HÉLIO PRATES/CEILÂNDIA CENTRO/CEILÂNDIA NORTE/VIA LESTE/BR-070/RUA 2 (FRENTE PREFEITURA)/AVENIDA LIBERDADE</v>
      </c>
    </row>
    <row r="3205" spans="1:11" x14ac:dyDescent="0.2">
      <c r="A3205" s="2" t="s">
        <v>552</v>
      </c>
      <c r="B3205" s="2" t="s">
        <v>564</v>
      </c>
      <c r="C3205" s="4">
        <v>2809</v>
      </c>
      <c r="D3205" s="24" t="s">
        <v>92</v>
      </c>
      <c r="E3205" s="2" t="s">
        <v>469</v>
      </c>
      <c r="F3205" s="23" t="str">
        <f t="shared" si="152"/>
        <v>volta</v>
      </c>
      <c r="G3205" s="4">
        <v>12</v>
      </c>
      <c r="H3205" s="2" t="s">
        <v>556</v>
      </c>
      <c r="I3205" s="2" t="s">
        <v>554</v>
      </c>
      <c r="J3205" s="23" t="str">
        <f t="shared" si="150"/>
        <v>TAGUATUR2809volta12</v>
      </c>
      <c r="K3205" s="32" t="str">
        <f t="shared" si="151"/>
        <v>UNIVERSIDADE CATÓLICA/PISTÃO SUL/TAGUATINGA CENTRO/AVENIDA SANDÚ NORTE/AVENIDA HÉLIO PRATES/CEILÂNDIA CENTRO/CEILÂNDIA NORTE/VIA LESTE/BR-070/RUA 2 (FRENTE PREFEITURA)/AVENIDA LIBERDADE/GO-547</v>
      </c>
    </row>
    <row r="3206" spans="1:11" x14ac:dyDescent="0.2">
      <c r="A3206" s="2" t="s">
        <v>552</v>
      </c>
      <c r="B3206" s="2" t="s">
        <v>564</v>
      </c>
      <c r="C3206" s="4">
        <v>2809</v>
      </c>
      <c r="D3206" s="24" t="s">
        <v>92</v>
      </c>
      <c r="E3206" s="2" t="s">
        <v>469</v>
      </c>
      <c r="F3206" s="23" t="str">
        <f t="shared" si="152"/>
        <v>volta</v>
      </c>
      <c r="G3206" s="4">
        <v>13</v>
      </c>
      <c r="H3206" s="2" t="s">
        <v>578</v>
      </c>
      <c r="I3206" s="2" t="s">
        <v>554</v>
      </c>
      <c r="J3206" s="23" t="str">
        <f t="shared" si="150"/>
        <v>TAGUATUR2809volta13</v>
      </c>
      <c r="K3206" s="32" t="str">
        <f t="shared" si="151"/>
        <v>UNIVERSIDADE CATÓLICA/PISTÃO SUL/TAGUATINGA CENTRO/AVENIDA SANDÚ NORTE/AVENIDA HÉLIO PRATES/CEILÂNDIA CENTRO/CEILÂNDIA NORTE/VIA LESTE/BR-070/RUA 2 (FRENTE PREFEITURA)/AVENIDA LIBERDADE/GO-547/SANTA LÚCIA</v>
      </c>
    </row>
    <row r="3207" spans="1:11" x14ac:dyDescent="0.2">
      <c r="A3207" s="2" t="s">
        <v>552</v>
      </c>
      <c r="B3207" s="2" t="s">
        <v>564</v>
      </c>
      <c r="C3207" s="4">
        <v>2810</v>
      </c>
      <c r="D3207" s="2" t="s">
        <v>92</v>
      </c>
      <c r="E3207" s="2" t="s">
        <v>452</v>
      </c>
      <c r="F3207" s="23" t="str">
        <f t="shared" si="152"/>
        <v>ida</v>
      </c>
      <c r="G3207" s="4">
        <v>1</v>
      </c>
      <c r="H3207" s="2" t="s">
        <v>584</v>
      </c>
      <c r="I3207" s="2" t="s">
        <v>554</v>
      </c>
      <c r="J3207" s="23" t="str">
        <f t="shared" si="150"/>
        <v>TAGUATUR2810ida1</v>
      </c>
      <c r="K3207" s="32" t="str">
        <f t="shared" si="151"/>
        <v>PINHEIRO 4</v>
      </c>
    </row>
    <row r="3208" spans="1:11" x14ac:dyDescent="0.2">
      <c r="A3208" s="2" t="s">
        <v>552</v>
      </c>
      <c r="B3208" s="2" t="s">
        <v>564</v>
      </c>
      <c r="C3208" s="4">
        <v>2810</v>
      </c>
      <c r="D3208" s="24" t="s">
        <v>92</v>
      </c>
      <c r="E3208" s="2" t="s">
        <v>452</v>
      </c>
      <c r="F3208" s="23" t="str">
        <f t="shared" si="152"/>
        <v>ida</v>
      </c>
      <c r="G3208" s="4">
        <v>2</v>
      </c>
      <c r="H3208" s="2" t="s">
        <v>585</v>
      </c>
      <c r="I3208" s="2" t="s">
        <v>554</v>
      </c>
      <c r="J3208" s="23" t="str">
        <f t="shared" si="150"/>
        <v>TAGUATUR2810ida2</v>
      </c>
      <c r="K3208" s="32" t="str">
        <f t="shared" si="151"/>
        <v>PINHEIRO 4/TERMINAL JARDIM BRASÍLIA</v>
      </c>
    </row>
    <row r="3209" spans="1:11" x14ac:dyDescent="0.2">
      <c r="A3209" s="2" t="s">
        <v>552</v>
      </c>
      <c r="B3209" s="2" t="s">
        <v>564</v>
      </c>
      <c r="C3209" s="4">
        <v>2810</v>
      </c>
      <c r="D3209" s="24" t="s">
        <v>92</v>
      </c>
      <c r="E3209" s="2" t="s">
        <v>452</v>
      </c>
      <c r="F3209" s="23" t="str">
        <f t="shared" si="152"/>
        <v>ida</v>
      </c>
      <c r="G3209" s="4">
        <v>3</v>
      </c>
      <c r="H3209" s="2" t="s">
        <v>586</v>
      </c>
      <c r="I3209" s="2" t="s">
        <v>554</v>
      </c>
      <c r="J3209" s="23" t="str">
        <f t="shared" si="150"/>
        <v>TAGUATUR2810ida3</v>
      </c>
      <c r="K3209" s="32" t="str">
        <f t="shared" si="151"/>
        <v>PINHEIRO 4/TERMINAL JARDIM BRASÍLIA/RUA 33</v>
      </c>
    </row>
    <row r="3210" spans="1:11" x14ac:dyDescent="0.2">
      <c r="A3210" s="2" t="s">
        <v>552</v>
      </c>
      <c r="B3210" s="2" t="s">
        <v>564</v>
      </c>
      <c r="C3210" s="4">
        <v>2810</v>
      </c>
      <c r="D3210" s="24" t="s">
        <v>92</v>
      </c>
      <c r="E3210" s="2" t="s">
        <v>452</v>
      </c>
      <c r="F3210" s="23" t="str">
        <f t="shared" si="152"/>
        <v>ida</v>
      </c>
      <c r="G3210" s="4">
        <v>4</v>
      </c>
      <c r="H3210" s="2" t="s">
        <v>587</v>
      </c>
      <c r="I3210" s="2" t="s">
        <v>554</v>
      </c>
      <c r="J3210" s="23" t="str">
        <f t="shared" si="150"/>
        <v>TAGUATUR2810ida4</v>
      </c>
      <c r="K3210" s="32" t="str">
        <f t="shared" si="151"/>
        <v>PINHEIRO 4/TERMINAL JARDIM BRASÍLIA/RUA 33/AVENIDA MANAUS</v>
      </c>
    </row>
    <row r="3211" spans="1:11" x14ac:dyDescent="0.2">
      <c r="A3211" s="2" t="s">
        <v>552</v>
      </c>
      <c r="B3211" s="2" t="s">
        <v>564</v>
      </c>
      <c r="C3211" s="4">
        <v>2810</v>
      </c>
      <c r="D3211" s="24" t="s">
        <v>92</v>
      </c>
      <c r="E3211" s="2" t="s">
        <v>452</v>
      </c>
      <c r="F3211" s="23" t="str">
        <f t="shared" si="152"/>
        <v>ida</v>
      </c>
      <c r="G3211" s="4">
        <v>5</v>
      </c>
      <c r="H3211" s="2" t="s">
        <v>568</v>
      </c>
      <c r="I3211" s="2" t="s">
        <v>554</v>
      </c>
      <c r="J3211" s="23" t="str">
        <f t="shared" si="150"/>
        <v>TAGUATUR2810ida5</v>
      </c>
      <c r="K3211" s="32" t="str">
        <f t="shared" si="151"/>
        <v>PINHEIRO 4/TERMINAL JARDIM BRASÍLIA/RUA 33/AVENIDA MANAUS/AVENIDA CUIABÁ</v>
      </c>
    </row>
    <row r="3212" spans="1:11" x14ac:dyDescent="0.2">
      <c r="A3212" s="2" t="s">
        <v>552</v>
      </c>
      <c r="B3212" s="2" t="s">
        <v>564</v>
      </c>
      <c r="C3212" s="4">
        <v>2810</v>
      </c>
      <c r="D3212" s="24" t="s">
        <v>92</v>
      </c>
      <c r="E3212" s="2" t="s">
        <v>452</v>
      </c>
      <c r="F3212" s="23" t="str">
        <f t="shared" si="152"/>
        <v>ida</v>
      </c>
      <c r="G3212" s="4">
        <v>6</v>
      </c>
      <c r="H3212" s="2" t="s">
        <v>575</v>
      </c>
      <c r="I3212" s="2" t="s">
        <v>554</v>
      </c>
      <c r="J3212" s="23" t="str">
        <f t="shared" si="150"/>
        <v>TAGUATUR2810ida6</v>
      </c>
      <c r="K3212" s="32" t="str">
        <f t="shared" si="151"/>
        <v>PINHEIRO 4/TERMINAL JARDIM BRASÍLIA/RUA 33/AVENIDA MANAUS/AVENIDA CUIABÁ/AVENIDA BRASÍLIA</v>
      </c>
    </row>
    <row r="3213" spans="1:11" x14ac:dyDescent="0.2">
      <c r="A3213" s="2" t="s">
        <v>552</v>
      </c>
      <c r="B3213" s="2" t="s">
        <v>564</v>
      </c>
      <c r="C3213" s="4">
        <v>2810</v>
      </c>
      <c r="D3213" s="24" t="s">
        <v>92</v>
      </c>
      <c r="E3213" s="2" t="s">
        <v>452</v>
      </c>
      <c r="F3213" s="23" t="str">
        <f t="shared" si="152"/>
        <v>ida</v>
      </c>
      <c r="G3213" s="4">
        <v>7</v>
      </c>
      <c r="H3213" s="2" t="s">
        <v>576</v>
      </c>
      <c r="I3213" s="2" t="s">
        <v>554</v>
      </c>
      <c r="J3213" s="23" t="str">
        <f t="shared" si="150"/>
        <v>TAGUATUR2810ida7</v>
      </c>
      <c r="K3213" s="32" t="str">
        <f t="shared" si="151"/>
        <v>PINHEIRO 4/TERMINAL JARDIM BRASÍLIA/RUA 33/AVENIDA MANAUS/AVENIDA CUIABÁ/AVENIDA BRASÍLIA/AVENIDA SÃO PAULO</v>
      </c>
    </row>
    <row r="3214" spans="1:11" x14ac:dyDescent="0.2">
      <c r="A3214" s="2" t="s">
        <v>552</v>
      </c>
      <c r="B3214" s="2" t="s">
        <v>564</v>
      </c>
      <c r="C3214" s="4">
        <v>2810</v>
      </c>
      <c r="D3214" s="24" t="s">
        <v>92</v>
      </c>
      <c r="E3214" s="2" t="s">
        <v>452</v>
      </c>
      <c r="F3214" s="23" t="str">
        <f t="shared" si="152"/>
        <v>ida</v>
      </c>
      <c r="G3214" s="4">
        <v>8</v>
      </c>
      <c r="H3214" s="2" t="s">
        <v>561</v>
      </c>
      <c r="I3214" s="2" t="s">
        <v>562</v>
      </c>
      <c r="J3214" s="23" t="str">
        <f t="shared" si="150"/>
        <v>TAGUATUR2810ida8</v>
      </c>
      <c r="K3214" s="32" t="str">
        <f t="shared" si="151"/>
        <v>PINHEIRO 4/TERMINAL JARDIM BRASÍLIA/RUA 33/AVENIDA MANAUS/AVENIDA CUIABÁ/AVENIDA BRASÍLIA/AVENIDA SÃO PAULO/BR-070</v>
      </c>
    </row>
    <row r="3215" spans="1:11" x14ac:dyDescent="0.2">
      <c r="A3215" s="2" t="s">
        <v>552</v>
      </c>
      <c r="B3215" s="2" t="s">
        <v>564</v>
      </c>
      <c r="C3215" s="4">
        <v>2810</v>
      </c>
      <c r="D3215" s="24" t="s">
        <v>92</v>
      </c>
      <c r="E3215" s="2" t="s">
        <v>452</v>
      </c>
      <c r="F3215" s="23" t="str">
        <f t="shared" si="152"/>
        <v>ida</v>
      </c>
      <c r="G3215" s="4">
        <v>9</v>
      </c>
      <c r="H3215" s="2" t="s">
        <v>672</v>
      </c>
      <c r="I3215" s="2" t="s">
        <v>562</v>
      </c>
      <c r="J3215" s="23" t="str">
        <f t="shared" si="150"/>
        <v>TAGUATUR2810ida9</v>
      </c>
      <c r="K3215" s="32" t="str">
        <f t="shared" si="151"/>
        <v>PINHEIRO 4/TERMINAL JARDIM BRASÍLIA/RUA 33/AVENIDA MANAUS/AVENIDA CUIABÁ/AVENIDA BRASÍLIA/AVENIDA SÃO PAULO/BR-070/VIA LESTE</v>
      </c>
    </row>
    <row r="3216" spans="1:11" x14ac:dyDescent="0.2">
      <c r="A3216" s="2" t="s">
        <v>552</v>
      </c>
      <c r="B3216" s="2" t="s">
        <v>564</v>
      </c>
      <c r="C3216" s="4">
        <v>2810</v>
      </c>
      <c r="D3216" s="24" t="s">
        <v>92</v>
      </c>
      <c r="E3216" s="2" t="s">
        <v>452</v>
      </c>
      <c r="F3216" s="23" t="str">
        <f t="shared" si="152"/>
        <v>ida</v>
      </c>
      <c r="G3216" s="4">
        <v>10</v>
      </c>
      <c r="H3216" s="2" t="s">
        <v>673</v>
      </c>
      <c r="I3216" s="2" t="s">
        <v>562</v>
      </c>
      <c r="J3216" s="23" t="str">
        <f t="shared" si="150"/>
        <v>TAGUATUR2810ida10</v>
      </c>
      <c r="K3216" s="32" t="str">
        <f t="shared" si="151"/>
        <v>PINHEIRO 4/TERMINAL JARDIM BRASÍLIA/RUA 33/AVENIDA MANAUS/AVENIDA CUIABÁ/AVENIDA BRASÍLIA/AVENIDA SÃO PAULO/BR-070/VIA LESTE/CEILÂNDIA NORTE</v>
      </c>
    </row>
    <row r="3217" spans="1:11" x14ac:dyDescent="0.2">
      <c r="A3217" s="2" t="s">
        <v>552</v>
      </c>
      <c r="B3217" s="2" t="s">
        <v>564</v>
      </c>
      <c r="C3217" s="4">
        <v>2810</v>
      </c>
      <c r="D3217" s="24" t="s">
        <v>92</v>
      </c>
      <c r="E3217" s="2" t="s">
        <v>452</v>
      </c>
      <c r="F3217" s="23" t="str">
        <f t="shared" si="152"/>
        <v>ida</v>
      </c>
      <c r="G3217" s="4">
        <v>11</v>
      </c>
      <c r="H3217" s="2" t="s">
        <v>668</v>
      </c>
      <c r="I3217" s="2" t="s">
        <v>562</v>
      </c>
      <c r="J3217" s="23" t="str">
        <f t="shared" si="150"/>
        <v>TAGUATUR2810ida11</v>
      </c>
      <c r="K3217" s="32" t="str">
        <f t="shared" si="151"/>
        <v>PINHEIRO 4/TERMINAL JARDIM BRASÍLIA/RUA 33/AVENIDA MANAUS/AVENIDA CUIABÁ/AVENIDA BRASÍLIA/AVENIDA SÃO PAULO/BR-070/VIA LESTE/CEILÂNDIA NORTE/CEILÂNDIA CENTRO</v>
      </c>
    </row>
    <row r="3218" spans="1:11" x14ac:dyDescent="0.2">
      <c r="A3218" s="2" t="s">
        <v>552</v>
      </c>
      <c r="B3218" s="2" t="s">
        <v>564</v>
      </c>
      <c r="C3218" s="4">
        <v>2810</v>
      </c>
      <c r="D3218" s="24" t="s">
        <v>92</v>
      </c>
      <c r="E3218" s="2" t="s">
        <v>452</v>
      </c>
      <c r="F3218" s="23" t="str">
        <f t="shared" si="152"/>
        <v>ida</v>
      </c>
      <c r="G3218" s="4">
        <v>12</v>
      </c>
      <c r="H3218" s="2" t="s">
        <v>649</v>
      </c>
      <c r="I3218" s="2" t="s">
        <v>564</v>
      </c>
      <c r="J3218" s="23" t="str">
        <f t="shared" si="150"/>
        <v>TAGUATUR2810ida12</v>
      </c>
      <c r="K3218" s="32" t="str">
        <f t="shared" si="151"/>
        <v>PINHEIRO 4/TERMINAL JARDIM BRASÍLIA/RUA 33/AVENIDA MANAUS/AVENIDA CUIABÁ/AVENIDA BRASÍLIA/AVENIDA SÃO PAULO/BR-070/VIA LESTE/CEILÂNDIA NORTE/CEILÂNDIA CENTRO/AVENIDA HÉLIO PRATES</v>
      </c>
    </row>
    <row r="3219" spans="1:11" x14ac:dyDescent="0.2">
      <c r="A3219" s="2" t="s">
        <v>552</v>
      </c>
      <c r="B3219" s="2" t="s">
        <v>564</v>
      </c>
      <c r="C3219" s="4">
        <v>2810</v>
      </c>
      <c r="D3219" s="24" t="s">
        <v>92</v>
      </c>
      <c r="E3219" s="2" t="s">
        <v>452</v>
      </c>
      <c r="F3219" s="23" t="str">
        <f t="shared" si="152"/>
        <v>ida</v>
      </c>
      <c r="G3219" s="4">
        <v>13</v>
      </c>
      <c r="H3219" s="2" t="s">
        <v>691</v>
      </c>
      <c r="I3219" s="2" t="s">
        <v>564</v>
      </c>
      <c r="J3219" s="23" t="str">
        <f t="shared" si="150"/>
        <v>TAGUATUR2810ida13</v>
      </c>
      <c r="K3219" s="32" t="str">
        <f t="shared" si="151"/>
        <v>PINHEIRO 4/TERMINAL JARDIM BRASÍLIA/RUA 33/AVENIDA MANAUS/AVENIDA CUIABÁ/AVENIDA BRASÍLIA/AVENIDA SÃO PAULO/BR-070/VIA LESTE/CEILÂNDIA NORTE/CEILÂNDIA CENTRO/AVENIDA HÉLIO PRATES/AVENIDA SANDÚ NORTE</v>
      </c>
    </row>
    <row r="3220" spans="1:11" x14ac:dyDescent="0.2">
      <c r="A3220" s="2" t="s">
        <v>552</v>
      </c>
      <c r="B3220" s="2" t="s">
        <v>564</v>
      </c>
      <c r="C3220" s="4">
        <v>2810</v>
      </c>
      <c r="D3220" s="24" t="s">
        <v>92</v>
      </c>
      <c r="E3220" s="2" t="s">
        <v>452</v>
      </c>
      <c r="F3220" s="23" t="str">
        <f t="shared" si="152"/>
        <v>ida</v>
      </c>
      <c r="G3220" s="4">
        <v>14</v>
      </c>
      <c r="H3220" s="2" t="s">
        <v>683</v>
      </c>
      <c r="I3220" s="2" t="s">
        <v>564</v>
      </c>
      <c r="J3220" s="23" t="str">
        <f t="shared" si="150"/>
        <v>TAGUATUR2810ida14</v>
      </c>
      <c r="K3220" s="32" t="str">
        <f t="shared" si="151"/>
        <v>PINHEIRO 4/TERMINAL JARDIM BRASÍLIA/RUA 33/AVENIDA MANAUS/AVENIDA CUIABÁ/AVENIDA BRASÍLIA/AVENIDA SÃO PAULO/BR-070/VIA LESTE/CEILÂNDIA NORTE/CEILÂNDIA CENTRO/AVENIDA HÉLIO PRATES/AVENIDA SANDÚ NORTE/TAGUATINGA CENTRO</v>
      </c>
    </row>
    <row r="3221" spans="1:11" x14ac:dyDescent="0.2">
      <c r="A3221" s="2" t="s">
        <v>552</v>
      </c>
      <c r="B3221" s="2" t="s">
        <v>564</v>
      </c>
      <c r="C3221" s="4">
        <v>2810</v>
      </c>
      <c r="D3221" s="2" t="s">
        <v>92</v>
      </c>
      <c r="E3221" s="2" t="s">
        <v>469</v>
      </c>
      <c r="F3221" s="23" t="str">
        <f t="shared" si="152"/>
        <v>volta</v>
      </c>
      <c r="G3221" s="4">
        <v>1</v>
      </c>
      <c r="H3221" s="2" t="s">
        <v>683</v>
      </c>
      <c r="I3221" s="2" t="s">
        <v>564</v>
      </c>
      <c r="J3221" s="23" t="str">
        <f t="shared" si="150"/>
        <v>TAGUATUR2810volta1</v>
      </c>
      <c r="K3221" s="32" t="str">
        <f t="shared" si="151"/>
        <v>TAGUATINGA CENTRO</v>
      </c>
    </row>
    <row r="3222" spans="1:11" x14ac:dyDescent="0.2">
      <c r="A3222" s="2" t="s">
        <v>552</v>
      </c>
      <c r="B3222" s="2" t="s">
        <v>564</v>
      </c>
      <c r="C3222" s="4">
        <v>2810</v>
      </c>
      <c r="D3222" s="24" t="s">
        <v>92</v>
      </c>
      <c r="E3222" s="2" t="s">
        <v>469</v>
      </c>
      <c r="F3222" s="23" t="str">
        <f t="shared" si="152"/>
        <v>volta</v>
      </c>
      <c r="G3222" s="4">
        <v>2</v>
      </c>
      <c r="H3222" s="2" t="s">
        <v>691</v>
      </c>
      <c r="I3222" s="2" t="s">
        <v>564</v>
      </c>
      <c r="J3222" s="23" t="str">
        <f t="shared" si="150"/>
        <v>TAGUATUR2810volta2</v>
      </c>
      <c r="K3222" s="32" t="str">
        <f t="shared" si="151"/>
        <v>TAGUATINGA CENTRO/AVENIDA SANDÚ NORTE</v>
      </c>
    </row>
    <row r="3223" spans="1:11" x14ac:dyDescent="0.2">
      <c r="A3223" s="2" t="s">
        <v>552</v>
      </c>
      <c r="B3223" s="2" t="s">
        <v>564</v>
      </c>
      <c r="C3223" s="4">
        <v>2810</v>
      </c>
      <c r="D3223" s="24" t="s">
        <v>92</v>
      </c>
      <c r="E3223" s="2" t="s">
        <v>469</v>
      </c>
      <c r="F3223" s="23" t="str">
        <f t="shared" si="152"/>
        <v>volta</v>
      </c>
      <c r="G3223" s="4">
        <v>3</v>
      </c>
      <c r="H3223" s="2" t="s">
        <v>649</v>
      </c>
      <c r="I3223" s="2" t="s">
        <v>564</v>
      </c>
      <c r="J3223" s="23" t="str">
        <f t="shared" si="150"/>
        <v>TAGUATUR2810volta3</v>
      </c>
      <c r="K3223" s="32" t="str">
        <f t="shared" si="151"/>
        <v>TAGUATINGA CENTRO/AVENIDA SANDÚ NORTE/AVENIDA HÉLIO PRATES</v>
      </c>
    </row>
    <row r="3224" spans="1:11" x14ac:dyDescent="0.2">
      <c r="A3224" s="2" t="s">
        <v>552</v>
      </c>
      <c r="B3224" s="2" t="s">
        <v>564</v>
      </c>
      <c r="C3224" s="4">
        <v>2810</v>
      </c>
      <c r="D3224" s="24" t="s">
        <v>92</v>
      </c>
      <c r="E3224" s="2" t="s">
        <v>469</v>
      </c>
      <c r="F3224" s="23" t="str">
        <f t="shared" si="152"/>
        <v>volta</v>
      </c>
      <c r="G3224" s="4">
        <v>4</v>
      </c>
      <c r="H3224" s="2" t="s">
        <v>668</v>
      </c>
      <c r="I3224" s="2" t="s">
        <v>562</v>
      </c>
      <c r="J3224" s="23" t="str">
        <f t="shared" si="150"/>
        <v>TAGUATUR2810volta4</v>
      </c>
      <c r="K3224" s="32" t="str">
        <f t="shared" si="151"/>
        <v>TAGUATINGA CENTRO/AVENIDA SANDÚ NORTE/AVENIDA HÉLIO PRATES/CEILÂNDIA CENTRO</v>
      </c>
    </row>
    <row r="3225" spans="1:11" x14ac:dyDescent="0.2">
      <c r="A3225" s="2" t="s">
        <v>552</v>
      </c>
      <c r="B3225" s="2" t="s">
        <v>564</v>
      </c>
      <c r="C3225" s="4">
        <v>2810</v>
      </c>
      <c r="D3225" s="24" t="s">
        <v>92</v>
      </c>
      <c r="E3225" s="2" t="s">
        <v>469</v>
      </c>
      <c r="F3225" s="23" t="str">
        <f t="shared" si="152"/>
        <v>volta</v>
      </c>
      <c r="G3225" s="4">
        <v>5</v>
      </c>
      <c r="H3225" s="2" t="s">
        <v>673</v>
      </c>
      <c r="I3225" s="2" t="s">
        <v>562</v>
      </c>
      <c r="J3225" s="23" t="str">
        <f t="shared" si="150"/>
        <v>TAGUATUR2810volta5</v>
      </c>
      <c r="K3225" s="32" t="str">
        <f t="shared" si="151"/>
        <v>TAGUATINGA CENTRO/AVENIDA SANDÚ NORTE/AVENIDA HÉLIO PRATES/CEILÂNDIA CENTRO/CEILÂNDIA NORTE</v>
      </c>
    </row>
    <row r="3226" spans="1:11" x14ac:dyDescent="0.2">
      <c r="A3226" s="2" t="s">
        <v>552</v>
      </c>
      <c r="B3226" s="2" t="s">
        <v>564</v>
      </c>
      <c r="C3226" s="4">
        <v>2810</v>
      </c>
      <c r="D3226" s="24" t="s">
        <v>92</v>
      </c>
      <c r="E3226" s="2" t="s">
        <v>469</v>
      </c>
      <c r="F3226" s="23" t="str">
        <f t="shared" si="152"/>
        <v>volta</v>
      </c>
      <c r="G3226" s="4">
        <v>6</v>
      </c>
      <c r="H3226" s="2" t="s">
        <v>672</v>
      </c>
      <c r="I3226" s="2" t="s">
        <v>562</v>
      </c>
      <c r="J3226" s="23" t="str">
        <f t="shared" si="150"/>
        <v>TAGUATUR2810volta6</v>
      </c>
      <c r="K3226" s="32" t="str">
        <f t="shared" si="151"/>
        <v>TAGUATINGA CENTRO/AVENIDA SANDÚ NORTE/AVENIDA HÉLIO PRATES/CEILÂNDIA CENTRO/CEILÂNDIA NORTE/VIA LESTE</v>
      </c>
    </row>
    <row r="3227" spans="1:11" x14ac:dyDescent="0.2">
      <c r="A3227" s="2" t="s">
        <v>552</v>
      </c>
      <c r="B3227" s="2" t="s">
        <v>564</v>
      </c>
      <c r="C3227" s="4">
        <v>2810</v>
      </c>
      <c r="D3227" s="24" t="s">
        <v>92</v>
      </c>
      <c r="E3227" s="2" t="s">
        <v>469</v>
      </c>
      <c r="F3227" s="23" t="str">
        <f t="shared" si="152"/>
        <v>volta</v>
      </c>
      <c r="G3227" s="4">
        <v>7</v>
      </c>
      <c r="H3227" s="2" t="s">
        <v>561</v>
      </c>
      <c r="I3227" s="2" t="s">
        <v>562</v>
      </c>
      <c r="J3227" s="23" t="str">
        <f t="shared" si="150"/>
        <v>TAGUATUR2810volta7</v>
      </c>
      <c r="K3227" s="32" t="str">
        <f t="shared" si="151"/>
        <v>TAGUATINGA CENTRO/AVENIDA SANDÚ NORTE/AVENIDA HÉLIO PRATES/CEILÂNDIA CENTRO/CEILÂNDIA NORTE/VIA LESTE/BR-070</v>
      </c>
    </row>
    <row r="3228" spans="1:11" x14ac:dyDescent="0.2">
      <c r="A3228" s="2" t="s">
        <v>552</v>
      </c>
      <c r="B3228" s="2" t="s">
        <v>564</v>
      </c>
      <c r="C3228" s="4">
        <v>2810</v>
      </c>
      <c r="D3228" s="24" t="s">
        <v>92</v>
      </c>
      <c r="E3228" s="2" t="s">
        <v>469</v>
      </c>
      <c r="F3228" s="23" t="str">
        <f t="shared" si="152"/>
        <v>volta</v>
      </c>
      <c r="G3228" s="4">
        <v>8</v>
      </c>
      <c r="H3228" s="2" t="s">
        <v>568</v>
      </c>
      <c r="I3228" s="2" t="s">
        <v>554</v>
      </c>
      <c r="J3228" s="23" t="str">
        <f t="shared" si="150"/>
        <v>TAGUATUR2810volta8</v>
      </c>
      <c r="K3228" s="32" t="str">
        <f t="shared" si="151"/>
        <v>TAGUATINGA CENTRO/AVENIDA SANDÚ NORTE/AVENIDA HÉLIO PRATES/CEILÂNDIA CENTRO/CEILÂNDIA NORTE/VIA LESTE/BR-070/AVENIDA CUIABÁ</v>
      </c>
    </row>
    <row r="3229" spans="1:11" x14ac:dyDescent="0.2">
      <c r="A3229" s="2" t="s">
        <v>552</v>
      </c>
      <c r="B3229" s="2" t="s">
        <v>564</v>
      </c>
      <c r="C3229" s="4">
        <v>2810</v>
      </c>
      <c r="D3229" s="24" t="s">
        <v>92</v>
      </c>
      <c r="E3229" s="2" t="s">
        <v>469</v>
      </c>
      <c r="F3229" s="23" t="str">
        <f t="shared" si="152"/>
        <v>volta</v>
      </c>
      <c r="G3229" s="4">
        <v>9</v>
      </c>
      <c r="H3229" s="2" t="s">
        <v>588</v>
      </c>
      <c r="I3229" s="2" t="s">
        <v>554</v>
      </c>
      <c r="J3229" s="23" t="str">
        <f t="shared" si="150"/>
        <v>TAGUATUR2810volta9</v>
      </c>
      <c r="K3229" s="32" t="str">
        <f t="shared" si="151"/>
        <v>TAGUATINGA CENTRO/AVENIDA SANDÚ NORTE/AVENIDA HÉLIO PRATES/CEILÂNDIA CENTRO/CEILÂNDIA NORTE/VIA LESTE/BR-070/AVENIDA CUIABÁ/AVENIDA MACEIÓ</v>
      </c>
    </row>
    <row r="3230" spans="1:11" x14ac:dyDescent="0.2">
      <c r="A3230" s="2" t="s">
        <v>552</v>
      </c>
      <c r="B3230" s="2" t="s">
        <v>564</v>
      </c>
      <c r="C3230" s="4">
        <v>2810</v>
      </c>
      <c r="D3230" s="24" t="s">
        <v>92</v>
      </c>
      <c r="E3230" s="2" t="s">
        <v>469</v>
      </c>
      <c r="F3230" s="23" t="str">
        <f t="shared" si="152"/>
        <v>volta</v>
      </c>
      <c r="G3230" s="4">
        <v>10</v>
      </c>
      <c r="H3230" s="2" t="s">
        <v>589</v>
      </c>
      <c r="I3230" s="2" t="s">
        <v>554</v>
      </c>
      <c r="J3230" s="23" t="str">
        <f t="shared" si="150"/>
        <v>TAGUATUR2810volta10</v>
      </c>
      <c r="K3230" s="32" t="str">
        <f t="shared" si="151"/>
        <v>TAGUATINGA CENTRO/AVENIDA SANDÚ NORTE/AVENIDA HÉLIO PRATES/CEILÂNDIA CENTRO/CEILÂNDIA NORTE/VIA LESTE/BR-070/AVENIDA CUIABÁ/AVENIDA MACEIÓ/RUA 36</v>
      </c>
    </row>
    <row r="3231" spans="1:11" x14ac:dyDescent="0.2">
      <c r="A3231" s="2" t="s">
        <v>552</v>
      </c>
      <c r="B3231" s="2" t="s">
        <v>564</v>
      </c>
      <c r="C3231" s="4">
        <v>2810</v>
      </c>
      <c r="D3231" s="24" t="s">
        <v>92</v>
      </c>
      <c r="E3231" s="2" t="s">
        <v>469</v>
      </c>
      <c r="F3231" s="23" t="str">
        <f t="shared" si="152"/>
        <v>volta</v>
      </c>
      <c r="G3231" s="4">
        <v>11</v>
      </c>
      <c r="H3231" s="2" t="s">
        <v>585</v>
      </c>
      <c r="I3231" s="2" t="s">
        <v>554</v>
      </c>
      <c r="J3231" s="23" t="str">
        <f t="shared" si="150"/>
        <v>TAGUATUR2810volta11</v>
      </c>
      <c r="K3231" s="32" t="str">
        <f t="shared" si="151"/>
        <v>TAGUATINGA CENTRO/AVENIDA SANDÚ NORTE/AVENIDA HÉLIO PRATES/CEILÂNDIA CENTRO/CEILÂNDIA NORTE/VIA LESTE/BR-070/AVENIDA CUIABÁ/AVENIDA MACEIÓ/RUA 36/TERMINAL JARDIM BRASÍLIA</v>
      </c>
    </row>
    <row r="3232" spans="1:11" x14ac:dyDescent="0.2">
      <c r="A3232" s="2" t="s">
        <v>552</v>
      </c>
      <c r="B3232" s="2" t="s">
        <v>564</v>
      </c>
      <c r="C3232" s="4">
        <v>2813</v>
      </c>
      <c r="D3232" s="2" t="s">
        <v>92</v>
      </c>
      <c r="E3232" s="2" t="s">
        <v>452</v>
      </c>
      <c r="F3232" s="23" t="str">
        <f t="shared" si="152"/>
        <v>ida</v>
      </c>
      <c r="G3232" s="4">
        <v>1</v>
      </c>
      <c r="H3232" s="2" t="s">
        <v>553</v>
      </c>
      <c r="I3232" s="2" t="s">
        <v>554</v>
      </c>
      <c r="J3232" s="23" t="str">
        <f t="shared" si="150"/>
        <v>TAGUATUR2813ida1</v>
      </c>
      <c r="K3232" s="32" t="str">
        <f t="shared" si="151"/>
        <v>ROYAL PARQUE</v>
      </c>
    </row>
    <row r="3233" spans="1:11" x14ac:dyDescent="0.2">
      <c r="A3233" s="2" t="s">
        <v>552</v>
      </c>
      <c r="B3233" s="2" t="s">
        <v>564</v>
      </c>
      <c r="C3233" s="4">
        <v>2813</v>
      </c>
      <c r="D3233" s="24" t="s">
        <v>92</v>
      </c>
      <c r="E3233" s="2" t="s">
        <v>452</v>
      </c>
      <c r="F3233" s="23" t="str">
        <f t="shared" si="152"/>
        <v>ida</v>
      </c>
      <c r="G3233" s="4">
        <v>2</v>
      </c>
      <c r="H3233" s="2" t="s">
        <v>555</v>
      </c>
      <c r="I3233" s="2" t="s">
        <v>554</v>
      </c>
      <c r="J3233" s="23" t="str">
        <f t="shared" si="150"/>
        <v>TAGUATUR2813ida2</v>
      </c>
      <c r="K3233" s="32" t="str">
        <f t="shared" si="151"/>
        <v>ROYAL PARQUE/MANSÕES ODISSÉIA</v>
      </c>
    </row>
    <row r="3234" spans="1:11" x14ac:dyDescent="0.2">
      <c r="A3234" s="2" t="s">
        <v>552</v>
      </c>
      <c r="B3234" s="2" t="s">
        <v>564</v>
      </c>
      <c r="C3234" s="4">
        <v>2813</v>
      </c>
      <c r="D3234" s="24" t="s">
        <v>92</v>
      </c>
      <c r="E3234" s="2" t="s">
        <v>452</v>
      </c>
      <c r="F3234" s="23" t="str">
        <f t="shared" si="152"/>
        <v>ida</v>
      </c>
      <c r="G3234" s="4">
        <v>3</v>
      </c>
      <c r="H3234" s="2" t="s">
        <v>556</v>
      </c>
      <c r="I3234" s="2" t="s">
        <v>554</v>
      </c>
      <c r="J3234" s="23" t="str">
        <f t="shared" si="150"/>
        <v>TAGUATUR2813ida3</v>
      </c>
      <c r="K3234" s="32" t="str">
        <f t="shared" si="151"/>
        <v>ROYAL PARQUE/MANSÕES ODISSÉIA/GO-547</v>
      </c>
    </row>
    <row r="3235" spans="1:11" x14ac:dyDescent="0.2">
      <c r="A3235" s="2" t="s">
        <v>552</v>
      </c>
      <c r="B3235" s="2" t="s">
        <v>564</v>
      </c>
      <c r="C3235" s="4">
        <v>2813</v>
      </c>
      <c r="D3235" s="24" t="s">
        <v>92</v>
      </c>
      <c r="E3235" s="2" t="s">
        <v>452</v>
      </c>
      <c r="F3235" s="23" t="str">
        <f t="shared" si="152"/>
        <v>ida</v>
      </c>
      <c r="G3235" s="4">
        <v>4</v>
      </c>
      <c r="H3235" s="2" t="s">
        <v>557</v>
      </c>
      <c r="I3235" s="2" t="s">
        <v>554</v>
      </c>
      <c r="J3235" s="23" t="str">
        <f t="shared" si="150"/>
        <v>TAGUATUR2813ida4</v>
      </c>
      <c r="K3235" s="32" t="str">
        <f t="shared" si="151"/>
        <v>ROYAL PARQUE/MANSÕES ODISSÉIA/GO-547/AVENIDA LIBERDADE</v>
      </c>
    </row>
    <row r="3236" spans="1:11" x14ac:dyDescent="0.2">
      <c r="A3236" s="2" t="s">
        <v>552</v>
      </c>
      <c r="B3236" s="2" t="s">
        <v>564</v>
      </c>
      <c r="C3236" s="4">
        <v>2813</v>
      </c>
      <c r="D3236" s="24" t="s">
        <v>92</v>
      </c>
      <c r="E3236" s="2" t="s">
        <v>452</v>
      </c>
      <c r="F3236" s="23" t="str">
        <f t="shared" si="152"/>
        <v>ida</v>
      </c>
      <c r="G3236" s="4">
        <v>5</v>
      </c>
      <c r="H3236" s="2" t="s">
        <v>558</v>
      </c>
      <c r="I3236" s="2" t="s">
        <v>554</v>
      </c>
      <c r="J3236" s="23" t="str">
        <f t="shared" si="150"/>
        <v>TAGUATUR2813ida5</v>
      </c>
      <c r="K3236" s="32" t="str">
        <f t="shared" si="151"/>
        <v>ROYAL PARQUE/MANSÕES ODISSÉIA/GO-547/AVENIDA LIBERDADE/SETOR 3</v>
      </c>
    </row>
    <row r="3237" spans="1:11" x14ac:dyDescent="0.2">
      <c r="A3237" s="2" t="s">
        <v>552</v>
      </c>
      <c r="B3237" s="2" t="s">
        <v>564</v>
      </c>
      <c r="C3237" s="4">
        <v>2813</v>
      </c>
      <c r="D3237" s="24" t="s">
        <v>92</v>
      </c>
      <c r="E3237" s="2" t="s">
        <v>452</v>
      </c>
      <c r="F3237" s="23" t="str">
        <f t="shared" si="152"/>
        <v>ida</v>
      </c>
      <c r="G3237" s="4">
        <v>6</v>
      </c>
      <c r="H3237" s="2" t="s">
        <v>559</v>
      </c>
      <c r="I3237" s="2" t="s">
        <v>554</v>
      </c>
      <c r="J3237" s="23" t="str">
        <f t="shared" si="150"/>
        <v>TAGUATUR2813ida6</v>
      </c>
      <c r="K3237" s="32" t="str">
        <f t="shared" si="151"/>
        <v>ROYAL PARQUE/MANSÕES ODISSÉIA/GO-547/AVENIDA LIBERDADE/SETOR 3/VILA ESPERANÇA</v>
      </c>
    </row>
    <row r="3238" spans="1:11" x14ac:dyDescent="0.2">
      <c r="A3238" s="2" t="s">
        <v>552</v>
      </c>
      <c r="B3238" s="2" t="s">
        <v>564</v>
      </c>
      <c r="C3238" s="4">
        <v>2813</v>
      </c>
      <c r="D3238" s="24" t="s">
        <v>92</v>
      </c>
      <c r="E3238" s="2" t="s">
        <v>452</v>
      </c>
      <c r="F3238" s="23" t="str">
        <f t="shared" si="152"/>
        <v>ida</v>
      </c>
      <c r="G3238" s="4">
        <v>7</v>
      </c>
      <c r="H3238" s="2" t="s">
        <v>560</v>
      </c>
      <c r="I3238" s="2" t="s">
        <v>554</v>
      </c>
      <c r="J3238" s="23" t="str">
        <f t="shared" si="150"/>
        <v>TAGUATUR2813ida7</v>
      </c>
      <c r="K3238" s="32" t="str">
        <f t="shared" si="151"/>
        <v>ROYAL PARQUE/MANSÕES ODISSÉIA/GO-547/AVENIDA LIBERDADE/SETOR 3/VILA ESPERANÇA/SETOR 9</v>
      </c>
    </row>
    <row r="3239" spans="1:11" x14ac:dyDescent="0.2">
      <c r="A3239" s="2" t="s">
        <v>552</v>
      </c>
      <c r="B3239" s="2" t="s">
        <v>564</v>
      </c>
      <c r="C3239" s="4">
        <v>2813</v>
      </c>
      <c r="D3239" s="24" t="s">
        <v>92</v>
      </c>
      <c r="E3239" s="2" t="s">
        <v>452</v>
      </c>
      <c r="F3239" s="23" t="str">
        <f t="shared" si="152"/>
        <v>ida</v>
      </c>
      <c r="G3239" s="4">
        <v>8</v>
      </c>
      <c r="H3239" s="2" t="s">
        <v>561</v>
      </c>
      <c r="I3239" s="2" t="s">
        <v>562</v>
      </c>
      <c r="J3239" s="23" t="str">
        <f t="shared" si="150"/>
        <v>TAGUATUR2813ida8</v>
      </c>
      <c r="K3239" s="32" t="str">
        <f t="shared" si="151"/>
        <v>ROYAL PARQUE/MANSÕES ODISSÉIA/GO-547/AVENIDA LIBERDADE/SETOR 3/VILA ESPERANÇA/SETOR 9/BR-070</v>
      </c>
    </row>
    <row r="3240" spans="1:11" x14ac:dyDescent="0.2">
      <c r="A3240" s="2" t="s">
        <v>552</v>
      </c>
      <c r="B3240" s="2" t="s">
        <v>564</v>
      </c>
      <c r="C3240" s="4">
        <v>2813</v>
      </c>
      <c r="D3240" s="24" t="s">
        <v>92</v>
      </c>
      <c r="E3240" s="2" t="s">
        <v>452</v>
      </c>
      <c r="F3240" s="23" t="str">
        <f t="shared" si="152"/>
        <v>ida</v>
      </c>
      <c r="G3240" s="4">
        <v>9</v>
      </c>
      <c r="H3240" s="2" t="s">
        <v>672</v>
      </c>
      <c r="I3240" s="2" t="s">
        <v>562</v>
      </c>
      <c r="J3240" s="23" t="str">
        <f t="shared" si="150"/>
        <v>TAGUATUR2813ida9</v>
      </c>
      <c r="K3240" s="32" t="str">
        <f t="shared" si="151"/>
        <v>ROYAL PARQUE/MANSÕES ODISSÉIA/GO-547/AVENIDA LIBERDADE/SETOR 3/VILA ESPERANÇA/SETOR 9/BR-070/VIA LESTE</v>
      </c>
    </row>
    <row r="3241" spans="1:11" x14ac:dyDescent="0.2">
      <c r="A3241" s="2" t="s">
        <v>552</v>
      </c>
      <c r="B3241" s="2" t="s">
        <v>564</v>
      </c>
      <c r="C3241" s="4">
        <v>2813</v>
      </c>
      <c r="D3241" s="24" t="s">
        <v>92</v>
      </c>
      <c r="E3241" s="2" t="s">
        <v>452</v>
      </c>
      <c r="F3241" s="23" t="str">
        <f t="shared" si="152"/>
        <v>ida</v>
      </c>
      <c r="G3241" s="4">
        <v>10</v>
      </c>
      <c r="H3241" s="2" t="s">
        <v>673</v>
      </c>
      <c r="I3241" s="2" t="s">
        <v>562</v>
      </c>
      <c r="J3241" s="23" t="str">
        <f t="shared" si="150"/>
        <v>TAGUATUR2813ida10</v>
      </c>
      <c r="K3241" s="32" t="str">
        <f t="shared" si="151"/>
        <v>ROYAL PARQUE/MANSÕES ODISSÉIA/GO-547/AVENIDA LIBERDADE/SETOR 3/VILA ESPERANÇA/SETOR 9/BR-070/VIA LESTE/CEILÂNDIA NORTE</v>
      </c>
    </row>
    <row r="3242" spans="1:11" x14ac:dyDescent="0.2">
      <c r="A3242" s="2" t="s">
        <v>552</v>
      </c>
      <c r="B3242" s="2" t="s">
        <v>564</v>
      </c>
      <c r="C3242" s="4">
        <v>2813</v>
      </c>
      <c r="D3242" s="24" t="s">
        <v>92</v>
      </c>
      <c r="E3242" s="2" t="s">
        <v>452</v>
      </c>
      <c r="F3242" s="23" t="str">
        <f t="shared" si="152"/>
        <v>ida</v>
      </c>
      <c r="G3242" s="4">
        <v>11</v>
      </c>
      <c r="H3242" s="2" t="s">
        <v>668</v>
      </c>
      <c r="I3242" s="2" t="s">
        <v>562</v>
      </c>
      <c r="J3242" s="23" t="str">
        <f t="shared" si="150"/>
        <v>TAGUATUR2813ida11</v>
      </c>
      <c r="K3242" s="32" t="str">
        <f t="shared" si="151"/>
        <v>ROYAL PARQUE/MANSÕES ODISSÉIA/GO-547/AVENIDA LIBERDADE/SETOR 3/VILA ESPERANÇA/SETOR 9/BR-070/VIA LESTE/CEILÂNDIA NORTE/CEILÂNDIA CENTRO</v>
      </c>
    </row>
    <row r="3243" spans="1:11" x14ac:dyDescent="0.2">
      <c r="A3243" s="2" t="s">
        <v>552</v>
      </c>
      <c r="B3243" s="2" t="s">
        <v>564</v>
      </c>
      <c r="C3243" s="4">
        <v>2813</v>
      </c>
      <c r="D3243" s="24" t="s">
        <v>92</v>
      </c>
      <c r="E3243" s="2" t="s">
        <v>452</v>
      </c>
      <c r="F3243" s="23" t="str">
        <f t="shared" si="152"/>
        <v>ida</v>
      </c>
      <c r="G3243" s="4">
        <v>12</v>
      </c>
      <c r="H3243" s="2" t="s">
        <v>649</v>
      </c>
      <c r="I3243" s="2" t="s">
        <v>564</v>
      </c>
      <c r="J3243" s="23" t="str">
        <f t="shared" si="150"/>
        <v>TAGUATUR2813ida12</v>
      </c>
      <c r="K3243" s="32" t="str">
        <f t="shared" si="151"/>
        <v>ROYAL PARQUE/MANSÕES ODISSÉIA/GO-547/AVENIDA LIBERDADE/SETOR 3/VILA ESPERANÇA/SETOR 9/BR-070/VIA LESTE/CEILÂNDIA NORTE/CEILÂNDIA CENTRO/AVENIDA HÉLIO PRATES</v>
      </c>
    </row>
    <row r="3244" spans="1:11" x14ac:dyDescent="0.2">
      <c r="A3244" s="2" t="s">
        <v>552</v>
      </c>
      <c r="B3244" s="2" t="s">
        <v>564</v>
      </c>
      <c r="C3244" s="4">
        <v>2813</v>
      </c>
      <c r="D3244" s="24" t="s">
        <v>92</v>
      </c>
      <c r="E3244" s="2" t="s">
        <v>452</v>
      </c>
      <c r="F3244" s="23" t="str">
        <f t="shared" si="152"/>
        <v>ida</v>
      </c>
      <c r="G3244" s="4">
        <v>13</v>
      </c>
      <c r="H3244" s="2" t="s">
        <v>691</v>
      </c>
      <c r="I3244" s="2" t="s">
        <v>564</v>
      </c>
      <c r="J3244" s="23" t="str">
        <f t="shared" si="150"/>
        <v>TAGUATUR2813ida13</v>
      </c>
      <c r="K3244" s="32" t="str">
        <f t="shared" si="151"/>
        <v>ROYAL PARQUE/MANSÕES ODISSÉIA/GO-547/AVENIDA LIBERDADE/SETOR 3/VILA ESPERANÇA/SETOR 9/BR-070/VIA LESTE/CEILÂNDIA NORTE/CEILÂNDIA CENTRO/AVENIDA HÉLIO PRATES/AVENIDA SANDÚ NORTE</v>
      </c>
    </row>
    <row r="3245" spans="1:11" x14ac:dyDescent="0.2">
      <c r="A3245" s="2" t="s">
        <v>552</v>
      </c>
      <c r="B3245" s="2" t="s">
        <v>564</v>
      </c>
      <c r="C3245" s="4">
        <v>2813</v>
      </c>
      <c r="D3245" s="24" t="s">
        <v>92</v>
      </c>
      <c r="E3245" s="2" t="s">
        <v>452</v>
      </c>
      <c r="F3245" s="23" t="str">
        <f t="shared" si="152"/>
        <v>ida</v>
      </c>
      <c r="G3245" s="4">
        <v>14</v>
      </c>
      <c r="H3245" s="2" t="s">
        <v>692</v>
      </c>
      <c r="I3245" s="2" t="s">
        <v>564</v>
      </c>
      <c r="J3245" s="23" t="str">
        <f t="shared" si="150"/>
        <v>TAGUATUR2813ida14</v>
      </c>
      <c r="K3245" s="32" t="str">
        <f t="shared" si="151"/>
        <v>ROYAL PARQUE/MANSÕES ODISSÉIA/GO-547/AVENIDA LIBERDADE/SETOR 3/VILA ESPERANÇA/SETOR 9/BR-070/VIA LESTE/CEILÂNDIA NORTE/CEILÂNDIA CENTRO/AVENIDA HÉLIO PRATES/AVENIDA SANDÚ NORTE/AVENIDA ELMO SEREJO</v>
      </c>
    </row>
    <row r="3246" spans="1:11" x14ac:dyDescent="0.2">
      <c r="A3246" s="2" t="s">
        <v>552</v>
      </c>
      <c r="B3246" s="2" t="s">
        <v>564</v>
      </c>
      <c r="C3246" s="4">
        <v>2813</v>
      </c>
      <c r="D3246" s="24" t="s">
        <v>92</v>
      </c>
      <c r="E3246" s="2" t="s">
        <v>452</v>
      </c>
      <c r="F3246" s="23" t="str">
        <f t="shared" si="152"/>
        <v>ida</v>
      </c>
      <c r="G3246" s="4">
        <v>15</v>
      </c>
      <c r="H3246" s="2" t="s">
        <v>693</v>
      </c>
      <c r="I3246" s="2" t="s">
        <v>564</v>
      </c>
      <c r="J3246" s="23" t="str">
        <f t="shared" si="150"/>
        <v>TAGUATUR2813ida15</v>
      </c>
      <c r="K3246" s="32" t="str">
        <f t="shared" si="151"/>
        <v>ROYAL PARQUE/MANSÕES ODISSÉIA/GO-547/AVENIDA LIBERDADE/SETOR 3/VILA ESPERANÇA/SETOR 9/BR-070/VIA LESTE/CEILÂNDIA NORTE/CEILÂNDIA CENTRO/AVENIDA HÉLIO PRATES/AVENIDA SANDÚ NORTE/AVENIDA ELMO SEREJO/RODOVIÁRIA DE TAGUATINGA</v>
      </c>
    </row>
    <row r="3247" spans="1:11" x14ac:dyDescent="0.2">
      <c r="A3247" s="2" t="s">
        <v>552</v>
      </c>
      <c r="B3247" s="2" t="s">
        <v>564</v>
      </c>
      <c r="C3247" s="4">
        <v>2813</v>
      </c>
      <c r="D3247" s="2" t="s">
        <v>92</v>
      </c>
      <c r="E3247" s="2" t="s">
        <v>469</v>
      </c>
      <c r="F3247" s="23" t="str">
        <f t="shared" si="152"/>
        <v>volta</v>
      </c>
      <c r="G3247" s="4">
        <v>1</v>
      </c>
      <c r="H3247" s="2" t="s">
        <v>693</v>
      </c>
      <c r="I3247" s="2" t="s">
        <v>564</v>
      </c>
      <c r="J3247" s="23" t="str">
        <f t="shared" si="150"/>
        <v>TAGUATUR2813volta1</v>
      </c>
      <c r="K3247" s="32" t="str">
        <f t="shared" si="151"/>
        <v>RODOVIÁRIA DE TAGUATINGA</v>
      </c>
    </row>
    <row r="3248" spans="1:11" x14ac:dyDescent="0.2">
      <c r="A3248" s="2" t="s">
        <v>552</v>
      </c>
      <c r="B3248" s="2" t="s">
        <v>564</v>
      </c>
      <c r="C3248" s="4">
        <v>2813</v>
      </c>
      <c r="D3248" s="24" t="s">
        <v>92</v>
      </c>
      <c r="E3248" s="2" t="s">
        <v>469</v>
      </c>
      <c r="F3248" s="23" t="str">
        <f t="shared" si="152"/>
        <v>volta</v>
      </c>
      <c r="G3248" s="4">
        <v>2</v>
      </c>
      <c r="H3248" s="2" t="s">
        <v>692</v>
      </c>
      <c r="I3248" s="2" t="s">
        <v>564</v>
      </c>
      <c r="J3248" s="23" t="str">
        <f t="shared" si="150"/>
        <v>TAGUATUR2813volta2</v>
      </c>
      <c r="K3248" s="32" t="str">
        <f t="shared" si="151"/>
        <v>RODOVIÁRIA DE TAGUATINGA/AVENIDA ELMO SEREJO</v>
      </c>
    </row>
    <row r="3249" spans="1:11" x14ac:dyDescent="0.2">
      <c r="A3249" s="2" t="s">
        <v>552</v>
      </c>
      <c r="B3249" s="2" t="s">
        <v>564</v>
      </c>
      <c r="C3249" s="4">
        <v>2813</v>
      </c>
      <c r="D3249" s="24" t="s">
        <v>92</v>
      </c>
      <c r="E3249" s="2" t="s">
        <v>469</v>
      </c>
      <c r="F3249" s="23" t="str">
        <f t="shared" si="152"/>
        <v>volta</v>
      </c>
      <c r="G3249" s="4">
        <v>3</v>
      </c>
      <c r="H3249" s="2" t="s">
        <v>683</v>
      </c>
      <c r="I3249" s="2" t="s">
        <v>564</v>
      </c>
      <c r="J3249" s="23" t="str">
        <f t="shared" si="150"/>
        <v>TAGUATUR2813volta3</v>
      </c>
      <c r="K3249" s="32" t="str">
        <f t="shared" si="151"/>
        <v>RODOVIÁRIA DE TAGUATINGA/AVENIDA ELMO SEREJO/TAGUATINGA CENTRO</v>
      </c>
    </row>
    <row r="3250" spans="1:11" x14ac:dyDescent="0.2">
      <c r="A3250" s="2" t="s">
        <v>552</v>
      </c>
      <c r="B3250" s="2" t="s">
        <v>564</v>
      </c>
      <c r="C3250" s="4">
        <v>2813</v>
      </c>
      <c r="D3250" s="24" t="s">
        <v>92</v>
      </c>
      <c r="E3250" s="2" t="s">
        <v>469</v>
      </c>
      <c r="F3250" s="23" t="str">
        <f t="shared" si="152"/>
        <v>volta</v>
      </c>
      <c r="G3250" s="4">
        <v>4</v>
      </c>
      <c r="H3250" s="2" t="s">
        <v>691</v>
      </c>
      <c r="I3250" s="2" t="s">
        <v>564</v>
      </c>
      <c r="J3250" s="23" t="str">
        <f t="shared" si="150"/>
        <v>TAGUATUR2813volta4</v>
      </c>
      <c r="K3250" s="32" t="str">
        <f t="shared" si="151"/>
        <v>RODOVIÁRIA DE TAGUATINGA/AVENIDA ELMO SEREJO/TAGUATINGA CENTRO/AVENIDA SANDÚ NORTE</v>
      </c>
    </row>
    <row r="3251" spans="1:11" x14ac:dyDescent="0.2">
      <c r="A3251" s="2" t="s">
        <v>552</v>
      </c>
      <c r="B3251" s="2" t="s">
        <v>564</v>
      </c>
      <c r="C3251" s="4">
        <v>2813</v>
      </c>
      <c r="D3251" s="24" t="s">
        <v>92</v>
      </c>
      <c r="E3251" s="2" t="s">
        <v>469</v>
      </c>
      <c r="F3251" s="23" t="str">
        <f t="shared" si="152"/>
        <v>volta</v>
      </c>
      <c r="G3251" s="4">
        <v>5</v>
      </c>
      <c r="H3251" s="2" t="s">
        <v>649</v>
      </c>
      <c r="I3251" s="2" t="s">
        <v>564</v>
      </c>
      <c r="J3251" s="23" t="str">
        <f t="shared" si="150"/>
        <v>TAGUATUR2813volta5</v>
      </c>
      <c r="K3251" s="32" t="str">
        <f t="shared" si="151"/>
        <v>RODOVIÁRIA DE TAGUATINGA/AVENIDA ELMO SEREJO/TAGUATINGA CENTRO/AVENIDA SANDÚ NORTE/AVENIDA HÉLIO PRATES</v>
      </c>
    </row>
    <row r="3252" spans="1:11" x14ac:dyDescent="0.2">
      <c r="A3252" s="2" t="s">
        <v>552</v>
      </c>
      <c r="B3252" s="2" t="s">
        <v>564</v>
      </c>
      <c r="C3252" s="4">
        <v>2813</v>
      </c>
      <c r="D3252" s="24" t="s">
        <v>92</v>
      </c>
      <c r="E3252" s="2" t="s">
        <v>469</v>
      </c>
      <c r="F3252" s="23" t="str">
        <f t="shared" si="152"/>
        <v>volta</v>
      </c>
      <c r="G3252" s="4">
        <v>6</v>
      </c>
      <c r="H3252" s="2" t="s">
        <v>668</v>
      </c>
      <c r="I3252" s="2" t="s">
        <v>562</v>
      </c>
      <c r="J3252" s="23" t="str">
        <f t="shared" si="150"/>
        <v>TAGUATUR2813volta6</v>
      </c>
      <c r="K3252" s="32" t="str">
        <f t="shared" si="151"/>
        <v>RODOVIÁRIA DE TAGUATINGA/AVENIDA ELMO SEREJO/TAGUATINGA CENTRO/AVENIDA SANDÚ NORTE/AVENIDA HÉLIO PRATES/CEILÂNDIA CENTRO</v>
      </c>
    </row>
    <row r="3253" spans="1:11" x14ac:dyDescent="0.2">
      <c r="A3253" s="2" t="s">
        <v>552</v>
      </c>
      <c r="B3253" s="2" t="s">
        <v>564</v>
      </c>
      <c r="C3253" s="4">
        <v>2813</v>
      </c>
      <c r="D3253" s="24" t="s">
        <v>92</v>
      </c>
      <c r="E3253" s="2" t="s">
        <v>469</v>
      </c>
      <c r="F3253" s="23" t="str">
        <f t="shared" si="152"/>
        <v>volta</v>
      </c>
      <c r="G3253" s="4">
        <v>7</v>
      </c>
      <c r="H3253" s="2" t="s">
        <v>673</v>
      </c>
      <c r="I3253" s="2" t="s">
        <v>562</v>
      </c>
      <c r="J3253" s="23" t="str">
        <f t="shared" si="150"/>
        <v>TAGUATUR2813volta7</v>
      </c>
      <c r="K3253" s="32" t="str">
        <f t="shared" si="151"/>
        <v>RODOVIÁRIA DE TAGUATINGA/AVENIDA ELMO SEREJO/TAGUATINGA CENTRO/AVENIDA SANDÚ NORTE/AVENIDA HÉLIO PRATES/CEILÂNDIA CENTRO/CEILÂNDIA NORTE</v>
      </c>
    </row>
    <row r="3254" spans="1:11" x14ac:dyDescent="0.2">
      <c r="A3254" s="2" t="s">
        <v>552</v>
      </c>
      <c r="B3254" s="2" t="s">
        <v>564</v>
      </c>
      <c r="C3254" s="4">
        <v>2813</v>
      </c>
      <c r="D3254" s="24" t="s">
        <v>92</v>
      </c>
      <c r="E3254" s="2" t="s">
        <v>469</v>
      </c>
      <c r="F3254" s="23" t="str">
        <f t="shared" si="152"/>
        <v>volta</v>
      </c>
      <c r="G3254" s="4">
        <v>8</v>
      </c>
      <c r="H3254" s="2" t="s">
        <v>672</v>
      </c>
      <c r="I3254" s="2" t="s">
        <v>562</v>
      </c>
      <c r="J3254" s="23" t="str">
        <f t="shared" si="150"/>
        <v>TAGUATUR2813volta8</v>
      </c>
      <c r="K3254" s="32" t="str">
        <f t="shared" si="151"/>
        <v>RODOVIÁRIA DE TAGUATINGA/AVENIDA ELMO SEREJO/TAGUATINGA CENTRO/AVENIDA SANDÚ NORTE/AVENIDA HÉLIO PRATES/CEILÂNDIA CENTRO/CEILÂNDIA NORTE/VIA LESTE</v>
      </c>
    </row>
    <row r="3255" spans="1:11" x14ac:dyDescent="0.2">
      <c r="A3255" s="2" t="s">
        <v>552</v>
      </c>
      <c r="B3255" s="2" t="s">
        <v>564</v>
      </c>
      <c r="C3255" s="4">
        <v>2813</v>
      </c>
      <c r="D3255" s="24" t="s">
        <v>92</v>
      </c>
      <c r="E3255" s="2" t="s">
        <v>469</v>
      </c>
      <c r="F3255" s="23" t="str">
        <f t="shared" si="152"/>
        <v>volta</v>
      </c>
      <c r="G3255" s="4">
        <v>9</v>
      </c>
      <c r="H3255" s="2" t="s">
        <v>561</v>
      </c>
      <c r="I3255" s="2" t="s">
        <v>562</v>
      </c>
      <c r="J3255" s="23" t="str">
        <f t="shared" si="150"/>
        <v>TAGUATUR2813volta9</v>
      </c>
      <c r="K3255" s="32" t="str">
        <f t="shared" si="151"/>
        <v>RODOVIÁRIA DE TAGUATINGA/AVENIDA ELMO SEREJO/TAGUATINGA CENTRO/AVENIDA SANDÚ NORTE/AVENIDA HÉLIO PRATES/CEILÂNDIA CENTRO/CEILÂNDIA NORTE/VIA LESTE/BR-070</v>
      </c>
    </row>
    <row r="3256" spans="1:11" x14ac:dyDescent="0.2">
      <c r="A3256" s="2" t="s">
        <v>552</v>
      </c>
      <c r="B3256" s="2" t="s">
        <v>564</v>
      </c>
      <c r="C3256" s="4">
        <v>2813</v>
      </c>
      <c r="D3256" s="24" t="s">
        <v>92</v>
      </c>
      <c r="E3256" s="2" t="s">
        <v>469</v>
      </c>
      <c r="F3256" s="23" t="str">
        <f t="shared" si="152"/>
        <v>volta</v>
      </c>
      <c r="G3256" s="4">
        <v>10</v>
      </c>
      <c r="H3256" s="2" t="s">
        <v>568</v>
      </c>
      <c r="I3256" s="2" t="s">
        <v>554</v>
      </c>
      <c r="J3256" s="23" t="str">
        <f t="shared" si="150"/>
        <v>TAGUATUR2813volta10</v>
      </c>
      <c r="K3256" s="32" t="str">
        <f t="shared" si="151"/>
        <v>RODOVIÁRIA DE TAGUATINGA/AVENIDA ELMO SEREJO/TAGUATINGA CENTRO/AVENIDA SANDÚ NORTE/AVENIDA HÉLIO PRATES/CEILÂNDIA CENTRO/CEILÂNDIA NORTE/VIA LESTE/BR-070/AVENIDA CUIABÁ</v>
      </c>
    </row>
    <row r="3257" spans="1:11" x14ac:dyDescent="0.2">
      <c r="A3257" s="2" t="s">
        <v>552</v>
      </c>
      <c r="B3257" s="2" t="s">
        <v>564</v>
      </c>
      <c r="C3257" s="4">
        <v>2813</v>
      </c>
      <c r="D3257" s="24" t="s">
        <v>92</v>
      </c>
      <c r="E3257" s="2" t="s">
        <v>469</v>
      </c>
      <c r="F3257" s="23" t="str">
        <f t="shared" si="152"/>
        <v>volta</v>
      </c>
      <c r="G3257" s="4">
        <v>11</v>
      </c>
      <c r="H3257" s="2" t="s">
        <v>560</v>
      </c>
      <c r="I3257" s="2" t="s">
        <v>554</v>
      </c>
      <c r="J3257" s="23" t="str">
        <f t="shared" si="150"/>
        <v>TAGUATUR2813volta11</v>
      </c>
      <c r="K3257" s="32" t="str">
        <f t="shared" si="151"/>
        <v>RODOVIÁRIA DE TAGUATINGA/AVENIDA ELMO SEREJO/TAGUATINGA CENTRO/AVENIDA SANDÚ NORTE/AVENIDA HÉLIO PRATES/CEILÂNDIA CENTRO/CEILÂNDIA NORTE/VIA LESTE/BR-070/AVENIDA CUIABÁ/SETOR 9</v>
      </c>
    </row>
    <row r="3258" spans="1:11" x14ac:dyDescent="0.2">
      <c r="A3258" s="2" t="s">
        <v>552</v>
      </c>
      <c r="B3258" s="2" t="s">
        <v>564</v>
      </c>
      <c r="C3258" s="4">
        <v>2813</v>
      </c>
      <c r="D3258" s="24" t="s">
        <v>92</v>
      </c>
      <c r="E3258" s="2" t="s">
        <v>469</v>
      </c>
      <c r="F3258" s="23" t="str">
        <f t="shared" si="152"/>
        <v>volta</v>
      </c>
      <c r="G3258" s="4">
        <v>12</v>
      </c>
      <c r="H3258" s="2" t="s">
        <v>559</v>
      </c>
      <c r="I3258" s="2" t="s">
        <v>554</v>
      </c>
      <c r="J3258" s="23" t="str">
        <f t="shared" si="150"/>
        <v>TAGUATUR2813volta12</v>
      </c>
      <c r="K3258" s="32" t="str">
        <f t="shared" si="151"/>
        <v>RODOVIÁRIA DE TAGUATINGA/AVENIDA ELMO SEREJO/TAGUATINGA CENTRO/AVENIDA SANDÚ NORTE/AVENIDA HÉLIO PRATES/CEILÂNDIA CENTRO/CEILÂNDIA NORTE/VIA LESTE/BR-070/AVENIDA CUIABÁ/SETOR 9/VILA ESPERANÇA</v>
      </c>
    </row>
    <row r="3259" spans="1:11" x14ac:dyDescent="0.2">
      <c r="A3259" s="2" t="s">
        <v>552</v>
      </c>
      <c r="B3259" s="2" t="s">
        <v>564</v>
      </c>
      <c r="C3259" s="4">
        <v>2813</v>
      </c>
      <c r="D3259" s="24" t="s">
        <v>92</v>
      </c>
      <c r="E3259" s="2" t="s">
        <v>469</v>
      </c>
      <c r="F3259" s="23" t="str">
        <f t="shared" si="152"/>
        <v>volta</v>
      </c>
      <c r="G3259" s="4">
        <v>13</v>
      </c>
      <c r="H3259" s="2" t="s">
        <v>558</v>
      </c>
      <c r="I3259" s="2" t="s">
        <v>554</v>
      </c>
      <c r="J3259" s="23" t="str">
        <f t="shared" si="150"/>
        <v>TAGUATUR2813volta13</v>
      </c>
      <c r="K3259" s="32" t="str">
        <f t="shared" si="151"/>
        <v>RODOVIÁRIA DE TAGUATINGA/AVENIDA ELMO SEREJO/TAGUATINGA CENTRO/AVENIDA SANDÚ NORTE/AVENIDA HÉLIO PRATES/CEILÂNDIA CENTRO/CEILÂNDIA NORTE/VIA LESTE/BR-070/AVENIDA CUIABÁ/SETOR 9/VILA ESPERANÇA/SETOR 3</v>
      </c>
    </row>
    <row r="3260" spans="1:11" x14ac:dyDescent="0.2">
      <c r="A3260" s="2" t="s">
        <v>552</v>
      </c>
      <c r="B3260" s="2" t="s">
        <v>564</v>
      </c>
      <c r="C3260" s="4">
        <v>2813</v>
      </c>
      <c r="D3260" s="24" t="s">
        <v>92</v>
      </c>
      <c r="E3260" s="2" t="s">
        <v>469</v>
      </c>
      <c r="F3260" s="23" t="str">
        <f t="shared" si="152"/>
        <v>volta</v>
      </c>
      <c r="G3260" s="4">
        <v>14</v>
      </c>
      <c r="H3260" s="2" t="s">
        <v>557</v>
      </c>
      <c r="I3260" s="2" t="s">
        <v>554</v>
      </c>
      <c r="J3260" s="23" t="str">
        <f t="shared" si="150"/>
        <v>TAGUATUR2813volta14</v>
      </c>
      <c r="K3260" s="32" t="str">
        <f t="shared" si="151"/>
        <v>RODOVIÁRIA DE TAGUATINGA/AVENIDA ELMO SEREJO/TAGUATINGA CENTRO/AVENIDA SANDÚ NORTE/AVENIDA HÉLIO PRATES/CEILÂNDIA CENTRO/CEILÂNDIA NORTE/VIA LESTE/BR-070/AVENIDA CUIABÁ/SETOR 9/VILA ESPERANÇA/SETOR 3/AVENIDA LIBERDADE</v>
      </c>
    </row>
    <row r="3261" spans="1:11" x14ac:dyDescent="0.2">
      <c r="A3261" s="2" t="s">
        <v>552</v>
      </c>
      <c r="B3261" s="2" t="s">
        <v>564</v>
      </c>
      <c r="C3261" s="4">
        <v>2813</v>
      </c>
      <c r="D3261" s="24" t="s">
        <v>92</v>
      </c>
      <c r="E3261" s="2" t="s">
        <v>469</v>
      </c>
      <c r="F3261" s="23" t="str">
        <f t="shared" si="152"/>
        <v>volta</v>
      </c>
      <c r="G3261" s="4">
        <v>15</v>
      </c>
      <c r="H3261" s="2" t="s">
        <v>556</v>
      </c>
      <c r="I3261" s="2" t="s">
        <v>554</v>
      </c>
      <c r="J3261" s="23" t="str">
        <f t="shared" si="150"/>
        <v>TAGUATUR2813volta15</v>
      </c>
      <c r="K3261" s="32" t="str">
        <f t="shared" si="151"/>
        <v>RODOVIÁRIA DE TAGUATINGA/AVENIDA ELMO SEREJO/TAGUATINGA CENTRO/AVENIDA SANDÚ NORTE/AVENIDA HÉLIO PRATES/CEILÂNDIA CENTRO/CEILÂNDIA NORTE/VIA LESTE/BR-070/AVENIDA CUIABÁ/SETOR 9/VILA ESPERANÇA/SETOR 3/AVENIDA LIBERDADE/GO-547</v>
      </c>
    </row>
    <row r="3262" spans="1:11" x14ac:dyDescent="0.2">
      <c r="A3262" s="2" t="s">
        <v>552</v>
      </c>
      <c r="B3262" s="2" t="s">
        <v>564</v>
      </c>
      <c r="C3262" s="4">
        <v>2813</v>
      </c>
      <c r="D3262" s="24" t="s">
        <v>92</v>
      </c>
      <c r="E3262" s="2" t="s">
        <v>469</v>
      </c>
      <c r="F3262" s="23" t="str">
        <f t="shared" si="152"/>
        <v>volta</v>
      </c>
      <c r="G3262" s="4">
        <v>16</v>
      </c>
      <c r="H3262" s="2" t="s">
        <v>555</v>
      </c>
      <c r="I3262" s="2" t="s">
        <v>554</v>
      </c>
      <c r="J3262" s="23" t="str">
        <f t="shared" si="150"/>
        <v>TAGUATUR2813volta16</v>
      </c>
      <c r="K3262" s="32" t="str">
        <f t="shared" si="151"/>
        <v>RODOVIÁRIA DE TAGUATINGA/AVENIDA ELMO SEREJO/TAGUATINGA CENTRO/AVENIDA SANDÚ NORTE/AVENIDA HÉLIO PRATES/CEILÂNDIA CENTRO/CEILÂNDIA NORTE/VIA LESTE/BR-070/AVENIDA CUIABÁ/SETOR 9/VILA ESPERANÇA/SETOR 3/AVENIDA LIBERDADE/GO-547/MANSÕES ODISSÉIA</v>
      </c>
    </row>
    <row r="3263" spans="1:11" x14ac:dyDescent="0.2">
      <c r="A3263" s="2" t="s">
        <v>552</v>
      </c>
      <c r="B3263" s="2" t="s">
        <v>564</v>
      </c>
      <c r="C3263" s="4">
        <v>2813</v>
      </c>
      <c r="D3263" s="24" t="s">
        <v>92</v>
      </c>
      <c r="E3263" s="2" t="s">
        <v>469</v>
      </c>
      <c r="F3263" s="23" t="str">
        <f t="shared" si="152"/>
        <v>volta</v>
      </c>
      <c r="G3263" s="4">
        <v>17</v>
      </c>
      <c r="H3263" s="2" t="s">
        <v>553</v>
      </c>
      <c r="I3263" s="2" t="s">
        <v>554</v>
      </c>
      <c r="J3263" s="23" t="str">
        <f t="shared" si="150"/>
        <v>TAGUATUR2813volta17</v>
      </c>
      <c r="K3263" s="32" t="str">
        <f t="shared" si="151"/>
        <v>RODOVIÁRIA DE TAGUATINGA/AVENIDA ELMO SEREJO/TAGUATINGA CENTRO/AVENIDA SANDÚ NORTE/AVENIDA HÉLIO PRATES/CEILÂNDIA CENTRO/CEILÂNDIA NORTE/VIA LESTE/BR-070/AVENIDA CUIABÁ/SETOR 9/VILA ESPERANÇA/SETOR 3/AVENIDA LIBERDADE/GO-547/MANSÕES ODISSÉIA/ROYAL PARQUE</v>
      </c>
    </row>
    <row r="3264" spans="1:11" x14ac:dyDescent="0.2">
      <c r="A3264" s="2" t="s">
        <v>552</v>
      </c>
      <c r="B3264" s="2" t="s">
        <v>564</v>
      </c>
      <c r="C3264" s="4">
        <v>2814</v>
      </c>
      <c r="D3264" s="2" t="s">
        <v>92</v>
      </c>
      <c r="E3264" s="2" t="s">
        <v>452</v>
      </c>
      <c r="F3264" s="23" t="str">
        <f t="shared" si="152"/>
        <v>ida</v>
      </c>
      <c r="G3264" s="4">
        <v>1</v>
      </c>
      <c r="H3264" s="2" t="s">
        <v>694</v>
      </c>
      <c r="I3264" s="2" t="s">
        <v>694</v>
      </c>
      <c r="J3264" s="23" t="str">
        <f t="shared" si="150"/>
        <v>TAGUATUR2814ida1</v>
      </c>
      <c r="K3264" s="32" t="str">
        <f t="shared" si="151"/>
        <v>CIDADE ECLÉTICA</v>
      </c>
    </row>
    <row r="3265" spans="1:11" x14ac:dyDescent="0.2">
      <c r="A3265" s="2" t="s">
        <v>552</v>
      </c>
      <c r="B3265" s="2" t="s">
        <v>564</v>
      </c>
      <c r="C3265" s="4">
        <v>2814</v>
      </c>
      <c r="D3265" s="2" t="s">
        <v>92</v>
      </c>
      <c r="E3265" s="2" t="s">
        <v>452</v>
      </c>
      <c r="F3265" s="23" t="str">
        <f t="shared" si="152"/>
        <v>ida</v>
      </c>
      <c r="G3265" s="4">
        <v>2</v>
      </c>
      <c r="H3265" s="2" t="s">
        <v>556</v>
      </c>
      <c r="I3265" s="2" t="s">
        <v>554</v>
      </c>
      <c r="J3265" s="23" t="str">
        <f t="shared" si="150"/>
        <v>TAGUATUR2814ida2</v>
      </c>
      <c r="K3265" s="32" t="str">
        <f t="shared" si="151"/>
        <v>CIDADE ECLÉTICA/GO-547</v>
      </c>
    </row>
    <row r="3266" spans="1:11" x14ac:dyDescent="0.2">
      <c r="A3266" s="2" t="s">
        <v>552</v>
      </c>
      <c r="B3266" s="2" t="s">
        <v>564</v>
      </c>
      <c r="C3266" s="4">
        <v>2814</v>
      </c>
      <c r="D3266" s="2" t="s">
        <v>92</v>
      </c>
      <c r="E3266" s="2" t="s">
        <v>452</v>
      </c>
      <c r="F3266" s="23" t="str">
        <f t="shared" si="152"/>
        <v>ida</v>
      </c>
      <c r="G3266" s="4">
        <v>3</v>
      </c>
      <c r="H3266" s="2" t="s">
        <v>557</v>
      </c>
      <c r="I3266" s="2" t="s">
        <v>554</v>
      </c>
      <c r="J3266" s="23" t="str">
        <f t="shared" si="150"/>
        <v>TAGUATUR2814ida3</v>
      </c>
      <c r="K3266" s="32" t="str">
        <f t="shared" si="151"/>
        <v>CIDADE ECLÉTICA/GO-547/AVENIDA LIBERDADE</v>
      </c>
    </row>
    <row r="3267" spans="1:11" x14ac:dyDescent="0.2">
      <c r="A3267" s="2" t="s">
        <v>552</v>
      </c>
      <c r="B3267" s="2" t="s">
        <v>564</v>
      </c>
      <c r="C3267" s="4">
        <v>2814</v>
      </c>
      <c r="D3267" s="2" t="s">
        <v>92</v>
      </c>
      <c r="E3267" s="2" t="s">
        <v>452</v>
      </c>
      <c r="F3267" s="23" t="str">
        <f t="shared" si="152"/>
        <v>ida</v>
      </c>
      <c r="G3267" s="4">
        <v>4</v>
      </c>
      <c r="H3267" s="2" t="s">
        <v>579</v>
      </c>
      <c r="I3267" s="2" t="s">
        <v>554</v>
      </c>
      <c r="J3267" s="23" t="str">
        <f t="shared" ref="J3267:J3330" si="153">D3267&amp;C3267&amp;F3267&amp;G3267</f>
        <v>TAGUATUR2814ida4</v>
      </c>
      <c r="K3267" s="32" t="str">
        <f t="shared" ref="K3267:K3330" si="154">IF(G3267=1,H3267,K3266&amp;"/"&amp;H3267)</f>
        <v>CIDADE ECLÉTICA/GO-547/AVENIDA LIBERDADE/RUA 2 (FRENTE PREFEITURA)</v>
      </c>
    </row>
    <row r="3268" spans="1:11" x14ac:dyDescent="0.2">
      <c r="A3268" s="2" t="s">
        <v>552</v>
      </c>
      <c r="B3268" s="2" t="s">
        <v>564</v>
      </c>
      <c r="C3268" s="4">
        <v>2814</v>
      </c>
      <c r="D3268" s="2" t="s">
        <v>92</v>
      </c>
      <c r="E3268" s="2" t="s">
        <v>452</v>
      </c>
      <c r="F3268" s="23" t="str">
        <f t="shared" ref="F3268:F3331" si="155">IF(LEFT(E3268,3)="ida","ida","volta")</f>
        <v>ida</v>
      </c>
      <c r="G3268" s="4">
        <v>5</v>
      </c>
      <c r="H3268" s="2" t="s">
        <v>561</v>
      </c>
      <c r="I3268" s="2" t="s">
        <v>562</v>
      </c>
      <c r="J3268" s="23" t="str">
        <f t="shared" si="153"/>
        <v>TAGUATUR2814ida5</v>
      </c>
      <c r="K3268" s="32" t="str">
        <f t="shared" si="154"/>
        <v>CIDADE ECLÉTICA/GO-547/AVENIDA LIBERDADE/RUA 2 (FRENTE PREFEITURA)/BR-070</v>
      </c>
    </row>
    <row r="3269" spans="1:11" x14ac:dyDescent="0.2">
      <c r="A3269" s="2" t="s">
        <v>552</v>
      </c>
      <c r="B3269" s="2" t="s">
        <v>564</v>
      </c>
      <c r="C3269" s="4">
        <v>2814</v>
      </c>
      <c r="D3269" s="2" t="s">
        <v>92</v>
      </c>
      <c r="E3269" s="2" t="s">
        <v>452</v>
      </c>
      <c r="F3269" s="23" t="str">
        <f t="shared" si="155"/>
        <v>ida</v>
      </c>
      <c r="G3269" s="4">
        <v>6</v>
      </c>
      <c r="H3269" s="2" t="s">
        <v>672</v>
      </c>
      <c r="I3269" s="2" t="s">
        <v>562</v>
      </c>
      <c r="J3269" s="23" t="str">
        <f t="shared" si="153"/>
        <v>TAGUATUR2814ida6</v>
      </c>
      <c r="K3269" s="32" t="str">
        <f t="shared" si="154"/>
        <v>CIDADE ECLÉTICA/GO-547/AVENIDA LIBERDADE/RUA 2 (FRENTE PREFEITURA)/BR-070/VIA LESTE</v>
      </c>
    </row>
    <row r="3270" spans="1:11" x14ac:dyDescent="0.2">
      <c r="A3270" s="2" t="s">
        <v>552</v>
      </c>
      <c r="B3270" s="2" t="s">
        <v>564</v>
      </c>
      <c r="C3270" s="4">
        <v>2814</v>
      </c>
      <c r="D3270" s="2" t="s">
        <v>92</v>
      </c>
      <c r="E3270" s="2" t="s">
        <v>452</v>
      </c>
      <c r="F3270" s="23" t="str">
        <f t="shared" si="155"/>
        <v>ida</v>
      </c>
      <c r="G3270" s="4">
        <v>7</v>
      </c>
      <c r="H3270" s="2" t="s">
        <v>673</v>
      </c>
      <c r="I3270" s="2" t="s">
        <v>562</v>
      </c>
      <c r="J3270" s="23" t="str">
        <f t="shared" si="153"/>
        <v>TAGUATUR2814ida7</v>
      </c>
      <c r="K3270" s="32" t="str">
        <f t="shared" si="154"/>
        <v>CIDADE ECLÉTICA/GO-547/AVENIDA LIBERDADE/RUA 2 (FRENTE PREFEITURA)/BR-070/VIA LESTE/CEILÂNDIA NORTE</v>
      </c>
    </row>
    <row r="3271" spans="1:11" x14ac:dyDescent="0.2">
      <c r="A3271" s="2" t="s">
        <v>552</v>
      </c>
      <c r="B3271" s="2" t="s">
        <v>564</v>
      </c>
      <c r="C3271" s="4">
        <v>2814</v>
      </c>
      <c r="D3271" s="2" t="s">
        <v>92</v>
      </c>
      <c r="E3271" s="2" t="s">
        <v>452</v>
      </c>
      <c r="F3271" s="23" t="str">
        <f t="shared" si="155"/>
        <v>ida</v>
      </c>
      <c r="G3271" s="4">
        <v>8</v>
      </c>
      <c r="H3271" s="2" t="s">
        <v>668</v>
      </c>
      <c r="I3271" s="2" t="s">
        <v>562</v>
      </c>
      <c r="J3271" s="23" t="str">
        <f t="shared" si="153"/>
        <v>TAGUATUR2814ida8</v>
      </c>
      <c r="K3271" s="32" t="str">
        <f t="shared" si="154"/>
        <v>CIDADE ECLÉTICA/GO-547/AVENIDA LIBERDADE/RUA 2 (FRENTE PREFEITURA)/BR-070/VIA LESTE/CEILÂNDIA NORTE/CEILÂNDIA CENTRO</v>
      </c>
    </row>
    <row r="3272" spans="1:11" x14ac:dyDescent="0.2">
      <c r="A3272" s="2" t="s">
        <v>552</v>
      </c>
      <c r="B3272" s="2" t="s">
        <v>564</v>
      </c>
      <c r="C3272" s="4">
        <v>2814</v>
      </c>
      <c r="D3272" s="2" t="s">
        <v>92</v>
      </c>
      <c r="E3272" s="2" t="s">
        <v>452</v>
      </c>
      <c r="F3272" s="23" t="str">
        <f t="shared" si="155"/>
        <v>ida</v>
      </c>
      <c r="G3272" s="4">
        <v>9</v>
      </c>
      <c r="H3272" s="2" t="s">
        <v>649</v>
      </c>
      <c r="I3272" s="2" t="s">
        <v>564</v>
      </c>
      <c r="J3272" s="23" t="str">
        <f t="shared" si="153"/>
        <v>TAGUATUR2814ida9</v>
      </c>
      <c r="K3272" s="32" t="str">
        <f t="shared" si="154"/>
        <v>CIDADE ECLÉTICA/GO-547/AVENIDA LIBERDADE/RUA 2 (FRENTE PREFEITURA)/BR-070/VIA LESTE/CEILÂNDIA NORTE/CEILÂNDIA CENTRO/AVENIDA HÉLIO PRATES</v>
      </c>
    </row>
    <row r="3273" spans="1:11" x14ac:dyDescent="0.2">
      <c r="A3273" s="2" t="s">
        <v>552</v>
      </c>
      <c r="B3273" s="2" t="s">
        <v>564</v>
      </c>
      <c r="C3273" s="4">
        <v>2814</v>
      </c>
      <c r="D3273" s="2" t="s">
        <v>92</v>
      </c>
      <c r="E3273" s="2" t="s">
        <v>452</v>
      </c>
      <c r="F3273" s="23" t="str">
        <f t="shared" si="155"/>
        <v>ida</v>
      </c>
      <c r="G3273" s="4">
        <v>10</v>
      </c>
      <c r="H3273" s="2" t="s">
        <v>684</v>
      </c>
      <c r="I3273" s="2" t="s">
        <v>564</v>
      </c>
      <c r="J3273" s="23" t="str">
        <f t="shared" si="153"/>
        <v>TAGUATUR2814ida10</v>
      </c>
      <c r="K3273" s="32" t="str">
        <f t="shared" si="154"/>
        <v>CIDADE ECLÉTICA/GO-547/AVENIDA LIBERDADE/RUA 2 (FRENTE PREFEITURA)/BR-070/VIA LESTE/CEILÂNDIA NORTE/CEILÂNDIA CENTRO/AVENIDA HÉLIO PRATES/SANDÚ NORTE</v>
      </c>
    </row>
    <row r="3274" spans="1:11" x14ac:dyDescent="0.2">
      <c r="A3274" s="2" t="s">
        <v>552</v>
      </c>
      <c r="B3274" s="2" t="s">
        <v>564</v>
      </c>
      <c r="C3274" s="4">
        <v>2814</v>
      </c>
      <c r="D3274" s="2" t="s">
        <v>92</v>
      </c>
      <c r="E3274" s="2" t="s">
        <v>452</v>
      </c>
      <c r="F3274" s="23" t="str">
        <f t="shared" si="155"/>
        <v>ida</v>
      </c>
      <c r="G3274" s="4">
        <v>11</v>
      </c>
      <c r="H3274" s="2" t="s">
        <v>692</v>
      </c>
      <c r="I3274" s="2" t="s">
        <v>564</v>
      </c>
      <c r="J3274" s="23" t="str">
        <f t="shared" si="153"/>
        <v>TAGUATUR2814ida11</v>
      </c>
      <c r="K3274" s="32" t="str">
        <f t="shared" si="154"/>
        <v>CIDADE ECLÉTICA/GO-547/AVENIDA LIBERDADE/RUA 2 (FRENTE PREFEITURA)/BR-070/VIA LESTE/CEILÂNDIA NORTE/CEILÂNDIA CENTRO/AVENIDA HÉLIO PRATES/SANDÚ NORTE/AVENIDA ELMO SEREJO</v>
      </c>
    </row>
    <row r="3275" spans="1:11" x14ac:dyDescent="0.2">
      <c r="A3275" s="2" t="s">
        <v>552</v>
      </c>
      <c r="B3275" s="2" t="s">
        <v>564</v>
      </c>
      <c r="C3275" s="4">
        <v>2814</v>
      </c>
      <c r="D3275" s="2" t="s">
        <v>92</v>
      </c>
      <c r="E3275" s="2" t="s">
        <v>452</v>
      </c>
      <c r="F3275" s="23" t="str">
        <f t="shared" si="155"/>
        <v>ida</v>
      </c>
      <c r="G3275" s="4">
        <v>12</v>
      </c>
      <c r="H3275" s="2" t="s">
        <v>693</v>
      </c>
      <c r="I3275" s="2" t="s">
        <v>564</v>
      </c>
      <c r="J3275" s="23" t="str">
        <f t="shared" si="153"/>
        <v>TAGUATUR2814ida12</v>
      </c>
      <c r="K3275" s="32" t="str">
        <f t="shared" si="154"/>
        <v>CIDADE ECLÉTICA/GO-547/AVENIDA LIBERDADE/RUA 2 (FRENTE PREFEITURA)/BR-070/VIA LESTE/CEILÂNDIA NORTE/CEILÂNDIA CENTRO/AVENIDA HÉLIO PRATES/SANDÚ NORTE/AVENIDA ELMO SEREJO/RODOVIÁRIA DE TAGUATINGA</v>
      </c>
    </row>
    <row r="3276" spans="1:11" x14ac:dyDescent="0.2">
      <c r="A3276" s="2" t="s">
        <v>552</v>
      </c>
      <c r="B3276" s="2" t="s">
        <v>564</v>
      </c>
      <c r="C3276" s="4">
        <v>2814</v>
      </c>
      <c r="D3276" s="2" t="s">
        <v>92</v>
      </c>
      <c r="E3276" s="2" t="s">
        <v>469</v>
      </c>
      <c r="F3276" s="23" t="str">
        <f t="shared" si="155"/>
        <v>volta</v>
      </c>
      <c r="G3276" s="4">
        <v>1</v>
      </c>
      <c r="H3276" s="2" t="s">
        <v>693</v>
      </c>
      <c r="I3276" s="2" t="s">
        <v>564</v>
      </c>
      <c r="J3276" s="23" t="str">
        <f t="shared" si="153"/>
        <v>TAGUATUR2814volta1</v>
      </c>
      <c r="K3276" s="32" t="str">
        <f t="shared" si="154"/>
        <v>RODOVIÁRIA DE TAGUATINGA</v>
      </c>
    </row>
    <row r="3277" spans="1:11" x14ac:dyDescent="0.2">
      <c r="A3277" s="2" t="s">
        <v>552</v>
      </c>
      <c r="B3277" s="2" t="s">
        <v>564</v>
      </c>
      <c r="C3277" s="4">
        <v>2814</v>
      </c>
      <c r="D3277" s="2" t="s">
        <v>92</v>
      </c>
      <c r="E3277" s="2" t="s">
        <v>469</v>
      </c>
      <c r="F3277" s="23" t="str">
        <f t="shared" si="155"/>
        <v>volta</v>
      </c>
      <c r="G3277" s="4">
        <v>2</v>
      </c>
      <c r="H3277" s="2" t="s">
        <v>692</v>
      </c>
      <c r="I3277" s="2" t="s">
        <v>564</v>
      </c>
      <c r="J3277" s="23" t="str">
        <f t="shared" si="153"/>
        <v>TAGUATUR2814volta2</v>
      </c>
      <c r="K3277" s="32" t="str">
        <f t="shared" si="154"/>
        <v>RODOVIÁRIA DE TAGUATINGA/AVENIDA ELMO SEREJO</v>
      </c>
    </row>
    <row r="3278" spans="1:11" x14ac:dyDescent="0.2">
      <c r="A3278" s="2" t="s">
        <v>552</v>
      </c>
      <c r="B3278" s="2" t="s">
        <v>564</v>
      </c>
      <c r="C3278" s="4">
        <v>2814</v>
      </c>
      <c r="D3278" s="2" t="s">
        <v>92</v>
      </c>
      <c r="E3278" s="2" t="s">
        <v>469</v>
      </c>
      <c r="F3278" s="23" t="str">
        <f t="shared" si="155"/>
        <v>volta</v>
      </c>
      <c r="G3278" s="4">
        <v>3</v>
      </c>
      <c r="H3278" s="2" t="s">
        <v>683</v>
      </c>
      <c r="I3278" s="2" t="s">
        <v>564</v>
      </c>
      <c r="J3278" s="23" t="str">
        <f t="shared" si="153"/>
        <v>TAGUATUR2814volta3</v>
      </c>
      <c r="K3278" s="32" t="str">
        <f t="shared" si="154"/>
        <v>RODOVIÁRIA DE TAGUATINGA/AVENIDA ELMO SEREJO/TAGUATINGA CENTRO</v>
      </c>
    </row>
    <row r="3279" spans="1:11" x14ac:dyDescent="0.2">
      <c r="A3279" s="2" t="s">
        <v>552</v>
      </c>
      <c r="B3279" s="2" t="s">
        <v>564</v>
      </c>
      <c r="C3279" s="4">
        <v>2814</v>
      </c>
      <c r="D3279" s="2" t="s">
        <v>92</v>
      </c>
      <c r="E3279" s="2" t="s">
        <v>469</v>
      </c>
      <c r="F3279" s="23" t="str">
        <f t="shared" si="155"/>
        <v>volta</v>
      </c>
      <c r="G3279" s="4">
        <v>4</v>
      </c>
      <c r="H3279" s="2" t="s">
        <v>684</v>
      </c>
      <c r="I3279" s="2" t="s">
        <v>564</v>
      </c>
      <c r="J3279" s="23" t="str">
        <f t="shared" si="153"/>
        <v>TAGUATUR2814volta4</v>
      </c>
      <c r="K3279" s="32" t="str">
        <f t="shared" si="154"/>
        <v>RODOVIÁRIA DE TAGUATINGA/AVENIDA ELMO SEREJO/TAGUATINGA CENTRO/SANDÚ NORTE</v>
      </c>
    </row>
    <row r="3280" spans="1:11" x14ac:dyDescent="0.2">
      <c r="A3280" s="2" t="s">
        <v>552</v>
      </c>
      <c r="B3280" s="2" t="s">
        <v>564</v>
      </c>
      <c r="C3280" s="4">
        <v>2814</v>
      </c>
      <c r="D3280" s="2" t="s">
        <v>92</v>
      </c>
      <c r="E3280" s="2" t="s">
        <v>469</v>
      </c>
      <c r="F3280" s="23" t="str">
        <f t="shared" si="155"/>
        <v>volta</v>
      </c>
      <c r="G3280" s="4">
        <v>5</v>
      </c>
      <c r="H3280" s="2" t="s">
        <v>649</v>
      </c>
      <c r="I3280" s="2" t="s">
        <v>564</v>
      </c>
      <c r="J3280" s="23" t="str">
        <f t="shared" si="153"/>
        <v>TAGUATUR2814volta5</v>
      </c>
      <c r="K3280" s="32" t="str">
        <f t="shared" si="154"/>
        <v>RODOVIÁRIA DE TAGUATINGA/AVENIDA ELMO SEREJO/TAGUATINGA CENTRO/SANDÚ NORTE/AVENIDA HÉLIO PRATES</v>
      </c>
    </row>
    <row r="3281" spans="1:11" x14ac:dyDescent="0.2">
      <c r="A3281" s="2" t="s">
        <v>552</v>
      </c>
      <c r="B3281" s="2" t="s">
        <v>564</v>
      </c>
      <c r="C3281" s="4">
        <v>2814</v>
      </c>
      <c r="D3281" s="2" t="s">
        <v>92</v>
      </c>
      <c r="E3281" s="2" t="s">
        <v>469</v>
      </c>
      <c r="F3281" s="23" t="str">
        <f t="shared" si="155"/>
        <v>volta</v>
      </c>
      <c r="G3281" s="4">
        <v>6</v>
      </c>
      <c r="H3281" s="2" t="s">
        <v>668</v>
      </c>
      <c r="I3281" s="2" t="s">
        <v>562</v>
      </c>
      <c r="J3281" s="23" t="str">
        <f t="shared" si="153"/>
        <v>TAGUATUR2814volta6</v>
      </c>
      <c r="K3281" s="32" t="str">
        <f t="shared" si="154"/>
        <v>RODOVIÁRIA DE TAGUATINGA/AVENIDA ELMO SEREJO/TAGUATINGA CENTRO/SANDÚ NORTE/AVENIDA HÉLIO PRATES/CEILÂNDIA CENTRO</v>
      </c>
    </row>
    <row r="3282" spans="1:11" x14ac:dyDescent="0.2">
      <c r="A3282" s="2" t="s">
        <v>552</v>
      </c>
      <c r="B3282" s="2" t="s">
        <v>564</v>
      </c>
      <c r="C3282" s="4">
        <v>2814</v>
      </c>
      <c r="D3282" s="2" t="s">
        <v>92</v>
      </c>
      <c r="E3282" s="2" t="s">
        <v>469</v>
      </c>
      <c r="F3282" s="23" t="str">
        <f t="shared" si="155"/>
        <v>volta</v>
      </c>
      <c r="G3282" s="4">
        <v>7</v>
      </c>
      <c r="H3282" s="2" t="s">
        <v>673</v>
      </c>
      <c r="I3282" s="2" t="s">
        <v>562</v>
      </c>
      <c r="J3282" s="23" t="str">
        <f t="shared" si="153"/>
        <v>TAGUATUR2814volta7</v>
      </c>
      <c r="K3282" s="32" t="str">
        <f t="shared" si="154"/>
        <v>RODOVIÁRIA DE TAGUATINGA/AVENIDA ELMO SEREJO/TAGUATINGA CENTRO/SANDÚ NORTE/AVENIDA HÉLIO PRATES/CEILÂNDIA CENTRO/CEILÂNDIA NORTE</v>
      </c>
    </row>
    <row r="3283" spans="1:11" x14ac:dyDescent="0.2">
      <c r="A3283" s="2" t="s">
        <v>552</v>
      </c>
      <c r="B3283" s="2" t="s">
        <v>564</v>
      </c>
      <c r="C3283" s="4">
        <v>2814</v>
      </c>
      <c r="D3283" s="2" t="s">
        <v>92</v>
      </c>
      <c r="E3283" s="2" t="s">
        <v>469</v>
      </c>
      <c r="F3283" s="23" t="str">
        <f t="shared" si="155"/>
        <v>volta</v>
      </c>
      <c r="G3283" s="4">
        <v>8</v>
      </c>
      <c r="H3283" s="2" t="s">
        <v>672</v>
      </c>
      <c r="I3283" s="2" t="s">
        <v>562</v>
      </c>
      <c r="J3283" s="23" t="str">
        <f t="shared" si="153"/>
        <v>TAGUATUR2814volta8</v>
      </c>
      <c r="K3283" s="32" t="str">
        <f t="shared" si="154"/>
        <v>RODOVIÁRIA DE TAGUATINGA/AVENIDA ELMO SEREJO/TAGUATINGA CENTRO/SANDÚ NORTE/AVENIDA HÉLIO PRATES/CEILÂNDIA CENTRO/CEILÂNDIA NORTE/VIA LESTE</v>
      </c>
    </row>
    <row r="3284" spans="1:11" x14ac:dyDescent="0.2">
      <c r="A3284" s="2" t="s">
        <v>552</v>
      </c>
      <c r="B3284" s="2" t="s">
        <v>564</v>
      </c>
      <c r="C3284" s="4">
        <v>2814</v>
      </c>
      <c r="D3284" s="2" t="s">
        <v>92</v>
      </c>
      <c r="E3284" s="2" t="s">
        <v>469</v>
      </c>
      <c r="F3284" s="23" t="str">
        <f t="shared" si="155"/>
        <v>volta</v>
      </c>
      <c r="G3284" s="4">
        <v>9</v>
      </c>
      <c r="H3284" s="2" t="s">
        <v>561</v>
      </c>
      <c r="I3284" s="2" t="s">
        <v>562</v>
      </c>
      <c r="J3284" s="23" t="str">
        <f t="shared" si="153"/>
        <v>TAGUATUR2814volta9</v>
      </c>
      <c r="K3284" s="32" t="str">
        <f t="shared" si="154"/>
        <v>RODOVIÁRIA DE TAGUATINGA/AVENIDA ELMO SEREJO/TAGUATINGA CENTRO/SANDÚ NORTE/AVENIDA HÉLIO PRATES/CEILÂNDIA CENTRO/CEILÂNDIA NORTE/VIA LESTE/BR-070</v>
      </c>
    </row>
    <row r="3285" spans="1:11" x14ac:dyDescent="0.2">
      <c r="A3285" s="2" t="s">
        <v>552</v>
      </c>
      <c r="B3285" s="2" t="s">
        <v>564</v>
      </c>
      <c r="C3285" s="4">
        <v>2814</v>
      </c>
      <c r="D3285" s="2" t="s">
        <v>92</v>
      </c>
      <c r="E3285" s="2" t="s">
        <v>469</v>
      </c>
      <c r="F3285" s="23" t="str">
        <f t="shared" si="155"/>
        <v>volta</v>
      </c>
      <c r="G3285" s="4">
        <v>10</v>
      </c>
      <c r="H3285" s="2" t="s">
        <v>579</v>
      </c>
      <c r="I3285" s="2" t="s">
        <v>554</v>
      </c>
      <c r="J3285" s="23" t="str">
        <f t="shared" si="153"/>
        <v>TAGUATUR2814volta10</v>
      </c>
      <c r="K3285" s="32" t="str">
        <f t="shared" si="154"/>
        <v>RODOVIÁRIA DE TAGUATINGA/AVENIDA ELMO SEREJO/TAGUATINGA CENTRO/SANDÚ NORTE/AVENIDA HÉLIO PRATES/CEILÂNDIA CENTRO/CEILÂNDIA NORTE/VIA LESTE/BR-070/RUA 2 (FRENTE PREFEITURA)</v>
      </c>
    </row>
    <row r="3286" spans="1:11" x14ac:dyDescent="0.2">
      <c r="A3286" s="2" t="s">
        <v>552</v>
      </c>
      <c r="B3286" s="2" t="s">
        <v>564</v>
      </c>
      <c r="C3286" s="4">
        <v>2814</v>
      </c>
      <c r="D3286" s="2" t="s">
        <v>92</v>
      </c>
      <c r="E3286" s="2" t="s">
        <v>469</v>
      </c>
      <c r="F3286" s="23" t="str">
        <f t="shared" si="155"/>
        <v>volta</v>
      </c>
      <c r="G3286" s="4">
        <v>11</v>
      </c>
      <c r="H3286" s="2" t="s">
        <v>557</v>
      </c>
      <c r="I3286" s="2" t="s">
        <v>554</v>
      </c>
      <c r="J3286" s="23" t="str">
        <f t="shared" si="153"/>
        <v>TAGUATUR2814volta11</v>
      </c>
      <c r="K3286" s="32" t="str">
        <f t="shared" si="154"/>
        <v>RODOVIÁRIA DE TAGUATINGA/AVENIDA ELMO SEREJO/TAGUATINGA CENTRO/SANDÚ NORTE/AVENIDA HÉLIO PRATES/CEILÂNDIA CENTRO/CEILÂNDIA NORTE/VIA LESTE/BR-070/RUA 2 (FRENTE PREFEITURA)/AVENIDA LIBERDADE</v>
      </c>
    </row>
    <row r="3287" spans="1:11" x14ac:dyDescent="0.2">
      <c r="A3287" s="2" t="s">
        <v>552</v>
      </c>
      <c r="B3287" s="2" t="s">
        <v>564</v>
      </c>
      <c r="C3287" s="4">
        <v>2814</v>
      </c>
      <c r="D3287" s="2" t="s">
        <v>92</v>
      </c>
      <c r="E3287" s="2" t="s">
        <v>469</v>
      </c>
      <c r="F3287" s="23" t="str">
        <f t="shared" si="155"/>
        <v>volta</v>
      </c>
      <c r="G3287" s="4">
        <v>12</v>
      </c>
      <c r="H3287" s="2" t="s">
        <v>556</v>
      </c>
      <c r="I3287" s="2" t="s">
        <v>554</v>
      </c>
      <c r="J3287" s="23" t="str">
        <f t="shared" si="153"/>
        <v>TAGUATUR2814volta12</v>
      </c>
      <c r="K3287" s="32" t="str">
        <f t="shared" si="154"/>
        <v>RODOVIÁRIA DE TAGUATINGA/AVENIDA ELMO SEREJO/TAGUATINGA CENTRO/SANDÚ NORTE/AVENIDA HÉLIO PRATES/CEILÂNDIA CENTRO/CEILÂNDIA NORTE/VIA LESTE/BR-070/RUA 2 (FRENTE PREFEITURA)/AVENIDA LIBERDADE/GO-547</v>
      </c>
    </row>
    <row r="3288" spans="1:11" x14ac:dyDescent="0.2">
      <c r="A3288" s="2" t="s">
        <v>552</v>
      </c>
      <c r="B3288" s="2" t="s">
        <v>564</v>
      </c>
      <c r="C3288" s="4">
        <v>2814</v>
      </c>
      <c r="D3288" s="2" t="s">
        <v>92</v>
      </c>
      <c r="E3288" s="2" t="s">
        <v>469</v>
      </c>
      <c r="F3288" s="23" t="str">
        <f t="shared" si="155"/>
        <v>volta</v>
      </c>
      <c r="G3288" s="4">
        <v>13</v>
      </c>
      <c r="H3288" s="2" t="s">
        <v>694</v>
      </c>
      <c r="I3288" s="2" t="s">
        <v>694</v>
      </c>
      <c r="J3288" s="23" t="str">
        <f t="shared" si="153"/>
        <v>TAGUATUR2814volta13</v>
      </c>
      <c r="K3288" s="32" t="str">
        <f t="shared" si="154"/>
        <v>RODOVIÁRIA DE TAGUATINGA/AVENIDA ELMO SEREJO/TAGUATINGA CENTRO/SANDÚ NORTE/AVENIDA HÉLIO PRATES/CEILÂNDIA CENTRO/CEILÂNDIA NORTE/VIA LESTE/BR-070/RUA 2 (FRENTE PREFEITURA)/AVENIDA LIBERDADE/GO-547/CIDADE ECLÉTICA</v>
      </c>
    </row>
    <row r="3289" spans="1:11" x14ac:dyDescent="0.2">
      <c r="A3289" s="2" t="s">
        <v>552</v>
      </c>
      <c r="B3289" s="2" t="s">
        <v>564</v>
      </c>
      <c r="C3289" s="4">
        <v>2817</v>
      </c>
      <c r="D3289" s="2" t="s">
        <v>92</v>
      </c>
      <c r="E3289" s="2" t="s">
        <v>452</v>
      </c>
      <c r="F3289" s="23" t="str">
        <f t="shared" si="155"/>
        <v>ida</v>
      </c>
      <c r="G3289" s="4">
        <v>1</v>
      </c>
      <c r="H3289" s="2" t="s">
        <v>584</v>
      </c>
      <c r="I3289" s="2" t="s">
        <v>554</v>
      </c>
      <c r="J3289" s="23" t="str">
        <f t="shared" si="153"/>
        <v>TAGUATUR2817ida1</v>
      </c>
      <c r="K3289" s="32" t="str">
        <f t="shared" si="154"/>
        <v>PINHEIRO 4</v>
      </c>
    </row>
    <row r="3290" spans="1:11" x14ac:dyDescent="0.2">
      <c r="A3290" s="2" t="s">
        <v>552</v>
      </c>
      <c r="B3290" s="2" t="s">
        <v>564</v>
      </c>
      <c r="C3290" s="4">
        <v>2817</v>
      </c>
      <c r="D3290" s="24" t="s">
        <v>92</v>
      </c>
      <c r="E3290" s="2" t="s">
        <v>452</v>
      </c>
      <c r="F3290" s="23" t="str">
        <f t="shared" si="155"/>
        <v>ida</v>
      </c>
      <c r="G3290" s="4">
        <v>2</v>
      </c>
      <c r="H3290" s="2" t="s">
        <v>585</v>
      </c>
      <c r="I3290" s="2" t="s">
        <v>554</v>
      </c>
      <c r="J3290" s="23" t="str">
        <f t="shared" si="153"/>
        <v>TAGUATUR2817ida2</v>
      </c>
      <c r="K3290" s="32" t="str">
        <f t="shared" si="154"/>
        <v>PINHEIRO 4/TERMINAL JARDIM BRASÍLIA</v>
      </c>
    </row>
    <row r="3291" spans="1:11" x14ac:dyDescent="0.2">
      <c r="A3291" s="2" t="s">
        <v>552</v>
      </c>
      <c r="B3291" s="2" t="s">
        <v>564</v>
      </c>
      <c r="C3291" s="4">
        <v>2817</v>
      </c>
      <c r="D3291" s="24" t="s">
        <v>92</v>
      </c>
      <c r="E3291" s="2" t="s">
        <v>452</v>
      </c>
      <c r="F3291" s="23" t="str">
        <f t="shared" si="155"/>
        <v>ida</v>
      </c>
      <c r="G3291" s="4">
        <v>3</v>
      </c>
      <c r="H3291" s="2" t="s">
        <v>586</v>
      </c>
      <c r="I3291" s="2" t="s">
        <v>554</v>
      </c>
      <c r="J3291" s="23" t="str">
        <f t="shared" si="153"/>
        <v>TAGUATUR2817ida3</v>
      </c>
      <c r="K3291" s="32" t="str">
        <f t="shared" si="154"/>
        <v>PINHEIRO 4/TERMINAL JARDIM BRASÍLIA/RUA 33</v>
      </c>
    </row>
    <row r="3292" spans="1:11" x14ac:dyDescent="0.2">
      <c r="A3292" s="2" t="s">
        <v>552</v>
      </c>
      <c r="B3292" s="2" t="s">
        <v>564</v>
      </c>
      <c r="C3292" s="4">
        <v>2817</v>
      </c>
      <c r="D3292" s="24" t="s">
        <v>92</v>
      </c>
      <c r="E3292" s="2" t="s">
        <v>452</v>
      </c>
      <c r="F3292" s="23" t="str">
        <f t="shared" si="155"/>
        <v>ida</v>
      </c>
      <c r="G3292" s="4">
        <v>4</v>
      </c>
      <c r="H3292" s="2" t="s">
        <v>587</v>
      </c>
      <c r="I3292" s="2" t="s">
        <v>554</v>
      </c>
      <c r="J3292" s="23" t="str">
        <f t="shared" si="153"/>
        <v>TAGUATUR2817ida4</v>
      </c>
      <c r="K3292" s="32" t="str">
        <f t="shared" si="154"/>
        <v>PINHEIRO 4/TERMINAL JARDIM BRASÍLIA/RUA 33/AVENIDA MANAUS</v>
      </c>
    </row>
    <row r="3293" spans="1:11" x14ac:dyDescent="0.2">
      <c r="A3293" s="2" t="s">
        <v>552</v>
      </c>
      <c r="B3293" s="2" t="s">
        <v>564</v>
      </c>
      <c r="C3293" s="4">
        <v>2817</v>
      </c>
      <c r="D3293" s="24" t="s">
        <v>92</v>
      </c>
      <c r="E3293" s="2" t="s">
        <v>452</v>
      </c>
      <c r="F3293" s="23" t="str">
        <f t="shared" si="155"/>
        <v>ida</v>
      </c>
      <c r="G3293" s="4">
        <v>5</v>
      </c>
      <c r="H3293" s="2" t="s">
        <v>568</v>
      </c>
      <c r="I3293" s="2" t="s">
        <v>554</v>
      </c>
      <c r="J3293" s="23" t="str">
        <f t="shared" si="153"/>
        <v>TAGUATUR2817ida5</v>
      </c>
      <c r="K3293" s="32" t="str">
        <f t="shared" si="154"/>
        <v>PINHEIRO 4/TERMINAL JARDIM BRASÍLIA/RUA 33/AVENIDA MANAUS/AVENIDA CUIABÁ</v>
      </c>
    </row>
    <row r="3294" spans="1:11" x14ac:dyDescent="0.2">
      <c r="A3294" s="2" t="s">
        <v>552</v>
      </c>
      <c r="B3294" s="2" t="s">
        <v>564</v>
      </c>
      <c r="C3294" s="4">
        <v>2817</v>
      </c>
      <c r="D3294" s="24" t="s">
        <v>92</v>
      </c>
      <c r="E3294" s="2" t="s">
        <v>452</v>
      </c>
      <c r="F3294" s="23" t="str">
        <f t="shared" si="155"/>
        <v>ida</v>
      </c>
      <c r="G3294" s="4">
        <v>6</v>
      </c>
      <c r="H3294" s="2" t="s">
        <v>575</v>
      </c>
      <c r="I3294" s="2" t="s">
        <v>554</v>
      </c>
      <c r="J3294" s="23" t="str">
        <f t="shared" si="153"/>
        <v>TAGUATUR2817ida6</v>
      </c>
      <c r="K3294" s="32" t="str">
        <f t="shared" si="154"/>
        <v>PINHEIRO 4/TERMINAL JARDIM BRASÍLIA/RUA 33/AVENIDA MANAUS/AVENIDA CUIABÁ/AVENIDA BRASÍLIA</v>
      </c>
    </row>
    <row r="3295" spans="1:11" x14ac:dyDescent="0.2">
      <c r="A3295" s="2" t="s">
        <v>552</v>
      </c>
      <c r="B3295" s="2" t="s">
        <v>564</v>
      </c>
      <c r="C3295" s="4">
        <v>2817</v>
      </c>
      <c r="D3295" s="24" t="s">
        <v>92</v>
      </c>
      <c r="E3295" s="2" t="s">
        <v>452</v>
      </c>
      <c r="F3295" s="23" t="str">
        <f t="shared" si="155"/>
        <v>ida</v>
      </c>
      <c r="G3295" s="4">
        <v>7</v>
      </c>
      <c r="H3295" s="2" t="s">
        <v>576</v>
      </c>
      <c r="I3295" s="2" t="s">
        <v>554</v>
      </c>
      <c r="J3295" s="23" t="str">
        <f t="shared" si="153"/>
        <v>TAGUATUR2817ida7</v>
      </c>
      <c r="K3295" s="32" t="str">
        <f t="shared" si="154"/>
        <v>PINHEIRO 4/TERMINAL JARDIM BRASÍLIA/RUA 33/AVENIDA MANAUS/AVENIDA CUIABÁ/AVENIDA BRASÍLIA/AVENIDA SÃO PAULO</v>
      </c>
    </row>
    <row r="3296" spans="1:11" x14ac:dyDescent="0.2">
      <c r="A3296" s="2" t="s">
        <v>552</v>
      </c>
      <c r="B3296" s="2" t="s">
        <v>564</v>
      </c>
      <c r="C3296" s="4">
        <v>2817</v>
      </c>
      <c r="D3296" s="24" t="s">
        <v>92</v>
      </c>
      <c r="E3296" s="2" t="s">
        <v>452</v>
      </c>
      <c r="F3296" s="23" t="str">
        <f t="shared" si="155"/>
        <v>ida</v>
      </c>
      <c r="G3296" s="4">
        <v>8</v>
      </c>
      <c r="H3296" s="2" t="s">
        <v>561</v>
      </c>
      <c r="I3296" s="2" t="s">
        <v>562</v>
      </c>
      <c r="J3296" s="23" t="str">
        <f t="shared" si="153"/>
        <v>TAGUATUR2817ida8</v>
      </c>
      <c r="K3296" s="32" t="str">
        <f t="shared" si="154"/>
        <v>PINHEIRO 4/TERMINAL JARDIM BRASÍLIA/RUA 33/AVENIDA MANAUS/AVENIDA CUIABÁ/AVENIDA BRASÍLIA/AVENIDA SÃO PAULO/BR-070</v>
      </c>
    </row>
    <row r="3297" spans="1:11" x14ac:dyDescent="0.2">
      <c r="A3297" s="2" t="s">
        <v>552</v>
      </c>
      <c r="B3297" s="2" t="s">
        <v>564</v>
      </c>
      <c r="C3297" s="4">
        <v>2817</v>
      </c>
      <c r="D3297" s="24" t="s">
        <v>92</v>
      </c>
      <c r="E3297" s="2" t="s">
        <v>452</v>
      </c>
      <c r="F3297" s="23" t="str">
        <f t="shared" si="155"/>
        <v>ida</v>
      </c>
      <c r="G3297" s="4">
        <v>9</v>
      </c>
      <c r="H3297" s="2" t="s">
        <v>672</v>
      </c>
      <c r="I3297" s="2" t="s">
        <v>562</v>
      </c>
      <c r="J3297" s="23" t="str">
        <f t="shared" si="153"/>
        <v>TAGUATUR2817ida9</v>
      </c>
      <c r="K3297" s="32" t="str">
        <f t="shared" si="154"/>
        <v>PINHEIRO 4/TERMINAL JARDIM BRASÍLIA/RUA 33/AVENIDA MANAUS/AVENIDA CUIABÁ/AVENIDA BRASÍLIA/AVENIDA SÃO PAULO/BR-070/VIA LESTE</v>
      </c>
    </row>
    <row r="3298" spans="1:11" x14ac:dyDescent="0.2">
      <c r="A3298" s="2" t="s">
        <v>552</v>
      </c>
      <c r="B3298" s="2" t="s">
        <v>564</v>
      </c>
      <c r="C3298" s="4">
        <v>2817</v>
      </c>
      <c r="D3298" s="24" t="s">
        <v>92</v>
      </c>
      <c r="E3298" s="2" t="s">
        <v>452</v>
      </c>
      <c r="F3298" s="23" t="str">
        <f t="shared" si="155"/>
        <v>ida</v>
      </c>
      <c r="G3298" s="4">
        <v>10</v>
      </c>
      <c r="H3298" s="2" t="s">
        <v>673</v>
      </c>
      <c r="I3298" s="2" t="s">
        <v>562</v>
      </c>
      <c r="J3298" s="23" t="str">
        <f t="shared" si="153"/>
        <v>TAGUATUR2817ida10</v>
      </c>
      <c r="K3298" s="32" t="str">
        <f t="shared" si="154"/>
        <v>PINHEIRO 4/TERMINAL JARDIM BRASÍLIA/RUA 33/AVENIDA MANAUS/AVENIDA CUIABÁ/AVENIDA BRASÍLIA/AVENIDA SÃO PAULO/BR-070/VIA LESTE/CEILÂNDIA NORTE</v>
      </c>
    </row>
    <row r="3299" spans="1:11" x14ac:dyDescent="0.2">
      <c r="A3299" s="2" t="s">
        <v>552</v>
      </c>
      <c r="B3299" s="2" t="s">
        <v>564</v>
      </c>
      <c r="C3299" s="4">
        <v>2817</v>
      </c>
      <c r="D3299" s="24" t="s">
        <v>92</v>
      </c>
      <c r="E3299" s="2" t="s">
        <v>452</v>
      </c>
      <c r="F3299" s="23" t="str">
        <f t="shared" si="155"/>
        <v>ida</v>
      </c>
      <c r="G3299" s="4">
        <v>11</v>
      </c>
      <c r="H3299" s="2" t="s">
        <v>668</v>
      </c>
      <c r="I3299" s="2" t="s">
        <v>562</v>
      </c>
      <c r="J3299" s="23" t="str">
        <f t="shared" si="153"/>
        <v>TAGUATUR2817ida11</v>
      </c>
      <c r="K3299" s="32" t="str">
        <f t="shared" si="154"/>
        <v>PINHEIRO 4/TERMINAL JARDIM BRASÍLIA/RUA 33/AVENIDA MANAUS/AVENIDA CUIABÁ/AVENIDA BRASÍLIA/AVENIDA SÃO PAULO/BR-070/VIA LESTE/CEILÂNDIA NORTE/CEILÂNDIA CENTRO</v>
      </c>
    </row>
    <row r="3300" spans="1:11" x14ac:dyDescent="0.2">
      <c r="A3300" s="2" t="s">
        <v>552</v>
      </c>
      <c r="B3300" s="2" t="s">
        <v>564</v>
      </c>
      <c r="C3300" s="4">
        <v>2817</v>
      </c>
      <c r="D3300" s="24" t="s">
        <v>92</v>
      </c>
      <c r="E3300" s="2" t="s">
        <v>452</v>
      </c>
      <c r="F3300" s="23" t="str">
        <f t="shared" si="155"/>
        <v>ida</v>
      </c>
      <c r="G3300" s="4">
        <v>12</v>
      </c>
      <c r="H3300" s="2" t="s">
        <v>649</v>
      </c>
      <c r="I3300" s="2" t="s">
        <v>564</v>
      </c>
      <c r="J3300" s="23" t="str">
        <f t="shared" si="153"/>
        <v>TAGUATUR2817ida12</v>
      </c>
      <c r="K3300" s="32" t="str">
        <f t="shared" si="154"/>
        <v>PINHEIRO 4/TERMINAL JARDIM BRASÍLIA/RUA 33/AVENIDA MANAUS/AVENIDA CUIABÁ/AVENIDA BRASÍLIA/AVENIDA SÃO PAULO/BR-070/VIA LESTE/CEILÂNDIA NORTE/CEILÂNDIA CENTRO/AVENIDA HÉLIO PRATES</v>
      </c>
    </row>
    <row r="3301" spans="1:11" x14ac:dyDescent="0.2">
      <c r="A3301" s="2" t="s">
        <v>552</v>
      </c>
      <c r="B3301" s="2" t="s">
        <v>564</v>
      </c>
      <c r="C3301" s="4">
        <v>2817</v>
      </c>
      <c r="D3301" s="24" t="s">
        <v>92</v>
      </c>
      <c r="E3301" s="2" t="s">
        <v>452</v>
      </c>
      <c r="F3301" s="23" t="str">
        <f t="shared" si="155"/>
        <v>ida</v>
      </c>
      <c r="G3301" s="4">
        <v>13</v>
      </c>
      <c r="H3301" s="2" t="s">
        <v>674</v>
      </c>
      <c r="I3301" s="2" t="s">
        <v>564</v>
      </c>
      <c r="J3301" s="23" t="str">
        <f t="shared" si="153"/>
        <v>TAGUATUR2817ida13</v>
      </c>
      <c r="K3301" s="32" t="str">
        <f t="shared" si="154"/>
        <v>PINHEIRO 4/TERMINAL JARDIM BRASÍLIA/RUA 33/AVENIDA MANAUS/AVENIDA CUIABÁ/AVENIDA BRASÍLIA/AVENIDA SÃO PAULO/BR-070/VIA LESTE/CEILÂNDIA NORTE/CEILÂNDIA CENTRO/AVENIDA HÉLIO PRATES/COMERCIAL NORTE-SUL</v>
      </c>
    </row>
    <row r="3302" spans="1:11" x14ac:dyDescent="0.2">
      <c r="A3302" s="2" t="s">
        <v>552</v>
      </c>
      <c r="B3302" s="2" t="s">
        <v>564</v>
      </c>
      <c r="C3302" s="4">
        <v>2817</v>
      </c>
      <c r="D3302" s="24" t="s">
        <v>92</v>
      </c>
      <c r="E3302" s="2" t="s">
        <v>452</v>
      </c>
      <c r="F3302" s="23" t="str">
        <f t="shared" si="155"/>
        <v>ida</v>
      </c>
      <c r="G3302" s="4">
        <v>14</v>
      </c>
      <c r="H3302" s="2" t="s">
        <v>675</v>
      </c>
      <c r="I3302" s="2" t="s">
        <v>564</v>
      </c>
      <c r="J3302" s="23" t="str">
        <f t="shared" si="153"/>
        <v>TAGUATUR2817ida14</v>
      </c>
      <c r="K3302" s="32" t="str">
        <f t="shared" si="154"/>
        <v>PINHEIRO 4/TERMINAL JARDIM BRASÍLIA/RUA 33/AVENIDA MANAUS/AVENIDA CUIABÁ/AVENIDA BRASÍLIA/AVENIDA SÃO PAULO/BR-070/VIA LESTE/CEILÂNDIA NORTE/CEILÂNDIA CENTRO/AVENIDA HÉLIO PRATES/COMERCIAL NORTE-SUL/PISTÃO SUL</v>
      </c>
    </row>
    <row r="3303" spans="1:11" x14ac:dyDescent="0.2">
      <c r="A3303" s="2" t="s">
        <v>552</v>
      </c>
      <c r="B3303" s="2" t="s">
        <v>564</v>
      </c>
      <c r="C3303" s="4">
        <v>2817</v>
      </c>
      <c r="D3303" s="24" t="s">
        <v>92</v>
      </c>
      <c r="E3303" s="2" t="s">
        <v>452</v>
      </c>
      <c r="F3303" s="23" t="str">
        <f t="shared" si="155"/>
        <v>ida</v>
      </c>
      <c r="G3303" s="4">
        <v>15</v>
      </c>
      <c r="H3303" s="2" t="s">
        <v>676</v>
      </c>
      <c r="I3303" s="2" t="s">
        <v>564</v>
      </c>
      <c r="J3303" s="23" t="str">
        <f t="shared" si="153"/>
        <v>TAGUATUR2817ida15</v>
      </c>
      <c r="K3303" s="32" t="str">
        <f t="shared" si="154"/>
        <v>PINHEIRO 4/TERMINAL JARDIM BRASÍLIA/RUA 33/AVENIDA MANAUS/AVENIDA CUIABÁ/AVENIDA BRASÍLIA/AVENIDA SÃO PAULO/BR-070/VIA LESTE/CEILÂNDIA NORTE/CEILÂNDIA CENTRO/AVENIDA HÉLIO PRATES/COMERCIAL NORTE-SUL/PISTÃO SUL/UNIVERSIDADE CATÓLICA</v>
      </c>
    </row>
    <row r="3304" spans="1:11" x14ac:dyDescent="0.2">
      <c r="A3304" s="2" t="s">
        <v>552</v>
      </c>
      <c r="B3304" s="2" t="s">
        <v>564</v>
      </c>
      <c r="C3304" s="4">
        <v>2817</v>
      </c>
      <c r="D3304" s="2" t="s">
        <v>92</v>
      </c>
      <c r="E3304" s="2" t="s">
        <v>469</v>
      </c>
      <c r="F3304" s="23" t="str">
        <f t="shared" si="155"/>
        <v>volta</v>
      </c>
      <c r="G3304" s="4">
        <v>1</v>
      </c>
      <c r="H3304" s="2" t="s">
        <v>676</v>
      </c>
      <c r="I3304" s="2" t="s">
        <v>564</v>
      </c>
      <c r="J3304" s="23" t="str">
        <f t="shared" si="153"/>
        <v>TAGUATUR2817volta1</v>
      </c>
      <c r="K3304" s="32" t="str">
        <f t="shared" si="154"/>
        <v>UNIVERSIDADE CATÓLICA</v>
      </c>
    </row>
    <row r="3305" spans="1:11" x14ac:dyDescent="0.2">
      <c r="A3305" s="2" t="s">
        <v>552</v>
      </c>
      <c r="B3305" s="2" t="s">
        <v>564</v>
      </c>
      <c r="C3305" s="4">
        <v>2817</v>
      </c>
      <c r="D3305" s="24" t="s">
        <v>92</v>
      </c>
      <c r="E3305" s="2" t="s">
        <v>469</v>
      </c>
      <c r="F3305" s="23" t="str">
        <f t="shared" si="155"/>
        <v>volta</v>
      </c>
      <c r="G3305" s="4">
        <v>2</v>
      </c>
      <c r="H3305" s="2" t="s">
        <v>678</v>
      </c>
      <c r="I3305" s="2" t="s">
        <v>564</v>
      </c>
      <c r="J3305" s="23" t="str">
        <f t="shared" si="153"/>
        <v>TAGUATUR2817volta2</v>
      </c>
      <c r="K3305" s="32" t="str">
        <f t="shared" si="154"/>
        <v>UNIVERSIDADE CATÓLICA/PISTÃO SUL-NORTE</v>
      </c>
    </row>
    <row r="3306" spans="1:11" x14ac:dyDescent="0.2">
      <c r="A3306" s="2" t="s">
        <v>552</v>
      </c>
      <c r="B3306" s="2" t="s">
        <v>564</v>
      </c>
      <c r="C3306" s="4">
        <v>2817</v>
      </c>
      <c r="D3306" s="24" t="s">
        <v>92</v>
      </c>
      <c r="E3306" s="2" t="s">
        <v>469</v>
      </c>
      <c r="F3306" s="23" t="str">
        <f t="shared" si="155"/>
        <v>volta</v>
      </c>
      <c r="G3306" s="4">
        <v>3</v>
      </c>
      <c r="H3306" s="2" t="s">
        <v>561</v>
      </c>
      <c r="I3306" s="2" t="s">
        <v>562</v>
      </c>
      <c r="J3306" s="23" t="str">
        <f t="shared" si="153"/>
        <v>TAGUATUR2817volta3</v>
      </c>
      <c r="K3306" s="32" t="str">
        <f t="shared" si="154"/>
        <v>UNIVERSIDADE CATÓLICA/PISTÃO SUL-NORTE/BR-070</v>
      </c>
    </row>
    <row r="3307" spans="1:11" x14ac:dyDescent="0.2">
      <c r="A3307" s="2" t="s">
        <v>552</v>
      </c>
      <c r="B3307" s="2" t="s">
        <v>564</v>
      </c>
      <c r="C3307" s="4">
        <v>2817</v>
      </c>
      <c r="D3307" s="24" t="s">
        <v>92</v>
      </c>
      <c r="E3307" s="2" t="s">
        <v>469</v>
      </c>
      <c r="F3307" s="23" t="str">
        <f t="shared" si="155"/>
        <v>volta</v>
      </c>
      <c r="G3307" s="4">
        <v>4</v>
      </c>
      <c r="H3307" s="2" t="s">
        <v>568</v>
      </c>
      <c r="I3307" s="2" t="s">
        <v>554</v>
      </c>
      <c r="J3307" s="23" t="str">
        <f t="shared" si="153"/>
        <v>TAGUATUR2817volta4</v>
      </c>
      <c r="K3307" s="32" t="str">
        <f t="shared" si="154"/>
        <v>UNIVERSIDADE CATÓLICA/PISTÃO SUL-NORTE/BR-070/AVENIDA CUIABÁ</v>
      </c>
    </row>
    <row r="3308" spans="1:11" x14ac:dyDescent="0.2">
      <c r="A3308" s="2" t="s">
        <v>552</v>
      </c>
      <c r="B3308" s="2" t="s">
        <v>564</v>
      </c>
      <c r="C3308" s="4">
        <v>2817</v>
      </c>
      <c r="D3308" s="24" t="s">
        <v>92</v>
      </c>
      <c r="E3308" s="2" t="s">
        <v>469</v>
      </c>
      <c r="F3308" s="23" t="str">
        <f t="shared" si="155"/>
        <v>volta</v>
      </c>
      <c r="G3308" s="4">
        <v>5</v>
      </c>
      <c r="H3308" s="2" t="s">
        <v>588</v>
      </c>
      <c r="I3308" s="2" t="s">
        <v>554</v>
      </c>
      <c r="J3308" s="23" t="str">
        <f t="shared" si="153"/>
        <v>TAGUATUR2817volta5</v>
      </c>
      <c r="K3308" s="32" t="str">
        <f t="shared" si="154"/>
        <v>UNIVERSIDADE CATÓLICA/PISTÃO SUL-NORTE/BR-070/AVENIDA CUIABÁ/AVENIDA MACEIÓ</v>
      </c>
    </row>
    <row r="3309" spans="1:11" x14ac:dyDescent="0.2">
      <c r="A3309" s="2" t="s">
        <v>552</v>
      </c>
      <c r="B3309" s="2" t="s">
        <v>564</v>
      </c>
      <c r="C3309" s="4">
        <v>2817</v>
      </c>
      <c r="D3309" s="24" t="s">
        <v>92</v>
      </c>
      <c r="E3309" s="2" t="s">
        <v>469</v>
      </c>
      <c r="F3309" s="23" t="str">
        <f t="shared" si="155"/>
        <v>volta</v>
      </c>
      <c r="G3309" s="4">
        <v>6</v>
      </c>
      <c r="H3309" s="2" t="s">
        <v>589</v>
      </c>
      <c r="I3309" s="2" t="s">
        <v>554</v>
      </c>
      <c r="J3309" s="23" t="str">
        <f t="shared" si="153"/>
        <v>TAGUATUR2817volta6</v>
      </c>
      <c r="K3309" s="32" t="str">
        <f t="shared" si="154"/>
        <v>UNIVERSIDADE CATÓLICA/PISTÃO SUL-NORTE/BR-070/AVENIDA CUIABÁ/AVENIDA MACEIÓ/RUA 36</v>
      </c>
    </row>
    <row r="3310" spans="1:11" x14ac:dyDescent="0.2">
      <c r="A3310" s="2" t="s">
        <v>552</v>
      </c>
      <c r="B3310" s="2" t="s">
        <v>564</v>
      </c>
      <c r="C3310" s="4">
        <v>2817</v>
      </c>
      <c r="D3310" s="24" t="s">
        <v>92</v>
      </c>
      <c r="E3310" s="2" t="s">
        <v>469</v>
      </c>
      <c r="F3310" s="23" t="str">
        <f t="shared" si="155"/>
        <v>volta</v>
      </c>
      <c r="G3310" s="4">
        <v>7</v>
      </c>
      <c r="H3310" s="2" t="s">
        <v>585</v>
      </c>
      <c r="I3310" s="2" t="s">
        <v>554</v>
      </c>
      <c r="J3310" s="23" t="str">
        <f t="shared" si="153"/>
        <v>TAGUATUR2817volta7</v>
      </c>
      <c r="K3310" s="32" t="str">
        <f t="shared" si="154"/>
        <v>UNIVERSIDADE CATÓLICA/PISTÃO SUL-NORTE/BR-070/AVENIDA CUIABÁ/AVENIDA MACEIÓ/RUA 36/TERMINAL JARDIM BRASÍLIA</v>
      </c>
    </row>
    <row r="3311" spans="1:11" x14ac:dyDescent="0.2">
      <c r="A3311" s="2" t="s">
        <v>552</v>
      </c>
      <c r="B3311" s="2" t="s">
        <v>564</v>
      </c>
      <c r="C3311" s="4">
        <v>2818</v>
      </c>
      <c r="D3311" s="2" t="s">
        <v>92</v>
      </c>
      <c r="E3311" s="2" t="s">
        <v>452</v>
      </c>
      <c r="F3311" s="23" t="str">
        <f t="shared" si="155"/>
        <v>ida</v>
      </c>
      <c r="G3311" s="4">
        <v>1</v>
      </c>
      <c r="H3311" s="2" t="s">
        <v>610</v>
      </c>
      <c r="I3311" s="2" t="s">
        <v>554</v>
      </c>
      <c r="J3311" s="23" t="str">
        <f t="shared" si="153"/>
        <v>TAGUATUR2818ida1</v>
      </c>
      <c r="K3311" s="32" t="str">
        <f t="shared" si="154"/>
        <v>PINHEIRO 2</v>
      </c>
    </row>
    <row r="3312" spans="1:11" x14ac:dyDescent="0.2">
      <c r="A3312" s="2" t="s">
        <v>552</v>
      </c>
      <c r="B3312" s="2" t="s">
        <v>564</v>
      </c>
      <c r="C3312" s="4">
        <v>2818</v>
      </c>
      <c r="D3312" s="24" t="s">
        <v>92</v>
      </c>
      <c r="E3312" s="2" t="s">
        <v>452</v>
      </c>
      <c r="F3312" s="23" t="str">
        <f t="shared" si="155"/>
        <v>ida</v>
      </c>
      <c r="G3312" s="4">
        <v>2</v>
      </c>
      <c r="H3312" s="2" t="s">
        <v>586</v>
      </c>
      <c r="I3312" s="2" t="s">
        <v>554</v>
      </c>
      <c r="J3312" s="23" t="str">
        <f t="shared" si="153"/>
        <v>TAGUATUR2818ida2</v>
      </c>
      <c r="K3312" s="32" t="str">
        <f t="shared" si="154"/>
        <v>PINHEIRO 2/RUA 33</v>
      </c>
    </row>
    <row r="3313" spans="1:11" x14ac:dyDescent="0.2">
      <c r="A3313" s="2" t="s">
        <v>552</v>
      </c>
      <c r="B3313" s="2" t="s">
        <v>564</v>
      </c>
      <c r="C3313" s="4">
        <v>2818</v>
      </c>
      <c r="D3313" s="24" t="s">
        <v>92</v>
      </c>
      <c r="E3313" s="2" t="s">
        <v>452</v>
      </c>
      <c r="F3313" s="23" t="str">
        <f t="shared" si="155"/>
        <v>ida</v>
      </c>
      <c r="G3313" s="4">
        <v>3</v>
      </c>
      <c r="H3313" s="2" t="s">
        <v>611</v>
      </c>
      <c r="I3313" s="2" t="s">
        <v>554</v>
      </c>
      <c r="J3313" s="23" t="str">
        <f t="shared" si="153"/>
        <v>TAGUATUR2818ida3</v>
      </c>
      <c r="K3313" s="32" t="str">
        <f t="shared" si="154"/>
        <v>PINHEIRO 2/RUA 33/AVENIDA PORTO VELHO (AVENIDA PRINCIPAL DO PINHEIRO 2)</v>
      </c>
    </row>
    <row r="3314" spans="1:11" x14ac:dyDescent="0.2">
      <c r="A3314" s="2" t="s">
        <v>552</v>
      </c>
      <c r="B3314" s="2" t="s">
        <v>564</v>
      </c>
      <c r="C3314" s="4">
        <v>2818</v>
      </c>
      <c r="D3314" s="24" t="s">
        <v>92</v>
      </c>
      <c r="E3314" s="2" t="s">
        <v>452</v>
      </c>
      <c r="F3314" s="23" t="str">
        <f t="shared" si="155"/>
        <v>ida</v>
      </c>
      <c r="G3314" s="4">
        <v>4</v>
      </c>
      <c r="H3314" s="2" t="s">
        <v>662</v>
      </c>
      <c r="I3314" s="2" t="s">
        <v>554</v>
      </c>
      <c r="J3314" s="23" t="str">
        <f t="shared" si="153"/>
        <v>TAGUATUR2818ida4</v>
      </c>
      <c r="K3314" s="32" t="str">
        <f t="shared" si="154"/>
        <v>PINHEIRO 2/RUA 33/AVENIDA PORTO VELHO (AVENIDA PRINCIPAL DO PINHEIRO 2)/ENFRENTE SUP.CANDANGO</v>
      </c>
    </row>
    <row r="3315" spans="1:11" x14ac:dyDescent="0.2">
      <c r="A3315" s="2" t="s">
        <v>552</v>
      </c>
      <c r="B3315" s="2" t="s">
        <v>564</v>
      </c>
      <c r="C3315" s="4">
        <v>2818</v>
      </c>
      <c r="D3315" s="24" t="s">
        <v>92</v>
      </c>
      <c r="E3315" s="2" t="s">
        <v>452</v>
      </c>
      <c r="F3315" s="23" t="str">
        <f t="shared" si="155"/>
        <v>ida</v>
      </c>
      <c r="G3315" s="4">
        <v>5</v>
      </c>
      <c r="H3315" s="2" t="s">
        <v>568</v>
      </c>
      <c r="I3315" s="2" t="s">
        <v>554</v>
      </c>
      <c r="J3315" s="23" t="str">
        <f t="shared" si="153"/>
        <v>TAGUATUR2818ida5</v>
      </c>
      <c r="K3315" s="32" t="str">
        <f t="shared" si="154"/>
        <v>PINHEIRO 2/RUA 33/AVENIDA PORTO VELHO (AVENIDA PRINCIPAL DO PINHEIRO 2)/ENFRENTE SUP.CANDANGO/AVENIDA CUIABÁ</v>
      </c>
    </row>
    <row r="3316" spans="1:11" x14ac:dyDescent="0.2">
      <c r="A3316" s="2" t="s">
        <v>552</v>
      </c>
      <c r="B3316" s="2" t="s">
        <v>564</v>
      </c>
      <c r="C3316" s="4">
        <v>2818</v>
      </c>
      <c r="D3316" s="24" t="s">
        <v>92</v>
      </c>
      <c r="E3316" s="2" t="s">
        <v>452</v>
      </c>
      <c r="F3316" s="23" t="str">
        <f t="shared" si="155"/>
        <v>ida</v>
      </c>
      <c r="G3316" s="4">
        <v>6</v>
      </c>
      <c r="H3316" s="2" t="s">
        <v>575</v>
      </c>
      <c r="I3316" s="2" t="s">
        <v>554</v>
      </c>
      <c r="J3316" s="23" t="str">
        <f t="shared" si="153"/>
        <v>TAGUATUR2818ida6</v>
      </c>
      <c r="K3316" s="32" t="str">
        <f t="shared" si="154"/>
        <v>PINHEIRO 2/RUA 33/AVENIDA PORTO VELHO (AVENIDA PRINCIPAL DO PINHEIRO 2)/ENFRENTE SUP.CANDANGO/AVENIDA CUIABÁ/AVENIDA BRASÍLIA</v>
      </c>
    </row>
    <row r="3317" spans="1:11" x14ac:dyDescent="0.2">
      <c r="A3317" s="2" t="s">
        <v>552</v>
      </c>
      <c r="B3317" s="2" t="s">
        <v>564</v>
      </c>
      <c r="C3317" s="4">
        <v>2818</v>
      </c>
      <c r="D3317" s="24" t="s">
        <v>92</v>
      </c>
      <c r="E3317" s="2" t="s">
        <v>452</v>
      </c>
      <c r="F3317" s="23" t="str">
        <f t="shared" si="155"/>
        <v>ida</v>
      </c>
      <c r="G3317" s="4">
        <v>7</v>
      </c>
      <c r="H3317" s="2" t="s">
        <v>576</v>
      </c>
      <c r="I3317" s="2" t="s">
        <v>554</v>
      </c>
      <c r="J3317" s="23" t="str">
        <f t="shared" si="153"/>
        <v>TAGUATUR2818ida7</v>
      </c>
      <c r="K3317" s="32" t="str">
        <f t="shared" si="154"/>
        <v>PINHEIRO 2/RUA 33/AVENIDA PORTO VELHO (AVENIDA PRINCIPAL DO PINHEIRO 2)/ENFRENTE SUP.CANDANGO/AVENIDA CUIABÁ/AVENIDA BRASÍLIA/AVENIDA SÃO PAULO</v>
      </c>
    </row>
    <row r="3318" spans="1:11" x14ac:dyDescent="0.2">
      <c r="A3318" s="2" t="s">
        <v>552</v>
      </c>
      <c r="B3318" s="2" t="s">
        <v>564</v>
      </c>
      <c r="C3318" s="4">
        <v>2818</v>
      </c>
      <c r="D3318" s="24" t="s">
        <v>92</v>
      </c>
      <c r="E3318" s="2" t="s">
        <v>452</v>
      </c>
      <c r="F3318" s="23" t="str">
        <f t="shared" si="155"/>
        <v>ida</v>
      </c>
      <c r="G3318" s="4">
        <v>8</v>
      </c>
      <c r="H3318" s="2" t="s">
        <v>561</v>
      </c>
      <c r="I3318" s="2" t="s">
        <v>562</v>
      </c>
      <c r="J3318" s="23" t="str">
        <f t="shared" si="153"/>
        <v>TAGUATUR2818ida8</v>
      </c>
      <c r="K3318" s="32" t="str">
        <f t="shared" si="154"/>
        <v>PINHEIRO 2/RUA 33/AVENIDA PORTO VELHO (AVENIDA PRINCIPAL DO PINHEIRO 2)/ENFRENTE SUP.CANDANGO/AVENIDA CUIABÁ/AVENIDA BRASÍLIA/AVENIDA SÃO PAULO/BR-070</v>
      </c>
    </row>
    <row r="3319" spans="1:11" x14ac:dyDescent="0.2">
      <c r="A3319" s="2" t="s">
        <v>552</v>
      </c>
      <c r="B3319" s="2" t="s">
        <v>564</v>
      </c>
      <c r="C3319" s="4">
        <v>2818</v>
      </c>
      <c r="D3319" s="24" t="s">
        <v>92</v>
      </c>
      <c r="E3319" s="2" t="s">
        <v>452</v>
      </c>
      <c r="F3319" s="23" t="str">
        <f t="shared" si="155"/>
        <v>ida</v>
      </c>
      <c r="G3319" s="4">
        <v>9</v>
      </c>
      <c r="H3319" s="2" t="s">
        <v>672</v>
      </c>
      <c r="I3319" s="2" t="s">
        <v>562</v>
      </c>
      <c r="J3319" s="23" t="str">
        <f t="shared" si="153"/>
        <v>TAGUATUR2818ida9</v>
      </c>
      <c r="K3319" s="32" t="str">
        <f t="shared" si="154"/>
        <v>PINHEIRO 2/RUA 33/AVENIDA PORTO VELHO (AVENIDA PRINCIPAL DO PINHEIRO 2)/ENFRENTE SUP.CANDANGO/AVENIDA CUIABÁ/AVENIDA BRASÍLIA/AVENIDA SÃO PAULO/BR-070/VIA LESTE</v>
      </c>
    </row>
    <row r="3320" spans="1:11" x14ac:dyDescent="0.2">
      <c r="A3320" s="2" t="s">
        <v>552</v>
      </c>
      <c r="B3320" s="2" t="s">
        <v>564</v>
      </c>
      <c r="C3320" s="4">
        <v>2818</v>
      </c>
      <c r="D3320" s="24" t="s">
        <v>92</v>
      </c>
      <c r="E3320" s="2" t="s">
        <v>452</v>
      </c>
      <c r="F3320" s="23" t="str">
        <f t="shared" si="155"/>
        <v>ida</v>
      </c>
      <c r="G3320" s="4">
        <v>10</v>
      </c>
      <c r="H3320" s="2" t="s">
        <v>673</v>
      </c>
      <c r="I3320" s="2" t="s">
        <v>562</v>
      </c>
      <c r="J3320" s="23" t="str">
        <f t="shared" si="153"/>
        <v>TAGUATUR2818ida10</v>
      </c>
      <c r="K3320" s="32" t="str">
        <f t="shared" si="154"/>
        <v>PINHEIRO 2/RUA 33/AVENIDA PORTO VELHO (AVENIDA PRINCIPAL DO PINHEIRO 2)/ENFRENTE SUP.CANDANGO/AVENIDA CUIABÁ/AVENIDA BRASÍLIA/AVENIDA SÃO PAULO/BR-070/VIA LESTE/CEILÂNDIA NORTE</v>
      </c>
    </row>
    <row r="3321" spans="1:11" x14ac:dyDescent="0.2">
      <c r="A3321" s="2" t="s">
        <v>552</v>
      </c>
      <c r="B3321" s="2" t="s">
        <v>564</v>
      </c>
      <c r="C3321" s="4">
        <v>2818</v>
      </c>
      <c r="D3321" s="24" t="s">
        <v>92</v>
      </c>
      <c r="E3321" s="2" t="s">
        <v>452</v>
      </c>
      <c r="F3321" s="23" t="str">
        <f t="shared" si="155"/>
        <v>ida</v>
      </c>
      <c r="G3321" s="4">
        <v>11</v>
      </c>
      <c r="H3321" s="2" t="s">
        <v>668</v>
      </c>
      <c r="I3321" s="2" t="s">
        <v>562</v>
      </c>
      <c r="J3321" s="23" t="str">
        <f t="shared" si="153"/>
        <v>TAGUATUR2818ida11</v>
      </c>
      <c r="K3321" s="32" t="str">
        <f t="shared" si="154"/>
        <v>PINHEIRO 2/RUA 33/AVENIDA PORTO VELHO (AVENIDA PRINCIPAL DO PINHEIRO 2)/ENFRENTE SUP.CANDANGO/AVENIDA CUIABÁ/AVENIDA BRASÍLIA/AVENIDA SÃO PAULO/BR-070/VIA LESTE/CEILÂNDIA NORTE/CEILÂNDIA CENTRO</v>
      </c>
    </row>
    <row r="3322" spans="1:11" x14ac:dyDescent="0.2">
      <c r="A3322" s="2" t="s">
        <v>552</v>
      </c>
      <c r="B3322" s="2" t="s">
        <v>564</v>
      </c>
      <c r="C3322" s="4">
        <v>2818</v>
      </c>
      <c r="D3322" s="24" t="s">
        <v>92</v>
      </c>
      <c r="E3322" s="2" t="s">
        <v>452</v>
      </c>
      <c r="F3322" s="23" t="str">
        <f t="shared" si="155"/>
        <v>ida</v>
      </c>
      <c r="G3322" s="4">
        <v>12</v>
      </c>
      <c r="H3322" s="2" t="s">
        <v>649</v>
      </c>
      <c r="I3322" s="2" t="s">
        <v>564</v>
      </c>
      <c r="J3322" s="23" t="str">
        <f t="shared" si="153"/>
        <v>TAGUATUR2818ida12</v>
      </c>
      <c r="K3322" s="32" t="str">
        <f t="shared" si="154"/>
        <v>PINHEIRO 2/RUA 33/AVENIDA PORTO VELHO (AVENIDA PRINCIPAL DO PINHEIRO 2)/ENFRENTE SUP.CANDANGO/AVENIDA CUIABÁ/AVENIDA BRASÍLIA/AVENIDA SÃO PAULO/BR-070/VIA LESTE/CEILÂNDIA NORTE/CEILÂNDIA CENTRO/AVENIDA HÉLIO PRATES</v>
      </c>
    </row>
    <row r="3323" spans="1:11" x14ac:dyDescent="0.2">
      <c r="A3323" s="2" t="s">
        <v>552</v>
      </c>
      <c r="B3323" s="2" t="s">
        <v>564</v>
      </c>
      <c r="C3323" s="4">
        <v>2818</v>
      </c>
      <c r="D3323" s="24" t="s">
        <v>92</v>
      </c>
      <c r="E3323" s="2" t="s">
        <v>452</v>
      </c>
      <c r="F3323" s="23" t="str">
        <f t="shared" si="155"/>
        <v>ida</v>
      </c>
      <c r="G3323" s="4">
        <v>13</v>
      </c>
      <c r="H3323" s="2" t="s">
        <v>674</v>
      </c>
      <c r="I3323" s="2" t="s">
        <v>564</v>
      </c>
      <c r="J3323" s="23" t="str">
        <f t="shared" si="153"/>
        <v>TAGUATUR2818ida13</v>
      </c>
      <c r="K3323" s="32" t="str">
        <f t="shared" si="154"/>
        <v>PINHEIRO 2/RUA 33/AVENIDA PORTO VELHO (AVENIDA PRINCIPAL DO PINHEIRO 2)/ENFRENTE SUP.CANDANGO/AVENIDA CUIABÁ/AVENIDA BRASÍLIA/AVENIDA SÃO PAULO/BR-070/VIA LESTE/CEILÂNDIA NORTE/CEILÂNDIA CENTRO/AVENIDA HÉLIO PRATES/COMERCIAL NORTE-SUL</v>
      </c>
    </row>
    <row r="3324" spans="1:11" x14ac:dyDescent="0.2">
      <c r="A3324" s="2" t="s">
        <v>552</v>
      </c>
      <c r="B3324" s="2" t="s">
        <v>564</v>
      </c>
      <c r="C3324" s="4">
        <v>2818</v>
      </c>
      <c r="D3324" s="24" t="s">
        <v>92</v>
      </c>
      <c r="E3324" s="2" t="s">
        <v>452</v>
      </c>
      <c r="F3324" s="23" t="str">
        <f t="shared" si="155"/>
        <v>ida</v>
      </c>
      <c r="G3324" s="4">
        <v>14</v>
      </c>
      <c r="H3324" s="2" t="s">
        <v>675</v>
      </c>
      <c r="I3324" s="2" t="s">
        <v>564</v>
      </c>
      <c r="J3324" s="23" t="str">
        <f t="shared" si="153"/>
        <v>TAGUATUR2818ida14</v>
      </c>
      <c r="K3324" s="32" t="str">
        <f t="shared" si="154"/>
        <v>PINHEIRO 2/RUA 33/AVENIDA PORTO VELHO (AVENIDA PRINCIPAL DO PINHEIRO 2)/ENFRENTE SUP.CANDANGO/AVENIDA CUIABÁ/AVENIDA BRASÍLIA/AVENIDA SÃO PAULO/BR-070/VIA LESTE/CEILÂNDIA NORTE/CEILÂNDIA CENTRO/AVENIDA HÉLIO PRATES/COMERCIAL NORTE-SUL/PISTÃO SUL</v>
      </c>
    </row>
    <row r="3325" spans="1:11" x14ac:dyDescent="0.2">
      <c r="A3325" s="2" t="s">
        <v>552</v>
      </c>
      <c r="B3325" s="2" t="s">
        <v>564</v>
      </c>
      <c r="C3325" s="4">
        <v>2818</v>
      </c>
      <c r="D3325" s="24" t="s">
        <v>92</v>
      </c>
      <c r="E3325" s="2" t="s">
        <v>452</v>
      </c>
      <c r="F3325" s="23" t="str">
        <f t="shared" si="155"/>
        <v>ida</v>
      </c>
      <c r="G3325" s="4">
        <v>15</v>
      </c>
      <c r="H3325" s="2" t="s">
        <v>676</v>
      </c>
      <c r="I3325" s="2" t="s">
        <v>564</v>
      </c>
      <c r="J3325" s="23" t="str">
        <f t="shared" si="153"/>
        <v>TAGUATUR2818ida15</v>
      </c>
      <c r="K3325" s="32" t="str">
        <f t="shared" si="154"/>
        <v>PINHEIRO 2/RUA 33/AVENIDA PORTO VELHO (AVENIDA PRINCIPAL DO PINHEIRO 2)/ENFRENTE SUP.CANDANGO/AVENIDA CUIABÁ/AVENIDA BRASÍLIA/AVENIDA SÃO PAULO/BR-070/VIA LESTE/CEILÂNDIA NORTE/CEILÂNDIA CENTRO/AVENIDA HÉLIO PRATES/COMERCIAL NORTE-SUL/PISTÃO SUL/UNIVERSIDADE CATÓLICA</v>
      </c>
    </row>
    <row r="3326" spans="1:11" x14ac:dyDescent="0.2">
      <c r="A3326" s="2" t="s">
        <v>552</v>
      </c>
      <c r="B3326" s="2" t="s">
        <v>564</v>
      </c>
      <c r="C3326" s="4">
        <v>2818</v>
      </c>
      <c r="D3326" s="2" t="s">
        <v>92</v>
      </c>
      <c r="E3326" s="2" t="s">
        <v>469</v>
      </c>
      <c r="F3326" s="23" t="str">
        <f t="shared" si="155"/>
        <v>volta</v>
      </c>
      <c r="G3326" s="4">
        <v>1</v>
      </c>
      <c r="H3326" s="2" t="s">
        <v>676</v>
      </c>
      <c r="I3326" s="2" t="s">
        <v>564</v>
      </c>
      <c r="J3326" s="23" t="str">
        <f t="shared" si="153"/>
        <v>TAGUATUR2818volta1</v>
      </c>
      <c r="K3326" s="32" t="str">
        <f t="shared" si="154"/>
        <v>UNIVERSIDADE CATÓLICA</v>
      </c>
    </row>
    <row r="3327" spans="1:11" x14ac:dyDescent="0.2">
      <c r="A3327" s="2" t="s">
        <v>552</v>
      </c>
      <c r="B3327" s="2" t="s">
        <v>564</v>
      </c>
      <c r="C3327" s="4">
        <v>2818</v>
      </c>
      <c r="D3327" s="24" t="s">
        <v>92</v>
      </c>
      <c r="E3327" s="2" t="s">
        <v>469</v>
      </c>
      <c r="F3327" s="23" t="str">
        <f t="shared" si="155"/>
        <v>volta</v>
      </c>
      <c r="G3327" s="4">
        <v>2</v>
      </c>
      <c r="H3327" s="2" t="s">
        <v>678</v>
      </c>
      <c r="I3327" s="2" t="s">
        <v>564</v>
      </c>
      <c r="J3327" s="23" t="str">
        <f t="shared" si="153"/>
        <v>TAGUATUR2818volta2</v>
      </c>
      <c r="K3327" s="32" t="str">
        <f t="shared" si="154"/>
        <v>UNIVERSIDADE CATÓLICA/PISTÃO SUL-NORTE</v>
      </c>
    </row>
    <row r="3328" spans="1:11" x14ac:dyDescent="0.2">
      <c r="A3328" s="2" t="s">
        <v>552</v>
      </c>
      <c r="B3328" s="2" t="s">
        <v>564</v>
      </c>
      <c r="C3328" s="4">
        <v>2818</v>
      </c>
      <c r="D3328" s="24" t="s">
        <v>92</v>
      </c>
      <c r="E3328" s="2" t="s">
        <v>469</v>
      </c>
      <c r="F3328" s="23" t="str">
        <f t="shared" si="155"/>
        <v>volta</v>
      </c>
      <c r="G3328" s="4">
        <v>3</v>
      </c>
      <c r="H3328" s="2" t="s">
        <v>561</v>
      </c>
      <c r="I3328" s="2" t="s">
        <v>562</v>
      </c>
      <c r="J3328" s="23" t="str">
        <f t="shared" si="153"/>
        <v>TAGUATUR2818volta3</v>
      </c>
      <c r="K3328" s="32" t="str">
        <f t="shared" si="154"/>
        <v>UNIVERSIDADE CATÓLICA/PISTÃO SUL-NORTE/BR-070</v>
      </c>
    </row>
    <row r="3329" spans="1:11" x14ac:dyDescent="0.2">
      <c r="A3329" s="2" t="s">
        <v>552</v>
      </c>
      <c r="B3329" s="2" t="s">
        <v>564</v>
      </c>
      <c r="C3329" s="4">
        <v>2818</v>
      </c>
      <c r="D3329" s="24" t="s">
        <v>92</v>
      </c>
      <c r="E3329" s="2" t="s">
        <v>469</v>
      </c>
      <c r="F3329" s="23" t="str">
        <f t="shared" si="155"/>
        <v>volta</v>
      </c>
      <c r="G3329" s="4">
        <v>4</v>
      </c>
      <c r="H3329" s="2" t="s">
        <v>568</v>
      </c>
      <c r="I3329" s="2" t="s">
        <v>554</v>
      </c>
      <c r="J3329" s="23" t="str">
        <f t="shared" si="153"/>
        <v>TAGUATUR2818volta4</v>
      </c>
      <c r="K3329" s="32" t="str">
        <f t="shared" si="154"/>
        <v>UNIVERSIDADE CATÓLICA/PISTÃO SUL-NORTE/BR-070/AVENIDA CUIABÁ</v>
      </c>
    </row>
    <row r="3330" spans="1:11" x14ac:dyDescent="0.2">
      <c r="A3330" s="2" t="s">
        <v>552</v>
      </c>
      <c r="B3330" s="2" t="s">
        <v>564</v>
      </c>
      <c r="C3330" s="4">
        <v>2818</v>
      </c>
      <c r="D3330" s="24" t="s">
        <v>92</v>
      </c>
      <c r="E3330" s="2" t="s">
        <v>469</v>
      </c>
      <c r="F3330" s="23" t="str">
        <f t="shared" si="155"/>
        <v>volta</v>
      </c>
      <c r="G3330" s="4">
        <v>5</v>
      </c>
      <c r="H3330" s="2" t="s">
        <v>588</v>
      </c>
      <c r="I3330" s="2" t="s">
        <v>554</v>
      </c>
      <c r="J3330" s="23" t="str">
        <f t="shared" si="153"/>
        <v>TAGUATUR2818volta5</v>
      </c>
      <c r="K3330" s="32" t="str">
        <f t="shared" si="154"/>
        <v>UNIVERSIDADE CATÓLICA/PISTÃO SUL-NORTE/BR-070/AVENIDA CUIABÁ/AVENIDA MACEIÓ</v>
      </c>
    </row>
    <row r="3331" spans="1:11" x14ac:dyDescent="0.2">
      <c r="A3331" s="2" t="s">
        <v>552</v>
      </c>
      <c r="B3331" s="2" t="s">
        <v>564</v>
      </c>
      <c r="C3331" s="4">
        <v>2818</v>
      </c>
      <c r="D3331" s="24" t="s">
        <v>92</v>
      </c>
      <c r="E3331" s="2" t="s">
        <v>469</v>
      </c>
      <c r="F3331" s="23" t="str">
        <f t="shared" si="155"/>
        <v>volta</v>
      </c>
      <c r="G3331" s="4">
        <v>6</v>
      </c>
      <c r="H3331" s="2" t="s">
        <v>589</v>
      </c>
      <c r="I3331" s="2" t="s">
        <v>554</v>
      </c>
      <c r="J3331" s="23" t="str">
        <f t="shared" ref="J3331:J3394" si="156">D3331&amp;C3331&amp;F3331&amp;G3331</f>
        <v>TAGUATUR2818volta6</v>
      </c>
      <c r="K3331" s="32" t="str">
        <f t="shared" ref="K3331:K3394" si="157">IF(G3331=1,H3331,K3330&amp;"/"&amp;H3331)</f>
        <v>UNIVERSIDADE CATÓLICA/PISTÃO SUL-NORTE/BR-070/AVENIDA CUIABÁ/AVENIDA MACEIÓ/RUA 36</v>
      </c>
    </row>
    <row r="3332" spans="1:11" x14ac:dyDescent="0.2">
      <c r="A3332" s="2" t="s">
        <v>552</v>
      </c>
      <c r="B3332" s="2" t="s">
        <v>564</v>
      </c>
      <c r="C3332" s="4">
        <v>2818</v>
      </c>
      <c r="D3332" s="24" t="s">
        <v>92</v>
      </c>
      <c r="E3332" s="2" t="s">
        <v>469</v>
      </c>
      <c r="F3332" s="23" t="str">
        <f t="shared" ref="F3332:F3395" si="158">IF(LEFT(E3332,3)="ida","ida","volta")</f>
        <v>volta</v>
      </c>
      <c r="G3332" s="4">
        <v>7</v>
      </c>
      <c r="H3332" s="2" t="s">
        <v>585</v>
      </c>
      <c r="I3332" s="2" t="s">
        <v>554</v>
      </c>
      <c r="J3332" s="23" t="str">
        <f t="shared" si="156"/>
        <v>TAGUATUR2818volta7</v>
      </c>
      <c r="K3332" s="32" t="str">
        <f t="shared" si="157"/>
        <v>UNIVERSIDADE CATÓLICA/PISTÃO SUL-NORTE/BR-070/AVENIDA CUIABÁ/AVENIDA MACEIÓ/RUA 36/TERMINAL JARDIM BRASÍLIA</v>
      </c>
    </row>
    <row r="3333" spans="1:11" x14ac:dyDescent="0.2">
      <c r="A3333" s="2" t="s">
        <v>552</v>
      </c>
      <c r="B3333" s="2" t="s">
        <v>564</v>
      </c>
      <c r="C3333" s="4">
        <v>2819</v>
      </c>
      <c r="D3333" s="2" t="s">
        <v>92</v>
      </c>
      <c r="E3333" s="2" t="s">
        <v>452</v>
      </c>
      <c r="F3333" s="23" t="str">
        <f t="shared" si="158"/>
        <v>ida</v>
      </c>
      <c r="G3333" s="4">
        <v>1</v>
      </c>
      <c r="H3333" s="2" t="s">
        <v>610</v>
      </c>
      <c r="I3333" s="2" t="s">
        <v>554</v>
      </c>
      <c r="J3333" s="23" t="str">
        <f t="shared" si="156"/>
        <v>TAGUATUR2819ida1</v>
      </c>
      <c r="K3333" s="32" t="str">
        <f t="shared" si="157"/>
        <v>PINHEIRO 2</v>
      </c>
    </row>
    <row r="3334" spans="1:11" x14ac:dyDescent="0.2">
      <c r="A3334" s="2" t="s">
        <v>552</v>
      </c>
      <c r="B3334" s="2" t="s">
        <v>564</v>
      </c>
      <c r="C3334" s="4">
        <v>2819</v>
      </c>
      <c r="D3334" s="24" t="s">
        <v>92</v>
      </c>
      <c r="E3334" s="2" t="s">
        <v>452</v>
      </c>
      <c r="F3334" s="23" t="str">
        <f t="shared" si="158"/>
        <v>ida</v>
      </c>
      <c r="G3334" s="4">
        <v>2</v>
      </c>
      <c r="H3334" s="2" t="s">
        <v>586</v>
      </c>
      <c r="I3334" s="2" t="s">
        <v>554</v>
      </c>
      <c r="J3334" s="23" t="str">
        <f t="shared" si="156"/>
        <v>TAGUATUR2819ida2</v>
      </c>
      <c r="K3334" s="32" t="str">
        <f t="shared" si="157"/>
        <v>PINHEIRO 2/RUA 33</v>
      </c>
    </row>
    <row r="3335" spans="1:11" x14ac:dyDescent="0.2">
      <c r="A3335" s="2" t="s">
        <v>552</v>
      </c>
      <c r="B3335" s="2" t="s">
        <v>564</v>
      </c>
      <c r="C3335" s="4">
        <v>2819</v>
      </c>
      <c r="D3335" s="24" t="s">
        <v>92</v>
      </c>
      <c r="E3335" s="2" t="s">
        <v>452</v>
      </c>
      <c r="F3335" s="23" t="str">
        <f t="shared" si="158"/>
        <v>ida</v>
      </c>
      <c r="G3335" s="4">
        <v>3</v>
      </c>
      <c r="H3335" s="2" t="s">
        <v>611</v>
      </c>
      <c r="I3335" s="2" t="s">
        <v>554</v>
      </c>
      <c r="J3335" s="23" t="str">
        <f t="shared" si="156"/>
        <v>TAGUATUR2819ida3</v>
      </c>
      <c r="K3335" s="32" t="str">
        <f t="shared" si="157"/>
        <v>PINHEIRO 2/RUA 33/AVENIDA PORTO VELHO (AVENIDA PRINCIPAL DO PINHEIRO 2)</v>
      </c>
    </row>
    <row r="3336" spans="1:11" x14ac:dyDescent="0.2">
      <c r="A3336" s="2" t="s">
        <v>552</v>
      </c>
      <c r="B3336" s="2" t="s">
        <v>564</v>
      </c>
      <c r="C3336" s="4">
        <v>2819</v>
      </c>
      <c r="D3336" s="24" t="s">
        <v>92</v>
      </c>
      <c r="E3336" s="2" t="s">
        <v>452</v>
      </c>
      <c r="F3336" s="23" t="str">
        <f t="shared" si="158"/>
        <v>ida</v>
      </c>
      <c r="G3336" s="4">
        <v>4</v>
      </c>
      <c r="H3336" s="2" t="s">
        <v>662</v>
      </c>
      <c r="I3336" s="2" t="s">
        <v>554</v>
      </c>
      <c r="J3336" s="23" t="str">
        <f t="shared" si="156"/>
        <v>TAGUATUR2819ida4</v>
      </c>
      <c r="K3336" s="32" t="str">
        <f t="shared" si="157"/>
        <v>PINHEIRO 2/RUA 33/AVENIDA PORTO VELHO (AVENIDA PRINCIPAL DO PINHEIRO 2)/ENFRENTE SUP.CANDANGO</v>
      </c>
    </row>
    <row r="3337" spans="1:11" x14ac:dyDescent="0.2">
      <c r="A3337" s="2" t="s">
        <v>552</v>
      </c>
      <c r="B3337" s="2" t="s">
        <v>564</v>
      </c>
      <c r="C3337" s="4">
        <v>2819</v>
      </c>
      <c r="D3337" s="24" t="s">
        <v>92</v>
      </c>
      <c r="E3337" s="2" t="s">
        <v>452</v>
      </c>
      <c r="F3337" s="23" t="str">
        <f t="shared" si="158"/>
        <v>ida</v>
      </c>
      <c r="G3337" s="4">
        <v>5</v>
      </c>
      <c r="H3337" s="2" t="s">
        <v>568</v>
      </c>
      <c r="I3337" s="2" t="s">
        <v>554</v>
      </c>
      <c r="J3337" s="23" t="str">
        <f t="shared" si="156"/>
        <v>TAGUATUR2819ida5</v>
      </c>
      <c r="K3337" s="32" t="str">
        <f t="shared" si="157"/>
        <v>PINHEIRO 2/RUA 33/AVENIDA PORTO VELHO (AVENIDA PRINCIPAL DO PINHEIRO 2)/ENFRENTE SUP.CANDANGO/AVENIDA CUIABÁ</v>
      </c>
    </row>
    <row r="3338" spans="1:11" x14ac:dyDescent="0.2">
      <c r="A3338" s="2" t="s">
        <v>552</v>
      </c>
      <c r="B3338" s="2" t="s">
        <v>564</v>
      </c>
      <c r="C3338" s="4">
        <v>2819</v>
      </c>
      <c r="D3338" s="24" t="s">
        <v>92</v>
      </c>
      <c r="E3338" s="2" t="s">
        <v>452</v>
      </c>
      <c r="F3338" s="23" t="str">
        <f t="shared" si="158"/>
        <v>ida</v>
      </c>
      <c r="G3338" s="4">
        <v>6</v>
      </c>
      <c r="H3338" s="2" t="s">
        <v>575</v>
      </c>
      <c r="I3338" s="2" t="s">
        <v>554</v>
      </c>
      <c r="J3338" s="23" t="str">
        <f t="shared" si="156"/>
        <v>TAGUATUR2819ida6</v>
      </c>
      <c r="K3338" s="32" t="str">
        <f t="shared" si="157"/>
        <v>PINHEIRO 2/RUA 33/AVENIDA PORTO VELHO (AVENIDA PRINCIPAL DO PINHEIRO 2)/ENFRENTE SUP.CANDANGO/AVENIDA CUIABÁ/AVENIDA BRASÍLIA</v>
      </c>
    </row>
    <row r="3339" spans="1:11" x14ac:dyDescent="0.2">
      <c r="A3339" s="2" t="s">
        <v>552</v>
      </c>
      <c r="B3339" s="2" t="s">
        <v>564</v>
      </c>
      <c r="C3339" s="4">
        <v>2819</v>
      </c>
      <c r="D3339" s="24" t="s">
        <v>92</v>
      </c>
      <c r="E3339" s="2" t="s">
        <v>452</v>
      </c>
      <c r="F3339" s="23" t="str">
        <f t="shared" si="158"/>
        <v>ida</v>
      </c>
      <c r="G3339" s="4">
        <v>7</v>
      </c>
      <c r="H3339" s="2" t="s">
        <v>576</v>
      </c>
      <c r="I3339" s="2" t="s">
        <v>554</v>
      </c>
      <c r="J3339" s="23" t="str">
        <f t="shared" si="156"/>
        <v>TAGUATUR2819ida7</v>
      </c>
      <c r="K3339" s="32" t="str">
        <f t="shared" si="157"/>
        <v>PINHEIRO 2/RUA 33/AVENIDA PORTO VELHO (AVENIDA PRINCIPAL DO PINHEIRO 2)/ENFRENTE SUP.CANDANGO/AVENIDA CUIABÁ/AVENIDA BRASÍLIA/AVENIDA SÃO PAULO</v>
      </c>
    </row>
    <row r="3340" spans="1:11" x14ac:dyDescent="0.2">
      <c r="A3340" s="2" t="s">
        <v>552</v>
      </c>
      <c r="B3340" s="2" t="s">
        <v>564</v>
      </c>
      <c r="C3340" s="4">
        <v>2819</v>
      </c>
      <c r="D3340" s="24" t="s">
        <v>92</v>
      </c>
      <c r="E3340" s="2" t="s">
        <v>452</v>
      </c>
      <c r="F3340" s="23" t="str">
        <f t="shared" si="158"/>
        <v>ida</v>
      </c>
      <c r="G3340" s="4">
        <v>8</v>
      </c>
      <c r="H3340" s="2" t="s">
        <v>561</v>
      </c>
      <c r="I3340" s="2" t="s">
        <v>562</v>
      </c>
      <c r="J3340" s="23" t="str">
        <f t="shared" si="156"/>
        <v>TAGUATUR2819ida8</v>
      </c>
      <c r="K3340" s="32" t="str">
        <f t="shared" si="157"/>
        <v>PINHEIRO 2/RUA 33/AVENIDA PORTO VELHO (AVENIDA PRINCIPAL DO PINHEIRO 2)/ENFRENTE SUP.CANDANGO/AVENIDA CUIABÁ/AVENIDA BRASÍLIA/AVENIDA SÃO PAULO/BR-070</v>
      </c>
    </row>
    <row r="3341" spans="1:11" x14ac:dyDescent="0.2">
      <c r="A3341" s="2" t="s">
        <v>552</v>
      </c>
      <c r="B3341" s="2" t="s">
        <v>564</v>
      </c>
      <c r="C3341" s="4">
        <v>2819</v>
      </c>
      <c r="D3341" s="24" t="s">
        <v>92</v>
      </c>
      <c r="E3341" s="2" t="s">
        <v>452</v>
      </c>
      <c r="F3341" s="23" t="str">
        <f t="shared" si="158"/>
        <v>ida</v>
      </c>
      <c r="G3341" s="4">
        <v>9</v>
      </c>
      <c r="H3341" s="2" t="s">
        <v>672</v>
      </c>
      <c r="I3341" s="2" t="s">
        <v>562</v>
      </c>
      <c r="J3341" s="23" t="str">
        <f t="shared" si="156"/>
        <v>TAGUATUR2819ida9</v>
      </c>
      <c r="K3341" s="32" t="str">
        <f t="shared" si="157"/>
        <v>PINHEIRO 2/RUA 33/AVENIDA PORTO VELHO (AVENIDA PRINCIPAL DO PINHEIRO 2)/ENFRENTE SUP.CANDANGO/AVENIDA CUIABÁ/AVENIDA BRASÍLIA/AVENIDA SÃO PAULO/BR-070/VIA LESTE</v>
      </c>
    </row>
    <row r="3342" spans="1:11" x14ac:dyDescent="0.2">
      <c r="A3342" s="2" t="s">
        <v>552</v>
      </c>
      <c r="B3342" s="2" t="s">
        <v>564</v>
      </c>
      <c r="C3342" s="4">
        <v>2819</v>
      </c>
      <c r="D3342" s="24" t="s">
        <v>92</v>
      </c>
      <c r="E3342" s="2" t="s">
        <v>452</v>
      </c>
      <c r="F3342" s="23" t="str">
        <f t="shared" si="158"/>
        <v>ida</v>
      </c>
      <c r="G3342" s="4">
        <v>10</v>
      </c>
      <c r="H3342" s="2" t="s">
        <v>673</v>
      </c>
      <c r="I3342" s="2" t="s">
        <v>562</v>
      </c>
      <c r="J3342" s="23" t="str">
        <f t="shared" si="156"/>
        <v>TAGUATUR2819ida10</v>
      </c>
      <c r="K3342" s="32" t="str">
        <f t="shared" si="157"/>
        <v>PINHEIRO 2/RUA 33/AVENIDA PORTO VELHO (AVENIDA PRINCIPAL DO PINHEIRO 2)/ENFRENTE SUP.CANDANGO/AVENIDA CUIABÁ/AVENIDA BRASÍLIA/AVENIDA SÃO PAULO/BR-070/VIA LESTE/CEILÂNDIA NORTE</v>
      </c>
    </row>
    <row r="3343" spans="1:11" x14ac:dyDescent="0.2">
      <c r="A3343" s="2" t="s">
        <v>552</v>
      </c>
      <c r="B3343" s="2" t="s">
        <v>564</v>
      </c>
      <c r="C3343" s="4">
        <v>2819</v>
      </c>
      <c r="D3343" s="24" t="s">
        <v>92</v>
      </c>
      <c r="E3343" s="2" t="s">
        <v>452</v>
      </c>
      <c r="F3343" s="23" t="str">
        <f t="shared" si="158"/>
        <v>ida</v>
      </c>
      <c r="G3343" s="4">
        <v>11</v>
      </c>
      <c r="H3343" s="2" t="s">
        <v>668</v>
      </c>
      <c r="I3343" s="2" t="s">
        <v>562</v>
      </c>
      <c r="J3343" s="23" t="str">
        <f t="shared" si="156"/>
        <v>TAGUATUR2819ida11</v>
      </c>
      <c r="K3343" s="32" t="str">
        <f t="shared" si="157"/>
        <v>PINHEIRO 2/RUA 33/AVENIDA PORTO VELHO (AVENIDA PRINCIPAL DO PINHEIRO 2)/ENFRENTE SUP.CANDANGO/AVENIDA CUIABÁ/AVENIDA BRASÍLIA/AVENIDA SÃO PAULO/BR-070/VIA LESTE/CEILÂNDIA NORTE/CEILÂNDIA CENTRO</v>
      </c>
    </row>
    <row r="3344" spans="1:11" x14ac:dyDescent="0.2">
      <c r="A3344" s="2" t="s">
        <v>552</v>
      </c>
      <c r="B3344" s="2" t="s">
        <v>564</v>
      </c>
      <c r="C3344" s="4">
        <v>2819</v>
      </c>
      <c r="D3344" s="24" t="s">
        <v>92</v>
      </c>
      <c r="E3344" s="2" t="s">
        <v>452</v>
      </c>
      <c r="F3344" s="23" t="str">
        <f t="shared" si="158"/>
        <v>ida</v>
      </c>
      <c r="G3344" s="4">
        <v>12</v>
      </c>
      <c r="H3344" s="2" t="s">
        <v>649</v>
      </c>
      <c r="I3344" s="2" t="s">
        <v>564</v>
      </c>
      <c r="J3344" s="23" t="str">
        <f t="shared" si="156"/>
        <v>TAGUATUR2819ida12</v>
      </c>
      <c r="K3344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</v>
      </c>
    </row>
    <row r="3345" spans="1:11" x14ac:dyDescent="0.2">
      <c r="A3345" s="2" t="s">
        <v>552</v>
      </c>
      <c r="B3345" s="2" t="s">
        <v>564</v>
      </c>
      <c r="C3345" s="4">
        <v>2819</v>
      </c>
      <c r="D3345" s="24" t="s">
        <v>92</v>
      </c>
      <c r="E3345" s="2" t="s">
        <v>452</v>
      </c>
      <c r="F3345" s="23" t="str">
        <f t="shared" si="158"/>
        <v>ida</v>
      </c>
      <c r="G3345" s="4">
        <v>13</v>
      </c>
      <c r="H3345" s="2" t="s">
        <v>691</v>
      </c>
      <c r="I3345" s="2" t="s">
        <v>564</v>
      </c>
      <c r="J3345" s="23" t="str">
        <f t="shared" si="156"/>
        <v>TAGUATUR2819ida13</v>
      </c>
      <c r="K3345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PRATES/AVENIDA SANDÚ NORTE</v>
      </c>
    </row>
    <row r="3346" spans="1:11" x14ac:dyDescent="0.2">
      <c r="A3346" s="2" t="s">
        <v>552</v>
      </c>
      <c r="B3346" s="2" t="s">
        <v>564</v>
      </c>
      <c r="C3346" s="4">
        <v>2819</v>
      </c>
      <c r="D3346" s="24" t="s">
        <v>92</v>
      </c>
      <c r="E3346" s="2" t="s">
        <v>452</v>
      </c>
      <c r="F3346" s="23" t="str">
        <f t="shared" si="158"/>
        <v>ida</v>
      </c>
      <c r="G3346" s="4">
        <v>14</v>
      </c>
      <c r="H3346" s="2" t="s">
        <v>683</v>
      </c>
      <c r="I3346" s="2" t="s">
        <v>564</v>
      </c>
      <c r="J3346" s="23" t="str">
        <f t="shared" si="156"/>
        <v>TAGUATUR2819ida14</v>
      </c>
      <c r="K3346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3347" spans="1:11" x14ac:dyDescent="0.2">
      <c r="A3347" s="2" t="s">
        <v>552</v>
      </c>
      <c r="B3347" s="2" t="s">
        <v>564</v>
      </c>
      <c r="C3347" s="4">
        <v>2819</v>
      </c>
      <c r="D3347" s="2" t="s">
        <v>92</v>
      </c>
      <c r="E3347" s="2" t="s">
        <v>469</v>
      </c>
      <c r="F3347" s="23" t="str">
        <f t="shared" si="158"/>
        <v>volta</v>
      </c>
      <c r="G3347" s="4">
        <v>1</v>
      </c>
      <c r="H3347" s="2" t="s">
        <v>683</v>
      </c>
      <c r="I3347" s="2" t="s">
        <v>564</v>
      </c>
      <c r="J3347" s="23" t="str">
        <f t="shared" si="156"/>
        <v>TAGUATUR2819volta1</v>
      </c>
      <c r="K3347" s="32" t="str">
        <f t="shared" si="157"/>
        <v>TAGUATINGA CENTRO</v>
      </c>
    </row>
    <row r="3348" spans="1:11" x14ac:dyDescent="0.2">
      <c r="A3348" s="2" t="s">
        <v>552</v>
      </c>
      <c r="B3348" s="2" t="s">
        <v>564</v>
      </c>
      <c r="C3348" s="4">
        <v>2819</v>
      </c>
      <c r="D3348" s="24" t="s">
        <v>92</v>
      </c>
      <c r="E3348" s="2" t="s">
        <v>469</v>
      </c>
      <c r="F3348" s="23" t="str">
        <f t="shared" si="158"/>
        <v>volta</v>
      </c>
      <c r="G3348" s="4">
        <v>2</v>
      </c>
      <c r="H3348" s="2" t="s">
        <v>691</v>
      </c>
      <c r="I3348" s="2" t="s">
        <v>564</v>
      </c>
      <c r="J3348" s="23" t="str">
        <f t="shared" si="156"/>
        <v>TAGUATUR2819volta2</v>
      </c>
      <c r="K3348" s="32" t="str">
        <f t="shared" si="157"/>
        <v>TAGUATINGA CENTRO/AVENIDA SANDÚ NORTE</v>
      </c>
    </row>
    <row r="3349" spans="1:11" x14ac:dyDescent="0.2">
      <c r="A3349" s="2" t="s">
        <v>552</v>
      </c>
      <c r="B3349" s="2" t="s">
        <v>564</v>
      </c>
      <c r="C3349" s="4">
        <v>2819</v>
      </c>
      <c r="D3349" s="24" t="s">
        <v>92</v>
      </c>
      <c r="E3349" s="2" t="s">
        <v>469</v>
      </c>
      <c r="F3349" s="23" t="str">
        <f t="shared" si="158"/>
        <v>volta</v>
      </c>
      <c r="G3349" s="4">
        <v>3</v>
      </c>
      <c r="H3349" s="2" t="s">
        <v>649</v>
      </c>
      <c r="I3349" s="2" t="s">
        <v>564</v>
      </c>
      <c r="J3349" s="23" t="str">
        <f t="shared" si="156"/>
        <v>TAGUATUR2819volta3</v>
      </c>
      <c r="K3349" s="32" t="str">
        <f t="shared" si="157"/>
        <v>TAGUATINGA CENTRO/AVENIDA SANDÚ NORTE/AVENIDA HÉLIO PRATES</v>
      </c>
    </row>
    <row r="3350" spans="1:11" x14ac:dyDescent="0.2">
      <c r="A3350" s="2" t="s">
        <v>552</v>
      </c>
      <c r="B3350" s="2" t="s">
        <v>564</v>
      </c>
      <c r="C3350" s="4">
        <v>2819</v>
      </c>
      <c r="D3350" s="24" t="s">
        <v>92</v>
      </c>
      <c r="E3350" s="2" t="s">
        <v>469</v>
      </c>
      <c r="F3350" s="23" t="str">
        <f t="shared" si="158"/>
        <v>volta</v>
      </c>
      <c r="G3350" s="4">
        <v>4</v>
      </c>
      <c r="H3350" s="2" t="s">
        <v>668</v>
      </c>
      <c r="I3350" s="2" t="s">
        <v>562</v>
      </c>
      <c r="J3350" s="23" t="str">
        <f t="shared" si="156"/>
        <v>TAGUATUR2819volta4</v>
      </c>
      <c r="K3350" s="32" t="str">
        <f t="shared" si="157"/>
        <v>TAGUATINGA CENTRO/AVENIDA SANDÚ NORTE/AVENIDA HÉLIO PRATES/CEILÂNDIA CENTRO</v>
      </c>
    </row>
    <row r="3351" spans="1:11" x14ac:dyDescent="0.2">
      <c r="A3351" s="2" t="s">
        <v>552</v>
      </c>
      <c r="B3351" s="2" t="s">
        <v>564</v>
      </c>
      <c r="C3351" s="4">
        <v>2819</v>
      </c>
      <c r="D3351" s="24" t="s">
        <v>92</v>
      </c>
      <c r="E3351" s="2" t="s">
        <v>469</v>
      </c>
      <c r="F3351" s="23" t="str">
        <f t="shared" si="158"/>
        <v>volta</v>
      </c>
      <c r="G3351" s="4">
        <v>5</v>
      </c>
      <c r="H3351" s="2" t="s">
        <v>673</v>
      </c>
      <c r="I3351" s="2" t="s">
        <v>562</v>
      </c>
      <c r="J3351" s="23" t="str">
        <f t="shared" si="156"/>
        <v>TAGUATUR2819volta5</v>
      </c>
      <c r="K3351" s="32" t="str">
        <f t="shared" si="157"/>
        <v>TAGUATINGA CENTRO/AVENIDA SANDÚ NORTE/AVENIDA HÉLIO PRATES/CEILÂNDIA CENTRO/CEILÂNDIA NORTE</v>
      </c>
    </row>
    <row r="3352" spans="1:11" x14ac:dyDescent="0.2">
      <c r="A3352" s="2" t="s">
        <v>552</v>
      </c>
      <c r="B3352" s="2" t="s">
        <v>564</v>
      </c>
      <c r="C3352" s="4">
        <v>2819</v>
      </c>
      <c r="D3352" s="24" t="s">
        <v>92</v>
      </c>
      <c r="E3352" s="2" t="s">
        <v>469</v>
      </c>
      <c r="F3352" s="23" t="str">
        <f t="shared" si="158"/>
        <v>volta</v>
      </c>
      <c r="G3352" s="4">
        <v>6</v>
      </c>
      <c r="H3352" s="2" t="s">
        <v>672</v>
      </c>
      <c r="I3352" s="2" t="s">
        <v>562</v>
      </c>
      <c r="J3352" s="23" t="str">
        <f t="shared" si="156"/>
        <v>TAGUATUR2819volta6</v>
      </c>
      <c r="K3352" s="32" t="str">
        <f t="shared" si="157"/>
        <v>TAGUATINGA CENTRO/AVENIDA SANDÚ NORTE/AVENIDA HÉLIO PRATES/CEILÂNDIA CENTRO/CEILÂNDIA NORTE/VIA LESTE</v>
      </c>
    </row>
    <row r="3353" spans="1:11" x14ac:dyDescent="0.2">
      <c r="A3353" s="2" t="s">
        <v>552</v>
      </c>
      <c r="B3353" s="2" t="s">
        <v>564</v>
      </c>
      <c r="C3353" s="4">
        <v>2819</v>
      </c>
      <c r="D3353" s="24" t="s">
        <v>92</v>
      </c>
      <c r="E3353" s="2" t="s">
        <v>469</v>
      </c>
      <c r="F3353" s="23" t="str">
        <f t="shared" si="158"/>
        <v>volta</v>
      </c>
      <c r="G3353" s="4">
        <v>7</v>
      </c>
      <c r="H3353" s="2" t="s">
        <v>561</v>
      </c>
      <c r="I3353" s="2" t="s">
        <v>562</v>
      </c>
      <c r="J3353" s="23" t="str">
        <f t="shared" si="156"/>
        <v>TAGUATUR2819volta7</v>
      </c>
      <c r="K3353" s="32" t="str">
        <f t="shared" si="157"/>
        <v>TAGUATINGA CENTRO/AVENIDA SANDÚ NORTE/AVENIDA HÉLIO PRATES/CEILÂNDIA CENTRO/CEILÂNDIA NORTE/VIA LESTE/BR-070</v>
      </c>
    </row>
    <row r="3354" spans="1:11" x14ac:dyDescent="0.2">
      <c r="A3354" s="2" t="s">
        <v>552</v>
      </c>
      <c r="B3354" s="2" t="s">
        <v>564</v>
      </c>
      <c r="C3354" s="4">
        <v>2819</v>
      </c>
      <c r="D3354" s="24" t="s">
        <v>92</v>
      </c>
      <c r="E3354" s="2" t="s">
        <v>469</v>
      </c>
      <c r="F3354" s="23" t="str">
        <f t="shared" si="158"/>
        <v>volta</v>
      </c>
      <c r="G3354" s="4">
        <v>8</v>
      </c>
      <c r="H3354" s="2" t="s">
        <v>568</v>
      </c>
      <c r="I3354" s="2" t="s">
        <v>554</v>
      </c>
      <c r="J3354" s="23" t="str">
        <f t="shared" si="156"/>
        <v>TAGUATUR2819volta8</v>
      </c>
      <c r="K3354" s="32" t="str">
        <f t="shared" si="157"/>
        <v>TAGUATINGA CENTRO/AVENIDA SANDÚ NORTE/AVENIDA HÉLIO PRATES/CEILÂNDIA CENTRO/CEILÂNDIA NORTE/VIA LESTE/BR-070/AVENIDA CUIABÁ</v>
      </c>
    </row>
    <row r="3355" spans="1:11" x14ac:dyDescent="0.2">
      <c r="A3355" s="2" t="s">
        <v>552</v>
      </c>
      <c r="B3355" s="2" t="s">
        <v>564</v>
      </c>
      <c r="C3355" s="4">
        <v>2819</v>
      </c>
      <c r="D3355" s="24" t="s">
        <v>92</v>
      </c>
      <c r="E3355" s="2" t="s">
        <v>469</v>
      </c>
      <c r="F3355" s="23" t="str">
        <f t="shared" si="158"/>
        <v>volta</v>
      </c>
      <c r="G3355" s="4">
        <v>9</v>
      </c>
      <c r="H3355" s="2" t="s">
        <v>588</v>
      </c>
      <c r="I3355" s="2" t="s">
        <v>554</v>
      </c>
      <c r="J3355" s="23" t="str">
        <f t="shared" si="156"/>
        <v>TAGUATUR2819volta9</v>
      </c>
      <c r="K3355" s="32" t="str">
        <f t="shared" si="157"/>
        <v>TAGUATINGA CENTRO/AVENIDA SANDÚ NORTE/AVENIDA HÉLIO PRATES/CEILÂNDIA CENTRO/CEILÂNDIA NORTE/VIA LESTE/BR-070/AVENIDA CUIABÁ/AVENIDA MACEIÓ</v>
      </c>
    </row>
    <row r="3356" spans="1:11" x14ac:dyDescent="0.2">
      <c r="A3356" s="2" t="s">
        <v>552</v>
      </c>
      <c r="B3356" s="2" t="s">
        <v>564</v>
      </c>
      <c r="C3356" s="4">
        <v>2819</v>
      </c>
      <c r="D3356" s="24" t="s">
        <v>92</v>
      </c>
      <c r="E3356" s="2" t="s">
        <v>469</v>
      </c>
      <c r="F3356" s="23" t="str">
        <f t="shared" si="158"/>
        <v>volta</v>
      </c>
      <c r="G3356" s="4">
        <v>10</v>
      </c>
      <c r="H3356" s="2" t="s">
        <v>589</v>
      </c>
      <c r="I3356" s="2" t="s">
        <v>554</v>
      </c>
      <c r="J3356" s="23" t="str">
        <f t="shared" si="156"/>
        <v>TAGUATUR2819volta10</v>
      </c>
      <c r="K3356" s="32" t="str">
        <f t="shared" si="157"/>
        <v>TAGUATINGA CENTRO/AVENIDA SANDÚ NORTE/AVENIDA HÉLIO PRATES/CEILÂNDIA CENTRO/CEILÂNDIA NORTE/VIA LESTE/BR-070/AVENIDA CUIABÁ/AVENIDA MACEIÓ/RUA 36</v>
      </c>
    </row>
    <row r="3357" spans="1:11" x14ac:dyDescent="0.2">
      <c r="A3357" s="2" t="s">
        <v>552</v>
      </c>
      <c r="B3357" s="2" t="s">
        <v>564</v>
      </c>
      <c r="C3357" s="4">
        <v>2819</v>
      </c>
      <c r="D3357" s="24" t="s">
        <v>92</v>
      </c>
      <c r="E3357" s="2" t="s">
        <v>469</v>
      </c>
      <c r="F3357" s="23" t="str">
        <f t="shared" si="158"/>
        <v>volta</v>
      </c>
      <c r="G3357" s="4">
        <v>11</v>
      </c>
      <c r="H3357" s="2" t="s">
        <v>585</v>
      </c>
      <c r="I3357" s="2" t="s">
        <v>554</v>
      </c>
      <c r="J3357" s="23" t="str">
        <f t="shared" si="156"/>
        <v>TAGUATUR2819volta11</v>
      </c>
      <c r="K3357" s="32" t="str">
        <f t="shared" si="157"/>
        <v>TAGUATINGA CENTRO/AVENIDA SANDÚ NORTE/AVENIDA HÉLIO PRATES/CEILÂNDIA CENTRO/CEILÂNDIA NORTE/VIA LESTE/BR-070/AVENIDA CUIABÁ/AVENIDA MACEIÓ/RUA 36/TERMINAL JARDIM BRASÍLIA</v>
      </c>
    </row>
    <row r="3358" spans="1:11" x14ac:dyDescent="0.2">
      <c r="A3358" s="2" t="s">
        <v>552</v>
      </c>
      <c r="B3358" s="2" t="s">
        <v>564</v>
      </c>
      <c r="C3358" s="4">
        <v>2819</v>
      </c>
      <c r="D3358" s="2" t="s">
        <v>94</v>
      </c>
      <c r="E3358" s="2" t="s">
        <v>452</v>
      </c>
      <c r="F3358" s="23" t="str">
        <f t="shared" si="158"/>
        <v>ida</v>
      </c>
      <c r="G3358" s="4">
        <v>1</v>
      </c>
      <c r="H3358" s="2" t="s">
        <v>610</v>
      </c>
      <c r="I3358" s="2" t="s">
        <v>554</v>
      </c>
      <c r="J3358" s="23" t="str">
        <f t="shared" si="156"/>
        <v>UTB2819ida1</v>
      </c>
      <c r="K3358" s="32" t="str">
        <f t="shared" si="157"/>
        <v>PINHEIRO 2</v>
      </c>
    </row>
    <row r="3359" spans="1:11" x14ac:dyDescent="0.2">
      <c r="A3359" s="2" t="s">
        <v>552</v>
      </c>
      <c r="B3359" s="2" t="s">
        <v>564</v>
      </c>
      <c r="C3359" s="4">
        <v>2819</v>
      </c>
      <c r="D3359" s="24" t="s">
        <v>94</v>
      </c>
      <c r="E3359" s="2" t="s">
        <v>452</v>
      </c>
      <c r="F3359" s="23" t="str">
        <f t="shared" si="158"/>
        <v>ida</v>
      </c>
      <c r="G3359" s="4">
        <v>2</v>
      </c>
      <c r="H3359" s="2" t="s">
        <v>586</v>
      </c>
      <c r="I3359" s="2" t="s">
        <v>554</v>
      </c>
      <c r="J3359" s="23" t="str">
        <f t="shared" si="156"/>
        <v>UTB2819ida2</v>
      </c>
      <c r="K3359" s="32" t="str">
        <f t="shared" si="157"/>
        <v>PINHEIRO 2/RUA 33</v>
      </c>
    </row>
    <row r="3360" spans="1:11" x14ac:dyDescent="0.2">
      <c r="A3360" s="2" t="s">
        <v>552</v>
      </c>
      <c r="B3360" s="2" t="s">
        <v>564</v>
      </c>
      <c r="C3360" s="4">
        <v>2819</v>
      </c>
      <c r="D3360" s="24" t="s">
        <v>94</v>
      </c>
      <c r="E3360" s="2" t="s">
        <v>452</v>
      </c>
      <c r="F3360" s="23" t="str">
        <f t="shared" si="158"/>
        <v>ida</v>
      </c>
      <c r="G3360" s="4">
        <v>3</v>
      </c>
      <c r="H3360" s="2" t="s">
        <v>611</v>
      </c>
      <c r="I3360" s="2" t="s">
        <v>554</v>
      </c>
      <c r="J3360" s="23" t="str">
        <f t="shared" si="156"/>
        <v>UTB2819ida3</v>
      </c>
      <c r="K3360" s="32" t="str">
        <f t="shared" si="157"/>
        <v>PINHEIRO 2/RUA 33/AVENIDA PORTO VELHO (AVENIDA PRINCIPAL DO PINHEIRO 2)</v>
      </c>
    </row>
    <row r="3361" spans="1:11" x14ac:dyDescent="0.2">
      <c r="A3361" s="2" t="s">
        <v>552</v>
      </c>
      <c r="B3361" s="2" t="s">
        <v>564</v>
      </c>
      <c r="C3361" s="4">
        <v>2819</v>
      </c>
      <c r="D3361" s="24" t="s">
        <v>94</v>
      </c>
      <c r="E3361" s="2" t="s">
        <v>452</v>
      </c>
      <c r="F3361" s="23" t="str">
        <f t="shared" si="158"/>
        <v>ida</v>
      </c>
      <c r="G3361" s="4">
        <v>4</v>
      </c>
      <c r="H3361" s="2" t="s">
        <v>662</v>
      </c>
      <c r="I3361" s="2" t="s">
        <v>554</v>
      </c>
      <c r="J3361" s="23" t="str">
        <f t="shared" si="156"/>
        <v>UTB2819ida4</v>
      </c>
      <c r="K3361" s="32" t="str">
        <f t="shared" si="157"/>
        <v>PINHEIRO 2/RUA 33/AVENIDA PORTO VELHO (AVENIDA PRINCIPAL DO PINHEIRO 2)/ENFRENTE SUP.CANDANGO</v>
      </c>
    </row>
    <row r="3362" spans="1:11" x14ac:dyDescent="0.2">
      <c r="A3362" s="2" t="s">
        <v>552</v>
      </c>
      <c r="B3362" s="2" t="s">
        <v>564</v>
      </c>
      <c r="C3362" s="4">
        <v>2819</v>
      </c>
      <c r="D3362" s="24" t="s">
        <v>94</v>
      </c>
      <c r="E3362" s="2" t="s">
        <v>452</v>
      </c>
      <c r="F3362" s="23" t="str">
        <f t="shared" si="158"/>
        <v>ida</v>
      </c>
      <c r="G3362" s="4">
        <v>5</v>
      </c>
      <c r="H3362" s="2" t="s">
        <v>568</v>
      </c>
      <c r="I3362" s="2" t="s">
        <v>554</v>
      </c>
      <c r="J3362" s="23" t="str">
        <f t="shared" si="156"/>
        <v>UTB2819ida5</v>
      </c>
      <c r="K3362" s="32" t="str">
        <f t="shared" si="157"/>
        <v>PINHEIRO 2/RUA 33/AVENIDA PORTO VELHO (AVENIDA PRINCIPAL DO PINHEIRO 2)/ENFRENTE SUP.CANDANGO/AVENIDA CUIABÁ</v>
      </c>
    </row>
    <row r="3363" spans="1:11" x14ac:dyDescent="0.2">
      <c r="A3363" s="2" t="s">
        <v>552</v>
      </c>
      <c r="B3363" s="2" t="s">
        <v>564</v>
      </c>
      <c r="C3363" s="4">
        <v>2819</v>
      </c>
      <c r="D3363" s="24" t="s">
        <v>94</v>
      </c>
      <c r="E3363" s="2" t="s">
        <v>452</v>
      </c>
      <c r="F3363" s="23" t="str">
        <f t="shared" si="158"/>
        <v>ida</v>
      </c>
      <c r="G3363" s="4">
        <v>6</v>
      </c>
      <c r="H3363" s="2" t="s">
        <v>575</v>
      </c>
      <c r="I3363" s="2" t="s">
        <v>554</v>
      </c>
      <c r="J3363" s="23" t="str">
        <f t="shared" si="156"/>
        <v>UTB2819ida6</v>
      </c>
      <c r="K3363" s="32" t="str">
        <f t="shared" si="157"/>
        <v>PINHEIRO 2/RUA 33/AVENIDA PORTO VELHO (AVENIDA PRINCIPAL DO PINHEIRO 2)/ENFRENTE SUP.CANDANGO/AVENIDA CUIABÁ/AVENIDA BRASÍLIA</v>
      </c>
    </row>
    <row r="3364" spans="1:11" x14ac:dyDescent="0.2">
      <c r="A3364" s="2" t="s">
        <v>552</v>
      </c>
      <c r="B3364" s="2" t="s">
        <v>564</v>
      </c>
      <c r="C3364" s="4">
        <v>2819</v>
      </c>
      <c r="D3364" s="24" t="s">
        <v>94</v>
      </c>
      <c r="E3364" s="2" t="s">
        <v>452</v>
      </c>
      <c r="F3364" s="23" t="str">
        <f t="shared" si="158"/>
        <v>ida</v>
      </c>
      <c r="G3364" s="4">
        <v>7</v>
      </c>
      <c r="H3364" s="2" t="s">
        <v>576</v>
      </c>
      <c r="I3364" s="2" t="s">
        <v>554</v>
      </c>
      <c r="J3364" s="23" t="str">
        <f t="shared" si="156"/>
        <v>UTB2819ida7</v>
      </c>
      <c r="K3364" s="32" t="str">
        <f t="shared" si="157"/>
        <v>PINHEIRO 2/RUA 33/AVENIDA PORTO VELHO (AVENIDA PRINCIPAL DO PINHEIRO 2)/ENFRENTE SUP.CANDANGO/AVENIDA CUIABÁ/AVENIDA BRASÍLIA/AVENIDA SÃO PAULO</v>
      </c>
    </row>
    <row r="3365" spans="1:11" x14ac:dyDescent="0.2">
      <c r="A3365" s="2" t="s">
        <v>552</v>
      </c>
      <c r="B3365" s="2" t="s">
        <v>564</v>
      </c>
      <c r="C3365" s="4">
        <v>2819</v>
      </c>
      <c r="D3365" s="24" t="s">
        <v>94</v>
      </c>
      <c r="E3365" s="2" t="s">
        <v>452</v>
      </c>
      <c r="F3365" s="23" t="str">
        <f t="shared" si="158"/>
        <v>ida</v>
      </c>
      <c r="G3365" s="4">
        <v>8</v>
      </c>
      <c r="H3365" s="2" t="s">
        <v>561</v>
      </c>
      <c r="I3365" s="2" t="s">
        <v>562</v>
      </c>
      <c r="J3365" s="23" t="str">
        <f t="shared" si="156"/>
        <v>UTB2819ida8</v>
      </c>
      <c r="K3365" s="32" t="str">
        <f t="shared" si="157"/>
        <v>PINHEIRO 2/RUA 33/AVENIDA PORTO VELHO (AVENIDA PRINCIPAL DO PINHEIRO 2)/ENFRENTE SUP.CANDANGO/AVENIDA CUIABÁ/AVENIDA BRASÍLIA/AVENIDA SÃO PAULO/BR-070</v>
      </c>
    </row>
    <row r="3366" spans="1:11" x14ac:dyDescent="0.2">
      <c r="A3366" s="2" t="s">
        <v>552</v>
      </c>
      <c r="B3366" s="2" t="s">
        <v>564</v>
      </c>
      <c r="C3366" s="4">
        <v>2819</v>
      </c>
      <c r="D3366" s="24" t="s">
        <v>94</v>
      </c>
      <c r="E3366" s="2" t="s">
        <v>452</v>
      </c>
      <c r="F3366" s="23" t="str">
        <f t="shared" si="158"/>
        <v>ida</v>
      </c>
      <c r="G3366" s="4">
        <v>9</v>
      </c>
      <c r="H3366" s="2" t="s">
        <v>672</v>
      </c>
      <c r="I3366" s="2" t="s">
        <v>562</v>
      </c>
      <c r="J3366" s="23" t="str">
        <f t="shared" si="156"/>
        <v>UTB2819ida9</v>
      </c>
      <c r="K3366" s="32" t="str">
        <f t="shared" si="157"/>
        <v>PINHEIRO 2/RUA 33/AVENIDA PORTO VELHO (AVENIDA PRINCIPAL DO PINHEIRO 2)/ENFRENTE SUP.CANDANGO/AVENIDA CUIABÁ/AVENIDA BRASÍLIA/AVENIDA SÃO PAULO/BR-070/VIA LESTE</v>
      </c>
    </row>
    <row r="3367" spans="1:11" x14ac:dyDescent="0.2">
      <c r="A3367" s="2" t="s">
        <v>552</v>
      </c>
      <c r="B3367" s="2" t="s">
        <v>564</v>
      </c>
      <c r="C3367" s="4">
        <v>2819</v>
      </c>
      <c r="D3367" s="24" t="s">
        <v>94</v>
      </c>
      <c r="E3367" s="2" t="s">
        <v>452</v>
      </c>
      <c r="F3367" s="23" t="str">
        <f t="shared" si="158"/>
        <v>ida</v>
      </c>
      <c r="G3367" s="4">
        <v>10</v>
      </c>
      <c r="H3367" s="2" t="s">
        <v>673</v>
      </c>
      <c r="I3367" s="2" t="s">
        <v>562</v>
      </c>
      <c r="J3367" s="23" t="str">
        <f t="shared" si="156"/>
        <v>UTB2819ida10</v>
      </c>
      <c r="K3367" s="32" t="str">
        <f t="shared" si="157"/>
        <v>PINHEIRO 2/RUA 33/AVENIDA PORTO VELHO (AVENIDA PRINCIPAL DO PINHEIRO 2)/ENFRENTE SUP.CANDANGO/AVENIDA CUIABÁ/AVENIDA BRASÍLIA/AVENIDA SÃO PAULO/BR-070/VIA LESTE/CEILÂNDIA NORTE</v>
      </c>
    </row>
    <row r="3368" spans="1:11" x14ac:dyDescent="0.2">
      <c r="A3368" s="2" t="s">
        <v>552</v>
      </c>
      <c r="B3368" s="2" t="s">
        <v>564</v>
      </c>
      <c r="C3368" s="4">
        <v>2819</v>
      </c>
      <c r="D3368" s="24" t="s">
        <v>94</v>
      </c>
      <c r="E3368" s="2" t="s">
        <v>452</v>
      </c>
      <c r="F3368" s="23" t="str">
        <f t="shared" si="158"/>
        <v>ida</v>
      </c>
      <c r="G3368" s="4">
        <v>11</v>
      </c>
      <c r="H3368" s="2" t="s">
        <v>668</v>
      </c>
      <c r="I3368" s="2" t="s">
        <v>562</v>
      </c>
      <c r="J3368" s="23" t="str">
        <f t="shared" si="156"/>
        <v>UTB2819ida11</v>
      </c>
      <c r="K3368" s="32" t="str">
        <f t="shared" si="157"/>
        <v>PINHEIRO 2/RUA 33/AVENIDA PORTO VELHO (AVENIDA PRINCIPAL DO PINHEIRO 2)/ENFRENTE SUP.CANDANGO/AVENIDA CUIABÁ/AVENIDA BRASÍLIA/AVENIDA SÃO PAULO/BR-070/VIA LESTE/CEILÂNDIA NORTE/CEILÂNDIA CENTRO</v>
      </c>
    </row>
    <row r="3369" spans="1:11" x14ac:dyDescent="0.2">
      <c r="A3369" s="2" t="s">
        <v>552</v>
      </c>
      <c r="B3369" s="2" t="s">
        <v>564</v>
      </c>
      <c r="C3369" s="4">
        <v>2819</v>
      </c>
      <c r="D3369" s="24" t="s">
        <v>94</v>
      </c>
      <c r="E3369" s="2" t="s">
        <v>452</v>
      </c>
      <c r="F3369" s="23" t="str">
        <f t="shared" si="158"/>
        <v>ida</v>
      </c>
      <c r="G3369" s="4">
        <v>12</v>
      </c>
      <c r="H3369" s="2" t="s">
        <v>649</v>
      </c>
      <c r="I3369" s="2" t="s">
        <v>564</v>
      </c>
      <c r="J3369" s="23" t="str">
        <f t="shared" si="156"/>
        <v>UTB2819ida12</v>
      </c>
      <c r="K3369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</v>
      </c>
    </row>
    <row r="3370" spans="1:11" x14ac:dyDescent="0.2">
      <c r="A3370" s="2" t="s">
        <v>552</v>
      </c>
      <c r="B3370" s="2" t="s">
        <v>564</v>
      </c>
      <c r="C3370" s="4">
        <v>2819</v>
      </c>
      <c r="D3370" s="24" t="s">
        <v>94</v>
      </c>
      <c r="E3370" s="2" t="s">
        <v>452</v>
      </c>
      <c r="F3370" s="23" t="str">
        <f t="shared" si="158"/>
        <v>ida</v>
      </c>
      <c r="G3370" s="4">
        <v>13</v>
      </c>
      <c r="H3370" s="2" t="s">
        <v>691</v>
      </c>
      <c r="I3370" s="2" t="s">
        <v>564</v>
      </c>
      <c r="J3370" s="23" t="str">
        <f t="shared" si="156"/>
        <v>UTB2819ida13</v>
      </c>
      <c r="K3370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PRATES/AVENIDA SANDÚ NORTE</v>
      </c>
    </row>
    <row r="3371" spans="1:11" x14ac:dyDescent="0.2">
      <c r="A3371" s="2" t="s">
        <v>552</v>
      </c>
      <c r="B3371" s="2" t="s">
        <v>564</v>
      </c>
      <c r="C3371" s="4">
        <v>2819</v>
      </c>
      <c r="D3371" s="24" t="s">
        <v>94</v>
      </c>
      <c r="E3371" s="2" t="s">
        <v>452</v>
      </c>
      <c r="F3371" s="23" t="str">
        <f t="shared" si="158"/>
        <v>ida</v>
      </c>
      <c r="G3371" s="4">
        <v>14</v>
      </c>
      <c r="H3371" s="2" t="s">
        <v>683</v>
      </c>
      <c r="I3371" s="2" t="s">
        <v>564</v>
      </c>
      <c r="J3371" s="23" t="str">
        <f t="shared" si="156"/>
        <v>UTB2819ida14</v>
      </c>
      <c r="K3371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3372" spans="1:11" x14ac:dyDescent="0.2">
      <c r="A3372" s="2" t="s">
        <v>552</v>
      </c>
      <c r="B3372" s="2" t="s">
        <v>564</v>
      </c>
      <c r="C3372" s="4">
        <v>2819</v>
      </c>
      <c r="D3372" s="2" t="s">
        <v>94</v>
      </c>
      <c r="E3372" s="2" t="s">
        <v>469</v>
      </c>
      <c r="F3372" s="23" t="str">
        <f t="shared" si="158"/>
        <v>volta</v>
      </c>
      <c r="G3372" s="4">
        <v>1</v>
      </c>
      <c r="H3372" s="2" t="s">
        <v>683</v>
      </c>
      <c r="I3372" s="2" t="s">
        <v>564</v>
      </c>
      <c r="J3372" s="23" t="str">
        <f t="shared" si="156"/>
        <v>UTB2819volta1</v>
      </c>
      <c r="K3372" s="32" t="str">
        <f t="shared" si="157"/>
        <v>TAGUATINGA CENTRO</v>
      </c>
    </row>
    <row r="3373" spans="1:11" x14ac:dyDescent="0.2">
      <c r="A3373" s="2" t="s">
        <v>552</v>
      </c>
      <c r="B3373" s="2" t="s">
        <v>564</v>
      </c>
      <c r="C3373" s="4">
        <v>2819</v>
      </c>
      <c r="D3373" s="24" t="s">
        <v>94</v>
      </c>
      <c r="E3373" s="2" t="s">
        <v>469</v>
      </c>
      <c r="F3373" s="23" t="str">
        <f t="shared" si="158"/>
        <v>volta</v>
      </c>
      <c r="G3373" s="4">
        <v>2</v>
      </c>
      <c r="H3373" s="2" t="s">
        <v>691</v>
      </c>
      <c r="I3373" s="2" t="s">
        <v>564</v>
      </c>
      <c r="J3373" s="23" t="str">
        <f t="shared" si="156"/>
        <v>UTB2819volta2</v>
      </c>
      <c r="K3373" s="32" t="str">
        <f t="shared" si="157"/>
        <v>TAGUATINGA CENTRO/AVENIDA SANDÚ NORTE</v>
      </c>
    </row>
    <row r="3374" spans="1:11" x14ac:dyDescent="0.2">
      <c r="A3374" s="2" t="s">
        <v>552</v>
      </c>
      <c r="B3374" s="2" t="s">
        <v>564</v>
      </c>
      <c r="C3374" s="4">
        <v>2819</v>
      </c>
      <c r="D3374" s="24" t="s">
        <v>94</v>
      </c>
      <c r="E3374" s="2" t="s">
        <v>469</v>
      </c>
      <c r="F3374" s="23" t="str">
        <f t="shared" si="158"/>
        <v>volta</v>
      </c>
      <c r="G3374" s="4">
        <v>3</v>
      </c>
      <c r="H3374" s="2" t="s">
        <v>649</v>
      </c>
      <c r="I3374" s="2" t="s">
        <v>564</v>
      </c>
      <c r="J3374" s="23" t="str">
        <f t="shared" si="156"/>
        <v>UTB2819volta3</v>
      </c>
      <c r="K3374" s="32" t="str">
        <f t="shared" si="157"/>
        <v>TAGUATINGA CENTRO/AVENIDA SANDÚ NORTE/AVENIDA HÉLIO PRATES</v>
      </c>
    </row>
    <row r="3375" spans="1:11" x14ac:dyDescent="0.2">
      <c r="A3375" s="2" t="s">
        <v>552</v>
      </c>
      <c r="B3375" s="2" t="s">
        <v>564</v>
      </c>
      <c r="C3375" s="4">
        <v>2819</v>
      </c>
      <c r="D3375" s="24" t="s">
        <v>94</v>
      </c>
      <c r="E3375" s="2" t="s">
        <v>469</v>
      </c>
      <c r="F3375" s="23" t="str">
        <f t="shared" si="158"/>
        <v>volta</v>
      </c>
      <c r="G3375" s="4">
        <v>4</v>
      </c>
      <c r="H3375" s="2" t="s">
        <v>668</v>
      </c>
      <c r="I3375" s="2" t="s">
        <v>562</v>
      </c>
      <c r="J3375" s="23" t="str">
        <f t="shared" si="156"/>
        <v>UTB2819volta4</v>
      </c>
      <c r="K3375" s="32" t="str">
        <f t="shared" si="157"/>
        <v>TAGUATINGA CENTRO/AVENIDA SANDÚ NORTE/AVENIDA HÉLIO PRATES/CEILÂNDIA CENTRO</v>
      </c>
    </row>
    <row r="3376" spans="1:11" x14ac:dyDescent="0.2">
      <c r="A3376" s="2" t="s">
        <v>552</v>
      </c>
      <c r="B3376" s="2" t="s">
        <v>564</v>
      </c>
      <c r="C3376" s="4">
        <v>2819</v>
      </c>
      <c r="D3376" s="24" t="s">
        <v>94</v>
      </c>
      <c r="E3376" s="2" t="s">
        <v>469</v>
      </c>
      <c r="F3376" s="23" t="str">
        <f t="shared" si="158"/>
        <v>volta</v>
      </c>
      <c r="G3376" s="4">
        <v>5</v>
      </c>
      <c r="H3376" s="2" t="s">
        <v>673</v>
      </c>
      <c r="I3376" s="2" t="s">
        <v>562</v>
      </c>
      <c r="J3376" s="23" t="str">
        <f t="shared" si="156"/>
        <v>UTB2819volta5</v>
      </c>
      <c r="K3376" s="32" t="str">
        <f t="shared" si="157"/>
        <v>TAGUATINGA CENTRO/AVENIDA SANDÚ NORTE/AVENIDA HÉLIO PRATES/CEILÂNDIA CENTRO/CEILÂNDIA NORTE</v>
      </c>
    </row>
    <row r="3377" spans="1:11" x14ac:dyDescent="0.2">
      <c r="A3377" s="2" t="s">
        <v>552</v>
      </c>
      <c r="B3377" s="2" t="s">
        <v>564</v>
      </c>
      <c r="C3377" s="4">
        <v>2819</v>
      </c>
      <c r="D3377" s="24" t="s">
        <v>94</v>
      </c>
      <c r="E3377" s="2" t="s">
        <v>469</v>
      </c>
      <c r="F3377" s="23" t="str">
        <f t="shared" si="158"/>
        <v>volta</v>
      </c>
      <c r="G3377" s="4">
        <v>6</v>
      </c>
      <c r="H3377" s="2" t="s">
        <v>672</v>
      </c>
      <c r="I3377" s="2" t="s">
        <v>562</v>
      </c>
      <c r="J3377" s="23" t="str">
        <f t="shared" si="156"/>
        <v>UTB2819volta6</v>
      </c>
      <c r="K3377" s="32" t="str">
        <f t="shared" si="157"/>
        <v>TAGUATINGA CENTRO/AVENIDA SANDÚ NORTE/AVENIDA HÉLIO PRATES/CEILÂNDIA CENTRO/CEILÂNDIA NORTE/VIA LESTE</v>
      </c>
    </row>
    <row r="3378" spans="1:11" x14ac:dyDescent="0.2">
      <c r="A3378" s="2" t="s">
        <v>552</v>
      </c>
      <c r="B3378" s="2" t="s">
        <v>564</v>
      </c>
      <c r="C3378" s="4">
        <v>2819</v>
      </c>
      <c r="D3378" s="24" t="s">
        <v>94</v>
      </c>
      <c r="E3378" s="2" t="s">
        <v>469</v>
      </c>
      <c r="F3378" s="23" t="str">
        <f t="shared" si="158"/>
        <v>volta</v>
      </c>
      <c r="G3378" s="4">
        <v>7</v>
      </c>
      <c r="H3378" s="2" t="s">
        <v>561</v>
      </c>
      <c r="I3378" s="2" t="s">
        <v>562</v>
      </c>
      <c r="J3378" s="23" t="str">
        <f t="shared" si="156"/>
        <v>UTB2819volta7</v>
      </c>
      <c r="K3378" s="32" t="str">
        <f t="shared" si="157"/>
        <v>TAGUATINGA CENTRO/AVENIDA SANDÚ NORTE/AVENIDA HÉLIO PRATES/CEILÂNDIA CENTRO/CEILÂNDIA NORTE/VIA LESTE/BR-070</v>
      </c>
    </row>
    <row r="3379" spans="1:11" x14ac:dyDescent="0.2">
      <c r="A3379" s="2" t="s">
        <v>552</v>
      </c>
      <c r="B3379" s="2" t="s">
        <v>564</v>
      </c>
      <c r="C3379" s="4">
        <v>2819</v>
      </c>
      <c r="D3379" s="24" t="s">
        <v>94</v>
      </c>
      <c r="E3379" s="2" t="s">
        <v>469</v>
      </c>
      <c r="F3379" s="23" t="str">
        <f t="shared" si="158"/>
        <v>volta</v>
      </c>
      <c r="G3379" s="4">
        <v>8</v>
      </c>
      <c r="H3379" s="2" t="s">
        <v>568</v>
      </c>
      <c r="I3379" s="2" t="s">
        <v>554</v>
      </c>
      <c r="J3379" s="23" t="str">
        <f t="shared" si="156"/>
        <v>UTB2819volta8</v>
      </c>
      <c r="K3379" s="32" t="str">
        <f t="shared" si="157"/>
        <v>TAGUATINGA CENTRO/AVENIDA SANDÚ NORTE/AVENIDA HÉLIO PRATES/CEILÂNDIA CENTRO/CEILÂNDIA NORTE/VIA LESTE/BR-070/AVENIDA CUIABÁ</v>
      </c>
    </row>
    <row r="3380" spans="1:11" x14ac:dyDescent="0.2">
      <c r="A3380" s="2" t="s">
        <v>552</v>
      </c>
      <c r="B3380" s="2" t="s">
        <v>564</v>
      </c>
      <c r="C3380" s="4">
        <v>2819</v>
      </c>
      <c r="D3380" s="24" t="s">
        <v>94</v>
      </c>
      <c r="E3380" s="2" t="s">
        <v>469</v>
      </c>
      <c r="F3380" s="23" t="str">
        <f t="shared" si="158"/>
        <v>volta</v>
      </c>
      <c r="G3380" s="4">
        <v>9</v>
      </c>
      <c r="H3380" s="2" t="s">
        <v>588</v>
      </c>
      <c r="I3380" s="2" t="s">
        <v>554</v>
      </c>
      <c r="J3380" s="23" t="str">
        <f t="shared" si="156"/>
        <v>UTB2819volta9</v>
      </c>
      <c r="K3380" s="32" t="str">
        <f t="shared" si="157"/>
        <v>TAGUATINGA CENTRO/AVENIDA SANDÚ NORTE/AVENIDA HÉLIO PRATES/CEILÂNDIA CENTRO/CEILÂNDIA NORTE/VIA LESTE/BR-070/AVENIDA CUIABÁ/AVENIDA MACEIÓ</v>
      </c>
    </row>
    <row r="3381" spans="1:11" x14ac:dyDescent="0.2">
      <c r="A3381" s="2" t="s">
        <v>552</v>
      </c>
      <c r="B3381" s="2" t="s">
        <v>564</v>
      </c>
      <c r="C3381" s="4">
        <v>2819</v>
      </c>
      <c r="D3381" s="24" t="s">
        <v>94</v>
      </c>
      <c r="E3381" s="2" t="s">
        <v>469</v>
      </c>
      <c r="F3381" s="23" t="str">
        <f t="shared" si="158"/>
        <v>volta</v>
      </c>
      <c r="G3381" s="4">
        <v>10</v>
      </c>
      <c r="H3381" s="2" t="s">
        <v>589</v>
      </c>
      <c r="I3381" s="2" t="s">
        <v>554</v>
      </c>
      <c r="J3381" s="23" t="str">
        <f t="shared" si="156"/>
        <v>UTB2819volta10</v>
      </c>
      <c r="K3381" s="32" t="str">
        <f t="shared" si="157"/>
        <v>TAGUATINGA CENTRO/AVENIDA SANDÚ NORTE/AVENIDA HÉLIO PRATES/CEILÂNDIA CENTRO/CEILÂNDIA NORTE/VIA LESTE/BR-070/AVENIDA CUIABÁ/AVENIDA MACEIÓ/RUA 36</v>
      </c>
    </row>
    <row r="3382" spans="1:11" x14ac:dyDescent="0.2">
      <c r="A3382" s="2" t="s">
        <v>552</v>
      </c>
      <c r="B3382" s="2" t="s">
        <v>564</v>
      </c>
      <c r="C3382" s="4">
        <v>2819</v>
      </c>
      <c r="D3382" s="24" t="s">
        <v>94</v>
      </c>
      <c r="E3382" s="2" t="s">
        <v>469</v>
      </c>
      <c r="F3382" s="23" t="str">
        <f t="shared" si="158"/>
        <v>volta</v>
      </c>
      <c r="G3382" s="4">
        <v>11</v>
      </c>
      <c r="H3382" s="2" t="s">
        <v>585</v>
      </c>
      <c r="I3382" s="2" t="s">
        <v>554</v>
      </c>
      <c r="J3382" s="23" t="str">
        <f t="shared" si="156"/>
        <v>UTB2819volta11</v>
      </c>
      <c r="K3382" s="32" t="str">
        <f t="shared" si="157"/>
        <v>TAGUATINGA CENTRO/AVENIDA SANDÚ NORTE/AVENIDA HÉLIO PRATES/CEILÂNDIA CENTRO/CEILÂNDIA NORTE/VIA LESTE/BR-070/AVENIDA CUIABÁ/AVENIDA MACEIÓ/RUA 36/TERMINAL JARDIM BRASÍLIA</v>
      </c>
    </row>
    <row r="3383" spans="1:11" x14ac:dyDescent="0.2">
      <c r="A3383" s="2" t="s">
        <v>552</v>
      </c>
      <c r="B3383" s="2" t="s">
        <v>564</v>
      </c>
      <c r="C3383" s="4">
        <v>2821</v>
      </c>
      <c r="D3383" s="2" t="s">
        <v>92</v>
      </c>
      <c r="E3383" s="2" t="s">
        <v>452</v>
      </c>
      <c r="F3383" s="23" t="str">
        <f t="shared" si="158"/>
        <v>ida</v>
      </c>
      <c r="G3383" s="4">
        <v>1</v>
      </c>
      <c r="H3383" s="2" t="s">
        <v>634</v>
      </c>
      <c r="I3383" s="2" t="s">
        <v>554</v>
      </c>
      <c r="J3383" s="23" t="str">
        <f t="shared" si="156"/>
        <v>TAGUATUR2821ida1</v>
      </c>
      <c r="K3383" s="32" t="str">
        <f t="shared" si="157"/>
        <v>JARDIM LARANJEIRAS</v>
      </c>
    </row>
    <row r="3384" spans="1:11" x14ac:dyDescent="0.2">
      <c r="A3384" s="2" t="s">
        <v>552</v>
      </c>
      <c r="B3384" s="2" t="s">
        <v>564</v>
      </c>
      <c r="C3384" s="4">
        <v>2821</v>
      </c>
      <c r="D3384" s="24" t="s">
        <v>92</v>
      </c>
      <c r="E3384" s="2" t="s">
        <v>452</v>
      </c>
      <c r="F3384" s="23" t="str">
        <f t="shared" si="158"/>
        <v>ida</v>
      </c>
      <c r="G3384" s="4">
        <v>2</v>
      </c>
      <c r="H3384" s="2" t="s">
        <v>635</v>
      </c>
      <c r="I3384" s="2" t="s">
        <v>554</v>
      </c>
      <c r="J3384" s="23" t="str">
        <f t="shared" si="156"/>
        <v>TAGUATUR2821ida2</v>
      </c>
      <c r="K3384" s="32" t="str">
        <f t="shared" si="157"/>
        <v>JARDIM LARANJEIRAS/AVENIDA PERIMETRAL</v>
      </c>
    </row>
    <row r="3385" spans="1:11" x14ac:dyDescent="0.2">
      <c r="A3385" s="2" t="s">
        <v>552</v>
      </c>
      <c r="B3385" s="2" t="s">
        <v>564</v>
      </c>
      <c r="C3385" s="4">
        <v>2821</v>
      </c>
      <c r="D3385" s="24" t="s">
        <v>92</v>
      </c>
      <c r="E3385" s="2" t="s">
        <v>452</v>
      </c>
      <c r="F3385" s="23" t="str">
        <f t="shared" si="158"/>
        <v>ida</v>
      </c>
      <c r="G3385" s="4">
        <v>3</v>
      </c>
      <c r="H3385" s="2" t="s">
        <v>633</v>
      </c>
      <c r="I3385" s="2" t="s">
        <v>554</v>
      </c>
      <c r="J3385" s="23" t="str">
        <f t="shared" si="156"/>
        <v>TAGUATUR2821ida3</v>
      </c>
      <c r="K3385" s="32" t="str">
        <f t="shared" si="157"/>
        <v>JARDIM LARANJEIRAS/AVENIDA PERIMETRAL/AVENIDA TANCREDO NEVES</v>
      </c>
    </row>
    <row r="3386" spans="1:11" x14ac:dyDescent="0.2">
      <c r="A3386" s="2" t="s">
        <v>552</v>
      </c>
      <c r="B3386" s="2" t="s">
        <v>564</v>
      </c>
      <c r="C3386" s="4">
        <v>2821</v>
      </c>
      <c r="D3386" s="24" t="s">
        <v>92</v>
      </c>
      <c r="E3386" s="2" t="s">
        <v>452</v>
      </c>
      <c r="F3386" s="23" t="str">
        <f t="shared" si="158"/>
        <v>ida</v>
      </c>
      <c r="G3386" s="4">
        <v>4</v>
      </c>
      <c r="H3386" s="2" t="s">
        <v>632</v>
      </c>
      <c r="I3386" s="2" t="s">
        <v>554</v>
      </c>
      <c r="J3386" s="23" t="str">
        <f t="shared" si="156"/>
        <v>TAGUATUR2821ida4</v>
      </c>
      <c r="K3386" s="32" t="str">
        <f t="shared" si="157"/>
        <v>JARDIM LARANJEIRAS/AVENIDA PERIMETRAL/AVENIDA TANCREDO NEVES/AVENIDA RIO GRANDE DO SUL</v>
      </c>
    </row>
    <row r="3387" spans="1:11" x14ac:dyDescent="0.2">
      <c r="A3387" s="2" t="s">
        <v>552</v>
      </c>
      <c r="B3387" s="2" t="s">
        <v>564</v>
      </c>
      <c r="C3387" s="4">
        <v>2821</v>
      </c>
      <c r="D3387" s="24" t="s">
        <v>92</v>
      </c>
      <c r="E3387" s="2" t="s">
        <v>452</v>
      </c>
      <c r="F3387" s="23" t="str">
        <f t="shared" si="158"/>
        <v>ida</v>
      </c>
      <c r="G3387" s="4">
        <v>5</v>
      </c>
      <c r="H3387" s="2" t="s">
        <v>636</v>
      </c>
      <c r="I3387" s="2" t="s">
        <v>554</v>
      </c>
      <c r="J3387" s="23" t="str">
        <f t="shared" si="156"/>
        <v>TAGUATUR2821ida5</v>
      </c>
      <c r="K3387" s="32" t="str">
        <f t="shared" si="157"/>
        <v>JARDIM LARANJEIRAS/AVENIDA PERIMETRAL/AVENIDA TANCREDO NEVES/AVENIDA RIO GRANDE DO SUL/AVENIDA BRAZLÂNDIA</v>
      </c>
    </row>
    <row r="3388" spans="1:11" x14ac:dyDescent="0.2">
      <c r="A3388" s="2" t="s">
        <v>552</v>
      </c>
      <c r="B3388" s="2" t="s">
        <v>564</v>
      </c>
      <c r="C3388" s="4">
        <v>2821</v>
      </c>
      <c r="D3388" s="24" t="s">
        <v>92</v>
      </c>
      <c r="E3388" s="2" t="s">
        <v>452</v>
      </c>
      <c r="F3388" s="23" t="str">
        <f t="shared" si="158"/>
        <v>ida</v>
      </c>
      <c r="G3388" s="4">
        <v>6</v>
      </c>
      <c r="H3388" s="2" t="s">
        <v>576</v>
      </c>
      <c r="I3388" s="2" t="s">
        <v>554</v>
      </c>
      <c r="J3388" s="23" t="str">
        <f t="shared" si="156"/>
        <v>TAGUATUR2821ida6</v>
      </c>
      <c r="K3388" s="32" t="str">
        <f t="shared" si="157"/>
        <v>JARDIM LARANJEIRAS/AVENIDA PERIMETRAL/AVENIDA TANCREDO NEVES/AVENIDA RIO GRANDE DO SUL/AVENIDA BRAZLÂNDIA/AVENIDA SÃO PAULO</v>
      </c>
    </row>
    <row r="3389" spans="1:11" x14ac:dyDescent="0.2">
      <c r="A3389" s="2" t="s">
        <v>552</v>
      </c>
      <c r="B3389" s="2" t="s">
        <v>564</v>
      </c>
      <c r="C3389" s="4">
        <v>2821</v>
      </c>
      <c r="D3389" s="24" t="s">
        <v>92</v>
      </c>
      <c r="E3389" s="2" t="s">
        <v>452</v>
      </c>
      <c r="F3389" s="23" t="str">
        <f t="shared" si="158"/>
        <v>ida</v>
      </c>
      <c r="G3389" s="4">
        <v>7</v>
      </c>
      <c r="H3389" s="2" t="s">
        <v>561</v>
      </c>
      <c r="I3389" s="2" t="s">
        <v>562</v>
      </c>
      <c r="J3389" s="23" t="str">
        <f t="shared" si="156"/>
        <v>TAGUATUR2821ida7</v>
      </c>
      <c r="K3389" s="32" t="str">
        <f t="shared" si="157"/>
        <v>JARDIM LARANJEIRAS/AVENIDA PERIMETRAL/AVENIDA TANCREDO NEVES/AVENIDA RIO GRANDE DO SUL/AVENIDA BRAZLÂNDIA/AVENIDA SÃO PAULO/BR-070</v>
      </c>
    </row>
    <row r="3390" spans="1:11" x14ac:dyDescent="0.2">
      <c r="A3390" s="2" t="s">
        <v>552</v>
      </c>
      <c r="B3390" s="2" t="s">
        <v>564</v>
      </c>
      <c r="C3390" s="4">
        <v>2821</v>
      </c>
      <c r="D3390" s="24" t="s">
        <v>92</v>
      </c>
      <c r="E3390" s="2" t="s">
        <v>452</v>
      </c>
      <c r="F3390" s="23" t="str">
        <f t="shared" si="158"/>
        <v>ida</v>
      </c>
      <c r="G3390" s="4">
        <v>8</v>
      </c>
      <c r="H3390" s="2" t="s">
        <v>672</v>
      </c>
      <c r="I3390" s="2" t="s">
        <v>562</v>
      </c>
      <c r="J3390" s="23" t="str">
        <f t="shared" si="156"/>
        <v>TAGUATUR2821ida8</v>
      </c>
      <c r="K3390" s="32" t="str">
        <f t="shared" si="157"/>
        <v>JARDIM LARANJEIRAS/AVENIDA PERIMETRAL/AVENIDA TANCREDO NEVES/AVENIDA RIO GRANDE DO SUL/AVENIDA BRAZLÂNDIA/AVENIDA SÃO PAULO/BR-070/VIA LESTE</v>
      </c>
    </row>
    <row r="3391" spans="1:11" x14ac:dyDescent="0.2">
      <c r="A3391" s="2" t="s">
        <v>552</v>
      </c>
      <c r="B3391" s="2" t="s">
        <v>564</v>
      </c>
      <c r="C3391" s="4">
        <v>2821</v>
      </c>
      <c r="D3391" s="24" t="s">
        <v>92</v>
      </c>
      <c r="E3391" s="2" t="s">
        <v>452</v>
      </c>
      <c r="F3391" s="23" t="str">
        <f t="shared" si="158"/>
        <v>ida</v>
      </c>
      <c r="G3391" s="4">
        <v>9</v>
      </c>
      <c r="H3391" s="2" t="s">
        <v>673</v>
      </c>
      <c r="I3391" s="2" t="s">
        <v>562</v>
      </c>
      <c r="J3391" s="23" t="str">
        <f t="shared" si="156"/>
        <v>TAGUATUR2821ida9</v>
      </c>
      <c r="K3391" s="32" t="str">
        <f t="shared" si="157"/>
        <v>JARDIM LARANJEIRAS/AVENIDA PERIMETRAL/AVENIDA TANCREDO NEVES/AVENIDA RIO GRANDE DO SUL/AVENIDA BRAZLÂNDIA/AVENIDA SÃO PAULO/BR-070/VIA LESTE/CEILÂNDIA NORTE</v>
      </c>
    </row>
    <row r="3392" spans="1:11" x14ac:dyDescent="0.2">
      <c r="A3392" s="2" t="s">
        <v>552</v>
      </c>
      <c r="B3392" s="2" t="s">
        <v>564</v>
      </c>
      <c r="C3392" s="4">
        <v>2821</v>
      </c>
      <c r="D3392" s="24" t="s">
        <v>92</v>
      </c>
      <c r="E3392" s="2" t="s">
        <v>452</v>
      </c>
      <c r="F3392" s="23" t="str">
        <f t="shared" si="158"/>
        <v>ida</v>
      </c>
      <c r="G3392" s="4">
        <v>10</v>
      </c>
      <c r="H3392" s="2" t="s">
        <v>668</v>
      </c>
      <c r="I3392" s="2" t="s">
        <v>562</v>
      </c>
      <c r="J3392" s="23" t="str">
        <f t="shared" si="156"/>
        <v>TAGUATUR2821ida10</v>
      </c>
      <c r="K3392" s="32" t="str">
        <f t="shared" si="157"/>
        <v>JARDIM LARANJEIRAS/AVENIDA PERIMETRAL/AVENIDA TANCREDO NEVES/AVENIDA RIO GRANDE DO SUL/AVENIDA BRAZLÂNDIA/AVENIDA SÃO PAULO/BR-070/VIA LESTE/CEILÂNDIA NORTE/CEILÂNDIA CENTRO</v>
      </c>
    </row>
    <row r="3393" spans="1:11" x14ac:dyDescent="0.2">
      <c r="A3393" s="2" t="s">
        <v>552</v>
      </c>
      <c r="B3393" s="2" t="s">
        <v>564</v>
      </c>
      <c r="C3393" s="4">
        <v>2821</v>
      </c>
      <c r="D3393" s="24" t="s">
        <v>92</v>
      </c>
      <c r="E3393" s="2" t="s">
        <v>452</v>
      </c>
      <c r="F3393" s="23" t="str">
        <f t="shared" si="158"/>
        <v>ida</v>
      </c>
      <c r="G3393" s="4">
        <v>11</v>
      </c>
      <c r="H3393" s="2" t="s">
        <v>649</v>
      </c>
      <c r="I3393" s="2" t="s">
        <v>564</v>
      </c>
      <c r="J3393" s="23" t="str">
        <f t="shared" si="156"/>
        <v>TAGUATUR2821ida11</v>
      </c>
      <c r="K3393" s="32" t="str">
        <f t="shared" si="157"/>
        <v>JARDIM LARANJEIRAS/AVENIDA PERIMETRAL/AVENIDA TANCREDO NEVES/AVENIDA RIO GRANDE DO SUL/AVENIDA BRAZLÂNDIA/AVENIDA SÃO PAULO/BR-070/VIA LESTE/CEILÂNDIA NORTE/CEILÂNDIA CENTRO/AVENIDA HÉLIO PRATES</v>
      </c>
    </row>
    <row r="3394" spans="1:11" x14ac:dyDescent="0.2">
      <c r="A3394" s="2" t="s">
        <v>552</v>
      </c>
      <c r="B3394" s="2" t="s">
        <v>564</v>
      </c>
      <c r="C3394" s="4">
        <v>2821</v>
      </c>
      <c r="D3394" s="24" t="s">
        <v>92</v>
      </c>
      <c r="E3394" s="2" t="s">
        <v>452</v>
      </c>
      <c r="F3394" s="23" t="str">
        <f t="shared" si="158"/>
        <v>ida</v>
      </c>
      <c r="G3394" s="4">
        <v>12</v>
      </c>
      <c r="H3394" s="2" t="s">
        <v>674</v>
      </c>
      <c r="I3394" s="2" t="s">
        <v>564</v>
      </c>
      <c r="J3394" s="23" t="str">
        <f t="shared" si="156"/>
        <v>TAGUATUR2821ida12</v>
      </c>
      <c r="K3394" s="32" t="str">
        <f t="shared" si="157"/>
        <v>JARDIM LARANJEIRAS/AVENIDA PERIMETRAL/AVENIDA TANCREDO NEVES/AVENIDA RIO GRANDE DO SUL/AVENIDA BRAZLÂNDIA/AVENIDA SÃO PAULO/BR-070/VIA LESTE/CEILÂNDIA NORTE/CEILÂNDIA CENTRO/AVENIDA HÉLIO PRATES/COMERCIAL NORTE-SUL</v>
      </c>
    </row>
    <row r="3395" spans="1:11" x14ac:dyDescent="0.2">
      <c r="A3395" s="2" t="s">
        <v>552</v>
      </c>
      <c r="B3395" s="2" t="s">
        <v>564</v>
      </c>
      <c r="C3395" s="4">
        <v>2821</v>
      </c>
      <c r="D3395" s="24" t="s">
        <v>92</v>
      </c>
      <c r="E3395" s="2" t="s">
        <v>452</v>
      </c>
      <c r="F3395" s="23" t="str">
        <f t="shared" si="158"/>
        <v>ida</v>
      </c>
      <c r="G3395" s="4">
        <v>13</v>
      </c>
      <c r="H3395" s="2" t="s">
        <v>675</v>
      </c>
      <c r="I3395" s="2" t="s">
        <v>564</v>
      </c>
      <c r="J3395" s="23" t="str">
        <f t="shared" ref="J3395:J3458" si="159">D3395&amp;C3395&amp;F3395&amp;G3395</f>
        <v>TAGUATUR2821ida13</v>
      </c>
      <c r="K3395" s="32" t="str">
        <f t="shared" ref="K3395:K3458" si="160">IF(G3395=1,H3395,K3394&amp;"/"&amp;H3395)</f>
        <v>JARDIM LARANJEIRAS/AVENIDA PERIMETRAL/AVENIDA TANCREDO NEVES/AVENIDA RIO GRANDE DO SUL/AVENIDA BRAZLÂNDIA/AVENIDA SÃO PAULO/BR-070/VIA LESTE/CEILÂNDIA NORTE/CEILÂNDIA CENTRO/AVENIDA HÉLIO PRATES/COMERCIAL NORTE-SUL/PISTÃO SUL</v>
      </c>
    </row>
    <row r="3396" spans="1:11" x14ac:dyDescent="0.2">
      <c r="A3396" s="2" t="s">
        <v>552</v>
      </c>
      <c r="B3396" s="2" t="s">
        <v>564</v>
      </c>
      <c r="C3396" s="4">
        <v>2821</v>
      </c>
      <c r="D3396" s="24" t="s">
        <v>92</v>
      </c>
      <c r="E3396" s="2" t="s">
        <v>452</v>
      </c>
      <c r="F3396" s="23" t="str">
        <f t="shared" ref="F3396:F3459" si="161">IF(LEFT(E3396,3)="ida","ida","volta")</f>
        <v>ida</v>
      </c>
      <c r="G3396" s="4">
        <v>14</v>
      </c>
      <c r="H3396" s="2" t="s">
        <v>676</v>
      </c>
      <c r="I3396" s="2" t="s">
        <v>564</v>
      </c>
      <c r="J3396" s="23" t="str">
        <f t="shared" si="159"/>
        <v>TAGUATUR2821ida14</v>
      </c>
      <c r="K3396" s="32" t="str">
        <f t="shared" si="160"/>
        <v>JARDIM LARANJEIRAS/AVENIDA PERIMETRAL/AVENIDA TANCREDO NEVES/AVENIDA RIO GRANDE DO SUL/AVENIDA BRAZLÂNDIA/AVENIDA SÃO PAULO/BR-070/VIA LESTE/CEILÂNDIA NORTE/CEILÂNDIA CENTRO/AVENIDA HÉLIO PRATES/COMERCIAL NORTE-SUL/PISTÃO SUL/UNIVERSIDADE CATÓLICA</v>
      </c>
    </row>
    <row r="3397" spans="1:11" x14ac:dyDescent="0.2">
      <c r="A3397" s="2" t="s">
        <v>552</v>
      </c>
      <c r="B3397" s="2" t="s">
        <v>564</v>
      </c>
      <c r="C3397" s="4">
        <v>2821</v>
      </c>
      <c r="D3397" s="2" t="s">
        <v>92</v>
      </c>
      <c r="E3397" s="2" t="s">
        <v>469</v>
      </c>
      <c r="F3397" s="23" t="str">
        <f t="shared" si="161"/>
        <v>volta</v>
      </c>
      <c r="G3397" s="4">
        <v>1</v>
      </c>
      <c r="H3397" s="2" t="s">
        <v>676</v>
      </c>
      <c r="I3397" s="2" t="s">
        <v>564</v>
      </c>
      <c r="J3397" s="23" t="str">
        <f t="shared" si="159"/>
        <v>TAGUATUR2821volta1</v>
      </c>
      <c r="K3397" s="32" t="str">
        <f t="shared" si="160"/>
        <v>UNIVERSIDADE CATÓLICA</v>
      </c>
    </row>
    <row r="3398" spans="1:11" x14ac:dyDescent="0.2">
      <c r="A3398" s="2" t="s">
        <v>552</v>
      </c>
      <c r="B3398" s="2" t="s">
        <v>564</v>
      </c>
      <c r="C3398" s="4">
        <v>2821</v>
      </c>
      <c r="D3398" s="24" t="s">
        <v>92</v>
      </c>
      <c r="E3398" s="2" t="s">
        <v>469</v>
      </c>
      <c r="F3398" s="23" t="str">
        <f t="shared" si="161"/>
        <v>volta</v>
      </c>
      <c r="G3398" s="4">
        <v>2</v>
      </c>
      <c r="H3398" s="2" t="s">
        <v>678</v>
      </c>
      <c r="I3398" s="2" t="s">
        <v>564</v>
      </c>
      <c r="J3398" s="23" t="str">
        <f t="shared" si="159"/>
        <v>TAGUATUR2821volta2</v>
      </c>
      <c r="K3398" s="32" t="str">
        <f t="shared" si="160"/>
        <v>UNIVERSIDADE CATÓLICA/PISTÃO SUL-NORTE</v>
      </c>
    </row>
    <row r="3399" spans="1:11" x14ac:dyDescent="0.2">
      <c r="A3399" s="2" t="s">
        <v>552</v>
      </c>
      <c r="B3399" s="2" t="s">
        <v>564</v>
      </c>
      <c r="C3399" s="4">
        <v>2821</v>
      </c>
      <c r="D3399" s="24" t="s">
        <v>92</v>
      </c>
      <c r="E3399" s="2" t="s">
        <v>469</v>
      </c>
      <c r="F3399" s="23" t="str">
        <f t="shared" si="161"/>
        <v>volta</v>
      </c>
      <c r="G3399" s="4">
        <v>3</v>
      </c>
      <c r="H3399" s="2" t="s">
        <v>561</v>
      </c>
      <c r="I3399" s="2" t="s">
        <v>562</v>
      </c>
      <c r="J3399" s="23" t="str">
        <f t="shared" si="159"/>
        <v>TAGUATUR2821volta3</v>
      </c>
      <c r="K3399" s="32" t="str">
        <f t="shared" si="160"/>
        <v>UNIVERSIDADE CATÓLICA/PISTÃO SUL-NORTE/BR-070</v>
      </c>
    </row>
    <row r="3400" spans="1:11" x14ac:dyDescent="0.2">
      <c r="A3400" s="2" t="s">
        <v>552</v>
      </c>
      <c r="B3400" s="2" t="s">
        <v>564</v>
      </c>
      <c r="C3400" s="4">
        <v>2821</v>
      </c>
      <c r="D3400" s="24" t="s">
        <v>92</v>
      </c>
      <c r="E3400" s="2" t="s">
        <v>469</v>
      </c>
      <c r="F3400" s="23" t="str">
        <f t="shared" si="161"/>
        <v>volta</v>
      </c>
      <c r="G3400" s="4">
        <v>4</v>
      </c>
      <c r="H3400" s="2" t="s">
        <v>636</v>
      </c>
      <c r="I3400" s="2" t="s">
        <v>554</v>
      </c>
      <c r="J3400" s="23" t="str">
        <f t="shared" si="159"/>
        <v>TAGUATUR2821volta4</v>
      </c>
      <c r="K3400" s="32" t="str">
        <f t="shared" si="160"/>
        <v>UNIVERSIDADE CATÓLICA/PISTÃO SUL-NORTE/BR-070/AVENIDA BRAZLÂNDIA</v>
      </c>
    </row>
    <row r="3401" spans="1:11" x14ac:dyDescent="0.2">
      <c r="A3401" s="2" t="s">
        <v>552</v>
      </c>
      <c r="B3401" s="2" t="s">
        <v>564</v>
      </c>
      <c r="C3401" s="4">
        <v>2821</v>
      </c>
      <c r="D3401" s="24" t="s">
        <v>92</v>
      </c>
      <c r="E3401" s="2" t="s">
        <v>469</v>
      </c>
      <c r="F3401" s="23" t="str">
        <f t="shared" si="161"/>
        <v>volta</v>
      </c>
      <c r="G3401" s="4">
        <v>5</v>
      </c>
      <c r="H3401" s="2" t="s">
        <v>632</v>
      </c>
      <c r="I3401" s="2" t="s">
        <v>554</v>
      </c>
      <c r="J3401" s="23" t="str">
        <f t="shared" si="159"/>
        <v>TAGUATUR2821volta5</v>
      </c>
      <c r="K3401" s="32" t="str">
        <f t="shared" si="160"/>
        <v>UNIVERSIDADE CATÓLICA/PISTÃO SUL-NORTE/BR-070/AVENIDA BRAZLÂNDIA/AVENIDA RIO GRANDE DO SUL</v>
      </c>
    </row>
    <row r="3402" spans="1:11" x14ac:dyDescent="0.2">
      <c r="A3402" s="2" t="s">
        <v>552</v>
      </c>
      <c r="B3402" s="2" t="s">
        <v>564</v>
      </c>
      <c r="C3402" s="4">
        <v>2821</v>
      </c>
      <c r="D3402" s="24" t="s">
        <v>92</v>
      </c>
      <c r="E3402" s="2" t="s">
        <v>469</v>
      </c>
      <c r="F3402" s="23" t="str">
        <f t="shared" si="161"/>
        <v>volta</v>
      </c>
      <c r="G3402" s="4">
        <v>6</v>
      </c>
      <c r="H3402" s="2" t="s">
        <v>633</v>
      </c>
      <c r="I3402" s="2" t="s">
        <v>554</v>
      </c>
      <c r="J3402" s="23" t="str">
        <f t="shared" si="159"/>
        <v>TAGUATUR2821volta6</v>
      </c>
      <c r="K3402" s="32" t="str">
        <f t="shared" si="160"/>
        <v>UNIVERSIDADE CATÓLICA/PISTÃO SUL-NORTE/BR-070/AVENIDA BRAZLÂNDIA/AVENIDA RIO GRANDE DO SUL/AVENIDA TANCREDO NEVES</v>
      </c>
    </row>
    <row r="3403" spans="1:11" x14ac:dyDescent="0.2">
      <c r="A3403" s="2" t="s">
        <v>552</v>
      </c>
      <c r="B3403" s="2" t="s">
        <v>564</v>
      </c>
      <c r="C3403" s="4">
        <v>2821</v>
      </c>
      <c r="D3403" s="24" t="s">
        <v>92</v>
      </c>
      <c r="E3403" s="2" t="s">
        <v>469</v>
      </c>
      <c r="F3403" s="23" t="str">
        <f t="shared" si="161"/>
        <v>volta</v>
      </c>
      <c r="G3403" s="4">
        <v>7</v>
      </c>
      <c r="H3403" s="2" t="s">
        <v>635</v>
      </c>
      <c r="I3403" s="2" t="s">
        <v>554</v>
      </c>
      <c r="J3403" s="23" t="str">
        <f t="shared" si="159"/>
        <v>TAGUATUR2821volta7</v>
      </c>
      <c r="K3403" s="32" t="str">
        <f t="shared" si="160"/>
        <v>UNIVERSIDADE CATÓLICA/PISTÃO SUL-NORTE/BR-070/AVENIDA BRAZLÂNDIA/AVENIDA RIO GRANDE DO SUL/AVENIDA TANCREDO NEVES/AVENIDA PERIMETRAL</v>
      </c>
    </row>
    <row r="3404" spans="1:11" x14ac:dyDescent="0.2">
      <c r="A3404" s="2" t="s">
        <v>552</v>
      </c>
      <c r="B3404" s="2" t="s">
        <v>564</v>
      </c>
      <c r="C3404" s="4">
        <v>2821</v>
      </c>
      <c r="D3404" s="24" t="s">
        <v>92</v>
      </c>
      <c r="E3404" s="2" t="s">
        <v>469</v>
      </c>
      <c r="F3404" s="23" t="str">
        <f t="shared" si="161"/>
        <v>volta</v>
      </c>
      <c r="G3404" s="4">
        <v>8</v>
      </c>
      <c r="H3404" s="2" t="s">
        <v>634</v>
      </c>
      <c r="I3404" s="2" t="s">
        <v>554</v>
      </c>
      <c r="J3404" s="23" t="str">
        <f t="shared" si="159"/>
        <v>TAGUATUR2821volta8</v>
      </c>
      <c r="K3404" s="32" t="str">
        <f t="shared" si="160"/>
        <v>UNIVERSIDADE CATÓLICA/PISTÃO SUL-NORTE/BR-070/AVENIDA BRAZLÂNDIA/AVENIDA RIO GRANDE DO SUL/AVENIDA TANCREDO NEVES/AVENIDA PERIMETRAL/JARDIM LARANJEIRAS</v>
      </c>
    </row>
    <row r="3405" spans="1:11" x14ac:dyDescent="0.2">
      <c r="A3405" s="2" t="s">
        <v>552</v>
      </c>
      <c r="B3405" s="2" t="s">
        <v>564</v>
      </c>
      <c r="C3405" s="4">
        <v>2822</v>
      </c>
      <c r="D3405" s="2" t="s">
        <v>92</v>
      </c>
      <c r="E3405" s="2" t="s">
        <v>452</v>
      </c>
      <c r="F3405" s="23" t="str">
        <f t="shared" si="161"/>
        <v>ida</v>
      </c>
      <c r="G3405" s="4">
        <v>1</v>
      </c>
      <c r="H3405" s="2" t="s">
        <v>602</v>
      </c>
      <c r="I3405" s="2" t="s">
        <v>554</v>
      </c>
      <c r="J3405" s="23" t="str">
        <f t="shared" si="159"/>
        <v>TAGUATUR2822ida1</v>
      </c>
      <c r="K3405" s="32" t="str">
        <f t="shared" si="160"/>
        <v>PINHEIRO 1</v>
      </c>
    </row>
    <row r="3406" spans="1:11" x14ac:dyDescent="0.2">
      <c r="A3406" s="2" t="s">
        <v>552</v>
      </c>
      <c r="B3406" s="2" t="s">
        <v>564</v>
      </c>
      <c r="C3406" s="4">
        <v>2822</v>
      </c>
      <c r="D3406" s="24" t="s">
        <v>92</v>
      </c>
      <c r="E3406" s="2" t="s">
        <v>452</v>
      </c>
      <c r="F3406" s="23" t="str">
        <f t="shared" si="161"/>
        <v>ida</v>
      </c>
      <c r="G3406" s="4">
        <v>2</v>
      </c>
      <c r="H3406" s="2" t="s">
        <v>603</v>
      </c>
      <c r="I3406" s="2" t="s">
        <v>554</v>
      </c>
      <c r="J3406" s="23" t="str">
        <f t="shared" si="159"/>
        <v>TAGUATUR2822ida2</v>
      </c>
      <c r="K3406" s="32" t="str">
        <f t="shared" si="160"/>
        <v>PINHEIRO 1/AVENIDA COMERCIAL</v>
      </c>
    </row>
    <row r="3407" spans="1:11" x14ac:dyDescent="0.2">
      <c r="A3407" s="2" t="s">
        <v>552</v>
      </c>
      <c r="B3407" s="2" t="s">
        <v>564</v>
      </c>
      <c r="C3407" s="4">
        <v>2822</v>
      </c>
      <c r="D3407" s="24" t="s">
        <v>92</v>
      </c>
      <c r="E3407" s="2" t="s">
        <v>452</v>
      </c>
      <c r="F3407" s="23" t="str">
        <f t="shared" si="161"/>
        <v>ida</v>
      </c>
      <c r="G3407" s="4">
        <v>3</v>
      </c>
      <c r="H3407" s="2" t="s">
        <v>605</v>
      </c>
      <c r="I3407" s="2" t="s">
        <v>554</v>
      </c>
      <c r="J3407" s="23" t="str">
        <f t="shared" si="159"/>
        <v>TAGUATUR2822ida3</v>
      </c>
      <c r="K3407" s="32" t="str">
        <f t="shared" si="160"/>
        <v>PINHEIRO 1/AVENIDA COMERCIAL/AVENIDA MINAS GERAIS</v>
      </c>
    </row>
    <row r="3408" spans="1:11" x14ac:dyDescent="0.2">
      <c r="A3408" s="2" t="s">
        <v>552</v>
      </c>
      <c r="B3408" s="2" t="s">
        <v>564</v>
      </c>
      <c r="C3408" s="4">
        <v>2822</v>
      </c>
      <c r="D3408" s="24" t="s">
        <v>92</v>
      </c>
      <c r="E3408" s="2" t="s">
        <v>452</v>
      </c>
      <c r="F3408" s="23" t="str">
        <f t="shared" si="161"/>
        <v>ida</v>
      </c>
      <c r="G3408" s="4">
        <v>4</v>
      </c>
      <c r="H3408" s="2" t="s">
        <v>576</v>
      </c>
      <c r="I3408" s="2" t="s">
        <v>554</v>
      </c>
      <c r="J3408" s="23" t="str">
        <f t="shared" si="159"/>
        <v>TAGUATUR2822ida4</v>
      </c>
      <c r="K3408" s="32" t="str">
        <f t="shared" si="160"/>
        <v>PINHEIRO 1/AVENIDA COMERCIAL/AVENIDA MINAS GERAIS/AVENIDA SÃO PAULO</v>
      </c>
    </row>
    <row r="3409" spans="1:11" x14ac:dyDescent="0.2">
      <c r="A3409" s="2" t="s">
        <v>552</v>
      </c>
      <c r="B3409" s="2" t="s">
        <v>564</v>
      </c>
      <c r="C3409" s="4">
        <v>2822</v>
      </c>
      <c r="D3409" s="24" t="s">
        <v>92</v>
      </c>
      <c r="E3409" s="2" t="s">
        <v>452</v>
      </c>
      <c r="F3409" s="23" t="str">
        <f t="shared" si="161"/>
        <v>ida</v>
      </c>
      <c r="G3409" s="4">
        <v>5</v>
      </c>
      <c r="H3409" s="2" t="s">
        <v>631</v>
      </c>
      <c r="I3409" s="2" t="s">
        <v>554</v>
      </c>
      <c r="J3409" s="23" t="str">
        <f t="shared" si="159"/>
        <v>TAGUATUR2822ida5</v>
      </c>
      <c r="K3409" s="32" t="str">
        <f t="shared" si="160"/>
        <v>PINHEIRO 1/AVENIDA COMERCIAL/AVENIDA MINAS GERAIS/AVENIDA SÃO PAULO/QUARTA AVENIDA</v>
      </c>
    </row>
    <row r="3410" spans="1:11" x14ac:dyDescent="0.2">
      <c r="A3410" s="2" t="s">
        <v>552</v>
      </c>
      <c r="B3410" s="2" t="s">
        <v>564</v>
      </c>
      <c r="C3410" s="4">
        <v>2822</v>
      </c>
      <c r="D3410" s="24" t="s">
        <v>92</v>
      </c>
      <c r="E3410" s="2" t="s">
        <v>452</v>
      </c>
      <c r="F3410" s="23" t="str">
        <f t="shared" si="161"/>
        <v>ida</v>
      </c>
      <c r="G3410" s="4">
        <v>6</v>
      </c>
      <c r="H3410" s="2" t="s">
        <v>632</v>
      </c>
      <c r="I3410" s="2" t="s">
        <v>554</v>
      </c>
      <c r="J3410" s="23" t="str">
        <f t="shared" si="159"/>
        <v>TAGUATUR2822ida6</v>
      </c>
      <c r="K3410" s="32" t="str">
        <f t="shared" si="160"/>
        <v>PINHEIRO 1/AVENIDA COMERCIAL/AVENIDA MINAS GERAIS/AVENIDA SÃO PAULO/QUARTA AVENIDA/AVENIDA RIO GRANDE DO SUL</v>
      </c>
    </row>
    <row r="3411" spans="1:11" x14ac:dyDescent="0.2">
      <c r="A3411" s="2" t="s">
        <v>552</v>
      </c>
      <c r="B3411" s="2" t="s">
        <v>564</v>
      </c>
      <c r="C3411" s="4">
        <v>2822</v>
      </c>
      <c r="D3411" s="24" t="s">
        <v>92</v>
      </c>
      <c r="E3411" s="2" t="s">
        <v>452</v>
      </c>
      <c r="F3411" s="23" t="str">
        <f t="shared" si="161"/>
        <v>ida</v>
      </c>
      <c r="G3411" s="4">
        <v>7</v>
      </c>
      <c r="H3411" s="2" t="s">
        <v>633</v>
      </c>
      <c r="I3411" s="2" t="s">
        <v>554</v>
      </c>
      <c r="J3411" s="23" t="str">
        <f t="shared" si="159"/>
        <v>TAGUATUR2822ida7</v>
      </c>
      <c r="K3411" s="32" t="str">
        <f t="shared" si="160"/>
        <v>PINHEIRO 1/AVENIDA COMERCIAL/AVENIDA MINAS GERAIS/AVENIDA SÃO PAULO/QUARTA AVENIDA/AVENIDA RIO GRANDE DO SUL/AVENIDA TANCREDO NEVES</v>
      </c>
    </row>
    <row r="3412" spans="1:11" x14ac:dyDescent="0.2">
      <c r="A3412" s="2" t="s">
        <v>552</v>
      </c>
      <c r="B3412" s="2" t="s">
        <v>564</v>
      </c>
      <c r="C3412" s="4">
        <v>2822</v>
      </c>
      <c r="D3412" s="24" t="s">
        <v>92</v>
      </c>
      <c r="E3412" s="2" t="s">
        <v>452</v>
      </c>
      <c r="F3412" s="23" t="str">
        <f t="shared" si="161"/>
        <v>ida</v>
      </c>
      <c r="G3412" s="4">
        <v>8</v>
      </c>
      <c r="H3412" s="2" t="s">
        <v>575</v>
      </c>
      <c r="I3412" s="2" t="s">
        <v>554</v>
      </c>
      <c r="J3412" s="23" t="str">
        <f t="shared" si="159"/>
        <v>TAGUATUR2822ida8</v>
      </c>
      <c r="K3412" s="32" t="str">
        <f t="shared" si="160"/>
        <v>PINHEIRO 1/AVENIDA COMERCIAL/AVENIDA MINAS GERAIS/AVENIDA SÃO PAULO/QUARTA AVENIDA/AVENIDA RIO GRANDE DO SUL/AVENIDA TANCREDO NEVES/AVENIDA BRASÍLIA</v>
      </c>
    </row>
    <row r="3413" spans="1:11" x14ac:dyDescent="0.2">
      <c r="A3413" s="2" t="s">
        <v>552</v>
      </c>
      <c r="B3413" s="2" t="s">
        <v>564</v>
      </c>
      <c r="C3413" s="4">
        <v>2822</v>
      </c>
      <c r="D3413" s="24" t="s">
        <v>92</v>
      </c>
      <c r="E3413" s="2" t="s">
        <v>452</v>
      </c>
      <c r="F3413" s="23" t="str">
        <f t="shared" si="161"/>
        <v>ida</v>
      </c>
      <c r="G3413" s="4">
        <v>9</v>
      </c>
      <c r="H3413" s="2" t="s">
        <v>576</v>
      </c>
      <c r="I3413" s="2" t="s">
        <v>554</v>
      </c>
      <c r="J3413" s="23" t="str">
        <f t="shared" si="159"/>
        <v>TAGUATUR2822ida9</v>
      </c>
      <c r="K3413" s="32" t="str">
        <f t="shared" si="160"/>
        <v>PINHEIRO 1/AVENIDA COMERCIAL/AVENIDA MINAS GERAIS/AVENIDA SÃO PAULO/QUARTA AVENIDA/AVENIDA RIO GRANDE DO SUL/AVENIDA TANCREDO NEVES/AVENIDA BRASÍLIA/AVENIDA SÃO PAULO</v>
      </c>
    </row>
    <row r="3414" spans="1:11" x14ac:dyDescent="0.2">
      <c r="A3414" s="2" t="s">
        <v>552</v>
      </c>
      <c r="B3414" s="2" t="s">
        <v>564</v>
      </c>
      <c r="C3414" s="4">
        <v>2822</v>
      </c>
      <c r="D3414" s="24" t="s">
        <v>92</v>
      </c>
      <c r="E3414" s="2" t="s">
        <v>452</v>
      </c>
      <c r="F3414" s="23" t="str">
        <f t="shared" si="161"/>
        <v>ida</v>
      </c>
      <c r="G3414" s="4">
        <v>10</v>
      </c>
      <c r="H3414" s="2" t="s">
        <v>561</v>
      </c>
      <c r="I3414" s="2" t="s">
        <v>562</v>
      </c>
      <c r="J3414" s="23" t="str">
        <f t="shared" si="159"/>
        <v>TAGUATUR2822ida10</v>
      </c>
      <c r="K3414" s="32" t="str">
        <f t="shared" si="160"/>
        <v>PINHEIRO 1/AVENIDA COMERCIAL/AVENIDA MINAS GERAIS/AVENIDA SÃO PAULO/QUARTA AVENIDA/AVENIDA RIO GRANDE DO SUL/AVENIDA TANCREDO NEVES/AVENIDA BRASÍLIA/AVENIDA SÃO PAULO/BR-070</v>
      </c>
    </row>
    <row r="3415" spans="1:11" x14ac:dyDescent="0.2">
      <c r="A3415" s="2" t="s">
        <v>552</v>
      </c>
      <c r="B3415" s="2" t="s">
        <v>564</v>
      </c>
      <c r="C3415" s="4">
        <v>2822</v>
      </c>
      <c r="D3415" s="24" t="s">
        <v>92</v>
      </c>
      <c r="E3415" s="2" t="s">
        <v>452</v>
      </c>
      <c r="F3415" s="23" t="str">
        <f t="shared" si="161"/>
        <v>ida</v>
      </c>
      <c r="G3415" s="4">
        <v>11</v>
      </c>
      <c r="H3415" s="2" t="s">
        <v>672</v>
      </c>
      <c r="I3415" s="2" t="s">
        <v>562</v>
      </c>
      <c r="J3415" s="23" t="str">
        <f t="shared" si="159"/>
        <v>TAGUATUR2822ida11</v>
      </c>
      <c r="K3415" s="32" t="str">
        <f t="shared" si="160"/>
        <v>PINHEIRO 1/AVENIDA COMERCIAL/AVENIDA MINAS GERAIS/AVENIDA SÃO PAULO/QUARTA AVENIDA/AVENIDA RIO GRANDE DO SUL/AVENIDA TANCREDO NEVES/AVENIDA BRASÍLIA/AVENIDA SÃO PAULO/BR-070/VIA LESTE</v>
      </c>
    </row>
    <row r="3416" spans="1:11" x14ac:dyDescent="0.2">
      <c r="A3416" s="2" t="s">
        <v>552</v>
      </c>
      <c r="B3416" s="2" t="s">
        <v>564</v>
      </c>
      <c r="C3416" s="4">
        <v>2822</v>
      </c>
      <c r="D3416" s="24" t="s">
        <v>92</v>
      </c>
      <c r="E3416" s="2" t="s">
        <v>452</v>
      </c>
      <c r="F3416" s="23" t="str">
        <f t="shared" si="161"/>
        <v>ida</v>
      </c>
      <c r="G3416" s="4">
        <v>12</v>
      </c>
      <c r="H3416" s="2" t="s">
        <v>673</v>
      </c>
      <c r="I3416" s="2" t="s">
        <v>562</v>
      </c>
      <c r="J3416" s="23" t="str">
        <f t="shared" si="159"/>
        <v>TAGUATUR2822ida12</v>
      </c>
      <c r="K3416" s="32" t="str">
        <f t="shared" si="160"/>
        <v>PINHEIRO 1/AVENIDA COMERCIAL/AVENIDA MINAS GERAIS/AVENIDA SÃO PAULO/QUARTA AVENIDA/AVENIDA RIO GRANDE DO SUL/AVENIDA TANCREDO NEVES/AVENIDA BRASÍLIA/AVENIDA SÃO PAULO/BR-070/VIA LESTE/CEILÂNDIA NORTE</v>
      </c>
    </row>
    <row r="3417" spans="1:11" x14ac:dyDescent="0.2">
      <c r="A3417" s="2" t="s">
        <v>552</v>
      </c>
      <c r="B3417" s="2" t="s">
        <v>564</v>
      </c>
      <c r="C3417" s="4">
        <v>2822</v>
      </c>
      <c r="D3417" s="24" t="s">
        <v>92</v>
      </c>
      <c r="E3417" s="2" t="s">
        <v>452</v>
      </c>
      <c r="F3417" s="23" t="str">
        <f t="shared" si="161"/>
        <v>ida</v>
      </c>
      <c r="G3417" s="4">
        <v>13</v>
      </c>
      <c r="H3417" s="2" t="s">
        <v>668</v>
      </c>
      <c r="I3417" s="2" t="s">
        <v>562</v>
      </c>
      <c r="J3417" s="23" t="str">
        <f t="shared" si="159"/>
        <v>TAGUATUR2822ida13</v>
      </c>
      <c r="K3417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</v>
      </c>
    </row>
    <row r="3418" spans="1:11" x14ac:dyDescent="0.2">
      <c r="A3418" s="2" t="s">
        <v>552</v>
      </c>
      <c r="B3418" s="2" t="s">
        <v>564</v>
      </c>
      <c r="C3418" s="4">
        <v>2822</v>
      </c>
      <c r="D3418" s="24" t="s">
        <v>92</v>
      </c>
      <c r="E3418" s="2" t="s">
        <v>452</v>
      </c>
      <c r="F3418" s="23" t="str">
        <f t="shared" si="161"/>
        <v>ida</v>
      </c>
      <c r="G3418" s="4">
        <v>14</v>
      </c>
      <c r="H3418" s="2" t="s">
        <v>649</v>
      </c>
      <c r="I3418" s="2" t="s">
        <v>564</v>
      </c>
      <c r="J3418" s="23" t="str">
        <f t="shared" si="159"/>
        <v>TAGUATUR2822ida14</v>
      </c>
      <c r="K3418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</v>
      </c>
    </row>
    <row r="3419" spans="1:11" x14ac:dyDescent="0.2">
      <c r="A3419" s="2" t="s">
        <v>552</v>
      </c>
      <c r="B3419" s="2" t="s">
        <v>564</v>
      </c>
      <c r="C3419" s="4">
        <v>2822</v>
      </c>
      <c r="D3419" s="24" t="s">
        <v>92</v>
      </c>
      <c r="E3419" s="2" t="s">
        <v>452</v>
      </c>
      <c r="F3419" s="23" t="str">
        <f t="shared" si="161"/>
        <v>ida</v>
      </c>
      <c r="G3419" s="4">
        <v>15</v>
      </c>
      <c r="H3419" s="2" t="s">
        <v>674</v>
      </c>
      <c r="I3419" s="2" t="s">
        <v>564</v>
      </c>
      <c r="J3419" s="23" t="str">
        <f t="shared" si="159"/>
        <v>TAGUATUR2822ida15</v>
      </c>
      <c r="K3419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PRATES/COMERCIAL NORTE-SUL</v>
      </c>
    </row>
    <row r="3420" spans="1:11" x14ac:dyDescent="0.2">
      <c r="A3420" s="2" t="s">
        <v>552</v>
      </c>
      <c r="B3420" s="2" t="s">
        <v>564</v>
      </c>
      <c r="C3420" s="4">
        <v>2822</v>
      </c>
      <c r="D3420" s="24" t="s">
        <v>92</v>
      </c>
      <c r="E3420" s="2" t="s">
        <v>452</v>
      </c>
      <c r="F3420" s="23" t="str">
        <f t="shared" si="161"/>
        <v>ida</v>
      </c>
      <c r="G3420" s="4">
        <v>16</v>
      </c>
      <c r="H3420" s="2" t="s">
        <v>675</v>
      </c>
      <c r="I3420" s="2" t="s">
        <v>564</v>
      </c>
      <c r="J3420" s="23" t="str">
        <f t="shared" si="159"/>
        <v>TAGUATUR2822ida16</v>
      </c>
      <c r="K3420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PRATES/COMERCIAL NORTE-SUL/PISTÃO SUL</v>
      </c>
    </row>
    <row r="3421" spans="1:11" x14ac:dyDescent="0.2">
      <c r="A3421" s="2" t="s">
        <v>552</v>
      </c>
      <c r="B3421" s="2" t="s">
        <v>564</v>
      </c>
      <c r="C3421" s="4">
        <v>2822</v>
      </c>
      <c r="D3421" s="24" t="s">
        <v>92</v>
      </c>
      <c r="E3421" s="2" t="s">
        <v>452</v>
      </c>
      <c r="F3421" s="23" t="str">
        <f t="shared" si="161"/>
        <v>ida</v>
      </c>
      <c r="G3421" s="4">
        <v>17</v>
      </c>
      <c r="H3421" s="2" t="s">
        <v>676</v>
      </c>
      <c r="I3421" s="2" t="s">
        <v>564</v>
      </c>
      <c r="J3421" s="23" t="str">
        <f t="shared" si="159"/>
        <v>TAGUATUR2822ida17</v>
      </c>
      <c r="K3421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PRATES/COMERCIAL NORTE-SUL/PISTÃO SUL/UNIVERSIDADE CATÓLICA</v>
      </c>
    </row>
    <row r="3422" spans="1:11" x14ac:dyDescent="0.2">
      <c r="A3422" s="2" t="s">
        <v>552</v>
      </c>
      <c r="B3422" s="2" t="s">
        <v>564</v>
      </c>
      <c r="C3422" s="4">
        <v>2822</v>
      </c>
      <c r="D3422" s="2" t="s">
        <v>92</v>
      </c>
      <c r="E3422" s="2" t="s">
        <v>469</v>
      </c>
      <c r="F3422" s="23" t="str">
        <f t="shared" si="161"/>
        <v>volta</v>
      </c>
      <c r="G3422" s="4">
        <v>1</v>
      </c>
      <c r="H3422" s="2" t="s">
        <v>676</v>
      </c>
      <c r="I3422" s="2" t="s">
        <v>564</v>
      </c>
      <c r="J3422" s="23" t="str">
        <f t="shared" si="159"/>
        <v>TAGUATUR2822volta1</v>
      </c>
      <c r="K3422" s="32" t="str">
        <f t="shared" si="160"/>
        <v>UNIVERSIDADE CATÓLICA</v>
      </c>
    </row>
    <row r="3423" spans="1:11" x14ac:dyDescent="0.2">
      <c r="A3423" s="2" t="s">
        <v>552</v>
      </c>
      <c r="B3423" s="2" t="s">
        <v>564</v>
      </c>
      <c r="C3423" s="4">
        <v>2822</v>
      </c>
      <c r="D3423" s="24" t="s">
        <v>92</v>
      </c>
      <c r="E3423" s="2" t="s">
        <v>469</v>
      </c>
      <c r="F3423" s="23" t="str">
        <f t="shared" si="161"/>
        <v>volta</v>
      </c>
      <c r="G3423" s="4">
        <v>2</v>
      </c>
      <c r="H3423" s="2" t="s">
        <v>678</v>
      </c>
      <c r="I3423" s="2" t="s">
        <v>564</v>
      </c>
      <c r="J3423" s="23" t="str">
        <f t="shared" si="159"/>
        <v>TAGUATUR2822volta2</v>
      </c>
      <c r="K3423" s="32" t="str">
        <f t="shared" si="160"/>
        <v>UNIVERSIDADE CATÓLICA/PISTÃO SUL-NORTE</v>
      </c>
    </row>
    <row r="3424" spans="1:11" x14ac:dyDescent="0.2">
      <c r="A3424" s="2" t="s">
        <v>552</v>
      </c>
      <c r="B3424" s="2" t="s">
        <v>564</v>
      </c>
      <c r="C3424" s="4">
        <v>2822</v>
      </c>
      <c r="D3424" s="24" t="s">
        <v>92</v>
      </c>
      <c r="E3424" s="2" t="s">
        <v>469</v>
      </c>
      <c r="F3424" s="23" t="str">
        <f t="shared" si="161"/>
        <v>volta</v>
      </c>
      <c r="G3424" s="4">
        <v>3</v>
      </c>
      <c r="H3424" s="2" t="s">
        <v>561</v>
      </c>
      <c r="I3424" s="2" t="s">
        <v>562</v>
      </c>
      <c r="J3424" s="23" t="str">
        <f t="shared" si="159"/>
        <v>TAGUATUR2822volta3</v>
      </c>
      <c r="K3424" s="32" t="str">
        <f t="shared" si="160"/>
        <v>UNIVERSIDADE CATÓLICA/PISTÃO SUL-NORTE/BR-070</v>
      </c>
    </row>
    <row r="3425" spans="1:11" x14ac:dyDescent="0.2">
      <c r="A3425" s="2" t="s">
        <v>552</v>
      </c>
      <c r="B3425" s="2" t="s">
        <v>564</v>
      </c>
      <c r="C3425" s="4">
        <v>2822</v>
      </c>
      <c r="D3425" s="24" t="s">
        <v>92</v>
      </c>
      <c r="E3425" s="2" t="s">
        <v>469</v>
      </c>
      <c r="F3425" s="23" t="str">
        <f t="shared" si="161"/>
        <v>volta</v>
      </c>
      <c r="G3425" s="4">
        <v>4</v>
      </c>
      <c r="H3425" s="2" t="s">
        <v>568</v>
      </c>
      <c r="I3425" s="2" t="s">
        <v>554</v>
      </c>
      <c r="J3425" s="23" t="str">
        <f t="shared" si="159"/>
        <v>TAGUATUR2822volta4</v>
      </c>
      <c r="K3425" s="32" t="str">
        <f t="shared" si="160"/>
        <v>UNIVERSIDADE CATÓLICA/PISTÃO SUL-NORTE/BR-070/AVENIDA CUIABÁ</v>
      </c>
    </row>
    <row r="3426" spans="1:11" x14ac:dyDescent="0.2">
      <c r="A3426" s="2" t="s">
        <v>552</v>
      </c>
      <c r="B3426" s="2" t="s">
        <v>564</v>
      </c>
      <c r="C3426" s="4">
        <v>2822</v>
      </c>
      <c r="D3426" s="24" t="s">
        <v>92</v>
      </c>
      <c r="E3426" s="2" t="s">
        <v>469</v>
      </c>
      <c r="F3426" s="23" t="str">
        <f t="shared" si="161"/>
        <v>volta</v>
      </c>
      <c r="G3426" s="4">
        <v>5</v>
      </c>
      <c r="H3426" s="2" t="s">
        <v>633</v>
      </c>
      <c r="I3426" s="2" t="s">
        <v>554</v>
      </c>
      <c r="J3426" s="23" t="str">
        <f t="shared" si="159"/>
        <v>TAGUATUR2822volta5</v>
      </c>
      <c r="K3426" s="32" t="str">
        <f t="shared" si="160"/>
        <v>UNIVERSIDADE CATÓLICA/PISTÃO SUL-NORTE/BR-070/AVENIDA CUIABÁ/AVENIDA TANCREDO NEVES</v>
      </c>
    </row>
    <row r="3427" spans="1:11" x14ac:dyDescent="0.2">
      <c r="A3427" s="2" t="s">
        <v>552</v>
      </c>
      <c r="B3427" s="2" t="s">
        <v>564</v>
      </c>
      <c r="C3427" s="4">
        <v>2822</v>
      </c>
      <c r="D3427" s="24" t="s">
        <v>92</v>
      </c>
      <c r="E3427" s="2" t="s">
        <v>469</v>
      </c>
      <c r="F3427" s="23" t="str">
        <f t="shared" si="161"/>
        <v>volta</v>
      </c>
      <c r="G3427" s="4">
        <v>6</v>
      </c>
      <c r="H3427" s="2" t="s">
        <v>632</v>
      </c>
      <c r="I3427" s="2" t="s">
        <v>554</v>
      </c>
      <c r="J3427" s="23" t="str">
        <f t="shared" si="159"/>
        <v>TAGUATUR2822volta6</v>
      </c>
      <c r="K3427" s="32" t="str">
        <f t="shared" si="160"/>
        <v>UNIVERSIDADE CATÓLICA/PISTÃO SUL-NORTE/BR-070/AVENIDA CUIABÁ/AVENIDA TANCREDO NEVES/AVENIDA RIO GRANDE DO SUL</v>
      </c>
    </row>
    <row r="3428" spans="1:11" x14ac:dyDescent="0.2">
      <c r="A3428" s="2" t="s">
        <v>552</v>
      </c>
      <c r="B3428" s="2" t="s">
        <v>564</v>
      </c>
      <c r="C3428" s="4">
        <v>2822</v>
      </c>
      <c r="D3428" s="24" t="s">
        <v>92</v>
      </c>
      <c r="E3428" s="2" t="s">
        <v>469</v>
      </c>
      <c r="F3428" s="23" t="str">
        <f t="shared" si="161"/>
        <v>volta</v>
      </c>
      <c r="G3428" s="4">
        <v>7</v>
      </c>
      <c r="H3428" s="2" t="s">
        <v>631</v>
      </c>
      <c r="I3428" s="2" t="s">
        <v>554</v>
      </c>
      <c r="J3428" s="23" t="str">
        <f t="shared" si="159"/>
        <v>TAGUATUR2822volta7</v>
      </c>
      <c r="K3428" s="32" t="str">
        <f t="shared" si="160"/>
        <v>UNIVERSIDADE CATÓLICA/PISTÃO SUL-NORTE/BR-070/AVENIDA CUIABÁ/AVENIDA TANCREDO NEVES/AVENIDA RIO GRANDE DO SUL/QUARTA AVENIDA</v>
      </c>
    </row>
    <row r="3429" spans="1:11" x14ac:dyDescent="0.2">
      <c r="A3429" s="2" t="s">
        <v>552</v>
      </c>
      <c r="B3429" s="2" t="s">
        <v>564</v>
      </c>
      <c r="C3429" s="4">
        <v>2822</v>
      </c>
      <c r="D3429" s="24" t="s">
        <v>92</v>
      </c>
      <c r="E3429" s="2" t="s">
        <v>469</v>
      </c>
      <c r="F3429" s="23" t="str">
        <f t="shared" si="161"/>
        <v>volta</v>
      </c>
      <c r="G3429" s="4">
        <v>8</v>
      </c>
      <c r="H3429" s="2" t="s">
        <v>576</v>
      </c>
      <c r="I3429" s="2" t="s">
        <v>554</v>
      </c>
      <c r="J3429" s="23" t="str">
        <f t="shared" si="159"/>
        <v>TAGUATUR2822volta8</v>
      </c>
      <c r="K3429" s="32" t="str">
        <f t="shared" si="160"/>
        <v>UNIVERSIDADE CATÓLICA/PISTÃO SUL-NORTE/BR-070/AVENIDA CUIABÁ/AVENIDA TANCREDO NEVES/AVENIDA RIO GRANDE DO SUL/QUARTA AVENIDA/AVENIDA SÃO PAULO</v>
      </c>
    </row>
    <row r="3430" spans="1:11" x14ac:dyDescent="0.2">
      <c r="A3430" s="2" t="s">
        <v>552</v>
      </c>
      <c r="B3430" s="2" t="s">
        <v>564</v>
      </c>
      <c r="C3430" s="4">
        <v>2822</v>
      </c>
      <c r="D3430" s="24" t="s">
        <v>92</v>
      </c>
      <c r="E3430" s="2" t="s">
        <v>469</v>
      </c>
      <c r="F3430" s="23" t="str">
        <f t="shared" si="161"/>
        <v>volta</v>
      </c>
      <c r="G3430" s="4">
        <v>9</v>
      </c>
      <c r="H3430" s="2" t="s">
        <v>605</v>
      </c>
      <c r="I3430" s="2" t="s">
        <v>554</v>
      </c>
      <c r="J3430" s="23" t="str">
        <f t="shared" si="159"/>
        <v>TAGUATUR2822volta9</v>
      </c>
      <c r="K3430" s="32" t="str">
        <f t="shared" si="160"/>
        <v>UNIVERSIDADE CATÓLICA/PISTÃO SUL-NORTE/BR-070/AVENIDA CUIABÁ/AVENIDA TANCREDO NEVES/AVENIDA RIO GRANDE DO SUL/QUARTA AVENIDA/AVENIDA SÃO PAULO/AVENIDA MINAS GERAIS</v>
      </c>
    </row>
    <row r="3431" spans="1:11" x14ac:dyDescent="0.2">
      <c r="A3431" s="2" t="s">
        <v>552</v>
      </c>
      <c r="B3431" s="2" t="s">
        <v>564</v>
      </c>
      <c r="C3431" s="4">
        <v>2822</v>
      </c>
      <c r="D3431" s="24" t="s">
        <v>92</v>
      </c>
      <c r="E3431" s="2" t="s">
        <v>469</v>
      </c>
      <c r="F3431" s="23" t="str">
        <f t="shared" si="161"/>
        <v>volta</v>
      </c>
      <c r="G3431" s="4">
        <v>10</v>
      </c>
      <c r="H3431" s="2" t="s">
        <v>603</v>
      </c>
      <c r="I3431" s="2" t="s">
        <v>554</v>
      </c>
      <c r="J3431" s="23" t="str">
        <f t="shared" si="159"/>
        <v>TAGUATUR2822volta10</v>
      </c>
      <c r="K3431" s="32" t="str">
        <f t="shared" si="160"/>
        <v>UNIVERSIDADE CATÓLICA/PISTÃO SUL-NORTE/BR-070/AVENIDA CUIABÁ/AVENIDA TANCREDO NEVES/AVENIDA RIO GRANDE DO SUL/QUARTA AVENIDA/AVENIDA SÃO PAULO/AVENIDA MINAS GERAIS/AVENIDA COMERCIAL</v>
      </c>
    </row>
    <row r="3432" spans="1:11" x14ac:dyDescent="0.2">
      <c r="A3432" s="2" t="s">
        <v>552</v>
      </c>
      <c r="B3432" s="2" t="s">
        <v>564</v>
      </c>
      <c r="C3432" s="4">
        <v>2822</v>
      </c>
      <c r="D3432" s="24" t="s">
        <v>92</v>
      </c>
      <c r="E3432" s="2" t="s">
        <v>469</v>
      </c>
      <c r="F3432" s="23" t="str">
        <f t="shared" si="161"/>
        <v>volta</v>
      </c>
      <c r="G3432" s="4">
        <v>11</v>
      </c>
      <c r="H3432" s="2" t="s">
        <v>602</v>
      </c>
      <c r="I3432" s="2" t="s">
        <v>554</v>
      </c>
      <c r="J3432" s="23" t="str">
        <f t="shared" si="159"/>
        <v>TAGUATUR2822volta11</v>
      </c>
      <c r="K3432" s="32" t="str">
        <f t="shared" si="160"/>
        <v>UNIVERSIDADE CATÓLICA/PISTÃO SUL-NORTE/BR-070/AVENIDA CUIABÁ/AVENIDA TANCREDO NEVES/AVENIDA RIO GRANDE DO SUL/QUARTA AVENIDA/AVENIDA SÃO PAULO/AVENIDA MINAS GERAIS/AVENIDA COMERCIAL/PINHEIRO 1</v>
      </c>
    </row>
    <row r="3433" spans="1:11" x14ac:dyDescent="0.2">
      <c r="A3433" s="2" t="s">
        <v>552</v>
      </c>
      <c r="B3433" s="2" t="s">
        <v>564</v>
      </c>
      <c r="C3433" s="4">
        <v>2823</v>
      </c>
      <c r="D3433" s="2" t="s">
        <v>92</v>
      </c>
      <c r="E3433" s="2" t="s">
        <v>452</v>
      </c>
      <c r="F3433" s="23" t="str">
        <f t="shared" si="161"/>
        <v>ida</v>
      </c>
      <c r="G3433" s="4">
        <v>1</v>
      </c>
      <c r="H3433" s="2" t="s">
        <v>602</v>
      </c>
      <c r="I3433" s="2" t="s">
        <v>554</v>
      </c>
      <c r="J3433" s="23" t="str">
        <f t="shared" si="159"/>
        <v>TAGUATUR2823ida1</v>
      </c>
      <c r="K3433" s="32" t="str">
        <f t="shared" si="160"/>
        <v>PINHEIRO 1</v>
      </c>
    </row>
    <row r="3434" spans="1:11" x14ac:dyDescent="0.2">
      <c r="A3434" s="2" t="s">
        <v>552</v>
      </c>
      <c r="B3434" s="2" t="s">
        <v>564</v>
      </c>
      <c r="C3434" s="4">
        <v>2823</v>
      </c>
      <c r="D3434" s="24" t="s">
        <v>92</v>
      </c>
      <c r="E3434" s="2" t="s">
        <v>452</v>
      </c>
      <c r="F3434" s="23" t="str">
        <f t="shared" si="161"/>
        <v>ida</v>
      </c>
      <c r="G3434" s="4">
        <v>2</v>
      </c>
      <c r="H3434" s="2" t="s">
        <v>603</v>
      </c>
      <c r="I3434" s="2" t="s">
        <v>554</v>
      </c>
      <c r="J3434" s="23" t="str">
        <f t="shared" si="159"/>
        <v>TAGUATUR2823ida2</v>
      </c>
      <c r="K3434" s="32" t="str">
        <f t="shared" si="160"/>
        <v>PINHEIRO 1/AVENIDA COMERCIAL</v>
      </c>
    </row>
    <row r="3435" spans="1:11" x14ac:dyDescent="0.2">
      <c r="A3435" s="2" t="s">
        <v>552</v>
      </c>
      <c r="B3435" s="2" t="s">
        <v>564</v>
      </c>
      <c r="C3435" s="4">
        <v>2823</v>
      </c>
      <c r="D3435" s="24" t="s">
        <v>92</v>
      </c>
      <c r="E3435" s="2" t="s">
        <v>452</v>
      </c>
      <c r="F3435" s="23" t="str">
        <f t="shared" si="161"/>
        <v>ida</v>
      </c>
      <c r="G3435" s="4">
        <v>3</v>
      </c>
      <c r="H3435" s="2" t="s">
        <v>605</v>
      </c>
      <c r="I3435" s="2" t="s">
        <v>554</v>
      </c>
      <c r="J3435" s="23" t="str">
        <f t="shared" si="159"/>
        <v>TAGUATUR2823ida3</v>
      </c>
      <c r="K3435" s="32" t="str">
        <f t="shared" si="160"/>
        <v>PINHEIRO 1/AVENIDA COMERCIAL/AVENIDA MINAS GERAIS</v>
      </c>
    </row>
    <row r="3436" spans="1:11" x14ac:dyDescent="0.2">
      <c r="A3436" s="2" t="s">
        <v>552</v>
      </c>
      <c r="B3436" s="2" t="s">
        <v>564</v>
      </c>
      <c r="C3436" s="4">
        <v>2823</v>
      </c>
      <c r="D3436" s="24" t="s">
        <v>92</v>
      </c>
      <c r="E3436" s="2" t="s">
        <v>452</v>
      </c>
      <c r="F3436" s="23" t="str">
        <f t="shared" si="161"/>
        <v>ida</v>
      </c>
      <c r="G3436" s="4">
        <v>4</v>
      </c>
      <c r="H3436" s="2" t="s">
        <v>576</v>
      </c>
      <c r="I3436" s="2" t="s">
        <v>554</v>
      </c>
      <c r="J3436" s="23" t="str">
        <f t="shared" si="159"/>
        <v>TAGUATUR2823ida4</v>
      </c>
      <c r="K3436" s="32" t="str">
        <f t="shared" si="160"/>
        <v>PINHEIRO 1/AVENIDA COMERCIAL/AVENIDA MINAS GERAIS/AVENIDA SÃO PAULO</v>
      </c>
    </row>
    <row r="3437" spans="1:11" x14ac:dyDescent="0.2">
      <c r="A3437" s="2" t="s">
        <v>552</v>
      </c>
      <c r="B3437" s="2" t="s">
        <v>564</v>
      </c>
      <c r="C3437" s="4">
        <v>2823</v>
      </c>
      <c r="D3437" s="24" t="s">
        <v>92</v>
      </c>
      <c r="E3437" s="2" t="s">
        <v>452</v>
      </c>
      <c r="F3437" s="23" t="str">
        <f t="shared" si="161"/>
        <v>ida</v>
      </c>
      <c r="G3437" s="4">
        <v>5</v>
      </c>
      <c r="H3437" s="2" t="s">
        <v>631</v>
      </c>
      <c r="I3437" s="2" t="s">
        <v>554</v>
      </c>
      <c r="J3437" s="23" t="str">
        <f t="shared" si="159"/>
        <v>TAGUATUR2823ida5</v>
      </c>
      <c r="K3437" s="32" t="str">
        <f t="shared" si="160"/>
        <v>PINHEIRO 1/AVENIDA COMERCIAL/AVENIDA MINAS GERAIS/AVENIDA SÃO PAULO/QUARTA AVENIDA</v>
      </c>
    </row>
    <row r="3438" spans="1:11" x14ac:dyDescent="0.2">
      <c r="A3438" s="2" t="s">
        <v>552</v>
      </c>
      <c r="B3438" s="2" t="s">
        <v>564</v>
      </c>
      <c r="C3438" s="4">
        <v>2823</v>
      </c>
      <c r="D3438" s="24" t="s">
        <v>92</v>
      </c>
      <c r="E3438" s="2" t="s">
        <v>452</v>
      </c>
      <c r="F3438" s="23" t="str">
        <f t="shared" si="161"/>
        <v>ida</v>
      </c>
      <c r="G3438" s="4">
        <v>6</v>
      </c>
      <c r="H3438" s="2" t="s">
        <v>632</v>
      </c>
      <c r="I3438" s="2" t="s">
        <v>554</v>
      </c>
      <c r="J3438" s="23" t="str">
        <f t="shared" si="159"/>
        <v>TAGUATUR2823ida6</v>
      </c>
      <c r="K3438" s="32" t="str">
        <f t="shared" si="160"/>
        <v>PINHEIRO 1/AVENIDA COMERCIAL/AVENIDA MINAS GERAIS/AVENIDA SÃO PAULO/QUARTA AVENIDA/AVENIDA RIO GRANDE DO SUL</v>
      </c>
    </row>
    <row r="3439" spans="1:11" x14ac:dyDescent="0.2">
      <c r="A3439" s="2" t="s">
        <v>552</v>
      </c>
      <c r="B3439" s="2" t="s">
        <v>564</v>
      </c>
      <c r="C3439" s="4">
        <v>2823</v>
      </c>
      <c r="D3439" s="24" t="s">
        <v>92</v>
      </c>
      <c r="E3439" s="2" t="s">
        <v>452</v>
      </c>
      <c r="F3439" s="23" t="str">
        <f t="shared" si="161"/>
        <v>ida</v>
      </c>
      <c r="G3439" s="4">
        <v>7</v>
      </c>
      <c r="H3439" s="2" t="s">
        <v>633</v>
      </c>
      <c r="I3439" s="2" t="s">
        <v>554</v>
      </c>
      <c r="J3439" s="23" t="str">
        <f t="shared" si="159"/>
        <v>TAGUATUR2823ida7</v>
      </c>
      <c r="K3439" s="32" t="str">
        <f t="shared" si="160"/>
        <v>PINHEIRO 1/AVENIDA COMERCIAL/AVENIDA MINAS GERAIS/AVENIDA SÃO PAULO/QUARTA AVENIDA/AVENIDA RIO GRANDE DO SUL/AVENIDA TANCREDO NEVES</v>
      </c>
    </row>
    <row r="3440" spans="1:11" x14ac:dyDescent="0.2">
      <c r="A3440" s="2" t="s">
        <v>552</v>
      </c>
      <c r="B3440" s="2" t="s">
        <v>564</v>
      </c>
      <c r="C3440" s="4">
        <v>2823</v>
      </c>
      <c r="D3440" s="24" t="s">
        <v>92</v>
      </c>
      <c r="E3440" s="2" t="s">
        <v>452</v>
      </c>
      <c r="F3440" s="23" t="str">
        <f t="shared" si="161"/>
        <v>ida</v>
      </c>
      <c r="G3440" s="4">
        <v>8</v>
      </c>
      <c r="H3440" s="2" t="s">
        <v>575</v>
      </c>
      <c r="I3440" s="2" t="s">
        <v>554</v>
      </c>
      <c r="J3440" s="23" t="str">
        <f t="shared" si="159"/>
        <v>TAGUATUR2823ida8</v>
      </c>
      <c r="K3440" s="32" t="str">
        <f t="shared" si="160"/>
        <v>PINHEIRO 1/AVENIDA COMERCIAL/AVENIDA MINAS GERAIS/AVENIDA SÃO PAULO/QUARTA AVENIDA/AVENIDA RIO GRANDE DO SUL/AVENIDA TANCREDO NEVES/AVENIDA BRASÍLIA</v>
      </c>
    </row>
    <row r="3441" spans="1:11" x14ac:dyDescent="0.2">
      <c r="A3441" s="2" t="s">
        <v>552</v>
      </c>
      <c r="B3441" s="2" t="s">
        <v>564</v>
      </c>
      <c r="C3441" s="4">
        <v>2823</v>
      </c>
      <c r="D3441" s="24" t="s">
        <v>92</v>
      </c>
      <c r="E3441" s="2" t="s">
        <v>452</v>
      </c>
      <c r="F3441" s="23" t="str">
        <f t="shared" si="161"/>
        <v>ida</v>
      </c>
      <c r="G3441" s="4">
        <v>9</v>
      </c>
      <c r="H3441" s="2" t="s">
        <v>576</v>
      </c>
      <c r="I3441" s="2" t="s">
        <v>554</v>
      </c>
      <c r="J3441" s="23" t="str">
        <f t="shared" si="159"/>
        <v>TAGUATUR2823ida9</v>
      </c>
      <c r="K3441" s="32" t="str">
        <f t="shared" si="160"/>
        <v>PINHEIRO 1/AVENIDA COMERCIAL/AVENIDA MINAS GERAIS/AVENIDA SÃO PAULO/QUARTA AVENIDA/AVENIDA RIO GRANDE DO SUL/AVENIDA TANCREDO NEVES/AVENIDA BRASÍLIA/AVENIDA SÃO PAULO</v>
      </c>
    </row>
    <row r="3442" spans="1:11" x14ac:dyDescent="0.2">
      <c r="A3442" s="2" t="s">
        <v>552</v>
      </c>
      <c r="B3442" s="2" t="s">
        <v>564</v>
      </c>
      <c r="C3442" s="4">
        <v>2823</v>
      </c>
      <c r="D3442" s="24" t="s">
        <v>92</v>
      </c>
      <c r="E3442" s="2" t="s">
        <v>452</v>
      </c>
      <c r="F3442" s="23" t="str">
        <f t="shared" si="161"/>
        <v>ida</v>
      </c>
      <c r="G3442" s="4">
        <v>10</v>
      </c>
      <c r="H3442" s="2" t="s">
        <v>561</v>
      </c>
      <c r="I3442" s="2" t="s">
        <v>562</v>
      </c>
      <c r="J3442" s="23" t="str">
        <f t="shared" si="159"/>
        <v>TAGUATUR2823ida10</v>
      </c>
      <c r="K3442" s="32" t="str">
        <f t="shared" si="160"/>
        <v>PINHEIRO 1/AVENIDA COMERCIAL/AVENIDA MINAS GERAIS/AVENIDA SÃO PAULO/QUARTA AVENIDA/AVENIDA RIO GRANDE DO SUL/AVENIDA TANCREDO NEVES/AVENIDA BRASÍLIA/AVENIDA SÃO PAULO/BR-070</v>
      </c>
    </row>
    <row r="3443" spans="1:11" x14ac:dyDescent="0.2">
      <c r="A3443" s="2" t="s">
        <v>552</v>
      </c>
      <c r="B3443" s="2" t="s">
        <v>564</v>
      </c>
      <c r="C3443" s="4">
        <v>2823</v>
      </c>
      <c r="D3443" s="24" t="s">
        <v>92</v>
      </c>
      <c r="E3443" s="2" t="s">
        <v>452</v>
      </c>
      <c r="F3443" s="23" t="str">
        <f t="shared" si="161"/>
        <v>ida</v>
      </c>
      <c r="G3443" s="4">
        <v>11</v>
      </c>
      <c r="H3443" s="2" t="s">
        <v>672</v>
      </c>
      <c r="I3443" s="2" t="s">
        <v>562</v>
      </c>
      <c r="J3443" s="23" t="str">
        <f t="shared" si="159"/>
        <v>TAGUATUR2823ida11</v>
      </c>
      <c r="K3443" s="32" t="str">
        <f t="shared" si="160"/>
        <v>PINHEIRO 1/AVENIDA COMERCIAL/AVENIDA MINAS GERAIS/AVENIDA SÃO PAULO/QUARTA AVENIDA/AVENIDA RIO GRANDE DO SUL/AVENIDA TANCREDO NEVES/AVENIDA BRASÍLIA/AVENIDA SÃO PAULO/BR-070/VIA LESTE</v>
      </c>
    </row>
    <row r="3444" spans="1:11" x14ac:dyDescent="0.2">
      <c r="A3444" s="2" t="s">
        <v>552</v>
      </c>
      <c r="B3444" s="2" t="s">
        <v>564</v>
      </c>
      <c r="C3444" s="4">
        <v>2823</v>
      </c>
      <c r="D3444" s="24" t="s">
        <v>92</v>
      </c>
      <c r="E3444" s="2" t="s">
        <v>452</v>
      </c>
      <c r="F3444" s="23" t="str">
        <f t="shared" si="161"/>
        <v>ida</v>
      </c>
      <c r="G3444" s="4">
        <v>12</v>
      </c>
      <c r="H3444" s="2" t="s">
        <v>673</v>
      </c>
      <c r="I3444" s="2" t="s">
        <v>562</v>
      </c>
      <c r="J3444" s="23" t="str">
        <f t="shared" si="159"/>
        <v>TAGUATUR2823ida12</v>
      </c>
      <c r="K3444" s="32" t="str">
        <f t="shared" si="160"/>
        <v>PINHEIRO 1/AVENIDA COMERCIAL/AVENIDA MINAS GERAIS/AVENIDA SÃO PAULO/QUARTA AVENIDA/AVENIDA RIO GRANDE DO SUL/AVENIDA TANCREDO NEVES/AVENIDA BRASÍLIA/AVENIDA SÃO PAULO/BR-070/VIA LESTE/CEILÂNDIA NORTE</v>
      </c>
    </row>
    <row r="3445" spans="1:11" x14ac:dyDescent="0.2">
      <c r="A3445" s="2" t="s">
        <v>552</v>
      </c>
      <c r="B3445" s="2" t="s">
        <v>564</v>
      </c>
      <c r="C3445" s="4">
        <v>2823</v>
      </c>
      <c r="D3445" s="24" t="s">
        <v>92</v>
      </c>
      <c r="E3445" s="2" t="s">
        <v>452</v>
      </c>
      <c r="F3445" s="23" t="str">
        <f t="shared" si="161"/>
        <v>ida</v>
      </c>
      <c r="G3445" s="4">
        <v>13</v>
      </c>
      <c r="H3445" s="2" t="s">
        <v>668</v>
      </c>
      <c r="I3445" s="2" t="s">
        <v>562</v>
      </c>
      <c r="J3445" s="23" t="str">
        <f t="shared" si="159"/>
        <v>TAGUATUR2823ida13</v>
      </c>
      <c r="K3445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</v>
      </c>
    </row>
    <row r="3446" spans="1:11" x14ac:dyDescent="0.2">
      <c r="A3446" s="2" t="s">
        <v>552</v>
      </c>
      <c r="B3446" s="2" t="s">
        <v>564</v>
      </c>
      <c r="C3446" s="4">
        <v>2823</v>
      </c>
      <c r="D3446" s="24" t="s">
        <v>92</v>
      </c>
      <c r="E3446" s="2" t="s">
        <v>452</v>
      </c>
      <c r="F3446" s="23" t="str">
        <f t="shared" si="161"/>
        <v>ida</v>
      </c>
      <c r="G3446" s="4">
        <v>14</v>
      </c>
      <c r="H3446" s="2" t="s">
        <v>649</v>
      </c>
      <c r="I3446" s="2" t="s">
        <v>564</v>
      </c>
      <c r="J3446" s="23" t="str">
        <f t="shared" si="159"/>
        <v>TAGUATUR2823ida14</v>
      </c>
      <c r="K3446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</v>
      </c>
    </row>
    <row r="3447" spans="1:11" x14ac:dyDescent="0.2">
      <c r="A3447" s="2" t="s">
        <v>552</v>
      </c>
      <c r="B3447" s="2" t="s">
        <v>564</v>
      </c>
      <c r="C3447" s="4">
        <v>2823</v>
      </c>
      <c r="D3447" s="24" t="s">
        <v>92</v>
      </c>
      <c r="E3447" s="2" t="s">
        <v>452</v>
      </c>
      <c r="F3447" s="23" t="str">
        <f t="shared" si="161"/>
        <v>ida</v>
      </c>
      <c r="G3447" s="4">
        <v>15</v>
      </c>
      <c r="H3447" s="2" t="s">
        <v>691</v>
      </c>
      <c r="I3447" s="2" t="s">
        <v>564</v>
      </c>
      <c r="J3447" s="23" t="str">
        <f t="shared" si="159"/>
        <v>TAGUATUR2823ida15</v>
      </c>
      <c r="K3447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PRATES/AVENIDA SANDÚ NORTE</v>
      </c>
    </row>
    <row r="3448" spans="1:11" x14ac:dyDescent="0.2">
      <c r="A3448" s="2" t="s">
        <v>552</v>
      </c>
      <c r="B3448" s="2" t="s">
        <v>564</v>
      </c>
      <c r="C3448" s="4">
        <v>2823</v>
      </c>
      <c r="D3448" s="24" t="s">
        <v>92</v>
      </c>
      <c r="E3448" s="2" t="s">
        <v>452</v>
      </c>
      <c r="F3448" s="23" t="str">
        <f t="shared" si="161"/>
        <v>ida</v>
      </c>
      <c r="G3448" s="4">
        <v>16</v>
      </c>
      <c r="H3448" s="2" t="s">
        <v>683</v>
      </c>
      <c r="I3448" s="2" t="s">
        <v>564</v>
      </c>
      <c r="J3448" s="23" t="str">
        <f t="shared" si="159"/>
        <v>TAGUATUR2823ida16</v>
      </c>
      <c r="K3448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PRATES/AVENIDA SANDÚ NORTE/TAGUATINGA CENTRO</v>
      </c>
    </row>
    <row r="3449" spans="1:11" x14ac:dyDescent="0.2">
      <c r="A3449" s="2" t="s">
        <v>552</v>
      </c>
      <c r="B3449" s="2" t="s">
        <v>564</v>
      </c>
      <c r="C3449" s="4">
        <v>2823</v>
      </c>
      <c r="D3449" s="2" t="s">
        <v>92</v>
      </c>
      <c r="E3449" s="2" t="s">
        <v>469</v>
      </c>
      <c r="F3449" s="23" t="str">
        <f t="shared" si="161"/>
        <v>volta</v>
      </c>
      <c r="G3449" s="4">
        <v>1</v>
      </c>
      <c r="H3449" s="2" t="s">
        <v>683</v>
      </c>
      <c r="I3449" s="2" t="s">
        <v>564</v>
      </c>
      <c r="J3449" s="23" t="str">
        <f t="shared" si="159"/>
        <v>TAGUATUR2823volta1</v>
      </c>
      <c r="K3449" s="32" t="str">
        <f t="shared" si="160"/>
        <v>TAGUATINGA CENTRO</v>
      </c>
    </row>
    <row r="3450" spans="1:11" x14ac:dyDescent="0.2">
      <c r="A3450" s="2" t="s">
        <v>552</v>
      </c>
      <c r="B3450" s="2" t="s">
        <v>564</v>
      </c>
      <c r="C3450" s="4">
        <v>2823</v>
      </c>
      <c r="D3450" s="24" t="s">
        <v>92</v>
      </c>
      <c r="E3450" s="2" t="s">
        <v>469</v>
      </c>
      <c r="F3450" s="23" t="str">
        <f t="shared" si="161"/>
        <v>volta</v>
      </c>
      <c r="G3450" s="4">
        <v>2</v>
      </c>
      <c r="H3450" s="2" t="s">
        <v>691</v>
      </c>
      <c r="I3450" s="2" t="s">
        <v>564</v>
      </c>
      <c r="J3450" s="23" t="str">
        <f t="shared" si="159"/>
        <v>TAGUATUR2823volta2</v>
      </c>
      <c r="K3450" s="32" t="str">
        <f t="shared" si="160"/>
        <v>TAGUATINGA CENTRO/AVENIDA SANDÚ NORTE</v>
      </c>
    </row>
    <row r="3451" spans="1:11" x14ac:dyDescent="0.2">
      <c r="A3451" s="2" t="s">
        <v>552</v>
      </c>
      <c r="B3451" s="2" t="s">
        <v>564</v>
      </c>
      <c r="C3451" s="4">
        <v>2823</v>
      </c>
      <c r="D3451" s="24" t="s">
        <v>92</v>
      </c>
      <c r="E3451" s="2" t="s">
        <v>469</v>
      </c>
      <c r="F3451" s="23" t="str">
        <f t="shared" si="161"/>
        <v>volta</v>
      </c>
      <c r="G3451" s="4">
        <v>3</v>
      </c>
      <c r="H3451" s="2" t="s">
        <v>649</v>
      </c>
      <c r="I3451" s="2" t="s">
        <v>564</v>
      </c>
      <c r="J3451" s="23" t="str">
        <f t="shared" si="159"/>
        <v>TAGUATUR2823volta3</v>
      </c>
      <c r="K3451" s="32" t="str">
        <f t="shared" si="160"/>
        <v>TAGUATINGA CENTRO/AVENIDA SANDÚ NORTE/AVENIDA HÉLIO PRATES</v>
      </c>
    </row>
    <row r="3452" spans="1:11" x14ac:dyDescent="0.2">
      <c r="A3452" s="2" t="s">
        <v>552</v>
      </c>
      <c r="B3452" s="2" t="s">
        <v>564</v>
      </c>
      <c r="C3452" s="4">
        <v>2823</v>
      </c>
      <c r="D3452" s="24" t="s">
        <v>92</v>
      </c>
      <c r="E3452" s="2" t="s">
        <v>469</v>
      </c>
      <c r="F3452" s="23" t="str">
        <f t="shared" si="161"/>
        <v>volta</v>
      </c>
      <c r="G3452" s="4">
        <v>4</v>
      </c>
      <c r="H3452" s="2" t="s">
        <v>668</v>
      </c>
      <c r="I3452" s="2" t="s">
        <v>562</v>
      </c>
      <c r="J3452" s="23" t="str">
        <f t="shared" si="159"/>
        <v>TAGUATUR2823volta4</v>
      </c>
      <c r="K3452" s="32" t="str">
        <f t="shared" si="160"/>
        <v>TAGUATINGA CENTRO/AVENIDA SANDÚ NORTE/AVENIDA HÉLIO PRATES/CEILÂNDIA CENTRO</v>
      </c>
    </row>
    <row r="3453" spans="1:11" x14ac:dyDescent="0.2">
      <c r="A3453" s="2" t="s">
        <v>552</v>
      </c>
      <c r="B3453" s="2" t="s">
        <v>564</v>
      </c>
      <c r="C3453" s="4">
        <v>2823</v>
      </c>
      <c r="D3453" s="24" t="s">
        <v>92</v>
      </c>
      <c r="E3453" s="2" t="s">
        <v>469</v>
      </c>
      <c r="F3453" s="23" t="str">
        <f t="shared" si="161"/>
        <v>volta</v>
      </c>
      <c r="G3453" s="4">
        <v>5</v>
      </c>
      <c r="H3453" s="2" t="s">
        <v>673</v>
      </c>
      <c r="I3453" s="2" t="s">
        <v>562</v>
      </c>
      <c r="J3453" s="23" t="str">
        <f t="shared" si="159"/>
        <v>TAGUATUR2823volta5</v>
      </c>
      <c r="K3453" s="32" t="str">
        <f t="shared" si="160"/>
        <v>TAGUATINGA CENTRO/AVENIDA SANDÚ NORTE/AVENIDA HÉLIO PRATES/CEILÂNDIA CENTRO/CEILÂNDIA NORTE</v>
      </c>
    </row>
    <row r="3454" spans="1:11" x14ac:dyDescent="0.2">
      <c r="A3454" s="2" t="s">
        <v>552</v>
      </c>
      <c r="B3454" s="2" t="s">
        <v>564</v>
      </c>
      <c r="C3454" s="4">
        <v>2823</v>
      </c>
      <c r="D3454" s="24" t="s">
        <v>92</v>
      </c>
      <c r="E3454" s="2" t="s">
        <v>469</v>
      </c>
      <c r="F3454" s="23" t="str">
        <f t="shared" si="161"/>
        <v>volta</v>
      </c>
      <c r="G3454" s="4">
        <v>6</v>
      </c>
      <c r="H3454" s="2" t="s">
        <v>672</v>
      </c>
      <c r="I3454" s="2" t="s">
        <v>562</v>
      </c>
      <c r="J3454" s="23" t="str">
        <f t="shared" si="159"/>
        <v>TAGUATUR2823volta6</v>
      </c>
      <c r="K3454" s="32" t="str">
        <f t="shared" si="160"/>
        <v>TAGUATINGA CENTRO/AVENIDA SANDÚ NORTE/AVENIDA HÉLIO PRATES/CEILÂNDIA CENTRO/CEILÂNDIA NORTE/VIA LESTE</v>
      </c>
    </row>
    <row r="3455" spans="1:11" x14ac:dyDescent="0.2">
      <c r="A3455" s="2" t="s">
        <v>552</v>
      </c>
      <c r="B3455" s="2" t="s">
        <v>564</v>
      </c>
      <c r="C3455" s="4">
        <v>2823</v>
      </c>
      <c r="D3455" s="24" t="s">
        <v>92</v>
      </c>
      <c r="E3455" s="2" t="s">
        <v>469</v>
      </c>
      <c r="F3455" s="23" t="str">
        <f t="shared" si="161"/>
        <v>volta</v>
      </c>
      <c r="G3455" s="4">
        <v>7</v>
      </c>
      <c r="H3455" s="2" t="s">
        <v>561</v>
      </c>
      <c r="I3455" s="2" t="s">
        <v>562</v>
      </c>
      <c r="J3455" s="23" t="str">
        <f t="shared" si="159"/>
        <v>TAGUATUR2823volta7</v>
      </c>
      <c r="K3455" s="32" t="str">
        <f t="shared" si="160"/>
        <v>TAGUATINGA CENTRO/AVENIDA SANDÚ NORTE/AVENIDA HÉLIO PRATES/CEILÂNDIA CENTRO/CEILÂNDIA NORTE/VIA LESTE/BR-070</v>
      </c>
    </row>
    <row r="3456" spans="1:11" x14ac:dyDescent="0.2">
      <c r="A3456" s="2" t="s">
        <v>552</v>
      </c>
      <c r="B3456" s="2" t="s">
        <v>564</v>
      </c>
      <c r="C3456" s="4">
        <v>2823</v>
      </c>
      <c r="D3456" s="24" t="s">
        <v>92</v>
      </c>
      <c r="E3456" s="2" t="s">
        <v>469</v>
      </c>
      <c r="F3456" s="23" t="str">
        <f t="shared" si="161"/>
        <v>volta</v>
      </c>
      <c r="G3456" s="4">
        <v>8</v>
      </c>
      <c r="H3456" s="2" t="s">
        <v>568</v>
      </c>
      <c r="I3456" s="2" t="s">
        <v>554</v>
      </c>
      <c r="J3456" s="23" t="str">
        <f t="shared" si="159"/>
        <v>TAGUATUR2823volta8</v>
      </c>
      <c r="K3456" s="32" t="str">
        <f t="shared" si="160"/>
        <v>TAGUATINGA CENTRO/AVENIDA SANDÚ NORTE/AVENIDA HÉLIO PRATES/CEILÂNDIA CENTRO/CEILÂNDIA NORTE/VIA LESTE/BR-070/AVENIDA CUIABÁ</v>
      </c>
    </row>
    <row r="3457" spans="1:11" x14ac:dyDescent="0.2">
      <c r="A3457" s="2" t="s">
        <v>552</v>
      </c>
      <c r="B3457" s="2" t="s">
        <v>564</v>
      </c>
      <c r="C3457" s="4">
        <v>2823</v>
      </c>
      <c r="D3457" s="24" t="s">
        <v>92</v>
      </c>
      <c r="E3457" s="2" t="s">
        <v>469</v>
      </c>
      <c r="F3457" s="23" t="str">
        <f t="shared" si="161"/>
        <v>volta</v>
      </c>
      <c r="G3457" s="4">
        <v>9</v>
      </c>
      <c r="H3457" s="2" t="s">
        <v>633</v>
      </c>
      <c r="I3457" s="2" t="s">
        <v>554</v>
      </c>
      <c r="J3457" s="23" t="str">
        <f t="shared" si="159"/>
        <v>TAGUATUR2823volta9</v>
      </c>
      <c r="K3457" s="32" t="str">
        <f t="shared" si="160"/>
        <v>TAGUATINGA CENTRO/AVENIDA SANDÚ NORTE/AVENIDA HÉLIO PRATES/CEILÂNDIA CENTRO/CEILÂNDIA NORTE/VIA LESTE/BR-070/AVENIDA CUIABÁ/AVENIDA TANCREDO NEVES</v>
      </c>
    </row>
    <row r="3458" spans="1:11" x14ac:dyDescent="0.2">
      <c r="A3458" s="2" t="s">
        <v>552</v>
      </c>
      <c r="B3458" s="2" t="s">
        <v>564</v>
      </c>
      <c r="C3458" s="4">
        <v>2823</v>
      </c>
      <c r="D3458" s="24" t="s">
        <v>92</v>
      </c>
      <c r="E3458" s="2" t="s">
        <v>469</v>
      </c>
      <c r="F3458" s="23" t="str">
        <f t="shared" si="161"/>
        <v>volta</v>
      </c>
      <c r="G3458" s="4">
        <v>10</v>
      </c>
      <c r="H3458" s="2" t="s">
        <v>632</v>
      </c>
      <c r="I3458" s="2" t="s">
        <v>554</v>
      </c>
      <c r="J3458" s="23" t="str">
        <f t="shared" si="159"/>
        <v>TAGUATUR2823volta10</v>
      </c>
      <c r="K3458" s="32" t="str">
        <f t="shared" si="160"/>
        <v>TAGUATINGA CENTRO/AVENIDA SANDÚ NORTE/AVENIDA HÉLIO PRATES/CEILÂNDIA CENTRO/CEILÂNDIA NORTE/VIA LESTE/BR-070/AVENIDA CUIABÁ/AVENIDA TANCREDO NEVES/AVENIDA RIO GRANDE DO SUL</v>
      </c>
    </row>
    <row r="3459" spans="1:11" x14ac:dyDescent="0.2">
      <c r="A3459" s="2" t="s">
        <v>552</v>
      </c>
      <c r="B3459" s="2" t="s">
        <v>564</v>
      </c>
      <c r="C3459" s="4">
        <v>2823</v>
      </c>
      <c r="D3459" s="24" t="s">
        <v>92</v>
      </c>
      <c r="E3459" s="2" t="s">
        <v>469</v>
      </c>
      <c r="F3459" s="23" t="str">
        <f t="shared" si="161"/>
        <v>volta</v>
      </c>
      <c r="G3459" s="4">
        <v>11</v>
      </c>
      <c r="H3459" s="2" t="s">
        <v>631</v>
      </c>
      <c r="I3459" s="2" t="s">
        <v>554</v>
      </c>
      <c r="J3459" s="23" t="str">
        <f t="shared" ref="J3459:J3522" si="162">D3459&amp;C3459&amp;F3459&amp;G3459</f>
        <v>TAGUATUR2823volta11</v>
      </c>
      <c r="K3459" s="32" t="str">
        <f t="shared" ref="K3459:K3522" si="163">IF(G3459=1,H3459,K3458&amp;"/"&amp;H3459)</f>
        <v>TAGUATINGA CENTRO/AVENIDA SANDÚ NORTE/AVENIDA HÉLIO PRATES/CEILÂNDIA CENTRO/CEILÂNDIA NORTE/VIA LESTE/BR-070/AVENIDA CUIABÁ/AVENIDA TANCREDO NEVES/AVENIDA RIO GRANDE DO SUL/QUARTA AVENIDA</v>
      </c>
    </row>
    <row r="3460" spans="1:11" x14ac:dyDescent="0.2">
      <c r="A3460" s="2" t="s">
        <v>552</v>
      </c>
      <c r="B3460" s="2" t="s">
        <v>564</v>
      </c>
      <c r="C3460" s="4">
        <v>2823</v>
      </c>
      <c r="D3460" s="24" t="s">
        <v>92</v>
      </c>
      <c r="E3460" s="2" t="s">
        <v>469</v>
      </c>
      <c r="F3460" s="23" t="str">
        <f t="shared" ref="F3460:F3523" si="164">IF(LEFT(E3460,3)="ida","ida","volta")</f>
        <v>volta</v>
      </c>
      <c r="G3460" s="4">
        <v>12</v>
      </c>
      <c r="H3460" s="2" t="s">
        <v>576</v>
      </c>
      <c r="I3460" s="2" t="s">
        <v>554</v>
      </c>
      <c r="J3460" s="23" t="str">
        <f t="shared" si="162"/>
        <v>TAGUATUR2823volta12</v>
      </c>
      <c r="K3460" s="32" t="str">
        <f t="shared" si="163"/>
        <v>TAGUATINGA CENTRO/AVENIDA SANDÚ NORTE/AVENIDA HÉLIO PRATES/CEILÂNDIA CENTRO/CEILÂNDIA NORTE/VIA LESTE/BR-070/AVENIDA CUIABÁ/AVENIDA TANCREDO NEVES/AVENIDA RIO GRANDE DO SUL/QUARTA AVENIDA/AVENIDA SÃO PAULO</v>
      </c>
    </row>
    <row r="3461" spans="1:11" x14ac:dyDescent="0.2">
      <c r="A3461" s="2" t="s">
        <v>552</v>
      </c>
      <c r="B3461" s="2" t="s">
        <v>564</v>
      </c>
      <c r="C3461" s="4">
        <v>2823</v>
      </c>
      <c r="D3461" s="24" t="s">
        <v>92</v>
      </c>
      <c r="E3461" s="2" t="s">
        <v>469</v>
      </c>
      <c r="F3461" s="23" t="str">
        <f t="shared" si="164"/>
        <v>volta</v>
      </c>
      <c r="G3461" s="4">
        <v>13</v>
      </c>
      <c r="H3461" s="2" t="s">
        <v>605</v>
      </c>
      <c r="I3461" s="2" t="s">
        <v>554</v>
      </c>
      <c r="J3461" s="23" t="str">
        <f t="shared" si="162"/>
        <v>TAGUATUR2823volta13</v>
      </c>
      <c r="K3461" s="32" t="str">
        <f t="shared" si="163"/>
        <v>TAGUATINGA CENTRO/AVENIDA SANDÚ NORTE/AVENIDA HÉLIO PRATES/CEILÂNDIA CENTRO/CEILÂNDIA NORTE/VIA LESTE/BR-070/AVENIDA CUIABÁ/AVENIDA TANCREDO NEVES/AVENIDA RIO GRANDE DO SUL/QUARTA AVENIDA/AVENIDA SÃO PAULO/AVENIDA MINAS GERAIS</v>
      </c>
    </row>
    <row r="3462" spans="1:11" x14ac:dyDescent="0.2">
      <c r="A3462" s="2" t="s">
        <v>552</v>
      </c>
      <c r="B3462" s="2" t="s">
        <v>564</v>
      </c>
      <c r="C3462" s="4">
        <v>2823</v>
      </c>
      <c r="D3462" s="24" t="s">
        <v>92</v>
      </c>
      <c r="E3462" s="2" t="s">
        <v>469</v>
      </c>
      <c r="F3462" s="23" t="str">
        <f t="shared" si="164"/>
        <v>volta</v>
      </c>
      <c r="G3462" s="4">
        <v>14</v>
      </c>
      <c r="H3462" s="2" t="s">
        <v>603</v>
      </c>
      <c r="I3462" s="2" t="s">
        <v>554</v>
      </c>
      <c r="J3462" s="23" t="str">
        <f t="shared" si="162"/>
        <v>TAGUATUR2823volta14</v>
      </c>
      <c r="K3462" s="32" t="str">
        <f t="shared" si="163"/>
        <v>TAGUATINGA CENTRO/AVENIDA SANDÚ NORTE/AVENIDA HÉLIO PRATES/CEILÂNDIA CENTRO/CEILÂNDIA NORTE/VIA LESTE/BR-070/AVENIDA CUIABÁ/AVENIDA TANCREDO NEVES/AVENIDA RIO GRANDE DO SUL/QUARTA AVENIDA/AVENIDA SÃO PAULO/AVENIDA MINAS GERAIS/AVENIDA COMERCIAL</v>
      </c>
    </row>
    <row r="3463" spans="1:11" x14ac:dyDescent="0.2">
      <c r="A3463" s="2" t="s">
        <v>552</v>
      </c>
      <c r="B3463" s="2" t="s">
        <v>564</v>
      </c>
      <c r="C3463" s="4">
        <v>2823</v>
      </c>
      <c r="D3463" s="24" t="s">
        <v>92</v>
      </c>
      <c r="E3463" s="2" t="s">
        <v>469</v>
      </c>
      <c r="F3463" s="23" t="str">
        <f t="shared" si="164"/>
        <v>volta</v>
      </c>
      <c r="G3463" s="4">
        <v>15</v>
      </c>
      <c r="H3463" s="2" t="s">
        <v>602</v>
      </c>
      <c r="I3463" s="2" t="s">
        <v>554</v>
      </c>
      <c r="J3463" s="23" t="str">
        <f t="shared" si="162"/>
        <v>TAGUATUR2823volta15</v>
      </c>
      <c r="K3463" s="32" t="str">
        <f t="shared" si="163"/>
        <v>TAGUATINGA CENTRO/AVENIDA SANDÚ NORTE/AVENIDA HÉLIO PRATES/CEILÂNDIA CENTRO/CEILÂNDIA NORTE/VIA LESTE/BR-070/AVENIDA CUIABÁ/AVENIDA TANCREDO NEVES/AVENIDA RIO GRANDE DO SUL/QUARTA AVENIDA/AVENIDA SÃO PAULO/AVENIDA MINAS GERAIS/AVENIDA COMERCIAL/PINHEIRO 1</v>
      </c>
    </row>
    <row r="3464" spans="1:11" x14ac:dyDescent="0.2">
      <c r="A3464" s="2" t="s">
        <v>552</v>
      </c>
      <c r="B3464" s="2" t="s">
        <v>695</v>
      </c>
      <c r="C3464" s="4">
        <v>2850</v>
      </c>
      <c r="D3464" s="2" t="s">
        <v>92</v>
      </c>
      <c r="E3464" s="2" t="s">
        <v>452</v>
      </c>
      <c r="F3464" s="23" t="str">
        <f t="shared" si="164"/>
        <v>ida</v>
      </c>
      <c r="G3464" s="4">
        <v>1</v>
      </c>
      <c r="H3464" s="2" t="s">
        <v>574</v>
      </c>
      <c r="I3464" s="2" t="s">
        <v>554</v>
      </c>
      <c r="J3464" s="23" t="str">
        <f t="shared" si="162"/>
        <v>TAGUATUR2850ida1</v>
      </c>
      <c r="K3464" s="32" t="str">
        <f t="shared" si="163"/>
        <v>ÁGUAS BONITAS</v>
      </c>
    </row>
    <row r="3465" spans="1:11" x14ac:dyDescent="0.2">
      <c r="A3465" s="2" t="s">
        <v>552</v>
      </c>
      <c r="B3465" s="2" t="s">
        <v>695</v>
      </c>
      <c r="C3465" s="4">
        <v>2850</v>
      </c>
      <c r="D3465" s="24" t="s">
        <v>92</v>
      </c>
      <c r="E3465" s="2" t="s">
        <v>452</v>
      </c>
      <c r="F3465" s="23" t="str">
        <f t="shared" si="164"/>
        <v>ida</v>
      </c>
      <c r="G3465" s="4">
        <v>2</v>
      </c>
      <c r="H3465" s="2" t="s">
        <v>561</v>
      </c>
      <c r="I3465" s="2" t="s">
        <v>562</v>
      </c>
      <c r="J3465" s="23" t="str">
        <f t="shared" si="162"/>
        <v>TAGUATUR2850ida2</v>
      </c>
      <c r="K3465" s="32" t="str">
        <f t="shared" si="163"/>
        <v>ÁGUAS BONITAS/BR-070</v>
      </c>
    </row>
    <row r="3466" spans="1:11" x14ac:dyDescent="0.2">
      <c r="A3466" s="2" t="s">
        <v>552</v>
      </c>
      <c r="B3466" s="2" t="s">
        <v>695</v>
      </c>
      <c r="C3466" s="4">
        <v>2850</v>
      </c>
      <c r="D3466" s="24" t="s">
        <v>92</v>
      </c>
      <c r="E3466" s="2" t="s">
        <v>452</v>
      </c>
      <c r="F3466" s="23" t="str">
        <f t="shared" si="164"/>
        <v>ida</v>
      </c>
      <c r="G3466" s="4">
        <v>3</v>
      </c>
      <c r="H3466" s="2" t="s">
        <v>563</v>
      </c>
      <c r="I3466" s="2" t="s">
        <v>564</v>
      </c>
      <c r="J3466" s="23" t="str">
        <f t="shared" si="162"/>
        <v>TAGUATUR2850ida3</v>
      </c>
      <c r="K3466" s="32" t="str">
        <f t="shared" si="163"/>
        <v>ÁGUAS BONITAS/BR-070/PISTÃO NORTE</v>
      </c>
    </row>
    <row r="3467" spans="1:11" x14ac:dyDescent="0.2">
      <c r="A3467" s="2" t="s">
        <v>552</v>
      </c>
      <c r="B3467" s="2" t="s">
        <v>695</v>
      </c>
      <c r="C3467" s="4">
        <v>2850</v>
      </c>
      <c r="D3467" s="24" t="s">
        <v>92</v>
      </c>
      <c r="E3467" s="2" t="s">
        <v>452</v>
      </c>
      <c r="F3467" s="23" t="str">
        <f t="shared" si="164"/>
        <v>ida</v>
      </c>
      <c r="G3467" s="4">
        <v>4</v>
      </c>
      <c r="H3467" s="2" t="s">
        <v>696</v>
      </c>
      <c r="I3467" s="2" t="s">
        <v>695</v>
      </c>
      <c r="J3467" s="23" t="str">
        <f t="shared" si="162"/>
        <v>TAGUATUR2850ida4</v>
      </c>
      <c r="K3467" s="32" t="str">
        <f t="shared" si="163"/>
        <v>ÁGUAS BONITAS/BR-070/PISTÃO NORTE/AVENIDA ARAUCÁRIAS</v>
      </c>
    </row>
    <row r="3468" spans="1:11" x14ac:dyDescent="0.2">
      <c r="A3468" s="2" t="s">
        <v>552</v>
      </c>
      <c r="B3468" s="2" t="s">
        <v>695</v>
      </c>
      <c r="C3468" s="4">
        <v>2850</v>
      </c>
      <c r="D3468" s="24" t="s">
        <v>92</v>
      </c>
      <c r="E3468" s="2" t="s">
        <v>452</v>
      </c>
      <c r="F3468" s="23" t="str">
        <f t="shared" si="164"/>
        <v>ida</v>
      </c>
      <c r="G3468" s="4">
        <v>5</v>
      </c>
      <c r="H3468" s="2" t="s">
        <v>616</v>
      </c>
      <c r="I3468" s="2" t="s">
        <v>554</v>
      </c>
      <c r="J3468" s="23" t="str">
        <f t="shared" si="162"/>
        <v>TAGUATUR2850ida5</v>
      </c>
      <c r="K3468" s="32" t="str">
        <f t="shared" si="163"/>
        <v>ÁGUAS BONITAS/BR-070/PISTÃO NORTE/AVENIDA ARAUCÁRIAS/RUA PAU BRASIL</v>
      </c>
    </row>
    <row r="3469" spans="1:11" x14ac:dyDescent="0.2">
      <c r="A3469" s="2" t="s">
        <v>552</v>
      </c>
      <c r="B3469" s="2" t="s">
        <v>695</v>
      </c>
      <c r="C3469" s="4">
        <v>2850</v>
      </c>
      <c r="D3469" s="24" t="s">
        <v>92</v>
      </c>
      <c r="E3469" s="2" t="s">
        <v>452</v>
      </c>
      <c r="F3469" s="23" t="str">
        <f t="shared" si="164"/>
        <v>ida</v>
      </c>
      <c r="G3469" s="4">
        <v>6</v>
      </c>
      <c r="H3469" s="2" t="s">
        <v>697</v>
      </c>
      <c r="I3469" s="2" t="s">
        <v>695</v>
      </c>
      <c r="J3469" s="23" t="str">
        <f t="shared" si="162"/>
        <v>TAGUATUR2850ida6</v>
      </c>
      <c r="K3469" s="32" t="str">
        <f t="shared" si="163"/>
        <v>ÁGUAS BONITAS/BR-070/PISTÃO NORTE/AVENIDA ARAUCÁRIAS/RUA PAU BRASIL/AVENIDA IPÊ AMARELO</v>
      </c>
    </row>
    <row r="3470" spans="1:11" x14ac:dyDescent="0.2">
      <c r="A3470" s="2" t="s">
        <v>552</v>
      </c>
      <c r="B3470" s="2" t="s">
        <v>695</v>
      </c>
      <c r="C3470" s="4">
        <v>2850</v>
      </c>
      <c r="D3470" s="24" t="s">
        <v>92</v>
      </c>
      <c r="E3470" s="2" t="s">
        <v>452</v>
      </c>
      <c r="F3470" s="23" t="str">
        <f t="shared" si="164"/>
        <v>ida</v>
      </c>
      <c r="G3470" s="4">
        <v>7</v>
      </c>
      <c r="H3470" s="2" t="s">
        <v>696</v>
      </c>
      <c r="I3470" s="2" t="s">
        <v>695</v>
      </c>
      <c r="J3470" s="23" t="str">
        <f t="shared" si="162"/>
        <v>TAGUATUR2850ida7</v>
      </c>
      <c r="K3470" s="32" t="str">
        <f t="shared" si="163"/>
        <v>ÁGUAS BONITAS/BR-070/PISTÃO NORTE/AVENIDA ARAUCÁRIAS/RUA PAU BRASIL/AVENIDA IPÊ AMARELO/AVENIDA ARAUCÁRIAS</v>
      </c>
    </row>
    <row r="3471" spans="1:11" x14ac:dyDescent="0.2">
      <c r="A3471" s="2" t="s">
        <v>552</v>
      </c>
      <c r="B3471" s="2" t="s">
        <v>695</v>
      </c>
      <c r="C3471" s="4">
        <v>2850</v>
      </c>
      <c r="D3471" s="24" t="s">
        <v>92</v>
      </c>
      <c r="E3471" s="2" t="s">
        <v>452</v>
      </c>
      <c r="F3471" s="23" t="str">
        <f t="shared" si="164"/>
        <v>ida</v>
      </c>
      <c r="G3471" s="4">
        <v>8</v>
      </c>
      <c r="H3471" s="2" t="s">
        <v>698</v>
      </c>
      <c r="I3471" s="2" t="s">
        <v>695</v>
      </c>
      <c r="J3471" s="23" t="str">
        <f t="shared" si="162"/>
        <v>TAGUATUR2850ida8</v>
      </c>
      <c r="K3471" s="32" t="str">
        <f t="shared" si="163"/>
        <v>ÁGUAS BONITAS/BR-070/PISTÃO NORTE/AVENIDA ARAUCÁRIAS/RUA PAU BRASIL/AVENIDA IPÊ AMARELO/AVENIDA ARAUCÁRIAS/AVENIDA DAS CASTANHEIRAS</v>
      </c>
    </row>
    <row r="3472" spans="1:11" x14ac:dyDescent="0.2">
      <c r="A3472" s="2" t="s">
        <v>552</v>
      </c>
      <c r="B3472" s="2" t="s">
        <v>695</v>
      </c>
      <c r="C3472" s="4">
        <v>2850</v>
      </c>
      <c r="D3472" s="24" t="s">
        <v>92</v>
      </c>
      <c r="E3472" s="2" t="s">
        <v>452</v>
      </c>
      <c r="F3472" s="23" t="str">
        <f t="shared" si="164"/>
        <v>ida</v>
      </c>
      <c r="G3472" s="4">
        <v>9</v>
      </c>
      <c r="H3472" s="2" t="s">
        <v>699</v>
      </c>
      <c r="I3472" s="2" t="s">
        <v>695</v>
      </c>
      <c r="J3472" s="23" t="str">
        <f t="shared" si="162"/>
        <v>TAGUATUR2850ida9</v>
      </c>
      <c r="K3472" s="32" t="str">
        <f t="shared" si="163"/>
        <v>ÁGUAS BONITAS/BR-070/PISTÃO NORTE/AVENIDA ARAUCÁRIAS/RUA PAU BRASIL/AVENIDA IPÊ AMARELO/AVENIDA ARAUCÁRIAS/AVENIDA DAS CASTANHEIRAS/AVENIDA PARQUE ÁGUAS CLARAS</v>
      </c>
    </row>
    <row r="3473" spans="1:11" x14ac:dyDescent="0.2">
      <c r="A3473" s="2" t="s">
        <v>552</v>
      </c>
      <c r="B3473" s="2" t="s">
        <v>695</v>
      </c>
      <c r="C3473" s="4">
        <v>2850</v>
      </c>
      <c r="D3473" s="24" t="s">
        <v>92</v>
      </c>
      <c r="E3473" s="2" t="s">
        <v>452</v>
      </c>
      <c r="F3473" s="23" t="str">
        <f t="shared" si="164"/>
        <v>ida</v>
      </c>
      <c r="G3473" s="4">
        <v>10</v>
      </c>
      <c r="H3473" s="2" t="s">
        <v>700</v>
      </c>
      <c r="I3473" s="2" t="s">
        <v>695</v>
      </c>
      <c r="J3473" s="23" t="str">
        <f t="shared" si="162"/>
        <v>TAGUATUR2850ida10</v>
      </c>
      <c r="K3473" s="32" t="str">
        <f t="shared" si="163"/>
        <v>ÁGUAS BONITAS/BR-070/PISTÃO NORTE/AVENIDA ARAUCÁRIAS/RUA PAU BRASIL/AVENIDA IPÊ AMARELO/AVENIDA ARAUCÁRIAS/AVENIDA DAS CASTANHEIRAS/AVENIDA PARQUE ÁGUAS CLARAS/AVENIDA PAU BRASIL</v>
      </c>
    </row>
    <row r="3474" spans="1:11" x14ac:dyDescent="0.2">
      <c r="A3474" s="2" t="s">
        <v>552</v>
      </c>
      <c r="B3474" s="2" t="s">
        <v>695</v>
      </c>
      <c r="C3474" s="4">
        <v>2850</v>
      </c>
      <c r="D3474" s="24" t="s">
        <v>92</v>
      </c>
      <c r="E3474" s="2" t="s">
        <v>452</v>
      </c>
      <c r="F3474" s="23" t="str">
        <f t="shared" si="164"/>
        <v>ida</v>
      </c>
      <c r="G3474" s="4">
        <v>11</v>
      </c>
      <c r="H3474" s="2" t="s">
        <v>701</v>
      </c>
      <c r="I3474" s="2" t="s">
        <v>695</v>
      </c>
      <c r="J3474" s="23" t="str">
        <f t="shared" si="162"/>
        <v>TAGUATUR2850ida11</v>
      </c>
      <c r="K3474" s="32" t="str">
        <f t="shared" si="163"/>
        <v>ÁGUAS BONITAS/BR-070/PISTÃO NORTE/AVENIDA ARAUCÁRIAS/RUA PAU BRASIL/AVENIDA IPÊ AMARELO/AVENIDA ARAUCÁRIAS/AVENIDA DAS CASTANHEIRAS/AVENIDA PARQUE ÁGUAS CLARAS/AVENIDA PAU BRASIL/UNIEURO</v>
      </c>
    </row>
    <row r="3475" spans="1:11" x14ac:dyDescent="0.2">
      <c r="A3475" s="2" t="s">
        <v>552</v>
      </c>
      <c r="B3475" s="2" t="s">
        <v>695</v>
      </c>
      <c r="C3475" s="4">
        <v>2850</v>
      </c>
      <c r="D3475" s="24" t="s">
        <v>92</v>
      </c>
      <c r="E3475" s="2" t="s">
        <v>452</v>
      </c>
      <c r="F3475" s="23" t="str">
        <f t="shared" si="164"/>
        <v>ida</v>
      </c>
      <c r="G3475" s="4">
        <v>12</v>
      </c>
      <c r="H3475" s="2" t="s">
        <v>695</v>
      </c>
      <c r="I3475" s="2" t="s">
        <v>695</v>
      </c>
      <c r="J3475" s="23" t="str">
        <f t="shared" si="162"/>
        <v>TAGUATUR2850ida12</v>
      </c>
      <c r="K3475" s="32" t="str">
        <f t="shared" si="163"/>
        <v>ÁGUAS BONITAS/BR-070/PISTÃO NORTE/AVENIDA ARAUCÁRIAS/RUA PAU BRASIL/AVENIDA IPÊ AMARELO/AVENIDA ARAUCÁRIAS/AVENIDA DAS CASTANHEIRAS/AVENIDA PARQUE ÁGUAS CLARAS/AVENIDA PAU BRASIL/UNIEURO/ÁGUAS CLARAS</v>
      </c>
    </row>
    <row r="3476" spans="1:11" x14ac:dyDescent="0.2">
      <c r="A3476" s="2" t="s">
        <v>552</v>
      </c>
      <c r="B3476" s="2" t="s">
        <v>695</v>
      </c>
      <c r="C3476" s="4">
        <v>2850</v>
      </c>
      <c r="D3476" s="2" t="s">
        <v>92</v>
      </c>
      <c r="E3476" s="2" t="s">
        <v>469</v>
      </c>
      <c r="F3476" s="23" t="str">
        <f t="shared" si="164"/>
        <v>volta</v>
      </c>
      <c r="G3476" s="4">
        <v>1</v>
      </c>
      <c r="H3476" s="2" t="s">
        <v>695</v>
      </c>
      <c r="I3476" s="2" t="s">
        <v>695</v>
      </c>
      <c r="J3476" s="23" t="str">
        <f t="shared" si="162"/>
        <v>TAGUATUR2850volta1</v>
      </c>
      <c r="K3476" s="32" t="str">
        <f t="shared" si="163"/>
        <v>ÁGUAS CLARAS</v>
      </c>
    </row>
    <row r="3477" spans="1:11" x14ac:dyDescent="0.2">
      <c r="A3477" s="2" t="s">
        <v>552</v>
      </c>
      <c r="B3477" s="2" t="s">
        <v>695</v>
      </c>
      <c r="C3477" s="4">
        <v>2850</v>
      </c>
      <c r="D3477" s="24" t="s">
        <v>92</v>
      </c>
      <c r="E3477" s="2" t="s">
        <v>469</v>
      </c>
      <c r="F3477" s="23" t="str">
        <f t="shared" si="164"/>
        <v>volta</v>
      </c>
      <c r="G3477" s="4">
        <v>2</v>
      </c>
      <c r="H3477" s="2" t="s">
        <v>696</v>
      </c>
      <c r="I3477" s="2" t="s">
        <v>695</v>
      </c>
      <c r="J3477" s="23" t="str">
        <f t="shared" si="162"/>
        <v>TAGUATUR2850volta2</v>
      </c>
      <c r="K3477" s="32" t="str">
        <f t="shared" si="163"/>
        <v>ÁGUAS CLARAS/AVENIDA ARAUCÁRIAS</v>
      </c>
    </row>
    <row r="3478" spans="1:11" x14ac:dyDescent="0.2">
      <c r="A3478" s="2" t="s">
        <v>552</v>
      </c>
      <c r="B3478" s="2" t="s">
        <v>695</v>
      </c>
      <c r="C3478" s="4">
        <v>2850</v>
      </c>
      <c r="D3478" s="24" t="s">
        <v>92</v>
      </c>
      <c r="E3478" s="2" t="s">
        <v>469</v>
      </c>
      <c r="F3478" s="23" t="str">
        <f t="shared" si="164"/>
        <v>volta</v>
      </c>
      <c r="G3478" s="4">
        <v>3</v>
      </c>
      <c r="H3478" s="2" t="s">
        <v>616</v>
      </c>
      <c r="I3478" s="2" t="s">
        <v>554</v>
      </c>
      <c r="J3478" s="23" t="str">
        <f t="shared" si="162"/>
        <v>TAGUATUR2850volta3</v>
      </c>
      <c r="K3478" s="32" t="str">
        <f t="shared" si="163"/>
        <v>ÁGUAS CLARAS/AVENIDA ARAUCÁRIAS/RUA PAU BRASIL</v>
      </c>
    </row>
    <row r="3479" spans="1:11" x14ac:dyDescent="0.2">
      <c r="A3479" s="2" t="s">
        <v>552</v>
      </c>
      <c r="B3479" s="2" t="s">
        <v>695</v>
      </c>
      <c r="C3479" s="4">
        <v>2850</v>
      </c>
      <c r="D3479" s="24" t="s">
        <v>92</v>
      </c>
      <c r="E3479" s="2" t="s">
        <v>469</v>
      </c>
      <c r="F3479" s="23" t="str">
        <f t="shared" si="164"/>
        <v>volta</v>
      </c>
      <c r="G3479" s="4">
        <v>4</v>
      </c>
      <c r="H3479" s="2" t="s">
        <v>697</v>
      </c>
      <c r="I3479" s="2" t="s">
        <v>695</v>
      </c>
      <c r="J3479" s="23" t="str">
        <f t="shared" si="162"/>
        <v>TAGUATUR2850volta4</v>
      </c>
      <c r="K3479" s="32" t="str">
        <f t="shared" si="163"/>
        <v>ÁGUAS CLARAS/AVENIDA ARAUCÁRIAS/RUA PAU BRASIL/AVENIDA IPÊ AMARELO</v>
      </c>
    </row>
    <row r="3480" spans="1:11" x14ac:dyDescent="0.2">
      <c r="A3480" s="2" t="s">
        <v>552</v>
      </c>
      <c r="B3480" s="2" t="s">
        <v>695</v>
      </c>
      <c r="C3480" s="4">
        <v>2850</v>
      </c>
      <c r="D3480" s="24" t="s">
        <v>92</v>
      </c>
      <c r="E3480" s="2" t="s">
        <v>469</v>
      </c>
      <c r="F3480" s="23" t="str">
        <f t="shared" si="164"/>
        <v>volta</v>
      </c>
      <c r="G3480" s="4">
        <v>5</v>
      </c>
      <c r="H3480" s="2" t="s">
        <v>696</v>
      </c>
      <c r="I3480" s="2" t="s">
        <v>695</v>
      </c>
      <c r="J3480" s="23" t="str">
        <f t="shared" si="162"/>
        <v>TAGUATUR2850volta5</v>
      </c>
      <c r="K3480" s="32" t="str">
        <f t="shared" si="163"/>
        <v>ÁGUAS CLARAS/AVENIDA ARAUCÁRIAS/RUA PAU BRASIL/AVENIDA IPÊ AMARELO/AVENIDA ARAUCÁRIAS</v>
      </c>
    </row>
    <row r="3481" spans="1:11" x14ac:dyDescent="0.2">
      <c r="A3481" s="2" t="s">
        <v>552</v>
      </c>
      <c r="B3481" s="2" t="s">
        <v>695</v>
      </c>
      <c r="C3481" s="4">
        <v>2850</v>
      </c>
      <c r="D3481" s="24" t="s">
        <v>92</v>
      </c>
      <c r="E3481" s="2" t="s">
        <v>469</v>
      </c>
      <c r="F3481" s="23" t="str">
        <f t="shared" si="164"/>
        <v>volta</v>
      </c>
      <c r="G3481" s="4">
        <v>6</v>
      </c>
      <c r="H3481" s="2" t="s">
        <v>698</v>
      </c>
      <c r="I3481" s="2" t="s">
        <v>695</v>
      </c>
      <c r="J3481" s="23" t="str">
        <f t="shared" si="162"/>
        <v>TAGUATUR2850volta6</v>
      </c>
      <c r="K3481" s="32" t="str">
        <f t="shared" si="163"/>
        <v>ÁGUAS CLARAS/AVENIDA ARAUCÁRIAS/RUA PAU BRASIL/AVENIDA IPÊ AMARELO/AVENIDA ARAUCÁRIAS/AVENIDA DAS CASTANHEIRAS</v>
      </c>
    </row>
    <row r="3482" spans="1:11" x14ac:dyDescent="0.2">
      <c r="A3482" s="2" t="s">
        <v>552</v>
      </c>
      <c r="B3482" s="2" t="s">
        <v>695</v>
      </c>
      <c r="C3482" s="4">
        <v>2850</v>
      </c>
      <c r="D3482" s="24" t="s">
        <v>92</v>
      </c>
      <c r="E3482" s="2" t="s">
        <v>469</v>
      </c>
      <c r="F3482" s="23" t="str">
        <f t="shared" si="164"/>
        <v>volta</v>
      </c>
      <c r="G3482" s="4">
        <v>7</v>
      </c>
      <c r="H3482" s="2" t="s">
        <v>699</v>
      </c>
      <c r="I3482" s="2" t="s">
        <v>695</v>
      </c>
      <c r="J3482" s="23" t="str">
        <f t="shared" si="162"/>
        <v>TAGUATUR2850volta7</v>
      </c>
      <c r="K3482" s="32" t="str">
        <f t="shared" si="163"/>
        <v>ÁGUAS CLARAS/AVENIDA ARAUCÁRIAS/RUA PAU BRASIL/AVENIDA IPÊ AMARELO/AVENIDA ARAUCÁRIAS/AVENIDA DAS CASTANHEIRAS/AVENIDA PARQUE ÁGUAS CLARAS</v>
      </c>
    </row>
    <row r="3483" spans="1:11" x14ac:dyDescent="0.2">
      <c r="A3483" s="2" t="s">
        <v>552</v>
      </c>
      <c r="B3483" s="2" t="s">
        <v>695</v>
      </c>
      <c r="C3483" s="4">
        <v>2850</v>
      </c>
      <c r="D3483" s="24" t="s">
        <v>92</v>
      </c>
      <c r="E3483" s="2" t="s">
        <v>469</v>
      </c>
      <c r="F3483" s="23" t="str">
        <f t="shared" si="164"/>
        <v>volta</v>
      </c>
      <c r="G3483" s="4">
        <v>8</v>
      </c>
      <c r="H3483" s="2" t="s">
        <v>700</v>
      </c>
      <c r="I3483" s="2" t="s">
        <v>695</v>
      </c>
      <c r="J3483" s="23" t="str">
        <f t="shared" si="162"/>
        <v>TAGUATUR2850volta8</v>
      </c>
      <c r="K3483" s="32" t="str">
        <f t="shared" si="163"/>
        <v>ÁGUAS CLARAS/AVENIDA ARAUCÁRIAS/RUA PAU BRASIL/AVENIDA IPÊ AMARELO/AVENIDA ARAUCÁRIAS/AVENIDA DAS CASTANHEIRAS/AVENIDA PARQUE ÁGUAS CLARAS/AVENIDA PAU BRASIL</v>
      </c>
    </row>
    <row r="3484" spans="1:11" x14ac:dyDescent="0.2">
      <c r="A3484" s="2" t="s">
        <v>552</v>
      </c>
      <c r="B3484" s="2" t="s">
        <v>695</v>
      </c>
      <c r="C3484" s="4">
        <v>2850</v>
      </c>
      <c r="D3484" s="24" t="s">
        <v>92</v>
      </c>
      <c r="E3484" s="2" t="s">
        <v>469</v>
      </c>
      <c r="F3484" s="23" t="str">
        <f t="shared" si="164"/>
        <v>volta</v>
      </c>
      <c r="G3484" s="4">
        <v>9</v>
      </c>
      <c r="H3484" s="2" t="s">
        <v>701</v>
      </c>
      <c r="I3484" s="2" t="s">
        <v>695</v>
      </c>
      <c r="J3484" s="23" t="str">
        <f t="shared" si="162"/>
        <v>TAGUATUR2850volta9</v>
      </c>
      <c r="K3484" s="32" t="str">
        <f t="shared" si="163"/>
        <v>ÁGUAS CLARAS/AVENIDA ARAUCÁRIAS/RUA PAU BRASIL/AVENIDA IPÊ AMARELO/AVENIDA ARAUCÁRIAS/AVENIDA DAS CASTANHEIRAS/AVENIDA PARQUE ÁGUAS CLARAS/AVENIDA PAU BRASIL/UNIEURO</v>
      </c>
    </row>
    <row r="3485" spans="1:11" x14ac:dyDescent="0.2">
      <c r="A3485" s="2" t="s">
        <v>552</v>
      </c>
      <c r="B3485" s="2" t="s">
        <v>695</v>
      </c>
      <c r="C3485" s="4">
        <v>2850</v>
      </c>
      <c r="D3485" s="24" t="s">
        <v>92</v>
      </c>
      <c r="E3485" s="2" t="s">
        <v>469</v>
      </c>
      <c r="F3485" s="23" t="str">
        <f t="shared" si="164"/>
        <v>volta</v>
      </c>
      <c r="G3485" s="4">
        <v>10</v>
      </c>
      <c r="H3485" s="2" t="s">
        <v>563</v>
      </c>
      <c r="I3485" s="2" t="s">
        <v>564</v>
      </c>
      <c r="J3485" s="23" t="str">
        <f t="shared" si="162"/>
        <v>TAGUATUR2850volta10</v>
      </c>
      <c r="K3485" s="32" t="str">
        <f t="shared" si="163"/>
        <v>ÁGUAS CLARAS/AVENIDA ARAUCÁRIAS/RUA PAU BRASIL/AVENIDA IPÊ AMARELO/AVENIDA ARAUCÁRIAS/AVENIDA DAS CASTANHEIRAS/AVENIDA PARQUE ÁGUAS CLARAS/AVENIDA PAU BRASIL/UNIEURO/PISTÃO NORTE</v>
      </c>
    </row>
    <row r="3486" spans="1:11" x14ac:dyDescent="0.2">
      <c r="A3486" s="2" t="s">
        <v>552</v>
      </c>
      <c r="B3486" s="2" t="s">
        <v>695</v>
      </c>
      <c r="C3486" s="4">
        <v>2850</v>
      </c>
      <c r="D3486" s="24" t="s">
        <v>92</v>
      </c>
      <c r="E3486" s="2" t="s">
        <v>469</v>
      </c>
      <c r="F3486" s="23" t="str">
        <f t="shared" si="164"/>
        <v>volta</v>
      </c>
      <c r="G3486" s="4">
        <v>11</v>
      </c>
      <c r="H3486" s="2" t="s">
        <v>561</v>
      </c>
      <c r="I3486" s="2" t="s">
        <v>562</v>
      </c>
      <c r="J3486" s="23" t="str">
        <f t="shared" si="162"/>
        <v>TAGUATUR2850volta11</v>
      </c>
      <c r="K3486" s="32" t="str">
        <f t="shared" si="163"/>
        <v>ÁGUAS CLARAS/AVENIDA ARAUCÁRIAS/RUA PAU BRASIL/AVENIDA IPÊ AMARELO/AVENIDA ARAUCÁRIAS/AVENIDA DAS CASTANHEIRAS/AVENIDA PARQUE ÁGUAS CLARAS/AVENIDA PAU BRASIL/UNIEURO/PISTÃO NORTE/BR-070</v>
      </c>
    </row>
    <row r="3487" spans="1:11" x14ac:dyDescent="0.2">
      <c r="A3487" s="2" t="s">
        <v>552</v>
      </c>
      <c r="B3487" s="2" t="s">
        <v>695</v>
      </c>
      <c r="C3487" s="4">
        <v>2850</v>
      </c>
      <c r="D3487" s="24" t="s">
        <v>92</v>
      </c>
      <c r="E3487" s="2" t="s">
        <v>469</v>
      </c>
      <c r="F3487" s="23" t="str">
        <f t="shared" si="164"/>
        <v>volta</v>
      </c>
      <c r="G3487" s="4">
        <v>12</v>
      </c>
      <c r="H3487" s="2" t="s">
        <v>568</v>
      </c>
      <c r="I3487" s="2" t="s">
        <v>554</v>
      </c>
      <c r="J3487" s="23" t="str">
        <f t="shared" si="162"/>
        <v>TAGUATUR2850volta12</v>
      </c>
      <c r="K3487" s="32" t="str">
        <f t="shared" si="163"/>
        <v>ÁGUAS CLARAS/AVENIDA ARAUCÁRIAS/RUA PAU BRASIL/AVENIDA IPÊ AMARELO/AVENIDA ARAUCÁRIAS/AVENIDA DAS CASTANHEIRAS/AVENIDA PARQUE ÁGUAS CLARAS/AVENIDA PAU BRASIL/UNIEURO/PISTÃO NORTE/BR-070/AVENIDA CUIABÁ</v>
      </c>
    </row>
    <row r="3488" spans="1:11" x14ac:dyDescent="0.2">
      <c r="A3488" s="2" t="s">
        <v>552</v>
      </c>
      <c r="B3488" s="2" t="s">
        <v>695</v>
      </c>
      <c r="C3488" s="4">
        <v>2850</v>
      </c>
      <c r="D3488" s="24" t="s">
        <v>92</v>
      </c>
      <c r="E3488" s="2" t="s">
        <v>469</v>
      </c>
      <c r="F3488" s="23" t="str">
        <f t="shared" si="164"/>
        <v>volta</v>
      </c>
      <c r="G3488" s="4">
        <v>13</v>
      </c>
      <c r="H3488" s="2" t="s">
        <v>573</v>
      </c>
      <c r="I3488" s="2" t="s">
        <v>554</v>
      </c>
      <c r="J3488" s="23" t="str">
        <f t="shared" si="162"/>
        <v>TAGUATUR2850volta13</v>
      </c>
      <c r="K3488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</v>
      </c>
    </row>
    <row r="3489" spans="1:11" x14ac:dyDescent="0.2">
      <c r="A3489" s="2" t="s">
        <v>552</v>
      </c>
      <c r="B3489" s="2" t="s">
        <v>695</v>
      </c>
      <c r="C3489" s="4">
        <v>2850</v>
      </c>
      <c r="D3489" s="24" t="s">
        <v>92</v>
      </c>
      <c r="E3489" s="2" t="s">
        <v>469</v>
      </c>
      <c r="F3489" s="23" t="str">
        <f t="shared" si="164"/>
        <v>volta</v>
      </c>
      <c r="G3489" s="4">
        <v>14</v>
      </c>
      <c r="H3489" s="2" t="s">
        <v>577</v>
      </c>
      <c r="I3489" s="2" t="s">
        <v>554</v>
      </c>
      <c r="J3489" s="23" t="str">
        <f t="shared" si="162"/>
        <v>TAGUATUR2850volta14</v>
      </c>
      <c r="K3489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AMÉRICA/MORADA DA SERRA</v>
      </c>
    </row>
    <row r="3490" spans="1:11" x14ac:dyDescent="0.2">
      <c r="A3490" s="2" t="s">
        <v>552</v>
      </c>
      <c r="B3490" s="2" t="s">
        <v>695</v>
      </c>
      <c r="C3490" s="4">
        <v>2850</v>
      </c>
      <c r="D3490" s="24" t="s">
        <v>92</v>
      </c>
      <c r="E3490" s="2" t="s">
        <v>469</v>
      </c>
      <c r="F3490" s="23" t="str">
        <f t="shared" si="164"/>
        <v>volta</v>
      </c>
      <c r="G3490" s="4">
        <v>15</v>
      </c>
      <c r="H3490" s="2" t="s">
        <v>574</v>
      </c>
      <c r="I3490" s="2" t="s">
        <v>554</v>
      </c>
      <c r="J3490" s="23" t="str">
        <f t="shared" si="162"/>
        <v>TAGUATUR2850volta15</v>
      </c>
      <c r="K3490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AMÉRICA/MORADA DA SERRA/ÁGUAS BONITAS</v>
      </c>
    </row>
    <row r="3491" spans="1:11" x14ac:dyDescent="0.2">
      <c r="A3491" s="2" t="s">
        <v>552</v>
      </c>
      <c r="B3491" s="2" t="s">
        <v>695</v>
      </c>
      <c r="C3491" s="4">
        <v>2851</v>
      </c>
      <c r="D3491" s="2" t="s">
        <v>92</v>
      </c>
      <c r="E3491" s="2" t="s">
        <v>452</v>
      </c>
      <c r="F3491" s="23" t="str">
        <f t="shared" si="164"/>
        <v>ida</v>
      </c>
      <c r="G3491" s="4">
        <v>1</v>
      </c>
      <c r="H3491" s="2" t="s">
        <v>572</v>
      </c>
      <c r="I3491" s="2" t="s">
        <v>554</v>
      </c>
      <c r="J3491" s="23" t="str">
        <f t="shared" si="162"/>
        <v>TAGUATUR2851ida1</v>
      </c>
      <c r="K3491" s="32" t="str">
        <f t="shared" si="163"/>
        <v>CHIOLA</v>
      </c>
    </row>
    <row r="3492" spans="1:11" x14ac:dyDescent="0.2">
      <c r="A3492" s="2" t="s">
        <v>552</v>
      </c>
      <c r="B3492" s="2" t="s">
        <v>695</v>
      </c>
      <c r="C3492" s="4">
        <v>2851</v>
      </c>
      <c r="D3492" s="24" t="s">
        <v>92</v>
      </c>
      <c r="E3492" s="2" t="s">
        <v>452</v>
      </c>
      <c r="F3492" s="23" t="str">
        <f t="shared" si="164"/>
        <v>ida</v>
      </c>
      <c r="G3492" s="4">
        <v>2</v>
      </c>
      <c r="H3492" s="2" t="s">
        <v>573</v>
      </c>
      <c r="I3492" s="2" t="s">
        <v>554</v>
      </c>
      <c r="J3492" s="23" t="str">
        <f t="shared" si="162"/>
        <v>TAGUATUR2851ida2</v>
      </c>
      <c r="K3492" s="32" t="str">
        <f t="shared" si="163"/>
        <v>CHIOLA/JARDIM AMÉRICA</v>
      </c>
    </row>
    <row r="3493" spans="1:11" x14ac:dyDescent="0.2">
      <c r="A3493" s="2" t="s">
        <v>552</v>
      </c>
      <c r="B3493" s="2" t="s">
        <v>695</v>
      </c>
      <c r="C3493" s="4">
        <v>2851</v>
      </c>
      <c r="D3493" s="24" t="s">
        <v>92</v>
      </c>
      <c r="E3493" s="2" t="s">
        <v>452</v>
      </c>
      <c r="F3493" s="23" t="str">
        <f t="shared" si="164"/>
        <v>ida</v>
      </c>
      <c r="G3493" s="4">
        <v>3</v>
      </c>
      <c r="H3493" s="2" t="s">
        <v>575</v>
      </c>
      <c r="I3493" s="2" t="s">
        <v>554</v>
      </c>
      <c r="J3493" s="23" t="str">
        <f t="shared" si="162"/>
        <v>TAGUATUR2851ida3</v>
      </c>
      <c r="K3493" s="32" t="str">
        <f t="shared" si="163"/>
        <v>CHIOLA/JARDIM AMÉRICA/AVENIDA BRASÍLIA</v>
      </c>
    </row>
    <row r="3494" spans="1:11" x14ac:dyDescent="0.2">
      <c r="A3494" s="2" t="s">
        <v>552</v>
      </c>
      <c r="B3494" s="2" t="s">
        <v>695</v>
      </c>
      <c r="C3494" s="4">
        <v>2851</v>
      </c>
      <c r="D3494" s="24" t="s">
        <v>92</v>
      </c>
      <c r="E3494" s="2" t="s">
        <v>452</v>
      </c>
      <c r="F3494" s="23" t="str">
        <f t="shared" si="164"/>
        <v>ida</v>
      </c>
      <c r="G3494" s="4">
        <v>4</v>
      </c>
      <c r="H3494" s="2" t="s">
        <v>576</v>
      </c>
      <c r="I3494" s="2" t="s">
        <v>554</v>
      </c>
      <c r="J3494" s="23" t="str">
        <f t="shared" si="162"/>
        <v>TAGUATUR2851ida4</v>
      </c>
      <c r="K3494" s="32" t="str">
        <f t="shared" si="163"/>
        <v>CHIOLA/JARDIM AMÉRICA/AVENIDA BRASÍLIA/AVENIDA SÃO PAULO</v>
      </c>
    </row>
    <row r="3495" spans="1:11" x14ac:dyDescent="0.2">
      <c r="A3495" s="2" t="s">
        <v>552</v>
      </c>
      <c r="B3495" s="2" t="s">
        <v>695</v>
      </c>
      <c r="C3495" s="4">
        <v>2851</v>
      </c>
      <c r="D3495" s="24" t="s">
        <v>92</v>
      </c>
      <c r="E3495" s="2" t="s">
        <v>452</v>
      </c>
      <c r="F3495" s="23" t="str">
        <f t="shared" si="164"/>
        <v>ida</v>
      </c>
      <c r="G3495" s="4">
        <v>5</v>
      </c>
      <c r="H3495" s="2" t="s">
        <v>561</v>
      </c>
      <c r="I3495" s="2" t="s">
        <v>562</v>
      </c>
      <c r="J3495" s="23" t="str">
        <f t="shared" si="162"/>
        <v>TAGUATUR2851ida5</v>
      </c>
      <c r="K3495" s="32" t="str">
        <f t="shared" si="163"/>
        <v>CHIOLA/JARDIM AMÉRICA/AVENIDA BRASÍLIA/AVENIDA SÃO PAULO/BR-070</v>
      </c>
    </row>
    <row r="3496" spans="1:11" x14ac:dyDescent="0.2">
      <c r="A3496" s="2" t="s">
        <v>552</v>
      </c>
      <c r="B3496" s="2" t="s">
        <v>695</v>
      </c>
      <c r="C3496" s="4">
        <v>2851</v>
      </c>
      <c r="D3496" s="24" t="s">
        <v>92</v>
      </c>
      <c r="E3496" s="2" t="s">
        <v>452</v>
      </c>
      <c r="F3496" s="23" t="str">
        <f t="shared" si="164"/>
        <v>ida</v>
      </c>
      <c r="G3496" s="4">
        <v>6</v>
      </c>
      <c r="H3496" s="2" t="s">
        <v>563</v>
      </c>
      <c r="I3496" s="2" t="s">
        <v>564</v>
      </c>
      <c r="J3496" s="23" t="str">
        <f t="shared" si="162"/>
        <v>TAGUATUR2851ida6</v>
      </c>
      <c r="K3496" s="32" t="str">
        <f t="shared" si="163"/>
        <v>CHIOLA/JARDIM AMÉRICA/AVENIDA BRASÍLIA/AVENIDA SÃO PAULO/BR-070/PISTÃO NORTE</v>
      </c>
    </row>
    <row r="3497" spans="1:11" x14ac:dyDescent="0.2">
      <c r="A3497" s="2" t="s">
        <v>552</v>
      </c>
      <c r="B3497" s="2" t="s">
        <v>695</v>
      </c>
      <c r="C3497" s="4">
        <v>2851</v>
      </c>
      <c r="D3497" s="24" t="s">
        <v>92</v>
      </c>
      <c r="E3497" s="2" t="s">
        <v>452</v>
      </c>
      <c r="F3497" s="23" t="str">
        <f t="shared" si="164"/>
        <v>ida</v>
      </c>
      <c r="G3497" s="4">
        <v>7</v>
      </c>
      <c r="H3497" s="2" t="s">
        <v>696</v>
      </c>
      <c r="I3497" s="2" t="s">
        <v>695</v>
      </c>
      <c r="J3497" s="23" t="str">
        <f t="shared" si="162"/>
        <v>TAGUATUR2851ida7</v>
      </c>
      <c r="K3497" s="32" t="str">
        <f t="shared" si="163"/>
        <v>CHIOLA/JARDIM AMÉRICA/AVENIDA BRASÍLIA/AVENIDA SÃO PAULO/BR-070/PISTÃO NORTE/AVENIDA ARAUCÁRIAS</v>
      </c>
    </row>
    <row r="3498" spans="1:11" x14ac:dyDescent="0.2">
      <c r="A3498" s="2" t="s">
        <v>552</v>
      </c>
      <c r="B3498" s="2" t="s">
        <v>695</v>
      </c>
      <c r="C3498" s="4">
        <v>2851</v>
      </c>
      <c r="D3498" s="24" t="s">
        <v>92</v>
      </c>
      <c r="E3498" s="2" t="s">
        <v>452</v>
      </c>
      <c r="F3498" s="23" t="str">
        <f t="shared" si="164"/>
        <v>ida</v>
      </c>
      <c r="G3498" s="4">
        <v>8</v>
      </c>
      <c r="H3498" s="2" t="s">
        <v>616</v>
      </c>
      <c r="I3498" s="2" t="s">
        <v>554</v>
      </c>
      <c r="J3498" s="23" t="str">
        <f t="shared" si="162"/>
        <v>TAGUATUR2851ida8</v>
      </c>
      <c r="K3498" s="32" t="str">
        <f t="shared" si="163"/>
        <v>CHIOLA/JARDIM AMÉRICA/AVENIDA BRASÍLIA/AVENIDA SÃO PAULO/BR-070/PISTÃO NORTE/AVENIDA ARAUCÁRIAS/RUA PAU BRASIL</v>
      </c>
    </row>
    <row r="3499" spans="1:11" x14ac:dyDescent="0.2">
      <c r="A3499" s="2" t="s">
        <v>552</v>
      </c>
      <c r="B3499" s="2" t="s">
        <v>695</v>
      </c>
      <c r="C3499" s="4">
        <v>2851</v>
      </c>
      <c r="D3499" s="24" t="s">
        <v>92</v>
      </c>
      <c r="E3499" s="2" t="s">
        <v>452</v>
      </c>
      <c r="F3499" s="23" t="str">
        <f t="shared" si="164"/>
        <v>ida</v>
      </c>
      <c r="G3499" s="4">
        <v>9</v>
      </c>
      <c r="H3499" s="2" t="s">
        <v>697</v>
      </c>
      <c r="I3499" s="2" t="s">
        <v>695</v>
      </c>
      <c r="J3499" s="23" t="str">
        <f t="shared" si="162"/>
        <v>TAGUATUR2851ida9</v>
      </c>
      <c r="K3499" s="32" t="str">
        <f t="shared" si="163"/>
        <v>CHIOLA/JARDIM AMÉRICA/AVENIDA BRASÍLIA/AVENIDA SÃO PAULO/BR-070/PISTÃO NORTE/AVENIDA ARAUCÁRIAS/RUA PAU BRASIL/AVENIDA IPÊ AMARELO</v>
      </c>
    </row>
    <row r="3500" spans="1:11" x14ac:dyDescent="0.2">
      <c r="A3500" s="2" t="s">
        <v>552</v>
      </c>
      <c r="B3500" s="2" t="s">
        <v>695</v>
      </c>
      <c r="C3500" s="4">
        <v>2851</v>
      </c>
      <c r="D3500" s="24" t="s">
        <v>92</v>
      </c>
      <c r="E3500" s="2" t="s">
        <v>452</v>
      </c>
      <c r="F3500" s="23" t="str">
        <f t="shared" si="164"/>
        <v>ida</v>
      </c>
      <c r="G3500" s="4">
        <v>10</v>
      </c>
      <c r="H3500" s="2" t="s">
        <v>696</v>
      </c>
      <c r="I3500" s="2" t="s">
        <v>695</v>
      </c>
      <c r="J3500" s="23" t="str">
        <f t="shared" si="162"/>
        <v>TAGUATUR2851ida10</v>
      </c>
      <c r="K3500" s="32" t="str">
        <f t="shared" si="163"/>
        <v>CHIOLA/JARDIM AMÉRICA/AVENIDA BRASÍLIA/AVENIDA SÃO PAULO/BR-070/PISTÃO NORTE/AVENIDA ARAUCÁRIAS/RUA PAU BRASIL/AVENIDA IPÊ AMARELO/AVENIDA ARAUCÁRIAS</v>
      </c>
    </row>
    <row r="3501" spans="1:11" x14ac:dyDescent="0.2">
      <c r="A3501" s="2" t="s">
        <v>552</v>
      </c>
      <c r="B3501" s="2" t="s">
        <v>695</v>
      </c>
      <c r="C3501" s="4">
        <v>2851</v>
      </c>
      <c r="D3501" s="24" t="s">
        <v>92</v>
      </c>
      <c r="E3501" s="2" t="s">
        <v>452</v>
      </c>
      <c r="F3501" s="23" t="str">
        <f t="shared" si="164"/>
        <v>ida</v>
      </c>
      <c r="G3501" s="4">
        <v>11</v>
      </c>
      <c r="H3501" s="2" t="s">
        <v>698</v>
      </c>
      <c r="I3501" s="2" t="s">
        <v>695</v>
      </c>
      <c r="J3501" s="23" t="str">
        <f t="shared" si="162"/>
        <v>TAGUATUR2851ida11</v>
      </c>
      <c r="K3501" s="32" t="str">
        <f t="shared" si="163"/>
        <v>CHIOLA/JARDIM AMÉRICA/AVENIDA BRASÍLIA/AVENIDA SÃO PAULO/BR-070/PISTÃO NORTE/AVENIDA ARAUCÁRIAS/RUA PAU BRASIL/AVENIDA IPÊ AMARELO/AVENIDA ARAUCÁRIAS/AVENIDA DAS CASTANHEIRAS</v>
      </c>
    </row>
    <row r="3502" spans="1:11" x14ac:dyDescent="0.2">
      <c r="A3502" s="2" t="s">
        <v>552</v>
      </c>
      <c r="B3502" s="2" t="s">
        <v>695</v>
      </c>
      <c r="C3502" s="4">
        <v>2851</v>
      </c>
      <c r="D3502" s="24" t="s">
        <v>92</v>
      </c>
      <c r="E3502" s="2" t="s">
        <v>452</v>
      </c>
      <c r="F3502" s="23" t="str">
        <f t="shared" si="164"/>
        <v>ida</v>
      </c>
      <c r="G3502" s="4">
        <v>12</v>
      </c>
      <c r="H3502" s="2" t="s">
        <v>699</v>
      </c>
      <c r="I3502" s="2" t="s">
        <v>695</v>
      </c>
      <c r="J3502" s="23" t="str">
        <f t="shared" si="162"/>
        <v>TAGUATUR2851ida12</v>
      </c>
      <c r="K3502" s="32" t="str">
        <f t="shared" si="163"/>
        <v>CHIOLA/JARDIM AMÉRICA/AVENIDA BRASÍLIA/AVENIDA SÃO PAULO/BR-070/PISTÃO NORTE/AVENIDA ARAUCÁRIAS/RUA PAU BRASIL/AVENIDA IPÊ AMARELO/AVENIDA ARAUCÁRIAS/AVENIDA DAS CASTANHEIRAS/AVENIDA PARQUE ÁGUAS CLARAS</v>
      </c>
    </row>
    <row r="3503" spans="1:11" x14ac:dyDescent="0.2">
      <c r="A3503" s="2" t="s">
        <v>552</v>
      </c>
      <c r="B3503" s="2" t="s">
        <v>695</v>
      </c>
      <c r="C3503" s="4">
        <v>2851</v>
      </c>
      <c r="D3503" s="24" t="s">
        <v>92</v>
      </c>
      <c r="E3503" s="2" t="s">
        <v>452</v>
      </c>
      <c r="F3503" s="23" t="str">
        <f t="shared" si="164"/>
        <v>ida</v>
      </c>
      <c r="G3503" s="4">
        <v>13</v>
      </c>
      <c r="H3503" s="2" t="s">
        <v>700</v>
      </c>
      <c r="I3503" s="2" t="s">
        <v>695</v>
      </c>
      <c r="J3503" s="23" t="str">
        <f t="shared" si="162"/>
        <v>TAGUATUR2851ida13</v>
      </c>
      <c r="K3503" s="32" t="str">
        <f t="shared" si="163"/>
        <v>CHIOLA/JARDIM AMÉRICA/AVENIDA BRASÍLIA/AVENIDA SÃO PAULO/BR-070/PISTÃO NORTE/AVENIDA ARAUCÁRIAS/RUA PAU BRASIL/AVENIDA IPÊ AMARELO/AVENIDA ARAUCÁRIAS/AVENIDA DAS CASTANHEIRAS/AVENIDA PARQUE ÁGUAS CLARAS/AVENIDA PAU BRASIL</v>
      </c>
    </row>
    <row r="3504" spans="1:11" x14ac:dyDescent="0.2">
      <c r="A3504" s="2" t="s">
        <v>552</v>
      </c>
      <c r="B3504" s="2" t="s">
        <v>695</v>
      </c>
      <c r="C3504" s="4">
        <v>2851</v>
      </c>
      <c r="D3504" s="24" t="s">
        <v>92</v>
      </c>
      <c r="E3504" s="2" t="s">
        <v>452</v>
      </c>
      <c r="F3504" s="23" t="str">
        <f t="shared" si="164"/>
        <v>ida</v>
      </c>
      <c r="G3504" s="4">
        <v>14</v>
      </c>
      <c r="H3504" s="2" t="s">
        <v>701</v>
      </c>
      <c r="I3504" s="2" t="s">
        <v>695</v>
      </c>
      <c r="J3504" s="23" t="str">
        <f t="shared" si="162"/>
        <v>TAGUATUR2851ida14</v>
      </c>
      <c r="K3504" s="32" t="str">
        <f t="shared" si="163"/>
        <v>CHIOLA/JARDIM AMÉRICA/AVENIDA BRASÍLIA/AVENIDA SÃO PAULO/BR-070/PISTÃO NORTE/AVENIDA ARAUCÁRIAS/RUA PAU BRASIL/AVENIDA IPÊ AMARELO/AVENIDA ARAUCÁRIAS/AVENIDA DAS CASTANHEIRAS/AVENIDA PARQUE ÁGUAS CLARAS/AVENIDA PAU BRASIL/UNIEURO</v>
      </c>
    </row>
    <row r="3505" spans="1:11" x14ac:dyDescent="0.2">
      <c r="A3505" s="2" t="s">
        <v>552</v>
      </c>
      <c r="B3505" s="2" t="s">
        <v>695</v>
      </c>
      <c r="C3505" s="4">
        <v>2851</v>
      </c>
      <c r="D3505" s="24" t="s">
        <v>92</v>
      </c>
      <c r="E3505" s="2" t="s">
        <v>452</v>
      </c>
      <c r="F3505" s="23" t="str">
        <f t="shared" si="164"/>
        <v>ida</v>
      </c>
      <c r="G3505" s="4">
        <v>15</v>
      </c>
      <c r="H3505" s="2" t="s">
        <v>695</v>
      </c>
      <c r="I3505" s="2" t="s">
        <v>695</v>
      </c>
      <c r="J3505" s="23" t="str">
        <f t="shared" si="162"/>
        <v>TAGUATUR2851ida15</v>
      </c>
      <c r="K3505" s="32" t="str">
        <f t="shared" si="163"/>
        <v>CHIOLA/JARDIM AMÉRICA/AVENIDA BRASÍLIA/AVENIDA SÃO PAULO/BR-070/PISTÃO NORTE/AVENIDA ARAUCÁRIAS/RUA PAU BRASIL/AVENIDA IPÊ AMARELO/AVENIDA ARAUCÁRIAS/AVENIDA DAS CASTANHEIRAS/AVENIDA PARQUE ÁGUAS CLARAS/AVENIDA PAU BRASIL/UNIEURO/ÁGUAS CLARAS</v>
      </c>
    </row>
    <row r="3506" spans="1:11" x14ac:dyDescent="0.2">
      <c r="A3506" s="2" t="s">
        <v>552</v>
      </c>
      <c r="B3506" s="2" t="s">
        <v>695</v>
      </c>
      <c r="C3506" s="4">
        <v>2851</v>
      </c>
      <c r="D3506" s="2" t="s">
        <v>92</v>
      </c>
      <c r="E3506" s="2" t="s">
        <v>469</v>
      </c>
      <c r="F3506" s="23" t="str">
        <f t="shared" si="164"/>
        <v>volta</v>
      </c>
      <c r="G3506" s="4">
        <v>1</v>
      </c>
      <c r="H3506" s="2" t="s">
        <v>695</v>
      </c>
      <c r="I3506" s="2" t="s">
        <v>695</v>
      </c>
      <c r="J3506" s="23" t="str">
        <f t="shared" si="162"/>
        <v>TAGUATUR2851volta1</v>
      </c>
      <c r="K3506" s="32" t="str">
        <f t="shared" si="163"/>
        <v>ÁGUAS CLARAS</v>
      </c>
    </row>
    <row r="3507" spans="1:11" x14ac:dyDescent="0.2">
      <c r="A3507" s="2" t="s">
        <v>552</v>
      </c>
      <c r="B3507" s="2" t="s">
        <v>695</v>
      </c>
      <c r="C3507" s="4">
        <v>2851</v>
      </c>
      <c r="D3507" s="24" t="s">
        <v>92</v>
      </c>
      <c r="E3507" s="2" t="s">
        <v>469</v>
      </c>
      <c r="F3507" s="23" t="str">
        <f t="shared" si="164"/>
        <v>volta</v>
      </c>
      <c r="G3507" s="4">
        <v>2</v>
      </c>
      <c r="H3507" s="2" t="s">
        <v>696</v>
      </c>
      <c r="I3507" s="2" t="s">
        <v>695</v>
      </c>
      <c r="J3507" s="23" t="str">
        <f t="shared" si="162"/>
        <v>TAGUATUR2851volta2</v>
      </c>
      <c r="K3507" s="32" t="str">
        <f t="shared" si="163"/>
        <v>ÁGUAS CLARAS/AVENIDA ARAUCÁRIAS</v>
      </c>
    </row>
    <row r="3508" spans="1:11" x14ac:dyDescent="0.2">
      <c r="A3508" s="2" t="s">
        <v>552</v>
      </c>
      <c r="B3508" s="2" t="s">
        <v>695</v>
      </c>
      <c r="C3508" s="4">
        <v>2851</v>
      </c>
      <c r="D3508" s="24" t="s">
        <v>92</v>
      </c>
      <c r="E3508" s="2" t="s">
        <v>469</v>
      </c>
      <c r="F3508" s="23" t="str">
        <f t="shared" si="164"/>
        <v>volta</v>
      </c>
      <c r="G3508" s="4">
        <v>3</v>
      </c>
      <c r="H3508" s="2" t="s">
        <v>616</v>
      </c>
      <c r="I3508" s="2" t="s">
        <v>554</v>
      </c>
      <c r="J3508" s="23" t="str">
        <f t="shared" si="162"/>
        <v>TAGUATUR2851volta3</v>
      </c>
      <c r="K3508" s="32" t="str">
        <f t="shared" si="163"/>
        <v>ÁGUAS CLARAS/AVENIDA ARAUCÁRIAS/RUA PAU BRASIL</v>
      </c>
    </row>
    <row r="3509" spans="1:11" x14ac:dyDescent="0.2">
      <c r="A3509" s="2" t="s">
        <v>552</v>
      </c>
      <c r="B3509" s="2" t="s">
        <v>695</v>
      </c>
      <c r="C3509" s="4">
        <v>2851</v>
      </c>
      <c r="D3509" s="24" t="s">
        <v>92</v>
      </c>
      <c r="E3509" s="2" t="s">
        <v>469</v>
      </c>
      <c r="F3509" s="23" t="str">
        <f t="shared" si="164"/>
        <v>volta</v>
      </c>
      <c r="G3509" s="4">
        <v>4</v>
      </c>
      <c r="H3509" s="2" t="s">
        <v>697</v>
      </c>
      <c r="I3509" s="2" t="s">
        <v>695</v>
      </c>
      <c r="J3509" s="23" t="str">
        <f t="shared" si="162"/>
        <v>TAGUATUR2851volta4</v>
      </c>
      <c r="K3509" s="32" t="str">
        <f t="shared" si="163"/>
        <v>ÁGUAS CLARAS/AVENIDA ARAUCÁRIAS/RUA PAU BRASIL/AVENIDA IPÊ AMARELO</v>
      </c>
    </row>
    <row r="3510" spans="1:11" x14ac:dyDescent="0.2">
      <c r="A3510" s="2" t="s">
        <v>552</v>
      </c>
      <c r="B3510" s="2" t="s">
        <v>695</v>
      </c>
      <c r="C3510" s="4">
        <v>2851</v>
      </c>
      <c r="D3510" s="24" t="s">
        <v>92</v>
      </c>
      <c r="E3510" s="2" t="s">
        <v>469</v>
      </c>
      <c r="F3510" s="23" t="str">
        <f t="shared" si="164"/>
        <v>volta</v>
      </c>
      <c r="G3510" s="4">
        <v>5</v>
      </c>
      <c r="H3510" s="2" t="s">
        <v>696</v>
      </c>
      <c r="I3510" s="2" t="s">
        <v>695</v>
      </c>
      <c r="J3510" s="23" t="str">
        <f t="shared" si="162"/>
        <v>TAGUATUR2851volta5</v>
      </c>
      <c r="K3510" s="32" t="str">
        <f t="shared" si="163"/>
        <v>ÁGUAS CLARAS/AVENIDA ARAUCÁRIAS/RUA PAU BRASIL/AVENIDA IPÊ AMARELO/AVENIDA ARAUCÁRIAS</v>
      </c>
    </row>
    <row r="3511" spans="1:11" x14ac:dyDescent="0.2">
      <c r="A3511" s="2" t="s">
        <v>552</v>
      </c>
      <c r="B3511" s="2" t="s">
        <v>695</v>
      </c>
      <c r="C3511" s="4">
        <v>2851</v>
      </c>
      <c r="D3511" s="24" t="s">
        <v>92</v>
      </c>
      <c r="E3511" s="2" t="s">
        <v>469</v>
      </c>
      <c r="F3511" s="23" t="str">
        <f t="shared" si="164"/>
        <v>volta</v>
      </c>
      <c r="G3511" s="4">
        <v>6</v>
      </c>
      <c r="H3511" s="2" t="s">
        <v>698</v>
      </c>
      <c r="I3511" s="2" t="s">
        <v>695</v>
      </c>
      <c r="J3511" s="23" t="str">
        <f t="shared" si="162"/>
        <v>TAGUATUR2851volta6</v>
      </c>
      <c r="K3511" s="32" t="str">
        <f t="shared" si="163"/>
        <v>ÁGUAS CLARAS/AVENIDA ARAUCÁRIAS/RUA PAU BRASIL/AVENIDA IPÊ AMARELO/AVENIDA ARAUCÁRIAS/AVENIDA DAS CASTANHEIRAS</v>
      </c>
    </row>
    <row r="3512" spans="1:11" x14ac:dyDescent="0.2">
      <c r="A3512" s="2" t="s">
        <v>552</v>
      </c>
      <c r="B3512" s="2" t="s">
        <v>695</v>
      </c>
      <c r="C3512" s="4">
        <v>2851</v>
      </c>
      <c r="D3512" s="24" t="s">
        <v>92</v>
      </c>
      <c r="E3512" s="2" t="s">
        <v>469</v>
      </c>
      <c r="F3512" s="23" t="str">
        <f t="shared" si="164"/>
        <v>volta</v>
      </c>
      <c r="G3512" s="4">
        <v>7</v>
      </c>
      <c r="H3512" s="2" t="s">
        <v>699</v>
      </c>
      <c r="I3512" s="2" t="s">
        <v>695</v>
      </c>
      <c r="J3512" s="23" t="str">
        <f t="shared" si="162"/>
        <v>TAGUATUR2851volta7</v>
      </c>
      <c r="K3512" s="32" t="str">
        <f t="shared" si="163"/>
        <v>ÁGUAS CLARAS/AVENIDA ARAUCÁRIAS/RUA PAU BRASIL/AVENIDA IPÊ AMARELO/AVENIDA ARAUCÁRIAS/AVENIDA DAS CASTANHEIRAS/AVENIDA PARQUE ÁGUAS CLARAS</v>
      </c>
    </row>
    <row r="3513" spans="1:11" x14ac:dyDescent="0.2">
      <c r="A3513" s="2" t="s">
        <v>552</v>
      </c>
      <c r="B3513" s="2" t="s">
        <v>695</v>
      </c>
      <c r="C3513" s="4">
        <v>2851</v>
      </c>
      <c r="D3513" s="24" t="s">
        <v>92</v>
      </c>
      <c r="E3513" s="2" t="s">
        <v>469</v>
      </c>
      <c r="F3513" s="23" t="str">
        <f t="shared" si="164"/>
        <v>volta</v>
      </c>
      <c r="G3513" s="4">
        <v>8</v>
      </c>
      <c r="H3513" s="2" t="s">
        <v>700</v>
      </c>
      <c r="I3513" s="2" t="s">
        <v>695</v>
      </c>
      <c r="J3513" s="23" t="str">
        <f t="shared" si="162"/>
        <v>TAGUATUR2851volta8</v>
      </c>
      <c r="K3513" s="32" t="str">
        <f t="shared" si="163"/>
        <v>ÁGUAS CLARAS/AVENIDA ARAUCÁRIAS/RUA PAU BRASIL/AVENIDA IPÊ AMARELO/AVENIDA ARAUCÁRIAS/AVENIDA DAS CASTANHEIRAS/AVENIDA PARQUE ÁGUAS CLARAS/AVENIDA PAU BRASIL</v>
      </c>
    </row>
    <row r="3514" spans="1:11" x14ac:dyDescent="0.2">
      <c r="A3514" s="2" t="s">
        <v>552</v>
      </c>
      <c r="B3514" s="2" t="s">
        <v>695</v>
      </c>
      <c r="C3514" s="4">
        <v>2851</v>
      </c>
      <c r="D3514" s="24" t="s">
        <v>92</v>
      </c>
      <c r="E3514" s="2" t="s">
        <v>469</v>
      </c>
      <c r="F3514" s="23" t="str">
        <f t="shared" si="164"/>
        <v>volta</v>
      </c>
      <c r="G3514" s="4">
        <v>9</v>
      </c>
      <c r="H3514" s="2" t="s">
        <v>701</v>
      </c>
      <c r="I3514" s="2" t="s">
        <v>695</v>
      </c>
      <c r="J3514" s="23" t="str">
        <f t="shared" si="162"/>
        <v>TAGUATUR2851volta9</v>
      </c>
      <c r="K3514" s="32" t="str">
        <f t="shared" si="163"/>
        <v>ÁGUAS CLARAS/AVENIDA ARAUCÁRIAS/RUA PAU BRASIL/AVENIDA IPÊ AMARELO/AVENIDA ARAUCÁRIAS/AVENIDA DAS CASTANHEIRAS/AVENIDA PARQUE ÁGUAS CLARAS/AVENIDA PAU BRASIL/UNIEURO</v>
      </c>
    </row>
    <row r="3515" spans="1:11" x14ac:dyDescent="0.2">
      <c r="A3515" s="2" t="s">
        <v>552</v>
      </c>
      <c r="B3515" s="2" t="s">
        <v>695</v>
      </c>
      <c r="C3515" s="4">
        <v>2851</v>
      </c>
      <c r="D3515" s="24" t="s">
        <v>92</v>
      </c>
      <c r="E3515" s="2" t="s">
        <v>469</v>
      </c>
      <c r="F3515" s="23" t="str">
        <f t="shared" si="164"/>
        <v>volta</v>
      </c>
      <c r="G3515" s="4">
        <v>10</v>
      </c>
      <c r="H3515" s="2" t="s">
        <v>563</v>
      </c>
      <c r="I3515" s="2" t="s">
        <v>564</v>
      </c>
      <c r="J3515" s="23" t="str">
        <f t="shared" si="162"/>
        <v>TAGUATUR2851volta10</v>
      </c>
      <c r="K3515" s="32" t="str">
        <f t="shared" si="163"/>
        <v>ÁGUAS CLARAS/AVENIDA ARAUCÁRIAS/RUA PAU BRASIL/AVENIDA IPÊ AMARELO/AVENIDA ARAUCÁRIAS/AVENIDA DAS CASTANHEIRAS/AVENIDA PARQUE ÁGUAS CLARAS/AVENIDA PAU BRASIL/UNIEURO/PISTÃO NORTE</v>
      </c>
    </row>
    <row r="3516" spans="1:11" x14ac:dyDescent="0.2">
      <c r="A3516" s="2" t="s">
        <v>552</v>
      </c>
      <c r="B3516" s="2" t="s">
        <v>695</v>
      </c>
      <c r="C3516" s="4">
        <v>2851</v>
      </c>
      <c r="D3516" s="24" t="s">
        <v>92</v>
      </c>
      <c r="E3516" s="2" t="s">
        <v>469</v>
      </c>
      <c r="F3516" s="23" t="str">
        <f t="shared" si="164"/>
        <v>volta</v>
      </c>
      <c r="G3516" s="4">
        <v>11</v>
      </c>
      <c r="H3516" s="2" t="s">
        <v>561</v>
      </c>
      <c r="I3516" s="2" t="s">
        <v>562</v>
      </c>
      <c r="J3516" s="23" t="str">
        <f t="shared" si="162"/>
        <v>TAGUATUR2851volta11</v>
      </c>
      <c r="K3516" s="32" t="str">
        <f t="shared" si="163"/>
        <v>ÁGUAS CLARAS/AVENIDA ARAUCÁRIAS/RUA PAU BRASIL/AVENIDA IPÊ AMARELO/AVENIDA ARAUCÁRIAS/AVENIDA DAS CASTANHEIRAS/AVENIDA PARQUE ÁGUAS CLARAS/AVENIDA PAU BRASIL/UNIEURO/PISTÃO NORTE/BR-070</v>
      </c>
    </row>
    <row r="3517" spans="1:11" x14ac:dyDescent="0.2">
      <c r="A3517" s="2" t="s">
        <v>552</v>
      </c>
      <c r="B3517" s="2" t="s">
        <v>695</v>
      </c>
      <c r="C3517" s="4">
        <v>2851</v>
      </c>
      <c r="D3517" s="24" t="s">
        <v>92</v>
      </c>
      <c r="E3517" s="2" t="s">
        <v>469</v>
      </c>
      <c r="F3517" s="23" t="str">
        <f t="shared" si="164"/>
        <v>volta</v>
      </c>
      <c r="G3517" s="4">
        <v>12</v>
      </c>
      <c r="H3517" s="2" t="s">
        <v>568</v>
      </c>
      <c r="I3517" s="2" t="s">
        <v>554</v>
      </c>
      <c r="J3517" s="23" t="str">
        <f t="shared" si="162"/>
        <v>TAGUATUR2851volta12</v>
      </c>
      <c r="K3517" s="32" t="str">
        <f t="shared" si="163"/>
        <v>ÁGUAS CLARAS/AVENIDA ARAUCÁRIAS/RUA PAU BRASIL/AVENIDA IPÊ AMARELO/AVENIDA ARAUCÁRIAS/AVENIDA DAS CASTANHEIRAS/AVENIDA PARQUE ÁGUAS CLARAS/AVENIDA PAU BRASIL/UNIEURO/PISTÃO NORTE/BR-070/AVENIDA CUIABÁ</v>
      </c>
    </row>
    <row r="3518" spans="1:11" x14ac:dyDescent="0.2">
      <c r="A3518" s="2" t="s">
        <v>552</v>
      </c>
      <c r="B3518" s="2" t="s">
        <v>695</v>
      </c>
      <c r="C3518" s="4">
        <v>2851</v>
      </c>
      <c r="D3518" s="24" t="s">
        <v>92</v>
      </c>
      <c r="E3518" s="2" t="s">
        <v>469</v>
      </c>
      <c r="F3518" s="23" t="str">
        <f t="shared" si="164"/>
        <v>volta</v>
      </c>
      <c r="G3518" s="4">
        <v>13</v>
      </c>
      <c r="H3518" s="2" t="s">
        <v>573</v>
      </c>
      <c r="I3518" s="2" t="s">
        <v>554</v>
      </c>
      <c r="J3518" s="23" t="str">
        <f t="shared" si="162"/>
        <v>TAGUATUR2851volta13</v>
      </c>
      <c r="K3518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</v>
      </c>
    </row>
    <row r="3519" spans="1:11" x14ac:dyDescent="0.2">
      <c r="A3519" s="2" t="s">
        <v>552</v>
      </c>
      <c r="B3519" s="2" t="s">
        <v>695</v>
      </c>
      <c r="C3519" s="4">
        <v>2851</v>
      </c>
      <c r="D3519" s="24" t="s">
        <v>92</v>
      </c>
      <c r="E3519" s="2" t="s">
        <v>469</v>
      </c>
      <c r="F3519" s="23" t="str">
        <f t="shared" si="164"/>
        <v>volta</v>
      </c>
      <c r="G3519" s="4">
        <v>14</v>
      </c>
      <c r="H3519" s="2" t="s">
        <v>577</v>
      </c>
      <c r="I3519" s="2" t="s">
        <v>554</v>
      </c>
      <c r="J3519" s="23" t="str">
        <f t="shared" si="162"/>
        <v>TAGUATUR2851volta14</v>
      </c>
      <c r="K3519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AMÉRICA/MORADA DA SERRA</v>
      </c>
    </row>
    <row r="3520" spans="1:11" x14ac:dyDescent="0.2">
      <c r="A3520" s="2" t="s">
        <v>552</v>
      </c>
      <c r="B3520" s="2" t="s">
        <v>695</v>
      </c>
      <c r="C3520" s="4">
        <v>2851</v>
      </c>
      <c r="D3520" s="24" t="s">
        <v>92</v>
      </c>
      <c r="E3520" s="2" t="s">
        <v>469</v>
      </c>
      <c r="F3520" s="23" t="str">
        <f t="shared" si="164"/>
        <v>volta</v>
      </c>
      <c r="G3520" s="4">
        <v>15</v>
      </c>
      <c r="H3520" s="2" t="s">
        <v>572</v>
      </c>
      <c r="I3520" s="2" t="s">
        <v>554</v>
      </c>
      <c r="J3520" s="23" t="str">
        <f t="shared" si="162"/>
        <v>TAGUATUR2851volta15</v>
      </c>
      <c r="K3520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AMÉRICA/MORADA DA SERRA/CHIOLA</v>
      </c>
    </row>
    <row r="3521" spans="1:11" x14ac:dyDescent="0.2">
      <c r="A3521" s="2" t="s">
        <v>552</v>
      </c>
      <c r="B3521" s="2" t="s">
        <v>695</v>
      </c>
      <c r="C3521" s="4">
        <v>2852</v>
      </c>
      <c r="D3521" s="2" t="s">
        <v>92</v>
      </c>
      <c r="E3521" s="2" t="s">
        <v>452</v>
      </c>
      <c r="F3521" s="23" t="str">
        <f t="shared" si="164"/>
        <v>ida</v>
      </c>
      <c r="G3521" s="4">
        <v>1</v>
      </c>
      <c r="H3521" s="2" t="s">
        <v>578</v>
      </c>
      <c r="I3521" s="2" t="s">
        <v>554</v>
      </c>
      <c r="J3521" s="23" t="str">
        <f t="shared" si="162"/>
        <v>TAGUATUR2852ida1</v>
      </c>
      <c r="K3521" s="32" t="str">
        <f t="shared" si="163"/>
        <v>SANTA LÚCIA</v>
      </c>
    </row>
    <row r="3522" spans="1:11" x14ac:dyDescent="0.2">
      <c r="A3522" s="2" t="s">
        <v>552</v>
      </c>
      <c r="B3522" s="2" t="s">
        <v>695</v>
      </c>
      <c r="C3522" s="4">
        <v>2852</v>
      </c>
      <c r="D3522" s="24" t="s">
        <v>92</v>
      </c>
      <c r="E3522" s="2" t="s">
        <v>452</v>
      </c>
      <c r="F3522" s="23" t="str">
        <f t="shared" si="164"/>
        <v>ida</v>
      </c>
      <c r="G3522" s="4">
        <v>2</v>
      </c>
      <c r="H3522" s="2" t="s">
        <v>556</v>
      </c>
      <c r="I3522" s="2" t="s">
        <v>554</v>
      </c>
      <c r="J3522" s="23" t="str">
        <f t="shared" si="162"/>
        <v>TAGUATUR2852ida2</v>
      </c>
      <c r="K3522" s="32" t="str">
        <f t="shared" si="163"/>
        <v>SANTA LÚCIA/GO-547</v>
      </c>
    </row>
    <row r="3523" spans="1:11" x14ac:dyDescent="0.2">
      <c r="A3523" s="2" t="s">
        <v>552</v>
      </c>
      <c r="B3523" s="2" t="s">
        <v>695</v>
      </c>
      <c r="C3523" s="4">
        <v>2852</v>
      </c>
      <c r="D3523" s="24" t="s">
        <v>92</v>
      </c>
      <c r="E3523" s="2" t="s">
        <v>452</v>
      </c>
      <c r="F3523" s="23" t="str">
        <f t="shared" si="164"/>
        <v>ida</v>
      </c>
      <c r="G3523" s="4">
        <v>3</v>
      </c>
      <c r="H3523" s="2" t="s">
        <v>557</v>
      </c>
      <c r="I3523" s="2" t="s">
        <v>554</v>
      </c>
      <c r="J3523" s="23" t="str">
        <f t="shared" ref="J3523:J3586" si="165">D3523&amp;C3523&amp;F3523&amp;G3523</f>
        <v>TAGUATUR2852ida3</v>
      </c>
      <c r="K3523" s="32" t="str">
        <f t="shared" ref="K3523:K3586" si="166">IF(G3523=1,H3523,K3522&amp;"/"&amp;H3523)</f>
        <v>SANTA LÚCIA/GO-547/AVENIDA LIBERDADE</v>
      </c>
    </row>
    <row r="3524" spans="1:11" x14ac:dyDescent="0.2">
      <c r="A3524" s="2" t="s">
        <v>552</v>
      </c>
      <c r="B3524" s="2" t="s">
        <v>695</v>
      </c>
      <c r="C3524" s="4">
        <v>2852</v>
      </c>
      <c r="D3524" s="24" t="s">
        <v>92</v>
      </c>
      <c r="E3524" s="2" t="s">
        <v>452</v>
      </c>
      <c r="F3524" s="23" t="str">
        <f t="shared" ref="F3524:F3587" si="167">IF(LEFT(E3524,3)="ida","ida","volta")</f>
        <v>ida</v>
      </c>
      <c r="G3524" s="4">
        <v>4</v>
      </c>
      <c r="H3524" s="2" t="s">
        <v>579</v>
      </c>
      <c r="I3524" s="2" t="s">
        <v>554</v>
      </c>
      <c r="J3524" s="23" t="str">
        <f t="shared" si="165"/>
        <v>TAGUATUR2852ida4</v>
      </c>
      <c r="K3524" s="32" t="str">
        <f t="shared" si="166"/>
        <v>SANTA LÚCIA/GO-547/AVENIDA LIBERDADE/RUA 2 (FRENTE PREFEITURA)</v>
      </c>
    </row>
    <row r="3525" spans="1:11" x14ac:dyDescent="0.2">
      <c r="A3525" s="2" t="s">
        <v>552</v>
      </c>
      <c r="B3525" s="2" t="s">
        <v>695</v>
      </c>
      <c r="C3525" s="4">
        <v>2852</v>
      </c>
      <c r="D3525" s="24" t="s">
        <v>92</v>
      </c>
      <c r="E3525" s="2" t="s">
        <v>452</v>
      </c>
      <c r="F3525" s="23" t="str">
        <f t="shared" si="167"/>
        <v>ida</v>
      </c>
      <c r="G3525" s="4">
        <v>5</v>
      </c>
      <c r="H3525" s="2" t="s">
        <v>561</v>
      </c>
      <c r="I3525" s="2" t="s">
        <v>562</v>
      </c>
      <c r="J3525" s="23" t="str">
        <f t="shared" si="165"/>
        <v>TAGUATUR2852ida5</v>
      </c>
      <c r="K3525" s="32" t="str">
        <f t="shared" si="166"/>
        <v>SANTA LÚCIA/GO-547/AVENIDA LIBERDADE/RUA 2 (FRENTE PREFEITURA)/BR-070</v>
      </c>
    </row>
    <row r="3526" spans="1:11" x14ac:dyDescent="0.2">
      <c r="A3526" s="2" t="s">
        <v>552</v>
      </c>
      <c r="B3526" s="2" t="s">
        <v>695</v>
      </c>
      <c r="C3526" s="4">
        <v>2852</v>
      </c>
      <c r="D3526" s="24" t="s">
        <v>92</v>
      </c>
      <c r="E3526" s="2" t="s">
        <v>452</v>
      </c>
      <c r="F3526" s="23" t="str">
        <f t="shared" si="167"/>
        <v>ida</v>
      </c>
      <c r="G3526" s="4">
        <v>6</v>
      </c>
      <c r="H3526" s="2" t="s">
        <v>563</v>
      </c>
      <c r="I3526" s="2" t="s">
        <v>564</v>
      </c>
      <c r="J3526" s="23" t="str">
        <f t="shared" si="165"/>
        <v>TAGUATUR2852ida6</v>
      </c>
      <c r="K3526" s="32" t="str">
        <f t="shared" si="166"/>
        <v>SANTA LÚCIA/GO-547/AVENIDA LIBERDADE/RUA 2 (FRENTE PREFEITURA)/BR-070/PISTÃO NORTE</v>
      </c>
    </row>
    <row r="3527" spans="1:11" x14ac:dyDescent="0.2">
      <c r="A3527" s="2" t="s">
        <v>552</v>
      </c>
      <c r="B3527" s="2" t="s">
        <v>695</v>
      </c>
      <c r="C3527" s="4">
        <v>2852</v>
      </c>
      <c r="D3527" s="24" t="s">
        <v>92</v>
      </c>
      <c r="E3527" s="2" t="s">
        <v>452</v>
      </c>
      <c r="F3527" s="23" t="str">
        <f t="shared" si="167"/>
        <v>ida</v>
      </c>
      <c r="G3527" s="4">
        <v>7</v>
      </c>
      <c r="H3527" s="2" t="s">
        <v>696</v>
      </c>
      <c r="I3527" s="2" t="s">
        <v>695</v>
      </c>
      <c r="J3527" s="23" t="str">
        <f t="shared" si="165"/>
        <v>TAGUATUR2852ida7</v>
      </c>
      <c r="K3527" s="32" t="str">
        <f t="shared" si="166"/>
        <v>SANTA LÚCIA/GO-547/AVENIDA LIBERDADE/RUA 2 (FRENTE PREFEITURA)/BR-070/PISTÃO NORTE/AVENIDA ARAUCÁRIAS</v>
      </c>
    </row>
    <row r="3528" spans="1:11" x14ac:dyDescent="0.2">
      <c r="A3528" s="2" t="s">
        <v>552</v>
      </c>
      <c r="B3528" s="2" t="s">
        <v>695</v>
      </c>
      <c r="C3528" s="4">
        <v>2852</v>
      </c>
      <c r="D3528" s="24" t="s">
        <v>92</v>
      </c>
      <c r="E3528" s="2" t="s">
        <v>452</v>
      </c>
      <c r="F3528" s="23" t="str">
        <f t="shared" si="167"/>
        <v>ida</v>
      </c>
      <c r="G3528" s="4">
        <v>8</v>
      </c>
      <c r="H3528" s="2" t="s">
        <v>616</v>
      </c>
      <c r="I3528" s="2" t="s">
        <v>554</v>
      </c>
      <c r="J3528" s="23" t="str">
        <f t="shared" si="165"/>
        <v>TAGUATUR2852ida8</v>
      </c>
      <c r="K3528" s="32" t="str">
        <f t="shared" si="166"/>
        <v>SANTA LÚCIA/GO-547/AVENIDA LIBERDADE/RUA 2 (FRENTE PREFEITURA)/BR-070/PISTÃO NORTE/AVENIDA ARAUCÁRIAS/RUA PAU BRASIL</v>
      </c>
    </row>
    <row r="3529" spans="1:11" x14ac:dyDescent="0.2">
      <c r="A3529" s="2" t="s">
        <v>552</v>
      </c>
      <c r="B3529" s="2" t="s">
        <v>695</v>
      </c>
      <c r="C3529" s="4">
        <v>2852</v>
      </c>
      <c r="D3529" s="24" t="s">
        <v>92</v>
      </c>
      <c r="E3529" s="2" t="s">
        <v>452</v>
      </c>
      <c r="F3529" s="23" t="str">
        <f t="shared" si="167"/>
        <v>ida</v>
      </c>
      <c r="G3529" s="4">
        <v>9</v>
      </c>
      <c r="H3529" s="2" t="s">
        <v>697</v>
      </c>
      <c r="I3529" s="2" t="s">
        <v>695</v>
      </c>
      <c r="J3529" s="23" t="str">
        <f t="shared" si="165"/>
        <v>TAGUATUR2852ida9</v>
      </c>
      <c r="K3529" s="32" t="str">
        <f t="shared" si="166"/>
        <v>SANTA LÚCIA/GO-547/AVENIDA LIBERDADE/RUA 2 (FRENTE PREFEITURA)/BR-070/PISTÃO NORTE/AVENIDA ARAUCÁRIAS/RUA PAU BRASIL/AVENIDA IPÊ AMARELO</v>
      </c>
    </row>
    <row r="3530" spans="1:11" x14ac:dyDescent="0.2">
      <c r="A3530" s="2" t="s">
        <v>552</v>
      </c>
      <c r="B3530" s="2" t="s">
        <v>695</v>
      </c>
      <c r="C3530" s="4">
        <v>2852</v>
      </c>
      <c r="D3530" s="24" t="s">
        <v>92</v>
      </c>
      <c r="E3530" s="2" t="s">
        <v>452</v>
      </c>
      <c r="F3530" s="23" t="str">
        <f t="shared" si="167"/>
        <v>ida</v>
      </c>
      <c r="G3530" s="4">
        <v>10</v>
      </c>
      <c r="H3530" s="2" t="s">
        <v>696</v>
      </c>
      <c r="I3530" s="2" t="s">
        <v>695</v>
      </c>
      <c r="J3530" s="23" t="str">
        <f t="shared" si="165"/>
        <v>TAGUATUR2852ida10</v>
      </c>
      <c r="K3530" s="32" t="str">
        <f t="shared" si="166"/>
        <v>SANTA LÚCIA/GO-547/AVENIDA LIBERDADE/RUA 2 (FRENTE PREFEITURA)/BR-070/PISTÃO NORTE/AVENIDA ARAUCÁRIAS/RUA PAU BRASIL/AVENIDA IPÊ AMARELO/AVENIDA ARAUCÁRIAS</v>
      </c>
    </row>
    <row r="3531" spans="1:11" x14ac:dyDescent="0.2">
      <c r="A3531" s="2" t="s">
        <v>552</v>
      </c>
      <c r="B3531" s="2" t="s">
        <v>695</v>
      </c>
      <c r="C3531" s="4">
        <v>2852</v>
      </c>
      <c r="D3531" s="24" t="s">
        <v>92</v>
      </c>
      <c r="E3531" s="2" t="s">
        <v>452</v>
      </c>
      <c r="F3531" s="23" t="str">
        <f t="shared" si="167"/>
        <v>ida</v>
      </c>
      <c r="G3531" s="4">
        <v>11</v>
      </c>
      <c r="H3531" s="2" t="s">
        <v>698</v>
      </c>
      <c r="I3531" s="2" t="s">
        <v>695</v>
      </c>
      <c r="J3531" s="23" t="str">
        <f t="shared" si="165"/>
        <v>TAGUATUR2852ida11</v>
      </c>
      <c r="K3531" s="32" t="str">
        <f t="shared" si="166"/>
        <v>SANTA LÚCIA/GO-547/AVENIDA LIBERDADE/RUA 2 (FRENTE PREFEITURA)/BR-070/PISTÃO NORTE/AVENIDA ARAUCÁRIAS/RUA PAU BRASIL/AVENIDA IPÊ AMARELO/AVENIDA ARAUCÁRIAS/AVENIDA DAS CASTANHEIRAS</v>
      </c>
    </row>
    <row r="3532" spans="1:11" x14ac:dyDescent="0.2">
      <c r="A3532" s="2" t="s">
        <v>552</v>
      </c>
      <c r="B3532" s="2" t="s">
        <v>695</v>
      </c>
      <c r="C3532" s="4">
        <v>2852</v>
      </c>
      <c r="D3532" s="24" t="s">
        <v>92</v>
      </c>
      <c r="E3532" s="2" t="s">
        <v>452</v>
      </c>
      <c r="F3532" s="23" t="str">
        <f t="shared" si="167"/>
        <v>ida</v>
      </c>
      <c r="G3532" s="4">
        <v>12</v>
      </c>
      <c r="H3532" s="2" t="s">
        <v>699</v>
      </c>
      <c r="I3532" s="2" t="s">
        <v>695</v>
      </c>
      <c r="J3532" s="23" t="str">
        <f t="shared" si="165"/>
        <v>TAGUATUR2852ida12</v>
      </c>
      <c r="K3532" s="32" t="str">
        <f t="shared" si="166"/>
        <v>SANTA LÚCIA/GO-547/AVENIDA LIBERDADE/RUA 2 (FRENTE PREFEITURA)/BR-070/PISTÃO NORTE/AVENIDA ARAUCÁRIAS/RUA PAU BRASIL/AVENIDA IPÊ AMARELO/AVENIDA ARAUCÁRIAS/AVENIDA DAS CASTANHEIRAS/AVENIDA PARQUE ÁGUAS CLARAS</v>
      </c>
    </row>
    <row r="3533" spans="1:11" x14ac:dyDescent="0.2">
      <c r="A3533" s="2" t="s">
        <v>552</v>
      </c>
      <c r="B3533" s="2" t="s">
        <v>695</v>
      </c>
      <c r="C3533" s="4">
        <v>2852</v>
      </c>
      <c r="D3533" s="24" t="s">
        <v>92</v>
      </c>
      <c r="E3533" s="2" t="s">
        <v>452</v>
      </c>
      <c r="F3533" s="23" t="str">
        <f t="shared" si="167"/>
        <v>ida</v>
      </c>
      <c r="G3533" s="4">
        <v>13</v>
      </c>
      <c r="H3533" s="2" t="s">
        <v>700</v>
      </c>
      <c r="I3533" s="2" t="s">
        <v>695</v>
      </c>
      <c r="J3533" s="23" t="str">
        <f t="shared" si="165"/>
        <v>TAGUATUR2852ida13</v>
      </c>
      <c r="K3533" s="32" t="str">
        <f t="shared" si="166"/>
        <v>SANTA LÚCIA/GO-547/AVENIDA LIBERDADE/RUA 2 (FRENTE PREFEITURA)/BR-070/PISTÃO NORTE/AVENIDA ARAUCÁRIAS/RUA PAU BRASIL/AVENIDA IPÊ AMARELO/AVENIDA ARAUCÁRIAS/AVENIDA DAS CASTANHEIRAS/AVENIDA PARQUE ÁGUAS CLARAS/AVENIDA PAU BRASIL</v>
      </c>
    </row>
    <row r="3534" spans="1:11" x14ac:dyDescent="0.2">
      <c r="A3534" s="2" t="s">
        <v>552</v>
      </c>
      <c r="B3534" s="2" t="s">
        <v>695</v>
      </c>
      <c r="C3534" s="4">
        <v>2852</v>
      </c>
      <c r="D3534" s="24" t="s">
        <v>92</v>
      </c>
      <c r="E3534" s="2" t="s">
        <v>452</v>
      </c>
      <c r="F3534" s="23" t="str">
        <f t="shared" si="167"/>
        <v>ida</v>
      </c>
      <c r="G3534" s="4">
        <v>14</v>
      </c>
      <c r="H3534" s="2" t="s">
        <v>701</v>
      </c>
      <c r="I3534" s="2" t="s">
        <v>695</v>
      </c>
      <c r="J3534" s="23" t="str">
        <f t="shared" si="165"/>
        <v>TAGUATUR2852ida14</v>
      </c>
      <c r="K3534" s="32" t="str">
        <f t="shared" si="166"/>
        <v>SANTA LÚCIA/GO-547/AVENIDA LIBERDADE/RUA 2 (FRENTE PREFEITURA)/BR-070/PISTÃO NORTE/AVENIDA ARAUCÁRIAS/RUA PAU BRASIL/AVENIDA IPÊ AMARELO/AVENIDA ARAUCÁRIAS/AVENIDA DAS CASTANHEIRAS/AVENIDA PARQUE ÁGUAS CLARAS/AVENIDA PAU BRASIL/UNIEURO</v>
      </c>
    </row>
    <row r="3535" spans="1:11" x14ac:dyDescent="0.2">
      <c r="A3535" s="2" t="s">
        <v>552</v>
      </c>
      <c r="B3535" s="2" t="s">
        <v>695</v>
      </c>
      <c r="C3535" s="4">
        <v>2852</v>
      </c>
      <c r="D3535" s="24" t="s">
        <v>92</v>
      </c>
      <c r="E3535" s="2" t="s">
        <v>452</v>
      </c>
      <c r="F3535" s="23" t="str">
        <f t="shared" si="167"/>
        <v>ida</v>
      </c>
      <c r="G3535" s="4">
        <v>15</v>
      </c>
      <c r="H3535" s="2" t="s">
        <v>695</v>
      </c>
      <c r="I3535" s="2" t="s">
        <v>695</v>
      </c>
      <c r="J3535" s="23" t="str">
        <f t="shared" si="165"/>
        <v>TAGUATUR2852ida15</v>
      </c>
      <c r="K3535" s="32" t="str">
        <f t="shared" si="166"/>
        <v>SANTA LÚCIA/GO-547/AVENIDA LIBERDADE/RUA 2 (FRENTE PREFEITURA)/BR-070/PISTÃO NORTE/AVENIDA ARAUCÁRIAS/RUA PAU BRASIL/AVENIDA IPÊ AMARELO/AVENIDA ARAUCÁRIAS/AVENIDA DAS CASTANHEIRAS/AVENIDA PARQUE ÁGUAS CLARAS/AVENIDA PAU BRASIL/UNIEURO/ÁGUAS CLARAS</v>
      </c>
    </row>
    <row r="3536" spans="1:11" x14ac:dyDescent="0.2">
      <c r="A3536" s="2" t="s">
        <v>552</v>
      </c>
      <c r="B3536" s="2" t="s">
        <v>695</v>
      </c>
      <c r="C3536" s="4">
        <v>2852</v>
      </c>
      <c r="D3536" s="2" t="s">
        <v>92</v>
      </c>
      <c r="E3536" s="2" t="s">
        <v>469</v>
      </c>
      <c r="F3536" s="23" t="str">
        <f t="shared" si="167"/>
        <v>volta</v>
      </c>
      <c r="G3536" s="4">
        <v>1</v>
      </c>
      <c r="H3536" s="2" t="s">
        <v>695</v>
      </c>
      <c r="I3536" s="2" t="s">
        <v>695</v>
      </c>
      <c r="J3536" s="23" t="str">
        <f t="shared" si="165"/>
        <v>TAGUATUR2852volta1</v>
      </c>
      <c r="K3536" s="32" t="str">
        <f t="shared" si="166"/>
        <v>ÁGUAS CLARAS</v>
      </c>
    </row>
    <row r="3537" spans="1:11" x14ac:dyDescent="0.2">
      <c r="A3537" s="2" t="s">
        <v>552</v>
      </c>
      <c r="B3537" s="2" t="s">
        <v>695</v>
      </c>
      <c r="C3537" s="4">
        <v>2852</v>
      </c>
      <c r="D3537" s="24" t="s">
        <v>92</v>
      </c>
      <c r="E3537" s="2" t="s">
        <v>469</v>
      </c>
      <c r="F3537" s="23" t="str">
        <f t="shared" si="167"/>
        <v>volta</v>
      </c>
      <c r="G3537" s="4">
        <v>2</v>
      </c>
      <c r="H3537" s="2" t="s">
        <v>696</v>
      </c>
      <c r="I3537" s="2" t="s">
        <v>695</v>
      </c>
      <c r="J3537" s="23" t="str">
        <f t="shared" si="165"/>
        <v>TAGUATUR2852volta2</v>
      </c>
      <c r="K3537" s="32" t="str">
        <f t="shared" si="166"/>
        <v>ÁGUAS CLARAS/AVENIDA ARAUCÁRIAS</v>
      </c>
    </row>
    <row r="3538" spans="1:11" x14ac:dyDescent="0.2">
      <c r="A3538" s="2" t="s">
        <v>552</v>
      </c>
      <c r="B3538" s="2" t="s">
        <v>695</v>
      </c>
      <c r="C3538" s="4">
        <v>2852</v>
      </c>
      <c r="D3538" s="24" t="s">
        <v>92</v>
      </c>
      <c r="E3538" s="2" t="s">
        <v>469</v>
      </c>
      <c r="F3538" s="23" t="str">
        <f t="shared" si="167"/>
        <v>volta</v>
      </c>
      <c r="G3538" s="4">
        <v>3</v>
      </c>
      <c r="H3538" s="2" t="s">
        <v>616</v>
      </c>
      <c r="I3538" s="2" t="s">
        <v>554</v>
      </c>
      <c r="J3538" s="23" t="str">
        <f t="shared" si="165"/>
        <v>TAGUATUR2852volta3</v>
      </c>
      <c r="K3538" s="32" t="str">
        <f t="shared" si="166"/>
        <v>ÁGUAS CLARAS/AVENIDA ARAUCÁRIAS/RUA PAU BRASIL</v>
      </c>
    </row>
    <row r="3539" spans="1:11" x14ac:dyDescent="0.2">
      <c r="A3539" s="2" t="s">
        <v>552</v>
      </c>
      <c r="B3539" s="2" t="s">
        <v>695</v>
      </c>
      <c r="C3539" s="4">
        <v>2852</v>
      </c>
      <c r="D3539" s="24" t="s">
        <v>92</v>
      </c>
      <c r="E3539" s="2" t="s">
        <v>469</v>
      </c>
      <c r="F3539" s="23" t="str">
        <f t="shared" si="167"/>
        <v>volta</v>
      </c>
      <c r="G3539" s="4">
        <v>4</v>
      </c>
      <c r="H3539" s="2" t="s">
        <v>697</v>
      </c>
      <c r="I3539" s="2" t="s">
        <v>695</v>
      </c>
      <c r="J3539" s="23" t="str">
        <f t="shared" si="165"/>
        <v>TAGUATUR2852volta4</v>
      </c>
      <c r="K3539" s="32" t="str">
        <f t="shared" si="166"/>
        <v>ÁGUAS CLARAS/AVENIDA ARAUCÁRIAS/RUA PAU BRASIL/AVENIDA IPÊ AMARELO</v>
      </c>
    </row>
    <row r="3540" spans="1:11" x14ac:dyDescent="0.2">
      <c r="A3540" s="2" t="s">
        <v>552</v>
      </c>
      <c r="B3540" s="2" t="s">
        <v>695</v>
      </c>
      <c r="C3540" s="4">
        <v>2852</v>
      </c>
      <c r="D3540" s="24" t="s">
        <v>92</v>
      </c>
      <c r="E3540" s="2" t="s">
        <v>469</v>
      </c>
      <c r="F3540" s="23" t="str">
        <f t="shared" si="167"/>
        <v>volta</v>
      </c>
      <c r="G3540" s="4">
        <v>5</v>
      </c>
      <c r="H3540" s="12" t="s">
        <v>696</v>
      </c>
      <c r="I3540" s="2" t="s">
        <v>695</v>
      </c>
      <c r="J3540" s="23" t="str">
        <f t="shared" si="165"/>
        <v>TAGUATUR2852volta5</v>
      </c>
      <c r="K3540" s="32" t="str">
        <f t="shared" si="166"/>
        <v>ÁGUAS CLARAS/AVENIDA ARAUCÁRIAS/RUA PAU BRASIL/AVENIDA IPÊ AMARELO/AVENIDA ARAUCÁRIAS</v>
      </c>
    </row>
    <row r="3541" spans="1:11" x14ac:dyDescent="0.2">
      <c r="A3541" s="2" t="s">
        <v>552</v>
      </c>
      <c r="B3541" s="2" t="s">
        <v>695</v>
      </c>
      <c r="C3541" s="4">
        <v>2852</v>
      </c>
      <c r="D3541" s="24" t="s">
        <v>92</v>
      </c>
      <c r="E3541" s="2" t="s">
        <v>469</v>
      </c>
      <c r="F3541" s="23" t="str">
        <f t="shared" si="167"/>
        <v>volta</v>
      </c>
      <c r="G3541" s="4">
        <v>6</v>
      </c>
      <c r="H3541" s="2" t="s">
        <v>698</v>
      </c>
      <c r="I3541" s="2" t="s">
        <v>695</v>
      </c>
      <c r="J3541" s="23" t="str">
        <f t="shared" si="165"/>
        <v>TAGUATUR2852volta6</v>
      </c>
      <c r="K3541" s="32" t="str">
        <f t="shared" si="166"/>
        <v>ÁGUAS CLARAS/AVENIDA ARAUCÁRIAS/RUA PAU BRASIL/AVENIDA IPÊ AMARELO/AVENIDA ARAUCÁRIAS/AVENIDA DAS CASTANHEIRAS</v>
      </c>
    </row>
    <row r="3542" spans="1:11" x14ac:dyDescent="0.2">
      <c r="A3542" s="2" t="s">
        <v>552</v>
      </c>
      <c r="B3542" s="2" t="s">
        <v>695</v>
      </c>
      <c r="C3542" s="4">
        <v>2852</v>
      </c>
      <c r="D3542" s="24" t="s">
        <v>92</v>
      </c>
      <c r="E3542" s="2" t="s">
        <v>469</v>
      </c>
      <c r="F3542" s="23" t="str">
        <f t="shared" si="167"/>
        <v>volta</v>
      </c>
      <c r="G3542" s="4">
        <v>7</v>
      </c>
      <c r="H3542" s="2" t="s">
        <v>699</v>
      </c>
      <c r="I3542" s="2" t="s">
        <v>695</v>
      </c>
      <c r="J3542" s="23" t="str">
        <f t="shared" si="165"/>
        <v>TAGUATUR2852volta7</v>
      </c>
      <c r="K3542" s="32" t="str">
        <f t="shared" si="166"/>
        <v>ÁGUAS CLARAS/AVENIDA ARAUCÁRIAS/RUA PAU BRASIL/AVENIDA IPÊ AMARELO/AVENIDA ARAUCÁRIAS/AVENIDA DAS CASTANHEIRAS/AVENIDA PARQUE ÁGUAS CLARAS</v>
      </c>
    </row>
    <row r="3543" spans="1:11" x14ac:dyDescent="0.2">
      <c r="A3543" s="2" t="s">
        <v>552</v>
      </c>
      <c r="B3543" s="2" t="s">
        <v>695</v>
      </c>
      <c r="C3543" s="4">
        <v>2852</v>
      </c>
      <c r="D3543" s="24" t="s">
        <v>92</v>
      </c>
      <c r="E3543" s="2" t="s">
        <v>469</v>
      </c>
      <c r="F3543" s="23" t="str">
        <f t="shared" si="167"/>
        <v>volta</v>
      </c>
      <c r="G3543" s="4">
        <v>8</v>
      </c>
      <c r="H3543" s="2" t="s">
        <v>700</v>
      </c>
      <c r="I3543" s="2" t="s">
        <v>695</v>
      </c>
      <c r="J3543" s="23" t="str">
        <f t="shared" si="165"/>
        <v>TAGUATUR2852volta8</v>
      </c>
      <c r="K3543" s="32" t="str">
        <f t="shared" si="166"/>
        <v>ÁGUAS CLARAS/AVENIDA ARAUCÁRIAS/RUA PAU BRASIL/AVENIDA IPÊ AMARELO/AVENIDA ARAUCÁRIAS/AVENIDA DAS CASTANHEIRAS/AVENIDA PARQUE ÁGUAS CLARAS/AVENIDA PAU BRASIL</v>
      </c>
    </row>
    <row r="3544" spans="1:11" x14ac:dyDescent="0.2">
      <c r="A3544" s="2" t="s">
        <v>552</v>
      </c>
      <c r="B3544" s="2" t="s">
        <v>695</v>
      </c>
      <c r="C3544" s="4">
        <v>2852</v>
      </c>
      <c r="D3544" s="24" t="s">
        <v>92</v>
      </c>
      <c r="E3544" s="2" t="s">
        <v>469</v>
      </c>
      <c r="F3544" s="23" t="str">
        <f t="shared" si="167"/>
        <v>volta</v>
      </c>
      <c r="G3544" s="4">
        <v>9</v>
      </c>
      <c r="H3544" s="2" t="s">
        <v>701</v>
      </c>
      <c r="I3544" s="2" t="s">
        <v>695</v>
      </c>
      <c r="J3544" s="23" t="str">
        <f t="shared" si="165"/>
        <v>TAGUATUR2852volta9</v>
      </c>
      <c r="K3544" s="32" t="str">
        <f t="shared" si="166"/>
        <v>ÁGUAS CLARAS/AVENIDA ARAUCÁRIAS/RUA PAU BRASIL/AVENIDA IPÊ AMARELO/AVENIDA ARAUCÁRIAS/AVENIDA DAS CASTANHEIRAS/AVENIDA PARQUE ÁGUAS CLARAS/AVENIDA PAU BRASIL/UNIEURO</v>
      </c>
    </row>
    <row r="3545" spans="1:11" x14ac:dyDescent="0.2">
      <c r="A3545" s="2" t="s">
        <v>552</v>
      </c>
      <c r="B3545" s="2" t="s">
        <v>695</v>
      </c>
      <c r="C3545" s="4">
        <v>2852</v>
      </c>
      <c r="D3545" s="24" t="s">
        <v>92</v>
      </c>
      <c r="E3545" s="2" t="s">
        <v>469</v>
      </c>
      <c r="F3545" s="23" t="str">
        <f t="shared" si="167"/>
        <v>volta</v>
      </c>
      <c r="G3545" s="4">
        <v>10</v>
      </c>
      <c r="H3545" s="2" t="s">
        <v>563</v>
      </c>
      <c r="I3545" s="2" t="s">
        <v>564</v>
      </c>
      <c r="J3545" s="23" t="str">
        <f t="shared" si="165"/>
        <v>TAGUATUR2852volta10</v>
      </c>
      <c r="K3545" s="32" t="str">
        <f t="shared" si="166"/>
        <v>ÁGUAS CLARAS/AVENIDA ARAUCÁRIAS/RUA PAU BRASIL/AVENIDA IPÊ AMARELO/AVENIDA ARAUCÁRIAS/AVENIDA DAS CASTANHEIRAS/AVENIDA PARQUE ÁGUAS CLARAS/AVENIDA PAU BRASIL/UNIEURO/PISTÃO NORTE</v>
      </c>
    </row>
    <row r="3546" spans="1:11" x14ac:dyDescent="0.2">
      <c r="A3546" s="2" t="s">
        <v>552</v>
      </c>
      <c r="B3546" s="2" t="s">
        <v>695</v>
      </c>
      <c r="C3546" s="4">
        <v>2852</v>
      </c>
      <c r="D3546" s="24" t="s">
        <v>92</v>
      </c>
      <c r="E3546" s="2" t="s">
        <v>469</v>
      </c>
      <c r="F3546" s="23" t="str">
        <f t="shared" si="167"/>
        <v>volta</v>
      </c>
      <c r="G3546" s="4">
        <v>11</v>
      </c>
      <c r="H3546" s="2" t="s">
        <v>561</v>
      </c>
      <c r="I3546" s="2" t="s">
        <v>562</v>
      </c>
      <c r="J3546" s="23" t="str">
        <f t="shared" si="165"/>
        <v>TAGUATUR2852volta11</v>
      </c>
      <c r="K3546" s="32" t="str">
        <f t="shared" si="166"/>
        <v>ÁGUAS CLARAS/AVENIDA ARAUCÁRIAS/RUA PAU BRASIL/AVENIDA IPÊ AMARELO/AVENIDA ARAUCÁRIAS/AVENIDA DAS CASTANHEIRAS/AVENIDA PARQUE ÁGUAS CLARAS/AVENIDA PAU BRASIL/UNIEURO/PISTÃO NORTE/BR-070</v>
      </c>
    </row>
    <row r="3547" spans="1:11" x14ac:dyDescent="0.2">
      <c r="A3547" s="2" t="s">
        <v>552</v>
      </c>
      <c r="B3547" s="2" t="s">
        <v>695</v>
      </c>
      <c r="C3547" s="4">
        <v>2852</v>
      </c>
      <c r="D3547" s="24" t="s">
        <v>92</v>
      </c>
      <c r="E3547" s="2" t="s">
        <v>469</v>
      </c>
      <c r="F3547" s="23" t="str">
        <f t="shared" si="167"/>
        <v>volta</v>
      </c>
      <c r="G3547" s="4">
        <v>12</v>
      </c>
      <c r="H3547" s="2" t="s">
        <v>579</v>
      </c>
      <c r="I3547" s="2" t="s">
        <v>554</v>
      </c>
      <c r="J3547" s="23" t="str">
        <f t="shared" si="165"/>
        <v>TAGUATUR2852volta12</v>
      </c>
      <c r="K3547" s="32" t="str">
        <f t="shared" si="166"/>
        <v>ÁGUAS CLARAS/AVENIDA ARAUCÁRIAS/RUA PAU BRASIL/AVENIDA IPÊ AMARELO/AVENIDA ARAUCÁRIAS/AVENIDA DAS CASTANHEIRAS/AVENIDA PARQUE ÁGUAS CLARAS/AVENIDA PAU BRASIL/UNIEURO/PISTÃO NORTE/BR-070/RUA 2 (FRENTE PREFEITURA)</v>
      </c>
    </row>
    <row r="3548" spans="1:11" x14ac:dyDescent="0.2">
      <c r="A3548" s="2" t="s">
        <v>552</v>
      </c>
      <c r="B3548" s="2" t="s">
        <v>695</v>
      </c>
      <c r="C3548" s="4">
        <v>2852</v>
      </c>
      <c r="D3548" s="24" t="s">
        <v>92</v>
      </c>
      <c r="E3548" s="2" t="s">
        <v>469</v>
      </c>
      <c r="F3548" s="23" t="str">
        <f t="shared" si="167"/>
        <v>volta</v>
      </c>
      <c r="G3548" s="4">
        <v>13</v>
      </c>
      <c r="H3548" s="2" t="s">
        <v>557</v>
      </c>
      <c r="I3548" s="2" t="s">
        <v>554</v>
      </c>
      <c r="J3548" s="23" t="str">
        <f t="shared" si="165"/>
        <v>TAGUATUR2852volta13</v>
      </c>
      <c r="K3548" s="32" t="str">
        <f t="shared" si="166"/>
        <v>ÁGUAS CLARAS/AVENIDA ARAUCÁRIAS/RUA PAU BRASIL/AVENIDA IPÊ AMARELO/AVENIDA ARAUCÁRIAS/AVENIDA DAS CASTANHEIRAS/AVENIDA PARQUE ÁGUAS CLARAS/AVENIDA PAU BRASIL/UNIEURO/PISTÃO NORTE/BR-070/RUA 2 (FRENTE PREFEITURA)/AVENIDA LIBERDADE</v>
      </c>
    </row>
    <row r="3549" spans="1:11" x14ac:dyDescent="0.2">
      <c r="A3549" s="2" t="s">
        <v>552</v>
      </c>
      <c r="B3549" s="2" t="s">
        <v>695</v>
      </c>
      <c r="C3549" s="4">
        <v>2852</v>
      </c>
      <c r="D3549" s="24" t="s">
        <v>92</v>
      </c>
      <c r="E3549" s="2" t="s">
        <v>469</v>
      </c>
      <c r="F3549" s="23" t="str">
        <f t="shared" si="167"/>
        <v>volta</v>
      </c>
      <c r="G3549" s="4">
        <v>14</v>
      </c>
      <c r="H3549" s="2" t="s">
        <v>556</v>
      </c>
      <c r="I3549" s="2" t="s">
        <v>554</v>
      </c>
      <c r="J3549" s="23" t="str">
        <f t="shared" si="165"/>
        <v>TAGUATUR2852volta14</v>
      </c>
      <c r="K3549" s="32" t="str">
        <f t="shared" si="166"/>
        <v>ÁGUAS CLARAS/AVENIDA ARAUCÁRIAS/RUA PAU BRASIL/AVENIDA IPÊ AMARELO/AVENIDA ARAUCÁRIAS/AVENIDA DAS CASTANHEIRAS/AVENIDA PARQUE ÁGUAS CLARAS/AVENIDA PAU BRASIL/UNIEURO/PISTÃO NORTE/BR-070/RUA 2 (FRENTE PREFEITURA)/AVENIDA LIBERDADE/GO-547</v>
      </c>
    </row>
    <row r="3550" spans="1:11" x14ac:dyDescent="0.2">
      <c r="A3550" s="2" t="s">
        <v>552</v>
      </c>
      <c r="B3550" s="2" t="s">
        <v>695</v>
      </c>
      <c r="C3550" s="4">
        <v>2852</v>
      </c>
      <c r="D3550" s="24" t="s">
        <v>92</v>
      </c>
      <c r="E3550" s="2" t="s">
        <v>469</v>
      </c>
      <c r="F3550" s="23" t="str">
        <f t="shared" si="167"/>
        <v>volta</v>
      </c>
      <c r="G3550" s="4">
        <v>15</v>
      </c>
      <c r="H3550" s="2" t="s">
        <v>578</v>
      </c>
      <c r="I3550" s="2" t="s">
        <v>554</v>
      </c>
      <c r="J3550" s="23" t="str">
        <f t="shared" si="165"/>
        <v>TAGUATUR2852volta15</v>
      </c>
      <c r="K3550" s="32" t="str">
        <f t="shared" si="166"/>
        <v>ÁGUAS CLARAS/AVENIDA ARAUCÁRIAS/RUA PAU BRASIL/AVENIDA IPÊ AMARELO/AVENIDA ARAUCÁRIAS/AVENIDA DAS CASTANHEIRAS/AVENIDA PARQUE ÁGUAS CLARAS/AVENIDA PAU BRASIL/UNIEURO/PISTÃO NORTE/BR-070/RUA 2 (FRENTE PREFEITURA)/AVENIDA LIBERDADE/GO-547/SANTA LÚCIA</v>
      </c>
    </row>
    <row r="3551" spans="1:11" x14ac:dyDescent="0.2">
      <c r="A3551" s="2" t="s">
        <v>552</v>
      </c>
      <c r="B3551" s="2" t="s">
        <v>695</v>
      </c>
      <c r="C3551" s="4">
        <v>2853</v>
      </c>
      <c r="D3551" s="2" t="s">
        <v>92</v>
      </c>
      <c r="E3551" s="2" t="s">
        <v>452</v>
      </c>
      <c r="F3551" s="23" t="str">
        <f t="shared" si="167"/>
        <v>ida</v>
      </c>
      <c r="G3551" s="4">
        <v>1</v>
      </c>
      <c r="H3551" s="2" t="s">
        <v>584</v>
      </c>
      <c r="I3551" s="2" t="s">
        <v>554</v>
      </c>
      <c r="J3551" s="23" t="str">
        <f t="shared" si="165"/>
        <v>TAGUATUR2853ida1</v>
      </c>
      <c r="K3551" s="32" t="str">
        <f t="shared" si="166"/>
        <v>PINHEIRO 4</v>
      </c>
    </row>
    <row r="3552" spans="1:11" x14ac:dyDescent="0.2">
      <c r="A3552" s="2" t="s">
        <v>552</v>
      </c>
      <c r="B3552" s="2" t="s">
        <v>695</v>
      </c>
      <c r="C3552" s="4">
        <v>2853</v>
      </c>
      <c r="D3552" s="24" t="s">
        <v>92</v>
      </c>
      <c r="E3552" s="2" t="s">
        <v>452</v>
      </c>
      <c r="F3552" s="23" t="str">
        <f t="shared" si="167"/>
        <v>ida</v>
      </c>
      <c r="G3552" s="4">
        <v>2</v>
      </c>
      <c r="H3552" s="2" t="s">
        <v>585</v>
      </c>
      <c r="I3552" s="2" t="s">
        <v>554</v>
      </c>
      <c r="J3552" s="23" t="str">
        <f t="shared" si="165"/>
        <v>TAGUATUR2853ida2</v>
      </c>
      <c r="K3552" s="32" t="str">
        <f t="shared" si="166"/>
        <v>PINHEIRO 4/TERMINAL JARDIM BRASÍLIA</v>
      </c>
    </row>
    <row r="3553" spans="1:11" x14ac:dyDescent="0.2">
      <c r="A3553" s="2" t="s">
        <v>552</v>
      </c>
      <c r="B3553" s="2" t="s">
        <v>695</v>
      </c>
      <c r="C3553" s="4">
        <v>2853</v>
      </c>
      <c r="D3553" s="24" t="s">
        <v>92</v>
      </c>
      <c r="E3553" s="2" t="s">
        <v>452</v>
      </c>
      <c r="F3553" s="23" t="str">
        <f t="shared" si="167"/>
        <v>ida</v>
      </c>
      <c r="G3553" s="4">
        <v>3</v>
      </c>
      <c r="H3553" s="2" t="s">
        <v>586</v>
      </c>
      <c r="I3553" s="2" t="s">
        <v>554</v>
      </c>
      <c r="J3553" s="23" t="str">
        <f t="shared" si="165"/>
        <v>TAGUATUR2853ida3</v>
      </c>
      <c r="K3553" s="32" t="str">
        <f t="shared" si="166"/>
        <v>PINHEIRO 4/TERMINAL JARDIM BRASÍLIA/RUA 33</v>
      </c>
    </row>
    <row r="3554" spans="1:11" x14ac:dyDescent="0.2">
      <c r="A3554" s="2" t="s">
        <v>552</v>
      </c>
      <c r="B3554" s="2" t="s">
        <v>695</v>
      </c>
      <c r="C3554" s="4">
        <v>2853</v>
      </c>
      <c r="D3554" s="24" t="s">
        <v>92</v>
      </c>
      <c r="E3554" s="2" t="s">
        <v>452</v>
      </c>
      <c r="F3554" s="23" t="str">
        <f t="shared" si="167"/>
        <v>ida</v>
      </c>
      <c r="G3554" s="4">
        <v>4</v>
      </c>
      <c r="H3554" s="2" t="s">
        <v>587</v>
      </c>
      <c r="I3554" s="2" t="s">
        <v>554</v>
      </c>
      <c r="J3554" s="23" t="str">
        <f t="shared" si="165"/>
        <v>TAGUATUR2853ida4</v>
      </c>
      <c r="K3554" s="32" t="str">
        <f t="shared" si="166"/>
        <v>PINHEIRO 4/TERMINAL JARDIM BRASÍLIA/RUA 33/AVENIDA MANAUS</v>
      </c>
    </row>
    <row r="3555" spans="1:11" x14ac:dyDescent="0.2">
      <c r="A3555" s="2" t="s">
        <v>552</v>
      </c>
      <c r="B3555" s="2" t="s">
        <v>695</v>
      </c>
      <c r="C3555" s="4">
        <v>2853</v>
      </c>
      <c r="D3555" s="24" t="s">
        <v>92</v>
      </c>
      <c r="E3555" s="2" t="s">
        <v>452</v>
      </c>
      <c r="F3555" s="23" t="str">
        <f t="shared" si="167"/>
        <v>ida</v>
      </c>
      <c r="G3555" s="4">
        <v>5</v>
      </c>
      <c r="H3555" s="2" t="s">
        <v>568</v>
      </c>
      <c r="I3555" s="2" t="s">
        <v>554</v>
      </c>
      <c r="J3555" s="23" t="str">
        <f t="shared" si="165"/>
        <v>TAGUATUR2853ida5</v>
      </c>
      <c r="K3555" s="32" t="str">
        <f t="shared" si="166"/>
        <v>PINHEIRO 4/TERMINAL JARDIM BRASÍLIA/RUA 33/AVENIDA MANAUS/AVENIDA CUIABÁ</v>
      </c>
    </row>
    <row r="3556" spans="1:11" x14ac:dyDescent="0.2">
      <c r="A3556" s="2" t="s">
        <v>552</v>
      </c>
      <c r="B3556" s="2" t="s">
        <v>695</v>
      </c>
      <c r="C3556" s="4">
        <v>2853</v>
      </c>
      <c r="D3556" s="24" t="s">
        <v>92</v>
      </c>
      <c r="E3556" s="2" t="s">
        <v>452</v>
      </c>
      <c r="F3556" s="23" t="str">
        <f t="shared" si="167"/>
        <v>ida</v>
      </c>
      <c r="G3556" s="4">
        <v>6</v>
      </c>
      <c r="H3556" s="2" t="s">
        <v>575</v>
      </c>
      <c r="I3556" s="2" t="s">
        <v>554</v>
      </c>
      <c r="J3556" s="23" t="str">
        <f t="shared" si="165"/>
        <v>TAGUATUR2853ida6</v>
      </c>
      <c r="K3556" s="32" t="str">
        <f t="shared" si="166"/>
        <v>PINHEIRO 4/TERMINAL JARDIM BRASÍLIA/RUA 33/AVENIDA MANAUS/AVENIDA CUIABÁ/AVENIDA BRASÍLIA</v>
      </c>
    </row>
    <row r="3557" spans="1:11" x14ac:dyDescent="0.2">
      <c r="A3557" s="2" t="s">
        <v>552</v>
      </c>
      <c r="B3557" s="2" t="s">
        <v>695</v>
      </c>
      <c r="C3557" s="4">
        <v>2853</v>
      </c>
      <c r="D3557" s="24" t="s">
        <v>92</v>
      </c>
      <c r="E3557" s="2" t="s">
        <v>452</v>
      </c>
      <c r="F3557" s="23" t="str">
        <f t="shared" si="167"/>
        <v>ida</v>
      </c>
      <c r="G3557" s="4">
        <v>7</v>
      </c>
      <c r="H3557" s="2" t="s">
        <v>576</v>
      </c>
      <c r="I3557" s="2" t="s">
        <v>554</v>
      </c>
      <c r="J3557" s="23" t="str">
        <f t="shared" si="165"/>
        <v>TAGUATUR2853ida7</v>
      </c>
      <c r="K3557" s="32" t="str">
        <f t="shared" si="166"/>
        <v>PINHEIRO 4/TERMINAL JARDIM BRASÍLIA/RUA 33/AVENIDA MANAUS/AVENIDA CUIABÁ/AVENIDA BRASÍLIA/AVENIDA SÃO PAULO</v>
      </c>
    </row>
    <row r="3558" spans="1:11" x14ac:dyDescent="0.2">
      <c r="A3558" s="2" t="s">
        <v>552</v>
      </c>
      <c r="B3558" s="2" t="s">
        <v>695</v>
      </c>
      <c r="C3558" s="4">
        <v>2853</v>
      </c>
      <c r="D3558" s="24" t="s">
        <v>92</v>
      </c>
      <c r="E3558" s="2" t="s">
        <v>452</v>
      </c>
      <c r="F3558" s="23" t="str">
        <f t="shared" si="167"/>
        <v>ida</v>
      </c>
      <c r="G3558" s="4">
        <v>8</v>
      </c>
      <c r="H3558" s="2" t="s">
        <v>561</v>
      </c>
      <c r="I3558" s="2" t="s">
        <v>562</v>
      </c>
      <c r="J3558" s="23" t="str">
        <f t="shared" si="165"/>
        <v>TAGUATUR2853ida8</v>
      </c>
      <c r="K3558" s="32" t="str">
        <f t="shared" si="166"/>
        <v>PINHEIRO 4/TERMINAL JARDIM BRASÍLIA/RUA 33/AVENIDA MANAUS/AVENIDA CUIABÁ/AVENIDA BRASÍLIA/AVENIDA SÃO PAULO/BR-070</v>
      </c>
    </row>
    <row r="3559" spans="1:11" x14ac:dyDescent="0.2">
      <c r="A3559" s="2" t="s">
        <v>552</v>
      </c>
      <c r="B3559" s="2" t="s">
        <v>695</v>
      </c>
      <c r="C3559" s="4">
        <v>2853</v>
      </c>
      <c r="D3559" s="24" t="s">
        <v>92</v>
      </c>
      <c r="E3559" s="2" t="s">
        <v>452</v>
      </c>
      <c r="F3559" s="23" t="str">
        <f t="shared" si="167"/>
        <v>ida</v>
      </c>
      <c r="G3559" s="4">
        <v>9</v>
      </c>
      <c r="H3559" s="2" t="s">
        <v>563</v>
      </c>
      <c r="I3559" s="2" t="s">
        <v>564</v>
      </c>
      <c r="J3559" s="23" t="str">
        <f t="shared" si="165"/>
        <v>TAGUATUR2853ida9</v>
      </c>
      <c r="K3559" s="32" t="str">
        <f t="shared" si="166"/>
        <v>PINHEIRO 4/TERMINAL JARDIM BRASÍLIA/RUA 33/AVENIDA MANAUS/AVENIDA CUIABÁ/AVENIDA BRASÍLIA/AVENIDA SÃO PAULO/BR-070/PISTÃO NORTE</v>
      </c>
    </row>
    <row r="3560" spans="1:11" x14ac:dyDescent="0.2">
      <c r="A3560" s="2" t="s">
        <v>552</v>
      </c>
      <c r="B3560" s="2" t="s">
        <v>695</v>
      </c>
      <c r="C3560" s="4">
        <v>2853</v>
      </c>
      <c r="D3560" s="24" t="s">
        <v>92</v>
      </c>
      <c r="E3560" s="2" t="s">
        <v>452</v>
      </c>
      <c r="F3560" s="23" t="str">
        <f t="shared" si="167"/>
        <v>ida</v>
      </c>
      <c r="G3560" s="4">
        <v>10</v>
      </c>
      <c r="H3560" s="2" t="s">
        <v>696</v>
      </c>
      <c r="I3560" s="2" t="s">
        <v>695</v>
      </c>
      <c r="J3560" s="23" t="str">
        <f t="shared" si="165"/>
        <v>TAGUATUR2853ida10</v>
      </c>
      <c r="K3560" s="32" t="str">
        <f t="shared" si="166"/>
        <v>PINHEIRO 4/TERMINAL JARDIM BRASÍLIA/RUA 33/AVENIDA MANAUS/AVENIDA CUIABÁ/AVENIDA BRASÍLIA/AVENIDA SÃO PAULO/BR-070/PISTÃO NORTE/AVENIDA ARAUCÁRIAS</v>
      </c>
    </row>
    <row r="3561" spans="1:11" x14ac:dyDescent="0.2">
      <c r="A3561" s="2" t="s">
        <v>552</v>
      </c>
      <c r="B3561" s="2" t="s">
        <v>695</v>
      </c>
      <c r="C3561" s="4">
        <v>2853</v>
      </c>
      <c r="D3561" s="24" t="s">
        <v>92</v>
      </c>
      <c r="E3561" s="2" t="s">
        <v>452</v>
      </c>
      <c r="F3561" s="23" t="str">
        <f t="shared" si="167"/>
        <v>ida</v>
      </c>
      <c r="G3561" s="4">
        <v>11</v>
      </c>
      <c r="H3561" s="2" t="s">
        <v>616</v>
      </c>
      <c r="I3561" s="2" t="s">
        <v>554</v>
      </c>
      <c r="J3561" s="23" t="str">
        <f t="shared" si="165"/>
        <v>TAGUATUR2853ida11</v>
      </c>
      <c r="K3561" s="32" t="str">
        <f t="shared" si="166"/>
        <v>PINHEIRO 4/TERMINAL JARDIM BRASÍLIA/RUA 33/AVENIDA MANAUS/AVENIDA CUIABÁ/AVENIDA BRASÍLIA/AVENIDA SÃO PAULO/BR-070/PISTÃO NORTE/AVENIDA ARAUCÁRIAS/RUA PAU BRASIL</v>
      </c>
    </row>
    <row r="3562" spans="1:11" x14ac:dyDescent="0.2">
      <c r="A3562" s="2" t="s">
        <v>552</v>
      </c>
      <c r="B3562" s="2" t="s">
        <v>695</v>
      </c>
      <c r="C3562" s="4">
        <v>2853</v>
      </c>
      <c r="D3562" s="24" t="s">
        <v>92</v>
      </c>
      <c r="E3562" s="2" t="s">
        <v>452</v>
      </c>
      <c r="F3562" s="23" t="str">
        <f t="shared" si="167"/>
        <v>ida</v>
      </c>
      <c r="G3562" s="4">
        <v>12</v>
      </c>
      <c r="H3562" s="2" t="s">
        <v>697</v>
      </c>
      <c r="I3562" s="2" t="s">
        <v>695</v>
      </c>
      <c r="J3562" s="23" t="str">
        <f t="shared" si="165"/>
        <v>TAGUATUR2853ida12</v>
      </c>
      <c r="K3562" s="32" t="str">
        <f t="shared" si="166"/>
        <v>PINHEIRO 4/TERMINAL JARDIM BRASÍLIA/RUA 33/AVENIDA MANAUS/AVENIDA CUIABÁ/AVENIDA BRASÍLIA/AVENIDA SÃO PAULO/BR-070/PISTÃO NORTE/AVENIDA ARAUCÁRIAS/RUA PAU BRASIL/AVENIDA IPÊ AMARELO</v>
      </c>
    </row>
    <row r="3563" spans="1:11" x14ac:dyDescent="0.2">
      <c r="A3563" s="2" t="s">
        <v>552</v>
      </c>
      <c r="B3563" s="2" t="s">
        <v>695</v>
      </c>
      <c r="C3563" s="4">
        <v>2853</v>
      </c>
      <c r="D3563" s="24" t="s">
        <v>92</v>
      </c>
      <c r="E3563" s="2" t="s">
        <v>452</v>
      </c>
      <c r="F3563" s="23" t="str">
        <f t="shared" si="167"/>
        <v>ida</v>
      </c>
      <c r="G3563" s="4">
        <v>13</v>
      </c>
      <c r="H3563" s="2" t="s">
        <v>696</v>
      </c>
      <c r="I3563" s="2" t="s">
        <v>695</v>
      </c>
      <c r="J3563" s="23" t="str">
        <f t="shared" si="165"/>
        <v>TAGUATUR2853ida13</v>
      </c>
      <c r="K3563" s="32" t="str">
        <f t="shared" si="166"/>
        <v>PINHEIRO 4/TERMINAL JARDIM BRASÍLIA/RUA 33/AVENIDA MANAUS/AVENIDA CUIABÁ/AVENIDA BRASÍLIA/AVENIDA SÃO PAULO/BR-070/PISTÃO NORTE/AVENIDA ARAUCÁRIAS/RUA PAU BRASIL/AVENIDA IPÊ AMARELO/AVENIDA ARAUCÁRIAS</v>
      </c>
    </row>
    <row r="3564" spans="1:11" x14ac:dyDescent="0.2">
      <c r="A3564" s="2" t="s">
        <v>552</v>
      </c>
      <c r="B3564" s="2" t="s">
        <v>695</v>
      </c>
      <c r="C3564" s="4">
        <v>2853</v>
      </c>
      <c r="D3564" s="24" t="s">
        <v>92</v>
      </c>
      <c r="E3564" s="2" t="s">
        <v>452</v>
      </c>
      <c r="F3564" s="23" t="str">
        <f t="shared" si="167"/>
        <v>ida</v>
      </c>
      <c r="G3564" s="4">
        <v>14</v>
      </c>
      <c r="H3564" s="2" t="s">
        <v>698</v>
      </c>
      <c r="I3564" s="2" t="s">
        <v>695</v>
      </c>
      <c r="J3564" s="23" t="str">
        <f t="shared" si="165"/>
        <v>TAGUATUR2853ida14</v>
      </c>
      <c r="K3564" s="32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</v>
      </c>
    </row>
    <row r="3565" spans="1:11" x14ac:dyDescent="0.2">
      <c r="A3565" s="2" t="s">
        <v>552</v>
      </c>
      <c r="B3565" s="2" t="s">
        <v>695</v>
      </c>
      <c r="C3565" s="4">
        <v>2853</v>
      </c>
      <c r="D3565" s="24" t="s">
        <v>92</v>
      </c>
      <c r="E3565" s="2" t="s">
        <v>452</v>
      </c>
      <c r="F3565" s="23" t="str">
        <f t="shared" si="167"/>
        <v>ida</v>
      </c>
      <c r="G3565" s="4">
        <v>15</v>
      </c>
      <c r="H3565" s="2" t="s">
        <v>699</v>
      </c>
      <c r="I3565" s="2" t="s">
        <v>695</v>
      </c>
      <c r="J3565" s="23" t="str">
        <f t="shared" si="165"/>
        <v>TAGUATUR2853ida15</v>
      </c>
      <c r="K3565" s="32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CASTANHEIRAS/AVENIDA PARQUE ÁGUAS CLARAS</v>
      </c>
    </row>
    <row r="3566" spans="1:11" x14ac:dyDescent="0.2">
      <c r="A3566" s="2" t="s">
        <v>552</v>
      </c>
      <c r="B3566" s="2" t="s">
        <v>695</v>
      </c>
      <c r="C3566" s="4">
        <v>2853</v>
      </c>
      <c r="D3566" s="24" t="s">
        <v>92</v>
      </c>
      <c r="E3566" s="2" t="s">
        <v>452</v>
      </c>
      <c r="F3566" s="23" t="str">
        <f t="shared" si="167"/>
        <v>ida</v>
      </c>
      <c r="G3566" s="4">
        <v>16</v>
      </c>
      <c r="H3566" s="2" t="s">
        <v>700</v>
      </c>
      <c r="I3566" s="2" t="s">
        <v>695</v>
      </c>
      <c r="J3566" s="23" t="str">
        <f t="shared" si="165"/>
        <v>TAGUATUR2853ida16</v>
      </c>
      <c r="K3566" s="32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</v>
      </c>
    </row>
    <row r="3567" spans="1:11" x14ac:dyDescent="0.2">
      <c r="A3567" s="2" t="s">
        <v>552</v>
      </c>
      <c r="B3567" s="2" t="s">
        <v>695</v>
      </c>
      <c r="C3567" s="4">
        <v>2853</v>
      </c>
      <c r="D3567" s="24" t="s">
        <v>92</v>
      </c>
      <c r="E3567" s="2" t="s">
        <v>452</v>
      </c>
      <c r="F3567" s="23" t="str">
        <f t="shared" si="167"/>
        <v>ida</v>
      </c>
      <c r="G3567" s="4">
        <v>17</v>
      </c>
      <c r="H3567" s="2" t="s">
        <v>701</v>
      </c>
      <c r="I3567" s="2" t="s">
        <v>695</v>
      </c>
      <c r="J3567" s="23" t="str">
        <f t="shared" si="165"/>
        <v>TAGUATUR2853ida17</v>
      </c>
      <c r="K3567" s="32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</v>
      </c>
    </row>
    <row r="3568" spans="1:11" x14ac:dyDescent="0.2">
      <c r="A3568" s="2" t="s">
        <v>552</v>
      </c>
      <c r="B3568" s="2" t="s">
        <v>695</v>
      </c>
      <c r="C3568" s="4">
        <v>2853</v>
      </c>
      <c r="D3568" s="24" t="s">
        <v>92</v>
      </c>
      <c r="E3568" s="2" t="s">
        <v>452</v>
      </c>
      <c r="F3568" s="23" t="str">
        <f t="shared" si="167"/>
        <v>ida</v>
      </c>
      <c r="G3568" s="4">
        <v>18</v>
      </c>
      <c r="H3568" s="2" t="s">
        <v>695</v>
      </c>
      <c r="I3568" s="2" t="s">
        <v>695</v>
      </c>
      <c r="J3568" s="23" t="str">
        <f t="shared" si="165"/>
        <v>TAGUATUR2853ida18</v>
      </c>
      <c r="K3568" s="32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3569" spans="1:11" x14ac:dyDescent="0.2">
      <c r="A3569" s="2" t="s">
        <v>552</v>
      </c>
      <c r="B3569" s="2" t="s">
        <v>695</v>
      </c>
      <c r="C3569" s="4">
        <v>2853</v>
      </c>
      <c r="D3569" s="2" t="s">
        <v>92</v>
      </c>
      <c r="E3569" s="2" t="s">
        <v>469</v>
      </c>
      <c r="F3569" s="23" t="str">
        <f t="shared" si="167"/>
        <v>volta</v>
      </c>
      <c r="G3569" s="4">
        <v>1</v>
      </c>
      <c r="H3569" s="2" t="s">
        <v>695</v>
      </c>
      <c r="I3569" s="2" t="s">
        <v>695</v>
      </c>
      <c r="J3569" s="23" t="str">
        <f t="shared" si="165"/>
        <v>TAGUATUR2853volta1</v>
      </c>
      <c r="K3569" s="32" t="str">
        <f t="shared" si="166"/>
        <v>ÁGUAS CLARAS</v>
      </c>
    </row>
    <row r="3570" spans="1:11" x14ac:dyDescent="0.2">
      <c r="A3570" s="2" t="s">
        <v>552</v>
      </c>
      <c r="B3570" s="2" t="s">
        <v>695</v>
      </c>
      <c r="C3570" s="4">
        <v>2853</v>
      </c>
      <c r="D3570" s="24" t="s">
        <v>92</v>
      </c>
      <c r="E3570" s="2" t="s">
        <v>469</v>
      </c>
      <c r="F3570" s="23" t="str">
        <f t="shared" si="167"/>
        <v>volta</v>
      </c>
      <c r="G3570" s="4">
        <v>2</v>
      </c>
      <c r="H3570" s="2" t="s">
        <v>696</v>
      </c>
      <c r="I3570" s="2" t="s">
        <v>695</v>
      </c>
      <c r="J3570" s="23" t="str">
        <f t="shared" si="165"/>
        <v>TAGUATUR2853volta2</v>
      </c>
      <c r="K3570" s="32" t="str">
        <f t="shared" si="166"/>
        <v>ÁGUAS CLARAS/AVENIDA ARAUCÁRIAS</v>
      </c>
    </row>
    <row r="3571" spans="1:11" x14ac:dyDescent="0.2">
      <c r="A3571" s="2" t="s">
        <v>552</v>
      </c>
      <c r="B3571" s="2" t="s">
        <v>695</v>
      </c>
      <c r="C3571" s="4">
        <v>2853</v>
      </c>
      <c r="D3571" s="24" t="s">
        <v>92</v>
      </c>
      <c r="E3571" s="2" t="s">
        <v>469</v>
      </c>
      <c r="F3571" s="23" t="str">
        <f t="shared" si="167"/>
        <v>volta</v>
      </c>
      <c r="G3571" s="4">
        <v>3</v>
      </c>
      <c r="H3571" s="2" t="s">
        <v>616</v>
      </c>
      <c r="I3571" s="2" t="s">
        <v>554</v>
      </c>
      <c r="J3571" s="23" t="str">
        <f t="shared" si="165"/>
        <v>TAGUATUR2853volta3</v>
      </c>
      <c r="K3571" s="32" t="str">
        <f t="shared" si="166"/>
        <v>ÁGUAS CLARAS/AVENIDA ARAUCÁRIAS/RUA PAU BRASIL</v>
      </c>
    </row>
    <row r="3572" spans="1:11" x14ac:dyDescent="0.2">
      <c r="A3572" s="2" t="s">
        <v>552</v>
      </c>
      <c r="B3572" s="2" t="s">
        <v>695</v>
      </c>
      <c r="C3572" s="4">
        <v>2853</v>
      </c>
      <c r="D3572" s="24" t="s">
        <v>92</v>
      </c>
      <c r="E3572" s="2" t="s">
        <v>469</v>
      </c>
      <c r="F3572" s="23" t="str">
        <f t="shared" si="167"/>
        <v>volta</v>
      </c>
      <c r="G3572" s="4">
        <v>4</v>
      </c>
      <c r="H3572" s="2" t="s">
        <v>697</v>
      </c>
      <c r="I3572" s="2" t="s">
        <v>695</v>
      </c>
      <c r="J3572" s="23" t="str">
        <f t="shared" si="165"/>
        <v>TAGUATUR2853volta4</v>
      </c>
      <c r="K3572" s="32" t="str">
        <f t="shared" si="166"/>
        <v>ÁGUAS CLARAS/AVENIDA ARAUCÁRIAS/RUA PAU BRASIL/AVENIDA IPÊ AMARELO</v>
      </c>
    </row>
    <row r="3573" spans="1:11" x14ac:dyDescent="0.2">
      <c r="A3573" s="2" t="s">
        <v>552</v>
      </c>
      <c r="B3573" s="2" t="s">
        <v>695</v>
      </c>
      <c r="C3573" s="4">
        <v>2853</v>
      </c>
      <c r="D3573" s="24" t="s">
        <v>92</v>
      </c>
      <c r="E3573" s="2" t="s">
        <v>469</v>
      </c>
      <c r="F3573" s="23" t="str">
        <f t="shared" si="167"/>
        <v>volta</v>
      </c>
      <c r="G3573" s="4">
        <v>5</v>
      </c>
      <c r="H3573" s="2" t="s">
        <v>696</v>
      </c>
      <c r="I3573" s="2" t="s">
        <v>695</v>
      </c>
      <c r="J3573" s="23" t="str">
        <f t="shared" si="165"/>
        <v>TAGUATUR2853volta5</v>
      </c>
      <c r="K3573" s="32" t="str">
        <f t="shared" si="166"/>
        <v>ÁGUAS CLARAS/AVENIDA ARAUCÁRIAS/RUA PAU BRASIL/AVENIDA IPÊ AMARELO/AVENIDA ARAUCÁRIAS</v>
      </c>
    </row>
    <row r="3574" spans="1:11" x14ac:dyDescent="0.2">
      <c r="A3574" s="2" t="s">
        <v>552</v>
      </c>
      <c r="B3574" s="2" t="s">
        <v>695</v>
      </c>
      <c r="C3574" s="4">
        <v>2853</v>
      </c>
      <c r="D3574" s="24" t="s">
        <v>92</v>
      </c>
      <c r="E3574" s="2" t="s">
        <v>469</v>
      </c>
      <c r="F3574" s="23" t="str">
        <f t="shared" si="167"/>
        <v>volta</v>
      </c>
      <c r="G3574" s="4">
        <v>6</v>
      </c>
      <c r="H3574" s="2" t="s">
        <v>698</v>
      </c>
      <c r="I3574" s="2" t="s">
        <v>695</v>
      </c>
      <c r="J3574" s="23" t="str">
        <f t="shared" si="165"/>
        <v>TAGUATUR2853volta6</v>
      </c>
      <c r="K3574" s="32" t="str">
        <f t="shared" si="166"/>
        <v>ÁGUAS CLARAS/AVENIDA ARAUCÁRIAS/RUA PAU BRASIL/AVENIDA IPÊ AMARELO/AVENIDA ARAUCÁRIAS/AVENIDA DAS CASTANHEIRAS</v>
      </c>
    </row>
    <row r="3575" spans="1:11" x14ac:dyDescent="0.2">
      <c r="A3575" s="2" t="s">
        <v>552</v>
      </c>
      <c r="B3575" s="2" t="s">
        <v>695</v>
      </c>
      <c r="C3575" s="4">
        <v>2853</v>
      </c>
      <c r="D3575" s="24" t="s">
        <v>92</v>
      </c>
      <c r="E3575" s="2" t="s">
        <v>469</v>
      </c>
      <c r="F3575" s="23" t="str">
        <f t="shared" si="167"/>
        <v>volta</v>
      </c>
      <c r="G3575" s="4">
        <v>7</v>
      </c>
      <c r="H3575" s="2" t="s">
        <v>699</v>
      </c>
      <c r="I3575" s="2" t="s">
        <v>695</v>
      </c>
      <c r="J3575" s="23" t="str">
        <f t="shared" si="165"/>
        <v>TAGUATUR2853volta7</v>
      </c>
      <c r="K3575" s="32" t="str">
        <f t="shared" si="166"/>
        <v>ÁGUAS CLARAS/AVENIDA ARAUCÁRIAS/RUA PAU BRASIL/AVENIDA IPÊ AMARELO/AVENIDA ARAUCÁRIAS/AVENIDA DAS CASTANHEIRAS/AVENIDA PARQUE ÁGUAS CLARAS</v>
      </c>
    </row>
    <row r="3576" spans="1:11" x14ac:dyDescent="0.2">
      <c r="A3576" s="2" t="s">
        <v>552</v>
      </c>
      <c r="B3576" s="2" t="s">
        <v>695</v>
      </c>
      <c r="C3576" s="4">
        <v>2853</v>
      </c>
      <c r="D3576" s="24" t="s">
        <v>92</v>
      </c>
      <c r="E3576" s="2" t="s">
        <v>469</v>
      </c>
      <c r="F3576" s="23" t="str">
        <f t="shared" si="167"/>
        <v>volta</v>
      </c>
      <c r="G3576" s="4">
        <v>8</v>
      </c>
      <c r="H3576" s="2" t="s">
        <v>700</v>
      </c>
      <c r="I3576" s="2" t="s">
        <v>695</v>
      </c>
      <c r="J3576" s="23" t="str">
        <f t="shared" si="165"/>
        <v>TAGUATUR2853volta8</v>
      </c>
      <c r="K3576" s="32" t="str">
        <f t="shared" si="166"/>
        <v>ÁGUAS CLARAS/AVENIDA ARAUCÁRIAS/RUA PAU BRASIL/AVENIDA IPÊ AMARELO/AVENIDA ARAUCÁRIAS/AVENIDA DAS CASTANHEIRAS/AVENIDA PARQUE ÁGUAS CLARAS/AVENIDA PAU BRASIL</v>
      </c>
    </row>
    <row r="3577" spans="1:11" x14ac:dyDescent="0.2">
      <c r="A3577" s="2" t="s">
        <v>552</v>
      </c>
      <c r="B3577" s="2" t="s">
        <v>695</v>
      </c>
      <c r="C3577" s="4">
        <v>2853</v>
      </c>
      <c r="D3577" s="24" t="s">
        <v>92</v>
      </c>
      <c r="E3577" s="2" t="s">
        <v>469</v>
      </c>
      <c r="F3577" s="23" t="str">
        <f t="shared" si="167"/>
        <v>volta</v>
      </c>
      <c r="G3577" s="4">
        <v>9</v>
      </c>
      <c r="H3577" s="2" t="s">
        <v>701</v>
      </c>
      <c r="I3577" s="2" t="s">
        <v>695</v>
      </c>
      <c r="J3577" s="23" t="str">
        <f t="shared" si="165"/>
        <v>TAGUATUR2853volta9</v>
      </c>
      <c r="K3577" s="32" t="str">
        <f t="shared" si="166"/>
        <v>ÁGUAS CLARAS/AVENIDA ARAUCÁRIAS/RUA PAU BRASIL/AVENIDA IPÊ AMARELO/AVENIDA ARAUCÁRIAS/AVENIDA DAS CASTANHEIRAS/AVENIDA PARQUE ÁGUAS CLARAS/AVENIDA PAU BRASIL/UNIEURO</v>
      </c>
    </row>
    <row r="3578" spans="1:11" x14ac:dyDescent="0.2">
      <c r="A3578" s="2" t="s">
        <v>552</v>
      </c>
      <c r="B3578" s="2" t="s">
        <v>695</v>
      </c>
      <c r="C3578" s="4">
        <v>2853</v>
      </c>
      <c r="D3578" s="24" t="s">
        <v>92</v>
      </c>
      <c r="E3578" s="2" t="s">
        <v>469</v>
      </c>
      <c r="F3578" s="23" t="str">
        <f t="shared" si="167"/>
        <v>volta</v>
      </c>
      <c r="G3578" s="4">
        <v>10</v>
      </c>
      <c r="H3578" s="2" t="s">
        <v>563</v>
      </c>
      <c r="I3578" s="2" t="s">
        <v>564</v>
      </c>
      <c r="J3578" s="23" t="str">
        <f t="shared" si="165"/>
        <v>TAGUATUR2853volta10</v>
      </c>
      <c r="K3578" s="32" t="str">
        <f t="shared" si="166"/>
        <v>ÁGUAS CLARAS/AVENIDA ARAUCÁRIAS/RUA PAU BRASIL/AVENIDA IPÊ AMARELO/AVENIDA ARAUCÁRIAS/AVENIDA DAS CASTANHEIRAS/AVENIDA PARQUE ÁGUAS CLARAS/AVENIDA PAU BRASIL/UNIEURO/PISTÃO NORTE</v>
      </c>
    </row>
    <row r="3579" spans="1:11" x14ac:dyDescent="0.2">
      <c r="A3579" s="2" t="s">
        <v>552</v>
      </c>
      <c r="B3579" s="2" t="s">
        <v>695</v>
      </c>
      <c r="C3579" s="4">
        <v>2853</v>
      </c>
      <c r="D3579" s="24" t="s">
        <v>92</v>
      </c>
      <c r="E3579" s="2" t="s">
        <v>469</v>
      </c>
      <c r="F3579" s="23" t="str">
        <f t="shared" si="167"/>
        <v>volta</v>
      </c>
      <c r="G3579" s="4">
        <v>11</v>
      </c>
      <c r="H3579" s="2" t="s">
        <v>561</v>
      </c>
      <c r="I3579" s="2" t="s">
        <v>562</v>
      </c>
      <c r="J3579" s="23" t="str">
        <f t="shared" si="165"/>
        <v>TAGUATUR2853volta11</v>
      </c>
      <c r="K3579" s="32" t="str">
        <f t="shared" si="166"/>
        <v>ÁGUAS CLARAS/AVENIDA ARAUCÁRIAS/RUA PAU BRASIL/AVENIDA IPÊ AMARELO/AVENIDA ARAUCÁRIAS/AVENIDA DAS CASTANHEIRAS/AVENIDA PARQUE ÁGUAS CLARAS/AVENIDA PAU BRASIL/UNIEURO/PISTÃO NORTE/BR-070</v>
      </c>
    </row>
    <row r="3580" spans="1:11" x14ac:dyDescent="0.2">
      <c r="A3580" s="2" t="s">
        <v>552</v>
      </c>
      <c r="B3580" s="2" t="s">
        <v>695</v>
      </c>
      <c r="C3580" s="4">
        <v>2853</v>
      </c>
      <c r="D3580" s="24" t="s">
        <v>92</v>
      </c>
      <c r="E3580" s="2" t="s">
        <v>469</v>
      </c>
      <c r="F3580" s="23" t="str">
        <f t="shared" si="167"/>
        <v>volta</v>
      </c>
      <c r="G3580" s="4">
        <v>12</v>
      </c>
      <c r="H3580" s="2" t="s">
        <v>568</v>
      </c>
      <c r="I3580" s="2" t="s">
        <v>554</v>
      </c>
      <c r="J3580" s="23" t="str">
        <f t="shared" si="165"/>
        <v>TAGUATUR2853volta12</v>
      </c>
      <c r="K3580" s="32" t="str">
        <f t="shared" si="166"/>
        <v>ÁGUAS CLARAS/AVENIDA ARAUCÁRIAS/RUA PAU BRASIL/AVENIDA IPÊ AMARELO/AVENIDA ARAUCÁRIAS/AVENIDA DAS CASTANHEIRAS/AVENIDA PARQUE ÁGUAS CLARAS/AVENIDA PAU BRASIL/UNIEURO/PISTÃO NORTE/BR-070/AVENIDA CUIABÁ</v>
      </c>
    </row>
    <row r="3581" spans="1:11" x14ac:dyDescent="0.2">
      <c r="A3581" s="2" t="s">
        <v>552</v>
      </c>
      <c r="B3581" s="2" t="s">
        <v>695</v>
      </c>
      <c r="C3581" s="4">
        <v>2853</v>
      </c>
      <c r="D3581" s="24" t="s">
        <v>92</v>
      </c>
      <c r="E3581" s="2" t="s">
        <v>469</v>
      </c>
      <c r="F3581" s="23" t="str">
        <f t="shared" si="167"/>
        <v>volta</v>
      </c>
      <c r="G3581" s="4">
        <v>13</v>
      </c>
      <c r="H3581" s="2" t="s">
        <v>588</v>
      </c>
      <c r="I3581" s="2" t="s">
        <v>554</v>
      </c>
      <c r="J3581" s="23" t="str">
        <f t="shared" si="165"/>
        <v>TAGUATUR2853volta13</v>
      </c>
      <c r="K3581" s="32" t="str">
        <f t="shared" si="166"/>
        <v>ÁGUAS CLARAS/AVENIDA ARAUCÁRIAS/RUA PAU BRASIL/AVENIDA IPÊ AMARELO/AVENIDA ARAUCÁRIAS/AVENIDA DAS CASTANHEIRAS/AVENIDA PARQUE ÁGUAS CLARAS/AVENIDA PAU BRASIL/UNIEURO/PISTÃO NORTE/BR-070/AVENIDA CUIABÁ/AVENIDA MACEIÓ</v>
      </c>
    </row>
    <row r="3582" spans="1:11" x14ac:dyDescent="0.2">
      <c r="A3582" s="2" t="s">
        <v>552</v>
      </c>
      <c r="B3582" s="2" t="s">
        <v>695</v>
      </c>
      <c r="C3582" s="4">
        <v>2853</v>
      </c>
      <c r="D3582" s="24" t="s">
        <v>92</v>
      </c>
      <c r="E3582" s="2" t="s">
        <v>469</v>
      </c>
      <c r="F3582" s="23" t="str">
        <f t="shared" si="167"/>
        <v>volta</v>
      </c>
      <c r="G3582" s="4">
        <v>14</v>
      </c>
      <c r="H3582" s="2" t="s">
        <v>589</v>
      </c>
      <c r="I3582" s="2" t="s">
        <v>554</v>
      </c>
      <c r="J3582" s="23" t="str">
        <f t="shared" si="165"/>
        <v>TAGUATUR2853volta14</v>
      </c>
      <c r="K3582" s="32" t="str">
        <f t="shared" si="166"/>
        <v>ÁGUAS CLARAS/AVENIDA ARAUCÁRIAS/RUA PAU BRASIL/AVENIDA IPÊ AMARELO/AVENIDA ARAUCÁRIAS/AVENIDA DAS CASTANHEIRAS/AVENIDA PARQUE ÁGUAS CLARAS/AVENIDA PAU BRASIL/UNIEURO/PISTÃO NORTE/BR-070/AVENIDA CUIABÁ/AVENIDA MACEIÓ/RUA 36</v>
      </c>
    </row>
    <row r="3583" spans="1:11" x14ac:dyDescent="0.2">
      <c r="A3583" s="2" t="s">
        <v>552</v>
      </c>
      <c r="B3583" s="2" t="s">
        <v>695</v>
      </c>
      <c r="C3583" s="4">
        <v>2853</v>
      </c>
      <c r="D3583" s="24" t="s">
        <v>92</v>
      </c>
      <c r="E3583" s="2" t="s">
        <v>469</v>
      </c>
      <c r="F3583" s="23" t="str">
        <f t="shared" si="167"/>
        <v>volta</v>
      </c>
      <c r="G3583" s="4">
        <v>15</v>
      </c>
      <c r="H3583" s="2" t="s">
        <v>585</v>
      </c>
      <c r="I3583" s="2" t="s">
        <v>554</v>
      </c>
      <c r="J3583" s="23" t="str">
        <f t="shared" si="165"/>
        <v>TAGUATUR2853volta15</v>
      </c>
      <c r="K3583" s="32" t="str">
        <f t="shared" si="166"/>
        <v>ÁGUAS CLARAS/AVENIDA ARAUCÁRIAS/RUA PAU BRASIL/AVENIDA IPÊ AMARELO/AVENIDA ARAUCÁRIAS/AVENIDA DAS CASTANHEIRAS/AVENIDA PARQUE ÁGUAS CLARAS/AVENIDA PAU BRASIL/UNIEURO/PISTÃO NORTE/BR-070/AVENIDA CUIABÁ/AVENIDA MACEIÓ/RUA 36/TERMINAL JARDIM BRASÍLIA</v>
      </c>
    </row>
    <row r="3584" spans="1:11" x14ac:dyDescent="0.2">
      <c r="A3584" s="2" t="s">
        <v>552</v>
      </c>
      <c r="B3584" s="2" t="s">
        <v>695</v>
      </c>
      <c r="C3584" s="27">
        <v>2854</v>
      </c>
      <c r="D3584" s="2" t="s">
        <v>92</v>
      </c>
      <c r="E3584" s="25" t="s">
        <v>452</v>
      </c>
      <c r="F3584" s="23" t="str">
        <f t="shared" si="167"/>
        <v>ida</v>
      </c>
      <c r="G3584" s="4">
        <v>1</v>
      </c>
      <c r="H3584" s="2" t="s">
        <v>622</v>
      </c>
      <c r="I3584" s="25" t="s">
        <v>554</v>
      </c>
      <c r="J3584" s="23" t="str">
        <f t="shared" si="165"/>
        <v>TAGUATUR2854ida1</v>
      </c>
      <c r="K3584" s="32" t="str">
        <f t="shared" si="166"/>
        <v>JARDIM PARAÍSO</v>
      </c>
    </row>
    <row r="3585" spans="1:11" x14ac:dyDescent="0.2">
      <c r="A3585" s="2" t="s">
        <v>552</v>
      </c>
      <c r="B3585" s="2" t="s">
        <v>695</v>
      </c>
      <c r="C3585" s="27">
        <v>2854</v>
      </c>
      <c r="D3585" s="2" t="s">
        <v>92</v>
      </c>
      <c r="E3585" s="25" t="s">
        <v>452</v>
      </c>
      <c r="F3585" s="23" t="str">
        <f t="shared" si="167"/>
        <v>ida</v>
      </c>
      <c r="G3585" s="4">
        <v>2</v>
      </c>
      <c r="H3585" s="2" t="s">
        <v>623</v>
      </c>
      <c r="I3585" s="25" t="s">
        <v>554</v>
      </c>
      <c r="J3585" s="23" t="str">
        <f t="shared" si="165"/>
        <v>TAGUATUR2854ida2</v>
      </c>
      <c r="K3585" s="32" t="str">
        <f t="shared" si="166"/>
        <v>JARDIM PARAÍSO/RUA DA AZALEIAS</v>
      </c>
    </row>
    <row r="3586" spans="1:11" x14ac:dyDescent="0.2">
      <c r="A3586" s="2" t="s">
        <v>552</v>
      </c>
      <c r="B3586" s="2" t="s">
        <v>695</v>
      </c>
      <c r="C3586" s="27">
        <v>2854</v>
      </c>
      <c r="D3586" s="2" t="s">
        <v>92</v>
      </c>
      <c r="E3586" s="25" t="s">
        <v>452</v>
      </c>
      <c r="F3586" s="23" t="str">
        <f t="shared" si="167"/>
        <v>ida</v>
      </c>
      <c r="G3586" s="4">
        <v>3</v>
      </c>
      <c r="H3586" s="2" t="s">
        <v>624</v>
      </c>
      <c r="I3586" s="25" t="s">
        <v>554</v>
      </c>
      <c r="J3586" s="23" t="str">
        <f t="shared" si="165"/>
        <v>TAGUATUR2854ida3</v>
      </c>
      <c r="K3586" s="32" t="str">
        <f t="shared" si="166"/>
        <v xml:space="preserve">JARDIM PARAÍSO/RUA DA AZALEIAS/RUA DAS PALMAS </v>
      </c>
    </row>
    <row r="3587" spans="1:11" x14ac:dyDescent="0.2">
      <c r="A3587" s="2" t="s">
        <v>552</v>
      </c>
      <c r="B3587" s="2" t="s">
        <v>695</v>
      </c>
      <c r="C3587" s="27">
        <v>2854</v>
      </c>
      <c r="D3587" s="2" t="s">
        <v>92</v>
      </c>
      <c r="E3587" s="25" t="s">
        <v>452</v>
      </c>
      <c r="F3587" s="23" t="str">
        <f t="shared" si="167"/>
        <v>ida</v>
      </c>
      <c r="G3587" s="4">
        <v>4</v>
      </c>
      <c r="H3587" s="2" t="s">
        <v>625</v>
      </c>
      <c r="I3587" s="25" t="s">
        <v>554</v>
      </c>
      <c r="J3587" s="23" t="str">
        <f t="shared" ref="J3587:J3650" si="168">D3587&amp;C3587&amp;F3587&amp;G3587</f>
        <v>TAGUATUR2854ida4</v>
      </c>
      <c r="K3587" s="32" t="str">
        <f t="shared" ref="K3587:K3650" si="169">IF(G3587=1,H3587,K3586&amp;"/"&amp;H3587)</f>
        <v>JARDIM PARAÍSO/RUA DA AZALEIAS/RUA DAS PALMAS /RUA DAS ORQUÍDEAS</v>
      </c>
    </row>
    <row r="3588" spans="1:11" x14ac:dyDescent="0.2">
      <c r="A3588" s="2" t="s">
        <v>552</v>
      </c>
      <c r="B3588" s="2" t="s">
        <v>695</v>
      </c>
      <c r="C3588" s="27">
        <v>2854</v>
      </c>
      <c r="D3588" s="2" t="s">
        <v>92</v>
      </c>
      <c r="E3588" s="25" t="s">
        <v>452</v>
      </c>
      <c r="F3588" s="23" t="str">
        <f t="shared" ref="F3588:F3651" si="170">IF(LEFT(E3588,3)="ida","ida","volta")</f>
        <v>ida</v>
      </c>
      <c r="G3588" s="4">
        <v>5</v>
      </c>
      <c r="H3588" s="2" t="s">
        <v>626</v>
      </c>
      <c r="I3588" s="25" t="s">
        <v>554</v>
      </c>
      <c r="J3588" s="23" t="str">
        <f t="shared" si="168"/>
        <v>TAGUATUR2854ida5</v>
      </c>
      <c r="K3588" s="32" t="str">
        <f t="shared" si="169"/>
        <v>JARDIM PARAÍSO/RUA DA AZALEIAS/RUA DAS PALMAS /RUA DAS ORQUÍDEAS/RUA DA CRAVOS</v>
      </c>
    </row>
    <row r="3589" spans="1:11" x14ac:dyDescent="0.2">
      <c r="A3589" s="2" t="s">
        <v>552</v>
      </c>
      <c r="B3589" s="2" t="s">
        <v>695</v>
      </c>
      <c r="C3589" s="27">
        <v>2854</v>
      </c>
      <c r="D3589" s="2" t="s">
        <v>92</v>
      </c>
      <c r="E3589" s="25" t="s">
        <v>452</v>
      </c>
      <c r="F3589" s="23" t="str">
        <f t="shared" si="170"/>
        <v>ida</v>
      </c>
      <c r="G3589" s="4">
        <v>6</v>
      </c>
      <c r="H3589" s="2" t="s">
        <v>627</v>
      </c>
      <c r="I3589" s="25" t="s">
        <v>554</v>
      </c>
      <c r="J3589" s="23" t="str">
        <f t="shared" si="168"/>
        <v>TAGUATUR2854ida6</v>
      </c>
      <c r="K3589" s="32" t="str">
        <f t="shared" si="169"/>
        <v>JARDIM PARAÍSO/RUA DA AZALEIAS/RUA DAS PALMAS /RUA DAS ORQUÍDEAS/RUA DA CRAVOS/RUA DAS HORTÊNCIAS</v>
      </c>
    </row>
    <row r="3590" spans="1:11" x14ac:dyDescent="0.2">
      <c r="A3590" s="2" t="s">
        <v>552</v>
      </c>
      <c r="B3590" s="2" t="s">
        <v>695</v>
      </c>
      <c r="C3590" s="27">
        <v>2854</v>
      </c>
      <c r="D3590" s="2" t="s">
        <v>92</v>
      </c>
      <c r="E3590" s="25" t="s">
        <v>452</v>
      </c>
      <c r="F3590" s="23" t="str">
        <f t="shared" si="170"/>
        <v>ida</v>
      </c>
      <c r="G3590" s="4">
        <v>7</v>
      </c>
      <c r="H3590" s="2" t="s">
        <v>628</v>
      </c>
      <c r="I3590" s="25" t="s">
        <v>554</v>
      </c>
      <c r="J3590" s="23" t="str">
        <f t="shared" si="168"/>
        <v>TAGUATUR2854ida7</v>
      </c>
      <c r="K3590" s="32" t="str">
        <f t="shared" si="169"/>
        <v>JARDIM PARAÍSO/RUA DA AZALEIAS/RUA DAS PALMAS /RUA DAS ORQUÍDEAS/RUA DA CRAVOS/RUA DAS HORTÊNCIAS/RUA DAS AMARILIS</v>
      </c>
    </row>
    <row r="3591" spans="1:11" x14ac:dyDescent="0.2">
      <c r="A3591" s="2" t="s">
        <v>552</v>
      </c>
      <c r="B3591" s="2" t="s">
        <v>695</v>
      </c>
      <c r="C3591" s="27">
        <v>2854</v>
      </c>
      <c r="D3591" s="2" t="s">
        <v>92</v>
      </c>
      <c r="E3591" s="25" t="s">
        <v>452</v>
      </c>
      <c r="F3591" s="23" t="str">
        <f t="shared" si="170"/>
        <v>ida</v>
      </c>
      <c r="G3591" s="4">
        <v>8</v>
      </c>
      <c r="H3591" s="2" t="s">
        <v>629</v>
      </c>
      <c r="I3591" s="25" t="s">
        <v>554</v>
      </c>
      <c r="J3591" s="23" t="str">
        <f t="shared" si="168"/>
        <v>TAGUATUR2854ida8</v>
      </c>
      <c r="K3591" s="32" t="str">
        <f t="shared" si="169"/>
        <v>JARDIM PARAÍSO/RUA DA AZALEIAS/RUA DAS PALMAS /RUA DAS ORQUÍDEAS/RUA DA CRAVOS/RUA DAS HORTÊNCIAS/RUA DAS AMARILIS/RUA 39</v>
      </c>
    </row>
    <row r="3592" spans="1:11" x14ac:dyDescent="0.2">
      <c r="A3592" s="2" t="s">
        <v>552</v>
      </c>
      <c r="B3592" s="2" t="s">
        <v>695</v>
      </c>
      <c r="C3592" s="27">
        <v>2854</v>
      </c>
      <c r="D3592" s="2" t="s">
        <v>92</v>
      </c>
      <c r="E3592" s="25" t="s">
        <v>452</v>
      </c>
      <c r="F3592" s="23" t="str">
        <f t="shared" si="170"/>
        <v>ida</v>
      </c>
      <c r="G3592" s="4">
        <v>9</v>
      </c>
      <c r="H3592" s="2" t="s">
        <v>595</v>
      </c>
      <c r="I3592" s="25" t="s">
        <v>554</v>
      </c>
      <c r="J3592" s="23" t="str">
        <f t="shared" si="168"/>
        <v>TAGUATUR2854ida9</v>
      </c>
      <c r="K3592" s="32" t="str">
        <f t="shared" si="169"/>
        <v>JARDIM PARAÍSO/RUA DA AZALEIAS/RUA DAS PALMAS /RUA DAS ORQUÍDEAS/RUA DA CRAVOS/RUA DAS HORTÊNCIAS/RUA DAS AMARILIS/RUA 39/AVENIDA MARGINAL SUL</v>
      </c>
    </row>
    <row r="3593" spans="1:11" x14ac:dyDescent="0.2">
      <c r="A3593" s="2" t="s">
        <v>552</v>
      </c>
      <c r="B3593" s="2" t="s">
        <v>695</v>
      </c>
      <c r="C3593" s="27">
        <v>2854</v>
      </c>
      <c r="D3593" s="2" t="s">
        <v>92</v>
      </c>
      <c r="E3593" s="25" t="s">
        <v>452</v>
      </c>
      <c r="F3593" s="23" t="str">
        <f t="shared" si="170"/>
        <v>ida</v>
      </c>
      <c r="G3593" s="4">
        <v>10</v>
      </c>
      <c r="H3593" s="2" t="s">
        <v>561</v>
      </c>
      <c r="I3593" s="25" t="s">
        <v>554</v>
      </c>
      <c r="J3593" s="23" t="str">
        <f t="shared" si="168"/>
        <v>TAGUATUR2854ida10</v>
      </c>
      <c r="K3593" s="32" t="str">
        <f t="shared" si="169"/>
        <v>JARDIM PARAÍSO/RUA DA AZALEIAS/RUA DAS PALMAS /RUA DAS ORQUÍDEAS/RUA DA CRAVOS/RUA DAS HORTÊNCIAS/RUA DAS AMARILIS/RUA 39/AVENIDA MARGINAL SUL/BR-070</v>
      </c>
    </row>
    <row r="3594" spans="1:11" x14ac:dyDescent="0.2">
      <c r="A3594" s="2" t="s">
        <v>552</v>
      </c>
      <c r="B3594" s="2" t="s">
        <v>695</v>
      </c>
      <c r="C3594" s="27">
        <v>2854</v>
      </c>
      <c r="D3594" s="2" t="s">
        <v>92</v>
      </c>
      <c r="E3594" s="25" t="s">
        <v>452</v>
      </c>
      <c r="F3594" s="23" t="str">
        <f t="shared" si="170"/>
        <v>ida</v>
      </c>
      <c r="G3594" s="4">
        <v>11</v>
      </c>
      <c r="H3594" s="25" t="s">
        <v>596</v>
      </c>
      <c r="I3594" s="25" t="s">
        <v>554</v>
      </c>
      <c r="J3594" s="23" t="str">
        <f t="shared" si="168"/>
        <v>TAGUATUR2854ida11</v>
      </c>
      <c r="K3594" s="32" t="str">
        <f t="shared" si="169"/>
        <v>JARDIM PARAÍSO/RUA DA AZALEIAS/RUA DAS PALMAS /RUA DAS ORQUÍDEAS/RUA DA CRAVOS/RUA DAS HORTÊNCIAS/RUA DAS AMARILIS/RUA 39/AVENIDA MARGINAL SUL/BR-070/PONTE DO RIO DESCOBERTO</v>
      </c>
    </row>
    <row r="3595" spans="1:11" x14ac:dyDescent="0.2">
      <c r="A3595" s="2" t="s">
        <v>552</v>
      </c>
      <c r="B3595" s="2" t="s">
        <v>695</v>
      </c>
      <c r="C3595" s="27">
        <v>2854</v>
      </c>
      <c r="D3595" s="2" t="s">
        <v>92</v>
      </c>
      <c r="E3595" s="25" t="s">
        <v>452</v>
      </c>
      <c r="F3595" s="23" t="str">
        <f t="shared" si="170"/>
        <v>ida</v>
      </c>
      <c r="G3595" s="4">
        <v>12</v>
      </c>
      <c r="H3595" s="25" t="s">
        <v>561</v>
      </c>
      <c r="I3595" s="25" t="s">
        <v>562</v>
      </c>
      <c r="J3595" s="23" t="str">
        <f t="shared" si="168"/>
        <v>TAGUATUR2854ida12</v>
      </c>
      <c r="K3595" s="32" t="str">
        <f t="shared" si="169"/>
        <v>JARDIM PARAÍSO/RUA DA AZALEIAS/RUA DAS PALMAS /RUA DAS ORQUÍDEAS/RUA DA CRAVOS/RUA DAS HORTÊNCIAS/RUA DAS AMARILIS/RUA 39/AVENIDA MARGINAL SUL/BR-070/PONTE DO RIO DESCOBERTO/BR-070</v>
      </c>
    </row>
    <row r="3596" spans="1:11" x14ac:dyDescent="0.2">
      <c r="A3596" s="2" t="s">
        <v>552</v>
      </c>
      <c r="B3596" s="2" t="s">
        <v>695</v>
      </c>
      <c r="C3596" s="27">
        <v>2854</v>
      </c>
      <c r="D3596" s="2" t="s">
        <v>92</v>
      </c>
      <c r="E3596" s="25" t="s">
        <v>452</v>
      </c>
      <c r="F3596" s="23" t="str">
        <f t="shared" si="170"/>
        <v>ida</v>
      </c>
      <c r="G3596" s="4">
        <v>13</v>
      </c>
      <c r="H3596" s="25" t="s">
        <v>563</v>
      </c>
      <c r="I3596" s="25" t="s">
        <v>564</v>
      </c>
      <c r="J3596" s="23" t="str">
        <f t="shared" si="168"/>
        <v>TAGUATUR2854ida13</v>
      </c>
      <c r="K3596" s="32" t="str">
        <f t="shared" si="169"/>
        <v>JARDIM PARAÍSO/RUA DA AZALEIAS/RUA DAS PALMAS /RUA DAS ORQUÍDEAS/RUA DA CRAVOS/RUA DAS HORTÊNCIAS/RUA DAS AMARILIS/RUA 39/AVENIDA MARGINAL SUL/BR-070/PONTE DO RIO DESCOBERTO/BR-070/PISTÃO NORTE</v>
      </c>
    </row>
    <row r="3597" spans="1:11" x14ac:dyDescent="0.2">
      <c r="A3597" s="2" t="s">
        <v>552</v>
      </c>
      <c r="B3597" s="2" t="s">
        <v>695</v>
      </c>
      <c r="C3597" s="27">
        <v>2854</v>
      </c>
      <c r="D3597" s="2" t="s">
        <v>92</v>
      </c>
      <c r="E3597" s="25" t="s">
        <v>452</v>
      </c>
      <c r="F3597" s="23" t="str">
        <f t="shared" si="170"/>
        <v>ida</v>
      </c>
      <c r="G3597" s="4">
        <v>14</v>
      </c>
      <c r="H3597" s="25" t="s">
        <v>696</v>
      </c>
      <c r="I3597" s="25" t="s">
        <v>695</v>
      </c>
      <c r="J3597" s="23" t="str">
        <f t="shared" si="168"/>
        <v>TAGUATUR2854ida14</v>
      </c>
      <c r="K3597" s="32" t="str">
        <f t="shared" si="169"/>
        <v>JARDIM PARAÍSO/RUA DA AZALEIAS/RUA DAS PALMAS /RUA DAS ORQUÍDEAS/RUA DA CRAVOS/RUA DAS HORTÊNCIAS/RUA DAS AMARILIS/RUA 39/AVENIDA MARGINAL SUL/BR-070/PONTE DO RIO DESCOBERTO/BR-070/PISTÃO NORTE/AVENIDA ARAUCÁRIAS</v>
      </c>
    </row>
    <row r="3598" spans="1:11" x14ac:dyDescent="0.2">
      <c r="A3598" s="2" t="s">
        <v>552</v>
      </c>
      <c r="B3598" s="2" t="s">
        <v>695</v>
      </c>
      <c r="C3598" s="27">
        <v>2854</v>
      </c>
      <c r="D3598" s="2" t="s">
        <v>92</v>
      </c>
      <c r="E3598" s="25" t="s">
        <v>452</v>
      </c>
      <c r="F3598" s="23" t="str">
        <f t="shared" si="170"/>
        <v>ida</v>
      </c>
      <c r="G3598" s="4">
        <v>15</v>
      </c>
      <c r="H3598" s="25" t="s">
        <v>700</v>
      </c>
      <c r="I3598" s="25" t="s">
        <v>695</v>
      </c>
      <c r="J3598" s="23" t="str">
        <f t="shared" si="168"/>
        <v>TAGUATUR2854ida15</v>
      </c>
      <c r="K3598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</v>
      </c>
    </row>
    <row r="3599" spans="1:11" x14ac:dyDescent="0.2">
      <c r="A3599" s="2" t="s">
        <v>552</v>
      </c>
      <c r="B3599" s="2" t="s">
        <v>695</v>
      </c>
      <c r="C3599" s="27">
        <v>2854</v>
      </c>
      <c r="D3599" s="2" t="s">
        <v>92</v>
      </c>
      <c r="E3599" s="25" t="s">
        <v>452</v>
      </c>
      <c r="F3599" s="23" t="str">
        <f t="shared" si="170"/>
        <v>ida</v>
      </c>
      <c r="G3599" s="4">
        <v>16</v>
      </c>
      <c r="H3599" s="25" t="s">
        <v>697</v>
      </c>
      <c r="I3599" s="25" t="s">
        <v>695</v>
      </c>
      <c r="J3599" s="23" t="str">
        <f t="shared" si="168"/>
        <v>TAGUATUR2854ida16</v>
      </c>
      <c r="K3599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</v>
      </c>
    </row>
    <row r="3600" spans="1:11" x14ac:dyDescent="0.2">
      <c r="A3600" s="2" t="s">
        <v>552</v>
      </c>
      <c r="B3600" s="2" t="s">
        <v>695</v>
      </c>
      <c r="C3600" s="27">
        <v>2854</v>
      </c>
      <c r="D3600" s="2" t="s">
        <v>92</v>
      </c>
      <c r="E3600" s="25" t="s">
        <v>452</v>
      </c>
      <c r="F3600" s="23" t="str">
        <f t="shared" si="170"/>
        <v>ida</v>
      </c>
      <c r="G3600" s="4">
        <v>17</v>
      </c>
      <c r="H3600" s="25" t="s">
        <v>696</v>
      </c>
      <c r="I3600" s="25" t="s">
        <v>695</v>
      </c>
      <c r="J3600" s="23" t="str">
        <f t="shared" si="168"/>
        <v>TAGUATUR2854ida17</v>
      </c>
      <c r="K3600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</v>
      </c>
    </row>
    <row r="3601" spans="1:11" x14ac:dyDescent="0.2">
      <c r="A3601" s="2" t="s">
        <v>552</v>
      </c>
      <c r="B3601" s="2" t="s">
        <v>695</v>
      </c>
      <c r="C3601" s="27">
        <v>2854</v>
      </c>
      <c r="D3601" s="2" t="s">
        <v>92</v>
      </c>
      <c r="E3601" s="25" t="s">
        <v>452</v>
      </c>
      <c r="F3601" s="23" t="str">
        <f t="shared" si="170"/>
        <v>ida</v>
      </c>
      <c r="G3601" s="4">
        <v>18</v>
      </c>
      <c r="H3601" s="25" t="s">
        <v>698</v>
      </c>
      <c r="I3601" s="25" t="s">
        <v>695</v>
      </c>
      <c r="J3601" s="23" t="str">
        <f t="shared" si="168"/>
        <v>TAGUATUR2854ida18</v>
      </c>
      <c r="K3601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</v>
      </c>
    </row>
    <row r="3602" spans="1:11" x14ac:dyDescent="0.2">
      <c r="A3602" s="2" t="s">
        <v>552</v>
      </c>
      <c r="B3602" s="2" t="s">
        <v>695</v>
      </c>
      <c r="C3602" s="27">
        <v>2854</v>
      </c>
      <c r="D3602" s="2" t="s">
        <v>92</v>
      </c>
      <c r="E3602" s="25" t="s">
        <v>452</v>
      </c>
      <c r="F3602" s="23" t="str">
        <f t="shared" si="170"/>
        <v>ida</v>
      </c>
      <c r="G3602" s="4">
        <v>19</v>
      </c>
      <c r="H3602" s="25" t="s">
        <v>699</v>
      </c>
      <c r="I3602" s="25" t="s">
        <v>695</v>
      </c>
      <c r="J3602" s="23" t="str">
        <f t="shared" si="168"/>
        <v>TAGUATUR2854ida19</v>
      </c>
      <c r="K3602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</v>
      </c>
    </row>
    <row r="3603" spans="1:11" x14ac:dyDescent="0.2">
      <c r="A3603" s="2" t="s">
        <v>552</v>
      </c>
      <c r="B3603" s="2" t="s">
        <v>695</v>
      </c>
      <c r="C3603" s="27">
        <v>2854</v>
      </c>
      <c r="D3603" s="2" t="s">
        <v>92</v>
      </c>
      <c r="E3603" s="25" t="s">
        <v>452</v>
      </c>
      <c r="F3603" s="23" t="str">
        <f t="shared" si="170"/>
        <v>ida</v>
      </c>
      <c r="G3603" s="4">
        <v>20</v>
      </c>
      <c r="H3603" s="25" t="s">
        <v>700</v>
      </c>
      <c r="I3603" s="25" t="s">
        <v>695</v>
      </c>
      <c r="J3603" s="23" t="str">
        <f t="shared" si="168"/>
        <v>TAGUATUR2854ida20</v>
      </c>
      <c r="K3603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</v>
      </c>
    </row>
    <row r="3604" spans="1:11" x14ac:dyDescent="0.2">
      <c r="A3604" s="2" t="s">
        <v>552</v>
      </c>
      <c r="B3604" s="2" t="s">
        <v>695</v>
      </c>
      <c r="C3604" s="27">
        <v>2854</v>
      </c>
      <c r="D3604" s="2" t="s">
        <v>92</v>
      </c>
      <c r="E3604" s="25" t="s">
        <v>452</v>
      </c>
      <c r="F3604" s="23" t="str">
        <f t="shared" si="170"/>
        <v>ida</v>
      </c>
      <c r="G3604" s="4">
        <v>21</v>
      </c>
      <c r="H3604" s="25" t="s">
        <v>701</v>
      </c>
      <c r="I3604" s="25" t="s">
        <v>695</v>
      </c>
      <c r="J3604" s="23" t="str">
        <f t="shared" si="168"/>
        <v>TAGUATUR2854ida21</v>
      </c>
      <c r="K3604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</v>
      </c>
    </row>
    <row r="3605" spans="1:11" x14ac:dyDescent="0.2">
      <c r="A3605" s="2" t="s">
        <v>552</v>
      </c>
      <c r="B3605" s="2" t="s">
        <v>695</v>
      </c>
      <c r="C3605" s="27">
        <v>2854</v>
      </c>
      <c r="D3605" s="2" t="s">
        <v>92</v>
      </c>
      <c r="E3605" s="25" t="s">
        <v>452</v>
      </c>
      <c r="F3605" s="23" t="str">
        <f t="shared" si="170"/>
        <v>ida</v>
      </c>
      <c r="G3605" s="4">
        <v>22</v>
      </c>
      <c r="H3605" s="25" t="s">
        <v>695</v>
      </c>
      <c r="I3605" s="25" t="s">
        <v>695</v>
      </c>
      <c r="J3605" s="23" t="str">
        <f t="shared" si="168"/>
        <v>TAGUATUR2854ida22</v>
      </c>
      <c r="K3605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</v>
      </c>
    </row>
    <row r="3606" spans="1:11" x14ac:dyDescent="0.2">
      <c r="A3606" s="2" t="s">
        <v>552</v>
      </c>
      <c r="B3606" s="2" t="s">
        <v>695</v>
      </c>
      <c r="C3606" s="27">
        <v>2854</v>
      </c>
      <c r="D3606" s="2" t="s">
        <v>92</v>
      </c>
      <c r="E3606" s="25" t="s">
        <v>469</v>
      </c>
      <c r="F3606" s="23" t="str">
        <f t="shared" si="170"/>
        <v>volta</v>
      </c>
      <c r="G3606" s="4">
        <v>1</v>
      </c>
      <c r="H3606" s="25" t="s">
        <v>695</v>
      </c>
      <c r="I3606" s="25" t="s">
        <v>695</v>
      </c>
      <c r="J3606" s="23" t="str">
        <f t="shared" si="168"/>
        <v>TAGUATUR2854volta1</v>
      </c>
      <c r="K3606" s="32" t="str">
        <f t="shared" si="169"/>
        <v>ÁGUAS CLARAS</v>
      </c>
    </row>
    <row r="3607" spans="1:11" x14ac:dyDescent="0.2">
      <c r="A3607" s="2" t="s">
        <v>552</v>
      </c>
      <c r="B3607" s="2" t="s">
        <v>695</v>
      </c>
      <c r="C3607" s="27">
        <v>2854</v>
      </c>
      <c r="D3607" s="2" t="s">
        <v>92</v>
      </c>
      <c r="E3607" s="25" t="s">
        <v>469</v>
      </c>
      <c r="F3607" s="23" t="str">
        <f t="shared" si="170"/>
        <v>volta</v>
      </c>
      <c r="G3607" s="4">
        <v>2</v>
      </c>
      <c r="H3607" s="25" t="s">
        <v>696</v>
      </c>
      <c r="I3607" s="25" t="s">
        <v>695</v>
      </c>
      <c r="J3607" s="23" t="str">
        <f t="shared" si="168"/>
        <v>TAGUATUR2854volta2</v>
      </c>
      <c r="K3607" s="32" t="str">
        <f t="shared" si="169"/>
        <v>ÁGUAS CLARAS/AVENIDA ARAUCÁRIAS</v>
      </c>
    </row>
    <row r="3608" spans="1:11" x14ac:dyDescent="0.2">
      <c r="A3608" s="2" t="s">
        <v>552</v>
      </c>
      <c r="B3608" s="2" t="s">
        <v>695</v>
      </c>
      <c r="C3608" s="27">
        <v>2854</v>
      </c>
      <c r="D3608" s="2" t="s">
        <v>92</v>
      </c>
      <c r="E3608" s="25" t="s">
        <v>469</v>
      </c>
      <c r="F3608" s="23" t="str">
        <f t="shared" si="170"/>
        <v>volta</v>
      </c>
      <c r="G3608" s="4">
        <v>3</v>
      </c>
      <c r="H3608" s="25" t="s">
        <v>700</v>
      </c>
      <c r="I3608" s="25" t="s">
        <v>695</v>
      </c>
      <c r="J3608" s="23" t="str">
        <f t="shared" si="168"/>
        <v>TAGUATUR2854volta3</v>
      </c>
      <c r="K3608" s="32" t="str">
        <f t="shared" si="169"/>
        <v>ÁGUAS CLARAS/AVENIDA ARAUCÁRIAS/AVENIDA PAU BRASIL</v>
      </c>
    </row>
    <row r="3609" spans="1:11" x14ac:dyDescent="0.2">
      <c r="A3609" s="2" t="s">
        <v>552</v>
      </c>
      <c r="B3609" s="2" t="s">
        <v>695</v>
      </c>
      <c r="C3609" s="27">
        <v>2854</v>
      </c>
      <c r="D3609" s="2" t="s">
        <v>92</v>
      </c>
      <c r="E3609" s="25" t="s">
        <v>469</v>
      </c>
      <c r="F3609" s="23" t="str">
        <f t="shared" si="170"/>
        <v>volta</v>
      </c>
      <c r="G3609" s="4">
        <v>4</v>
      </c>
      <c r="H3609" s="25" t="s">
        <v>697</v>
      </c>
      <c r="I3609" s="25" t="s">
        <v>695</v>
      </c>
      <c r="J3609" s="23" t="str">
        <f t="shared" si="168"/>
        <v>TAGUATUR2854volta4</v>
      </c>
      <c r="K3609" s="32" t="str">
        <f t="shared" si="169"/>
        <v>ÁGUAS CLARAS/AVENIDA ARAUCÁRIAS/AVENIDA PAU BRASIL/AVENIDA IPÊ AMARELO</v>
      </c>
    </row>
    <row r="3610" spans="1:11" x14ac:dyDescent="0.2">
      <c r="A3610" s="2" t="s">
        <v>552</v>
      </c>
      <c r="B3610" s="2" t="s">
        <v>695</v>
      </c>
      <c r="C3610" s="27">
        <v>2854</v>
      </c>
      <c r="D3610" s="2" t="s">
        <v>92</v>
      </c>
      <c r="E3610" s="25" t="s">
        <v>469</v>
      </c>
      <c r="F3610" s="23" t="str">
        <f t="shared" si="170"/>
        <v>volta</v>
      </c>
      <c r="G3610" s="4">
        <v>5</v>
      </c>
      <c r="H3610" s="25" t="s">
        <v>696</v>
      </c>
      <c r="I3610" s="25" t="s">
        <v>695</v>
      </c>
      <c r="J3610" s="23" t="str">
        <f t="shared" si="168"/>
        <v>TAGUATUR2854volta5</v>
      </c>
      <c r="K3610" s="32" t="str">
        <f t="shared" si="169"/>
        <v>ÁGUAS CLARAS/AVENIDA ARAUCÁRIAS/AVENIDA PAU BRASIL/AVENIDA IPÊ AMARELO/AVENIDA ARAUCÁRIAS</v>
      </c>
    </row>
    <row r="3611" spans="1:11" x14ac:dyDescent="0.2">
      <c r="A3611" s="2" t="s">
        <v>552</v>
      </c>
      <c r="B3611" s="2" t="s">
        <v>695</v>
      </c>
      <c r="C3611" s="27">
        <v>2854</v>
      </c>
      <c r="D3611" s="2" t="s">
        <v>92</v>
      </c>
      <c r="E3611" s="25" t="s">
        <v>469</v>
      </c>
      <c r="F3611" s="23" t="str">
        <f t="shared" si="170"/>
        <v>volta</v>
      </c>
      <c r="G3611" s="4">
        <v>6</v>
      </c>
      <c r="H3611" s="25" t="s">
        <v>698</v>
      </c>
      <c r="I3611" s="25" t="s">
        <v>695</v>
      </c>
      <c r="J3611" s="23" t="str">
        <f t="shared" si="168"/>
        <v>TAGUATUR2854volta6</v>
      </c>
      <c r="K3611" s="32" t="str">
        <f t="shared" si="169"/>
        <v>ÁGUAS CLARAS/AVENIDA ARAUCÁRIAS/AVENIDA PAU BRASIL/AVENIDA IPÊ AMARELO/AVENIDA ARAUCÁRIAS/AVENIDA DAS CASTANHEIRAS</v>
      </c>
    </row>
    <row r="3612" spans="1:11" x14ac:dyDescent="0.2">
      <c r="A3612" s="2" t="s">
        <v>552</v>
      </c>
      <c r="B3612" s="2" t="s">
        <v>695</v>
      </c>
      <c r="C3612" s="27">
        <v>2854</v>
      </c>
      <c r="D3612" s="2" t="s">
        <v>92</v>
      </c>
      <c r="E3612" s="25" t="s">
        <v>469</v>
      </c>
      <c r="F3612" s="23" t="str">
        <f t="shared" si="170"/>
        <v>volta</v>
      </c>
      <c r="G3612" s="4">
        <v>7</v>
      </c>
      <c r="H3612" s="25" t="s">
        <v>699</v>
      </c>
      <c r="I3612" s="25" t="s">
        <v>695</v>
      </c>
      <c r="J3612" s="23" t="str">
        <f t="shared" si="168"/>
        <v>TAGUATUR2854volta7</v>
      </c>
      <c r="K3612" s="32" t="str">
        <f t="shared" si="169"/>
        <v>ÁGUAS CLARAS/AVENIDA ARAUCÁRIAS/AVENIDA PAU BRASIL/AVENIDA IPÊ AMARELO/AVENIDA ARAUCÁRIAS/AVENIDA DAS CASTANHEIRAS/AVENIDA PARQUE ÁGUAS CLARAS</v>
      </c>
    </row>
    <row r="3613" spans="1:11" x14ac:dyDescent="0.2">
      <c r="A3613" s="2" t="s">
        <v>552</v>
      </c>
      <c r="B3613" s="2" t="s">
        <v>695</v>
      </c>
      <c r="C3613" s="27">
        <v>2854</v>
      </c>
      <c r="D3613" s="2" t="s">
        <v>92</v>
      </c>
      <c r="E3613" s="25" t="s">
        <v>469</v>
      </c>
      <c r="F3613" s="23" t="str">
        <f t="shared" si="170"/>
        <v>volta</v>
      </c>
      <c r="G3613" s="4">
        <v>8</v>
      </c>
      <c r="H3613" s="25" t="s">
        <v>700</v>
      </c>
      <c r="I3613" s="25" t="s">
        <v>695</v>
      </c>
      <c r="J3613" s="23" t="str">
        <f t="shared" si="168"/>
        <v>TAGUATUR2854volta8</v>
      </c>
      <c r="K3613" s="32" t="str">
        <f t="shared" si="169"/>
        <v>ÁGUAS CLARAS/AVENIDA ARAUCÁRIAS/AVENIDA PAU BRASIL/AVENIDA IPÊ AMARELO/AVENIDA ARAUCÁRIAS/AVENIDA DAS CASTANHEIRAS/AVENIDA PARQUE ÁGUAS CLARAS/AVENIDA PAU BRASIL</v>
      </c>
    </row>
    <row r="3614" spans="1:11" x14ac:dyDescent="0.2">
      <c r="A3614" s="2" t="s">
        <v>552</v>
      </c>
      <c r="B3614" s="2" t="s">
        <v>695</v>
      </c>
      <c r="C3614" s="27">
        <v>2854</v>
      </c>
      <c r="D3614" s="2" t="s">
        <v>92</v>
      </c>
      <c r="E3614" s="25" t="s">
        <v>469</v>
      </c>
      <c r="F3614" s="23" t="str">
        <f t="shared" si="170"/>
        <v>volta</v>
      </c>
      <c r="G3614" s="4">
        <v>9</v>
      </c>
      <c r="H3614" s="25" t="s">
        <v>701</v>
      </c>
      <c r="I3614" s="25" t="s">
        <v>695</v>
      </c>
      <c r="J3614" s="23" t="str">
        <f t="shared" si="168"/>
        <v>TAGUATUR2854volta9</v>
      </c>
      <c r="K3614" s="32" t="str">
        <f t="shared" si="169"/>
        <v>ÁGUAS CLARAS/AVENIDA ARAUCÁRIAS/AVENIDA PAU BRASIL/AVENIDA IPÊ AMARELO/AVENIDA ARAUCÁRIAS/AVENIDA DAS CASTANHEIRAS/AVENIDA PARQUE ÁGUAS CLARAS/AVENIDA PAU BRASIL/UNIEURO</v>
      </c>
    </row>
    <row r="3615" spans="1:11" x14ac:dyDescent="0.2">
      <c r="A3615" s="2" t="s">
        <v>552</v>
      </c>
      <c r="B3615" s="2" t="s">
        <v>695</v>
      </c>
      <c r="C3615" s="27">
        <v>2854</v>
      </c>
      <c r="D3615" s="2" t="s">
        <v>92</v>
      </c>
      <c r="E3615" s="25" t="s">
        <v>469</v>
      </c>
      <c r="F3615" s="23" t="str">
        <f t="shared" si="170"/>
        <v>volta</v>
      </c>
      <c r="G3615" s="4">
        <v>10</v>
      </c>
      <c r="H3615" s="25" t="s">
        <v>563</v>
      </c>
      <c r="I3615" s="25" t="s">
        <v>564</v>
      </c>
      <c r="J3615" s="23" t="str">
        <f t="shared" si="168"/>
        <v>TAGUATUR2854volta10</v>
      </c>
      <c r="K3615" s="32" t="str">
        <f t="shared" si="169"/>
        <v>ÁGUAS CLARAS/AVENIDA ARAUCÁRIAS/AVENIDA PAU BRASIL/AVENIDA IPÊ AMARELO/AVENIDA ARAUCÁRIAS/AVENIDA DAS CASTANHEIRAS/AVENIDA PARQUE ÁGUAS CLARAS/AVENIDA PAU BRASIL/UNIEURO/PISTÃO NORTE</v>
      </c>
    </row>
    <row r="3616" spans="1:11" x14ac:dyDescent="0.2">
      <c r="A3616" s="2" t="s">
        <v>552</v>
      </c>
      <c r="B3616" s="2" t="s">
        <v>695</v>
      </c>
      <c r="C3616" s="27">
        <v>2854</v>
      </c>
      <c r="D3616" s="2" t="s">
        <v>92</v>
      </c>
      <c r="E3616" s="25" t="s">
        <v>469</v>
      </c>
      <c r="F3616" s="23" t="str">
        <f t="shared" si="170"/>
        <v>volta</v>
      </c>
      <c r="G3616" s="4">
        <v>11</v>
      </c>
      <c r="H3616" s="2" t="s">
        <v>561</v>
      </c>
      <c r="I3616" s="25" t="s">
        <v>562</v>
      </c>
      <c r="J3616" s="23" t="str">
        <f t="shared" si="168"/>
        <v>TAGUATUR2854volta11</v>
      </c>
      <c r="K3616" s="32" t="str">
        <f t="shared" si="169"/>
        <v>ÁGUAS CLARAS/AVENIDA ARAUCÁRIAS/AVENIDA PAU BRASIL/AVENIDA IPÊ AMARELO/AVENIDA ARAUCÁRIAS/AVENIDA DAS CASTANHEIRAS/AVENIDA PARQUE ÁGUAS CLARAS/AVENIDA PAU BRASIL/UNIEURO/PISTÃO NORTE/BR-070</v>
      </c>
    </row>
    <row r="3617" spans="1:11" x14ac:dyDescent="0.2">
      <c r="A3617" s="2" t="s">
        <v>552</v>
      </c>
      <c r="B3617" s="2" t="s">
        <v>695</v>
      </c>
      <c r="C3617" s="27">
        <v>2854</v>
      </c>
      <c r="D3617" s="2" t="s">
        <v>92</v>
      </c>
      <c r="E3617" s="25" t="s">
        <v>469</v>
      </c>
      <c r="F3617" s="23" t="str">
        <f t="shared" si="170"/>
        <v>volta</v>
      </c>
      <c r="G3617" s="4">
        <v>12</v>
      </c>
      <c r="H3617" s="25" t="s">
        <v>596</v>
      </c>
      <c r="I3617" s="25" t="s">
        <v>554</v>
      </c>
      <c r="J3617" s="23" t="str">
        <f t="shared" si="168"/>
        <v>TAGUATUR2854volta12</v>
      </c>
      <c r="K3617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</v>
      </c>
    </row>
    <row r="3618" spans="1:11" x14ac:dyDescent="0.2">
      <c r="A3618" s="2" t="s">
        <v>552</v>
      </c>
      <c r="B3618" s="2" t="s">
        <v>695</v>
      </c>
      <c r="C3618" s="27">
        <v>2854</v>
      </c>
      <c r="D3618" s="2" t="s">
        <v>92</v>
      </c>
      <c r="E3618" s="25" t="s">
        <v>469</v>
      </c>
      <c r="F3618" s="23" t="str">
        <f t="shared" si="170"/>
        <v>volta</v>
      </c>
      <c r="G3618" s="4">
        <v>13</v>
      </c>
      <c r="H3618" s="2" t="s">
        <v>561</v>
      </c>
      <c r="I3618" s="25" t="s">
        <v>554</v>
      </c>
      <c r="J3618" s="23" t="str">
        <f t="shared" si="168"/>
        <v>TAGUATUR2854volta13</v>
      </c>
      <c r="K3618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</v>
      </c>
    </row>
    <row r="3619" spans="1:11" x14ac:dyDescent="0.2">
      <c r="A3619" s="2" t="s">
        <v>552</v>
      </c>
      <c r="B3619" s="2" t="s">
        <v>695</v>
      </c>
      <c r="C3619" s="27">
        <v>2854</v>
      </c>
      <c r="D3619" s="2" t="s">
        <v>92</v>
      </c>
      <c r="E3619" s="25" t="s">
        <v>469</v>
      </c>
      <c r="F3619" s="23" t="str">
        <f t="shared" si="170"/>
        <v>volta</v>
      </c>
      <c r="G3619" s="4">
        <v>14</v>
      </c>
      <c r="H3619" s="2" t="s">
        <v>595</v>
      </c>
      <c r="I3619" s="25" t="s">
        <v>554</v>
      </c>
      <c r="J3619" s="23" t="str">
        <f t="shared" si="168"/>
        <v>TAGUATUR2854volta14</v>
      </c>
      <c r="K3619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</v>
      </c>
    </row>
    <row r="3620" spans="1:11" x14ac:dyDescent="0.2">
      <c r="A3620" s="2" t="s">
        <v>552</v>
      </c>
      <c r="B3620" s="2" t="s">
        <v>695</v>
      </c>
      <c r="C3620" s="27">
        <v>2854</v>
      </c>
      <c r="D3620" s="2" t="s">
        <v>92</v>
      </c>
      <c r="E3620" s="25" t="s">
        <v>469</v>
      </c>
      <c r="F3620" s="23" t="str">
        <f t="shared" si="170"/>
        <v>volta</v>
      </c>
      <c r="G3620" s="4">
        <v>15</v>
      </c>
      <c r="H3620" s="2" t="s">
        <v>623</v>
      </c>
      <c r="I3620" s="25" t="s">
        <v>554</v>
      </c>
      <c r="J3620" s="23" t="str">
        <f t="shared" si="168"/>
        <v>TAGUATUR2854volta15</v>
      </c>
      <c r="K3620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</v>
      </c>
    </row>
    <row r="3621" spans="1:11" x14ac:dyDescent="0.2">
      <c r="A3621" s="2" t="s">
        <v>552</v>
      </c>
      <c r="B3621" s="2" t="s">
        <v>695</v>
      </c>
      <c r="C3621" s="27">
        <v>2854</v>
      </c>
      <c r="D3621" s="2" t="s">
        <v>92</v>
      </c>
      <c r="E3621" s="25" t="s">
        <v>469</v>
      </c>
      <c r="F3621" s="23" t="str">
        <f t="shared" si="170"/>
        <v>volta</v>
      </c>
      <c r="G3621" s="4">
        <v>16</v>
      </c>
      <c r="H3621" s="2" t="s">
        <v>624</v>
      </c>
      <c r="I3621" s="25" t="s">
        <v>554</v>
      </c>
      <c r="J3621" s="23" t="str">
        <f t="shared" si="168"/>
        <v>TAGUATUR2854volta16</v>
      </c>
      <c r="K3621" s="32" t="str">
        <f t="shared" si="169"/>
        <v xml:space="preserve"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</v>
      </c>
    </row>
    <row r="3622" spans="1:11" x14ac:dyDescent="0.2">
      <c r="A3622" s="2" t="s">
        <v>552</v>
      </c>
      <c r="B3622" s="2" t="s">
        <v>695</v>
      </c>
      <c r="C3622" s="27">
        <v>2854</v>
      </c>
      <c r="D3622" s="2" t="s">
        <v>92</v>
      </c>
      <c r="E3622" s="25" t="s">
        <v>469</v>
      </c>
      <c r="F3622" s="23" t="str">
        <f t="shared" si="170"/>
        <v>volta</v>
      </c>
      <c r="G3622" s="4">
        <v>17</v>
      </c>
      <c r="H3622" s="2" t="s">
        <v>625</v>
      </c>
      <c r="I3622" s="25" t="s">
        <v>554</v>
      </c>
      <c r="J3622" s="23" t="str">
        <f t="shared" si="168"/>
        <v>TAGUATUR2854volta17</v>
      </c>
      <c r="K3622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</v>
      </c>
    </row>
    <row r="3623" spans="1:11" x14ac:dyDescent="0.2">
      <c r="A3623" s="2" t="s">
        <v>552</v>
      </c>
      <c r="B3623" s="2" t="s">
        <v>695</v>
      </c>
      <c r="C3623" s="27">
        <v>2854</v>
      </c>
      <c r="D3623" s="2" t="s">
        <v>92</v>
      </c>
      <c r="E3623" s="25" t="s">
        <v>469</v>
      </c>
      <c r="F3623" s="23" t="str">
        <f t="shared" si="170"/>
        <v>volta</v>
      </c>
      <c r="G3623" s="4">
        <v>18</v>
      </c>
      <c r="H3623" s="2" t="s">
        <v>626</v>
      </c>
      <c r="I3623" s="25" t="s">
        <v>554</v>
      </c>
      <c r="J3623" s="23" t="str">
        <f t="shared" si="168"/>
        <v>TAGUATUR2854volta18</v>
      </c>
      <c r="K3623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</v>
      </c>
    </row>
    <row r="3624" spans="1:11" x14ac:dyDescent="0.2">
      <c r="A3624" s="2" t="s">
        <v>552</v>
      </c>
      <c r="B3624" s="2" t="s">
        <v>695</v>
      </c>
      <c r="C3624" s="27">
        <v>2854</v>
      </c>
      <c r="D3624" s="2" t="s">
        <v>92</v>
      </c>
      <c r="E3624" s="25" t="s">
        <v>469</v>
      </c>
      <c r="F3624" s="23" t="str">
        <f t="shared" si="170"/>
        <v>volta</v>
      </c>
      <c r="G3624" s="4">
        <v>19</v>
      </c>
      <c r="H3624" s="2" t="s">
        <v>627</v>
      </c>
      <c r="I3624" s="25" t="s">
        <v>554</v>
      </c>
      <c r="J3624" s="23" t="str">
        <f t="shared" si="168"/>
        <v>TAGUATUR2854volta19</v>
      </c>
      <c r="K3624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</v>
      </c>
    </row>
    <row r="3625" spans="1:11" x14ac:dyDescent="0.2">
      <c r="A3625" s="2" t="s">
        <v>552</v>
      </c>
      <c r="B3625" s="2" t="s">
        <v>695</v>
      </c>
      <c r="C3625" s="27">
        <v>2854</v>
      </c>
      <c r="D3625" s="2" t="s">
        <v>92</v>
      </c>
      <c r="E3625" s="25" t="s">
        <v>469</v>
      </c>
      <c r="F3625" s="23" t="str">
        <f t="shared" si="170"/>
        <v>volta</v>
      </c>
      <c r="G3625" s="4">
        <v>20</v>
      </c>
      <c r="H3625" s="2" t="s">
        <v>628</v>
      </c>
      <c r="I3625" s="25" t="s">
        <v>554</v>
      </c>
      <c r="J3625" s="23" t="str">
        <f t="shared" si="168"/>
        <v>TAGUATUR2854volta20</v>
      </c>
      <c r="K3625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</v>
      </c>
    </row>
    <row r="3626" spans="1:11" x14ac:dyDescent="0.2">
      <c r="A3626" s="2" t="s">
        <v>552</v>
      </c>
      <c r="B3626" s="2" t="s">
        <v>695</v>
      </c>
      <c r="C3626" s="27">
        <v>2854</v>
      </c>
      <c r="D3626" s="2" t="s">
        <v>92</v>
      </c>
      <c r="E3626" s="25" t="s">
        <v>469</v>
      </c>
      <c r="F3626" s="23" t="str">
        <f t="shared" si="170"/>
        <v>volta</v>
      </c>
      <c r="G3626" s="4">
        <v>21</v>
      </c>
      <c r="H3626" s="2" t="s">
        <v>629</v>
      </c>
      <c r="I3626" s="25" t="s">
        <v>554</v>
      </c>
      <c r="J3626" s="23" t="str">
        <f t="shared" si="168"/>
        <v>TAGUATUR2854volta21</v>
      </c>
      <c r="K3626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</v>
      </c>
    </row>
    <row r="3627" spans="1:11" x14ac:dyDescent="0.2">
      <c r="A3627" s="2" t="s">
        <v>552</v>
      </c>
      <c r="B3627" s="2" t="s">
        <v>695</v>
      </c>
      <c r="C3627" s="27">
        <v>2854</v>
      </c>
      <c r="D3627" s="2" t="s">
        <v>92</v>
      </c>
      <c r="E3627" s="25" t="s">
        <v>469</v>
      </c>
      <c r="F3627" s="23" t="str">
        <f t="shared" si="170"/>
        <v>volta</v>
      </c>
      <c r="G3627" s="4">
        <v>22</v>
      </c>
      <c r="H3627" s="2" t="s">
        <v>622</v>
      </c>
      <c r="I3627" s="25" t="s">
        <v>554</v>
      </c>
      <c r="J3627" s="23" t="str">
        <f t="shared" si="168"/>
        <v>TAGUATUR2854volta22</v>
      </c>
      <c r="K3627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</v>
      </c>
    </row>
    <row r="3628" spans="1:11" x14ac:dyDescent="0.2">
      <c r="A3628" s="2" t="s">
        <v>552</v>
      </c>
      <c r="B3628" s="2" t="s">
        <v>695</v>
      </c>
      <c r="C3628" s="4">
        <v>2855</v>
      </c>
      <c r="D3628" s="2" t="s">
        <v>92</v>
      </c>
      <c r="E3628" s="2" t="s">
        <v>452</v>
      </c>
      <c r="F3628" s="23" t="str">
        <f t="shared" si="170"/>
        <v>ida</v>
      </c>
      <c r="G3628" s="4">
        <v>1</v>
      </c>
      <c r="H3628" s="2" t="s">
        <v>645</v>
      </c>
      <c r="I3628" s="2" t="s">
        <v>554</v>
      </c>
      <c r="J3628" s="23" t="str">
        <f t="shared" si="168"/>
        <v>TAGUATUR2855ida1</v>
      </c>
      <c r="K3628" s="32" t="str">
        <f t="shared" si="169"/>
        <v>JARDIM GUAÍRA</v>
      </c>
    </row>
    <row r="3629" spans="1:11" x14ac:dyDescent="0.2">
      <c r="A3629" s="2" t="s">
        <v>552</v>
      </c>
      <c r="B3629" s="2" t="s">
        <v>695</v>
      </c>
      <c r="C3629" s="4">
        <v>2855</v>
      </c>
      <c r="D3629" s="24" t="s">
        <v>92</v>
      </c>
      <c r="E3629" s="2" t="s">
        <v>452</v>
      </c>
      <c r="F3629" s="23" t="str">
        <f t="shared" si="170"/>
        <v>ida</v>
      </c>
      <c r="G3629" s="4">
        <v>2</v>
      </c>
      <c r="H3629" s="2" t="s">
        <v>561</v>
      </c>
      <c r="I3629" s="2" t="s">
        <v>562</v>
      </c>
      <c r="J3629" s="23" t="str">
        <f t="shared" si="168"/>
        <v>TAGUATUR2855ida2</v>
      </c>
      <c r="K3629" s="32" t="str">
        <f t="shared" si="169"/>
        <v>JARDIM GUAÍRA/BR-070</v>
      </c>
    </row>
    <row r="3630" spans="1:11" x14ac:dyDescent="0.2">
      <c r="A3630" s="2" t="s">
        <v>552</v>
      </c>
      <c r="B3630" s="2" t="s">
        <v>695</v>
      </c>
      <c r="C3630" s="4">
        <v>2855</v>
      </c>
      <c r="D3630" s="24" t="s">
        <v>92</v>
      </c>
      <c r="E3630" s="2" t="s">
        <v>452</v>
      </c>
      <c r="F3630" s="23" t="str">
        <f t="shared" si="170"/>
        <v>ida</v>
      </c>
      <c r="G3630" s="4">
        <v>3</v>
      </c>
      <c r="H3630" s="2" t="s">
        <v>563</v>
      </c>
      <c r="I3630" s="2" t="s">
        <v>564</v>
      </c>
      <c r="J3630" s="23" t="str">
        <f t="shared" si="168"/>
        <v>TAGUATUR2855ida3</v>
      </c>
      <c r="K3630" s="32" t="str">
        <f t="shared" si="169"/>
        <v>JARDIM GUAÍRA/BR-070/PISTÃO NORTE</v>
      </c>
    </row>
    <row r="3631" spans="1:11" x14ac:dyDescent="0.2">
      <c r="A3631" s="2" t="s">
        <v>552</v>
      </c>
      <c r="B3631" s="2" t="s">
        <v>695</v>
      </c>
      <c r="C3631" s="4">
        <v>2855</v>
      </c>
      <c r="D3631" s="24" t="s">
        <v>92</v>
      </c>
      <c r="E3631" s="2" t="s">
        <v>452</v>
      </c>
      <c r="F3631" s="23" t="str">
        <f t="shared" si="170"/>
        <v>ida</v>
      </c>
      <c r="G3631" s="4">
        <v>4</v>
      </c>
      <c r="H3631" s="2" t="s">
        <v>696</v>
      </c>
      <c r="I3631" s="2" t="s">
        <v>695</v>
      </c>
      <c r="J3631" s="23" t="str">
        <f t="shared" si="168"/>
        <v>TAGUATUR2855ida4</v>
      </c>
      <c r="K3631" s="32" t="str">
        <f t="shared" si="169"/>
        <v>JARDIM GUAÍRA/BR-070/PISTÃO NORTE/AVENIDA ARAUCÁRIAS</v>
      </c>
    </row>
    <row r="3632" spans="1:11" x14ac:dyDescent="0.2">
      <c r="A3632" s="2" t="s">
        <v>552</v>
      </c>
      <c r="B3632" s="2" t="s">
        <v>695</v>
      </c>
      <c r="C3632" s="4">
        <v>2855</v>
      </c>
      <c r="D3632" s="24" t="s">
        <v>92</v>
      </c>
      <c r="E3632" s="2" t="s">
        <v>452</v>
      </c>
      <c r="F3632" s="23" t="str">
        <f t="shared" si="170"/>
        <v>ida</v>
      </c>
      <c r="G3632" s="4">
        <v>5</v>
      </c>
      <c r="H3632" s="2" t="s">
        <v>616</v>
      </c>
      <c r="I3632" s="2" t="s">
        <v>554</v>
      </c>
      <c r="J3632" s="23" t="str">
        <f t="shared" si="168"/>
        <v>TAGUATUR2855ida5</v>
      </c>
      <c r="K3632" s="32" t="str">
        <f t="shared" si="169"/>
        <v>JARDIM GUAÍRA/BR-070/PISTÃO NORTE/AVENIDA ARAUCÁRIAS/RUA PAU BRASIL</v>
      </c>
    </row>
    <row r="3633" spans="1:11" x14ac:dyDescent="0.2">
      <c r="A3633" s="2" t="s">
        <v>552</v>
      </c>
      <c r="B3633" s="2" t="s">
        <v>695</v>
      </c>
      <c r="C3633" s="4">
        <v>2855</v>
      </c>
      <c r="D3633" s="24" t="s">
        <v>92</v>
      </c>
      <c r="E3633" s="2" t="s">
        <v>452</v>
      </c>
      <c r="F3633" s="23" t="str">
        <f t="shared" si="170"/>
        <v>ida</v>
      </c>
      <c r="G3633" s="4">
        <v>6</v>
      </c>
      <c r="H3633" s="2" t="s">
        <v>697</v>
      </c>
      <c r="I3633" s="2" t="s">
        <v>695</v>
      </c>
      <c r="J3633" s="23" t="str">
        <f t="shared" si="168"/>
        <v>TAGUATUR2855ida6</v>
      </c>
      <c r="K3633" s="32" t="str">
        <f t="shared" si="169"/>
        <v>JARDIM GUAÍRA/BR-070/PISTÃO NORTE/AVENIDA ARAUCÁRIAS/RUA PAU BRASIL/AVENIDA IPÊ AMARELO</v>
      </c>
    </row>
    <row r="3634" spans="1:11" x14ac:dyDescent="0.2">
      <c r="A3634" s="2" t="s">
        <v>552</v>
      </c>
      <c r="B3634" s="2" t="s">
        <v>695</v>
      </c>
      <c r="C3634" s="4">
        <v>2855</v>
      </c>
      <c r="D3634" s="24" t="s">
        <v>92</v>
      </c>
      <c r="E3634" s="2" t="s">
        <v>452</v>
      </c>
      <c r="F3634" s="23" t="str">
        <f t="shared" si="170"/>
        <v>ida</v>
      </c>
      <c r="G3634" s="4">
        <v>7</v>
      </c>
      <c r="H3634" s="2" t="s">
        <v>696</v>
      </c>
      <c r="I3634" s="2" t="s">
        <v>695</v>
      </c>
      <c r="J3634" s="23" t="str">
        <f t="shared" si="168"/>
        <v>TAGUATUR2855ida7</v>
      </c>
      <c r="K3634" s="32" t="str">
        <f t="shared" si="169"/>
        <v>JARDIM GUAÍRA/BR-070/PISTÃO NORTE/AVENIDA ARAUCÁRIAS/RUA PAU BRASIL/AVENIDA IPÊ AMARELO/AVENIDA ARAUCÁRIAS</v>
      </c>
    </row>
    <row r="3635" spans="1:11" x14ac:dyDescent="0.2">
      <c r="A3635" s="2" t="s">
        <v>552</v>
      </c>
      <c r="B3635" s="2" t="s">
        <v>695</v>
      </c>
      <c r="C3635" s="4">
        <v>2855</v>
      </c>
      <c r="D3635" s="24" t="s">
        <v>92</v>
      </c>
      <c r="E3635" s="2" t="s">
        <v>452</v>
      </c>
      <c r="F3635" s="23" t="str">
        <f t="shared" si="170"/>
        <v>ida</v>
      </c>
      <c r="G3635" s="4">
        <v>8</v>
      </c>
      <c r="H3635" s="2" t="s">
        <v>698</v>
      </c>
      <c r="I3635" s="2" t="s">
        <v>695</v>
      </c>
      <c r="J3635" s="23" t="str">
        <f t="shared" si="168"/>
        <v>TAGUATUR2855ida8</v>
      </c>
      <c r="K3635" s="32" t="str">
        <f t="shared" si="169"/>
        <v>JARDIM GUAÍRA/BR-070/PISTÃO NORTE/AVENIDA ARAUCÁRIAS/RUA PAU BRASIL/AVENIDA IPÊ AMARELO/AVENIDA ARAUCÁRIAS/AVENIDA DAS CASTANHEIRAS</v>
      </c>
    </row>
    <row r="3636" spans="1:11" x14ac:dyDescent="0.2">
      <c r="A3636" s="2" t="s">
        <v>552</v>
      </c>
      <c r="B3636" s="2" t="s">
        <v>695</v>
      </c>
      <c r="C3636" s="4">
        <v>2855</v>
      </c>
      <c r="D3636" s="24" t="s">
        <v>92</v>
      </c>
      <c r="E3636" s="2" t="s">
        <v>452</v>
      </c>
      <c r="F3636" s="23" t="str">
        <f t="shared" si="170"/>
        <v>ida</v>
      </c>
      <c r="G3636" s="4">
        <v>9</v>
      </c>
      <c r="H3636" s="2" t="s">
        <v>699</v>
      </c>
      <c r="I3636" s="2" t="s">
        <v>695</v>
      </c>
      <c r="J3636" s="23" t="str">
        <f t="shared" si="168"/>
        <v>TAGUATUR2855ida9</v>
      </c>
      <c r="K3636" s="32" t="str">
        <f t="shared" si="169"/>
        <v>JARDIM GUAÍRA/BR-070/PISTÃO NORTE/AVENIDA ARAUCÁRIAS/RUA PAU BRASIL/AVENIDA IPÊ AMARELO/AVENIDA ARAUCÁRIAS/AVENIDA DAS CASTANHEIRAS/AVENIDA PARQUE ÁGUAS CLARAS</v>
      </c>
    </row>
    <row r="3637" spans="1:11" x14ac:dyDescent="0.2">
      <c r="A3637" s="2" t="s">
        <v>552</v>
      </c>
      <c r="B3637" s="2" t="s">
        <v>695</v>
      </c>
      <c r="C3637" s="4">
        <v>2855</v>
      </c>
      <c r="D3637" s="24" t="s">
        <v>92</v>
      </c>
      <c r="E3637" s="2" t="s">
        <v>452</v>
      </c>
      <c r="F3637" s="23" t="str">
        <f t="shared" si="170"/>
        <v>ida</v>
      </c>
      <c r="G3637" s="4">
        <v>10</v>
      </c>
      <c r="H3637" s="2" t="s">
        <v>700</v>
      </c>
      <c r="I3637" s="2" t="s">
        <v>695</v>
      </c>
      <c r="J3637" s="23" t="str">
        <f t="shared" si="168"/>
        <v>TAGUATUR2855ida10</v>
      </c>
      <c r="K3637" s="32" t="str">
        <f t="shared" si="169"/>
        <v>JARDIM GUAÍRA/BR-070/PISTÃO NORTE/AVENIDA ARAUCÁRIAS/RUA PAU BRASIL/AVENIDA IPÊ AMARELO/AVENIDA ARAUCÁRIAS/AVENIDA DAS CASTANHEIRAS/AVENIDA PARQUE ÁGUAS CLARAS/AVENIDA PAU BRASIL</v>
      </c>
    </row>
    <row r="3638" spans="1:11" x14ac:dyDescent="0.2">
      <c r="A3638" s="2" t="s">
        <v>552</v>
      </c>
      <c r="B3638" s="2" t="s">
        <v>695</v>
      </c>
      <c r="C3638" s="4">
        <v>2855</v>
      </c>
      <c r="D3638" s="24" t="s">
        <v>92</v>
      </c>
      <c r="E3638" s="2" t="s">
        <v>452</v>
      </c>
      <c r="F3638" s="23" t="str">
        <f t="shared" si="170"/>
        <v>ida</v>
      </c>
      <c r="G3638" s="4">
        <v>11</v>
      </c>
      <c r="H3638" s="2" t="s">
        <v>701</v>
      </c>
      <c r="I3638" s="2" t="s">
        <v>695</v>
      </c>
      <c r="J3638" s="23" t="str">
        <f t="shared" si="168"/>
        <v>TAGUATUR2855ida11</v>
      </c>
      <c r="K3638" s="32" t="str">
        <f t="shared" si="169"/>
        <v>JARDIM GUAÍRA/BR-070/PISTÃO NORTE/AVENIDA ARAUCÁRIAS/RUA PAU BRASIL/AVENIDA IPÊ AMARELO/AVENIDA ARAUCÁRIAS/AVENIDA DAS CASTANHEIRAS/AVENIDA PARQUE ÁGUAS CLARAS/AVENIDA PAU BRASIL/UNIEURO</v>
      </c>
    </row>
    <row r="3639" spans="1:11" x14ac:dyDescent="0.2">
      <c r="A3639" s="2" t="s">
        <v>552</v>
      </c>
      <c r="B3639" s="2" t="s">
        <v>695</v>
      </c>
      <c r="C3639" s="4">
        <v>2855</v>
      </c>
      <c r="D3639" s="24" t="s">
        <v>92</v>
      </c>
      <c r="E3639" s="2" t="s">
        <v>452</v>
      </c>
      <c r="F3639" s="23" t="str">
        <f t="shared" si="170"/>
        <v>ida</v>
      </c>
      <c r="G3639" s="4">
        <v>12</v>
      </c>
      <c r="H3639" s="2" t="s">
        <v>695</v>
      </c>
      <c r="I3639" s="2" t="s">
        <v>695</v>
      </c>
      <c r="J3639" s="23" t="str">
        <f t="shared" si="168"/>
        <v>TAGUATUR2855ida12</v>
      </c>
      <c r="K3639" s="32" t="str">
        <f t="shared" si="169"/>
        <v>JARDIM GUAÍRA/BR-070/PISTÃO NORTE/AVENIDA ARAUCÁRIAS/RUA PAU BRASIL/AVENIDA IPÊ AMARELO/AVENIDA ARAUCÁRIAS/AVENIDA DAS CASTANHEIRAS/AVENIDA PARQUE ÁGUAS CLARAS/AVENIDA PAU BRASIL/UNIEURO/ÁGUAS CLARAS</v>
      </c>
    </row>
    <row r="3640" spans="1:11" x14ac:dyDescent="0.2">
      <c r="A3640" s="2" t="s">
        <v>552</v>
      </c>
      <c r="B3640" s="2" t="s">
        <v>695</v>
      </c>
      <c r="C3640" s="4">
        <v>2855</v>
      </c>
      <c r="D3640" s="2" t="s">
        <v>92</v>
      </c>
      <c r="E3640" s="2" t="s">
        <v>469</v>
      </c>
      <c r="F3640" s="23" t="str">
        <f t="shared" si="170"/>
        <v>volta</v>
      </c>
      <c r="G3640" s="4">
        <v>1</v>
      </c>
      <c r="H3640" s="2" t="s">
        <v>695</v>
      </c>
      <c r="I3640" s="2" t="s">
        <v>695</v>
      </c>
      <c r="J3640" s="23" t="str">
        <f t="shared" si="168"/>
        <v>TAGUATUR2855volta1</v>
      </c>
      <c r="K3640" s="32" t="str">
        <f t="shared" si="169"/>
        <v>ÁGUAS CLARAS</v>
      </c>
    </row>
    <row r="3641" spans="1:11" x14ac:dyDescent="0.2">
      <c r="A3641" s="2" t="s">
        <v>552</v>
      </c>
      <c r="B3641" s="2" t="s">
        <v>695</v>
      </c>
      <c r="C3641" s="4">
        <v>2855</v>
      </c>
      <c r="D3641" s="24" t="s">
        <v>92</v>
      </c>
      <c r="E3641" s="2" t="s">
        <v>469</v>
      </c>
      <c r="F3641" s="23" t="str">
        <f t="shared" si="170"/>
        <v>volta</v>
      </c>
      <c r="G3641" s="4">
        <v>2</v>
      </c>
      <c r="H3641" s="2" t="s">
        <v>696</v>
      </c>
      <c r="I3641" s="2" t="s">
        <v>695</v>
      </c>
      <c r="J3641" s="23" t="str">
        <f t="shared" si="168"/>
        <v>TAGUATUR2855volta2</v>
      </c>
      <c r="K3641" s="32" t="str">
        <f t="shared" si="169"/>
        <v>ÁGUAS CLARAS/AVENIDA ARAUCÁRIAS</v>
      </c>
    </row>
    <row r="3642" spans="1:11" x14ac:dyDescent="0.2">
      <c r="A3642" s="2" t="s">
        <v>552</v>
      </c>
      <c r="B3642" s="2" t="s">
        <v>695</v>
      </c>
      <c r="C3642" s="4">
        <v>2855</v>
      </c>
      <c r="D3642" s="24" t="s">
        <v>92</v>
      </c>
      <c r="E3642" s="2" t="s">
        <v>469</v>
      </c>
      <c r="F3642" s="23" t="str">
        <f t="shared" si="170"/>
        <v>volta</v>
      </c>
      <c r="G3642" s="4">
        <v>3</v>
      </c>
      <c r="H3642" s="2" t="s">
        <v>616</v>
      </c>
      <c r="I3642" s="2" t="s">
        <v>554</v>
      </c>
      <c r="J3642" s="23" t="str">
        <f t="shared" si="168"/>
        <v>TAGUATUR2855volta3</v>
      </c>
      <c r="K3642" s="32" t="str">
        <f t="shared" si="169"/>
        <v>ÁGUAS CLARAS/AVENIDA ARAUCÁRIAS/RUA PAU BRASIL</v>
      </c>
    </row>
    <row r="3643" spans="1:11" x14ac:dyDescent="0.2">
      <c r="A3643" s="2" t="s">
        <v>552</v>
      </c>
      <c r="B3643" s="2" t="s">
        <v>695</v>
      </c>
      <c r="C3643" s="4">
        <v>2855</v>
      </c>
      <c r="D3643" s="24" t="s">
        <v>92</v>
      </c>
      <c r="E3643" s="2" t="s">
        <v>469</v>
      </c>
      <c r="F3643" s="23" t="str">
        <f t="shared" si="170"/>
        <v>volta</v>
      </c>
      <c r="G3643" s="4">
        <v>4</v>
      </c>
      <c r="H3643" s="2" t="s">
        <v>697</v>
      </c>
      <c r="I3643" s="2" t="s">
        <v>695</v>
      </c>
      <c r="J3643" s="23" t="str">
        <f t="shared" si="168"/>
        <v>TAGUATUR2855volta4</v>
      </c>
      <c r="K3643" s="32" t="str">
        <f t="shared" si="169"/>
        <v>ÁGUAS CLARAS/AVENIDA ARAUCÁRIAS/RUA PAU BRASIL/AVENIDA IPÊ AMARELO</v>
      </c>
    </row>
    <row r="3644" spans="1:11" x14ac:dyDescent="0.2">
      <c r="A3644" s="2" t="s">
        <v>552</v>
      </c>
      <c r="B3644" s="2" t="s">
        <v>695</v>
      </c>
      <c r="C3644" s="4">
        <v>2855</v>
      </c>
      <c r="D3644" s="24" t="s">
        <v>92</v>
      </c>
      <c r="E3644" s="2" t="s">
        <v>469</v>
      </c>
      <c r="F3644" s="23" t="str">
        <f t="shared" si="170"/>
        <v>volta</v>
      </c>
      <c r="G3644" s="4">
        <v>5</v>
      </c>
      <c r="H3644" s="2" t="s">
        <v>696</v>
      </c>
      <c r="I3644" s="2" t="s">
        <v>695</v>
      </c>
      <c r="J3644" s="23" t="str">
        <f t="shared" si="168"/>
        <v>TAGUATUR2855volta5</v>
      </c>
      <c r="K3644" s="32" t="str">
        <f t="shared" si="169"/>
        <v>ÁGUAS CLARAS/AVENIDA ARAUCÁRIAS/RUA PAU BRASIL/AVENIDA IPÊ AMARELO/AVENIDA ARAUCÁRIAS</v>
      </c>
    </row>
    <row r="3645" spans="1:11" x14ac:dyDescent="0.2">
      <c r="A3645" s="2" t="s">
        <v>552</v>
      </c>
      <c r="B3645" s="2" t="s">
        <v>695</v>
      </c>
      <c r="C3645" s="4">
        <v>2855</v>
      </c>
      <c r="D3645" s="24" t="s">
        <v>92</v>
      </c>
      <c r="E3645" s="2" t="s">
        <v>469</v>
      </c>
      <c r="F3645" s="23" t="str">
        <f t="shared" si="170"/>
        <v>volta</v>
      </c>
      <c r="G3645" s="4">
        <v>6</v>
      </c>
      <c r="H3645" s="2" t="s">
        <v>698</v>
      </c>
      <c r="I3645" s="2" t="s">
        <v>695</v>
      </c>
      <c r="J3645" s="23" t="str">
        <f t="shared" si="168"/>
        <v>TAGUATUR2855volta6</v>
      </c>
      <c r="K3645" s="32" t="str">
        <f t="shared" si="169"/>
        <v>ÁGUAS CLARAS/AVENIDA ARAUCÁRIAS/RUA PAU BRASIL/AVENIDA IPÊ AMARELO/AVENIDA ARAUCÁRIAS/AVENIDA DAS CASTANHEIRAS</v>
      </c>
    </row>
    <row r="3646" spans="1:11" x14ac:dyDescent="0.2">
      <c r="A3646" s="2" t="s">
        <v>552</v>
      </c>
      <c r="B3646" s="2" t="s">
        <v>695</v>
      </c>
      <c r="C3646" s="4">
        <v>2855</v>
      </c>
      <c r="D3646" s="24" t="s">
        <v>92</v>
      </c>
      <c r="E3646" s="2" t="s">
        <v>469</v>
      </c>
      <c r="F3646" s="23" t="str">
        <f t="shared" si="170"/>
        <v>volta</v>
      </c>
      <c r="G3646" s="4">
        <v>7</v>
      </c>
      <c r="H3646" s="2" t="s">
        <v>699</v>
      </c>
      <c r="I3646" s="2" t="s">
        <v>695</v>
      </c>
      <c r="J3646" s="23" t="str">
        <f t="shared" si="168"/>
        <v>TAGUATUR2855volta7</v>
      </c>
      <c r="K3646" s="32" t="str">
        <f t="shared" si="169"/>
        <v>ÁGUAS CLARAS/AVENIDA ARAUCÁRIAS/RUA PAU BRASIL/AVENIDA IPÊ AMARELO/AVENIDA ARAUCÁRIAS/AVENIDA DAS CASTANHEIRAS/AVENIDA PARQUE ÁGUAS CLARAS</v>
      </c>
    </row>
    <row r="3647" spans="1:11" x14ac:dyDescent="0.2">
      <c r="A3647" s="2" t="s">
        <v>552</v>
      </c>
      <c r="B3647" s="2" t="s">
        <v>695</v>
      </c>
      <c r="C3647" s="4">
        <v>2855</v>
      </c>
      <c r="D3647" s="24" t="s">
        <v>92</v>
      </c>
      <c r="E3647" s="2" t="s">
        <v>469</v>
      </c>
      <c r="F3647" s="23" t="str">
        <f t="shared" si="170"/>
        <v>volta</v>
      </c>
      <c r="G3647" s="4">
        <v>8</v>
      </c>
      <c r="H3647" s="2" t="s">
        <v>700</v>
      </c>
      <c r="I3647" s="2" t="s">
        <v>695</v>
      </c>
      <c r="J3647" s="23" t="str">
        <f t="shared" si="168"/>
        <v>TAGUATUR2855volta8</v>
      </c>
      <c r="K3647" s="32" t="str">
        <f t="shared" si="169"/>
        <v>ÁGUAS CLARAS/AVENIDA ARAUCÁRIAS/RUA PAU BRASIL/AVENIDA IPÊ AMARELO/AVENIDA ARAUCÁRIAS/AVENIDA DAS CASTANHEIRAS/AVENIDA PARQUE ÁGUAS CLARAS/AVENIDA PAU BRASIL</v>
      </c>
    </row>
    <row r="3648" spans="1:11" x14ac:dyDescent="0.2">
      <c r="A3648" s="2" t="s">
        <v>552</v>
      </c>
      <c r="B3648" s="2" t="s">
        <v>695</v>
      </c>
      <c r="C3648" s="4">
        <v>2855</v>
      </c>
      <c r="D3648" s="24" t="s">
        <v>92</v>
      </c>
      <c r="E3648" s="2" t="s">
        <v>469</v>
      </c>
      <c r="F3648" s="23" t="str">
        <f t="shared" si="170"/>
        <v>volta</v>
      </c>
      <c r="G3648" s="4">
        <v>9</v>
      </c>
      <c r="H3648" s="2" t="s">
        <v>701</v>
      </c>
      <c r="I3648" s="2" t="s">
        <v>695</v>
      </c>
      <c r="J3648" s="23" t="str">
        <f t="shared" si="168"/>
        <v>TAGUATUR2855volta9</v>
      </c>
      <c r="K3648" s="32" t="str">
        <f t="shared" si="169"/>
        <v>ÁGUAS CLARAS/AVENIDA ARAUCÁRIAS/RUA PAU BRASIL/AVENIDA IPÊ AMARELO/AVENIDA ARAUCÁRIAS/AVENIDA DAS CASTANHEIRAS/AVENIDA PARQUE ÁGUAS CLARAS/AVENIDA PAU BRASIL/UNIEURO</v>
      </c>
    </row>
    <row r="3649" spans="1:11" x14ac:dyDescent="0.2">
      <c r="A3649" s="2" t="s">
        <v>552</v>
      </c>
      <c r="B3649" s="2" t="s">
        <v>695</v>
      </c>
      <c r="C3649" s="4">
        <v>2855</v>
      </c>
      <c r="D3649" s="24" t="s">
        <v>92</v>
      </c>
      <c r="E3649" s="2" t="s">
        <v>469</v>
      </c>
      <c r="F3649" s="23" t="str">
        <f t="shared" si="170"/>
        <v>volta</v>
      </c>
      <c r="G3649" s="4">
        <v>10</v>
      </c>
      <c r="H3649" s="2" t="s">
        <v>563</v>
      </c>
      <c r="I3649" s="2" t="s">
        <v>564</v>
      </c>
      <c r="J3649" s="23" t="str">
        <f t="shared" si="168"/>
        <v>TAGUATUR2855volta10</v>
      </c>
      <c r="K3649" s="32" t="str">
        <f t="shared" si="169"/>
        <v>ÁGUAS CLARAS/AVENIDA ARAUCÁRIAS/RUA PAU BRASIL/AVENIDA IPÊ AMARELO/AVENIDA ARAUCÁRIAS/AVENIDA DAS CASTANHEIRAS/AVENIDA PARQUE ÁGUAS CLARAS/AVENIDA PAU BRASIL/UNIEURO/PISTÃO NORTE</v>
      </c>
    </row>
    <row r="3650" spans="1:11" x14ac:dyDescent="0.2">
      <c r="A3650" s="2" t="s">
        <v>552</v>
      </c>
      <c r="B3650" s="2" t="s">
        <v>695</v>
      </c>
      <c r="C3650" s="4">
        <v>2855</v>
      </c>
      <c r="D3650" s="24" t="s">
        <v>92</v>
      </c>
      <c r="E3650" s="2" t="s">
        <v>469</v>
      </c>
      <c r="F3650" s="23" t="str">
        <f t="shared" si="170"/>
        <v>volta</v>
      </c>
      <c r="G3650" s="4">
        <v>11</v>
      </c>
      <c r="H3650" s="2" t="s">
        <v>561</v>
      </c>
      <c r="I3650" s="2" t="s">
        <v>562</v>
      </c>
      <c r="J3650" s="23" t="str">
        <f t="shared" si="168"/>
        <v>TAGUATUR2855volta11</v>
      </c>
      <c r="K3650" s="32" t="str">
        <f t="shared" si="169"/>
        <v>ÁGUAS CLARAS/AVENIDA ARAUCÁRIAS/RUA PAU BRASIL/AVENIDA IPÊ AMARELO/AVENIDA ARAUCÁRIAS/AVENIDA DAS CASTANHEIRAS/AVENIDA PARQUE ÁGUAS CLARAS/AVENIDA PAU BRASIL/UNIEURO/PISTÃO NORTE/BR-070</v>
      </c>
    </row>
    <row r="3651" spans="1:11" x14ac:dyDescent="0.2">
      <c r="A3651" s="2" t="s">
        <v>552</v>
      </c>
      <c r="B3651" s="2" t="s">
        <v>695</v>
      </c>
      <c r="C3651" s="4">
        <v>2855</v>
      </c>
      <c r="D3651" s="24" t="s">
        <v>92</v>
      </c>
      <c r="E3651" s="2" t="s">
        <v>469</v>
      </c>
      <c r="F3651" s="23" t="str">
        <f t="shared" si="170"/>
        <v>volta</v>
      </c>
      <c r="G3651" s="4">
        <v>12</v>
      </c>
      <c r="H3651" s="2" t="s">
        <v>645</v>
      </c>
      <c r="I3651" s="2" t="s">
        <v>554</v>
      </c>
      <c r="J3651" s="23" t="str">
        <f t="shared" ref="J3651:J3714" si="171">D3651&amp;C3651&amp;F3651&amp;G3651</f>
        <v>TAGUATUR2855volta12</v>
      </c>
      <c r="K3651" s="32" t="str">
        <f t="shared" ref="K3651:K3714" si="172">IF(G3651=1,H3651,K3650&amp;"/"&amp;H3651)</f>
        <v>ÁGUAS CLARAS/AVENIDA ARAUCÁRIAS/RUA PAU BRASIL/AVENIDA IPÊ AMARELO/AVENIDA ARAUCÁRIAS/AVENIDA DAS CASTANHEIRAS/AVENIDA PARQUE ÁGUAS CLARAS/AVENIDA PAU BRASIL/UNIEURO/PISTÃO NORTE/BR-070/JARDIM GUAÍRA</v>
      </c>
    </row>
    <row r="3652" spans="1:11" x14ac:dyDescent="0.2">
      <c r="A3652" s="2" t="s">
        <v>552</v>
      </c>
      <c r="B3652" s="2" t="s">
        <v>695</v>
      </c>
      <c r="C3652" s="4">
        <v>2856</v>
      </c>
      <c r="D3652" s="2" t="s">
        <v>92</v>
      </c>
      <c r="E3652" s="2" t="s">
        <v>452</v>
      </c>
      <c r="F3652" s="23" t="str">
        <f t="shared" ref="F3652:F3715" si="173">IF(LEFT(E3652,3)="ida","ida","volta")</f>
        <v>ida</v>
      </c>
      <c r="G3652" s="4">
        <v>1</v>
      </c>
      <c r="H3652" s="2" t="s">
        <v>553</v>
      </c>
      <c r="I3652" s="2" t="s">
        <v>554</v>
      </c>
      <c r="J3652" s="23" t="str">
        <f t="shared" si="171"/>
        <v>TAGUATUR2856ida1</v>
      </c>
      <c r="K3652" s="32" t="str">
        <f t="shared" si="172"/>
        <v>ROYAL PARQUE</v>
      </c>
    </row>
    <row r="3653" spans="1:11" x14ac:dyDescent="0.2">
      <c r="A3653" s="2" t="s">
        <v>552</v>
      </c>
      <c r="B3653" s="2" t="s">
        <v>695</v>
      </c>
      <c r="C3653" s="4">
        <v>2856</v>
      </c>
      <c r="D3653" s="24" t="s">
        <v>92</v>
      </c>
      <c r="E3653" s="2" t="s">
        <v>452</v>
      </c>
      <c r="F3653" s="23" t="str">
        <f t="shared" si="173"/>
        <v>ida</v>
      </c>
      <c r="G3653" s="4">
        <v>2</v>
      </c>
      <c r="H3653" s="2" t="s">
        <v>555</v>
      </c>
      <c r="I3653" s="2" t="s">
        <v>554</v>
      </c>
      <c r="J3653" s="23" t="str">
        <f t="shared" si="171"/>
        <v>TAGUATUR2856ida2</v>
      </c>
      <c r="K3653" s="32" t="str">
        <f t="shared" si="172"/>
        <v>ROYAL PARQUE/MANSÕES ODISSÉIA</v>
      </c>
    </row>
    <row r="3654" spans="1:11" x14ac:dyDescent="0.2">
      <c r="A3654" s="2" t="s">
        <v>552</v>
      </c>
      <c r="B3654" s="2" t="s">
        <v>695</v>
      </c>
      <c r="C3654" s="4">
        <v>2856</v>
      </c>
      <c r="D3654" s="24" t="s">
        <v>92</v>
      </c>
      <c r="E3654" s="2" t="s">
        <v>452</v>
      </c>
      <c r="F3654" s="23" t="str">
        <f t="shared" si="173"/>
        <v>ida</v>
      </c>
      <c r="G3654" s="4">
        <v>3</v>
      </c>
      <c r="H3654" s="2" t="s">
        <v>556</v>
      </c>
      <c r="I3654" s="2" t="s">
        <v>554</v>
      </c>
      <c r="J3654" s="23" t="str">
        <f t="shared" si="171"/>
        <v>TAGUATUR2856ida3</v>
      </c>
      <c r="K3654" s="32" t="str">
        <f t="shared" si="172"/>
        <v>ROYAL PARQUE/MANSÕES ODISSÉIA/GO-547</v>
      </c>
    </row>
    <row r="3655" spans="1:11" x14ac:dyDescent="0.2">
      <c r="A3655" s="2" t="s">
        <v>552</v>
      </c>
      <c r="B3655" s="2" t="s">
        <v>695</v>
      </c>
      <c r="C3655" s="4">
        <v>2856</v>
      </c>
      <c r="D3655" s="24" t="s">
        <v>92</v>
      </c>
      <c r="E3655" s="2" t="s">
        <v>452</v>
      </c>
      <c r="F3655" s="23" t="str">
        <f t="shared" si="173"/>
        <v>ida</v>
      </c>
      <c r="G3655" s="4">
        <v>4</v>
      </c>
      <c r="H3655" s="2" t="s">
        <v>557</v>
      </c>
      <c r="I3655" s="2" t="s">
        <v>554</v>
      </c>
      <c r="J3655" s="23" t="str">
        <f t="shared" si="171"/>
        <v>TAGUATUR2856ida4</v>
      </c>
      <c r="K3655" s="32" t="str">
        <f t="shared" si="172"/>
        <v>ROYAL PARQUE/MANSÕES ODISSÉIA/GO-547/AVENIDA LIBERDADE</v>
      </c>
    </row>
    <row r="3656" spans="1:11" x14ac:dyDescent="0.2">
      <c r="A3656" s="2" t="s">
        <v>552</v>
      </c>
      <c r="B3656" s="2" t="s">
        <v>695</v>
      </c>
      <c r="C3656" s="4">
        <v>2856</v>
      </c>
      <c r="D3656" s="24" t="s">
        <v>92</v>
      </c>
      <c r="E3656" s="2" t="s">
        <v>452</v>
      </c>
      <c r="F3656" s="23" t="str">
        <f t="shared" si="173"/>
        <v>ida</v>
      </c>
      <c r="G3656" s="4">
        <v>5</v>
      </c>
      <c r="H3656" s="2" t="s">
        <v>558</v>
      </c>
      <c r="I3656" s="2" t="s">
        <v>554</v>
      </c>
      <c r="J3656" s="23" t="str">
        <f t="shared" si="171"/>
        <v>TAGUATUR2856ida5</v>
      </c>
      <c r="K3656" s="32" t="str">
        <f t="shared" si="172"/>
        <v>ROYAL PARQUE/MANSÕES ODISSÉIA/GO-547/AVENIDA LIBERDADE/SETOR 3</v>
      </c>
    </row>
    <row r="3657" spans="1:11" x14ac:dyDescent="0.2">
      <c r="A3657" s="2" t="s">
        <v>552</v>
      </c>
      <c r="B3657" s="2" t="s">
        <v>695</v>
      </c>
      <c r="C3657" s="4">
        <v>2856</v>
      </c>
      <c r="D3657" s="24" t="s">
        <v>92</v>
      </c>
      <c r="E3657" s="2" t="s">
        <v>452</v>
      </c>
      <c r="F3657" s="23" t="str">
        <f t="shared" si="173"/>
        <v>ida</v>
      </c>
      <c r="G3657" s="4">
        <v>6</v>
      </c>
      <c r="H3657" s="2" t="s">
        <v>559</v>
      </c>
      <c r="I3657" s="2" t="s">
        <v>554</v>
      </c>
      <c r="J3657" s="23" t="str">
        <f t="shared" si="171"/>
        <v>TAGUATUR2856ida6</v>
      </c>
      <c r="K3657" s="32" t="str">
        <f t="shared" si="172"/>
        <v>ROYAL PARQUE/MANSÕES ODISSÉIA/GO-547/AVENIDA LIBERDADE/SETOR 3/VILA ESPERANÇA</v>
      </c>
    </row>
    <row r="3658" spans="1:11" x14ac:dyDescent="0.2">
      <c r="A3658" s="2" t="s">
        <v>552</v>
      </c>
      <c r="B3658" s="2" t="s">
        <v>695</v>
      </c>
      <c r="C3658" s="4">
        <v>2856</v>
      </c>
      <c r="D3658" s="24" t="s">
        <v>92</v>
      </c>
      <c r="E3658" s="2" t="s">
        <v>452</v>
      </c>
      <c r="F3658" s="23" t="str">
        <f t="shared" si="173"/>
        <v>ida</v>
      </c>
      <c r="G3658" s="4">
        <v>7</v>
      </c>
      <c r="H3658" s="2" t="s">
        <v>560</v>
      </c>
      <c r="I3658" s="2" t="s">
        <v>554</v>
      </c>
      <c r="J3658" s="23" t="str">
        <f t="shared" si="171"/>
        <v>TAGUATUR2856ida7</v>
      </c>
      <c r="K3658" s="32" t="str">
        <f t="shared" si="172"/>
        <v>ROYAL PARQUE/MANSÕES ODISSÉIA/GO-547/AVENIDA LIBERDADE/SETOR 3/VILA ESPERANÇA/SETOR 9</v>
      </c>
    </row>
    <row r="3659" spans="1:11" x14ac:dyDescent="0.2">
      <c r="A3659" s="2" t="s">
        <v>552</v>
      </c>
      <c r="B3659" s="2" t="s">
        <v>695</v>
      </c>
      <c r="C3659" s="4">
        <v>2856</v>
      </c>
      <c r="D3659" s="24" t="s">
        <v>92</v>
      </c>
      <c r="E3659" s="2" t="s">
        <v>452</v>
      </c>
      <c r="F3659" s="23" t="str">
        <f t="shared" si="173"/>
        <v>ida</v>
      </c>
      <c r="G3659" s="4">
        <v>8</v>
      </c>
      <c r="H3659" s="2" t="s">
        <v>561</v>
      </c>
      <c r="I3659" s="2" t="s">
        <v>562</v>
      </c>
      <c r="J3659" s="23" t="str">
        <f t="shared" si="171"/>
        <v>TAGUATUR2856ida8</v>
      </c>
      <c r="K3659" s="32" t="str">
        <f t="shared" si="172"/>
        <v>ROYAL PARQUE/MANSÕES ODISSÉIA/GO-547/AVENIDA LIBERDADE/SETOR 3/VILA ESPERANÇA/SETOR 9/BR-070</v>
      </c>
    </row>
    <row r="3660" spans="1:11" x14ac:dyDescent="0.2">
      <c r="A3660" s="2" t="s">
        <v>552</v>
      </c>
      <c r="B3660" s="2" t="s">
        <v>695</v>
      </c>
      <c r="C3660" s="4">
        <v>2856</v>
      </c>
      <c r="D3660" s="24" t="s">
        <v>92</v>
      </c>
      <c r="E3660" s="2" t="s">
        <v>452</v>
      </c>
      <c r="F3660" s="23" t="str">
        <f t="shared" si="173"/>
        <v>ida</v>
      </c>
      <c r="G3660" s="4">
        <v>9</v>
      </c>
      <c r="H3660" s="2" t="s">
        <v>563</v>
      </c>
      <c r="I3660" s="2" t="s">
        <v>564</v>
      </c>
      <c r="J3660" s="23" t="str">
        <f t="shared" si="171"/>
        <v>TAGUATUR2856ida9</v>
      </c>
      <c r="K3660" s="32" t="str">
        <f t="shared" si="172"/>
        <v>ROYAL PARQUE/MANSÕES ODISSÉIA/GO-547/AVENIDA LIBERDADE/SETOR 3/VILA ESPERANÇA/SETOR 9/BR-070/PISTÃO NORTE</v>
      </c>
    </row>
    <row r="3661" spans="1:11" x14ac:dyDescent="0.2">
      <c r="A3661" s="2" t="s">
        <v>552</v>
      </c>
      <c r="B3661" s="2" t="s">
        <v>695</v>
      </c>
      <c r="C3661" s="4">
        <v>2856</v>
      </c>
      <c r="D3661" s="24" t="s">
        <v>92</v>
      </c>
      <c r="E3661" s="2" t="s">
        <v>452</v>
      </c>
      <c r="F3661" s="23" t="str">
        <f t="shared" si="173"/>
        <v>ida</v>
      </c>
      <c r="G3661" s="4">
        <v>10</v>
      </c>
      <c r="H3661" s="2" t="s">
        <v>696</v>
      </c>
      <c r="I3661" s="2" t="s">
        <v>695</v>
      </c>
      <c r="J3661" s="23" t="str">
        <f t="shared" si="171"/>
        <v>TAGUATUR2856ida10</v>
      </c>
      <c r="K3661" s="32" t="str">
        <f t="shared" si="172"/>
        <v>ROYAL PARQUE/MANSÕES ODISSÉIA/GO-547/AVENIDA LIBERDADE/SETOR 3/VILA ESPERANÇA/SETOR 9/BR-070/PISTÃO NORTE/AVENIDA ARAUCÁRIAS</v>
      </c>
    </row>
    <row r="3662" spans="1:11" x14ac:dyDescent="0.2">
      <c r="A3662" s="2" t="s">
        <v>552</v>
      </c>
      <c r="B3662" s="2" t="s">
        <v>695</v>
      </c>
      <c r="C3662" s="4">
        <v>2856</v>
      </c>
      <c r="D3662" s="24" t="s">
        <v>92</v>
      </c>
      <c r="E3662" s="2" t="s">
        <v>452</v>
      </c>
      <c r="F3662" s="23" t="str">
        <f t="shared" si="173"/>
        <v>ida</v>
      </c>
      <c r="G3662" s="4">
        <v>11</v>
      </c>
      <c r="H3662" s="2" t="s">
        <v>616</v>
      </c>
      <c r="I3662" s="2" t="s">
        <v>554</v>
      </c>
      <c r="J3662" s="23" t="str">
        <f t="shared" si="171"/>
        <v>TAGUATUR2856ida11</v>
      </c>
      <c r="K3662" s="32" t="str">
        <f t="shared" si="172"/>
        <v>ROYAL PARQUE/MANSÕES ODISSÉIA/GO-547/AVENIDA LIBERDADE/SETOR 3/VILA ESPERANÇA/SETOR 9/BR-070/PISTÃO NORTE/AVENIDA ARAUCÁRIAS/RUA PAU BRASIL</v>
      </c>
    </row>
    <row r="3663" spans="1:11" x14ac:dyDescent="0.2">
      <c r="A3663" s="2" t="s">
        <v>552</v>
      </c>
      <c r="B3663" s="2" t="s">
        <v>695</v>
      </c>
      <c r="C3663" s="4">
        <v>2856</v>
      </c>
      <c r="D3663" s="24" t="s">
        <v>92</v>
      </c>
      <c r="E3663" s="2" t="s">
        <v>452</v>
      </c>
      <c r="F3663" s="23" t="str">
        <f t="shared" si="173"/>
        <v>ida</v>
      </c>
      <c r="G3663" s="4">
        <v>12</v>
      </c>
      <c r="H3663" s="2" t="s">
        <v>697</v>
      </c>
      <c r="I3663" s="2" t="s">
        <v>695</v>
      </c>
      <c r="J3663" s="23" t="str">
        <f t="shared" si="171"/>
        <v>TAGUATUR2856ida12</v>
      </c>
      <c r="K3663" s="32" t="str">
        <f t="shared" si="172"/>
        <v>ROYAL PARQUE/MANSÕES ODISSÉIA/GO-547/AVENIDA LIBERDADE/SETOR 3/VILA ESPERANÇA/SETOR 9/BR-070/PISTÃO NORTE/AVENIDA ARAUCÁRIAS/RUA PAU BRASIL/AVENIDA IPÊ AMARELO</v>
      </c>
    </row>
    <row r="3664" spans="1:11" x14ac:dyDescent="0.2">
      <c r="A3664" s="2" t="s">
        <v>552</v>
      </c>
      <c r="B3664" s="2" t="s">
        <v>695</v>
      </c>
      <c r="C3664" s="4">
        <v>2856</v>
      </c>
      <c r="D3664" s="24" t="s">
        <v>92</v>
      </c>
      <c r="E3664" s="2" t="s">
        <v>452</v>
      </c>
      <c r="F3664" s="23" t="str">
        <f t="shared" si="173"/>
        <v>ida</v>
      </c>
      <c r="G3664" s="4">
        <v>13</v>
      </c>
      <c r="H3664" s="2" t="s">
        <v>696</v>
      </c>
      <c r="I3664" s="2" t="s">
        <v>695</v>
      </c>
      <c r="J3664" s="23" t="str">
        <f t="shared" si="171"/>
        <v>TAGUATUR2856ida13</v>
      </c>
      <c r="K3664" s="32" t="str">
        <f t="shared" si="172"/>
        <v>ROYAL PARQUE/MANSÕES ODISSÉIA/GO-547/AVENIDA LIBERDADE/SETOR 3/VILA ESPERANÇA/SETOR 9/BR-070/PISTÃO NORTE/AVENIDA ARAUCÁRIAS/RUA PAU BRASIL/AVENIDA IPÊ AMARELO/AVENIDA ARAUCÁRIAS</v>
      </c>
    </row>
    <row r="3665" spans="1:11" x14ac:dyDescent="0.2">
      <c r="A3665" s="2" t="s">
        <v>552</v>
      </c>
      <c r="B3665" s="2" t="s">
        <v>695</v>
      </c>
      <c r="C3665" s="4">
        <v>2856</v>
      </c>
      <c r="D3665" s="24" t="s">
        <v>92</v>
      </c>
      <c r="E3665" s="2" t="s">
        <v>452</v>
      </c>
      <c r="F3665" s="23" t="str">
        <f t="shared" si="173"/>
        <v>ida</v>
      </c>
      <c r="G3665" s="4">
        <v>14</v>
      </c>
      <c r="H3665" s="2" t="s">
        <v>698</v>
      </c>
      <c r="I3665" s="2" t="s">
        <v>695</v>
      </c>
      <c r="J3665" s="23" t="str">
        <f t="shared" si="171"/>
        <v>TAGUATUR2856ida14</v>
      </c>
      <c r="K3665" s="32" t="str">
        <f t="shared" si="172"/>
        <v>ROYAL PARQUE/MANSÕES ODISSÉIA/GO-547/AVENIDA LIBERDADE/SETOR 3/VILA ESPERANÇA/SETOR 9/BR-070/PISTÃO NORTE/AVENIDA ARAUCÁRIAS/RUA PAU BRASIL/AVENIDA IPÊ AMARELO/AVENIDA ARAUCÁRIAS/AVENIDA DAS CASTANHEIRAS</v>
      </c>
    </row>
    <row r="3666" spans="1:11" x14ac:dyDescent="0.2">
      <c r="A3666" s="2" t="s">
        <v>552</v>
      </c>
      <c r="B3666" s="2" t="s">
        <v>695</v>
      </c>
      <c r="C3666" s="4">
        <v>2856</v>
      </c>
      <c r="D3666" s="24" t="s">
        <v>92</v>
      </c>
      <c r="E3666" s="2" t="s">
        <v>452</v>
      </c>
      <c r="F3666" s="23" t="str">
        <f t="shared" si="173"/>
        <v>ida</v>
      </c>
      <c r="G3666" s="4">
        <v>15</v>
      </c>
      <c r="H3666" s="2" t="s">
        <v>699</v>
      </c>
      <c r="I3666" s="2" t="s">
        <v>695</v>
      </c>
      <c r="J3666" s="23" t="str">
        <f t="shared" si="171"/>
        <v>TAGUATUR2856ida15</v>
      </c>
      <c r="K3666" s="32" t="str">
        <f t="shared" si="172"/>
        <v>ROYAL PARQUE/MANSÕES ODISSÉIA/GO-547/AVENIDA LIBERDADE/SETOR 3/VILA ESPERANÇA/SETOR 9/BR-070/PISTÃO NORTE/AVENIDA ARAUCÁRIAS/RUA PAU BRASIL/AVENIDA IPÊ AMARELO/AVENIDA ARAUCÁRIAS/AVENIDA DAS CASTANHEIRAS/AVENIDA PARQUE ÁGUAS CLARAS</v>
      </c>
    </row>
    <row r="3667" spans="1:11" x14ac:dyDescent="0.2">
      <c r="A3667" s="2" t="s">
        <v>552</v>
      </c>
      <c r="B3667" s="2" t="s">
        <v>695</v>
      </c>
      <c r="C3667" s="4">
        <v>2856</v>
      </c>
      <c r="D3667" s="24" t="s">
        <v>92</v>
      </c>
      <c r="E3667" s="2" t="s">
        <v>452</v>
      </c>
      <c r="F3667" s="23" t="str">
        <f t="shared" si="173"/>
        <v>ida</v>
      </c>
      <c r="G3667" s="4">
        <v>16</v>
      </c>
      <c r="H3667" s="2" t="s">
        <v>700</v>
      </c>
      <c r="I3667" s="2" t="s">
        <v>695</v>
      </c>
      <c r="J3667" s="23" t="str">
        <f t="shared" si="171"/>
        <v>TAGUATUR2856ida16</v>
      </c>
      <c r="K3667" s="32" t="str">
        <f t="shared" si="172"/>
        <v>ROYAL PARQUE/MANSÕES ODISSÉIA/GO-547/AVENIDA LIBERDADE/SETOR 3/VILA ESPERANÇA/SETOR 9/BR-070/PISTÃO NORTE/AVENIDA ARAUCÁRIAS/RUA PAU BRASIL/AVENIDA IPÊ AMARELO/AVENIDA ARAUCÁRIAS/AVENIDA DAS CASTANHEIRAS/AVENIDA PARQUE ÁGUAS CLARAS/AVENIDA PAU BRASIL</v>
      </c>
    </row>
    <row r="3668" spans="1:11" x14ac:dyDescent="0.2">
      <c r="A3668" s="2" t="s">
        <v>552</v>
      </c>
      <c r="B3668" s="2" t="s">
        <v>695</v>
      </c>
      <c r="C3668" s="4">
        <v>2856</v>
      </c>
      <c r="D3668" s="24" t="s">
        <v>92</v>
      </c>
      <c r="E3668" s="2" t="s">
        <v>452</v>
      </c>
      <c r="F3668" s="23" t="str">
        <f t="shared" si="173"/>
        <v>ida</v>
      </c>
      <c r="G3668" s="4">
        <v>17</v>
      </c>
      <c r="H3668" s="2" t="s">
        <v>701</v>
      </c>
      <c r="I3668" s="2" t="s">
        <v>695</v>
      </c>
      <c r="J3668" s="23" t="str">
        <f t="shared" si="171"/>
        <v>TAGUATUR2856ida17</v>
      </c>
      <c r="K3668" s="32" t="str">
        <f t="shared" si="172"/>
        <v>ROYAL PARQUE/MANSÕES ODISSÉIA/GO-547/AVENIDA LIBERDADE/SETOR 3/VILA ESPERANÇA/SETOR 9/BR-070/PISTÃO NORTE/AVENIDA ARAUCÁRIAS/RUA PAU BRASIL/AVENIDA IPÊ AMARELO/AVENIDA ARAUCÁRIAS/AVENIDA DAS CASTANHEIRAS/AVENIDA PARQUE ÁGUAS CLARAS/AVENIDA PAU BRASIL/UNIEURO</v>
      </c>
    </row>
    <row r="3669" spans="1:11" x14ac:dyDescent="0.2">
      <c r="A3669" s="2" t="s">
        <v>552</v>
      </c>
      <c r="B3669" s="2" t="s">
        <v>695</v>
      </c>
      <c r="C3669" s="4">
        <v>2856</v>
      </c>
      <c r="D3669" s="24" t="s">
        <v>92</v>
      </c>
      <c r="E3669" s="2" t="s">
        <v>452</v>
      </c>
      <c r="F3669" s="23" t="str">
        <f t="shared" si="173"/>
        <v>ida</v>
      </c>
      <c r="G3669" s="4">
        <v>18</v>
      </c>
      <c r="H3669" s="2" t="s">
        <v>695</v>
      </c>
      <c r="I3669" s="2" t="s">
        <v>695</v>
      </c>
      <c r="J3669" s="23" t="str">
        <f t="shared" si="171"/>
        <v>TAGUATUR2856ida18</v>
      </c>
      <c r="K3669" s="32" t="str">
        <f t="shared" si="172"/>
        <v>ROYAL PARQUE/MANSÕES ODISSÉIA/GO-547/AVENIDA LIBERDADE/SETOR 3/VILA ESPERANÇA/SETOR 9/BR-070/PISTÃO NORTE/AVENIDA ARAUCÁRIAS/RUA PAU BRASIL/AVENIDA IPÊ AMARELO/AVENIDA ARAUCÁRIAS/AVENIDA DAS CASTANHEIRAS/AVENIDA PARQUE ÁGUAS CLARAS/AVENIDA PAU BRASIL/UNIEURO/ÁGUAS CLARAS</v>
      </c>
    </row>
    <row r="3670" spans="1:11" x14ac:dyDescent="0.2">
      <c r="A3670" s="2" t="s">
        <v>552</v>
      </c>
      <c r="B3670" s="2" t="s">
        <v>695</v>
      </c>
      <c r="C3670" s="4">
        <v>2856</v>
      </c>
      <c r="D3670" s="2" t="s">
        <v>92</v>
      </c>
      <c r="E3670" s="2" t="s">
        <v>469</v>
      </c>
      <c r="F3670" s="23" t="str">
        <f t="shared" si="173"/>
        <v>volta</v>
      </c>
      <c r="G3670" s="4">
        <v>1</v>
      </c>
      <c r="H3670" s="2" t="s">
        <v>695</v>
      </c>
      <c r="I3670" s="2" t="s">
        <v>695</v>
      </c>
      <c r="J3670" s="23" t="str">
        <f t="shared" si="171"/>
        <v>TAGUATUR2856volta1</v>
      </c>
      <c r="K3670" s="32" t="str">
        <f t="shared" si="172"/>
        <v>ÁGUAS CLARAS</v>
      </c>
    </row>
    <row r="3671" spans="1:11" x14ac:dyDescent="0.2">
      <c r="A3671" s="2" t="s">
        <v>552</v>
      </c>
      <c r="B3671" s="2" t="s">
        <v>695</v>
      </c>
      <c r="C3671" s="4">
        <v>2856</v>
      </c>
      <c r="D3671" s="24" t="s">
        <v>92</v>
      </c>
      <c r="E3671" s="2" t="s">
        <v>469</v>
      </c>
      <c r="F3671" s="23" t="str">
        <f t="shared" si="173"/>
        <v>volta</v>
      </c>
      <c r="G3671" s="4">
        <v>2</v>
      </c>
      <c r="H3671" s="2" t="s">
        <v>696</v>
      </c>
      <c r="I3671" s="2" t="s">
        <v>695</v>
      </c>
      <c r="J3671" s="23" t="str">
        <f t="shared" si="171"/>
        <v>TAGUATUR2856volta2</v>
      </c>
      <c r="K3671" s="32" t="str">
        <f t="shared" si="172"/>
        <v>ÁGUAS CLARAS/AVENIDA ARAUCÁRIAS</v>
      </c>
    </row>
    <row r="3672" spans="1:11" x14ac:dyDescent="0.2">
      <c r="A3672" s="2" t="s">
        <v>552</v>
      </c>
      <c r="B3672" s="2" t="s">
        <v>695</v>
      </c>
      <c r="C3672" s="4">
        <v>2856</v>
      </c>
      <c r="D3672" s="24" t="s">
        <v>92</v>
      </c>
      <c r="E3672" s="2" t="s">
        <v>469</v>
      </c>
      <c r="F3672" s="23" t="str">
        <f t="shared" si="173"/>
        <v>volta</v>
      </c>
      <c r="G3672" s="4">
        <v>3</v>
      </c>
      <c r="H3672" s="2" t="s">
        <v>616</v>
      </c>
      <c r="I3672" s="2" t="s">
        <v>554</v>
      </c>
      <c r="J3672" s="23" t="str">
        <f t="shared" si="171"/>
        <v>TAGUATUR2856volta3</v>
      </c>
      <c r="K3672" s="32" t="str">
        <f t="shared" si="172"/>
        <v>ÁGUAS CLARAS/AVENIDA ARAUCÁRIAS/RUA PAU BRASIL</v>
      </c>
    </row>
    <row r="3673" spans="1:11" x14ac:dyDescent="0.2">
      <c r="A3673" s="2" t="s">
        <v>552</v>
      </c>
      <c r="B3673" s="2" t="s">
        <v>695</v>
      </c>
      <c r="C3673" s="4">
        <v>2856</v>
      </c>
      <c r="D3673" s="24" t="s">
        <v>92</v>
      </c>
      <c r="E3673" s="2" t="s">
        <v>469</v>
      </c>
      <c r="F3673" s="23" t="str">
        <f t="shared" si="173"/>
        <v>volta</v>
      </c>
      <c r="G3673" s="4">
        <v>4</v>
      </c>
      <c r="H3673" s="2" t="s">
        <v>697</v>
      </c>
      <c r="I3673" s="2" t="s">
        <v>695</v>
      </c>
      <c r="J3673" s="23" t="str">
        <f t="shared" si="171"/>
        <v>TAGUATUR2856volta4</v>
      </c>
      <c r="K3673" s="32" t="str">
        <f t="shared" si="172"/>
        <v>ÁGUAS CLARAS/AVENIDA ARAUCÁRIAS/RUA PAU BRASIL/AVENIDA IPÊ AMARELO</v>
      </c>
    </row>
    <row r="3674" spans="1:11" x14ac:dyDescent="0.2">
      <c r="A3674" s="2" t="s">
        <v>552</v>
      </c>
      <c r="B3674" s="2" t="s">
        <v>695</v>
      </c>
      <c r="C3674" s="4">
        <v>2856</v>
      </c>
      <c r="D3674" s="24" t="s">
        <v>92</v>
      </c>
      <c r="E3674" s="2" t="s">
        <v>469</v>
      </c>
      <c r="F3674" s="23" t="str">
        <f t="shared" si="173"/>
        <v>volta</v>
      </c>
      <c r="G3674" s="4">
        <v>5</v>
      </c>
      <c r="H3674" s="2" t="s">
        <v>696</v>
      </c>
      <c r="I3674" s="2" t="s">
        <v>695</v>
      </c>
      <c r="J3674" s="23" t="str">
        <f t="shared" si="171"/>
        <v>TAGUATUR2856volta5</v>
      </c>
      <c r="K3674" s="32" t="str">
        <f t="shared" si="172"/>
        <v>ÁGUAS CLARAS/AVENIDA ARAUCÁRIAS/RUA PAU BRASIL/AVENIDA IPÊ AMARELO/AVENIDA ARAUCÁRIAS</v>
      </c>
    </row>
    <row r="3675" spans="1:11" x14ac:dyDescent="0.2">
      <c r="A3675" s="2" t="s">
        <v>552</v>
      </c>
      <c r="B3675" s="2" t="s">
        <v>695</v>
      </c>
      <c r="C3675" s="4">
        <v>2856</v>
      </c>
      <c r="D3675" s="24" t="s">
        <v>92</v>
      </c>
      <c r="E3675" s="2" t="s">
        <v>469</v>
      </c>
      <c r="F3675" s="23" t="str">
        <f t="shared" si="173"/>
        <v>volta</v>
      </c>
      <c r="G3675" s="4">
        <v>6</v>
      </c>
      <c r="H3675" s="2" t="s">
        <v>698</v>
      </c>
      <c r="I3675" s="2" t="s">
        <v>695</v>
      </c>
      <c r="J3675" s="23" t="str">
        <f t="shared" si="171"/>
        <v>TAGUATUR2856volta6</v>
      </c>
      <c r="K3675" s="32" t="str">
        <f t="shared" si="172"/>
        <v>ÁGUAS CLARAS/AVENIDA ARAUCÁRIAS/RUA PAU BRASIL/AVENIDA IPÊ AMARELO/AVENIDA ARAUCÁRIAS/AVENIDA DAS CASTANHEIRAS</v>
      </c>
    </row>
    <row r="3676" spans="1:11" x14ac:dyDescent="0.2">
      <c r="A3676" s="2" t="s">
        <v>552</v>
      </c>
      <c r="B3676" s="2" t="s">
        <v>695</v>
      </c>
      <c r="C3676" s="4">
        <v>2856</v>
      </c>
      <c r="D3676" s="24" t="s">
        <v>92</v>
      </c>
      <c r="E3676" s="2" t="s">
        <v>469</v>
      </c>
      <c r="F3676" s="23" t="str">
        <f t="shared" si="173"/>
        <v>volta</v>
      </c>
      <c r="G3676" s="4">
        <v>7</v>
      </c>
      <c r="H3676" s="2" t="s">
        <v>699</v>
      </c>
      <c r="I3676" s="2" t="s">
        <v>695</v>
      </c>
      <c r="J3676" s="23" t="str">
        <f t="shared" si="171"/>
        <v>TAGUATUR2856volta7</v>
      </c>
      <c r="K3676" s="32" t="str">
        <f t="shared" si="172"/>
        <v>ÁGUAS CLARAS/AVENIDA ARAUCÁRIAS/RUA PAU BRASIL/AVENIDA IPÊ AMARELO/AVENIDA ARAUCÁRIAS/AVENIDA DAS CASTANHEIRAS/AVENIDA PARQUE ÁGUAS CLARAS</v>
      </c>
    </row>
    <row r="3677" spans="1:11" x14ac:dyDescent="0.2">
      <c r="A3677" s="2" t="s">
        <v>552</v>
      </c>
      <c r="B3677" s="2" t="s">
        <v>695</v>
      </c>
      <c r="C3677" s="4">
        <v>2856</v>
      </c>
      <c r="D3677" s="24" t="s">
        <v>92</v>
      </c>
      <c r="E3677" s="2" t="s">
        <v>469</v>
      </c>
      <c r="F3677" s="23" t="str">
        <f t="shared" si="173"/>
        <v>volta</v>
      </c>
      <c r="G3677" s="4">
        <v>8</v>
      </c>
      <c r="H3677" s="2" t="s">
        <v>700</v>
      </c>
      <c r="I3677" s="2" t="s">
        <v>695</v>
      </c>
      <c r="J3677" s="23" t="str">
        <f t="shared" si="171"/>
        <v>TAGUATUR2856volta8</v>
      </c>
      <c r="K3677" s="32" t="str">
        <f t="shared" si="172"/>
        <v>ÁGUAS CLARAS/AVENIDA ARAUCÁRIAS/RUA PAU BRASIL/AVENIDA IPÊ AMARELO/AVENIDA ARAUCÁRIAS/AVENIDA DAS CASTANHEIRAS/AVENIDA PARQUE ÁGUAS CLARAS/AVENIDA PAU BRASIL</v>
      </c>
    </row>
    <row r="3678" spans="1:11" x14ac:dyDescent="0.2">
      <c r="A3678" s="2" t="s">
        <v>552</v>
      </c>
      <c r="B3678" s="2" t="s">
        <v>695</v>
      </c>
      <c r="C3678" s="4">
        <v>2856</v>
      </c>
      <c r="D3678" s="24" t="s">
        <v>92</v>
      </c>
      <c r="E3678" s="2" t="s">
        <v>469</v>
      </c>
      <c r="F3678" s="23" t="str">
        <f t="shared" si="173"/>
        <v>volta</v>
      </c>
      <c r="G3678" s="4">
        <v>9</v>
      </c>
      <c r="H3678" s="2" t="s">
        <v>701</v>
      </c>
      <c r="I3678" s="2" t="s">
        <v>695</v>
      </c>
      <c r="J3678" s="23" t="str">
        <f t="shared" si="171"/>
        <v>TAGUATUR2856volta9</v>
      </c>
      <c r="K3678" s="32" t="str">
        <f t="shared" si="172"/>
        <v>ÁGUAS CLARAS/AVENIDA ARAUCÁRIAS/RUA PAU BRASIL/AVENIDA IPÊ AMARELO/AVENIDA ARAUCÁRIAS/AVENIDA DAS CASTANHEIRAS/AVENIDA PARQUE ÁGUAS CLARAS/AVENIDA PAU BRASIL/UNIEURO</v>
      </c>
    </row>
    <row r="3679" spans="1:11" x14ac:dyDescent="0.2">
      <c r="A3679" s="2" t="s">
        <v>552</v>
      </c>
      <c r="B3679" s="2" t="s">
        <v>695</v>
      </c>
      <c r="C3679" s="4">
        <v>2856</v>
      </c>
      <c r="D3679" s="24" t="s">
        <v>92</v>
      </c>
      <c r="E3679" s="2" t="s">
        <v>469</v>
      </c>
      <c r="F3679" s="23" t="str">
        <f t="shared" si="173"/>
        <v>volta</v>
      </c>
      <c r="G3679" s="4">
        <v>10</v>
      </c>
      <c r="H3679" s="2" t="s">
        <v>563</v>
      </c>
      <c r="I3679" s="2" t="s">
        <v>564</v>
      </c>
      <c r="J3679" s="23" t="str">
        <f t="shared" si="171"/>
        <v>TAGUATUR2856volta10</v>
      </c>
      <c r="K3679" s="32" t="str">
        <f t="shared" si="172"/>
        <v>ÁGUAS CLARAS/AVENIDA ARAUCÁRIAS/RUA PAU BRASIL/AVENIDA IPÊ AMARELO/AVENIDA ARAUCÁRIAS/AVENIDA DAS CASTANHEIRAS/AVENIDA PARQUE ÁGUAS CLARAS/AVENIDA PAU BRASIL/UNIEURO/PISTÃO NORTE</v>
      </c>
    </row>
    <row r="3680" spans="1:11" x14ac:dyDescent="0.2">
      <c r="A3680" s="2" t="s">
        <v>552</v>
      </c>
      <c r="B3680" s="2" t="s">
        <v>695</v>
      </c>
      <c r="C3680" s="4">
        <v>2856</v>
      </c>
      <c r="D3680" s="24" t="s">
        <v>92</v>
      </c>
      <c r="E3680" s="2" t="s">
        <v>469</v>
      </c>
      <c r="F3680" s="23" t="str">
        <f t="shared" si="173"/>
        <v>volta</v>
      </c>
      <c r="G3680" s="4">
        <v>11</v>
      </c>
      <c r="H3680" s="2" t="s">
        <v>561</v>
      </c>
      <c r="I3680" s="2" t="s">
        <v>562</v>
      </c>
      <c r="J3680" s="23" t="str">
        <f t="shared" si="171"/>
        <v>TAGUATUR2856volta11</v>
      </c>
      <c r="K3680" s="32" t="str">
        <f t="shared" si="172"/>
        <v>ÁGUAS CLARAS/AVENIDA ARAUCÁRIAS/RUA PAU BRASIL/AVENIDA IPÊ AMARELO/AVENIDA ARAUCÁRIAS/AVENIDA DAS CASTANHEIRAS/AVENIDA PARQUE ÁGUAS CLARAS/AVENIDA PAU BRASIL/UNIEURO/PISTÃO NORTE/BR-070</v>
      </c>
    </row>
    <row r="3681" spans="1:11" x14ac:dyDescent="0.2">
      <c r="A3681" s="2" t="s">
        <v>552</v>
      </c>
      <c r="B3681" s="2" t="s">
        <v>695</v>
      </c>
      <c r="C3681" s="4">
        <v>2856</v>
      </c>
      <c r="D3681" s="24" t="s">
        <v>92</v>
      </c>
      <c r="E3681" s="2" t="s">
        <v>469</v>
      </c>
      <c r="F3681" s="23" t="str">
        <f t="shared" si="173"/>
        <v>volta</v>
      </c>
      <c r="G3681" s="4">
        <v>12</v>
      </c>
      <c r="H3681" s="2" t="s">
        <v>568</v>
      </c>
      <c r="I3681" s="2" t="s">
        <v>554</v>
      </c>
      <c r="J3681" s="23" t="str">
        <f t="shared" si="171"/>
        <v>TAGUATUR2856volta12</v>
      </c>
      <c r="K3681" s="32" t="str">
        <f t="shared" si="172"/>
        <v>ÁGUAS CLARAS/AVENIDA ARAUCÁRIAS/RUA PAU BRASIL/AVENIDA IPÊ AMARELO/AVENIDA ARAUCÁRIAS/AVENIDA DAS CASTANHEIRAS/AVENIDA PARQUE ÁGUAS CLARAS/AVENIDA PAU BRASIL/UNIEURO/PISTÃO NORTE/BR-070/AVENIDA CUIABÁ</v>
      </c>
    </row>
    <row r="3682" spans="1:11" x14ac:dyDescent="0.2">
      <c r="A3682" s="2" t="s">
        <v>552</v>
      </c>
      <c r="B3682" s="2" t="s">
        <v>695</v>
      </c>
      <c r="C3682" s="4">
        <v>2856</v>
      </c>
      <c r="D3682" s="24" t="s">
        <v>92</v>
      </c>
      <c r="E3682" s="2" t="s">
        <v>469</v>
      </c>
      <c r="F3682" s="23" t="str">
        <f t="shared" si="173"/>
        <v>volta</v>
      </c>
      <c r="G3682" s="4">
        <v>13</v>
      </c>
      <c r="H3682" s="12" t="s">
        <v>560</v>
      </c>
      <c r="I3682" s="2" t="s">
        <v>554</v>
      </c>
      <c r="J3682" s="23" t="str">
        <f t="shared" si="171"/>
        <v>TAGUATUR2856volta13</v>
      </c>
      <c r="K3682" s="32" t="str">
        <f t="shared" si="172"/>
        <v>ÁGUAS CLARAS/AVENIDA ARAUCÁRIAS/RUA PAU BRASIL/AVENIDA IPÊ AMARELO/AVENIDA ARAUCÁRIAS/AVENIDA DAS CASTANHEIRAS/AVENIDA PARQUE ÁGUAS CLARAS/AVENIDA PAU BRASIL/UNIEURO/PISTÃO NORTE/BR-070/AVENIDA CUIABÁ/SETOR 9</v>
      </c>
    </row>
    <row r="3683" spans="1:11" x14ac:dyDescent="0.2">
      <c r="A3683" s="2" t="s">
        <v>552</v>
      </c>
      <c r="B3683" s="2" t="s">
        <v>695</v>
      </c>
      <c r="C3683" s="4">
        <v>2856</v>
      </c>
      <c r="D3683" s="24" t="s">
        <v>92</v>
      </c>
      <c r="E3683" s="2" t="s">
        <v>469</v>
      </c>
      <c r="F3683" s="23" t="str">
        <f t="shared" si="173"/>
        <v>volta</v>
      </c>
      <c r="G3683" s="4">
        <v>14</v>
      </c>
      <c r="H3683" s="12" t="s">
        <v>559</v>
      </c>
      <c r="I3683" s="2" t="s">
        <v>554</v>
      </c>
      <c r="J3683" s="23" t="str">
        <f t="shared" si="171"/>
        <v>TAGUATUR2856volta14</v>
      </c>
      <c r="K3683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</v>
      </c>
    </row>
    <row r="3684" spans="1:11" x14ac:dyDescent="0.2">
      <c r="A3684" s="2" t="s">
        <v>552</v>
      </c>
      <c r="B3684" s="2" t="s">
        <v>695</v>
      </c>
      <c r="C3684" s="4">
        <v>2856</v>
      </c>
      <c r="D3684" s="24" t="s">
        <v>92</v>
      </c>
      <c r="E3684" s="2" t="s">
        <v>469</v>
      </c>
      <c r="F3684" s="23" t="str">
        <f t="shared" si="173"/>
        <v>volta</v>
      </c>
      <c r="G3684" s="4">
        <v>15</v>
      </c>
      <c r="H3684" s="12" t="s">
        <v>558</v>
      </c>
      <c r="I3684" s="2" t="s">
        <v>554</v>
      </c>
      <c r="J3684" s="23" t="str">
        <f t="shared" si="171"/>
        <v>TAGUATUR2856volta15</v>
      </c>
      <c r="K3684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</v>
      </c>
    </row>
    <row r="3685" spans="1:11" x14ac:dyDescent="0.2">
      <c r="A3685" s="2" t="s">
        <v>552</v>
      </c>
      <c r="B3685" s="2" t="s">
        <v>695</v>
      </c>
      <c r="C3685" s="4">
        <v>2856</v>
      </c>
      <c r="D3685" s="24" t="s">
        <v>92</v>
      </c>
      <c r="E3685" s="2" t="s">
        <v>469</v>
      </c>
      <c r="F3685" s="23" t="str">
        <f t="shared" si="173"/>
        <v>volta</v>
      </c>
      <c r="G3685" s="4">
        <v>16</v>
      </c>
      <c r="H3685" s="12" t="s">
        <v>557</v>
      </c>
      <c r="I3685" s="2" t="s">
        <v>554</v>
      </c>
      <c r="J3685" s="23" t="str">
        <f t="shared" si="171"/>
        <v>TAGUATUR2856volta16</v>
      </c>
      <c r="K3685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3/AVENIDA LIBERDADE</v>
      </c>
    </row>
    <row r="3686" spans="1:11" x14ac:dyDescent="0.2">
      <c r="A3686" s="2" t="s">
        <v>552</v>
      </c>
      <c r="B3686" s="2" t="s">
        <v>695</v>
      </c>
      <c r="C3686" s="4">
        <v>2856</v>
      </c>
      <c r="D3686" s="24" t="s">
        <v>92</v>
      </c>
      <c r="E3686" s="2" t="s">
        <v>469</v>
      </c>
      <c r="F3686" s="23" t="str">
        <f t="shared" si="173"/>
        <v>volta</v>
      </c>
      <c r="G3686" s="4">
        <v>17</v>
      </c>
      <c r="H3686" s="2" t="s">
        <v>556</v>
      </c>
      <c r="I3686" s="2" t="s">
        <v>554</v>
      </c>
      <c r="J3686" s="23" t="str">
        <f t="shared" si="171"/>
        <v>TAGUATUR2856volta17</v>
      </c>
      <c r="K3686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3/AVENIDA LIBERDADE/GO-547</v>
      </c>
    </row>
    <row r="3687" spans="1:11" x14ac:dyDescent="0.2">
      <c r="A3687" s="2" t="s">
        <v>552</v>
      </c>
      <c r="B3687" s="2" t="s">
        <v>695</v>
      </c>
      <c r="C3687" s="4">
        <v>2856</v>
      </c>
      <c r="D3687" s="24" t="s">
        <v>92</v>
      </c>
      <c r="E3687" s="2" t="s">
        <v>469</v>
      </c>
      <c r="F3687" s="23" t="str">
        <f t="shared" si="173"/>
        <v>volta</v>
      </c>
      <c r="G3687" s="4">
        <v>18</v>
      </c>
      <c r="H3687" s="2" t="s">
        <v>555</v>
      </c>
      <c r="I3687" s="2" t="s">
        <v>554</v>
      </c>
      <c r="J3687" s="23" t="str">
        <f t="shared" si="171"/>
        <v>TAGUATUR2856volta18</v>
      </c>
      <c r="K3687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</v>
      </c>
    </row>
    <row r="3688" spans="1:11" x14ac:dyDescent="0.2">
      <c r="A3688" s="2" t="s">
        <v>552</v>
      </c>
      <c r="B3688" s="2" t="s">
        <v>695</v>
      </c>
      <c r="C3688" s="4">
        <v>2856</v>
      </c>
      <c r="D3688" s="24" t="s">
        <v>92</v>
      </c>
      <c r="E3688" s="2" t="s">
        <v>469</v>
      </c>
      <c r="F3688" s="23" t="str">
        <f t="shared" si="173"/>
        <v>volta</v>
      </c>
      <c r="G3688" s="4">
        <v>19</v>
      </c>
      <c r="H3688" s="2" t="s">
        <v>553</v>
      </c>
      <c r="I3688" s="2" t="s">
        <v>554</v>
      </c>
      <c r="J3688" s="23" t="str">
        <f t="shared" si="171"/>
        <v>TAGUATUR2856volta19</v>
      </c>
      <c r="K3688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ODISSÉIA/ROYAL PARQUE</v>
      </c>
    </row>
    <row r="3689" spans="1:11" x14ac:dyDescent="0.2">
      <c r="A3689" s="2" t="s">
        <v>552</v>
      </c>
      <c r="B3689" s="2" t="s">
        <v>695</v>
      </c>
      <c r="C3689" s="4">
        <v>2857</v>
      </c>
      <c r="D3689" s="2" t="s">
        <v>92</v>
      </c>
      <c r="E3689" s="2" t="s">
        <v>452</v>
      </c>
      <c r="F3689" s="23" t="str">
        <f t="shared" si="173"/>
        <v>ida</v>
      </c>
      <c r="G3689" s="4">
        <v>1</v>
      </c>
      <c r="H3689" s="2" t="s">
        <v>602</v>
      </c>
      <c r="I3689" s="2" t="s">
        <v>554</v>
      </c>
      <c r="J3689" s="23" t="str">
        <f t="shared" si="171"/>
        <v>TAGUATUR2857ida1</v>
      </c>
      <c r="K3689" s="32" t="str">
        <f t="shared" si="172"/>
        <v>PINHEIRO 1</v>
      </c>
    </row>
    <row r="3690" spans="1:11" x14ac:dyDescent="0.2">
      <c r="A3690" s="2" t="s">
        <v>552</v>
      </c>
      <c r="B3690" s="2" t="s">
        <v>695</v>
      </c>
      <c r="C3690" s="4">
        <v>2857</v>
      </c>
      <c r="D3690" s="24" t="s">
        <v>92</v>
      </c>
      <c r="E3690" s="2" t="s">
        <v>452</v>
      </c>
      <c r="F3690" s="23" t="str">
        <f t="shared" si="173"/>
        <v>ida</v>
      </c>
      <c r="G3690" s="4">
        <v>2</v>
      </c>
      <c r="H3690" s="2" t="s">
        <v>603</v>
      </c>
      <c r="I3690" s="2" t="s">
        <v>554</v>
      </c>
      <c r="J3690" s="23" t="str">
        <f t="shared" si="171"/>
        <v>TAGUATUR2857ida2</v>
      </c>
      <c r="K3690" s="32" t="str">
        <f t="shared" si="172"/>
        <v>PINHEIRO 1/AVENIDA COMERCIAL</v>
      </c>
    </row>
    <row r="3691" spans="1:11" x14ac:dyDescent="0.2">
      <c r="A3691" s="2" t="s">
        <v>552</v>
      </c>
      <c r="B3691" s="2" t="s">
        <v>695</v>
      </c>
      <c r="C3691" s="4">
        <v>2857</v>
      </c>
      <c r="D3691" s="24" t="s">
        <v>92</v>
      </c>
      <c r="E3691" s="2" t="s">
        <v>452</v>
      </c>
      <c r="F3691" s="23" t="str">
        <f t="shared" si="173"/>
        <v>ida</v>
      </c>
      <c r="G3691" s="4">
        <v>3</v>
      </c>
      <c r="H3691" s="2" t="s">
        <v>605</v>
      </c>
      <c r="I3691" s="2" t="s">
        <v>554</v>
      </c>
      <c r="J3691" s="23" t="str">
        <f t="shared" si="171"/>
        <v>TAGUATUR2857ida3</v>
      </c>
      <c r="K3691" s="32" t="str">
        <f t="shared" si="172"/>
        <v>PINHEIRO 1/AVENIDA COMERCIAL/AVENIDA MINAS GERAIS</v>
      </c>
    </row>
    <row r="3692" spans="1:11" x14ac:dyDescent="0.2">
      <c r="A3692" s="2" t="s">
        <v>552</v>
      </c>
      <c r="B3692" s="2" t="s">
        <v>695</v>
      </c>
      <c r="C3692" s="4">
        <v>2857</v>
      </c>
      <c r="D3692" s="24" t="s">
        <v>92</v>
      </c>
      <c r="E3692" s="2" t="s">
        <v>452</v>
      </c>
      <c r="F3692" s="23" t="str">
        <f t="shared" si="173"/>
        <v>ida</v>
      </c>
      <c r="G3692" s="4">
        <v>4</v>
      </c>
      <c r="H3692" s="2" t="s">
        <v>576</v>
      </c>
      <c r="I3692" s="2" t="s">
        <v>554</v>
      </c>
      <c r="J3692" s="23" t="str">
        <f t="shared" si="171"/>
        <v>TAGUATUR2857ida4</v>
      </c>
      <c r="K3692" s="32" t="str">
        <f t="shared" si="172"/>
        <v>PINHEIRO 1/AVENIDA COMERCIAL/AVENIDA MINAS GERAIS/AVENIDA SÃO PAULO</v>
      </c>
    </row>
    <row r="3693" spans="1:11" x14ac:dyDescent="0.2">
      <c r="A3693" s="2" t="s">
        <v>552</v>
      </c>
      <c r="B3693" s="2" t="s">
        <v>695</v>
      </c>
      <c r="C3693" s="4">
        <v>2857</v>
      </c>
      <c r="D3693" s="24" t="s">
        <v>92</v>
      </c>
      <c r="E3693" s="2" t="s">
        <v>452</v>
      </c>
      <c r="F3693" s="23" t="str">
        <f t="shared" si="173"/>
        <v>ida</v>
      </c>
      <c r="G3693" s="4">
        <v>5</v>
      </c>
      <c r="H3693" s="2" t="s">
        <v>631</v>
      </c>
      <c r="I3693" s="2" t="s">
        <v>554</v>
      </c>
      <c r="J3693" s="23" t="str">
        <f t="shared" si="171"/>
        <v>TAGUATUR2857ida5</v>
      </c>
      <c r="K3693" s="32" t="str">
        <f t="shared" si="172"/>
        <v>PINHEIRO 1/AVENIDA COMERCIAL/AVENIDA MINAS GERAIS/AVENIDA SÃO PAULO/QUARTA AVENIDA</v>
      </c>
    </row>
    <row r="3694" spans="1:11" x14ac:dyDescent="0.2">
      <c r="A3694" s="2" t="s">
        <v>552</v>
      </c>
      <c r="B3694" s="2" t="s">
        <v>695</v>
      </c>
      <c r="C3694" s="4">
        <v>2857</v>
      </c>
      <c r="D3694" s="24" t="s">
        <v>92</v>
      </c>
      <c r="E3694" s="2" t="s">
        <v>452</v>
      </c>
      <c r="F3694" s="23" t="str">
        <f t="shared" si="173"/>
        <v>ida</v>
      </c>
      <c r="G3694" s="4">
        <v>6</v>
      </c>
      <c r="H3694" s="2" t="s">
        <v>632</v>
      </c>
      <c r="I3694" s="2" t="s">
        <v>554</v>
      </c>
      <c r="J3694" s="23" t="str">
        <f t="shared" si="171"/>
        <v>TAGUATUR2857ida6</v>
      </c>
      <c r="K3694" s="32" t="str">
        <f t="shared" si="172"/>
        <v>PINHEIRO 1/AVENIDA COMERCIAL/AVENIDA MINAS GERAIS/AVENIDA SÃO PAULO/QUARTA AVENIDA/AVENIDA RIO GRANDE DO SUL</v>
      </c>
    </row>
    <row r="3695" spans="1:11" x14ac:dyDescent="0.2">
      <c r="A3695" s="2" t="s">
        <v>552</v>
      </c>
      <c r="B3695" s="2" t="s">
        <v>695</v>
      </c>
      <c r="C3695" s="4">
        <v>2857</v>
      </c>
      <c r="D3695" s="24" t="s">
        <v>92</v>
      </c>
      <c r="E3695" s="2" t="s">
        <v>452</v>
      </c>
      <c r="F3695" s="23" t="str">
        <f t="shared" si="173"/>
        <v>ida</v>
      </c>
      <c r="G3695" s="4">
        <v>7</v>
      </c>
      <c r="H3695" s="2" t="s">
        <v>633</v>
      </c>
      <c r="I3695" s="2" t="s">
        <v>554</v>
      </c>
      <c r="J3695" s="23" t="str">
        <f t="shared" si="171"/>
        <v>TAGUATUR2857ida7</v>
      </c>
      <c r="K3695" s="32" t="str">
        <f t="shared" si="172"/>
        <v>PINHEIRO 1/AVENIDA COMERCIAL/AVENIDA MINAS GERAIS/AVENIDA SÃO PAULO/QUARTA AVENIDA/AVENIDA RIO GRANDE DO SUL/AVENIDA TANCREDO NEVES</v>
      </c>
    </row>
    <row r="3696" spans="1:11" x14ac:dyDescent="0.2">
      <c r="A3696" s="2" t="s">
        <v>552</v>
      </c>
      <c r="B3696" s="2" t="s">
        <v>695</v>
      </c>
      <c r="C3696" s="4">
        <v>2857</v>
      </c>
      <c r="D3696" s="24" t="s">
        <v>92</v>
      </c>
      <c r="E3696" s="2" t="s">
        <v>452</v>
      </c>
      <c r="F3696" s="23" t="str">
        <f t="shared" si="173"/>
        <v>ida</v>
      </c>
      <c r="G3696" s="4">
        <v>8</v>
      </c>
      <c r="H3696" s="2" t="s">
        <v>575</v>
      </c>
      <c r="I3696" s="2" t="s">
        <v>554</v>
      </c>
      <c r="J3696" s="23" t="str">
        <f t="shared" si="171"/>
        <v>TAGUATUR2857ida8</v>
      </c>
      <c r="K3696" s="32" t="str">
        <f t="shared" si="172"/>
        <v>PINHEIRO 1/AVENIDA COMERCIAL/AVENIDA MINAS GERAIS/AVENIDA SÃO PAULO/QUARTA AVENIDA/AVENIDA RIO GRANDE DO SUL/AVENIDA TANCREDO NEVES/AVENIDA BRASÍLIA</v>
      </c>
    </row>
    <row r="3697" spans="1:11" x14ac:dyDescent="0.2">
      <c r="A3697" s="2" t="s">
        <v>552</v>
      </c>
      <c r="B3697" s="2" t="s">
        <v>695</v>
      </c>
      <c r="C3697" s="4">
        <v>2857</v>
      </c>
      <c r="D3697" s="24" t="s">
        <v>92</v>
      </c>
      <c r="E3697" s="2" t="s">
        <v>452</v>
      </c>
      <c r="F3697" s="23" t="str">
        <f t="shared" si="173"/>
        <v>ida</v>
      </c>
      <c r="G3697" s="4">
        <v>9</v>
      </c>
      <c r="H3697" s="2" t="s">
        <v>576</v>
      </c>
      <c r="I3697" s="2" t="s">
        <v>554</v>
      </c>
      <c r="J3697" s="23" t="str">
        <f t="shared" si="171"/>
        <v>TAGUATUR2857ida9</v>
      </c>
      <c r="K3697" s="32" t="str">
        <f t="shared" si="172"/>
        <v>PINHEIRO 1/AVENIDA COMERCIAL/AVENIDA MINAS GERAIS/AVENIDA SÃO PAULO/QUARTA AVENIDA/AVENIDA RIO GRANDE DO SUL/AVENIDA TANCREDO NEVES/AVENIDA BRASÍLIA/AVENIDA SÃO PAULO</v>
      </c>
    </row>
    <row r="3698" spans="1:11" x14ac:dyDescent="0.2">
      <c r="A3698" s="2" t="s">
        <v>552</v>
      </c>
      <c r="B3698" s="2" t="s">
        <v>695</v>
      </c>
      <c r="C3698" s="4">
        <v>2857</v>
      </c>
      <c r="D3698" s="24" t="s">
        <v>92</v>
      </c>
      <c r="E3698" s="2" t="s">
        <v>452</v>
      </c>
      <c r="F3698" s="23" t="str">
        <f t="shared" si="173"/>
        <v>ida</v>
      </c>
      <c r="G3698" s="4">
        <v>10</v>
      </c>
      <c r="H3698" s="2" t="s">
        <v>561</v>
      </c>
      <c r="I3698" s="2" t="s">
        <v>562</v>
      </c>
      <c r="J3698" s="23" t="str">
        <f t="shared" si="171"/>
        <v>TAGUATUR2857ida10</v>
      </c>
      <c r="K3698" s="32" t="str">
        <f t="shared" si="172"/>
        <v>PINHEIRO 1/AVENIDA COMERCIAL/AVENIDA MINAS GERAIS/AVENIDA SÃO PAULO/QUARTA AVENIDA/AVENIDA RIO GRANDE DO SUL/AVENIDA TANCREDO NEVES/AVENIDA BRASÍLIA/AVENIDA SÃO PAULO/BR-070</v>
      </c>
    </row>
    <row r="3699" spans="1:11" x14ac:dyDescent="0.2">
      <c r="A3699" s="2" t="s">
        <v>552</v>
      </c>
      <c r="B3699" s="2" t="s">
        <v>695</v>
      </c>
      <c r="C3699" s="4">
        <v>2857</v>
      </c>
      <c r="D3699" s="24" t="s">
        <v>92</v>
      </c>
      <c r="E3699" s="2" t="s">
        <v>452</v>
      </c>
      <c r="F3699" s="23" t="str">
        <f t="shared" si="173"/>
        <v>ida</v>
      </c>
      <c r="G3699" s="4">
        <v>11</v>
      </c>
      <c r="H3699" s="2" t="s">
        <v>563</v>
      </c>
      <c r="I3699" s="2" t="s">
        <v>564</v>
      </c>
      <c r="J3699" s="23" t="str">
        <f t="shared" si="171"/>
        <v>TAGUATUR2857ida11</v>
      </c>
      <c r="K3699" s="32" t="str">
        <f t="shared" si="172"/>
        <v>PINHEIRO 1/AVENIDA COMERCIAL/AVENIDA MINAS GERAIS/AVENIDA SÃO PAULO/QUARTA AVENIDA/AVENIDA RIO GRANDE DO SUL/AVENIDA TANCREDO NEVES/AVENIDA BRASÍLIA/AVENIDA SÃO PAULO/BR-070/PISTÃO NORTE</v>
      </c>
    </row>
    <row r="3700" spans="1:11" x14ac:dyDescent="0.2">
      <c r="A3700" s="2" t="s">
        <v>552</v>
      </c>
      <c r="B3700" s="2" t="s">
        <v>695</v>
      </c>
      <c r="C3700" s="4">
        <v>2857</v>
      </c>
      <c r="D3700" s="24" t="s">
        <v>92</v>
      </c>
      <c r="E3700" s="2" t="s">
        <v>452</v>
      </c>
      <c r="F3700" s="23" t="str">
        <f t="shared" si="173"/>
        <v>ida</v>
      </c>
      <c r="G3700" s="4">
        <v>12</v>
      </c>
      <c r="H3700" s="2" t="s">
        <v>696</v>
      </c>
      <c r="I3700" s="2" t="s">
        <v>695</v>
      </c>
      <c r="J3700" s="23" t="str">
        <f t="shared" si="171"/>
        <v>TAGUATUR2857ida12</v>
      </c>
      <c r="K3700" s="32" t="str">
        <f t="shared" si="172"/>
        <v>PINHEIRO 1/AVENIDA COMERCIAL/AVENIDA MINAS GERAIS/AVENIDA SÃO PAULO/QUARTA AVENIDA/AVENIDA RIO GRANDE DO SUL/AVENIDA TANCREDO NEVES/AVENIDA BRASÍLIA/AVENIDA SÃO PAULO/BR-070/PISTÃO NORTE/AVENIDA ARAUCÁRIAS</v>
      </c>
    </row>
    <row r="3701" spans="1:11" x14ac:dyDescent="0.2">
      <c r="A3701" s="2" t="s">
        <v>552</v>
      </c>
      <c r="B3701" s="2" t="s">
        <v>695</v>
      </c>
      <c r="C3701" s="4">
        <v>2857</v>
      </c>
      <c r="D3701" s="24" t="s">
        <v>92</v>
      </c>
      <c r="E3701" s="2" t="s">
        <v>452</v>
      </c>
      <c r="F3701" s="23" t="str">
        <f t="shared" si="173"/>
        <v>ida</v>
      </c>
      <c r="G3701" s="4">
        <v>13</v>
      </c>
      <c r="H3701" s="2" t="s">
        <v>616</v>
      </c>
      <c r="I3701" s="2" t="s">
        <v>554</v>
      </c>
      <c r="J3701" s="23" t="str">
        <f t="shared" si="171"/>
        <v>TAGUATUR2857ida13</v>
      </c>
      <c r="K3701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</v>
      </c>
    </row>
    <row r="3702" spans="1:11" x14ac:dyDescent="0.2">
      <c r="A3702" s="2" t="s">
        <v>552</v>
      </c>
      <c r="B3702" s="2" t="s">
        <v>695</v>
      </c>
      <c r="C3702" s="4">
        <v>2857</v>
      </c>
      <c r="D3702" s="24" t="s">
        <v>92</v>
      </c>
      <c r="E3702" s="2" t="s">
        <v>452</v>
      </c>
      <c r="F3702" s="23" t="str">
        <f t="shared" si="173"/>
        <v>ida</v>
      </c>
      <c r="G3702" s="4">
        <v>14</v>
      </c>
      <c r="H3702" s="2" t="s">
        <v>697</v>
      </c>
      <c r="I3702" s="2" t="s">
        <v>695</v>
      </c>
      <c r="J3702" s="23" t="str">
        <f t="shared" si="171"/>
        <v>TAGUATUR2857ida14</v>
      </c>
      <c r="K3702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</v>
      </c>
    </row>
    <row r="3703" spans="1:11" x14ac:dyDescent="0.2">
      <c r="A3703" s="2" t="s">
        <v>552</v>
      </c>
      <c r="B3703" s="2" t="s">
        <v>695</v>
      </c>
      <c r="C3703" s="4">
        <v>2857</v>
      </c>
      <c r="D3703" s="24" t="s">
        <v>92</v>
      </c>
      <c r="E3703" s="2" t="s">
        <v>452</v>
      </c>
      <c r="F3703" s="23" t="str">
        <f t="shared" si="173"/>
        <v>ida</v>
      </c>
      <c r="G3703" s="4">
        <v>15</v>
      </c>
      <c r="H3703" s="2" t="s">
        <v>696</v>
      </c>
      <c r="I3703" s="2" t="s">
        <v>695</v>
      </c>
      <c r="J3703" s="23" t="str">
        <f t="shared" si="171"/>
        <v>TAGUATUR2857ida15</v>
      </c>
      <c r="K3703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</v>
      </c>
    </row>
    <row r="3704" spans="1:11" x14ac:dyDescent="0.2">
      <c r="A3704" s="2" t="s">
        <v>552</v>
      </c>
      <c r="B3704" s="2" t="s">
        <v>695</v>
      </c>
      <c r="C3704" s="4">
        <v>2857</v>
      </c>
      <c r="D3704" s="24" t="s">
        <v>92</v>
      </c>
      <c r="E3704" s="2" t="s">
        <v>452</v>
      </c>
      <c r="F3704" s="23" t="str">
        <f t="shared" si="173"/>
        <v>ida</v>
      </c>
      <c r="G3704" s="4">
        <v>16</v>
      </c>
      <c r="H3704" s="2" t="s">
        <v>698</v>
      </c>
      <c r="I3704" s="2" t="s">
        <v>695</v>
      </c>
      <c r="J3704" s="23" t="str">
        <f t="shared" si="171"/>
        <v>TAGUATUR2857ida16</v>
      </c>
      <c r="K3704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</v>
      </c>
    </row>
    <row r="3705" spans="1:11" x14ac:dyDescent="0.2">
      <c r="A3705" s="2" t="s">
        <v>552</v>
      </c>
      <c r="B3705" s="2" t="s">
        <v>695</v>
      </c>
      <c r="C3705" s="4">
        <v>2857</v>
      </c>
      <c r="D3705" s="24" t="s">
        <v>92</v>
      </c>
      <c r="E3705" s="2" t="s">
        <v>452</v>
      </c>
      <c r="F3705" s="23" t="str">
        <f t="shared" si="173"/>
        <v>ida</v>
      </c>
      <c r="G3705" s="4">
        <v>17</v>
      </c>
      <c r="H3705" s="2" t="s">
        <v>699</v>
      </c>
      <c r="I3705" s="2" t="s">
        <v>695</v>
      </c>
      <c r="J3705" s="23" t="str">
        <f t="shared" si="171"/>
        <v>TAGUATUR2857ida17</v>
      </c>
      <c r="K3705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</v>
      </c>
    </row>
    <row r="3706" spans="1:11" x14ac:dyDescent="0.2">
      <c r="A3706" s="2" t="s">
        <v>552</v>
      </c>
      <c r="B3706" s="2" t="s">
        <v>695</v>
      </c>
      <c r="C3706" s="4">
        <v>2857</v>
      </c>
      <c r="D3706" s="24" t="s">
        <v>92</v>
      </c>
      <c r="E3706" s="2" t="s">
        <v>452</v>
      </c>
      <c r="F3706" s="23" t="str">
        <f t="shared" si="173"/>
        <v>ida</v>
      </c>
      <c r="G3706" s="4">
        <v>18</v>
      </c>
      <c r="H3706" s="2" t="s">
        <v>700</v>
      </c>
      <c r="I3706" s="2" t="s">
        <v>695</v>
      </c>
      <c r="J3706" s="23" t="str">
        <f t="shared" si="171"/>
        <v>TAGUATUR2857ida18</v>
      </c>
      <c r="K3706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</v>
      </c>
    </row>
    <row r="3707" spans="1:11" x14ac:dyDescent="0.2">
      <c r="A3707" s="2" t="s">
        <v>552</v>
      </c>
      <c r="B3707" s="2" t="s">
        <v>695</v>
      </c>
      <c r="C3707" s="4">
        <v>2857</v>
      </c>
      <c r="D3707" s="24" t="s">
        <v>92</v>
      </c>
      <c r="E3707" s="2" t="s">
        <v>452</v>
      </c>
      <c r="F3707" s="23" t="str">
        <f t="shared" si="173"/>
        <v>ida</v>
      </c>
      <c r="G3707" s="4">
        <v>19</v>
      </c>
      <c r="H3707" s="2" t="s">
        <v>701</v>
      </c>
      <c r="I3707" s="2" t="s">
        <v>695</v>
      </c>
      <c r="J3707" s="23" t="str">
        <f t="shared" si="171"/>
        <v>TAGUATUR2857ida19</v>
      </c>
      <c r="K3707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</v>
      </c>
    </row>
    <row r="3708" spans="1:11" x14ac:dyDescent="0.2">
      <c r="A3708" s="2" t="s">
        <v>552</v>
      </c>
      <c r="B3708" s="2" t="s">
        <v>695</v>
      </c>
      <c r="C3708" s="4">
        <v>2857</v>
      </c>
      <c r="D3708" s="24" t="s">
        <v>92</v>
      </c>
      <c r="E3708" s="2" t="s">
        <v>452</v>
      </c>
      <c r="F3708" s="23" t="str">
        <f t="shared" si="173"/>
        <v>ida</v>
      </c>
      <c r="G3708" s="4">
        <v>20</v>
      </c>
      <c r="H3708" s="2" t="s">
        <v>695</v>
      </c>
      <c r="I3708" s="2" t="s">
        <v>695</v>
      </c>
      <c r="J3708" s="23" t="str">
        <f t="shared" si="171"/>
        <v>TAGUATUR2857ida20</v>
      </c>
      <c r="K3708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3709" spans="1:11" x14ac:dyDescent="0.2">
      <c r="A3709" s="2" t="s">
        <v>552</v>
      </c>
      <c r="B3709" s="2" t="s">
        <v>695</v>
      </c>
      <c r="C3709" s="4">
        <v>2857</v>
      </c>
      <c r="D3709" s="2" t="s">
        <v>92</v>
      </c>
      <c r="E3709" s="2" t="s">
        <v>469</v>
      </c>
      <c r="F3709" s="23" t="str">
        <f t="shared" si="173"/>
        <v>volta</v>
      </c>
      <c r="G3709" s="4">
        <v>1</v>
      </c>
      <c r="H3709" s="2" t="s">
        <v>695</v>
      </c>
      <c r="I3709" s="2" t="s">
        <v>695</v>
      </c>
      <c r="J3709" s="23" t="str">
        <f t="shared" si="171"/>
        <v>TAGUATUR2857volta1</v>
      </c>
      <c r="K3709" s="32" t="str">
        <f t="shared" si="172"/>
        <v>ÁGUAS CLARAS</v>
      </c>
    </row>
    <row r="3710" spans="1:11" x14ac:dyDescent="0.2">
      <c r="A3710" s="2" t="s">
        <v>552</v>
      </c>
      <c r="B3710" s="2" t="s">
        <v>695</v>
      </c>
      <c r="C3710" s="4">
        <v>2857</v>
      </c>
      <c r="D3710" s="24" t="s">
        <v>92</v>
      </c>
      <c r="E3710" s="2" t="s">
        <v>469</v>
      </c>
      <c r="F3710" s="23" t="str">
        <f t="shared" si="173"/>
        <v>volta</v>
      </c>
      <c r="G3710" s="4">
        <v>2</v>
      </c>
      <c r="H3710" s="2" t="s">
        <v>696</v>
      </c>
      <c r="I3710" s="2" t="s">
        <v>695</v>
      </c>
      <c r="J3710" s="23" t="str">
        <f t="shared" si="171"/>
        <v>TAGUATUR2857volta2</v>
      </c>
      <c r="K3710" s="32" t="str">
        <f t="shared" si="172"/>
        <v>ÁGUAS CLARAS/AVENIDA ARAUCÁRIAS</v>
      </c>
    </row>
    <row r="3711" spans="1:11" x14ac:dyDescent="0.2">
      <c r="A3711" s="2" t="s">
        <v>552</v>
      </c>
      <c r="B3711" s="2" t="s">
        <v>695</v>
      </c>
      <c r="C3711" s="4">
        <v>2857</v>
      </c>
      <c r="D3711" s="24" t="s">
        <v>92</v>
      </c>
      <c r="E3711" s="2" t="s">
        <v>469</v>
      </c>
      <c r="F3711" s="23" t="str">
        <f t="shared" si="173"/>
        <v>volta</v>
      </c>
      <c r="G3711" s="4">
        <v>3</v>
      </c>
      <c r="H3711" s="2" t="s">
        <v>616</v>
      </c>
      <c r="I3711" s="2" t="s">
        <v>554</v>
      </c>
      <c r="J3711" s="23" t="str">
        <f t="shared" si="171"/>
        <v>TAGUATUR2857volta3</v>
      </c>
      <c r="K3711" s="32" t="str">
        <f t="shared" si="172"/>
        <v>ÁGUAS CLARAS/AVENIDA ARAUCÁRIAS/RUA PAU BRASIL</v>
      </c>
    </row>
    <row r="3712" spans="1:11" x14ac:dyDescent="0.2">
      <c r="A3712" s="2" t="s">
        <v>552</v>
      </c>
      <c r="B3712" s="2" t="s">
        <v>695</v>
      </c>
      <c r="C3712" s="4">
        <v>2857</v>
      </c>
      <c r="D3712" s="24" t="s">
        <v>92</v>
      </c>
      <c r="E3712" s="2" t="s">
        <v>469</v>
      </c>
      <c r="F3712" s="23" t="str">
        <f t="shared" si="173"/>
        <v>volta</v>
      </c>
      <c r="G3712" s="4">
        <v>4</v>
      </c>
      <c r="H3712" s="2" t="s">
        <v>697</v>
      </c>
      <c r="I3712" s="2" t="s">
        <v>695</v>
      </c>
      <c r="J3712" s="23" t="str">
        <f t="shared" si="171"/>
        <v>TAGUATUR2857volta4</v>
      </c>
      <c r="K3712" s="32" t="str">
        <f t="shared" si="172"/>
        <v>ÁGUAS CLARAS/AVENIDA ARAUCÁRIAS/RUA PAU BRASIL/AVENIDA IPÊ AMARELO</v>
      </c>
    </row>
    <row r="3713" spans="1:11" x14ac:dyDescent="0.2">
      <c r="A3713" s="2" t="s">
        <v>552</v>
      </c>
      <c r="B3713" s="2" t="s">
        <v>695</v>
      </c>
      <c r="C3713" s="4">
        <v>2857</v>
      </c>
      <c r="D3713" s="24" t="s">
        <v>92</v>
      </c>
      <c r="E3713" s="2" t="s">
        <v>469</v>
      </c>
      <c r="F3713" s="23" t="str">
        <f t="shared" si="173"/>
        <v>volta</v>
      </c>
      <c r="G3713" s="4">
        <v>5</v>
      </c>
      <c r="H3713" s="2" t="s">
        <v>696</v>
      </c>
      <c r="I3713" s="2" t="s">
        <v>695</v>
      </c>
      <c r="J3713" s="23" t="str">
        <f t="shared" si="171"/>
        <v>TAGUATUR2857volta5</v>
      </c>
      <c r="K3713" s="32" t="str">
        <f t="shared" si="172"/>
        <v>ÁGUAS CLARAS/AVENIDA ARAUCÁRIAS/RUA PAU BRASIL/AVENIDA IPÊ AMARELO/AVENIDA ARAUCÁRIAS</v>
      </c>
    </row>
    <row r="3714" spans="1:11" x14ac:dyDescent="0.2">
      <c r="A3714" s="2" t="s">
        <v>552</v>
      </c>
      <c r="B3714" s="2" t="s">
        <v>695</v>
      </c>
      <c r="C3714" s="4">
        <v>2857</v>
      </c>
      <c r="D3714" s="24" t="s">
        <v>92</v>
      </c>
      <c r="E3714" s="2" t="s">
        <v>469</v>
      </c>
      <c r="F3714" s="23" t="str">
        <f t="shared" si="173"/>
        <v>volta</v>
      </c>
      <c r="G3714" s="4">
        <v>6</v>
      </c>
      <c r="H3714" s="2" t="s">
        <v>698</v>
      </c>
      <c r="I3714" s="2" t="s">
        <v>695</v>
      </c>
      <c r="J3714" s="23" t="str">
        <f t="shared" si="171"/>
        <v>TAGUATUR2857volta6</v>
      </c>
      <c r="K3714" s="32" t="str">
        <f t="shared" si="172"/>
        <v>ÁGUAS CLARAS/AVENIDA ARAUCÁRIAS/RUA PAU BRASIL/AVENIDA IPÊ AMARELO/AVENIDA ARAUCÁRIAS/AVENIDA DAS CASTANHEIRAS</v>
      </c>
    </row>
    <row r="3715" spans="1:11" x14ac:dyDescent="0.2">
      <c r="A3715" s="2" t="s">
        <v>552</v>
      </c>
      <c r="B3715" s="2" t="s">
        <v>695</v>
      </c>
      <c r="C3715" s="4">
        <v>2857</v>
      </c>
      <c r="D3715" s="24" t="s">
        <v>92</v>
      </c>
      <c r="E3715" s="2" t="s">
        <v>469</v>
      </c>
      <c r="F3715" s="23" t="str">
        <f t="shared" si="173"/>
        <v>volta</v>
      </c>
      <c r="G3715" s="4">
        <v>7</v>
      </c>
      <c r="H3715" s="2" t="s">
        <v>699</v>
      </c>
      <c r="I3715" s="2" t="s">
        <v>695</v>
      </c>
      <c r="J3715" s="23" t="str">
        <f t="shared" ref="J3715:J3778" si="174">D3715&amp;C3715&amp;F3715&amp;G3715</f>
        <v>TAGUATUR2857volta7</v>
      </c>
      <c r="K3715" s="32" t="str">
        <f t="shared" ref="K3715:K3778" si="175">IF(G3715=1,H3715,K3714&amp;"/"&amp;H3715)</f>
        <v>ÁGUAS CLARAS/AVENIDA ARAUCÁRIAS/RUA PAU BRASIL/AVENIDA IPÊ AMARELO/AVENIDA ARAUCÁRIAS/AVENIDA DAS CASTANHEIRAS/AVENIDA PARQUE ÁGUAS CLARAS</v>
      </c>
    </row>
    <row r="3716" spans="1:11" x14ac:dyDescent="0.2">
      <c r="A3716" s="2" t="s">
        <v>552</v>
      </c>
      <c r="B3716" s="2" t="s">
        <v>695</v>
      </c>
      <c r="C3716" s="4">
        <v>2857</v>
      </c>
      <c r="D3716" s="24" t="s">
        <v>92</v>
      </c>
      <c r="E3716" s="2" t="s">
        <v>469</v>
      </c>
      <c r="F3716" s="23" t="str">
        <f t="shared" ref="F3716:F3779" si="176">IF(LEFT(E3716,3)="ida","ida","volta")</f>
        <v>volta</v>
      </c>
      <c r="G3716" s="4">
        <v>8</v>
      </c>
      <c r="H3716" s="2" t="s">
        <v>700</v>
      </c>
      <c r="I3716" s="2" t="s">
        <v>695</v>
      </c>
      <c r="J3716" s="23" t="str">
        <f t="shared" si="174"/>
        <v>TAGUATUR2857volta8</v>
      </c>
      <c r="K3716" s="32" t="str">
        <f t="shared" si="175"/>
        <v>ÁGUAS CLARAS/AVENIDA ARAUCÁRIAS/RUA PAU BRASIL/AVENIDA IPÊ AMARELO/AVENIDA ARAUCÁRIAS/AVENIDA DAS CASTANHEIRAS/AVENIDA PARQUE ÁGUAS CLARAS/AVENIDA PAU BRASIL</v>
      </c>
    </row>
    <row r="3717" spans="1:11" x14ac:dyDescent="0.2">
      <c r="A3717" s="2" t="s">
        <v>552</v>
      </c>
      <c r="B3717" s="2" t="s">
        <v>695</v>
      </c>
      <c r="C3717" s="4">
        <v>2857</v>
      </c>
      <c r="D3717" s="24" t="s">
        <v>92</v>
      </c>
      <c r="E3717" s="2" t="s">
        <v>469</v>
      </c>
      <c r="F3717" s="23" t="str">
        <f t="shared" si="176"/>
        <v>volta</v>
      </c>
      <c r="G3717" s="4">
        <v>9</v>
      </c>
      <c r="H3717" s="2" t="s">
        <v>701</v>
      </c>
      <c r="I3717" s="2" t="s">
        <v>695</v>
      </c>
      <c r="J3717" s="23" t="str">
        <f t="shared" si="174"/>
        <v>TAGUATUR2857volta9</v>
      </c>
      <c r="K3717" s="32" t="str">
        <f t="shared" si="175"/>
        <v>ÁGUAS CLARAS/AVENIDA ARAUCÁRIAS/RUA PAU BRASIL/AVENIDA IPÊ AMARELO/AVENIDA ARAUCÁRIAS/AVENIDA DAS CASTANHEIRAS/AVENIDA PARQUE ÁGUAS CLARAS/AVENIDA PAU BRASIL/UNIEURO</v>
      </c>
    </row>
    <row r="3718" spans="1:11" x14ac:dyDescent="0.2">
      <c r="A3718" s="2" t="s">
        <v>552</v>
      </c>
      <c r="B3718" s="2" t="s">
        <v>695</v>
      </c>
      <c r="C3718" s="4">
        <v>2857</v>
      </c>
      <c r="D3718" s="24" t="s">
        <v>92</v>
      </c>
      <c r="E3718" s="2" t="s">
        <v>469</v>
      </c>
      <c r="F3718" s="23" t="str">
        <f t="shared" si="176"/>
        <v>volta</v>
      </c>
      <c r="G3718" s="4">
        <v>10</v>
      </c>
      <c r="H3718" s="2" t="s">
        <v>563</v>
      </c>
      <c r="I3718" s="2" t="s">
        <v>564</v>
      </c>
      <c r="J3718" s="23" t="str">
        <f t="shared" si="174"/>
        <v>TAGUATUR2857volta10</v>
      </c>
      <c r="K3718" s="32" t="str">
        <f t="shared" si="175"/>
        <v>ÁGUAS CLARAS/AVENIDA ARAUCÁRIAS/RUA PAU BRASIL/AVENIDA IPÊ AMARELO/AVENIDA ARAUCÁRIAS/AVENIDA DAS CASTANHEIRAS/AVENIDA PARQUE ÁGUAS CLARAS/AVENIDA PAU BRASIL/UNIEURO/PISTÃO NORTE</v>
      </c>
    </row>
    <row r="3719" spans="1:11" x14ac:dyDescent="0.2">
      <c r="A3719" s="2" t="s">
        <v>552</v>
      </c>
      <c r="B3719" s="2" t="s">
        <v>695</v>
      </c>
      <c r="C3719" s="4">
        <v>2857</v>
      </c>
      <c r="D3719" s="24" t="s">
        <v>92</v>
      </c>
      <c r="E3719" s="2" t="s">
        <v>469</v>
      </c>
      <c r="F3719" s="23" t="str">
        <f t="shared" si="176"/>
        <v>volta</v>
      </c>
      <c r="G3719" s="4">
        <v>11</v>
      </c>
      <c r="H3719" s="2" t="s">
        <v>561</v>
      </c>
      <c r="I3719" s="2" t="s">
        <v>562</v>
      </c>
      <c r="J3719" s="23" t="str">
        <f t="shared" si="174"/>
        <v>TAGUATUR2857volta11</v>
      </c>
      <c r="K3719" s="32" t="str">
        <f t="shared" si="175"/>
        <v>ÁGUAS CLARAS/AVENIDA ARAUCÁRIAS/RUA PAU BRASIL/AVENIDA IPÊ AMARELO/AVENIDA ARAUCÁRIAS/AVENIDA DAS CASTANHEIRAS/AVENIDA PARQUE ÁGUAS CLARAS/AVENIDA PAU BRASIL/UNIEURO/PISTÃO NORTE/BR-070</v>
      </c>
    </row>
    <row r="3720" spans="1:11" x14ac:dyDescent="0.2">
      <c r="A3720" s="2" t="s">
        <v>552</v>
      </c>
      <c r="B3720" s="2" t="s">
        <v>695</v>
      </c>
      <c r="C3720" s="4">
        <v>2857</v>
      </c>
      <c r="D3720" s="24" t="s">
        <v>92</v>
      </c>
      <c r="E3720" s="2" t="s">
        <v>469</v>
      </c>
      <c r="F3720" s="23" t="str">
        <f t="shared" si="176"/>
        <v>volta</v>
      </c>
      <c r="G3720" s="4">
        <v>12</v>
      </c>
      <c r="H3720" s="2" t="s">
        <v>568</v>
      </c>
      <c r="I3720" s="2" t="s">
        <v>554</v>
      </c>
      <c r="J3720" s="23" t="str">
        <f t="shared" si="174"/>
        <v>TAGUATUR2857volta12</v>
      </c>
      <c r="K3720" s="32" t="str">
        <f t="shared" si="175"/>
        <v>ÁGUAS CLARAS/AVENIDA ARAUCÁRIAS/RUA PAU BRASIL/AVENIDA IPÊ AMARELO/AVENIDA ARAUCÁRIAS/AVENIDA DAS CASTANHEIRAS/AVENIDA PARQUE ÁGUAS CLARAS/AVENIDA PAU BRASIL/UNIEURO/PISTÃO NORTE/BR-070/AVENIDA CUIABÁ</v>
      </c>
    </row>
    <row r="3721" spans="1:11" x14ac:dyDescent="0.2">
      <c r="A3721" s="2" t="s">
        <v>552</v>
      </c>
      <c r="B3721" s="2" t="s">
        <v>695</v>
      </c>
      <c r="C3721" s="4">
        <v>2857</v>
      </c>
      <c r="D3721" s="24" t="s">
        <v>92</v>
      </c>
      <c r="E3721" s="2" t="s">
        <v>469</v>
      </c>
      <c r="F3721" s="23" t="str">
        <f t="shared" si="176"/>
        <v>volta</v>
      </c>
      <c r="G3721" s="4">
        <v>13</v>
      </c>
      <c r="H3721" s="2" t="s">
        <v>633</v>
      </c>
      <c r="I3721" s="2" t="s">
        <v>554</v>
      </c>
      <c r="J3721" s="23" t="str">
        <f t="shared" si="174"/>
        <v>TAGUATUR2857volta13</v>
      </c>
      <c r="K3721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</v>
      </c>
    </row>
    <row r="3722" spans="1:11" x14ac:dyDescent="0.2">
      <c r="A3722" s="2" t="s">
        <v>552</v>
      </c>
      <c r="B3722" s="2" t="s">
        <v>695</v>
      </c>
      <c r="C3722" s="4">
        <v>2857</v>
      </c>
      <c r="D3722" s="24" t="s">
        <v>92</v>
      </c>
      <c r="E3722" s="2" t="s">
        <v>469</v>
      </c>
      <c r="F3722" s="23" t="str">
        <f t="shared" si="176"/>
        <v>volta</v>
      </c>
      <c r="G3722" s="4">
        <v>14</v>
      </c>
      <c r="H3722" s="2" t="s">
        <v>632</v>
      </c>
      <c r="I3722" s="2" t="s">
        <v>554</v>
      </c>
      <c r="J3722" s="23" t="str">
        <f t="shared" si="174"/>
        <v>TAGUATUR2857volta14</v>
      </c>
      <c r="K3722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</v>
      </c>
    </row>
    <row r="3723" spans="1:11" x14ac:dyDescent="0.2">
      <c r="A3723" s="2" t="s">
        <v>552</v>
      </c>
      <c r="B3723" s="2" t="s">
        <v>695</v>
      </c>
      <c r="C3723" s="4">
        <v>2857</v>
      </c>
      <c r="D3723" s="24" t="s">
        <v>92</v>
      </c>
      <c r="E3723" s="2" t="s">
        <v>469</v>
      </c>
      <c r="F3723" s="23" t="str">
        <f t="shared" si="176"/>
        <v>volta</v>
      </c>
      <c r="G3723" s="4">
        <v>15</v>
      </c>
      <c r="H3723" s="2" t="s">
        <v>631</v>
      </c>
      <c r="I3723" s="2" t="s">
        <v>554</v>
      </c>
      <c r="J3723" s="23" t="str">
        <f t="shared" si="174"/>
        <v>TAGUATUR2857volta15</v>
      </c>
      <c r="K3723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</v>
      </c>
    </row>
    <row r="3724" spans="1:11" x14ac:dyDescent="0.2">
      <c r="A3724" s="2" t="s">
        <v>552</v>
      </c>
      <c r="B3724" s="2" t="s">
        <v>695</v>
      </c>
      <c r="C3724" s="4">
        <v>2857</v>
      </c>
      <c r="D3724" s="24" t="s">
        <v>92</v>
      </c>
      <c r="E3724" s="2" t="s">
        <v>469</v>
      </c>
      <c r="F3724" s="23" t="str">
        <f t="shared" si="176"/>
        <v>volta</v>
      </c>
      <c r="G3724" s="4">
        <v>16</v>
      </c>
      <c r="H3724" s="2" t="s">
        <v>576</v>
      </c>
      <c r="I3724" s="2" t="s">
        <v>554</v>
      </c>
      <c r="J3724" s="23" t="str">
        <f t="shared" si="174"/>
        <v>TAGUATUR2857volta16</v>
      </c>
      <c r="K3724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</v>
      </c>
    </row>
    <row r="3725" spans="1:11" x14ac:dyDescent="0.2">
      <c r="A3725" s="2" t="s">
        <v>552</v>
      </c>
      <c r="B3725" s="2" t="s">
        <v>695</v>
      </c>
      <c r="C3725" s="4">
        <v>2857</v>
      </c>
      <c r="D3725" s="24" t="s">
        <v>92</v>
      </c>
      <c r="E3725" s="2" t="s">
        <v>469</v>
      </c>
      <c r="F3725" s="23" t="str">
        <f t="shared" si="176"/>
        <v>volta</v>
      </c>
      <c r="G3725" s="4">
        <v>17</v>
      </c>
      <c r="H3725" s="2" t="s">
        <v>605</v>
      </c>
      <c r="I3725" s="2" t="s">
        <v>554</v>
      </c>
      <c r="J3725" s="23" t="str">
        <f t="shared" si="174"/>
        <v>TAGUATUR2857volta17</v>
      </c>
      <c r="K3725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</v>
      </c>
    </row>
    <row r="3726" spans="1:11" x14ac:dyDescent="0.2">
      <c r="A3726" s="2" t="s">
        <v>552</v>
      </c>
      <c r="B3726" s="2" t="s">
        <v>695</v>
      </c>
      <c r="C3726" s="4">
        <v>2857</v>
      </c>
      <c r="D3726" s="24" t="s">
        <v>92</v>
      </c>
      <c r="E3726" s="2" t="s">
        <v>469</v>
      </c>
      <c r="F3726" s="23" t="str">
        <f t="shared" si="176"/>
        <v>volta</v>
      </c>
      <c r="G3726" s="4">
        <v>18</v>
      </c>
      <c r="H3726" s="2" t="s">
        <v>603</v>
      </c>
      <c r="I3726" s="2" t="s">
        <v>554</v>
      </c>
      <c r="J3726" s="23" t="str">
        <f t="shared" si="174"/>
        <v>TAGUATUR2857volta18</v>
      </c>
      <c r="K3726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</v>
      </c>
    </row>
    <row r="3727" spans="1:11" x14ac:dyDescent="0.2">
      <c r="A3727" s="2" t="s">
        <v>552</v>
      </c>
      <c r="B3727" s="2" t="s">
        <v>695</v>
      </c>
      <c r="C3727" s="4">
        <v>2857</v>
      </c>
      <c r="D3727" s="24" t="s">
        <v>92</v>
      </c>
      <c r="E3727" s="2" t="s">
        <v>469</v>
      </c>
      <c r="F3727" s="23" t="str">
        <f t="shared" si="176"/>
        <v>volta</v>
      </c>
      <c r="G3727" s="4">
        <v>19</v>
      </c>
      <c r="H3727" s="2" t="s">
        <v>602</v>
      </c>
      <c r="I3727" s="2" t="s">
        <v>554</v>
      </c>
      <c r="J3727" s="23" t="str">
        <f t="shared" si="174"/>
        <v>TAGUATUR2857volta19</v>
      </c>
      <c r="K3727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</v>
      </c>
    </row>
    <row r="3728" spans="1:11" x14ac:dyDescent="0.2">
      <c r="A3728" s="2" t="s">
        <v>552</v>
      </c>
      <c r="B3728" s="2" t="s">
        <v>695</v>
      </c>
      <c r="C3728" s="4">
        <v>2857</v>
      </c>
      <c r="D3728" s="2" t="s">
        <v>94</v>
      </c>
      <c r="E3728" s="2" t="s">
        <v>452</v>
      </c>
      <c r="F3728" s="23" t="str">
        <f t="shared" si="176"/>
        <v>ida</v>
      </c>
      <c r="G3728" s="4">
        <v>1</v>
      </c>
      <c r="H3728" s="2" t="s">
        <v>602</v>
      </c>
      <c r="I3728" s="2" t="s">
        <v>554</v>
      </c>
      <c r="J3728" s="23" t="str">
        <f t="shared" si="174"/>
        <v>UTB2857ida1</v>
      </c>
      <c r="K3728" s="32" t="str">
        <f t="shared" si="175"/>
        <v>PINHEIRO 1</v>
      </c>
    </row>
    <row r="3729" spans="1:11" x14ac:dyDescent="0.2">
      <c r="A3729" s="2" t="s">
        <v>552</v>
      </c>
      <c r="B3729" s="2" t="s">
        <v>695</v>
      </c>
      <c r="C3729" s="4">
        <v>2857</v>
      </c>
      <c r="D3729" s="2" t="s">
        <v>94</v>
      </c>
      <c r="E3729" s="2" t="s">
        <v>452</v>
      </c>
      <c r="F3729" s="23" t="str">
        <f t="shared" si="176"/>
        <v>ida</v>
      </c>
      <c r="G3729" s="4">
        <v>2</v>
      </c>
      <c r="H3729" s="2" t="s">
        <v>603</v>
      </c>
      <c r="I3729" s="2" t="s">
        <v>554</v>
      </c>
      <c r="J3729" s="23" t="str">
        <f t="shared" si="174"/>
        <v>UTB2857ida2</v>
      </c>
      <c r="K3729" s="32" t="str">
        <f t="shared" si="175"/>
        <v>PINHEIRO 1/AVENIDA COMERCIAL</v>
      </c>
    </row>
    <row r="3730" spans="1:11" x14ac:dyDescent="0.2">
      <c r="A3730" s="2" t="s">
        <v>552</v>
      </c>
      <c r="B3730" s="2" t="s">
        <v>695</v>
      </c>
      <c r="C3730" s="4">
        <v>2857</v>
      </c>
      <c r="D3730" s="2" t="s">
        <v>94</v>
      </c>
      <c r="E3730" s="2" t="s">
        <v>452</v>
      </c>
      <c r="F3730" s="23" t="str">
        <f t="shared" si="176"/>
        <v>ida</v>
      </c>
      <c r="G3730" s="4">
        <v>3</v>
      </c>
      <c r="H3730" s="2" t="s">
        <v>605</v>
      </c>
      <c r="I3730" s="2" t="s">
        <v>554</v>
      </c>
      <c r="J3730" s="23" t="str">
        <f t="shared" si="174"/>
        <v>UTB2857ida3</v>
      </c>
      <c r="K3730" s="32" t="str">
        <f t="shared" si="175"/>
        <v>PINHEIRO 1/AVENIDA COMERCIAL/AVENIDA MINAS GERAIS</v>
      </c>
    </row>
    <row r="3731" spans="1:11" x14ac:dyDescent="0.2">
      <c r="A3731" s="2" t="s">
        <v>552</v>
      </c>
      <c r="B3731" s="2" t="s">
        <v>695</v>
      </c>
      <c r="C3731" s="4">
        <v>2857</v>
      </c>
      <c r="D3731" s="2" t="s">
        <v>94</v>
      </c>
      <c r="E3731" s="2" t="s">
        <v>452</v>
      </c>
      <c r="F3731" s="23" t="str">
        <f t="shared" si="176"/>
        <v>ida</v>
      </c>
      <c r="G3731" s="4">
        <v>4</v>
      </c>
      <c r="H3731" s="2" t="s">
        <v>576</v>
      </c>
      <c r="I3731" s="2" t="s">
        <v>554</v>
      </c>
      <c r="J3731" s="23" t="str">
        <f t="shared" si="174"/>
        <v>UTB2857ida4</v>
      </c>
      <c r="K3731" s="32" t="str">
        <f t="shared" si="175"/>
        <v>PINHEIRO 1/AVENIDA COMERCIAL/AVENIDA MINAS GERAIS/AVENIDA SÃO PAULO</v>
      </c>
    </row>
    <row r="3732" spans="1:11" x14ac:dyDescent="0.2">
      <c r="A3732" s="2" t="s">
        <v>552</v>
      </c>
      <c r="B3732" s="2" t="s">
        <v>695</v>
      </c>
      <c r="C3732" s="4">
        <v>2857</v>
      </c>
      <c r="D3732" s="2" t="s">
        <v>94</v>
      </c>
      <c r="E3732" s="2" t="s">
        <v>452</v>
      </c>
      <c r="F3732" s="23" t="str">
        <f t="shared" si="176"/>
        <v>ida</v>
      </c>
      <c r="G3732" s="4">
        <v>5</v>
      </c>
      <c r="H3732" s="2" t="s">
        <v>631</v>
      </c>
      <c r="I3732" s="2" t="s">
        <v>554</v>
      </c>
      <c r="J3732" s="23" t="str">
        <f t="shared" si="174"/>
        <v>UTB2857ida5</v>
      </c>
      <c r="K3732" s="32" t="str">
        <f t="shared" si="175"/>
        <v>PINHEIRO 1/AVENIDA COMERCIAL/AVENIDA MINAS GERAIS/AVENIDA SÃO PAULO/QUARTA AVENIDA</v>
      </c>
    </row>
    <row r="3733" spans="1:11" x14ac:dyDescent="0.2">
      <c r="A3733" s="2" t="s">
        <v>552</v>
      </c>
      <c r="B3733" s="2" t="s">
        <v>695</v>
      </c>
      <c r="C3733" s="4">
        <v>2857</v>
      </c>
      <c r="D3733" s="2" t="s">
        <v>94</v>
      </c>
      <c r="E3733" s="2" t="s">
        <v>452</v>
      </c>
      <c r="F3733" s="23" t="str">
        <f t="shared" si="176"/>
        <v>ida</v>
      </c>
      <c r="G3733" s="4">
        <v>6</v>
      </c>
      <c r="H3733" s="2" t="s">
        <v>632</v>
      </c>
      <c r="I3733" s="2" t="s">
        <v>554</v>
      </c>
      <c r="J3733" s="23" t="str">
        <f t="shared" si="174"/>
        <v>UTB2857ida6</v>
      </c>
      <c r="K3733" s="32" t="str">
        <f t="shared" si="175"/>
        <v>PINHEIRO 1/AVENIDA COMERCIAL/AVENIDA MINAS GERAIS/AVENIDA SÃO PAULO/QUARTA AVENIDA/AVENIDA RIO GRANDE DO SUL</v>
      </c>
    </row>
    <row r="3734" spans="1:11" x14ac:dyDescent="0.2">
      <c r="A3734" s="2" t="s">
        <v>552</v>
      </c>
      <c r="B3734" s="2" t="s">
        <v>695</v>
      </c>
      <c r="C3734" s="4">
        <v>2857</v>
      </c>
      <c r="D3734" s="2" t="s">
        <v>94</v>
      </c>
      <c r="E3734" s="2" t="s">
        <v>452</v>
      </c>
      <c r="F3734" s="23" t="str">
        <f t="shared" si="176"/>
        <v>ida</v>
      </c>
      <c r="G3734" s="4">
        <v>7</v>
      </c>
      <c r="H3734" s="2" t="s">
        <v>633</v>
      </c>
      <c r="I3734" s="2" t="s">
        <v>554</v>
      </c>
      <c r="J3734" s="23" t="str">
        <f t="shared" si="174"/>
        <v>UTB2857ida7</v>
      </c>
      <c r="K3734" s="32" t="str">
        <f t="shared" si="175"/>
        <v>PINHEIRO 1/AVENIDA COMERCIAL/AVENIDA MINAS GERAIS/AVENIDA SÃO PAULO/QUARTA AVENIDA/AVENIDA RIO GRANDE DO SUL/AVENIDA TANCREDO NEVES</v>
      </c>
    </row>
    <row r="3735" spans="1:11" x14ac:dyDescent="0.2">
      <c r="A3735" s="2" t="s">
        <v>552</v>
      </c>
      <c r="B3735" s="2" t="s">
        <v>695</v>
      </c>
      <c r="C3735" s="4">
        <v>2857</v>
      </c>
      <c r="D3735" s="2" t="s">
        <v>94</v>
      </c>
      <c r="E3735" s="2" t="s">
        <v>452</v>
      </c>
      <c r="F3735" s="23" t="str">
        <f t="shared" si="176"/>
        <v>ida</v>
      </c>
      <c r="G3735" s="4">
        <v>8</v>
      </c>
      <c r="H3735" s="2" t="s">
        <v>575</v>
      </c>
      <c r="I3735" s="2" t="s">
        <v>554</v>
      </c>
      <c r="J3735" s="23" t="str">
        <f t="shared" si="174"/>
        <v>UTB2857ida8</v>
      </c>
      <c r="K3735" s="32" t="str">
        <f t="shared" si="175"/>
        <v>PINHEIRO 1/AVENIDA COMERCIAL/AVENIDA MINAS GERAIS/AVENIDA SÃO PAULO/QUARTA AVENIDA/AVENIDA RIO GRANDE DO SUL/AVENIDA TANCREDO NEVES/AVENIDA BRASÍLIA</v>
      </c>
    </row>
    <row r="3736" spans="1:11" x14ac:dyDescent="0.2">
      <c r="A3736" s="2" t="s">
        <v>552</v>
      </c>
      <c r="B3736" s="2" t="s">
        <v>695</v>
      </c>
      <c r="C3736" s="4">
        <v>2857</v>
      </c>
      <c r="D3736" s="2" t="s">
        <v>94</v>
      </c>
      <c r="E3736" s="2" t="s">
        <v>452</v>
      </c>
      <c r="F3736" s="23" t="str">
        <f t="shared" si="176"/>
        <v>ida</v>
      </c>
      <c r="G3736" s="4">
        <v>9</v>
      </c>
      <c r="H3736" s="2" t="s">
        <v>576</v>
      </c>
      <c r="I3736" s="2" t="s">
        <v>554</v>
      </c>
      <c r="J3736" s="23" t="str">
        <f t="shared" si="174"/>
        <v>UTB2857ida9</v>
      </c>
      <c r="K3736" s="32" t="str">
        <f t="shared" si="175"/>
        <v>PINHEIRO 1/AVENIDA COMERCIAL/AVENIDA MINAS GERAIS/AVENIDA SÃO PAULO/QUARTA AVENIDA/AVENIDA RIO GRANDE DO SUL/AVENIDA TANCREDO NEVES/AVENIDA BRASÍLIA/AVENIDA SÃO PAULO</v>
      </c>
    </row>
    <row r="3737" spans="1:11" x14ac:dyDescent="0.2">
      <c r="A3737" s="2" t="s">
        <v>552</v>
      </c>
      <c r="B3737" s="2" t="s">
        <v>695</v>
      </c>
      <c r="C3737" s="4">
        <v>2857</v>
      </c>
      <c r="D3737" s="2" t="s">
        <v>94</v>
      </c>
      <c r="E3737" s="2" t="s">
        <v>452</v>
      </c>
      <c r="F3737" s="23" t="str">
        <f t="shared" si="176"/>
        <v>ida</v>
      </c>
      <c r="G3737" s="4">
        <v>10</v>
      </c>
      <c r="H3737" s="2" t="s">
        <v>561</v>
      </c>
      <c r="I3737" s="2" t="s">
        <v>562</v>
      </c>
      <c r="J3737" s="23" t="str">
        <f t="shared" si="174"/>
        <v>UTB2857ida10</v>
      </c>
      <c r="K3737" s="32" t="str">
        <f t="shared" si="175"/>
        <v>PINHEIRO 1/AVENIDA COMERCIAL/AVENIDA MINAS GERAIS/AVENIDA SÃO PAULO/QUARTA AVENIDA/AVENIDA RIO GRANDE DO SUL/AVENIDA TANCREDO NEVES/AVENIDA BRASÍLIA/AVENIDA SÃO PAULO/BR-070</v>
      </c>
    </row>
    <row r="3738" spans="1:11" x14ac:dyDescent="0.2">
      <c r="A3738" s="2" t="s">
        <v>552</v>
      </c>
      <c r="B3738" s="2" t="s">
        <v>695</v>
      </c>
      <c r="C3738" s="4">
        <v>2857</v>
      </c>
      <c r="D3738" s="2" t="s">
        <v>94</v>
      </c>
      <c r="E3738" s="2" t="s">
        <v>452</v>
      </c>
      <c r="F3738" s="23" t="str">
        <f t="shared" si="176"/>
        <v>ida</v>
      </c>
      <c r="G3738" s="4">
        <v>11</v>
      </c>
      <c r="H3738" s="2" t="s">
        <v>563</v>
      </c>
      <c r="I3738" s="2" t="s">
        <v>564</v>
      </c>
      <c r="J3738" s="23" t="str">
        <f t="shared" si="174"/>
        <v>UTB2857ida11</v>
      </c>
      <c r="K3738" s="32" t="str">
        <f t="shared" si="175"/>
        <v>PINHEIRO 1/AVENIDA COMERCIAL/AVENIDA MINAS GERAIS/AVENIDA SÃO PAULO/QUARTA AVENIDA/AVENIDA RIO GRANDE DO SUL/AVENIDA TANCREDO NEVES/AVENIDA BRASÍLIA/AVENIDA SÃO PAULO/BR-070/PISTÃO NORTE</v>
      </c>
    </row>
    <row r="3739" spans="1:11" x14ac:dyDescent="0.2">
      <c r="A3739" s="2" t="s">
        <v>552</v>
      </c>
      <c r="B3739" s="2" t="s">
        <v>695</v>
      </c>
      <c r="C3739" s="4">
        <v>2857</v>
      </c>
      <c r="D3739" s="2" t="s">
        <v>94</v>
      </c>
      <c r="E3739" s="2" t="s">
        <v>452</v>
      </c>
      <c r="F3739" s="23" t="str">
        <f t="shared" si="176"/>
        <v>ida</v>
      </c>
      <c r="G3739" s="4">
        <v>12</v>
      </c>
      <c r="H3739" s="2" t="s">
        <v>696</v>
      </c>
      <c r="I3739" s="2" t="s">
        <v>695</v>
      </c>
      <c r="J3739" s="23" t="str">
        <f t="shared" si="174"/>
        <v>UTB2857ida12</v>
      </c>
      <c r="K3739" s="32" t="str">
        <f t="shared" si="175"/>
        <v>PINHEIRO 1/AVENIDA COMERCIAL/AVENIDA MINAS GERAIS/AVENIDA SÃO PAULO/QUARTA AVENIDA/AVENIDA RIO GRANDE DO SUL/AVENIDA TANCREDO NEVES/AVENIDA BRASÍLIA/AVENIDA SÃO PAULO/BR-070/PISTÃO NORTE/AVENIDA ARAUCÁRIAS</v>
      </c>
    </row>
    <row r="3740" spans="1:11" x14ac:dyDescent="0.2">
      <c r="A3740" s="2" t="s">
        <v>552</v>
      </c>
      <c r="B3740" s="2" t="s">
        <v>695</v>
      </c>
      <c r="C3740" s="4">
        <v>2857</v>
      </c>
      <c r="D3740" s="2" t="s">
        <v>94</v>
      </c>
      <c r="E3740" s="2" t="s">
        <v>452</v>
      </c>
      <c r="F3740" s="23" t="str">
        <f t="shared" si="176"/>
        <v>ida</v>
      </c>
      <c r="G3740" s="4">
        <v>13</v>
      </c>
      <c r="H3740" s="2" t="s">
        <v>616</v>
      </c>
      <c r="I3740" s="2" t="s">
        <v>554</v>
      </c>
      <c r="J3740" s="23" t="str">
        <f t="shared" si="174"/>
        <v>UTB2857ida13</v>
      </c>
      <c r="K3740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</v>
      </c>
    </row>
    <row r="3741" spans="1:11" x14ac:dyDescent="0.2">
      <c r="A3741" s="2" t="s">
        <v>552</v>
      </c>
      <c r="B3741" s="2" t="s">
        <v>695</v>
      </c>
      <c r="C3741" s="4">
        <v>2857</v>
      </c>
      <c r="D3741" s="2" t="s">
        <v>94</v>
      </c>
      <c r="E3741" s="2" t="s">
        <v>452</v>
      </c>
      <c r="F3741" s="23" t="str">
        <f t="shared" si="176"/>
        <v>ida</v>
      </c>
      <c r="G3741" s="4">
        <v>14</v>
      </c>
      <c r="H3741" s="2" t="s">
        <v>697</v>
      </c>
      <c r="I3741" s="2" t="s">
        <v>695</v>
      </c>
      <c r="J3741" s="23" t="str">
        <f t="shared" si="174"/>
        <v>UTB2857ida14</v>
      </c>
      <c r="K3741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</v>
      </c>
    </row>
    <row r="3742" spans="1:11" x14ac:dyDescent="0.2">
      <c r="A3742" s="2" t="s">
        <v>552</v>
      </c>
      <c r="B3742" s="2" t="s">
        <v>695</v>
      </c>
      <c r="C3742" s="4">
        <v>2857</v>
      </c>
      <c r="D3742" s="2" t="s">
        <v>94</v>
      </c>
      <c r="E3742" s="2" t="s">
        <v>452</v>
      </c>
      <c r="F3742" s="23" t="str">
        <f t="shared" si="176"/>
        <v>ida</v>
      </c>
      <c r="G3742" s="4">
        <v>15</v>
      </c>
      <c r="H3742" s="2" t="s">
        <v>696</v>
      </c>
      <c r="I3742" s="2" t="s">
        <v>695</v>
      </c>
      <c r="J3742" s="23" t="str">
        <f t="shared" si="174"/>
        <v>UTB2857ida15</v>
      </c>
      <c r="K3742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</v>
      </c>
    </row>
    <row r="3743" spans="1:11" x14ac:dyDescent="0.2">
      <c r="A3743" s="2" t="s">
        <v>552</v>
      </c>
      <c r="B3743" s="2" t="s">
        <v>695</v>
      </c>
      <c r="C3743" s="4">
        <v>2857</v>
      </c>
      <c r="D3743" s="2" t="s">
        <v>94</v>
      </c>
      <c r="E3743" s="2" t="s">
        <v>452</v>
      </c>
      <c r="F3743" s="23" t="str">
        <f t="shared" si="176"/>
        <v>ida</v>
      </c>
      <c r="G3743" s="4">
        <v>16</v>
      </c>
      <c r="H3743" s="2" t="s">
        <v>698</v>
      </c>
      <c r="I3743" s="2" t="s">
        <v>695</v>
      </c>
      <c r="J3743" s="23" t="str">
        <f t="shared" si="174"/>
        <v>UTB2857ida16</v>
      </c>
      <c r="K3743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</v>
      </c>
    </row>
    <row r="3744" spans="1:11" x14ac:dyDescent="0.2">
      <c r="A3744" s="2" t="s">
        <v>552</v>
      </c>
      <c r="B3744" s="2" t="s">
        <v>695</v>
      </c>
      <c r="C3744" s="4">
        <v>2857</v>
      </c>
      <c r="D3744" s="2" t="s">
        <v>94</v>
      </c>
      <c r="E3744" s="2" t="s">
        <v>452</v>
      </c>
      <c r="F3744" s="23" t="str">
        <f t="shared" si="176"/>
        <v>ida</v>
      </c>
      <c r="G3744" s="4">
        <v>17</v>
      </c>
      <c r="H3744" s="2" t="s">
        <v>699</v>
      </c>
      <c r="I3744" s="2" t="s">
        <v>695</v>
      </c>
      <c r="J3744" s="23" t="str">
        <f t="shared" si="174"/>
        <v>UTB2857ida17</v>
      </c>
      <c r="K3744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</v>
      </c>
    </row>
    <row r="3745" spans="1:11" x14ac:dyDescent="0.2">
      <c r="A3745" s="2" t="s">
        <v>552</v>
      </c>
      <c r="B3745" s="2" t="s">
        <v>695</v>
      </c>
      <c r="C3745" s="4">
        <v>2857</v>
      </c>
      <c r="D3745" s="2" t="s">
        <v>94</v>
      </c>
      <c r="E3745" s="2" t="s">
        <v>452</v>
      </c>
      <c r="F3745" s="23" t="str">
        <f t="shared" si="176"/>
        <v>ida</v>
      </c>
      <c r="G3745" s="4">
        <v>18</v>
      </c>
      <c r="H3745" s="2" t="s">
        <v>700</v>
      </c>
      <c r="I3745" s="2" t="s">
        <v>695</v>
      </c>
      <c r="J3745" s="23" t="str">
        <f t="shared" si="174"/>
        <v>UTB2857ida18</v>
      </c>
      <c r="K3745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</v>
      </c>
    </row>
    <row r="3746" spans="1:11" x14ac:dyDescent="0.2">
      <c r="A3746" s="2" t="s">
        <v>552</v>
      </c>
      <c r="B3746" s="2" t="s">
        <v>695</v>
      </c>
      <c r="C3746" s="4">
        <v>2857</v>
      </c>
      <c r="D3746" s="2" t="s">
        <v>94</v>
      </c>
      <c r="E3746" s="2" t="s">
        <v>452</v>
      </c>
      <c r="F3746" s="23" t="str">
        <f t="shared" si="176"/>
        <v>ida</v>
      </c>
      <c r="G3746" s="4">
        <v>19</v>
      </c>
      <c r="H3746" s="2" t="s">
        <v>701</v>
      </c>
      <c r="I3746" s="2" t="s">
        <v>695</v>
      </c>
      <c r="J3746" s="23" t="str">
        <f t="shared" si="174"/>
        <v>UTB2857ida19</v>
      </c>
      <c r="K3746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</v>
      </c>
    </row>
    <row r="3747" spans="1:11" x14ac:dyDescent="0.2">
      <c r="A3747" s="2" t="s">
        <v>552</v>
      </c>
      <c r="B3747" s="2" t="s">
        <v>695</v>
      </c>
      <c r="C3747" s="4">
        <v>2857</v>
      </c>
      <c r="D3747" s="2" t="s">
        <v>94</v>
      </c>
      <c r="E3747" s="2" t="s">
        <v>452</v>
      </c>
      <c r="F3747" s="23" t="str">
        <f t="shared" si="176"/>
        <v>ida</v>
      </c>
      <c r="G3747" s="4">
        <v>20</v>
      </c>
      <c r="H3747" s="2" t="s">
        <v>695</v>
      </c>
      <c r="I3747" s="2" t="s">
        <v>695</v>
      </c>
      <c r="J3747" s="23" t="str">
        <f t="shared" si="174"/>
        <v>UTB2857ida20</v>
      </c>
      <c r="K3747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3748" spans="1:11" x14ac:dyDescent="0.2">
      <c r="A3748" s="2" t="s">
        <v>552</v>
      </c>
      <c r="B3748" s="2" t="s">
        <v>695</v>
      </c>
      <c r="C3748" s="4">
        <v>2857</v>
      </c>
      <c r="D3748" s="2" t="s">
        <v>94</v>
      </c>
      <c r="E3748" s="2" t="s">
        <v>469</v>
      </c>
      <c r="F3748" s="23" t="str">
        <f t="shared" si="176"/>
        <v>volta</v>
      </c>
      <c r="G3748" s="4">
        <v>1</v>
      </c>
      <c r="H3748" s="2" t="s">
        <v>695</v>
      </c>
      <c r="I3748" s="2" t="s">
        <v>695</v>
      </c>
      <c r="J3748" s="23" t="str">
        <f t="shared" si="174"/>
        <v>UTB2857volta1</v>
      </c>
      <c r="K3748" s="32" t="str">
        <f t="shared" si="175"/>
        <v>ÁGUAS CLARAS</v>
      </c>
    </row>
    <row r="3749" spans="1:11" x14ac:dyDescent="0.2">
      <c r="A3749" s="2" t="s">
        <v>552</v>
      </c>
      <c r="B3749" s="2" t="s">
        <v>695</v>
      </c>
      <c r="C3749" s="4">
        <v>2857</v>
      </c>
      <c r="D3749" s="2" t="s">
        <v>94</v>
      </c>
      <c r="E3749" s="2" t="s">
        <v>469</v>
      </c>
      <c r="F3749" s="23" t="str">
        <f t="shared" si="176"/>
        <v>volta</v>
      </c>
      <c r="G3749" s="4">
        <v>2</v>
      </c>
      <c r="H3749" s="2" t="s">
        <v>696</v>
      </c>
      <c r="I3749" s="2" t="s">
        <v>695</v>
      </c>
      <c r="J3749" s="23" t="str">
        <f t="shared" si="174"/>
        <v>UTB2857volta2</v>
      </c>
      <c r="K3749" s="32" t="str">
        <f t="shared" si="175"/>
        <v>ÁGUAS CLARAS/AVENIDA ARAUCÁRIAS</v>
      </c>
    </row>
    <row r="3750" spans="1:11" x14ac:dyDescent="0.2">
      <c r="A3750" s="2" t="s">
        <v>552</v>
      </c>
      <c r="B3750" s="2" t="s">
        <v>695</v>
      </c>
      <c r="C3750" s="4">
        <v>2857</v>
      </c>
      <c r="D3750" s="2" t="s">
        <v>94</v>
      </c>
      <c r="E3750" s="2" t="s">
        <v>469</v>
      </c>
      <c r="F3750" s="23" t="str">
        <f t="shared" si="176"/>
        <v>volta</v>
      </c>
      <c r="G3750" s="4">
        <v>3</v>
      </c>
      <c r="H3750" s="2" t="s">
        <v>616</v>
      </c>
      <c r="I3750" s="2" t="s">
        <v>554</v>
      </c>
      <c r="J3750" s="23" t="str">
        <f t="shared" si="174"/>
        <v>UTB2857volta3</v>
      </c>
      <c r="K3750" s="32" t="str">
        <f t="shared" si="175"/>
        <v>ÁGUAS CLARAS/AVENIDA ARAUCÁRIAS/RUA PAU BRASIL</v>
      </c>
    </row>
    <row r="3751" spans="1:11" x14ac:dyDescent="0.2">
      <c r="A3751" s="2" t="s">
        <v>552</v>
      </c>
      <c r="B3751" s="2" t="s">
        <v>695</v>
      </c>
      <c r="C3751" s="4">
        <v>2857</v>
      </c>
      <c r="D3751" s="2" t="s">
        <v>94</v>
      </c>
      <c r="E3751" s="2" t="s">
        <v>469</v>
      </c>
      <c r="F3751" s="23" t="str">
        <f t="shared" si="176"/>
        <v>volta</v>
      </c>
      <c r="G3751" s="4">
        <v>4</v>
      </c>
      <c r="H3751" s="2" t="s">
        <v>697</v>
      </c>
      <c r="I3751" s="2" t="s">
        <v>695</v>
      </c>
      <c r="J3751" s="23" t="str">
        <f t="shared" si="174"/>
        <v>UTB2857volta4</v>
      </c>
      <c r="K3751" s="32" t="str">
        <f t="shared" si="175"/>
        <v>ÁGUAS CLARAS/AVENIDA ARAUCÁRIAS/RUA PAU BRASIL/AVENIDA IPÊ AMARELO</v>
      </c>
    </row>
    <row r="3752" spans="1:11" x14ac:dyDescent="0.2">
      <c r="A3752" s="2" t="s">
        <v>552</v>
      </c>
      <c r="B3752" s="2" t="s">
        <v>695</v>
      </c>
      <c r="C3752" s="4">
        <v>2857</v>
      </c>
      <c r="D3752" s="2" t="s">
        <v>94</v>
      </c>
      <c r="E3752" s="2" t="s">
        <v>469</v>
      </c>
      <c r="F3752" s="23" t="str">
        <f t="shared" si="176"/>
        <v>volta</v>
      </c>
      <c r="G3752" s="4">
        <v>5</v>
      </c>
      <c r="H3752" s="2" t="s">
        <v>696</v>
      </c>
      <c r="I3752" s="2" t="s">
        <v>695</v>
      </c>
      <c r="J3752" s="23" t="str">
        <f t="shared" si="174"/>
        <v>UTB2857volta5</v>
      </c>
      <c r="K3752" s="32" t="str">
        <f t="shared" si="175"/>
        <v>ÁGUAS CLARAS/AVENIDA ARAUCÁRIAS/RUA PAU BRASIL/AVENIDA IPÊ AMARELO/AVENIDA ARAUCÁRIAS</v>
      </c>
    </row>
    <row r="3753" spans="1:11" x14ac:dyDescent="0.2">
      <c r="A3753" s="2" t="s">
        <v>552</v>
      </c>
      <c r="B3753" s="2" t="s">
        <v>695</v>
      </c>
      <c r="C3753" s="4">
        <v>2857</v>
      </c>
      <c r="D3753" s="2" t="s">
        <v>94</v>
      </c>
      <c r="E3753" s="2" t="s">
        <v>469</v>
      </c>
      <c r="F3753" s="23" t="str">
        <f t="shared" si="176"/>
        <v>volta</v>
      </c>
      <c r="G3753" s="4">
        <v>6</v>
      </c>
      <c r="H3753" s="2" t="s">
        <v>698</v>
      </c>
      <c r="I3753" s="2" t="s">
        <v>695</v>
      </c>
      <c r="J3753" s="23" t="str">
        <f t="shared" si="174"/>
        <v>UTB2857volta6</v>
      </c>
      <c r="K3753" s="32" t="str">
        <f t="shared" si="175"/>
        <v>ÁGUAS CLARAS/AVENIDA ARAUCÁRIAS/RUA PAU BRASIL/AVENIDA IPÊ AMARELO/AVENIDA ARAUCÁRIAS/AVENIDA DAS CASTANHEIRAS</v>
      </c>
    </row>
    <row r="3754" spans="1:11" x14ac:dyDescent="0.2">
      <c r="A3754" s="2" t="s">
        <v>552</v>
      </c>
      <c r="B3754" s="2" t="s">
        <v>695</v>
      </c>
      <c r="C3754" s="4">
        <v>2857</v>
      </c>
      <c r="D3754" s="2" t="s">
        <v>94</v>
      </c>
      <c r="E3754" s="2" t="s">
        <v>469</v>
      </c>
      <c r="F3754" s="23" t="str">
        <f t="shared" si="176"/>
        <v>volta</v>
      </c>
      <c r="G3754" s="4">
        <v>7</v>
      </c>
      <c r="H3754" s="2" t="s">
        <v>699</v>
      </c>
      <c r="I3754" s="2" t="s">
        <v>695</v>
      </c>
      <c r="J3754" s="23" t="str">
        <f t="shared" si="174"/>
        <v>UTB2857volta7</v>
      </c>
      <c r="K3754" s="32" t="str">
        <f t="shared" si="175"/>
        <v>ÁGUAS CLARAS/AVENIDA ARAUCÁRIAS/RUA PAU BRASIL/AVENIDA IPÊ AMARELO/AVENIDA ARAUCÁRIAS/AVENIDA DAS CASTANHEIRAS/AVENIDA PARQUE ÁGUAS CLARAS</v>
      </c>
    </row>
    <row r="3755" spans="1:11" x14ac:dyDescent="0.2">
      <c r="A3755" s="2" t="s">
        <v>552</v>
      </c>
      <c r="B3755" s="2" t="s">
        <v>695</v>
      </c>
      <c r="C3755" s="4">
        <v>2857</v>
      </c>
      <c r="D3755" s="2" t="s">
        <v>94</v>
      </c>
      <c r="E3755" s="2" t="s">
        <v>469</v>
      </c>
      <c r="F3755" s="23" t="str">
        <f t="shared" si="176"/>
        <v>volta</v>
      </c>
      <c r="G3755" s="4">
        <v>8</v>
      </c>
      <c r="H3755" s="2" t="s">
        <v>700</v>
      </c>
      <c r="I3755" s="2" t="s">
        <v>695</v>
      </c>
      <c r="J3755" s="23" t="str">
        <f t="shared" si="174"/>
        <v>UTB2857volta8</v>
      </c>
      <c r="K3755" s="32" t="str">
        <f t="shared" si="175"/>
        <v>ÁGUAS CLARAS/AVENIDA ARAUCÁRIAS/RUA PAU BRASIL/AVENIDA IPÊ AMARELO/AVENIDA ARAUCÁRIAS/AVENIDA DAS CASTANHEIRAS/AVENIDA PARQUE ÁGUAS CLARAS/AVENIDA PAU BRASIL</v>
      </c>
    </row>
    <row r="3756" spans="1:11" x14ac:dyDescent="0.2">
      <c r="A3756" s="2" t="s">
        <v>552</v>
      </c>
      <c r="B3756" s="2" t="s">
        <v>695</v>
      </c>
      <c r="C3756" s="4">
        <v>2857</v>
      </c>
      <c r="D3756" s="2" t="s">
        <v>94</v>
      </c>
      <c r="E3756" s="2" t="s">
        <v>469</v>
      </c>
      <c r="F3756" s="23" t="str">
        <f t="shared" si="176"/>
        <v>volta</v>
      </c>
      <c r="G3756" s="4">
        <v>9</v>
      </c>
      <c r="H3756" s="2" t="s">
        <v>701</v>
      </c>
      <c r="I3756" s="2" t="s">
        <v>695</v>
      </c>
      <c r="J3756" s="23" t="str">
        <f t="shared" si="174"/>
        <v>UTB2857volta9</v>
      </c>
      <c r="K3756" s="32" t="str">
        <f t="shared" si="175"/>
        <v>ÁGUAS CLARAS/AVENIDA ARAUCÁRIAS/RUA PAU BRASIL/AVENIDA IPÊ AMARELO/AVENIDA ARAUCÁRIAS/AVENIDA DAS CASTANHEIRAS/AVENIDA PARQUE ÁGUAS CLARAS/AVENIDA PAU BRASIL/UNIEURO</v>
      </c>
    </row>
    <row r="3757" spans="1:11" x14ac:dyDescent="0.2">
      <c r="A3757" s="2" t="s">
        <v>552</v>
      </c>
      <c r="B3757" s="2" t="s">
        <v>695</v>
      </c>
      <c r="C3757" s="4">
        <v>2857</v>
      </c>
      <c r="D3757" s="2" t="s">
        <v>94</v>
      </c>
      <c r="E3757" s="2" t="s">
        <v>469</v>
      </c>
      <c r="F3757" s="23" t="str">
        <f t="shared" si="176"/>
        <v>volta</v>
      </c>
      <c r="G3757" s="4">
        <v>10</v>
      </c>
      <c r="H3757" s="2" t="s">
        <v>563</v>
      </c>
      <c r="I3757" s="2" t="s">
        <v>564</v>
      </c>
      <c r="J3757" s="23" t="str">
        <f t="shared" si="174"/>
        <v>UTB2857volta10</v>
      </c>
      <c r="K3757" s="32" t="str">
        <f t="shared" si="175"/>
        <v>ÁGUAS CLARAS/AVENIDA ARAUCÁRIAS/RUA PAU BRASIL/AVENIDA IPÊ AMARELO/AVENIDA ARAUCÁRIAS/AVENIDA DAS CASTANHEIRAS/AVENIDA PARQUE ÁGUAS CLARAS/AVENIDA PAU BRASIL/UNIEURO/PISTÃO NORTE</v>
      </c>
    </row>
    <row r="3758" spans="1:11" x14ac:dyDescent="0.2">
      <c r="A3758" s="2" t="s">
        <v>552</v>
      </c>
      <c r="B3758" s="2" t="s">
        <v>695</v>
      </c>
      <c r="C3758" s="4">
        <v>2857</v>
      </c>
      <c r="D3758" s="2" t="s">
        <v>94</v>
      </c>
      <c r="E3758" s="2" t="s">
        <v>469</v>
      </c>
      <c r="F3758" s="23" t="str">
        <f t="shared" si="176"/>
        <v>volta</v>
      </c>
      <c r="G3758" s="4">
        <v>11</v>
      </c>
      <c r="H3758" s="2" t="s">
        <v>561</v>
      </c>
      <c r="I3758" s="2" t="s">
        <v>562</v>
      </c>
      <c r="J3758" s="23" t="str">
        <f t="shared" si="174"/>
        <v>UTB2857volta11</v>
      </c>
      <c r="K3758" s="32" t="str">
        <f t="shared" si="175"/>
        <v>ÁGUAS CLARAS/AVENIDA ARAUCÁRIAS/RUA PAU BRASIL/AVENIDA IPÊ AMARELO/AVENIDA ARAUCÁRIAS/AVENIDA DAS CASTANHEIRAS/AVENIDA PARQUE ÁGUAS CLARAS/AVENIDA PAU BRASIL/UNIEURO/PISTÃO NORTE/BR-070</v>
      </c>
    </row>
    <row r="3759" spans="1:11" x14ac:dyDescent="0.2">
      <c r="A3759" s="2" t="s">
        <v>552</v>
      </c>
      <c r="B3759" s="2" t="s">
        <v>695</v>
      </c>
      <c r="C3759" s="4">
        <v>2857</v>
      </c>
      <c r="D3759" s="2" t="s">
        <v>94</v>
      </c>
      <c r="E3759" s="2" t="s">
        <v>469</v>
      </c>
      <c r="F3759" s="23" t="str">
        <f t="shared" si="176"/>
        <v>volta</v>
      </c>
      <c r="G3759" s="4">
        <v>12</v>
      </c>
      <c r="H3759" s="2" t="s">
        <v>568</v>
      </c>
      <c r="I3759" s="2" t="s">
        <v>554</v>
      </c>
      <c r="J3759" s="23" t="str">
        <f t="shared" si="174"/>
        <v>UTB2857volta12</v>
      </c>
      <c r="K3759" s="32" t="str">
        <f t="shared" si="175"/>
        <v>ÁGUAS CLARAS/AVENIDA ARAUCÁRIAS/RUA PAU BRASIL/AVENIDA IPÊ AMARELO/AVENIDA ARAUCÁRIAS/AVENIDA DAS CASTANHEIRAS/AVENIDA PARQUE ÁGUAS CLARAS/AVENIDA PAU BRASIL/UNIEURO/PISTÃO NORTE/BR-070/AVENIDA CUIABÁ</v>
      </c>
    </row>
    <row r="3760" spans="1:11" x14ac:dyDescent="0.2">
      <c r="A3760" s="2" t="s">
        <v>552</v>
      </c>
      <c r="B3760" s="2" t="s">
        <v>695</v>
      </c>
      <c r="C3760" s="4">
        <v>2857</v>
      </c>
      <c r="D3760" s="2" t="s">
        <v>94</v>
      </c>
      <c r="E3760" s="2" t="s">
        <v>469</v>
      </c>
      <c r="F3760" s="23" t="str">
        <f t="shared" si="176"/>
        <v>volta</v>
      </c>
      <c r="G3760" s="4">
        <v>13</v>
      </c>
      <c r="H3760" s="2" t="s">
        <v>633</v>
      </c>
      <c r="I3760" s="2" t="s">
        <v>554</v>
      </c>
      <c r="J3760" s="23" t="str">
        <f t="shared" si="174"/>
        <v>UTB2857volta13</v>
      </c>
      <c r="K3760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</v>
      </c>
    </row>
    <row r="3761" spans="1:11" x14ac:dyDescent="0.2">
      <c r="A3761" s="2" t="s">
        <v>552</v>
      </c>
      <c r="B3761" s="2" t="s">
        <v>695</v>
      </c>
      <c r="C3761" s="4">
        <v>2857</v>
      </c>
      <c r="D3761" s="2" t="s">
        <v>94</v>
      </c>
      <c r="E3761" s="2" t="s">
        <v>469</v>
      </c>
      <c r="F3761" s="23" t="str">
        <f t="shared" si="176"/>
        <v>volta</v>
      </c>
      <c r="G3761" s="4">
        <v>14</v>
      </c>
      <c r="H3761" s="2" t="s">
        <v>632</v>
      </c>
      <c r="I3761" s="2" t="s">
        <v>554</v>
      </c>
      <c r="J3761" s="23" t="str">
        <f t="shared" si="174"/>
        <v>UTB2857volta14</v>
      </c>
      <c r="K3761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</v>
      </c>
    </row>
    <row r="3762" spans="1:11" x14ac:dyDescent="0.2">
      <c r="A3762" s="2" t="s">
        <v>552</v>
      </c>
      <c r="B3762" s="2" t="s">
        <v>695</v>
      </c>
      <c r="C3762" s="4">
        <v>2857</v>
      </c>
      <c r="D3762" s="2" t="s">
        <v>94</v>
      </c>
      <c r="E3762" s="2" t="s">
        <v>469</v>
      </c>
      <c r="F3762" s="23" t="str">
        <f t="shared" si="176"/>
        <v>volta</v>
      </c>
      <c r="G3762" s="4">
        <v>15</v>
      </c>
      <c r="H3762" s="2" t="s">
        <v>631</v>
      </c>
      <c r="I3762" s="2" t="s">
        <v>554</v>
      </c>
      <c r="J3762" s="23" t="str">
        <f t="shared" si="174"/>
        <v>UTB2857volta15</v>
      </c>
      <c r="K3762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</v>
      </c>
    </row>
    <row r="3763" spans="1:11" x14ac:dyDescent="0.2">
      <c r="A3763" s="2" t="s">
        <v>552</v>
      </c>
      <c r="B3763" s="2" t="s">
        <v>695</v>
      </c>
      <c r="C3763" s="4">
        <v>2857</v>
      </c>
      <c r="D3763" s="2" t="s">
        <v>94</v>
      </c>
      <c r="E3763" s="2" t="s">
        <v>469</v>
      </c>
      <c r="F3763" s="23" t="str">
        <f t="shared" si="176"/>
        <v>volta</v>
      </c>
      <c r="G3763" s="4">
        <v>16</v>
      </c>
      <c r="H3763" s="2" t="s">
        <v>576</v>
      </c>
      <c r="I3763" s="2" t="s">
        <v>554</v>
      </c>
      <c r="J3763" s="23" t="str">
        <f t="shared" si="174"/>
        <v>UTB2857volta16</v>
      </c>
      <c r="K3763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</v>
      </c>
    </row>
    <row r="3764" spans="1:11" x14ac:dyDescent="0.2">
      <c r="A3764" s="2" t="s">
        <v>552</v>
      </c>
      <c r="B3764" s="2" t="s">
        <v>695</v>
      </c>
      <c r="C3764" s="4">
        <v>2857</v>
      </c>
      <c r="D3764" s="2" t="s">
        <v>94</v>
      </c>
      <c r="E3764" s="2" t="s">
        <v>469</v>
      </c>
      <c r="F3764" s="23" t="str">
        <f t="shared" si="176"/>
        <v>volta</v>
      </c>
      <c r="G3764" s="4">
        <v>17</v>
      </c>
      <c r="H3764" s="2" t="s">
        <v>605</v>
      </c>
      <c r="I3764" s="2" t="s">
        <v>554</v>
      </c>
      <c r="J3764" s="23" t="str">
        <f t="shared" si="174"/>
        <v>UTB2857volta17</v>
      </c>
      <c r="K3764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</v>
      </c>
    </row>
    <row r="3765" spans="1:11" x14ac:dyDescent="0.2">
      <c r="A3765" s="2" t="s">
        <v>552</v>
      </c>
      <c r="B3765" s="2" t="s">
        <v>695</v>
      </c>
      <c r="C3765" s="4">
        <v>2857</v>
      </c>
      <c r="D3765" s="2" t="s">
        <v>94</v>
      </c>
      <c r="E3765" s="2" t="s">
        <v>469</v>
      </c>
      <c r="F3765" s="23" t="str">
        <f t="shared" si="176"/>
        <v>volta</v>
      </c>
      <c r="G3765" s="4">
        <v>18</v>
      </c>
      <c r="H3765" s="2" t="s">
        <v>603</v>
      </c>
      <c r="I3765" s="2" t="s">
        <v>554</v>
      </c>
      <c r="J3765" s="23" t="str">
        <f t="shared" si="174"/>
        <v>UTB2857volta18</v>
      </c>
      <c r="K3765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</v>
      </c>
    </row>
    <row r="3766" spans="1:11" x14ac:dyDescent="0.2">
      <c r="A3766" s="2" t="s">
        <v>552</v>
      </c>
      <c r="B3766" s="2" t="s">
        <v>695</v>
      </c>
      <c r="C3766" s="4">
        <v>2857</v>
      </c>
      <c r="D3766" s="2" t="s">
        <v>94</v>
      </c>
      <c r="E3766" s="2" t="s">
        <v>469</v>
      </c>
      <c r="F3766" s="23" t="str">
        <f t="shared" si="176"/>
        <v>volta</v>
      </c>
      <c r="G3766" s="4">
        <v>19</v>
      </c>
      <c r="H3766" s="2" t="s">
        <v>602</v>
      </c>
      <c r="I3766" s="2" t="s">
        <v>554</v>
      </c>
      <c r="J3766" s="23" t="str">
        <f t="shared" si="174"/>
        <v>UTB2857volta19</v>
      </c>
      <c r="K3766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</v>
      </c>
    </row>
    <row r="3767" spans="1:11" x14ac:dyDescent="0.2">
      <c r="A3767" s="2" t="s">
        <v>552</v>
      </c>
      <c r="B3767" s="2" t="s">
        <v>695</v>
      </c>
      <c r="C3767" s="27">
        <v>2858</v>
      </c>
      <c r="D3767" s="2" t="s">
        <v>92</v>
      </c>
      <c r="E3767" s="25" t="s">
        <v>452</v>
      </c>
      <c r="F3767" s="23" t="str">
        <f t="shared" si="176"/>
        <v>ida</v>
      </c>
      <c r="G3767" s="4">
        <v>1</v>
      </c>
      <c r="H3767" s="2" t="s">
        <v>585</v>
      </c>
      <c r="I3767" s="25" t="s">
        <v>554</v>
      </c>
      <c r="J3767" s="23" t="str">
        <f t="shared" si="174"/>
        <v>TAGUATUR2858ida1</v>
      </c>
      <c r="K3767" s="32" t="str">
        <f t="shared" si="175"/>
        <v>TERMINAL JARDIM BRASÍLIA</v>
      </c>
    </row>
    <row r="3768" spans="1:11" x14ac:dyDescent="0.2">
      <c r="A3768" s="2" t="s">
        <v>552</v>
      </c>
      <c r="B3768" s="2" t="s">
        <v>695</v>
      </c>
      <c r="C3768" s="27">
        <v>2858</v>
      </c>
      <c r="D3768" s="2" t="s">
        <v>92</v>
      </c>
      <c r="E3768" s="25" t="s">
        <v>452</v>
      </c>
      <c r="F3768" s="23" t="str">
        <f t="shared" si="176"/>
        <v>ida</v>
      </c>
      <c r="G3768" s="4">
        <v>2</v>
      </c>
      <c r="H3768" s="2" t="s">
        <v>598</v>
      </c>
      <c r="I3768" s="25" t="s">
        <v>554</v>
      </c>
      <c r="J3768" s="23" t="str">
        <f t="shared" si="174"/>
        <v>TAGUATUR2858ida2</v>
      </c>
      <c r="K3768" s="32" t="str">
        <f t="shared" si="175"/>
        <v>TERMINAL JARDIM BRASÍLIA/PINHEIRO 4, 5 E 6</v>
      </c>
    </row>
    <row r="3769" spans="1:11" x14ac:dyDescent="0.2">
      <c r="A3769" s="2" t="s">
        <v>552</v>
      </c>
      <c r="B3769" s="2" t="s">
        <v>695</v>
      </c>
      <c r="C3769" s="27">
        <v>2858</v>
      </c>
      <c r="D3769" s="2" t="s">
        <v>92</v>
      </c>
      <c r="E3769" s="25" t="s">
        <v>452</v>
      </c>
      <c r="F3769" s="23" t="str">
        <f t="shared" si="176"/>
        <v>ida</v>
      </c>
      <c r="G3769" s="4">
        <v>3</v>
      </c>
      <c r="H3769" s="2" t="s">
        <v>586</v>
      </c>
      <c r="I3769" s="25" t="s">
        <v>554</v>
      </c>
      <c r="J3769" s="23" t="str">
        <f t="shared" si="174"/>
        <v>TAGUATUR2858ida3</v>
      </c>
      <c r="K3769" s="32" t="str">
        <f t="shared" si="175"/>
        <v>TERMINAL JARDIM BRASÍLIA/PINHEIRO 4, 5 E 6/RUA 33</v>
      </c>
    </row>
    <row r="3770" spans="1:11" x14ac:dyDescent="0.2">
      <c r="A3770" s="2" t="s">
        <v>552</v>
      </c>
      <c r="B3770" s="2" t="s">
        <v>695</v>
      </c>
      <c r="C3770" s="27">
        <v>2858</v>
      </c>
      <c r="D3770" s="2" t="s">
        <v>92</v>
      </c>
      <c r="E3770" s="25" t="s">
        <v>452</v>
      </c>
      <c r="F3770" s="23" t="str">
        <f t="shared" si="176"/>
        <v>ida</v>
      </c>
      <c r="G3770" s="4">
        <v>4</v>
      </c>
      <c r="H3770" s="2" t="s">
        <v>599</v>
      </c>
      <c r="I3770" s="25" t="s">
        <v>554</v>
      </c>
      <c r="J3770" s="23" t="str">
        <f t="shared" si="174"/>
        <v>TAGUATUR2858ida4</v>
      </c>
      <c r="K3770" s="32" t="str">
        <f t="shared" si="175"/>
        <v>TERMINAL JARDIM BRASÍLIA/PINHEIRO 4, 5 E 6/RUA 33/AVENIDA GOIÂNIA</v>
      </c>
    </row>
    <row r="3771" spans="1:11" x14ac:dyDescent="0.2">
      <c r="A3771" s="2" t="s">
        <v>552</v>
      </c>
      <c r="B3771" s="2" t="s">
        <v>695</v>
      </c>
      <c r="C3771" s="27">
        <v>2858</v>
      </c>
      <c r="D3771" s="2" t="s">
        <v>92</v>
      </c>
      <c r="E3771" s="25" t="s">
        <v>452</v>
      </c>
      <c r="F3771" s="23" t="str">
        <f t="shared" si="176"/>
        <v>ida</v>
      </c>
      <c r="G3771" s="4">
        <v>5</v>
      </c>
      <c r="H3771" s="2" t="s">
        <v>587</v>
      </c>
      <c r="I3771" s="25" t="s">
        <v>554</v>
      </c>
      <c r="J3771" s="23" t="str">
        <f t="shared" si="174"/>
        <v>TAGUATUR2858ida5</v>
      </c>
      <c r="K3771" s="32" t="str">
        <f t="shared" si="175"/>
        <v>TERMINAL JARDIM BRASÍLIA/PINHEIRO 4, 5 E 6/RUA 33/AVENIDA GOIÂNIA/AVENIDA MANAUS</v>
      </c>
    </row>
    <row r="3772" spans="1:11" x14ac:dyDescent="0.2">
      <c r="A3772" s="2" t="s">
        <v>552</v>
      </c>
      <c r="B3772" s="2" t="s">
        <v>695</v>
      </c>
      <c r="C3772" s="27">
        <v>2858</v>
      </c>
      <c r="D3772" s="2" t="s">
        <v>92</v>
      </c>
      <c r="E3772" s="25" t="s">
        <v>452</v>
      </c>
      <c r="F3772" s="23" t="str">
        <f t="shared" si="176"/>
        <v>ida</v>
      </c>
      <c r="G3772" s="4">
        <v>6</v>
      </c>
      <c r="H3772" s="2" t="s">
        <v>600</v>
      </c>
      <c r="I3772" s="25" t="s">
        <v>554</v>
      </c>
      <c r="J3772" s="23" t="str">
        <f t="shared" si="174"/>
        <v>TAGUATUR2858ida6</v>
      </c>
      <c r="K3772" s="32" t="str">
        <f t="shared" si="175"/>
        <v>TERMINAL JARDIM BRASÍLIA/PINHEIRO 4, 5 E 6/RUA 33/AVENIDA GOIÂNIA/AVENIDA MANAUS/AVENIDA MARGINAL NORTE</v>
      </c>
    </row>
    <row r="3773" spans="1:11" x14ac:dyDescent="0.2">
      <c r="A3773" s="2" t="s">
        <v>552</v>
      </c>
      <c r="B3773" s="2" t="s">
        <v>695</v>
      </c>
      <c r="C3773" s="27">
        <v>2858</v>
      </c>
      <c r="D3773" s="2" t="s">
        <v>92</v>
      </c>
      <c r="E3773" s="25" t="s">
        <v>452</v>
      </c>
      <c r="F3773" s="23" t="str">
        <f t="shared" si="176"/>
        <v>ida</v>
      </c>
      <c r="G3773" s="4">
        <v>7</v>
      </c>
      <c r="H3773" s="2" t="s">
        <v>561</v>
      </c>
      <c r="I3773" s="25" t="s">
        <v>554</v>
      </c>
      <c r="J3773" s="23" t="str">
        <f t="shared" si="174"/>
        <v>TAGUATUR2858ida7</v>
      </c>
      <c r="K3773" s="32" t="str">
        <f t="shared" si="175"/>
        <v>TERMINAL JARDIM BRASÍLIA/PINHEIRO 4, 5 E 6/RUA 33/AVENIDA GOIÂNIA/AVENIDA MANAUS/AVENIDA MARGINAL NORTE/BR-070</v>
      </c>
    </row>
    <row r="3774" spans="1:11" x14ac:dyDescent="0.2">
      <c r="A3774" s="2" t="s">
        <v>552</v>
      </c>
      <c r="B3774" s="2" t="s">
        <v>695</v>
      </c>
      <c r="C3774" s="27">
        <v>2858</v>
      </c>
      <c r="D3774" s="2" t="s">
        <v>92</v>
      </c>
      <c r="E3774" s="25" t="s">
        <v>452</v>
      </c>
      <c r="F3774" s="23" t="str">
        <f t="shared" si="176"/>
        <v>ida</v>
      </c>
      <c r="G3774" s="4">
        <v>8</v>
      </c>
      <c r="H3774" s="2" t="s">
        <v>702</v>
      </c>
      <c r="I3774" s="25" t="s">
        <v>554</v>
      </c>
      <c r="J3774" s="23" t="str">
        <f t="shared" si="174"/>
        <v>TAGUATUR2858ida8</v>
      </c>
      <c r="K3774" s="32" t="str">
        <f t="shared" si="175"/>
        <v>TERMINAL JARDIM BRASÍLIA/PINHEIRO 4, 5 E 6/RUA 33/AVENIDA GOIÂNIA/AVENIDA MANAUS/AVENIDA MARGINAL NORTE/BR-070/AVENIDA MAGINAL SUL</v>
      </c>
    </row>
    <row r="3775" spans="1:11" x14ac:dyDescent="0.2">
      <c r="A3775" s="2" t="s">
        <v>552</v>
      </c>
      <c r="B3775" s="2" t="s">
        <v>695</v>
      </c>
      <c r="C3775" s="27">
        <v>2858</v>
      </c>
      <c r="D3775" s="2" t="s">
        <v>92</v>
      </c>
      <c r="E3775" s="25" t="s">
        <v>452</v>
      </c>
      <c r="F3775" s="23" t="str">
        <f t="shared" si="176"/>
        <v>ida</v>
      </c>
      <c r="G3775" s="4">
        <v>9</v>
      </c>
      <c r="H3775" s="2" t="s">
        <v>561</v>
      </c>
      <c r="I3775" s="25" t="s">
        <v>554</v>
      </c>
      <c r="J3775" s="23" t="str">
        <f t="shared" si="174"/>
        <v>TAGUATUR2858ida9</v>
      </c>
      <c r="K3775" s="32" t="str">
        <f t="shared" si="175"/>
        <v>TERMINAL JARDIM BRASÍLIA/PINHEIRO 4, 5 E 6/RUA 33/AVENIDA GOIÂNIA/AVENIDA MANAUS/AVENIDA MARGINAL NORTE/BR-070/AVENIDA MAGINAL SUL/BR-070</v>
      </c>
    </row>
    <row r="3776" spans="1:11" x14ac:dyDescent="0.2">
      <c r="A3776" s="2" t="s">
        <v>552</v>
      </c>
      <c r="B3776" s="2" t="s">
        <v>695</v>
      </c>
      <c r="C3776" s="27">
        <v>2858</v>
      </c>
      <c r="D3776" s="2" t="s">
        <v>92</v>
      </c>
      <c r="E3776" s="25" t="s">
        <v>452</v>
      </c>
      <c r="F3776" s="23" t="str">
        <f t="shared" si="176"/>
        <v>ida</v>
      </c>
      <c r="G3776" s="4">
        <v>10</v>
      </c>
      <c r="H3776" s="25" t="s">
        <v>596</v>
      </c>
      <c r="I3776" s="25" t="s">
        <v>554</v>
      </c>
      <c r="J3776" s="23" t="str">
        <f t="shared" si="174"/>
        <v>TAGUATUR2858ida10</v>
      </c>
      <c r="K3776" s="32" t="str">
        <f t="shared" si="175"/>
        <v>TERMINAL JARDIM BRASÍLIA/PINHEIRO 4, 5 E 6/RUA 33/AVENIDA GOIÂNIA/AVENIDA MANAUS/AVENIDA MARGINAL NORTE/BR-070/AVENIDA MAGINAL SUL/BR-070/PONTE DO RIO DESCOBERTO</v>
      </c>
    </row>
    <row r="3777" spans="1:11" x14ac:dyDescent="0.2">
      <c r="A3777" s="2" t="s">
        <v>552</v>
      </c>
      <c r="B3777" s="2" t="s">
        <v>695</v>
      </c>
      <c r="C3777" s="27">
        <v>2858</v>
      </c>
      <c r="D3777" s="2" t="s">
        <v>92</v>
      </c>
      <c r="E3777" s="25" t="s">
        <v>452</v>
      </c>
      <c r="F3777" s="23" t="str">
        <f t="shared" si="176"/>
        <v>ida</v>
      </c>
      <c r="G3777" s="4">
        <v>11</v>
      </c>
      <c r="H3777" s="2" t="s">
        <v>561</v>
      </c>
      <c r="I3777" s="25" t="s">
        <v>564</v>
      </c>
      <c r="J3777" s="23" t="str">
        <f t="shared" si="174"/>
        <v>TAGUATUR2858ida11</v>
      </c>
      <c r="K3777" s="32" t="str">
        <f t="shared" si="175"/>
        <v>TERMINAL JARDIM BRASÍLIA/PINHEIRO 4, 5 E 6/RUA 33/AVENIDA GOIÂNIA/AVENIDA MANAUS/AVENIDA MARGINAL NORTE/BR-070/AVENIDA MAGINAL SUL/BR-070/PONTE DO RIO DESCOBERTO/BR-070</v>
      </c>
    </row>
    <row r="3778" spans="1:11" x14ac:dyDescent="0.2">
      <c r="A3778" s="2" t="s">
        <v>552</v>
      </c>
      <c r="B3778" s="2" t="s">
        <v>695</v>
      </c>
      <c r="C3778" s="27">
        <v>2858</v>
      </c>
      <c r="D3778" s="2" t="s">
        <v>92</v>
      </c>
      <c r="E3778" s="25" t="s">
        <v>452</v>
      </c>
      <c r="F3778" s="23" t="str">
        <f t="shared" si="176"/>
        <v>ida</v>
      </c>
      <c r="G3778" s="4">
        <v>12</v>
      </c>
      <c r="H3778" s="25" t="s">
        <v>563</v>
      </c>
      <c r="I3778" s="25" t="s">
        <v>564</v>
      </c>
      <c r="J3778" s="23" t="str">
        <f t="shared" si="174"/>
        <v>TAGUATUR2858ida12</v>
      </c>
      <c r="K3778" s="32" t="str">
        <f t="shared" si="175"/>
        <v>TERMINAL JARDIM BRASÍLIA/PINHEIRO 4, 5 E 6/RUA 33/AVENIDA GOIÂNIA/AVENIDA MANAUS/AVENIDA MARGINAL NORTE/BR-070/AVENIDA MAGINAL SUL/BR-070/PONTE DO RIO DESCOBERTO/BR-070/PISTÃO NORTE</v>
      </c>
    </row>
    <row r="3779" spans="1:11" x14ac:dyDescent="0.2">
      <c r="A3779" s="2" t="s">
        <v>552</v>
      </c>
      <c r="B3779" s="2" t="s">
        <v>695</v>
      </c>
      <c r="C3779" s="27">
        <v>2858</v>
      </c>
      <c r="D3779" s="2" t="s">
        <v>92</v>
      </c>
      <c r="E3779" s="25" t="s">
        <v>452</v>
      </c>
      <c r="F3779" s="23" t="str">
        <f t="shared" si="176"/>
        <v>ida</v>
      </c>
      <c r="G3779" s="4">
        <v>13</v>
      </c>
      <c r="H3779" s="25" t="s">
        <v>703</v>
      </c>
      <c r="I3779" s="25" t="s">
        <v>564</v>
      </c>
      <c r="J3779" s="23" t="str">
        <f t="shared" ref="J3779:J3842" si="177">D3779&amp;C3779&amp;F3779&amp;G3779</f>
        <v>TAGUATUR2858ida13</v>
      </c>
      <c r="K3779" s="32" t="str">
        <f t="shared" ref="K3779:K3842" si="178">IF(G3779=1,H3779,K3778&amp;"/"&amp;H3779)</f>
        <v>TERMINAL JARDIM BRASÍLIA/PINHEIRO 4, 5 E 6/RUA 33/AVENIDA GOIÂNIA/AVENIDA MANAUS/AVENIDA MARGINAL NORTE/BR-070/AVENIDA MAGINAL SUL/BR-070/PONTE DO RIO DESCOBERTO/BR-070/PISTÃO NORTE/VIADUTO EPTG</v>
      </c>
    </row>
    <row r="3780" spans="1:11" x14ac:dyDescent="0.2">
      <c r="A3780" s="2" t="s">
        <v>552</v>
      </c>
      <c r="B3780" s="2" t="s">
        <v>695</v>
      </c>
      <c r="C3780" s="27">
        <v>2858</v>
      </c>
      <c r="D3780" s="2" t="s">
        <v>92</v>
      </c>
      <c r="E3780" s="25" t="s">
        <v>452</v>
      </c>
      <c r="F3780" s="23" t="str">
        <f t="shared" ref="F3780:F3843" si="179">IF(LEFT(E3780,3)="ida","ida","volta")</f>
        <v>ida</v>
      </c>
      <c r="G3780" s="4">
        <v>14</v>
      </c>
      <c r="H3780" s="25" t="s">
        <v>680</v>
      </c>
      <c r="I3780" s="25" t="s">
        <v>564</v>
      </c>
      <c r="J3780" s="23" t="str">
        <f t="shared" si="177"/>
        <v>TAGUATUR2858ida14</v>
      </c>
      <c r="K3780" s="32" t="str">
        <f t="shared" si="178"/>
        <v>TERMINAL JARDIM BRASÍLIA/PINHEIRO 4, 5 E 6/RUA 33/AVENIDA GOIÂNIA/AVENIDA MANAUS/AVENIDA MARGINAL NORTE/BR-070/AVENIDA MAGINAL SUL/BR-070/PONTE DO RIO DESCOBERTO/BR-070/PISTÃO NORTE/VIADUTO EPTG/TAGUATINGA SHOPPING</v>
      </c>
    </row>
    <row r="3781" spans="1:11" x14ac:dyDescent="0.2">
      <c r="A3781" s="2" t="s">
        <v>552</v>
      </c>
      <c r="B3781" s="2" t="s">
        <v>695</v>
      </c>
      <c r="C3781" s="27">
        <v>2858</v>
      </c>
      <c r="D3781" s="2" t="s">
        <v>92</v>
      </c>
      <c r="E3781" s="25" t="s">
        <v>452</v>
      </c>
      <c r="F3781" s="23" t="str">
        <f t="shared" si="179"/>
        <v>ida</v>
      </c>
      <c r="G3781" s="4">
        <v>15</v>
      </c>
      <c r="H3781" s="25" t="s">
        <v>695</v>
      </c>
      <c r="I3781" s="25" t="s">
        <v>695</v>
      </c>
      <c r="J3781" s="23" t="str">
        <f t="shared" si="177"/>
        <v>TAGUATUR2858ida15</v>
      </c>
      <c r="K3781" s="32" t="str">
        <f t="shared" si="178"/>
        <v>TERMINAL JARDIM BRASÍLIA/PINHEIRO 4, 5 E 6/RUA 33/AVENIDA GOIÂNIA/AVENIDA MANAUS/AVENIDA MARGINAL NORTE/BR-070/AVENIDA MAGINAL SUL/BR-070/PONTE DO RIO DESCOBERTO/BR-070/PISTÃO NORTE/VIADUTO EPTG/TAGUATINGA SHOPPING/ÁGUAS CLARAS</v>
      </c>
    </row>
    <row r="3782" spans="1:11" x14ac:dyDescent="0.2">
      <c r="A3782" s="2" t="s">
        <v>552</v>
      </c>
      <c r="B3782" s="2" t="s">
        <v>695</v>
      </c>
      <c r="C3782" s="27">
        <v>2858</v>
      </c>
      <c r="D3782" s="2" t="s">
        <v>92</v>
      </c>
      <c r="E3782" s="25" t="s">
        <v>452</v>
      </c>
      <c r="F3782" s="23" t="str">
        <f t="shared" si="179"/>
        <v>ida</v>
      </c>
      <c r="G3782" s="4">
        <v>16</v>
      </c>
      <c r="H3782" s="25" t="s">
        <v>696</v>
      </c>
      <c r="I3782" s="25" t="s">
        <v>695</v>
      </c>
      <c r="J3782" s="23" t="str">
        <f t="shared" si="177"/>
        <v>TAGUATUR2858ida16</v>
      </c>
      <c r="K3782" s="32" t="str">
        <f t="shared" si="178"/>
        <v>TERMINAL JARDIM BRASÍLIA/PINHEIRO 4, 5 E 6/RUA 33/AVENIDA GOIÂNIA/AVENIDA MANAUS/AVENIDA MARGINAL NORTE/BR-070/AVENIDA MAGINAL SUL/BR-070/PONTE DO RIO DESCOBERTO/BR-070/PISTÃO NORTE/VIADUTO EPTG/TAGUATINGA SHOPPING/ÁGUAS CLARAS/AVENIDA ARAUCÁRIAS</v>
      </c>
    </row>
    <row r="3783" spans="1:11" x14ac:dyDescent="0.2">
      <c r="A3783" s="2" t="s">
        <v>552</v>
      </c>
      <c r="B3783" s="2" t="s">
        <v>695</v>
      </c>
      <c r="C3783" s="27">
        <v>2858</v>
      </c>
      <c r="D3783" s="2" t="s">
        <v>92</v>
      </c>
      <c r="E3783" s="25" t="s">
        <v>452</v>
      </c>
      <c r="F3783" s="23" t="str">
        <f t="shared" si="179"/>
        <v>ida</v>
      </c>
      <c r="G3783" s="4">
        <v>17</v>
      </c>
      <c r="H3783" s="25" t="s">
        <v>698</v>
      </c>
      <c r="I3783" s="25" t="s">
        <v>695</v>
      </c>
      <c r="J3783" s="23" t="str">
        <f t="shared" si="177"/>
        <v>TAGUATUR2858ida17</v>
      </c>
      <c r="K3783" s="32" t="str">
        <f t="shared" si="178"/>
        <v>TERMINAL JARDIM BRASÍLIA/PINHEIRO 4, 5 E 6/RUA 33/AVENIDA GOIÂNIA/AVENIDA MANAUS/AVENIDA MARGINAL NORTE/BR-070/AVENIDA MAGINAL SUL/BR-070/PONTE DO RIO DESCOBERTO/BR-070/PISTÃO NORTE/VIADUTO EPTG/TAGUATINGA SHOPPING/ÁGUAS CLARAS/AVENIDA ARAUCÁRIAS/AVENIDA DAS CASTANHEIRAS</v>
      </c>
    </row>
    <row r="3784" spans="1:11" x14ac:dyDescent="0.2">
      <c r="A3784" s="2" t="s">
        <v>552</v>
      </c>
      <c r="B3784" s="2" t="s">
        <v>695</v>
      </c>
      <c r="C3784" s="27">
        <v>2858</v>
      </c>
      <c r="D3784" s="2" t="s">
        <v>92</v>
      </c>
      <c r="E3784" s="25" t="s">
        <v>469</v>
      </c>
      <c r="F3784" s="23" t="str">
        <f t="shared" si="179"/>
        <v>volta</v>
      </c>
      <c r="G3784" s="4">
        <v>1</v>
      </c>
      <c r="H3784" s="25" t="s">
        <v>698</v>
      </c>
      <c r="I3784" s="25" t="s">
        <v>695</v>
      </c>
      <c r="J3784" s="23" t="str">
        <f t="shared" si="177"/>
        <v>TAGUATUR2858volta1</v>
      </c>
      <c r="K3784" s="32" t="str">
        <f t="shared" si="178"/>
        <v>AVENIDA DAS CASTANHEIRAS</v>
      </c>
    </row>
    <row r="3785" spans="1:11" x14ac:dyDescent="0.2">
      <c r="A3785" s="2" t="s">
        <v>552</v>
      </c>
      <c r="B3785" s="2" t="s">
        <v>695</v>
      </c>
      <c r="C3785" s="27">
        <v>2858</v>
      </c>
      <c r="D3785" s="2" t="s">
        <v>92</v>
      </c>
      <c r="E3785" s="25" t="s">
        <v>469</v>
      </c>
      <c r="F3785" s="23" t="str">
        <f t="shared" si="179"/>
        <v>volta</v>
      </c>
      <c r="G3785" s="4">
        <v>2</v>
      </c>
      <c r="H3785" s="25" t="s">
        <v>696</v>
      </c>
      <c r="I3785" s="25" t="s">
        <v>695</v>
      </c>
      <c r="J3785" s="23" t="str">
        <f t="shared" si="177"/>
        <v>TAGUATUR2858volta2</v>
      </c>
      <c r="K3785" s="32" t="str">
        <f t="shared" si="178"/>
        <v>AVENIDA DAS CASTANHEIRAS/AVENIDA ARAUCÁRIAS</v>
      </c>
    </row>
    <row r="3786" spans="1:11" x14ac:dyDescent="0.2">
      <c r="A3786" s="2" t="s">
        <v>552</v>
      </c>
      <c r="B3786" s="2" t="s">
        <v>695</v>
      </c>
      <c r="C3786" s="27">
        <v>2858</v>
      </c>
      <c r="D3786" s="2" t="s">
        <v>92</v>
      </c>
      <c r="E3786" s="25" t="s">
        <v>469</v>
      </c>
      <c r="F3786" s="23" t="str">
        <f t="shared" si="179"/>
        <v>volta</v>
      </c>
      <c r="G3786" s="4">
        <v>3</v>
      </c>
      <c r="H3786" s="2" t="s">
        <v>704</v>
      </c>
      <c r="I3786" s="25" t="s">
        <v>695</v>
      </c>
      <c r="J3786" s="23" t="str">
        <f t="shared" si="177"/>
        <v>TAGUATUR2858volta3</v>
      </c>
      <c r="K3786" s="32" t="str">
        <f t="shared" si="178"/>
        <v>AVENIDA DAS CASTANHEIRAS/AVENIDA ARAUCÁRIAS/SHOPPING ÁGUAS CLARAS</v>
      </c>
    </row>
    <row r="3787" spans="1:11" x14ac:dyDescent="0.2">
      <c r="A3787" s="2" t="s">
        <v>552</v>
      </c>
      <c r="B3787" s="2" t="s">
        <v>695</v>
      </c>
      <c r="C3787" s="27">
        <v>2858</v>
      </c>
      <c r="D3787" s="2" t="s">
        <v>92</v>
      </c>
      <c r="E3787" s="25" t="s">
        <v>469</v>
      </c>
      <c r="F3787" s="23" t="str">
        <f t="shared" si="179"/>
        <v>volta</v>
      </c>
      <c r="G3787" s="4">
        <v>4</v>
      </c>
      <c r="H3787" s="25" t="s">
        <v>695</v>
      </c>
      <c r="I3787" s="25" t="s">
        <v>695</v>
      </c>
      <c r="J3787" s="23" t="str">
        <f t="shared" si="177"/>
        <v>TAGUATUR2858volta4</v>
      </c>
      <c r="K3787" s="32" t="str">
        <f t="shared" si="178"/>
        <v>AVENIDA DAS CASTANHEIRAS/AVENIDA ARAUCÁRIAS/SHOPPING ÁGUAS CLARAS/ÁGUAS CLARAS</v>
      </c>
    </row>
    <row r="3788" spans="1:11" x14ac:dyDescent="0.2">
      <c r="A3788" s="2" t="s">
        <v>552</v>
      </c>
      <c r="B3788" s="2" t="s">
        <v>695</v>
      </c>
      <c r="C3788" s="27">
        <v>2858</v>
      </c>
      <c r="D3788" s="2" t="s">
        <v>92</v>
      </c>
      <c r="E3788" s="25" t="s">
        <v>469</v>
      </c>
      <c r="F3788" s="23" t="str">
        <f t="shared" si="179"/>
        <v>volta</v>
      </c>
      <c r="G3788" s="4">
        <v>5</v>
      </c>
      <c r="H3788" s="25" t="s">
        <v>565</v>
      </c>
      <c r="I3788" s="25" t="s">
        <v>564</v>
      </c>
      <c r="J3788" s="23" t="str">
        <f t="shared" si="177"/>
        <v>TAGUATUR2858volta5</v>
      </c>
      <c r="K3788" s="32" t="str">
        <f t="shared" si="178"/>
        <v>AVENIDA DAS CASTANHEIRAS/AVENIDA ARAUCÁRIAS/SHOPPING ÁGUAS CLARAS/ÁGUAS CLARAS/EPTG</v>
      </c>
    </row>
    <row r="3789" spans="1:11" x14ac:dyDescent="0.2">
      <c r="A3789" s="2" t="s">
        <v>552</v>
      </c>
      <c r="B3789" s="2" t="s">
        <v>695</v>
      </c>
      <c r="C3789" s="27">
        <v>2858</v>
      </c>
      <c r="D3789" s="2" t="s">
        <v>92</v>
      </c>
      <c r="E3789" s="25" t="s">
        <v>469</v>
      </c>
      <c r="F3789" s="23" t="str">
        <f t="shared" si="179"/>
        <v>volta</v>
      </c>
      <c r="G3789" s="4">
        <v>6</v>
      </c>
      <c r="H3789" s="25" t="s">
        <v>703</v>
      </c>
      <c r="I3789" s="25" t="s">
        <v>564</v>
      </c>
      <c r="J3789" s="23" t="str">
        <f t="shared" si="177"/>
        <v>TAGUATUR2858volta6</v>
      </c>
      <c r="K3789" s="32" t="str">
        <f t="shared" si="178"/>
        <v>AVENIDA DAS CASTANHEIRAS/AVENIDA ARAUCÁRIAS/SHOPPING ÁGUAS CLARAS/ÁGUAS CLARAS/EPTG/VIADUTO EPTG</v>
      </c>
    </row>
    <row r="3790" spans="1:11" x14ac:dyDescent="0.2">
      <c r="A3790" s="2" t="s">
        <v>552</v>
      </c>
      <c r="B3790" s="2" t="s">
        <v>695</v>
      </c>
      <c r="C3790" s="27">
        <v>2858</v>
      </c>
      <c r="D3790" s="2" t="s">
        <v>92</v>
      </c>
      <c r="E3790" s="25" t="s">
        <v>469</v>
      </c>
      <c r="F3790" s="23" t="str">
        <f t="shared" si="179"/>
        <v>volta</v>
      </c>
      <c r="G3790" s="4">
        <v>7</v>
      </c>
      <c r="H3790" s="25" t="s">
        <v>563</v>
      </c>
      <c r="I3790" s="25" t="s">
        <v>564</v>
      </c>
      <c r="J3790" s="23" t="str">
        <f t="shared" si="177"/>
        <v>TAGUATUR2858volta7</v>
      </c>
      <c r="K3790" s="32" t="str">
        <f t="shared" si="178"/>
        <v>AVENIDA DAS CASTANHEIRAS/AVENIDA ARAUCÁRIAS/SHOPPING ÁGUAS CLARAS/ÁGUAS CLARAS/EPTG/VIADUTO EPTG/PISTÃO NORTE</v>
      </c>
    </row>
    <row r="3791" spans="1:11" x14ac:dyDescent="0.2">
      <c r="A3791" s="2" t="s">
        <v>552</v>
      </c>
      <c r="B3791" s="2" t="s">
        <v>695</v>
      </c>
      <c r="C3791" s="27">
        <v>2858</v>
      </c>
      <c r="D3791" s="2" t="s">
        <v>92</v>
      </c>
      <c r="E3791" s="25" t="s">
        <v>469</v>
      </c>
      <c r="F3791" s="23" t="str">
        <f t="shared" si="179"/>
        <v>volta</v>
      </c>
      <c r="G3791" s="4">
        <v>8</v>
      </c>
      <c r="H3791" s="2" t="s">
        <v>561</v>
      </c>
      <c r="I3791" s="25" t="s">
        <v>564</v>
      </c>
      <c r="J3791" s="23" t="str">
        <f t="shared" si="177"/>
        <v>TAGUATUR2858volta8</v>
      </c>
      <c r="K3791" s="32" t="str">
        <f t="shared" si="178"/>
        <v>AVENIDA DAS CASTANHEIRAS/AVENIDA ARAUCÁRIAS/SHOPPING ÁGUAS CLARAS/ÁGUAS CLARAS/EPTG/VIADUTO EPTG/PISTÃO NORTE/BR-070</v>
      </c>
    </row>
    <row r="3792" spans="1:11" x14ac:dyDescent="0.2">
      <c r="A3792" s="2" t="s">
        <v>552</v>
      </c>
      <c r="B3792" s="2" t="s">
        <v>695</v>
      </c>
      <c r="C3792" s="27">
        <v>2858</v>
      </c>
      <c r="D3792" s="2" t="s">
        <v>92</v>
      </c>
      <c r="E3792" s="25" t="s">
        <v>469</v>
      </c>
      <c r="F3792" s="23" t="str">
        <f t="shared" si="179"/>
        <v>volta</v>
      </c>
      <c r="G3792" s="4">
        <v>9</v>
      </c>
      <c r="H3792" s="25" t="s">
        <v>596</v>
      </c>
      <c r="I3792" s="25" t="s">
        <v>554</v>
      </c>
      <c r="J3792" s="23" t="str">
        <f t="shared" si="177"/>
        <v>TAGUATUR2858volta9</v>
      </c>
      <c r="K3792" s="32" t="str">
        <f t="shared" si="178"/>
        <v>AVENIDA DAS CASTANHEIRAS/AVENIDA ARAUCÁRIAS/SHOPPING ÁGUAS CLARAS/ÁGUAS CLARAS/EPTG/VIADUTO EPTG/PISTÃO NORTE/BR-070/PONTE DO RIO DESCOBERTO</v>
      </c>
    </row>
    <row r="3793" spans="1:11" x14ac:dyDescent="0.2">
      <c r="A3793" s="2" t="s">
        <v>552</v>
      </c>
      <c r="B3793" s="2" t="s">
        <v>695</v>
      </c>
      <c r="C3793" s="27">
        <v>2858</v>
      </c>
      <c r="D3793" s="2" t="s">
        <v>92</v>
      </c>
      <c r="E3793" s="25" t="s">
        <v>469</v>
      </c>
      <c r="F3793" s="23" t="str">
        <f t="shared" si="179"/>
        <v>volta</v>
      </c>
      <c r="G3793" s="4">
        <v>10</v>
      </c>
      <c r="H3793" s="2" t="s">
        <v>561</v>
      </c>
      <c r="I3793" s="25" t="s">
        <v>554</v>
      </c>
      <c r="J3793" s="23" t="str">
        <f t="shared" si="177"/>
        <v>TAGUATUR2858volta10</v>
      </c>
      <c r="K3793" s="32" t="str">
        <f t="shared" si="178"/>
        <v>AVENIDA DAS CASTANHEIRAS/AVENIDA ARAUCÁRIAS/SHOPPING ÁGUAS CLARAS/ÁGUAS CLARAS/EPTG/VIADUTO EPTG/PISTÃO NORTE/BR-070/PONTE DO RIO DESCOBERTO/BR-070</v>
      </c>
    </row>
    <row r="3794" spans="1:11" x14ac:dyDescent="0.2">
      <c r="A3794" s="2" t="s">
        <v>552</v>
      </c>
      <c r="B3794" s="2" t="s">
        <v>695</v>
      </c>
      <c r="C3794" s="27">
        <v>2858</v>
      </c>
      <c r="D3794" s="2" t="s">
        <v>92</v>
      </c>
      <c r="E3794" s="25" t="s">
        <v>469</v>
      </c>
      <c r="F3794" s="23" t="str">
        <f t="shared" si="179"/>
        <v>volta</v>
      </c>
      <c r="G3794" s="4">
        <v>11</v>
      </c>
      <c r="H3794" s="2" t="s">
        <v>702</v>
      </c>
      <c r="I3794" s="25" t="s">
        <v>554</v>
      </c>
      <c r="J3794" s="23" t="str">
        <f t="shared" si="177"/>
        <v>TAGUATUR2858volta11</v>
      </c>
      <c r="K3794" s="32" t="str">
        <f t="shared" si="178"/>
        <v>AVENIDA DAS CASTANHEIRAS/AVENIDA ARAUCÁRIAS/SHOPPING ÁGUAS CLARAS/ÁGUAS CLARAS/EPTG/VIADUTO EPTG/PISTÃO NORTE/BR-070/PONTE DO RIO DESCOBERTO/BR-070/AVENIDA MAGINAL SUL</v>
      </c>
    </row>
    <row r="3795" spans="1:11" x14ac:dyDescent="0.2">
      <c r="A3795" s="2" t="s">
        <v>552</v>
      </c>
      <c r="B3795" s="2" t="s">
        <v>695</v>
      </c>
      <c r="C3795" s="27">
        <v>2858</v>
      </c>
      <c r="D3795" s="2" t="s">
        <v>92</v>
      </c>
      <c r="E3795" s="25" t="s">
        <v>469</v>
      </c>
      <c r="F3795" s="23" t="str">
        <f t="shared" si="179"/>
        <v>volta</v>
      </c>
      <c r="G3795" s="4">
        <v>12</v>
      </c>
      <c r="H3795" s="2" t="s">
        <v>561</v>
      </c>
      <c r="I3795" s="25" t="s">
        <v>554</v>
      </c>
      <c r="J3795" s="23" t="str">
        <f t="shared" si="177"/>
        <v>TAGUATUR2858volta12</v>
      </c>
      <c r="K3795" s="32" t="str">
        <f t="shared" si="178"/>
        <v>AVENIDA DAS CASTANHEIRAS/AVENIDA ARAUCÁRIAS/SHOPPING ÁGUAS CLARAS/ÁGUAS CLARAS/EPTG/VIADUTO EPTG/PISTÃO NORTE/BR-070/PONTE DO RIO DESCOBERTO/BR-070/AVENIDA MAGINAL SUL/BR-070</v>
      </c>
    </row>
    <row r="3796" spans="1:11" x14ac:dyDescent="0.2">
      <c r="A3796" s="2" t="s">
        <v>552</v>
      </c>
      <c r="B3796" s="2" t="s">
        <v>695</v>
      </c>
      <c r="C3796" s="27">
        <v>2858</v>
      </c>
      <c r="D3796" s="2" t="s">
        <v>92</v>
      </c>
      <c r="E3796" s="25" t="s">
        <v>469</v>
      </c>
      <c r="F3796" s="23" t="str">
        <f t="shared" si="179"/>
        <v>volta</v>
      </c>
      <c r="G3796" s="4">
        <v>13</v>
      </c>
      <c r="H3796" s="2" t="s">
        <v>600</v>
      </c>
      <c r="I3796" s="25" t="s">
        <v>554</v>
      </c>
      <c r="J3796" s="23" t="str">
        <f t="shared" si="177"/>
        <v>TAGUATUR2858volta13</v>
      </c>
      <c r="K3796" s="32" t="str">
        <f t="shared" si="178"/>
        <v>AVENIDA DAS CASTANHEIRAS/AVENIDA ARAUCÁRIAS/SHOPPING ÁGUAS CLARAS/ÁGUAS CLARAS/EPTG/VIADUTO EPTG/PISTÃO NORTE/BR-070/PONTE DO RIO DESCOBERTO/BR-070/AVENIDA MAGINAL SUL/BR-070/AVENIDA MARGINAL NORTE</v>
      </c>
    </row>
    <row r="3797" spans="1:11" x14ac:dyDescent="0.2">
      <c r="A3797" s="2" t="s">
        <v>552</v>
      </c>
      <c r="B3797" s="2" t="s">
        <v>695</v>
      </c>
      <c r="C3797" s="27">
        <v>2858</v>
      </c>
      <c r="D3797" s="2" t="s">
        <v>92</v>
      </c>
      <c r="E3797" s="25" t="s">
        <v>469</v>
      </c>
      <c r="F3797" s="23" t="str">
        <f t="shared" si="179"/>
        <v>volta</v>
      </c>
      <c r="G3797" s="4">
        <v>14</v>
      </c>
      <c r="H3797" s="2" t="s">
        <v>587</v>
      </c>
      <c r="I3797" s="25" t="s">
        <v>554</v>
      </c>
      <c r="J3797" s="23" t="str">
        <f t="shared" si="177"/>
        <v>TAGUATUR2858volta14</v>
      </c>
      <c r="K3797" s="32" t="str">
        <f t="shared" si="178"/>
        <v>AVENIDA DAS CASTANHEIRAS/AVENIDA ARAUCÁRIAS/SHOPPING ÁGUAS CLARAS/ÁGUAS CLARAS/EPTG/VIADUTO EPTG/PISTÃO NORTE/BR-070/PONTE DO RIO DESCOBERTO/BR-070/AVENIDA MAGINAL SUL/BR-070/AVENIDA MARGINAL NORTE/AVENIDA MANAUS</v>
      </c>
    </row>
    <row r="3798" spans="1:11" x14ac:dyDescent="0.2">
      <c r="A3798" s="2" t="s">
        <v>552</v>
      </c>
      <c r="B3798" s="2" t="s">
        <v>695</v>
      </c>
      <c r="C3798" s="27">
        <v>2858</v>
      </c>
      <c r="D3798" s="2" t="s">
        <v>92</v>
      </c>
      <c r="E3798" s="25" t="s">
        <v>469</v>
      </c>
      <c r="F3798" s="23" t="str">
        <f t="shared" si="179"/>
        <v>volta</v>
      </c>
      <c r="G3798" s="4">
        <v>15</v>
      </c>
      <c r="H3798" s="2" t="s">
        <v>599</v>
      </c>
      <c r="I3798" s="25" t="s">
        <v>554</v>
      </c>
      <c r="J3798" s="23" t="str">
        <f t="shared" si="177"/>
        <v>TAGUATUR2858volta15</v>
      </c>
      <c r="K3798" s="32" t="str">
        <f t="shared" si="178"/>
        <v>AVENIDA DAS CASTANHEIRAS/AVENIDA ARAUCÁRIAS/SHOPPING ÁGUAS CLARAS/ÁGUAS CLARAS/EPTG/VIADUTO EPTG/PISTÃO NORTE/BR-070/PONTE DO RIO DESCOBERTO/BR-070/AVENIDA MAGINAL SUL/BR-070/AVENIDA MARGINAL NORTE/AVENIDA MANAUS/AVENIDA GOIÂNIA</v>
      </c>
    </row>
    <row r="3799" spans="1:11" x14ac:dyDescent="0.2">
      <c r="A3799" s="2" t="s">
        <v>552</v>
      </c>
      <c r="B3799" s="2" t="s">
        <v>695</v>
      </c>
      <c r="C3799" s="27">
        <v>2858</v>
      </c>
      <c r="D3799" s="2" t="s">
        <v>92</v>
      </c>
      <c r="E3799" s="25" t="s">
        <v>469</v>
      </c>
      <c r="F3799" s="23" t="str">
        <f t="shared" si="179"/>
        <v>volta</v>
      </c>
      <c r="G3799" s="4">
        <v>16</v>
      </c>
      <c r="H3799" s="2" t="s">
        <v>586</v>
      </c>
      <c r="I3799" s="25" t="s">
        <v>554</v>
      </c>
      <c r="J3799" s="23" t="str">
        <f t="shared" si="177"/>
        <v>TAGUATUR2858volta16</v>
      </c>
      <c r="K3799" s="32" t="str">
        <f t="shared" si="178"/>
        <v>AVENIDA DAS CASTANHEIRAS/AVENIDA ARAUCÁRIAS/SHOPPING ÁGUAS CLARAS/ÁGUAS CLARAS/EPTG/VIADUTO EPTG/PISTÃO NORTE/BR-070/PONTE DO RIO DESCOBERTO/BR-070/AVENIDA MAGINAL SUL/BR-070/AVENIDA MARGINAL NORTE/AVENIDA MANAUS/AVENIDA GOIÂNIA/RUA 33</v>
      </c>
    </row>
    <row r="3800" spans="1:11" x14ac:dyDescent="0.2">
      <c r="A3800" s="2" t="s">
        <v>552</v>
      </c>
      <c r="B3800" s="2" t="s">
        <v>695</v>
      </c>
      <c r="C3800" s="27">
        <v>2858</v>
      </c>
      <c r="D3800" s="2" t="s">
        <v>92</v>
      </c>
      <c r="E3800" s="25" t="s">
        <v>469</v>
      </c>
      <c r="F3800" s="23" t="str">
        <f t="shared" si="179"/>
        <v>volta</v>
      </c>
      <c r="G3800" s="4">
        <v>17</v>
      </c>
      <c r="H3800" s="2" t="s">
        <v>598</v>
      </c>
      <c r="I3800" s="25" t="s">
        <v>554</v>
      </c>
      <c r="J3800" s="23" t="str">
        <f t="shared" si="177"/>
        <v>TAGUATUR2858volta17</v>
      </c>
      <c r="K3800" s="32" t="str">
        <f t="shared" si="178"/>
        <v>AVENIDA DAS CASTANHEIRAS/AVENIDA ARAUCÁRIAS/SHOPPING ÁGUAS CLARAS/ÁGUAS CLARAS/EPTG/VIADUTO EPTG/PISTÃO NORTE/BR-070/PONTE DO RIO DESCOBERTO/BR-070/AVENIDA MAGINAL SUL/BR-070/AVENIDA MARGINAL NORTE/AVENIDA MANAUS/AVENIDA GOIÂNIA/RUA 33/PINHEIRO 4, 5 E 6</v>
      </c>
    </row>
    <row r="3801" spans="1:11" x14ac:dyDescent="0.2">
      <c r="A3801" s="2" t="s">
        <v>552</v>
      </c>
      <c r="B3801" s="2" t="s">
        <v>695</v>
      </c>
      <c r="C3801" s="27">
        <v>2858</v>
      </c>
      <c r="D3801" s="2" t="s">
        <v>92</v>
      </c>
      <c r="E3801" s="25" t="s">
        <v>469</v>
      </c>
      <c r="F3801" s="23" t="str">
        <f t="shared" si="179"/>
        <v>volta</v>
      </c>
      <c r="G3801" s="4">
        <v>18</v>
      </c>
      <c r="H3801" s="2" t="s">
        <v>585</v>
      </c>
      <c r="I3801" s="25" t="s">
        <v>554</v>
      </c>
      <c r="J3801" s="23" t="str">
        <f t="shared" si="177"/>
        <v>TAGUATUR2858volta18</v>
      </c>
      <c r="K3801" s="32" t="str">
        <f t="shared" si="178"/>
        <v>AVENIDA DAS CASTANHEIRAS/AVENIDA ARAUCÁRIAS/SHOPPING ÁGUAS CLARAS/ÁGUAS CLARAS/EPTG/VIADUTO EPTG/PISTÃO NORTE/BR-070/PONTE DO RIO DESCOBERTO/BR-070/AVENIDA MAGINAL SUL/BR-070/AVENIDA MARGINAL NORTE/AVENIDA MANAUS/AVENIDA GOIÂNIA/RUA 33/PINHEIRO 4, 5 E 6/TERMINAL JARDIM BRASÍLIA</v>
      </c>
    </row>
    <row r="3802" spans="1:11" x14ac:dyDescent="0.2">
      <c r="A3802" s="2" t="s">
        <v>552</v>
      </c>
      <c r="B3802" s="2" t="s">
        <v>695</v>
      </c>
      <c r="C3802" s="4">
        <v>2859</v>
      </c>
      <c r="D3802" s="2" t="s">
        <v>92</v>
      </c>
      <c r="E3802" s="2" t="s">
        <v>452</v>
      </c>
      <c r="F3802" s="23" t="str">
        <f t="shared" si="179"/>
        <v>ida</v>
      </c>
      <c r="G3802" s="4">
        <v>1</v>
      </c>
      <c r="H3802" s="2" t="s">
        <v>610</v>
      </c>
      <c r="I3802" s="2" t="s">
        <v>554</v>
      </c>
      <c r="J3802" s="23" t="str">
        <f t="shared" si="177"/>
        <v>TAGUATUR2859ida1</v>
      </c>
      <c r="K3802" s="32" t="str">
        <f t="shared" si="178"/>
        <v>PINHEIRO 2</v>
      </c>
    </row>
    <row r="3803" spans="1:11" x14ac:dyDescent="0.2">
      <c r="A3803" s="2" t="s">
        <v>552</v>
      </c>
      <c r="B3803" s="2" t="s">
        <v>695</v>
      </c>
      <c r="C3803" s="4">
        <v>2859</v>
      </c>
      <c r="D3803" s="24" t="s">
        <v>92</v>
      </c>
      <c r="E3803" s="2" t="s">
        <v>452</v>
      </c>
      <c r="F3803" s="23" t="str">
        <f t="shared" si="179"/>
        <v>ida</v>
      </c>
      <c r="G3803" s="4">
        <v>2</v>
      </c>
      <c r="H3803" s="2" t="s">
        <v>586</v>
      </c>
      <c r="I3803" s="2" t="s">
        <v>554</v>
      </c>
      <c r="J3803" s="23" t="str">
        <f t="shared" si="177"/>
        <v>TAGUATUR2859ida2</v>
      </c>
      <c r="K3803" s="32" t="str">
        <f t="shared" si="178"/>
        <v>PINHEIRO 2/RUA 33</v>
      </c>
    </row>
    <row r="3804" spans="1:11" x14ac:dyDescent="0.2">
      <c r="A3804" s="2" t="s">
        <v>552</v>
      </c>
      <c r="B3804" s="2" t="s">
        <v>695</v>
      </c>
      <c r="C3804" s="4">
        <v>2859</v>
      </c>
      <c r="D3804" s="24" t="s">
        <v>92</v>
      </c>
      <c r="E3804" s="2" t="s">
        <v>452</v>
      </c>
      <c r="F3804" s="23" t="str">
        <f t="shared" si="179"/>
        <v>ida</v>
      </c>
      <c r="G3804" s="4">
        <v>3</v>
      </c>
      <c r="H3804" s="2" t="s">
        <v>611</v>
      </c>
      <c r="I3804" s="2" t="s">
        <v>554</v>
      </c>
      <c r="J3804" s="23" t="str">
        <f t="shared" si="177"/>
        <v>TAGUATUR2859ida3</v>
      </c>
      <c r="K3804" s="32" t="str">
        <f t="shared" si="178"/>
        <v>PINHEIRO 2/RUA 33/AVENIDA PORTO VELHO (AVENIDA PRINCIPAL DO PINHEIRO 2)</v>
      </c>
    </row>
    <row r="3805" spans="1:11" x14ac:dyDescent="0.2">
      <c r="A3805" s="2" t="s">
        <v>552</v>
      </c>
      <c r="B3805" s="2" t="s">
        <v>695</v>
      </c>
      <c r="C3805" s="4">
        <v>2859</v>
      </c>
      <c r="D3805" s="24" t="s">
        <v>92</v>
      </c>
      <c r="E3805" s="2" t="s">
        <v>452</v>
      </c>
      <c r="F3805" s="23" t="str">
        <f t="shared" si="179"/>
        <v>ida</v>
      </c>
      <c r="G3805" s="4">
        <v>4</v>
      </c>
      <c r="H3805" s="2" t="s">
        <v>662</v>
      </c>
      <c r="I3805" s="2" t="s">
        <v>554</v>
      </c>
      <c r="J3805" s="23" t="str">
        <f t="shared" si="177"/>
        <v>TAGUATUR2859ida4</v>
      </c>
      <c r="K3805" s="32" t="str">
        <f t="shared" si="178"/>
        <v>PINHEIRO 2/RUA 33/AVENIDA PORTO VELHO (AVENIDA PRINCIPAL DO PINHEIRO 2)/ENFRENTE SUP.CANDANGO</v>
      </c>
    </row>
    <row r="3806" spans="1:11" x14ac:dyDescent="0.2">
      <c r="A3806" s="2" t="s">
        <v>552</v>
      </c>
      <c r="B3806" s="2" t="s">
        <v>695</v>
      </c>
      <c r="C3806" s="4">
        <v>2859</v>
      </c>
      <c r="D3806" s="24" t="s">
        <v>92</v>
      </c>
      <c r="E3806" s="2" t="s">
        <v>452</v>
      </c>
      <c r="F3806" s="23" t="str">
        <f t="shared" si="179"/>
        <v>ida</v>
      </c>
      <c r="G3806" s="4">
        <v>5</v>
      </c>
      <c r="H3806" s="2" t="s">
        <v>568</v>
      </c>
      <c r="I3806" s="2" t="s">
        <v>554</v>
      </c>
      <c r="J3806" s="23" t="str">
        <f t="shared" si="177"/>
        <v>TAGUATUR2859ida5</v>
      </c>
      <c r="K3806" s="32" t="str">
        <f t="shared" si="178"/>
        <v>PINHEIRO 2/RUA 33/AVENIDA PORTO VELHO (AVENIDA PRINCIPAL DO PINHEIRO 2)/ENFRENTE SUP.CANDANGO/AVENIDA CUIABÁ</v>
      </c>
    </row>
    <row r="3807" spans="1:11" x14ac:dyDescent="0.2">
      <c r="A3807" s="2" t="s">
        <v>552</v>
      </c>
      <c r="B3807" s="2" t="s">
        <v>695</v>
      </c>
      <c r="C3807" s="4">
        <v>2859</v>
      </c>
      <c r="D3807" s="24" t="s">
        <v>92</v>
      </c>
      <c r="E3807" s="2" t="s">
        <v>452</v>
      </c>
      <c r="F3807" s="23" t="str">
        <f t="shared" si="179"/>
        <v>ida</v>
      </c>
      <c r="G3807" s="4">
        <v>6</v>
      </c>
      <c r="H3807" s="2" t="s">
        <v>575</v>
      </c>
      <c r="I3807" s="2" t="s">
        <v>554</v>
      </c>
      <c r="J3807" s="23" t="str">
        <f t="shared" si="177"/>
        <v>TAGUATUR2859ida6</v>
      </c>
      <c r="K3807" s="32" t="str">
        <f t="shared" si="178"/>
        <v>PINHEIRO 2/RUA 33/AVENIDA PORTO VELHO (AVENIDA PRINCIPAL DO PINHEIRO 2)/ENFRENTE SUP.CANDANGO/AVENIDA CUIABÁ/AVENIDA BRASÍLIA</v>
      </c>
    </row>
    <row r="3808" spans="1:11" x14ac:dyDescent="0.2">
      <c r="A3808" s="2" t="s">
        <v>552</v>
      </c>
      <c r="B3808" s="2" t="s">
        <v>695</v>
      </c>
      <c r="C3808" s="4">
        <v>2859</v>
      </c>
      <c r="D3808" s="24" t="s">
        <v>92</v>
      </c>
      <c r="E3808" s="2" t="s">
        <v>452</v>
      </c>
      <c r="F3808" s="23" t="str">
        <f t="shared" si="179"/>
        <v>ida</v>
      </c>
      <c r="G3808" s="4">
        <v>7</v>
      </c>
      <c r="H3808" s="2" t="s">
        <v>576</v>
      </c>
      <c r="I3808" s="2" t="s">
        <v>554</v>
      </c>
      <c r="J3808" s="23" t="str">
        <f t="shared" si="177"/>
        <v>TAGUATUR2859ida7</v>
      </c>
      <c r="K3808" s="32" t="str">
        <f t="shared" si="178"/>
        <v>PINHEIRO 2/RUA 33/AVENIDA PORTO VELHO (AVENIDA PRINCIPAL DO PINHEIRO 2)/ENFRENTE SUP.CANDANGO/AVENIDA CUIABÁ/AVENIDA BRASÍLIA/AVENIDA SÃO PAULO</v>
      </c>
    </row>
    <row r="3809" spans="1:11" x14ac:dyDescent="0.2">
      <c r="A3809" s="2" t="s">
        <v>552</v>
      </c>
      <c r="B3809" s="2" t="s">
        <v>695</v>
      </c>
      <c r="C3809" s="4">
        <v>2859</v>
      </c>
      <c r="D3809" s="24" t="s">
        <v>92</v>
      </c>
      <c r="E3809" s="2" t="s">
        <v>452</v>
      </c>
      <c r="F3809" s="23" t="str">
        <f t="shared" si="179"/>
        <v>ida</v>
      </c>
      <c r="G3809" s="4">
        <v>8</v>
      </c>
      <c r="H3809" s="2" t="s">
        <v>561</v>
      </c>
      <c r="I3809" s="2" t="s">
        <v>562</v>
      </c>
      <c r="J3809" s="23" t="str">
        <f t="shared" si="177"/>
        <v>TAGUATUR2859ida8</v>
      </c>
      <c r="K3809" s="32" t="str">
        <f t="shared" si="178"/>
        <v>PINHEIRO 2/RUA 33/AVENIDA PORTO VELHO (AVENIDA PRINCIPAL DO PINHEIRO 2)/ENFRENTE SUP.CANDANGO/AVENIDA CUIABÁ/AVENIDA BRASÍLIA/AVENIDA SÃO PAULO/BR-070</v>
      </c>
    </row>
    <row r="3810" spans="1:11" x14ac:dyDescent="0.2">
      <c r="A3810" s="2" t="s">
        <v>552</v>
      </c>
      <c r="B3810" s="2" t="s">
        <v>695</v>
      </c>
      <c r="C3810" s="4">
        <v>2859</v>
      </c>
      <c r="D3810" s="24" t="s">
        <v>92</v>
      </c>
      <c r="E3810" s="2" t="s">
        <v>452</v>
      </c>
      <c r="F3810" s="23" t="str">
        <f t="shared" si="179"/>
        <v>ida</v>
      </c>
      <c r="G3810" s="4">
        <v>9</v>
      </c>
      <c r="H3810" s="2" t="s">
        <v>563</v>
      </c>
      <c r="I3810" s="2" t="s">
        <v>564</v>
      </c>
      <c r="J3810" s="23" t="str">
        <f t="shared" si="177"/>
        <v>TAGUATUR2859ida9</v>
      </c>
      <c r="K3810" s="32" t="str">
        <f t="shared" si="178"/>
        <v>PINHEIRO 2/RUA 33/AVENIDA PORTO VELHO (AVENIDA PRINCIPAL DO PINHEIRO 2)/ENFRENTE SUP.CANDANGO/AVENIDA CUIABÁ/AVENIDA BRASÍLIA/AVENIDA SÃO PAULO/BR-070/PISTÃO NORTE</v>
      </c>
    </row>
    <row r="3811" spans="1:11" x14ac:dyDescent="0.2">
      <c r="A3811" s="2" t="s">
        <v>552</v>
      </c>
      <c r="B3811" s="2" t="s">
        <v>695</v>
      </c>
      <c r="C3811" s="4">
        <v>2859</v>
      </c>
      <c r="D3811" s="24" t="s">
        <v>92</v>
      </c>
      <c r="E3811" s="2" t="s">
        <v>452</v>
      </c>
      <c r="F3811" s="23" t="str">
        <f t="shared" si="179"/>
        <v>ida</v>
      </c>
      <c r="G3811" s="4">
        <v>10</v>
      </c>
      <c r="H3811" s="2" t="s">
        <v>696</v>
      </c>
      <c r="I3811" s="2" t="s">
        <v>695</v>
      </c>
      <c r="J3811" s="23" t="str">
        <f t="shared" si="177"/>
        <v>TAGUATUR2859ida10</v>
      </c>
      <c r="K3811" s="32" t="str">
        <f t="shared" si="178"/>
        <v>PINHEIRO 2/RUA 33/AVENIDA PORTO VELHO (AVENIDA PRINCIPAL DO PINHEIRO 2)/ENFRENTE SUP.CANDANGO/AVENIDA CUIABÁ/AVENIDA BRASÍLIA/AVENIDA SÃO PAULO/BR-070/PISTÃO NORTE/AVENIDA ARAUCÁRIAS</v>
      </c>
    </row>
    <row r="3812" spans="1:11" x14ac:dyDescent="0.2">
      <c r="A3812" s="2" t="s">
        <v>552</v>
      </c>
      <c r="B3812" s="2" t="s">
        <v>695</v>
      </c>
      <c r="C3812" s="4">
        <v>2859</v>
      </c>
      <c r="D3812" s="24" t="s">
        <v>92</v>
      </c>
      <c r="E3812" s="2" t="s">
        <v>452</v>
      </c>
      <c r="F3812" s="23" t="str">
        <f t="shared" si="179"/>
        <v>ida</v>
      </c>
      <c r="G3812" s="4">
        <v>11</v>
      </c>
      <c r="H3812" s="2" t="s">
        <v>616</v>
      </c>
      <c r="I3812" s="2" t="s">
        <v>554</v>
      </c>
      <c r="J3812" s="23" t="str">
        <f t="shared" si="177"/>
        <v>TAGUATUR2859ida11</v>
      </c>
      <c r="K3812" s="32" t="str">
        <f t="shared" si="178"/>
        <v>PINHEIRO 2/RUA 33/AVENIDA PORTO VELHO (AVENIDA PRINCIPAL DO PINHEIRO 2)/ENFRENTE SUP.CANDANGO/AVENIDA CUIABÁ/AVENIDA BRASÍLIA/AVENIDA SÃO PAULO/BR-070/PISTÃO NORTE/AVENIDA ARAUCÁRIAS/RUA PAU BRASIL</v>
      </c>
    </row>
    <row r="3813" spans="1:11" x14ac:dyDescent="0.2">
      <c r="A3813" s="2" t="s">
        <v>552</v>
      </c>
      <c r="B3813" s="2" t="s">
        <v>695</v>
      </c>
      <c r="C3813" s="4">
        <v>2859</v>
      </c>
      <c r="D3813" s="24" t="s">
        <v>92</v>
      </c>
      <c r="E3813" s="2" t="s">
        <v>452</v>
      </c>
      <c r="F3813" s="23" t="str">
        <f t="shared" si="179"/>
        <v>ida</v>
      </c>
      <c r="G3813" s="4">
        <v>12</v>
      </c>
      <c r="H3813" s="2" t="s">
        <v>697</v>
      </c>
      <c r="I3813" s="2" t="s">
        <v>695</v>
      </c>
      <c r="J3813" s="23" t="str">
        <f t="shared" si="177"/>
        <v>TAGUATUR2859ida12</v>
      </c>
      <c r="K3813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</v>
      </c>
    </row>
    <row r="3814" spans="1:11" x14ac:dyDescent="0.2">
      <c r="A3814" s="2" t="s">
        <v>552</v>
      </c>
      <c r="B3814" s="2" t="s">
        <v>695</v>
      </c>
      <c r="C3814" s="4">
        <v>2859</v>
      </c>
      <c r="D3814" s="24" t="s">
        <v>92</v>
      </c>
      <c r="E3814" s="2" t="s">
        <v>452</v>
      </c>
      <c r="F3814" s="23" t="str">
        <f t="shared" si="179"/>
        <v>ida</v>
      </c>
      <c r="G3814" s="4">
        <v>13</v>
      </c>
      <c r="H3814" s="2" t="s">
        <v>696</v>
      </c>
      <c r="I3814" s="2" t="s">
        <v>695</v>
      </c>
      <c r="J3814" s="23" t="str">
        <f t="shared" si="177"/>
        <v>TAGUATUR2859ida13</v>
      </c>
      <c r="K3814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</v>
      </c>
    </row>
    <row r="3815" spans="1:11" x14ac:dyDescent="0.2">
      <c r="A3815" s="2" t="s">
        <v>552</v>
      </c>
      <c r="B3815" s="2" t="s">
        <v>695</v>
      </c>
      <c r="C3815" s="4">
        <v>2859</v>
      </c>
      <c r="D3815" s="24" t="s">
        <v>92</v>
      </c>
      <c r="E3815" s="2" t="s">
        <v>452</v>
      </c>
      <c r="F3815" s="23" t="str">
        <f t="shared" si="179"/>
        <v>ida</v>
      </c>
      <c r="G3815" s="4">
        <v>14</v>
      </c>
      <c r="H3815" s="2" t="s">
        <v>698</v>
      </c>
      <c r="I3815" s="2" t="s">
        <v>695</v>
      </c>
      <c r="J3815" s="23" t="str">
        <f t="shared" si="177"/>
        <v>TAGUATUR2859ida14</v>
      </c>
      <c r="K3815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</v>
      </c>
    </row>
    <row r="3816" spans="1:11" x14ac:dyDescent="0.2">
      <c r="A3816" s="2" t="s">
        <v>552</v>
      </c>
      <c r="B3816" s="2" t="s">
        <v>695</v>
      </c>
      <c r="C3816" s="4">
        <v>2859</v>
      </c>
      <c r="D3816" s="24" t="s">
        <v>92</v>
      </c>
      <c r="E3816" s="2" t="s">
        <v>452</v>
      </c>
      <c r="F3816" s="23" t="str">
        <f t="shared" si="179"/>
        <v>ida</v>
      </c>
      <c r="G3816" s="4">
        <v>15</v>
      </c>
      <c r="H3816" s="2" t="s">
        <v>699</v>
      </c>
      <c r="I3816" s="2" t="s">
        <v>695</v>
      </c>
      <c r="J3816" s="23" t="str">
        <f t="shared" si="177"/>
        <v>TAGUATUR2859ida15</v>
      </c>
      <c r="K3816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</v>
      </c>
    </row>
    <row r="3817" spans="1:11" x14ac:dyDescent="0.2">
      <c r="A3817" s="2" t="s">
        <v>552</v>
      </c>
      <c r="B3817" s="2" t="s">
        <v>695</v>
      </c>
      <c r="C3817" s="4">
        <v>2859</v>
      </c>
      <c r="D3817" s="24" t="s">
        <v>92</v>
      </c>
      <c r="E3817" s="2" t="s">
        <v>452</v>
      </c>
      <c r="F3817" s="23" t="str">
        <f t="shared" si="179"/>
        <v>ida</v>
      </c>
      <c r="G3817" s="4">
        <v>16</v>
      </c>
      <c r="H3817" s="2" t="s">
        <v>700</v>
      </c>
      <c r="I3817" s="2" t="s">
        <v>695</v>
      </c>
      <c r="J3817" s="23" t="str">
        <f t="shared" si="177"/>
        <v>TAGUATUR2859ida16</v>
      </c>
      <c r="K3817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</v>
      </c>
    </row>
    <row r="3818" spans="1:11" x14ac:dyDescent="0.2">
      <c r="A3818" s="2" t="s">
        <v>552</v>
      </c>
      <c r="B3818" s="2" t="s">
        <v>695</v>
      </c>
      <c r="C3818" s="4">
        <v>2859</v>
      </c>
      <c r="D3818" s="24" t="s">
        <v>92</v>
      </c>
      <c r="E3818" s="2" t="s">
        <v>452</v>
      </c>
      <c r="F3818" s="23" t="str">
        <f t="shared" si="179"/>
        <v>ida</v>
      </c>
      <c r="G3818" s="4">
        <v>17</v>
      </c>
      <c r="H3818" s="2" t="s">
        <v>701</v>
      </c>
      <c r="I3818" s="2" t="s">
        <v>695</v>
      </c>
      <c r="J3818" s="23" t="str">
        <f t="shared" si="177"/>
        <v>TAGUATUR2859ida17</v>
      </c>
      <c r="K3818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</v>
      </c>
    </row>
    <row r="3819" spans="1:11" x14ac:dyDescent="0.2">
      <c r="A3819" s="2" t="s">
        <v>552</v>
      </c>
      <c r="B3819" s="2" t="s">
        <v>695</v>
      </c>
      <c r="C3819" s="4">
        <v>2859</v>
      </c>
      <c r="D3819" s="24" t="s">
        <v>92</v>
      </c>
      <c r="E3819" s="2" t="s">
        <v>452</v>
      </c>
      <c r="F3819" s="23" t="str">
        <f t="shared" si="179"/>
        <v>ida</v>
      </c>
      <c r="G3819" s="4">
        <v>18</v>
      </c>
      <c r="H3819" s="2" t="s">
        <v>695</v>
      </c>
      <c r="I3819" s="2" t="s">
        <v>695</v>
      </c>
      <c r="J3819" s="23" t="str">
        <f t="shared" si="177"/>
        <v>TAGUATUR2859ida18</v>
      </c>
      <c r="K3819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3820" spans="1:11" x14ac:dyDescent="0.2">
      <c r="A3820" s="2" t="s">
        <v>552</v>
      </c>
      <c r="B3820" s="2" t="s">
        <v>695</v>
      </c>
      <c r="C3820" s="4">
        <v>2859</v>
      </c>
      <c r="D3820" s="2" t="s">
        <v>92</v>
      </c>
      <c r="E3820" s="2" t="s">
        <v>469</v>
      </c>
      <c r="F3820" s="23" t="str">
        <f t="shared" si="179"/>
        <v>volta</v>
      </c>
      <c r="G3820" s="4">
        <v>1</v>
      </c>
      <c r="H3820" s="2" t="s">
        <v>695</v>
      </c>
      <c r="I3820" s="2" t="s">
        <v>695</v>
      </c>
      <c r="J3820" s="23" t="str">
        <f t="shared" si="177"/>
        <v>TAGUATUR2859volta1</v>
      </c>
      <c r="K3820" s="32" t="str">
        <f t="shared" si="178"/>
        <v>ÁGUAS CLARAS</v>
      </c>
    </row>
    <row r="3821" spans="1:11" x14ac:dyDescent="0.2">
      <c r="A3821" s="2" t="s">
        <v>552</v>
      </c>
      <c r="B3821" s="2" t="s">
        <v>695</v>
      </c>
      <c r="C3821" s="4">
        <v>2859</v>
      </c>
      <c r="D3821" s="24" t="s">
        <v>92</v>
      </c>
      <c r="E3821" s="2" t="s">
        <v>469</v>
      </c>
      <c r="F3821" s="23" t="str">
        <f t="shared" si="179"/>
        <v>volta</v>
      </c>
      <c r="G3821" s="4">
        <v>2</v>
      </c>
      <c r="H3821" s="2" t="s">
        <v>696</v>
      </c>
      <c r="I3821" s="2" t="s">
        <v>695</v>
      </c>
      <c r="J3821" s="23" t="str">
        <f t="shared" si="177"/>
        <v>TAGUATUR2859volta2</v>
      </c>
      <c r="K3821" s="32" t="str">
        <f t="shared" si="178"/>
        <v>ÁGUAS CLARAS/AVENIDA ARAUCÁRIAS</v>
      </c>
    </row>
    <row r="3822" spans="1:11" x14ac:dyDescent="0.2">
      <c r="A3822" s="2" t="s">
        <v>552</v>
      </c>
      <c r="B3822" s="2" t="s">
        <v>695</v>
      </c>
      <c r="C3822" s="4">
        <v>2859</v>
      </c>
      <c r="D3822" s="24" t="s">
        <v>92</v>
      </c>
      <c r="E3822" s="2" t="s">
        <v>469</v>
      </c>
      <c r="F3822" s="23" t="str">
        <f t="shared" si="179"/>
        <v>volta</v>
      </c>
      <c r="G3822" s="4">
        <v>3</v>
      </c>
      <c r="H3822" s="2" t="s">
        <v>616</v>
      </c>
      <c r="I3822" s="2" t="s">
        <v>554</v>
      </c>
      <c r="J3822" s="23" t="str">
        <f t="shared" si="177"/>
        <v>TAGUATUR2859volta3</v>
      </c>
      <c r="K3822" s="32" t="str">
        <f t="shared" si="178"/>
        <v>ÁGUAS CLARAS/AVENIDA ARAUCÁRIAS/RUA PAU BRASIL</v>
      </c>
    </row>
    <row r="3823" spans="1:11" x14ac:dyDescent="0.2">
      <c r="A3823" s="2" t="s">
        <v>552</v>
      </c>
      <c r="B3823" s="2" t="s">
        <v>695</v>
      </c>
      <c r="C3823" s="4">
        <v>2859</v>
      </c>
      <c r="D3823" s="24" t="s">
        <v>92</v>
      </c>
      <c r="E3823" s="2" t="s">
        <v>469</v>
      </c>
      <c r="F3823" s="23" t="str">
        <f t="shared" si="179"/>
        <v>volta</v>
      </c>
      <c r="G3823" s="4">
        <v>4</v>
      </c>
      <c r="H3823" s="2" t="s">
        <v>697</v>
      </c>
      <c r="I3823" s="2" t="s">
        <v>695</v>
      </c>
      <c r="J3823" s="23" t="str">
        <f t="shared" si="177"/>
        <v>TAGUATUR2859volta4</v>
      </c>
      <c r="K3823" s="32" t="str">
        <f t="shared" si="178"/>
        <v>ÁGUAS CLARAS/AVENIDA ARAUCÁRIAS/RUA PAU BRASIL/AVENIDA IPÊ AMARELO</v>
      </c>
    </row>
    <row r="3824" spans="1:11" x14ac:dyDescent="0.2">
      <c r="A3824" s="2" t="s">
        <v>552</v>
      </c>
      <c r="B3824" s="2" t="s">
        <v>695</v>
      </c>
      <c r="C3824" s="4">
        <v>2859</v>
      </c>
      <c r="D3824" s="24" t="s">
        <v>92</v>
      </c>
      <c r="E3824" s="2" t="s">
        <v>469</v>
      </c>
      <c r="F3824" s="23" t="str">
        <f t="shared" si="179"/>
        <v>volta</v>
      </c>
      <c r="G3824" s="4">
        <v>5</v>
      </c>
      <c r="H3824" s="2" t="s">
        <v>696</v>
      </c>
      <c r="I3824" s="2" t="s">
        <v>695</v>
      </c>
      <c r="J3824" s="23" t="str">
        <f t="shared" si="177"/>
        <v>TAGUATUR2859volta5</v>
      </c>
      <c r="K3824" s="32" t="str">
        <f t="shared" si="178"/>
        <v>ÁGUAS CLARAS/AVENIDA ARAUCÁRIAS/RUA PAU BRASIL/AVENIDA IPÊ AMARELO/AVENIDA ARAUCÁRIAS</v>
      </c>
    </row>
    <row r="3825" spans="1:11" x14ac:dyDescent="0.2">
      <c r="A3825" s="2" t="s">
        <v>552</v>
      </c>
      <c r="B3825" s="2" t="s">
        <v>695</v>
      </c>
      <c r="C3825" s="4">
        <v>2859</v>
      </c>
      <c r="D3825" s="24" t="s">
        <v>92</v>
      </c>
      <c r="E3825" s="2" t="s">
        <v>469</v>
      </c>
      <c r="F3825" s="23" t="str">
        <f t="shared" si="179"/>
        <v>volta</v>
      </c>
      <c r="G3825" s="4">
        <v>6</v>
      </c>
      <c r="H3825" s="2" t="s">
        <v>698</v>
      </c>
      <c r="I3825" s="2" t="s">
        <v>695</v>
      </c>
      <c r="J3825" s="23" t="str">
        <f t="shared" si="177"/>
        <v>TAGUATUR2859volta6</v>
      </c>
      <c r="K3825" s="32" t="str">
        <f t="shared" si="178"/>
        <v>ÁGUAS CLARAS/AVENIDA ARAUCÁRIAS/RUA PAU BRASIL/AVENIDA IPÊ AMARELO/AVENIDA ARAUCÁRIAS/AVENIDA DAS CASTANHEIRAS</v>
      </c>
    </row>
    <row r="3826" spans="1:11" x14ac:dyDescent="0.2">
      <c r="A3826" s="2" t="s">
        <v>552</v>
      </c>
      <c r="B3826" s="2" t="s">
        <v>695</v>
      </c>
      <c r="C3826" s="4">
        <v>2859</v>
      </c>
      <c r="D3826" s="24" t="s">
        <v>92</v>
      </c>
      <c r="E3826" s="2" t="s">
        <v>469</v>
      </c>
      <c r="F3826" s="23" t="str">
        <f t="shared" si="179"/>
        <v>volta</v>
      </c>
      <c r="G3826" s="4">
        <v>7</v>
      </c>
      <c r="H3826" s="2" t="s">
        <v>699</v>
      </c>
      <c r="I3826" s="2" t="s">
        <v>695</v>
      </c>
      <c r="J3826" s="23" t="str">
        <f t="shared" si="177"/>
        <v>TAGUATUR2859volta7</v>
      </c>
      <c r="K3826" s="32" t="str">
        <f t="shared" si="178"/>
        <v>ÁGUAS CLARAS/AVENIDA ARAUCÁRIAS/RUA PAU BRASIL/AVENIDA IPÊ AMARELO/AVENIDA ARAUCÁRIAS/AVENIDA DAS CASTANHEIRAS/AVENIDA PARQUE ÁGUAS CLARAS</v>
      </c>
    </row>
    <row r="3827" spans="1:11" x14ac:dyDescent="0.2">
      <c r="A3827" s="2" t="s">
        <v>552</v>
      </c>
      <c r="B3827" s="2" t="s">
        <v>695</v>
      </c>
      <c r="C3827" s="4">
        <v>2859</v>
      </c>
      <c r="D3827" s="24" t="s">
        <v>92</v>
      </c>
      <c r="E3827" s="2" t="s">
        <v>469</v>
      </c>
      <c r="F3827" s="23" t="str">
        <f t="shared" si="179"/>
        <v>volta</v>
      </c>
      <c r="G3827" s="4">
        <v>8</v>
      </c>
      <c r="H3827" s="2" t="s">
        <v>700</v>
      </c>
      <c r="I3827" s="2" t="s">
        <v>695</v>
      </c>
      <c r="J3827" s="23" t="str">
        <f t="shared" si="177"/>
        <v>TAGUATUR2859volta8</v>
      </c>
      <c r="K3827" s="32" t="str">
        <f t="shared" si="178"/>
        <v>ÁGUAS CLARAS/AVENIDA ARAUCÁRIAS/RUA PAU BRASIL/AVENIDA IPÊ AMARELO/AVENIDA ARAUCÁRIAS/AVENIDA DAS CASTANHEIRAS/AVENIDA PARQUE ÁGUAS CLARAS/AVENIDA PAU BRASIL</v>
      </c>
    </row>
    <row r="3828" spans="1:11" x14ac:dyDescent="0.2">
      <c r="A3828" s="2" t="s">
        <v>552</v>
      </c>
      <c r="B3828" s="2" t="s">
        <v>695</v>
      </c>
      <c r="C3828" s="4">
        <v>2859</v>
      </c>
      <c r="D3828" s="24" t="s">
        <v>92</v>
      </c>
      <c r="E3828" s="2" t="s">
        <v>469</v>
      </c>
      <c r="F3828" s="23" t="str">
        <f t="shared" si="179"/>
        <v>volta</v>
      </c>
      <c r="G3828" s="4">
        <v>9</v>
      </c>
      <c r="H3828" s="2" t="s">
        <v>701</v>
      </c>
      <c r="I3828" s="2" t="s">
        <v>695</v>
      </c>
      <c r="J3828" s="23" t="str">
        <f t="shared" si="177"/>
        <v>TAGUATUR2859volta9</v>
      </c>
      <c r="K3828" s="32" t="str">
        <f t="shared" si="178"/>
        <v>ÁGUAS CLARAS/AVENIDA ARAUCÁRIAS/RUA PAU BRASIL/AVENIDA IPÊ AMARELO/AVENIDA ARAUCÁRIAS/AVENIDA DAS CASTANHEIRAS/AVENIDA PARQUE ÁGUAS CLARAS/AVENIDA PAU BRASIL/UNIEURO</v>
      </c>
    </row>
    <row r="3829" spans="1:11" x14ac:dyDescent="0.2">
      <c r="A3829" s="2" t="s">
        <v>552</v>
      </c>
      <c r="B3829" s="2" t="s">
        <v>695</v>
      </c>
      <c r="C3829" s="4">
        <v>2859</v>
      </c>
      <c r="D3829" s="24" t="s">
        <v>92</v>
      </c>
      <c r="E3829" s="2" t="s">
        <v>469</v>
      </c>
      <c r="F3829" s="23" t="str">
        <f t="shared" si="179"/>
        <v>volta</v>
      </c>
      <c r="G3829" s="4">
        <v>10</v>
      </c>
      <c r="H3829" s="2" t="s">
        <v>563</v>
      </c>
      <c r="I3829" s="2" t="s">
        <v>564</v>
      </c>
      <c r="J3829" s="23" t="str">
        <f t="shared" si="177"/>
        <v>TAGUATUR2859volta10</v>
      </c>
      <c r="K3829" s="32" t="str">
        <f t="shared" si="178"/>
        <v>ÁGUAS CLARAS/AVENIDA ARAUCÁRIAS/RUA PAU BRASIL/AVENIDA IPÊ AMARELO/AVENIDA ARAUCÁRIAS/AVENIDA DAS CASTANHEIRAS/AVENIDA PARQUE ÁGUAS CLARAS/AVENIDA PAU BRASIL/UNIEURO/PISTÃO NORTE</v>
      </c>
    </row>
    <row r="3830" spans="1:11" x14ac:dyDescent="0.2">
      <c r="A3830" s="2" t="s">
        <v>552</v>
      </c>
      <c r="B3830" s="2" t="s">
        <v>695</v>
      </c>
      <c r="C3830" s="4">
        <v>2859</v>
      </c>
      <c r="D3830" s="24" t="s">
        <v>92</v>
      </c>
      <c r="E3830" s="2" t="s">
        <v>469</v>
      </c>
      <c r="F3830" s="23" t="str">
        <f t="shared" si="179"/>
        <v>volta</v>
      </c>
      <c r="G3830" s="4">
        <v>11</v>
      </c>
      <c r="H3830" s="2" t="s">
        <v>561</v>
      </c>
      <c r="I3830" s="2" t="s">
        <v>562</v>
      </c>
      <c r="J3830" s="23" t="str">
        <f t="shared" si="177"/>
        <v>TAGUATUR2859volta11</v>
      </c>
      <c r="K3830" s="32" t="str">
        <f t="shared" si="178"/>
        <v>ÁGUAS CLARAS/AVENIDA ARAUCÁRIAS/RUA PAU BRASIL/AVENIDA IPÊ AMARELO/AVENIDA ARAUCÁRIAS/AVENIDA DAS CASTANHEIRAS/AVENIDA PARQUE ÁGUAS CLARAS/AVENIDA PAU BRASIL/UNIEURO/PISTÃO NORTE/BR-070</v>
      </c>
    </row>
    <row r="3831" spans="1:11" x14ac:dyDescent="0.2">
      <c r="A3831" s="2" t="s">
        <v>552</v>
      </c>
      <c r="B3831" s="2" t="s">
        <v>695</v>
      </c>
      <c r="C3831" s="4">
        <v>2859</v>
      </c>
      <c r="D3831" s="24" t="s">
        <v>92</v>
      </c>
      <c r="E3831" s="2" t="s">
        <v>469</v>
      </c>
      <c r="F3831" s="23" t="str">
        <f t="shared" si="179"/>
        <v>volta</v>
      </c>
      <c r="G3831" s="4">
        <v>12</v>
      </c>
      <c r="H3831" s="2" t="s">
        <v>568</v>
      </c>
      <c r="I3831" s="2" t="s">
        <v>554</v>
      </c>
      <c r="J3831" s="23" t="str">
        <f t="shared" si="177"/>
        <v>TAGUATUR2859volta12</v>
      </c>
      <c r="K3831" s="32" t="str">
        <f t="shared" si="178"/>
        <v>ÁGUAS CLARAS/AVENIDA ARAUCÁRIAS/RUA PAU BRASIL/AVENIDA IPÊ AMARELO/AVENIDA ARAUCÁRIAS/AVENIDA DAS CASTANHEIRAS/AVENIDA PARQUE ÁGUAS CLARAS/AVENIDA PAU BRASIL/UNIEURO/PISTÃO NORTE/BR-070/AVENIDA CUIABÁ</v>
      </c>
    </row>
    <row r="3832" spans="1:11" x14ac:dyDescent="0.2">
      <c r="A3832" s="2" t="s">
        <v>552</v>
      </c>
      <c r="B3832" s="2" t="s">
        <v>695</v>
      </c>
      <c r="C3832" s="4">
        <v>2859</v>
      </c>
      <c r="D3832" s="24" t="s">
        <v>92</v>
      </c>
      <c r="E3832" s="2" t="s">
        <v>469</v>
      </c>
      <c r="F3832" s="23" t="str">
        <f t="shared" si="179"/>
        <v>volta</v>
      </c>
      <c r="G3832" s="4">
        <v>13</v>
      </c>
      <c r="H3832" s="2" t="s">
        <v>588</v>
      </c>
      <c r="I3832" s="2" t="s">
        <v>554</v>
      </c>
      <c r="J3832" s="23" t="str">
        <f t="shared" si="177"/>
        <v>TAGUATUR2859volta13</v>
      </c>
      <c r="K3832" s="32" t="str">
        <f t="shared" si="178"/>
        <v>ÁGUAS CLARAS/AVENIDA ARAUCÁRIAS/RUA PAU BRASIL/AVENIDA IPÊ AMARELO/AVENIDA ARAUCÁRIAS/AVENIDA DAS CASTANHEIRAS/AVENIDA PARQUE ÁGUAS CLARAS/AVENIDA PAU BRASIL/UNIEURO/PISTÃO NORTE/BR-070/AVENIDA CUIABÁ/AVENIDA MACEIÓ</v>
      </c>
    </row>
    <row r="3833" spans="1:11" x14ac:dyDescent="0.2">
      <c r="A3833" s="2" t="s">
        <v>552</v>
      </c>
      <c r="B3833" s="2" t="s">
        <v>695</v>
      </c>
      <c r="C3833" s="4">
        <v>2859</v>
      </c>
      <c r="D3833" s="24" t="s">
        <v>92</v>
      </c>
      <c r="E3833" s="2" t="s">
        <v>469</v>
      </c>
      <c r="F3833" s="23" t="str">
        <f t="shared" si="179"/>
        <v>volta</v>
      </c>
      <c r="G3833" s="4">
        <v>14</v>
      </c>
      <c r="H3833" s="2" t="s">
        <v>589</v>
      </c>
      <c r="I3833" s="2" t="s">
        <v>554</v>
      </c>
      <c r="J3833" s="23" t="str">
        <f t="shared" si="177"/>
        <v>TAGUATUR2859volta14</v>
      </c>
      <c r="K3833" s="32" t="str">
        <f t="shared" si="178"/>
        <v>ÁGUAS CLARAS/AVENIDA ARAUCÁRIAS/RUA PAU BRASIL/AVENIDA IPÊ AMARELO/AVENIDA ARAUCÁRIAS/AVENIDA DAS CASTANHEIRAS/AVENIDA PARQUE ÁGUAS CLARAS/AVENIDA PAU BRASIL/UNIEURO/PISTÃO NORTE/BR-070/AVENIDA CUIABÁ/AVENIDA MACEIÓ/RUA 36</v>
      </c>
    </row>
    <row r="3834" spans="1:11" x14ac:dyDescent="0.2">
      <c r="A3834" s="2" t="s">
        <v>552</v>
      </c>
      <c r="B3834" s="2" t="s">
        <v>695</v>
      </c>
      <c r="C3834" s="4">
        <v>2859</v>
      </c>
      <c r="D3834" s="24" t="s">
        <v>92</v>
      </c>
      <c r="E3834" s="2" t="s">
        <v>469</v>
      </c>
      <c r="F3834" s="23" t="str">
        <f t="shared" si="179"/>
        <v>volta</v>
      </c>
      <c r="G3834" s="4">
        <v>15</v>
      </c>
      <c r="H3834" s="2" t="s">
        <v>585</v>
      </c>
      <c r="I3834" s="2" t="s">
        <v>554</v>
      </c>
      <c r="J3834" s="23" t="str">
        <f t="shared" si="177"/>
        <v>TAGUATUR2859volta15</v>
      </c>
      <c r="K3834" s="32" t="str">
        <f t="shared" si="178"/>
        <v>ÁGUAS CLARAS/AVENIDA ARAUCÁRIAS/RUA PAU BRASIL/AVENIDA IPÊ AMARELO/AVENIDA ARAUCÁRIAS/AVENIDA DAS CASTANHEIRAS/AVENIDA PARQUE ÁGUAS CLARAS/AVENIDA PAU BRASIL/UNIEURO/PISTÃO NORTE/BR-070/AVENIDA CUIABÁ/AVENIDA MACEIÓ/RUA 36/TERMINAL JARDIM BRASÍLIA</v>
      </c>
    </row>
    <row r="3835" spans="1:11" x14ac:dyDescent="0.2">
      <c r="A3835" s="2" t="s">
        <v>552</v>
      </c>
      <c r="B3835" s="2" t="s">
        <v>695</v>
      </c>
      <c r="C3835" s="4">
        <v>2860</v>
      </c>
      <c r="D3835" s="2" t="s">
        <v>94</v>
      </c>
      <c r="E3835" s="2" t="s">
        <v>452</v>
      </c>
      <c r="F3835" s="23" t="str">
        <f t="shared" si="179"/>
        <v>ida</v>
      </c>
      <c r="G3835" s="4">
        <v>1</v>
      </c>
      <c r="H3835" s="2" t="s">
        <v>610</v>
      </c>
      <c r="I3835" s="2" t="s">
        <v>554</v>
      </c>
      <c r="J3835" s="23" t="str">
        <f t="shared" si="177"/>
        <v>UTB2860ida1</v>
      </c>
      <c r="K3835" s="32" t="str">
        <f t="shared" si="178"/>
        <v>PINHEIRO 2</v>
      </c>
    </row>
    <row r="3836" spans="1:11" x14ac:dyDescent="0.2">
      <c r="A3836" s="2" t="s">
        <v>552</v>
      </c>
      <c r="B3836" s="2" t="s">
        <v>695</v>
      </c>
      <c r="C3836" s="4">
        <v>2860</v>
      </c>
      <c r="D3836" s="2" t="s">
        <v>94</v>
      </c>
      <c r="E3836" s="2" t="s">
        <v>452</v>
      </c>
      <c r="F3836" s="23" t="str">
        <f t="shared" si="179"/>
        <v>ida</v>
      </c>
      <c r="G3836" s="4">
        <v>2</v>
      </c>
      <c r="H3836" s="2" t="s">
        <v>588</v>
      </c>
      <c r="I3836" s="2" t="s">
        <v>554</v>
      </c>
      <c r="J3836" s="23" t="str">
        <f t="shared" si="177"/>
        <v>UTB2860ida2</v>
      </c>
      <c r="K3836" s="32" t="str">
        <f t="shared" si="178"/>
        <v>PINHEIRO 2/AVENIDA MACEIÓ</v>
      </c>
    </row>
    <row r="3837" spans="1:11" x14ac:dyDescent="0.2">
      <c r="A3837" s="2" t="s">
        <v>552</v>
      </c>
      <c r="B3837" s="2" t="s">
        <v>695</v>
      </c>
      <c r="C3837" s="4">
        <v>2860</v>
      </c>
      <c r="D3837" s="2" t="s">
        <v>94</v>
      </c>
      <c r="E3837" s="2" t="s">
        <v>452</v>
      </c>
      <c r="F3837" s="23" t="str">
        <f t="shared" si="179"/>
        <v>ida</v>
      </c>
      <c r="G3837" s="4">
        <v>3</v>
      </c>
      <c r="H3837" s="2" t="s">
        <v>612</v>
      </c>
      <c r="I3837" s="2" t="s">
        <v>554</v>
      </c>
      <c r="J3837" s="23" t="str">
        <f t="shared" si="177"/>
        <v>UTB2860ida3</v>
      </c>
      <c r="K3837" s="32" t="str">
        <f t="shared" si="178"/>
        <v>PINHEIRO 2/AVENIDA MACEIÓ/RUA 28</v>
      </c>
    </row>
    <row r="3838" spans="1:11" x14ac:dyDescent="0.2">
      <c r="A3838" s="2" t="s">
        <v>552</v>
      </c>
      <c r="B3838" s="2" t="s">
        <v>695</v>
      </c>
      <c r="C3838" s="4">
        <v>2860</v>
      </c>
      <c r="D3838" s="2" t="s">
        <v>94</v>
      </c>
      <c r="E3838" s="2" t="s">
        <v>452</v>
      </c>
      <c r="F3838" s="23" t="str">
        <f t="shared" si="179"/>
        <v>ida</v>
      </c>
      <c r="G3838" s="4">
        <v>4</v>
      </c>
      <c r="H3838" s="2" t="s">
        <v>589</v>
      </c>
      <c r="I3838" s="2" t="s">
        <v>554</v>
      </c>
      <c r="J3838" s="23" t="str">
        <f t="shared" si="177"/>
        <v>UTB2860ida4</v>
      </c>
      <c r="K3838" s="32" t="str">
        <f t="shared" si="178"/>
        <v>PINHEIRO 2/AVENIDA MACEIÓ/RUA 28/RUA 36</v>
      </c>
    </row>
    <row r="3839" spans="1:11" x14ac:dyDescent="0.2">
      <c r="A3839" s="2" t="s">
        <v>552</v>
      </c>
      <c r="B3839" s="2" t="s">
        <v>695</v>
      </c>
      <c r="C3839" s="4">
        <v>2860</v>
      </c>
      <c r="D3839" s="2" t="s">
        <v>94</v>
      </c>
      <c r="E3839" s="2" t="s">
        <v>452</v>
      </c>
      <c r="F3839" s="23" t="str">
        <f t="shared" si="179"/>
        <v>ida</v>
      </c>
      <c r="G3839" s="4">
        <v>5</v>
      </c>
      <c r="H3839" s="2" t="s">
        <v>586</v>
      </c>
      <c r="I3839" s="2" t="s">
        <v>554</v>
      </c>
      <c r="J3839" s="23" t="str">
        <f t="shared" si="177"/>
        <v>UTB2860ida5</v>
      </c>
      <c r="K3839" s="32" t="str">
        <f t="shared" si="178"/>
        <v>PINHEIRO 2/AVENIDA MACEIÓ/RUA 28/RUA 36/RUA 33</v>
      </c>
    </row>
    <row r="3840" spans="1:11" x14ac:dyDescent="0.2">
      <c r="A3840" s="2" t="s">
        <v>552</v>
      </c>
      <c r="B3840" s="2" t="s">
        <v>695</v>
      </c>
      <c r="C3840" s="4">
        <v>2860</v>
      </c>
      <c r="D3840" s="2" t="s">
        <v>94</v>
      </c>
      <c r="E3840" s="2" t="s">
        <v>452</v>
      </c>
      <c r="F3840" s="23" t="str">
        <f t="shared" si="179"/>
        <v>ida</v>
      </c>
      <c r="G3840" s="4">
        <v>6</v>
      </c>
      <c r="H3840" s="2" t="s">
        <v>568</v>
      </c>
      <c r="I3840" s="2" t="s">
        <v>554</v>
      </c>
      <c r="J3840" s="23" t="str">
        <f t="shared" si="177"/>
        <v>UTB2860ida6</v>
      </c>
      <c r="K3840" s="32" t="str">
        <f t="shared" si="178"/>
        <v>PINHEIRO 2/AVENIDA MACEIÓ/RUA 28/RUA 36/RUA 33/AVENIDA CUIABÁ</v>
      </c>
    </row>
    <row r="3841" spans="1:11" x14ac:dyDescent="0.2">
      <c r="A3841" s="2" t="s">
        <v>552</v>
      </c>
      <c r="B3841" s="2" t="s">
        <v>695</v>
      </c>
      <c r="C3841" s="4">
        <v>2860</v>
      </c>
      <c r="D3841" s="2" t="s">
        <v>94</v>
      </c>
      <c r="E3841" s="2" t="s">
        <v>452</v>
      </c>
      <c r="F3841" s="23" t="str">
        <f t="shared" si="179"/>
        <v>ida</v>
      </c>
      <c r="G3841" s="4">
        <v>7</v>
      </c>
      <c r="H3841" s="2" t="s">
        <v>613</v>
      </c>
      <c r="I3841" s="2" t="s">
        <v>554</v>
      </c>
      <c r="J3841" s="23" t="str">
        <f t="shared" si="177"/>
        <v>UTB2860ida7</v>
      </c>
      <c r="K3841" s="32" t="str">
        <f t="shared" si="178"/>
        <v>PINHEIRO 2/AVENIDA MACEIÓ/RUA 28/RUA 36/RUA 33/AVENIDA CUIABÁ/RUA 2</v>
      </c>
    </row>
    <row r="3842" spans="1:11" x14ac:dyDescent="0.2">
      <c r="A3842" s="2" t="s">
        <v>552</v>
      </c>
      <c r="B3842" s="2" t="s">
        <v>695</v>
      </c>
      <c r="C3842" s="4">
        <v>2860</v>
      </c>
      <c r="D3842" s="2" t="s">
        <v>94</v>
      </c>
      <c r="E3842" s="2" t="s">
        <v>452</v>
      </c>
      <c r="F3842" s="23" t="str">
        <f t="shared" si="179"/>
        <v>ida</v>
      </c>
      <c r="G3842" s="4">
        <v>8</v>
      </c>
      <c r="H3842" s="2" t="s">
        <v>561</v>
      </c>
      <c r="I3842" s="2" t="s">
        <v>554</v>
      </c>
      <c r="J3842" s="23" t="str">
        <f t="shared" si="177"/>
        <v>UTB2860ida8</v>
      </c>
      <c r="K3842" s="32" t="str">
        <f t="shared" si="178"/>
        <v>PINHEIRO 2/AVENIDA MACEIÓ/RUA 28/RUA 36/RUA 33/AVENIDA CUIABÁ/RUA 2/BR-070</v>
      </c>
    </row>
    <row r="3843" spans="1:11" x14ac:dyDescent="0.2">
      <c r="A3843" s="2" t="s">
        <v>552</v>
      </c>
      <c r="B3843" s="2" t="s">
        <v>695</v>
      </c>
      <c r="C3843" s="4">
        <v>2860</v>
      </c>
      <c r="D3843" s="2" t="s">
        <v>94</v>
      </c>
      <c r="E3843" s="2" t="s">
        <v>452</v>
      </c>
      <c r="F3843" s="23" t="str">
        <f t="shared" si="179"/>
        <v>ida</v>
      </c>
      <c r="G3843" s="4">
        <v>9</v>
      </c>
      <c r="H3843" s="2" t="s">
        <v>575</v>
      </c>
      <c r="I3843" s="2" t="s">
        <v>554</v>
      </c>
      <c r="J3843" s="23" t="str">
        <f t="shared" ref="J3843:J3906" si="180">D3843&amp;C3843&amp;F3843&amp;G3843</f>
        <v>UTB2860ida9</v>
      </c>
      <c r="K3843" s="32" t="str">
        <f t="shared" ref="K3843:K3906" si="181">IF(G3843=1,H3843,K3842&amp;"/"&amp;H3843)</f>
        <v>PINHEIRO 2/AVENIDA MACEIÓ/RUA 28/RUA 36/RUA 33/AVENIDA CUIABÁ/RUA 2/BR-070/AVENIDA BRASÍLIA</v>
      </c>
    </row>
    <row r="3844" spans="1:11" x14ac:dyDescent="0.2">
      <c r="A3844" s="2" t="s">
        <v>552</v>
      </c>
      <c r="B3844" s="2" t="s">
        <v>695</v>
      </c>
      <c r="C3844" s="4">
        <v>2860</v>
      </c>
      <c r="D3844" s="2" t="s">
        <v>94</v>
      </c>
      <c r="E3844" s="2" t="s">
        <v>452</v>
      </c>
      <c r="F3844" s="23" t="str">
        <f t="shared" ref="F3844:F3907" si="182">IF(LEFT(E3844,3)="ida","ida","volta")</f>
        <v>ida</v>
      </c>
      <c r="G3844" s="4">
        <v>10</v>
      </c>
      <c r="H3844" s="2" t="s">
        <v>561</v>
      </c>
      <c r="I3844" s="2" t="s">
        <v>562</v>
      </c>
      <c r="J3844" s="23" t="str">
        <f t="shared" si="180"/>
        <v>UTB2860ida10</v>
      </c>
      <c r="K3844" s="32" t="str">
        <f t="shared" si="181"/>
        <v>PINHEIRO 2/AVENIDA MACEIÓ/RUA 28/RUA 36/RUA 33/AVENIDA CUIABÁ/RUA 2/BR-070/AVENIDA BRASÍLIA/BR-070</v>
      </c>
    </row>
    <row r="3845" spans="1:11" x14ac:dyDescent="0.2">
      <c r="A3845" s="2" t="s">
        <v>552</v>
      </c>
      <c r="B3845" s="2" t="s">
        <v>695</v>
      </c>
      <c r="C3845" s="4">
        <v>2860</v>
      </c>
      <c r="D3845" s="2" t="s">
        <v>94</v>
      </c>
      <c r="E3845" s="2" t="s">
        <v>452</v>
      </c>
      <c r="F3845" s="23" t="str">
        <f t="shared" si="182"/>
        <v>ida</v>
      </c>
      <c r="G3845" s="4">
        <v>11</v>
      </c>
      <c r="H3845" s="2" t="s">
        <v>563</v>
      </c>
      <c r="I3845" s="2" t="s">
        <v>564</v>
      </c>
      <c r="J3845" s="23" t="str">
        <f t="shared" si="180"/>
        <v>UTB2860ida11</v>
      </c>
      <c r="K3845" s="32" t="str">
        <f t="shared" si="181"/>
        <v>PINHEIRO 2/AVENIDA MACEIÓ/RUA 28/RUA 36/RUA 33/AVENIDA CUIABÁ/RUA 2/BR-070/AVENIDA BRASÍLIA/BR-070/PISTÃO NORTE</v>
      </c>
    </row>
    <row r="3846" spans="1:11" x14ac:dyDescent="0.2">
      <c r="A3846" s="2" t="s">
        <v>552</v>
      </c>
      <c r="B3846" s="2" t="s">
        <v>695</v>
      </c>
      <c r="C3846" s="4">
        <v>2860</v>
      </c>
      <c r="D3846" s="2" t="s">
        <v>94</v>
      </c>
      <c r="E3846" s="2" t="s">
        <v>452</v>
      </c>
      <c r="F3846" s="23" t="str">
        <f t="shared" si="182"/>
        <v>ida</v>
      </c>
      <c r="G3846" s="4">
        <v>12</v>
      </c>
      <c r="H3846" s="2" t="s">
        <v>696</v>
      </c>
      <c r="I3846" s="2" t="s">
        <v>695</v>
      </c>
      <c r="J3846" s="23" t="str">
        <f t="shared" si="180"/>
        <v>UTB2860ida12</v>
      </c>
      <c r="K3846" s="32" t="str">
        <f t="shared" si="181"/>
        <v>PINHEIRO 2/AVENIDA MACEIÓ/RUA 28/RUA 36/RUA 33/AVENIDA CUIABÁ/RUA 2/BR-070/AVENIDA BRASÍLIA/BR-070/PISTÃO NORTE/AVENIDA ARAUCÁRIAS</v>
      </c>
    </row>
    <row r="3847" spans="1:11" x14ac:dyDescent="0.2">
      <c r="A3847" s="2" t="s">
        <v>552</v>
      </c>
      <c r="B3847" s="2" t="s">
        <v>695</v>
      </c>
      <c r="C3847" s="4">
        <v>2860</v>
      </c>
      <c r="D3847" s="2" t="s">
        <v>94</v>
      </c>
      <c r="E3847" s="2" t="s">
        <v>452</v>
      </c>
      <c r="F3847" s="23" t="str">
        <f t="shared" si="182"/>
        <v>ida</v>
      </c>
      <c r="G3847" s="4">
        <v>13</v>
      </c>
      <c r="H3847" s="2" t="s">
        <v>700</v>
      </c>
      <c r="I3847" s="2" t="s">
        <v>695</v>
      </c>
      <c r="J3847" s="23" t="str">
        <f t="shared" si="180"/>
        <v>UTB2860ida13</v>
      </c>
      <c r="K3847" s="32" t="str">
        <f t="shared" si="181"/>
        <v>PINHEIRO 2/AVENIDA MACEIÓ/RUA 28/RUA 36/RUA 33/AVENIDA CUIABÁ/RUA 2/BR-070/AVENIDA BRASÍLIA/BR-070/PISTÃO NORTE/AVENIDA ARAUCÁRIAS/AVENIDA PAU BRASIL</v>
      </c>
    </row>
    <row r="3848" spans="1:11" x14ac:dyDescent="0.2">
      <c r="A3848" s="2" t="s">
        <v>552</v>
      </c>
      <c r="B3848" s="2" t="s">
        <v>695</v>
      </c>
      <c r="C3848" s="4">
        <v>2860</v>
      </c>
      <c r="D3848" s="2" t="s">
        <v>94</v>
      </c>
      <c r="E3848" s="2" t="s">
        <v>452</v>
      </c>
      <c r="F3848" s="23" t="str">
        <f t="shared" si="182"/>
        <v>ida</v>
      </c>
      <c r="G3848" s="4">
        <v>14</v>
      </c>
      <c r="H3848" s="2" t="s">
        <v>697</v>
      </c>
      <c r="I3848" s="2" t="s">
        <v>695</v>
      </c>
      <c r="J3848" s="23" t="str">
        <f t="shared" si="180"/>
        <v>UTB2860ida14</v>
      </c>
      <c r="K3848" s="32" t="str">
        <f t="shared" si="181"/>
        <v>PINHEIRO 2/AVENIDA MACEIÓ/RUA 28/RUA 36/RUA 33/AVENIDA CUIABÁ/RUA 2/BR-070/AVENIDA BRASÍLIA/BR-070/PISTÃO NORTE/AVENIDA ARAUCÁRIAS/AVENIDA PAU BRASIL/AVENIDA IPÊ AMARELO</v>
      </c>
    </row>
    <row r="3849" spans="1:11" x14ac:dyDescent="0.2">
      <c r="A3849" s="2" t="s">
        <v>552</v>
      </c>
      <c r="B3849" s="2" t="s">
        <v>695</v>
      </c>
      <c r="C3849" s="4">
        <v>2860</v>
      </c>
      <c r="D3849" s="2" t="s">
        <v>94</v>
      </c>
      <c r="E3849" s="2" t="s">
        <v>452</v>
      </c>
      <c r="F3849" s="23" t="str">
        <f t="shared" si="182"/>
        <v>ida</v>
      </c>
      <c r="G3849" s="4">
        <v>15</v>
      </c>
      <c r="H3849" s="2" t="s">
        <v>697</v>
      </c>
      <c r="I3849" s="2" t="s">
        <v>695</v>
      </c>
      <c r="J3849" s="23" t="str">
        <f t="shared" si="180"/>
        <v>UTB2860ida15</v>
      </c>
      <c r="K3849" s="32" t="str">
        <f t="shared" si="181"/>
        <v>PINHEIRO 2/AVENIDA MACEIÓ/RUA 28/RUA 36/RUA 33/AVENIDA CUIABÁ/RUA 2/BR-070/AVENIDA BRASÍLIA/BR-070/PISTÃO NORTE/AVENIDA ARAUCÁRIAS/AVENIDA PAU BRASIL/AVENIDA IPÊ AMARELO/AVENIDA IPÊ AMARELO</v>
      </c>
    </row>
    <row r="3850" spans="1:11" x14ac:dyDescent="0.2">
      <c r="A3850" s="2" t="s">
        <v>552</v>
      </c>
      <c r="B3850" s="2" t="s">
        <v>695</v>
      </c>
      <c r="C3850" s="4">
        <v>2860</v>
      </c>
      <c r="D3850" s="2" t="s">
        <v>94</v>
      </c>
      <c r="E3850" s="2" t="s">
        <v>452</v>
      </c>
      <c r="F3850" s="23" t="str">
        <f t="shared" si="182"/>
        <v>ida</v>
      </c>
      <c r="G3850" s="4">
        <v>16</v>
      </c>
      <c r="H3850" s="2" t="s">
        <v>698</v>
      </c>
      <c r="I3850" s="2" t="s">
        <v>695</v>
      </c>
      <c r="J3850" s="23" t="str">
        <f t="shared" si="180"/>
        <v>UTB2860ida16</v>
      </c>
      <c r="K3850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</v>
      </c>
    </row>
    <row r="3851" spans="1:11" x14ac:dyDescent="0.2">
      <c r="A3851" s="2" t="s">
        <v>552</v>
      </c>
      <c r="B3851" s="2" t="s">
        <v>695</v>
      </c>
      <c r="C3851" s="4">
        <v>2860</v>
      </c>
      <c r="D3851" s="2" t="s">
        <v>94</v>
      </c>
      <c r="E3851" s="2" t="s">
        <v>452</v>
      </c>
      <c r="F3851" s="23" t="str">
        <f t="shared" si="182"/>
        <v>ida</v>
      </c>
      <c r="G3851" s="4">
        <v>17</v>
      </c>
      <c r="H3851" s="2" t="s">
        <v>699</v>
      </c>
      <c r="I3851" s="2" t="s">
        <v>695</v>
      </c>
      <c r="J3851" s="23" t="str">
        <f t="shared" si="180"/>
        <v>UTB2860ida17</v>
      </c>
      <c r="K3851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</v>
      </c>
    </row>
    <row r="3852" spans="1:11" x14ac:dyDescent="0.2">
      <c r="A3852" s="2" t="s">
        <v>552</v>
      </c>
      <c r="B3852" s="2" t="s">
        <v>695</v>
      </c>
      <c r="C3852" s="4">
        <v>2860</v>
      </c>
      <c r="D3852" s="2" t="s">
        <v>94</v>
      </c>
      <c r="E3852" s="2" t="s">
        <v>452</v>
      </c>
      <c r="F3852" s="23" t="str">
        <f t="shared" si="182"/>
        <v>ida</v>
      </c>
      <c r="G3852" s="4">
        <v>18</v>
      </c>
      <c r="H3852" s="2" t="s">
        <v>700</v>
      </c>
      <c r="I3852" s="2" t="s">
        <v>695</v>
      </c>
      <c r="J3852" s="23" t="str">
        <f t="shared" si="180"/>
        <v>UTB2860ida18</v>
      </c>
      <c r="K3852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</v>
      </c>
    </row>
    <row r="3853" spans="1:11" x14ac:dyDescent="0.2">
      <c r="A3853" s="2" t="s">
        <v>552</v>
      </c>
      <c r="B3853" s="2" t="s">
        <v>695</v>
      </c>
      <c r="C3853" s="4">
        <v>2860</v>
      </c>
      <c r="D3853" s="2" t="s">
        <v>94</v>
      </c>
      <c r="E3853" s="2" t="s">
        <v>452</v>
      </c>
      <c r="F3853" s="23" t="str">
        <f t="shared" si="182"/>
        <v>ida</v>
      </c>
      <c r="G3853" s="4">
        <v>19</v>
      </c>
      <c r="H3853" s="2" t="s">
        <v>705</v>
      </c>
      <c r="I3853" s="2" t="s">
        <v>695</v>
      </c>
      <c r="J3853" s="23" t="str">
        <f t="shared" si="180"/>
        <v>UTB2860ida19</v>
      </c>
      <c r="K3853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</v>
      </c>
    </row>
    <row r="3854" spans="1:11" x14ac:dyDescent="0.2">
      <c r="A3854" s="2" t="s">
        <v>552</v>
      </c>
      <c r="B3854" s="2" t="s">
        <v>695</v>
      </c>
      <c r="C3854" s="4">
        <v>2860</v>
      </c>
      <c r="D3854" s="2" t="s">
        <v>94</v>
      </c>
      <c r="E3854" s="2" t="s">
        <v>452</v>
      </c>
      <c r="F3854" s="23" t="str">
        <f t="shared" si="182"/>
        <v>ida</v>
      </c>
      <c r="G3854" s="4">
        <v>20</v>
      </c>
      <c r="H3854" s="2" t="s">
        <v>565</v>
      </c>
      <c r="I3854" s="2" t="s">
        <v>564</v>
      </c>
      <c r="J3854" s="23" t="str">
        <f t="shared" si="180"/>
        <v>UTB2860ida20</v>
      </c>
      <c r="K3854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</v>
      </c>
    </row>
    <row r="3855" spans="1:11" x14ac:dyDescent="0.2">
      <c r="A3855" s="2" t="s">
        <v>552</v>
      </c>
      <c r="B3855" s="2" t="s">
        <v>695</v>
      </c>
      <c r="C3855" s="4">
        <v>2860</v>
      </c>
      <c r="D3855" s="2" t="s">
        <v>94</v>
      </c>
      <c r="E3855" s="2" t="s">
        <v>452</v>
      </c>
      <c r="F3855" s="23" t="str">
        <f t="shared" si="182"/>
        <v>ida</v>
      </c>
      <c r="G3855" s="4">
        <v>21</v>
      </c>
      <c r="H3855" s="2" t="s">
        <v>692</v>
      </c>
      <c r="I3855" s="2" t="s">
        <v>564</v>
      </c>
      <c r="J3855" s="23" t="str">
        <f t="shared" si="180"/>
        <v>UTB2860ida21</v>
      </c>
      <c r="K3855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</v>
      </c>
    </row>
    <row r="3856" spans="1:11" x14ac:dyDescent="0.2">
      <c r="A3856" s="2" t="s">
        <v>552</v>
      </c>
      <c r="B3856" s="2" t="s">
        <v>695</v>
      </c>
      <c r="C3856" s="4">
        <v>2860</v>
      </c>
      <c r="D3856" s="2" t="s">
        <v>94</v>
      </c>
      <c r="E3856" s="2" t="s">
        <v>452</v>
      </c>
      <c r="F3856" s="23" t="str">
        <f t="shared" si="182"/>
        <v>ida</v>
      </c>
      <c r="G3856" s="4">
        <v>22</v>
      </c>
      <c r="H3856" s="2" t="s">
        <v>706</v>
      </c>
      <c r="I3856" s="2" t="s">
        <v>564</v>
      </c>
      <c r="J3856" s="23" t="str">
        <f t="shared" si="180"/>
        <v>UTB2860ida22</v>
      </c>
      <c r="K3856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</v>
      </c>
    </row>
    <row r="3857" spans="1:11" x14ac:dyDescent="0.2">
      <c r="A3857" s="2" t="s">
        <v>552</v>
      </c>
      <c r="B3857" s="2" t="s">
        <v>695</v>
      </c>
      <c r="C3857" s="4">
        <v>2860</v>
      </c>
      <c r="D3857" s="2" t="s">
        <v>94</v>
      </c>
      <c r="E3857" s="26" t="s">
        <v>469</v>
      </c>
      <c r="F3857" s="23" t="str">
        <f t="shared" si="182"/>
        <v>volta</v>
      </c>
      <c r="G3857" s="4">
        <v>1</v>
      </c>
      <c r="H3857" s="2" t="s">
        <v>706</v>
      </c>
      <c r="I3857" s="2" t="s">
        <v>564</v>
      </c>
      <c r="J3857" s="23" t="str">
        <f t="shared" si="180"/>
        <v>UTB2860volta1</v>
      </c>
      <c r="K3857" s="32" t="str">
        <f t="shared" si="181"/>
        <v>RODOVIARIA TAGUATINGA NORTE</v>
      </c>
    </row>
    <row r="3858" spans="1:11" x14ac:dyDescent="0.2">
      <c r="A3858" s="2" t="s">
        <v>552</v>
      </c>
      <c r="B3858" s="2" t="s">
        <v>695</v>
      </c>
      <c r="C3858" s="4">
        <v>2860</v>
      </c>
      <c r="D3858" s="2" t="s">
        <v>94</v>
      </c>
      <c r="E3858" s="26" t="s">
        <v>469</v>
      </c>
      <c r="F3858" s="23" t="str">
        <f t="shared" si="182"/>
        <v>volta</v>
      </c>
      <c r="G3858" s="4">
        <v>2</v>
      </c>
      <c r="H3858" s="2" t="s">
        <v>692</v>
      </c>
      <c r="I3858" s="2" t="s">
        <v>564</v>
      </c>
      <c r="J3858" s="23" t="str">
        <f t="shared" si="180"/>
        <v>UTB2860volta2</v>
      </c>
      <c r="K3858" s="32" t="str">
        <f t="shared" si="181"/>
        <v>RODOVIARIA TAGUATINGA NORTE/AVENIDA ELMO SEREJO</v>
      </c>
    </row>
    <row r="3859" spans="1:11" x14ac:dyDescent="0.2">
      <c r="A3859" s="2" t="s">
        <v>552</v>
      </c>
      <c r="B3859" s="2" t="s">
        <v>695</v>
      </c>
      <c r="C3859" s="4">
        <v>2860</v>
      </c>
      <c r="D3859" s="2" t="s">
        <v>94</v>
      </c>
      <c r="E3859" s="26" t="s">
        <v>469</v>
      </c>
      <c r="F3859" s="23" t="str">
        <f t="shared" si="182"/>
        <v>volta</v>
      </c>
      <c r="G3859" s="4">
        <v>3</v>
      </c>
      <c r="H3859" s="2" t="s">
        <v>565</v>
      </c>
      <c r="I3859" s="2" t="s">
        <v>564</v>
      </c>
      <c r="J3859" s="23" t="str">
        <f t="shared" si="180"/>
        <v>UTB2860volta3</v>
      </c>
      <c r="K3859" s="32" t="str">
        <f t="shared" si="181"/>
        <v>RODOVIARIA TAGUATINGA NORTE/AVENIDA ELMO SEREJO/EPTG</v>
      </c>
    </row>
    <row r="3860" spans="1:11" x14ac:dyDescent="0.2">
      <c r="A3860" s="2" t="s">
        <v>552</v>
      </c>
      <c r="B3860" s="2" t="s">
        <v>695</v>
      </c>
      <c r="C3860" s="4">
        <v>2860</v>
      </c>
      <c r="D3860" s="2" t="s">
        <v>94</v>
      </c>
      <c r="E3860" s="26" t="s">
        <v>469</v>
      </c>
      <c r="F3860" s="23" t="str">
        <f t="shared" si="182"/>
        <v>volta</v>
      </c>
      <c r="G3860" s="4">
        <v>4</v>
      </c>
      <c r="H3860" s="2" t="s">
        <v>705</v>
      </c>
      <c r="I3860" s="2" t="s">
        <v>695</v>
      </c>
      <c r="J3860" s="23" t="str">
        <f t="shared" si="180"/>
        <v>UTB2860volta4</v>
      </c>
      <c r="K3860" s="32" t="str">
        <f t="shared" si="181"/>
        <v>RODOVIARIA TAGUATINGA NORTE/AVENIDA ELMO SEREJO/EPTG/ROTATORIA FACULDADE UNIEURO</v>
      </c>
    </row>
    <row r="3861" spans="1:11" x14ac:dyDescent="0.2">
      <c r="A3861" s="2" t="s">
        <v>552</v>
      </c>
      <c r="B3861" s="2" t="s">
        <v>695</v>
      </c>
      <c r="C3861" s="4">
        <v>2860</v>
      </c>
      <c r="D3861" s="2" t="s">
        <v>94</v>
      </c>
      <c r="E3861" s="26" t="s">
        <v>469</v>
      </c>
      <c r="F3861" s="23" t="str">
        <f t="shared" si="182"/>
        <v>volta</v>
      </c>
      <c r="G3861" s="4">
        <v>5</v>
      </c>
      <c r="H3861" s="2" t="s">
        <v>700</v>
      </c>
      <c r="I3861" s="2" t="s">
        <v>695</v>
      </c>
      <c r="J3861" s="23" t="str">
        <f t="shared" si="180"/>
        <v>UTB2860volta5</v>
      </c>
      <c r="K3861" s="32" t="str">
        <f t="shared" si="181"/>
        <v>RODOVIARIA TAGUATINGA NORTE/AVENIDA ELMO SEREJO/EPTG/ROTATORIA FACULDADE UNIEURO/AVENIDA PAU BRASIL</v>
      </c>
    </row>
    <row r="3862" spans="1:11" x14ac:dyDescent="0.2">
      <c r="A3862" s="2" t="s">
        <v>552</v>
      </c>
      <c r="B3862" s="2" t="s">
        <v>695</v>
      </c>
      <c r="C3862" s="4">
        <v>2860</v>
      </c>
      <c r="D3862" s="2" t="s">
        <v>94</v>
      </c>
      <c r="E3862" s="26" t="s">
        <v>469</v>
      </c>
      <c r="F3862" s="23" t="str">
        <f t="shared" si="182"/>
        <v>volta</v>
      </c>
      <c r="G3862" s="4">
        <v>6</v>
      </c>
      <c r="H3862" s="2" t="s">
        <v>699</v>
      </c>
      <c r="I3862" s="2" t="s">
        <v>695</v>
      </c>
      <c r="J3862" s="23" t="str">
        <f t="shared" si="180"/>
        <v>UTB2860volta6</v>
      </c>
      <c r="K3862" s="32" t="str">
        <f t="shared" si="181"/>
        <v>RODOVIARIA TAGUATINGA NORTE/AVENIDA ELMO SEREJO/EPTG/ROTATORIA FACULDADE UNIEURO/AVENIDA PAU BRASIL/AVENIDA PARQUE ÁGUAS CLARAS</v>
      </c>
    </row>
    <row r="3863" spans="1:11" x14ac:dyDescent="0.2">
      <c r="A3863" s="2" t="s">
        <v>552</v>
      </c>
      <c r="B3863" s="2" t="s">
        <v>695</v>
      </c>
      <c r="C3863" s="4">
        <v>2860</v>
      </c>
      <c r="D3863" s="2" t="s">
        <v>94</v>
      </c>
      <c r="E3863" s="26" t="s">
        <v>469</v>
      </c>
      <c r="F3863" s="23" t="str">
        <f t="shared" si="182"/>
        <v>volta</v>
      </c>
      <c r="G3863" s="4">
        <v>7</v>
      </c>
      <c r="H3863" s="2" t="s">
        <v>698</v>
      </c>
      <c r="I3863" s="2" t="s">
        <v>695</v>
      </c>
      <c r="J3863" s="23" t="str">
        <f t="shared" si="180"/>
        <v>UTB2860volta7</v>
      </c>
      <c r="K3863" s="32" t="str">
        <f t="shared" si="181"/>
        <v>RODOVIARIA TAGUATINGA NORTE/AVENIDA ELMO SEREJO/EPTG/ROTATORIA FACULDADE UNIEURO/AVENIDA PAU BRASIL/AVENIDA PARQUE ÁGUAS CLARAS/AVENIDA DAS CASTANHEIRAS</v>
      </c>
    </row>
    <row r="3864" spans="1:11" x14ac:dyDescent="0.2">
      <c r="A3864" s="2" t="s">
        <v>552</v>
      </c>
      <c r="B3864" s="2" t="s">
        <v>695</v>
      </c>
      <c r="C3864" s="4">
        <v>2860</v>
      </c>
      <c r="D3864" s="2" t="s">
        <v>94</v>
      </c>
      <c r="E3864" s="26" t="s">
        <v>469</v>
      </c>
      <c r="F3864" s="23" t="str">
        <f t="shared" si="182"/>
        <v>volta</v>
      </c>
      <c r="G3864" s="4">
        <v>8</v>
      </c>
      <c r="H3864" s="2" t="s">
        <v>697</v>
      </c>
      <c r="I3864" s="2" t="s">
        <v>695</v>
      </c>
      <c r="J3864" s="23" t="str">
        <f t="shared" si="180"/>
        <v>UTB2860volta8</v>
      </c>
      <c r="K3864" s="32" t="str">
        <f t="shared" si="181"/>
        <v>RODOVIARIA TAGUATINGA NORTE/AVENIDA ELMO SEREJO/EPTG/ROTATORIA FACULDADE UNIEURO/AVENIDA PAU BRASIL/AVENIDA PARQUE ÁGUAS CLARAS/AVENIDA DAS CASTANHEIRAS/AVENIDA IPÊ AMARELO</v>
      </c>
    </row>
    <row r="3865" spans="1:11" x14ac:dyDescent="0.2">
      <c r="A3865" s="2" t="s">
        <v>552</v>
      </c>
      <c r="B3865" s="2" t="s">
        <v>695</v>
      </c>
      <c r="C3865" s="4">
        <v>2860</v>
      </c>
      <c r="D3865" s="2" t="s">
        <v>94</v>
      </c>
      <c r="E3865" s="26" t="s">
        <v>469</v>
      </c>
      <c r="F3865" s="23" t="str">
        <f t="shared" si="182"/>
        <v>volta</v>
      </c>
      <c r="G3865" s="4">
        <v>9</v>
      </c>
      <c r="H3865" s="2" t="s">
        <v>697</v>
      </c>
      <c r="I3865" s="2" t="s">
        <v>695</v>
      </c>
      <c r="J3865" s="23" t="str">
        <f t="shared" si="180"/>
        <v>UTB2860volta9</v>
      </c>
      <c r="K3865" s="32" t="str">
        <f t="shared" si="181"/>
        <v>RODOVIARIA TAGUATINGA NORTE/AVENIDA ELMO SEREJO/EPTG/ROTATORIA FACULDADE UNIEURO/AVENIDA PAU BRASIL/AVENIDA PARQUE ÁGUAS CLARAS/AVENIDA DAS CASTANHEIRAS/AVENIDA IPÊ AMARELO/AVENIDA IPÊ AMARELO</v>
      </c>
    </row>
    <row r="3866" spans="1:11" x14ac:dyDescent="0.2">
      <c r="A3866" s="2" t="s">
        <v>552</v>
      </c>
      <c r="B3866" s="2" t="s">
        <v>695</v>
      </c>
      <c r="C3866" s="4">
        <v>2860</v>
      </c>
      <c r="D3866" s="2" t="s">
        <v>94</v>
      </c>
      <c r="E3866" s="26" t="s">
        <v>469</v>
      </c>
      <c r="F3866" s="23" t="str">
        <f t="shared" si="182"/>
        <v>volta</v>
      </c>
      <c r="G3866" s="4">
        <v>10</v>
      </c>
      <c r="H3866" s="2" t="s">
        <v>700</v>
      </c>
      <c r="I3866" s="2" t="s">
        <v>695</v>
      </c>
      <c r="J3866" s="23" t="str">
        <f t="shared" si="180"/>
        <v>UTB2860volta10</v>
      </c>
      <c r="K3866" s="32" t="str">
        <f t="shared" si="181"/>
        <v>RODOVIARIA TAGUATINGA NORTE/AVENIDA ELMO SEREJO/EPTG/ROTATORIA FACULDADE UNIEURO/AVENIDA PAU BRASIL/AVENIDA PARQUE ÁGUAS CLARAS/AVENIDA DAS CASTANHEIRAS/AVENIDA IPÊ AMARELO/AVENIDA IPÊ AMARELO/AVENIDA PAU BRASIL</v>
      </c>
    </row>
    <row r="3867" spans="1:11" x14ac:dyDescent="0.2">
      <c r="A3867" s="2" t="s">
        <v>552</v>
      </c>
      <c r="B3867" s="2" t="s">
        <v>695</v>
      </c>
      <c r="C3867" s="4">
        <v>2860</v>
      </c>
      <c r="D3867" s="2" t="s">
        <v>94</v>
      </c>
      <c r="E3867" s="26" t="s">
        <v>469</v>
      </c>
      <c r="F3867" s="23" t="str">
        <f t="shared" si="182"/>
        <v>volta</v>
      </c>
      <c r="G3867" s="4">
        <v>11</v>
      </c>
      <c r="H3867" s="2" t="s">
        <v>696</v>
      </c>
      <c r="I3867" s="2" t="s">
        <v>695</v>
      </c>
      <c r="J3867" s="23" t="str">
        <f t="shared" si="180"/>
        <v>UTB2860volta11</v>
      </c>
      <c r="K3867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</v>
      </c>
    </row>
    <row r="3868" spans="1:11" x14ac:dyDescent="0.2">
      <c r="A3868" s="2" t="s">
        <v>552</v>
      </c>
      <c r="B3868" s="2" t="s">
        <v>695</v>
      </c>
      <c r="C3868" s="4">
        <v>2860</v>
      </c>
      <c r="D3868" s="2" t="s">
        <v>94</v>
      </c>
      <c r="E3868" s="26" t="s">
        <v>469</v>
      </c>
      <c r="F3868" s="23" t="str">
        <f t="shared" si="182"/>
        <v>volta</v>
      </c>
      <c r="G3868" s="4">
        <v>12</v>
      </c>
      <c r="H3868" s="2" t="s">
        <v>563</v>
      </c>
      <c r="I3868" s="2" t="s">
        <v>564</v>
      </c>
      <c r="J3868" s="23" t="str">
        <f t="shared" si="180"/>
        <v>UTB2860volta12</v>
      </c>
      <c r="K3868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</v>
      </c>
    </row>
    <row r="3869" spans="1:11" x14ac:dyDescent="0.2">
      <c r="A3869" s="2" t="s">
        <v>552</v>
      </c>
      <c r="B3869" s="2" t="s">
        <v>695</v>
      </c>
      <c r="C3869" s="4">
        <v>2860</v>
      </c>
      <c r="D3869" s="2" t="s">
        <v>94</v>
      </c>
      <c r="E3869" s="26" t="s">
        <v>469</v>
      </c>
      <c r="F3869" s="23" t="str">
        <f t="shared" si="182"/>
        <v>volta</v>
      </c>
      <c r="G3869" s="4">
        <v>13</v>
      </c>
      <c r="H3869" s="2" t="s">
        <v>561</v>
      </c>
      <c r="I3869" s="2" t="s">
        <v>562</v>
      </c>
      <c r="J3869" s="23" t="str">
        <f t="shared" si="180"/>
        <v>UTB2860volta13</v>
      </c>
      <c r="K3869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</v>
      </c>
    </row>
    <row r="3870" spans="1:11" x14ac:dyDescent="0.2">
      <c r="A3870" s="2" t="s">
        <v>552</v>
      </c>
      <c r="B3870" s="2" t="s">
        <v>695</v>
      </c>
      <c r="C3870" s="4">
        <v>2860</v>
      </c>
      <c r="D3870" s="2" t="s">
        <v>94</v>
      </c>
      <c r="E3870" s="26" t="s">
        <v>469</v>
      </c>
      <c r="F3870" s="23" t="str">
        <f t="shared" si="182"/>
        <v>volta</v>
      </c>
      <c r="G3870" s="4">
        <v>14</v>
      </c>
      <c r="H3870" s="2" t="s">
        <v>575</v>
      </c>
      <c r="I3870" s="2" t="s">
        <v>554</v>
      </c>
      <c r="J3870" s="23" t="str">
        <f t="shared" si="180"/>
        <v>UTB2860volta14</v>
      </c>
      <c r="K3870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</v>
      </c>
    </row>
    <row r="3871" spans="1:11" x14ac:dyDescent="0.2">
      <c r="A3871" s="2" t="s">
        <v>552</v>
      </c>
      <c r="B3871" s="2" t="s">
        <v>695</v>
      </c>
      <c r="C3871" s="4">
        <v>2860</v>
      </c>
      <c r="D3871" s="2" t="s">
        <v>94</v>
      </c>
      <c r="E3871" s="26" t="s">
        <v>469</v>
      </c>
      <c r="F3871" s="23" t="str">
        <f t="shared" si="182"/>
        <v>volta</v>
      </c>
      <c r="G3871" s="4">
        <v>15</v>
      </c>
      <c r="H3871" s="2" t="s">
        <v>561</v>
      </c>
      <c r="I3871" s="2" t="s">
        <v>554</v>
      </c>
      <c r="J3871" s="23" t="str">
        <f t="shared" si="180"/>
        <v>UTB2860volta15</v>
      </c>
      <c r="K3871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</v>
      </c>
    </row>
    <row r="3872" spans="1:11" x14ac:dyDescent="0.2">
      <c r="A3872" s="2" t="s">
        <v>552</v>
      </c>
      <c r="B3872" s="2" t="s">
        <v>695</v>
      </c>
      <c r="C3872" s="4">
        <v>2860</v>
      </c>
      <c r="D3872" s="2" t="s">
        <v>94</v>
      </c>
      <c r="E3872" s="26" t="s">
        <v>469</v>
      </c>
      <c r="F3872" s="23" t="str">
        <f t="shared" si="182"/>
        <v>volta</v>
      </c>
      <c r="G3872" s="4">
        <v>16</v>
      </c>
      <c r="H3872" s="2" t="s">
        <v>613</v>
      </c>
      <c r="I3872" s="2" t="s">
        <v>554</v>
      </c>
      <c r="J3872" s="23" t="str">
        <f t="shared" si="180"/>
        <v>UTB2860volta16</v>
      </c>
      <c r="K3872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</v>
      </c>
    </row>
    <row r="3873" spans="1:11" x14ac:dyDescent="0.2">
      <c r="A3873" s="2" t="s">
        <v>552</v>
      </c>
      <c r="B3873" s="2" t="s">
        <v>695</v>
      </c>
      <c r="C3873" s="4">
        <v>2860</v>
      </c>
      <c r="D3873" s="2" t="s">
        <v>94</v>
      </c>
      <c r="E3873" s="26" t="s">
        <v>469</v>
      </c>
      <c r="F3873" s="23" t="str">
        <f t="shared" si="182"/>
        <v>volta</v>
      </c>
      <c r="G3873" s="4">
        <v>17</v>
      </c>
      <c r="H3873" s="2" t="s">
        <v>568</v>
      </c>
      <c r="I3873" s="2" t="s">
        <v>554</v>
      </c>
      <c r="J3873" s="23" t="str">
        <f t="shared" si="180"/>
        <v>UTB2860volta17</v>
      </c>
      <c r="K3873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</v>
      </c>
    </row>
    <row r="3874" spans="1:11" x14ac:dyDescent="0.2">
      <c r="A3874" s="2" t="s">
        <v>552</v>
      </c>
      <c r="B3874" s="2" t="s">
        <v>695</v>
      </c>
      <c r="C3874" s="4">
        <v>2860</v>
      </c>
      <c r="D3874" s="2" t="s">
        <v>94</v>
      </c>
      <c r="E3874" s="26" t="s">
        <v>469</v>
      </c>
      <c r="F3874" s="23" t="str">
        <f t="shared" si="182"/>
        <v>volta</v>
      </c>
      <c r="G3874" s="4">
        <v>18</v>
      </c>
      <c r="H3874" s="2" t="s">
        <v>586</v>
      </c>
      <c r="I3874" s="2" t="s">
        <v>554</v>
      </c>
      <c r="J3874" s="23" t="str">
        <f t="shared" si="180"/>
        <v>UTB2860volta18</v>
      </c>
      <c r="K3874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</v>
      </c>
    </row>
    <row r="3875" spans="1:11" x14ac:dyDescent="0.2">
      <c r="A3875" s="2" t="s">
        <v>552</v>
      </c>
      <c r="B3875" s="2" t="s">
        <v>695</v>
      </c>
      <c r="C3875" s="4">
        <v>2860</v>
      </c>
      <c r="D3875" s="2" t="s">
        <v>94</v>
      </c>
      <c r="E3875" s="26" t="s">
        <v>469</v>
      </c>
      <c r="F3875" s="23" t="str">
        <f t="shared" si="182"/>
        <v>volta</v>
      </c>
      <c r="G3875" s="4">
        <v>19</v>
      </c>
      <c r="H3875" s="2" t="s">
        <v>589</v>
      </c>
      <c r="I3875" s="2" t="s">
        <v>554</v>
      </c>
      <c r="J3875" s="23" t="str">
        <f t="shared" si="180"/>
        <v>UTB2860volta19</v>
      </c>
      <c r="K3875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</v>
      </c>
    </row>
    <row r="3876" spans="1:11" x14ac:dyDescent="0.2">
      <c r="A3876" s="2" t="s">
        <v>552</v>
      </c>
      <c r="B3876" s="2" t="s">
        <v>695</v>
      </c>
      <c r="C3876" s="4">
        <v>2860</v>
      </c>
      <c r="D3876" s="2" t="s">
        <v>94</v>
      </c>
      <c r="E3876" s="26" t="s">
        <v>469</v>
      </c>
      <c r="F3876" s="23" t="str">
        <f t="shared" si="182"/>
        <v>volta</v>
      </c>
      <c r="G3876" s="4">
        <v>20</v>
      </c>
      <c r="H3876" s="2" t="s">
        <v>612</v>
      </c>
      <c r="I3876" s="2" t="s">
        <v>554</v>
      </c>
      <c r="J3876" s="23" t="str">
        <f t="shared" si="180"/>
        <v>UTB2860volta20</v>
      </c>
      <c r="K3876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</v>
      </c>
    </row>
    <row r="3877" spans="1:11" x14ac:dyDescent="0.2">
      <c r="A3877" s="2" t="s">
        <v>552</v>
      </c>
      <c r="B3877" s="2" t="s">
        <v>695</v>
      </c>
      <c r="C3877" s="4">
        <v>2860</v>
      </c>
      <c r="D3877" s="2" t="s">
        <v>94</v>
      </c>
      <c r="E3877" s="26" t="s">
        <v>469</v>
      </c>
      <c r="F3877" s="23" t="str">
        <f t="shared" si="182"/>
        <v>volta</v>
      </c>
      <c r="G3877" s="4">
        <v>21</v>
      </c>
      <c r="H3877" s="2" t="s">
        <v>588</v>
      </c>
      <c r="I3877" s="2" t="s">
        <v>554</v>
      </c>
      <c r="J3877" s="23" t="str">
        <f t="shared" si="180"/>
        <v>UTB2860volta21</v>
      </c>
      <c r="K3877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</v>
      </c>
    </row>
    <row r="3878" spans="1:11" x14ac:dyDescent="0.2">
      <c r="A3878" s="2" t="s">
        <v>552</v>
      </c>
      <c r="B3878" s="2" t="s">
        <v>695</v>
      </c>
      <c r="C3878" s="4">
        <v>2860</v>
      </c>
      <c r="D3878" s="2" t="s">
        <v>94</v>
      </c>
      <c r="E3878" s="26" t="s">
        <v>469</v>
      </c>
      <c r="F3878" s="23" t="str">
        <f t="shared" si="182"/>
        <v>volta</v>
      </c>
      <c r="G3878" s="4">
        <v>22</v>
      </c>
      <c r="H3878" s="2" t="s">
        <v>610</v>
      </c>
      <c r="I3878" s="2" t="s">
        <v>554</v>
      </c>
      <c r="J3878" s="23" t="str">
        <f t="shared" si="180"/>
        <v>UTB2860volta22</v>
      </c>
      <c r="K3878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MACEIÓ/PINHEIRO 2</v>
      </c>
    </row>
    <row r="3879" spans="1:11" x14ac:dyDescent="0.2">
      <c r="A3879" s="2" t="s">
        <v>552</v>
      </c>
      <c r="B3879" s="2" t="s">
        <v>695</v>
      </c>
      <c r="C3879" s="27">
        <v>2863</v>
      </c>
      <c r="D3879" s="24" t="s">
        <v>92</v>
      </c>
      <c r="E3879" s="25" t="s">
        <v>452</v>
      </c>
      <c r="F3879" s="23" t="str">
        <f t="shared" si="182"/>
        <v>ida</v>
      </c>
      <c r="G3879" s="4">
        <v>1</v>
      </c>
      <c r="H3879" s="25" t="s">
        <v>634</v>
      </c>
      <c r="I3879" s="25" t="s">
        <v>554</v>
      </c>
      <c r="J3879" s="23" t="str">
        <f t="shared" si="180"/>
        <v>TAGUATUR2863ida1</v>
      </c>
      <c r="K3879" s="32" t="str">
        <f t="shared" si="181"/>
        <v>JARDIM LARANJEIRAS</v>
      </c>
    </row>
    <row r="3880" spans="1:11" x14ac:dyDescent="0.2">
      <c r="A3880" s="2" t="s">
        <v>552</v>
      </c>
      <c r="B3880" s="2" t="s">
        <v>695</v>
      </c>
      <c r="C3880" s="27">
        <v>2863</v>
      </c>
      <c r="D3880" s="24" t="s">
        <v>92</v>
      </c>
      <c r="E3880" s="25" t="s">
        <v>452</v>
      </c>
      <c r="F3880" s="23" t="str">
        <f t="shared" si="182"/>
        <v>ida</v>
      </c>
      <c r="G3880" s="4">
        <v>2</v>
      </c>
      <c r="H3880" s="25" t="s">
        <v>635</v>
      </c>
      <c r="I3880" s="25" t="s">
        <v>554</v>
      </c>
      <c r="J3880" s="23" t="str">
        <f t="shared" si="180"/>
        <v>TAGUATUR2863ida2</v>
      </c>
      <c r="K3880" s="32" t="str">
        <f t="shared" si="181"/>
        <v>JARDIM LARANJEIRAS/AVENIDA PERIMETRAL</v>
      </c>
    </row>
    <row r="3881" spans="1:11" x14ac:dyDescent="0.2">
      <c r="A3881" s="2" t="s">
        <v>552</v>
      </c>
      <c r="B3881" s="2" t="s">
        <v>695</v>
      </c>
      <c r="C3881" s="27">
        <v>2863</v>
      </c>
      <c r="D3881" s="24" t="s">
        <v>92</v>
      </c>
      <c r="E3881" s="25" t="s">
        <v>452</v>
      </c>
      <c r="F3881" s="23" t="str">
        <f t="shared" si="182"/>
        <v>ida</v>
      </c>
      <c r="G3881" s="4">
        <v>3</v>
      </c>
      <c r="H3881" s="2" t="s">
        <v>633</v>
      </c>
      <c r="I3881" s="25" t="s">
        <v>554</v>
      </c>
      <c r="J3881" s="23" t="str">
        <f t="shared" si="180"/>
        <v>TAGUATUR2863ida3</v>
      </c>
      <c r="K3881" s="32" t="str">
        <f t="shared" si="181"/>
        <v>JARDIM LARANJEIRAS/AVENIDA PERIMETRAL/AVENIDA TANCREDO NEVES</v>
      </c>
    </row>
    <row r="3882" spans="1:11" x14ac:dyDescent="0.2">
      <c r="A3882" s="2" t="s">
        <v>552</v>
      </c>
      <c r="B3882" s="2" t="s">
        <v>695</v>
      </c>
      <c r="C3882" s="27">
        <v>2863</v>
      </c>
      <c r="D3882" s="24" t="s">
        <v>92</v>
      </c>
      <c r="E3882" s="25" t="s">
        <v>452</v>
      </c>
      <c r="F3882" s="23" t="str">
        <f t="shared" si="182"/>
        <v>ida</v>
      </c>
      <c r="G3882" s="4">
        <v>4</v>
      </c>
      <c r="H3882" s="25" t="s">
        <v>632</v>
      </c>
      <c r="I3882" s="25" t="s">
        <v>554</v>
      </c>
      <c r="J3882" s="23" t="str">
        <f t="shared" si="180"/>
        <v>TAGUATUR2863ida4</v>
      </c>
      <c r="K3882" s="32" t="str">
        <f t="shared" si="181"/>
        <v>JARDIM LARANJEIRAS/AVENIDA PERIMETRAL/AVENIDA TANCREDO NEVES/AVENIDA RIO GRANDE DO SUL</v>
      </c>
    </row>
    <row r="3883" spans="1:11" x14ac:dyDescent="0.2">
      <c r="A3883" s="2" t="s">
        <v>552</v>
      </c>
      <c r="B3883" s="2" t="s">
        <v>695</v>
      </c>
      <c r="C3883" s="27">
        <v>2863</v>
      </c>
      <c r="D3883" s="24" t="s">
        <v>92</v>
      </c>
      <c r="E3883" s="25" t="s">
        <v>452</v>
      </c>
      <c r="F3883" s="23" t="str">
        <f t="shared" si="182"/>
        <v>ida</v>
      </c>
      <c r="G3883" s="4">
        <v>5</v>
      </c>
      <c r="H3883" s="25" t="s">
        <v>636</v>
      </c>
      <c r="I3883" s="25" t="s">
        <v>554</v>
      </c>
      <c r="J3883" s="23" t="str">
        <f t="shared" si="180"/>
        <v>TAGUATUR2863ida5</v>
      </c>
      <c r="K3883" s="32" t="str">
        <f t="shared" si="181"/>
        <v>JARDIM LARANJEIRAS/AVENIDA PERIMETRAL/AVENIDA TANCREDO NEVES/AVENIDA RIO GRANDE DO SUL/AVENIDA BRAZLÂNDIA</v>
      </c>
    </row>
    <row r="3884" spans="1:11" x14ac:dyDescent="0.2">
      <c r="A3884" s="2" t="s">
        <v>552</v>
      </c>
      <c r="B3884" s="2" t="s">
        <v>695</v>
      </c>
      <c r="C3884" s="27">
        <v>2863</v>
      </c>
      <c r="D3884" s="24" t="s">
        <v>92</v>
      </c>
      <c r="E3884" s="25" t="s">
        <v>452</v>
      </c>
      <c r="F3884" s="23" t="str">
        <f t="shared" si="182"/>
        <v>ida</v>
      </c>
      <c r="G3884" s="4">
        <v>6</v>
      </c>
      <c r="H3884" s="25" t="s">
        <v>576</v>
      </c>
      <c r="I3884" s="25" t="s">
        <v>554</v>
      </c>
      <c r="J3884" s="23" t="str">
        <f t="shared" si="180"/>
        <v>TAGUATUR2863ida6</v>
      </c>
      <c r="K3884" s="32" t="str">
        <f t="shared" si="181"/>
        <v>JARDIM LARANJEIRAS/AVENIDA PERIMETRAL/AVENIDA TANCREDO NEVES/AVENIDA RIO GRANDE DO SUL/AVENIDA BRAZLÂNDIA/AVENIDA SÃO PAULO</v>
      </c>
    </row>
    <row r="3885" spans="1:11" x14ac:dyDescent="0.2">
      <c r="A3885" s="2" t="s">
        <v>552</v>
      </c>
      <c r="B3885" s="2" t="s">
        <v>695</v>
      </c>
      <c r="C3885" s="27">
        <v>2863</v>
      </c>
      <c r="D3885" s="24" t="s">
        <v>92</v>
      </c>
      <c r="E3885" s="25" t="s">
        <v>452</v>
      </c>
      <c r="F3885" s="23" t="str">
        <f t="shared" si="182"/>
        <v>ida</v>
      </c>
      <c r="G3885" s="4">
        <v>7</v>
      </c>
      <c r="H3885" s="25" t="s">
        <v>561</v>
      </c>
      <c r="I3885" s="25" t="s">
        <v>562</v>
      </c>
      <c r="J3885" s="23" t="str">
        <f t="shared" si="180"/>
        <v>TAGUATUR2863ida7</v>
      </c>
      <c r="K3885" s="32" t="str">
        <f t="shared" si="181"/>
        <v>JARDIM LARANJEIRAS/AVENIDA PERIMETRAL/AVENIDA TANCREDO NEVES/AVENIDA RIO GRANDE DO SUL/AVENIDA BRAZLÂNDIA/AVENIDA SÃO PAULO/BR-070</v>
      </c>
    </row>
    <row r="3886" spans="1:11" x14ac:dyDescent="0.2">
      <c r="A3886" s="2" t="s">
        <v>552</v>
      </c>
      <c r="B3886" s="2" t="s">
        <v>695</v>
      </c>
      <c r="C3886" s="27">
        <v>2863</v>
      </c>
      <c r="D3886" s="24" t="s">
        <v>92</v>
      </c>
      <c r="E3886" s="25" t="s">
        <v>452</v>
      </c>
      <c r="F3886" s="23" t="str">
        <f t="shared" si="182"/>
        <v>ida</v>
      </c>
      <c r="G3886" s="4">
        <v>8</v>
      </c>
      <c r="H3886" s="25" t="s">
        <v>563</v>
      </c>
      <c r="I3886" s="25" t="s">
        <v>564</v>
      </c>
      <c r="J3886" s="23" t="str">
        <f t="shared" si="180"/>
        <v>TAGUATUR2863ida8</v>
      </c>
      <c r="K3886" s="32" t="str">
        <f t="shared" si="181"/>
        <v>JARDIM LARANJEIRAS/AVENIDA PERIMETRAL/AVENIDA TANCREDO NEVES/AVENIDA RIO GRANDE DO SUL/AVENIDA BRAZLÂNDIA/AVENIDA SÃO PAULO/BR-070/PISTÃO NORTE</v>
      </c>
    </row>
    <row r="3887" spans="1:11" x14ac:dyDescent="0.2">
      <c r="A3887" s="2" t="s">
        <v>552</v>
      </c>
      <c r="B3887" s="2" t="s">
        <v>695</v>
      </c>
      <c r="C3887" s="27">
        <v>2863</v>
      </c>
      <c r="D3887" s="24" t="s">
        <v>92</v>
      </c>
      <c r="E3887" s="25" t="s">
        <v>452</v>
      </c>
      <c r="F3887" s="23" t="str">
        <f t="shared" si="182"/>
        <v>ida</v>
      </c>
      <c r="G3887" s="4">
        <v>9</v>
      </c>
      <c r="H3887" s="25" t="s">
        <v>696</v>
      </c>
      <c r="I3887" s="25" t="s">
        <v>695</v>
      </c>
      <c r="J3887" s="23" t="str">
        <f t="shared" si="180"/>
        <v>TAGUATUR2863ida9</v>
      </c>
      <c r="K3887" s="32" t="str">
        <f t="shared" si="181"/>
        <v>JARDIM LARANJEIRAS/AVENIDA PERIMETRAL/AVENIDA TANCREDO NEVES/AVENIDA RIO GRANDE DO SUL/AVENIDA BRAZLÂNDIA/AVENIDA SÃO PAULO/BR-070/PISTÃO NORTE/AVENIDA ARAUCÁRIAS</v>
      </c>
    </row>
    <row r="3888" spans="1:11" x14ac:dyDescent="0.2">
      <c r="A3888" s="2" t="s">
        <v>552</v>
      </c>
      <c r="B3888" s="2" t="s">
        <v>695</v>
      </c>
      <c r="C3888" s="27">
        <v>2863</v>
      </c>
      <c r="D3888" s="24" t="s">
        <v>92</v>
      </c>
      <c r="E3888" s="25" t="s">
        <v>452</v>
      </c>
      <c r="F3888" s="23" t="str">
        <f t="shared" si="182"/>
        <v>ida</v>
      </c>
      <c r="G3888" s="4">
        <v>10</v>
      </c>
      <c r="H3888" s="25" t="s">
        <v>616</v>
      </c>
      <c r="I3888" s="25" t="s">
        <v>554</v>
      </c>
      <c r="J3888" s="23" t="str">
        <f t="shared" si="180"/>
        <v>TAGUATUR2863ida10</v>
      </c>
      <c r="K3888" s="32" t="str">
        <f t="shared" si="181"/>
        <v>JARDIM LARANJEIRAS/AVENIDA PERIMETRAL/AVENIDA TANCREDO NEVES/AVENIDA RIO GRANDE DO SUL/AVENIDA BRAZLÂNDIA/AVENIDA SÃO PAULO/BR-070/PISTÃO NORTE/AVENIDA ARAUCÁRIAS/RUA PAU BRASIL</v>
      </c>
    </row>
    <row r="3889" spans="1:11" x14ac:dyDescent="0.2">
      <c r="A3889" s="2" t="s">
        <v>552</v>
      </c>
      <c r="B3889" s="2" t="s">
        <v>695</v>
      </c>
      <c r="C3889" s="27">
        <v>2863</v>
      </c>
      <c r="D3889" s="24" t="s">
        <v>92</v>
      </c>
      <c r="E3889" s="25" t="s">
        <v>452</v>
      </c>
      <c r="F3889" s="23" t="str">
        <f t="shared" si="182"/>
        <v>ida</v>
      </c>
      <c r="G3889" s="4">
        <v>11</v>
      </c>
      <c r="H3889" s="25" t="s">
        <v>697</v>
      </c>
      <c r="I3889" s="25" t="s">
        <v>695</v>
      </c>
      <c r="J3889" s="23" t="str">
        <f t="shared" si="180"/>
        <v>TAGUATUR2863ida11</v>
      </c>
      <c r="K3889" s="32" t="str">
        <f t="shared" si="181"/>
        <v>JARDIM LARANJEIRAS/AVENIDA PERIMETRAL/AVENIDA TANCREDO NEVES/AVENIDA RIO GRANDE DO SUL/AVENIDA BRAZLÂNDIA/AVENIDA SÃO PAULO/BR-070/PISTÃO NORTE/AVENIDA ARAUCÁRIAS/RUA PAU BRASIL/AVENIDA IPÊ AMARELO</v>
      </c>
    </row>
    <row r="3890" spans="1:11" x14ac:dyDescent="0.2">
      <c r="A3890" s="2" t="s">
        <v>552</v>
      </c>
      <c r="B3890" s="2" t="s">
        <v>695</v>
      </c>
      <c r="C3890" s="27">
        <v>2863</v>
      </c>
      <c r="D3890" s="24" t="s">
        <v>92</v>
      </c>
      <c r="E3890" s="25" t="s">
        <v>452</v>
      </c>
      <c r="F3890" s="23" t="str">
        <f t="shared" si="182"/>
        <v>ida</v>
      </c>
      <c r="G3890" s="4">
        <v>12</v>
      </c>
      <c r="H3890" s="25" t="s">
        <v>696</v>
      </c>
      <c r="I3890" s="25" t="s">
        <v>695</v>
      </c>
      <c r="J3890" s="23" t="str">
        <f t="shared" si="180"/>
        <v>TAGUATUR2863ida12</v>
      </c>
      <c r="K3890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</v>
      </c>
    </row>
    <row r="3891" spans="1:11" x14ac:dyDescent="0.2">
      <c r="A3891" s="2" t="s">
        <v>552</v>
      </c>
      <c r="B3891" s="2" t="s">
        <v>695</v>
      </c>
      <c r="C3891" s="27">
        <v>2863</v>
      </c>
      <c r="D3891" s="24" t="s">
        <v>92</v>
      </c>
      <c r="E3891" s="25" t="s">
        <v>452</v>
      </c>
      <c r="F3891" s="23" t="str">
        <f t="shared" si="182"/>
        <v>ida</v>
      </c>
      <c r="G3891" s="4">
        <v>13</v>
      </c>
      <c r="H3891" s="25" t="s">
        <v>698</v>
      </c>
      <c r="I3891" s="25" t="s">
        <v>695</v>
      </c>
      <c r="J3891" s="23" t="str">
        <f t="shared" si="180"/>
        <v>TAGUATUR2863ida13</v>
      </c>
      <c r="K3891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</v>
      </c>
    </row>
    <row r="3892" spans="1:11" x14ac:dyDescent="0.2">
      <c r="A3892" s="2" t="s">
        <v>552</v>
      </c>
      <c r="B3892" s="2" t="s">
        <v>695</v>
      </c>
      <c r="C3892" s="27">
        <v>2863</v>
      </c>
      <c r="D3892" s="24" t="s">
        <v>92</v>
      </c>
      <c r="E3892" s="25" t="s">
        <v>452</v>
      </c>
      <c r="F3892" s="23" t="str">
        <f t="shared" si="182"/>
        <v>ida</v>
      </c>
      <c r="G3892" s="4">
        <v>14</v>
      </c>
      <c r="H3892" s="25" t="s">
        <v>699</v>
      </c>
      <c r="I3892" s="25" t="s">
        <v>695</v>
      </c>
      <c r="J3892" s="23" t="str">
        <f t="shared" si="180"/>
        <v>TAGUATUR2863ida14</v>
      </c>
      <c r="K3892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</v>
      </c>
    </row>
    <row r="3893" spans="1:11" x14ac:dyDescent="0.2">
      <c r="A3893" s="2" t="s">
        <v>552</v>
      </c>
      <c r="B3893" s="2" t="s">
        <v>695</v>
      </c>
      <c r="C3893" s="27">
        <v>2863</v>
      </c>
      <c r="D3893" s="24" t="s">
        <v>92</v>
      </c>
      <c r="E3893" s="25" t="s">
        <v>452</v>
      </c>
      <c r="F3893" s="23" t="str">
        <f t="shared" si="182"/>
        <v>ida</v>
      </c>
      <c r="G3893" s="4">
        <v>15</v>
      </c>
      <c r="H3893" s="25" t="s">
        <v>700</v>
      </c>
      <c r="I3893" s="25" t="s">
        <v>695</v>
      </c>
      <c r="J3893" s="23" t="str">
        <f t="shared" si="180"/>
        <v>TAGUATUR2863ida15</v>
      </c>
      <c r="K3893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</v>
      </c>
    </row>
    <row r="3894" spans="1:11" x14ac:dyDescent="0.2">
      <c r="A3894" s="2" t="s">
        <v>552</v>
      </c>
      <c r="B3894" s="2" t="s">
        <v>695</v>
      </c>
      <c r="C3894" s="27">
        <v>2863</v>
      </c>
      <c r="D3894" s="24" t="s">
        <v>92</v>
      </c>
      <c r="E3894" s="25" t="s">
        <v>452</v>
      </c>
      <c r="F3894" s="23" t="str">
        <f t="shared" si="182"/>
        <v>ida</v>
      </c>
      <c r="G3894" s="4">
        <v>16</v>
      </c>
      <c r="H3894" s="25" t="s">
        <v>701</v>
      </c>
      <c r="I3894" s="25" t="s">
        <v>695</v>
      </c>
      <c r="J3894" s="23" t="str">
        <f t="shared" si="180"/>
        <v>TAGUATUR2863ida16</v>
      </c>
      <c r="K3894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</v>
      </c>
    </row>
    <row r="3895" spans="1:11" x14ac:dyDescent="0.2">
      <c r="A3895" s="2" t="s">
        <v>552</v>
      </c>
      <c r="B3895" s="2" t="s">
        <v>695</v>
      </c>
      <c r="C3895" s="27">
        <v>2863</v>
      </c>
      <c r="D3895" s="24" t="s">
        <v>92</v>
      </c>
      <c r="E3895" s="25" t="s">
        <v>452</v>
      </c>
      <c r="F3895" s="23" t="str">
        <f t="shared" si="182"/>
        <v>ida</v>
      </c>
      <c r="G3895" s="4">
        <v>17</v>
      </c>
      <c r="H3895" s="25" t="s">
        <v>695</v>
      </c>
      <c r="I3895" s="25" t="s">
        <v>695</v>
      </c>
      <c r="J3895" s="23" t="str">
        <f t="shared" si="180"/>
        <v>TAGUATUR2863ida17</v>
      </c>
      <c r="K3895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</v>
      </c>
    </row>
    <row r="3896" spans="1:11" x14ac:dyDescent="0.2">
      <c r="A3896" s="2" t="s">
        <v>552</v>
      </c>
      <c r="B3896" s="2" t="s">
        <v>695</v>
      </c>
      <c r="C3896" s="27">
        <v>2863</v>
      </c>
      <c r="D3896" s="24" t="s">
        <v>92</v>
      </c>
      <c r="E3896" s="25" t="s">
        <v>469</v>
      </c>
      <c r="F3896" s="23" t="str">
        <f t="shared" si="182"/>
        <v>volta</v>
      </c>
      <c r="G3896" s="4">
        <v>1</v>
      </c>
      <c r="H3896" s="25" t="s">
        <v>695</v>
      </c>
      <c r="I3896" s="25" t="s">
        <v>695</v>
      </c>
      <c r="J3896" s="23" t="str">
        <f t="shared" si="180"/>
        <v>TAGUATUR2863volta1</v>
      </c>
      <c r="K3896" s="32" t="str">
        <f t="shared" si="181"/>
        <v>ÁGUAS CLARAS</v>
      </c>
    </row>
    <row r="3897" spans="1:11" x14ac:dyDescent="0.2">
      <c r="A3897" s="2" t="s">
        <v>552</v>
      </c>
      <c r="B3897" s="2" t="s">
        <v>695</v>
      </c>
      <c r="C3897" s="27">
        <v>2863</v>
      </c>
      <c r="D3897" s="24" t="s">
        <v>92</v>
      </c>
      <c r="E3897" s="25" t="s">
        <v>469</v>
      </c>
      <c r="F3897" s="23" t="str">
        <f t="shared" si="182"/>
        <v>volta</v>
      </c>
      <c r="G3897" s="4">
        <v>2</v>
      </c>
      <c r="H3897" s="25" t="s">
        <v>696</v>
      </c>
      <c r="I3897" s="25" t="s">
        <v>695</v>
      </c>
      <c r="J3897" s="23" t="str">
        <f t="shared" si="180"/>
        <v>TAGUATUR2863volta2</v>
      </c>
      <c r="K3897" s="32" t="str">
        <f t="shared" si="181"/>
        <v>ÁGUAS CLARAS/AVENIDA ARAUCÁRIAS</v>
      </c>
    </row>
    <row r="3898" spans="1:11" x14ac:dyDescent="0.2">
      <c r="A3898" s="2" t="s">
        <v>552</v>
      </c>
      <c r="B3898" s="2" t="s">
        <v>695</v>
      </c>
      <c r="C3898" s="27">
        <v>2863</v>
      </c>
      <c r="D3898" s="24" t="s">
        <v>92</v>
      </c>
      <c r="E3898" s="25" t="s">
        <v>469</v>
      </c>
      <c r="F3898" s="23" t="str">
        <f t="shared" si="182"/>
        <v>volta</v>
      </c>
      <c r="G3898" s="4">
        <v>3</v>
      </c>
      <c r="H3898" s="25" t="s">
        <v>616</v>
      </c>
      <c r="I3898" s="25" t="s">
        <v>554</v>
      </c>
      <c r="J3898" s="23" t="str">
        <f t="shared" si="180"/>
        <v>TAGUATUR2863volta3</v>
      </c>
      <c r="K3898" s="32" t="str">
        <f t="shared" si="181"/>
        <v>ÁGUAS CLARAS/AVENIDA ARAUCÁRIAS/RUA PAU BRASIL</v>
      </c>
    </row>
    <row r="3899" spans="1:11" x14ac:dyDescent="0.2">
      <c r="A3899" s="2" t="s">
        <v>552</v>
      </c>
      <c r="B3899" s="2" t="s">
        <v>695</v>
      </c>
      <c r="C3899" s="27">
        <v>2863</v>
      </c>
      <c r="D3899" s="24" t="s">
        <v>92</v>
      </c>
      <c r="E3899" s="25" t="s">
        <v>469</v>
      </c>
      <c r="F3899" s="23" t="str">
        <f t="shared" si="182"/>
        <v>volta</v>
      </c>
      <c r="G3899" s="4">
        <v>4</v>
      </c>
      <c r="H3899" s="25" t="s">
        <v>697</v>
      </c>
      <c r="I3899" s="25" t="s">
        <v>695</v>
      </c>
      <c r="J3899" s="23" t="str">
        <f t="shared" si="180"/>
        <v>TAGUATUR2863volta4</v>
      </c>
      <c r="K3899" s="32" t="str">
        <f t="shared" si="181"/>
        <v>ÁGUAS CLARAS/AVENIDA ARAUCÁRIAS/RUA PAU BRASIL/AVENIDA IPÊ AMARELO</v>
      </c>
    </row>
    <row r="3900" spans="1:11" x14ac:dyDescent="0.2">
      <c r="A3900" s="2" t="s">
        <v>552</v>
      </c>
      <c r="B3900" s="2" t="s">
        <v>695</v>
      </c>
      <c r="C3900" s="27">
        <v>2863</v>
      </c>
      <c r="D3900" s="24" t="s">
        <v>92</v>
      </c>
      <c r="E3900" s="25" t="s">
        <v>469</v>
      </c>
      <c r="F3900" s="23" t="str">
        <f t="shared" si="182"/>
        <v>volta</v>
      </c>
      <c r="G3900" s="4">
        <v>5</v>
      </c>
      <c r="H3900" s="25" t="s">
        <v>696</v>
      </c>
      <c r="I3900" s="25" t="s">
        <v>695</v>
      </c>
      <c r="J3900" s="23" t="str">
        <f t="shared" si="180"/>
        <v>TAGUATUR2863volta5</v>
      </c>
      <c r="K3900" s="32" t="str">
        <f t="shared" si="181"/>
        <v>ÁGUAS CLARAS/AVENIDA ARAUCÁRIAS/RUA PAU BRASIL/AVENIDA IPÊ AMARELO/AVENIDA ARAUCÁRIAS</v>
      </c>
    </row>
    <row r="3901" spans="1:11" x14ac:dyDescent="0.2">
      <c r="A3901" s="2" t="s">
        <v>552</v>
      </c>
      <c r="B3901" s="2" t="s">
        <v>695</v>
      </c>
      <c r="C3901" s="27">
        <v>2863</v>
      </c>
      <c r="D3901" s="24" t="s">
        <v>92</v>
      </c>
      <c r="E3901" s="25" t="s">
        <v>469</v>
      </c>
      <c r="F3901" s="23" t="str">
        <f t="shared" si="182"/>
        <v>volta</v>
      </c>
      <c r="G3901" s="4">
        <v>6</v>
      </c>
      <c r="H3901" s="25" t="s">
        <v>698</v>
      </c>
      <c r="I3901" s="25" t="s">
        <v>695</v>
      </c>
      <c r="J3901" s="23" t="str">
        <f t="shared" si="180"/>
        <v>TAGUATUR2863volta6</v>
      </c>
      <c r="K3901" s="32" t="str">
        <f t="shared" si="181"/>
        <v>ÁGUAS CLARAS/AVENIDA ARAUCÁRIAS/RUA PAU BRASIL/AVENIDA IPÊ AMARELO/AVENIDA ARAUCÁRIAS/AVENIDA DAS CASTANHEIRAS</v>
      </c>
    </row>
    <row r="3902" spans="1:11" x14ac:dyDescent="0.2">
      <c r="A3902" s="2" t="s">
        <v>552</v>
      </c>
      <c r="B3902" s="2" t="s">
        <v>695</v>
      </c>
      <c r="C3902" s="27">
        <v>2863</v>
      </c>
      <c r="D3902" s="24" t="s">
        <v>92</v>
      </c>
      <c r="E3902" s="25" t="s">
        <v>469</v>
      </c>
      <c r="F3902" s="23" t="str">
        <f t="shared" si="182"/>
        <v>volta</v>
      </c>
      <c r="G3902" s="4">
        <v>7</v>
      </c>
      <c r="H3902" s="25" t="s">
        <v>699</v>
      </c>
      <c r="I3902" s="25" t="s">
        <v>695</v>
      </c>
      <c r="J3902" s="23" t="str">
        <f t="shared" si="180"/>
        <v>TAGUATUR2863volta7</v>
      </c>
      <c r="K3902" s="32" t="str">
        <f t="shared" si="181"/>
        <v>ÁGUAS CLARAS/AVENIDA ARAUCÁRIAS/RUA PAU BRASIL/AVENIDA IPÊ AMARELO/AVENIDA ARAUCÁRIAS/AVENIDA DAS CASTANHEIRAS/AVENIDA PARQUE ÁGUAS CLARAS</v>
      </c>
    </row>
    <row r="3903" spans="1:11" x14ac:dyDescent="0.2">
      <c r="A3903" s="2" t="s">
        <v>552</v>
      </c>
      <c r="B3903" s="2" t="s">
        <v>695</v>
      </c>
      <c r="C3903" s="27">
        <v>2863</v>
      </c>
      <c r="D3903" s="24" t="s">
        <v>92</v>
      </c>
      <c r="E3903" s="25" t="s">
        <v>469</v>
      </c>
      <c r="F3903" s="23" t="str">
        <f t="shared" si="182"/>
        <v>volta</v>
      </c>
      <c r="G3903" s="4">
        <v>8</v>
      </c>
      <c r="H3903" s="25" t="s">
        <v>700</v>
      </c>
      <c r="I3903" s="25" t="s">
        <v>695</v>
      </c>
      <c r="J3903" s="23" t="str">
        <f t="shared" si="180"/>
        <v>TAGUATUR2863volta8</v>
      </c>
      <c r="K3903" s="32" t="str">
        <f t="shared" si="181"/>
        <v>ÁGUAS CLARAS/AVENIDA ARAUCÁRIAS/RUA PAU BRASIL/AVENIDA IPÊ AMARELO/AVENIDA ARAUCÁRIAS/AVENIDA DAS CASTANHEIRAS/AVENIDA PARQUE ÁGUAS CLARAS/AVENIDA PAU BRASIL</v>
      </c>
    </row>
    <row r="3904" spans="1:11" x14ac:dyDescent="0.2">
      <c r="A3904" s="2" t="s">
        <v>552</v>
      </c>
      <c r="B3904" s="2" t="s">
        <v>695</v>
      </c>
      <c r="C3904" s="27">
        <v>2863</v>
      </c>
      <c r="D3904" s="24" t="s">
        <v>92</v>
      </c>
      <c r="E3904" s="25" t="s">
        <v>469</v>
      </c>
      <c r="F3904" s="23" t="str">
        <f t="shared" si="182"/>
        <v>volta</v>
      </c>
      <c r="G3904" s="4">
        <v>9</v>
      </c>
      <c r="H3904" s="25" t="s">
        <v>701</v>
      </c>
      <c r="I3904" s="25" t="s">
        <v>695</v>
      </c>
      <c r="J3904" s="23" t="str">
        <f t="shared" si="180"/>
        <v>TAGUATUR2863volta9</v>
      </c>
      <c r="K3904" s="32" t="str">
        <f t="shared" si="181"/>
        <v>ÁGUAS CLARAS/AVENIDA ARAUCÁRIAS/RUA PAU BRASIL/AVENIDA IPÊ AMARELO/AVENIDA ARAUCÁRIAS/AVENIDA DAS CASTANHEIRAS/AVENIDA PARQUE ÁGUAS CLARAS/AVENIDA PAU BRASIL/UNIEURO</v>
      </c>
    </row>
    <row r="3905" spans="1:11" x14ac:dyDescent="0.2">
      <c r="A3905" s="2" t="s">
        <v>552</v>
      </c>
      <c r="B3905" s="2" t="s">
        <v>695</v>
      </c>
      <c r="C3905" s="27">
        <v>2863</v>
      </c>
      <c r="D3905" s="24" t="s">
        <v>92</v>
      </c>
      <c r="E3905" s="25" t="s">
        <v>469</v>
      </c>
      <c r="F3905" s="23" t="str">
        <f t="shared" si="182"/>
        <v>volta</v>
      </c>
      <c r="G3905" s="4">
        <v>10</v>
      </c>
      <c r="H3905" s="25" t="s">
        <v>563</v>
      </c>
      <c r="I3905" s="25" t="s">
        <v>564</v>
      </c>
      <c r="J3905" s="23" t="str">
        <f t="shared" si="180"/>
        <v>TAGUATUR2863volta10</v>
      </c>
      <c r="K3905" s="32" t="str">
        <f t="shared" si="181"/>
        <v>ÁGUAS CLARAS/AVENIDA ARAUCÁRIAS/RUA PAU BRASIL/AVENIDA IPÊ AMARELO/AVENIDA ARAUCÁRIAS/AVENIDA DAS CASTANHEIRAS/AVENIDA PARQUE ÁGUAS CLARAS/AVENIDA PAU BRASIL/UNIEURO/PISTÃO NORTE</v>
      </c>
    </row>
    <row r="3906" spans="1:11" x14ac:dyDescent="0.2">
      <c r="A3906" s="2" t="s">
        <v>552</v>
      </c>
      <c r="B3906" s="2" t="s">
        <v>695</v>
      </c>
      <c r="C3906" s="27">
        <v>2863</v>
      </c>
      <c r="D3906" s="24" t="s">
        <v>92</v>
      </c>
      <c r="E3906" s="25" t="s">
        <v>469</v>
      </c>
      <c r="F3906" s="23" t="str">
        <f t="shared" si="182"/>
        <v>volta</v>
      </c>
      <c r="G3906" s="4">
        <v>11</v>
      </c>
      <c r="H3906" s="25" t="s">
        <v>561</v>
      </c>
      <c r="I3906" s="25" t="s">
        <v>562</v>
      </c>
      <c r="J3906" s="23" t="str">
        <f t="shared" si="180"/>
        <v>TAGUATUR2863volta11</v>
      </c>
      <c r="K3906" s="32" t="str">
        <f t="shared" si="181"/>
        <v>ÁGUAS CLARAS/AVENIDA ARAUCÁRIAS/RUA PAU BRASIL/AVENIDA IPÊ AMARELO/AVENIDA ARAUCÁRIAS/AVENIDA DAS CASTANHEIRAS/AVENIDA PARQUE ÁGUAS CLARAS/AVENIDA PAU BRASIL/UNIEURO/PISTÃO NORTE/BR-070</v>
      </c>
    </row>
    <row r="3907" spans="1:11" x14ac:dyDescent="0.2">
      <c r="A3907" s="2" t="s">
        <v>552</v>
      </c>
      <c r="B3907" s="2" t="s">
        <v>695</v>
      </c>
      <c r="C3907" s="27">
        <v>2863</v>
      </c>
      <c r="D3907" s="24" t="s">
        <v>92</v>
      </c>
      <c r="E3907" s="25" t="s">
        <v>469</v>
      </c>
      <c r="F3907" s="23" t="str">
        <f t="shared" si="182"/>
        <v>volta</v>
      </c>
      <c r="G3907" s="4">
        <v>12</v>
      </c>
      <c r="H3907" s="25" t="s">
        <v>636</v>
      </c>
      <c r="I3907" s="25" t="s">
        <v>554</v>
      </c>
      <c r="J3907" s="23" t="str">
        <f t="shared" ref="J3907:J3970" si="183">D3907&amp;C3907&amp;F3907&amp;G3907</f>
        <v>TAGUATUR2863volta12</v>
      </c>
      <c r="K3907" s="32" t="str">
        <f t="shared" ref="K3907:K3970" si="184">IF(G3907=1,H3907,K3906&amp;"/"&amp;H3907)</f>
        <v>ÁGUAS CLARAS/AVENIDA ARAUCÁRIAS/RUA PAU BRASIL/AVENIDA IPÊ AMARELO/AVENIDA ARAUCÁRIAS/AVENIDA DAS CASTANHEIRAS/AVENIDA PARQUE ÁGUAS CLARAS/AVENIDA PAU BRASIL/UNIEURO/PISTÃO NORTE/BR-070/AVENIDA BRAZLÂNDIA</v>
      </c>
    </row>
    <row r="3908" spans="1:11" x14ac:dyDescent="0.2">
      <c r="A3908" s="2" t="s">
        <v>552</v>
      </c>
      <c r="B3908" s="2" t="s">
        <v>695</v>
      </c>
      <c r="C3908" s="27">
        <v>2863</v>
      </c>
      <c r="D3908" s="24" t="s">
        <v>92</v>
      </c>
      <c r="E3908" s="25" t="s">
        <v>469</v>
      </c>
      <c r="F3908" s="23" t="str">
        <f t="shared" ref="F3908:F3971" si="185">IF(LEFT(E3908,3)="ida","ida","volta")</f>
        <v>volta</v>
      </c>
      <c r="G3908" s="4">
        <v>13</v>
      </c>
      <c r="H3908" s="25" t="s">
        <v>632</v>
      </c>
      <c r="I3908" s="25" t="s">
        <v>554</v>
      </c>
      <c r="J3908" s="23" t="str">
        <f t="shared" si="183"/>
        <v>TAGUATUR2863volta13</v>
      </c>
      <c r="K3908" s="32" t="str">
        <f t="shared" si="184"/>
        <v>ÁGUAS CLARAS/AVENIDA ARAUCÁRIAS/RUA PAU BRASIL/AVENIDA IPÊ AMARELO/AVENIDA ARAUCÁRIAS/AVENIDA DAS CASTANHEIRAS/AVENIDA PARQUE ÁGUAS CLARAS/AVENIDA PAU BRASIL/UNIEURO/PISTÃO NORTE/BR-070/AVENIDA BRAZLÂNDIA/AVENIDA RIO GRANDE DO SUL</v>
      </c>
    </row>
    <row r="3909" spans="1:11" x14ac:dyDescent="0.2">
      <c r="A3909" s="2" t="s">
        <v>552</v>
      </c>
      <c r="B3909" s="2" t="s">
        <v>695</v>
      </c>
      <c r="C3909" s="27">
        <v>2863</v>
      </c>
      <c r="D3909" s="24" t="s">
        <v>92</v>
      </c>
      <c r="E3909" s="25" t="s">
        <v>469</v>
      </c>
      <c r="F3909" s="23" t="str">
        <f t="shared" si="185"/>
        <v>volta</v>
      </c>
      <c r="G3909" s="4">
        <v>14</v>
      </c>
      <c r="H3909" s="2" t="s">
        <v>633</v>
      </c>
      <c r="I3909" s="25" t="s">
        <v>554</v>
      </c>
      <c r="J3909" s="23" t="str">
        <f t="shared" si="183"/>
        <v>TAGUATUR2863volta14</v>
      </c>
      <c r="K3909" s="32" t="str">
        <f t="shared" si="184"/>
        <v>ÁGUAS CLARAS/AVENIDA ARAUCÁRIAS/RUA PAU BRASIL/AVENIDA IPÊ AMARELO/AVENIDA ARAUCÁRIAS/AVENIDA DAS CASTANHEIRAS/AVENIDA PARQUE ÁGUAS CLARAS/AVENIDA PAU BRASIL/UNIEURO/PISTÃO NORTE/BR-070/AVENIDA BRAZLÂNDIA/AVENIDA RIO GRANDE DO SUL/AVENIDA TANCREDO NEVES</v>
      </c>
    </row>
    <row r="3910" spans="1:11" x14ac:dyDescent="0.2">
      <c r="A3910" s="2" t="s">
        <v>552</v>
      </c>
      <c r="B3910" s="2" t="s">
        <v>695</v>
      </c>
      <c r="C3910" s="27">
        <v>2863</v>
      </c>
      <c r="D3910" s="24" t="s">
        <v>92</v>
      </c>
      <c r="E3910" s="25" t="s">
        <v>469</v>
      </c>
      <c r="F3910" s="23" t="str">
        <f t="shared" si="185"/>
        <v>volta</v>
      </c>
      <c r="G3910" s="4">
        <v>15</v>
      </c>
      <c r="H3910" s="25" t="s">
        <v>635</v>
      </c>
      <c r="I3910" s="25" t="s">
        <v>554</v>
      </c>
      <c r="J3910" s="23" t="str">
        <f t="shared" si="183"/>
        <v>TAGUATUR2863volta15</v>
      </c>
      <c r="K3910" s="32" t="str">
        <f t="shared" si="184"/>
        <v>ÁGUAS CLARAS/AVENIDA ARAUCÁRIAS/RUA PAU BRASIL/AVENIDA IPÊ AMARELO/AVENIDA ARAUCÁRIAS/AVENIDA DAS CASTANHEIRAS/AVENIDA PARQUE ÁGUAS CLARAS/AVENIDA PAU BRASIL/UNIEURO/PISTÃO NORTE/BR-070/AVENIDA BRAZLÂNDIA/AVENIDA RIO GRANDE DO SUL/AVENIDA TANCREDO NEVES/AVENIDA PERIMETRAL</v>
      </c>
    </row>
    <row r="3911" spans="1:11" x14ac:dyDescent="0.2">
      <c r="A3911" s="2" t="s">
        <v>552</v>
      </c>
      <c r="B3911" s="2" t="s">
        <v>695</v>
      </c>
      <c r="C3911" s="27">
        <v>2863</v>
      </c>
      <c r="D3911" s="24" t="s">
        <v>92</v>
      </c>
      <c r="E3911" s="25" t="s">
        <v>469</v>
      </c>
      <c r="F3911" s="23" t="str">
        <f t="shared" si="185"/>
        <v>volta</v>
      </c>
      <c r="G3911" s="4">
        <v>16</v>
      </c>
      <c r="H3911" s="25" t="s">
        <v>634</v>
      </c>
      <c r="I3911" s="25" t="s">
        <v>554</v>
      </c>
      <c r="J3911" s="23" t="str">
        <f t="shared" si="183"/>
        <v>TAGUATUR2863volta16</v>
      </c>
      <c r="K3911" s="32" t="str">
        <f t="shared" si="184"/>
        <v>ÁGUAS CLARAS/AVENIDA ARAUCÁRIAS/RUA PAU BRASIL/AVENIDA IPÊ AMARELO/AVENIDA ARAUCÁRIAS/AVENIDA DAS CASTANHEIRAS/AVENIDA PARQUE ÁGUAS CLARAS/AVENIDA PAU BRASIL/UNIEURO/PISTÃO NORTE/BR-070/AVENIDA BRAZLÂNDIA/AVENIDA RIO GRANDE DO SUL/AVENIDA TANCREDO NEVES/AVENIDA PERIMETRAL/JARDIM LARANJEIRAS</v>
      </c>
    </row>
    <row r="3912" spans="1:11" x14ac:dyDescent="0.2">
      <c r="A3912" s="2" t="s">
        <v>552</v>
      </c>
      <c r="B3912" s="2" t="s">
        <v>695</v>
      </c>
      <c r="C3912" s="27">
        <v>2864</v>
      </c>
      <c r="D3912" s="24" t="s">
        <v>92</v>
      </c>
      <c r="E3912" s="25" t="s">
        <v>452</v>
      </c>
      <c r="F3912" s="23" t="str">
        <f t="shared" si="185"/>
        <v>ida</v>
      </c>
      <c r="G3912" s="4">
        <v>1</v>
      </c>
      <c r="H3912" s="2" t="s">
        <v>622</v>
      </c>
      <c r="I3912" s="25" t="s">
        <v>554</v>
      </c>
      <c r="J3912" s="23" t="str">
        <f t="shared" si="183"/>
        <v>TAGUATUR2864ida1</v>
      </c>
      <c r="K3912" s="32" t="str">
        <f t="shared" si="184"/>
        <v>JARDIM PARAÍSO</v>
      </c>
    </row>
    <row r="3913" spans="1:11" x14ac:dyDescent="0.2">
      <c r="A3913" s="2" t="s">
        <v>552</v>
      </c>
      <c r="B3913" s="2" t="s">
        <v>695</v>
      </c>
      <c r="C3913" s="27">
        <v>2864</v>
      </c>
      <c r="D3913" s="24" t="s">
        <v>92</v>
      </c>
      <c r="E3913" s="25" t="s">
        <v>452</v>
      </c>
      <c r="F3913" s="23" t="str">
        <f t="shared" si="185"/>
        <v>ida</v>
      </c>
      <c r="G3913" s="4">
        <v>2</v>
      </c>
      <c r="H3913" s="2" t="s">
        <v>623</v>
      </c>
      <c r="I3913" s="25" t="s">
        <v>554</v>
      </c>
      <c r="J3913" s="23" t="str">
        <f t="shared" si="183"/>
        <v>TAGUATUR2864ida2</v>
      </c>
      <c r="K3913" s="32" t="str">
        <f t="shared" si="184"/>
        <v>JARDIM PARAÍSO/RUA DA AZALEIAS</v>
      </c>
    </row>
    <row r="3914" spans="1:11" x14ac:dyDescent="0.2">
      <c r="A3914" s="2" t="s">
        <v>552</v>
      </c>
      <c r="B3914" s="2" t="s">
        <v>695</v>
      </c>
      <c r="C3914" s="27">
        <v>2864</v>
      </c>
      <c r="D3914" s="24" t="s">
        <v>92</v>
      </c>
      <c r="E3914" s="25" t="s">
        <v>452</v>
      </c>
      <c r="F3914" s="23" t="str">
        <f t="shared" si="185"/>
        <v>ida</v>
      </c>
      <c r="G3914" s="4">
        <v>3</v>
      </c>
      <c r="H3914" s="2" t="s">
        <v>624</v>
      </c>
      <c r="I3914" s="25" t="s">
        <v>554</v>
      </c>
      <c r="J3914" s="23" t="str">
        <f t="shared" si="183"/>
        <v>TAGUATUR2864ida3</v>
      </c>
      <c r="K3914" s="32" t="str">
        <f t="shared" si="184"/>
        <v xml:space="preserve">JARDIM PARAÍSO/RUA DA AZALEIAS/RUA DAS PALMAS </v>
      </c>
    </row>
    <row r="3915" spans="1:11" x14ac:dyDescent="0.2">
      <c r="A3915" s="2" t="s">
        <v>552</v>
      </c>
      <c r="B3915" s="2" t="s">
        <v>695</v>
      </c>
      <c r="C3915" s="27">
        <v>2864</v>
      </c>
      <c r="D3915" s="24" t="s">
        <v>92</v>
      </c>
      <c r="E3915" s="25" t="s">
        <v>452</v>
      </c>
      <c r="F3915" s="23" t="str">
        <f t="shared" si="185"/>
        <v>ida</v>
      </c>
      <c r="G3915" s="4">
        <v>4</v>
      </c>
      <c r="H3915" s="2" t="s">
        <v>625</v>
      </c>
      <c r="I3915" s="25" t="s">
        <v>554</v>
      </c>
      <c r="J3915" s="23" t="str">
        <f t="shared" si="183"/>
        <v>TAGUATUR2864ida4</v>
      </c>
      <c r="K3915" s="32" t="str">
        <f t="shared" si="184"/>
        <v>JARDIM PARAÍSO/RUA DA AZALEIAS/RUA DAS PALMAS /RUA DAS ORQUÍDEAS</v>
      </c>
    </row>
    <row r="3916" spans="1:11" x14ac:dyDescent="0.2">
      <c r="A3916" s="2" t="s">
        <v>552</v>
      </c>
      <c r="B3916" s="2" t="s">
        <v>695</v>
      </c>
      <c r="C3916" s="27">
        <v>2864</v>
      </c>
      <c r="D3916" s="24" t="s">
        <v>92</v>
      </c>
      <c r="E3916" s="25" t="s">
        <v>452</v>
      </c>
      <c r="F3916" s="23" t="str">
        <f t="shared" si="185"/>
        <v>ida</v>
      </c>
      <c r="G3916" s="4">
        <v>5</v>
      </c>
      <c r="H3916" s="2" t="s">
        <v>626</v>
      </c>
      <c r="I3916" s="25" t="s">
        <v>554</v>
      </c>
      <c r="J3916" s="23" t="str">
        <f t="shared" si="183"/>
        <v>TAGUATUR2864ida5</v>
      </c>
      <c r="K3916" s="32" t="str">
        <f t="shared" si="184"/>
        <v>JARDIM PARAÍSO/RUA DA AZALEIAS/RUA DAS PALMAS /RUA DAS ORQUÍDEAS/RUA DA CRAVOS</v>
      </c>
    </row>
    <row r="3917" spans="1:11" x14ac:dyDescent="0.2">
      <c r="A3917" s="2" t="s">
        <v>552</v>
      </c>
      <c r="B3917" s="2" t="s">
        <v>695</v>
      </c>
      <c r="C3917" s="27">
        <v>2864</v>
      </c>
      <c r="D3917" s="24" t="s">
        <v>92</v>
      </c>
      <c r="E3917" s="25" t="s">
        <v>452</v>
      </c>
      <c r="F3917" s="23" t="str">
        <f t="shared" si="185"/>
        <v>ida</v>
      </c>
      <c r="G3917" s="4">
        <v>6</v>
      </c>
      <c r="H3917" s="2" t="s">
        <v>627</v>
      </c>
      <c r="I3917" s="25" t="s">
        <v>554</v>
      </c>
      <c r="J3917" s="23" t="str">
        <f t="shared" si="183"/>
        <v>TAGUATUR2864ida6</v>
      </c>
      <c r="K3917" s="32" t="str">
        <f t="shared" si="184"/>
        <v>JARDIM PARAÍSO/RUA DA AZALEIAS/RUA DAS PALMAS /RUA DAS ORQUÍDEAS/RUA DA CRAVOS/RUA DAS HORTÊNCIAS</v>
      </c>
    </row>
    <row r="3918" spans="1:11" x14ac:dyDescent="0.2">
      <c r="A3918" s="2" t="s">
        <v>552</v>
      </c>
      <c r="B3918" s="2" t="s">
        <v>695</v>
      </c>
      <c r="C3918" s="27">
        <v>2864</v>
      </c>
      <c r="D3918" s="24" t="s">
        <v>92</v>
      </c>
      <c r="E3918" s="25" t="s">
        <v>452</v>
      </c>
      <c r="F3918" s="23" t="str">
        <f t="shared" si="185"/>
        <v>ida</v>
      </c>
      <c r="G3918" s="4">
        <v>7</v>
      </c>
      <c r="H3918" s="2" t="s">
        <v>628</v>
      </c>
      <c r="I3918" s="25" t="s">
        <v>554</v>
      </c>
      <c r="J3918" s="23" t="str">
        <f t="shared" si="183"/>
        <v>TAGUATUR2864ida7</v>
      </c>
      <c r="K3918" s="32" t="str">
        <f t="shared" si="184"/>
        <v>JARDIM PARAÍSO/RUA DA AZALEIAS/RUA DAS PALMAS /RUA DAS ORQUÍDEAS/RUA DA CRAVOS/RUA DAS HORTÊNCIAS/RUA DAS AMARILIS</v>
      </c>
    </row>
    <row r="3919" spans="1:11" x14ac:dyDescent="0.2">
      <c r="A3919" s="2" t="s">
        <v>552</v>
      </c>
      <c r="B3919" s="2" t="s">
        <v>695</v>
      </c>
      <c r="C3919" s="27">
        <v>2864</v>
      </c>
      <c r="D3919" s="24" t="s">
        <v>92</v>
      </c>
      <c r="E3919" s="25" t="s">
        <v>452</v>
      </c>
      <c r="F3919" s="23" t="str">
        <f t="shared" si="185"/>
        <v>ida</v>
      </c>
      <c r="G3919" s="4">
        <v>8</v>
      </c>
      <c r="H3919" s="2" t="s">
        <v>629</v>
      </c>
      <c r="I3919" s="25" t="s">
        <v>554</v>
      </c>
      <c r="J3919" s="23" t="str">
        <f t="shared" si="183"/>
        <v>TAGUATUR2864ida8</v>
      </c>
      <c r="K3919" s="32" t="str">
        <f t="shared" si="184"/>
        <v>JARDIM PARAÍSO/RUA DA AZALEIAS/RUA DAS PALMAS /RUA DAS ORQUÍDEAS/RUA DA CRAVOS/RUA DAS HORTÊNCIAS/RUA DAS AMARILIS/RUA 39</v>
      </c>
    </row>
    <row r="3920" spans="1:11" x14ac:dyDescent="0.2">
      <c r="A3920" s="2" t="s">
        <v>552</v>
      </c>
      <c r="B3920" s="2" t="s">
        <v>695</v>
      </c>
      <c r="C3920" s="27">
        <v>2864</v>
      </c>
      <c r="D3920" s="24" t="s">
        <v>92</v>
      </c>
      <c r="E3920" s="25" t="s">
        <v>452</v>
      </c>
      <c r="F3920" s="23" t="str">
        <f t="shared" si="185"/>
        <v>ida</v>
      </c>
      <c r="G3920" s="4">
        <v>9</v>
      </c>
      <c r="H3920" s="2" t="s">
        <v>595</v>
      </c>
      <c r="I3920" s="25" t="s">
        <v>554</v>
      </c>
      <c r="J3920" s="23" t="str">
        <f t="shared" si="183"/>
        <v>TAGUATUR2864ida9</v>
      </c>
      <c r="K3920" s="32" t="str">
        <f t="shared" si="184"/>
        <v>JARDIM PARAÍSO/RUA DA AZALEIAS/RUA DAS PALMAS /RUA DAS ORQUÍDEAS/RUA DA CRAVOS/RUA DAS HORTÊNCIAS/RUA DAS AMARILIS/RUA 39/AVENIDA MARGINAL SUL</v>
      </c>
    </row>
    <row r="3921" spans="1:11" x14ac:dyDescent="0.2">
      <c r="A3921" s="2" t="s">
        <v>552</v>
      </c>
      <c r="B3921" s="2" t="s">
        <v>695</v>
      </c>
      <c r="C3921" s="27">
        <v>2864</v>
      </c>
      <c r="D3921" s="24" t="s">
        <v>92</v>
      </c>
      <c r="E3921" s="25" t="s">
        <v>452</v>
      </c>
      <c r="F3921" s="23" t="str">
        <f t="shared" si="185"/>
        <v>ida</v>
      </c>
      <c r="G3921" s="4">
        <v>10</v>
      </c>
      <c r="H3921" s="2" t="s">
        <v>561</v>
      </c>
      <c r="I3921" s="25" t="s">
        <v>554</v>
      </c>
      <c r="J3921" s="23" t="str">
        <f t="shared" si="183"/>
        <v>TAGUATUR2864ida10</v>
      </c>
      <c r="K3921" s="32" t="str">
        <f t="shared" si="184"/>
        <v>JARDIM PARAÍSO/RUA DA AZALEIAS/RUA DAS PALMAS /RUA DAS ORQUÍDEAS/RUA DA CRAVOS/RUA DAS HORTÊNCIAS/RUA DAS AMARILIS/RUA 39/AVENIDA MARGINAL SUL/BR-070</v>
      </c>
    </row>
    <row r="3922" spans="1:11" x14ac:dyDescent="0.2">
      <c r="A3922" s="2" t="s">
        <v>552</v>
      </c>
      <c r="B3922" s="2" t="s">
        <v>695</v>
      </c>
      <c r="C3922" s="27">
        <v>2864</v>
      </c>
      <c r="D3922" s="24" t="s">
        <v>92</v>
      </c>
      <c r="E3922" s="25" t="s">
        <v>452</v>
      </c>
      <c r="F3922" s="23" t="str">
        <f t="shared" si="185"/>
        <v>ida</v>
      </c>
      <c r="G3922" s="4">
        <v>11</v>
      </c>
      <c r="H3922" s="25" t="s">
        <v>596</v>
      </c>
      <c r="I3922" s="25" t="s">
        <v>554</v>
      </c>
      <c r="J3922" s="23" t="str">
        <f t="shared" si="183"/>
        <v>TAGUATUR2864ida11</v>
      </c>
      <c r="K3922" s="32" t="str">
        <f t="shared" si="184"/>
        <v>JARDIM PARAÍSO/RUA DA AZALEIAS/RUA DAS PALMAS /RUA DAS ORQUÍDEAS/RUA DA CRAVOS/RUA DAS HORTÊNCIAS/RUA DAS AMARILIS/RUA 39/AVENIDA MARGINAL SUL/BR-070/PONTE DO RIO DESCOBERTO</v>
      </c>
    </row>
    <row r="3923" spans="1:11" x14ac:dyDescent="0.2">
      <c r="A3923" s="2" t="s">
        <v>552</v>
      </c>
      <c r="B3923" s="2" t="s">
        <v>695</v>
      </c>
      <c r="C3923" s="27">
        <v>2864</v>
      </c>
      <c r="D3923" s="24" t="s">
        <v>92</v>
      </c>
      <c r="E3923" s="25" t="s">
        <v>452</v>
      </c>
      <c r="F3923" s="23" t="str">
        <f t="shared" si="185"/>
        <v>ida</v>
      </c>
      <c r="G3923" s="4">
        <v>12</v>
      </c>
      <c r="H3923" s="2" t="s">
        <v>561</v>
      </c>
      <c r="I3923" s="25" t="s">
        <v>562</v>
      </c>
      <c r="J3923" s="23" t="str">
        <f t="shared" si="183"/>
        <v>TAGUATUR2864ida12</v>
      </c>
      <c r="K3923" s="32" t="str">
        <f t="shared" si="184"/>
        <v>JARDIM PARAÍSO/RUA DA AZALEIAS/RUA DAS PALMAS /RUA DAS ORQUÍDEAS/RUA DA CRAVOS/RUA DAS HORTÊNCIAS/RUA DAS AMARILIS/RUA 39/AVENIDA MARGINAL SUL/BR-070/PONTE DO RIO DESCOBERTO/BR-070</v>
      </c>
    </row>
    <row r="3924" spans="1:11" x14ac:dyDescent="0.2">
      <c r="A3924" s="2" t="s">
        <v>552</v>
      </c>
      <c r="B3924" s="2" t="s">
        <v>695</v>
      </c>
      <c r="C3924" s="27">
        <v>2864</v>
      </c>
      <c r="D3924" s="24" t="s">
        <v>92</v>
      </c>
      <c r="E3924" s="25" t="s">
        <v>452</v>
      </c>
      <c r="F3924" s="23" t="str">
        <f t="shared" si="185"/>
        <v>ida</v>
      </c>
      <c r="G3924" s="4">
        <v>13</v>
      </c>
      <c r="H3924" s="25" t="s">
        <v>672</v>
      </c>
      <c r="I3924" s="25" t="s">
        <v>562</v>
      </c>
      <c r="J3924" s="23" t="str">
        <f t="shared" si="183"/>
        <v>TAGUATUR2864ida13</v>
      </c>
      <c r="K3924" s="32" t="str">
        <f t="shared" si="184"/>
        <v>JARDIM PARAÍSO/RUA DA AZALEIAS/RUA DAS PALMAS /RUA DAS ORQUÍDEAS/RUA DA CRAVOS/RUA DAS HORTÊNCIAS/RUA DAS AMARILIS/RUA 39/AVENIDA MARGINAL SUL/BR-070/PONTE DO RIO DESCOBERTO/BR-070/VIA LESTE</v>
      </c>
    </row>
    <row r="3925" spans="1:11" x14ac:dyDescent="0.2">
      <c r="A3925" s="2" t="s">
        <v>552</v>
      </c>
      <c r="B3925" s="2" t="s">
        <v>695</v>
      </c>
      <c r="C3925" s="27">
        <v>2864</v>
      </c>
      <c r="D3925" s="24" t="s">
        <v>92</v>
      </c>
      <c r="E3925" s="25" t="s">
        <v>452</v>
      </c>
      <c r="F3925" s="23" t="str">
        <f t="shared" si="185"/>
        <v>ida</v>
      </c>
      <c r="G3925" s="4">
        <v>14</v>
      </c>
      <c r="H3925" s="25" t="s">
        <v>673</v>
      </c>
      <c r="I3925" s="25" t="s">
        <v>562</v>
      </c>
      <c r="J3925" s="23" t="str">
        <f t="shared" si="183"/>
        <v>TAGUATUR2864ida14</v>
      </c>
      <c r="K3925" s="32" t="str">
        <f t="shared" si="184"/>
        <v>JARDIM PARAÍSO/RUA DA AZALEIAS/RUA DAS PALMAS /RUA DAS ORQUÍDEAS/RUA DA CRAVOS/RUA DAS HORTÊNCIAS/RUA DAS AMARILIS/RUA 39/AVENIDA MARGINAL SUL/BR-070/PONTE DO RIO DESCOBERTO/BR-070/VIA LESTE/CEILÂNDIA NORTE</v>
      </c>
    </row>
    <row r="3926" spans="1:11" x14ac:dyDescent="0.2">
      <c r="A3926" s="2" t="s">
        <v>552</v>
      </c>
      <c r="B3926" s="2" t="s">
        <v>695</v>
      </c>
      <c r="C3926" s="27">
        <v>2864</v>
      </c>
      <c r="D3926" s="24" t="s">
        <v>92</v>
      </c>
      <c r="E3926" s="25" t="s">
        <v>452</v>
      </c>
      <c r="F3926" s="23" t="str">
        <f t="shared" si="185"/>
        <v>ida</v>
      </c>
      <c r="G3926" s="4">
        <v>15</v>
      </c>
      <c r="H3926" s="25" t="s">
        <v>668</v>
      </c>
      <c r="I3926" s="25" t="s">
        <v>562</v>
      </c>
      <c r="J3926" s="23" t="str">
        <f t="shared" si="183"/>
        <v>TAGUATUR2864ida15</v>
      </c>
      <c r="K3926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</v>
      </c>
    </row>
    <row r="3927" spans="1:11" x14ac:dyDescent="0.2">
      <c r="A3927" s="2" t="s">
        <v>552</v>
      </c>
      <c r="B3927" s="2" t="s">
        <v>695</v>
      </c>
      <c r="C3927" s="27">
        <v>2864</v>
      </c>
      <c r="D3927" s="24" t="s">
        <v>92</v>
      </c>
      <c r="E3927" s="25" t="s">
        <v>452</v>
      </c>
      <c r="F3927" s="23" t="str">
        <f t="shared" si="185"/>
        <v>ida</v>
      </c>
      <c r="G3927" s="4">
        <v>16</v>
      </c>
      <c r="H3927" s="25" t="s">
        <v>649</v>
      </c>
      <c r="I3927" s="25" t="s">
        <v>564</v>
      </c>
      <c r="J3927" s="23" t="str">
        <f t="shared" si="183"/>
        <v>TAGUATUR2864ida16</v>
      </c>
      <c r="K3927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</v>
      </c>
    </row>
    <row r="3928" spans="1:11" x14ac:dyDescent="0.2">
      <c r="A3928" s="2" t="s">
        <v>552</v>
      </c>
      <c r="B3928" s="2" t="s">
        <v>695</v>
      </c>
      <c r="C3928" s="27">
        <v>2864</v>
      </c>
      <c r="D3928" s="24" t="s">
        <v>92</v>
      </c>
      <c r="E3928" s="25" t="s">
        <v>452</v>
      </c>
      <c r="F3928" s="23" t="str">
        <f t="shared" si="185"/>
        <v>ida</v>
      </c>
      <c r="G3928" s="4">
        <v>17</v>
      </c>
      <c r="H3928" s="25" t="s">
        <v>650</v>
      </c>
      <c r="I3928" s="25" t="s">
        <v>564</v>
      </c>
      <c r="J3928" s="23" t="str">
        <f t="shared" si="183"/>
        <v>TAGUATUR2864ida17</v>
      </c>
      <c r="K3928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</v>
      </c>
    </row>
    <row r="3929" spans="1:11" x14ac:dyDescent="0.2">
      <c r="A3929" s="2" t="s">
        <v>552</v>
      </c>
      <c r="B3929" s="2" t="s">
        <v>695</v>
      </c>
      <c r="C3929" s="27">
        <v>2864</v>
      </c>
      <c r="D3929" s="24" t="s">
        <v>92</v>
      </c>
      <c r="E3929" s="25" t="s">
        <v>452</v>
      </c>
      <c r="F3929" s="23" t="str">
        <f t="shared" si="185"/>
        <v>ida</v>
      </c>
      <c r="G3929" s="4">
        <v>18</v>
      </c>
      <c r="H3929" s="25" t="s">
        <v>683</v>
      </c>
      <c r="I3929" s="25" t="s">
        <v>564</v>
      </c>
      <c r="J3929" s="23" t="str">
        <f t="shared" si="183"/>
        <v>TAGUATUR2864ida18</v>
      </c>
      <c r="K3929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</v>
      </c>
    </row>
    <row r="3930" spans="1:11" x14ac:dyDescent="0.2">
      <c r="A3930" s="2" t="s">
        <v>552</v>
      </c>
      <c r="B3930" s="2" t="s">
        <v>695</v>
      </c>
      <c r="C3930" s="27">
        <v>2864</v>
      </c>
      <c r="D3930" s="24" t="s">
        <v>92</v>
      </c>
      <c r="E3930" s="25" t="s">
        <v>452</v>
      </c>
      <c r="F3930" s="23" t="str">
        <f t="shared" si="185"/>
        <v>ida</v>
      </c>
      <c r="G3930" s="4">
        <v>19</v>
      </c>
      <c r="H3930" s="25" t="s">
        <v>695</v>
      </c>
      <c r="I3930" s="25" t="s">
        <v>695</v>
      </c>
      <c r="J3930" s="23" t="str">
        <f t="shared" si="183"/>
        <v>TAGUATUR2864ida19</v>
      </c>
      <c r="K3930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</v>
      </c>
    </row>
    <row r="3931" spans="1:11" x14ac:dyDescent="0.2">
      <c r="A3931" s="2" t="s">
        <v>552</v>
      </c>
      <c r="B3931" s="2" t="s">
        <v>695</v>
      </c>
      <c r="C3931" s="27">
        <v>2864</v>
      </c>
      <c r="D3931" s="24" t="s">
        <v>92</v>
      </c>
      <c r="E3931" s="25" t="s">
        <v>452</v>
      </c>
      <c r="F3931" s="23" t="str">
        <f t="shared" si="185"/>
        <v>ida</v>
      </c>
      <c r="G3931" s="4">
        <v>20</v>
      </c>
      <c r="H3931" s="25" t="s">
        <v>696</v>
      </c>
      <c r="I3931" s="25" t="s">
        <v>695</v>
      </c>
      <c r="J3931" s="23" t="str">
        <f t="shared" si="183"/>
        <v>TAGUATUR2864ida20</v>
      </c>
      <c r="K3931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</v>
      </c>
    </row>
    <row r="3932" spans="1:11" x14ac:dyDescent="0.2">
      <c r="A3932" s="2" t="s">
        <v>552</v>
      </c>
      <c r="B3932" s="2" t="s">
        <v>695</v>
      </c>
      <c r="C3932" s="27">
        <v>2864</v>
      </c>
      <c r="D3932" s="24" t="s">
        <v>92</v>
      </c>
      <c r="E3932" s="25" t="s">
        <v>452</v>
      </c>
      <c r="F3932" s="23" t="str">
        <f t="shared" si="185"/>
        <v>ida</v>
      </c>
      <c r="G3932" s="4">
        <v>21</v>
      </c>
      <c r="H3932" s="25" t="s">
        <v>700</v>
      </c>
      <c r="I3932" s="25" t="s">
        <v>695</v>
      </c>
      <c r="J3932" s="23" t="str">
        <f t="shared" si="183"/>
        <v>TAGUATUR2864ida21</v>
      </c>
      <c r="K3932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</v>
      </c>
    </row>
    <row r="3933" spans="1:11" x14ac:dyDescent="0.2">
      <c r="A3933" s="2" t="s">
        <v>552</v>
      </c>
      <c r="B3933" s="2" t="s">
        <v>695</v>
      </c>
      <c r="C3933" s="27">
        <v>2864</v>
      </c>
      <c r="D3933" s="24" t="s">
        <v>92</v>
      </c>
      <c r="E3933" s="25" t="s">
        <v>452</v>
      </c>
      <c r="F3933" s="23" t="str">
        <f t="shared" si="185"/>
        <v>ida</v>
      </c>
      <c r="G3933" s="4">
        <v>22</v>
      </c>
      <c r="H3933" s="25" t="s">
        <v>697</v>
      </c>
      <c r="I3933" s="25" t="s">
        <v>695</v>
      </c>
      <c r="J3933" s="23" t="str">
        <f t="shared" si="183"/>
        <v>TAGUATUR2864ida22</v>
      </c>
      <c r="K3933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</v>
      </c>
    </row>
    <row r="3934" spans="1:11" x14ac:dyDescent="0.2">
      <c r="A3934" s="2" t="s">
        <v>552</v>
      </c>
      <c r="B3934" s="2" t="s">
        <v>695</v>
      </c>
      <c r="C3934" s="27">
        <v>2864</v>
      </c>
      <c r="D3934" s="24" t="s">
        <v>92</v>
      </c>
      <c r="E3934" s="25" t="s">
        <v>452</v>
      </c>
      <c r="F3934" s="23" t="str">
        <f t="shared" si="185"/>
        <v>ida</v>
      </c>
      <c r="G3934" s="4">
        <v>23</v>
      </c>
      <c r="H3934" s="25" t="s">
        <v>696</v>
      </c>
      <c r="I3934" s="25" t="s">
        <v>695</v>
      </c>
      <c r="J3934" s="23" t="str">
        <f t="shared" si="183"/>
        <v>TAGUATUR2864ida23</v>
      </c>
      <c r="K3934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</v>
      </c>
    </row>
    <row r="3935" spans="1:11" x14ac:dyDescent="0.2">
      <c r="A3935" s="2" t="s">
        <v>552</v>
      </c>
      <c r="B3935" s="2" t="s">
        <v>695</v>
      </c>
      <c r="C3935" s="27">
        <v>2864</v>
      </c>
      <c r="D3935" s="24" t="s">
        <v>92</v>
      </c>
      <c r="E3935" s="25" t="s">
        <v>452</v>
      </c>
      <c r="F3935" s="23" t="str">
        <f t="shared" si="185"/>
        <v>ida</v>
      </c>
      <c r="G3935" s="4">
        <v>24</v>
      </c>
      <c r="H3935" s="25" t="s">
        <v>698</v>
      </c>
      <c r="I3935" s="25" t="s">
        <v>695</v>
      </c>
      <c r="J3935" s="23" t="str">
        <f t="shared" si="183"/>
        <v>TAGUATUR2864ida24</v>
      </c>
      <c r="K3935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</v>
      </c>
    </row>
    <row r="3936" spans="1:11" x14ac:dyDescent="0.2">
      <c r="A3936" s="2" t="s">
        <v>552</v>
      </c>
      <c r="B3936" s="2" t="s">
        <v>695</v>
      </c>
      <c r="C3936" s="27">
        <v>2864</v>
      </c>
      <c r="D3936" s="24" t="s">
        <v>92</v>
      </c>
      <c r="E3936" s="25" t="s">
        <v>452</v>
      </c>
      <c r="F3936" s="23" t="str">
        <f t="shared" si="185"/>
        <v>ida</v>
      </c>
      <c r="G3936" s="4">
        <v>25</v>
      </c>
      <c r="H3936" s="25" t="s">
        <v>699</v>
      </c>
      <c r="I3936" s="25" t="s">
        <v>695</v>
      </c>
      <c r="J3936" s="23" t="str">
        <f t="shared" si="183"/>
        <v>TAGUATUR2864ida25</v>
      </c>
      <c r="K3936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</v>
      </c>
    </row>
    <row r="3937" spans="1:11" x14ac:dyDescent="0.2">
      <c r="A3937" s="2" t="s">
        <v>552</v>
      </c>
      <c r="B3937" s="2" t="s">
        <v>695</v>
      </c>
      <c r="C3937" s="27">
        <v>2864</v>
      </c>
      <c r="D3937" s="24" t="s">
        <v>92</v>
      </c>
      <c r="E3937" s="25" t="s">
        <v>452</v>
      </c>
      <c r="F3937" s="23" t="str">
        <f t="shared" si="185"/>
        <v>ida</v>
      </c>
      <c r="G3937" s="4">
        <v>26</v>
      </c>
      <c r="H3937" s="25" t="s">
        <v>700</v>
      </c>
      <c r="I3937" s="25" t="s">
        <v>695</v>
      </c>
      <c r="J3937" s="23" t="str">
        <f t="shared" si="183"/>
        <v>TAGUATUR2864ida26</v>
      </c>
      <c r="K3937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</v>
      </c>
    </row>
    <row r="3938" spans="1:11" x14ac:dyDescent="0.2">
      <c r="A3938" s="2" t="s">
        <v>552</v>
      </c>
      <c r="B3938" s="2" t="s">
        <v>695</v>
      </c>
      <c r="C3938" s="27">
        <v>2864</v>
      </c>
      <c r="D3938" s="24" t="s">
        <v>92</v>
      </c>
      <c r="E3938" s="25" t="s">
        <v>452</v>
      </c>
      <c r="F3938" s="23" t="str">
        <f t="shared" si="185"/>
        <v>ida</v>
      </c>
      <c r="G3938" s="4">
        <v>27</v>
      </c>
      <c r="H3938" s="25" t="s">
        <v>701</v>
      </c>
      <c r="I3938" s="25" t="s">
        <v>695</v>
      </c>
      <c r="J3938" s="23" t="str">
        <f t="shared" si="183"/>
        <v>TAGUATUR2864ida27</v>
      </c>
      <c r="K3938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</v>
      </c>
    </row>
    <row r="3939" spans="1:11" x14ac:dyDescent="0.2">
      <c r="A3939" s="2" t="s">
        <v>552</v>
      </c>
      <c r="B3939" s="2" t="s">
        <v>695</v>
      </c>
      <c r="C3939" s="27">
        <v>2864</v>
      </c>
      <c r="D3939" s="24" t="s">
        <v>92</v>
      </c>
      <c r="E3939" s="25" t="s">
        <v>452</v>
      </c>
      <c r="F3939" s="23" t="str">
        <f t="shared" si="185"/>
        <v>ida</v>
      </c>
      <c r="G3939" s="4">
        <v>28</v>
      </c>
      <c r="H3939" s="25" t="s">
        <v>695</v>
      </c>
      <c r="I3939" s="25" t="s">
        <v>695</v>
      </c>
      <c r="J3939" s="23" t="str">
        <f t="shared" si="183"/>
        <v>TAGUATUR2864ida28</v>
      </c>
      <c r="K3939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</v>
      </c>
    </row>
    <row r="3940" spans="1:11" x14ac:dyDescent="0.2">
      <c r="A3940" s="2" t="s">
        <v>552</v>
      </c>
      <c r="B3940" s="2" t="s">
        <v>695</v>
      </c>
      <c r="C3940" s="27">
        <v>2864</v>
      </c>
      <c r="D3940" s="24" t="s">
        <v>92</v>
      </c>
      <c r="E3940" s="25" t="s">
        <v>469</v>
      </c>
      <c r="F3940" s="23" t="str">
        <f t="shared" si="185"/>
        <v>volta</v>
      </c>
      <c r="G3940" s="4">
        <v>1</v>
      </c>
      <c r="H3940" s="25" t="s">
        <v>695</v>
      </c>
      <c r="I3940" s="25" t="s">
        <v>695</v>
      </c>
      <c r="J3940" s="23" t="str">
        <f t="shared" si="183"/>
        <v>TAGUATUR2864volta1</v>
      </c>
      <c r="K3940" s="32" t="str">
        <f t="shared" si="184"/>
        <v>ÁGUAS CLARAS</v>
      </c>
    </row>
    <row r="3941" spans="1:11" x14ac:dyDescent="0.2">
      <c r="A3941" s="2" t="s">
        <v>552</v>
      </c>
      <c r="B3941" s="2" t="s">
        <v>695</v>
      </c>
      <c r="C3941" s="27">
        <v>2864</v>
      </c>
      <c r="D3941" s="24" t="s">
        <v>92</v>
      </c>
      <c r="E3941" s="25" t="s">
        <v>469</v>
      </c>
      <c r="F3941" s="23" t="str">
        <f t="shared" si="185"/>
        <v>volta</v>
      </c>
      <c r="G3941" s="4">
        <v>2</v>
      </c>
      <c r="H3941" s="25" t="s">
        <v>696</v>
      </c>
      <c r="I3941" s="25" t="s">
        <v>695</v>
      </c>
      <c r="J3941" s="23" t="str">
        <f t="shared" si="183"/>
        <v>TAGUATUR2864volta2</v>
      </c>
      <c r="K3941" s="32" t="str">
        <f t="shared" si="184"/>
        <v>ÁGUAS CLARAS/AVENIDA ARAUCÁRIAS</v>
      </c>
    </row>
    <row r="3942" spans="1:11" x14ac:dyDescent="0.2">
      <c r="A3942" s="2" t="s">
        <v>552</v>
      </c>
      <c r="B3942" s="2" t="s">
        <v>695</v>
      </c>
      <c r="C3942" s="27">
        <v>2864</v>
      </c>
      <c r="D3942" s="24" t="s">
        <v>92</v>
      </c>
      <c r="E3942" s="25" t="s">
        <v>469</v>
      </c>
      <c r="F3942" s="23" t="str">
        <f t="shared" si="185"/>
        <v>volta</v>
      </c>
      <c r="G3942" s="4">
        <v>3</v>
      </c>
      <c r="H3942" s="25" t="s">
        <v>700</v>
      </c>
      <c r="I3942" s="25" t="s">
        <v>695</v>
      </c>
      <c r="J3942" s="23" t="str">
        <f t="shared" si="183"/>
        <v>TAGUATUR2864volta3</v>
      </c>
      <c r="K3942" s="32" t="str">
        <f t="shared" si="184"/>
        <v>ÁGUAS CLARAS/AVENIDA ARAUCÁRIAS/AVENIDA PAU BRASIL</v>
      </c>
    </row>
    <row r="3943" spans="1:11" x14ac:dyDescent="0.2">
      <c r="A3943" s="2" t="s">
        <v>552</v>
      </c>
      <c r="B3943" s="2" t="s">
        <v>695</v>
      </c>
      <c r="C3943" s="27">
        <v>2864</v>
      </c>
      <c r="D3943" s="24" t="s">
        <v>92</v>
      </c>
      <c r="E3943" s="25" t="s">
        <v>469</v>
      </c>
      <c r="F3943" s="23" t="str">
        <f t="shared" si="185"/>
        <v>volta</v>
      </c>
      <c r="G3943" s="4">
        <v>4</v>
      </c>
      <c r="H3943" s="25" t="s">
        <v>697</v>
      </c>
      <c r="I3943" s="25" t="s">
        <v>695</v>
      </c>
      <c r="J3943" s="23" t="str">
        <f t="shared" si="183"/>
        <v>TAGUATUR2864volta4</v>
      </c>
      <c r="K3943" s="32" t="str">
        <f t="shared" si="184"/>
        <v>ÁGUAS CLARAS/AVENIDA ARAUCÁRIAS/AVENIDA PAU BRASIL/AVENIDA IPÊ AMARELO</v>
      </c>
    </row>
    <row r="3944" spans="1:11" x14ac:dyDescent="0.2">
      <c r="A3944" s="2" t="s">
        <v>552</v>
      </c>
      <c r="B3944" s="2" t="s">
        <v>695</v>
      </c>
      <c r="C3944" s="27">
        <v>2864</v>
      </c>
      <c r="D3944" s="24" t="s">
        <v>92</v>
      </c>
      <c r="E3944" s="25" t="s">
        <v>469</v>
      </c>
      <c r="F3944" s="23" t="str">
        <f t="shared" si="185"/>
        <v>volta</v>
      </c>
      <c r="G3944" s="4">
        <v>5</v>
      </c>
      <c r="H3944" s="25" t="s">
        <v>696</v>
      </c>
      <c r="I3944" s="25" t="s">
        <v>695</v>
      </c>
      <c r="J3944" s="23" t="str">
        <f t="shared" si="183"/>
        <v>TAGUATUR2864volta5</v>
      </c>
      <c r="K3944" s="32" t="str">
        <f t="shared" si="184"/>
        <v>ÁGUAS CLARAS/AVENIDA ARAUCÁRIAS/AVENIDA PAU BRASIL/AVENIDA IPÊ AMARELO/AVENIDA ARAUCÁRIAS</v>
      </c>
    </row>
    <row r="3945" spans="1:11" x14ac:dyDescent="0.2">
      <c r="A3945" s="2" t="s">
        <v>552</v>
      </c>
      <c r="B3945" s="2" t="s">
        <v>695</v>
      </c>
      <c r="C3945" s="27">
        <v>2864</v>
      </c>
      <c r="D3945" s="24" t="s">
        <v>92</v>
      </c>
      <c r="E3945" s="25" t="s">
        <v>469</v>
      </c>
      <c r="F3945" s="23" t="str">
        <f t="shared" si="185"/>
        <v>volta</v>
      </c>
      <c r="G3945" s="4">
        <v>6</v>
      </c>
      <c r="H3945" s="25" t="s">
        <v>698</v>
      </c>
      <c r="I3945" s="25" t="s">
        <v>695</v>
      </c>
      <c r="J3945" s="23" t="str">
        <f t="shared" si="183"/>
        <v>TAGUATUR2864volta6</v>
      </c>
      <c r="K3945" s="32" t="str">
        <f t="shared" si="184"/>
        <v>ÁGUAS CLARAS/AVENIDA ARAUCÁRIAS/AVENIDA PAU BRASIL/AVENIDA IPÊ AMARELO/AVENIDA ARAUCÁRIAS/AVENIDA DAS CASTANHEIRAS</v>
      </c>
    </row>
    <row r="3946" spans="1:11" x14ac:dyDescent="0.2">
      <c r="A3946" s="2" t="s">
        <v>552</v>
      </c>
      <c r="B3946" s="2" t="s">
        <v>695</v>
      </c>
      <c r="C3946" s="27">
        <v>2864</v>
      </c>
      <c r="D3946" s="24" t="s">
        <v>92</v>
      </c>
      <c r="E3946" s="25" t="s">
        <v>469</v>
      </c>
      <c r="F3946" s="23" t="str">
        <f t="shared" si="185"/>
        <v>volta</v>
      </c>
      <c r="G3946" s="4">
        <v>7</v>
      </c>
      <c r="H3946" s="25" t="s">
        <v>699</v>
      </c>
      <c r="I3946" s="25" t="s">
        <v>695</v>
      </c>
      <c r="J3946" s="23" t="str">
        <f t="shared" si="183"/>
        <v>TAGUATUR2864volta7</v>
      </c>
      <c r="K3946" s="32" t="str">
        <f t="shared" si="184"/>
        <v>ÁGUAS CLARAS/AVENIDA ARAUCÁRIAS/AVENIDA PAU BRASIL/AVENIDA IPÊ AMARELO/AVENIDA ARAUCÁRIAS/AVENIDA DAS CASTANHEIRAS/AVENIDA PARQUE ÁGUAS CLARAS</v>
      </c>
    </row>
    <row r="3947" spans="1:11" x14ac:dyDescent="0.2">
      <c r="A3947" s="2" t="s">
        <v>552</v>
      </c>
      <c r="B3947" s="2" t="s">
        <v>695</v>
      </c>
      <c r="C3947" s="27">
        <v>2864</v>
      </c>
      <c r="D3947" s="24" t="s">
        <v>92</v>
      </c>
      <c r="E3947" s="25" t="s">
        <v>469</v>
      </c>
      <c r="F3947" s="23" t="str">
        <f t="shared" si="185"/>
        <v>volta</v>
      </c>
      <c r="G3947" s="4">
        <v>8</v>
      </c>
      <c r="H3947" s="25" t="s">
        <v>700</v>
      </c>
      <c r="I3947" s="25" t="s">
        <v>695</v>
      </c>
      <c r="J3947" s="23" t="str">
        <f t="shared" si="183"/>
        <v>TAGUATUR2864volta8</v>
      </c>
      <c r="K3947" s="32" t="str">
        <f t="shared" si="184"/>
        <v>ÁGUAS CLARAS/AVENIDA ARAUCÁRIAS/AVENIDA PAU BRASIL/AVENIDA IPÊ AMARELO/AVENIDA ARAUCÁRIAS/AVENIDA DAS CASTANHEIRAS/AVENIDA PARQUE ÁGUAS CLARAS/AVENIDA PAU BRASIL</v>
      </c>
    </row>
    <row r="3948" spans="1:11" x14ac:dyDescent="0.2">
      <c r="A3948" s="2" t="s">
        <v>552</v>
      </c>
      <c r="B3948" s="2" t="s">
        <v>695</v>
      </c>
      <c r="C3948" s="27">
        <v>2864</v>
      </c>
      <c r="D3948" s="24" t="s">
        <v>92</v>
      </c>
      <c r="E3948" s="25" t="s">
        <v>469</v>
      </c>
      <c r="F3948" s="23" t="str">
        <f t="shared" si="185"/>
        <v>volta</v>
      </c>
      <c r="G3948" s="4">
        <v>9</v>
      </c>
      <c r="H3948" s="25" t="s">
        <v>701</v>
      </c>
      <c r="I3948" s="25" t="s">
        <v>695</v>
      </c>
      <c r="J3948" s="23" t="str">
        <f t="shared" si="183"/>
        <v>TAGUATUR2864volta9</v>
      </c>
      <c r="K3948" s="32" t="str">
        <f t="shared" si="184"/>
        <v>ÁGUAS CLARAS/AVENIDA ARAUCÁRIAS/AVENIDA PAU BRASIL/AVENIDA IPÊ AMARELO/AVENIDA ARAUCÁRIAS/AVENIDA DAS CASTANHEIRAS/AVENIDA PARQUE ÁGUAS CLARAS/AVENIDA PAU BRASIL/UNIEURO</v>
      </c>
    </row>
    <row r="3949" spans="1:11" x14ac:dyDescent="0.2">
      <c r="A3949" s="2" t="s">
        <v>552</v>
      </c>
      <c r="B3949" s="2" t="s">
        <v>695</v>
      </c>
      <c r="C3949" s="27">
        <v>2864</v>
      </c>
      <c r="D3949" s="24" t="s">
        <v>92</v>
      </c>
      <c r="E3949" s="25" t="s">
        <v>469</v>
      </c>
      <c r="F3949" s="23" t="str">
        <f t="shared" si="185"/>
        <v>volta</v>
      </c>
      <c r="G3949" s="4">
        <v>10</v>
      </c>
      <c r="H3949" s="25" t="s">
        <v>563</v>
      </c>
      <c r="I3949" s="25" t="s">
        <v>564</v>
      </c>
      <c r="J3949" s="23" t="str">
        <f t="shared" si="183"/>
        <v>TAGUATUR2864volta10</v>
      </c>
      <c r="K3949" s="32" t="str">
        <f t="shared" si="184"/>
        <v>ÁGUAS CLARAS/AVENIDA ARAUCÁRIAS/AVENIDA PAU BRASIL/AVENIDA IPÊ AMARELO/AVENIDA ARAUCÁRIAS/AVENIDA DAS CASTANHEIRAS/AVENIDA PARQUE ÁGUAS CLARAS/AVENIDA PAU BRASIL/UNIEURO/PISTÃO NORTE</v>
      </c>
    </row>
    <row r="3950" spans="1:11" x14ac:dyDescent="0.2">
      <c r="A3950" s="2" t="s">
        <v>552</v>
      </c>
      <c r="B3950" s="2" t="s">
        <v>695</v>
      </c>
      <c r="C3950" s="27">
        <v>2864</v>
      </c>
      <c r="D3950" s="24" t="s">
        <v>92</v>
      </c>
      <c r="E3950" s="25" t="s">
        <v>469</v>
      </c>
      <c r="F3950" s="23" t="str">
        <f t="shared" si="185"/>
        <v>volta</v>
      </c>
      <c r="G3950" s="4">
        <v>11</v>
      </c>
      <c r="H3950" s="2" t="s">
        <v>561</v>
      </c>
      <c r="I3950" s="25" t="s">
        <v>562</v>
      </c>
      <c r="J3950" s="23" t="str">
        <f t="shared" si="183"/>
        <v>TAGUATUR2864volta11</v>
      </c>
      <c r="K3950" s="32" t="str">
        <f t="shared" si="184"/>
        <v>ÁGUAS CLARAS/AVENIDA ARAUCÁRIAS/AVENIDA PAU BRASIL/AVENIDA IPÊ AMARELO/AVENIDA ARAUCÁRIAS/AVENIDA DAS CASTANHEIRAS/AVENIDA PARQUE ÁGUAS CLARAS/AVENIDA PAU BRASIL/UNIEURO/PISTÃO NORTE/BR-070</v>
      </c>
    </row>
    <row r="3951" spans="1:11" x14ac:dyDescent="0.2">
      <c r="A3951" s="2" t="s">
        <v>552</v>
      </c>
      <c r="B3951" s="2" t="s">
        <v>695</v>
      </c>
      <c r="C3951" s="27">
        <v>2864</v>
      </c>
      <c r="D3951" s="24" t="s">
        <v>92</v>
      </c>
      <c r="E3951" s="25" t="s">
        <v>469</v>
      </c>
      <c r="F3951" s="23" t="str">
        <f t="shared" si="185"/>
        <v>volta</v>
      </c>
      <c r="G3951" s="4">
        <v>12</v>
      </c>
      <c r="H3951" s="25" t="s">
        <v>596</v>
      </c>
      <c r="I3951" s="25" t="s">
        <v>554</v>
      </c>
      <c r="J3951" s="23" t="str">
        <f t="shared" si="183"/>
        <v>TAGUATUR2864volta12</v>
      </c>
      <c r="K3951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</v>
      </c>
    </row>
    <row r="3952" spans="1:11" x14ac:dyDescent="0.2">
      <c r="A3952" s="2" t="s">
        <v>552</v>
      </c>
      <c r="B3952" s="2" t="s">
        <v>695</v>
      </c>
      <c r="C3952" s="27">
        <v>2864</v>
      </c>
      <c r="D3952" s="24" t="s">
        <v>92</v>
      </c>
      <c r="E3952" s="25" t="s">
        <v>469</v>
      </c>
      <c r="F3952" s="23" t="str">
        <f t="shared" si="185"/>
        <v>volta</v>
      </c>
      <c r="G3952" s="4">
        <v>13</v>
      </c>
      <c r="H3952" s="2" t="s">
        <v>561</v>
      </c>
      <c r="I3952" s="25" t="s">
        <v>554</v>
      </c>
      <c r="J3952" s="23" t="str">
        <f t="shared" si="183"/>
        <v>TAGUATUR2864volta13</v>
      </c>
      <c r="K3952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</v>
      </c>
    </row>
    <row r="3953" spans="1:11" x14ac:dyDescent="0.2">
      <c r="A3953" s="2" t="s">
        <v>552</v>
      </c>
      <c r="B3953" s="2" t="s">
        <v>695</v>
      </c>
      <c r="C3953" s="27">
        <v>2864</v>
      </c>
      <c r="D3953" s="24" t="s">
        <v>92</v>
      </c>
      <c r="E3953" s="25" t="s">
        <v>469</v>
      </c>
      <c r="F3953" s="23" t="str">
        <f t="shared" si="185"/>
        <v>volta</v>
      </c>
      <c r="G3953" s="4">
        <v>14</v>
      </c>
      <c r="H3953" s="2" t="s">
        <v>595</v>
      </c>
      <c r="I3953" s="25" t="s">
        <v>554</v>
      </c>
      <c r="J3953" s="23" t="str">
        <f t="shared" si="183"/>
        <v>TAGUATUR2864volta14</v>
      </c>
      <c r="K3953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</v>
      </c>
    </row>
    <row r="3954" spans="1:11" x14ac:dyDescent="0.2">
      <c r="A3954" s="2" t="s">
        <v>552</v>
      </c>
      <c r="B3954" s="2" t="s">
        <v>695</v>
      </c>
      <c r="C3954" s="27">
        <v>2864</v>
      </c>
      <c r="D3954" s="24" t="s">
        <v>92</v>
      </c>
      <c r="E3954" s="25" t="s">
        <v>469</v>
      </c>
      <c r="F3954" s="23" t="str">
        <f t="shared" si="185"/>
        <v>volta</v>
      </c>
      <c r="G3954" s="4">
        <v>15</v>
      </c>
      <c r="H3954" s="2" t="s">
        <v>623</v>
      </c>
      <c r="I3954" s="25" t="s">
        <v>554</v>
      </c>
      <c r="J3954" s="23" t="str">
        <f t="shared" si="183"/>
        <v>TAGUATUR2864volta15</v>
      </c>
      <c r="K3954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</v>
      </c>
    </row>
    <row r="3955" spans="1:11" x14ac:dyDescent="0.2">
      <c r="A3955" s="2" t="s">
        <v>552</v>
      </c>
      <c r="B3955" s="2" t="s">
        <v>695</v>
      </c>
      <c r="C3955" s="27">
        <v>2864</v>
      </c>
      <c r="D3955" s="24" t="s">
        <v>92</v>
      </c>
      <c r="E3955" s="25" t="s">
        <v>469</v>
      </c>
      <c r="F3955" s="23" t="str">
        <f t="shared" si="185"/>
        <v>volta</v>
      </c>
      <c r="G3955" s="4">
        <v>16</v>
      </c>
      <c r="H3955" s="2" t="s">
        <v>624</v>
      </c>
      <c r="I3955" s="25" t="s">
        <v>554</v>
      </c>
      <c r="J3955" s="23" t="str">
        <f t="shared" si="183"/>
        <v>TAGUATUR2864volta16</v>
      </c>
      <c r="K3955" s="32" t="str">
        <f t="shared" si="184"/>
        <v xml:space="preserve"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</v>
      </c>
    </row>
    <row r="3956" spans="1:11" x14ac:dyDescent="0.2">
      <c r="A3956" s="2" t="s">
        <v>552</v>
      </c>
      <c r="B3956" s="2" t="s">
        <v>695</v>
      </c>
      <c r="C3956" s="27">
        <v>2864</v>
      </c>
      <c r="D3956" s="24" t="s">
        <v>92</v>
      </c>
      <c r="E3956" s="25" t="s">
        <v>469</v>
      </c>
      <c r="F3956" s="23" t="str">
        <f t="shared" si="185"/>
        <v>volta</v>
      </c>
      <c r="G3956" s="4">
        <v>17</v>
      </c>
      <c r="H3956" s="2" t="s">
        <v>625</v>
      </c>
      <c r="I3956" s="25" t="s">
        <v>554</v>
      </c>
      <c r="J3956" s="23" t="str">
        <f t="shared" si="183"/>
        <v>TAGUATUR2864volta17</v>
      </c>
      <c r="K3956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</v>
      </c>
    </row>
    <row r="3957" spans="1:11" x14ac:dyDescent="0.2">
      <c r="A3957" s="2" t="s">
        <v>552</v>
      </c>
      <c r="B3957" s="2" t="s">
        <v>695</v>
      </c>
      <c r="C3957" s="27">
        <v>2864</v>
      </c>
      <c r="D3957" s="24" t="s">
        <v>92</v>
      </c>
      <c r="E3957" s="25" t="s">
        <v>469</v>
      </c>
      <c r="F3957" s="23" t="str">
        <f t="shared" si="185"/>
        <v>volta</v>
      </c>
      <c r="G3957" s="4">
        <v>18</v>
      </c>
      <c r="H3957" s="2" t="s">
        <v>626</v>
      </c>
      <c r="I3957" s="25" t="s">
        <v>554</v>
      </c>
      <c r="J3957" s="23" t="str">
        <f t="shared" si="183"/>
        <v>TAGUATUR2864volta18</v>
      </c>
      <c r="K3957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</v>
      </c>
    </row>
    <row r="3958" spans="1:11" x14ac:dyDescent="0.2">
      <c r="A3958" s="2" t="s">
        <v>552</v>
      </c>
      <c r="B3958" s="2" t="s">
        <v>695</v>
      </c>
      <c r="C3958" s="27">
        <v>2864</v>
      </c>
      <c r="D3958" s="24" t="s">
        <v>92</v>
      </c>
      <c r="E3958" s="25" t="s">
        <v>469</v>
      </c>
      <c r="F3958" s="23" t="str">
        <f t="shared" si="185"/>
        <v>volta</v>
      </c>
      <c r="G3958" s="4">
        <v>19</v>
      </c>
      <c r="H3958" s="2" t="s">
        <v>627</v>
      </c>
      <c r="I3958" s="25" t="s">
        <v>554</v>
      </c>
      <c r="J3958" s="23" t="str">
        <f t="shared" si="183"/>
        <v>TAGUATUR2864volta19</v>
      </c>
      <c r="K3958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</v>
      </c>
    </row>
    <row r="3959" spans="1:11" x14ac:dyDescent="0.2">
      <c r="A3959" s="2" t="s">
        <v>552</v>
      </c>
      <c r="B3959" s="2" t="s">
        <v>695</v>
      </c>
      <c r="C3959" s="27">
        <v>2864</v>
      </c>
      <c r="D3959" s="24" t="s">
        <v>92</v>
      </c>
      <c r="E3959" s="25" t="s">
        <v>469</v>
      </c>
      <c r="F3959" s="23" t="str">
        <f t="shared" si="185"/>
        <v>volta</v>
      </c>
      <c r="G3959" s="4">
        <v>20</v>
      </c>
      <c r="H3959" s="2" t="s">
        <v>628</v>
      </c>
      <c r="I3959" s="25" t="s">
        <v>554</v>
      </c>
      <c r="J3959" s="23" t="str">
        <f t="shared" si="183"/>
        <v>TAGUATUR2864volta20</v>
      </c>
      <c r="K3959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</v>
      </c>
    </row>
    <row r="3960" spans="1:11" x14ac:dyDescent="0.2">
      <c r="A3960" s="2" t="s">
        <v>552</v>
      </c>
      <c r="B3960" s="2" t="s">
        <v>695</v>
      </c>
      <c r="C3960" s="27">
        <v>2864</v>
      </c>
      <c r="D3960" s="24" t="s">
        <v>92</v>
      </c>
      <c r="E3960" s="25" t="s">
        <v>469</v>
      </c>
      <c r="F3960" s="23" t="str">
        <f t="shared" si="185"/>
        <v>volta</v>
      </c>
      <c r="G3960" s="4">
        <v>21</v>
      </c>
      <c r="H3960" s="2" t="s">
        <v>629</v>
      </c>
      <c r="I3960" s="25" t="s">
        <v>554</v>
      </c>
      <c r="J3960" s="23" t="str">
        <f t="shared" si="183"/>
        <v>TAGUATUR2864volta21</v>
      </c>
      <c r="K3960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</v>
      </c>
    </row>
    <row r="3961" spans="1:11" x14ac:dyDescent="0.2">
      <c r="A3961" s="2" t="s">
        <v>552</v>
      </c>
      <c r="B3961" s="2" t="s">
        <v>695</v>
      </c>
      <c r="C3961" s="27">
        <v>2864</v>
      </c>
      <c r="D3961" s="24" t="s">
        <v>92</v>
      </c>
      <c r="E3961" s="25" t="s">
        <v>469</v>
      </c>
      <c r="F3961" s="23" t="str">
        <f t="shared" si="185"/>
        <v>volta</v>
      </c>
      <c r="G3961" s="4">
        <v>22</v>
      </c>
      <c r="H3961" s="2" t="s">
        <v>622</v>
      </c>
      <c r="I3961" s="25" t="s">
        <v>554</v>
      </c>
      <c r="J3961" s="23" t="str">
        <f t="shared" si="183"/>
        <v>TAGUATUR2864volta22</v>
      </c>
      <c r="K3961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</v>
      </c>
    </row>
    <row r="3962" spans="1:11" x14ac:dyDescent="0.2">
      <c r="A3962" s="2" t="s">
        <v>651</v>
      </c>
      <c r="B3962" s="2" t="s">
        <v>564</v>
      </c>
      <c r="C3962" s="4">
        <v>2880</v>
      </c>
      <c r="D3962" s="24" t="s">
        <v>92</v>
      </c>
      <c r="E3962" s="2" t="s">
        <v>452</v>
      </c>
      <c r="F3962" s="23" t="str">
        <f t="shared" si="185"/>
        <v>ida</v>
      </c>
      <c r="G3962" s="4">
        <v>1</v>
      </c>
      <c r="H3962" s="2" t="s">
        <v>651</v>
      </c>
      <c r="I3962" s="2" t="s">
        <v>651</v>
      </c>
      <c r="J3962" s="23" t="str">
        <f t="shared" si="183"/>
        <v>TAGUATUR2880ida1</v>
      </c>
      <c r="K3962" s="32" t="str">
        <f t="shared" si="184"/>
        <v>GIRASSOL</v>
      </c>
    </row>
    <row r="3963" spans="1:11" x14ac:dyDescent="0.2">
      <c r="A3963" s="2" t="s">
        <v>651</v>
      </c>
      <c r="B3963" s="2" t="s">
        <v>564</v>
      </c>
      <c r="C3963" s="4">
        <v>2880</v>
      </c>
      <c r="D3963" s="24" t="s">
        <v>92</v>
      </c>
      <c r="E3963" s="2" t="s">
        <v>452</v>
      </c>
      <c r="F3963" s="23" t="str">
        <f t="shared" si="185"/>
        <v>ida</v>
      </c>
      <c r="G3963" s="4">
        <v>2</v>
      </c>
      <c r="H3963" s="2" t="s">
        <v>561</v>
      </c>
      <c r="I3963" s="2" t="s">
        <v>554</v>
      </c>
      <c r="J3963" s="23" t="str">
        <f t="shared" si="183"/>
        <v>TAGUATUR2880ida2</v>
      </c>
      <c r="K3963" s="32" t="str">
        <f t="shared" si="184"/>
        <v>GIRASSOL/BR-070</v>
      </c>
    </row>
    <row r="3964" spans="1:11" x14ac:dyDescent="0.2">
      <c r="A3964" s="2" t="s">
        <v>651</v>
      </c>
      <c r="B3964" s="2" t="s">
        <v>564</v>
      </c>
      <c r="C3964" s="4">
        <v>2880</v>
      </c>
      <c r="D3964" s="24" t="s">
        <v>92</v>
      </c>
      <c r="E3964" s="2" t="s">
        <v>452</v>
      </c>
      <c r="F3964" s="23" t="str">
        <f t="shared" si="185"/>
        <v>ida</v>
      </c>
      <c r="G3964" s="4">
        <v>3</v>
      </c>
      <c r="H3964" s="2" t="s">
        <v>653</v>
      </c>
      <c r="I3964" s="2" t="s">
        <v>554</v>
      </c>
      <c r="J3964" s="23" t="str">
        <f t="shared" si="183"/>
        <v>TAGUATUR2880ida3</v>
      </c>
      <c r="K3964" s="32" t="str">
        <f t="shared" si="184"/>
        <v>GIRASSOL/BR-070/VIA MARGINAL ÁGUAS LINDAS</v>
      </c>
    </row>
    <row r="3965" spans="1:11" x14ac:dyDescent="0.2">
      <c r="A3965" s="2" t="s">
        <v>651</v>
      </c>
      <c r="B3965" s="2" t="s">
        <v>564</v>
      </c>
      <c r="C3965" s="4">
        <v>2880</v>
      </c>
      <c r="D3965" s="24" t="s">
        <v>92</v>
      </c>
      <c r="E3965" s="2" t="s">
        <v>452</v>
      </c>
      <c r="F3965" s="23" t="str">
        <f t="shared" si="185"/>
        <v>ida</v>
      </c>
      <c r="G3965" s="4">
        <v>4</v>
      </c>
      <c r="H3965" s="2" t="s">
        <v>596</v>
      </c>
      <c r="I3965" s="2" t="s">
        <v>554</v>
      </c>
      <c r="J3965" s="23" t="str">
        <f t="shared" si="183"/>
        <v>TAGUATUR2880ida4</v>
      </c>
      <c r="K3965" s="32" t="str">
        <f t="shared" si="184"/>
        <v>GIRASSOL/BR-070/VIA MARGINAL ÁGUAS LINDAS/PONTE DO RIO DESCOBERTO</v>
      </c>
    </row>
    <row r="3966" spans="1:11" x14ac:dyDescent="0.2">
      <c r="A3966" s="2" t="s">
        <v>651</v>
      </c>
      <c r="B3966" s="2" t="s">
        <v>564</v>
      </c>
      <c r="C3966" s="4">
        <v>2880</v>
      </c>
      <c r="D3966" s="24" t="s">
        <v>92</v>
      </c>
      <c r="E3966" s="2" t="s">
        <v>452</v>
      </c>
      <c r="F3966" s="23" t="str">
        <f t="shared" si="185"/>
        <v>ida</v>
      </c>
      <c r="G3966" s="4">
        <v>5</v>
      </c>
      <c r="H3966" s="2" t="s">
        <v>561</v>
      </c>
      <c r="I3966" s="2" t="s">
        <v>562</v>
      </c>
      <c r="J3966" s="23" t="str">
        <f t="shared" si="183"/>
        <v>TAGUATUR2880ida5</v>
      </c>
      <c r="K3966" s="32" t="str">
        <f t="shared" si="184"/>
        <v>GIRASSOL/BR-070/VIA MARGINAL ÁGUAS LINDAS/PONTE DO RIO DESCOBERTO/BR-070</v>
      </c>
    </row>
    <row r="3967" spans="1:11" x14ac:dyDescent="0.2">
      <c r="A3967" s="2" t="s">
        <v>651</v>
      </c>
      <c r="B3967" s="2" t="s">
        <v>564</v>
      </c>
      <c r="C3967" s="4">
        <v>2880</v>
      </c>
      <c r="D3967" s="24" t="s">
        <v>92</v>
      </c>
      <c r="E3967" s="2" t="s">
        <v>452</v>
      </c>
      <c r="F3967" s="23" t="str">
        <f t="shared" si="185"/>
        <v>ida</v>
      </c>
      <c r="G3967" s="4">
        <v>6</v>
      </c>
      <c r="H3967" s="2" t="s">
        <v>672</v>
      </c>
      <c r="I3967" s="2" t="s">
        <v>562</v>
      </c>
      <c r="J3967" s="23" t="str">
        <f t="shared" si="183"/>
        <v>TAGUATUR2880ida6</v>
      </c>
      <c r="K3967" s="32" t="str">
        <f t="shared" si="184"/>
        <v>GIRASSOL/BR-070/VIA MARGINAL ÁGUAS LINDAS/PONTE DO RIO DESCOBERTO/BR-070/VIA LESTE</v>
      </c>
    </row>
    <row r="3968" spans="1:11" x14ac:dyDescent="0.2">
      <c r="A3968" s="2" t="s">
        <v>651</v>
      </c>
      <c r="B3968" s="2" t="s">
        <v>564</v>
      </c>
      <c r="C3968" s="4">
        <v>2880</v>
      </c>
      <c r="D3968" s="24" t="s">
        <v>92</v>
      </c>
      <c r="E3968" s="2" t="s">
        <v>452</v>
      </c>
      <c r="F3968" s="23" t="str">
        <f t="shared" si="185"/>
        <v>ida</v>
      </c>
      <c r="G3968" s="4">
        <v>7</v>
      </c>
      <c r="H3968" s="2" t="s">
        <v>673</v>
      </c>
      <c r="I3968" s="2" t="s">
        <v>562</v>
      </c>
      <c r="J3968" s="23" t="str">
        <f t="shared" si="183"/>
        <v>TAGUATUR2880ida7</v>
      </c>
      <c r="K3968" s="32" t="str">
        <f t="shared" si="184"/>
        <v>GIRASSOL/BR-070/VIA MARGINAL ÁGUAS LINDAS/PONTE DO RIO DESCOBERTO/BR-070/VIA LESTE/CEILÂNDIA NORTE</v>
      </c>
    </row>
    <row r="3969" spans="1:11" x14ac:dyDescent="0.2">
      <c r="A3969" s="2" t="s">
        <v>651</v>
      </c>
      <c r="B3969" s="2" t="s">
        <v>564</v>
      </c>
      <c r="C3969" s="4">
        <v>2880</v>
      </c>
      <c r="D3969" s="24" t="s">
        <v>92</v>
      </c>
      <c r="E3969" s="2" t="s">
        <v>452</v>
      </c>
      <c r="F3969" s="23" t="str">
        <f t="shared" si="185"/>
        <v>ida</v>
      </c>
      <c r="G3969" s="4">
        <v>8</v>
      </c>
      <c r="H3969" s="2" t="s">
        <v>649</v>
      </c>
      <c r="I3969" s="2" t="s">
        <v>564</v>
      </c>
      <c r="J3969" s="23" t="str">
        <f t="shared" si="183"/>
        <v>TAGUATUR2880ida8</v>
      </c>
      <c r="K3969" s="32" t="str">
        <f t="shared" si="184"/>
        <v>GIRASSOL/BR-070/VIA MARGINAL ÁGUAS LINDAS/PONTE DO RIO DESCOBERTO/BR-070/VIA LESTE/CEILÂNDIA NORTE/AVENIDA HÉLIO PRATES</v>
      </c>
    </row>
    <row r="3970" spans="1:11" x14ac:dyDescent="0.2">
      <c r="A3970" s="2" t="s">
        <v>651</v>
      </c>
      <c r="B3970" s="2" t="s">
        <v>564</v>
      </c>
      <c r="C3970" s="4">
        <v>2880</v>
      </c>
      <c r="D3970" s="24" t="s">
        <v>92</v>
      </c>
      <c r="E3970" s="2" t="s">
        <v>452</v>
      </c>
      <c r="F3970" s="23" t="str">
        <f t="shared" si="185"/>
        <v>ida</v>
      </c>
      <c r="G3970" s="4">
        <v>9</v>
      </c>
      <c r="H3970" s="2" t="s">
        <v>684</v>
      </c>
      <c r="I3970" s="2" t="s">
        <v>564</v>
      </c>
      <c r="J3970" s="23" t="str">
        <f t="shared" si="183"/>
        <v>TAGUATUR2880ida9</v>
      </c>
      <c r="K3970" s="32" t="str">
        <f t="shared" si="184"/>
        <v>GIRASSOL/BR-070/VIA MARGINAL ÁGUAS LINDAS/PONTE DO RIO DESCOBERTO/BR-070/VIA LESTE/CEILÂNDIA NORTE/AVENIDA HÉLIO PRATES/SANDÚ NORTE</v>
      </c>
    </row>
    <row r="3971" spans="1:11" x14ac:dyDescent="0.2">
      <c r="A3971" s="2" t="s">
        <v>651</v>
      </c>
      <c r="B3971" s="2" t="s">
        <v>564</v>
      </c>
      <c r="C3971" s="4">
        <v>2880</v>
      </c>
      <c r="D3971" s="24" t="s">
        <v>92</v>
      </c>
      <c r="E3971" s="2" t="s">
        <v>452</v>
      </c>
      <c r="F3971" s="23" t="str">
        <f t="shared" si="185"/>
        <v>ida</v>
      </c>
      <c r="G3971" s="4">
        <v>10</v>
      </c>
      <c r="H3971" s="2" t="s">
        <v>683</v>
      </c>
      <c r="I3971" s="2" t="s">
        <v>564</v>
      </c>
      <c r="J3971" s="23" t="str">
        <f t="shared" ref="J3971:J4034" si="186">D3971&amp;C3971&amp;F3971&amp;G3971</f>
        <v>TAGUATUR2880ida10</v>
      </c>
      <c r="K3971" s="32" t="str">
        <f t="shared" ref="K3971:K4034" si="187">IF(G3971=1,H3971,K3970&amp;"/"&amp;H3971)</f>
        <v>GIRASSOL/BR-070/VIA MARGINAL ÁGUAS LINDAS/PONTE DO RIO DESCOBERTO/BR-070/VIA LESTE/CEILÂNDIA NORTE/AVENIDA HÉLIO PRATES/SANDÚ NORTE/TAGUATINGA CENTRO</v>
      </c>
    </row>
    <row r="3972" spans="1:11" x14ac:dyDescent="0.2">
      <c r="A3972" s="2" t="s">
        <v>651</v>
      </c>
      <c r="B3972" s="2" t="s">
        <v>564</v>
      </c>
      <c r="C3972" s="4">
        <v>2880</v>
      </c>
      <c r="D3972" s="24" t="s">
        <v>92</v>
      </c>
      <c r="E3972" s="2" t="s">
        <v>469</v>
      </c>
      <c r="F3972" s="23" t="str">
        <f t="shared" ref="F3972:F4035" si="188">IF(LEFT(E3972,3)="ida","ida","volta")</f>
        <v>volta</v>
      </c>
      <c r="G3972" s="4">
        <v>1</v>
      </c>
      <c r="H3972" s="2" t="s">
        <v>683</v>
      </c>
      <c r="I3972" s="2" t="s">
        <v>564</v>
      </c>
      <c r="J3972" s="23" t="str">
        <f t="shared" si="186"/>
        <v>TAGUATUR2880volta1</v>
      </c>
      <c r="K3972" s="32" t="str">
        <f t="shared" si="187"/>
        <v>TAGUATINGA CENTRO</v>
      </c>
    </row>
    <row r="3973" spans="1:11" x14ac:dyDescent="0.2">
      <c r="A3973" s="2" t="s">
        <v>651</v>
      </c>
      <c r="B3973" s="2" t="s">
        <v>564</v>
      </c>
      <c r="C3973" s="4">
        <v>2880</v>
      </c>
      <c r="D3973" s="24" t="s">
        <v>92</v>
      </c>
      <c r="E3973" s="2" t="s">
        <v>469</v>
      </c>
      <c r="F3973" s="23" t="str">
        <f t="shared" si="188"/>
        <v>volta</v>
      </c>
      <c r="G3973" s="4">
        <v>2</v>
      </c>
      <c r="H3973" s="2" t="s">
        <v>684</v>
      </c>
      <c r="I3973" s="2" t="s">
        <v>564</v>
      </c>
      <c r="J3973" s="23" t="str">
        <f t="shared" si="186"/>
        <v>TAGUATUR2880volta2</v>
      </c>
      <c r="K3973" s="32" t="str">
        <f t="shared" si="187"/>
        <v>TAGUATINGA CENTRO/SANDÚ NORTE</v>
      </c>
    </row>
    <row r="3974" spans="1:11" x14ac:dyDescent="0.2">
      <c r="A3974" s="2" t="s">
        <v>651</v>
      </c>
      <c r="B3974" s="2" t="s">
        <v>564</v>
      </c>
      <c r="C3974" s="4">
        <v>2880</v>
      </c>
      <c r="D3974" s="24" t="s">
        <v>92</v>
      </c>
      <c r="E3974" s="2" t="s">
        <v>469</v>
      </c>
      <c r="F3974" s="23" t="str">
        <f t="shared" si="188"/>
        <v>volta</v>
      </c>
      <c r="G3974" s="4">
        <v>3</v>
      </c>
      <c r="H3974" s="2" t="s">
        <v>649</v>
      </c>
      <c r="I3974" s="2" t="s">
        <v>564</v>
      </c>
      <c r="J3974" s="23" t="str">
        <f t="shared" si="186"/>
        <v>TAGUATUR2880volta3</v>
      </c>
      <c r="K3974" s="32" t="str">
        <f t="shared" si="187"/>
        <v>TAGUATINGA CENTRO/SANDÚ NORTE/AVENIDA HÉLIO PRATES</v>
      </c>
    </row>
    <row r="3975" spans="1:11" x14ac:dyDescent="0.2">
      <c r="A3975" s="2" t="s">
        <v>651</v>
      </c>
      <c r="B3975" s="2" t="s">
        <v>564</v>
      </c>
      <c r="C3975" s="4">
        <v>2880</v>
      </c>
      <c r="D3975" s="24" t="s">
        <v>92</v>
      </c>
      <c r="E3975" s="2" t="s">
        <v>469</v>
      </c>
      <c r="F3975" s="23" t="str">
        <f t="shared" si="188"/>
        <v>volta</v>
      </c>
      <c r="G3975" s="4">
        <v>4</v>
      </c>
      <c r="H3975" s="2" t="s">
        <v>673</v>
      </c>
      <c r="I3975" s="2" t="s">
        <v>562</v>
      </c>
      <c r="J3975" s="23" t="str">
        <f t="shared" si="186"/>
        <v>TAGUATUR2880volta4</v>
      </c>
      <c r="K3975" s="32" t="str">
        <f t="shared" si="187"/>
        <v>TAGUATINGA CENTRO/SANDÚ NORTE/AVENIDA HÉLIO PRATES/CEILÂNDIA NORTE</v>
      </c>
    </row>
    <row r="3976" spans="1:11" x14ac:dyDescent="0.2">
      <c r="A3976" s="2" t="s">
        <v>651</v>
      </c>
      <c r="B3976" s="2" t="s">
        <v>564</v>
      </c>
      <c r="C3976" s="4">
        <v>2880</v>
      </c>
      <c r="D3976" s="24" t="s">
        <v>92</v>
      </c>
      <c r="E3976" s="2" t="s">
        <v>469</v>
      </c>
      <c r="F3976" s="23" t="str">
        <f t="shared" si="188"/>
        <v>volta</v>
      </c>
      <c r="G3976" s="4">
        <v>5</v>
      </c>
      <c r="H3976" s="2" t="s">
        <v>672</v>
      </c>
      <c r="I3976" s="2" t="s">
        <v>562</v>
      </c>
      <c r="J3976" s="23" t="str">
        <f t="shared" si="186"/>
        <v>TAGUATUR2880volta5</v>
      </c>
      <c r="K3976" s="32" t="str">
        <f t="shared" si="187"/>
        <v>TAGUATINGA CENTRO/SANDÚ NORTE/AVENIDA HÉLIO PRATES/CEILÂNDIA NORTE/VIA LESTE</v>
      </c>
    </row>
    <row r="3977" spans="1:11" x14ac:dyDescent="0.2">
      <c r="A3977" s="2" t="s">
        <v>651</v>
      </c>
      <c r="B3977" s="2" t="s">
        <v>564</v>
      </c>
      <c r="C3977" s="4">
        <v>2880</v>
      </c>
      <c r="D3977" s="24" t="s">
        <v>92</v>
      </c>
      <c r="E3977" s="2" t="s">
        <v>469</v>
      </c>
      <c r="F3977" s="23" t="str">
        <f t="shared" si="188"/>
        <v>volta</v>
      </c>
      <c r="G3977" s="4">
        <v>6</v>
      </c>
      <c r="H3977" s="2" t="s">
        <v>561</v>
      </c>
      <c r="I3977" s="2" t="s">
        <v>562</v>
      </c>
      <c r="J3977" s="23" t="str">
        <f t="shared" si="186"/>
        <v>TAGUATUR2880volta6</v>
      </c>
      <c r="K3977" s="32" t="str">
        <f t="shared" si="187"/>
        <v>TAGUATINGA CENTRO/SANDÚ NORTE/AVENIDA HÉLIO PRATES/CEILÂNDIA NORTE/VIA LESTE/BR-070</v>
      </c>
    </row>
    <row r="3978" spans="1:11" x14ac:dyDescent="0.2">
      <c r="A3978" s="2" t="s">
        <v>651</v>
      </c>
      <c r="B3978" s="2" t="s">
        <v>564</v>
      </c>
      <c r="C3978" s="4">
        <v>2880</v>
      </c>
      <c r="D3978" s="24" t="s">
        <v>92</v>
      </c>
      <c r="E3978" s="2" t="s">
        <v>469</v>
      </c>
      <c r="F3978" s="23" t="str">
        <f t="shared" si="188"/>
        <v>volta</v>
      </c>
      <c r="G3978" s="4">
        <v>7</v>
      </c>
      <c r="H3978" s="2" t="s">
        <v>596</v>
      </c>
      <c r="I3978" s="2" t="s">
        <v>554</v>
      </c>
      <c r="J3978" s="23" t="str">
        <f t="shared" si="186"/>
        <v>TAGUATUR2880volta7</v>
      </c>
      <c r="K3978" s="32" t="str">
        <f t="shared" si="187"/>
        <v>TAGUATINGA CENTRO/SANDÚ NORTE/AVENIDA HÉLIO PRATES/CEILÂNDIA NORTE/VIA LESTE/BR-070/PONTE DO RIO DESCOBERTO</v>
      </c>
    </row>
    <row r="3979" spans="1:11" x14ac:dyDescent="0.2">
      <c r="A3979" s="2" t="s">
        <v>651</v>
      </c>
      <c r="B3979" s="2" t="s">
        <v>564</v>
      </c>
      <c r="C3979" s="4">
        <v>2880</v>
      </c>
      <c r="D3979" s="24" t="s">
        <v>92</v>
      </c>
      <c r="E3979" s="2" t="s">
        <v>469</v>
      </c>
      <c r="F3979" s="23" t="str">
        <f t="shared" si="188"/>
        <v>volta</v>
      </c>
      <c r="G3979" s="4">
        <v>8</v>
      </c>
      <c r="H3979" s="2" t="s">
        <v>653</v>
      </c>
      <c r="I3979" s="2" t="s">
        <v>554</v>
      </c>
      <c r="J3979" s="23" t="str">
        <f t="shared" si="186"/>
        <v>TAGUATUR2880volta8</v>
      </c>
      <c r="K3979" s="32" t="str">
        <f t="shared" si="187"/>
        <v>TAGUATINGA CENTRO/SANDÚ NORTE/AVENIDA HÉLIO PRATES/CEILÂNDIA NORTE/VIA LESTE/BR-070/PONTE DO RIO DESCOBERTO/VIA MARGINAL ÁGUAS LINDAS</v>
      </c>
    </row>
    <row r="3980" spans="1:11" x14ac:dyDescent="0.2">
      <c r="A3980" s="2" t="s">
        <v>651</v>
      </c>
      <c r="B3980" s="2" t="s">
        <v>564</v>
      </c>
      <c r="C3980" s="4">
        <v>2880</v>
      </c>
      <c r="D3980" s="24" t="s">
        <v>92</v>
      </c>
      <c r="E3980" s="2" t="s">
        <v>469</v>
      </c>
      <c r="F3980" s="23" t="str">
        <f t="shared" si="188"/>
        <v>volta</v>
      </c>
      <c r="G3980" s="4">
        <v>9</v>
      </c>
      <c r="H3980" s="2" t="s">
        <v>561</v>
      </c>
      <c r="I3980" s="2" t="s">
        <v>554</v>
      </c>
      <c r="J3980" s="23" t="str">
        <f t="shared" si="186"/>
        <v>TAGUATUR2880volta9</v>
      </c>
      <c r="K3980" s="32" t="str">
        <f t="shared" si="187"/>
        <v>TAGUATINGA CENTRO/SANDÚ NORTE/AVENIDA HÉLIO PRATES/CEILÂNDIA NORTE/VIA LESTE/BR-070/PONTE DO RIO DESCOBERTO/VIA MARGINAL ÁGUAS LINDAS/BR-070</v>
      </c>
    </row>
    <row r="3981" spans="1:11" x14ac:dyDescent="0.2">
      <c r="A3981" s="2" t="s">
        <v>651</v>
      </c>
      <c r="B3981" s="2" t="s">
        <v>564</v>
      </c>
      <c r="C3981" s="4">
        <v>2880</v>
      </c>
      <c r="D3981" s="24" t="s">
        <v>92</v>
      </c>
      <c r="E3981" s="2" t="s">
        <v>469</v>
      </c>
      <c r="F3981" s="23" t="str">
        <f t="shared" si="188"/>
        <v>volta</v>
      </c>
      <c r="G3981" s="4">
        <v>10</v>
      </c>
      <c r="H3981" s="2" t="s">
        <v>651</v>
      </c>
      <c r="I3981" s="2" t="s">
        <v>651</v>
      </c>
      <c r="J3981" s="23" t="str">
        <f t="shared" si="186"/>
        <v>TAGUATUR2880volta10</v>
      </c>
      <c r="K3981" s="32" t="str">
        <f t="shared" si="187"/>
        <v>TAGUATINGA CENTRO/SANDÚ NORTE/AVENIDA HÉLIO PRATES/CEILÂNDIA NORTE/VIA LESTE/BR-070/PONTE DO RIO DESCOBERTO/VIA MARGINAL ÁGUAS LINDAS/BR-070/GIRASSOL</v>
      </c>
    </row>
    <row r="3982" spans="1:11" x14ac:dyDescent="0.2">
      <c r="A3982" s="2" t="s">
        <v>651</v>
      </c>
      <c r="B3982" s="2" t="s">
        <v>564</v>
      </c>
      <c r="C3982" s="4">
        <v>2881</v>
      </c>
      <c r="D3982" s="24" t="s">
        <v>92</v>
      </c>
      <c r="E3982" s="2" t="s">
        <v>452</v>
      </c>
      <c r="F3982" s="23" t="str">
        <f t="shared" si="188"/>
        <v>ida</v>
      </c>
      <c r="G3982" s="4">
        <v>1</v>
      </c>
      <c r="H3982" s="2" t="s">
        <v>651</v>
      </c>
      <c r="I3982" s="2" t="s">
        <v>651</v>
      </c>
      <c r="J3982" s="23" t="str">
        <f t="shared" si="186"/>
        <v>TAGUATUR2881ida1</v>
      </c>
      <c r="K3982" s="32" t="str">
        <f t="shared" si="187"/>
        <v>GIRASSOL</v>
      </c>
    </row>
    <row r="3983" spans="1:11" x14ac:dyDescent="0.2">
      <c r="A3983" s="2" t="s">
        <v>651</v>
      </c>
      <c r="B3983" s="2" t="s">
        <v>564</v>
      </c>
      <c r="C3983" s="4">
        <v>2881</v>
      </c>
      <c r="D3983" s="24" t="s">
        <v>92</v>
      </c>
      <c r="E3983" s="2" t="s">
        <v>452</v>
      </c>
      <c r="F3983" s="23" t="str">
        <f t="shared" si="188"/>
        <v>ida</v>
      </c>
      <c r="G3983" s="4">
        <v>2</v>
      </c>
      <c r="H3983" s="2" t="s">
        <v>561</v>
      </c>
      <c r="I3983" s="2" t="s">
        <v>554</v>
      </c>
      <c r="J3983" s="23" t="str">
        <f t="shared" si="186"/>
        <v>TAGUATUR2881ida2</v>
      </c>
      <c r="K3983" s="32" t="str">
        <f t="shared" si="187"/>
        <v>GIRASSOL/BR-070</v>
      </c>
    </row>
    <row r="3984" spans="1:11" x14ac:dyDescent="0.2">
      <c r="A3984" s="2" t="s">
        <v>651</v>
      </c>
      <c r="B3984" s="2" t="s">
        <v>564</v>
      </c>
      <c r="C3984" s="4">
        <v>2881</v>
      </c>
      <c r="D3984" s="24" t="s">
        <v>92</v>
      </c>
      <c r="E3984" s="2" t="s">
        <v>452</v>
      </c>
      <c r="F3984" s="23" t="str">
        <f t="shared" si="188"/>
        <v>ida</v>
      </c>
      <c r="G3984" s="4">
        <v>3</v>
      </c>
      <c r="H3984" s="2" t="s">
        <v>653</v>
      </c>
      <c r="I3984" s="2" t="s">
        <v>554</v>
      </c>
      <c r="J3984" s="23" t="str">
        <f t="shared" si="186"/>
        <v>TAGUATUR2881ida3</v>
      </c>
      <c r="K3984" s="32" t="str">
        <f t="shared" si="187"/>
        <v>GIRASSOL/BR-070/VIA MARGINAL ÁGUAS LINDAS</v>
      </c>
    </row>
    <row r="3985" spans="1:11" x14ac:dyDescent="0.2">
      <c r="A3985" s="2" t="s">
        <v>651</v>
      </c>
      <c r="B3985" s="2" t="s">
        <v>564</v>
      </c>
      <c r="C3985" s="4">
        <v>2881</v>
      </c>
      <c r="D3985" s="24" t="s">
        <v>92</v>
      </c>
      <c r="E3985" s="2" t="s">
        <v>452</v>
      </c>
      <c r="F3985" s="23" t="str">
        <f t="shared" si="188"/>
        <v>ida</v>
      </c>
      <c r="G3985" s="4">
        <v>4</v>
      </c>
      <c r="H3985" s="2" t="s">
        <v>596</v>
      </c>
      <c r="I3985" s="2" t="s">
        <v>554</v>
      </c>
      <c r="J3985" s="23" t="str">
        <f t="shared" si="186"/>
        <v>TAGUATUR2881ida4</v>
      </c>
      <c r="K3985" s="32" t="str">
        <f t="shared" si="187"/>
        <v>GIRASSOL/BR-070/VIA MARGINAL ÁGUAS LINDAS/PONTE DO RIO DESCOBERTO</v>
      </c>
    </row>
    <row r="3986" spans="1:11" x14ac:dyDescent="0.2">
      <c r="A3986" s="2" t="s">
        <v>651</v>
      </c>
      <c r="B3986" s="2" t="s">
        <v>564</v>
      </c>
      <c r="C3986" s="4">
        <v>2881</v>
      </c>
      <c r="D3986" s="24" t="s">
        <v>92</v>
      </c>
      <c r="E3986" s="2" t="s">
        <v>452</v>
      </c>
      <c r="F3986" s="23" t="str">
        <f t="shared" si="188"/>
        <v>ida</v>
      </c>
      <c r="G3986" s="4">
        <v>5</v>
      </c>
      <c r="H3986" s="2" t="s">
        <v>561</v>
      </c>
      <c r="I3986" s="2" t="s">
        <v>562</v>
      </c>
      <c r="J3986" s="23" t="str">
        <f t="shared" si="186"/>
        <v>TAGUATUR2881ida5</v>
      </c>
      <c r="K3986" s="32" t="str">
        <f t="shared" si="187"/>
        <v>GIRASSOL/BR-070/VIA MARGINAL ÁGUAS LINDAS/PONTE DO RIO DESCOBERTO/BR-070</v>
      </c>
    </row>
    <row r="3987" spans="1:11" x14ac:dyDescent="0.2">
      <c r="A3987" s="2" t="s">
        <v>651</v>
      </c>
      <c r="B3987" s="2" t="s">
        <v>564</v>
      </c>
      <c r="C3987" s="4">
        <v>2881</v>
      </c>
      <c r="D3987" s="24" t="s">
        <v>92</v>
      </c>
      <c r="E3987" s="2" t="s">
        <v>452</v>
      </c>
      <c r="F3987" s="23" t="str">
        <f t="shared" si="188"/>
        <v>ida</v>
      </c>
      <c r="G3987" s="4">
        <v>6</v>
      </c>
      <c r="H3987" s="2" t="s">
        <v>672</v>
      </c>
      <c r="I3987" s="2" t="s">
        <v>562</v>
      </c>
      <c r="J3987" s="23" t="str">
        <f t="shared" si="186"/>
        <v>TAGUATUR2881ida6</v>
      </c>
      <c r="K3987" s="32" t="str">
        <f t="shared" si="187"/>
        <v>GIRASSOL/BR-070/VIA MARGINAL ÁGUAS LINDAS/PONTE DO RIO DESCOBERTO/BR-070/VIA LESTE</v>
      </c>
    </row>
    <row r="3988" spans="1:11" x14ac:dyDescent="0.2">
      <c r="A3988" s="2" t="s">
        <v>651</v>
      </c>
      <c r="B3988" s="2" t="s">
        <v>564</v>
      </c>
      <c r="C3988" s="4">
        <v>2881</v>
      </c>
      <c r="D3988" s="24" t="s">
        <v>92</v>
      </c>
      <c r="E3988" s="2" t="s">
        <v>452</v>
      </c>
      <c r="F3988" s="23" t="str">
        <f t="shared" si="188"/>
        <v>ida</v>
      </c>
      <c r="G3988" s="4">
        <v>7</v>
      </c>
      <c r="H3988" s="2" t="s">
        <v>673</v>
      </c>
      <c r="I3988" s="2" t="s">
        <v>562</v>
      </c>
      <c r="J3988" s="23" t="str">
        <f t="shared" si="186"/>
        <v>TAGUATUR2881ida7</v>
      </c>
      <c r="K3988" s="32" t="str">
        <f t="shared" si="187"/>
        <v>GIRASSOL/BR-070/VIA MARGINAL ÁGUAS LINDAS/PONTE DO RIO DESCOBERTO/BR-070/VIA LESTE/CEILÂNDIA NORTE</v>
      </c>
    </row>
    <row r="3989" spans="1:11" x14ac:dyDescent="0.2">
      <c r="A3989" s="2" t="s">
        <v>651</v>
      </c>
      <c r="B3989" s="2" t="s">
        <v>564</v>
      </c>
      <c r="C3989" s="4">
        <v>2881</v>
      </c>
      <c r="D3989" s="24" t="s">
        <v>92</v>
      </c>
      <c r="E3989" s="2" t="s">
        <v>452</v>
      </c>
      <c r="F3989" s="23" t="str">
        <f t="shared" si="188"/>
        <v>ida</v>
      </c>
      <c r="G3989" s="4">
        <v>8</v>
      </c>
      <c r="H3989" s="2" t="s">
        <v>649</v>
      </c>
      <c r="I3989" s="2" t="s">
        <v>564</v>
      </c>
      <c r="J3989" s="23" t="str">
        <f t="shared" si="186"/>
        <v>TAGUATUR2881ida8</v>
      </c>
      <c r="K3989" s="32" t="str">
        <f t="shared" si="187"/>
        <v>GIRASSOL/BR-070/VIA MARGINAL ÁGUAS LINDAS/PONTE DO RIO DESCOBERTO/BR-070/VIA LESTE/CEILÂNDIA NORTE/AVENIDA HÉLIO PRATES</v>
      </c>
    </row>
    <row r="3990" spans="1:11" x14ac:dyDescent="0.2">
      <c r="A3990" s="2" t="s">
        <v>651</v>
      </c>
      <c r="B3990" s="2" t="s">
        <v>564</v>
      </c>
      <c r="C3990" s="4">
        <v>2881</v>
      </c>
      <c r="D3990" s="24" t="s">
        <v>92</v>
      </c>
      <c r="E3990" s="2" t="s">
        <v>452</v>
      </c>
      <c r="F3990" s="23" t="str">
        <f t="shared" si="188"/>
        <v>ida</v>
      </c>
      <c r="G3990" s="4">
        <v>9</v>
      </c>
      <c r="H3990" s="2" t="s">
        <v>650</v>
      </c>
      <c r="I3990" s="2" t="s">
        <v>564</v>
      </c>
      <c r="J3990" s="23" t="str">
        <f t="shared" si="186"/>
        <v>TAGUATUR2881ida9</v>
      </c>
      <c r="K3990" s="32" t="str">
        <f t="shared" si="187"/>
        <v>GIRASSOL/BR-070/VIA MARGINAL ÁGUAS LINDAS/PONTE DO RIO DESCOBERTO/BR-070/VIA LESTE/CEILÂNDIA NORTE/AVENIDA HÉLIO PRATES/COMERCIAL NORTE</v>
      </c>
    </row>
    <row r="3991" spans="1:11" x14ac:dyDescent="0.2">
      <c r="A3991" s="2" t="s">
        <v>651</v>
      </c>
      <c r="B3991" s="2" t="s">
        <v>564</v>
      </c>
      <c r="C3991" s="4">
        <v>2881</v>
      </c>
      <c r="D3991" s="24" t="s">
        <v>92</v>
      </c>
      <c r="E3991" s="2" t="s">
        <v>452</v>
      </c>
      <c r="F3991" s="23" t="str">
        <f t="shared" si="188"/>
        <v>ida</v>
      </c>
      <c r="G3991" s="4">
        <v>10</v>
      </c>
      <c r="H3991" s="2" t="s">
        <v>679</v>
      </c>
      <c r="I3991" s="2" t="s">
        <v>564</v>
      </c>
      <c r="J3991" s="23" t="str">
        <f t="shared" si="186"/>
        <v>TAGUATUR2881ida10</v>
      </c>
      <c r="K3991" s="32" t="str">
        <f t="shared" si="187"/>
        <v>GIRASSOL/BR-070/VIA MARGINAL ÁGUAS LINDAS/PONTE DO RIO DESCOBERTO/BR-070/VIA LESTE/CEILÂNDIA NORTE/AVENIDA HÉLIO PRATES/COMERCIAL NORTE/COMERCIAL SUL</v>
      </c>
    </row>
    <row r="3992" spans="1:11" x14ac:dyDescent="0.2">
      <c r="A3992" s="2" t="s">
        <v>651</v>
      </c>
      <c r="B3992" s="2" t="s">
        <v>564</v>
      </c>
      <c r="C3992" s="4">
        <v>2881</v>
      </c>
      <c r="D3992" s="24" t="s">
        <v>92</v>
      </c>
      <c r="E3992" s="2" t="s">
        <v>452</v>
      </c>
      <c r="F3992" s="23" t="str">
        <f t="shared" si="188"/>
        <v>ida</v>
      </c>
      <c r="G3992" s="4">
        <v>11</v>
      </c>
      <c r="H3992" s="2" t="s">
        <v>680</v>
      </c>
      <c r="I3992" s="2" t="s">
        <v>564</v>
      </c>
      <c r="J3992" s="23" t="str">
        <f t="shared" si="186"/>
        <v>TAGUATUR2881ida11</v>
      </c>
      <c r="K3992" s="32" t="str">
        <f t="shared" si="187"/>
        <v>GIRASSOL/BR-070/VIA MARGINAL ÁGUAS LINDAS/PONTE DO RIO DESCOBERTO/BR-070/VIA LESTE/CEILÂNDIA NORTE/AVENIDA HÉLIO PRATES/COMERCIAL NORTE/COMERCIAL SUL/TAGUATINGA SHOPPING</v>
      </c>
    </row>
    <row r="3993" spans="1:11" x14ac:dyDescent="0.2">
      <c r="A3993" s="2" t="s">
        <v>651</v>
      </c>
      <c r="B3993" s="2" t="s">
        <v>564</v>
      </c>
      <c r="C3993" s="4">
        <v>2881</v>
      </c>
      <c r="D3993" s="24" t="s">
        <v>92</v>
      </c>
      <c r="E3993" s="2" t="s">
        <v>452</v>
      </c>
      <c r="F3993" s="23" t="str">
        <f t="shared" si="188"/>
        <v>ida</v>
      </c>
      <c r="G3993" s="4">
        <v>12</v>
      </c>
      <c r="H3993" s="2" t="s">
        <v>675</v>
      </c>
      <c r="I3993" s="2" t="s">
        <v>564</v>
      </c>
      <c r="J3993" s="23" t="str">
        <f t="shared" si="186"/>
        <v>TAGUATUR2881ida12</v>
      </c>
      <c r="K3993" s="32" t="str">
        <f t="shared" si="187"/>
        <v>GIRASSOL/BR-070/VIA MARGINAL ÁGUAS LINDAS/PONTE DO RIO DESCOBERTO/BR-070/VIA LESTE/CEILÂNDIA NORTE/AVENIDA HÉLIO PRATES/COMERCIAL NORTE/COMERCIAL SUL/TAGUATINGA SHOPPING/PISTÃO SUL</v>
      </c>
    </row>
    <row r="3994" spans="1:11" x14ac:dyDescent="0.2">
      <c r="A3994" s="2" t="s">
        <v>651</v>
      </c>
      <c r="B3994" s="2" t="s">
        <v>564</v>
      </c>
      <c r="C3994" s="4">
        <v>2881</v>
      </c>
      <c r="D3994" s="24" t="s">
        <v>92</v>
      </c>
      <c r="E3994" s="2" t="s">
        <v>452</v>
      </c>
      <c r="F3994" s="23" t="str">
        <f t="shared" si="188"/>
        <v>ida</v>
      </c>
      <c r="G3994" s="4">
        <v>13</v>
      </c>
      <c r="H3994" s="2" t="s">
        <v>676</v>
      </c>
      <c r="I3994" s="2" t="s">
        <v>564</v>
      </c>
      <c r="J3994" s="23" t="str">
        <f t="shared" si="186"/>
        <v>TAGUATUR2881ida13</v>
      </c>
      <c r="K3994" s="32" t="str">
        <f t="shared" si="187"/>
        <v>GIRASSOL/BR-070/VIA MARGINAL ÁGUAS LINDAS/PONTE DO RIO DESCOBERTO/BR-070/VIA LESTE/CEILÂNDIA NORTE/AVENIDA HÉLIO PRATES/COMERCIAL NORTE/COMERCIAL SUL/TAGUATINGA SHOPPING/PISTÃO SUL/UNIVERSIDADE CATÓLICA</v>
      </c>
    </row>
    <row r="3995" spans="1:11" x14ac:dyDescent="0.2">
      <c r="A3995" s="2" t="s">
        <v>651</v>
      </c>
      <c r="B3995" s="2" t="s">
        <v>564</v>
      </c>
      <c r="C3995" s="4">
        <v>2881</v>
      </c>
      <c r="D3995" s="24" t="s">
        <v>92</v>
      </c>
      <c r="E3995" s="2" t="s">
        <v>469</v>
      </c>
      <c r="F3995" s="23" t="str">
        <f t="shared" si="188"/>
        <v>volta</v>
      </c>
      <c r="G3995" s="4">
        <v>1</v>
      </c>
      <c r="H3995" s="2" t="s">
        <v>676</v>
      </c>
      <c r="I3995" s="2" t="s">
        <v>564</v>
      </c>
      <c r="J3995" s="23" t="str">
        <f t="shared" si="186"/>
        <v>TAGUATUR2881volta1</v>
      </c>
      <c r="K3995" s="32" t="str">
        <f t="shared" si="187"/>
        <v>UNIVERSIDADE CATÓLICA</v>
      </c>
    </row>
    <row r="3996" spans="1:11" x14ac:dyDescent="0.2">
      <c r="A3996" s="2" t="s">
        <v>651</v>
      </c>
      <c r="B3996" s="2" t="s">
        <v>564</v>
      </c>
      <c r="C3996" s="4">
        <v>2881</v>
      </c>
      <c r="D3996" s="24" t="s">
        <v>92</v>
      </c>
      <c r="E3996" s="2" t="s">
        <v>469</v>
      </c>
      <c r="F3996" s="23" t="str">
        <f t="shared" si="188"/>
        <v>volta</v>
      </c>
      <c r="G3996" s="4">
        <v>2</v>
      </c>
      <c r="H3996" s="2" t="s">
        <v>675</v>
      </c>
      <c r="I3996" s="2" t="s">
        <v>564</v>
      </c>
      <c r="J3996" s="23" t="str">
        <f t="shared" si="186"/>
        <v>TAGUATUR2881volta2</v>
      </c>
      <c r="K3996" s="32" t="str">
        <f t="shared" si="187"/>
        <v>UNIVERSIDADE CATÓLICA/PISTÃO SUL</v>
      </c>
    </row>
    <row r="3997" spans="1:11" x14ac:dyDescent="0.2">
      <c r="A3997" s="2" t="s">
        <v>651</v>
      </c>
      <c r="B3997" s="2" t="s">
        <v>564</v>
      </c>
      <c r="C3997" s="4">
        <v>2881</v>
      </c>
      <c r="D3997" s="24" t="s">
        <v>92</v>
      </c>
      <c r="E3997" s="2" t="s">
        <v>469</v>
      </c>
      <c r="F3997" s="23" t="str">
        <f t="shared" si="188"/>
        <v>volta</v>
      </c>
      <c r="G3997" s="4">
        <v>3</v>
      </c>
      <c r="H3997" s="2" t="s">
        <v>682</v>
      </c>
      <c r="I3997" s="2" t="s">
        <v>651</v>
      </c>
      <c r="J3997" s="23" t="str">
        <f t="shared" si="186"/>
        <v>TAGUATUR2881volta3</v>
      </c>
      <c r="K3997" s="32" t="str">
        <f t="shared" si="187"/>
        <v>UNIVERSIDADE CATÓLICA/PISTÃO SUL/VIADUTO</v>
      </c>
    </row>
    <row r="3998" spans="1:11" x14ac:dyDescent="0.2">
      <c r="A3998" s="2" t="s">
        <v>651</v>
      </c>
      <c r="B3998" s="2" t="s">
        <v>564</v>
      </c>
      <c r="C3998" s="4">
        <v>2881</v>
      </c>
      <c r="D3998" s="24" t="s">
        <v>92</v>
      </c>
      <c r="E3998" s="2" t="s">
        <v>469</v>
      </c>
      <c r="F3998" s="23" t="str">
        <f t="shared" si="188"/>
        <v>volta</v>
      </c>
      <c r="G3998" s="4">
        <v>4</v>
      </c>
      <c r="H3998" s="2" t="s">
        <v>683</v>
      </c>
      <c r="I3998" s="2" t="s">
        <v>564</v>
      </c>
      <c r="J3998" s="23" t="str">
        <f t="shared" si="186"/>
        <v>TAGUATUR2881volta4</v>
      </c>
      <c r="K3998" s="32" t="str">
        <f t="shared" si="187"/>
        <v>UNIVERSIDADE CATÓLICA/PISTÃO SUL/VIADUTO/TAGUATINGA CENTRO</v>
      </c>
    </row>
    <row r="3999" spans="1:11" x14ac:dyDescent="0.2">
      <c r="A3999" s="2" t="s">
        <v>651</v>
      </c>
      <c r="B3999" s="2" t="s">
        <v>564</v>
      </c>
      <c r="C3999" s="4">
        <v>2881</v>
      </c>
      <c r="D3999" s="24" t="s">
        <v>92</v>
      </c>
      <c r="E3999" s="2" t="s">
        <v>469</v>
      </c>
      <c r="F3999" s="23" t="str">
        <f t="shared" si="188"/>
        <v>volta</v>
      </c>
      <c r="G3999" s="4">
        <v>5</v>
      </c>
      <c r="H3999" s="2" t="s">
        <v>684</v>
      </c>
      <c r="I3999" s="2" t="s">
        <v>564</v>
      </c>
      <c r="J3999" s="23" t="str">
        <f t="shared" si="186"/>
        <v>TAGUATUR2881volta5</v>
      </c>
      <c r="K3999" s="32" t="str">
        <f t="shared" si="187"/>
        <v>UNIVERSIDADE CATÓLICA/PISTÃO SUL/VIADUTO/TAGUATINGA CENTRO/SANDÚ NORTE</v>
      </c>
    </row>
    <row r="4000" spans="1:11" x14ac:dyDescent="0.2">
      <c r="A4000" s="2" t="s">
        <v>651</v>
      </c>
      <c r="B4000" s="2" t="s">
        <v>564</v>
      </c>
      <c r="C4000" s="4">
        <v>2881</v>
      </c>
      <c r="D4000" s="24" t="s">
        <v>92</v>
      </c>
      <c r="E4000" s="2" t="s">
        <v>469</v>
      </c>
      <c r="F4000" s="23" t="str">
        <f t="shared" si="188"/>
        <v>volta</v>
      </c>
      <c r="G4000" s="4">
        <v>6</v>
      </c>
      <c r="H4000" s="2" t="s">
        <v>649</v>
      </c>
      <c r="I4000" s="2" t="s">
        <v>564</v>
      </c>
      <c r="J4000" s="23" t="str">
        <f t="shared" si="186"/>
        <v>TAGUATUR2881volta6</v>
      </c>
      <c r="K4000" s="32" t="str">
        <f t="shared" si="187"/>
        <v>UNIVERSIDADE CATÓLICA/PISTÃO SUL/VIADUTO/TAGUATINGA CENTRO/SANDÚ NORTE/AVENIDA HÉLIO PRATES</v>
      </c>
    </row>
    <row r="4001" spans="1:11" x14ac:dyDescent="0.2">
      <c r="A4001" s="2" t="s">
        <v>651</v>
      </c>
      <c r="B4001" s="2" t="s">
        <v>564</v>
      </c>
      <c r="C4001" s="4">
        <v>2881</v>
      </c>
      <c r="D4001" s="24" t="s">
        <v>92</v>
      </c>
      <c r="E4001" s="2" t="s">
        <v>469</v>
      </c>
      <c r="F4001" s="23" t="str">
        <f t="shared" si="188"/>
        <v>volta</v>
      </c>
      <c r="G4001" s="4">
        <v>7</v>
      </c>
      <c r="H4001" s="2" t="s">
        <v>673</v>
      </c>
      <c r="I4001" s="2" t="s">
        <v>562</v>
      </c>
      <c r="J4001" s="23" t="str">
        <f t="shared" si="186"/>
        <v>TAGUATUR2881volta7</v>
      </c>
      <c r="K4001" s="32" t="str">
        <f t="shared" si="187"/>
        <v>UNIVERSIDADE CATÓLICA/PISTÃO SUL/VIADUTO/TAGUATINGA CENTRO/SANDÚ NORTE/AVENIDA HÉLIO PRATES/CEILÂNDIA NORTE</v>
      </c>
    </row>
    <row r="4002" spans="1:11" x14ac:dyDescent="0.2">
      <c r="A4002" s="2" t="s">
        <v>651</v>
      </c>
      <c r="B4002" s="2" t="s">
        <v>564</v>
      </c>
      <c r="C4002" s="4">
        <v>2881</v>
      </c>
      <c r="D4002" s="24" t="s">
        <v>92</v>
      </c>
      <c r="E4002" s="2" t="s">
        <v>469</v>
      </c>
      <c r="F4002" s="23" t="str">
        <f t="shared" si="188"/>
        <v>volta</v>
      </c>
      <c r="G4002" s="4">
        <v>8</v>
      </c>
      <c r="H4002" s="2" t="s">
        <v>672</v>
      </c>
      <c r="I4002" s="2" t="s">
        <v>562</v>
      </c>
      <c r="J4002" s="23" t="str">
        <f t="shared" si="186"/>
        <v>TAGUATUR2881volta8</v>
      </c>
      <c r="K4002" s="32" t="str">
        <f t="shared" si="187"/>
        <v>UNIVERSIDADE CATÓLICA/PISTÃO SUL/VIADUTO/TAGUATINGA CENTRO/SANDÚ NORTE/AVENIDA HÉLIO PRATES/CEILÂNDIA NORTE/VIA LESTE</v>
      </c>
    </row>
    <row r="4003" spans="1:11" x14ac:dyDescent="0.2">
      <c r="A4003" s="2" t="s">
        <v>651</v>
      </c>
      <c r="B4003" s="2" t="s">
        <v>564</v>
      </c>
      <c r="C4003" s="4">
        <v>2881</v>
      </c>
      <c r="D4003" s="24" t="s">
        <v>92</v>
      </c>
      <c r="E4003" s="2" t="s">
        <v>469</v>
      </c>
      <c r="F4003" s="23" t="str">
        <f t="shared" si="188"/>
        <v>volta</v>
      </c>
      <c r="G4003" s="4">
        <v>9</v>
      </c>
      <c r="H4003" s="2" t="s">
        <v>561</v>
      </c>
      <c r="I4003" s="2" t="s">
        <v>562</v>
      </c>
      <c r="J4003" s="23" t="str">
        <f t="shared" si="186"/>
        <v>TAGUATUR2881volta9</v>
      </c>
      <c r="K4003" s="32" t="str">
        <f t="shared" si="187"/>
        <v>UNIVERSIDADE CATÓLICA/PISTÃO SUL/VIADUTO/TAGUATINGA CENTRO/SANDÚ NORTE/AVENIDA HÉLIO PRATES/CEILÂNDIA NORTE/VIA LESTE/BR-070</v>
      </c>
    </row>
    <row r="4004" spans="1:11" x14ac:dyDescent="0.2">
      <c r="A4004" s="2" t="s">
        <v>651</v>
      </c>
      <c r="B4004" s="2" t="s">
        <v>564</v>
      </c>
      <c r="C4004" s="4">
        <v>2881</v>
      </c>
      <c r="D4004" s="24" t="s">
        <v>92</v>
      </c>
      <c r="E4004" s="2" t="s">
        <v>469</v>
      </c>
      <c r="F4004" s="23" t="str">
        <f t="shared" si="188"/>
        <v>volta</v>
      </c>
      <c r="G4004" s="4">
        <v>10</v>
      </c>
      <c r="H4004" s="2" t="s">
        <v>596</v>
      </c>
      <c r="I4004" s="2" t="s">
        <v>554</v>
      </c>
      <c r="J4004" s="23" t="str">
        <f t="shared" si="186"/>
        <v>TAGUATUR2881volta10</v>
      </c>
      <c r="K4004" s="32" t="str">
        <f t="shared" si="187"/>
        <v>UNIVERSIDADE CATÓLICA/PISTÃO SUL/VIADUTO/TAGUATINGA CENTRO/SANDÚ NORTE/AVENIDA HÉLIO PRATES/CEILÂNDIA NORTE/VIA LESTE/BR-070/PONTE DO RIO DESCOBERTO</v>
      </c>
    </row>
    <row r="4005" spans="1:11" x14ac:dyDescent="0.2">
      <c r="A4005" s="2" t="s">
        <v>651</v>
      </c>
      <c r="B4005" s="2" t="s">
        <v>564</v>
      </c>
      <c r="C4005" s="4">
        <v>2881</v>
      </c>
      <c r="D4005" s="24" t="s">
        <v>92</v>
      </c>
      <c r="E4005" s="2" t="s">
        <v>469</v>
      </c>
      <c r="F4005" s="23" t="str">
        <f t="shared" si="188"/>
        <v>volta</v>
      </c>
      <c r="G4005" s="4">
        <v>11</v>
      </c>
      <c r="H4005" s="2" t="s">
        <v>608</v>
      </c>
      <c r="I4005" s="2" t="s">
        <v>554</v>
      </c>
      <c r="J4005" s="23" t="str">
        <f t="shared" si="186"/>
        <v>TAGUATUR2881volta11</v>
      </c>
      <c r="K4005" s="32" t="str">
        <f t="shared" si="187"/>
        <v>UNIVERSIDADE CATÓLICA/PISTÃO SUL/VIADUTO/TAGUATINGA CENTRO/SANDÚ NORTE/AVENIDA HÉLIO PRATES/CEILÂNDIA NORTE/VIA LESTE/BR-070/PONTE DO RIO DESCOBERTO/AVENIDA BRASÍLIA (VIA MARGINAL 2 DE ÁGUAS LINDAS DE GOIÁS)</v>
      </c>
    </row>
    <row r="4006" spans="1:11" x14ac:dyDescent="0.2">
      <c r="A4006" s="2" t="s">
        <v>651</v>
      </c>
      <c r="B4006" s="2" t="s">
        <v>564</v>
      </c>
      <c r="C4006" s="4">
        <v>2881</v>
      </c>
      <c r="D4006" s="24" t="s">
        <v>92</v>
      </c>
      <c r="E4006" s="2" t="s">
        <v>469</v>
      </c>
      <c r="F4006" s="23" t="str">
        <f t="shared" si="188"/>
        <v>volta</v>
      </c>
      <c r="G4006" s="4">
        <v>12</v>
      </c>
      <c r="H4006" s="2" t="s">
        <v>561</v>
      </c>
      <c r="I4006" s="2" t="s">
        <v>554</v>
      </c>
      <c r="J4006" s="23" t="str">
        <f t="shared" si="186"/>
        <v>TAGUATUR2881volta12</v>
      </c>
      <c r="K4006" s="32" t="str">
        <f t="shared" si="187"/>
        <v>UNIVERSIDADE CATÓLICA/PISTÃO SUL/VIADUTO/TAGUATINGA CENTRO/SANDÚ NORTE/AVENIDA HÉLIO PRATES/CEILÂNDIA NORTE/VIA LESTE/BR-070/PONTE DO RIO DESCOBERTO/AVENIDA BRASÍLIA (VIA MARGINAL 2 DE ÁGUAS LINDAS DE GOIÁS)/BR-070</v>
      </c>
    </row>
    <row r="4007" spans="1:11" x14ac:dyDescent="0.2">
      <c r="A4007" s="2" t="s">
        <v>651</v>
      </c>
      <c r="B4007" s="2" t="s">
        <v>564</v>
      </c>
      <c r="C4007" s="4">
        <v>2881</v>
      </c>
      <c r="D4007" s="24" t="s">
        <v>92</v>
      </c>
      <c r="E4007" s="2" t="s">
        <v>469</v>
      </c>
      <c r="F4007" s="23" t="str">
        <f t="shared" si="188"/>
        <v>volta</v>
      </c>
      <c r="G4007" s="4">
        <v>13</v>
      </c>
      <c r="H4007" s="2" t="s">
        <v>651</v>
      </c>
      <c r="I4007" s="2" t="s">
        <v>651</v>
      </c>
      <c r="J4007" s="23" t="str">
        <f t="shared" si="186"/>
        <v>TAGUATUR2881volta13</v>
      </c>
      <c r="K4007" s="32" t="str">
        <f t="shared" si="187"/>
        <v>UNIVERSIDADE CATÓLICA/PISTÃO SUL/VIADUTO/TAGUATINGA CENTRO/SANDÚ NORTE/AVENIDA HÉLIO PRATES/CEILÂNDIA NORTE/VIA LESTE/BR-070/PONTE DO RIO DESCOBERTO/AVENIDA BRASÍLIA (VIA MARGINAL 2 DE ÁGUAS LINDAS DE GOIÁS)/BR-070/GIRASSOL</v>
      </c>
    </row>
    <row r="4008" spans="1:11" x14ac:dyDescent="0.2">
      <c r="A4008" s="2" t="s">
        <v>651</v>
      </c>
      <c r="B4008" s="2" t="s">
        <v>695</v>
      </c>
      <c r="C4008" s="4">
        <v>2890</v>
      </c>
      <c r="D4008" s="24" t="s">
        <v>92</v>
      </c>
      <c r="E4008" s="2" t="s">
        <v>452</v>
      </c>
      <c r="F4008" s="23" t="str">
        <f t="shared" si="188"/>
        <v>ida</v>
      </c>
      <c r="G4008" s="4">
        <v>1</v>
      </c>
      <c r="H4008" s="2" t="s">
        <v>651</v>
      </c>
      <c r="I4008" s="2" t="s">
        <v>651</v>
      </c>
      <c r="J4008" s="23" t="str">
        <f t="shared" si="186"/>
        <v>TAGUATUR2890ida1</v>
      </c>
      <c r="K4008" s="32" t="str">
        <f t="shared" si="187"/>
        <v>GIRASSOL</v>
      </c>
    </row>
    <row r="4009" spans="1:11" x14ac:dyDescent="0.2">
      <c r="A4009" s="2" t="s">
        <v>651</v>
      </c>
      <c r="B4009" s="2" t="s">
        <v>695</v>
      </c>
      <c r="C4009" s="4">
        <v>2890</v>
      </c>
      <c r="D4009" s="24" t="s">
        <v>92</v>
      </c>
      <c r="E4009" s="2" t="s">
        <v>452</v>
      </c>
      <c r="F4009" s="23" t="str">
        <f t="shared" si="188"/>
        <v>ida</v>
      </c>
      <c r="G4009" s="4">
        <v>2</v>
      </c>
      <c r="H4009" s="2" t="s">
        <v>561</v>
      </c>
      <c r="I4009" s="2" t="s">
        <v>554</v>
      </c>
      <c r="J4009" s="23" t="str">
        <f t="shared" si="186"/>
        <v>TAGUATUR2890ida2</v>
      </c>
      <c r="K4009" s="32" t="str">
        <f t="shared" si="187"/>
        <v>GIRASSOL/BR-070</v>
      </c>
    </row>
    <row r="4010" spans="1:11" x14ac:dyDescent="0.2">
      <c r="A4010" s="2" t="s">
        <v>651</v>
      </c>
      <c r="B4010" s="2" t="s">
        <v>695</v>
      </c>
      <c r="C4010" s="4">
        <v>2890</v>
      </c>
      <c r="D4010" s="24" t="s">
        <v>92</v>
      </c>
      <c r="E4010" s="2" t="s">
        <v>452</v>
      </c>
      <c r="F4010" s="23" t="str">
        <f t="shared" si="188"/>
        <v>ida</v>
      </c>
      <c r="G4010" s="4">
        <v>3</v>
      </c>
      <c r="H4010" s="2" t="s">
        <v>653</v>
      </c>
      <c r="I4010" s="2" t="s">
        <v>554</v>
      </c>
      <c r="J4010" s="23" t="str">
        <f t="shared" si="186"/>
        <v>TAGUATUR2890ida3</v>
      </c>
      <c r="K4010" s="32" t="str">
        <f t="shared" si="187"/>
        <v>GIRASSOL/BR-070/VIA MARGINAL ÁGUAS LINDAS</v>
      </c>
    </row>
    <row r="4011" spans="1:11" x14ac:dyDescent="0.2">
      <c r="A4011" s="2" t="s">
        <v>651</v>
      </c>
      <c r="B4011" s="2" t="s">
        <v>695</v>
      </c>
      <c r="C4011" s="4">
        <v>2890</v>
      </c>
      <c r="D4011" s="24" t="s">
        <v>92</v>
      </c>
      <c r="E4011" s="2" t="s">
        <v>452</v>
      </c>
      <c r="F4011" s="23" t="str">
        <f t="shared" si="188"/>
        <v>ida</v>
      </c>
      <c r="G4011" s="4">
        <v>4</v>
      </c>
      <c r="H4011" s="2" t="s">
        <v>596</v>
      </c>
      <c r="I4011" s="2" t="s">
        <v>554</v>
      </c>
      <c r="J4011" s="23" t="str">
        <f t="shared" si="186"/>
        <v>TAGUATUR2890ida4</v>
      </c>
      <c r="K4011" s="32" t="str">
        <f t="shared" si="187"/>
        <v>GIRASSOL/BR-070/VIA MARGINAL ÁGUAS LINDAS/PONTE DO RIO DESCOBERTO</v>
      </c>
    </row>
    <row r="4012" spans="1:11" x14ac:dyDescent="0.2">
      <c r="A4012" s="2" t="s">
        <v>651</v>
      </c>
      <c r="B4012" s="2" t="s">
        <v>695</v>
      </c>
      <c r="C4012" s="4">
        <v>2890</v>
      </c>
      <c r="D4012" s="24" t="s">
        <v>92</v>
      </c>
      <c r="E4012" s="2" t="s">
        <v>452</v>
      </c>
      <c r="F4012" s="23" t="str">
        <f t="shared" si="188"/>
        <v>ida</v>
      </c>
      <c r="G4012" s="4">
        <v>5</v>
      </c>
      <c r="H4012" s="2" t="s">
        <v>561</v>
      </c>
      <c r="I4012" s="2" t="s">
        <v>562</v>
      </c>
      <c r="J4012" s="23" t="str">
        <f t="shared" si="186"/>
        <v>TAGUATUR2890ida5</v>
      </c>
      <c r="K4012" s="32" t="str">
        <f t="shared" si="187"/>
        <v>GIRASSOL/BR-070/VIA MARGINAL ÁGUAS LINDAS/PONTE DO RIO DESCOBERTO/BR-070</v>
      </c>
    </row>
    <row r="4013" spans="1:11" x14ac:dyDescent="0.2">
      <c r="A4013" s="2" t="s">
        <v>651</v>
      </c>
      <c r="B4013" s="2" t="s">
        <v>695</v>
      </c>
      <c r="C4013" s="4">
        <v>2890</v>
      </c>
      <c r="D4013" s="24" t="s">
        <v>92</v>
      </c>
      <c r="E4013" s="2" t="s">
        <v>452</v>
      </c>
      <c r="F4013" s="23" t="str">
        <f t="shared" si="188"/>
        <v>ida</v>
      </c>
      <c r="G4013" s="4">
        <v>6</v>
      </c>
      <c r="H4013" s="2" t="s">
        <v>563</v>
      </c>
      <c r="I4013" s="2" t="s">
        <v>564</v>
      </c>
      <c r="J4013" s="23" t="str">
        <f t="shared" si="186"/>
        <v>TAGUATUR2890ida6</v>
      </c>
      <c r="K4013" s="32" t="str">
        <f t="shared" si="187"/>
        <v>GIRASSOL/BR-070/VIA MARGINAL ÁGUAS LINDAS/PONTE DO RIO DESCOBERTO/BR-070/PISTÃO NORTE</v>
      </c>
    </row>
    <row r="4014" spans="1:11" x14ac:dyDescent="0.2">
      <c r="A4014" s="2" t="s">
        <v>651</v>
      </c>
      <c r="B4014" s="2" t="s">
        <v>695</v>
      </c>
      <c r="C4014" s="4">
        <v>2890</v>
      </c>
      <c r="D4014" s="24" t="s">
        <v>92</v>
      </c>
      <c r="E4014" s="2" t="s">
        <v>452</v>
      </c>
      <c r="F4014" s="23" t="str">
        <f t="shared" si="188"/>
        <v>ida</v>
      </c>
      <c r="G4014" s="4">
        <v>7</v>
      </c>
      <c r="H4014" s="2" t="s">
        <v>682</v>
      </c>
      <c r="I4014" s="2" t="s">
        <v>651</v>
      </c>
      <c r="J4014" s="23" t="str">
        <f t="shared" si="186"/>
        <v>TAGUATUR2890ida7</v>
      </c>
      <c r="K4014" s="32" t="str">
        <f t="shared" si="187"/>
        <v>GIRASSOL/BR-070/VIA MARGINAL ÁGUAS LINDAS/PONTE DO RIO DESCOBERTO/BR-070/PISTÃO NORTE/VIADUTO</v>
      </c>
    </row>
    <row r="4015" spans="1:11" x14ac:dyDescent="0.2">
      <c r="A4015" s="2" t="s">
        <v>651</v>
      </c>
      <c r="B4015" s="2" t="s">
        <v>695</v>
      </c>
      <c r="C4015" s="4">
        <v>2890</v>
      </c>
      <c r="D4015" s="24" t="s">
        <v>92</v>
      </c>
      <c r="E4015" s="2" t="s">
        <v>452</v>
      </c>
      <c r="F4015" s="23" t="str">
        <f t="shared" si="188"/>
        <v>ida</v>
      </c>
      <c r="G4015" s="4">
        <v>8</v>
      </c>
      <c r="H4015" s="2" t="s">
        <v>565</v>
      </c>
      <c r="I4015" s="2" t="s">
        <v>564</v>
      </c>
      <c r="J4015" s="23" t="str">
        <f t="shared" si="186"/>
        <v>TAGUATUR2890ida8</v>
      </c>
      <c r="K4015" s="32" t="str">
        <f t="shared" si="187"/>
        <v>GIRASSOL/BR-070/VIA MARGINAL ÁGUAS LINDAS/PONTE DO RIO DESCOBERTO/BR-070/PISTÃO NORTE/VIADUTO/EPTG</v>
      </c>
    </row>
    <row r="4016" spans="1:11" x14ac:dyDescent="0.2">
      <c r="A4016" s="2" t="s">
        <v>651</v>
      </c>
      <c r="B4016" s="2" t="s">
        <v>695</v>
      </c>
      <c r="C4016" s="4">
        <v>2890</v>
      </c>
      <c r="D4016" s="24" t="s">
        <v>92</v>
      </c>
      <c r="E4016" s="2" t="s">
        <v>452</v>
      </c>
      <c r="F4016" s="23" t="str">
        <f t="shared" si="188"/>
        <v>ida</v>
      </c>
      <c r="G4016" s="4">
        <v>9</v>
      </c>
      <c r="H4016" s="2" t="s">
        <v>704</v>
      </c>
      <c r="I4016" s="2" t="s">
        <v>695</v>
      </c>
      <c r="J4016" s="23" t="str">
        <f t="shared" si="186"/>
        <v>TAGUATUR2890ida9</v>
      </c>
      <c r="K4016" s="32" t="str">
        <f t="shared" si="187"/>
        <v>GIRASSOL/BR-070/VIA MARGINAL ÁGUAS LINDAS/PONTE DO RIO DESCOBERTO/BR-070/PISTÃO NORTE/VIADUTO/EPTG/SHOPPING ÁGUAS CLARAS</v>
      </c>
    </row>
    <row r="4017" spans="1:11" x14ac:dyDescent="0.2">
      <c r="A4017" s="2" t="s">
        <v>651</v>
      </c>
      <c r="B4017" s="2" t="s">
        <v>695</v>
      </c>
      <c r="C4017" s="4">
        <v>2890</v>
      </c>
      <c r="D4017" s="24" t="s">
        <v>92</v>
      </c>
      <c r="E4017" s="2" t="s">
        <v>452</v>
      </c>
      <c r="F4017" s="23" t="str">
        <f t="shared" si="188"/>
        <v>ida</v>
      </c>
      <c r="G4017" s="4">
        <v>10</v>
      </c>
      <c r="H4017" s="2" t="s">
        <v>696</v>
      </c>
      <c r="I4017" s="2" t="s">
        <v>695</v>
      </c>
      <c r="J4017" s="23" t="str">
        <f t="shared" si="186"/>
        <v>TAGUATUR2890ida10</v>
      </c>
      <c r="K4017" s="32" t="str">
        <f t="shared" si="187"/>
        <v>GIRASSOL/BR-070/VIA MARGINAL ÁGUAS LINDAS/PONTE DO RIO DESCOBERTO/BR-070/PISTÃO NORTE/VIADUTO/EPTG/SHOPPING ÁGUAS CLARAS/AVENIDA ARAUCÁRIAS</v>
      </c>
    </row>
    <row r="4018" spans="1:11" x14ac:dyDescent="0.2">
      <c r="A4018" s="2" t="s">
        <v>651</v>
      </c>
      <c r="B4018" s="2" t="s">
        <v>695</v>
      </c>
      <c r="C4018" s="4">
        <v>2890</v>
      </c>
      <c r="D4018" s="24" t="s">
        <v>92</v>
      </c>
      <c r="E4018" s="2" t="s">
        <v>452</v>
      </c>
      <c r="F4018" s="23" t="str">
        <f t="shared" si="188"/>
        <v>ida</v>
      </c>
      <c r="G4018" s="4">
        <v>11</v>
      </c>
      <c r="H4018" s="2" t="s">
        <v>698</v>
      </c>
      <c r="I4018" s="2" t="s">
        <v>695</v>
      </c>
      <c r="J4018" s="23" t="str">
        <f t="shared" si="186"/>
        <v>TAGUATUR2890ida11</v>
      </c>
      <c r="K4018" s="32" t="str">
        <f t="shared" si="187"/>
        <v>GIRASSOL/BR-070/VIA MARGINAL ÁGUAS LINDAS/PONTE DO RIO DESCOBERTO/BR-070/PISTÃO NORTE/VIADUTO/EPTG/SHOPPING ÁGUAS CLARAS/AVENIDA ARAUCÁRIAS/AVENIDA DAS CASTANHEIRAS</v>
      </c>
    </row>
    <row r="4019" spans="1:11" x14ac:dyDescent="0.2">
      <c r="A4019" s="2" t="s">
        <v>651</v>
      </c>
      <c r="B4019" s="2" t="s">
        <v>695</v>
      </c>
      <c r="C4019" s="4">
        <v>2890</v>
      </c>
      <c r="D4019" s="24" t="s">
        <v>92</v>
      </c>
      <c r="E4019" s="2" t="s">
        <v>469</v>
      </c>
      <c r="F4019" s="23" t="str">
        <f t="shared" si="188"/>
        <v>volta</v>
      </c>
      <c r="G4019" s="4">
        <v>1</v>
      </c>
      <c r="H4019" s="2" t="s">
        <v>698</v>
      </c>
      <c r="I4019" s="2" t="s">
        <v>695</v>
      </c>
      <c r="J4019" s="23" t="str">
        <f t="shared" si="186"/>
        <v>TAGUATUR2890volta1</v>
      </c>
      <c r="K4019" s="32" t="str">
        <f t="shared" si="187"/>
        <v>AVENIDA DAS CASTANHEIRAS</v>
      </c>
    </row>
    <row r="4020" spans="1:11" x14ac:dyDescent="0.2">
      <c r="A4020" s="2" t="s">
        <v>651</v>
      </c>
      <c r="B4020" s="2" t="s">
        <v>695</v>
      </c>
      <c r="C4020" s="4">
        <v>2890</v>
      </c>
      <c r="D4020" s="24" t="s">
        <v>92</v>
      </c>
      <c r="E4020" s="2" t="s">
        <v>469</v>
      </c>
      <c r="F4020" s="23" t="str">
        <f t="shared" si="188"/>
        <v>volta</v>
      </c>
      <c r="G4020" s="4">
        <v>2</v>
      </c>
      <c r="H4020" s="2" t="s">
        <v>696</v>
      </c>
      <c r="I4020" s="2" t="s">
        <v>695</v>
      </c>
      <c r="J4020" s="23" t="str">
        <f t="shared" si="186"/>
        <v>TAGUATUR2890volta2</v>
      </c>
      <c r="K4020" s="32" t="str">
        <f t="shared" si="187"/>
        <v>AVENIDA DAS CASTANHEIRAS/AVENIDA ARAUCÁRIAS</v>
      </c>
    </row>
    <row r="4021" spans="1:11" x14ac:dyDescent="0.2">
      <c r="A4021" s="2" t="s">
        <v>651</v>
      </c>
      <c r="B4021" s="2" t="s">
        <v>695</v>
      </c>
      <c r="C4021" s="4">
        <v>2890</v>
      </c>
      <c r="D4021" s="24" t="s">
        <v>92</v>
      </c>
      <c r="E4021" s="2" t="s">
        <v>469</v>
      </c>
      <c r="F4021" s="23" t="str">
        <f t="shared" si="188"/>
        <v>volta</v>
      </c>
      <c r="G4021" s="4">
        <v>3</v>
      </c>
      <c r="H4021" s="2" t="s">
        <v>704</v>
      </c>
      <c r="I4021" s="2" t="s">
        <v>695</v>
      </c>
      <c r="J4021" s="23" t="str">
        <f t="shared" si="186"/>
        <v>TAGUATUR2890volta3</v>
      </c>
      <c r="K4021" s="32" t="str">
        <f t="shared" si="187"/>
        <v>AVENIDA DAS CASTANHEIRAS/AVENIDA ARAUCÁRIAS/SHOPPING ÁGUAS CLARAS</v>
      </c>
    </row>
    <row r="4022" spans="1:11" x14ac:dyDescent="0.2">
      <c r="A4022" s="2" t="s">
        <v>651</v>
      </c>
      <c r="B4022" s="2" t="s">
        <v>695</v>
      </c>
      <c r="C4022" s="4">
        <v>2890</v>
      </c>
      <c r="D4022" s="24" t="s">
        <v>92</v>
      </c>
      <c r="E4022" s="2" t="s">
        <v>469</v>
      </c>
      <c r="F4022" s="23" t="str">
        <f t="shared" si="188"/>
        <v>volta</v>
      </c>
      <c r="G4022" s="4">
        <v>4</v>
      </c>
      <c r="H4022" s="2" t="s">
        <v>565</v>
      </c>
      <c r="I4022" s="2" t="s">
        <v>564</v>
      </c>
      <c r="J4022" s="23" t="str">
        <f t="shared" si="186"/>
        <v>TAGUATUR2890volta4</v>
      </c>
      <c r="K4022" s="32" t="str">
        <f t="shared" si="187"/>
        <v>AVENIDA DAS CASTANHEIRAS/AVENIDA ARAUCÁRIAS/SHOPPING ÁGUAS CLARAS/EPTG</v>
      </c>
    </row>
    <row r="4023" spans="1:11" x14ac:dyDescent="0.2">
      <c r="A4023" s="2" t="s">
        <v>651</v>
      </c>
      <c r="B4023" s="2" t="s">
        <v>695</v>
      </c>
      <c r="C4023" s="4">
        <v>2890</v>
      </c>
      <c r="D4023" s="24" t="s">
        <v>92</v>
      </c>
      <c r="E4023" s="2" t="s">
        <v>469</v>
      </c>
      <c r="F4023" s="23" t="str">
        <f t="shared" si="188"/>
        <v>volta</v>
      </c>
      <c r="G4023" s="4">
        <v>5</v>
      </c>
      <c r="H4023" s="2" t="s">
        <v>682</v>
      </c>
      <c r="I4023" s="2" t="s">
        <v>564</v>
      </c>
      <c r="J4023" s="23" t="str">
        <f t="shared" si="186"/>
        <v>TAGUATUR2890volta5</v>
      </c>
      <c r="K4023" s="32" t="str">
        <f t="shared" si="187"/>
        <v>AVENIDA DAS CASTANHEIRAS/AVENIDA ARAUCÁRIAS/SHOPPING ÁGUAS CLARAS/EPTG/VIADUTO</v>
      </c>
    </row>
    <row r="4024" spans="1:11" x14ac:dyDescent="0.2">
      <c r="A4024" s="2" t="s">
        <v>651</v>
      </c>
      <c r="B4024" s="2" t="s">
        <v>695</v>
      </c>
      <c r="C4024" s="4">
        <v>2890</v>
      </c>
      <c r="D4024" s="24" t="s">
        <v>92</v>
      </c>
      <c r="E4024" s="2" t="s">
        <v>469</v>
      </c>
      <c r="F4024" s="23" t="str">
        <f t="shared" si="188"/>
        <v>volta</v>
      </c>
      <c r="G4024" s="4">
        <v>6</v>
      </c>
      <c r="H4024" s="2" t="s">
        <v>563</v>
      </c>
      <c r="I4024" s="2" t="s">
        <v>564</v>
      </c>
      <c r="J4024" s="23" t="str">
        <f t="shared" si="186"/>
        <v>TAGUATUR2890volta6</v>
      </c>
      <c r="K4024" s="32" t="str">
        <f t="shared" si="187"/>
        <v>AVENIDA DAS CASTANHEIRAS/AVENIDA ARAUCÁRIAS/SHOPPING ÁGUAS CLARAS/EPTG/VIADUTO/PISTÃO NORTE</v>
      </c>
    </row>
    <row r="4025" spans="1:11" x14ac:dyDescent="0.2">
      <c r="A4025" s="2" t="s">
        <v>651</v>
      </c>
      <c r="B4025" s="2" t="s">
        <v>695</v>
      </c>
      <c r="C4025" s="4">
        <v>2890</v>
      </c>
      <c r="D4025" s="24" t="s">
        <v>92</v>
      </c>
      <c r="E4025" s="2" t="s">
        <v>469</v>
      </c>
      <c r="F4025" s="23" t="str">
        <f t="shared" si="188"/>
        <v>volta</v>
      </c>
      <c r="G4025" s="4">
        <v>7</v>
      </c>
      <c r="H4025" s="2" t="s">
        <v>561</v>
      </c>
      <c r="I4025" s="2" t="s">
        <v>562</v>
      </c>
      <c r="J4025" s="23" t="str">
        <f t="shared" si="186"/>
        <v>TAGUATUR2890volta7</v>
      </c>
      <c r="K4025" s="32" t="str">
        <f t="shared" si="187"/>
        <v>AVENIDA DAS CASTANHEIRAS/AVENIDA ARAUCÁRIAS/SHOPPING ÁGUAS CLARAS/EPTG/VIADUTO/PISTÃO NORTE/BR-070</v>
      </c>
    </row>
    <row r="4026" spans="1:11" x14ac:dyDescent="0.2">
      <c r="A4026" s="2" t="s">
        <v>651</v>
      </c>
      <c r="B4026" s="2" t="s">
        <v>695</v>
      </c>
      <c r="C4026" s="4">
        <v>2890</v>
      </c>
      <c r="D4026" s="24" t="s">
        <v>92</v>
      </c>
      <c r="E4026" s="2" t="s">
        <v>469</v>
      </c>
      <c r="F4026" s="23" t="str">
        <f t="shared" si="188"/>
        <v>volta</v>
      </c>
      <c r="G4026" s="4">
        <v>8</v>
      </c>
      <c r="H4026" s="2" t="s">
        <v>596</v>
      </c>
      <c r="I4026" s="2" t="s">
        <v>554</v>
      </c>
      <c r="J4026" s="23" t="str">
        <f t="shared" si="186"/>
        <v>TAGUATUR2890volta8</v>
      </c>
      <c r="K4026" s="32" t="str">
        <f t="shared" si="187"/>
        <v>AVENIDA DAS CASTANHEIRAS/AVENIDA ARAUCÁRIAS/SHOPPING ÁGUAS CLARAS/EPTG/VIADUTO/PISTÃO NORTE/BR-070/PONTE DO RIO DESCOBERTO</v>
      </c>
    </row>
    <row r="4027" spans="1:11" x14ac:dyDescent="0.2">
      <c r="A4027" s="2" t="s">
        <v>651</v>
      </c>
      <c r="B4027" s="2" t="s">
        <v>695</v>
      </c>
      <c r="C4027" s="4">
        <v>2890</v>
      </c>
      <c r="D4027" s="24" t="s">
        <v>92</v>
      </c>
      <c r="E4027" s="2" t="s">
        <v>469</v>
      </c>
      <c r="F4027" s="23" t="str">
        <f t="shared" si="188"/>
        <v>volta</v>
      </c>
      <c r="G4027" s="4">
        <v>9</v>
      </c>
      <c r="H4027" s="2" t="s">
        <v>653</v>
      </c>
      <c r="I4027" s="2" t="s">
        <v>554</v>
      </c>
      <c r="J4027" s="23" t="str">
        <f t="shared" si="186"/>
        <v>TAGUATUR2890volta9</v>
      </c>
      <c r="K4027" s="32" t="str">
        <f t="shared" si="187"/>
        <v>AVENIDA DAS CASTANHEIRAS/AVENIDA ARAUCÁRIAS/SHOPPING ÁGUAS CLARAS/EPTG/VIADUTO/PISTÃO NORTE/BR-070/PONTE DO RIO DESCOBERTO/VIA MARGINAL ÁGUAS LINDAS</v>
      </c>
    </row>
    <row r="4028" spans="1:11" x14ac:dyDescent="0.2">
      <c r="A4028" s="2" t="s">
        <v>651</v>
      </c>
      <c r="B4028" s="2" t="s">
        <v>695</v>
      </c>
      <c r="C4028" s="4">
        <v>2890</v>
      </c>
      <c r="D4028" s="24" t="s">
        <v>92</v>
      </c>
      <c r="E4028" s="2" t="s">
        <v>469</v>
      </c>
      <c r="F4028" s="23" t="str">
        <f t="shared" si="188"/>
        <v>volta</v>
      </c>
      <c r="G4028" s="4">
        <v>10</v>
      </c>
      <c r="H4028" s="2" t="s">
        <v>561</v>
      </c>
      <c r="I4028" s="2" t="s">
        <v>554</v>
      </c>
      <c r="J4028" s="23" t="str">
        <f t="shared" si="186"/>
        <v>TAGUATUR2890volta10</v>
      </c>
      <c r="K4028" s="32" t="str">
        <f t="shared" si="187"/>
        <v>AVENIDA DAS CASTANHEIRAS/AVENIDA ARAUCÁRIAS/SHOPPING ÁGUAS CLARAS/EPTG/VIADUTO/PISTÃO NORTE/BR-070/PONTE DO RIO DESCOBERTO/VIA MARGINAL ÁGUAS LINDAS/BR-070</v>
      </c>
    </row>
    <row r="4029" spans="1:11" x14ac:dyDescent="0.2">
      <c r="A4029" s="2" t="s">
        <v>651</v>
      </c>
      <c r="B4029" s="2" t="s">
        <v>695</v>
      </c>
      <c r="C4029" s="4">
        <v>2890</v>
      </c>
      <c r="D4029" s="24" t="s">
        <v>92</v>
      </c>
      <c r="E4029" s="2" t="s">
        <v>469</v>
      </c>
      <c r="F4029" s="23" t="str">
        <f t="shared" si="188"/>
        <v>volta</v>
      </c>
      <c r="G4029" s="4">
        <v>11</v>
      </c>
      <c r="H4029" s="2" t="s">
        <v>651</v>
      </c>
      <c r="I4029" s="2" t="s">
        <v>651</v>
      </c>
      <c r="J4029" s="23" t="str">
        <f t="shared" si="186"/>
        <v>TAGUATUR2890volta11</v>
      </c>
      <c r="K4029" s="32" t="str">
        <f t="shared" si="187"/>
        <v>AVENIDA DAS CASTANHEIRAS/AVENIDA ARAUCÁRIAS/SHOPPING ÁGUAS CLARAS/EPTG/VIADUTO/PISTÃO NORTE/BR-070/PONTE DO RIO DESCOBERTO/VIA MARGINAL ÁGUAS LINDAS/BR-070/GIRASSOL</v>
      </c>
    </row>
    <row r="4030" spans="1:11" x14ac:dyDescent="0.2">
      <c r="A4030" s="2" t="s">
        <v>637</v>
      </c>
      <c r="B4030" s="2" t="s">
        <v>695</v>
      </c>
      <c r="C4030" s="4">
        <v>2891</v>
      </c>
      <c r="D4030" s="2" t="s">
        <v>94</v>
      </c>
      <c r="E4030" s="2" t="s">
        <v>452</v>
      </c>
      <c r="F4030" s="23" t="str">
        <f t="shared" si="188"/>
        <v>ida</v>
      </c>
      <c r="G4030" s="4">
        <v>1</v>
      </c>
      <c r="H4030" s="2" t="s">
        <v>637</v>
      </c>
      <c r="I4030" s="2" t="s">
        <v>637</v>
      </c>
      <c r="J4030" s="23" t="str">
        <f t="shared" si="186"/>
        <v>UTB2891ida1</v>
      </c>
      <c r="K4030" s="32" t="str">
        <f t="shared" si="187"/>
        <v>MONTE ALTO</v>
      </c>
    </row>
    <row r="4031" spans="1:11" x14ac:dyDescent="0.2">
      <c r="A4031" s="2" t="s">
        <v>637</v>
      </c>
      <c r="B4031" s="2" t="s">
        <v>695</v>
      </c>
      <c r="C4031" s="4">
        <v>2891</v>
      </c>
      <c r="D4031" s="2" t="s">
        <v>94</v>
      </c>
      <c r="E4031" s="2" t="s">
        <v>452</v>
      </c>
      <c r="F4031" s="23" t="str">
        <f t="shared" si="188"/>
        <v>ida</v>
      </c>
      <c r="G4031" s="4">
        <v>2</v>
      </c>
      <c r="H4031" s="2" t="s">
        <v>639</v>
      </c>
      <c r="I4031" s="2" t="s">
        <v>639</v>
      </c>
      <c r="J4031" s="23" t="str">
        <f t="shared" si="186"/>
        <v>UTB2891ida2</v>
      </c>
      <c r="K4031" s="32" t="str">
        <f t="shared" si="187"/>
        <v>MONTE ALTO/BRAZLÂNDIA</v>
      </c>
    </row>
    <row r="4032" spans="1:11" x14ac:dyDescent="0.2">
      <c r="A4032" s="2" t="s">
        <v>637</v>
      </c>
      <c r="B4032" s="2" t="s">
        <v>695</v>
      </c>
      <c r="C4032" s="4">
        <v>2891</v>
      </c>
      <c r="D4032" s="2" t="s">
        <v>94</v>
      </c>
      <c r="E4032" s="2" t="s">
        <v>452</v>
      </c>
      <c r="F4032" s="23" t="str">
        <f t="shared" si="188"/>
        <v>ida</v>
      </c>
      <c r="G4032" s="4">
        <v>3</v>
      </c>
      <c r="H4032" s="2" t="s">
        <v>647</v>
      </c>
      <c r="I4032" s="2" t="s">
        <v>639</v>
      </c>
      <c r="J4032" s="23" t="str">
        <f t="shared" si="186"/>
        <v>UTB2891ida3</v>
      </c>
      <c r="K4032" s="32" t="str">
        <f t="shared" si="187"/>
        <v>MONTE ALTO/BRAZLÂNDIA/INCRA 08</v>
      </c>
    </row>
    <row r="4033" spans="1:11" x14ac:dyDescent="0.2">
      <c r="A4033" s="2" t="s">
        <v>637</v>
      </c>
      <c r="B4033" s="2" t="s">
        <v>695</v>
      </c>
      <c r="C4033" s="4">
        <v>2891</v>
      </c>
      <c r="D4033" s="2" t="s">
        <v>94</v>
      </c>
      <c r="E4033" s="2" t="s">
        <v>452</v>
      </c>
      <c r="F4033" s="23" t="str">
        <f t="shared" si="188"/>
        <v>ida</v>
      </c>
      <c r="G4033" s="4">
        <v>4</v>
      </c>
      <c r="H4033" s="2" t="s">
        <v>649</v>
      </c>
      <c r="I4033" s="2" t="s">
        <v>564</v>
      </c>
      <c r="J4033" s="23" t="str">
        <f t="shared" si="186"/>
        <v>UTB2891ida4</v>
      </c>
      <c r="K4033" s="32" t="str">
        <f t="shared" si="187"/>
        <v>MONTE ALTO/BRAZLÂNDIA/INCRA 08/AVENIDA HÉLIO PRATES</v>
      </c>
    </row>
    <row r="4034" spans="1:11" x14ac:dyDescent="0.2">
      <c r="A4034" s="2" t="s">
        <v>637</v>
      </c>
      <c r="B4034" s="2" t="s">
        <v>695</v>
      </c>
      <c r="C4034" s="4">
        <v>2891</v>
      </c>
      <c r="D4034" s="2" t="s">
        <v>94</v>
      </c>
      <c r="E4034" s="2" t="s">
        <v>452</v>
      </c>
      <c r="F4034" s="23" t="str">
        <f t="shared" si="188"/>
        <v>ida</v>
      </c>
      <c r="G4034" s="4">
        <v>5</v>
      </c>
      <c r="H4034" s="2" t="s">
        <v>650</v>
      </c>
      <c r="I4034" s="2" t="s">
        <v>564</v>
      </c>
      <c r="J4034" s="23" t="str">
        <f t="shared" si="186"/>
        <v>UTB2891ida5</v>
      </c>
      <c r="K4034" s="32" t="str">
        <f t="shared" si="187"/>
        <v>MONTE ALTO/BRAZLÂNDIA/INCRA 08/AVENIDA HÉLIO PRATES/COMERCIAL NORTE</v>
      </c>
    </row>
    <row r="4035" spans="1:11" x14ac:dyDescent="0.2">
      <c r="A4035" s="2" t="s">
        <v>637</v>
      </c>
      <c r="B4035" s="2" t="s">
        <v>695</v>
      </c>
      <c r="C4035" s="4">
        <v>2891</v>
      </c>
      <c r="D4035" s="2" t="s">
        <v>94</v>
      </c>
      <c r="E4035" s="2" t="s">
        <v>452</v>
      </c>
      <c r="F4035" s="23" t="str">
        <f t="shared" si="188"/>
        <v>ida</v>
      </c>
      <c r="G4035" s="4">
        <v>6</v>
      </c>
      <c r="H4035" s="2" t="s">
        <v>695</v>
      </c>
      <c r="I4035" s="2" t="s">
        <v>695</v>
      </c>
      <c r="J4035" s="23" t="str">
        <f t="shared" ref="J4035:J4098" si="189">D4035&amp;C4035&amp;F4035&amp;G4035</f>
        <v>UTB2891ida6</v>
      </c>
      <c r="K4035" s="32" t="str">
        <f t="shared" ref="K4035:K4098" si="190">IF(G4035=1,H4035,K4034&amp;"/"&amp;H4035)</f>
        <v>MONTE ALTO/BRAZLÂNDIA/INCRA 08/AVENIDA HÉLIO PRATES/COMERCIAL NORTE/ÁGUAS CLARAS</v>
      </c>
    </row>
    <row r="4036" spans="1:11" x14ac:dyDescent="0.2">
      <c r="A4036" s="2" t="s">
        <v>637</v>
      </c>
      <c r="B4036" s="2" t="s">
        <v>695</v>
      </c>
      <c r="C4036" s="4">
        <v>2891</v>
      </c>
      <c r="D4036" s="2" t="s">
        <v>94</v>
      </c>
      <c r="E4036" s="26" t="s">
        <v>469</v>
      </c>
      <c r="F4036" s="23" t="str">
        <f t="shared" ref="F4036:F4099" si="191">IF(LEFT(E4036,3)="ida","ida","volta")</f>
        <v>volta</v>
      </c>
      <c r="G4036" s="4">
        <v>1</v>
      </c>
      <c r="H4036" s="2" t="s">
        <v>695</v>
      </c>
      <c r="I4036" s="2" t="s">
        <v>695</v>
      </c>
      <c r="J4036" s="23" t="str">
        <f t="shared" si="189"/>
        <v>UTB2891volta1</v>
      </c>
      <c r="K4036" s="32" t="str">
        <f t="shared" si="190"/>
        <v>ÁGUAS CLARAS</v>
      </c>
    </row>
    <row r="4037" spans="1:11" x14ac:dyDescent="0.2">
      <c r="A4037" s="2" t="s">
        <v>637</v>
      </c>
      <c r="B4037" s="2" t="s">
        <v>695</v>
      </c>
      <c r="C4037" s="4">
        <v>2891</v>
      </c>
      <c r="D4037" s="2" t="s">
        <v>94</v>
      </c>
      <c r="E4037" s="26" t="s">
        <v>469</v>
      </c>
      <c r="F4037" s="23" t="str">
        <f t="shared" si="191"/>
        <v>volta</v>
      </c>
      <c r="G4037" s="4">
        <v>2</v>
      </c>
      <c r="H4037" s="2" t="s">
        <v>650</v>
      </c>
      <c r="I4037" s="2" t="s">
        <v>564</v>
      </c>
      <c r="J4037" s="23" t="str">
        <f t="shared" si="189"/>
        <v>UTB2891volta2</v>
      </c>
      <c r="K4037" s="32" t="str">
        <f t="shared" si="190"/>
        <v>ÁGUAS CLARAS/COMERCIAL NORTE</v>
      </c>
    </row>
    <row r="4038" spans="1:11" x14ac:dyDescent="0.2">
      <c r="A4038" s="2" t="s">
        <v>637</v>
      </c>
      <c r="B4038" s="2" t="s">
        <v>695</v>
      </c>
      <c r="C4038" s="4">
        <v>2891</v>
      </c>
      <c r="D4038" s="2" t="s">
        <v>94</v>
      </c>
      <c r="E4038" s="26" t="s">
        <v>469</v>
      </c>
      <c r="F4038" s="23" t="str">
        <f t="shared" si="191"/>
        <v>volta</v>
      </c>
      <c r="G4038" s="4">
        <v>3</v>
      </c>
      <c r="H4038" s="2" t="s">
        <v>649</v>
      </c>
      <c r="I4038" s="2" t="s">
        <v>564</v>
      </c>
      <c r="J4038" s="23" t="str">
        <f t="shared" si="189"/>
        <v>UTB2891volta3</v>
      </c>
      <c r="K4038" s="32" t="str">
        <f t="shared" si="190"/>
        <v>ÁGUAS CLARAS/COMERCIAL NORTE/AVENIDA HÉLIO PRATES</v>
      </c>
    </row>
    <row r="4039" spans="1:11" x14ac:dyDescent="0.2">
      <c r="A4039" s="2" t="s">
        <v>637</v>
      </c>
      <c r="B4039" s="2" t="s">
        <v>695</v>
      </c>
      <c r="C4039" s="4">
        <v>2891</v>
      </c>
      <c r="D4039" s="2" t="s">
        <v>94</v>
      </c>
      <c r="E4039" s="26" t="s">
        <v>469</v>
      </c>
      <c r="F4039" s="23" t="str">
        <f t="shared" si="191"/>
        <v>volta</v>
      </c>
      <c r="G4039" s="4">
        <v>4</v>
      </c>
      <c r="H4039" s="2" t="s">
        <v>647</v>
      </c>
      <c r="I4039" s="2" t="s">
        <v>639</v>
      </c>
      <c r="J4039" s="23" t="str">
        <f t="shared" si="189"/>
        <v>UTB2891volta4</v>
      </c>
      <c r="K4039" s="32" t="str">
        <f t="shared" si="190"/>
        <v>ÁGUAS CLARAS/COMERCIAL NORTE/AVENIDA HÉLIO PRATES/INCRA 08</v>
      </c>
    </row>
    <row r="4040" spans="1:11" x14ac:dyDescent="0.2">
      <c r="A4040" s="2" t="s">
        <v>637</v>
      </c>
      <c r="B4040" s="2" t="s">
        <v>695</v>
      </c>
      <c r="C4040" s="4">
        <v>2891</v>
      </c>
      <c r="D4040" s="2" t="s">
        <v>94</v>
      </c>
      <c r="E4040" s="26" t="s">
        <v>469</v>
      </c>
      <c r="F4040" s="23" t="str">
        <f t="shared" si="191"/>
        <v>volta</v>
      </c>
      <c r="G4040" s="4">
        <v>5</v>
      </c>
      <c r="H4040" s="2" t="s">
        <v>639</v>
      </c>
      <c r="I4040" s="2" t="s">
        <v>639</v>
      </c>
      <c r="J4040" s="23" t="str">
        <f t="shared" si="189"/>
        <v>UTB2891volta5</v>
      </c>
      <c r="K4040" s="32" t="str">
        <f t="shared" si="190"/>
        <v>ÁGUAS CLARAS/COMERCIAL NORTE/AVENIDA HÉLIO PRATES/INCRA 08/BRAZLÂNDIA</v>
      </c>
    </row>
    <row r="4041" spans="1:11" x14ac:dyDescent="0.2">
      <c r="A4041" s="2" t="s">
        <v>637</v>
      </c>
      <c r="B4041" s="2" t="s">
        <v>695</v>
      </c>
      <c r="C4041" s="4">
        <v>2891</v>
      </c>
      <c r="D4041" s="2" t="s">
        <v>94</v>
      </c>
      <c r="E4041" s="26" t="s">
        <v>469</v>
      </c>
      <c r="F4041" s="23" t="str">
        <f t="shared" si="191"/>
        <v>volta</v>
      </c>
      <c r="G4041" s="4">
        <v>6</v>
      </c>
      <c r="H4041" s="2" t="s">
        <v>637</v>
      </c>
      <c r="I4041" s="2" t="s">
        <v>637</v>
      </c>
      <c r="J4041" s="23" t="str">
        <f t="shared" si="189"/>
        <v>UTB2891volta6</v>
      </c>
      <c r="K4041" s="32" t="str">
        <f t="shared" si="190"/>
        <v>ÁGUAS CLARAS/COMERCIAL NORTE/AVENIDA HÉLIO PRATES/INCRA 08/BRAZLÂNDIA/MONTE ALTO</v>
      </c>
    </row>
    <row r="4042" spans="1:11" x14ac:dyDescent="0.2">
      <c r="A4042" s="2" t="s">
        <v>637</v>
      </c>
      <c r="B4042" s="2" t="s">
        <v>564</v>
      </c>
      <c r="C4042" s="4">
        <v>2895</v>
      </c>
      <c r="D4042" s="2" t="s">
        <v>94</v>
      </c>
      <c r="E4042" s="2" t="s">
        <v>452</v>
      </c>
      <c r="F4042" s="23" t="str">
        <f t="shared" si="191"/>
        <v>ida</v>
      </c>
      <c r="G4042" s="4">
        <v>1</v>
      </c>
      <c r="H4042" s="2" t="s">
        <v>637</v>
      </c>
      <c r="I4042" s="2" t="s">
        <v>637</v>
      </c>
      <c r="J4042" s="23" t="str">
        <f t="shared" si="189"/>
        <v>UTB2895ida1</v>
      </c>
      <c r="K4042" s="32" t="str">
        <f t="shared" si="190"/>
        <v>MONTE ALTO</v>
      </c>
    </row>
    <row r="4043" spans="1:11" x14ac:dyDescent="0.2">
      <c r="A4043" s="2" t="s">
        <v>637</v>
      </c>
      <c r="B4043" s="2" t="s">
        <v>564</v>
      </c>
      <c r="C4043" s="4">
        <v>2895</v>
      </c>
      <c r="D4043" s="2" t="s">
        <v>94</v>
      </c>
      <c r="E4043" s="2" t="s">
        <v>452</v>
      </c>
      <c r="F4043" s="23" t="str">
        <f t="shared" si="191"/>
        <v>ida</v>
      </c>
      <c r="G4043" s="4">
        <v>2</v>
      </c>
      <c r="H4043" s="2" t="s">
        <v>638</v>
      </c>
      <c r="I4043" s="2" t="s">
        <v>639</v>
      </c>
      <c r="J4043" s="23" t="str">
        <f t="shared" si="189"/>
        <v>UTB2895ida2</v>
      </c>
      <c r="K4043" s="32" t="str">
        <f t="shared" si="190"/>
        <v>MONTE ALTO/BR-080</v>
      </c>
    </row>
    <row r="4044" spans="1:11" x14ac:dyDescent="0.2">
      <c r="A4044" s="2" t="s">
        <v>637</v>
      </c>
      <c r="B4044" s="2" t="s">
        <v>564</v>
      </c>
      <c r="C4044" s="4">
        <v>2895</v>
      </c>
      <c r="D4044" s="2" t="s">
        <v>94</v>
      </c>
      <c r="E4044" s="2" t="s">
        <v>452</v>
      </c>
      <c r="F4044" s="23" t="str">
        <f t="shared" si="191"/>
        <v>ida</v>
      </c>
      <c r="G4044" s="4">
        <v>3</v>
      </c>
      <c r="H4044" s="2" t="s">
        <v>640</v>
      </c>
      <c r="I4044" s="2" t="s">
        <v>639</v>
      </c>
      <c r="J4044" s="23" t="str">
        <f t="shared" si="189"/>
        <v>UTB2895ida3</v>
      </c>
      <c r="K4044" s="32" t="str">
        <f t="shared" si="190"/>
        <v>MONTE ALTO/BR-080/PERIMETRO URBANO (BRAZLÂNDIA DF)</v>
      </c>
    </row>
    <row r="4045" spans="1:11" x14ac:dyDescent="0.2">
      <c r="A4045" s="2" t="s">
        <v>637</v>
      </c>
      <c r="B4045" s="2" t="s">
        <v>564</v>
      </c>
      <c r="C4045" s="4">
        <v>2895</v>
      </c>
      <c r="D4045" s="2" t="s">
        <v>94</v>
      </c>
      <c r="E4045" s="2" t="s">
        <v>452</v>
      </c>
      <c r="F4045" s="23" t="str">
        <f t="shared" si="191"/>
        <v>ida</v>
      </c>
      <c r="G4045" s="4">
        <v>4</v>
      </c>
      <c r="H4045" s="2" t="s">
        <v>647</v>
      </c>
      <c r="I4045" s="2" t="s">
        <v>639</v>
      </c>
      <c r="J4045" s="23" t="str">
        <f t="shared" si="189"/>
        <v>UTB2895ida4</v>
      </c>
      <c r="K4045" s="32" t="str">
        <f t="shared" si="190"/>
        <v>MONTE ALTO/BR-080/PERIMETRO URBANO (BRAZLÂNDIA DF)/INCRA 08</v>
      </c>
    </row>
    <row r="4046" spans="1:11" x14ac:dyDescent="0.2">
      <c r="A4046" s="2" t="s">
        <v>637</v>
      </c>
      <c r="B4046" s="2" t="s">
        <v>564</v>
      </c>
      <c r="C4046" s="4">
        <v>2895</v>
      </c>
      <c r="D4046" s="2" t="s">
        <v>94</v>
      </c>
      <c r="E4046" s="2" t="s">
        <v>452</v>
      </c>
      <c r="F4046" s="23" t="str">
        <f t="shared" si="191"/>
        <v>ida</v>
      </c>
      <c r="G4046" s="4">
        <v>5</v>
      </c>
      <c r="H4046" s="2" t="s">
        <v>561</v>
      </c>
      <c r="I4046" s="2" t="s">
        <v>562</v>
      </c>
      <c r="J4046" s="23" t="str">
        <f t="shared" si="189"/>
        <v>UTB2895ida5</v>
      </c>
      <c r="K4046" s="32" t="str">
        <f t="shared" si="190"/>
        <v>MONTE ALTO/BR-080/PERIMETRO URBANO (BRAZLÂNDIA DF)/INCRA 08/BR-070</v>
      </c>
    </row>
    <row r="4047" spans="1:11" x14ac:dyDescent="0.2">
      <c r="A4047" s="2" t="s">
        <v>637</v>
      </c>
      <c r="B4047" s="2" t="s">
        <v>564</v>
      </c>
      <c r="C4047" s="4">
        <v>2895</v>
      </c>
      <c r="D4047" s="2" t="s">
        <v>94</v>
      </c>
      <c r="E4047" s="2" t="s">
        <v>452</v>
      </c>
      <c r="F4047" s="23" t="str">
        <f t="shared" si="191"/>
        <v>ida</v>
      </c>
      <c r="G4047" s="4">
        <v>6</v>
      </c>
      <c r="H4047" s="2" t="s">
        <v>649</v>
      </c>
      <c r="I4047" s="2" t="s">
        <v>564</v>
      </c>
      <c r="J4047" s="23" t="str">
        <f t="shared" si="189"/>
        <v>UTB2895ida6</v>
      </c>
      <c r="K4047" s="32" t="str">
        <f t="shared" si="190"/>
        <v>MONTE ALTO/BR-080/PERIMETRO URBANO (BRAZLÂNDIA DF)/INCRA 08/BR-070/AVENIDA HÉLIO PRATES</v>
      </c>
    </row>
    <row r="4048" spans="1:11" x14ac:dyDescent="0.2">
      <c r="A4048" s="2" t="s">
        <v>637</v>
      </c>
      <c r="B4048" s="2" t="s">
        <v>564</v>
      </c>
      <c r="C4048" s="4">
        <v>2895</v>
      </c>
      <c r="D4048" s="2" t="s">
        <v>94</v>
      </c>
      <c r="E4048" s="2" t="s">
        <v>452</v>
      </c>
      <c r="F4048" s="23" t="str">
        <f t="shared" si="191"/>
        <v>ida</v>
      </c>
      <c r="G4048" s="4">
        <v>7</v>
      </c>
      <c r="H4048" s="2" t="s">
        <v>650</v>
      </c>
      <c r="I4048" s="2" t="s">
        <v>564</v>
      </c>
      <c r="J4048" s="23" t="str">
        <f t="shared" si="189"/>
        <v>UTB2895ida7</v>
      </c>
      <c r="K4048" s="32" t="str">
        <f t="shared" si="190"/>
        <v>MONTE ALTO/BR-080/PERIMETRO URBANO (BRAZLÂNDIA DF)/INCRA 08/BR-070/AVENIDA HÉLIO PRATES/COMERCIAL NORTE</v>
      </c>
    </row>
    <row r="4049" spans="1:11" x14ac:dyDescent="0.2">
      <c r="A4049" s="2" t="s">
        <v>637</v>
      </c>
      <c r="B4049" s="2" t="s">
        <v>564</v>
      </c>
      <c r="C4049" s="4">
        <v>2895</v>
      </c>
      <c r="D4049" s="2" t="s">
        <v>94</v>
      </c>
      <c r="E4049" s="2" t="s">
        <v>452</v>
      </c>
      <c r="F4049" s="23" t="str">
        <f t="shared" si="191"/>
        <v>ida</v>
      </c>
      <c r="G4049" s="4">
        <v>8</v>
      </c>
      <c r="H4049" s="2" t="s">
        <v>564</v>
      </c>
      <c r="I4049" s="2" t="s">
        <v>564</v>
      </c>
      <c r="J4049" s="23" t="str">
        <f t="shared" si="189"/>
        <v>UTB2895ida8</v>
      </c>
      <c r="K4049" s="32" t="str">
        <f t="shared" si="190"/>
        <v>MONTE ALTO/BR-080/PERIMETRO URBANO (BRAZLÂNDIA DF)/INCRA 08/BR-070/AVENIDA HÉLIO PRATES/COMERCIAL NORTE/TAGUATINGA</v>
      </c>
    </row>
    <row r="4050" spans="1:11" x14ac:dyDescent="0.2">
      <c r="A4050" s="2" t="s">
        <v>637</v>
      </c>
      <c r="B4050" s="2" t="s">
        <v>564</v>
      </c>
      <c r="C4050" s="4">
        <v>2895</v>
      </c>
      <c r="D4050" s="2" t="s">
        <v>94</v>
      </c>
      <c r="E4050" s="2" t="s">
        <v>469</v>
      </c>
      <c r="F4050" s="23" t="str">
        <f t="shared" si="191"/>
        <v>volta</v>
      </c>
      <c r="G4050" s="4">
        <v>1</v>
      </c>
      <c r="H4050" s="2" t="s">
        <v>564</v>
      </c>
      <c r="I4050" s="2" t="s">
        <v>564</v>
      </c>
      <c r="J4050" s="23" t="str">
        <f t="shared" si="189"/>
        <v>UTB2895volta1</v>
      </c>
      <c r="K4050" s="32" t="str">
        <f t="shared" si="190"/>
        <v>TAGUATINGA</v>
      </c>
    </row>
    <row r="4051" spans="1:11" x14ac:dyDescent="0.2">
      <c r="A4051" s="2" t="s">
        <v>637</v>
      </c>
      <c r="B4051" s="2" t="s">
        <v>564</v>
      </c>
      <c r="C4051" s="4">
        <v>2895</v>
      </c>
      <c r="D4051" s="2" t="s">
        <v>94</v>
      </c>
      <c r="E4051" s="2" t="s">
        <v>469</v>
      </c>
      <c r="F4051" s="23" t="str">
        <f t="shared" si="191"/>
        <v>volta</v>
      </c>
      <c r="G4051" s="4">
        <v>2</v>
      </c>
      <c r="H4051" s="2" t="s">
        <v>650</v>
      </c>
      <c r="I4051" s="2" t="s">
        <v>564</v>
      </c>
      <c r="J4051" s="23" t="str">
        <f t="shared" si="189"/>
        <v>UTB2895volta2</v>
      </c>
      <c r="K4051" s="32" t="str">
        <f t="shared" si="190"/>
        <v>TAGUATINGA/COMERCIAL NORTE</v>
      </c>
    </row>
    <row r="4052" spans="1:11" x14ac:dyDescent="0.2">
      <c r="A4052" s="2" t="s">
        <v>637</v>
      </c>
      <c r="B4052" s="2" t="s">
        <v>564</v>
      </c>
      <c r="C4052" s="4">
        <v>2895</v>
      </c>
      <c r="D4052" s="2" t="s">
        <v>94</v>
      </c>
      <c r="E4052" s="2" t="s">
        <v>469</v>
      </c>
      <c r="F4052" s="23" t="str">
        <f t="shared" si="191"/>
        <v>volta</v>
      </c>
      <c r="G4052" s="4">
        <v>3</v>
      </c>
      <c r="H4052" s="2" t="s">
        <v>649</v>
      </c>
      <c r="I4052" s="2" t="s">
        <v>564</v>
      </c>
      <c r="J4052" s="23" t="str">
        <f t="shared" si="189"/>
        <v>UTB2895volta3</v>
      </c>
      <c r="K4052" s="32" t="str">
        <f t="shared" si="190"/>
        <v>TAGUATINGA/COMERCIAL NORTE/AVENIDA HÉLIO PRATES</v>
      </c>
    </row>
    <row r="4053" spans="1:11" x14ac:dyDescent="0.2">
      <c r="A4053" s="2" t="s">
        <v>637</v>
      </c>
      <c r="B4053" s="2" t="s">
        <v>564</v>
      </c>
      <c r="C4053" s="4">
        <v>2895</v>
      </c>
      <c r="D4053" s="2" t="s">
        <v>94</v>
      </c>
      <c r="E4053" s="2" t="s">
        <v>469</v>
      </c>
      <c r="F4053" s="23" t="str">
        <f t="shared" si="191"/>
        <v>volta</v>
      </c>
      <c r="G4053" s="4">
        <v>4</v>
      </c>
      <c r="H4053" s="2" t="s">
        <v>561</v>
      </c>
      <c r="I4053" s="2" t="s">
        <v>562</v>
      </c>
      <c r="J4053" s="23" t="str">
        <f t="shared" si="189"/>
        <v>UTB2895volta4</v>
      </c>
      <c r="K4053" s="32" t="str">
        <f t="shared" si="190"/>
        <v>TAGUATINGA/COMERCIAL NORTE/AVENIDA HÉLIO PRATES/BR-070</v>
      </c>
    </row>
    <row r="4054" spans="1:11" x14ac:dyDescent="0.2">
      <c r="A4054" s="2" t="s">
        <v>637</v>
      </c>
      <c r="B4054" s="2" t="s">
        <v>564</v>
      </c>
      <c r="C4054" s="4">
        <v>2895</v>
      </c>
      <c r="D4054" s="2" t="s">
        <v>94</v>
      </c>
      <c r="E4054" s="2" t="s">
        <v>469</v>
      </c>
      <c r="F4054" s="23" t="str">
        <f t="shared" si="191"/>
        <v>volta</v>
      </c>
      <c r="G4054" s="4">
        <v>5</v>
      </c>
      <c r="H4054" s="2" t="s">
        <v>647</v>
      </c>
      <c r="I4054" s="2" t="s">
        <v>639</v>
      </c>
      <c r="J4054" s="23" t="str">
        <f t="shared" si="189"/>
        <v>UTB2895volta5</v>
      </c>
      <c r="K4054" s="32" t="str">
        <f t="shared" si="190"/>
        <v>TAGUATINGA/COMERCIAL NORTE/AVENIDA HÉLIO PRATES/BR-070/INCRA 08</v>
      </c>
    </row>
    <row r="4055" spans="1:11" x14ac:dyDescent="0.2">
      <c r="A4055" s="2" t="s">
        <v>637</v>
      </c>
      <c r="B4055" s="2" t="s">
        <v>564</v>
      </c>
      <c r="C4055" s="4">
        <v>2895</v>
      </c>
      <c r="D4055" s="2" t="s">
        <v>94</v>
      </c>
      <c r="E4055" s="2" t="s">
        <v>469</v>
      </c>
      <c r="F4055" s="23" t="str">
        <f t="shared" si="191"/>
        <v>volta</v>
      </c>
      <c r="G4055" s="4">
        <v>6</v>
      </c>
      <c r="H4055" s="2" t="s">
        <v>640</v>
      </c>
      <c r="I4055" s="2" t="s">
        <v>639</v>
      </c>
      <c r="J4055" s="23" t="str">
        <f t="shared" si="189"/>
        <v>UTB2895volta6</v>
      </c>
      <c r="K4055" s="32" t="str">
        <f t="shared" si="190"/>
        <v>TAGUATINGA/COMERCIAL NORTE/AVENIDA HÉLIO PRATES/BR-070/INCRA 08/PERIMETRO URBANO (BRAZLÂNDIA DF)</v>
      </c>
    </row>
    <row r="4056" spans="1:11" x14ac:dyDescent="0.2">
      <c r="A4056" s="2" t="s">
        <v>637</v>
      </c>
      <c r="B4056" s="2" t="s">
        <v>564</v>
      </c>
      <c r="C4056" s="4">
        <v>2895</v>
      </c>
      <c r="D4056" s="2" t="s">
        <v>94</v>
      </c>
      <c r="E4056" s="2" t="s">
        <v>469</v>
      </c>
      <c r="F4056" s="23" t="str">
        <f t="shared" si="191"/>
        <v>volta</v>
      </c>
      <c r="G4056" s="4">
        <v>7</v>
      </c>
      <c r="H4056" s="2" t="s">
        <v>638</v>
      </c>
      <c r="I4056" s="2" t="s">
        <v>639</v>
      </c>
      <c r="J4056" s="23" t="str">
        <f t="shared" si="189"/>
        <v>UTB2895volta7</v>
      </c>
      <c r="K4056" s="32" t="str">
        <f t="shared" si="190"/>
        <v>TAGUATINGA/COMERCIAL NORTE/AVENIDA HÉLIO PRATES/BR-070/INCRA 08/PERIMETRO URBANO (BRAZLÂNDIA DF)/BR-080</v>
      </c>
    </row>
    <row r="4057" spans="1:11" x14ac:dyDescent="0.2">
      <c r="A4057" s="2" t="s">
        <v>637</v>
      </c>
      <c r="B4057" s="2" t="s">
        <v>564</v>
      </c>
      <c r="C4057" s="4">
        <v>2895</v>
      </c>
      <c r="D4057" s="2" t="s">
        <v>94</v>
      </c>
      <c r="E4057" s="2" t="s">
        <v>469</v>
      </c>
      <c r="F4057" s="23" t="str">
        <f t="shared" si="191"/>
        <v>volta</v>
      </c>
      <c r="G4057" s="4">
        <v>8</v>
      </c>
      <c r="H4057" s="2" t="s">
        <v>637</v>
      </c>
      <c r="I4057" s="2" t="s">
        <v>637</v>
      </c>
      <c r="J4057" s="23" t="str">
        <f t="shared" si="189"/>
        <v>UTB2895volta8</v>
      </c>
      <c r="K4057" s="32" t="str">
        <f t="shared" si="190"/>
        <v>TAGUATINGA/COMERCIAL NORTE/AVENIDA HÉLIO PRATES/BR-070/INCRA 08/PERIMETRO URBANO (BRAZLÂNDIA DF)/BR-080/MONTE ALTO</v>
      </c>
    </row>
    <row r="4058" spans="1:11" x14ac:dyDescent="0.2">
      <c r="A4058" s="2" t="s">
        <v>637</v>
      </c>
      <c r="B4058" s="2" t="s">
        <v>695</v>
      </c>
      <c r="C4058" s="4">
        <v>2896</v>
      </c>
      <c r="D4058" s="2" t="s">
        <v>94</v>
      </c>
      <c r="E4058" s="2" t="s">
        <v>452</v>
      </c>
      <c r="F4058" s="23" t="str">
        <f t="shared" si="191"/>
        <v>ida</v>
      </c>
      <c r="G4058" s="4">
        <v>1</v>
      </c>
      <c r="H4058" s="2" t="s">
        <v>637</v>
      </c>
      <c r="I4058" s="2" t="s">
        <v>637</v>
      </c>
      <c r="J4058" s="23" t="str">
        <f t="shared" si="189"/>
        <v>UTB2896ida1</v>
      </c>
      <c r="K4058" s="32" t="str">
        <f t="shared" si="190"/>
        <v>MONTE ALTO</v>
      </c>
    </row>
    <row r="4059" spans="1:11" x14ac:dyDescent="0.2">
      <c r="A4059" s="2" t="s">
        <v>637</v>
      </c>
      <c r="B4059" s="2" t="s">
        <v>695</v>
      </c>
      <c r="C4059" s="4">
        <v>2896</v>
      </c>
      <c r="D4059" s="2" t="s">
        <v>94</v>
      </c>
      <c r="E4059" s="2" t="s">
        <v>452</v>
      </c>
      <c r="F4059" s="23" t="str">
        <f t="shared" si="191"/>
        <v>ida</v>
      </c>
      <c r="G4059" s="4">
        <v>2</v>
      </c>
      <c r="H4059" s="2" t="s">
        <v>638</v>
      </c>
      <c r="I4059" s="2" t="s">
        <v>639</v>
      </c>
      <c r="J4059" s="23" t="str">
        <f t="shared" si="189"/>
        <v>UTB2896ida2</v>
      </c>
      <c r="K4059" s="32" t="str">
        <f t="shared" si="190"/>
        <v>MONTE ALTO/BR-080</v>
      </c>
    </row>
    <row r="4060" spans="1:11" x14ac:dyDescent="0.2">
      <c r="A4060" s="2" t="s">
        <v>637</v>
      </c>
      <c r="B4060" s="2" t="s">
        <v>695</v>
      </c>
      <c r="C4060" s="4">
        <v>2896</v>
      </c>
      <c r="D4060" s="2" t="s">
        <v>94</v>
      </c>
      <c r="E4060" s="2" t="s">
        <v>452</v>
      </c>
      <c r="F4060" s="23" t="str">
        <f t="shared" si="191"/>
        <v>ida</v>
      </c>
      <c r="G4060" s="4">
        <v>3</v>
      </c>
      <c r="H4060" s="2" t="s">
        <v>640</v>
      </c>
      <c r="I4060" s="2" t="s">
        <v>639</v>
      </c>
      <c r="J4060" s="23" t="str">
        <f t="shared" si="189"/>
        <v>UTB2896ida3</v>
      </c>
      <c r="K4060" s="32" t="str">
        <f t="shared" si="190"/>
        <v>MONTE ALTO/BR-080/PERIMETRO URBANO (BRAZLÂNDIA DF)</v>
      </c>
    </row>
    <row r="4061" spans="1:11" x14ac:dyDescent="0.2">
      <c r="A4061" s="2" t="s">
        <v>637</v>
      </c>
      <c r="B4061" s="2" t="s">
        <v>695</v>
      </c>
      <c r="C4061" s="4">
        <v>2896</v>
      </c>
      <c r="D4061" s="2" t="s">
        <v>94</v>
      </c>
      <c r="E4061" s="2" t="s">
        <v>452</v>
      </c>
      <c r="F4061" s="23" t="str">
        <f t="shared" si="191"/>
        <v>ida</v>
      </c>
      <c r="G4061" s="4">
        <v>4</v>
      </c>
      <c r="H4061" s="2" t="s">
        <v>641</v>
      </c>
      <c r="I4061" s="2" t="s">
        <v>639</v>
      </c>
      <c r="J4061" s="23" t="str">
        <f t="shared" si="189"/>
        <v>UTB2896ida4</v>
      </c>
      <c r="K4061" s="32" t="str">
        <f t="shared" si="190"/>
        <v>MONTE ALTO/BR-080/PERIMETRO URBANO (BRAZLÂNDIA DF)/FASSINCRA</v>
      </c>
    </row>
    <row r="4062" spans="1:11" x14ac:dyDescent="0.2">
      <c r="A4062" s="2" t="s">
        <v>637</v>
      </c>
      <c r="B4062" s="2" t="s">
        <v>695</v>
      </c>
      <c r="C4062" s="4">
        <v>2896</v>
      </c>
      <c r="D4062" s="2" t="s">
        <v>94</v>
      </c>
      <c r="E4062" s="2" t="s">
        <v>452</v>
      </c>
      <c r="F4062" s="23" t="str">
        <f t="shared" si="191"/>
        <v>ida</v>
      </c>
      <c r="G4062" s="4">
        <v>5</v>
      </c>
      <c r="H4062" s="2" t="s">
        <v>563</v>
      </c>
      <c r="I4062" s="2" t="s">
        <v>564</v>
      </c>
      <c r="J4062" s="23" t="str">
        <f t="shared" si="189"/>
        <v>UTB2896ida5</v>
      </c>
      <c r="K4062" s="32" t="str">
        <f t="shared" si="190"/>
        <v>MONTE ALTO/BR-080/PERIMETRO URBANO (BRAZLÂNDIA DF)/FASSINCRA/PISTÃO NORTE</v>
      </c>
    </row>
    <row r="4063" spans="1:11" x14ac:dyDescent="0.2">
      <c r="A4063" s="2" t="s">
        <v>637</v>
      </c>
      <c r="B4063" s="2" t="s">
        <v>695</v>
      </c>
      <c r="C4063" s="4">
        <v>2896</v>
      </c>
      <c r="D4063" s="2" t="s">
        <v>94</v>
      </c>
      <c r="E4063" s="2" t="s">
        <v>452</v>
      </c>
      <c r="F4063" s="23" t="str">
        <f t="shared" si="191"/>
        <v>ida</v>
      </c>
      <c r="G4063" s="4">
        <v>6</v>
      </c>
      <c r="H4063" s="2" t="s">
        <v>695</v>
      </c>
      <c r="I4063" s="2" t="s">
        <v>695</v>
      </c>
      <c r="J4063" s="23" t="str">
        <f t="shared" si="189"/>
        <v>UTB2896ida6</v>
      </c>
      <c r="K4063" s="32" t="str">
        <f t="shared" si="190"/>
        <v>MONTE ALTO/BR-080/PERIMETRO URBANO (BRAZLÂNDIA DF)/FASSINCRA/PISTÃO NORTE/ÁGUAS CLARAS</v>
      </c>
    </row>
    <row r="4064" spans="1:11" x14ac:dyDescent="0.2">
      <c r="A4064" s="2" t="s">
        <v>637</v>
      </c>
      <c r="B4064" s="2" t="s">
        <v>695</v>
      </c>
      <c r="C4064" s="4">
        <v>2896</v>
      </c>
      <c r="D4064" s="2" t="s">
        <v>94</v>
      </c>
      <c r="E4064" s="2" t="s">
        <v>469</v>
      </c>
      <c r="F4064" s="23" t="str">
        <f t="shared" si="191"/>
        <v>volta</v>
      </c>
      <c r="G4064" s="4">
        <v>1</v>
      </c>
      <c r="H4064" s="2" t="s">
        <v>695</v>
      </c>
      <c r="I4064" s="2" t="s">
        <v>695</v>
      </c>
      <c r="J4064" s="23" t="str">
        <f t="shared" si="189"/>
        <v>UTB2896volta1</v>
      </c>
      <c r="K4064" s="32" t="str">
        <f t="shared" si="190"/>
        <v>ÁGUAS CLARAS</v>
      </c>
    </row>
    <row r="4065" spans="1:11" x14ac:dyDescent="0.2">
      <c r="A4065" s="2" t="s">
        <v>637</v>
      </c>
      <c r="B4065" s="2" t="s">
        <v>695</v>
      </c>
      <c r="C4065" s="4">
        <v>2896</v>
      </c>
      <c r="D4065" s="2" t="s">
        <v>94</v>
      </c>
      <c r="E4065" s="2" t="s">
        <v>469</v>
      </c>
      <c r="F4065" s="23" t="str">
        <f t="shared" si="191"/>
        <v>volta</v>
      </c>
      <c r="G4065" s="4">
        <v>2</v>
      </c>
      <c r="H4065" s="2" t="s">
        <v>563</v>
      </c>
      <c r="I4065" s="2" t="s">
        <v>564</v>
      </c>
      <c r="J4065" s="23" t="str">
        <f t="shared" si="189"/>
        <v>UTB2896volta2</v>
      </c>
      <c r="K4065" s="32" t="str">
        <f t="shared" si="190"/>
        <v>ÁGUAS CLARAS/PISTÃO NORTE</v>
      </c>
    </row>
    <row r="4066" spans="1:11" x14ac:dyDescent="0.2">
      <c r="A4066" s="2" t="s">
        <v>637</v>
      </c>
      <c r="B4066" s="2" t="s">
        <v>695</v>
      </c>
      <c r="C4066" s="4">
        <v>2896</v>
      </c>
      <c r="D4066" s="2" t="s">
        <v>94</v>
      </c>
      <c r="E4066" s="2" t="s">
        <v>469</v>
      </c>
      <c r="F4066" s="23" t="str">
        <f t="shared" si="191"/>
        <v>volta</v>
      </c>
      <c r="G4066" s="4">
        <v>3</v>
      </c>
      <c r="H4066" s="2" t="s">
        <v>641</v>
      </c>
      <c r="I4066" s="2" t="s">
        <v>639</v>
      </c>
      <c r="J4066" s="23" t="str">
        <f t="shared" si="189"/>
        <v>UTB2896volta3</v>
      </c>
      <c r="K4066" s="32" t="str">
        <f t="shared" si="190"/>
        <v>ÁGUAS CLARAS/PISTÃO NORTE/FASSINCRA</v>
      </c>
    </row>
    <row r="4067" spans="1:11" x14ac:dyDescent="0.2">
      <c r="A4067" s="2" t="s">
        <v>637</v>
      </c>
      <c r="B4067" s="2" t="s">
        <v>695</v>
      </c>
      <c r="C4067" s="4">
        <v>2896</v>
      </c>
      <c r="D4067" s="2" t="s">
        <v>94</v>
      </c>
      <c r="E4067" s="2" t="s">
        <v>469</v>
      </c>
      <c r="F4067" s="23" t="str">
        <f t="shared" si="191"/>
        <v>volta</v>
      </c>
      <c r="G4067" s="4">
        <v>4</v>
      </c>
      <c r="H4067" s="2" t="s">
        <v>640</v>
      </c>
      <c r="I4067" s="2" t="s">
        <v>639</v>
      </c>
      <c r="J4067" s="23" t="str">
        <f t="shared" si="189"/>
        <v>UTB2896volta4</v>
      </c>
      <c r="K4067" s="32" t="str">
        <f t="shared" si="190"/>
        <v>ÁGUAS CLARAS/PISTÃO NORTE/FASSINCRA/PERIMETRO URBANO (BRAZLÂNDIA DF)</v>
      </c>
    </row>
    <row r="4068" spans="1:11" x14ac:dyDescent="0.2">
      <c r="A4068" s="2" t="s">
        <v>637</v>
      </c>
      <c r="B4068" s="2" t="s">
        <v>695</v>
      </c>
      <c r="C4068" s="4">
        <v>2896</v>
      </c>
      <c r="D4068" s="2" t="s">
        <v>94</v>
      </c>
      <c r="E4068" s="2" t="s">
        <v>469</v>
      </c>
      <c r="F4068" s="23" t="str">
        <f t="shared" si="191"/>
        <v>volta</v>
      </c>
      <c r="G4068" s="4">
        <v>5</v>
      </c>
      <c r="H4068" s="2" t="s">
        <v>638</v>
      </c>
      <c r="I4068" s="2" t="s">
        <v>639</v>
      </c>
      <c r="J4068" s="23" t="str">
        <f t="shared" si="189"/>
        <v>UTB2896volta5</v>
      </c>
      <c r="K4068" s="32" t="str">
        <f t="shared" si="190"/>
        <v>ÁGUAS CLARAS/PISTÃO NORTE/FASSINCRA/PERIMETRO URBANO (BRAZLÂNDIA DF)/BR-080</v>
      </c>
    </row>
    <row r="4069" spans="1:11" x14ac:dyDescent="0.2">
      <c r="A4069" s="2" t="s">
        <v>637</v>
      </c>
      <c r="B4069" s="2" t="s">
        <v>695</v>
      </c>
      <c r="C4069" s="4">
        <v>2896</v>
      </c>
      <c r="D4069" s="2" t="s">
        <v>94</v>
      </c>
      <c r="E4069" s="2" t="s">
        <v>469</v>
      </c>
      <c r="F4069" s="23" t="str">
        <f t="shared" si="191"/>
        <v>volta</v>
      </c>
      <c r="G4069" s="4">
        <v>6</v>
      </c>
      <c r="H4069" s="2" t="s">
        <v>637</v>
      </c>
      <c r="I4069" s="2" t="s">
        <v>637</v>
      </c>
      <c r="J4069" s="23" t="str">
        <f t="shared" si="189"/>
        <v>UTB2896volta6</v>
      </c>
      <c r="K4069" s="32" t="str">
        <f t="shared" si="190"/>
        <v>ÁGUAS CLARAS/PISTÃO NORTE/FASSINCRA/PERIMETRO URBANO (BRAZLÂNDIA DF)/BR-080/MONTE ALTO</v>
      </c>
    </row>
    <row r="4070" spans="1:11" x14ac:dyDescent="0.2">
      <c r="A4070" s="2" t="s">
        <v>637</v>
      </c>
      <c r="B4070" s="2" t="s">
        <v>671</v>
      </c>
      <c r="C4070" s="4">
        <v>2897</v>
      </c>
      <c r="D4070" s="2" t="s">
        <v>94</v>
      </c>
      <c r="E4070" s="2" t="s">
        <v>452</v>
      </c>
      <c r="F4070" s="23" t="str">
        <f t="shared" si="191"/>
        <v>ida</v>
      </c>
      <c r="G4070" s="4">
        <v>1</v>
      </c>
      <c r="H4070" s="2" t="s">
        <v>637</v>
      </c>
      <c r="I4070" s="2" t="s">
        <v>637</v>
      </c>
      <c r="J4070" s="23" t="str">
        <f t="shared" si="189"/>
        <v>UTB2897ida1</v>
      </c>
      <c r="K4070" s="32" t="str">
        <f t="shared" si="190"/>
        <v>MONTE ALTO</v>
      </c>
    </row>
    <row r="4071" spans="1:11" x14ac:dyDescent="0.2">
      <c r="A4071" s="2" t="s">
        <v>637</v>
      </c>
      <c r="B4071" s="2" t="s">
        <v>671</v>
      </c>
      <c r="C4071" s="4">
        <v>2897</v>
      </c>
      <c r="D4071" s="2" t="s">
        <v>94</v>
      </c>
      <c r="E4071" s="2" t="s">
        <v>452</v>
      </c>
      <c r="F4071" s="23" t="str">
        <f t="shared" si="191"/>
        <v>ida</v>
      </c>
      <c r="G4071" s="4">
        <v>2</v>
      </c>
      <c r="H4071" s="2" t="s">
        <v>638</v>
      </c>
      <c r="I4071" s="2" t="s">
        <v>639</v>
      </c>
      <c r="J4071" s="23" t="str">
        <f t="shared" si="189"/>
        <v>UTB2897ida2</v>
      </c>
      <c r="K4071" s="32" t="str">
        <f t="shared" si="190"/>
        <v>MONTE ALTO/BR-080</v>
      </c>
    </row>
    <row r="4072" spans="1:11" x14ac:dyDescent="0.2">
      <c r="A4072" s="2" t="s">
        <v>637</v>
      </c>
      <c r="B4072" s="2" t="s">
        <v>671</v>
      </c>
      <c r="C4072" s="4">
        <v>2897</v>
      </c>
      <c r="D4072" s="2" t="s">
        <v>94</v>
      </c>
      <c r="E4072" s="2" t="s">
        <v>452</v>
      </c>
      <c r="F4072" s="23" t="str">
        <f t="shared" si="191"/>
        <v>ida</v>
      </c>
      <c r="G4072" s="4">
        <v>3</v>
      </c>
      <c r="H4072" s="2" t="s">
        <v>640</v>
      </c>
      <c r="I4072" s="2" t="s">
        <v>639</v>
      </c>
      <c r="J4072" s="23" t="str">
        <f t="shared" si="189"/>
        <v>UTB2897ida3</v>
      </c>
      <c r="K4072" s="32" t="str">
        <f t="shared" si="190"/>
        <v>MONTE ALTO/BR-080/PERIMETRO URBANO (BRAZLÂNDIA DF)</v>
      </c>
    </row>
    <row r="4073" spans="1:11" x14ac:dyDescent="0.2">
      <c r="A4073" s="2" t="s">
        <v>637</v>
      </c>
      <c r="B4073" s="2" t="s">
        <v>671</v>
      </c>
      <c r="C4073" s="4">
        <v>2897</v>
      </c>
      <c r="D4073" s="2" t="s">
        <v>94</v>
      </c>
      <c r="E4073" s="2" t="s">
        <v>452</v>
      </c>
      <c r="F4073" s="23" t="str">
        <f t="shared" si="191"/>
        <v>ida</v>
      </c>
      <c r="G4073" s="4">
        <v>4</v>
      </c>
      <c r="H4073" s="2" t="s">
        <v>641</v>
      </c>
      <c r="I4073" s="2" t="s">
        <v>639</v>
      </c>
      <c r="J4073" s="23" t="str">
        <f t="shared" si="189"/>
        <v>UTB2897ida4</v>
      </c>
      <c r="K4073" s="32" t="str">
        <f t="shared" si="190"/>
        <v>MONTE ALTO/BR-080/PERIMETRO URBANO (BRAZLÂNDIA DF)/FASSINCRA</v>
      </c>
    </row>
    <row r="4074" spans="1:11" x14ac:dyDescent="0.2">
      <c r="A4074" s="2" t="s">
        <v>637</v>
      </c>
      <c r="B4074" s="2" t="s">
        <v>671</v>
      </c>
      <c r="C4074" s="4">
        <v>2897</v>
      </c>
      <c r="D4074" s="2" t="s">
        <v>94</v>
      </c>
      <c r="E4074" s="2" t="s">
        <v>452</v>
      </c>
      <c r="F4074" s="23" t="str">
        <f t="shared" si="191"/>
        <v>ida</v>
      </c>
      <c r="G4074" s="4">
        <v>5</v>
      </c>
      <c r="H4074" s="2" t="s">
        <v>674</v>
      </c>
      <c r="I4074" s="2" t="s">
        <v>564</v>
      </c>
      <c r="J4074" s="23" t="str">
        <f t="shared" si="189"/>
        <v>UTB2897ida5</v>
      </c>
      <c r="K4074" s="32" t="str">
        <f t="shared" si="190"/>
        <v>MONTE ALTO/BR-080/PERIMETRO URBANO (BRAZLÂNDIA DF)/FASSINCRA/COMERCIAL NORTE-SUL</v>
      </c>
    </row>
    <row r="4075" spans="1:11" x14ac:dyDescent="0.2">
      <c r="A4075" s="2" t="s">
        <v>637</v>
      </c>
      <c r="B4075" s="2" t="s">
        <v>671</v>
      </c>
      <c r="C4075" s="4">
        <v>2897</v>
      </c>
      <c r="D4075" s="2" t="s">
        <v>94</v>
      </c>
      <c r="E4075" s="2" t="s">
        <v>452</v>
      </c>
      <c r="F4075" s="23" t="str">
        <f t="shared" si="191"/>
        <v>ida</v>
      </c>
      <c r="G4075" s="4">
        <v>6</v>
      </c>
      <c r="H4075" s="2" t="s">
        <v>671</v>
      </c>
      <c r="I4075" s="2" t="s">
        <v>671</v>
      </c>
      <c r="J4075" s="23" t="str">
        <f t="shared" si="189"/>
        <v>UTB2897ida6</v>
      </c>
      <c r="K4075" s="32" t="str">
        <f t="shared" si="190"/>
        <v>MONTE ALTO/BR-080/PERIMETRO URBANO (BRAZLÂNDIA DF)/FASSINCRA/COMERCIAL NORTE-SUL/NÚCLEO BANDEIRANTE</v>
      </c>
    </row>
    <row r="4076" spans="1:11" x14ac:dyDescent="0.2">
      <c r="A4076" s="2" t="s">
        <v>637</v>
      </c>
      <c r="B4076" s="2" t="s">
        <v>671</v>
      </c>
      <c r="C4076" s="4">
        <v>2897</v>
      </c>
      <c r="D4076" s="2" t="s">
        <v>94</v>
      </c>
      <c r="E4076" s="2" t="s">
        <v>469</v>
      </c>
      <c r="F4076" s="23" t="str">
        <f t="shared" si="191"/>
        <v>volta</v>
      </c>
      <c r="G4076" s="4">
        <v>1</v>
      </c>
      <c r="H4076" s="2" t="s">
        <v>671</v>
      </c>
      <c r="I4076" s="2" t="s">
        <v>671</v>
      </c>
      <c r="J4076" s="23" t="str">
        <f t="shared" si="189"/>
        <v>UTB2897volta1</v>
      </c>
      <c r="K4076" s="32" t="str">
        <f t="shared" si="190"/>
        <v>NÚCLEO BANDEIRANTE</v>
      </c>
    </row>
    <row r="4077" spans="1:11" x14ac:dyDescent="0.2">
      <c r="A4077" s="2" t="s">
        <v>637</v>
      </c>
      <c r="B4077" s="2" t="s">
        <v>671</v>
      </c>
      <c r="C4077" s="4">
        <v>2897</v>
      </c>
      <c r="D4077" s="2" t="s">
        <v>94</v>
      </c>
      <c r="E4077" s="2" t="s">
        <v>469</v>
      </c>
      <c r="F4077" s="23" t="str">
        <f t="shared" si="191"/>
        <v>volta</v>
      </c>
      <c r="G4077" s="4">
        <v>2</v>
      </c>
      <c r="H4077" s="2" t="s">
        <v>674</v>
      </c>
      <c r="I4077" s="2" t="s">
        <v>564</v>
      </c>
      <c r="J4077" s="23" t="str">
        <f t="shared" si="189"/>
        <v>UTB2897volta2</v>
      </c>
      <c r="K4077" s="32" t="str">
        <f t="shared" si="190"/>
        <v>NÚCLEO BANDEIRANTE/COMERCIAL NORTE-SUL</v>
      </c>
    </row>
    <row r="4078" spans="1:11" x14ac:dyDescent="0.2">
      <c r="A4078" s="2" t="s">
        <v>637</v>
      </c>
      <c r="B4078" s="2" t="s">
        <v>671</v>
      </c>
      <c r="C4078" s="4">
        <v>2897</v>
      </c>
      <c r="D4078" s="2" t="s">
        <v>94</v>
      </c>
      <c r="E4078" s="2" t="s">
        <v>469</v>
      </c>
      <c r="F4078" s="23" t="str">
        <f t="shared" si="191"/>
        <v>volta</v>
      </c>
      <c r="G4078" s="4">
        <v>3</v>
      </c>
      <c r="H4078" s="2" t="s">
        <v>641</v>
      </c>
      <c r="I4078" s="2" t="s">
        <v>639</v>
      </c>
      <c r="J4078" s="23" t="str">
        <f t="shared" si="189"/>
        <v>UTB2897volta3</v>
      </c>
      <c r="K4078" s="32" t="str">
        <f t="shared" si="190"/>
        <v>NÚCLEO BANDEIRANTE/COMERCIAL NORTE-SUL/FASSINCRA</v>
      </c>
    </row>
    <row r="4079" spans="1:11" x14ac:dyDescent="0.2">
      <c r="A4079" s="2" t="s">
        <v>637</v>
      </c>
      <c r="B4079" s="2" t="s">
        <v>671</v>
      </c>
      <c r="C4079" s="4">
        <v>2897</v>
      </c>
      <c r="D4079" s="2" t="s">
        <v>94</v>
      </c>
      <c r="E4079" s="2" t="s">
        <v>469</v>
      </c>
      <c r="F4079" s="23" t="str">
        <f t="shared" si="191"/>
        <v>volta</v>
      </c>
      <c r="G4079" s="4">
        <v>4</v>
      </c>
      <c r="H4079" s="2" t="s">
        <v>640</v>
      </c>
      <c r="I4079" s="2" t="s">
        <v>639</v>
      </c>
      <c r="J4079" s="23" t="str">
        <f t="shared" si="189"/>
        <v>UTB2897volta4</v>
      </c>
      <c r="K4079" s="32" t="str">
        <f t="shared" si="190"/>
        <v>NÚCLEO BANDEIRANTE/COMERCIAL NORTE-SUL/FASSINCRA/PERIMETRO URBANO (BRAZLÂNDIA DF)</v>
      </c>
    </row>
    <row r="4080" spans="1:11" x14ac:dyDescent="0.2">
      <c r="A4080" s="2" t="s">
        <v>637</v>
      </c>
      <c r="B4080" s="2" t="s">
        <v>671</v>
      </c>
      <c r="C4080" s="4">
        <v>2897</v>
      </c>
      <c r="D4080" s="2" t="s">
        <v>94</v>
      </c>
      <c r="E4080" s="2" t="s">
        <v>469</v>
      </c>
      <c r="F4080" s="23" t="str">
        <f t="shared" si="191"/>
        <v>volta</v>
      </c>
      <c r="G4080" s="4">
        <v>5</v>
      </c>
      <c r="H4080" s="2" t="s">
        <v>638</v>
      </c>
      <c r="I4080" s="2" t="s">
        <v>639</v>
      </c>
      <c r="J4080" s="23" t="str">
        <f t="shared" si="189"/>
        <v>UTB2897volta5</v>
      </c>
      <c r="K4080" s="32" t="str">
        <f t="shared" si="190"/>
        <v>NÚCLEO BANDEIRANTE/COMERCIAL NORTE-SUL/FASSINCRA/PERIMETRO URBANO (BRAZLÂNDIA DF)/BR-080</v>
      </c>
    </row>
    <row r="4081" spans="1:11" x14ac:dyDescent="0.2">
      <c r="A4081" s="2" t="s">
        <v>637</v>
      </c>
      <c r="B4081" s="2" t="s">
        <v>671</v>
      </c>
      <c r="C4081" s="4">
        <v>2897</v>
      </c>
      <c r="D4081" s="2" t="s">
        <v>94</v>
      </c>
      <c r="E4081" s="2" t="s">
        <v>469</v>
      </c>
      <c r="F4081" s="23" t="str">
        <f t="shared" si="191"/>
        <v>volta</v>
      </c>
      <c r="G4081" s="4">
        <v>6</v>
      </c>
      <c r="H4081" s="2" t="s">
        <v>637</v>
      </c>
      <c r="I4081" s="2" t="s">
        <v>637</v>
      </c>
      <c r="J4081" s="23" t="str">
        <f t="shared" si="189"/>
        <v>UTB2897volta6</v>
      </c>
      <c r="K4081" s="32" t="str">
        <f t="shared" si="190"/>
        <v>NÚCLEO BANDEIRANTE/COMERCIAL NORTE-SUL/FASSINCRA/PERIMETRO URBANO (BRAZLÂNDIA DF)/BR-080/MONTE ALTO</v>
      </c>
    </row>
    <row r="4082" spans="1:11" x14ac:dyDescent="0.2">
      <c r="A4082" s="2" t="s">
        <v>637</v>
      </c>
      <c r="B4082" s="2" t="s">
        <v>564</v>
      </c>
      <c r="C4082" s="4">
        <v>2898</v>
      </c>
      <c r="D4082" s="2" t="s">
        <v>94</v>
      </c>
      <c r="E4082" s="2" t="s">
        <v>452</v>
      </c>
      <c r="F4082" s="23" t="str">
        <f t="shared" si="191"/>
        <v>ida</v>
      </c>
      <c r="G4082" s="4">
        <v>1</v>
      </c>
      <c r="H4082" s="2" t="s">
        <v>637</v>
      </c>
      <c r="I4082" s="2" t="s">
        <v>637</v>
      </c>
      <c r="J4082" s="23" t="str">
        <f t="shared" si="189"/>
        <v>UTB2898ida1</v>
      </c>
      <c r="K4082" s="32" t="str">
        <f t="shared" si="190"/>
        <v>MONTE ALTO</v>
      </c>
    </row>
    <row r="4083" spans="1:11" x14ac:dyDescent="0.2">
      <c r="A4083" s="2" t="s">
        <v>637</v>
      </c>
      <c r="B4083" s="2" t="s">
        <v>564</v>
      </c>
      <c r="C4083" s="4">
        <v>2898</v>
      </c>
      <c r="D4083" s="2" t="s">
        <v>94</v>
      </c>
      <c r="E4083" s="2" t="s">
        <v>452</v>
      </c>
      <c r="F4083" s="23" t="str">
        <f t="shared" si="191"/>
        <v>ida</v>
      </c>
      <c r="G4083" s="4">
        <v>2</v>
      </c>
      <c r="H4083" s="2" t="s">
        <v>639</v>
      </c>
      <c r="I4083" s="2" t="s">
        <v>639</v>
      </c>
      <c r="J4083" s="23" t="str">
        <f t="shared" si="189"/>
        <v>UTB2898ida2</v>
      </c>
      <c r="K4083" s="32" t="str">
        <f t="shared" si="190"/>
        <v>MONTE ALTO/BRAZLÂNDIA</v>
      </c>
    </row>
    <row r="4084" spans="1:11" x14ac:dyDescent="0.2">
      <c r="A4084" s="2" t="s">
        <v>637</v>
      </c>
      <c r="B4084" s="2" t="s">
        <v>564</v>
      </c>
      <c r="C4084" s="4">
        <v>2898</v>
      </c>
      <c r="D4084" s="2" t="s">
        <v>94</v>
      </c>
      <c r="E4084" s="2" t="s">
        <v>452</v>
      </c>
      <c r="F4084" s="23" t="str">
        <f t="shared" si="191"/>
        <v>ida</v>
      </c>
      <c r="G4084" s="4">
        <v>3</v>
      </c>
      <c r="H4084" s="2" t="s">
        <v>641</v>
      </c>
      <c r="I4084" s="2" t="s">
        <v>639</v>
      </c>
      <c r="J4084" s="23" t="str">
        <f t="shared" si="189"/>
        <v>UTB2898ida3</v>
      </c>
      <c r="K4084" s="32" t="str">
        <f t="shared" si="190"/>
        <v>MONTE ALTO/BRAZLÂNDIA/FASSINCRA</v>
      </c>
    </row>
    <row r="4085" spans="1:11" x14ac:dyDescent="0.2">
      <c r="A4085" s="2" t="s">
        <v>637</v>
      </c>
      <c r="B4085" s="2" t="s">
        <v>564</v>
      </c>
      <c r="C4085" s="4">
        <v>2898</v>
      </c>
      <c r="D4085" s="2" t="s">
        <v>94</v>
      </c>
      <c r="E4085" s="2" t="s">
        <v>452</v>
      </c>
      <c r="F4085" s="23" t="str">
        <f t="shared" si="191"/>
        <v>ida</v>
      </c>
      <c r="G4085" s="4">
        <v>4</v>
      </c>
      <c r="H4085" s="2" t="s">
        <v>650</v>
      </c>
      <c r="I4085" s="2" t="s">
        <v>564</v>
      </c>
      <c r="J4085" s="23" t="str">
        <f t="shared" si="189"/>
        <v>UTB2898ida4</v>
      </c>
      <c r="K4085" s="32" t="str">
        <f t="shared" si="190"/>
        <v>MONTE ALTO/BRAZLÂNDIA/FASSINCRA/COMERCIAL NORTE</v>
      </c>
    </row>
    <row r="4086" spans="1:11" x14ac:dyDescent="0.2">
      <c r="A4086" s="2" t="s">
        <v>637</v>
      </c>
      <c r="B4086" s="2" t="s">
        <v>564</v>
      </c>
      <c r="C4086" s="4">
        <v>2898</v>
      </c>
      <c r="D4086" s="2" t="s">
        <v>94</v>
      </c>
      <c r="E4086" s="2" t="s">
        <v>452</v>
      </c>
      <c r="F4086" s="23" t="str">
        <f t="shared" si="191"/>
        <v>ida</v>
      </c>
      <c r="G4086" s="4">
        <v>5</v>
      </c>
      <c r="H4086" s="2" t="s">
        <v>679</v>
      </c>
      <c r="I4086" s="2" t="s">
        <v>564</v>
      </c>
      <c r="J4086" s="23" t="str">
        <f t="shared" si="189"/>
        <v>UTB2898ida5</v>
      </c>
      <c r="K4086" s="32" t="str">
        <f t="shared" si="190"/>
        <v>MONTE ALTO/BRAZLÂNDIA/FASSINCRA/COMERCIAL NORTE/COMERCIAL SUL</v>
      </c>
    </row>
    <row r="4087" spans="1:11" x14ac:dyDescent="0.2">
      <c r="A4087" s="2" t="s">
        <v>637</v>
      </c>
      <c r="B4087" s="2" t="s">
        <v>564</v>
      </c>
      <c r="C4087" s="4">
        <v>2898</v>
      </c>
      <c r="D4087" s="2" t="s">
        <v>94</v>
      </c>
      <c r="E4087" s="2" t="s">
        <v>452</v>
      </c>
      <c r="F4087" s="23" t="str">
        <f t="shared" si="191"/>
        <v>ida</v>
      </c>
      <c r="G4087" s="4">
        <v>6</v>
      </c>
      <c r="H4087" s="2" t="s">
        <v>676</v>
      </c>
      <c r="I4087" s="2" t="s">
        <v>564</v>
      </c>
      <c r="J4087" s="23" t="str">
        <f t="shared" si="189"/>
        <v>UTB2898ida6</v>
      </c>
      <c r="K4087" s="32" t="str">
        <f t="shared" si="190"/>
        <v>MONTE ALTO/BRAZLÂNDIA/FASSINCRA/COMERCIAL NORTE/COMERCIAL SUL/UNIVERSIDADE CATÓLICA</v>
      </c>
    </row>
    <row r="4088" spans="1:11" x14ac:dyDescent="0.2">
      <c r="A4088" s="2" t="s">
        <v>637</v>
      </c>
      <c r="B4088" s="2" t="s">
        <v>564</v>
      </c>
      <c r="C4088" s="4">
        <v>2898</v>
      </c>
      <c r="D4088" s="2" t="s">
        <v>94</v>
      </c>
      <c r="E4088" s="2" t="s">
        <v>452</v>
      </c>
      <c r="F4088" s="23" t="str">
        <f t="shared" si="191"/>
        <v>ida</v>
      </c>
      <c r="G4088" s="4">
        <v>7</v>
      </c>
      <c r="H4088" s="2" t="s">
        <v>671</v>
      </c>
      <c r="I4088" s="2" t="s">
        <v>671</v>
      </c>
      <c r="J4088" s="23" t="str">
        <f t="shared" si="189"/>
        <v>UTB2898ida7</v>
      </c>
      <c r="K4088" s="32" t="str">
        <f t="shared" si="190"/>
        <v>MONTE ALTO/BRAZLÂNDIA/FASSINCRA/COMERCIAL NORTE/COMERCIAL SUL/UNIVERSIDADE CATÓLICA/NÚCLEO BANDEIRANTE</v>
      </c>
    </row>
    <row r="4089" spans="1:11" x14ac:dyDescent="0.2">
      <c r="A4089" s="2" t="s">
        <v>637</v>
      </c>
      <c r="B4089" s="2" t="s">
        <v>564</v>
      </c>
      <c r="C4089" s="4">
        <v>2898</v>
      </c>
      <c r="D4089" s="2" t="s">
        <v>94</v>
      </c>
      <c r="E4089" s="2" t="s">
        <v>452</v>
      </c>
      <c r="F4089" s="23" t="str">
        <f t="shared" si="191"/>
        <v>ida</v>
      </c>
      <c r="G4089" s="4">
        <v>8</v>
      </c>
      <c r="H4089" s="2" t="s">
        <v>707</v>
      </c>
      <c r="I4089" s="2" t="s">
        <v>707</v>
      </c>
      <c r="J4089" s="23" t="str">
        <f t="shared" si="189"/>
        <v>UTB2898ida8</v>
      </c>
      <c r="K4089" s="32" t="str">
        <f t="shared" si="190"/>
        <v>MONTE ALTO/BRAZLÂNDIA/FASSINCRA/COMERCIAL NORTE/COMERCIAL SUL/UNIVERSIDADE CATÓLICA/NÚCLEO BANDEIRANTE/CANDANGOLÂNDIA</v>
      </c>
    </row>
    <row r="4090" spans="1:11" x14ac:dyDescent="0.2">
      <c r="A4090" s="2" t="s">
        <v>637</v>
      </c>
      <c r="B4090" s="2" t="s">
        <v>564</v>
      </c>
      <c r="C4090" s="4">
        <v>2898</v>
      </c>
      <c r="D4090" s="2" t="s">
        <v>94</v>
      </c>
      <c r="E4090" s="26" t="s">
        <v>469</v>
      </c>
      <c r="F4090" s="23" t="str">
        <f t="shared" si="191"/>
        <v>volta</v>
      </c>
      <c r="G4090" s="4">
        <v>1</v>
      </c>
      <c r="H4090" s="2" t="s">
        <v>707</v>
      </c>
      <c r="I4090" s="2" t="s">
        <v>707</v>
      </c>
      <c r="J4090" s="23" t="str">
        <f t="shared" si="189"/>
        <v>UTB2898volta1</v>
      </c>
      <c r="K4090" s="32" t="str">
        <f t="shared" si="190"/>
        <v>CANDANGOLÂNDIA</v>
      </c>
    </row>
    <row r="4091" spans="1:11" x14ac:dyDescent="0.2">
      <c r="A4091" s="2" t="s">
        <v>637</v>
      </c>
      <c r="B4091" s="2" t="s">
        <v>564</v>
      </c>
      <c r="C4091" s="4">
        <v>2898</v>
      </c>
      <c r="D4091" s="2" t="s">
        <v>94</v>
      </c>
      <c r="E4091" s="26" t="s">
        <v>469</v>
      </c>
      <c r="F4091" s="23" t="str">
        <f t="shared" si="191"/>
        <v>volta</v>
      </c>
      <c r="G4091" s="4">
        <v>2</v>
      </c>
      <c r="H4091" s="2" t="s">
        <v>671</v>
      </c>
      <c r="I4091" s="2" t="s">
        <v>671</v>
      </c>
      <c r="J4091" s="23" t="str">
        <f t="shared" si="189"/>
        <v>UTB2898volta2</v>
      </c>
      <c r="K4091" s="32" t="str">
        <f t="shared" si="190"/>
        <v>CANDANGOLÂNDIA/NÚCLEO BANDEIRANTE</v>
      </c>
    </row>
    <row r="4092" spans="1:11" x14ac:dyDescent="0.2">
      <c r="A4092" s="2" t="s">
        <v>637</v>
      </c>
      <c r="B4092" s="2" t="s">
        <v>564</v>
      </c>
      <c r="C4092" s="4">
        <v>2898</v>
      </c>
      <c r="D4092" s="2" t="s">
        <v>94</v>
      </c>
      <c r="E4092" s="26" t="s">
        <v>469</v>
      </c>
      <c r="F4092" s="23" t="str">
        <f t="shared" si="191"/>
        <v>volta</v>
      </c>
      <c r="G4092" s="4">
        <v>3</v>
      </c>
      <c r="H4092" s="2" t="s">
        <v>676</v>
      </c>
      <c r="I4092" s="2" t="s">
        <v>564</v>
      </c>
      <c r="J4092" s="23" t="str">
        <f t="shared" si="189"/>
        <v>UTB2898volta3</v>
      </c>
      <c r="K4092" s="32" t="str">
        <f t="shared" si="190"/>
        <v>CANDANGOLÂNDIA/NÚCLEO BANDEIRANTE/UNIVERSIDADE CATÓLICA</v>
      </c>
    </row>
    <row r="4093" spans="1:11" x14ac:dyDescent="0.2">
      <c r="A4093" s="2" t="s">
        <v>637</v>
      </c>
      <c r="B4093" s="2" t="s">
        <v>564</v>
      </c>
      <c r="C4093" s="4">
        <v>2898</v>
      </c>
      <c r="D4093" s="2" t="s">
        <v>94</v>
      </c>
      <c r="E4093" s="26" t="s">
        <v>469</v>
      </c>
      <c r="F4093" s="23" t="str">
        <f t="shared" si="191"/>
        <v>volta</v>
      </c>
      <c r="G4093" s="4">
        <v>4</v>
      </c>
      <c r="H4093" s="2" t="s">
        <v>679</v>
      </c>
      <c r="I4093" s="2" t="s">
        <v>564</v>
      </c>
      <c r="J4093" s="23" t="str">
        <f t="shared" si="189"/>
        <v>UTB2898volta4</v>
      </c>
      <c r="K4093" s="32" t="str">
        <f t="shared" si="190"/>
        <v>CANDANGOLÂNDIA/NÚCLEO BANDEIRANTE/UNIVERSIDADE CATÓLICA/COMERCIAL SUL</v>
      </c>
    </row>
    <row r="4094" spans="1:11" x14ac:dyDescent="0.2">
      <c r="A4094" s="2" t="s">
        <v>637</v>
      </c>
      <c r="B4094" s="2" t="s">
        <v>564</v>
      </c>
      <c r="C4094" s="4">
        <v>2898</v>
      </c>
      <c r="D4094" s="2" t="s">
        <v>94</v>
      </c>
      <c r="E4094" s="26" t="s">
        <v>469</v>
      </c>
      <c r="F4094" s="23" t="str">
        <f t="shared" si="191"/>
        <v>volta</v>
      </c>
      <c r="G4094" s="4">
        <v>5</v>
      </c>
      <c r="H4094" s="2" t="s">
        <v>650</v>
      </c>
      <c r="I4094" s="2" t="s">
        <v>564</v>
      </c>
      <c r="J4094" s="23" t="str">
        <f t="shared" si="189"/>
        <v>UTB2898volta5</v>
      </c>
      <c r="K4094" s="32" t="str">
        <f t="shared" si="190"/>
        <v>CANDANGOLÂNDIA/NÚCLEO BANDEIRANTE/UNIVERSIDADE CATÓLICA/COMERCIAL SUL/COMERCIAL NORTE</v>
      </c>
    </row>
    <row r="4095" spans="1:11" x14ac:dyDescent="0.2">
      <c r="A4095" s="2" t="s">
        <v>637</v>
      </c>
      <c r="B4095" s="2" t="s">
        <v>564</v>
      </c>
      <c r="C4095" s="4">
        <v>2898</v>
      </c>
      <c r="D4095" s="2" t="s">
        <v>94</v>
      </c>
      <c r="E4095" s="26" t="s">
        <v>469</v>
      </c>
      <c r="F4095" s="23" t="str">
        <f t="shared" si="191"/>
        <v>volta</v>
      </c>
      <c r="G4095" s="4">
        <v>6</v>
      </c>
      <c r="H4095" s="2" t="s">
        <v>641</v>
      </c>
      <c r="I4095" s="2" t="s">
        <v>639</v>
      </c>
      <c r="J4095" s="23" t="str">
        <f t="shared" si="189"/>
        <v>UTB2898volta6</v>
      </c>
      <c r="K4095" s="32" t="str">
        <f t="shared" si="190"/>
        <v>CANDANGOLÂNDIA/NÚCLEO BANDEIRANTE/UNIVERSIDADE CATÓLICA/COMERCIAL SUL/COMERCIAL NORTE/FASSINCRA</v>
      </c>
    </row>
    <row r="4096" spans="1:11" x14ac:dyDescent="0.2">
      <c r="A4096" s="2" t="s">
        <v>637</v>
      </c>
      <c r="B4096" s="2" t="s">
        <v>564</v>
      </c>
      <c r="C4096" s="4">
        <v>2898</v>
      </c>
      <c r="D4096" s="2" t="s">
        <v>94</v>
      </c>
      <c r="E4096" s="26" t="s">
        <v>469</v>
      </c>
      <c r="F4096" s="23" t="str">
        <f t="shared" si="191"/>
        <v>volta</v>
      </c>
      <c r="G4096" s="4">
        <v>7</v>
      </c>
      <c r="H4096" s="2" t="s">
        <v>639</v>
      </c>
      <c r="I4096" s="2" t="s">
        <v>639</v>
      </c>
      <c r="J4096" s="23" t="str">
        <f t="shared" si="189"/>
        <v>UTB2898volta7</v>
      </c>
      <c r="K4096" s="32" t="str">
        <f t="shared" si="190"/>
        <v>CANDANGOLÂNDIA/NÚCLEO BANDEIRANTE/UNIVERSIDADE CATÓLICA/COMERCIAL SUL/COMERCIAL NORTE/FASSINCRA/BRAZLÂNDIA</v>
      </c>
    </row>
    <row r="4097" spans="1:11" x14ac:dyDescent="0.2">
      <c r="A4097" s="2" t="s">
        <v>637</v>
      </c>
      <c r="B4097" s="2" t="s">
        <v>564</v>
      </c>
      <c r="C4097" s="4">
        <v>2898</v>
      </c>
      <c r="D4097" s="2" t="s">
        <v>94</v>
      </c>
      <c r="E4097" s="26" t="s">
        <v>469</v>
      </c>
      <c r="F4097" s="23" t="str">
        <f t="shared" si="191"/>
        <v>volta</v>
      </c>
      <c r="G4097" s="4">
        <v>8</v>
      </c>
      <c r="H4097" s="2" t="s">
        <v>637</v>
      </c>
      <c r="I4097" s="2" t="s">
        <v>637</v>
      </c>
      <c r="J4097" s="23" t="str">
        <f t="shared" si="189"/>
        <v>UTB2898volta8</v>
      </c>
      <c r="K4097" s="32" t="str">
        <f t="shared" si="190"/>
        <v>CANDANGOLÂNDIA/NÚCLEO BANDEIRANTE/UNIVERSIDADE CATÓLICA/COMERCIAL SUL/COMERCIAL NORTE/FASSINCRA/BRAZLÂNDIA/MONTE ALTO</v>
      </c>
    </row>
    <row r="4098" spans="1:11" x14ac:dyDescent="0.2">
      <c r="A4098" s="2" t="s">
        <v>708</v>
      </c>
      <c r="B4098" s="2" t="s">
        <v>709</v>
      </c>
      <c r="C4098" s="4">
        <v>3001</v>
      </c>
      <c r="D4098" s="2" t="s">
        <v>92</v>
      </c>
      <c r="E4098" s="2" t="s">
        <v>710</v>
      </c>
      <c r="F4098" s="23" t="str">
        <f t="shared" si="191"/>
        <v>ida</v>
      </c>
      <c r="G4098" s="4">
        <v>1</v>
      </c>
      <c r="H4098" s="2" t="s">
        <v>711</v>
      </c>
      <c r="I4098" s="2" t="s">
        <v>712</v>
      </c>
      <c r="J4098" s="23" t="str">
        <f t="shared" si="189"/>
        <v>TAGUATUR3001ida1</v>
      </c>
      <c r="K4098" s="32" t="str">
        <f t="shared" si="190"/>
        <v>AVENIDA PRINCIPAL DO PARQUE SANTO ANTONIO</v>
      </c>
    </row>
    <row r="4099" spans="1:11" x14ac:dyDescent="0.2">
      <c r="A4099" s="2" t="s">
        <v>708</v>
      </c>
      <c r="B4099" s="2" t="s">
        <v>709</v>
      </c>
      <c r="C4099" s="4">
        <v>3001</v>
      </c>
      <c r="D4099" s="2" t="s">
        <v>92</v>
      </c>
      <c r="E4099" s="2" t="s">
        <v>710</v>
      </c>
      <c r="F4099" s="23" t="str">
        <f t="shared" si="191"/>
        <v>ida</v>
      </c>
      <c r="G4099" s="4">
        <v>2</v>
      </c>
      <c r="H4099" s="2" t="s">
        <v>713</v>
      </c>
      <c r="I4099" s="2" t="s">
        <v>712</v>
      </c>
      <c r="J4099" s="23" t="str">
        <f t="shared" ref="J4099:J4162" si="192">D4099&amp;C4099&amp;F4099&amp;G4099</f>
        <v>TAGUATUR3001ida2</v>
      </c>
      <c r="K4099" s="32" t="str">
        <f t="shared" ref="K4099:K4162" si="193">IF(G4099=1,H4099,K4098&amp;"/"&amp;H4099)</f>
        <v>AVENIDA PRINCIPAL DO PARQUE SANTO ANTONIO/RESIDENCIAL MORADA NOBRE</v>
      </c>
    </row>
    <row r="4100" spans="1:11" x14ac:dyDescent="0.2">
      <c r="A4100" s="2" t="s">
        <v>708</v>
      </c>
      <c r="B4100" s="2" t="s">
        <v>709</v>
      </c>
      <c r="C4100" s="4">
        <v>3001</v>
      </c>
      <c r="D4100" s="2" t="s">
        <v>92</v>
      </c>
      <c r="E4100" s="2" t="s">
        <v>710</v>
      </c>
      <c r="F4100" s="23" t="str">
        <f t="shared" ref="F4100:F4163" si="194">IF(LEFT(E4100,3)="ida","ida","volta")</f>
        <v>ida</v>
      </c>
      <c r="G4100" s="4">
        <v>3</v>
      </c>
      <c r="H4100" s="2" t="s">
        <v>714</v>
      </c>
      <c r="I4100" s="2" t="s">
        <v>712</v>
      </c>
      <c r="J4100" s="23" t="str">
        <f t="shared" si="192"/>
        <v>TAGUATUR3001ida3</v>
      </c>
      <c r="K4100" s="32" t="str">
        <f t="shared" si="193"/>
        <v>AVENIDA PRINCIPAL DO PARQUE SANTO ANTONIO/RESIDENCIAL MORADA NOBRE/AVENIDA PRINCIPAL DO PARQUE BEATRIZ I E II</v>
      </c>
    </row>
    <row r="4101" spans="1:11" x14ac:dyDescent="0.2">
      <c r="A4101" s="2" t="s">
        <v>708</v>
      </c>
      <c r="B4101" s="2" t="s">
        <v>709</v>
      </c>
      <c r="C4101" s="4">
        <v>3001</v>
      </c>
      <c r="D4101" s="2" t="s">
        <v>92</v>
      </c>
      <c r="E4101" s="2" t="s">
        <v>710</v>
      </c>
      <c r="F4101" s="23" t="str">
        <f t="shared" si="194"/>
        <v>ida</v>
      </c>
      <c r="G4101" s="4">
        <v>4</v>
      </c>
      <c r="H4101" s="2" t="s">
        <v>715</v>
      </c>
      <c r="I4101" s="2" t="s">
        <v>712</v>
      </c>
      <c r="J4101" s="23" t="str">
        <f t="shared" si="192"/>
        <v>TAGUATUR3001ida4</v>
      </c>
      <c r="K4101" s="32" t="str">
        <f t="shared" si="193"/>
        <v>AVENIDA PRINCIPAL DO PARQUE SANTO ANTONIO/RESIDENCIAL MORADA NOBRE/AVENIDA PRINCIPAL DO PARQUE BEATRIZ I E II/TERMINAL QUEIROZ</v>
      </c>
    </row>
    <row r="4102" spans="1:11" x14ac:dyDescent="0.2">
      <c r="A4102" s="2" t="s">
        <v>708</v>
      </c>
      <c r="B4102" s="2" t="s">
        <v>709</v>
      </c>
      <c r="C4102" s="4">
        <v>3001</v>
      </c>
      <c r="D4102" s="2" t="s">
        <v>92</v>
      </c>
      <c r="E4102" s="2" t="s">
        <v>710</v>
      </c>
      <c r="F4102" s="23" t="str">
        <f t="shared" si="194"/>
        <v>ida</v>
      </c>
      <c r="G4102" s="4">
        <v>5</v>
      </c>
      <c r="H4102" s="2" t="s">
        <v>716</v>
      </c>
      <c r="I4102" s="2" t="s">
        <v>712</v>
      </c>
      <c r="J4102" s="23" t="str">
        <f t="shared" si="192"/>
        <v>TAGUATUR3001ida5</v>
      </c>
      <c r="K4102" s="32" t="str">
        <f t="shared" si="193"/>
        <v>AVENIDA PRINCIPAL DO PARQUE SANTO ANTONIO/RESIDENCIAL MORADA NOBRE/AVENIDA PRINCIPAL DO PARQUE BEATRIZ I E II/TERMINAL QUEIROZ/COLÉGIO CASTRO ALVES</v>
      </c>
    </row>
    <row r="4103" spans="1:11" x14ac:dyDescent="0.2">
      <c r="A4103" s="2" t="s">
        <v>708</v>
      </c>
      <c r="B4103" s="2" t="s">
        <v>709</v>
      </c>
      <c r="C4103" s="4">
        <v>3001</v>
      </c>
      <c r="D4103" s="2" t="s">
        <v>92</v>
      </c>
      <c r="E4103" s="2" t="s">
        <v>710</v>
      </c>
      <c r="F4103" s="23" t="str">
        <f t="shared" si="194"/>
        <v>ida</v>
      </c>
      <c r="G4103" s="4">
        <v>6</v>
      </c>
      <c r="H4103" s="2" t="s">
        <v>717</v>
      </c>
      <c r="I4103" s="2" t="s">
        <v>712</v>
      </c>
      <c r="J4103" s="23" t="str">
        <f t="shared" si="192"/>
        <v>TAGUATUR3001ida6</v>
      </c>
      <c r="K4103" s="32" t="str">
        <f t="shared" si="193"/>
        <v>AVENIDA PRINCIPAL DO PARQUE SANTO ANTONIO/RESIDENCIAL MORADA NOBRE/AVENIDA PRINCIPAL DO PARQUE BEATRIZ I E II/TERMINAL QUEIROZ/COLÉGIO CASTRO ALVES/AVENIDA PRINCIPAL DO PARQUE ESTRELA DALVA XII</v>
      </c>
    </row>
    <row r="4104" spans="1:11" x14ac:dyDescent="0.2">
      <c r="A4104" s="2" t="s">
        <v>708</v>
      </c>
      <c r="B4104" s="2" t="s">
        <v>709</v>
      </c>
      <c r="C4104" s="4">
        <v>3001</v>
      </c>
      <c r="D4104" s="2" t="s">
        <v>92</v>
      </c>
      <c r="E4104" s="2" t="s">
        <v>710</v>
      </c>
      <c r="F4104" s="23" t="str">
        <f t="shared" si="194"/>
        <v>ida</v>
      </c>
      <c r="G4104" s="4">
        <v>7</v>
      </c>
      <c r="H4104" s="2" t="s">
        <v>718</v>
      </c>
      <c r="I4104" s="2" t="s">
        <v>712</v>
      </c>
      <c r="J4104" s="23" t="str">
        <f t="shared" si="192"/>
        <v>TAGUATUR3001ida7</v>
      </c>
      <c r="K4104" s="32" t="str">
        <f t="shared" si="193"/>
        <v>AVENIDA PRINCIPAL DO PARQUE SANTO ANTONIO/RESIDENCIAL MORADA NOBRE/AVENIDA PRINCIPAL DO PARQUE BEATRIZ I E II/TERMINAL QUEIROZ/COLÉGIO CASTRO ALVES/AVENIDA PRINCIPAL DO PARQUE ESTRELA DALVA XII/CAIC</v>
      </c>
    </row>
    <row r="4105" spans="1:11" x14ac:dyDescent="0.2">
      <c r="A4105" s="2" t="s">
        <v>708</v>
      </c>
      <c r="B4105" s="2" t="s">
        <v>709</v>
      </c>
      <c r="C4105" s="4">
        <v>3001</v>
      </c>
      <c r="D4105" s="2" t="s">
        <v>92</v>
      </c>
      <c r="E4105" s="2" t="s">
        <v>710</v>
      </c>
      <c r="F4105" s="23" t="str">
        <f t="shared" si="194"/>
        <v>ida</v>
      </c>
      <c r="G4105" s="4">
        <v>8</v>
      </c>
      <c r="H4105" s="2" t="s">
        <v>719</v>
      </c>
      <c r="I4105" s="2" t="s">
        <v>712</v>
      </c>
      <c r="J4105" s="23" t="str">
        <f t="shared" si="192"/>
        <v>TAGUATUR3001ida8</v>
      </c>
      <c r="K4105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</v>
      </c>
    </row>
    <row r="4106" spans="1:11" x14ac:dyDescent="0.2">
      <c r="A4106" s="2" t="s">
        <v>708</v>
      </c>
      <c r="B4106" s="2" t="s">
        <v>709</v>
      </c>
      <c r="C4106" s="4">
        <v>3001</v>
      </c>
      <c r="D4106" s="2" t="s">
        <v>92</v>
      </c>
      <c r="E4106" s="2" t="s">
        <v>710</v>
      </c>
      <c r="F4106" s="23" t="str">
        <f t="shared" si="194"/>
        <v>ida</v>
      </c>
      <c r="G4106" s="4">
        <v>9</v>
      </c>
      <c r="H4106" s="2" t="s">
        <v>720</v>
      </c>
      <c r="I4106" s="2" t="s">
        <v>712</v>
      </c>
      <c r="J4106" s="23" t="str">
        <f t="shared" si="192"/>
        <v>TAGUATUR3001ida9</v>
      </c>
      <c r="K4106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</v>
      </c>
    </row>
    <row r="4107" spans="1:11" x14ac:dyDescent="0.2">
      <c r="A4107" s="2" t="s">
        <v>708</v>
      </c>
      <c r="B4107" s="2" t="s">
        <v>709</v>
      </c>
      <c r="C4107" s="4">
        <v>3001</v>
      </c>
      <c r="D4107" s="2" t="s">
        <v>92</v>
      </c>
      <c r="E4107" s="2" t="s">
        <v>710</v>
      </c>
      <c r="F4107" s="23" t="str">
        <f t="shared" si="194"/>
        <v>ida</v>
      </c>
      <c r="G4107" s="4">
        <v>10</v>
      </c>
      <c r="H4107" s="2" t="s">
        <v>721</v>
      </c>
      <c r="I4107" s="2" t="s">
        <v>712</v>
      </c>
      <c r="J4107" s="23" t="str">
        <f t="shared" si="192"/>
        <v>TAGUATUR3001ida10</v>
      </c>
      <c r="K4107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</v>
      </c>
    </row>
    <row r="4108" spans="1:11" x14ac:dyDescent="0.2">
      <c r="A4108" s="2" t="s">
        <v>708</v>
      </c>
      <c r="B4108" s="2" t="s">
        <v>709</v>
      </c>
      <c r="C4108" s="4">
        <v>3001</v>
      </c>
      <c r="D4108" s="2" t="s">
        <v>92</v>
      </c>
      <c r="E4108" s="2" t="s">
        <v>710</v>
      </c>
      <c r="F4108" s="23" t="str">
        <f t="shared" si="194"/>
        <v>ida</v>
      </c>
      <c r="G4108" s="4">
        <v>11</v>
      </c>
      <c r="H4108" s="2" t="s">
        <v>722</v>
      </c>
      <c r="I4108" s="2" t="s">
        <v>712</v>
      </c>
      <c r="J4108" s="23" t="str">
        <f t="shared" si="192"/>
        <v>TAGUATUR3001ida11</v>
      </c>
      <c r="K4108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</v>
      </c>
    </row>
    <row r="4109" spans="1:11" x14ac:dyDescent="0.2">
      <c r="A4109" s="2" t="s">
        <v>708</v>
      </c>
      <c r="B4109" s="2" t="s">
        <v>709</v>
      </c>
      <c r="C4109" s="4">
        <v>3001</v>
      </c>
      <c r="D4109" s="2" t="s">
        <v>92</v>
      </c>
      <c r="E4109" s="2" t="s">
        <v>710</v>
      </c>
      <c r="F4109" s="23" t="str">
        <f t="shared" si="194"/>
        <v>ida</v>
      </c>
      <c r="G4109" s="4">
        <v>12</v>
      </c>
      <c r="H4109" s="2" t="s">
        <v>723</v>
      </c>
      <c r="I4109" s="2" t="s">
        <v>724</v>
      </c>
      <c r="J4109" s="23" t="str">
        <f t="shared" si="192"/>
        <v>TAGUATUR3001ida12</v>
      </c>
      <c r="K4109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</v>
      </c>
    </row>
    <row r="4110" spans="1:11" x14ac:dyDescent="0.2">
      <c r="A4110" s="2" t="s">
        <v>708</v>
      </c>
      <c r="B4110" s="2" t="s">
        <v>709</v>
      </c>
      <c r="C4110" s="4">
        <v>3001</v>
      </c>
      <c r="D4110" s="2" t="s">
        <v>92</v>
      </c>
      <c r="E4110" s="2" t="s">
        <v>710</v>
      </c>
      <c r="F4110" s="23" t="str">
        <f t="shared" si="194"/>
        <v>ida</v>
      </c>
      <c r="G4110" s="4">
        <v>13</v>
      </c>
      <c r="H4110" s="2" t="s">
        <v>675</v>
      </c>
      <c r="I4110" s="2" t="s">
        <v>564</v>
      </c>
      <c r="J4110" s="23" t="str">
        <f t="shared" si="192"/>
        <v>TAGUATUR3001ida13</v>
      </c>
      <c r="K4110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</v>
      </c>
    </row>
    <row r="4111" spans="1:11" x14ac:dyDescent="0.2">
      <c r="A4111" s="2" t="s">
        <v>708</v>
      </c>
      <c r="B4111" s="2" t="s">
        <v>709</v>
      </c>
      <c r="C4111" s="4">
        <v>3001</v>
      </c>
      <c r="D4111" s="2" t="s">
        <v>92</v>
      </c>
      <c r="E4111" s="2" t="s">
        <v>710</v>
      </c>
      <c r="F4111" s="23" t="str">
        <f t="shared" si="194"/>
        <v>ida</v>
      </c>
      <c r="G4111" s="4">
        <v>14</v>
      </c>
      <c r="H4111" s="2" t="s">
        <v>725</v>
      </c>
      <c r="I4111" s="2" t="s">
        <v>695</v>
      </c>
      <c r="J4111" s="23" t="str">
        <f t="shared" si="192"/>
        <v>TAGUATUR3001ida14</v>
      </c>
      <c r="K4111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</v>
      </c>
    </row>
    <row r="4112" spans="1:11" x14ac:dyDescent="0.2">
      <c r="A4112" s="2" t="s">
        <v>708</v>
      </c>
      <c r="B4112" s="2" t="s">
        <v>709</v>
      </c>
      <c r="C4112" s="4">
        <v>3001</v>
      </c>
      <c r="D4112" s="2" t="s">
        <v>92</v>
      </c>
      <c r="E4112" s="2" t="s">
        <v>710</v>
      </c>
      <c r="F4112" s="23" t="str">
        <f t="shared" si="194"/>
        <v>ida</v>
      </c>
      <c r="G4112" s="4">
        <v>15</v>
      </c>
      <c r="H4112" s="2" t="s">
        <v>726</v>
      </c>
      <c r="I4112" s="2" t="s">
        <v>695</v>
      </c>
      <c r="J4112" s="23" t="str">
        <f t="shared" si="192"/>
        <v>TAGUATUR3001ida15</v>
      </c>
      <c r="K4112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</v>
      </c>
    </row>
    <row r="4113" spans="1:11" x14ac:dyDescent="0.2">
      <c r="A4113" s="2" t="s">
        <v>708</v>
      </c>
      <c r="B4113" s="2" t="s">
        <v>709</v>
      </c>
      <c r="C4113" s="4">
        <v>3001</v>
      </c>
      <c r="D4113" s="2" t="s">
        <v>92</v>
      </c>
      <c r="E4113" s="2" t="s">
        <v>710</v>
      </c>
      <c r="F4113" s="23" t="str">
        <f t="shared" si="194"/>
        <v>ida</v>
      </c>
      <c r="G4113" s="4">
        <v>16</v>
      </c>
      <c r="H4113" s="2" t="s">
        <v>700</v>
      </c>
      <c r="I4113" s="2" t="s">
        <v>695</v>
      </c>
      <c r="J4113" s="23" t="str">
        <f t="shared" si="192"/>
        <v>TAGUATUR3001ida16</v>
      </c>
      <c r="K4113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</v>
      </c>
    </row>
    <row r="4114" spans="1:11" x14ac:dyDescent="0.2">
      <c r="A4114" s="2" t="s">
        <v>708</v>
      </c>
      <c r="B4114" s="2" t="s">
        <v>709</v>
      </c>
      <c r="C4114" s="4">
        <v>3001</v>
      </c>
      <c r="D4114" s="2" t="s">
        <v>92</v>
      </c>
      <c r="E4114" s="2" t="s">
        <v>710</v>
      </c>
      <c r="F4114" s="23" t="str">
        <f t="shared" si="194"/>
        <v>ida</v>
      </c>
      <c r="G4114" s="4">
        <v>17</v>
      </c>
      <c r="H4114" s="2" t="s">
        <v>697</v>
      </c>
      <c r="I4114" s="2" t="s">
        <v>695</v>
      </c>
      <c r="J4114" s="23" t="str">
        <f t="shared" si="192"/>
        <v>TAGUATUR3001ida17</v>
      </c>
      <c r="K4114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</v>
      </c>
    </row>
    <row r="4115" spans="1:11" x14ac:dyDescent="0.2">
      <c r="A4115" s="2" t="s">
        <v>708</v>
      </c>
      <c r="B4115" s="2" t="s">
        <v>709</v>
      </c>
      <c r="C4115" s="4">
        <v>3001</v>
      </c>
      <c r="D4115" s="2" t="s">
        <v>92</v>
      </c>
      <c r="E4115" s="2" t="s">
        <v>710</v>
      </c>
      <c r="F4115" s="23" t="str">
        <f t="shared" si="194"/>
        <v>ida</v>
      </c>
      <c r="G4115" s="4">
        <v>18</v>
      </c>
      <c r="H4115" s="2" t="s">
        <v>698</v>
      </c>
      <c r="I4115" s="2" t="s">
        <v>695</v>
      </c>
      <c r="J4115" s="23" t="str">
        <f t="shared" si="192"/>
        <v>TAGUATUR3001ida18</v>
      </c>
      <c r="K4115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</v>
      </c>
    </row>
    <row r="4116" spans="1:11" x14ac:dyDescent="0.2">
      <c r="A4116" s="2" t="s">
        <v>708</v>
      </c>
      <c r="B4116" s="2" t="s">
        <v>709</v>
      </c>
      <c r="C4116" s="4">
        <v>3001</v>
      </c>
      <c r="D4116" s="2" t="s">
        <v>92</v>
      </c>
      <c r="E4116" s="2" t="s">
        <v>710</v>
      </c>
      <c r="F4116" s="23" t="str">
        <f t="shared" si="194"/>
        <v>ida</v>
      </c>
      <c r="G4116" s="4">
        <v>19</v>
      </c>
      <c r="H4116" s="2" t="s">
        <v>565</v>
      </c>
      <c r="I4116" s="2" t="s">
        <v>727</v>
      </c>
      <c r="J4116" s="23" t="str">
        <f t="shared" si="192"/>
        <v>TAGUATUR3001ida19</v>
      </c>
      <c r="K4116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</v>
      </c>
    </row>
    <row r="4117" spans="1:11" x14ac:dyDescent="0.2">
      <c r="A4117" s="2" t="s">
        <v>708</v>
      </c>
      <c r="B4117" s="2" t="s">
        <v>709</v>
      </c>
      <c r="C4117" s="4">
        <v>3001</v>
      </c>
      <c r="D4117" s="2" t="s">
        <v>92</v>
      </c>
      <c r="E4117" s="2" t="s">
        <v>710</v>
      </c>
      <c r="F4117" s="23" t="str">
        <f t="shared" si="194"/>
        <v>ida</v>
      </c>
      <c r="G4117" s="4">
        <v>20</v>
      </c>
      <c r="H4117" s="2" t="s">
        <v>728</v>
      </c>
      <c r="I4117" s="2" t="s">
        <v>729</v>
      </c>
      <c r="J4117" s="23" t="str">
        <f t="shared" si="192"/>
        <v>TAGUATUR3001ida20</v>
      </c>
      <c r="K4117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</v>
      </c>
    </row>
    <row r="4118" spans="1:11" x14ac:dyDescent="0.2">
      <c r="A4118" s="2" t="s">
        <v>708</v>
      </c>
      <c r="B4118" s="2" t="s">
        <v>709</v>
      </c>
      <c r="C4118" s="4">
        <v>3001</v>
      </c>
      <c r="D4118" s="2" t="s">
        <v>92</v>
      </c>
      <c r="E4118" s="2" t="s">
        <v>710</v>
      </c>
      <c r="F4118" s="23" t="str">
        <f t="shared" si="194"/>
        <v>ida</v>
      </c>
      <c r="G4118" s="4">
        <v>21</v>
      </c>
      <c r="H4118" s="2" t="s">
        <v>569</v>
      </c>
      <c r="I4118" s="2" t="s">
        <v>730</v>
      </c>
      <c r="J4118" s="23" t="str">
        <f t="shared" si="192"/>
        <v>TAGUATUR3001ida21</v>
      </c>
      <c r="K4118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</v>
      </c>
    </row>
    <row r="4119" spans="1:11" x14ac:dyDescent="0.2">
      <c r="A4119" s="2" t="s">
        <v>708</v>
      </c>
      <c r="B4119" s="2" t="s">
        <v>709</v>
      </c>
      <c r="C4119" s="4">
        <v>3001</v>
      </c>
      <c r="D4119" s="2" t="s">
        <v>92</v>
      </c>
      <c r="E4119" s="2" t="s">
        <v>710</v>
      </c>
      <c r="F4119" s="23" t="str">
        <f t="shared" si="194"/>
        <v>ida</v>
      </c>
      <c r="G4119" s="4">
        <v>22</v>
      </c>
      <c r="H4119" s="2" t="s">
        <v>569</v>
      </c>
      <c r="I4119" s="2" t="s">
        <v>731</v>
      </c>
      <c r="J4119" s="23" t="str">
        <f t="shared" si="192"/>
        <v>TAGUATUR3001ida22</v>
      </c>
      <c r="K4119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</v>
      </c>
    </row>
    <row r="4120" spans="1:11" x14ac:dyDescent="0.2">
      <c r="A4120" s="2" t="s">
        <v>708</v>
      </c>
      <c r="B4120" s="2" t="s">
        <v>709</v>
      </c>
      <c r="C4120" s="4">
        <v>3001</v>
      </c>
      <c r="D4120" s="2" t="s">
        <v>92</v>
      </c>
      <c r="E4120" s="2" t="s">
        <v>710</v>
      </c>
      <c r="F4120" s="23" t="str">
        <f t="shared" si="194"/>
        <v>ida</v>
      </c>
      <c r="G4120" s="4">
        <v>23</v>
      </c>
      <c r="H4120" s="2" t="s">
        <v>569</v>
      </c>
      <c r="I4120" s="2" t="s">
        <v>531</v>
      </c>
      <c r="J4120" s="23" t="str">
        <f t="shared" si="192"/>
        <v>TAGUATUR3001ida23</v>
      </c>
      <c r="K4120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</v>
      </c>
    </row>
    <row r="4121" spans="1:11" x14ac:dyDescent="0.2">
      <c r="A4121" s="2" t="s">
        <v>708</v>
      </c>
      <c r="B4121" s="2" t="s">
        <v>709</v>
      </c>
      <c r="C4121" s="4">
        <v>3001</v>
      </c>
      <c r="D4121" s="2" t="s">
        <v>92</v>
      </c>
      <c r="E4121" s="2" t="s">
        <v>710</v>
      </c>
      <c r="F4121" s="23" t="str">
        <f t="shared" si="194"/>
        <v>ida</v>
      </c>
      <c r="G4121" s="4">
        <v>24</v>
      </c>
      <c r="H4121" s="2" t="s">
        <v>732</v>
      </c>
      <c r="I4121" s="2" t="s">
        <v>481</v>
      </c>
      <c r="J4121" s="23" t="str">
        <f t="shared" si="192"/>
        <v>TAGUATUR3001ida24</v>
      </c>
      <c r="K4121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</v>
      </c>
    </row>
    <row r="4122" spans="1:11" x14ac:dyDescent="0.2">
      <c r="A4122" s="2" t="s">
        <v>708</v>
      </c>
      <c r="B4122" s="2" t="s">
        <v>709</v>
      </c>
      <c r="C4122" s="4">
        <v>3001</v>
      </c>
      <c r="D4122" s="2" t="s">
        <v>92</v>
      </c>
      <c r="E4122" s="2" t="s">
        <v>710</v>
      </c>
      <c r="F4122" s="23" t="str">
        <f t="shared" si="194"/>
        <v>ida</v>
      </c>
      <c r="G4122" s="4">
        <v>25</v>
      </c>
      <c r="H4122" s="2" t="s">
        <v>535</v>
      </c>
      <c r="I4122" s="2" t="s">
        <v>481</v>
      </c>
      <c r="J4122" s="23" t="str">
        <f t="shared" si="192"/>
        <v>TAGUATUR3001ida25</v>
      </c>
      <c r="K4122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</v>
      </c>
    </row>
    <row r="4123" spans="1:11" x14ac:dyDescent="0.2">
      <c r="A4123" s="2" t="s">
        <v>708</v>
      </c>
      <c r="B4123" s="2" t="s">
        <v>709</v>
      </c>
      <c r="C4123" s="4">
        <v>3001</v>
      </c>
      <c r="D4123" s="2" t="s">
        <v>92</v>
      </c>
      <c r="E4123" s="2" t="s">
        <v>710</v>
      </c>
      <c r="F4123" s="23" t="str">
        <f t="shared" si="194"/>
        <v>ida</v>
      </c>
      <c r="G4123" s="4">
        <v>26</v>
      </c>
      <c r="H4123" s="2" t="s">
        <v>538</v>
      </c>
      <c r="I4123" s="2" t="s">
        <v>481</v>
      </c>
      <c r="J4123" s="23" t="str">
        <f t="shared" si="192"/>
        <v>TAGUATUR3001ida26</v>
      </c>
      <c r="K4123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</v>
      </c>
    </row>
    <row r="4124" spans="1:11" x14ac:dyDescent="0.2">
      <c r="A4124" s="2" t="s">
        <v>708</v>
      </c>
      <c r="B4124" s="2" t="s">
        <v>709</v>
      </c>
      <c r="C4124" s="4">
        <v>3001</v>
      </c>
      <c r="D4124" s="2" t="s">
        <v>92</v>
      </c>
      <c r="E4124" s="2" t="s">
        <v>710</v>
      </c>
      <c r="F4124" s="23" t="str">
        <f t="shared" si="194"/>
        <v>ida</v>
      </c>
      <c r="G4124" s="4">
        <v>27</v>
      </c>
      <c r="H4124" s="2" t="s">
        <v>483</v>
      </c>
      <c r="I4124" s="2" t="s">
        <v>481</v>
      </c>
      <c r="J4124" s="23" t="str">
        <f t="shared" si="192"/>
        <v>TAGUATUR3001ida27</v>
      </c>
      <c r="K4124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</v>
      </c>
    </row>
    <row r="4125" spans="1:11" x14ac:dyDescent="0.2">
      <c r="A4125" s="2" t="s">
        <v>708</v>
      </c>
      <c r="B4125" s="2" t="s">
        <v>451</v>
      </c>
      <c r="C4125" s="4">
        <v>3002</v>
      </c>
      <c r="D4125" s="2" t="s">
        <v>92</v>
      </c>
      <c r="E4125" s="2" t="s">
        <v>710</v>
      </c>
      <c r="F4125" s="23" t="str">
        <f t="shared" si="194"/>
        <v>ida</v>
      </c>
      <c r="G4125" s="4">
        <v>1</v>
      </c>
      <c r="H4125" s="2" t="s">
        <v>715</v>
      </c>
      <c r="I4125" s="2" t="s">
        <v>712</v>
      </c>
      <c r="J4125" s="23" t="str">
        <f t="shared" si="192"/>
        <v>TAGUATUR3002ida1</v>
      </c>
      <c r="K4125" s="32" t="str">
        <f t="shared" si="193"/>
        <v>TERMINAL QUEIROZ</v>
      </c>
    </row>
    <row r="4126" spans="1:11" x14ac:dyDescent="0.2">
      <c r="A4126" s="2" t="s">
        <v>708</v>
      </c>
      <c r="B4126" s="2" t="s">
        <v>451</v>
      </c>
      <c r="C4126" s="4">
        <v>3002</v>
      </c>
      <c r="D4126" s="2" t="s">
        <v>92</v>
      </c>
      <c r="E4126" s="2" t="s">
        <v>710</v>
      </c>
      <c r="F4126" s="23" t="str">
        <f t="shared" si="194"/>
        <v>ida</v>
      </c>
      <c r="G4126" s="4">
        <v>2</v>
      </c>
      <c r="H4126" s="2" t="s">
        <v>716</v>
      </c>
      <c r="I4126" s="2" t="s">
        <v>712</v>
      </c>
      <c r="J4126" s="23" t="str">
        <f t="shared" si="192"/>
        <v>TAGUATUR3002ida2</v>
      </c>
      <c r="K4126" s="32" t="str">
        <f t="shared" si="193"/>
        <v>TERMINAL QUEIROZ/COLÉGIO CASTRO ALVES</v>
      </c>
    </row>
    <row r="4127" spans="1:11" x14ac:dyDescent="0.2">
      <c r="A4127" s="2" t="s">
        <v>708</v>
      </c>
      <c r="B4127" s="2" t="s">
        <v>451</v>
      </c>
      <c r="C4127" s="4">
        <v>3002</v>
      </c>
      <c r="D4127" s="2" t="s">
        <v>92</v>
      </c>
      <c r="E4127" s="2" t="s">
        <v>710</v>
      </c>
      <c r="F4127" s="23" t="str">
        <f t="shared" si="194"/>
        <v>ida</v>
      </c>
      <c r="G4127" s="4">
        <v>3</v>
      </c>
      <c r="H4127" s="2" t="s">
        <v>717</v>
      </c>
      <c r="I4127" s="2" t="s">
        <v>712</v>
      </c>
      <c r="J4127" s="23" t="str">
        <f t="shared" si="192"/>
        <v>TAGUATUR3002ida3</v>
      </c>
      <c r="K4127" s="32" t="str">
        <f t="shared" si="193"/>
        <v>TERMINAL QUEIROZ/COLÉGIO CASTRO ALVES/AVENIDA PRINCIPAL DO PARQUE ESTRELA DALVA XII</v>
      </c>
    </row>
    <row r="4128" spans="1:11" x14ac:dyDescent="0.2">
      <c r="A4128" s="2" t="s">
        <v>708</v>
      </c>
      <c r="B4128" s="2" t="s">
        <v>451</v>
      </c>
      <c r="C4128" s="4">
        <v>3002</v>
      </c>
      <c r="D4128" s="2" t="s">
        <v>92</v>
      </c>
      <c r="E4128" s="2" t="s">
        <v>710</v>
      </c>
      <c r="F4128" s="23" t="str">
        <f t="shared" si="194"/>
        <v>ida</v>
      </c>
      <c r="G4128" s="4">
        <v>4</v>
      </c>
      <c r="H4128" s="2" t="s">
        <v>718</v>
      </c>
      <c r="I4128" s="2" t="s">
        <v>712</v>
      </c>
      <c r="J4128" s="23" t="str">
        <f t="shared" si="192"/>
        <v>TAGUATUR3002ida4</v>
      </c>
      <c r="K4128" s="32" t="str">
        <f t="shared" si="193"/>
        <v>TERMINAL QUEIROZ/COLÉGIO CASTRO ALVES/AVENIDA PRINCIPAL DO PARQUE ESTRELA DALVA XII/CAIC</v>
      </c>
    </row>
    <row r="4129" spans="1:11" x14ac:dyDescent="0.2">
      <c r="A4129" s="2" t="s">
        <v>708</v>
      </c>
      <c r="B4129" s="2" t="s">
        <v>451</v>
      </c>
      <c r="C4129" s="4">
        <v>3002</v>
      </c>
      <c r="D4129" s="2" t="s">
        <v>92</v>
      </c>
      <c r="E4129" s="2" t="s">
        <v>710</v>
      </c>
      <c r="F4129" s="23" t="str">
        <f t="shared" si="194"/>
        <v>ida</v>
      </c>
      <c r="G4129" s="4">
        <v>5</v>
      </c>
      <c r="H4129" s="2" t="s">
        <v>733</v>
      </c>
      <c r="I4129" s="2" t="s">
        <v>712</v>
      </c>
      <c r="J4129" s="23" t="str">
        <f t="shared" si="192"/>
        <v>TAGUATUR3002ida5</v>
      </c>
      <c r="K4129" s="32" t="str">
        <f t="shared" si="193"/>
        <v>TERMINAL QUEIROZ/COLÉGIO CASTRO ALVES/AVENIDA PRINCIPAL DO PARQUE ESTRELA DALVA XII/CAIC/AVENIDA RIO GRANDE DO NORTE</v>
      </c>
    </row>
    <row r="4130" spans="1:11" x14ac:dyDescent="0.2">
      <c r="A4130" s="2" t="s">
        <v>708</v>
      </c>
      <c r="B4130" s="2" t="s">
        <v>451</v>
      </c>
      <c r="C4130" s="4">
        <v>3002</v>
      </c>
      <c r="D4130" s="2" t="s">
        <v>92</v>
      </c>
      <c r="E4130" s="2" t="s">
        <v>710</v>
      </c>
      <c r="F4130" s="23" t="str">
        <f t="shared" si="194"/>
        <v>ida</v>
      </c>
      <c r="G4130" s="4">
        <v>6</v>
      </c>
      <c r="H4130" s="2" t="s">
        <v>734</v>
      </c>
      <c r="I4130" s="2" t="s">
        <v>712</v>
      </c>
      <c r="J4130" s="23" t="str">
        <f t="shared" si="192"/>
        <v>TAGUATUR3002ida6</v>
      </c>
      <c r="K4130" s="32" t="str">
        <f t="shared" si="193"/>
        <v>TERMINAL QUEIROZ/COLÉGIO CASTRO ALVES/AVENIDA PRINCIPAL DO PARQUE ESTRELA DALVA XII/CAIC/AVENIDA RIO GRANDE DO NORTE/QUADRAS: 72 / 73</v>
      </c>
    </row>
    <row r="4131" spans="1:11" x14ac:dyDescent="0.2">
      <c r="A4131" s="2" t="s">
        <v>708</v>
      </c>
      <c r="B4131" s="2" t="s">
        <v>451</v>
      </c>
      <c r="C4131" s="4">
        <v>3002</v>
      </c>
      <c r="D4131" s="2" t="s">
        <v>92</v>
      </c>
      <c r="E4131" s="2" t="s">
        <v>710</v>
      </c>
      <c r="F4131" s="23" t="str">
        <f t="shared" si="194"/>
        <v>ida</v>
      </c>
      <c r="G4131" s="4">
        <v>7</v>
      </c>
      <c r="H4131" s="2" t="s">
        <v>721</v>
      </c>
      <c r="I4131" s="2" t="s">
        <v>712</v>
      </c>
      <c r="J4131" s="23" t="str">
        <f t="shared" si="192"/>
        <v>TAGUATUR3002ida7</v>
      </c>
      <c r="K4131" s="32" t="str">
        <f t="shared" si="193"/>
        <v>TERMINAL QUEIROZ/COLÉGIO CASTRO ALVES/AVENIDA PRINCIPAL DO PARQUE ESTRELA DALVA XII/CAIC/AVENIDA RIO GRANDE DO NORTE/QUADRAS: 72 / 73/AVENIDA GOIÁS ATÉ A PONTE</v>
      </c>
    </row>
    <row r="4132" spans="1:11" x14ac:dyDescent="0.2">
      <c r="A4132" s="2" t="s">
        <v>708</v>
      </c>
      <c r="B4132" s="2" t="s">
        <v>451</v>
      </c>
      <c r="C4132" s="4">
        <v>3002</v>
      </c>
      <c r="D4132" s="2" t="s">
        <v>92</v>
      </c>
      <c r="E4132" s="2" t="s">
        <v>710</v>
      </c>
      <c r="F4132" s="23" t="str">
        <f t="shared" si="194"/>
        <v>ida</v>
      </c>
      <c r="G4132" s="4">
        <v>8</v>
      </c>
      <c r="H4132" s="2" t="s">
        <v>722</v>
      </c>
      <c r="I4132" s="2" t="s">
        <v>712</v>
      </c>
      <c r="J4132" s="23" t="str">
        <f t="shared" si="192"/>
        <v>TAGUATUR3002ida8</v>
      </c>
      <c r="K4132" s="32" t="str">
        <f t="shared" si="193"/>
        <v>TERMINAL QUEIROZ/COLÉGIO CASTRO ALVES/AVENIDA PRINCIPAL DO PARQUE ESTRELA DALVA XII/CAIC/AVENIDA RIO GRANDE DO NORTE/QUADRAS: 72 / 73/AVENIDA GOIÁS ATÉ A PONTE/DF – 280</v>
      </c>
    </row>
    <row r="4133" spans="1:11" x14ac:dyDescent="0.2">
      <c r="A4133" s="2" t="s">
        <v>708</v>
      </c>
      <c r="B4133" s="2" t="s">
        <v>451</v>
      </c>
      <c r="C4133" s="4">
        <v>3002</v>
      </c>
      <c r="D4133" s="2" t="s">
        <v>92</v>
      </c>
      <c r="E4133" s="2" t="s">
        <v>710</v>
      </c>
      <c r="F4133" s="23" t="str">
        <f t="shared" si="194"/>
        <v>ida</v>
      </c>
      <c r="G4133" s="4">
        <v>9</v>
      </c>
      <c r="H4133" s="2" t="s">
        <v>723</v>
      </c>
      <c r="I4133" s="2" t="s">
        <v>724</v>
      </c>
      <c r="J4133" s="23" t="str">
        <f t="shared" si="192"/>
        <v>TAGUATUR3002ida9</v>
      </c>
      <c r="K4133" s="32" t="str">
        <f t="shared" si="193"/>
        <v>TERMINAL QUEIROZ/COLÉGIO CASTRO ALVES/AVENIDA PRINCIPAL DO PARQUE ESTRELA DALVA XII/CAIC/AVENIDA RIO GRANDE DO NORTE/QUADRAS: 72 / 73/AVENIDA GOIÁS ATÉ A PONTE/DF – 280/BR – 060</v>
      </c>
    </row>
    <row r="4134" spans="1:11" x14ac:dyDescent="0.2">
      <c r="A4134" s="2" t="s">
        <v>708</v>
      </c>
      <c r="B4134" s="2" t="s">
        <v>451</v>
      </c>
      <c r="C4134" s="4">
        <v>3002</v>
      </c>
      <c r="D4134" s="2" t="s">
        <v>92</v>
      </c>
      <c r="E4134" s="2" t="s">
        <v>710</v>
      </c>
      <c r="F4134" s="23" t="str">
        <f t="shared" si="194"/>
        <v>ida</v>
      </c>
      <c r="G4134" s="4">
        <v>10</v>
      </c>
      <c r="H4134" s="2" t="s">
        <v>677</v>
      </c>
      <c r="I4134" s="2" t="s">
        <v>735</v>
      </c>
      <c r="J4134" s="23" t="str">
        <f t="shared" si="192"/>
        <v>TAGUATUR3002ida10</v>
      </c>
      <c r="K4134" s="32" t="str">
        <f t="shared" si="193"/>
        <v>TERMINAL QUEIROZ/COLÉGIO CASTRO ALVES/AVENIDA PRINCIPAL DO PARQUE ESTRELA DALVA XII/CAIC/AVENIDA RIO GRANDE DO NORTE/QUADRAS: 72 / 73/AVENIDA GOIÁS ATÉ A PONTE/DF – 280/BR – 060/EPNB</v>
      </c>
    </row>
    <row r="4135" spans="1:11" x14ac:dyDescent="0.2">
      <c r="A4135" s="2" t="s">
        <v>708</v>
      </c>
      <c r="B4135" s="2" t="s">
        <v>451</v>
      </c>
      <c r="C4135" s="4">
        <v>3002</v>
      </c>
      <c r="D4135" s="2" t="s">
        <v>92</v>
      </c>
      <c r="E4135" s="2" t="s">
        <v>710</v>
      </c>
      <c r="F4135" s="23" t="str">
        <f t="shared" si="194"/>
        <v>ida</v>
      </c>
      <c r="G4135" s="4">
        <v>11</v>
      </c>
      <c r="H4135" s="2" t="s">
        <v>677</v>
      </c>
      <c r="I4135" s="2" t="s">
        <v>671</v>
      </c>
      <c r="J4135" s="23" t="str">
        <f t="shared" si="192"/>
        <v>TAGUATUR3002ida11</v>
      </c>
      <c r="K4135" s="32" t="str">
        <f t="shared" si="193"/>
        <v>TERMINAL QUEIROZ/COLÉGIO CASTRO ALVES/AVENIDA PRINCIPAL DO PARQUE ESTRELA DALVA XII/CAIC/AVENIDA RIO GRANDE DO NORTE/QUADRAS: 72 / 73/AVENIDA GOIÁS ATÉ A PONTE/DF – 280/BR – 060/EPNB/EPNB</v>
      </c>
    </row>
    <row r="4136" spans="1:11" x14ac:dyDescent="0.2">
      <c r="A4136" s="2" t="s">
        <v>708</v>
      </c>
      <c r="B4136" s="2" t="s">
        <v>451</v>
      </c>
      <c r="C4136" s="4">
        <v>3002</v>
      </c>
      <c r="D4136" s="2" t="s">
        <v>92</v>
      </c>
      <c r="E4136" s="2" t="s">
        <v>710</v>
      </c>
      <c r="F4136" s="23" t="str">
        <f t="shared" si="194"/>
        <v>ida</v>
      </c>
      <c r="G4136" s="4">
        <v>12</v>
      </c>
      <c r="H4136" s="2" t="s">
        <v>463</v>
      </c>
      <c r="I4136" s="2" t="s">
        <v>707</v>
      </c>
      <c r="J4136" s="23" t="str">
        <f t="shared" si="192"/>
        <v>TAGUATUR3002ida12</v>
      </c>
      <c r="K4136" s="32" t="str">
        <f t="shared" si="193"/>
        <v>TERMINAL QUEIROZ/COLÉGIO CASTRO ALVES/AVENIDA PRINCIPAL DO PARQUE ESTRELA DALVA XII/CAIC/AVENIDA RIO GRANDE DO NORTE/QUADRAS: 72 / 73/AVENIDA GOIÁS ATÉ A PONTE/DF – 280/BR – 060/EPNB/EPNB/EPIA</v>
      </c>
    </row>
    <row r="4137" spans="1:11" x14ac:dyDescent="0.2">
      <c r="A4137" s="2" t="s">
        <v>708</v>
      </c>
      <c r="B4137" s="2" t="s">
        <v>451</v>
      </c>
      <c r="C4137" s="4">
        <v>3002</v>
      </c>
      <c r="D4137" s="2" t="s">
        <v>92</v>
      </c>
      <c r="E4137" s="2" t="s">
        <v>710</v>
      </c>
      <c r="F4137" s="23" t="str">
        <f t="shared" si="194"/>
        <v>ida</v>
      </c>
      <c r="G4137" s="4">
        <v>13</v>
      </c>
      <c r="H4137" s="2" t="s">
        <v>503</v>
      </c>
      <c r="I4137" s="2" t="s">
        <v>504</v>
      </c>
      <c r="J4137" s="23" t="str">
        <f t="shared" si="192"/>
        <v>TAGUATUR3002ida13</v>
      </c>
      <c r="K4137" s="32" t="str">
        <f t="shared" si="193"/>
        <v>TERMINAL QUEIROZ/COLÉGIO CASTRO ALVES/AVENIDA PRINCIPAL DO PARQUE ESTRELA DALVA XII/CAIC/AVENIDA RIO GRANDE DO NORTE/QUADRAS: 72 / 73/AVENIDA GOIÁS ATÉ A PONTE/DF – 280/BR – 060/EPNB/EPNB/EPIA/EPGU - ZOOLÓGICO</v>
      </c>
    </row>
    <row r="4138" spans="1:11" x14ac:dyDescent="0.2">
      <c r="A4138" s="2" t="s">
        <v>708</v>
      </c>
      <c r="B4138" s="2" t="s">
        <v>451</v>
      </c>
      <c r="C4138" s="4">
        <v>3002</v>
      </c>
      <c r="D4138" s="2" t="s">
        <v>92</v>
      </c>
      <c r="E4138" s="2" t="s">
        <v>710</v>
      </c>
      <c r="F4138" s="23" t="str">
        <f t="shared" si="194"/>
        <v>ida</v>
      </c>
      <c r="G4138" s="4">
        <v>14</v>
      </c>
      <c r="H4138" s="2" t="s">
        <v>501</v>
      </c>
      <c r="I4138" s="2" t="s">
        <v>502</v>
      </c>
      <c r="J4138" s="23" t="str">
        <f t="shared" si="192"/>
        <v>TAGUATUR3002ida14</v>
      </c>
      <c r="K4138" s="32" t="str">
        <f t="shared" si="193"/>
        <v>TERMINAL QUEIROZ/COLÉGIO CASTRO ALVES/AVENIDA PRINCIPAL DO PARQUE ESTRELA DALVA XII/CAIC/AVENIDA RIO GRANDE DO NORTE/QUADRAS: 72 / 73/AVENIDA GOIÁS ATÉ A PONTE/DF – 280/BR – 060/EPNB/EPNB/EPIA/EPGU - ZOOLÓGICO/AVENIDA DAS NAÇÕES</v>
      </c>
    </row>
    <row r="4139" spans="1:11" x14ac:dyDescent="0.2">
      <c r="A4139" s="2" t="s">
        <v>708</v>
      </c>
      <c r="B4139" s="2" t="s">
        <v>451</v>
      </c>
      <c r="C4139" s="4">
        <v>3002</v>
      </c>
      <c r="D4139" s="2" t="s">
        <v>92</v>
      </c>
      <c r="E4139" s="2" t="s">
        <v>710</v>
      </c>
      <c r="F4139" s="23" t="str">
        <f t="shared" si="194"/>
        <v>ida</v>
      </c>
      <c r="G4139" s="4">
        <v>15</v>
      </c>
      <c r="H4139" s="2" t="s">
        <v>736</v>
      </c>
      <c r="I4139" s="2" t="s">
        <v>481</v>
      </c>
      <c r="J4139" s="23" t="str">
        <f t="shared" si="192"/>
        <v>TAGUATUR3002ida15</v>
      </c>
      <c r="K4139" s="32" t="str">
        <f t="shared" si="193"/>
        <v>TERMINAL QUEIROZ/COLÉGIO CASTRO ALVES/AVENIDA PRINCIPAL DO PARQUE ESTRELA DALVA XII/CAIC/AVENIDA RIO GRANDE DO NORTE/QUADRAS: 72 / 73/AVENIDA GOIÁS ATÉ A PONTE/DF – 280/BR – 060/EPNB/EPNB/EPIA/EPGU - ZOOLÓGICO/AVENIDA DAS NAÇÕES/AV. L4 SUL</v>
      </c>
    </row>
    <row r="4140" spans="1:11" x14ac:dyDescent="0.2">
      <c r="A4140" s="2" t="s">
        <v>708</v>
      </c>
      <c r="B4140" s="2" t="s">
        <v>451</v>
      </c>
      <c r="C4140" s="4">
        <v>3002</v>
      </c>
      <c r="D4140" s="2" t="s">
        <v>92</v>
      </c>
      <c r="E4140" s="2" t="s">
        <v>710</v>
      </c>
      <c r="F4140" s="23" t="str">
        <f t="shared" si="194"/>
        <v>ida</v>
      </c>
      <c r="G4140" s="4">
        <v>16</v>
      </c>
      <c r="H4140" s="2" t="s">
        <v>648</v>
      </c>
      <c r="I4140" s="2" t="s">
        <v>481</v>
      </c>
      <c r="J4140" s="23" t="str">
        <f t="shared" si="192"/>
        <v>TAGUATUR3002ida16</v>
      </c>
      <c r="K4140" s="32" t="str">
        <f t="shared" si="193"/>
        <v>TERMINAL QUEIROZ/COLÉGIO CASTRO ALVES/AVENIDA PRINCIPAL DO PARQUE ESTRELA DALVA XII/CAIC/AVENIDA RIO GRANDE DO NORTE/QUADRAS: 72 / 73/AVENIDA GOIÁS ATÉ A PONTE/DF – 280/BR – 060/EPNB/EPNB/EPIA/EPGU - ZOOLÓGICO/AVENIDA DAS NAÇÕES/AV. L4 SUL/EIXO W SUL</v>
      </c>
    </row>
    <row r="4141" spans="1:11" x14ac:dyDescent="0.2">
      <c r="A4141" s="2" t="s">
        <v>708</v>
      </c>
      <c r="B4141" s="2" t="s">
        <v>451</v>
      </c>
      <c r="C4141" s="4">
        <v>3002</v>
      </c>
      <c r="D4141" s="2" t="s">
        <v>92</v>
      </c>
      <c r="E4141" s="2" t="s">
        <v>710</v>
      </c>
      <c r="F4141" s="23" t="str">
        <f t="shared" si="194"/>
        <v>ida</v>
      </c>
      <c r="G4141" s="4">
        <v>17</v>
      </c>
      <c r="H4141" s="2" t="s">
        <v>483</v>
      </c>
      <c r="I4141" s="2" t="s">
        <v>481</v>
      </c>
      <c r="J4141" s="23" t="str">
        <f t="shared" si="192"/>
        <v>TAGUATUR3002ida17</v>
      </c>
      <c r="K4141" s="32" t="str">
        <f t="shared" si="193"/>
        <v>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</v>
      </c>
    </row>
    <row r="4142" spans="1:11" x14ac:dyDescent="0.2">
      <c r="A4142" s="2" t="s">
        <v>737</v>
      </c>
      <c r="B4142" s="2" t="s">
        <v>451</v>
      </c>
      <c r="C4142" s="4">
        <v>3004</v>
      </c>
      <c r="D4142" s="2" t="s">
        <v>92</v>
      </c>
      <c r="E4142" s="2" t="s">
        <v>710</v>
      </c>
      <c r="F4142" s="23" t="str">
        <f t="shared" si="194"/>
        <v>ida</v>
      </c>
      <c r="G4142" s="4">
        <v>1</v>
      </c>
      <c r="H4142" s="2" t="s">
        <v>738</v>
      </c>
      <c r="I4142" s="2" t="s">
        <v>712</v>
      </c>
      <c r="J4142" s="23" t="str">
        <f t="shared" si="192"/>
        <v>TAGUATUR3004ida1</v>
      </c>
      <c r="K4142" s="32" t="str">
        <f t="shared" si="193"/>
        <v>TERMINAL ROD. DO CENTRO</v>
      </c>
    </row>
    <row r="4143" spans="1:11" x14ac:dyDescent="0.2">
      <c r="A4143" s="2" t="s">
        <v>737</v>
      </c>
      <c r="B4143" s="2" t="s">
        <v>451</v>
      </c>
      <c r="C4143" s="4">
        <v>3004</v>
      </c>
      <c r="D4143" s="2" t="s">
        <v>92</v>
      </c>
      <c r="E4143" s="2" t="s">
        <v>710</v>
      </c>
      <c r="F4143" s="23" t="str">
        <f t="shared" si="194"/>
        <v>ida</v>
      </c>
      <c r="G4143" s="4">
        <v>2</v>
      </c>
      <c r="H4143" s="2" t="s">
        <v>739</v>
      </c>
      <c r="I4143" s="2" t="s">
        <v>712</v>
      </c>
      <c r="J4143" s="23" t="str">
        <f t="shared" si="192"/>
        <v>TAGUATUR3004ida2</v>
      </c>
      <c r="K4143" s="32" t="str">
        <f t="shared" si="193"/>
        <v>TERMINAL ROD. DO CENTRO/VILA SÃO LUIZ</v>
      </c>
    </row>
    <row r="4144" spans="1:11" x14ac:dyDescent="0.2">
      <c r="A4144" s="2" t="s">
        <v>737</v>
      </c>
      <c r="B4144" s="2" t="s">
        <v>451</v>
      </c>
      <c r="C4144" s="4">
        <v>3004</v>
      </c>
      <c r="D4144" s="2" t="s">
        <v>92</v>
      </c>
      <c r="E4144" s="2" t="s">
        <v>710</v>
      </c>
      <c r="F4144" s="23" t="str">
        <f t="shared" si="194"/>
        <v>ida</v>
      </c>
      <c r="G4144" s="4">
        <v>3</v>
      </c>
      <c r="H4144" s="2" t="s">
        <v>733</v>
      </c>
      <c r="I4144" s="2" t="s">
        <v>712</v>
      </c>
      <c r="J4144" s="23" t="str">
        <f t="shared" si="192"/>
        <v>TAGUATUR3004ida3</v>
      </c>
      <c r="K4144" s="32" t="str">
        <f t="shared" si="193"/>
        <v>TERMINAL ROD. DO CENTRO/VILA SÃO LUIZ/AVENIDA RIO GRANDE DO NORTE</v>
      </c>
    </row>
    <row r="4145" spans="1:11" x14ac:dyDescent="0.2">
      <c r="A4145" s="2" t="s">
        <v>737</v>
      </c>
      <c r="B4145" s="2" t="s">
        <v>451</v>
      </c>
      <c r="C4145" s="4">
        <v>3004</v>
      </c>
      <c r="D4145" s="2" t="s">
        <v>92</v>
      </c>
      <c r="E4145" s="2" t="s">
        <v>710</v>
      </c>
      <c r="F4145" s="23" t="str">
        <f t="shared" si="194"/>
        <v>ida</v>
      </c>
      <c r="G4145" s="4">
        <v>4</v>
      </c>
      <c r="H4145" s="2" t="s">
        <v>734</v>
      </c>
      <c r="I4145" s="2" t="s">
        <v>712</v>
      </c>
      <c r="J4145" s="23" t="str">
        <f t="shared" si="192"/>
        <v>TAGUATUR3004ida4</v>
      </c>
      <c r="K4145" s="32" t="str">
        <f t="shared" si="193"/>
        <v>TERMINAL ROD. DO CENTRO/VILA SÃO LUIZ/AVENIDA RIO GRANDE DO NORTE/QUADRAS: 72 / 73</v>
      </c>
    </row>
    <row r="4146" spans="1:11" x14ac:dyDescent="0.2">
      <c r="A4146" s="2" t="s">
        <v>737</v>
      </c>
      <c r="B4146" s="2" t="s">
        <v>451</v>
      </c>
      <c r="C4146" s="4">
        <v>3004</v>
      </c>
      <c r="D4146" s="2" t="s">
        <v>92</v>
      </c>
      <c r="E4146" s="2" t="s">
        <v>710</v>
      </c>
      <c r="F4146" s="23" t="str">
        <f t="shared" si="194"/>
        <v>ida</v>
      </c>
      <c r="G4146" s="4">
        <v>5</v>
      </c>
      <c r="H4146" s="2" t="s">
        <v>721</v>
      </c>
      <c r="I4146" s="2" t="s">
        <v>712</v>
      </c>
      <c r="J4146" s="23" t="str">
        <f t="shared" si="192"/>
        <v>TAGUATUR3004ida5</v>
      </c>
      <c r="K4146" s="32" t="str">
        <f t="shared" si="193"/>
        <v>TERMINAL ROD. DO CENTRO/VILA SÃO LUIZ/AVENIDA RIO GRANDE DO NORTE/QUADRAS: 72 / 73/AVENIDA GOIÁS ATÉ A PONTE</v>
      </c>
    </row>
    <row r="4147" spans="1:11" x14ac:dyDescent="0.2">
      <c r="A4147" s="2" t="s">
        <v>737</v>
      </c>
      <c r="B4147" s="2" t="s">
        <v>451</v>
      </c>
      <c r="C4147" s="4">
        <v>3004</v>
      </c>
      <c r="D4147" s="2" t="s">
        <v>92</v>
      </c>
      <c r="E4147" s="2" t="s">
        <v>710</v>
      </c>
      <c r="F4147" s="23" t="str">
        <f t="shared" si="194"/>
        <v>ida</v>
      </c>
      <c r="G4147" s="4">
        <v>6</v>
      </c>
      <c r="H4147" s="2" t="s">
        <v>722</v>
      </c>
      <c r="I4147" s="2" t="s">
        <v>712</v>
      </c>
      <c r="J4147" s="23" t="str">
        <f t="shared" si="192"/>
        <v>TAGUATUR3004ida6</v>
      </c>
      <c r="K4147" s="32" t="str">
        <f t="shared" si="193"/>
        <v>TERMINAL ROD. DO CENTRO/VILA SÃO LUIZ/AVENIDA RIO GRANDE DO NORTE/QUADRAS: 72 / 73/AVENIDA GOIÁS ATÉ A PONTE/DF – 280</v>
      </c>
    </row>
    <row r="4148" spans="1:11" x14ac:dyDescent="0.2">
      <c r="A4148" s="2" t="s">
        <v>737</v>
      </c>
      <c r="B4148" s="2" t="s">
        <v>451</v>
      </c>
      <c r="C4148" s="4">
        <v>3004</v>
      </c>
      <c r="D4148" s="2" t="s">
        <v>92</v>
      </c>
      <c r="E4148" s="2" t="s">
        <v>710</v>
      </c>
      <c r="F4148" s="23" t="str">
        <f t="shared" si="194"/>
        <v>ida</v>
      </c>
      <c r="G4148" s="4">
        <v>7</v>
      </c>
      <c r="H4148" s="2" t="s">
        <v>723</v>
      </c>
      <c r="I4148" s="2" t="s">
        <v>724</v>
      </c>
      <c r="J4148" s="23" t="str">
        <f t="shared" si="192"/>
        <v>TAGUATUR3004ida7</v>
      </c>
      <c r="K4148" s="32" t="str">
        <f t="shared" si="193"/>
        <v>TERMINAL ROD. DO CENTRO/VILA SÃO LUIZ/AVENIDA RIO GRANDE DO NORTE/QUADRAS: 72 / 73/AVENIDA GOIÁS ATÉ A PONTE/DF – 280/BR – 060</v>
      </c>
    </row>
    <row r="4149" spans="1:11" x14ac:dyDescent="0.2">
      <c r="A4149" s="2" t="s">
        <v>737</v>
      </c>
      <c r="B4149" s="2" t="s">
        <v>451</v>
      </c>
      <c r="C4149" s="4">
        <v>3004</v>
      </c>
      <c r="D4149" s="2" t="s">
        <v>92</v>
      </c>
      <c r="E4149" s="2" t="s">
        <v>710</v>
      </c>
      <c r="F4149" s="23" t="str">
        <f t="shared" si="194"/>
        <v>ida</v>
      </c>
      <c r="G4149" s="4">
        <v>8</v>
      </c>
      <c r="H4149" s="2" t="s">
        <v>677</v>
      </c>
      <c r="I4149" s="2" t="s">
        <v>735</v>
      </c>
      <c r="J4149" s="23" t="str">
        <f t="shared" si="192"/>
        <v>TAGUATUR3004ida8</v>
      </c>
      <c r="K4149" s="32" t="str">
        <f t="shared" si="193"/>
        <v>TERMINAL ROD. DO CENTRO/VILA SÃO LUIZ/AVENIDA RIO GRANDE DO NORTE/QUADRAS: 72 / 73/AVENIDA GOIÁS ATÉ A PONTE/DF – 280/BR – 060/EPNB</v>
      </c>
    </row>
    <row r="4150" spans="1:11" x14ac:dyDescent="0.2">
      <c r="A4150" s="2" t="s">
        <v>737</v>
      </c>
      <c r="B4150" s="2" t="s">
        <v>451</v>
      </c>
      <c r="C4150" s="4">
        <v>3004</v>
      </c>
      <c r="D4150" s="2" t="s">
        <v>92</v>
      </c>
      <c r="E4150" s="2" t="s">
        <v>710</v>
      </c>
      <c r="F4150" s="23" t="str">
        <f t="shared" si="194"/>
        <v>ida</v>
      </c>
      <c r="G4150" s="4">
        <v>9</v>
      </c>
      <c r="H4150" s="2" t="s">
        <v>677</v>
      </c>
      <c r="I4150" s="2" t="s">
        <v>671</v>
      </c>
      <c r="J4150" s="23" t="str">
        <f t="shared" si="192"/>
        <v>TAGUATUR3004ida9</v>
      </c>
      <c r="K4150" s="32" t="str">
        <f t="shared" si="193"/>
        <v>TERMINAL ROD. DO CENTRO/VILA SÃO LUIZ/AVENIDA RIO GRANDE DO NORTE/QUADRAS: 72 / 73/AVENIDA GOIÁS ATÉ A PONTE/DF – 280/BR – 060/EPNB/EPNB</v>
      </c>
    </row>
    <row r="4151" spans="1:11" x14ac:dyDescent="0.2">
      <c r="A4151" s="2" t="s">
        <v>737</v>
      </c>
      <c r="B4151" s="2" t="s">
        <v>451</v>
      </c>
      <c r="C4151" s="4">
        <v>3004</v>
      </c>
      <c r="D4151" s="2" t="s">
        <v>92</v>
      </c>
      <c r="E4151" s="2" t="s">
        <v>710</v>
      </c>
      <c r="F4151" s="23" t="str">
        <f t="shared" si="194"/>
        <v>ida</v>
      </c>
      <c r="G4151" s="4">
        <v>10</v>
      </c>
      <c r="H4151" s="2" t="s">
        <v>463</v>
      </c>
      <c r="I4151" s="2" t="s">
        <v>707</v>
      </c>
      <c r="J4151" s="23" t="str">
        <f t="shared" si="192"/>
        <v>TAGUATUR3004ida10</v>
      </c>
      <c r="K4151" s="32" t="str">
        <f t="shared" si="193"/>
        <v>TERMINAL ROD. DO CENTRO/VILA SÃO LUIZ/AVENIDA RIO GRANDE DO NORTE/QUADRAS: 72 / 73/AVENIDA GOIÁS ATÉ A PONTE/DF – 280/BR – 060/EPNB/EPNB/EPIA</v>
      </c>
    </row>
    <row r="4152" spans="1:11" x14ac:dyDescent="0.2">
      <c r="A4152" s="2" t="s">
        <v>737</v>
      </c>
      <c r="B4152" s="2" t="s">
        <v>451</v>
      </c>
      <c r="C4152" s="4">
        <v>3004</v>
      </c>
      <c r="D4152" s="2" t="s">
        <v>92</v>
      </c>
      <c r="E4152" s="2" t="s">
        <v>710</v>
      </c>
      <c r="F4152" s="23" t="str">
        <f t="shared" si="194"/>
        <v>ida</v>
      </c>
      <c r="G4152" s="4">
        <v>11</v>
      </c>
      <c r="H4152" s="2" t="s">
        <v>503</v>
      </c>
      <c r="I4152" s="2" t="s">
        <v>504</v>
      </c>
      <c r="J4152" s="23" t="str">
        <f t="shared" si="192"/>
        <v>TAGUATUR3004ida11</v>
      </c>
      <c r="K4152" s="32" t="str">
        <f t="shared" si="193"/>
        <v>TERMINAL ROD. DO CENTRO/VILA SÃO LUIZ/AVENIDA RIO GRANDE DO NORTE/QUADRAS: 72 / 73/AVENIDA GOIÁS ATÉ A PONTE/DF – 280/BR – 060/EPNB/EPNB/EPIA/EPGU - ZOOLÓGICO</v>
      </c>
    </row>
    <row r="4153" spans="1:11" x14ac:dyDescent="0.2">
      <c r="A4153" s="2" t="s">
        <v>737</v>
      </c>
      <c r="B4153" s="2" t="s">
        <v>451</v>
      </c>
      <c r="C4153" s="4">
        <v>3004</v>
      </c>
      <c r="D4153" s="2" t="s">
        <v>92</v>
      </c>
      <c r="E4153" s="2" t="s">
        <v>710</v>
      </c>
      <c r="F4153" s="23" t="str">
        <f t="shared" si="194"/>
        <v>ida</v>
      </c>
      <c r="G4153" s="4">
        <v>12</v>
      </c>
      <c r="H4153" s="2" t="s">
        <v>501</v>
      </c>
      <c r="I4153" s="2" t="s">
        <v>502</v>
      </c>
      <c r="J4153" s="23" t="str">
        <f t="shared" si="192"/>
        <v>TAGUATUR3004ida12</v>
      </c>
      <c r="K4153" s="32" t="str">
        <f t="shared" si="193"/>
        <v>TERMINAL ROD. DO CENTRO/VILA SÃO LUIZ/AVENIDA RIO GRANDE DO NORTE/QUADRAS: 72 / 73/AVENIDA GOIÁS ATÉ A PONTE/DF – 280/BR – 060/EPNB/EPNB/EPIA/EPGU - ZOOLÓGICO/AVENIDA DAS NAÇÕES</v>
      </c>
    </row>
    <row r="4154" spans="1:11" x14ac:dyDescent="0.2">
      <c r="A4154" s="2" t="s">
        <v>737</v>
      </c>
      <c r="B4154" s="2" t="s">
        <v>451</v>
      </c>
      <c r="C4154" s="4">
        <v>3004</v>
      </c>
      <c r="D4154" s="2" t="s">
        <v>92</v>
      </c>
      <c r="E4154" s="2" t="s">
        <v>710</v>
      </c>
      <c r="F4154" s="23" t="str">
        <f t="shared" si="194"/>
        <v>ida</v>
      </c>
      <c r="G4154" s="4">
        <v>13</v>
      </c>
      <c r="H4154" s="2" t="s">
        <v>736</v>
      </c>
      <c r="I4154" s="2" t="s">
        <v>481</v>
      </c>
      <c r="J4154" s="23" t="str">
        <f t="shared" si="192"/>
        <v>TAGUATUR3004ida13</v>
      </c>
      <c r="K4154" s="32" t="str">
        <f t="shared" si="193"/>
        <v>TERMINAL ROD. DO CENTRO/VILA SÃO LUIZ/AVENIDA RIO GRANDE DO NORTE/QUADRAS: 72 / 73/AVENIDA GOIÁS ATÉ A PONTE/DF – 280/BR – 060/EPNB/EPNB/EPIA/EPGU - ZOOLÓGICO/AVENIDA DAS NAÇÕES/AV. L4 SUL</v>
      </c>
    </row>
    <row r="4155" spans="1:11" x14ac:dyDescent="0.2">
      <c r="A4155" s="2" t="s">
        <v>737</v>
      </c>
      <c r="B4155" s="2" t="s">
        <v>451</v>
      </c>
      <c r="C4155" s="4">
        <v>3004</v>
      </c>
      <c r="D4155" s="2" t="s">
        <v>92</v>
      </c>
      <c r="E4155" s="2" t="s">
        <v>710</v>
      </c>
      <c r="F4155" s="23" t="str">
        <f t="shared" si="194"/>
        <v>ida</v>
      </c>
      <c r="G4155" s="4">
        <v>14</v>
      </c>
      <c r="H4155" s="2" t="s">
        <v>499</v>
      </c>
      <c r="I4155" s="2" t="s">
        <v>481</v>
      </c>
      <c r="J4155" s="23" t="str">
        <f t="shared" si="192"/>
        <v>TAGUATUR3004ida14</v>
      </c>
      <c r="K4155" s="32" t="str">
        <f t="shared" si="193"/>
        <v>TERMINAL ROD. DO CENTRO/VILA SÃO LUIZ/AVENIDA RIO GRANDE DO NORTE/QUADRAS: 72 / 73/AVENIDA GOIÁS ATÉ A PONTE/DF – 280/BR – 060/EPNB/EPNB/EPIA/EPGU - ZOOLÓGICO/AVENIDA DAS NAÇÕES/AV. L4 SUL/EIXO SUL</v>
      </c>
    </row>
    <row r="4156" spans="1:11" x14ac:dyDescent="0.2">
      <c r="A4156" s="2" t="s">
        <v>737</v>
      </c>
      <c r="B4156" s="2" t="s">
        <v>451</v>
      </c>
      <c r="C4156" s="4">
        <v>3004</v>
      </c>
      <c r="D4156" s="2" t="s">
        <v>92</v>
      </c>
      <c r="E4156" s="2" t="s">
        <v>710</v>
      </c>
      <c r="F4156" s="23" t="str">
        <f t="shared" si="194"/>
        <v>ida</v>
      </c>
      <c r="G4156" s="4">
        <v>15</v>
      </c>
      <c r="H4156" s="2" t="s">
        <v>483</v>
      </c>
      <c r="I4156" s="2" t="s">
        <v>481</v>
      </c>
      <c r="J4156" s="23" t="str">
        <f t="shared" si="192"/>
        <v>TAGUATUR3004ida15</v>
      </c>
      <c r="K4156" s="32" t="str">
        <f t="shared" si="193"/>
        <v>TERMINAL ROD. DO CENTRO/VILA SÃO LUIZ/AVENIDA RIO GRANDE DO NORTE/QUADRAS: 72 / 73/AVENIDA GOIÁS ATÉ A PONTE/DF – 280/BR – 060/EPNB/EPNB/EPIA/EPGU - ZOOLÓGICO/AVENIDA DAS NAÇÕES/AV. L4 SUL/EIXO SUL/RODOVIÁRIA PLANO PILOTO</v>
      </c>
    </row>
    <row r="4157" spans="1:11" x14ac:dyDescent="0.2">
      <c r="A4157" s="2" t="s">
        <v>737</v>
      </c>
      <c r="B4157" s="2" t="s">
        <v>740</v>
      </c>
      <c r="C4157" s="4">
        <v>3005</v>
      </c>
      <c r="D4157" s="2" t="s">
        <v>92</v>
      </c>
      <c r="E4157" s="2" t="s">
        <v>741</v>
      </c>
      <c r="F4157" s="23" t="str">
        <f t="shared" si="194"/>
        <v>ida</v>
      </c>
      <c r="G4157" s="4">
        <v>1</v>
      </c>
      <c r="H4157" s="2" t="s">
        <v>738</v>
      </c>
      <c r="I4157" s="2" t="s">
        <v>712</v>
      </c>
      <c r="J4157" s="23" t="str">
        <f t="shared" si="192"/>
        <v>TAGUATUR3005ida1</v>
      </c>
      <c r="K4157" s="32" t="str">
        <f t="shared" si="193"/>
        <v>TERMINAL ROD. DO CENTRO</v>
      </c>
    </row>
    <row r="4158" spans="1:11" x14ac:dyDescent="0.2">
      <c r="A4158" s="2" t="s">
        <v>737</v>
      </c>
      <c r="B4158" s="2" t="s">
        <v>740</v>
      </c>
      <c r="C4158" s="4">
        <v>3005</v>
      </c>
      <c r="D4158" s="2" t="s">
        <v>92</v>
      </c>
      <c r="E4158" s="2" t="s">
        <v>741</v>
      </c>
      <c r="F4158" s="23" t="str">
        <f t="shared" si="194"/>
        <v>ida</v>
      </c>
      <c r="G4158" s="4">
        <v>2</v>
      </c>
      <c r="H4158" s="2" t="s">
        <v>739</v>
      </c>
      <c r="I4158" s="2" t="s">
        <v>712</v>
      </c>
      <c r="J4158" s="23" t="str">
        <f t="shared" si="192"/>
        <v>TAGUATUR3005ida2</v>
      </c>
      <c r="K4158" s="32" t="str">
        <f t="shared" si="193"/>
        <v>TERMINAL ROD. DO CENTRO/VILA SÃO LUIZ</v>
      </c>
    </row>
    <row r="4159" spans="1:11" x14ac:dyDescent="0.2">
      <c r="A4159" s="2" t="s">
        <v>737</v>
      </c>
      <c r="B4159" s="2" t="s">
        <v>740</v>
      </c>
      <c r="C4159" s="4">
        <v>3005</v>
      </c>
      <c r="D4159" s="2" t="s">
        <v>92</v>
      </c>
      <c r="E4159" s="2" t="s">
        <v>741</v>
      </c>
      <c r="F4159" s="23" t="str">
        <f t="shared" si="194"/>
        <v>ida</v>
      </c>
      <c r="G4159" s="4">
        <v>3</v>
      </c>
      <c r="H4159" s="2" t="s">
        <v>742</v>
      </c>
      <c r="I4159" s="2" t="s">
        <v>712</v>
      </c>
      <c r="J4159" s="23" t="str">
        <f t="shared" si="192"/>
        <v>TAGUATUR3005ida3</v>
      </c>
      <c r="K4159" s="32" t="str">
        <f t="shared" si="193"/>
        <v>TERMINAL ROD. DO CENTRO/VILA SÃO LUIZ/AVENIDA RIO GRANDE DO NORTE - QUADRAS 72 / 73</v>
      </c>
    </row>
    <row r="4160" spans="1:11" x14ac:dyDescent="0.2">
      <c r="A4160" s="2" t="s">
        <v>737</v>
      </c>
      <c r="B4160" s="2" t="s">
        <v>740</v>
      </c>
      <c r="C4160" s="4">
        <v>3005</v>
      </c>
      <c r="D4160" s="2" t="s">
        <v>92</v>
      </c>
      <c r="E4160" s="2" t="s">
        <v>741</v>
      </c>
      <c r="F4160" s="23" t="str">
        <f t="shared" si="194"/>
        <v>ida</v>
      </c>
      <c r="G4160" s="4">
        <v>4</v>
      </c>
      <c r="H4160" s="2" t="s">
        <v>743</v>
      </c>
      <c r="I4160" s="2" t="s">
        <v>712</v>
      </c>
      <c r="J4160" s="23" t="str">
        <f t="shared" si="192"/>
        <v>TAGUATUR3005ida4</v>
      </c>
      <c r="K4160" s="32" t="str">
        <f t="shared" si="193"/>
        <v>TERMINAL ROD. DO CENTRO/VILA SÃO LUIZ/AVENIDA RIO GRANDE DO NORTE - QUADRAS 72 / 73/AVENIDA GOIÁS – ATÉ A PONTE</v>
      </c>
    </row>
    <row r="4161" spans="1:11" x14ac:dyDescent="0.2">
      <c r="A4161" s="2" t="s">
        <v>737</v>
      </c>
      <c r="B4161" s="2" t="s">
        <v>740</v>
      </c>
      <c r="C4161" s="4">
        <v>3005</v>
      </c>
      <c r="D4161" s="2" t="s">
        <v>92</v>
      </c>
      <c r="E4161" s="2" t="s">
        <v>741</v>
      </c>
      <c r="F4161" s="23" t="str">
        <f t="shared" si="194"/>
        <v>ida</v>
      </c>
      <c r="G4161" s="4">
        <v>5</v>
      </c>
      <c r="H4161" s="2" t="s">
        <v>722</v>
      </c>
      <c r="I4161" s="2" t="s">
        <v>712</v>
      </c>
      <c r="J4161" s="23" t="str">
        <f t="shared" si="192"/>
        <v>TAGUATUR3005ida5</v>
      </c>
      <c r="K4161" s="32" t="str">
        <f t="shared" si="193"/>
        <v>TERMINAL ROD. DO CENTRO/VILA SÃO LUIZ/AVENIDA RIO GRANDE DO NORTE - QUADRAS 72 / 73/AVENIDA GOIÁS – ATÉ A PONTE/DF – 280</v>
      </c>
    </row>
    <row r="4162" spans="1:11" x14ac:dyDescent="0.2">
      <c r="A4162" s="2" t="s">
        <v>737</v>
      </c>
      <c r="B4162" s="2" t="s">
        <v>740</v>
      </c>
      <c r="C4162" s="4">
        <v>3005</v>
      </c>
      <c r="D4162" s="2" t="s">
        <v>92</v>
      </c>
      <c r="E4162" s="2" t="s">
        <v>741</v>
      </c>
      <c r="F4162" s="23" t="str">
        <f t="shared" si="194"/>
        <v>ida</v>
      </c>
      <c r="G4162" s="4">
        <v>6</v>
      </c>
      <c r="H4162" s="2" t="s">
        <v>723</v>
      </c>
      <c r="I4162" s="2" t="s">
        <v>724</v>
      </c>
      <c r="J4162" s="23" t="str">
        <f t="shared" si="192"/>
        <v>TAGUATUR3005ida6</v>
      </c>
      <c r="K4162" s="32" t="str">
        <f t="shared" si="193"/>
        <v>TERMINAL ROD. DO CENTRO/VILA SÃO LUIZ/AVENIDA RIO GRANDE DO NORTE - QUADRAS 72 / 73/AVENIDA GOIÁS – ATÉ A PONTE/DF – 280/BR – 060</v>
      </c>
    </row>
    <row r="4163" spans="1:11" x14ac:dyDescent="0.2">
      <c r="A4163" s="2" t="s">
        <v>737</v>
      </c>
      <c r="B4163" s="2" t="s">
        <v>740</v>
      </c>
      <c r="C4163" s="4">
        <v>3005</v>
      </c>
      <c r="D4163" s="2" t="s">
        <v>92</v>
      </c>
      <c r="E4163" s="2" t="s">
        <v>741</v>
      </c>
      <c r="F4163" s="23" t="str">
        <f t="shared" si="194"/>
        <v>ida</v>
      </c>
      <c r="G4163" s="4">
        <v>7</v>
      </c>
      <c r="H4163" s="2" t="s">
        <v>675</v>
      </c>
      <c r="I4163" s="2" t="s">
        <v>564</v>
      </c>
      <c r="J4163" s="23" t="str">
        <f t="shared" ref="J4163:J4226" si="195">D4163&amp;C4163&amp;F4163&amp;G4163</f>
        <v>TAGUATUR3005ida7</v>
      </c>
      <c r="K4163" s="32" t="str">
        <f t="shared" ref="K4163:K4226" si="196">IF(G4163=1,H4163,K4162&amp;"/"&amp;H4163)</f>
        <v>TERMINAL ROD. DO CENTRO/VILA SÃO LUIZ/AVENIDA RIO GRANDE DO NORTE - QUADRAS 72 / 73/AVENIDA GOIÁS – ATÉ A PONTE/DF – 280/BR – 060/PISTÃO SUL</v>
      </c>
    </row>
    <row r="4164" spans="1:11" x14ac:dyDescent="0.2">
      <c r="A4164" s="2" t="s">
        <v>737</v>
      </c>
      <c r="B4164" s="2" t="s">
        <v>740</v>
      </c>
      <c r="C4164" s="4">
        <v>3005</v>
      </c>
      <c r="D4164" s="2" t="s">
        <v>92</v>
      </c>
      <c r="E4164" s="2" t="s">
        <v>741</v>
      </c>
      <c r="F4164" s="23" t="str">
        <f t="shared" ref="F4164:F4227" si="197">IF(LEFT(E4164,3)="ida","ida","volta")</f>
        <v>ida</v>
      </c>
      <c r="G4164" s="4">
        <v>8</v>
      </c>
      <c r="H4164" s="2" t="s">
        <v>565</v>
      </c>
      <c r="I4164" s="2" t="s">
        <v>727</v>
      </c>
      <c r="J4164" s="23" t="str">
        <f t="shared" si="195"/>
        <v>TAGUATUR3005ida8</v>
      </c>
      <c r="K4164" s="32" t="str">
        <f t="shared" si="196"/>
        <v>TERMINAL ROD. DO CENTRO/VILA SÃO LUIZ/AVENIDA RIO GRANDE DO NORTE - QUADRAS 72 / 73/AVENIDA GOIÁS – ATÉ A PONTE/DF – 280/BR – 060/PISTÃO SUL/EPTG</v>
      </c>
    </row>
    <row r="4165" spans="1:11" x14ac:dyDescent="0.2">
      <c r="A4165" s="2" t="s">
        <v>737</v>
      </c>
      <c r="B4165" s="2" t="s">
        <v>740</v>
      </c>
      <c r="C4165" s="4">
        <v>3005</v>
      </c>
      <c r="D4165" s="2" t="s">
        <v>92</v>
      </c>
      <c r="E4165" s="2" t="s">
        <v>741</v>
      </c>
      <c r="F4165" s="23" t="str">
        <f t="shared" si="197"/>
        <v>ida</v>
      </c>
      <c r="G4165" s="4">
        <v>9</v>
      </c>
      <c r="H4165" s="2" t="s">
        <v>565</v>
      </c>
      <c r="I4165" s="2" t="s">
        <v>744</v>
      </c>
      <c r="J4165" s="23" t="str">
        <f t="shared" si="195"/>
        <v>TAGUATUR3005ida9</v>
      </c>
      <c r="K4165" s="32" t="str">
        <f t="shared" si="196"/>
        <v>TERMINAL ROD. DO CENTRO/VILA SÃO LUIZ/AVENIDA RIO GRANDE DO NORTE - QUADRAS 72 / 73/AVENIDA GOIÁS – ATÉ A PONTE/DF – 280/BR – 060/PISTÃO SUL/EPTG/EPTG</v>
      </c>
    </row>
    <row r="4166" spans="1:11" x14ac:dyDescent="0.2">
      <c r="A4166" s="2" t="s">
        <v>737</v>
      </c>
      <c r="B4166" s="2" t="s">
        <v>740</v>
      </c>
      <c r="C4166" s="4">
        <v>3005</v>
      </c>
      <c r="D4166" s="2" t="s">
        <v>92</v>
      </c>
      <c r="E4166" s="2" t="s">
        <v>741</v>
      </c>
      <c r="F4166" s="23" t="str">
        <f t="shared" si="197"/>
        <v>ida</v>
      </c>
      <c r="G4166" s="4">
        <v>10</v>
      </c>
      <c r="H4166" s="2" t="s">
        <v>565</v>
      </c>
      <c r="I4166" s="2" t="s">
        <v>504</v>
      </c>
      <c r="J4166" s="23" t="str">
        <f t="shared" si="195"/>
        <v>TAGUATUR3005ida10</v>
      </c>
      <c r="K4166" s="32" t="str">
        <f t="shared" si="196"/>
        <v>TERMINAL ROD. DO CENTRO/VILA SÃO LUIZ/AVENIDA RIO GRANDE DO NORTE - QUADRAS 72 / 73/AVENIDA GOIÁS – ATÉ A PONTE/DF – 280/BR – 060/PISTÃO SUL/EPTG/EPTG/EPTG</v>
      </c>
    </row>
    <row r="4167" spans="1:11" x14ac:dyDescent="0.2">
      <c r="A4167" s="2" t="s">
        <v>737</v>
      </c>
      <c r="B4167" s="2" t="s">
        <v>740</v>
      </c>
      <c r="C4167" s="4">
        <v>3005</v>
      </c>
      <c r="D4167" s="2" t="s">
        <v>92</v>
      </c>
      <c r="E4167" s="2" t="s">
        <v>741</v>
      </c>
      <c r="F4167" s="23" t="str">
        <f t="shared" si="197"/>
        <v>ida</v>
      </c>
      <c r="G4167" s="4">
        <v>11</v>
      </c>
      <c r="H4167" s="2" t="s">
        <v>745</v>
      </c>
      <c r="I4167" s="2" t="s">
        <v>504</v>
      </c>
      <c r="J4167" s="23" t="str">
        <f t="shared" si="195"/>
        <v>TAGUATUR3005ida11</v>
      </c>
      <c r="K4167" s="32" t="str">
        <f t="shared" si="196"/>
        <v>TERMINAL ROD. DO CENTRO/VILA SÃO LUIZ/AVENIDA RIO GRANDE DO NORTE - QUADRAS 72 / 73/AVENIDA GOIÁS – ATÉ A PONTE/DF – 280/BR – 060/PISTÃO SUL/EPTG/EPTG/EPTG/QI: 01 / QI: 23 -GUARÁ I</v>
      </c>
    </row>
    <row r="4168" spans="1:11" x14ac:dyDescent="0.2">
      <c r="A4168" s="2" t="s">
        <v>737</v>
      </c>
      <c r="B4168" s="2" t="s">
        <v>740</v>
      </c>
      <c r="C4168" s="4">
        <v>3005</v>
      </c>
      <c r="D4168" s="2" t="s">
        <v>92</v>
      </c>
      <c r="E4168" s="2" t="s">
        <v>741</v>
      </c>
      <c r="F4168" s="23" t="str">
        <f t="shared" si="197"/>
        <v>ida</v>
      </c>
      <c r="G4168" s="4">
        <v>12</v>
      </c>
      <c r="H4168" s="2" t="s">
        <v>746</v>
      </c>
      <c r="I4168" s="2" t="s">
        <v>504</v>
      </c>
      <c r="J4168" s="23" t="str">
        <f t="shared" si="195"/>
        <v>TAGUATUR3005ida12</v>
      </c>
      <c r="K4168" s="32" t="str">
        <f t="shared" si="196"/>
        <v>TERMINAL ROD. DO CENTRO/VILA SÃO LUIZ/AVENIDA RIO GRANDE DO NORTE - QUADRAS 72 / 73/AVENIDA GOIÁS – ATÉ A PONTE/DF – 280/BR – 060/PISTÃO SUL/EPTG/EPTG/EPTG/QI: 01 / QI: 23 -GUARÁ I/QE: 28 / QE: 36 GUARÁ II</v>
      </c>
    </row>
    <row r="4169" spans="1:11" x14ac:dyDescent="0.2">
      <c r="A4169" s="2" t="s">
        <v>737</v>
      </c>
      <c r="B4169" s="2" t="s">
        <v>740</v>
      </c>
      <c r="C4169" s="4">
        <v>3005</v>
      </c>
      <c r="D4169" s="2" t="s">
        <v>92</v>
      </c>
      <c r="E4169" s="2" t="s">
        <v>741</v>
      </c>
      <c r="F4169" s="23" t="str">
        <f t="shared" si="197"/>
        <v>ida</v>
      </c>
      <c r="G4169" s="4">
        <v>13</v>
      </c>
      <c r="H4169" s="2" t="s">
        <v>503</v>
      </c>
      <c r="I4169" s="2" t="s">
        <v>504</v>
      </c>
      <c r="J4169" s="23" t="str">
        <f t="shared" si="195"/>
        <v>TAGUATUR3005ida13</v>
      </c>
      <c r="K4169" s="32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</v>
      </c>
    </row>
    <row r="4170" spans="1:11" x14ac:dyDescent="0.2">
      <c r="A4170" s="2" t="s">
        <v>737</v>
      </c>
      <c r="B4170" s="2" t="s">
        <v>740</v>
      </c>
      <c r="C4170" s="4">
        <v>3005</v>
      </c>
      <c r="D4170" s="2" t="s">
        <v>92</v>
      </c>
      <c r="E4170" s="2" t="s">
        <v>741</v>
      </c>
      <c r="F4170" s="23" t="str">
        <f t="shared" si="197"/>
        <v>ida</v>
      </c>
      <c r="G4170" s="4">
        <v>14</v>
      </c>
      <c r="H4170" s="2" t="s">
        <v>501</v>
      </c>
      <c r="I4170" s="2" t="s">
        <v>502</v>
      </c>
      <c r="J4170" s="23" t="str">
        <f t="shared" si="195"/>
        <v>TAGUATUR3005ida14</v>
      </c>
      <c r="K4170" s="32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ZOOLÓGICO/AVENIDA DAS NAÇÕES</v>
      </c>
    </row>
    <row r="4171" spans="1:11" x14ac:dyDescent="0.2">
      <c r="A4171" s="2" t="s">
        <v>737</v>
      </c>
      <c r="B4171" s="2" t="s">
        <v>740</v>
      </c>
      <c r="C4171" s="4">
        <v>3005</v>
      </c>
      <c r="D4171" s="2" t="s">
        <v>92</v>
      </c>
      <c r="E4171" s="2" t="s">
        <v>741</v>
      </c>
      <c r="F4171" s="23" t="str">
        <f t="shared" si="197"/>
        <v>ida</v>
      </c>
      <c r="G4171" s="4">
        <v>15</v>
      </c>
      <c r="H4171" s="2" t="s">
        <v>736</v>
      </c>
      <c r="I4171" s="2" t="s">
        <v>481</v>
      </c>
      <c r="J4171" s="23" t="str">
        <f t="shared" si="195"/>
        <v>TAGUATUR3005ida15</v>
      </c>
      <c r="K4171" s="32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</v>
      </c>
    </row>
    <row r="4172" spans="1:11" x14ac:dyDescent="0.2">
      <c r="A4172" s="2" t="s">
        <v>737</v>
      </c>
      <c r="B4172" s="2" t="s">
        <v>740</v>
      </c>
      <c r="C4172" s="4">
        <v>3005</v>
      </c>
      <c r="D4172" s="2" t="s">
        <v>92</v>
      </c>
      <c r="E4172" s="2" t="s">
        <v>741</v>
      </c>
      <c r="F4172" s="23" t="str">
        <f t="shared" si="197"/>
        <v>ida</v>
      </c>
      <c r="G4172" s="4">
        <v>16</v>
      </c>
      <c r="H4172" s="2" t="s">
        <v>648</v>
      </c>
      <c r="I4172" s="2" t="s">
        <v>481</v>
      </c>
      <c r="J4172" s="23" t="str">
        <f t="shared" si="195"/>
        <v>TAGUATUR3005ida16</v>
      </c>
      <c r="K4172" s="32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</v>
      </c>
    </row>
    <row r="4173" spans="1:11" x14ac:dyDescent="0.2">
      <c r="A4173" s="2" t="s">
        <v>737</v>
      </c>
      <c r="B4173" s="2" t="s">
        <v>740</v>
      </c>
      <c r="C4173" s="4">
        <v>3005</v>
      </c>
      <c r="D4173" s="2" t="s">
        <v>92</v>
      </c>
      <c r="E4173" s="2" t="s">
        <v>741</v>
      </c>
      <c r="F4173" s="23" t="str">
        <f t="shared" si="197"/>
        <v>ida</v>
      </c>
      <c r="G4173" s="4">
        <v>17</v>
      </c>
      <c r="H4173" s="2" t="s">
        <v>483</v>
      </c>
      <c r="I4173" s="2" t="s">
        <v>481</v>
      </c>
      <c r="J4173" s="23" t="str">
        <f t="shared" si="195"/>
        <v>TAGUATUR3005ida17</v>
      </c>
      <c r="K4173" s="32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</v>
      </c>
    </row>
    <row r="4174" spans="1:11" x14ac:dyDescent="0.2">
      <c r="A4174" s="2" t="s">
        <v>737</v>
      </c>
      <c r="B4174" s="2" t="s">
        <v>747</v>
      </c>
      <c r="C4174" s="4">
        <v>3006</v>
      </c>
      <c r="D4174" s="2" t="s">
        <v>92</v>
      </c>
      <c r="E4174" s="2" t="s">
        <v>741</v>
      </c>
      <c r="F4174" s="23" t="str">
        <f t="shared" si="197"/>
        <v>ida</v>
      </c>
      <c r="G4174" s="4">
        <v>1</v>
      </c>
      <c r="H4174" s="2" t="s">
        <v>738</v>
      </c>
      <c r="I4174" s="2" t="s">
        <v>712</v>
      </c>
      <c r="J4174" s="23" t="str">
        <f t="shared" si="195"/>
        <v>TAGUATUR3006ida1</v>
      </c>
      <c r="K4174" s="32" t="str">
        <f t="shared" si="196"/>
        <v>TERMINAL ROD. DO CENTRO</v>
      </c>
    </row>
    <row r="4175" spans="1:11" x14ac:dyDescent="0.2">
      <c r="A4175" s="2" t="s">
        <v>737</v>
      </c>
      <c r="B4175" s="2" t="s">
        <v>747</v>
      </c>
      <c r="C4175" s="4">
        <v>3006</v>
      </c>
      <c r="D4175" s="2" t="s">
        <v>92</v>
      </c>
      <c r="E4175" s="2" t="s">
        <v>741</v>
      </c>
      <c r="F4175" s="23" t="str">
        <f t="shared" si="197"/>
        <v>ida</v>
      </c>
      <c r="G4175" s="4">
        <v>2</v>
      </c>
      <c r="H4175" s="2" t="s">
        <v>739</v>
      </c>
      <c r="I4175" s="2" t="s">
        <v>712</v>
      </c>
      <c r="J4175" s="23" t="str">
        <f t="shared" si="195"/>
        <v>TAGUATUR3006ida2</v>
      </c>
      <c r="K4175" s="32" t="str">
        <f t="shared" si="196"/>
        <v>TERMINAL ROD. DO CENTRO/VILA SÃO LUIZ</v>
      </c>
    </row>
    <row r="4176" spans="1:11" x14ac:dyDescent="0.2">
      <c r="A4176" s="2" t="s">
        <v>737</v>
      </c>
      <c r="B4176" s="2" t="s">
        <v>747</v>
      </c>
      <c r="C4176" s="4">
        <v>3006</v>
      </c>
      <c r="D4176" s="2" t="s">
        <v>92</v>
      </c>
      <c r="E4176" s="2" t="s">
        <v>741</v>
      </c>
      <c r="F4176" s="23" t="str">
        <f t="shared" si="197"/>
        <v>ida</v>
      </c>
      <c r="G4176" s="4">
        <v>3</v>
      </c>
      <c r="H4176" s="2" t="s">
        <v>733</v>
      </c>
      <c r="I4176" s="2" t="s">
        <v>712</v>
      </c>
      <c r="J4176" s="23" t="str">
        <f t="shared" si="195"/>
        <v>TAGUATUR3006ida3</v>
      </c>
      <c r="K4176" s="32" t="str">
        <f t="shared" si="196"/>
        <v>TERMINAL ROD. DO CENTRO/VILA SÃO LUIZ/AVENIDA RIO GRANDE DO NORTE</v>
      </c>
    </row>
    <row r="4177" spans="1:11" x14ac:dyDescent="0.2">
      <c r="A4177" s="2" t="s">
        <v>737</v>
      </c>
      <c r="B4177" s="2" t="s">
        <v>747</v>
      </c>
      <c r="C4177" s="4">
        <v>3006</v>
      </c>
      <c r="D4177" s="2" t="s">
        <v>92</v>
      </c>
      <c r="E4177" s="2" t="s">
        <v>741</v>
      </c>
      <c r="F4177" s="23" t="str">
        <f t="shared" si="197"/>
        <v>ida</v>
      </c>
      <c r="G4177" s="4">
        <v>4</v>
      </c>
      <c r="H4177" s="2" t="s">
        <v>734</v>
      </c>
      <c r="I4177" s="2" t="s">
        <v>712</v>
      </c>
      <c r="J4177" s="23" t="str">
        <f t="shared" si="195"/>
        <v>TAGUATUR3006ida4</v>
      </c>
      <c r="K4177" s="32" t="str">
        <f t="shared" si="196"/>
        <v>TERMINAL ROD. DO CENTRO/VILA SÃO LUIZ/AVENIDA RIO GRANDE DO NORTE/QUADRAS: 72 / 73</v>
      </c>
    </row>
    <row r="4178" spans="1:11" x14ac:dyDescent="0.2">
      <c r="A4178" s="2" t="s">
        <v>737</v>
      </c>
      <c r="B4178" s="2" t="s">
        <v>747</v>
      </c>
      <c r="C4178" s="4">
        <v>3006</v>
      </c>
      <c r="D4178" s="2" t="s">
        <v>92</v>
      </c>
      <c r="E4178" s="2" t="s">
        <v>741</v>
      </c>
      <c r="F4178" s="23" t="str">
        <f t="shared" si="197"/>
        <v>ida</v>
      </c>
      <c r="G4178" s="4">
        <v>5</v>
      </c>
      <c r="H4178" s="2" t="s">
        <v>743</v>
      </c>
      <c r="I4178" s="2" t="s">
        <v>712</v>
      </c>
      <c r="J4178" s="23" t="str">
        <f t="shared" si="195"/>
        <v>TAGUATUR3006ida5</v>
      </c>
      <c r="K4178" s="32" t="str">
        <f t="shared" si="196"/>
        <v>TERMINAL ROD. DO CENTRO/VILA SÃO LUIZ/AVENIDA RIO GRANDE DO NORTE/QUADRAS: 72 / 73/AVENIDA GOIÁS – ATÉ A PONTE</v>
      </c>
    </row>
    <row r="4179" spans="1:11" x14ac:dyDescent="0.2">
      <c r="A4179" s="2" t="s">
        <v>737</v>
      </c>
      <c r="B4179" s="2" t="s">
        <v>747</v>
      </c>
      <c r="C4179" s="4">
        <v>3006</v>
      </c>
      <c r="D4179" s="2" t="s">
        <v>92</v>
      </c>
      <c r="E4179" s="2" t="s">
        <v>741</v>
      </c>
      <c r="F4179" s="23" t="str">
        <f t="shared" si="197"/>
        <v>ida</v>
      </c>
      <c r="G4179" s="4">
        <v>6</v>
      </c>
      <c r="H4179" s="2" t="s">
        <v>722</v>
      </c>
      <c r="I4179" s="2" t="s">
        <v>712</v>
      </c>
      <c r="J4179" s="23" t="str">
        <f t="shared" si="195"/>
        <v>TAGUATUR3006ida6</v>
      </c>
      <c r="K4179" s="32" t="str">
        <f t="shared" si="196"/>
        <v>TERMINAL ROD. DO CENTRO/VILA SÃO LUIZ/AVENIDA RIO GRANDE DO NORTE/QUADRAS: 72 / 73/AVENIDA GOIÁS – ATÉ A PONTE/DF – 280</v>
      </c>
    </row>
    <row r="4180" spans="1:11" x14ac:dyDescent="0.2">
      <c r="A4180" s="2" t="s">
        <v>737</v>
      </c>
      <c r="B4180" s="2" t="s">
        <v>747</v>
      </c>
      <c r="C4180" s="4">
        <v>3006</v>
      </c>
      <c r="D4180" s="2" t="s">
        <v>92</v>
      </c>
      <c r="E4180" s="2" t="s">
        <v>741</v>
      </c>
      <c r="F4180" s="23" t="str">
        <f t="shared" si="197"/>
        <v>ida</v>
      </c>
      <c r="G4180" s="4">
        <v>7</v>
      </c>
      <c r="H4180" s="2" t="s">
        <v>723</v>
      </c>
      <c r="I4180" s="2" t="s">
        <v>724</v>
      </c>
      <c r="J4180" s="23" t="str">
        <f t="shared" si="195"/>
        <v>TAGUATUR3006ida7</v>
      </c>
      <c r="K4180" s="32" t="str">
        <f t="shared" si="196"/>
        <v>TERMINAL ROD. DO CENTRO/VILA SÃO LUIZ/AVENIDA RIO GRANDE DO NORTE/QUADRAS: 72 / 73/AVENIDA GOIÁS – ATÉ A PONTE/DF – 280/BR – 060</v>
      </c>
    </row>
    <row r="4181" spans="1:11" x14ac:dyDescent="0.2">
      <c r="A4181" s="2" t="s">
        <v>737</v>
      </c>
      <c r="B4181" s="2" t="s">
        <v>747</v>
      </c>
      <c r="C4181" s="4">
        <v>3006</v>
      </c>
      <c r="D4181" s="2" t="s">
        <v>92</v>
      </c>
      <c r="E4181" s="2" t="s">
        <v>741</v>
      </c>
      <c r="F4181" s="23" t="str">
        <f t="shared" si="197"/>
        <v>ida</v>
      </c>
      <c r="G4181" s="4">
        <v>8</v>
      </c>
      <c r="H4181" s="2" t="s">
        <v>675</v>
      </c>
      <c r="I4181" s="2" t="s">
        <v>564</v>
      </c>
      <c r="J4181" s="23" t="str">
        <f t="shared" si="195"/>
        <v>TAGUATUR3006ida8</v>
      </c>
      <c r="K4181" s="32" t="str">
        <f t="shared" si="196"/>
        <v>TERMINAL ROD. DO CENTRO/VILA SÃO LUIZ/AVENIDA RIO GRANDE DO NORTE/QUADRAS: 72 / 73/AVENIDA GOIÁS – ATÉ A PONTE/DF – 280/BR – 060/PISTÃO SUL</v>
      </c>
    </row>
    <row r="4182" spans="1:11" x14ac:dyDescent="0.2">
      <c r="A4182" s="2" t="s">
        <v>737</v>
      </c>
      <c r="B4182" s="2" t="s">
        <v>747</v>
      </c>
      <c r="C4182" s="4">
        <v>3006</v>
      </c>
      <c r="D4182" s="2" t="s">
        <v>92</v>
      </c>
      <c r="E4182" s="2" t="s">
        <v>741</v>
      </c>
      <c r="F4182" s="23" t="str">
        <f t="shared" si="197"/>
        <v>ida</v>
      </c>
      <c r="G4182" s="4">
        <v>9</v>
      </c>
      <c r="H4182" s="2" t="s">
        <v>748</v>
      </c>
      <c r="I4182" s="2" t="s">
        <v>564</v>
      </c>
      <c r="J4182" s="23" t="str">
        <f t="shared" si="195"/>
        <v>TAGUATUR3006ida9</v>
      </c>
      <c r="K4182" s="32" t="str">
        <f t="shared" si="196"/>
        <v>TERMINAL ROD. DO CENTRO/VILA SÃO LUIZ/AVENIDA RIO GRANDE DO NORTE/QUADRAS: 72 / 73/AVENIDA GOIÁS – ATÉ A PONTE/DF – 280/BR – 060/PISTÃO SUL/VIADUTO TAGUATINGA CENTRO</v>
      </c>
    </row>
    <row r="4183" spans="1:11" x14ac:dyDescent="0.2">
      <c r="A4183" s="2" t="s">
        <v>737</v>
      </c>
      <c r="B4183" s="2" t="s">
        <v>747</v>
      </c>
      <c r="C4183" s="4">
        <v>3006</v>
      </c>
      <c r="D4183" s="2" t="s">
        <v>92</v>
      </c>
      <c r="E4183" s="2" t="s">
        <v>741</v>
      </c>
      <c r="F4183" s="23" t="str">
        <f t="shared" si="197"/>
        <v>ida</v>
      </c>
      <c r="G4183" s="4">
        <v>10</v>
      </c>
      <c r="H4183" s="2" t="s">
        <v>565</v>
      </c>
      <c r="I4183" s="2" t="s">
        <v>727</v>
      </c>
      <c r="J4183" s="23" t="str">
        <f t="shared" si="195"/>
        <v>TAGUATUR3006ida10</v>
      </c>
      <c r="K4183" s="32" t="str">
        <f t="shared" si="196"/>
        <v>TERMINAL ROD. DO CENTRO/VILA SÃO LUIZ/AVENIDA RIO GRANDE DO NORTE/QUADRAS: 72 / 73/AVENIDA GOIÁS – ATÉ A PONTE/DF – 280/BR – 060/PISTÃO SUL/VIADUTO TAGUATINGA CENTRO/EPTG</v>
      </c>
    </row>
    <row r="4184" spans="1:11" x14ac:dyDescent="0.2">
      <c r="A4184" s="2" t="s">
        <v>737</v>
      </c>
      <c r="B4184" s="2" t="s">
        <v>747</v>
      </c>
      <c r="C4184" s="4">
        <v>3006</v>
      </c>
      <c r="D4184" s="2" t="s">
        <v>92</v>
      </c>
      <c r="E4184" s="2" t="s">
        <v>741</v>
      </c>
      <c r="F4184" s="23" t="str">
        <f t="shared" si="197"/>
        <v>ida</v>
      </c>
      <c r="G4184" s="4">
        <v>11</v>
      </c>
      <c r="H4184" s="2" t="s">
        <v>565</v>
      </c>
      <c r="I4184" s="2" t="s">
        <v>744</v>
      </c>
      <c r="J4184" s="23" t="str">
        <f t="shared" si="195"/>
        <v>TAGUATUR3006ida11</v>
      </c>
      <c r="K4184" s="32" t="str">
        <f t="shared" si="196"/>
        <v>TERMINAL ROD. DO CENTRO/VILA SÃO LUIZ/AVENIDA RIO GRANDE DO NORTE/QUADRAS: 72 / 73/AVENIDA GOIÁS – ATÉ A PONTE/DF – 280/BR – 060/PISTÃO SUL/VIADUTO TAGUATINGA CENTRO/EPTG/EPTG</v>
      </c>
    </row>
    <row r="4185" spans="1:11" x14ac:dyDescent="0.2">
      <c r="A4185" s="2" t="s">
        <v>737</v>
      </c>
      <c r="B4185" s="2" t="s">
        <v>747</v>
      </c>
      <c r="C4185" s="4">
        <v>3006</v>
      </c>
      <c r="D4185" s="2" t="s">
        <v>92</v>
      </c>
      <c r="E4185" s="2" t="s">
        <v>741</v>
      </c>
      <c r="F4185" s="23" t="str">
        <f t="shared" si="197"/>
        <v>ida</v>
      </c>
      <c r="G4185" s="4">
        <v>12</v>
      </c>
      <c r="H4185" s="2" t="s">
        <v>565</v>
      </c>
      <c r="I4185" s="2" t="s">
        <v>504</v>
      </c>
      <c r="J4185" s="23" t="str">
        <f t="shared" si="195"/>
        <v>TAGUATUR3006ida12</v>
      </c>
      <c r="K4185" s="32" t="str">
        <f t="shared" si="196"/>
        <v>TERMINAL ROD. DO CENTRO/VILA SÃO LUIZ/AVENIDA RIO GRANDE DO NORTE/QUADRAS: 72 / 73/AVENIDA GOIÁS – ATÉ A PONTE/DF – 280/BR – 060/PISTÃO SUL/VIADUTO TAGUATINGA CENTRO/EPTG/EPTG/EPTG</v>
      </c>
    </row>
    <row r="4186" spans="1:11" x14ac:dyDescent="0.2">
      <c r="A4186" s="2" t="s">
        <v>737</v>
      </c>
      <c r="B4186" s="2" t="s">
        <v>747</v>
      </c>
      <c r="C4186" s="4">
        <v>3006</v>
      </c>
      <c r="D4186" s="2" t="s">
        <v>92</v>
      </c>
      <c r="E4186" s="2" t="s">
        <v>741</v>
      </c>
      <c r="F4186" s="23" t="str">
        <f t="shared" si="197"/>
        <v>ida</v>
      </c>
      <c r="G4186" s="4">
        <v>13</v>
      </c>
      <c r="H4186" s="2" t="s">
        <v>565</v>
      </c>
      <c r="I4186" s="2" t="s">
        <v>531</v>
      </c>
      <c r="J4186" s="23" t="str">
        <f t="shared" si="195"/>
        <v>TAGUATUR3006ida13</v>
      </c>
      <c r="K4186" s="32" t="str">
        <f t="shared" si="196"/>
        <v>TERMINAL ROD. DO CENTRO/VILA SÃO LUIZ/AVENIDA RIO GRANDE DO NORTE/QUADRAS: 72 / 73/AVENIDA GOIÁS – ATÉ A PONTE/DF – 280/BR – 060/PISTÃO SUL/VIADUTO TAGUATINGA CENTRO/EPTG/EPTG/EPTG/EPTG</v>
      </c>
    </row>
    <row r="4187" spans="1:11" x14ac:dyDescent="0.2">
      <c r="A4187" s="2" t="s">
        <v>737</v>
      </c>
      <c r="B4187" s="2" t="s">
        <v>747</v>
      </c>
      <c r="C4187" s="4">
        <v>3006</v>
      </c>
      <c r="D4187" s="2" t="s">
        <v>92</v>
      </c>
      <c r="E4187" s="2" t="s">
        <v>741</v>
      </c>
      <c r="F4187" s="23" t="str">
        <f t="shared" si="197"/>
        <v>ida</v>
      </c>
      <c r="G4187" s="4">
        <v>14</v>
      </c>
      <c r="H4187" s="2" t="s">
        <v>565</v>
      </c>
      <c r="I4187" s="2" t="s">
        <v>541</v>
      </c>
      <c r="J4187" s="23" t="str">
        <f t="shared" si="195"/>
        <v>TAGUATUR3006ida14</v>
      </c>
      <c r="K4187" s="32" t="str">
        <f t="shared" si="196"/>
        <v>TERMINAL ROD. DO CENTRO/VILA SÃO LUIZ/AVENIDA RIO GRANDE DO NORTE/QUADRAS: 72 / 73/AVENIDA GOIÁS – ATÉ A PONTE/DF – 280/BR – 060/PISTÃO SUL/VIADUTO TAGUATINGA CENTRO/EPTG/EPTG/EPTG/EPTG/EPTG</v>
      </c>
    </row>
    <row r="4188" spans="1:11" x14ac:dyDescent="0.2">
      <c r="A4188" s="2" t="s">
        <v>737</v>
      </c>
      <c r="B4188" s="2" t="s">
        <v>747</v>
      </c>
      <c r="C4188" s="4">
        <v>3006</v>
      </c>
      <c r="D4188" s="2" t="s">
        <v>92</v>
      </c>
      <c r="E4188" s="2" t="s">
        <v>741</v>
      </c>
      <c r="F4188" s="23" t="str">
        <f t="shared" si="197"/>
        <v>ida</v>
      </c>
      <c r="G4188" s="4">
        <v>15</v>
      </c>
      <c r="H4188" s="2" t="s">
        <v>566</v>
      </c>
      <c r="I4188" s="2" t="s">
        <v>481</v>
      </c>
      <c r="J4188" s="23" t="str">
        <f t="shared" si="195"/>
        <v>TAGUATUR3006ida15</v>
      </c>
      <c r="K4188" s="32" t="str">
        <f t="shared" si="196"/>
        <v>TERMINAL ROD. DO CENTRO/VILA SÃO LUIZ/AVENIDA RIO GRANDE DO NORTE/QUADRAS: 72 / 73/AVENIDA GOIÁS – ATÉ A PONTE/DF – 280/BR – 060/PISTÃO SUL/VIADUTO TAGUATINGA CENTRO/EPTG/EPTG/EPTG/EPTG/EPTG/SETOR POLICIAL SUL</v>
      </c>
    </row>
    <row r="4189" spans="1:11" x14ac:dyDescent="0.2">
      <c r="A4189" s="2" t="s">
        <v>737</v>
      </c>
      <c r="B4189" s="2" t="s">
        <v>747</v>
      </c>
      <c r="C4189" s="4">
        <v>3006</v>
      </c>
      <c r="D4189" s="2" t="s">
        <v>92</v>
      </c>
      <c r="E4189" s="2" t="s">
        <v>741</v>
      </c>
      <c r="F4189" s="23" t="str">
        <f t="shared" si="197"/>
        <v>ida</v>
      </c>
      <c r="G4189" s="4">
        <v>16</v>
      </c>
      <c r="H4189" s="2" t="s">
        <v>648</v>
      </c>
      <c r="I4189" s="2" t="s">
        <v>481</v>
      </c>
      <c r="J4189" s="23" t="str">
        <f t="shared" si="195"/>
        <v>TAGUATUR3006ida16</v>
      </c>
      <c r="K4189" s="32" t="str">
        <f t="shared" si="196"/>
        <v>TERMINAL ROD. DO CENTRO/VILA SÃO LUIZ/AVENIDA RIO GRANDE DO NORTE/QUADRAS: 72 / 73/AVENIDA GOIÁS – ATÉ A PONTE/DF – 280/BR – 060/PISTÃO SUL/VIADUTO TAGUATINGA CENTRO/EPTG/EPTG/EPTG/EPTG/EPTG/SETOR POLICIAL SUL/EIXO W SUL</v>
      </c>
    </row>
    <row r="4190" spans="1:11" x14ac:dyDescent="0.2">
      <c r="A4190" s="2" t="s">
        <v>737</v>
      </c>
      <c r="B4190" s="2" t="s">
        <v>747</v>
      </c>
      <c r="C4190" s="4">
        <v>3006</v>
      </c>
      <c r="D4190" s="2" t="s">
        <v>92</v>
      </c>
      <c r="E4190" s="2" t="s">
        <v>741</v>
      </c>
      <c r="F4190" s="23" t="str">
        <f t="shared" si="197"/>
        <v>ida</v>
      </c>
      <c r="G4190" s="4">
        <v>17</v>
      </c>
      <c r="H4190" s="2" t="s">
        <v>483</v>
      </c>
      <c r="I4190" s="2" t="s">
        <v>481</v>
      </c>
      <c r="J4190" s="23" t="str">
        <f t="shared" si="195"/>
        <v>TAGUATUR3006ida17</v>
      </c>
      <c r="K4190" s="32" t="str">
        <f t="shared" si="196"/>
        <v>TERMINAL ROD. DO CENTRO/VILA SÃO LUIZ/AVENIDA RIO GRANDE DO NORTE/QUADRAS: 72 / 73/AVENIDA GOIÁS – ATÉ A PONTE/DF – 280/BR – 060/PISTÃO SUL/VIADUTO TAGUATINGA CENTRO/EPTG/EPTG/EPTG/EPTG/EPTG/SETOR POLICIAL SUL/EIXO W SUL/RODOVIÁRIA PLANO PILOTO</v>
      </c>
    </row>
    <row r="4191" spans="1:11" x14ac:dyDescent="0.2">
      <c r="A4191" s="2" t="s">
        <v>749</v>
      </c>
      <c r="B4191" s="2" t="s">
        <v>644</v>
      </c>
      <c r="C4191" s="4">
        <v>3007</v>
      </c>
      <c r="D4191" s="2" t="s">
        <v>92</v>
      </c>
      <c r="E4191" s="2" t="s">
        <v>741</v>
      </c>
      <c r="F4191" s="23" t="str">
        <f t="shared" si="197"/>
        <v>ida</v>
      </c>
      <c r="G4191" s="4">
        <v>1</v>
      </c>
      <c r="H4191" s="2" t="s">
        <v>750</v>
      </c>
      <c r="I4191" s="2" t="s">
        <v>712</v>
      </c>
      <c r="J4191" s="23" t="str">
        <f t="shared" si="195"/>
        <v>TAGUATUR3007ida1</v>
      </c>
      <c r="K4191" s="32" t="str">
        <f t="shared" si="196"/>
        <v>AVENIDA PRINCIPAL DO JARDIM ALÁ</v>
      </c>
    </row>
    <row r="4192" spans="1:11" x14ac:dyDescent="0.2">
      <c r="A4192" s="2" t="s">
        <v>749</v>
      </c>
      <c r="B4192" s="2" t="s">
        <v>644</v>
      </c>
      <c r="C4192" s="4">
        <v>3007</v>
      </c>
      <c r="D4192" s="2" t="s">
        <v>92</v>
      </c>
      <c r="E4192" s="2" t="s">
        <v>741</v>
      </c>
      <c r="F4192" s="23" t="str">
        <f t="shared" si="197"/>
        <v>ida</v>
      </c>
      <c r="G4192" s="4">
        <v>2</v>
      </c>
      <c r="H4192" s="2" t="s">
        <v>751</v>
      </c>
      <c r="I4192" s="2" t="s">
        <v>712</v>
      </c>
      <c r="J4192" s="23" t="str">
        <f t="shared" si="195"/>
        <v>TAGUATUR3007ida2</v>
      </c>
      <c r="K4192" s="32" t="str">
        <f t="shared" si="196"/>
        <v>AVENIDA PRINCIPAL DO JARDIM ALÁ/AVENIDA PRINCIPAL DO PARQUE ESTRELA DALVA XI</v>
      </c>
    </row>
    <row r="4193" spans="1:11" x14ac:dyDescent="0.2">
      <c r="A4193" s="2" t="s">
        <v>749</v>
      </c>
      <c r="B4193" s="2" t="s">
        <v>644</v>
      </c>
      <c r="C4193" s="4">
        <v>3007</v>
      </c>
      <c r="D4193" s="2" t="s">
        <v>92</v>
      </c>
      <c r="E4193" s="2" t="s">
        <v>741</v>
      </c>
      <c r="F4193" s="23" t="str">
        <f t="shared" si="197"/>
        <v>ida</v>
      </c>
      <c r="G4193" s="4">
        <v>3</v>
      </c>
      <c r="H4193" s="2" t="s">
        <v>718</v>
      </c>
      <c r="I4193" s="2" t="s">
        <v>712</v>
      </c>
      <c r="J4193" s="23" t="str">
        <f t="shared" si="195"/>
        <v>TAGUATUR3007ida3</v>
      </c>
      <c r="K4193" s="32" t="str">
        <f t="shared" si="196"/>
        <v>AVENIDA PRINCIPAL DO JARDIM ALÁ/AVENIDA PRINCIPAL DO PARQUE ESTRELA DALVA XI/CAIC</v>
      </c>
    </row>
    <row r="4194" spans="1:11" x14ac:dyDescent="0.2">
      <c r="A4194" s="2" t="s">
        <v>749</v>
      </c>
      <c r="B4194" s="2" t="s">
        <v>644</v>
      </c>
      <c r="C4194" s="4">
        <v>3007</v>
      </c>
      <c r="D4194" s="2" t="s">
        <v>92</v>
      </c>
      <c r="E4194" s="2" t="s">
        <v>741</v>
      </c>
      <c r="F4194" s="23" t="str">
        <f t="shared" si="197"/>
        <v>ida</v>
      </c>
      <c r="G4194" s="4">
        <v>4</v>
      </c>
      <c r="H4194" s="2" t="s">
        <v>734</v>
      </c>
      <c r="I4194" s="2" t="s">
        <v>712</v>
      </c>
      <c r="J4194" s="23" t="str">
        <f t="shared" si="195"/>
        <v>TAGUATUR3007ida4</v>
      </c>
      <c r="K4194" s="32" t="str">
        <f t="shared" si="196"/>
        <v>AVENIDA PRINCIPAL DO JARDIM ALÁ/AVENIDA PRINCIPAL DO PARQUE ESTRELA DALVA XI/CAIC/QUADRAS: 72 / 73</v>
      </c>
    </row>
    <row r="4195" spans="1:11" x14ac:dyDescent="0.2">
      <c r="A4195" s="2" t="s">
        <v>749</v>
      </c>
      <c r="B4195" s="2" t="s">
        <v>644</v>
      </c>
      <c r="C4195" s="4">
        <v>3007</v>
      </c>
      <c r="D4195" s="2" t="s">
        <v>92</v>
      </c>
      <c r="E4195" s="2" t="s">
        <v>741</v>
      </c>
      <c r="F4195" s="23" t="str">
        <f t="shared" si="197"/>
        <v>ida</v>
      </c>
      <c r="G4195" s="4">
        <v>5</v>
      </c>
      <c r="H4195" s="2" t="s">
        <v>743</v>
      </c>
      <c r="I4195" s="2" t="s">
        <v>712</v>
      </c>
      <c r="J4195" s="23" t="str">
        <f t="shared" si="195"/>
        <v>TAGUATUR3007ida5</v>
      </c>
      <c r="K4195" s="32" t="str">
        <f t="shared" si="196"/>
        <v>AVENIDA PRINCIPAL DO JARDIM ALÁ/AVENIDA PRINCIPAL DO PARQUE ESTRELA DALVA XI/CAIC/QUADRAS: 72 / 73/AVENIDA GOIÁS – ATÉ A PONTE</v>
      </c>
    </row>
    <row r="4196" spans="1:11" x14ac:dyDescent="0.2">
      <c r="A4196" s="2" t="s">
        <v>749</v>
      </c>
      <c r="B4196" s="2" t="s">
        <v>644</v>
      </c>
      <c r="C4196" s="4">
        <v>3007</v>
      </c>
      <c r="D4196" s="2" t="s">
        <v>92</v>
      </c>
      <c r="E4196" s="2" t="s">
        <v>741</v>
      </c>
      <c r="F4196" s="23" t="str">
        <f t="shared" si="197"/>
        <v>ida</v>
      </c>
      <c r="G4196" s="4">
        <v>6</v>
      </c>
      <c r="H4196" s="2" t="s">
        <v>722</v>
      </c>
      <c r="I4196" s="2" t="s">
        <v>712</v>
      </c>
      <c r="J4196" s="23" t="str">
        <f t="shared" si="195"/>
        <v>TAGUATUR3007ida6</v>
      </c>
      <c r="K4196" s="32" t="str">
        <f t="shared" si="196"/>
        <v>AVENIDA PRINCIPAL DO JARDIM ALÁ/AVENIDA PRINCIPAL DO PARQUE ESTRELA DALVA XI/CAIC/QUADRAS: 72 / 73/AVENIDA GOIÁS – ATÉ A PONTE/DF – 280</v>
      </c>
    </row>
    <row r="4197" spans="1:11" x14ac:dyDescent="0.2">
      <c r="A4197" s="2" t="s">
        <v>749</v>
      </c>
      <c r="B4197" s="2" t="s">
        <v>644</v>
      </c>
      <c r="C4197" s="4">
        <v>3007</v>
      </c>
      <c r="D4197" s="2" t="s">
        <v>92</v>
      </c>
      <c r="E4197" s="2" t="s">
        <v>741</v>
      </c>
      <c r="F4197" s="23" t="str">
        <f t="shared" si="197"/>
        <v>ida</v>
      </c>
      <c r="G4197" s="4">
        <v>7</v>
      </c>
      <c r="H4197" s="2" t="s">
        <v>752</v>
      </c>
      <c r="I4197" s="2" t="s">
        <v>724</v>
      </c>
      <c r="J4197" s="23" t="str">
        <f t="shared" si="195"/>
        <v>TAGUATUR3007ida7</v>
      </c>
      <c r="K4197" s="32" t="str">
        <f t="shared" si="196"/>
        <v>AVENIDA PRINCIPAL DO JARDIM ALÁ/AVENIDA PRINCIPAL DO PARQUE ESTRELA DALVA XI/CAIC/QUADRAS: 72 / 73/AVENIDA GOIÁS – ATÉ A PONTE/DF – 280/BR - 060</v>
      </c>
    </row>
    <row r="4198" spans="1:11" x14ac:dyDescent="0.2">
      <c r="A4198" s="2" t="s">
        <v>749</v>
      </c>
      <c r="B4198" s="2" t="s">
        <v>644</v>
      </c>
      <c r="C4198" s="4">
        <v>3007</v>
      </c>
      <c r="D4198" s="2" t="s">
        <v>92</v>
      </c>
      <c r="E4198" s="2" t="s">
        <v>741</v>
      </c>
      <c r="F4198" s="23" t="str">
        <f t="shared" si="197"/>
        <v>ida</v>
      </c>
      <c r="G4198" s="4">
        <v>8</v>
      </c>
      <c r="H4198" s="2" t="s">
        <v>677</v>
      </c>
      <c r="I4198" s="2" t="s">
        <v>735</v>
      </c>
      <c r="J4198" s="23" t="str">
        <f t="shared" si="195"/>
        <v>TAGUATUR3007ida8</v>
      </c>
      <c r="K4198" s="32" t="str">
        <f t="shared" si="196"/>
        <v>AVENIDA PRINCIPAL DO JARDIM ALÁ/AVENIDA PRINCIPAL DO PARQUE ESTRELA DALVA XI/CAIC/QUADRAS: 72 / 73/AVENIDA GOIÁS – ATÉ A PONTE/DF – 280/BR - 060/EPNB</v>
      </c>
    </row>
    <row r="4199" spans="1:11" x14ac:dyDescent="0.2">
      <c r="A4199" s="2" t="s">
        <v>749</v>
      </c>
      <c r="B4199" s="2" t="s">
        <v>644</v>
      </c>
      <c r="C4199" s="4">
        <v>3007</v>
      </c>
      <c r="D4199" s="2" t="s">
        <v>92</v>
      </c>
      <c r="E4199" s="2" t="s">
        <v>741</v>
      </c>
      <c r="F4199" s="23" t="str">
        <f t="shared" si="197"/>
        <v>ida</v>
      </c>
      <c r="G4199" s="4">
        <v>9</v>
      </c>
      <c r="H4199" s="2" t="s">
        <v>677</v>
      </c>
      <c r="I4199" s="2" t="s">
        <v>671</v>
      </c>
      <c r="J4199" s="23" t="str">
        <f t="shared" si="195"/>
        <v>TAGUATUR3007ida9</v>
      </c>
      <c r="K4199" s="32" t="str">
        <f t="shared" si="196"/>
        <v>AVENIDA PRINCIPAL DO JARDIM ALÁ/AVENIDA PRINCIPAL DO PARQUE ESTRELA DALVA XI/CAIC/QUADRAS: 72 / 73/AVENIDA GOIÁS – ATÉ A PONTE/DF – 280/BR - 060/EPNB/EPNB</v>
      </c>
    </row>
    <row r="4200" spans="1:11" x14ac:dyDescent="0.2">
      <c r="A4200" s="2" t="s">
        <v>749</v>
      </c>
      <c r="B4200" s="2" t="s">
        <v>644</v>
      </c>
      <c r="C4200" s="4">
        <v>3007</v>
      </c>
      <c r="D4200" s="2" t="s">
        <v>92</v>
      </c>
      <c r="E4200" s="2" t="s">
        <v>741</v>
      </c>
      <c r="F4200" s="23" t="str">
        <f t="shared" si="197"/>
        <v>ida</v>
      </c>
      <c r="G4200" s="4">
        <v>10</v>
      </c>
      <c r="H4200" s="2" t="s">
        <v>463</v>
      </c>
      <c r="I4200" s="2" t="s">
        <v>707</v>
      </c>
      <c r="J4200" s="23" t="str">
        <f t="shared" si="195"/>
        <v>TAGUATUR3007ida10</v>
      </c>
      <c r="K4200" s="32" t="str">
        <f t="shared" si="196"/>
        <v>AVENIDA PRINCIPAL DO JARDIM ALÁ/AVENIDA PRINCIPAL DO PARQUE ESTRELA DALVA XI/CAIC/QUADRAS: 72 / 73/AVENIDA GOIÁS – ATÉ A PONTE/DF – 280/BR - 060/EPNB/EPNB/EPIA</v>
      </c>
    </row>
    <row r="4201" spans="1:11" x14ac:dyDescent="0.2">
      <c r="A4201" s="2" t="s">
        <v>749</v>
      </c>
      <c r="B4201" s="2" t="s">
        <v>644</v>
      </c>
      <c r="C4201" s="4">
        <v>3007</v>
      </c>
      <c r="D4201" s="2" t="s">
        <v>92</v>
      </c>
      <c r="E4201" s="2" t="s">
        <v>741</v>
      </c>
      <c r="F4201" s="23" t="str">
        <f t="shared" si="197"/>
        <v>ida</v>
      </c>
      <c r="G4201" s="4">
        <v>11</v>
      </c>
      <c r="H4201" s="2" t="s">
        <v>503</v>
      </c>
      <c r="I4201" s="2" t="s">
        <v>504</v>
      </c>
      <c r="J4201" s="23" t="str">
        <f t="shared" si="195"/>
        <v>TAGUATUR3007ida11</v>
      </c>
      <c r="K4201" s="32" t="str">
        <f t="shared" si="196"/>
        <v>AVENIDA PRINCIPAL DO JARDIM ALÁ/AVENIDA PRINCIPAL DO PARQUE ESTRELA DALVA XI/CAIC/QUADRAS: 72 / 73/AVENIDA GOIÁS – ATÉ A PONTE/DF – 280/BR - 060/EPNB/EPNB/EPIA/EPGU - ZOOLÓGICO</v>
      </c>
    </row>
    <row r="4202" spans="1:11" x14ac:dyDescent="0.2">
      <c r="A4202" s="2" t="s">
        <v>749</v>
      </c>
      <c r="B4202" s="2" t="s">
        <v>644</v>
      </c>
      <c r="C4202" s="4">
        <v>3007</v>
      </c>
      <c r="D4202" s="2" t="s">
        <v>92</v>
      </c>
      <c r="E4202" s="2" t="s">
        <v>741</v>
      </c>
      <c r="F4202" s="23" t="str">
        <f t="shared" si="197"/>
        <v>ida</v>
      </c>
      <c r="G4202" s="4">
        <v>12</v>
      </c>
      <c r="H4202" s="2" t="s">
        <v>501</v>
      </c>
      <c r="I4202" s="2" t="s">
        <v>502</v>
      </c>
      <c r="J4202" s="23" t="str">
        <f t="shared" si="195"/>
        <v>TAGUATUR3007ida12</v>
      </c>
      <c r="K4202" s="32" t="str">
        <f t="shared" si="196"/>
        <v>AVENIDA PRINCIPAL DO JARDIM ALÁ/AVENIDA PRINCIPAL DO PARQUE ESTRELA DALVA XI/CAIC/QUADRAS: 72 / 73/AVENIDA GOIÁS – ATÉ A PONTE/DF – 280/BR - 060/EPNB/EPNB/EPIA/EPGU - ZOOLÓGICO/AVENIDA DAS NAÇÕES</v>
      </c>
    </row>
    <row r="4203" spans="1:11" x14ac:dyDescent="0.2">
      <c r="A4203" s="2" t="s">
        <v>749</v>
      </c>
      <c r="B4203" s="2" t="s">
        <v>644</v>
      </c>
      <c r="C4203" s="4">
        <v>3007</v>
      </c>
      <c r="D4203" s="2" t="s">
        <v>92</v>
      </c>
      <c r="E4203" s="2" t="s">
        <v>741</v>
      </c>
      <c r="F4203" s="23" t="str">
        <f t="shared" si="197"/>
        <v>ida</v>
      </c>
      <c r="G4203" s="4">
        <v>13</v>
      </c>
      <c r="H4203" s="2" t="s">
        <v>736</v>
      </c>
      <c r="I4203" s="2" t="s">
        <v>481</v>
      </c>
      <c r="J4203" s="23" t="str">
        <f t="shared" si="195"/>
        <v>TAGUATUR3007ida13</v>
      </c>
      <c r="K4203" s="32" t="str">
        <f t="shared" si="196"/>
        <v>AVENIDA PRINCIPAL DO JARDIM ALÁ/AVENIDA PRINCIPAL DO PARQUE ESTRELA DALVA XI/CAIC/QUADRAS: 72 / 73/AVENIDA GOIÁS – ATÉ A PONTE/DF – 280/BR - 060/EPNB/EPNB/EPIA/EPGU - ZOOLÓGICO/AVENIDA DAS NAÇÕES/AV. L4 SUL</v>
      </c>
    </row>
    <row r="4204" spans="1:11" x14ac:dyDescent="0.2">
      <c r="A4204" s="2" t="s">
        <v>749</v>
      </c>
      <c r="B4204" s="2" t="s">
        <v>644</v>
      </c>
      <c r="C4204" s="4">
        <v>3007</v>
      </c>
      <c r="D4204" s="2" t="s">
        <v>92</v>
      </c>
      <c r="E4204" s="2" t="s">
        <v>741</v>
      </c>
      <c r="F4204" s="23" t="str">
        <f t="shared" si="197"/>
        <v>ida</v>
      </c>
      <c r="G4204" s="4">
        <v>14</v>
      </c>
      <c r="H4204" s="2" t="s">
        <v>642</v>
      </c>
      <c r="I4204" s="2" t="s">
        <v>481</v>
      </c>
      <c r="J4204" s="23" t="str">
        <f t="shared" si="195"/>
        <v>TAGUATUR3007ida14</v>
      </c>
      <c r="K4204" s="32" t="str">
        <f t="shared" si="196"/>
        <v>AVENIDA PRINCIPAL DO JARDIM ALÁ/AVENIDA PRINCIPAL DO PARQUE ESTRELA DALVA XI/CAIC/QUADRAS: 72 / 73/AVENIDA GOIÁS – ATÉ A PONTE/DF – 280/BR - 060/EPNB/EPNB/EPIA/EPGU - ZOOLÓGICO/AVENIDA DAS NAÇÕES/AV. L4 SUL/W3 SUL</v>
      </c>
    </row>
    <row r="4205" spans="1:11" x14ac:dyDescent="0.2">
      <c r="A4205" s="2" t="s">
        <v>749</v>
      </c>
      <c r="B4205" s="2" t="s">
        <v>644</v>
      </c>
      <c r="C4205" s="4">
        <v>3007</v>
      </c>
      <c r="D4205" s="2" t="s">
        <v>92</v>
      </c>
      <c r="E4205" s="2" t="s">
        <v>741</v>
      </c>
      <c r="F4205" s="23" t="str">
        <f t="shared" si="197"/>
        <v>ida</v>
      </c>
      <c r="G4205" s="4">
        <v>15</v>
      </c>
      <c r="H4205" s="2" t="s">
        <v>644</v>
      </c>
      <c r="I4205" s="2" t="s">
        <v>481</v>
      </c>
      <c r="J4205" s="23" t="str">
        <f t="shared" si="195"/>
        <v>TAGUATUR3007ida15</v>
      </c>
      <c r="K4205" s="32" t="str">
        <f t="shared" si="196"/>
        <v>AVENIDA PRINCIPAL DO JARDIM ALÁ/AVENIDA PRINCIPAL DO PARQUE ESTRELA DALVA XI/CAIC/QUADRAS: 72 / 73/AVENIDA GOIÁS – ATÉ A PONTE/DF – 280/BR - 060/EPNB/EPNB/EPIA/EPGU - ZOOLÓGICO/AVENIDA DAS NAÇÕES/AV. L4 SUL/W3 SUL/W3 NORTE</v>
      </c>
    </row>
    <row r="4206" spans="1:11" x14ac:dyDescent="0.2">
      <c r="A4206" s="2" t="s">
        <v>749</v>
      </c>
      <c r="B4206" s="2" t="s">
        <v>644</v>
      </c>
      <c r="C4206" s="4">
        <v>3007</v>
      </c>
      <c r="D4206" s="2" t="s">
        <v>92</v>
      </c>
      <c r="E4206" s="2" t="s">
        <v>741</v>
      </c>
      <c r="F4206" s="23" t="str">
        <f t="shared" si="197"/>
        <v>ida</v>
      </c>
      <c r="G4206" s="4">
        <v>16</v>
      </c>
      <c r="H4206" s="2" t="s">
        <v>484</v>
      </c>
      <c r="I4206" s="2" t="s">
        <v>481</v>
      </c>
      <c r="J4206" s="23" t="str">
        <f t="shared" si="195"/>
        <v>TAGUATUR3007ida16</v>
      </c>
      <c r="K4206" s="32" t="str">
        <f t="shared" si="196"/>
        <v>AVENIDA PRINCIPAL DO JARDIM ALÁ/AVENIDA PRINCIPAL DO PARQUE ESTRELA DALVA XI/CAIC/QUADRAS: 72 / 73/AVENIDA GOIÁS – ATÉ A PONTE/DF – 280/BR - 060/EPNB/EPNB/EPIA/EPGU - ZOOLÓGICO/AVENIDA DAS NAÇÕES/AV. L4 SUL/W3 SUL/W3 NORTE/EIXO NORTE</v>
      </c>
    </row>
    <row r="4207" spans="1:11" x14ac:dyDescent="0.2">
      <c r="A4207" s="2" t="s">
        <v>749</v>
      </c>
      <c r="B4207" s="2" t="s">
        <v>644</v>
      </c>
      <c r="C4207" s="4">
        <v>3007</v>
      </c>
      <c r="D4207" s="2" t="s">
        <v>92</v>
      </c>
      <c r="E4207" s="2" t="s">
        <v>741</v>
      </c>
      <c r="F4207" s="23" t="str">
        <f t="shared" si="197"/>
        <v>ida</v>
      </c>
      <c r="G4207" s="4">
        <v>17</v>
      </c>
      <c r="H4207" s="2" t="s">
        <v>483</v>
      </c>
      <c r="I4207" s="2" t="s">
        <v>481</v>
      </c>
      <c r="J4207" s="23" t="str">
        <f t="shared" si="195"/>
        <v>TAGUATUR3007ida17</v>
      </c>
      <c r="K4207" s="32" t="str">
        <f t="shared" si="196"/>
        <v>AVENIDA PRINCIPAL DO JARDIM ALÁ/AVENIDA PRINCIPAL DO PARQUE ESTRELA DALVA XI/CAIC/QUADRAS: 72 / 73/AVENIDA GOIÁS – ATÉ A PONTE/DF – 280/BR - 060/EPNB/EPNB/EPIA/EPGU - ZOOLÓGICO/AVENIDA DAS NAÇÕES/AV. L4 SUL/W3 SUL/W3 NORTE/EIXO NORTE/RODOVIÁRIA PLANO PILOTO</v>
      </c>
    </row>
    <row r="4208" spans="1:11" x14ac:dyDescent="0.2">
      <c r="A4208" s="2" t="s">
        <v>749</v>
      </c>
      <c r="B4208" s="2" t="s">
        <v>644</v>
      </c>
      <c r="C4208" s="4">
        <v>3007</v>
      </c>
      <c r="D4208" s="2" t="s">
        <v>92</v>
      </c>
      <c r="E4208" s="2" t="s">
        <v>710</v>
      </c>
      <c r="F4208" s="23" t="str">
        <f t="shared" si="197"/>
        <v>ida</v>
      </c>
      <c r="G4208" s="4">
        <v>1</v>
      </c>
      <c r="H4208" s="2" t="s">
        <v>750</v>
      </c>
      <c r="I4208" s="2" t="s">
        <v>712</v>
      </c>
      <c r="J4208" s="23" t="str">
        <f t="shared" si="195"/>
        <v>TAGUATUR3007ida1</v>
      </c>
      <c r="K4208" s="32" t="str">
        <f t="shared" si="196"/>
        <v>AVENIDA PRINCIPAL DO JARDIM ALÁ</v>
      </c>
    </row>
    <row r="4209" spans="1:11" x14ac:dyDescent="0.2">
      <c r="A4209" s="2" t="s">
        <v>749</v>
      </c>
      <c r="B4209" s="2" t="s">
        <v>644</v>
      </c>
      <c r="C4209" s="4">
        <v>3007</v>
      </c>
      <c r="D4209" s="2" t="s">
        <v>92</v>
      </c>
      <c r="E4209" s="2" t="s">
        <v>710</v>
      </c>
      <c r="F4209" s="23" t="str">
        <f t="shared" si="197"/>
        <v>ida</v>
      </c>
      <c r="G4209" s="4">
        <v>2</v>
      </c>
      <c r="H4209" s="2" t="s">
        <v>751</v>
      </c>
      <c r="I4209" s="2" t="s">
        <v>712</v>
      </c>
      <c r="J4209" s="23" t="str">
        <f t="shared" si="195"/>
        <v>TAGUATUR3007ida2</v>
      </c>
      <c r="K4209" s="32" t="str">
        <f t="shared" si="196"/>
        <v>AVENIDA PRINCIPAL DO JARDIM ALÁ/AVENIDA PRINCIPAL DO PARQUE ESTRELA DALVA XI</v>
      </c>
    </row>
    <row r="4210" spans="1:11" x14ac:dyDescent="0.2">
      <c r="A4210" s="2" t="s">
        <v>749</v>
      </c>
      <c r="B4210" s="2" t="s">
        <v>644</v>
      </c>
      <c r="C4210" s="4">
        <v>3007</v>
      </c>
      <c r="D4210" s="2" t="s">
        <v>92</v>
      </c>
      <c r="E4210" s="2" t="s">
        <v>710</v>
      </c>
      <c r="F4210" s="23" t="str">
        <f t="shared" si="197"/>
        <v>ida</v>
      </c>
      <c r="G4210" s="4">
        <v>3</v>
      </c>
      <c r="H4210" s="2" t="s">
        <v>734</v>
      </c>
      <c r="I4210" s="2" t="s">
        <v>712</v>
      </c>
      <c r="J4210" s="23" t="str">
        <f t="shared" si="195"/>
        <v>TAGUATUR3007ida3</v>
      </c>
      <c r="K4210" s="32" t="str">
        <f t="shared" si="196"/>
        <v>AVENIDA PRINCIPAL DO JARDIM ALÁ/AVENIDA PRINCIPAL DO PARQUE ESTRELA DALVA XI/QUADRAS: 72 / 73</v>
      </c>
    </row>
    <row r="4211" spans="1:11" x14ac:dyDescent="0.2">
      <c r="A4211" s="2" t="s">
        <v>749</v>
      </c>
      <c r="B4211" s="2" t="s">
        <v>644</v>
      </c>
      <c r="C4211" s="4">
        <v>3007</v>
      </c>
      <c r="D4211" s="2" t="s">
        <v>92</v>
      </c>
      <c r="E4211" s="2" t="s">
        <v>710</v>
      </c>
      <c r="F4211" s="23" t="str">
        <f t="shared" si="197"/>
        <v>ida</v>
      </c>
      <c r="G4211" s="4">
        <v>4</v>
      </c>
      <c r="H4211" s="2" t="s">
        <v>721</v>
      </c>
      <c r="I4211" s="2" t="s">
        <v>712</v>
      </c>
      <c r="J4211" s="23" t="str">
        <f t="shared" si="195"/>
        <v>TAGUATUR3007ida4</v>
      </c>
      <c r="K4211" s="32" t="str">
        <f t="shared" si="196"/>
        <v>AVENIDA PRINCIPAL DO JARDIM ALÁ/AVENIDA PRINCIPAL DO PARQUE ESTRELA DALVA XI/QUADRAS: 72 / 73/AVENIDA GOIÁS ATÉ A PONTE</v>
      </c>
    </row>
    <row r="4212" spans="1:11" x14ac:dyDescent="0.2">
      <c r="A4212" s="2" t="s">
        <v>749</v>
      </c>
      <c r="B4212" s="2" t="s">
        <v>644</v>
      </c>
      <c r="C4212" s="4">
        <v>3007</v>
      </c>
      <c r="D4212" s="2" t="s">
        <v>92</v>
      </c>
      <c r="E4212" s="2" t="s">
        <v>710</v>
      </c>
      <c r="F4212" s="23" t="str">
        <f t="shared" si="197"/>
        <v>ida</v>
      </c>
      <c r="G4212" s="4">
        <v>5</v>
      </c>
      <c r="H4212" s="2" t="s">
        <v>722</v>
      </c>
      <c r="I4212" s="2" t="s">
        <v>712</v>
      </c>
      <c r="J4212" s="23" t="str">
        <f t="shared" si="195"/>
        <v>TAGUATUR3007ida5</v>
      </c>
      <c r="K4212" s="32" t="str">
        <f t="shared" si="196"/>
        <v>AVENIDA PRINCIPAL DO JARDIM ALÁ/AVENIDA PRINCIPAL DO PARQUE ESTRELA DALVA XI/QUADRAS: 72 / 73/AVENIDA GOIÁS ATÉ A PONTE/DF – 280</v>
      </c>
    </row>
    <row r="4213" spans="1:11" x14ac:dyDescent="0.2">
      <c r="A4213" s="2" t="s">
        <v>749</v>
      </c>
      <c r="B4213" s="2" t="s">
        <v>644</v>
      </c>
      <c r="C4213" s="4">
        <v>3007</v>
      </c>
      <c r="D4213" s="2" t="s">
        <v>92</v>
      </c>
      <c r="E4213" s="2" t="s">
        <v>710</v>
      </c>
      <c r="F4213" s="23" t="str">
        <f t="shared" si="197"/>
        <v>ida</v>
      </c>
      <c r="G4213" s="4">
        <v>6</v>
      </c>
      <c r="H4213" s="2" t="s">
        <v>723</v>
      </c>
      <c r="I4213" s="2" t="s">
        <v>724</v>
      </c>
      <c r="J4213" s="23" t="str">
        <f t="shared" si="195"/>
        <v>TAGUATUR3007ida6</v>
      </c>
      <c r="K4213" s="32" t="str">
        <f t="shared" si="196"/>
        <v>AVENIDA PRINCIPAL DO JARDIM ALÁ/AVENIDA PRINCIPAL DO PARQUE ESTRELA DALVA XI/QUADRAS: 72 / 73/AVENIDA GOIÁS ATÉ A PONTE/DF – 280/BR – 060</v>
      </c>
    </row>
    <row r="4214" spans="1:11" x14ac:dyDescent="0.2">
      <c r="A4214" s="2" t="s">
        <v>749</v>
      </c>
      <c r="B4214" s="2" t="s">
        <v>644</v>
      </c>
      <c r="C4214" s="4">
        <v>3007</v>
      </c>
      <c r="D4214" s="2" t="s">
        <v>92</v>
      </c>
      <c r="E4214" s="2" t="s">
        <v>710</v>
      </c>
      <c r="F4214" s="23" t="str">
        <f t="shared" si="197"/>
        <v>ida</v>
      </c>
      <c r="G4214" s="4">
        <v>7</v>
      </c>
      <c r="H4214" s="2" t="s">
        <v>677</v>
      </c>
      <c r="I4214" s="2" t="s">
        <v>735</v>
      </c>
      <c r="J4214" s="23" t="str">
        <f t="shared" si="195"/>
        <v>TAGUATUR3007ida7</v>
      </c>
      <c r="K4214" s="32" t="str">
        <f t="shared" si="196"/>
        <v>AVENIDA PRINCIPAL DO JARDIM ALÁ/AVENIDA PRINCIPAL DO PARQUE ESTRELA DALVA XI/QUADRAS: 72 / 73/AVENIDA GOIÁS ATÉ A PONTE/DF – 280/BR – 060/EPNB</v>
      </c>
    </row>
    <row r="4215" spans="1:11" x14ac:dyDescent="0.2">
      <c r="A4215" s="2" t="s">
        <v>749</v>
      </c>
      <c r="B4215" s="2" t="s">
        <v>644</v>
      </c>
      <c r="C4215" s="4">
        <v>3007</v>
      </c>
      <c r="D4215" s="2" t="s">
        <v>92</v>
      </c>
      <c r="E4215" s="2" t="s">
        <v>710</v>
      </c>
      <c r="F4215" s="23" t="str">
        <f t="shared" si="197"/>
        <v>ida</v>
      </c>
      <c r="G4215" s="4">
        <v>8</v>
      </c>
      <c r="H4215" s="2" t="s">
        <v>677</v>
      </c>
      <c r="I4215" s="2" t="s">
        <v>671</v>
      </c>
      <c r="J4215" s="23" t="str">
        <f t="shared" si="195"/>
        <v>TAGUATUR3007ida8</v>
      </c>
      <c r="K4215" s="32" t="str">
        <f t="shared" si="196"/>
        <v>AVENIDA PRINCIPAL DO JARDIM ALÁ/AVENIDA PRINCIPAL DO PARQUE ESTRELA DALVA XI/QUADRAS: 72 / 73/AVENIDA GOIÁS ATÉ A PONTE/DF – 280/BR – 060/EPNB/EPNB</v>
      </c>
    </row>
    <row r="4216" spans="1:11" x14ac:dyDescent="0.2">
      <c r="A4216" s="2" t="s">
        <v>749</v>
      </c>
      <c r="B4216" s="2" t="s">
        <v>644</v>
      </c>
      <c r="C4216" s="4">
        <v>3007</v>
      </c>
      <c r="D4216" s="2" t="s">
        <v>92</v>
      </c>
      <c r="E4216" s="2" t="s">
        <v>710</v>
      </c>
      <c r="F4216" s="23" t="str">
        <f t="shared" si="197"/>
        <v>ida</v>
      </c>
      <c r="G4216" s="4">
        <v>9</v>
      </c>
      <c r="H4216" s="2" t="s">
        <v>463</v>
      </c>
      <c r="I4216" s="2" t="s">
        <v>707</v>
      </c>
      <c r="J4216" s="23" t="str">
        <f t="shared" si="195"/>
        <v>TAGUATUR3007ida9</v>
      </c>
      <c r="K4216" s="32" t="str">
        <f t="shared" si="196"/>
        <v>AVENIDA PRINCIPAL DO JARDIM ALÁ/AVENIDA PRINCIPAL DO PARQUE ESTRELA DALVA XI/QUADRAS: 72 / 73/AVENIDA GOIÁS ATÉ A PONTE/DF – 280/BR – 060/EPNB/EPNB/EPIA</v>
      </c>
    </row>
    <row r="4217" spans="1:11" x14ac:dyDescent="0.2">
      <c r="A4217" s="2" t="s">
        <v>749</v>
      </c>
      <c r="B4217" s="2" t="s">
        <v>644</v>
      </c>
      <c r="C4217" s="4">
        <v>3007</v>
      </c>
      <c r="D4217" s="2" t="s">
        <v>92</v>
      </c>
      <c r="E4217" s="2" t="s">
        <v>710</v>
      </c>
      <c r="F4217" s="23" t="str">
        <f t="shared" si="197"/>
        <v>ida</v>
      </c>
      <c r="G4217" s="4">
        <v>10</v>
      </c>
      <c r="H4217" s="2" t="s">
        <v>503</v>
      </c>
      <c r="I4217" s="2" t="s">
        <v>504</v>
      </c>
      <c r="J4217" s="23" t="str">
        <f t="shared" si="195"/>
        <v>TAGUATUR3007ida10</v>
      </c>
      <c r="K4217" s="32" t="str">
        <f t="shared" si="196"/>
        <v>AVENIDA PRINCIPAL DO JARDIM ALÁ/AVENIDA PRINCIPAL DO PARQUE ESTRELA DALVA XI/QUADRAS: 72 / 73/AVENIDA GOIÁS ATÉ A PONTE/DF – 280/BR – 060/EPNB/EPNB/EPIA/EPGU - ZOOLÓGICO</v>
      </c>
    </row>
    <row r="4218" spans="1:11" x14ac:dyDescent="0.2">
      <c r="A4218" s="2" t="s">
        <v>749</v>
      </c>
      <c r="B4218" s="2" t="s">
        <v>644</v>
      </c>
      <c r="C4218" s="4">
        <v>3007</v>
      </c>
      <c r="D4218" s="2" t="s">
        <v>92</v>
      </c>
      <c r="E4218" s="2" t="s">
        <v>710</v>
      </c>
      <c r="F4218" s="23" t="str">
        <f t="shared" si="197"/>
        <v>ida</v>
      </c>
      <c r="G4218" s="4">
        <v>11</v>
      </c>
      <c r="H4218" s="2" t="s">
        <v>501</v>
      </c>
      <c r="I4218" s="2" t="s">
        <v>502</v>
      </c>
      <c r="J4218" s="23" t="str">
        <f t="shared" si="195"/>
        <v>TAGUATUR3007ida11</v>
      </c>
      <c r="K4218" s="32" t="str">
        <f t="shared" si="196"/>
        <v>AVENIDA PRINCIPAL DO JARDIM ALÁ/AVENIDA PRINCIPAL DO PARQUE ESTRELA DALVA XI/QUADRAS: 72 / 73/AVENIDA GOIÁS ATÉ A PONTE/DF – 280/BR – 060/EPNB/EPNB/EPIA/EPGU - ZOOLÓGICO/AVENIDA DAS NAÇÕES</v>
      </c>
    </row>
    <row r="4219" spans="1:11" x14ac:dyDescent="0.2">
      <c r="A4219" s="2" t="s">
        <v>749</v>
      </c>
      <c r="B4219" s="2" t="s">
        <v>644</v>
      </c>
      <c r="C4219" s="4">
        <v>3007</v>
      </c>
      <c r="D4219" s="2" t="s">
        <v>92</v>
      </c>
      <c r="E4219" s="2" t="s">
        <v>710</v>
      </c>
      <c r="F4219" s="23" t="str">
        <f t="shared" si="197"/>
        <v>ida</v>
      </c>
      <c r="G4219" s="4">
        <v>12</v>
      </c>
      <c r="H4219" s="2" t="s">
        <v>642</v>
      </c>
      <c r="I4219" s="2" t="s">
        <v>481</v>
      </c>
      <c r="J4219" s="23" t="str">
        <f t="shared" si="195"/>
        <v>TAGUATUR3007ida12</v>
      </c>
      <c r="K4219" s="32" t="str">
        <f t="shared" si="196"/>
        <v>AVENIDA PRINCIPAL DO JARDIM ALÁ/AVENIDA PRINCIPAL DO PARQUE ESTRELA DALVA XI/QUADRAS: 72 / 73/AVENIDA GOIÁS ATÉ A PONTE/DF – 280/BR – 060/EPNB/EPNB/EPIA/EPGU - ZOOLÓGICO/AVENIDA DAS NAÇÕES/W3 SUL</v>
      </c>
    </row>
    <row r="4220" spans="1:11" x14ac:dyDescent="0.2">
      <c r="A4220" s="2" t="s">
        <v>749</v>
      </c>
      <c r="B4220" s="2" t="s">
        <v>644</v>
      </c>
      <c r="C4220" s="4">
        <v>3007</v>
      </c>
      <c r="D4220" s="2" t="s">
        <v>92</v>
      </c>
      <c r="E4220" s="2" t="s">
        <v>710</v>
      </c>
      <c r="F4220" s="23" t="str">
        <f t="shared" si="197"/>
        <v>ida</v>
      </c>
      <c r="G4220" s="4">
        <v>13</v>
      </c>
      <c r="H4220" s="2" t="s">
        <v>644</v>
      </c>
      <c r="I4220" s="2" t="s">
        <v>481</v>
      </c>
      <c r="J4220" s="23" t="str">
        <f t="shared" si="195"/>
        <v>TAGUATUR3007ida13</v>
      </c>
      <c r="K4220" s="32" t="str">
        <f t="shared" si="196"/>
        <v>AVENIDA PRINCIPAL DO JARDIM ALÁ/AVENIDA PRINCIPAL DO PARQUE ESTRELA DALVA XI/QUADRAS: 72 / 73/AVENIDA GOIÁS ATÉ A PONTE/DF – 280/BR – 060/EPNB/EPNB/EPIA/EPGU - ZOOLÓGICO/AVENIDA DAS NAÇÕES/W3 SUL/W3 NORTE</v>
      </c>
    </row>
    <row r="4221" spans="1:11" x14ac:dyDescent="0.2">
      <c r="A4221" s="2" t="s">
        <v>749</v>
      </c>
      <c r="B4221" s="2" t="s">
        <v>644</v>
      </c>
      <c r="C4221" s="4">
        <v>3007</v>
      </c>
      <c r="D4221" s="2" t="s">
        <v>92</v>
      </c>
      <c r="E4221" s="2" t="s">
        <v>710</v>
      </c>
      <c r="F4221" s="23" t="str">
        <f t="shared" si="197"/>
        <v>ida</v>
      </c>
      <c r="G4221" s="4">
        <v>14</v>
      </c>
      <c r="H4221" s="2" t="s">
        <v>484</v>
      </c>
      <c r="I4221" s="2" t="s">
        <v>481</v>
      </c>
      <c r="J4221" s="23" t="str">
        <f t="shared" si="195"/>
        <v>TAGUATUR3007ida14</v>
      </c>
      <c r="K4221" s="32" t="str">
        <f t="shared" si="196"/>
        <v>AVENIDA PRINCIPAL DO JARDIM ALÁ/AVENIDA PRINCIPAL DO PARQUE ESTRELA DALVA XI/QUADRAS: 72 / 73/AVENIDA GOIÁS ATÉ A PONTE/DF – 280/BR – 060/EPNB/EPNB/EPIA/EPGU - ZOOLÓGICO/AVENIDA DAS NAÇÕES/W3 SUL/W3 NORTE/EIXO NORTE</v>
      </c>
    </row>
    <row r="4222" spans="1:11" x14ac:dyDescent="0.2">
      <c r="A4222" s="2" t="s">
        <v>749</v>
      </c>
      <c r="B4222" s="2" t="s">
        <v>644</v>
      </c>
      <c r="C4222" s="4">
        <v>3007</v>
      </c>
      <c r="D4222" s="2" t="s">
        <v>92</v>
      </c>
      <c r="E4222" s="2" t="s">
        <v>710</v>
      </c>
      <c r="F4222" s="23" t="str">
        <f t="shared" si="197"/>
        <v>ida</v>
      </c>
      <c r="G4222" s="4">
        <v>15</v>
      </c>
      <c r="H4222" s="2" t="s">
        <v>483</v>
      </c>
      <c r="I4222" s="2" t="s">
        <v>481</v>
      </c>
      <c r="J4222" s="23" t="str">
        <f t="shared" si="195"/>
        <v>TAGUATUR3007ida15</v>
      </c>
      <c r="K4222" s="32" t="str">
        <f t="shared" si="196"/>
        <v>AVENIDA PRINCIPAL DO JARDIM ALÁ/AVENIDA PRINCIPAL DO PARQUE ESTRELA DALVA XI/QUADRAS: 72 / 73/AVENIDA GOIÁS ATÉ A PONTE/DF – 280/BR – 060/EPNB/EPNB/EPIA/EPGU - ZOOLÓGICO/AVENIDA DAS NAÇÕES/W3 SUL/W3 NORTE/EIXO NORTE/RODOVIÁRIA PLANO PILOTO</v>
      </c>
    </row>
    <row r="4223" spans="1:11" x14ac:dyDescent="0.2">
      <c r="A4223" s="2" t="s">
        <v>753</v>
      </c>
      <c r="B4223" s="2" t="s">
        <v>451</v>
      </c>
      <c r="C4223" s="4">
        <v>3008</v>
      </c>
      <c r="D4223" s="2" t="s">
        <v>92</v>
      </c>
      <c r="E4223" s="2" t="s">
        <v>710</v>
      </c>
      <c r="F4223" s="23" t="str">
        <f t="shared" si="197"/>
        <v>ida</v>
      </c>
      <c r="G4223" s="4">
        <v>1</v>
      </c>
      <c r="H4223" s="2" t="s">
        <v>715</v>
      </c>
      <c r="I4223" s="2" t="s">
        <v>712</v>
      </c>
      <c r="J4223" s="23" t="str">
        <f t="shared" si="195"/>
        <v>TAGUATUR3008ida1</v>
      </c>
      <c r="K4223" s="32" t="str">
        <f t="shared" si="196"/>
        <v>TERMINAL QUEIROZ</v>
      </c>
    </row>
    <row r="4224" spans="1:11" x14ac:dyDescent="0.2">
      <c r="A4224" s="2" t="s">
        <v>753</v>
      </c>
      <c r="B4224" s="2" t="s">
        <v>451</v>
      </c>
      <c r="C4224" s="4">
        <v>3008</v>
      </c>
      <c r="D4224" s="2" t="s">
        <v>92</v>
      </c>
      <c r="E4224" s="2" t="s">
        <v>710</v>
      </c>
      <c r="F4224" s="23" t="str">
        <f t="shared" si="197"/>
        <v>ida</v>
      </c>
      <c r="G4224" s="4">
        <v>2</v>
      </c>
      <c r="H4224" s="2" t="s">
        <v>714</v>
      </c>
      <c r="I4224" s="2" t="s">
        <v>712</v>
      </c>
      <c r="J4224" s="23" t="str">
        <f t="shared" si="195"/>
        <v>TAGUATUR3008ida2</v>
      </c>
      <c r="K4224" s="32" t="str">
        <f t="shared" si="196"/>
        <v>TERMINAL QUEIROZ/AVENIDA PRINCIPAL DO PARQUE BEATRIZ I E II</v>
      </c>
    </row>
    <row r="4225" spans="1:11" x14ac:dyDescent="0.2">
      <c r="A4225" s="2" t="s">
        <v>753</v>
      </c>
      <c r="B4225" s="2" t="s">
        <v>451</v>
      </c>
      <c r="C4225" s="4">
        <v>3008</v>
      </c>
      <c r="D4225" s="2" t="s">
        <v>92</v>
      </c>
      <c r="E4225" s="2" t="s">
        <v>710</v>
      </c>
      <c r="F4225" s="23" t="str">
        <f t="shared" si="197"/>
        <v>ida</v>
      </c>
      <c r="G4225" s="4">
        <v>3</v>
      </c>
      <c r="H4225" s="2" t="s">
        <v>713</v>
      </c>
      <c r="I4225" s="2" t="s">
        <v>712</v>
      </c>
      <c r="J4225" s="23" t="str">
        <f t="shared" si="195"/>
        <v>TAGUATUR3008ida3</v>
      </c>
      <c r="K4225" s="32" t="str">
        <f t="shared" si="196"/>
        <v>TERMINAL QUEIROZ/AVENIDA PRINCIPAL DO PARQUE BEATRIZ I E II/RESIDENCIAL MORADA NOBRE</v>
      </c>
    </row>
    <row r="4226" spans="1:11" x14ac:dyDescent="0.2">
      <c r="A4226" s="2" t="s">
        <v>753</v>
      </c>
      <c r="B4226" s="2" t="s">
        <v>451</v>
      </c>
      <c r="C4226" s="4">
        <v>3008</v>
      </c>
      <c r="D4226" s="2" t="s">
        <v>92</v>
      </c>
      <c r="E4226" s="2" t="s">
        <v>710</v>
      </c>
      <c r="F4226" s="23" t="str">
        <f t="shared" si="197"/>
        <v>ida</v>
      </c>
      <c r="G4226" s="4">
        <v>4</v>
      </c>
      <c r="H4226" s="2" t="s">
        <v>711</v>
      </c>
      <c r="I4226" s="2" t="s">
        <v>712</v>
      </c>
      <c r="J4226" s="23" t="str">
        <f t="shared" si="195"/>
        <v>TAGUATUR3008ida4</v>
      </c>
      <c r="K4226" s="32" t="str">
        <f t="shared" si="196"/>
        <v>TERMINAL QUEIROZ/AVENIDA PRINCIPAL DO PARQUE BEATRIZ I E II/RESIDENCIAL MORADA NOBRE/AVENIDA PRINCIPAL DO PARQUE SANTO ANTONIO</v>
      </c>
    </row>
    <row r="4227" spans="1:11" x14ac:dyDescent="0.2">
      <c r="A4227" s="2" t="s">
        <v>753</v>
      </c>
      <c r="B4227" s="2" t="s">
        <v>451</v>
      </c>
      <c r="C4227" s="4">
        <v>3008</v>
      </c>
      <c r="D4227" s="2" t="s">
        <v>92</v>
      </c>
      <c r="E4227" s="2" t="s">
        <v>710</v>
      </c>
      <c r="F4227" s="23" t="str">
        <f t="shared" si="197"/>
        <v>ida</v>
      </c>
      <c r="G4227" s="4">
        <v>5</v>
      </c>
      <c r="H4227" s="2" t="s">
        <v>754</v>
      </c>
      <c r="I4227" s="2" t="s">
        <v>712</v>
      </c>
      <c r="J4227" s="23" t="str">
        <f t="shared" ref="J4227:J4290" si="198">D4227&amp;C4227&amp;F4227&amp;G4227</f>
        <v>TAGUATUR3008ida5</v>
      </c>
      <c r="K4227" s="32" t="str">
        <f t="shared" ref="K4227:K4290" si="199">IF(G4227=1,H4227,K4226&amp;"/"&amp;H4227)</f>
        <v>TERMINAL QUEIROZ/AVENIDA PRINCIPAL DO PARQUE BEATRIZ I E II/RESIDENCIAL MORADA NOBRE/AVENIDA PRINCIPAL DO PARQUE SANTO ANTONIO/GO - 540</v>
      </c>
    </row>
    <row r="4228" spans="1:11" x14ac:dyDescent="0.2">
      <c r="A4228" s="2" t="s">
        <v>753</v>
      </c>
      <c r="B4228" s="2" t="s">
        <v>451</v>
      </c>
      <c r="C4228" s="4">
        <v>3008</v>
      </c>
      <c r="D4228" s="2" t="s">
        <v>92</v>
      </c>
      <c r="E4228" s="2" t="s">
        <v>710</v>
      </c>
      <c r="F4228" s="23" t="str">
        <f t="shared" ref="F4228:F4291" si="200">IF(LEFT(E4228,3)="ida","ida","volta")</f>
        <v>ida</v>
      </c>
      <c r="G4228" s="4">
        <v>6</v>
      </c>
      <c r="H4228" s="2" t="s">
        <v>743</v>
      </c>
      <c r="I4228" s="2" t="s">
        <v>712</v>
      </c>
      <c r="J4228" s="23" t="str">
        <f t="shared" si="198"/>
        <v>TAGUATUR3008ida6</v>
      </c>
      <c r="K4228" s="32" t="str">
        <f t="shared" si="199"/>
        <v>TERMINAL QUEIROZ/AVENIDA PRINCIPAL DO PARQUE BEATRIZ I E II/RESIDENCIAL MORADA NOBRE/AVENIDA PRINCIPAL DO PARQUE SANTO ANTONIO/GO - 540/AVENIDA GOIÁS – ATÉ A PONTE</v>
      </c>
    </row>
    <row r="4229" spans="1:11" x14ac:dyDescent="0.2">
      <c r="A4229" s="2" t="s">
        <v>753</v>
      </c>
      <c r="B4229" s="2" t="s">
        <v>451</v>
      </c>
      <c r="C4229" s="4">
        <v>3008</v>
      </c>
      <c r="D4229" s="2" t="s">
        <v>92</v>
      </c>
      <c r="E4229" s="2" t="s">
        <v>710</v>
      </c>
      <c r="F4229" s="23" t="str">
        <f t="shared" si="200"/>
        <v>ida</v>
      </c>
      <c r="G4229" s="4">
        <v>7</v>
      </c>
      <c r="H4229" s="2" t="s">
        <v>722</v>
      </c>
      <c r="I4229" s="2" t="s">
        <v>712</v>
      </c>
      <c r="J4229" s="23" t="str">
        <f t="shared" si="198"/>
        <v>TAGUATUR3008ida7</v>
      </c>
      <c r="K4229" s="32" t="str">
        <f t="shared" si="199"/>
        <v>TERMINAL QUEIROZ/AVENIDA PRINCIPAL DO PARQUE BEATRIZ I E II/RESIDENCIAL MORADA NOBRE/AVENIDA PRINCIPAL DO PARQUE SANTO ANTONIO/GO - 540/AVENIDA GOIÁS – ATÉ A PONTE/DF – 280</v>
      </c>
    </row>
    <row r="4230" spans="1:11" x14ac:dyDescent="0.2">
      <c r="A4230" s="2" t="s">
        <v>753</v>
      </c>
      <c r="B4230" s="2" t="s">
        <v>451</v>
      </c>
      <c r="C4230" s="4">
        <v>3008</v>
      </c>
      <c r="D4230" s="2" t="s">
        <v>92</v>
      </c>
      <c r="E4230" s="2" t="s">
        <v>710</v>
      </c>
      <c r="F4230" s="23" t="str">
        <f t="shared" si="200"/>
        <v>ida</v>
      </c>
      <c r="G4230" s="4">
        <v>8</v>
      </c>
      <c r="H4230" s="2" t="s">
        <v>723</v>
      </c>
      <c r="I4230" s="2" t="s">
        <v>724</v>
      </c>
      <c r="J4230" s="23" t="str">
        <f t="shared" si="198"/>
        <v>TAGUATUR3008ida8</v>
      </c>
      <c r="K4230" s="32" t="str">
        <f t="shared" si="199"/>
        <v>TERMINAL QUEIROZ/AVENIDA PRINCIPAL DO PARQUE BEATRIZ I E II/RESIDENCIAL MORADA NOBRE/AVENIDA PRINCIPAL DO PARQUE SANTO ANTONIO/GO - 540/AVENIDA GOIÁS – ATÉ A PONTE/DF – 280/BR – 060</v>
      </c>
    </row>
    <row r="4231" spans="1:11" x14ac:dyDescent="0.2">
      <c r="A4231" s="2" t="s">
        <v>753</v>
      </c>
      <c r="B4231" s="2" t="s">
        <v>451</v>
      </c>
      <c r="C4231" s="4">
        <v>3008</v>
      </c>
      <c r="D4231" s="2" t="s">
        <v>92</v>
      </c>
      <c r="E4231" s="2" t="s">
        <v>710</v>
      </c>
      <c r="F4231" s="23" t="str">
        <f t="shared" si="200"/>
        <v>ida</v>
      </c>
      <c r="G4231" s="4">
        <v>9</v>
      </c>
      <c r="H4231" s="2" t="s">
        <v>677</v>
      </c>
      <c r="I4231" s="2" t="s">
        <v>735</v>
      </c>
      <c r="J4231" s="23" t="str">
        <f t="shared" si="198"/>
        <v>TAGUATUR3008ida9</v>
      </c>
      <c r="K4231" s="32" t="str">
        <f t="shared" si="199"/>
        <v>TERMINAL QUEIROZ/AVENIDA PRINCIPAL DO PARQUE BEATRIZ I E II/RESIDENCIAL MORADA NOBRE/AVENIDA PRINCIPAL DO PARQUE SANTO ANTONIO/GO - 540/AVENIDA GOIÁS – ATÉ A PONTE/DF – 280/BR – 060/EPNB</v>
      </c>
    </row>
    <row r="4232" spans="1:11" x14ac:dyDescent="0.2">
      <c r="A4232" s="2" t="s">
        <v>753</v>
      </c>
      <c r="B4232" s="2" t="s">
        <v>451</v>
      </c>
      <c r="C4232" s="4">
        <v>3008</v>
      </c>
      <c r="D4232" s="2" t="s">
        <v>92</v>
      </c>
      <c r="E4232" s="2" t="s">
        <v>710</v>
      </c>
      <c r="F4232" s="23" t="str">
        <f t="shared" si="200"/>
        <v>ida</v>
      </c>
      <c r="G4232" s="4">
        <v>10</v>
      </c>
      <c r="H4232" s="2" t="s">
        <v>677</v>
      </c>
      <c r="I4232" s="2" t="s">
        <v>671</v>
      </c>
      <c r="J4232" s="23" t="str">
        <f t="shared" si="198"/>
        <v>TAGUATUR3008ida10</v>
      </c>
      <c r="K4232" s="32" t="str">
        <f t="shared" si="199"/>
        <v>TERMINAL QUEIROZ/AVENIDA PRINCIPAL DO PARQUE BEATRIZ I E II/RESIDENCIAL MORADA NOBRE/AVENIDA PRINCIPAL DO PARQUE SANTO ANTONIO/GO - 540/AVENIDA GOIÁS – ATÉ A PONTE/DF – 280/BR – 060/EPNB/EPNB</v>
      </c>
    </row>
    <row r="4233" spans="1:11" x14ac:dyDescent="0.2">
      <c r="A4233" s="2" t="s">
        <v>753</v>
      </c>
      <c r="B4233" s="2" t="s">
        <v>451</v>
      </c>
      <c r="C4233" s="4">
        <v>3008</v>
      </c>
      <c r="D4233" s="2" t="s">
        <v>92</v>
      </c>
      <c r="E4233" s="2" t="s">
        <v>710</v>
      </c>
      <c r="F4233" s="23" t="str">
        <f t="shared" si="200"/>
        <v>ida</v>
      </c>
      <c r="G4233" s="4">
        <v>11</v>
      </c>
      <c r="H4233" s="2" t="s">
        <v>463</v>
      </c>
      <c r="I4233" s="2" t="s">
        <v>707</v>
      </c>
      <c r="J4233" s="23" t="str">
        <f t="shared" si="198"/>
        <v>TAGUATUR3008ida11</v>
      </c>
      <c r="K4233" s="32" t="str">
        <f t="shared" si="199"/>
        <v>TERMINAL QUEIROZ/AVENIDA PRINCIPAL DO PARQUE BEATRIZ I E II/RESIDENCIAL MORADA NOBRE/AVENIDA PRINCIPAL DO PARQUE SANTO ANTONIO/GO - 540/AVENIDA GOIÁS – ATÉ A PONTE/DF – 280/BR – 060/EPNB/EPNB/EPIA</v>
      </c>
    </row>
    <row r="4234" spans="1:11" x14ac:dyDescent="0.2">
      <c r="A4234" s="2" t="s">
        <v>753</v>
      </c>
      <c r="B4234" s="2" t="s">
        <v>451</v>
      </c>
      <c r="C4234" s="4">
        <v>3008</v>
      </c>
      <c r="D4234" s="2" t="s">
        <v>92</v>
      </c>
      <c r="E4234" s="2" t="s">
        <v>710</v>
      </c>
      <c r="F4234" s="23" t="str">
        <f t="shared" si="200"/>
        <v>ida</v>
      </c>
      <c r="G4234" s="4">
        <v>12</v>
      </c>
      <c r="H4234" s="2" t="s">
        <v>503</v>
      </c>
      <c r="I4234" s="2" t="s">
        <v>504</v>
      </c>
      <c r="J4234" s="23" t="str">
        <f t="shared" si="198"/>
        <v>TAGUATUR3008ida12</v>
      </c>
      <c r="K4234" s="32" t="str">
        <f t="shared" si="199"/>
        <v>TERMINAL QUEIROZ/AVENIDA PRINCIPAL DO PARQUE BEATRIZ I E II/RESIDENCIAL MORADA NOBRE/AVENIDA PRINCIPAL DO PARQUE SANTO ANTONIO/GO - 540/AVENIDA GOIÁS – ATÉ A PONTE/DF – 280/BR – 060/EPNB/EPNB/EPIA/EPGU - ZOOLÓGICO</v>
      </c>
    </row>
    <row r="4235" spans="1:11" x14ac:dyDescent="0.2">
      <c r="A4235" s="2" t="s">
        <v>753</v>
      </c>
      <c r="B4235" s="2" t="s">
        <v>451</v>
      </c>
      <c r="C4235" s="4">
        <v>3008</v>
      </c>
      <c r="D4235" s="2" t="s">
        <v>92</v>
      </c>
      <c r="E4235" s="2" t="s">
        <v>710</v>
      </c>
      <c r="F4235" s="23" t="str">
        <f t="shared" si="200"/>
        <v>ida</v>
      </c>
      <c r="G4235" s="4">
        <v>13</v>
      </c>
      <c r="H4235" s="2" t="s">
        <v>501</v>
      </c>
      <c r="I4235" s="2" t="s">
        <v>502</v>
      </c>
      <c r="J4235" s="23" t="str">
        <f t="shared" si="198"/>
        <v>TAGUATUR3008ida13</v>
      </c>
      <c r="K4235" s="32" t="str">
        <f t="shared" si="199"/>
        <v>TERMINAL QUEIROZ/AVENIDA PRINCIPAL DO PARQUE BEATRIZ I E II/RESIDENCIAL MORADA NOBRE/AVENIDA PRINCIPAL DO PARQUE SANTO ANTONIO/GO - 540/AVENIDA GOIÁS – ATÉ A PONTE/DF – 280/BR – 060/EPNB/EPNB/EPIA/EPGU - ZOOLÓGICO/AVENIDA DAS NAÇÕES</v>
      </c>
    </row>
    <row r="4236" spans="1:11" x14ac:dyDescent="0.2">
      <c r="A4236" s="2" t="s">
        <v>753</v>
      </c>
      <c r="B4236" s="2" t="s">
        <v>451</v>
      </c>
      <c r="C4236" s="4">
        <v>3008</v>
      </c>
      <c r="D4236" s="2" t="s">
        <v>92</v>
      </c>
      <c r="E4236" s="2" t="s">
        <v>710</v>
      </c>
      <c r="F4236" s="23" t="str">
        <f t="shared" si="200"/>
        <v>ida</v>
      </c>
      <c r="G4236" s="4">
        <v>14</v>
      </c>
      <c r="H4236" s="2" t="s">
        <v>736</v>
      </c>
      <c r="I4236" s="2" t="s">
        <v>481</v>
      </c>
      <c r="J4236" s="23" t="str">
        <f t="shared" si="198"/>
        <v>TAGUATUR3008ida14</v>
      </c>
      <c r="K4236" s="32" t="str">
        <f t="shared" si="199"/>
        <v>TERMINAL QUEIROZ/AVENIDA PRINCIPAL DO PARQUE BEATRIZ I E II/RESIDENCIAL MORADA NOBRE/AVENIDA PRINCIPAL DO PARQUE SANTO ANTONIO/GO - 540/AVENIDA GOIÁS – ATÉ A PONTE/DF – 280/BR – 060/EPNB/EPNB/EPIA/EPGU - ZOOLÓGICO/AVENIDA DAS NAÇÕES/AV. L4 SUL</v>
      </c>
    </row>
    <row r="4237" spans="1:11" x14ac:dyDescent="0.2">
      <c r="A4237" s="2" t="s">
        <v>753</v>
      </c>
      <c r="B4237" s="2" t="s">
        <v>451</v>
      </c>
      <c r="C4237" s="4">
        <v>3008</v>
      </c>
      <c r="D4237" s="2" t="s">
        <v>92</v>
      </c>
      <c r="E4237" s="2" t="s">
        <v>710</v>
      </c>
      <c r="F4237" s="23" t="str">
        <f t="shared" si="200"/>
        <v>ida</v>
      </c>
      <c r="G4237" s="4">
        <v>15</v>
      </c>
      <c r="H4237" s="2" t="s">
        <v>648</v>
      </c>
      <c r="I4237" s="2" t="s">
        <v>481</v>
      </c>
      <c r="J4237" s="23" t="str">
        <f t="shared" si="198"/>
        <v>TAGUATUR3008ida15</v>
      </c>
      <c r="K4237" s="32" t="str">
        <f t="shared" si="199"/>
        <v>TERMINAL QUEIROZ/AVENIDA PRINCIPAL DO PARQUE BEATRIZ I E II/RESIDENCIAL MORADA NOBRE/AVENIDA PRINCIPAL DO PARQUE SANTO ANTONIO/GO - 540/AVENIDA GOIÁS – ATÉ A PONTE/DF – 280/BR – 060/EPNB/EPNB/EPIA/EPGU - ZOOLÓGICO/AVENIDA DAS NAÇÕES/AV. L4 SUL/EIXO W SUL</v>
      </c>
    </row>
    <row r="4238" spans="1:11" x14ac:dyDescent="0.2">
      <c r="A4238" s="2" t="s">
        <v>753</v>
      </c>
      <c r="B4238" s="2" t="s">
        <v>451</v>
      </c>
      <c r="C4238" s="4">
        <v>3008</v>
      </c>
      <c r="D4238" s="2" t="s">
        <v>92</v>
      </c>
      <c r="E4238" s="2" t="s">
        <v>710</v>
      </c>
      <c r="F4238" s="23" t="str">
        <f t="shared" si="200"/>
        <v>ida</v>
      </c>
      <c r="G4238" s="4">
        <v>16</v>
      </c>
      <c r="H4238" s="2" t="s">
        <v>483</v>
      </c>
      <c r="I4238" s="2" t="s">
        <v>481</v>
      </c>
      <c r="J4238" s="23" t="str">
        <f t="shared" si="198"/>
        <v>TAGUATUR3008ida16</v>
      </c>
      <c r="K4238" s="32" t="str">
        <f t="shared" si="199"/>
        <v>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</v>
      </c>
    </row>
    <row r="4239" spans="1:11" x14ac:dyDescent="0.2">
      <c r="A4239" s="2" t="s">
        <v>753</v>
      </c>
      <c r="B4239" s="2" t="s">
        <v>451</v>
      </c>
      <c r="C4239" s="4">
        <v>3009</v>
      </c>
      <c r="D4239" s="2" t="s">
        <v>92</v>
      </c>
      <c r="E4239" s="2" t="s">
        <v>755</v>
      </c>
      <c r="F4239" s="23" t="str">
        <f t="shared" si="200"/>
        <v>volta</v>
      </c>
      <c r="G4239" s="4">
        <v>1</v>
      </c>
      <c r="H4239" s="2" t="s">
        <v>483</v>
      </c>
      <c r="I4239" s="2" t="s">
        <v>481</v>
      </c>
      <c r="J4239" s="23" t="str">
        <f t="shared" si="198"/>
        <v>TAGUATUR3009volta1</v>
      </c>
      <c r="K4239" s="32" t="str">
        <f t="shared" si="199"/>
        <v>RODOVIÁRIA PLANO PILOTO</v>
      </c>
    </row>
    <row r="4240" spans="1:11" x14ac:dyDescent="0.2">
      <c r="A4240" s="2" t="s">
        <v>753</v>
      </c>
      <c r="B4240" s="2" t="s">
        <v>451</v>
      </c>
      <c r="C4240" s="4">
        <v>3009</v>
      </c>
      <c r="D4240" s="2" t="s">
        <v>92</v>
      </c>
      <c r="E4240" s="2" t="s">
        <v>755</v>
      </c>
      <c r="F4240" s="23" t="str">
        <f t="shared" si="200"/>
        <v>volta</v>
      </c>
      <c r="G4240" s="4">
        <v>2</v>
      </c>
      <c r="H4240" s="2" t="s">
        <v>648</v>
      </c>
      <c r="I4240" s="2" t="s">
        <v>481</v>
      </c>
      <c r="J4240" s="23" t="str">
        <f t="shared" si="198"/>
        <v>TAGUATUR3009volta2</v>
      </c>
      <c r="K4240" s="32" t="str">
        <f t="shared" si="199"/>
        <v>RODOVIÁRIA PLANO PILOTO/EIXO W SUL</v>
      </c>
    </row>
    <row r="4241" spans="1:11" x14ac:dyDescent="0.2">
      <c r="A4241" s="2" t="s">
        <v>753</v>
      </c>
      <c r="B4241" s="2" t="s">
        <v>451</v>
      </c>
      <c r="C4241" s="4">
        <v>3009</v>
      </c>
      <c r="D4241" s="2" t="s">
        <v>92</v>
      </c>
      <c r="E4241" s="2" t="s">
        <v>755</v>
      </c>
      <c r="F4241" s="23" t="str">
        <f t="shared" si="200"/>
        <v>volta</v>
      </c>
      <c r="G4241" s="4">
        <v>3</v>
      </c>
      <c r="H4241" s="2" t="s">
        <v>736</v>
      </c>
      <c r="I4241" s="2" t="s">
        <v>481</v>
      </c>
      <c r="J4241" s="23" t="str">
        <f t="shared" si="198"/>
        <v>TAGUATUR3009volta3</v>
      </c>
      <c r="K4241" s="32" t="str">
        <f t="shared" si="199"/>
        <v>RODOVIÁRIA PLANO PILOTO/EIXO W SUL/AV. L4 SUL</v>
      </c>
    </row>
    <row r="4242" spans="1:11" x14ac:dyDescent="0.2">
      <c r="A4242" s="2" t="s">
        <v>753</v>
      </c>
      <c r="B4242" s="2" t="s">
        <v>451</v>
      </c>
      <c r="C4242" s="4">
        <v>3009</v>
      </c>
      <c r="D4242" s="2" t="s">
        <v>92</v>
      </c>
      <c r="E4242" s="2" t="s">
        <v>755</v>
      </c>
      <c r="F4242" s="23" t="str">
        <f t="shared" si="200"/>
        <v>volta</v>
      </c>
      <c r="G4242" s="4">
        <v>4</v>
      </c>
      <c r="H4242" s="2" t="s">
        <v>501</v>
      </c>
      <c r="I4242" s="2" t="s">
        <v>502</v>
      </c>
      <c r="J4242" s="23" t="str">
        <f t="shared" si="198"/>
        <v>TAGUATUR3009volta4</v>
      </c>
      <c r="K4242" s="32" t="str">
        <f t="shared" si="199"/>
        <v>RODOVIÁRIA PLANO PILOTO/EIXO W SUL/AV. L4 SUL/AVENIDA DAS NAÇÕES</v>
      </c>
    </row>
    <row r="4243" spans="1:11" x14ac:dyDescent="0.2">
      <c r="A4243" s="2" t="s">
        <v>753</v>
      </c>
      <c r="B4243" s="2" t="s">
        <v>451</v>
      </c>
      <c r="C4243" s="4">
        <v>3009</v>
      </c>
      <c r="D4243" s="2" t="s">
        <v>92</v>
      </c>
      <c r="E4243" s="2" t="s">
        <v>755</v>
      </c>
      <c r="F4243" s="23" t="str">
        <f t="shared" si="200"/>
        <v>volta</v>
      </c>
      <c r="G4243" s="4">
        <v>5</v>
      </c>
      <c r="H4243" s="2" t="s">
        <v>503</v>
      </c>
      <c r="I4243" s="2" t="s">
        <v>504</v>
      </c>
      <c r="J4243" s="23" t="str">
        <f t="shared" si="198"/>
        <v>TAGUATUR3009volta5</v>
      </c>
      <c r="K4243" s="32" t="str">
        <f t="shared" si="199"/>
        <v>RODOVIÁRIA PLANO PILOTO/EIXO W SUL/AV. L4 SUL/AVENIDA DAS NAÇÕES/EPGU - ZOOLÓGICO</v>
      </c>
    </row>
    <row r="4244" spans="1:11" x14ac:dyDescent="0.2">
      <c r="A4244" s="2" t="s">
        <v>753</v>
      </c>
      <c r="B4244" s="2" t="s">
        <v>451</v>
      </c>
      <c r="C4244" s="4">
        <v>3009</v>
      </c>
      <c r="D4244" s="2" t="s">
        <v>92</v>
      </c>
      <c r="E4244" s="2" t="s">
        <v>755</v>
      </c>
      <c r="F4244" s="23" t="str">
        <f t="shared" si="200"/>
        <v>volta</v>
      </c>
      <c r="G4244" s="4">
        <v>6</v>
      </c>
      <c r="H4244" s="2" t="s">
        <v>463</v>
      </c>
      <c r="I4244" s="2" t="s">
        <v>707</v>
      </c>
      <c r="J4244" s="23" t="str">
        <f t="shared" si="198"/>
        <v>TAGUATUR3009volta6</v>
      </c>
      <c r="K4244" s="32" t="str">
        <f t="shared" si="199"/>
        <v>RODOVIÁRIA PLANO PILOTO/EIXO W SUL/AV. L4 SUL/AVENIDA DAS NAÇÕES/EPGU - ZOOLÓGICO/EPIA</v>
      </c>
    </row>
    <row r="4245" spans="1:11" x14ac:dyDescent="0.2">
      <c r="A4245" s="2" t="s">
        <v>753</v>
      </c>
      <c r="B4245" s="2" t="s">
        <v>451</v>
      </c>
      <c r="C4245" s="4">
        <v>3009</v>
      </c>
      <c r="D4245" s="2" t="s">
        <v>92</v>
      </c>
      <c r="E4245" s="2" t="s">
        <v>755</v>
      </c>
      <c r="F4245" s="23" t="str">
        <f t="shared" si="200"/>
        <v>volta</v>
      </c>
      <c r="G4245" s="4">
        <v>7</v>
      </c>
      <c r="H4245" s="2" t="s">
        <v>677</v>
      </c>
      <c r="I4245" s="2" t="s">
        <v>671</v>
      </c>
      <c r="J4245" s="23" t="str">
        <f t="shared" si="198"/>
        <v>TAGUATUR3009volta7</v>
      </c>
      <c r="K4245" s="32" t="str">
        <f t="shared" si="199"/>
        <v>RODOVIÁRIA PLANO PILOTO/EIXO W SUL/AV. L4 SUL/AVENIDA DAS NAÇÕES/EPGU - ZOOLÓGICO/EPIA/EPNB</v>
      </c>
    </row>
    <row r="4246" spans="1:11" x14ac:dyDescent="0.2">
      <c r="A4246" s="2" t="s">
        <v>753</v>
      </c>
      <c r="B4246" s="2" t="s">
        <v>451</v>
      </c>
      <c r="C4246" s="4">
        <v>3009</v>
      </c>
      <c r="D4246" s="2" t="s">
        <v>92</v>
      </c>
      <c r="E4246" s="2" t="s">
        <v>755</v>
      </c>
      <c r="F4246" s="23" t="str">
        <f t="shared" si="200"/>
        <v>volta</v>
      </c>
      <c r="G4246" s="4">
        <v>8</v>
      </c>
      <c r="H4246" s="2" t="s">
        <v>677</v>
      </c>
      <c r="I4246" s="2" t="s">
        <v>735</v>
      </c>
      <c r="J4246" s="23" t="str">
        <f t="shared" si="198"/>
        <v>TAGUATUR3009volta8</v>
      </c>
      <c r="K4246" s="32" t="str">
        <f t="shared" si="199"/>
        <v>RODOVIÁRIA PLANO PILOTO/EIXO W SUL/AV. L4 SUL/AVENIDA DAS NAÇÕES/EPGU - ZOOLÓGICO/EPIA/EPNB/EPNB</v>
      </c>
    </row>
    <row r="4247" spans="1:11" x14ac:dyDescent="0.2">
      <c r="A4247" s="2" t="s">
        <v>753</v>
      </c>
      <c r="B4247" s="2" t="s">
        <v>451</v>
      </c>
      <c r="C4247" s="4">
        <v>3009</v>
      </c>
      <c r="D4247" s="2" t="s">
        <v>92</v>
      </c>
      <c r="E4247" s="2" t="s">
        <v>755</v>
      </c>
      <c r="F4247" s="23" t="str">
        <f t="shared" si="200"/>
        <v>volta</v>
      </c>
      <c r="G4247" s="4">
        <v>9</v>
      </c>
      <c r="H4247" s="2" t="s">
        <v>723</v>
      </c>
      <c r="I4247" s="2" t="s">
        <v>724</v>
      </c>
      <c r="J4247" s="23" t="str">
        <f t="shared" si="198"/>
        <v>TAGUATUR3009volta9</v>
      </c>
      <c r="K4247" s="32" t="str">
        <f t="shared" si="199"/>
        <v>RODOVIÁRIA PLANO PILOTO/EIXO W SUL/AV. L4 SUL/AVENIDA DAS NAÇÕES/EPGU - ZOOLÓGICO/EPIA/EPNB/EPNB/BR – 060</v>
      </c>
    </row>
    <row r="4248" spans="1:11" x14ac:dyDescent="0.2">
      <c r="A4248" s="2" t="s">
        <v>753</v>
      </c>
      <c r="B4248" s="2" t="s">
        <v>451</v>
      </c>
      <c r="C4248" s="4">
        <v>3009</v>
      </c>
      <c r="D4248" s="2" t="s">
        <v>92</v>
      </c>
      <c r="E4248" s="2" t="s">
        <v>755</v>
      </c>
      <c r="F4248" s="23" t="str">
        <f t="shared" si="200"/>
        <v>volta</v>
      </c>
      <c r="G4248" s="4">
        <v>10</v>
      </c>
      <c r="H4248" s="2" t="s">
        <v>722</v>
      </c>
      <c r="I4248" s="2" t="s">
        <v>712</v>
      </c>
      <c r="J4248" s="23" t="str">
        <f t="shared" si="198"/>
        <v>TAGUATUR3009volta10</v>
      </c>
      <c r="K4248" s="32" t="str">
        <f t="shared" si="199"/>
        <v>RODOVIÁRIA PLANO PILOTO/EIXO W SUL/AV. L4 SUL/AVENIDA DAS NAÇÕES/EPGU - ZOOLÓGICO/EPIA/EPNB/EPNB/BR – 060/DF – 280</v>
      </c>
    </row>
    <row r="4249" spans="1:11" x14ac:dyDescent="0.2">
      <c r="A4249" s="2" t="s">
        <v>753</v>
      </c>
      <c r="B4249" s="2" t="s">
        <v>451</v>
      </c>
      <c r="C4249" s="4">
        <v>3009</v>
      </c>
      <c r="D4249" s="2" t="s">
        <v>92</v>
      </c>
      <c r="E4249" s="2" t="s">
        <v>755</v>
      </c>
      <c r="F4249" s="23" t="str">
        <f t="shared" si="200"/>
        <v>volta</v>
      </c>
      <c r="G4249" s="4">
        <v>11</v>
      </c>
      <c r="H4249" s="2" t="s">
        <v>621</v>
      </c>
      <c r="I4249" s="2" t="s">
        <v>712</v>
      </c>
      <c r="J4249" s="23" t="str">
        <f t="shared" si="198"/>
        <v>TAGUATUR3009volta11</v>
      </c>
      <c r="K4249" s="32" t="str">
        <f t="shared" si="199"/>
        <v>RODOVIÁRIA PLANO PILOTO/EIXO W SUL/AV. L4 SUL/AVENIDA DAS NAÇÕES/EPGU - ZOOLÓGICO/EPIA/EPNB/EPNB/BR – 060/DF – 280/AVENIDA GOIÁS</v>
      </c>
    </row>
    <row r="4250" spans="1:11" x14ac:dyDescent="0.2">
      <c r="A4250" s="2" t="s">
        <v>753</v>
      </c>
      <c r="B4250" s="2" t="s">
        <v>451</v>
      </c>
      <c r="C4250" s="4">
        <v>3009</v>
      </c>
      <c r="D4250" s="2" t="s">
        <v>92</v>
      </c>
      <c r="E4250" s="2" t="s">
        <v>755</v>
      </c>
      <c r="F4250" s="23" t="str">
        <f t="shared" si="200"/>
        <v>volta</v>
      </c>
      <c r="G4250" s="4">
        <v>12</v>
      </c>
      <c r="H4250" s="2" t="s">
        <v>756</v>
      </c>
      <c r="I4250" s="2" t="s">
        <v>712</v>
      </c>
      <c r="J4250" s="23" t="str">
        <f t="shared" si="198"/>
        <v>TAGUATUR3009volta12</v>
      </c>
      <c r="K4250" s="32" t="str">
        <f t="shared" si="199"/>
        <v>RODOVIÁRIA PLANO PILOTO/EIXO W SUL/AV. L4 SUL/AVENIDA DAS NAÇÕES/EPGU - ZOOLÓGICO/EPIA/EPNB/EPNB/BR – 060/DF – 280/AVENIDA GOIÁS/QUADRA: 54 – CENTRO</v>
      </c>
    </row>
    <row r="4251" spans="1:11" x14ac:dyDescent="0.2">
      <c r="A4251" s="2" t="s">
        <v>753</v>
      </c>
      <c r="B4251" s="2" t="s">
        <v>451</v>
      </c>
      <c r="C4251" s="4">
        <v>3009</v>
      </c>
      <c r="D4251" s="2" t="s">
        <v>92</v>
      </c>
      <c r="E4251" s="2" t="s">
        <v>755</v>
      </c>
      <c r="F4251" s="23" t="str">
        <f t="shared" si="200"/>
        <v>volta</v>
      </c>
      <c r="G4251" s="4">
        <v>13</v>
      </c>
      <c r="H4251" s="2" t="s">
        <v>757</v>
      </c>
      <c r="I4251" s="2" t="s">
        <v>712</v>
      </c>
      <c r="J4251" s="23" t="str">
        <f t="shared" si="198"/>
        <v>TAGUATUR3009volta13</v>
      </c>
      <c r="K4251" s="32" t="str">
        <f t="shared" si="199"/>
        <v>RODOVIÁRIA PLANO PILOTO/EIXO W SUL/AV. L4 SUL/AVENIDA DAS NAÇÕES/EPGU - ZOOLÓGICO/EPIA/EPNB/EPNB/BR – 060/DF – 280/AVENIDA GOIÁS/QUADRA: 54 – CENTRO/QUADRA: 61 – CENTRO.</v>
      </c>
    </row>
    <row r="4252" spans="1:11" x14ac:dyDescent="0.2">
      <c r="A4252" s="2" t="s">
        <v>753</v>
      </c>
      <c r="B4252" s="2" t="s">
        <v>451</v>
      </c>
      <c r="C4252" s="4">
        <v>3009</v>
      </c>
      <c r="D4252" s="2" t="s">
        <v>92</v>
      </c>
      <c r="E4252" s="2" t="s">
        <v>755</v>
      </c>
      <c r="F4252" s="23" t="str">
        <f t="shared" si="200"/>
        <v>volta</v>
      </c>
      <c r="G4252" s="4">
        <v>14</v>
      </c>
      <c r="H4252" s="2" t="s">
        <v>739</v>
      </c>
      <c r="I4252" s="2" t="s">
        <v>712</v>
      </c>
      <c r="J4252" s="23" t="str">
        <f t="shared" si="198"/>
        <v>TAGUATUR3009volta14</v>
      </c>
      <c r="K4252" s="32" t="str">
        <f t="shared" si="199"/>
        <v>RODOVIÁRIA PLANO PILOTO/EIXO W SUL/AV. L4 SUL/AVENIDA DAS NAÇÕES/EPGU - ZOOLÓGICO/EPIA/EPNB/EPNB/BR – 060/DF – 280/AVENIDA GOIÁS/QUADRA: 54 – CENTRO/QUADRA: 61 – CENTRO./VILA SÃO LUIZ</v>
      </c>
    </row>
    <row r="4253" spans="1:11" x14ac:dyDescent="0.2">
      <c r="A4253" s="2" t="s">
        <v>753</v>
      </c>
      <c r="B4253" s="2" t="s">
        <v>451</v>
      </c>
      <c r="C4253" s="4">
        <v>3009</v>
      </c>
      <c r="D4253" s="2" t="s">
        <v>92</v>
      </c>
      <c r="E4253" s="2" t="s">
        <v>755</v>
      </c>
      <c r="F4253" s="23" t="str">
        <f t="shared" si="200"/>
        <v>volta</v>
      </c>
      <c r="G4253" s="4">
        <v>15</v>
      </c>
      <c r="H4253" s="2" t="s">
        <v>758</v>
      </c>
      <c r="I4253" s="2" t="s">
        <v>712</v>
      </c>
      <c r="J4253" s="23" t="str">
        <f t="shared" si="198"/>
        <v>TAGUATUR3009volta15</v>
      </c>
      <c r="K4253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</v>
      </c>
    </row>
    <row r="4254" spans="1:11" x14ac:dyDescent="0.2">
      <c r="A4254" s="2" t="s">
        <v>753</v>
      </c>
      <c r="B4254" s="2" t="s">
        <v>451</v>
      </c>
      <c r="C4254" s="4">
        <v>3009</v>
      </c>
      <c r="D4254" s="2" t="s">
        <v>92</v>
      </c>
      <c r="E4254" s="2" t="s">
        <v>755</v>
      </c>
      <c r="F4254" s="23" t="str">
        <f t="shared" si="200"/>
        <v>volta</v>
      </c>
      <c r="G4254" s="4">
        <v>16</v>
      </c>
      <c r="H4254" s="2" t="s">
        <v>718</v>
      </c>
      <c r="I4254" s="2" t="s">
        <v>712</v>
      </c>
      <c r="J4254" s="23" t="str">
        <f t="shared" si="198"/>
        <v>TAGUATUR3009volta16</v>
      </c>
      <c r="K4254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</v>
      </c>
    </row>
    <row r="4255" spans="1:11" x14ac:dyDescent="0.2">
      <c r="A4255" s="2" t="s">
        <v>753</v>
      </c>
      <c r="B4255" s="2" t="s">
        <v>451</v>
      </c>
      <c r="C4255" s="4">
        <v>3009</v>
      </c>
      <c r="D4255" s="2" t="s">
        <v>92</v>
      </c>
      <c r="E4255" s="2" t="s">
        <v>755</v>
      </c>
      <c r="F4255" s="23" t="str">
        <f t="shared" si="200"/>
        <v>volta</v>
      </c>
      <c r="G4255" s="4">
        <v>17</v>
      </c>
      <c r="H4255" s="2" t="s">
        <v>717</v>
      </c>
      <c r="I4255" s="2" t="s">
        <v>712</v>
      </c>
      <c r="J4255" s="23" t="str">
        <f t="shared" si="198"/>
        <v>TAGUATUR3009volta17</v>
      </c>
      <c r="K4255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</v>
      </c>
    </row>
    <row r="4256" spans="1:11" x14ac:dyDescent="0.2">
      <c r="A4256" s="2" t="s">
        <v>753</v>
      </c>
      <c r="B4256" s="2" t="s">
        <v>451</v>
      </c>
      <c r="C4256" s="4">
        <v>3009</v>
      </c>
      <c r="D4256" s="2" t="s">
        <v>92</v>
      </c>
      <c r="E4256" s="2" t="s">
        <v>755</v>
      </c>
      <c r="F4256" s="23" t="str">
        <f t="shared" si="200"/>
        <v>volta</v>
      </c>
      <c r="G4256" s="4">
        <v>18</v>
      </c>
      <c r="H4256" s="2" t="s">
        <v>716</v>
      </c>
      <c r="I4256" s="2" t="s">
        <v>712</v>
      </c>
      <c r="J4256" s="23" t="str">
        <f t="shared" si="198"/>
        <v>TAGUATUR3009volta18</v>
      </c>
      <c r="K4256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</v>
      </c>
    </row>
    <row r="4257" spans="1:11" x14ac:dyDescent="0.2">
      <c r="A4257" s="2" t="s">
        <v>753</v>
      </c>
      <c r="B4257" s="2" t="s">
        <v>451</v>
      </c>
      <c r="C4257" s="4">
        <v>3009</v>
      </c>
      <c r="D4257" s="2" t="s">
        <v>92</v>
      </c>
      <c r="E4257" s="2" t="s">
        <v>755</v>
      </c>
      <c r="F4257" s="23" t="str">
        <f t="shared" si="200"/>
        <v>volta</v>
      </c>
      <c r="G4257" s="4">
        <v>19</v>
      </c>
      <c r="H4257" s="2" t="s">
        <v>715</v>
      </c>
      <c r="I4257" s="2" t="s">
        <v>712</v>
      </c>
      <c r="J4257" s="23" t="str">
        <f t="shared" si="198"/>
        <v>TAGUATUR3009volta19</v>
      </c>
      <c r="K4257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</v>
      </c>
    </row>
    <row r="4258" spans="1:11" x14ac:dyDescent="0.2">
      <c r="A4258" s="2" t="s">
        <v>753</v>
      </c>
      <c r="B4258" s="2" t="s">
        <v>451</v>
      </c>
      <c r="C4258" s="4">
        <v>3009</v>
      </c>
      <c r="D4258" s="2" t="s">
        <v>92</v>
      </c>
      <c r="E4258" s="2" t="s">
        <v>755</v>
      </c>
      <c r="F4258" s="23" t="str">
        <f t="shared" si="200"/>
        <v>volta</v>
      </c>
      <c r="G4258" s="4">
        <v>20</v>
      </c>
      <c r="H4258" s="2" t="s">
        <v>714</v>
      </c>
      <c r="I4258" s="2" t="s">
        <v>712</v>
      </c>
      <c r="J4258" s="23" t="str">
        <f t="shared" si="198"/>
        <v>TAGUATUR3009volta20</v>
      </c>
      <c r="K4258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</v>
      </c>
    </row>
    <row r="4259" spans="1:11" x14ac:dyDescent="0.2">
      <c r="A4259" s="2" t="s">
        <v>753</v>
      </c>
      <c r="B4259" s="2" t="s">
        <v>451</v>
      </c>
      <c r="C4259" s="4">
        <v>3009</v>
      </c>
      <c r="D4259" s="2" t="s">
        <v>92</v>
      </c>
      <c r="E4259" s="2" t="s">
        <v>755</v>
      </c>
      <c r="F4259" s="23" t="str">
        <f t="shared" si="200"/>
        <v>volta</v>
      </c>
      <c r="G4259" s="4">
        <v>21</v>
      </c>
      <c r="H4259" s="2" t="s">
        <v>711</v>
      </c>
      <c r="I4259" s="2" t="s">
        <v>712</v>
      </c>
      <c r="J4259" s="23" t="str">
        <f t="shared" si="198"/>
        <v>TAGUATUR3009volta21</v>
      </c>
      <c r="K4259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</v>
      </c>
    </row>
    <row r="4260" spans="1:11" x14ac:dyDescent="0.2">
      <c r="A4260" s="2" t="s">
        <v>749</v>
      </c>
      <c r="B4260" s="2" t="s">
        <v>740</v>
      </c>
      <c r="C4260" s="4">
        <v>3011</v>
      </c>
      <c r="D4260" s="2" t="s">
        <v>92</v>
      </c>
      <c r="E4260" s="2" t="s">
        <v>741</v>
      </c>
      <c r="F4260" s="23" t="str">
        <f t="shared" si="200"/>
        <v>ida</v>
      </c>
      <c r="G4260" s="4">
        <v>1</v>
      </c>
      <c r="H4260" s="2" t="s">
        <v>750</v>
      </c>
      <c r="I4260" s="2" t="s">
        <v>712</v>
      </c>
      <c r="J4260" s="23" t="str">
        <f t="shared" si="198"/>
        <v>TAGUATUR3011ida1</v>
      </c>
      <c r="K4260" s="32" t="str">
        <f t="shared" si="199"/>
        <v>AVENIDA PRINCIPAL DO JARDIM ALÁ</v>
      </c>
    </row>
    <row r="4261" spans="1:11" x14ac:dyDescent="0.2">
      <c r="A4261" s="2" t="s">
        <v>749</v>
      </c>
      <c r="B4261" s="2" t="s">
        <v>740</v>
      </c>
      <c r="C4261" s="4">
        <v>3011</v>
      </c>
      <c r="D4261" s="2" t="s">
        <v>92</v>
      </c>
      <c r="E4261" s="2" t="s">
        <v>741</v>
      </c>
      <c r="F4261" s="23" t="str">
        <f t="shared" si="200"/>
        <v>ida</v>
      </c>
      <c r="G4261" s="4">
        <v>2</v>
      </c>
      <c r="H4261" s="2" t="s">
        <v>751</v>
      </c>
      <c r="I4261" s="2" t="s">
        <v>712</v>
      </c>
      <c r="J4261" s="23" t="str">
        <f t="shared" si="198"/>
        <v>TAGUATUR3011ida2</v>
      </c>
      <c r="K4261" s="32" t="str">
        <f t="shared" si="199"/>
        <v>AVENIDA PRINCIPAL DO JARDIM ALÁ/AVENIDA PRINCIPAL DO PARQUE ESTRELA DALVA XI</v>
      </c>
    </row>
    <row r="4262" spans="1:11" x14ac:dyDescent="0.2">
      <c r="A4262" s="2" t="s">
        <v>749</v>
      </c>
      <c r="B4262" s="2" t="s">
        <v>740</v>
      </c>
      <c r="C4262" s="4">
        <v>3011</v>
      </c>
      <c r="D4262" s="2" t="s">
        <v>92</v>
      </c>
      <c r="E4262" s="2" t="s">
        <v>741</v>
      </c>
      <c r="F4262" s="23" t="str">
        <f t="shared" si="200"/>
        <v>ida</v>
      </c>
      <c r="G4262" s="4">
        <v>3</v>
      </c>
      <c r="H4262" s="2" t="s">
        <v>721</v>
      </c>
      <c r="I4262" s="2" t="s">
        <v>712</v>
      </c>
      <c r="J4262" s="23" t="str">
        <f t="shared" si="198"/>
        <v>TAGUATUR3011ida3</v>
      </c>
      <c r="K4262" s="32" t="str">
        <f t="shared" si="199"/>
        <v>AVENIDA PRINCIPAL DO JARDIM ALÁ/AVENIDA PRINCIPAL DO PARQUE ESTRELA DALVA XI/AVENIDA GOIÁS ATÉ A PONTE</v>
      </c>
    </row>
    <row r="4263" spans="1:11" x14ac:dyDescent="0.2">
      <c r="A4263" s="2" t="s">
        <v>749</v>
      </c>
      <c r="B4263" s="2" t="s">
        <v>740</v>
      </c>
      <c r="C4263" s="4">
        <v>3011</v>
      </c>
      <c r="D4263" s="2" t="s">
        <v>92</v>
      </c>
      <c r="E4263" s="2" t="s">
        <v>741</v>
      </c>
      <c r="F4263" s="23" t="str">
        <f t="shared" si="200"/>
        <v>ida</v>
      </c>
      <c r="G4263" s="4">
        <v>4</v>
      </c>
      <c r="H4263" s="2" t="s">
        <v>722</v>
      </c>
      <c r="I4263" s="2" t="s">
        <v>712</v>
      </c>
      <c r="J4263" s="23" t="str">
        <f t="shared" si="198"/>
        <v>TAGUATUR3011ida4</v>
      </c>
      <c r="K4263" s="32" t="str">
        <f t="shared" si="199"/>
        <v>AVENIDA PRINCIPAL DO JARDIM ALÁ/AVENIDA PRINCIPAL DO PARQUE ESTRELA DALVA XI/AVENIDA GOIÁS ATÉ A PONTE/DF – 280</v>
      </c>
    </row>
    <row r="4264" spans="1:11" x14ac:dyDescent="0.2">
      <c r="A4264" s="2" t="s">
        <v>749</v>
      </c>
      <c r="B4264" s="2" t="s">
        <v>740</v>
      </c>
      <c r="C4264" s="4">
        <v>3011</v>
      </c>
      <c r="D4264" s="2" t="s">
        <v>92</v>
      </c>
      <c r="E4264" s="2" t="s">
        <v>741</v>
      </c>
      <c r="F4264" s="23" t="str">
        <f t="shared" si="200"/>
        <v>ida</v>
      </c>
      <c r="G4264" s="4">
        <v>5</v>
      </c>
      <c r="H4264" s="2" t="s">
        <v>723</v>
      </c>
      <c r="I4264" s="2" t="s">
        <v>724</v>
      </c>
      <c r="J4264" s="23" t="str">
        <f t="shared" si="198"/>
        <v>TAGUATUR3011ida5</v>
      </c>
      <c r="K4264" s="32" t="str">
        <f t="shared" si="199"/>
        <v>AVENIDA PRINCIPAL DO JARDIM ALÁ/AVENIDA PRINCIPAL DO PARQUE ESTRELA DALVA XI/AVENIDA GOIÁS ATÉ A PONTE/DF – 280/BR – 060</v>
      </c>
    </row>
    <row r="4265" spans="1:11" x14ac:dyDescent="0.2">
      <c r="A4265" s="2" t="s">
        <v>749</v>
      </c>
      <c r="B4265" s="2" t="s">
        <v>740</v>
      </c>
      <c r="C4265" s="4">
        <v>3011</v>
      </c>
      <c r="D4265" s="2" t="s">
        <v>92</v>
      </c>
      <c r="E4265" s="2" t="s">
        <v>741</v>
      </c>
      <c r="F4265" s="23" t="str">
        <f t="shared" si="200"/>
        <v>ida</v>
      </c>
      <c r="G4265" s="4">
        <v>6</v>
      </c>
      <c r="H4265" s="2" t="s">
        <v>675</v>
      </c>
      <c r="I4265" s="2" t="s">
        <v>564</v>
      </c>
      <c r="J4265" s="23" t="str">
        <f t="shared" si="198"/>
        <v>TAGUATUR3011ida6</v>
      </c>
      <c r="K4265" s="32" t="str">
        <f t="shared" si="199"/>
        <v>AVENIDA PRINCIPAL DO JARDIM ALÁ/AVENIDA PRINCIPAL DO PARQUE ESTRELA DALVA XI/AVENIDA GOIÁS ATÉ A PONTE/DF – 280/BR – 060/PISTÃO SUL</v>
      </c>
    </row>
    <row r="4266" spans="1:11" x14ac:dyDescent="0.2">
      <c r="A4266" s="2" t="s">
        <v>749</v>
      </c>
      <c r="B4266" s="2" t="s">
        <v>740</v>
      </c>
      <c r="C4266" s="4">
        <v>3011</v>
      </c>
      <c r="D4266" s="2" t="s">
        <v>92</v>
      </c>
      <c r="E4266" s="2" t="s">
        <v>741</v>
      </c>
      <c r="F4266" s="23" t="str">
        <f t="shared" si="200"/>
        <v>ida</v>
      </c>
      <c r="G4266" s="4">
        <v>7</v>
      </c>
      <c r="H4266" s="2" t="s">
        <v>565</v>
      </c>
      <c r="I4266" s="2" t="s">
        <v>727</v>
      </c>
      <c r="J4266" s="23" t="str">
        <f t="shared" si="198"/>
        <v>TAGUATUR3011ida7</v>
      </c>
      <c r="K4266" s="32" t="str">
        <f t="shared" si="199"/>
        <v>AVENIDA PRINCIPAL DO JARDIM ALÁ/AVENIDA PRINCIPAL DO PARQUE ESTRELA DALVA XI/AVENIDA GOIÁS ATÉ A PONTE/DF – 280/BR – 060/PISTÃO SUL/EPTG</v>
      </c>
    </row>
    <row r="4267" spans="1:11" x14ac:dyDescent="0.2">
      <c r="A4267" s="2" t="s">
        <v>749</v>
      </c>
      <c r="B4267" s="2" t="s">
        <v>740</v>
      </c>
      <c r="C4267" s="4">
        <v>3011</v>
      </c>
      <c r="D4267" s="2" t="s">
        <v>92</v>
      </c>
      <c r="E4267" s="2" t="s">
        <v>741</v>
      </c>
      <c r="F4267" s="23" t="str">
        <f t="shared" si="200"/>
        <v>ida</v>
      </c>
      <c r="G4267" s="4">
        <v>8</v>
      </c>
      <c r="H4267" s="2" t="s">
        <v>565</v>
      </c>
      <c r="I4267" s="2" t="s">
        <v>744</v>
      </c>
      <c r="J4267" s="23" t="str">
        <f t="shared" si="198"/>
        <v>TAGUATUR3011ida8</v>
      </c>
      <c r="K4267" s="32" t="str">
        <f t="shared" si="199"/>
        <v>AVENIDA PRINCIPAL DO JARDIM ALÁ/AVENIDA PRINCIPAL DO PARQUE ESTRELA DALVA XI/AVENIDA GOIÁS ATÉ A PONTE/DF – 280/BR – 060/PISTÃO SUL/EPTG/EPTG</v>
      </c>
    </row>
    <row r="4268" spans="1:11" x14ac:dyDescent="0.2">
      <c r="A4268" s="2" t="s">
        <v>749</v>
      </c>
      <c r="B4268" s="2" t="s">
        <v>740</v>
      </c>
      <c r="C4268" s="4">
        <v>3011</v>
      </c>
      <c r="D4268" s="2" t="s">
        <v>92</v>
      </c>
      <c r="E4268" s="2" t="s">
        <v>741</v>
      </c>
      <c r="F4268" s="23" t="str">
        <f t="shared" si="200"/>
        <v>ida</v>
      </c>
      <c r="G4268" s="4">
        <v>9</v>
      </c>
      <c r="H4268" s="2" t="s">
        <v>565</v>
      </c>
      <c r="I4268" s="2" t="s">
        <v>504</v>
      </c>
      <c r="J4268" s="23" t="str">
        <f t="shared" si="198"/>
        <v>TAGUATUR3011ida9</v>
      </c>
      <c r="K4268" s="32" t="str">
        <f t="shared" si="199"/>
        <v>AVENIDA PRINCIPAL DO JARDIM ALÁ/AVENIDA PRINCIPAL DO PARQUE ESTRELA DALVA XI/AVENIDA GOIÁS ATÉ A PONTE/DF – 280/BR – 060/PISTÃO SUL/EPTG/EPTG/EPTG</v>
      </c>
    </row>
    <row r="4269" spans="1:11" x14ac:dyDescent="0.2">
      <c r="A4269" s="2" t="s">
        <v>749</v>
      </c>
      <c r="B4269" s="2" t="s">
        <v>740</v>
      </c>
      <c r="C4269" s="4">
        <v>3011</v>
      </c>
      <c r="D4269" s="2" t="s">
        <v>92</v>
      </c>
      <c r="E4269" s="2" t="s">
        <v>741</v>
      </c>
      <c r="F4269" s="23" t="str">
        <f t="shared" si="200"/>
        <v>ida</v>
      </c>
      <c r="G4269" s="4">
        <v>10</v>
      </c>
      <c r="H4269" s="2" t="s">
        <v>759</v>
      </c>
      <c r="I4269" s="2" t="s">
        <v>760</v>
      </c>
      <c r="J4269" s="23" t="str">
        <f t="shared" si="198"/>
        <v>TAGUATUR3011ida10</v>
      </c>
      <c r="K4269" s="32" t="str">
        <f t="shared" si="199"/>
        <v>AVENIDA PRINCIPAL DO JARDIM ALÁ/AVENIDA PRINCIPAL DO PARQUE ESTRELA DALVA XI/AVENIDA GOIÁS ATÉ A PONTE/DF – 280/BR – 060/PISTÃO SUL/EPTG/EPTG/EPTG/QI: 01 / QI: 23</v>
      </c>
    </row>
    <row r="4270" spans="1:11" x14ac:dyDescent="0.2">
      <c r="A4270" s="2" t="s">
        <v>749</v>
      </c>
      <c r="B4270" s="2" t="s">
        <v>740</v>
      </c>
      <c r="C4270" s="4">
        <v>3011</v>
      </c>
      <c r="D4270" s="2" t="s">
        <v>92</v>
      </c>
      <c r="E4270" s="2" t="s">
        <v>741</v>
      </c>
      <c r="F4270" s="23" t="str">
        <f t="shared" si="200"/>
        <v>ida</v>
      </c>
      <c r="G4270" s="4">
        <v>11</v>
      </c>
      <c r="H4270" s="2" t="s">
        <v>761</v>
      </c>
      <c r="I4270" s="2" t="s">
        <v>762</v>
      </c>
      <c r="J4270" s="23" t="str">
        <f t="shared" si="198"/>
        <v>TAGUATUR3011ida11</v>
      </c>
      <c r="K4270" s="32" t="str">
        <f t="shared" si="199"/>
        <v>AVENIDA PRINCIPAL DO JARDIM ALÁ/AVENIDA PRINCIPAL DO PARQUE ESTRELA DALVA XI/AVENIDA GOIÁS ATÉ A PONTE/DF – 280/BR – 060/PISTÃO SUL/EPTG/EPTG/EPTG/QI: 01 / QI: 23/QE: 28 / QE: 36 – CENTRO</v>
      </c>
    </row>
    <row r="4271" spans="1:11" x14ac:dyDescent="0.2">
      <c r="A4271" s="2" t="s">
        <v>749</v>
      </c>
      <c r="B4271" s="2" t="s">
        <v>740</v>
      </c>
      <c r="C4271" s="4">
        <v>3011</v>
      </c>
      <c r="D4271" s="2" t="s">
        <v>92</v>
      </c>
      <c r="E4271" s="2" t="s">
        <v>741</v>
      </c>
      <c r="F4271" s="23" t="str">
        <f t="shared" si="200"/>
        <v>ida</v>
      </c>
      <c r="G4271" s="4">
        <v>12</v>
      </c>
      <c r="H4271" s="2" t="s">
        <v>503</v>
      </c>
      <c r="I4271" s="2" t="s">
        <v>504</v>
      </c>
      <c r="J4271" s="23" t="str">
        <f t="shared" si="198"/>
        <v>TAGUATUR3011ida12</v>
      </c>
      <c r="K4271" s="32" t="str">
        <f t="shared" si="199"/>
        <v>AVENIDA PRINCIPAL DO JARDIM ALÁ/AVENIDA PRINCIPAL DO PARQUE ESTRELA DALVA XI/AVENIDA GOIÁS ATÉ A PONTE/DF – 280/BR – 060/PISTÃO SUL/EPTG/EPTG/EPTG/QI: 01 / QI: 23/QE: 28 / QE: 36 – CENTRO/EPGU - ZOOLÓGICO</v>
      </c>
    </row>
    <row r="4272" spans="1:11" x14ac:dyDescent="0.2">
      <c r="A4272" s="2" t="s">
        <v>749</v>
      </c>
      <c r="B4272" s="2" t="s">
        <v>740</v>
      </c>
      <c r="C4272" s="4">
        <v>3011</v>
      </c>
      <c r="D4272" s="2" t="s">
        <v>92</v>
      </c>
      <c r="E4272" s="2" t="s">
        <v>741</v>
      </c>
      <c r="F4272" s="23" t="str">
        <f t="shared" si="200"/>
        <v>ida</v>
      </c>
      <c r="G4272" s="4">
        <v>13</v>
      </c>
      <c r="H4272" s="2" t="s">
        <v>501</v>
      </c>
      <c r="I4272" s="2" t="s">
        <v>502</v>
      </c>
      <c r="J4272" s="23" t="str">
        <f t="shared" si="198"/>
        <v>TAGUATUR3011ida13</v>
      </c>
      <c r="K4272" s="32" t="str">
        <f t="shared" si="199"/>
        <v>AVENIDA PRINCIPAL DO JARDIM ALÁ/AVENIDA PRINCIPAL DO PARQUE ESTRELA DALVA XI/AVENIDA GOIÁS ATÉ A PONTE/DF – 280/BR – 060/PISTÃO SUL/EPTG/EPTG/EPTG/QI: 01 / QI: 23/QE: 28 / QE: 36 – CENTRO/EPGU - ZOOLÓGICO/AVENIDA DAS NAÇÕES</v>
      </c>
    </row>
    <row r="4273" spans="1:11" x14ac:dyDescent="0.2">
      <c r="A4273" s="2" t="s">
        <v>749</v>
      </c>
      <c r="B4273" s="2" t="s">
        <v>740</v>
      </c>
      <c r="C4273" s="4">
        <v>3011</v>
      </c>
      <c r="D4273" s="2" t="s">
        <v>92</v>
      </c>
      <c r="E4273" s="2" t="s">
        <v>741</v>
      </c>
      <c r="F4273" s="23" t="str">
        <f t="shared" si="200"/>
        <v>ida</v>
      </c>
      <c r="G4273" s="4">
        <v>14</v>
      </c>
      <c r="H4273" s="2" t="s">
        <v>763</v>
      </c>
      <c r="I4273" s="2" t="s">
        <v>481</v>
      </c>
      <c r="J4273" s="23" t="str">
        <f t="shared" si="198"/>
        <v>TAGUATUR3011ida14</v>
      </c>
      <c r="K4273" s="32" t="str">
        <f t="shared" si="199"/>
        <v>AVENIDA PRINCIPAL DO JARDIM ALÁ/AVENIDA PRINCIPAL DO PARQUE ESTRELA DALVA XI/AVENIDA GOIÁS ATÉ A PONTE/DF – 280/BR – 060/PISTÃO SUL/EPTG/EPTG/EPTG/QI: 01 / QI: 23/QE: 28 / QE: 36 – CENTRO/EPGU - ZOOLÓGICO/AVENIDA DAS NAÇÕES/AVENIDA L4 SUL</v>
      </c>
    </row>
    <row r="4274" spans="1:11" x14ac:dyDescent="0.2">
      <c r="A4274" s="2" t="s">
        <v>749</v>
      </c>
      <c r="B4274" s="2" t="s">
        <v>740</v>
      </c>
      <c r="C4274" s="4">
        <v>3011</v>
      </c>
      <c r="D4274" s="2" t="s">
        <v>92</v>
      </c>
      <c r="E4274" s="2" t="s">
        <v>741</v>
      </c>
      <c r="F4274" s="23" t="str">
        <f t="shared" si="200"/>
        <v>ida</v>
      </c>
      <c r="G4274" s="4">
        <v>15</v>
      </c>
      <c r="H4274" s="2" t="s">
        <v>648</v>
      </c>
      <c r="I4274" s="2" t="s">
        <v>481</v>
      </c>
      <c r="J4274" s="23" t="str">
        <f t="shared" si="198"/>
        <v>TAGUATUR3011ida15</v>
      </c>
      <c r="K4274" s="32" t="str">
        <f t="shared" si="199"/>
        <v>AVENIDA PRINCIPAL DO JARDIM ALÁ/AVENIDA PRINCIPAL DO PARQUE ESTRELA DALVA XI/AVENIDA GOIÁS ATÉ A PONTE/DF – 280/BR – 060/PISTÃO SUL/EPTG/EPTG/EPTG/QI: 01 / QI: 23/QE: 28 / QE: 36 – CENTRO/EPGU - ZOOLÓGICO/AVENIDA DAS NAÇÕES/AVENIDA L4 SUL/EIXO W SUL</v>
      </c>
    </row>
    <row r="4275" spans="1:11" x14ac:dyDescent="0.2">
      <c r="A4275" s="2" t="s">
        <v>749</v>
      </c>
      <c r="B4275" s="2" t="s">
        <v>740</v>
      </c>
      <c r="C4275" s="4">
        <v>3011</v>
      </c>
      <c r="D4275" s="2" t="s">
        <v>92</v>
      </c>
      <c r="E4275" s="2" t="s">
        <v>741</v>
      </c>
      <c r="F4275" s="23" t="str">
        <f t="shared" si="200"/>
        <v>ida</v>
      </c>
      <c r="G4275" s="4">
        <v>16</v>
      </c>
      <c r="H4275" s="2" t="s">
        <v>483</v>
      </c>
      <c r="I4275" s="2" t="s">
        <v>481</v>
      </c>
      <c r="J4275" s="23" t="str">
        <f t="shared" si="198"/>
        <v>TAGUATUR3011ida16</v>
      </c>
      <c r="K4275" s="32" t="str">
        <f t="shared" si="199"/>
        <v>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</v>
      </c>
    </row>
    <row r="4276" spans="1:11" x14ac:dyDescent="0.2">
      <c r="A4276" s="2" t="s">
        <v>749</v>
      </c>
      <c r="B4276" s="2" t="s">
        <v>451</v>
      </c>
      <c r="C4276" s="4">
        <v>3012</v>
      </c>
      <c r="D4276" s="2" t="s">
        <v>92</v>
      </c>
      <c r="E4276" s="2" t="s">
        <v>710</v>
      </c>
      <c r="F4276" s="23" t="str">
        <f t="shared" si="200"/>
        <v>ida</v>
      </c>
      <c r="G4276" s="4">
        <v>1</v>
      </c>
      <c r="H4276" s="2" t="s">
        <v>751</v>
      </c>
      <c r="I4276" s="2" t="s">
        <v>712</v>
      </c>
      <c r="J4276" s="23" t="str">
        <f t="shared" si="198"/>
        <v>TAGUATUR3012ida1</v>
      </c>
      <c r="K4276" s="32" t="str">
        <f t="shared" si="199"/>
        <v>AVENIDA PRINCIPAL DO PARQUE ESTRELA DALVA XI</v>
      </c>
    </row>
    <row r="4277" spans="1:11" x14ac:dyDescent="0.2">
      <c r="A4277" s="2" t="s">
        <v>749</v>
      </c>
      <c r="B4277" s="2" t="s">
        <v>451</v>
      </c>
      <c r="C4277" s="4">
        <v>3012</v>
      </c>
      <c r="D4277" s="2" t="s">
        <v>92</v>
      </c>
      <c r="E4277" s="2" t="s">
        <v>710</v>
      </c>
      <c r="F4277" s="23" t="str">
        <f t="shared" si="200"/>
        <v>ida</v>
      </c>
      <c r="G4277" s="4">
        <v>2</v>
      </c>
      <c r="H4277" s="2" t="s">
        <v>750</v>
      </c>
      <c r="I4277" s="2" t="s">
        <v>712</v>
      </c>
      <c r="J4277" s="23" t="str">
        <f t="shared" si="198"/>
        <v>TAGUATUR3012ida2</v>
      </c>
      <c r="K4277" s="32" t="str">
        <f t="shared" si="199"/>
        <v>AVENIDA PRINCIPAL DO PARQUE ESTRELA DALVA XI/AVENIDA PRINCIPAL DO JARDIM ALÁ</v>
      </c>
    </row>
    <row r="4278" spans="1:11" x14ac:dyDescent="0.2">
      <c r="A4278" s="2" t="s">
        <v>749</v>
      </c>
      <c r="B4278" s="2" t="s">
        <v>451</v>
      </c>
      <c r="C4278" s="4">
        <v>3012</v>
      </c>
      <c r="D4278" s="2" t="s">
        <v>92</v>
      </c>
      <c r="E4278" s="2" t="s">
        <v>710</v>
      </c>
      <c r="F4278" s="23" t="str">
        <f t="shared" si="200"/>
        <v>ida</v>
      </c>
      <c r="G4278" s="4">
        <v>3</v>
      </c>
      <c r="H4278" s="2" t="s">
        <v>718</v>
      </c>
      <c r="I4278" s="2" t="s">
        <v>712</v>
      </c>
      <c r="J4278" s="23" t="str">
        <f t="shared" si="198"/>
        <v>TAGUATUR3012ida3</v>
      </c>
      <c r="K4278" s="32" t="str">
        <f t="shared" si="199"/>
        <v>AVENIDA PRINCIPAL DO PARQUE ESTRELA DALVA XI/AVENIDA PRINCIPAL DO JARDIM ALÁ/CAIC</v>
      </c>
    </row>
    <row r="4279" spans="1:11" x14ac:dyDescent="0.2">
      <c r="A4279" s="2" t="s">
        <v>749</v>
      </c>
      <c r="B4279" s="2" t="s">
        <v>451</v>
      </c>
      <c r="C4279" s="4">
        <v>3012</v>
      </c>
      <c r="D4279" s="2" t="s">
        <v>92</v>
      </c>
      <c r="E4279" s="2" t="s">
        <v>710</v>
      </c>
      <c r="F4279" s="23" t="str">
        <f t="shared" si="200"/>
        <v>ida</v>
      </c>
      <c r="G4279" s="4">
        <v>4</v>
      </c>
      <c r="H4279" s="2" t="s">
        <v>733</v>
      </c>
      <c r="I4279" s="2" t="s">
        <v>712</v>
      </c>
      <c r="J4279" s="23" t="str">
        <f t="shared" si="198"/>
        <v>TAGUATUR3012ida4</v>
      </c>
      <c r="K4279" s="32" t="str">
        <f t="shared" si="199"/>
        <v>AVENIDA PRINCIPAL DO PARQUE ESTRELA DALVA XI/AVENIDA PRINCIPAL DO JARDIM ALÁ/CAIC/AVENIDA RIO GRANDE DO NORTE</v>
      </c>
    </row>
    <row r="4280" spans="1:11" x14ac:dyDescent="0.2">
      <c r="A4280" s="2" t="s">
        <v>749</v>
      </c>
      <c r="B4280" s="2" t="s">
        <v>451</v>
      </c>
      <c r="C4280" s="4">
        <v>3012</v>
      </c>
      <c r="D4280" s="2" t="s">
        <v>92</v>
      </c>
      <c r="E4280" s="2" t="s">
        <v>710</v>
      </c>
      <c r="F4280" s="23" t="str">
        <f t="shared" si="200"/>
        <v>ida</v>
      </c>
      <c r="G4280" s="4">
        <v>5</v>
      </c>
      <c r="H4280" s="2" t="s">
        <v>734</v>
      </c>
      <c r="I4280" s="2" t="s">
        <v>712</v>
      </c>
      <c r="J4280" s="23" t="str">
        <f t="shared" si="198"/>
        <v>TAGUATUR3012ida5</v>
      </c>
      <c r="K4280" s="32" t="str">
        <f t="shared" si="199"/>
        <v>AVENIDA PRINCIPAL DO PARQUE ESTRELA DALVA XI/AVENIDA PRINCIPAL DO JARDIM ALÁ/CAIC/AVENIDA RIO GRANDE DO NORTE/QUADRAS: 72 / 73</v>
      </c>
    </row>
    <row r="4281" spans="1:11" x14ac:dyDescent="0.2">
      <c r="A4281" s="2" t="s">
        <v>749</v>
      </c>
      <c r="B4281" s="2" t="s">
        <v>451</v>
      </c>
      <c r="C4281" s="4">
        <v>3012</v>
      </c>
      <c r="D4281" s="2" t="s">
        <v>92</v>
      </c>
      <c r="E4281" s="2" t="s">
        <v>710</v>
      </c>
      <c r="F4281" s="23" t="str">
        <f t="shared" si="200"/>
        <v>ida</v>
      </c>
      <c r="G4281" s="4">
        <v>6</v>
      </c>
      <c r="H4281" s="2" t="s">
        <v>743</v>
      </c>
      <c r="I4281" s="2" t="s">
        <v>712</v>
      </c>
      <c r="J4281" s="23" t="str">
        <f t="shared" si="198"/>
        <v>TAGUATUR3012ida6</v>
      </c>
      <c r="K4281" s="32" t="str">
        <f t="shared" si="199"/>
        <v>AVENIDA PRINCIPAL DO PARQUE ESTRELA DALVA XI/AVENIDA PRINCIPAL DO JARDIM ALÁ/CAIC/AVENIDA RIO GRANDE DO NORTE/QUADRAS: 72 / 73/AVENIDA GOIÁS – ATÉ A PONTE</v>
      </c>
    </row>
    <row r="4282" spans="1:11" x14ac:dyDescent="0.2">
      <c r="A4282" s="2" t="s">
        <v>749</v>
      </c>
      <c r="B4282" s="2" t="s">
        <v>451</v>
      </c>
      <c r="C4282" s="4">
        <v>3012</v>
      </c>
      <c r="D4282" s="2" t="s">
        <v>92</v>
      </c>
      <c r="E4282" s="2" t="s">
        <v>710</v>
      </c>
      <c r="F4282" s="23" t="str">
        <f t="shared" si="200"/>
        <v>ida</v>
      </c>
      <c r="G4282" s="4">
        <v>7</v>
      </c>
      <c r="H4282" s="2" t="s">
        <v>764</v>
      </c>
      <c r="I4282" s="2" t="s">
        <v>712</v>
      </c>
      <c r="J4282" s="23" t="str">
        <f t="shared" si="198"/>
        <v>TAGUATUR3012ida7</v>
      </c>
      <c r="K4282" s="32" t="str">
        <f t="shared" si="199"/>
        <v>AVENIDA PRINCIPAL DO PARQUE ESTRELA DALVA XI/AVENIDA PRINCIPAL DO JARDIM ALÁ/CAIC/AVENIDA RIO GRANDE DO NORTE/QUADRAS: 72 / 73/AVENIDA GOIÁS – ATÉ A PONTE/DF - 280</v>
      </c>
    </row>
    <row r="4283" spans="1:11" x14ac:dyDescent="0.2">
      <c r="A4283" s="2" t="s">
        <v>749</v>
      </c>
      <c r="B4283" s="2" t="s">
        <v>451</v>
      </c>
      <c r="C4283" s="4">
        <v>3012</v>
      </c>
      <c r="D4283" s="2" t="s">
        <v>92</v>
      </c>
      <c r="E4283" s="2" t="s">
        <v>710</v>
      </c>
      <c r="F4283" s="23" t="str">
        <f t="shared" si="200"/>
        <v>ida</v>
      </c>
      <c r="G4283" s="4">
        <v>8</v>
      </c>
      <c r="H4283" s="2" t="s">
        <v>723</v>
      </c>
      <c r="I4283" s="2" t="s">
        <v>724</v>
      </c>
      <c r="J4283" s="23" t="str">
        <f t="shared" si="198"/>
        <v>TAGUATUR3012ida8</v>
      </c>
      <c r="K4283" s="32" t="str">
        <f t="shared" si="199"/>
        <v>AVENIDA PRINCIPAL DO PARQUE ESTRELA DALVA XI/AVENIDA PRINCIPAL DO JARDIM ALÁ/CAIC/AVENIDA RIO GRANDE DO NORTE/QUADRAS: 72 / 73/AVENIDA GOIÁS – ATÉ A PONTE/DF - 280/BR – 060</v>
      </c>
    </row>
    <row r="4284" spans="1:11" x14ac:dyDescent="0.2">
      <c r="A4284" s="2" t="s">
        <v>749</v>
      </c>
      <c r="B4284" s="2" t="s">
        <v>451</v>
      </c>
      <c r="C4284" s="4">
        <v>3012</v>
      </c>
      <c r="D4284" s="2" t="s">
        <v>92</v>
      </c>
      <c r="E4284" s="2" t="s">
        <v>710</v>
      </c>
      <c r="F4284" s="23" t="str">
        <f t="shared" si="200"/>
        <v>ida</v>
      </c>
      <c r="G4284" s="4">
        <v>9</v>
      </c>
      <c r="H4284" s="2" t="s">
        <v>677</v>
      </c>
      <c r="I4284" s="2" t="s">
        <v>735</v>
      </c>
      <c r="J4284" s="23" t="str">
        <f t="shared" si="198"/>
        <v>TAGUATUR3012ida9</v>
      </c>
      <c r="K4284" s="32" t="str">
        <f t="shared" si="199"/>
        <v>AVENIDA PRINCIPAL DO PARQUE ESTRELA DALVA XI/AVENIDA PRINCIPAL DO JARDIM ALÁ/CAIC/AVENIDA RIO GRANDE DO NORTE/QUADRAS: 72 / 73/AVENIDA GOIÁS – ATÉ A PONTE/DF - 280/BR – 060/EPNB</v>
      </c>
    </row>
    <row r="4285" spans="1:11" x14ac:dyDescent="0.2">
      <c r="A4285" s="2" t="s">
        <v>749</v>
      </c>
      <c r="B4285" s="2" t="s">
        <v>451</v>
      </c>
      <c r="C4285" s="4">
        <v>3012</v>
      </c>
      <c r="D4285" s="2" t="s">
        <v>92</v>
      </c>
      <c r="E4285" s="2" t="s">
        <v>710</v>
      </c>
      <c r="F4285" s="23" t="str">
        <f t="shared" si="200"/>
        <v>ida</v>
      </c>
      <c r="G4285" s="4">
        <v>10</v>
      </c>
      <c r="H4285" s="2" t="s">
        <v>677</v>
      </c>
      <c r="I4285" s="2" t="s">
        <v>671</v>
      </c>
      <c r="J4285" s="23" t="str">
        <f t="shared" si="198"/>
        <v>TAGUATUR3012ida10</v>
      </c>
      <c r="K4285" s="32" t="str">
        <f t="shared" si="199"/>
        <v>AVENIDA PRINCIPAL DO PARQUE ESTRELA DALVA XI/AVENIDA PRINCIPAL DO JARDIM ALÁ/CAIC/AVENIDA RIO GRANDE DO NORTE/QUADRAS: 72 / 73/AVENIDA GOIÁS – ATÉ A PONTE/DF - 280/BR – 060/EPNB/EPNB</v>
      </c>
    </row>
    <row r="4286" spans="1:11" x14ac:dyDescent="0.2">
      <c r="A4286" s="2" t="s">
        <v>749</v>
      </c>
      <c r="B4286" s="2" t="s">
        <v>451</v>
      </c>
      <c r="C4286" s="4">
        <v>3012</v>
      </c>
      <c r="D4286" s="2" t="s">
        <v>92</v>
      </c>
      <c r="E4286" s="2" t="s">
        <v>710</v>
      </c>
      <c r="F4286" s="23" t="str">
        <f t="shared" si="200"/>
        <v>ida</v>
      </c>
      <c r="G4286" s="4">
        <v>11</v>
      </c>
      <c r="H4286" s="2" t="s">
        <v>463</v>
      </c>
      <c r="I4286" s="2" t="s">
        <v>707</v>
      </c>
      <c r="J4286" s="23" t="str">
        <f t="shared" si="198"/>
        <v>TAGUATUR3012ida11</v>
      </c>
      <c r="K4286" s="32" t="str">
        <f t="shared" si="199"/>
        <v>AVENIDA PRINCIPAL DO PARQUE ESTRELA DALVA XI/AVENIDA PRINCIPAL DO JARDIM ALÁ/CAIC/AVENIDA RIO GRANDE DO NORTE/QUADRAS: 72 / 73/AVENIDA GOIÁS – ATÉ A PONTE/DF - 280/BR – 060/EPNB/EPNB/EPIA</v>
      </c>
    </row>
    <row r="4287" spans="1:11" x14ac:dyDescent="0.2">
      <c r="A4287" s="2" t="s">
        <v>749</v>
      </c>
      <c r="B4287" s="2" t="s">
        <v>451</v>
      </c>
      <c r="C4287" s="4">
        <v>3012</v>
      </c>
      <c r="D4287" s="2" t="s">
        <v>92</v>
      </c>
      <c r="E4287" s="2" t="s">
        <v>710</v>
      </c>
      <c r="F4287" s="23" t="str">
        <f t="shared" si="200"/>
        <v>ida</v>
      </c>
      <c r="G4287" s="4">
        <v>12</v>
      </c>
      <c r="H4287" s="2" t="s">
        <v>503</v>
      </c>
      <c r="I4287" s="2" t="s">
        <v>504</v>
      </c>
      <c r="J4287" s="23" t="str">
        <f t="shared" si="198"/>
        <v>TAGUATUR3012ida12</v>
      </c>
      <c r="K4287" s="32" t="str">
        <f t="shared" si="199"/>
        <v>AVENIDA PRINCIPAL DO PARQUE ESTRELA DALVA XI/AVENIDA PRINCIPAL DO JARDIM ALÁ/CAIC/AVENIDA RIO GRANDE DO NORTE/QUADRAS: 72 / 73/AVENIDA GOIÁS – ATÉ A PONTE/DF - 280/BR – 060/EPNB/EPNB/EPIA/EPGU - ZOOLÓGICO</v>
      </c>
    </row>
    <row r="4288" spans="1:11" x14ac:dyDescent="0.2">
      <c r="A4288" s="2" t="s">
        <v>749</v>
      </c>
      <c r="B4288" s="2" t="s">
        <v>451</v>
      </c>
      <c r="C4288" s="4">
        <v>3012</v>
      </c>
      <c r="D4288" s="2" t="s">
        <v>92</v>
      </c>
      <c r="E4288" s="2" t="s">
        <v>710</v>
      </c>
      <c r="F4288" s="23" t="str">
        <f t="shared" si="200"/>
        <v>ida</v>
      </c>
      <c r="G4288" s="4">
        <v>13</v>
      </c>
      <c r="H4288" s="2" t="s">
        <v>501</v>
      </c>
      <c r="I4288" s="2" t="s">
        <v>502</v>
      </c>
      <c r="J4288" s="23" t="str">
        <f t="shared" si="198"/>
        <v>TAGUATUR3012ida13</v>
      </c>
      <c r="K4288" s="32" t="str">
        <f t="shared" si="199"/>
        <v>AVENIDA PRINCIPAL DO PARQUE ESTRELA DALVA XI/AVENIDA PRINCIPAL DO JARDIM ALÁ/CAIC/AVENIDA RIO GRANDE DO NORTE/QUADRAS: 72 / 73/AVENIDA GOIÁS – ATÉ A PONTE/DF - 280/BR – 060/EPNB/EPNB/EPIA/EPGU - ZOOLÓGICO/AVENIDA DAS NAÇÕES</v>
      </c>
    </row>
    <row r="4289" spans="1:11" x14ac:dyDescent="0.2">
      <c r="A4289" s="2" t="s">
        <v>749</v>
      </c>
      <c r="B4289" s="2" t="s">
        <v>451</v>
      </c>
      <c r="C4289" s="4">
        <v>3012</v>
      </c>
      <c r="D4289" s="2" t="s">
        <v>92</v>
      </c>
      <c r="E4289" s="2" t="s">
        <v>710</v>
      </c>
      <c r="F4289" s="23" t="str">
        <f t="shared" si="200"/>
        <v>ida</v>
      </c>
      <c r="G4289" s="4">
        <v>14</v>
      </c>
      <c r="H4289" s="2" t="s">
        <v>736</v>
      </c>
      <c r="I4289" s="2" t="s">
        <v>481</v>
      </c>
      <c r="J4289" s="23" t="str">
        <f t="shared" si="198"/>
        <v>TAGUATUR3012ida14</v>
      </c>
      <c r="K4289" s="32" t="str">
        <f t="shared" si="199"/>
        <v>AVENIDA PRINCIPAL DO PARQUE ESTRELA DALVA XI/AVENIDA PRINCIPAL DO JARDIM ALÁ/CAIC/AVENIDA RIO GRANDE DO NORTE/QUADRAS: 72 / 73/AVENIDA GOIÁS – ATÉ A PONTE/DF - 280/BR – 060/EPNB/EPNB/EPIA/EPGU - ZOOLÓGICO/AVENIDA DAS NAÇÕES/AV. L4 SUL</v>
      </c>
    </row>
    <row r="4290" spans="1:11" x14ac:dyDescent="0.2">
      <c r="A4290" s="2" t="s">
        <v>749</v>
      </c>
      <c r="B4290" s="2" t="s">
        <v>451</v>
      </c>
      <c r="C4290" s="4">
        <v>3012</v>
      </c>
      <c r="D4290" s="2" t="s">
        <v>92</v>
      </c>
      <c r="E4290" s="2" t="s">
        <v>710</v>
      </c>
      <c r="F4290" s="23" t="str">
        <f t="shared" si="200"/>
        <v>ida</v>
      </c>
      <c r="G4290" s="4">
        <v>15</v>
      </c>
      <c r="H4290" s="2" t="s">
        <v>648</v>
      </c>
      <c r="I4290" s="2" t="s">
        <v>481</v>
      </c>
      <c r="J4290" s="23" t="str">
        <f t="shared" si="198"/>
        <v>TAGUATUR3012ida15</v>
      </c>
      <c r="K4290" s="32" t="str">
        <f t="shared" si="199"/>
        <v>AVENIDA PRINCIPAL DO PARQUE ESTRELA DALVA XI/AVENIDA PRINCIPAL DO JARDIM ALÁ/CAIC/AVENIDA RIO GRANDE DO NORTE/QUADRAS: 72 / 73/AVENIDA GOIÁS – ATÉ A PONTE/DF - 280/BR – 060/EPNB/EPNB/EPIA/EPGU - ZOOLÓGICO/AVENIDA DAS NAÇÕES/AV. L4 SUL/EIXO W SUL</v>
      </c>
    </row>
    <row r="4291" spans="1:11" x14ac:dyDescent="0.2">
      <c r="A4291" s="2" t="s">
        <v>749</v>
      </c>
      <c r="B4291" s="2" t="s">
        <v>451</v>
      </c>
      <c r="C4291" s="4">
        <v>3012</v>
      </c>
      <c r="D4291" s="2" t="s">
        <v>92</v>
      </c>
      <c r="E4291" s="2" t="s">
        <v>710</v>
      </c>
      <c r="F4291" s="23" t="str">
        <f t="shared" si="200"/>
        <v>ida</v>
      </c>
      <c r="G4291" s="4">
        <v>16</v>
      </c>
      <c r="H4291" s="2" t="s">
        <v>483</v>
      </c>
      <c r="I4291" s="2" t="s">
        <v>481</v>
      </c>
      <c r="J4291" s="23" t="str">
        <f t="shared" ref="J4291:J4354" si="201">D4291&amp;C4291&amp;F4291&amp;G4291</f>
        <v>TAGUATUR3012ida16</v>
      </c>
      <c r="K4291" s="32" t="str">
        <f t="shared" ref="K4291:K4354" si="202">IF(G4291=1,H4291,K4290&amp;"/"&amp;H4291)</f>
        <v>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</v>
      </c>
    </row>
    <row r="4292" spans="1:11" x14ac:dyDescent="0.2">
      <c r="A4292" s="2" t="s">
        <v>753</v>
      </c>
      <c r="B4292" s="2" t="s">
        <v>451</v>
      </c>
      <c r="C4292" s="4">
        <v>3013</v>
      </c>
      <c r="D4292" s="2" t="s">
        <v>92</v>
      </c>
      <c r="E4292" s="2" t="s">
        <v>741</v>
      </c>
      <c r="F4292" s="23" t="str">
        <f t="shared" ref="F4292:F4355" si="203">IF(LEFT(E4292,3)="ida","ida","volta")</f>
        <v>ida</v>
      </c>
      <c r="G4292" s="4">
        <v>1</v>
      </c>
      <c r="H4292" s="2" t="s">
        <v>715</v>
      </c>
      <c r="I4292" s="2" t="s">
        <v>712</v>
      </c>
      <c r="J4292" s="23" t="str">
        <f t="shared" si="201"/>
        <v>TAGUATUR3013ida1</v>
      </c>
      <c r="K4292" s="32" t="str">
        <f t="shared" si="202"/>
        <v>TERMINAL QUEIROZ</v>
      </c>
    </row>
    <row r="4293" spans="1:11" x14ac:dyDescent="0.2">
      <c r="A4293" s="2" t="s">
        <v>753</v>
      </c>
      <c r="B4293" s="2" t="s">
        <v>451</v>
      </c>
      <c r="C4293" s="4">
        <v>3013</v>
      </c>
      <c r="D4293" s="2" t="s">
        <v>92</v>
      </c>
      <c r="E4293" s="2" t="s">
        <v>741</v>
      </c>
      <c r="F4293" s="23" t="str">
        <f t="shared" si="203"/>
        <v>ida</v>
      </c>
      <c r="G4293" s="4">
        <v>2</v>
      </c>
      <c r="H4293" s="2" t="s">
        <v>714</v>
      </c>
      <c r="I4293" s="2" t="s">
        <v>712</v>
      </c>
      <c r="J4293" s="23" t="str">
        <f t="shared" si="201"/>
        <v>TAGUATUR3013ida2</v>
      </c>
      <c r="K4293" s="32" t="str">
        <f t="shared" si="202"/>
        <v>TERMINAL QUEIROZ/AVENIDA PRINCIPAL DO PARQUE BEATRIZ I E II</v>
      </c>
    </row>
    <row r="4294" spans="1:11" x14ac:dyDescent="0.2">
      <c r="A4294" s="2" t="s">
        <v>753</v>
      </c>
      <c r="B4294" s="2" t="s">
        <v>451</v>
      </c>
      <c r="C4294" s="4">
        <v>3013</v>
      </c>
      <c r="D4294" s="2" t="s">
        <v>92</v>
      </c>
      <c r="E4294" s="2" t="s">
        <v>741</v>
      </c>
      <c r="F4294" s="23" t="str">
        <f t="shared" si="203"/>
        <v>ida</v>
      </c>
      <c r="G4294" s="4">
        <v>3</v>
      </c>
      <c r="H4294" s="2" t="s">
        <v>713</v>
      </c>
      <c r="I4294" s="2" t="s">
        <v>712</v>
      </c>
      <c r="J4294" s="23" t="str">
        <f t="shared" si="201"/>
        <v>TAGUATUR3013ida3</v>
      </c>
      <c r="K4294" s="32" t="str">
        <f t="shared" si="202"/>
        <v>TERMINAL QUEIROZ/AVENIDA PRINCIPAL DO PARQUE BEATRIZ I E II/RESIDENCIAL MORADA NOBRE</v>
      </c>
    </row>
    <row r="4295" spans="1:11" x14ac:dyDescent="0.2">
      <c r="A4295" s="2" t="s">
        <v>753</v>
      </c>
      <c r="B4295" s="2" t="s">
        <v>451</v>
      </c>
      <c r="C4295" s="4">
        <v>3013</v>
      </c>
      <c r="D4295" s="2" t="s">
        <v>92</v>
      </c>
      <c r="E4295" s="2" t="s">
        <v>741</v>
      </c>
      <c r="F4295" s="23" t="str">
        <f t="shared" si="203"/>
        <v>ida</v>
      </c>
      <c r="G4295" s="4">
        <v>4</v>
      </c>
      <c r="H4295" s="2" t="s">
        <v>711</v>
      </c>
      <c r="I4295" s="2" t="s">
        <v>712</v>
      </c>
      <c r="J4295" s="23" t="str">
        <f t="shared" si="201"/>
        <v>TAGUATUR3013ida4</v>
      </c>
      <c r="K4295" s="32" t="str">
        <f t="shared" si="202"/>
        <v>TERMINAL QUEIROZ/AVENIDA PRINCIPAL DO PARQUE BEATRIZ I E II/RESIDENCIAL MORADA NOBRE/AVENIDA PRINCIPAL DO PARQUE SANTO ANTONIO</v>
      </c>
    </row>
    <row r="4296" spans="1:11" x14ac:dyDescent="0.2">
      <c r="A4296" s="2" t="s">
        <v>753</v>
      </c>
      <c r="B4296" s="2" t="s">
        <v>451</v>
      </c>
      <c r="C4296" s="4">
        <v>3013</v>
      </c>
      <c r="D4296" s="2" t="s">
        <v>92</v>
      </c>
      <c r="E4296" s="2" t="s">
        <v>741</v>
      </c>
      <c r="F4296" s="23" t="str">
        <f t="shared" si="203"/>
        <v>ida</v>
      </c>
      <c r="G4296" s="4">
        <v>5</v>
      </c>
      <c r="H4296" s="2" t="s">
        <v>754</v>
      </c>
      <c r="I4296" s="2" t="s">
        <v>712</v>
      </c>
      <c r="J4296" s="23" t="str">
        <f t="shared" si="201"/>
        <v>TAGUATUR3013ida5</v>
      </c>
      <c r="K4296" s="32" t="str">
        <f t="shared" si="202"/>
        <v>TERMINAL QUEIROZ/AVENIDA PRINCIPAL DO PARQUE BEATRIZ I E II/RESIDENCIAL MORADA NOBRE/AVENIDA PRINCIPAL DO PARQUE SANTO ANTONIO/GO - 540</v>
      </c>
    </row>
    <row r="4297" spans="1:11" x14ac:dyDescent="0.2">
      <c r="A4297" s="2" t="s">
        <v>753</v>
      </c>
      <c r="B4297" s="2" t="s">
        <v>451</v>
      </c>
      <c r="C4297" s="4">
        <v>3013</v>
      </c>
      <c r="D4297" s="2" t="s">
        <v>92</v>
      </c>
      <c r="E4297" s="2" t="s">
        <v>741</v>
      </c>
      <c r="F4297" s="23" t="str">
        <f t="shared" si="203"/>
        <v>ida</v>
      </c>
      <c r="G4297" s="4">
        <v>6</v>
      </c>
      <c r="H4297" s="2" t="s">
        <v>743</v>
      </c>
      <c r="I4297" s="2" t="s">
        <v>712</v>
      </c>
      <c r="J4297" s="23" t="str">
        <f t="shared" si="201"/>
        <v>TAGUATUR3013ida6</v>
      </c>
      <c r="K4297" s="32" t="str">
        <f t="shared" si="202"/>
        <v>TERMINAL QUEIROZ/AVENIDA PRINCIPAL DO PARQUE BEATRIZ I E II/RESIDENCIAL MORADA NOBRE/AVENIDA PRINCIPAL DO PARQUE SANTO ANTONIO/GO - 540/AVENIDA GOIÁS – ATÉ A PONTE</v>
      </c>
    </row>
    <row r="4298" spans="1:11" x14ac:dyDescent="0.2">
      <c r="A4298" s="2" t="s">
        <v>753</v>
      </c>
      <c r="B4298" s="2" t="s">
        <v>451</v>
      </c>
      <c r="C4298" s="4">
        <v>3013</v>
      </c>
      <c r="D4298" s="2" t="s">
        <v>92</v>
      </c>
      <c r="E4298" s="2" t="s">
        <v>741</v>
      </c>
      <c r="F4298" s="23" t="str">
        <f t="shared" si="203"/>
        <v>ida</v>
      </c>
      <c r="G4298" s="4">
        <v>7</v>
      </c>
      <c r="H4298" s="2" t="s">
        <v>722</v>
      </c>
      <c r="I4298" s="2" t="s">
        <v>712</v>
      </c>
      <c r="J4298" s="23" t="str">
        <f t="shared" si="201"/>
        <v>TAGUATUR3013ida7</v>
      </c>
      <c r="K4298" s="32" t="str">
        <f t="shared" si="202"/>
        <v>TERMINAL QUEIROZ/AVENIDA PRINCIPAL DO PARQUE BEATRIZ I E II/RESIDENCIAL MORADA NOBRE/AVENIDA PRINCIPAL DO PARQUE SANTO ANTONIO/GO - 540/AVENIDA GOIÁS – ATÉ A PONTE/DF – 280</v>
      </c>
    </row>
    <row r="4299" spans="1:11" x14ac:dyDescent="0.2">
      <c r="A4299" s="2" t="s">
        <v>753</v>
      </c>
      <c r="B4299" s="2" t="s">
        <v>451</v>
      </c>
      <c r="C4299" s="4">
        <v>3013</v>
      </c>
      <c r="D4299" s="2" t="s">
        <v>92</v>
      </c>
      <c r="E4299" s="2" t="s">
        <v>741</v>
      </c>
      <c r="F4299" s="23" t="str">
        <f t="shared" si="203"/>
        <v>ida</v>
      </c>
      <c r="G4299" s="4">
        <v>8</v>
      </c>
      <c r="H4299" s="2" t="s">
        <v>723</v>
      </c>
      <c r="I4299" s="2" t="s">
        <v>724</v>
      </c>
      <c r="J4299" s="23" t="str">
        <f t="shared" si="201"/>
        <v>TAGUATUR3013ida8</v>
      </c>
      <c r="K4299" s="32" t="str">
        <f t="shared" si="202"/>
        <v>TERMINAL QUEIROZ/AVENIDA PRINCIPAL DO PARQUE BEATRIZ I E II/RESIDENCIAL MORADA NOBRE/AVENIDA PRINCIPAL DO PARQUE SANTO ANTONIO/GO - 540/AVENIDA GOIÁS – ATÉ A PONTE/DF – 280/BR – 060</v>
      </c>
    </row>
    <row r="4300" spans="1:11" x14ac:dyDescent="0.2">
      <c r="A4300" s="2" t="s">
        <v>753</v>
      </c>
      <c r="B4300" s="2" t="s">
        <v>451</v>
      </c>
      <c r="C4300" s="4">
        <v>3013</v>
      </c>
      <c r="D4300" s="2" t="s">
        <v>92</v>
      </c>
      <c r="E4300" s="2" t="s">
        <v>741</v>
      </c>
      <c r="F4300" s="23" t="str">
        <f t="shared" si="203"/>
        <v>ida</v>
      </c>
      <c r="G4300" s="4">
        <v>9</v>
      </c>
      <c r="H4300" s="2" t="s">
        <v>675</v>
      </c>
      <c r="I4300" s="2" t="s">
        <v>564</v>
      </c>
      <c r="J4300" s="23" t="str">
        <f t="shared" si="201"/>
        <v>TAGUATUR3013ida9</v>
      </c>
      <c r="K4300" s="32" t="str">
        <f t="shared" si="202"/>
        <v>TERMINAL QUEIROZ/AVENIDA PRINCIPAL DO PARQUE BEATRIZ I E II/RESIDENCIAL MORADA NOBRE/AVENIDA PRINCIPAL DO PARQUE SANTO ANTONIO/GO - 540/AVENIDA GOIÁS – ATÉ A PONTE/DF – 280/BR – 060/PISTÃO SUL</v>
      </c>
    </row>
    <row r="4301" spans="1:11" x14ac:dyDescent="0.2">
      <c r="A4301" s="2" t="s">
        <v>753</v>
      </c>
      <c r="B4301" s="2" t="s">
        <v>451</v>
      </c>
      <c r="C4301" s="4">
        <v>3013</v>
      </c>
      <c r="D4301" s="2" t="s">
        <v>92</v>
      </c>
      <c r="E4301" s="2" t="s">
        <v>741</v>
      </c>
      <c r="F4301" s="23" t="str">
        <f t="shared" si="203"/>
        <v>ida</v>
      </c>
      <c r="G4301" s="4">
        <v>10</v>
      </c>
      <c r="H4301" s="2" t="s">
        <v>565</v>
      </c>
      <c r="I4301" s="2" t="s">
        <v>727</v>
      </c>
      <c r="J4301" s="23" t="str">
        <f t="shared" si="201"/>
        <v>TAGUATUR3013ida10</v>
      </c>
      <c r="K4301" s="32" t="str">
        <f t="shared" si="202"/>
        <v>TERMINAL QUEIROZ/AVENIDA PRINCIPAL DO PARQUE BEATRIZ I E II/RESIDENCIAL MORADA NOBRE/AVENIDA PRINCIPAL DO PARQUE SANTO ANTONIO/GO - 540/AVENIDA GOIÁS – ATÉ A PONTE/DF – 280/BR – 060/PISTÃO SUL/EPTG</v>
      </c>
    </row>
    <row r="4302" spans="1:11" x14ac:dyDescent="0.2">
      <c r="A4302" s="2" t="s">
        <v>753</v>
      </c>
      <c r="B4302" s="2" t="s">
        <v>451</v>
      </c>
      <c r="C4302" s="4">
        <v>3013</v>
      </c>
      <c r="D4302" s="2" t="s">
        <v>92</v>
      </c>
      <c r="E4302" s="2" t="s">
        <v>741</v>
      </c>
      <c r="F4302" s="23" t="str">
        <f t="shared" si="203"/>
        <v>ida</v>
      </c>
      <c r="G4302" s="4">
        <v>11</v>
      </c>
      <c r="H4302" s="2" t="s">
        <v>565</v>
      </c>
      <c r="I4302" s="2" t="s">
        <v>744</v>
      </c>
      <c r="J4302" s="23" t="str">
        <f t="shared" si="201"/>
        <v>TAGUATUR3013ida11</v>
      </c>
      <c r="K4302" s="32" t="str">
        <f t="shared" si="202"/>
        <v>TERMINAL QUEIROZ/AVENIDA PRINCIPAL DO PARQUE BEATRIZ I E II/RESIDENCIAL MORADA NOBRE/AVENIDA PRINCIPAL DO PARQUE SANTO ANTONIO/GO - 540/AVENIDA GOIÁS – ATÉ A PONTE/DF – 280/BR – 060/PISTÃO SUL/EPTG/EPTG</v>
      </c>
    </row>
    <row r="4303" spans="1:11" x14ac:dyDescent="0.2">
      <c r="A4303" s="2" t="s">
        <v>753</v>
      </c>
      <c r="B4303" s="2" t="s">
        <v>451</v>
      </c>
      <c r="C4303" s="4">
        <v>3013</v>
      </c>
      <c r="D4303" s="2" t="s">
        <v>92</v>
      </c>
      <c r="E4303" s="2" t="s">
        <v>741</v>
      </c>
      <c r="F4303" s="23" t="str">
        <f t="shared" si="203"/>
        <v>ida</v>
      </c>
      <c r="G4303" s="4">
        <v>12</v>
      </c>
      <c r="H4303" s="2" t="s">
        <v>565</v>
      </c>
      <c r="I4303" s="2" t="s">
        <v>504</v>
      </c>
      <c r="J4303" s="23" t="str">
        <f t="shared" si="201"/>
        <v>TAGUATUR3013ida12</v>
      </c>
      <c r="K4303" s="32" t="str">
        <f t="shared" si="202"/>
        <v>TERMINAL QUEIROZ/AVENIDA PRINCIPAL DO PARQUE BEATRIZ I E II/RESIDENCIAL MORADA NOBRE/AVENIDA PRINCIPAL DO PARQUE SANTO ANTONIO/GO - 540/AVENIDA GOIÁS – ATÉ A PONTE/DF – 280/BR – 060/PISTÃO SUL/EPTG/EPTG/EPTG</v>
      </c>
    </row>
    <row r="4304" spans="1:11" x14ac:dyDescent="0.2">
      <c r="A4304" s="2" t="s">
        <v>753</v>
      </c>
      <c r="B4304" s="2" t="s">
        <v>451</v>
      </c>
      <c r="C4304" s="4">
        <v>3013</v>
      </c>
      <c r="D4304" s="2" t="s">
        <v>92</v>
      </c>
      <c r="E4304" s="2" t="s">
        <v>741</v>
      </c>
      <c r="F4304" s="23" t="str">
        <f t="shared" si="203"/>
        <v>ida</v>
      </c>
      <c r="G4304" s="4">
        <v>13</v>
      </c>
      <c r="H4304" s="2" t="s">
        <v>565</v>
      </c>
      <c r="I4304" s="2" t="s">
        <v>531</v>
      </c>
      <c r="J4304" s="23" t="str">
        <f t="shared" si="201"/>
        <v>TAGUATUR3013ida13</v>
      </c>
      <c r="K4304" s="32" t="str">
        <f t="shared" si="202"/>
        <v>TERMINAL QUEIROZ/AVENIDA PRINCIPAL DO PARQUE BEATRIZ I E II/RESIDENCIAL MORADA NOBRE/AVENIDA PRINCIPAL DO PARQUE SANTO ANTONIO/GO - 540/AVENIDA GOIÁS – ATÉ A PONTE/DF – 280/BR – 060/PISTÃO SUL/EPTG/EPTG/EPTG/EPTG</v>
      </c>
    </row>
    <row r="4305" spans="1:11" x14ac:dyDescent="0.2">
      <c r="A4305" s="2" t="s">
        <v>753</v>
      </c>
      <c r="B4305" s="2" t="s">
        <v>451</v>
      </c>
      <c r="C4305" s="4">
        <v>3013</v>
      </c>
      <c r="D4305" s="2" t="s">
        <v>92</v>
      </c>
      <c r="E4305" s="2" t="s">
        <v>741</v>
      </c>
      <c r="F4305" s="23" t="str">
        <f t="shared" si="203"/>
        <v>ida</v>
      </c>
      <c r="G4305" s="4">
        <v>14</v>
      </c>
      <c r="H4305" s="2" t="s">
        <v>517</v>
      </c>
      <c r="I4305" s="2" t="s">
        <v>541</v>
      </c>
      <c r="J4305" s="23" t="str">
        <f t="shared" si="201"/>
        <v>TAGUATUR3013ida14</v>
      </c>
      <c r="K4305" s="32" t="str">
        <f t="shared" si="202"/>
        <v>TERMINAL QUEIROZ/AVENIDA PRINCIPAL DO PARQUE BEATRIZ I E II/RESIDENCIAL MORADA NOBRE/AVENIDA PRINCIPAL DO PARQUE SANTO ANTONIO/GO - 540/AVENIDA GOIÁS – ATÉ A PONTE/DF – 280/BR – 060/PISTÃO SUL/EPTG/EPTG/EPTG/EPTG/EPIG</v>
      </c>
    </row>
    <row r="4306" spans="1:11" x14ac:dyDescent="0.2">
      <c r="A4306" s="2" t="s">
        <v>753</v>
      </c>
      <c r="B4306" s="2" t="s">
        <v>451</v>
      </c>
      <c r="C4306" s="4">
        <v>3013</v>
      </c>
      <c r="D4306" s="2" t="s">
        <v>92</v>
      </c>
      <c r="E4306" s="2" t="s">
        <v>741</v>
      </c>
      <c r="F4306" s="23" t="str">
        <f t="shared" si="203"/>
        <v>ida</v>
      </c>
      <c r="G4306" s="4">
        <v>15</v>
      </c>
      <c r="H4306" s="2" t="s">
        <v>566</v>
      </c>
      <c r="I4306" s="2" t="s">
        <v>481</v>
      </c>
      <c r="J4306" s="23" t="str">
        <f t="shared" si="201"/>
        <v>TAGUATUR3013ida15</v>
      </c>
      <c r="K4306" s="32" t="str">
        <f t="shared" si="202"/>
        <v>TERMINAL QUEIROZ/AVENIDA PRINCIPAL DO PARQUE BEATRIZ I E II/RESIDENCIAL MORADA NOBRE/AVENIDA PRINCIPAL DO PARQUE SANTO ANTONIO/GO - 540/AVENIDA GOIÁS – ATÉ A PONTE/DF – 280/BR – 060/PISTÃO SUL/EPTG/EPTG/EPTG/EPTG/EPIG/SETOR POLICIAL SUL</v>
      </c>
    </row>
    <row r="4307" spans="1:11" x14ac:dyDescent="0.2">
      <c r="A4307" s="2" t="s">
        <v>753</v>
      </c>
      <c r="B4307" s="2" t="s">
        <v>451</v>
      </c>
      <c r="C4307" s="4">
        <v>3013</v>
      </c>
      <c r="D4307" s="2" t="s">
        <v>92</v>
      </c>
      <c r="E4307" s="2" t="s">
        <v>741</v>
      </c>
      <c r="F4307" s="23" t="str">
        <f t="shared" si="203"/>
        <v>ida</v>
      </c>
      <c r="G4307" s="4">
        <v>16</v>
      </c>
      <c r="H4307" s="2" t="s">
        <v>648</v>
      </c>
      <c r="I4307" s="2" t="s">
        <v>481</v>
      </c>
      <c r="J4307" s="23" t="str">
        <f t="shared" si="201"/>
        <v>TAGUATUR3013ida16</v>
      </c>
      <c r="K4307" s="32" t="str">
        <f t="shared" si="202"/>
        <v>TERMINAL QUEIROZ/AVENIDA PRINCIPAL DO PARQUE BEATRIZ I E II/RESIDENCIAL MORADA NOBRE/AVENIDA PRINCIPAL DO PARQUE SANTO ANTONIO/GO - 540/AVENIDA GOIÁS – ATÉ A PONTE/DF – 280/BR – 060/PISTÃO SUL/EPTG/EPTG/EPTG/EPTG/EPIG/SETOR POLICIAL SUL/EIXO W SUL</v>
      </c>
    </row>
    <row r="4308" spans="1:11" x14ac:dyDescent="0.2">
      <c r="A4308" s="2" t="s">
        <v>753</v>
      </c>
      <c r="B4308" s="2" t="s">
        <v>451</v>
      </c>
      <c r="C4308" s="4">
        <v>3013</v>
      </c>
      <c r="D4308" s="2" t="s">
        <v>92</v>
      </c>
      <c r="E4308" s="2" t="s">
        <v>741</v>
      </c>
      <c r="F4308" s="23" t="str">
        <f t="shared" si="203"/>
        <v>ida</v>
      </c>
      <c r="G4308" s="4">
        <v>17</v>
      </c>
      <c r="H4308" s="2" t="s">
        <v>483</v>
      </c>
      <c r="I4308" s="2" t="s">
        <v>481</v>
      </c>
      <c r="J4308" s="23" t="str">
        <f t="shared" si="201"/>
        <v>TAGUATUR3013ida17</v>
      </c>
      <c r="K4308" s="32" t="str">
        <f t="shared" si="202"/>
        <v>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</v>
      </c>
    </row>
    <row r="4309" spans="1:11" x14ac:dyDescent="0.2">
      <c r="A4309" s="2" t="s">
        <v>708</v>
      </c>
      <c r="B4309" s="2" t="s">
        <v>709</v>
      </c>
      <c r="C4309" s="4">
        <v>3014</v>
      </c>
      <c r="D4309" s="2" t="s">
        <v>92</v>
      </c>
      <c r="E4309" s="2" t="s">
        <v>710</v>
      </c>
      <c r="F4309" s="23" t="str">
        <f t="shared" si="203"/>
        <v>ida</v>
      </c>
      <c r="G4309" s="4">
        <v>1</v>
      </c>
      <c r="H4309" s="2" t="s">
        <v>711</v>
      </c>
      <c r="I4309" s="2" t="s">
        <v>712</v>
      </c>
      <c r="J4309" s="23" t="str">
        <f t="shared" si="201"/>
        <v>TAGUATUR3014ida1</v>
      </c>
      <c r="K4309" s="32" t="str">
        <f t="shared" si="202"/>
        <v>AVENIDA PRINCIPAL DO PARQUE SANTO ANTONIO</v>
      </c>
    </row>
    <row r="4310" spans="1:11" x14ac:dyDescent="0.2">
      <c r="A4310" s="2" t="s">
        <v>708</v>
      </c>
      <c r="B4310" s="2" t="s">
        <v>709</v>
      </c>
      <c r="C4310" s="4">
        <v>3014</v>
      </c>
      <c r="D4310" s="2" t="s">
        <v>92</v>
      </c>
      <c r="E4310" s="2" t="s">
        <v>710</v>
      </c>
      <c r="F4310" s="23" t="str">
        <f t="shared" si="203"/>
        <v>ida</v>
      </c>
      <c r="G4310" s="4">
        <v>2</v>
      </c>
      <c r="H4310" s="2" t="s">
        <v>713</v>
      </c>
      <c r="I4310" s="2" t="s">
        <v>712</v>
      </c>
      <c r="J4310" s="23" t="str">
        <f t="shared" si="201"/>
        <v>TAGUATUR3014ida2</v>
      </c>
      <c r="K4310" s="32" t="str">
        <f t="shared" si="202"/>
        <v>AVENIDA PRINCIPAL DO PARQUE SANTO ANTONIO/RESIDENCIAL MORADA NOBRE</v>
      </c>
    </row>
    <row r="4311" spans="1:11" x14ac:dyDescent="0.2">
      <c r="A4311" s="2" t="s">
        <v>708</v>
      </c>
      <c r="B4311" s="2" t="s">
        <v>709</v>
      </c>
      <c r="C4311" s="4">
        <v>3014</v>
      </c>
      <c r="D4311" s="2" t="s">
        <v>92</v>
      </c>
      <c r="E4311" s="2" t="s">
        <v>710</v>
      </c>
      <c r="F4311" s="23" t="str">
        <f t="shared" si="203"/>
        <v>ida</v>
      </c>
      <c r="G4311" s="4">
        <v>3</v>
      </c>
      <c r="H4311" s="2" t="s">
        <v>765</v>
      </c>
      <c r="I4311" s="2" t="s">
        <v>712</v>
      </c>
      <c r="J4311" s="23" t="str">
        <f t="shared" si="201"/>
        <v>TAGUATUR3014ida3</v>
      </c>
      <c r="K4311" s="32" t="str">
        <f t="shared" si="202"/>
        <v>AVENIDA PRINCIPAL DO PARQUE SANTO ANTONIO/RESIDENCIAL MORADA NOBRE/AVENIDA PRINCIPAL PARQUE BEATRIZ I E II</v>
      </c>
    </row>
    <row r="4312" spans="1:11" x14ac:dyDescent="0.2">
      <c r="A4312" s="2" t="s">
        <v>708</v>
      </c>
      <c r="B4312" s="2" t="s">
        <v>709</v>
      </c>
      <c r="C4312" s="4">
        <v>3014</v>
      </c>
      <c r="D4312" s="2" t="s">
        <v>92</v>
      </c>
      <c r="E4312" s="2" t="s">
        <v>710</v>
      </c>
      <c r="F4312" s="23" t="str">
        <f t="shared" si="203"/>
        <v>ida</v>
      </c>
      <c r="G4312" s="4">
        <v>4</v>
      </c>
      <c r="H4312" s="2" t="s">
        <v>715</v>
      </c>
      <c r="I4312" s="2" t="s">
        <v>712</v>
      </c>
      <c r="J4312" s="23" t="str">
        <f t="shared" si="201"/>
        <v>TAGUATUR3014ida4</v>
      </c>
      <c r="K4312" s="32" t="str">
        <f t="shared" si="202"/>
        <v>AVENIDA PRINCIPAL DO PARQUE SANTO ANTONIO/RESIDENCIAL MORADA NOBRE/AVENIDA PRINCIPAL PARQUE BEATRIZ I E II/TERMINAL QUEIROZ</v>
      </c>
    </row>
    <row r="4313" spans="1:11" x14ac:dyDescent="0.2">
      <c r="A4313" s="2" t="s">
        <v>708</v>
      </c>
      <c r="B4313" s="2" t="s">
        <v>709</v>
      </c>
      <c r="C4313" s="4">
        <v>3014</v>
      </c>
      <c r="D4313" s="2" t="s">
        <v>92</v>
      </c>
      <c r="E4313" s="2" t="s">
        <v>710</v>
      </c>
      <c r="F4313" s="23" t="str">
        <f t="shared" si="203"/>
        <v>ida</v>
      </c>
      <c r="G4313" s="4">
        <v>5</v>
      </c>
      <c r="H4313" s="2" t="s">
        <v>716</v>
      </c>
      <c r="I4313" s="2" t="s">
        <v>712</v>
      </c>
      <c r="J4313" s="23" t="str">
        <f t="shared" si="201"/>
        <v>TAGUATUR3014ida5</v>
      </c>
      <c r="K4313" s="32" t="str">
        <f t="shared" si="202"/>
        <v>AVENIDA PRINCIPAL DO PARQUE SANTO ANTONIO/RESIDENCIAL MORADA NOBRE/AVENIDA PRINCIPAL PARQUE BEATRIZ I E II/TERMINAL QUEIROZ/COLÉGIO CASTRO ALVES</v>
      </c>
    </row>
    <row r="4314" spans="1:11" x14ac:dyDescent="0.2">
      <c r="A4314" s="2" t="s">
        <v>708</v>
      </c>
      <c r="B4314" s="2" t="s">
        <v>709</v>
      </c>
      <c r="C4314" s="4">
        <v>3014</v>
      </c>
      <c r="D4314" s="2" t="s">
        <v>92</v>
      </c>
      <c r="E4314" s="2" t="s">
        <v>710</v>
      </c>
      <c r="F4314" s="23" t="str">
        <f t="shared" si="203"/>
        <v>ida</v>
      </c>
      <c r="G4314" s="4">
        <v>6</v>
      </c>
      <c r="H4314" s="2" t="s">
        <v>717</v>
      </c>
      <c r="I4314" s="2" t="s">
        <v>712</v>
      </c>
      <c r="J4314" s="23" t="str">
        <f t="shared" si="201"/>
        <v>TAGUATUR3014ida6</v>
      </c>
      <c r="K4314" s="32" t="str">
        <f t="shared" si="202"/>
        <v>AVENIDA PRINCIPAL DO PARQUE SANTO ANTONIO/RESIDENCIAL MORADA NOBRE/AVENIDA PRINCIPAL PARQUE BEATRIZ I E II/TERMINAL QUEIROZ/COLÉGIO CASTRO ALVES/AVENIDA PRINCIPAL DO PARQUE ESTRELA DALVA XII</v>
      </c>
    </row>
    <row r="4315" spans="1:11" x14ac:dyDescent="0.2">
      <c r="A4315" s="2" t="s">
        <v>708</v>
      </c>
      <c r="B4315" s="2" t="s">
        <v>709</v>
      </c>
      <c r="C4315" s="4">
        <v>3014</v>
      </c>
      <c r="D4315" s="2" t="s">
        <v>92</v>
      </c>
      <c r="E4315" s="2" t="s">
        <v>710</v>
      </c>
      <c r="F4315" s="23" t="str">
        <f t="shared" si="203"/>
        <v>ida</v>
      </c>
      <c r="G4315" s="4">
        <v>7</v>
      </c>
      <c r="H4315" s="2" t="s">
        <v>718</v>
      </c>
      <c r="I4315" s="2" t="s">
        <v>712</v>
      </c>
      <c r="J4315" s="23" t="str">
        <f t="shared" si="201"/>
        <v>TAGUATUR3014ida7</v>
      </c>
      <c r="K4315" s="32" t="str">
        <f t="shared" si="202"/>
        <v>AVENIDA PRINCIPAL DO PARQUE SANTO ANTONIO/RESIDENCIAL MORADA NOBRE/AVENIDA PRINCIPAL PARQUE BEATRIZ I E II/TERMINAL QUEIROZ/COLÉGIO CASTRO ALVES/AVENIDA PRINCIPAL DO PARQUE ESTRELA DALVA XII/CAIC</v>
      </c>
    </row>
    <row r="4316" spans="1:11" x14ac:dyDescent="0.2">
      <c r="A4316" s="2" t="s">
        <v>708</v>
      </c>
      <c r="B4316" s="2" t="s">
        <v>709</v>
      </c>
      <c r="C4316" s="4">
        <v>3014</v>
      </c>
      <c r="D4316" s="2" t="s">
        <v>92</v>
      </c>
      <c r="E4316" s="2" t="s">
        <v>710</v>
      </c>
      <c r="F4316" s="23" t="str">
        <f t="shared" si="203"/>
        <v>ida</v>
      </c>
      <c r="G4316" s="4">
        <v>8</v>
      </c>
      <c r="H4316" s="2" t="s">
        <v>734</v>
      </c>
      <c r="I4316" s="2" t="s">
        <v>712</v>
      </c>
      <c r="J4316" s="23" t="str">
        <f t="shared" si="201"/>
        <v>TAGUATUR3014ida8</v>
      </c>
      <c r="K4316" s="32" t="str">
        <f t="shared" si="202"/>
        <v>AVENIDA PRINCIPAL DO PARQUE SANTO ANTONIO/RESIDENCIAL MORADA NOBRE/AVENIDA PRINCIPAL PARQUE BEATRIZ I E II/TERMINAL QUEIROZ/COLÉGIO CASTRO ALVES/AVENIDA PRINCIPAL DO PARQUE ESTRELA DALVA XII/CAIC/QUADRAS: 72 / 73</v>
      </c>
    </row>
    <row r="4317" spans="1:11" x14ac:dyDescent="0.2">
      <c r="A4317" s="2" t="s">
        <v>708</v>
      </c>
      <c r="B4317" s="2" t="s">
        <v>709</v>
      </c>
      <c r="C4317" s="4">
        <v>3014</v>
      </c>
      <c r="D4317" s="2" t="s">
        <v>92</v>
      </c>
      <c r="E4317" s="2" t="s">
        <v>710</v>
      </c>
      <c r="F4317" s="23" t="str">
        <f t="shared" si="203"/>
        <v>ida</v>
      </c>
      <c r="G4317" s="4">
        <v>9</v>
      </c>
      <c r="H4317" s="2" t="s">
        <v>721</v>
      </c>
      <c r="I4317" s="2" t="s">
        <v>712</v>
      </c>
      <c r="J4317" s="23" t="str">
        <f t="shared" si="201"/>
        <v>TAGUATUR3014ida9</v>
      </c>
      <c r="K4317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</v>
      </c>
    </row>
    <row r="4318" spans="1:11" x14ac:dyDescent="0.2">
      <c r="A4318" s="2" t="s">
        <v>708</v>
      </c>
      <c r="B4318" s="2" t="s">
        <v>709</v>
      </c>
      <c r="C4318" s="4">
        <v>3014</v>
      </c>
      <c r="D4318" s="2" t="s">
        <v>92</v>
      </c>
      <c r="E4318" s="2" t="s">
        <v>710</v>
      </c>
      <c r="F4318" s="23" t="str">
        <f t="shared" si="203"/>
        <v>ida</v>
      </c>
      <c r="G4318" s="4">
        <v>10</v>
      </c>
      <c r="H4318" s="2" t="s">
        <v>722</v>
      </c>
      <c r="I4318" s="2" t="s">
        <v>712</v>
      </c>
      <c r="J4318" s="23" t="str">
        <f t="shared" si="201"/>
        <v>TAGUATUR3014ida10</v>
      </c>
      <c r="K4318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</v>
      </c>
    </row>
    <row r="4319" spans="1:11" x14ac:dyDescent="0.2">
      <c r="A4319" s="2" t="s">
        <v>708</v>
      </c>
      <c r="B4319" s="2" t="s">
        <v>709</v>
      </c>
      <c r="C4319" s="4">
        <v>3014</v>
      </c>
      <c r="D4319" s="2" t="s">
        <v>92</v>
      </c>
      <c r="E4319" s="2" t="s">
        <v>710</v>
      </c>
      <c r="F4319" s="23" t="str">
        <f t="shared" si="203"/>
        <v>ida</v>
      </c>
      <c r="G4319" s="4">
        <v>11</v>
      </c>
      <c r="H4319" s="2" t="s">
        <v>723</v>
      </c>
      <c r="I4319" s="2" t="s">
        <v>724</v>
      </c>
      <c r="J4319" s="23" t="str">
        <f t="shared" si="201"/>
        <v>TAGUATUR3014ida11</v>
      </c>
      <c r="K4319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</v>
      </c>
    </row>
    <row r="4320" spans="1:11" x14ac:dyDescent="0.2">
      <c r="A4320" s="2" t="s">
        <v>708</v>
      </c>
      <c r="B4320" s="2" t="s">
        <v>709</v>
      </c>
      <c r="C4320" s="4">
        <v>3014</v>
      </c>
      <c r="D4320" s="2" t="s">
        <v>92</v>
      </c>
      <c r="E4320" s="2" t="s">
        <v>710</v>
      </c>
      <c r="F4320" s="23" t="str">
        <f t="shared" si="203"/>
        <v>ida</v>
      </c>
      <c r="G4320" s="4">
        <v>12</v>
      </c>
      <c r="H4320" s="2" t="s">
        <v>675</v>
      </c>
      <c r="I4320" s="2" t="s">
        <v>564</v>
      </c>
      <c r="J4320" s="23" t="str">
        <f t="shared" si="201"/>
        <v>TAGUATUR3014ida12</v>
      </c>
      <c r="K4320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</v>
      </c>
    </row>
    <row r="4321" spans="1:11" x14ac:dyDescent="0.2">
      <c r="A4321" s="2" t="s">
        <v>708</v>
      </c>
      <c r="B4321" s="2" t="s">
        <v>709</v>
      </c>
      <c r="C4321" s="4">
        <v>3014</v>
      </c>
      <c r="D4321" s="2" t="s">
        <v>92</v>
      </c>
      <c r="E4321" s="2" t="s">
        <v>710</v>
      </c>
      <c r="F4321" s="23" t="str">
        <f t="shared" si="203"/>
        <v>ida</v>
      </c>
      <c r="G4321" s="4">
        <v>13</v>
      </c>
      <c r="H4321" s="2" t="s">
        <v>725</v>
      </c>
      <c r="I4321" s="2" t="s">
        <v>766</v>
      </c>
      <c r="J4321" s="23" t="str">
        <f t="shared" si="201"/>
        <v>TAGUATUR3014ida13</v>
      </c>
      <c r="K4321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</v>
      </c>
    </row>
    <row r="4322" spans="1:11" x14ac:dyDescent="0.2">
      <c r="A4322" s="2" t="s">
        <v>708</v>
      </c>
      <c r="B4322" s="2" t="s">
        <v>709</v>
      </c>
      <c r="C4322" s="4">
        <v>3014</v>
      </c>
      <c r="D4322" s="2" t="s">
        <v>92</v>
      </c>
      <c r="E4322" s="2" t="s">
        <v>710</v>
      </c>
      <c r="F4322" s="23" t="str">
        <f t="shared" si="203"/>
        <v>ida</v>
      </c>
      <c r="G4322" s="4">
        <v>14</v>
      </c>
      <c r="H4322" s="2" t="s">
        <v>726</v>
      </c>
      <c r="I4322" s="2" t="s">
        <v>695</v>
      </c>
      <c r="J4322" s="23" t="str">
        <f t="shared" si="201"/>
        <v>TAGUATUR3014ida14</v>
      </c>
      <c r="K4322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</v>
      </c>
    </row>
    <row r="4323" spans="1:11" x14ac:dyDescent="0.2">
      <c r="A4323" s="2" t="s">
        <v>708</v>
      </c>
      <c r="B4323" s="2" t="s">
        <v>709</v>
      </c>
      <c r="C4323" s="4">
        <v>3014</v>
      </c>
      <c r="D4323" s="2" t="s">
        <v>92</v>
      </c>
      <c r="E4323" s="2" t="s">
        <v>710</v>
      </c>
      <c r="F4323" s="23" t="str">
        <f t="shared" si="203"/>
        <v>ida</v>
      </c>
      <c r="G4323" s="4">
        <v>15</v>
      </c>
      <c r="H4323" s="2" t="s">
        <v>700</v>
      </c>
      <c r="I4323" s="2" t="s">
        <v>695</v>
      </c>
      <c r="J4323" s="23" t="str">
        <f t="shared" si="201"/>
        <v>TAGUATUR3014ida15</v>
      </c>
      <c r="K4323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</v>
      </c>
    </row>
    <row r="4324" spans="1:11" x14ac:dyDescent="0.2">
      <c r="A4324" s="2" t="s">
        <v>708</v>
      </c>
      <c r="B4324" s="2" t="s">
        <v>709</v>
      </c>
      <c r="C4324" s="4">
        <v>3014</v>
      </c>
      <c r="D4324" s="2" t="s">
        <v>92</v>
      </c>
      <c r="E4324" s="2" t="s">
        <v>710</v>
      </c>
      <c r="F4324" s="23" t="str">
        <f t="shared" si="203"/>
        <v>ida</v>
      </c>
      <c r="G4324" s="4">
        <v>16</v>
      </c>
      <c r="H4324" s="2" t="s">
        <v>697</v>
      </c>
      <c r="I4324" s="2" t="s">
        <v>695</v>
      </c>
      <c r="J4324" s="23" t="str">
        <f t="shared" si="201"/>
        <v>TAGUATUR3014ida16</v>
      </c>
      <c r="K4324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</v>
      </c>
    </row>
    <row r="4325" spans="1:11" x14ac:dyDescent="0.2">
      <c r="A4325" s="2" t="s">
        <v>708</v>
      </c>
      <c r="B4325" s="2" t="s">
        <v>709</v>
      </c>
      <c r="C4325" s="4">
        <v>3014</v>
      </c>
      <c r="D4325" s="2" t="s">
        <v>92</v>
      </c>
      <c r="E4325" s="2" t="s">
        <v>710</v>
      </c>
      <c r="F4325" s="23" t="str">
        <f t="shared" si="203"/>
        <v>ida</v>
      </c>
      <c r="G4325" s="4">
        <v>17</v>
      </c>
      <c r="H4325" s="2" t="s">
        <v>698</v>
      </c>
      <c r="I4325" s="2" t="s">
        <v>695</v>
      </c>
      <c r="J4325" s="23" t="str">
        <f t="shared" si="201"/>
        <v>TAGUATUR3014ida17</v>
      </c>
      <c r="K4325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</v>
      </c>
    </row>
    <row r="4326" spans="1:11" x14ac:dyDescent="0.2">
      <c r="A4326" s="2" t="s">
        <v>708</v>
      </c>
      <c r="B4326" s="2" t="s">
        <v>709</v>
      </c>
      <c r="C4326" s="4">
        <v>3014</v>
      </c>
      <c r="D4326" s="2" t="s">
        <v>92</v>
      </c>
      <c r="E4326" s="2" t="s">
        <v>710</v>
      </c>
      <c r="F4326" s="23" t="str">
        <f t="shared" si="203"/>
        <v>ida</v>
      </c>
      <c r="G4326" s="4">
        <v>18</v>
      </c>
      <c r="H4326" s="2" t="s">
        <v>565</v>
      </c>
      <c r="I4326" s="2" t="s">
        <v>727</v>
      </c>
      <c r="J4326" s="23" t="str">
        <f t="shared" si="201"/>
        <v>TAGUATUR3014ida18</v>
      </c>
      <c r="K4326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</v>
      </c>
    </row>
    <row r="4327" spans="1:11" x14ac:dyDescent="0.2">
      <c r="A4327" s="2" t="s">
        <v>708</v>
      </c>
      <c r="B4327" s="2" t="s">
        <v>709</v>
      </c>
      <c r="C4327" s="4">
        <v>3014</v>
      </c>
      <c r="D4327" s="2" t="s">
        <v>92</v>
      </c>
      <c r="E4327" s="2" t="s">
        <v>710</v>
      </c>
      <c r="F4327" s="23" t="str">
        <f t="shared" si="203"/>
        <v>ida</v>
      </c>
      <c r="G4327" s="4">
        <v>19</v>
      </c>
      <c r="H4327" s="2" t="s">
        <v>759</v>
      </c>
      <c r="I4327" s="2" t="s">
        <v>760</v>
      </c>
      <c r="J4327" s="23" t="str">
        <f t="shared" si="201"/>
        <v>TAGUATUR3014ida19</v>
      </c>
      <c r="K4327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</v>
      </c>
    </row>
    <row r="4328" spans="1:11" x14ac:dyDescent="0.2">
      <c r="A4328" s="2" t="s">
        <v>708</v>
      </c>
      <c r="B4328" s="2" t="s">
        <v>709</v>
      </c>
      <c r="C4328" s="4">
        <v>3014</v>
      </c>
      <c r="D4328" s="2" t="s">
        <v>92</v>
      </c>
      <c r="E4328" s="2" t="s">
        <v>710</v>
      </c>
      <c r="F4328" s="23" t="str">
        <f t="shared" si="203"/>
        <v>ida</v>
      </c>
      <c r="G4328" s="4">
        <v>20</v>
      </c>
      <c r="H4328" s="2" t="s">
        <v>761</v>
      </c>
      <c r="I4328" s="2" t="s">
        <v>762</v>
      </c>
      <c r="J4328" s="23" t="str">
        <f t="shared" si="201"/>
        <v>TAGUATUR3014ida20</v>
      </c>
      <c r="K4328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</v>
      </c>
    </row>
    <row r="4329" spans="1:11" x14ac:dyDescent="0.2">
      <c r="A4329" s="2" t="s">
        <v>708</v>
      </c>
      <c r="B4329" s="2" t="s">
        <v>709</v>
      </c>
      <c r="C4329" s="4">
        <v>3014</v>
      </c>
      <c r="D4329" s="2" t="s">
        <v>92</v>
      </c>
      <c r="E4329" s="2" t="s">
        <v>710</v>
      </c>
      <c r="F4329" s="23" t="str">
        <f t="shared" si="203"/>
        <v>ida</v>
      </c>
      <c r="G4329" s="4">
        <v>21</v>
      </c>
      <c r="H4329" s="2" t="s">
        <v>503</v>
      </c>
      <c r="I4329" s="2" t="s">
        <v>504</v>
      </c>
      <c r="J4329" s="23" t="str">
        <f t="shared" si="201"/>
        <v>TAGUATUR3014ida21</v>
      </c>
      <c r="K4329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</v>
      </c>
    </row>
    <row r="4330" spans="1:11" x14ac:dyDescent="0.2">
      <c r="A4330" s="2" t="s">
        <v>708</v>
      </c>
      <c r="B4330" s="2" t="s">
        <v>709</v>
      </c>
      <c r="C4330" s="4">
        <v>3014</v>
      </c>
      <c r="D4330" s="2" t="s">
        <v>92</v>
      </c>
      <c r="E4330" s="2" t="s">
        <v>710</v>
      </c>
      <c r="F4330" s="23" t="str">
        <f t="shared" si="203"/>
        <v>ida</v>
      </c>
      <c r="G4330" s="4">
        <v>22</v>
      </c>
      <c r="H4330" s="2" t="s">
        <v>501</v>
      </c>
      <c r="I4330" s="2" t="s">
        <v>502</v>
      </c>
      <c r="J4330" s="23" t="str">
        <f t="shared" si="201"/>
        <v>TAGUATUR3014ida22</v>
      </c>
      <c r="K4330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</v>
      </c>
    </row>
    <row r="4331" spans="1:11" x14ac:dyDescent="0.2">
      <c r="A4331" s="2" t="s">
        <v>708</v>
      </c>
      <c r="B4331" s="2" t="s">
        <v>709</v>
      </c>
      <c r="C4331" s="4">
        <v>3014</v>
      </c>
      <c r="D4331" s="2" t="s">
        <v>92</v>
      </c>
      <c r="E4331" s="2" t="s">
        <v>710</v>
      </c>
      <c r="F4331" s="23" t="str">
        <f t="shared" si="203"/>
        <v>ida</v>
      </c>
      <c r="G4331" s="4">
        <v>23</v>
      </c>
      <c r="H4331" s="2" t="s">
        <v>736</v>
      </c>
      <c r="I4331" s="2" t="s">
        <v>481</v>
      </c>
      <c r="J4331" s="23" t="str">
        <f t="shared" si="201"/>
        <v>TAGUATUR3014ida23</v>
      </c>
      <c r="K4331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</v>
      </c>
    </row>
    <row r="4332" spans="1:11" x14ac:dyDescent="0.2">
      <c r="A4332" s="2" t="s">
        <v>708</v>
      </c>
      <c r="B4332" s="2" t="s">
        <v>709</v>
      </c>
      <c r="C4332" s="4">
        <v>3014</v>
      </c>
      <c r="D4332" s="2" t="s">
        <v>92</v>
      </c>
      <c r="E4332" s="2" t="s">
        <v>710</v>
      </c>
      <c r="F4332" s="23" t="str">
        <f t="shared" si="203"/>
        <v>ida</v>
      </c>
      <c r="G4332" s="4">
        <v>24</v>
      </c>
      <c r="H4332" s="2" t="s">
        <v>648</v>
      </c>
      <c r="I4332" s="2" t="s">
        <v>481</v>
      </c>
      <c r="J4332" s="23" t="str">
        <f t="shared" si="201"/>
        <v>TAGUATUR3014ida24</v>
      </c>
      <c r="K4332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</v>
      </c>
    </row>
    <row r="4333" spans="1:11" x14ac:dyDescent="0.2">
      <c r="A4333" s="2" t="s">
        <v>708</v>
      </c>
      <c r="B4333" s="2" t="s">
        <v>709</v>
      </c>
      <c r="C4333" s="4">
        <v>3014</v>
      </c>
      <c r="D4333" s="2" t="s">
        <v>92</v>
      </c>
      <c r="E4333" s="2" t="s">
        <v>710</v>
      </c>
      <c r="F4333" s="23" t="str">
        <f t="shared" si="203"/>
        <v>ida</v>
      </c>
      <c r="G4333" s="4">
        <v>25</v>
      </c>
      <c r="H4333" s="2" t="s">
        <v>483</v>
      </c>
      <c r="I4333" s="2" t="s">
        <v>481</v>
      </c>
      <c r="J4333" s="23" t="str">
        <f t="shared" si="201"/>
        <v>TAGUATUR3014ida25</v>
      </c>
      <c r="K4333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</v>
      </c>
    </row>
    <row r="4334" spans="1:11" x14ac:dyDescent="0.2">
      <c r="A4334" s="2" t="s">
        <v>737</v>
      </c>
      <c r="B4334" s="2" t="s">
        <v>709</v>
      </c>
      <c r="C4334" s="4">
        <v>3015</v>
      </c>
      <c r="D4334" s="2" t="s">
        <v>92</v>
      </c>
      <c r="E4334" s="2" t="s">
        <v>741</v>
      </c>
      <c r="F4334" s="23" t="str">
        <f t="shared" si="203"/>
        <v>ida</v>
      </c>
      <c r="G4334" s="4">
        <v>1</v>
      </c>
      <c r="H4334" s="2" t="s">
        <v>738</v>
      </c>
      <c r="I4334" s="2" t="s">
        <v>712</v>
      </c>
      <c r="J4334" s="23" t="str">
        <f t="shared" si="201"/>
        <v>TAGUATUR3015ida1</v>
      </c>
      <c r="K4334" s="32" t="str">
        <f t="shared" si="202"/>
        <v>TERMINAL ROD. DO CENTRO</v>
      </c>
    </row>
    <row r="4335" spans="1:11" x14ac:dyDescent="0.2">
      <c r="A4335" s="2" t="s">
        <v>737</v>
      </c>
      <c r="B4335" s="2" t="s">
        <v>709</v>
      </c>
      <c r="C4335" s="4">
        <v>3015</v>
      </c>
      <c r="D4335" s="2" t="s">
        <v>92</v>
      </c>
      <c r="E4335" s="2" t="s">
        <v>741</v>
      </c>
      <c r="F4335" s="23" t="str">
        <f t="shared" si="203"/>
        <v>ida</v>
      </c>
      <c r="G4335" s="4">
        <v>2</v>
      </c>
      <c r="H4335" s="2" t="s">
        <v>739</v>
      </c>
      <c r="I4335" s="2" t="s">
        <v>712</v>
      </c>
      <c r="J4335" s="23" t="str">
        <f t="shared" si="201"/>
        <v>TAGUATUR3015ida2</v>
      </c>
      <c r="K4335" s="32" t="str">
        <f t="shared" si="202"/>
        <v>TERMINAL ROD. DO CENTRO/VILA SÃO LUIZ</v>
      </c>
    </row>
    <row r="4336" spans="1:11" x14ac:dyDescent="0.2">
      <c r="A4336" s="2" t="s">
        <v>737</v>
      </c>
      <c r="B4336" s="2" t="s">
        <v>709</v>
      </c>
      <c r="C4336" s="4">
        <v>3015</v>
      </c>
      <c r="D4336" s="2" t="s">
        <v>92</v>
      </c>
      <c r="E4336" s="2" t="s">
        <v>741</v>
      </c>
      <c r="F4336" s="23" t="str">
        <f t="shared" si="203"/>
        <v>ida</v>
      </c>
      <c r="G4336" s="4">
        <v>3</v>
      </c>
      <c r="H4336" s="2" t="s">
        <v>733</v>
      </c>
      <c r="I4336" s="2" t="s">
        <v>712</v>
      </c>
      <c r="J4336" s="23" t="str">
        <f t="shared" si="201"/>
        <v>TAGUATUR3015ida3</v>
      </c>
      <c r="K4336" s="32" t="str">
        <f t="shared" si="202"/>
        <v>TERMINAL ROD. DO CENTRO/VILA SÃO LUIZ/AVENIDA RIO GRANDE DO NORTE</v>
      </c>
    </row>
    <row r="4337" spans="1:11" x14ac:dyDescent="0.2">
      <c r="A4337" s="2" t="s">
        <v>737</v>
      </c>
      <c r="B4337" s="2" t="s">
        <v>709</v>
      </c>
      <c r="C4337" s="4">
        <v>3015</v>
      </c>
      <c r="D4337" s="2" t="s">
        <v>92</v>
      </c>
      <c r="E4337" s="2" t="s">
        <v>741</v>
      </c>
      <c r="F4337" s="23" t="str">
        <f t="shared" si="203"/>
        <v>ida</v>
      </c>
      <c r="G4337" s="4">
        <v>4</v>
      </c>
      <c r="H4337" s="2" t="s">
        <v>734</v>
      </c>
      <c r="I4337" s="2" t="s">
        <v>712</v>
      </c>
      <c r="J4337" s="23" t="str">
        <f t="shared" si="201"/>
        <v>TAGUATUR3015ida4</v>
      </c>
      <c r="K4337" s="32" t="str">
        <f t="shared" si="202"/>
        <v>TERMINAL ROD. DO CENTRO/VILA SÃO LUIZ/AVENIDA RIO GRANDE DO NORTE/QUADRAS: 72 / 73</v>
      </c>
    </row>
    <row r="4338" spans="1:11" x14ac:dyDescent="0.2">
      <c r="A4338" s="2" t="s">
        <v>737</v>
      </c>
      <c r="B4338" s="2" t="s">
        <v>709</v>
      </c>
      <c r="C4338" s="4">
        <v>3015</v>
      </c>
      <c r="D4338" s="2" t="s">
        <v>92</v>
      </c>
      <c r="E4338" s="2" t="s">
        <v>741</v>
      </c>
      <c r="F4338" s="23" t="str">
        <f t="shared" si="203"/>
        <v>ida</v>
      </c>
      <c r="G4338" s="4">
        <v>5</v>
      </c>
      <c r="H4338" s="2" t="s">
        <v>743</v>
      </c>
      <c r="I4338" s="2" t="s">
        <v>712</v>
      </c>
      <c r="J4338" s="23" t="str">
        <f t="shared" si="201"/>
        <v>TAGUATUR3015ida5</v>
      </c>
      <c r="K4338" s="32" t="str">
        <f t="shared" si="202"/>
        <v>TERMINAL ROD. DO CENTRO/VILA SÃO LUIZ/AVENIDA RIO GRANDE DO NORTE/QUADRAS: 72 / 73/AVENIDA GOIÁS – ATÉ A PONTE</v>
      </c>
    </row>
    <row r="4339" spans="1:11" x14ac:dyDescent="0.2">
      <c r="A4339" s="2" t="s">
        <v>737</v>
      </c>
      <c r="B4339" s="2" t="s">
        <v>709</v>
      </c>
      <c r="C4339" s="4">
        <v>3015</v>
      </c>
      <c r="D4339" s="2" t="s">
        <v>92</v>
      </c>
      <c r="E4339" s="2" t="s">
        <v>741</v>
      </c>
      <c r="F4339" s="23" t="str">
        <f t="shared" si="203"/>
        <v>ida</v>
      </c>
      <c r="G4339" s="4">
        <v>6</v>
      </c>
      <c r="H4339" s="2" t="s">
        <v>722</v>
      </c>
      <c r="I4339" s="2" t="s">
        <v>712</v>
      </c>
      <c r="J4339" s="23" t="str">
        <f t="shared" si="201"/>
        <v>TAGUATUR3015ida6</v>
      </c>
      <c r="K4339" s="32" t="str">
        <f t="shared" si="202"/>
        <v>TERMINAL ROD. DO CENTRO/VILA SÃO LUIZ/AVENIDA RIO GRANDE DO NORTE/QUADRAS: 72 / 73/AVENIDA GOIÁS – ATÉ A PONTE/DF – 280</v>
      </c>
    </row>
    <row r="4340" spans="1:11" x14ac:dyDescent="0.2">
      <c r="A4340" s="2" t="s">
        <v>737</v>
      </c>
      <c r="B4340" s="2" t="s">
        <v>709</v>
      </c>
      <c r="C4340" s="4">
        <v>3015</v>
      </c>
      <c r="D4340" s="2" t="s">
        <v>92</v>
      </c>
      <c r="E4340" s="2" t="s">
        <v>741</v>
      </c>
      <c r="F4340" s="23" t="str">
        <f t="shared" si="203"/>
        <v>ida</v>
      </c>
      <c r="G4340" s="4">
        <v>7</v>
      </c>
      <c r="H4340" s="2" t="s">
        <v>723</v>
      </c>
      <c r="I4340" s="2" t="s">
        <v>724</v>
      </c>
      <c r="J4340" s="23" t="str">
        <f t="shared" si="201"/>
        <v>TAGUATUR3015ida7</v>
      </c>
      <c r="K4340" s="32" t="str">
        <f t="shared" si="202"/>
        <v>TERMINAL ROD. DO CENTRO/VILA SÃO LUIZ/AVENIDA RIO GRANDE DO NORTE/QUADRAS: 72 / 73/AVENIDA GOIÁS – ATÉ A PONTE/DF – 280/BR – 060</v>
      </c>
    </row>
    <row r="4341" spans="1:11" x14ac:dyDescent="0.2">
      <c r="A4341" s="2" t="s">
        <v>737</v>
      </c>
      <c r="B4341" s="2" t="s">
        <v>709</v>
      </c>
      <c r="C4341" s="4">
        <v>3015</v>
      </c>
      <c r="D4341" s="2" t="s">
        <v>92</v>
      </c>
      <c r="E4341" s="2" t="s">
        <v>741</v>
      </c>
      <c r="F4341" s="23" t="str">
        <f t="shared" si="203"/>
        <v>ida</v>
      </c>
      <c r="G4341" s="4">
        <v>8</v>
      </c>
      <c r="H4341" s="2" t="s">
        <v>675</v>
      </c>
      <c r="I4341" s="2" t="s">
        <v>564</v>
      </c>
      <c r="J4341" s="23" t="str">
        <f t="shared" si="201"/>
        <v>TAGUATUR3015ida8</v>
      </c>
      <c r="K4341" s="32" t="str">
        <f t="shared" si="202"/>
        <v>TERMINAL ROD. DO CENTRO/VILA SÃO LUIZ/AVENIDA RIO GRANDE DO NORTE/QUADRAS: 72 / 73/AVENIDA GOIÁS – ATÉ A PONTE/DF – 280/BR – 060/PISTÃO SUL</v>
      </c>
    </row>
    <row r="4342" spans="1:11" x14ac:dyDescent="0.2">
      <c r="A4342" s="2" t="s">
        <v>737</v>
      </c>
      <c r="B4342" s="2" t="s">
        <v>709</v>
      </c>
      <c r="C4342" s="4">
        <v>3015</v>
      </c>
      <c r="D4342" s="2" t="s">
        <v>92</v>
      </c>
      <c r="E4342" s="2" t="s">
        <v>741</v>
      </c>
      <c r="F4342" s="23" t="str">
        <f t="shared" si="203"/>
        <v>ida</v>
      </c>
      <c r="G4342" s="4">
        <v>9</v>
      </c>
      <c r="H4342" s="2" t="s">
        <v>699</v>
      </c>
      <c r="I4342" s="2" t="s">
        <v>695</v>
      </c>
      <c r="J4342" s="23" t="str">
        <f t="shared" si="201"/>
        <v>TAGUATUR3015ida9</v>
      </c>
      <c r="K4342" s="32" t="str">
        <f t="shared" si="202"/>
        <v>TERMINAL ROD. DO CENTRO/VILA SÃO LUIZ/AVENIDA RIO GRANDE DO NORTE/QUADRAS: 72 / 73/AVENIDA GOIÁS – ATÉ A PONTE/DF – 280/BR – 060/PISTÃO SUL/AVENIDA PARQUE ÁGUAS CLARAS</v>
      </c>
    </row>
    <row r="4343" spans="1:11" x14ac:dyDescent="0.2">
      <c r="A4343" s="2" t="s">
        <v>737</v>
      </c>
      <c r="B4343" s="2" t="s">
        <v>709</v>
      </c>
      <c r="C4343" s="4">
        <v>3015</v>
      </c>
      <c r="D4343" s="2" t="s">
        <v>92</v>
      </c>
      <c r="E4343" s="2" t="s">
        <v>741</v>
      </c>
      <c r="F4343" s="23" t="str">
        <f t="shared" si="203"/>
        <v>ida</v>
      </c>
      <c r="G4343" s="4">
        <v>10</v>
      </c>
      <c r="H4343" s="2" t="s">
        <v>726</v>
      </c>
      <c r="I4343" s="2" t="s">
        <v>695</v>
      </c>
      <c r="J4343" s="23" t="str">
        <f t="shared" si="201"/>
        <v>TAGUATUR3015ida10</v>
      </c>
      <c r="K4343" s="32" t="str">
        <f t="shared" si="202"/>
        <v>TERMINAL ROD. DO CENTRO/VILA SÃO LUIZ/AVENIDA RIO GRANDE DO NORTE/QUADRAS: 72 / 73/AVENIDA GOIÁS – ATÉ A PONTE/DF – 280/BR – 060/PISTÃO SUL/AVENIDA PARQUE ÁGUAS CLARAS/AVENIDA DAS ARAUCÁRIAS</v>
      </c>
    </row>
    <row r="4344" spans="1:11" x14ac:dyDescent="0.2">
      <c r="A4344" s="2" t="s">
        <v>737</v>
      </c>
      <c r="B4344" s="2" t="s">
        <v>709</v>
      </c>
      <c r="C4344" s="4">
        <v>3015</v>
      </c>
      <c r="D4344" s="2" t="s">
        <v>92</v>
      </c>
      <c r="E4344" s="2" t="s">
        <v>741</v>
      </c>
      <c r="F4344" s="23" t="str">
        <f t="shared" si="203"/>
        <v>ida</v>
      </c>
      <c r="G4344" s="4">
        <v>11</v>
      </c>
      <c r="H4344" s="2" t="s">
        <v>700</v>
      </c>
      <c r="I4344" s="2" t="s">
        <v>695</v>
      </c>
      <c r="J4344" s="23" t="str">
        <f t="shared" si="201"/>
        <v>TAGUATUR3015ida11</v>
      </c>
      <c r="K4344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</v>
      </c>
    </row>
    <row r="4345" spans="1:11" x14ac:dyDescent="0.2">
      <c r="A4345" s="2" t="s">
        <v>737</v>
      </c>
      <c r="B4345" s="2" t="s">
        <v>709</v>
      </c>
      <c r="C4345" s="4">
        <v>3015</v>
      </c>
      <c r="D4345" s="2" t="s">
        <v>92</v>
      </c>
      <c r="E4345" s="2" t="s">
        <v>741</v>
      </c>
      <c r="F4345" s="23" t="str">
        <f t="shared" si="203"/>
        <v>ida</v>
      </c>
      <c r="G4345" s="4">
        <v>12</v>
      </c>
      <c r="H4345" s="2" t="s">
        <v>697</v>
      </c>
      <c r="I4345" s="2" t="s">
        <v>695</v>
      </c>
      <c r="J4345" s="23" t="str">
        <f t="shared" si="201"/>
        <v>TAGUATUR3015ida12</v>
      </c>
      <c r="K4345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</v>
      </c>
    </row>
    <row r="4346" spans="1:11" x14ac:dyDescent="0.2">
      <c r="A4346" s="2" t="s">
        <v>737</v>
      </c>
      <c r="B4346" s="2" t="s">
        <v>709</v>
      </c>
      <c r="C4346" s="4">
        <v>3015</v>
      </c>
      <c r="D4346" s="2" t="s">
        <v>92</v>
      </c>
      <c r="E4346" s="2" t="s">
        <v>741</v>
      </c>
      <c r="F4346" s="23" t="str">
        <f t="shared" si="203"/>
        <v>ida</v>
      </c>
      <c r="G4346" s="4">
        <v>13</v>
      </c>
      <c r="H4346" s="2" t="s">
        <v>698</v>
      </c>
      <c r="I4346" s="2" t="s">
        <v>695</v>
      </c>
      <c r="J4346" s="23" t="str">
        <f t="shared" si="201"/>
        <v>TAGUATUR3015ida13</v>
      </c>
      <c r="K4346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</v>
      </c>
    </row>
    <row r="4347" spans="1:11" x14ac:dyDescent="0.2">
      <c r="A4347" s="2" t="s">
        <v>737</v>
      </c>
      <c r="B4347" s="2" t="s">
        <v>709</v>
      </c>
      <c r="C4347" s="4">
        <v>3015</v>
      </c>
      <c r="D4347" s="2" t="s">
        <v>92</v>
      </c>
      <c r="E4347" s="2" t="s">
        <v>741</v>
      </c>
      <c r="F4347" s="23" t="str">
        <f t="shared" si="203"/>
        <v>ida</v>
      </c>
      <c r="G4347" s="4">
        <v>14</v>
      </c>
      <c r="H4347" s="2" t="s">
        <v>565</v>
      </c>
      <c r="I4347" s="2" t="s">
        <v>727</v>
      </c>
      <c r="J4347" s="23" t="str">
        <f t="shared" si="201"/>
        <v>TAGUATUR3015ida14</v>
      </c>
      <c r="K4347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</v>
      </c>
    </row>
    <row r="4348" spans="1:11" x14ac:dyDescent="0.2">
      <c r="A4348" s="2" t="s">
        <v>737</v>
      </c>
      <c r="B4348" s="2" t="s">
        <v>709</v>
      </c>
      <c r="C4348" s="4">
        <v>3015</v>
      </c>
      <c r="D4348" s="2" t="s">
        <v>92</v>
      </c>
      <c r="E4348" s="2" t="s">
        <v>741</v>
      </c>
      <c r="F4348" s="23" t="str">
        <f t="shared" si="203"/>
        <v>ida</v>
      </c>
      <c r="G4348" s="4">
        <v>15</v>
      </c>
      <c r="H4348" s="2" t="s">
        <v>728</v>
      </c>
      <c r="I4348" s="2" t="s">
        <v>729</v>
      </c>
      <c r="J4348" s="23" t="str">
        <f t="shared" si="201"/>
        <v>TAGUATUR3015ida15</v>
      </c>
      <c r="K4348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</v>
      </c>
    </row>
    <row r="4349" spans="1:11" x14ac:dyDescent="0.2">
      <c r="A4349" s="2" t="s">
        <v>737</v>
      </c>
      <c r="B4349" s="2" t="s">
        <v>709</v>
      </c>
      <c r="C4349" s="4">
        <v>3015</v>
      </c>
      <c r="D4349" s="2" t="s">
        <v>92</v>
      </c>
      <c r="E4349" s="2" t="s">
        <v>741</v>
      </c>
      <c r="F4349" s="23" t="str">
        <f t="shared" si="203"/>
        <v>ida</v>
      </c>
      <c r="G4349" s="4">
        <v>16</v>
      </c>
      <c r="H4349" s="2" t="s">
        <v>569</v>
      </c>
      <c r="I4349" s="2" t="s">
        <v>730</v>
      </c>
      <c r="J4349" s="23" t="str">
        <f t="shared" si="201"/>
        <v>TAGUATUR3015ida16</v>
      </c>
      <c r="K4349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</v>
      </c>
    </row>
    <row r="4350" spans="1:11" x14ac:dyDescent="0.2">
      <c r="A4350" s="2" t="s">
        <v>737</v>
      </c>
      <c r="B4350" s="2" t="s">
        <v>709</v>
      </c>
      <c r="C4350" s="4">
        <v>3015</v>
      </c>
      <c r="D4350" s="2" t="s">
        <v>92</v>
      </c>
      <c r="E4350" s="2" t="s">
        <v>741</v>
      </c>
      <c r="F4350" s="23" t="str">
        <f t="shared" si="203"/>
        <v>ida</v>
      </c>
      <c r="G4350" s="4">
        <v>17</v>
      </c>
      <c r="H4350" s="2" t="s">
        <v>569</v>
      </c>
      <c r="I4350" s="2" t="s">
        <v>731</v>
      </c>
      <c r="J4350" s="23" t="str">
        <f t="shared" si="201"/>
        <v>TAGUATUR3015ida17</v>
      </c>
      <c r="K4350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</v>
      </c>
    </row>
    <row r="4351" spans="1:11" x14ac:dyDescent="0.2">
      <c r="A4351" s="2" t="s">
        <v>737</v>
      </c>
      <c r="B4351" s="2" t="s">
        <v>709</v>
      </c>
      <c r="C4351" s="4">
        <v>3015</v>
      </c>
      <c r="D4351" s="2" t="s">
        <v>92</v>
      </c>
      <c r="E4351" s="2" t="s">
        <v>741</v>
      </c>
      <c r="F4351" s="23" t="str">
        <f t="shared" si="203"/>
        <v>ida</v>
      </c>
      <c r="G4351" s="4">
        <v>18</v>
      </c>
      <c r="H4351" s="2" t="s">
        <v>569</v>
      </c>
      <c r="I4351" s="2" t="s">
        <v>531</v>
      </c>
      <c r="J4351" s="23" t="str">
        <f t="shared" si="201"/>
        <v>TAGUATUR3015ida18</v>
      </c>
      <c r="K4351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</v>
      </c>
    </row>
    <row r="4352" spans="1:11" x14ac:dyDescent="0.2">
      <c r="A4352" s="2" t="s">
        <v>737</v>
      </c>
      <c r="B4352" s="2" t="s">
        <v>709</v>
      </c>
      <c r="C4352" s="4">
        <v>3015</v>
      </c>
      <c r="D4352" s="2" t="s">
        <v>92</v>
      </c>
      <c r="E4352" s="2" t="s">
        <v>741</v>
      </c>
      <c r="F4352" s="23" t="str">
        <f t="shared" si="203"/>
        <v>ida</v>
      </c>
      <c r="G4352" s="4">
        <v>19</v>
      </c>
      <c r="H4352" s="2" t="s">
        <v>732</v>
      </c>
      <c r="I4352" s="2" t="s">
        <v>481</v>
      </c>
      <c r="J4352" s="23" t="str">
        <f t="shared" si="201"/>
        <v>TAGUATUR3015ida19</v>
      </c>
      <c r="K4352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</v>
      </c>
    </row>
    <row r="4353" spans="1:11" x14ac:dyDescent="0.2">
      <c r="A4353" s="2" t="s">
        <v>737</v>
      </c>
      <c r="B4353" s="2" t="s">
        <v>709</v>
      </c>
      <c r="C4353" s="4">
        <v>3015</v>
      </c>
      <c r="D4353" s="2" t="s">
        <v>92</v>
      </c>
      <c r="E4353" s="2" t="s">
        <v>741</v>
      </c>
      <c r="F4353" s="23" t="str">
        <f t="shared" si="203"/>
        <v>ida</v>
      </c>
      <c r="G4353" s="4">
        <v>20</v>
      </c>
      <c r="H4353" s="2" t="s">
        <v>535</v>
      </c>
      <c r="I4353" s="2" t="s">
        <v>481</v>
      </c>
      <c r="J4353" s="23" t="str">
        <f t="shared" si="201"/>
        <v>TAGUATUR3015ida20</v>
      </c>
      <c r="K4353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</v>
      </c>
    </row>
    <row r="4354" spans="1:11" x14ac:dyDescent="0.2">
      <c r="A4354" s="2" t="s">
        <v>737</v>
      </c>
      <c r="B4354" s="2" t="s">
        <v>709</v>
      </c>
      <c r="C4354" s="4">
        <v>3015</v>
      </c>
      <c r="D4354" s="2" t="s">
        <v>92</v>
      </c>
      <c r="E4354" s="2" t="s">
        <v>741</v>
      </c>
      <c r="F4354" s="23" t="str">
        <f t="shared" si="203"/>
        <v>ida</v>
      </c>
      <c r="G4354" s="4">
        <v>21</v>
      </c>
      <c r="H4354" s="2" t="s">
        <v>538</v>
      </c>
      <c r="I4354" s="2" t="s">
        <v>481</v>
      </c>
      <c r="J4354" s="23" t="str">
        <f t="shared" si="201"/>
        <v>TAGUATUR3015ida21</v>
      </c>
      <c r="K4354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</v>
      </c>
    </row>
    <row r="4355" spans="1:11" x14ac:dyDescent="0.2">
      <c r="A4355" s="2" t="s">
        <v>737</v>
      </c>
      <c r="B4355" s="2" t="s">
        <v>709</v>
      </c>
      <c r="C4355" s="4">
        <v>3015</v>
      </c>
      <c r="D4355" s="2" t="s">
        <v>92</v>
      </c>
      <c r="E4355" s="2" t="s">
        <v>741</v>
      </c>
      <c r="F4355" s="23" t="str">
        <f t="shared" si="203"/>
        <v>ida</v>
      </c>
      <c r="G4355" s="4">
        <v>22</v>
      </c>
      <c r="H4355" s="2" t="s">
        <v>483</v>
      </c>
      <c r="I4355" s="2" t="s">
        <v>481</v>
      </c>
      <c r="J4355" s="23" t="str">
        <f t="shared" ref="J4355:J4418" si="204">D4355&amp;C4355&amp;F4355&amp;G4355</f>
        <v>TAGUATUR3015ida22</v>
      </c>
      <c r="K4355" s="32" t="str">
        <f t="shared" ref="K4355:K4418" si="205">IF(G4355=1,H4355,K4354&amp;"/"&amp;H4355)</f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4356" spans="1:11" x14ac:dyDescent="0.2">
      <c r="A4356" s="2" t="s">
        <v>749</v>
      </c>
      <c r="B4356" s="2" t="s">
        <v>709</v>
      </c>
      <c r="C4356" s="4">
        <v>3016</v>
      </c>
      <c r="D4356" s="2" t="s">
        <v>92</v>
      </c>
      <c r="E4356" s="2" t="s">
        <v>710</v>
      </c>
      <c r="F4356" s="23" t="str">
        <f t="shared" ref="F4356:F4419" si="206">IF(LEFT(E4356,3)="ida","ida","volta")</f>
        <v>ida</v>
      </c>
      <c r="G4356" s="4">
        <v>1</v>
      </c>
      <c r="H4356" s="2" t="s">
        <v>750</v>
      </c>
      <c r="I4356" s="2" t="s">
        <v>712</v>
      </c>
      <c r="J4356" s="23" t="str">
        <f t="shared" si="204"/>
        <v>TAGUATUR3016ida1</v>
      </c>
      <c r="K4356" s="32" t="str">
        <f t="shared" si="205"/>
        <v>AVENIDA PRINCIPAL DO JARDIM ALÁ</v>
      </c>
    </row>
    <row r="4357" spans="1:11" x14ac:dyDescent="0.2">
      <c r="A4357" s="2" t="s">
        <v>749</v>
      </c>
      <c r="B4357" s="2" t="s">
        <v>709</v>
      </c>
      <c r="C4357" s="4">
        <v>3016</v>
      </c>
      <c r="D4357" s="2" t="s">
        <v>92</v>
      </c>
      <c r="E4357" s="2" t="s">
        <v>710</v>
      </c>
      <c r="F4357" s="23" t="str">
        <f t="shared" si="206"/>
        <v>ida</v>
      </c>
      <c r="G4357" s="4">
        <v>2</v>
      </c>
      <c r="H4357" s="2" t="s">
        <v>751</v>
      </c>
      <c r="I4357" s="2" t="s">
        <v>712</v>
      </c>
      <c r="J4357" s="23" t="str">
        <f t="shared" si="204"/>
        <v>TAGUATUR3016ida2</v>
      </c>
      <c r="K4357" s="32" t="str">
        <f t="shared" si="205"/>
        <v>AVENIDA PRINCIPAL DO JARDIM ALÁ/AVENIDA PRINCIPAL DO PARQUE ESTRELA DALVA XI</v>
      </c>
    </row>
    <row r="4358" spans="1:11" x14ac:dyDescent="0.2">
      <c r="A4358" s="2" t="s">
        <v>749</v>
      </c>
      <c r="B4358" s="2" t="s">
        <v>709</v>
      </c>
      <c r="C4358" s="4">
        <v>3016</v>
      </c>
      <c r="D4358" s="2" t="s">
        <v>92</v>
      </c>
      <c r="E4358" s="2" t="s">
        <v>710</v>
      </c>
      <c r="F4358" s="23" t="str">
        <f t="shared" si="206"/>
        <v>ida</v>
      </c>
      <c r="G4358" s="4">
        <v>3</v>
      </c>
      <c r="H4358" s="2" t="s">
        <v>718</v>
      </c>
      <c r="I4358" s="2" t="s">
        <v>712</v>
      </c>
      <c r="J4358" s="23" t="str">
        <f t="shared" si="204"/>
        <v>TAGUATUR3016ida3</v>
      </c>
      <c r="K4358" s="32" t="str">
        <f t="shared" si="205"/>
        <v>AVENIDA PRINCIPAL DO JARDIM ALÁ/AVENIDA PRINCIPAL DO PARQUE ESTRELA DALVA XI/CAIC</v>
      </c>
    </row>
    <row r="4359" spans="1:11" x14ac:dyDescent="0.2">
      <c r="A4359" s="2" t="s">
        <v>749</v>
      </c>
      <c r="B4359" s="2" t="s">
        <v>709</v>
      </c>
      <c r="C4359" s="4">
        <v>3016</v>
      </c>
      <c r="D4359" s="2" t="s">
        <v>92</v>
      </c>
      <c r="E4359" s="2" t="s">
        <v>710</v>
      </c>
      <c r="F4359" s="23" t="str">
        <f t="shared" si="206"/>
        <v>ida</v>
      </c>
      <c r="G4359" s="4">
        <v>4</v>
      </c>
      <c r="H4359" s="2" t="s">
        <v>734</v>
      </c>
      <c r="I4359" s="2" t="s">
        <v>712</v>
      </c>
      <c r="J4359" s="23" t="str">
        <f t="shared" si="204"/>
        <v>TAGUATUR3016ida4</v>
      </c>
      <c r="K4359" s="32" t="str">
        <f t="shared" si="205"/>
        <v>AVENIDA PRINCIPAL DO JARDIM ALÁ/AVENIDA PRINCIPAL DO PARQUE ESTRELA DALVA XI/CAIC/QUADRAS: 72 / 73</v>
      </c>
    </row>
    <row r="4360" spans="1:11" x14ac:dyDescent="0.2">
      <c r="A4360" s="2" t="s">
        <v>749</v>
      </c>
      <c r="B4360" s="2" t="s">
        <v>709</v>
      </c>
      <c r="C4360" s="4">
        <v>3016</v>
      </c>
      <c r="D4360" s="2" t="s">
        <v>92</v>
      </c>
      <c r="E4360" s="2" t="s">
        <v>710</v>
      </c>
      <c r="F4360" s="23" t="str">
        <f t="shared" si="206"/>
        <v>ida</v>
      </c>
      <c r="G4360" s="4">
        <v>5</v>
      </c>
      <c r="H4360" s="2" t="s">
        <v>743</v>
      </c>
      <c r="I4360" s="2" t="s">
        <v>712</v>
      </c>
      <c r="J4360" s="23" t="str">
        <f t="shared" si="204"/>
        <v>TAGUATUR3016ida5</v>
      </c>
      <c r="K4360" s="32" t="str">
        <f t="shared" si="205"/>
        <v>AVENIDA PRINCIPAL DO JARDIM ALÁ/AVENIDA PRINCIPAL DO PARQUE ESTRELA DALVA XI/CAIC/QUADRAS: 72 / 73/AVENIDA GOIÁS – ATÉ A PONTE</v>
      </c>
    </row>
    <row r="4361" spans="1:11" x14ac:dyDescent="0.2">
      <c r="A4361" s="2" t="s">
        <v>749</v>
      </c>
      <c r="B4361" s="2" t="s">
        <v>709</v>
      </c>
      <c r="C4361" s="4">
        <v>3016</v>
      </c>
      <c r="D4361" s="2" t="s">
        <v>92</v>
      </c>
      <c r="E4361" s="2" t="s">
        <v>710</v>
      </c>
      <c r="F4361" s="23" t="str">
        <f t="shared" si="206"/>
        <v>ida</v>
      </c>
      <c r="G4361" s="4">
        <v>6</v>
      </c>
      <c r="H4361" s="2" t="s">
        <v>722</v>
      </c>
      <c r="I4361" s="2" t="s">
        <v>712</v>
      </c>
      <c r="J4361" s="23" t="str">
        <f t="shared" si="204"/>
        <v>TAGUATUR3016ida6</v>
      </c>
      <c r="K4361" s="32" t="str">
        <f t="shared" si="205"/>
        <v>AVENIDA PRINCIPAL DO JARDIM ALÁ/AVENIDA PRINCIPAL DO PARQUE ESTRELA DALVA XI/CAIC/QUADRAS: 72 / 73/AVENIDA GOIÁS – ATÉ A PONTE/DF – 280</v>
      </c>
    </row>
    <row r="4362" spans="1:11" x14ac:dyDescent="0.2">
      <c r="A4362" s="2" t="s">
        <v>749</v>
      </c>
      <c r="B4362" s="2" t="s">
        <v>709</v>
      </c>
      <c r="C4362" s="4">
        <v>3016</v>
      </c>
      <c r="D4362" s="2" t="s">
        <v>92</v>
      </c>
      <c r="E4362" s="2" t="s">
        <v>710</v>
      </c>
      <c r="F4362" s="23" t="str">
        <f t="shared" si="206"/>
        <v>ida</v>
      </c>
      <c r="G4362" s="4">
        <v>7</v>
      </c>
      <c r="H4362" s="2" t="s">
        <v>723</v>
      </c>
      <c r="I4362" s="2" t="s">
        <v>724</v>
      </c>
      <c r="J4362" s="23" t="str">
        <f t="shared" si="204"/>
        <v>TAGUATUR3016ida7</v>
      </c>
      <c r="K4362" s="32" t="str">
        <f t="shared" si="205"/>
        <v>AVENIDA PRINCIPAL DO JARDIM ALÁ/AVENIDA PRINCIPAL DO PARQUE ESTRELA DALVA XI/CAIC/QUADRAS: 72 / 73/AVENIDA GOIÁS – ATÉ A PONTE/DF – 280/BR – 060</v>
      </c>
    </row>
    <row r="4363" spans="1:11" x14ac:dyDescent="0.2">
      <c r="A4363" s="2" t="s">
        <v>749</v>
      </c>
      <c r="B4363" s="2" t="s">
        <v>709</v>
      </c>
      <c r="C4363" s="4">
        <v>3016</v>
      </c>
      <c r="D4363" s="2" t="s">
        <v>92</v>
      </c>
      <c r="E4363" s="2" t="s">
        <v>710</v>
      </c>
      <c r="F4363" s="23" t="str">
        <f t="shared" si="206"/>
        <v>ida</v>
      </c>
      <c r="G4363" s="4">
        <v>8</v>
      </c>
      <c r="H4363" s="2" t="s">
        <v>675</v>
      </c>
      <c r="I4363" s="2" t="s">
        <v>564</v>
      </c>
      <c r="J4363" s="23" t="str">
        <f t="shared" si="204"/>
        <v>TAGUATUR3016ida8</v>
      </c>
      <c r="K4363" s="32" t="str">
        <f t="shared" si="205"/>
        <v>AVENIDA PRINCIPAL DO JARDIM ALÁ/AVENIDA PRINCIPAL DO PARQUE ESTRELA DALVA XI/CAIC/QUADRAS: 72 / 73/AVENIDA GOIÁS – ATÉ A PONTE/DF – 280/BR – 060/PISTÃO SUL</v>
      </c>
    </row>
    <row r="4364" spans="1:11" x14ac:dyDescent="0.2">
      <c r="A4364" s="2" t="s">
        <v>749</v>
      </c>
      <c r="B4364" s="2" t="s">
        <v>709</v>
      </c>
      <c r="C4364" s="4">
        <v>3016</v>
      </c>
      <c r="D4364" s="2" t="s">
        <v>92</v>
      </c>
      <c r="E4364" s="2" t="s">
        <v>710</v>
      </c>
      <c r="F4364" s="23" t="str">
        <f t="shared" si="206"/>
        <v>ida</v>
      </c>
      <c r="G4364" s="4">
        <v>9</v>
      </c>
      <c r="H4364" s="2" t="s">
        <v>699</v>
      </c>
      <c r="I4364" s="2" t="s">
        <v>695</v>
      </c>
      <c r="J4364" s="23" t="str">
        <f t="shared" si="204"/>
        <v>TAGUATUR3016ida9</v>
      </c>
      <c r="K4364" s="32" t="str">
        <f t="shared" si="205"/>
        <v>AVENIDA PRINCIPAL DO JARDIM ALÁ/AVENIDA PRINCIPAL DO PARQUE ESTRELA DALVA XI/CAIC/QUADRAS: 72 / 73/AVENIDA GOIÁS – ATÉ A PONTE/DF – 280/BR – 060/PISTÃO SUL/AVENIDA PARQUE ÁGUAS CLARAS</v>
      </c>
    </row>
    <row r="4365" spans="1:11" x14ac:dyDescent="0.2">
      <c r="A4365" s="2" t="s">
        <v>749</v>
      </c>
      <c r="B4365" s="2" t="s">
        <v>709</v>
      </c>
      <c r="C4365" s="4">
        <v>3016</v>
      </c>
      <c r="D4365" s="2" t="s">
        <v>92</v>
      </c>
      <c r="E4365" s="2" t="s">
        <v>710</v>
      </c>
      <c r="F4365" s="23" t="str">
        <f t="shared" si="206"/>
        <v>ida</v>
      </c>
      <c r="G4365" s="4">
        <v>10</v>
      </c>
      <c r="H4365" s="2" t="s">
        <v>726</v>
      </c>
      <c r="I4365" s="2" t="s">
        <v>695</v>
      </c>
      <c r="J4365" s="23" t="str">
        <f t="shared" si="204"/>
        <v>TAGUATUR3016ida10</v>
      </c>
      <c r="K4365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</v>
      </c>
    </row>
    <row r="4366" spans="1:11" x14ac:dyDescent="0.2">
      <c r="A4366" s="2" t="s">
        <v>749</v>
      </c>
      <c r="B4366" s="2" t="s">
        <v>709</v>
      </c>
      <c r="C4366" s="4">
        <v>3016</v>
      </c>
      <c r="D4366" s="2" t="s">
        <v>92</v>
      </c>
      <c r="E4366" s="2" t="s">
        <v>710</v>
      </c>
      <c r="F4366" s="23" t="str">
        <f t="shared" si="206"/>
        <v>ida</v>
      </c>
      <c r="G4366" s="4">
        <v>11</v>
      </c>
      <c r="H4366" s="2" t="s">
        <v>700</v>
      </c>
      <c r="I4366" s="2" t="s">
        <v>695</v>
      </c>
      <c r="J4366" s="23" t="str">
        <f t="shared" si="204"/>
        <v>TAGUATUR3016ida11</v>
      </c>
      <c r="K4366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</v>
      </c>
    </row>
    <row r="4367" spans="1:11" x14ac:dyDescent="0.2">
      <c r="A4367" s="2" t="s">
        <v>749</v>
      </c>
      <c r="B4367" s="2" t="s">
        <v>709</v>
      </c>
      <c r="C4367" s="4">
        <v>3016</v>
      </c>
      <c r="D4367" s="2" t="s">
        <v>92</v>
      </c>
      <c r="E4367" s="2" t="s">
        <v>710</v>
      </c>
      <c r="F4367" s="23" t="str">
        <f t="shared" si="206"/>
        <v>ida</v>
      </c>
      <c r="G4367" s="4">
        <v>12</v>
      </c>
      <c r="H4367" s="2" t="s">
        <v>697</v>
      </c>
      <c r="I4367" s="2" t="s">
        <v>695</v>
      </c>
      <c r="J4367" s="23" t="str">
        <f t="shared" si="204"/>
        <v>TAGUATUR3016ida12</v>
      </c>
      <c r="K4367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</v>
      </c>
    </row>
    <row r="4368" spans="1:11" x14ac:dyDescent="0.2">
      <c r="A4368" s="2" t="s">
        <v>749</v>
      </c>
      <c r="B4368" s="2" t="s">
        <v>709</v>
      </c>
      <c r="C4368" s="4">
        <v>3016</v>
      </c>
      <c r="D4368" s="2" t="s">
        <v>92</v>
      </c>
      <c r="E4368" s="2" t="s">
        <v>710</v>
      </c>
      <c r="F4368" s="23" t="str">
        <f t="shared" si="206"/>
        <v>ida</v>
      </c>
      <c r="G4368" s="4">
        <v>13</v>
      </c>
      <c r="H4368" s="2" t="s">
        <v>698</v>
      </c>
      <c r="I4368" s="2" t="s">
        <v>695</v>
      </c>
      <c r="J4368" s="23" t="str">
        <f t="shared" si="204"/>
        <v>TAGUATUR3016ida13</v>
      </c>
      <c r="K4368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</v>
      </c>
    </row>
    <row r="4369" spans="1:11" x14ac:dyDescent="0.2">
      <c r="A4369" s="2" t="s">
        <v>749</v>
      </c>
      <c r="B4369" s="2" t="s">
        <v>709</v>
      </c>
      <c r="C4369" s="4">
        <v>3016</v>
      </c>
      <c r="D4369" s="2" t="s">
        <v>92</v>
      </c>
      <c r="E4369" s="2" t="s">
        <v>710</v>
      </c>
      <c r="F4369" s="23" t="str">
        <f t="shared" si="206"/>
        <v>ida</v>
      </c>
      <c r="G4369" s="4">
        <v>14</v>
      </c>
      <c r="H4369" s="2" t="s">
        <v>565</v>
      </c>
      <c r="I4369" s="2" t="s">
        <v>727</v>
      </c>
      <c r="J4369" s="23" t="str">
        <f t="shared" si="204"/>
        <v>TAGUATUR3016ida14</v>
      </c>
      <c r="K4369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</v>
      </c>
    </row>
    <row r="4370" spans="1:11" x14ac:dyDescent="0.2">
      <c r="A4370" s="2" t="s">
        <v>749</v>
      </c>
      <c r="B4370" s="2" t="s">
        <v>709</v>
      </c>
      <c r="C4370" s="4">
        <v>3016</v>
      </c>
      <c r="D4370" s="2" t="s">
        <v>92</v>
      </c>
      <c r="E4370" s="2" t="s">
        <v>710</v>
      </c>
      <c r="F4370" s="23" t="str">
        <f t="shared" si="206"/>
        <v>ida</v>
      </c>
      <c r="G4370" s="4">
        <v>15</v>
      </c>
      <c r="H4370" s="2" t="s">
        <v>728</v>
      </c>
      <c r="I4370" s="2" t="s">
        <v>729</v>
      </c>
      <c r="J4370" s="23" t="str">
        <f t="shared" si="204"/>
        <v>TAGUATUR3016ida15</v>
      </c>
      <c r="K4370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</v>
      </c>
    </row>
    <row r="4371" spans="1:11" x14ac:dyDescent="0.2">
      <c r="A4371" s="2" t="s">
        <v>749</v>
      </c>
      <c r="B4371" s="2" t="s">
        <v>709</v>
      </c>
      <c r="C4371" s="4">
        <v>3016</v>
      </c>
      <c r="D4371" s="2" t="s">
        <v>92</v>
      </c>
      <c r="E4371" s="2" t="s">
        <v>710</v>
      </c>
      <c r="F4371" s="23" t="str">
        <f t="shared" si="206"/>
        <v>ida</v>
      </c>
      <c r="G4371" s="4">
        <v>16</v>
      </c>
      <c r="H4371" s="2" t="s">
        <v>569</v>
      </c>
      <c r="I4371" s="2" t="s">
        <v>730</v>
      </c>
      <c r="J4371" s="23" t="str">
        <f t="shared" si="204"/>
        <v>TAGUATUR3016ida16</v>
      </c>
      <c r="K4371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</v>
      </c>
    </row>
    <row r="4372" spans="1:11" x14ac:dyDescent="0.2">
      <c r="A4372" s="2" t="s">
        <v>749</v>
      </c>
      <c r="B4372" s="2" t="s">
        <v>709</v>
      </c>
      <c r="C4372" s="4">
        <v>3016</v>
      </c>
      <c r="D4372" s="2" t="s">
        <v>92</v>
      </c>
      <c r="E4372" s="2" t="s">
        <v>710</v>
      </c>
      <c r="F4372" s="23" t="str">
        <f t="shared" si="206"/>
        <v>ida</v>
      </c>
      <c r="G4372" s="4">
        <v>17</v>
      </c>
      <c r="H4372" s="2" t="s">
        <v>569</v>
      </c>
      <c r="I4372" s="2" t="s">
        <v>731</v>
      </c>
      <c r="J4372" s="23" t="str">
        <f t="shared" si="204"/>
        <v>TAGUATUR3016ida17</v>
      </c>
      <c r="K4372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</v>
      </c>
    </row>
    <row r="4373" spans="1:11" x14ac:dyDescent="0.2">
      <c r="A4373" s="2" t="s">
        <v>749</v>
      </c>
      <c r="B4373" s="2" t="s">
        <v>709</v>
      </c>
      <c r="C4373" s="4">
        <v>3016</v>
      </c>
      <c r="D4373" s="2" t="s">
        <v>92</v>
      </c>
      <c r="E4373" s="2" t="s">
        <v>710</v>
      </c>
      <c r="F4373" s="23" t="str">
        <f t="shared" si="206"/>
        <v>ida</v>
      </c>
      <c r="G4373" s="4">
        <v>18</v>
      </c>
      <c r="H4373" s="2" t="s">
        <v>569</v>
      </c>
      <c r="I4373" s="2" t="s">
        <v>531</v>
      </c>
      <c r="J4373" s="23" t="str">
        <f t="shared" si="204"/>
        <v>TAGUATUR3016ida18</v>
      </c>
      <c r="K4373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</v>
      </c>
    </row>
    <row r="4374" spans="1:11" x14ac:dyDescent="0.2">
      <c r="A4374" s="2" t="s">
        <v>749</v>
      </c>
      <c r="B4374" s="2" t="s">
        <v>709</v>
      </c>
      <c r="C4374" s="4">
        <v>3016</v>
      </c>
      <c r="D4374" s="2" t="s">
        <v>92</v>
      </c>
      <c r="E4374" s="2" t="s">
        <v>710</v>
      </c>
      <c r="F4374" s="23" t="str">
        <f t="shared" si="206"/>
        <v>ida</v>
      </c>
      <c r="G4374" s="4">
        <v>19</v>
      </c>
      <c r="H4374" s="2" t="s">
        <v>732</v>
      </c>
      <c r="I4374" s="2" t="s">
        <v>481</v>
      </c>
      <c r="J4374" s="23" t="str">
        <f t="shared" si="204"/>
        <v>TAGUATUR3016ida19</v>
      </c>
      <c r="K4374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</v>
      </c>
    </row>
    <row r="4375" spans="1:11" x14ac:dyDescent="0.2">
      <c r="A4375" s="2" t="s">
        <v>749</v>
      </c>
      <c r="B4375" s="2" t="s">
        <v>709</v>
      </c>
      <c r="C4375" s="4">
        <v>3016</v>
      </c>
      <c r="D4375" s="2" t="s">
        <v>92</v>
      </c>
      <c r="E4375" s="2" t="s">
        <v>710</v>
      </c>
      <c r="F4375" s="23" t="str">
        <f t="shared" si="206"/>
        <v>ida</v>
      </c>
      <c r="G4375" s="4">
        <v>20</v>
      </c>
      <c r="H4375" s="2" t="s">
        <v>535</v>
      </c>
      <c r="I4375" s="2" t="s">
        <v>481</v>
      </c>
      <c r="J4375" s="23" t="str">
        <f t="shared" si="204"/>
        <v>TAGUATUR3016ida20</v>
      </c>
      <c r="K4375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</v>
      </c>
    </row>
    <row r="4376" spans="1:11" x14ac:dyDescent="0.2">
      <c r="A4376" s="2" t="s">
        <v>749</v>
      </c>
      <c r="B4376" s="2" t="s">
        <v>709</v>
      </c>
      <c r="C4376" s="4">
        <v>3016</v>
      </c>
      <c r="D4376" s="2" t="s">
        <v>92</v>
      </c>
      <c r="E4376" s="2" t="s">
        <v>710</v>
      </c>
      <c r="F4376" s="23" t="str">
        <f t="shared" si="206"/>
        <v>ida</v>
      </c>
      <c r="G4376" s="4">
        <v>21</v>
      </c>
      <c r="H4376" s="2" t="s">
        <v>538</v>
      </c>
      <c r="I4376" s="2" t="s">
        <v>481</v>
      </c>
      <c r="J4376" s="23" t="str">
        <f t="shared" si="204"/>
        <v>TAGUATUR3016ida21</v>
      </c>
      <c r="K4376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</v>
      </c>
    </row>
    <row r="4377" spans="1:11" x14ac:dyDescent="0.2">
      <c r="A4377" s="2" t="s">
        <v>749</v>
      </c>
      <c r="B4377" s="2" t="s">
        <v>709</v>
      </c>
      <c r="C4377" s="4">
        <v>3016</v>
      </c>
      <c r="D4377" s="2" t="s">
        <v>92</v>
      </c>
      <c r="E4377" s="2" t="s">
        <v>710</v>
      </c>
      <c r="F4377" s="23" t="str">
        <f t="shared" si="206"/>
        <v>ida</v>
      </c>
      <c r="G4377" s="4">
        <v>22</v>
      </c>
      <c r="H4377" s="2" t="s">
        <v>483</v>
      </c>
      <c r="I4377" s="2" t="s">
        <v>481</v>
      </c>
      <c r="J4377" s="23" t="str">
        <f t="shared" si="204"/>
        <v>TAGUATUR3016ida22</v>
      </c>
      <c r="K4377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4378" spans="1:11" x14ac:dyDescent="0.2">
      <c r="A4378" s="2" t="s">
        <v>708</v>
      </c>
      <c r="B4378" s="2" t="s">
        <v>740</v>
      </c>
      <c r="C4378" s="4">
        <v>3017</v>
      </c>
      <c r="D4378" s="2" t="s">
        <v>92</v>
      </c>
      <c r="E4378" s="2" t="s">
        <v>710</v>
      </c>
      <c r="F4378" s="23" t="str">
        <f t="shared" si="206"/>
        <v>ida</v>
      </c>
      <c r="G4378" s="4">
        <v>1</v>
      </c>
      <c r="H4378" s="2" t="s">
        <v>711</v>
      </c>
      <c r="I4378" s="2" t="s">
        <v>712</v>
      </c>
      <c r="J4378" s="23" t="str">
        <f t="shared" si="204"/>
        <v>TAGUATUR3017ida1</v>
      </c>
      <c r="K4378" s="32" t="str">
        <f t="shared" si="205"/>
        <v>AVENIDA PRINCIPAL DO PARQUE SANTO ANTONIO</v>
      </c>
    </row>
    <row r="4379" spans="1:11" x14ac:dyDescent="0.2">
      <c r="A4379" s="2" t="s">
        <v>708</v>
      </c>
      <c r="B4379" s="2" t="s">
        <v>740</v>
      </c>
      <c r="C4379" s="4">
        <v>3017</v>
      </c>
      <c r="D4379" s="2" t="s">
        <v>92</v>
      </c>
      <c r="E4379" s="2" t="s">
        <v>710</v>
      </c>
      <c r="F4379" s="23" t="str">
        <f t="shared" si="206"/>
        <v>ida</v>
      </c>
      <c r="G4379" s="4">
        <v>2</v>
      </c>
      <c r="H4379" s="2" t="s">
        <v>767</v>
      </c>
      <c r="I4379" s="2" t="s">
        <v>712</v>
      </c>
      <c r="J4379" s="23" t="str">
        <f t="shared" si="204"/>
        <v>TAGUATUR3017ida2</v>
      </c>
      <c r="K4379" s="32" t="str">
        <f t="shared" si="205"/>
        <v>AVENIDA PRINCIPAL DO PARQUE SANTO ANTONIO/AVENIDA PRINCIPAL DO PARQUE ESTRELA DALVA XIII</v>
      </c>
    </row>
    <row r="4380" spans="1:11" x14ac:dyDescent="0.2">
      <c r="A4380" s="2" t="s">
        <v>708</v>
      </c>
      <c r="B4380" s="2" t="s">
        <v>740</v>
      </c>
      <c r="C4380" s="4">
        <v>3017</v>
      </c>
      <c r="D4380" s="2" t="s">
        <v>92</v>
      </c>
      <c r="E4380" s="2" t="s">
        <v>710</v>
      </c>
      <c r="F4380" s="23" t="str">
        <f t="shared" si="206"/>
        <v>ida</v>
      </c>
      <c r="G4380" s="4">
        <v>3</v>
      </c>
      <c r="H4380" s="2" t="s">
        <v>713</v>
      </c>
      <c r="I4380" s="2" t="s">
        <v>712</v>
      </c>
      <c r="J4380" s="23" t="str">
        <f t="shared" si="204"/>
        <v>TAGUATUR3017ida3</v>
      </c>
      <c r="K4380" s="32" t="str">
        <f t="shared" si="205"/>
        <v>AVENIDA PRINCIPAL DO PARQUE SANTO ANTONIO/AVENIDA PRINCIPAL DO PARQUE ESTRELA DALVA XIII/RESIDENCIAL MORADA NOBRE</v>
      </c>
    </row>
    <row r="4381" spans="1:11" x14ac:dyDescent="0.2">
      <c r="A4381" s="2" t="s">
        <v>708</v>
      </c>
      <c r="B4381" s="2" t="s">
        <v>740</v>
      </c>
      <c r="C4381" s="4">
        <v>3017</v>
      </c>
      <c r="D4381" s="2" t="s">
        <v>92</v>
      </c>
      <c r="E4381" s="2" t="s">
        <v>710</v>
      </c>
      <c r="F4381" s="23" t="str">
        <f t="shared" si="206"/>
        <v>ida</v>
      </c>
      <c r="G4381" s="4">
        <v>4</v>
      </c>
      <c r="H4381" s="2" t="s">
        <v>714</v>
      </c>
      <c r="I4381" s="2" t="s">
        <v>712</v>
      </c>
      <c r="J4381" s="23" t="str">
        <f t="shared" si="204"/>
        <v>TAGUATUR3017ida4</v>
      </c>
      <c r="K4381" s="32" t="str">
        <f t="shared" si="205"/>
        <v>AVENIDA PRINCIPAL DO PARQUE SANTO ANTONIO/AVENIDA PRINCIPAL DO PARQUE ESTRELA DALVA XIII/RESIDENCIAL MORADA NOBRE/AVENIDA PRINCIPAL DO PARQUE BEATRIZ I E II</v>
      </c>
    </row>
    <row r="4382" spans="1:11" x14ac:dyDescent="0.2">
      <c r="A4382" s="2" t="s">
        <v>708</v>
      </c>
      <c r="B4382" s="2" t="s">
        <v>740</v>
      </c>
      <c r="C4382" s="4">
        <v>3017</v>
      </c>
      <c r="D4382" s="2" t="s">
        <v>92</v>
      </c>
      <c r="E4382" s="2" t="s">
        <v>710</v>
      </c>
      <c r="F4382" s="23" t="str">
        <f t="shared" si="206"/>
        <v>ida</v>
      </c>
      <c r="G4382" s="4">
        <v>5</v>
      </c>
      <c r="H4382" s="2" t="s">
        <v>768</v>
      </c>
      <c r="I4382" s="2" t="s">
        <v>712</v>
      </c>
      <c r="J4382" s="23" t="str">
        <f t="shared" si="204"/>
        <v>TAGUATUR3017ida5</v>
      </c>
      <c r="K4382" s="32" t="str">
        <f t="shared" si="205"/>
        <v>AVENIDA PRINCIPAL DO PARQUE SANTO ANTONIO/AVENIDA PRINCIPAL DO PARQUE ESTRELA DALVA XIII/RESIDENCIAL MORADA NOBRE/AVENIDA PRINCIPAL DO PARQUE BEATRIZ I E II/TERMINAL ROD. DA QUEIROZ</v>
      </c>
    </row>
    <row r="4383" spans="1:11" x14ac:dyDescent="0.2">
      <c r="A4383" s="2" t="s">
        <v>708</v>
      </c>
      <c r="B4383" s="2" t="s">
        <v>740</v>
      </c>
      <c r="C4383" s="4">
        <v>3017</v>
      </c>
      <c r="D4383" s="2" t="s">
        <v>92</v>
      </c>
      <c r="E4383" s="2" t="s">
        <v>710</v>
      </c>
      <c r="F4383" s="23" t="str">
        <f t="shared" si="206"/>
        <v>ida</v>
      </c>
      <c r="G4383" s="4">
        <v>6</v>
      </c>
      <c r="H4383" s="2" t="s">
        <v>716</v>
      </c>
      <c r="I4383" s="2" t="s">
        <v>712</v>
      </c>
      <c r="J4383" s="23" t="str">
        <f t="shared" si="204"/>
        <v>TAGUATUR3017ida6</v>
      </c>
      <c r="K4383" s="32" t="str">
        <f t="shared" si="205"/>
        <v>AVENIDA PRINCIPAL DO PARQUE SANTO ANTONIO/AVENIDA PRINCIPAL DO PARQUE ESTRELA DALVA XIII/RESIDENCIAL MORADA NOBRE/AVENIDA PRINCIPAL DO PARQUE BEATRIZ I E II/TERMINAL ROD. DA QUEIROZ/COLÉGIO CASTRO ALVES</v>
      </c>
    </row>
    <row r="4384" spans="1:11" x14ac:dyDescent="0.2">
      <c r="A4384" s="2" t="s">
        <v>708</v>
      </c>
      <c r="B4384" s="2" t="s">
        <v>740</v>
      </c>
      <c r="C4384" s="4">
        <v>3017</v>
      </c>
      <c r="D4384" s="2" t="s">
        <v>92</v>
      </c>
      <c r="E4384" s="2" t="s">
        <v>710</v>
      </c>
      <c r="F4384" s="23" t="str">
        <f t="shared" si="206"/>
        <v>ida</v>
      </c>
      <c r="G4384" s="4">
        <v>7</v>
      </c>
      <c r="H4384" s="2" t="s">
        <v>717</v>
      </c>
      <c r="I4384" s="2" t="s">
        <v>712</v>
      </c>
      <c r="J4384" s="23" t="str">
        <f t="shared" si="204"/>
        <v>TAGUATUR3017ida7</v>
      </c>
      <c r="K4384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</v>
      </c>
    </row>
    <row r="4385" spans="1:11" x14ac:dyDescent="0.2">
      <c r="A4385" s="2" t="s">
        <v>708</v>
      </c>
      <c r="B4385" s="2" t="s">
        <v>740</v>
      </c>
      <c r="C4385" s="4">
        <v>3017</v>
      </c>
      <c r="D4385" s="2" t="s">
        <v>92</v>
      </c>
      <c r="E4385" s="2" t="s">
        <v>710</v>
      </c>
      <c r="F4385" s="23" t="str">
        <f t="shared" si="206"/>
        <v>ida</v>
      </c>
      <c r="G4385" s="4">
        <v>8</v>
      </c>
      <c r="H4385" s="2" t="s">
        <v>718</v>
      </c>
      <c r="I4385" s="2" t="s">
        <v>712</v>
      </c>
      <c r="J4385" s="23" t="str">
        <f t="shared" si="204"/>
        <v>TAGUATUR3017ida8</v>
      </c>
      <c r="K4385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</v>
      </c>
    </row>
    <row r="4386" spans="1:11" x14ac:dyDescent="0.2">
      <c r="A4386" s="2" t="s">
        <v>708</v>
      </c>
      <c r="B4386" s="2" t="s">
        <v>740</v>
      </c>
      <c r="C4386" s="4">
        <v>3017</v>
      </c>
      <c r="D4386" s="2" t="s">
        <v>92</v>
      </c>
      <c r="E4386" s="2" t="s">
        <v>710</v>
      </c>
      <c r="F4386" s="23" t="str">
        <f t="shared" si="206"/>
        <v>ida</v>
      </c>
      <c r="G4386" s="4">
        <v>9</v>
      </c>
      <c r="H4386" s="2" t="s">
        <v>742</v>
      </c>
      <c r="I4386" s="2" t="s">
        <v>712</v>
      </c>
      <c r="J4386" s="23" t="str">
        <f t="shared" si="204"/>
        <v>TAGUATUR3017ida9</v>
      </c>
      <c r="K4386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</v>
      </c>
    </row>
    <row r="4387" spans="1:11" x14ac:dyDescent="0.2">
      <c r="A4387" s="2" t="s">
        <v>708</v>
      </c>
      <c r="B4387" s="2" t="s">
        <v>740</v>
      </c>
      <c r="C4387" s="4">
        <v>3017</v>
      </c>
      <c r="D4387" s="2" t="s">
        <v>92</v>
      </c>
      <c r="E4387" s="2" t="s">
        <v>710</v>
      </c>
      <c r="F4387" s="23" t="str">
        <f t="shared" si="206"/>
        <v>ida</v>
      </c>
      <c r="G4387" s="4">
        <v>10</v>
      </c>
      <c r="H4387" s="2" t="s">
        <v>721</v>
      </c>
      <c r="I4387" s="2" t="s">
        <v>712</v>
      </c>
      <c r="J4387" s="23" t="str">
        <f t="shared" si="204"/>
        <v>TAGUATUR3017ida10</v>
      </c>
      <c r="K4387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</v>
      </c>
    </row>
    <row r="4388" spans="1:11" x14ac:dyDescent="0.2">
      <c r="A4388" s="2" t="s">
        <v>708</v>
      </c>
      <c r="B4388" s="2" t="s">
        <v>740</v>
      </c>
      <c r="C4388" s="4">
        <v>3017</v>
      </c>
      <c r="D4388" s="2" t="s">
        <v>92</v>
      </c>
      <c r="E4388" s="2" t="s">
        <v>710</v>
      </c>
      <c r="F4388" s="23" t="str">
        <f t="shared" si="206"/>
        <v>ida</v>
      </c>
      <c r="G4388" s="4">
        <v>11</v>
      </c>
      <c r="H4388" s="2" t="s">
        <v>722</v>
      </c>
      <c r="I4388" s="2" t="s">
        <v>712</v>
      </c>
      <c r="J4388" s="23" t="str">
        <f t="shared" si="204"/>
        <v>TAGUATUR3017ida11</v>
      </c>
      <c r="K4388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</v>
      </c>
    </row>
    <row r="4389" spans="1:11" x14ac:dyDescent="0.2">
      <c r="A4389" s="2" t="s">
        <v>708</v>
      </c>
      <c r="B4389" s="2" t="s">
        <v>740</v>
      </c>
      <c r="C4389" s="4">
        <v>3017</v>
      </c>
      <c r="D4389" s="2" t="s">
        <v>92</v>
      </c>
      <c r="E4389" s="2" t="s">
        <v>710</v>
      </c>
      <c r="F4389" s="23" t="str">
        <f t="shared" si="206"/>
        <v>ida</v>
      </c>
      <c r="G4389" s="4">
        <v>12</v>
      </c>
      <c r="H4389" s="2" t="s">
        <v>723</v>
      </c>
      <c r="I4389" s="2" t="s">
        <v>724</v>
      </c>
      <c r="J4389" s="23" t="str">
        <f t="shared" si="204"/>
        <v>TAGUATUR3017ida12</v>
      </c>
      <c r="K4389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</v>
      </c>
    </row>
    <row r="4390" spans="1:11" x14ac:dyDescent="0.2">
      <c r="A4390" s="2" t="s">
        <v>708</v>
      </c>
      <c r="B4390" s="2" t="s">
        <v>740</v>
      </c>
      <c r="C4390" s="4">
        <v>3017</v>
      </c>
      <c r="D4390" s="2" t="s">
        <v>92</v>
      </c>
      <c r="E4390" s="2" t="s">
        <v>710</v>
      </c>
      <c r="F4390" s="23" t="str">
        <f t="shared" si="206"/>
        <v>ida</v>
      </c>
      <c r="G4390" s="4">
        <v>13</v>
      </c>
      <c r="H4390" s="2" t="s">
        <v>675</v>
      </c>
      <c r="I4390" s="2" t="s">
        <v>564</v>
      </c>
      <c r="J4390" s="23" t="str">
        <f t="shared" si="204"/>
        <v>TAGUATUR3017ida13</v>
      </c>
      <c r="K4390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</v>
      </c>
    </row>
    <row r="4391" spans="1:11" x14ac:dyDescent="0.2">
      <c r="A4391" s="2" t="s">
        <v>708</v>
      </c>
      <c r="B4391" s="2" t="s">
        <v>740</v>
      </c>
      <c r="C4391" s="4">
        <v>3017</v>
      </c>
      <c r="D4391" s="2" t="s">
        <v>92</v>
      </c>
      <c r="E4391" s="2" t="s">
        <v>710</v>
      </c>
      <c r="F4391" s="23" t="str">
        <f t="shared" si="206"/>
        <v>ida</v>
      </c>
      <c r="G4391" s="4">
        <v>14</v>
      </c>
      <c r="H4391" s="2" t="s">
        <v>565</v>
      </c>
      <c r="I4391" s="2" t="s">
        <v>727</v>
      </c>
      <c r="J4391" s="23" t="str">
        <f t="shared" si="204"/>
        <v>TAGUATUR3017ida14</v>
      </c>
      <c r="K4391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</v>
      </c>
    </row>
    <row r="4392" spans="1:11" x14ac:dyDescent="0.2">
      <c r="A4392" s="2" t="s">
        <v>708</v>
      </c>
      <c r="B4392" s="2" t="s">
        <v>740</v>
      </c>
      <c r="C4392" s="4">
        <v>3017</v>
      </c>
      <c r="D4392" s="2" t="s">
        <v>92</v>
      </c>
      <c r="E4392" s="2" t="s">
        <v>710</v>
      </c>
      <c r="F4392" s="23" t="str">
        <f t="shared" si="206"/>
        <v>ida</v>
      </c>
      <c r="G4392" s="4">
        <v>15</v>
      </c>
      <c r="H4392" s="2" t="s">
        <v>565</v>
      </c>
      <c r="I4392" s="2" t="s">
        <v>744</v>
      </c>
      <c r="J4392" s="23" t="str">
        <f t="shared" si="204"/>
        <v>TAGUATUR3017ida15</v>
      </c>
      <c r="K4392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</v>
      </c>
    </row>
    <row r="4393" spans="1:11" x14ac:dyDescent="0.2">
      <c r="A4393" s="2" t="s">
        <v>708</v>
      </c>
      <c r="B4393" s="2" t="s">
        <v>740</v>
      </c>
      <c r="C4393" s="4">
        <v>3017</v>
      </c>
      <c r="D4393" s="2" t="s">
        <v>92</v>
      </c>
      <c r="E4393" s="2" t="s">
        <v>710</v>
      </c>
      <c r="F4393" s="23" t="str">
        <f t="shared" si="206"/>
        <v>ida</v>
      </c>
      <c r="G4393" s="4">
        <v>16</v>
      </c>
      <c r="H4393" s="2" t="s">
        <v>565</v>
      </c>
      <c r="I4393" s="2" t="s">
        <v>504</v>
      </c>
      <c r="J4393" s="23" t="str">
        <f t="shared" si="204"/>
        <v>TAGUATUR3017ida16</v>
      </c>
      <c r="K4393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</v>
      </c>
    </row>
    <row r="4394" spans="1:11" x14ac:dyDescent="0.2">
      <c r="A4394" s="2" t="s">
        <v>708</v>
      </c>
      <c r="B4394" s="2" t="s">
        <v>740</v>
      </c>
      <c r="C4394" s="4">
        <v>3017</v>
      </c>
      <c r="D4394" s="2" t="s">
        <v>92</v>
      </c>
      <c r="E4394" s="2" t="s">
        <v>710</v>
      </c>
      <c r="F4394" s="23" t="str">
        <f t="shared" si="206"/>
        <v>ida</v>
      </c>
      <c r="G4394" s="4">
        <v>17</v>
      </c>
      <c r="H4394" s="2" t="s">
        <v>759</v>
      </c>
      <c r="I4394" s="2" t="s">
        <v>760</v>
      </c>
      <c r="J4394" s="23" t="str">
        <f t="shared" si="204"/>
        <v>TAGUATUR3017ida17</v>
      </c>
      <c r="K4394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</v>
      </c>
    </row>
    <row r="4395" spans="1:11" x14ac:dyDescent="0.2">
      <c r="A4395" s="2" t="s">
        <v>708</v>
      </c>
      <c r="B4395" s="2" t="s">
        <v>740</v>
      </c>
      <c r="C4395" s="4">
        <v>3017</v>
      </c>
      <c r="D4395" s="2" t="s">
        <v>92</v>
      </c>
      <c r="E4395" s="2" t="s">
        <v>710</v>
      </c>
      <c r="F4395" s="23" t="str">
        <f t="shared" si="206"/>
        <v>ida</v>
      </c>
      <c r="G4395" s="4">
        <v>18</v>
      </c>
      <c r="H4395" s="2" t="s">
        <v>761</v>
      </c>
      <c r="I4395" s="2" t="s">
        <v>762</v>
      </c>
      <c r="J4395" s="23" t="str">
        <f t="shared" si="204"/>
        <v>TAGUATUR3017ida18</v>
      </c>
      <c r="K4395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</v>
      </c>
    </row>
    <row r="4396" spans="1:11" x14ac:dyDescent="0.2">
      <c r="A4396" s="2" t="s">
        <v>708</v>
      </c>
      <c r="B4396" s="2" t="s">
        <v>740</v>
      </c>
      <c r="C4396" s="4">
        <v>3017</v>
      </c>
      <c r="D4396" s="2" t="s">
        <v>92</v>
      </c>
      <c r="E4396" s="2" t="s">
        <v>710</v>
      </c>
      <c r="F4396" s="23" t="str">
        <f t="shared" si="206"/>
        <v>ida</v>
      </c>
      <c r="G4396" s="4">
        <v>19</v>
      </c>
      <c r="H4396" s="2" t="s">
        <v>503</v>
      </c>
      <c r="I4396" s="2" t="s">
        <v>504</v>
      </c>
      <c r="J4396" s="23" t="str">
        <f t="shared" si="204"/>
        <v>TAGUATUR3017ida19</v>
      </c>
      <c r="K4396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</v>
      </c>
    </row>
    <row r="4397" spans="1:11" x14ac:dyDescent="0.2">
      <c r="A4397" s="2" t="s">
        <v>708</v>
      </c>
      <c r="B4397" s="2" t="s">
        <v>740</v>
      </c>
      <c r="C4397" s="4">
        <v>3017</v>
      </c>
      <c r="D4397" s="2" t="s">
        <v>92</v>
      </c>
      <c r="E4397" s="2" t="s">
        <v>710</v>
      </c>
      <c r="F4397" s="23" t="str">
        <f t="shared" si="206"/>
        <v>ida</v>
      </c>
      <c r="G4397" s="4">
        <v>20</v>
      </c>
      <c r="H4397" s="2" t="s">
        <v>501</v>
      </c>
      <c r="I4397" s="2" t="s">
        <v>502</v>
      </c>
      <c r="J4397" s="23" t="str">
        <f t="shared" si="204"/>
        <v>TAGUATUR3017ida20</v>
      </c>
      <c r="K4397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</v>
      </c>
    </row>
    <row r="4398" spans="1:11" x14ac:dyDescent="0.2">
      <c r="A4398" s="2" t="s">
        <v>708</v>
      </c>
      <c r="B4398" s="2" t="s">
        <v>740</v>
      </c>
      <c r="C4398" s="4">
        <v>3017</v>
      </c>
      <c r="D4398" s="2" t="s">
        <v>92</v>
      </c>
      <c r="E4398" s="2" t="s">
        <v>710</v>
      </c>
      <c r="F4398" s="23" t="str">
        <f t="shared" si="206"/>
        <v>ida</v>
      </c>
      <c r="G4398" s="4">
        <v>21</v>
      </c>
      <c r="H4398" s="2" t="s">
        <v>736</v>
      </c>
      <c r="I4398" s="2" t="s">
        <v>481</v>
      </c>
      <c r="J4398" s="23" t="str">
        <f t="shared" si="204"/>
        <v>TAGUATUR3017ida21</v>
      </c>
      <c r="K4398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</v>
      </c>
    </row>
    <row r="4399" spans="1:11" x14ac:dyDescent="0.2">
      <c r="A4399" s="2" t="s">
        <v>708</v>
      </c>
      <c r="B4399" s="2" t="s">
        <v>740</v>
      </c>
      <c r="C4399" s="4">
        <v>3017</v>
      </c>
      <c r="D4399" s="2" t="s">
        <v>92</v>
      </c>
      <c r="E4399" s="2" t="s">
        <v>710</v>
      </c>
      <c r="F4399" s="23" t="str">
        <f t="shared" si="206"/>
        <v>ida</v>
      </c>
      <c r="G4399" s="4">
        <v>22</v>
      </c>
      <c r="H4399" s="2" t="s">
        <v>648</v>
      </c>
      <c r="I4399" s="2" t="s">
        <v>481</v>
      </c>
      <c r="J4399" s="23" t="str">
        <f t="shared" si="204"/>
        <v>TAGUATUR3017ida22</v>
      </c>
      <c r="K4399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</v>
      </c>
    </row>
    <row r="4400" spans="1:11" x14ac:dyDescent="0.2">
      <c r="A4400" s="2" t="s">
        <v>708</v>
      </c>
      <c r="B4400" s="2" t="s">
        <v>740</v>
      </c>
      <c r="C4400" s="4">
        <v>3017</v>
      </c>
      <c r="D4400" s="2" t="s">
        <v>92</v>
      </c>
      <c r="E4400" s="2" t="s">
        <v>710</v>
      </c>
      <c r="F4400" s="23" t="str">
        <f t="shared" si="206"/>
        <v>ida</v>
      </c>
      <c r="G4400" s="4">
        <v>23</v>
      </c>
      <c r="H4400" s="2" t="s">
        <v>483</v>
      </c>
      <c r="I4400" s="2" t="s">
        <v>481</v>
      </c>
      <c r="J4400" s="23" t="str">
        <f t="shared" si="204"/>
        <v>TAGUATUR3017ida23</v>
      </c>
      <c r="K4400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</v>
      </c>
    </row>
    <row r="4401" spans="1:11" x14ac:dyDescent="0.2">
      <c r="A4401" s="2" t="s">
        <v>708</v>
      </c>
      <c r="B4401" s="2" t="s">
        <v>740</v>
      </c>
      <c r="C4401" s="4">
        <v>3018</v>
      </c>
      <c r="D4401" s="2" t="s">
        <v>92</v>
      </c>
      <c r="E4401" s="2" t="s">
        <v>710</v>
      </c>
      <c r="F4401" s="23" t="str">
        <f t="shared" si="206"/>
        <v>ida</v>
      </c>
      <c r="G4401" s="4">
        <v>1</v>
      </c>
      <c r="H4401" s="2" t="s">
        <v>711</v>
      </c>
      <c r="I4401" s="2" t="s">
        <v>712</v>
      </c>
      <c r="J4401" s="23" t="str">
        <f t="shared" si="204"/>
        <v>TAGUATUR3018ida1</v>
      </c>
      <c r="K4401" s="32" t="str">
        <f t="shared" si="205"/>
        <v>AVENIDA PRINCIPAL DO PARQUE SANTO ANTONIO</v>
      </c>
    </row>
    <row r="4402" spans="1:11" x14ac:dyDescent="0.2">
      <c r="A4402" s="2" t="s">
        <v>708</v>
      </c>
      <c r="B4402" s="2" t="s">
        <v>740</v>
      </c>
      <c r="C4402" s="4">
        <v>3018</v>
      </c>
      <c r="D4402" s="2" t="s">
        <v>92</v>
      </c>
      <c r="E4402" s="2" t="s">
        <v>710</v>
      </c>
      <c r="F4402" s="23" t="str">
        <f t="shared" si="206"/>
        <v>ida</v>
      </c>
      <c r="G4402" s="4">
        <v>2</v>
      </c>
      <c r="H4402" s="2" t="s">
        <v>713</v>
      </c>
      <c r="I4402" s="2" t="s">
        <v>712</v>
      </c>
      <c r="J4402" s="23" t="str">
        <f t="shared" si="204"/>
        <v>TAGUATUR3018ida2</v>
      </c>
      <c r="K4402" s="32" t="str">
        <f t="shared" si="205"/>
        <v>AVENIDA PRINCIPAL DO PARQUE SANTO ANTONIO/RESIDENCIAL MORADA NOBRE</v>
      </c>
    </row>
    <row r="4403" spans="1:11" x14ac:dyDescent="0.2">
      <c r="A4403" s="2" t="s">
        <v>708</v>
      </c>
      <c r="B4403" s="2" t="s">
        <v>740</v>
      </c>
      <c r="C4403" s="4">
        <v>3018</v>
      </c>
      <c r="D4403" s="2" t="s">
        <v>92</v>
      </c>
      <c r="E4403" s="2" t="s">
        <v>710</v>
      </c>
      <c r="F4403" s="23" t="str">
        <f t="shared" si="206"/>
        <v>ida</v>
      </c>
      <c r="G4403" s="4">
        <v>3</v>
      </c>
      <c r="H4403" s="2" t="s">
        <v>714</v>
      </c>
      <c r="I4403" s="2" t="s">
        <v>712</v>
      </c>
      <c r="J4403" s="23" t="str">
        <f t="shared" si="204"/>
        <v>TAGUATUR3018ida3</v>
      </c>
      <c r="K4403" s="32" t="str">
        <f t="shared" si="205"/>
        <v>AVENIDA PRINCIPAL DO PARQUE SANTO ANTONIO/RESIDENCIAL MORADA NOBRE/AVENIDA PRINCIPAL DO PARQUE BEATRIZ I E II</v>
      </c>
    </row>
    <row r="4404" spans="1:11" x14ac:dyDescent="0.2">
      <c r="A4404" s="2" t="s">
        <v>708</v>
      </c>
      <c r="B4404" s="2" t="s">
        <v>740</v>
      </c>
      <c r="C4404" s="4">
        <v>3018</v>
      </c>
      <c r="D4404" s="2" t="s">
        <v>92</v>
      </c>
      <c r="E4404" s="2" t="s">
        <v>710</v>
      </c>
      <c r="F4404" s="23" t="str">
        <f t="shared" si="206"/>
        <v>ida</v>
      </c>
      <c r="G4404" s="4">
        <v>4</v>
      </c>
      <c r="H4404" s="2" t="s">
        <v>715</v>
      </c>
      <c r="I4404" s="2" t="s">
        <v>712</v>
      </c>
      <c r="J4404" s="23" t="str">
        <f t="shared" si="204"/>
        <v>TAGUATUR3018ida4</v>
      </c>
      <c r="K4404" s="32" t="str">
        <f t="shared" si="205"/>
        <v>AVENIDA PRINCIPAL DO PARQUE SANTO ANTONIO/RESIDENCIAL MORADA NOBRE/AVENIDA PRINCIPAL DO PARQUE BEATRIZ I E II/TERMINAL QUEIROZ</v>
      </c>
    </row>
    <row r="4405" spans="1:11" x14ac:dyDescent="0.2">
      <c r="A4405" s="2" t="s">
        <v>708</v>
      </c>
      <c r="B4405" s="2" t="s">
        <v>740</v>
      </c>
      <c r="C4405" s="4">
        <v>3018</v>
      </c>
      <c r="D4405" s="2" t="s">
        <v>92</v>
      </c>
      <c r="E4405" s="2" t="s">
        <v>710</v>
      </c>
      <c r="F4405" s="23" t="str">
        <f t="shared" si="206"/>
        <v>ida</v>
      </c>
      <c r="G4405" s="4">
        <v>5</v>
      </c>
      <c r="H4405" s="2" t="s">
        <v>716</v>
      </c>
      <c r="I4405" s="2" t="s">
        <v>712</v>
      </c>
      <c r="J4405" s="23" t="str">
        <f t="shared" si="204"/>
        <v>TAGUATUR3018ida5</v>
      </c>
      <c r="K4405" s="32" t="str">
        <f t="shared" si="205"/>
        <v>AVENIDA PRINCIPAL DO PARQUE SANTO ANTONIO/RESIDENCIAL MORADA NOBRE/AVENIDA PRINCIPAL DO PARQUE BEATRIZ I E II/TERMINAL QUEIROZ/COLÉGIO CASTRO ALVES</v>
      </c>
    </row>
    <row r="4406" spans="1:11" x14ac:dyDescent="0.2">
      <c r="A4406" s="2" t="s">
        <v>708</v>
      </c>
      <c r="B4406" s="2" t="s">
        <v>740</v>
      </c>
      <c r="C4406" s="4">
        <v>3018</v>
      </c>
      <c r="D4406" s="2" t="s">
        <v>92</v>
      </c>
      <c r="E4406" s="2" t="s">
        <v>710</v>
      </c>
      <c r="F4406" s="23" t="str">
        <f t="shared" si="206"/>
        <v>ida</v>
      </c>
      <c r="G4406" s="4">
        <v>6</v>
      </c>
      <c r="H4406" s="2" t="s">
        <v>718</v>
      </c>
      <c r="I4406" s="2" t="s">
        <v>712</v>
      </c>
      <c r="J4406" s="23" t="str">
        <f t="shared" si="204"/>
        <v>TAGUATUR3018ida6</v>
      </c>
      <c r="K4406" s="32" t="str">
        <f t="shared" si="205"/>
        <v>AVENIDA PRINCIPAL DO PARQUE SANTO ANTONIO/RESIDENCIAL MORADA NOBRE/AVENIDA PRINCIPAL DO PARQUE BEATRIZ I E II/TERMINAL QUEIROZ/COLÉGIO CASTRO ALVES/CAIC</v>
      </c>
    </row>
    <row r="4407" spans="1:11" x14ac:dyDescent="0.2">
      <c r="A4407" s="2" t="s">
        <v>708</v>
      </c>
      <c r="B4407" s="2" t="s">
        <v>740</v>
      </c>
      <c r="C4407" s="4">
        <v>3018</v>
      </c>
      <c r="D4407" s="2" t="s">
        <v>92</v>
      </c>
      <c r="E4407" s="2" t="s">
        <v>710</v>
      </c>
      <c r="F4407" s="23" t="str">
        <f t="shared" si="206"/>
        <v>ida</v>
      </c>
      <c r="G4407" s="4">
        <v>7</v>
      </c>
      <c r="H4407" s="2" t="s">
        <v>734</v>
      </c>
      <c r="I4407" s="2" t="s">
        <v>712</v>
      </c>
      <c r="J4407" s="23" t="str">
        <f t="shared" si="204"/>
        <v>TAGUATUR3018ida7</v>
      </c>
      <c r="K4407" s="32" t="str">
        <f t="shared" si="205"/>
        <v>AVENIDA PRINCIPAL DO PARQUE SANTO ANTONIO/RESIDENCIAL MORADA NOBRE/AVENIDA PRINCIPAL DO PARQUE BEATRIZ I E II/TERMINAL QUEIROZ/COLÉGIO CASTRO ALVES/CAIC/QUADRAS: 72 / 73</v>
      </c>
    </row>
    <row r="4408" spans="1:11" x14ac:dyDescent="0.2">
      <c r="A4408" s="2" t="s">
        <v>708</v>
      </c>
      <c r="B4408" s="2" t="s">
        <v>740</v>
      </c>
      <c r="C4408" s="4">
        <v>3018</v>
      </c>
      <c r="D4408" s="2" t="s">
        <v>92</v>
      </c>
      <c r="E4408" s="2" t="s">
        <v>710</v>
      </c>
      <c r="F4408" s="23" t="str">
        <f t="shared" si="206"/>
        <v>ida</v>
      </c>
      <c r="G4408" s="4">
        <v>8</v>
      </c>
      <c r="H4408" s="2" t="s">
        <v>721</v>
      </c>
      <c r="I4408" s="2" t="s">
        <v>712</v>
      </c>
      <c r="J4408" s="23" t="str">
        <f t="shared" si="204"/>
        <v>TAGUATUR3018ida8</v>
      </c>
      <c r="K4408" s="32" t="str">
        <f t="shared" si="205"/>
        <v>AVENIDA PRINCIPAL DO PARQUE SANTO ANTONIO/RESIDENCIAL MORADA NOBRE/AVENIDA PRINCIPAL DO PARQUE BEATRIZ I E II/TERMINAL QUEIROZ/COLÉGIO CASTRO ALVES/CAIC/QUADRAS: 72 / 73/AVENIDA GOIÁS ATÉ A PONTE</v>
      </c>
    </row>
    <row r="4409" spans="1:11" x14ac:dyDescent="0.2">
      <c r="A4409" s="2" t="s">
        <v>708</v>
      </c>
      <c r="B4409" s="2" t="s">
        <v>740</v>
      </c>
      <c r="C4409" s="4">
        <v>3018</v>
      </c>
      <c r="D4409" s="2" t="s">
        <v>92</v>
      </c>
      <c r="E4409" s="2" t="s">
        <v>710</v>
      </c>
      <c r="F4409" s="23" t="str">
        <f t="shared" si="206"/>
        <v>ida</v>
      </c>
      <c r="G4409" s="4">
        <v>9</v>
      </c>
      <c r="H4409" s="2" t="s">
        <v>722</v>
      </c>
      <c r="I4409" s="2" t="s">
        <v>712</v>
      </c>
      <c r="J4409" s="23" t="str">
        <f t="shared" si="204"/>
        <v>TAGUATUR3018ida9</v>
      </c>
      <c r="K4409" s="32" t="str">
        <f t="shared" si="205"/>
        <v>AVENIDA PRINCIPAL DO PARQUE SANTO ANTONIO/RESIDENCIAL MORADA NOBRE/AVENIDA PRINCIPAL DO PARQUE BEATRIZ I E II/TERMINAL QUEIROZ/COLÉGIO CASTRO ALVES/CAIC/QUADRAS: 72 / 73/AVENIDA GOIÁS ATÉ A PONTE/DF – 280</v>
      </c>
    </row>
    <row r="4410" spans="1:11" x14ac:dyDescent="0.2">
      <c r="A4410" s="2" t="s">
        <v>708</v>
      </c>
      <c r="B4410" s="2" t="s">
        <v>740</v>
      </c>
      <c r="C4410" s="4">
        <v>3018</v>
      </c>
      <c r="D4410" s="2" t="s">
        <v>92</v>
      </c>
      <c r="E4410" s="2" t="s">
        <v>710</v>
      </c>
      <c r="F4410" s="23" t="str">
        <f t="shared" si="206"/>
        <v>ida</v>
      </c>
      <c r="G4410" s="4">
        <v>10</v>
      </c>
      <c r="H4410" s="2" t="s">
        <v>723</v>
      </c>
      <c r="I4410" s="2" t="s">
        <v>724</v>
      </c>
      <c r="J4410" s="23" t="str">
        <f t="shared" si="204"/>
        <v>TAGUATUR3018ida10</v>
      </c>
      <c r="K4410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</v>
      </c>
    </row>
    <row r="4411" spans="1:11" x14ac:dyDescent="0.2">
      <c r="A4411" s="2" t="s">
        <v>708</v>
      </c>
      <c r="B4411" s="2" t="s">
        <v>740</v>
      </c>
      <c r="C4411" s="4">
        <v>3018</v>
      </c>
      <c r="D4411" s="2" t="s">
        <v>92</v>
      </c>
      <c r="E4411" s="2" t="s">
        <v>710</v>
      </c>
      <c r="F4411" s="23" t="str">
        <f t="shared" si="206"/>
        <v>ida</v>
      </c>
      <c r="G4411" s="4">
        <v>11</v>
      </c>
      <c r="H4411" s="2" t="s">
        <v>675</v>
      </c>
      <c r="I4411" s="2" t="s">
        <v>564</v>
      </c>
      <c r="J4411" s="23" t="str">
        <f t="shared" si="204"/>
        <v>TAGUATUR3018ida11</v>
      </c>
      <c r="K4411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</v>
      </c>
    </row>
    <row r="4412" spans="1:11" x14ac:dyDescent="0.2">
      <c r="A4412" s="2" t="s">
        <v>708</v>
      </c>
      <c r="B4412" s="2" t="s">
        <v>740</v>
      </c>
      <c r="C4412" s="4">
        <v>3018</v>
      </c>
      <c r="D4412" s="2" t="s">
        <v>92</v>
      </c>
      <c r="E4412" s="2" t="s">
        <v>710</v>
      </c>
      <c r="F4412" s="23" t="str">
        <f t="shared" si="206"/>
        <v>ida</v>
      </c>
      <c r="G4412" s="4">
        <v>12</v>
      </c>
      <c r="H4412" s="2" t="s">
        <v>565</v>
      </c>
      <c r="I4412" s="2" t="s">
        <v>727</v>
      </c>
      <c r="J4412" s="23" t="str">
        <f t="shared" si="204"/>
        <v>TAGUATUR3018ida12</v>
      </c>
      <c r="K4412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</v>
      </c>
    </row>
    <row r="4413" spans="1:11" x14ac:dyDescent="0.2">
      <c r="A4413" s="2" t="s">
        <v>708</v>
      </c>
      <c r="B4413" s="2" t="s">
        <v>740</v>
      </c>
      <c r="C4413" s="4">
        <v>3018</v>
      </c>
      <c r="D4413" s="2" t="s">
        <v>92</v>
      </c>
      <c r="E4413" s="2" t="s">
        <v>710</v>
      </c>
      <c r="F4413" s="23" t="str">
        <f t="shared" si="206"/>
        <v>ida</v>
      </c>
      <c r="G4413" s="4">
        <v>13</v>
      </c>
      <c r="H4413" s="2" t="s">
        <v>565</v>
      </c>
      <c r="I4413" s="2" t="s">
        <v>744</v>
      </c>
      <c r="J4413" s="23" t="str">
        <f t="shared" si="204"/>
        <v>TAGUATUR3018ida13</v>
      </c>
      <c r="K4413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</v>
      </c>
    </row>
    <row r="4414" spans="1:11" x14ac:dyDescent="0.2">
      <c r="A4414" s="2" t="s">
        <v>708</v>
      </c>
      <c r="B4414" s="2" t="s">
        <v>740</v>
      </c>
      <c r="C4414" s="4">
        <v>3018</v>
      </c>
      <c r="D4414" s="2" t="s">
        <v>92</v>
      </c>
      <c r="E4414" s="2" t="s">
        <v>710</v>
      </c>
      <c r="F4414" s="23" t="str">
        <f t="shared" si="206"/>
        <v>ida</v>
      </c>
      <c r="G4414" s="4">
        <v>14</v>
      </c>
      <c r="H4414" s="2" t="s">
        <v>565</v>
      </c>
      <c r="I4414" s="2" t="s">
        <v>504</v>
      </c>
      <c r="J4414" s="23" t="str">
        <f t="shared" si="204"/>
        <v>TAGUATUR3018ida14</v>
      </c>
      <c r="K4414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</v>
      </c>
    </row>
    <row r="4415" spans="1:11" x14ac:dyDescent="0.2">
      <c r="A4415" s="2" t="s">
        <v>708</v>
      </c>
      <c r="B4415" s="2" t="s">
        <v>740</v>
      </c>
      <c r="C4415" s="4">
        <v>3018</v>
      </c>
      <c r="D4415" s="2" t="s">
        <v>92</v>
      </c>
      <c r="E4415" s="2" t="s">
        <v>710</v>
      </c>
      <c r="F4415" s="23" t="str">
        <f t="shared" si="206"/>
        <v>ida</v>
      </c>
      <c r="G4415" s="4">
        <v>15</v>
      </c>
      <c r="H4415" s="2" t="s">
        <v>565</v>
      </c>
      <c r="I4415" s="2" t="s">
        <v>531</v>
      </c>
      <c r="J4415" s="23" t="str">
        <f t="shared" si="204"/>
        <v>TAGUATUR3018ida15</v>
      </c>
      <c r="K4415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SUL/EPTG/EPTG/EPTG/EPTG</v>
      </c>
    </row>
    <row r="4416" spans="1:11" x14ac:dyDescent="0.2">
      <c r="A4416" s="2" t="s">
        <v>708</v>
      </c>
      <c r="B4416" s="2" t="s">
        <v>740</v>
      </c>
      <c r="C4416" s="4">
        <v>3018</v>
      </c>
      <c r="D4416" s="2" t="s">
        <v>92</v>
      </c>
      <c r="E4416" s="2" t="s">
        <v>710</v>
      </c>
      <c r="F4416" s="23" t="str">
        <f t="shared" si="206"/>
        <v>ida</v>
      </c>
      <c r="G4416" s="4">
        <v>16</v>
      </c>
      <c r="H4416" s="2" t="s">
        <v>517</v>
      </c>
      <c r="I4416" s="2" t="s">
        <v>541</v>
      </c>
      <c r="J4416" s="23" t="str">
        <f t="shared" si="204"/>
        <v>TAGUATUR3018ida16</v>
      </c>
      <c r="K4416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SUL/EPTG/EPTG/EPTG/EPTG/EPIG</v>
      </c>
    </row>
    <row r="4417" spans="1:11" x14ac:dyDescent="0.2">
      <c r="A4417" s="2" t="s">
        <v>708</v>
      </c>
      <c r="B4417" s="2" t="s">
        <v>740</v>
      </c>
      <c r="C4417" s="4">
        <v>3018</v>
      </c>
      <c r="D4417" s="2" t="s">
        <v>92</v>
      </c>
      <c r="E4417" s="2" t="s">
        <v>710</v>
      </c>
      <c r="F4417" s="23" t="str">
        <f t="shared" si="206"/>
        <v>ida</v>
      </c>
      <c r="G4417" s="4">
        <v>17</v>
      </c>
      <c r="H4417" s="2" t="s">
        <v>566</v>
      </c>
      <c r="I4417" s="2" t="s">
        <v>481</v>
      </c>
      <c r="J4417" s="23" t="str">
        <f t="shared" si="204"/>
        <v>TAGUATUR3018ida17</v>
      </c>
      <c r="K4417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</v>
      </c>
    </row>
    <row r="4418" spans="1:11" x14ac:dyDescent="0.2">
      <c r="A4418" s="2" t="s">
        <v>708</v>
      </c>
      <c r="B4418" s="2" t="s">
        <v>740</v>
      </c>
      <c r="C4418" s="4">
        <v>3018</v>
      </c>
      <c r="D4418" s="2" t="s">
        <v>92</v>
      </c>
      <c r="E4418" s="2" t="s">
        <v>710</v>
      </c>
      <c r="F4418" s="23" t="str">
        <f t="shared" si="206"/>
        <v>ida</v>
      </c>
      <c r="G4418" s="4">
        <v>18</v>
      </c>
      <c r="H4418" s="2" t="s">
        <v>763</v>
      </c>
      <c r="I4418" s="2" t="s">
        <v>481</v>
      </c>
      <c r="J4418" s="23" t="str">
        <f t="shared" si="204"/>
        <v>TAGUATUR3018ida18</v>
      </c>
      <c r="K4418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</v>
      </c>
    </row>
    <row r="4419" spans="1:11" x14ac:dyDescent="0.2">
      <c r="A4419" s="2" t="s">
        <v>708</v>
      </c>
      <c r="B4419" s="2" t="s">
        <v>740</v>
      </c>
      <c r="C4419" s="4">
        <v>3018</v>
      </c>
      <c r="D4419" s="2" t="s">
        <v>92</v>
      </c>
      <c r="E4419" s="2" t="s">
        <v>710</v>
      </c>
      <c r="F4419" s="23" t="str">
        <f t="shared" si="206"/>
        <v>ida</v>
      </c>
      <c r="G4419" s="4">
        <v>19</v>
      </c>
      <c r="H4419" s="2" t="s">
        <v>648</v>
      </c>
      <c r="I4419" s="2" t="s">
        <v>481</v>
      </c>
      <c r="J4419" s="23" t="str">
        <f t="shared" ref="J4419:J4482" si="207">D4419&amp;C4419&amp;F4419&amp;G4419</f>
        <v>TAGUATUR3018ida19</v>
      </c>
      <c r="K4419" s="32" t="str">
        <f t="shared" ref="K4419:K4482" si="208">IF(G4419=1,H4419,K4418&amp;"/"&amp;H4419)</f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</v>
      </c>
    </row>
    <row r="4420" spans="1:11" x14ac:dyDescent="0.2">
      <c r="A4420" s="2" t="s">
        <v>708</v>
      </c>
      <c r="B4420" s="2" t="s">
        <v>740</v>
      </c>
      <c r="C4420" s="4">
        <v>3018</v>
      </c>
      <c r="D4420" s="2" t="s">
        <v>92</v>
      </c>
      <c r="E4420" s="2" t="s">
        <v>710</v>
      </c>
      <c r="F4420" s="23" t="str">
        <f t="shared" ref="F4420:F4483" si="209">IF(LEFT(E4420,3)="ida","ida","volta")</f>
        <v>ida</v>
      </c>
      <c r="G4420" s="4">
        <v>20</v>
      </c>
      <c r="H4420" s="2" t="s">
        <v>538</v>
      </c>
      <c r="I4420" s="2" t="s">
        <v>481</v>
      </c>
      <c r="J4420" s="23" t="str">
        <f t="shared" si="207"/>
        <v>TAGUATUR3018ida20</v>
      </c>
      <c r="K4420" s="32" t="str">
        <f t="shared" si="208"/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</v>
      </c>
    </row>
    <row r="4421" spans="1:11" x14ac:dyDescent="0.2">
      <c r="A4421" s="2" t="s">
        <v>708</v>
      </c>
      <c r="B4421" s="2" t="s">
        <v>740</v>
      </c>
      <c r="C4421" s="4">
        <v>3018</v>
      </c>
      <c r="D4421" s="2" t="s">
        <v>92</v>
      </c>
      <c r="E4421" s="2" t="s">
        <v>710</v>
      </c>
      <c r="F4421" s="23" t="str">
        <f t="shared" si="209"/>
        <v>ida</v>
      </c>
      <c r="G4421" s="4">
        <v>21</v>
      </c>
      <c r="H4421" s="2" t="s">
        <v>483</v>
      </c>
      <c r="I4421" s="2" t="s">
        <v>481</v>
      </c>
      <c r="J4421" s="23" t="str">
        <f t="shared" si="207"/>
        <v>TAGUATUR3018ida21</v>
      </c>
      <c r="K4421" s="32" t="str">
        <f t="shared" si="208"/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</v>
      </c>
    </row>
    <row r="4422" spans="1:11" x14ac:dyDescent="0.2">
      <c r="A4422" s="2" t="s">
        <v>708</v>
      </c>
      <c r="B4422" s="2" t="s">
        <v>451</v>
      </c>
      <c r="C4422" s="4">
        <v>3020</v>
      </c>
      <c r="D4422" s="2" t="s">
        <v>92</v>
      </c>
      <c r="E4422" s="2" t="s">
        <v>710</v>
      </c>
      <c r="F4422" s="23" t="str">
        <f t="shared" si="209"/>
        <v>ida</v>
      </c>
      <c r="G4422" s="4">
        <v>1</v>
      </c>
      <c r="H4422" s="2" t="s">
        <v>711</v>
      </c>
      <c r="I4422" s="2" t="s">
        <v>712</v>
      </c>
      <c r="J4422" s="23" t="str">
        <f t="shared" si="207"/>
        <v>TAGUATUR3020ida1</v>
      </c>
      <c r="K4422" s="32" t="str">
        <f t="shared" si="208"/>
        <v>AVENIDA PRINCIPAL DO PARQUE SANTO ANTONIO</v>
      </c>
    </row>
    <row r="4423" spans="1:11" x14ac:dyDescent="0.2">
      <c r="A4423" s="2" t="s">
        <v>708</v>
      </c>
      <c r="B4423" s="2" t="s">
        <v>451</v>
      </c>
      <c r="C4423" s="4">
        <v>3020</v>
      </c>
      <c r="D4423" s="2" t="s">
        <v>92</v>
      </c>
      <c r="E4423" s="2" t="s">
        <v>710</v>
      </c>
      <c r="F4423" s="23" t="str">
        <f t="shared" si="209"/>
        <v>ida</v>
      </c>
      <c r="G4423" s="4">
        <v>2</v>
      </c>
      <c r="H4423" s="2" t="s">
        <v>713</v>
      </c>
      <c r="I4423" s="2" t="s">
        <v>712</v>
      </c>
      <c r="J4423" s="23" t="str">
        <f t="shared" si="207"/>
        <v>TAGUATUR3020ida2</v>
      </c>
      <c r="K4423" s="32" t="str">
        <f t="shared" si="208"/>
        <v>AVENIDA PRINCIPAL DO PARQUE SANTO ANTONIO/RESIDENCIAL MORADA NOBRE</v>
      </c>
    </row>
    <row r="4424" spans="1:11" x14ac:dyDescent="0.2">
      <c r="A4424" s="2" t="s">
        <v>708</v>
      </c>
      <c r="B4424" s="2" t="s">
        <v>451</v>
      </c>
      <c r="C4424" s="4">
        <v>3020</v>
      </c>
      <c r="D4424" s="2" t="s">
        <v>92</v>
      </c>
      <c r="E4424" s="2" t="s">
        <v>710</v>
      </c>
      <c r="F4424" s="23" t="str">
        <f t="shared" si="209"/>
        <v>ida</v>
      </c>
      <c r="G4424" s="4">
        <v>3</v>
      </c>
      <c r="H4424" s="2" t="s">
        <v>714</v>
      </c>
      <c r="I4424" s="2" t="s">
        <v>712</v>
      </c>
      <c r="J4424" s="23" t="str">
        <f t="shared" si="207"/>
        <v>TAGUATUR3020ida3</v>
      </c>
      <c r="K4424" s="32" t="str">
        <f t="shared" si="208"/>
        <v>AVENIDA PRINCIPAL DO PARQUE SANTO ANTONIO/RESIDENCIAL MORADA NOBRE/AVENIDA PRINCIPAL DO PARQUE BEATRIZ I E II</v>
      </c>
    </row>
    <row r="4425" spans="1:11" x14ac:dyDescent="0.2">
      <c r="A4425" s="2" t="s">
        <v>708</v>
      </c>
      <c r="B4425" s="2" t="s">
        <v>451</v>
      </c>
      <c r="C4425" s="4">
        <v>3020</v>
      </c>
      <c r="D4425" s="2" t="s">
        <v>92</v>
      </c>
      <c r="E4425" s="2" t="s">
        <v>710</v>
      </c>
      <c r="F4425" s="23" t="str">
        <f t="shared" si="209"/>
        <v>ida</v>
      </c>
      <c r="G4425" s="4">
        <v>4</v>
      </c>
      <c r="H4425" s="2" t="s">
        <v>715</v>
      </c>
      <c r="I4425" s="2" t="s">
        <v>712</v>
      </c>
      <c r="J4425" s="23" t="str">
        <f t="shared" si="207"/>
        <v>TAGUATUR3020ida4</v>
      </c>
      <c r="K4425" s="32" t="str">
        <f t="shared" si="208"/>
        <v>AVENIDA PRINCIPAL DO PARQUE SANTO ANTONIO/RESIDENCIAL MORADA NOBRE/AVENIDA PRINCIPAL DO PARQUE BEATRIZ I E II/TERMINAL QUEIROZ</v>
      </c>
    </row>
    <row r="4426" spans="1:11" x14ac:dyDescent="0.2">
      <c r="A4426" s="2" t="s">
        <v>708</v>
      </c>
      <c r="B4426" s="2" t="s">
        <v>451</v>
      </c>
      <c r="C4426" s="4">
        <v>3020</v>
      </c>
      <c r="D4426" s="2" t="s">
        <v>92</v>
      </c>
      <c r="E4426" s="2" t="s">
        <v>710</v>
      </c>
      <c r="F4426" s="23" t="str">
        <f t="shared" si="209"/>
        <v>ida</v>
      </c>
      <c r="G4426" s="4">
        <v>5</v>
      </c>
      <c r="H4426" s="2" t="s">
        <v>716</v>
      </c>
      <c r="I4426" s="2" t="s">
        <v>712</v>
      </c>
      <c r="J4426" s="23" t="str">
        <f t="shared" si="207"/>
        <v>TAGUATUR3020ida5</v>
      </c>
      <c r="K4426" s="32" t="str">
        <f t="shared" si="208"/>
        <v>AVENIDA PRINCIPAL DO PARQUE SANTO ANTONIO/RESIDENCIAL MORADA NOBRE/AVENIDA PRINCIPAL DO PARQUE BEATRIZ I E II/TERMINAL QUEIROZ/COLÉGIO CASTRO ALVES</v>
      </c>
    </row>
    <row r="4427" spans="1:11" x14ac:dyDescent="0.2">
      <c r="A4427" s="2" t="s">
        <v>708</v>
      </c>
      <c r="B4427" s="2" t="s">
        <v>451</v>
      </c>
      <c r="C4427" s="4">
        <v>3020</v>
      </c>
      <c r="D4427" s="2" t="s">
        <v>92</v>
      </c>
      <c r="E4427" s="2" t="s">
        <v>710</v>
      </c>
      <c r="F4427" s="23" t="str">
        <f t="shared" si="209"/>
        <v>ida</v>
      </c>
      <c r="G4427" s="4">
        <v>6</v>
      </c>
      <c r="H4427" s="2" t="s">
        <v>717</v>
      </c>
      <c r="I4427" s="2" t="s">
        <v>712</v>
      </c>
      <c r="J4427" s="23" t="str">
        <f t="shared" si="207"/>
        <v>TAGUATUR3020ida6</v>
      </c>
      <c r="K4427" s="32" t="str">
        <f t="shared" si="208"/>
        <v>AVENIDA PRINCIPAL DO PARQUE SANTO ANTONIO/RESIDENCIAL MORADA NOBRE/AVENIDA PRINCIPAL DO PARQUE BEATRIZ I E II/TERMINAL QUEIROZ/COLÉGIO CASTRO ALVES/AVENIDA PRINCIPAL DO PARQUE ESTRELA DALVA XII</v>
      </c>
    </row>
    <row r="4428" spans="1:11" x14ac:dyDescent="0.2">
      <c r="A4428" s="2" t="s">
        <v>708</v>
      </c>
      <c r="B4428" s="2" t="s">
        <v>451</v>
      </c>
      <c r="C4428" s="4">
        <v>3020</v>
      </c>
      <c r="D4428" s="2" t="s">
        <v>92</v>
      </c>
      <c r="E4428" s="2" t="s">
        <v>710</v>
      </c>
      <c r="F4428" s="23" t="str">
        <f t="shared" si="209"/>
        <v>ida</v>
      </c>
      <c r="G4428" s="4">
        <v>7</v>
      </c>
      <c r="H4428" s="2" t="s">
        <v>718</v>
      </c>
      <c r="I4428" s="2" t="s">
        <v>712</v>
      </c>
      <c r="J4428" s="23" t="str">
        <f t="shared" si="207"/>
        <v>TAGUATUR3020ida7</v>
      </c>
      <c r="K4428" s="32" t="str">
        <f t="shared" si="208"/>
        <v>AVENIDA PRINCIPAL DO PARQUE SANTO ANTONIO/RESIDENCIAL MORADA NOBRE/AVENIDA PRINCIPAL DO PARQUE BEATRIZ I E II/TERMINAL QUEIROZ/COLÉGIO CASTRO ALVES/AVENIDA PRINCIPAL DO PARQUE ESTRELA DALVA XII/CAIC</v>
      </c>
    </row>
    <row r="4429" spans="1:11" x14ac:dyDescent="0.2">
      <c r="A4429" s="2" t="s">
        <v>708</v>
      </c>
      <c r="B4429" s="2" t="s">
        <v>451</v>
      </c>
      <c r="C4429" s="4">
        <v>3020</v>
      </c>
      <c r="D4429" s="2" t="s">
        <v>92</v>
      </c>
      <c r="E4429" s="2" t="s">
        <v>710</v>
      </c>
      <c r="F4429" s="23" t="str">
        <f t="shared" si="209"/>
        <v>ida</v>
      </c>
      <c r="G4429" s="4">
        <v>8</v>
      </c>
      <c r="H4429" s="2" t="s">
        <v>721</v>
      </c>
      <c r="I4429" s="2" t="s">
        <v>712</v>
      </c>
      <c r="J4429" s="23" t="str">
        <f t="shared" si="207"/>
        <v>TAGUATUR3020ida8</v>
      </c>
      <c r="K4429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</v>
      </c>
    </row>
    <row r="4430" spans="1:11" x14ac:dyDescent="0.2">
      <c r="A4430" s="2" t="s">
        <v>708</v>
      </c>
      <c r="B4430" s="2" t="s">
        <v>451</v>
      </c>
      <c r="C4430" s="4">
        <v>3020</v>
      </c>
      <c r="D4430" s="2" t="s">
        <v>92</v>
      </c>
      <c r="E4430" s="2" t="s">
        <v>710</v>
      </c>
      <c r="F4430" s="23" t="str">
        <f t="shared" si="209"/>
        <v>ida</v>
      </c>
      <c r="G4430" s="4">
        <v>9</v>
      </c>
      <c r="H4430" s="2" t="s">
        <v>722</v>
      </c>
      <c r="I4430" s="2" t="s">
        <v>712</v>
      </c>
      <c r="J4430" s="23" t="str">
        <f t="shared" si="207"/>
        <v>TAGUATUR3020ida9</v>
      </c>
      <c r="K4430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</v>
      </c>
    </row>
    <row r="4431" spans="1:11" x14ac:dyDescent="0.2">
      <c r="A4431" s="2" t="s">
        <v>708</v>
      </c>
      <c r="B4431" s="2" t="s">
        <v>451</v>
      </c>
      <c r="C4431" s="4">
        <v>3020</v>
      </c>
      <c r="D4431" s="2" t="s">
        <v>92</v>
      </c>
      <c r="E4431" s="2" t="s">
        <v>710</v>
      </c>
      <c r="F4431" s="23" t="str">
        <f t="shared" si="209"/>
        <v>ida</v>
      </c>
      <c r="G4431" s="4">
        <v>10</v>
      </c>
      <c r="H4431" s="2" t="s">
        <v>723</v>
      </c>
      <c r="I4431" s="2" t="s">
        <v>724</v>
      </c>
      <c r="J4431" s="23" t="str">
        <f t="shared" si="207"/>
        <v>TAGUATUR3020ida10</v>
      </c>
      <c r="K4431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</v>
      </c>
    </row>
    <row r="4432" spans="1:11" x14ac:dyDescent="0.2">
      <c r="A4432" s="2" t="s">
        <v>708</v>
      </c>
      <c r="B4432" s="2" t="s">
        <v>451</v>
      </c>
      <c r="C4432" s="4">
        <v>3020</v>
      </c>
      <c r="D4432" s="2" t="s">
        <v>92</v>
      </c>
      <c r="E4432" s="2" t="s">
        <v>710</v>
      </c>
      <c r="F4432" s="23" t="str">
        <f t="shared" si="209"/>
        <v>ida</v>
      </c>
      <c r="G4432" s="4">
        <v>11</v>
      </c>
      <c r="H4432" s="2" t="s">
        <v>677</v>
      </c>
      <c r="I4432" s="2" t="s">
        <v>735</v>
      </c>
      <c r="J4432" s="23" t="str">
        <f t="shared" si="207"/>
        <v>TAGUATUR3020ida11</v>
      </c>
      <c r="K4432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</v>
      </c>
    </row>
    <row r="4433" spans="1:11" x14ac:dyDescent="0.2">
      <c r="A4433" s="2" t="s">
        <v>708</v>
      </c>
      <c r="B4433" s="2" t="s">
        <v>451</v>
      </c>
      <c r="C4433" s="4">
        <v>3020</v>
      </c>
      <c r="D4433" s="2" t="s">
        <v>92</v>
      </c>
      <c r="E4433" s="2" t="s">
        <v>710</v>
      </c>
      <c r="F4433" s="23" t="str">
        <f t="shared" si="209"/>
        <v>ida</v>
      </c>
      <c r="G4433" s="4">
        <v>12</v>
      </c>
      <c r="H4433" s="2" t="s">
        <v>677</v>
      </c>
      <c r="I4433" s="2" t="s">
        <v>671</v>
      </c>
      <c r="J4433" s="23" t="str">
        <f t="shared" si="207"/>
        <v>TAGUATUR3020ida12</v>
      </c>
      <c r="K4433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</v>
      </c>
    </row>
    <row r="4434" spans="1:11" x14ac:dyDescent="0.2">
      <c r="A4434" s="2" t="s">
        <v>708</v>
      </c>
      <c r="B4434" s="2" t="s">
        <v>451</v>
      </c>
      <c r="C4434" s="4">
        <v>3020</v>
      </c>
      <c r="D4434" s="2" t="s">
        <v>92</v>
      </c>
      <c r="E4434" s="2" t="s">
        <v>710</v>
      </c>
      <c r="F4434" s="23" t="str">
        <f t="shared" si="209"/>
        <v>ida</v>
      </c>
      <c r="G4434" s="4">
        <v>13</v>
      </c>
      <c r="H4434" s="2" t="s">
        <v>463</v>
      </c>
      <c r="I4434" s="2" t="s">
        <v>707</v>
      </c>
      <c r="J4434" s="23" t="str">
        <f t="shared" si="207"/>
        <v>TAGUATUR3020ida13</v>
      </c>
      <c r="K4434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</v>
      </c>
    </row>
    <row r="4435" spans="1:11" x14ac:dyDescent="0.2">
      <c r="A4435" s="2" t="s">
        <v>708</v>
      </c>
      <c r="B4435" s="2" t="s">
        <v>451</v>
      </c>
      <c r="C4435" s="4">
        <v>3020</v>
      </c>
      <c r="D4435" s="2" t="s">
        <v>92</v>
      </c>
      <c r="E4435" s="2" t="s">
        <v>710</v>
      </c>
      <c r="F4435" s="23" t="str">
        <f t="shared" si="209"/>
        <v>ida</v>
      </c>
      <c r="G4435" s="4">
        <v>14</v>
      </c>
      <c r="H4435" s="2" t="s">
        <v>503</v>
      </c>
      <c r="I4435" s="2" t="s">
        <v>504</v>
      </c>
      <c r="J4435" s="23" t="str">
        <f t="shared" si="207"/>
        <v>TAGUATUR3020ida14</v>
      </c>
      <c r="K4435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</v>
      </c>
    </row>
    <row r="4436" spans="1:11" x14ac:dyDescent="0.2">
      <c r="A4436" s="2" t="s">
        <v>708</v>
      </c>
      <c r="B4436" s="2" t="s">
        <v>451</v>
      </c>
      <c r="C4436" s="4">
        <v>3020</v>
      </c>
      <c r="D4436" s="2" t="s">
        <v>92</v>
      </c>
      <c r="E4436" s="2" t="s">
        <v>710</v>
      </c>
      <c r="F4436" s="23" t="str">
        <f t="shared" si="209"/>
        <v>ida</v>
      </c>
      <c r="G4436" s="4">
        <v>15</v>
      </c>
      <c r="H4436" s="2" t="s">
        <v>501</v>
      </c>
      <c r="I4436" s="2" t="s">
        <v>502</v>
      </c>
      <c r="J4436" s="23" t="str">
        <f t="shared" si="207"/>
        <v>TAGUATUR3020ida15</v>
      </c>
      <c r="K4436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</v>
      </c>
    </row>
    <row r="4437" spans="1:11" x14ac:dyDescent="0.2">
      <c r="A4437" s="2" t="s">
        <v>708</v>
      </c>
      <c r="B4437" s="2" t="s">
        <v>451</v>
      </c>
      <c r="C4437" s="4">
        <v>3020</v>
      </c>
      <c r="D4437" s="2" t="s">
        <v>92</v>
      </c>
      <c r="E4437" s="2" t="s">
        <v>710</v>
      </c>
      <c r="F4437" s="23" t="str">
        <f t="shared" si="209"/>
        <v>ida</v>
      </c>
      <c r="G4437" s="4">
        <v>16</v>
      </c>
      <c r="H4437" s="2" t="s">
        <v>736</v>
      </c>
      <c r="I4437" s="2" t="s">
        <v>481</v>
      </c>
      <c r="J4437" s="23" t="str">
        <f t="shared" si="207"/>
        <v>TAGUATUR3020ida16</v>
      </c>
      <c r="K4437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</v>
      </c>
    </row>
    <row r="4438" spans="1:11" x14ac:dyDescent="0.2">
      <c r="A4438" s="2" t="s">
        <v>708</v>
      </c>
      <c r="B4438" s="2" t="s">
        <v>451</v>
      </c>
      <c r="C4438" s="4">
        <v>3020</v>
      </c>
      <c r="D4438" s="2" t="s">
        <v>92</v>
      </c>
      <c r="E4438" s="2" t="s">
        <v>710</v>
      </c>
      <c r="F4438" s="23" t="str">
        <f t="shared" si="209"/>
        <v>ida</v>
      </c>
      <c r="G4438" s="4">
        <v>17</v>
      </c>
      <c r="H4438" s="2" t="s">
        <v>648</v>
      </c>
      <c r="I4438" s="2" t="s">
        <v>481</v>
      </c>
      <c r="J4438" s="23" t="str">
        <f t="shared" si="207"/>
        <v>TAGUATUR3020ida17</v>
      </c>
      <c r="K4438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</v>
      </c>
    </row>
    <row r="4439" spans="1:11" x14ac:dyDescent="0.2">
      <c r="A4439" s="2" t="s">
        <v>708</v>
      </c>
      <c r="B4439" s="2" t="s">
        <v>451</v>
      </c>
      <c r="C4439" s="4">
        <v>3020</v>
      </c>
      <c r="D4439" s="2" t="s">
        <v>92</v>
      </c>
      <c r="E4439" s="2" t="s">
        <v>710</v>
      </c>
      <c r="F4439" s="23" t="str">
        <f t="shared" si="209"/>
        <v>ida</v>
      </c>
      <c r="G4439" s="4">
        <v>18</v>
      </c>
      <c r="H4439" s="2" t="s">
        <v>483</v>
      </c>
      <c r="I4439" s="2" t="s">
        <v>481</v>
      </c>
      <c r="J4439" s="23" t="str">
        <f t="shared" si="207"/>
        <v>TAGUATUR3020ida18</v>
      </c>
      <c r="K4439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</v>
      </c>
    </row>
    <row r="4440" spans="1:11" x14ac:dyDescent="0.2">
      <c r="A4440" s="2" t="s">
        <v>753</v>
      </c>
      <c r="B4440" s="2" t="s">
        <v>451</v>
      </c>
      <c r="C4440" s="4">
        <v>3021</v>
      </c>
      <c r="D4440" s="2" t="s">
        <v>92</v>
      </c>
      <c r="E4440" s="2" t="s">
        <v>755</v>
      </c>
      <c r="F4440" s="23" t="str">
        <f t="shared" si="209"/>
        <v>volta</v>
      </c>
      <c r="G4440" s="4">
        <v>1</v>
      </c>
      <c r="H4440" s="2" t="s">
        <v>483</v>
      </c>
      <c r="I4440" s="2" t="s">
        <v>481</v>
      </c>
      <c r="J4440" s="23" t="str">
        <f t="shared" si="207"/>
        <v>TAGUATUR3021volta1</v>
      </c>
      <c r="K4440" s="32" t="str">
        <f t="shared" si="208"/>
        <v>RODOVIÁRIA PLANO PILOTO</v>
      </c>
    </row>
    <row r="4441" spans="1:11" x14ac:dyDescent="0.2">
      <c r="A4441" s="2" t="s">
        <v>753</v>
      </c>
      <c r="B4441" s="2" t="s">
        <v>451</v>
      </c>
      <c r="C4441" s="4">
        <v>3021</v>
      </c>
      <c r="D4441" s="2" t="s">
        <v>92</v>
      </c>
      <c r="E4441" s="2" t="s">
        <v>755</v>
      </c>
      <c r="F4441" s="23" t="str">
        <f t="shared" si="209"/>
        <v>volta</v>
      </c>
      <c r="G4441" s="4">
        <v>2</v>
      </c>
      <c r="H4441" s="2" t="s">
        <v>648</v>
      </c>
      <c r="I4441" s="2" t="s">
        <v>481</v>
      </c>
      <c r="J4441" s="23" t="str">
        <f t="shared" si="207"/>
        <v>TAGUATUR3021volta2</v>
      </c>
      <c r="K4441" s="32" t="str">
        <f t="shared" si="208"/>
        <v>RODOVIÁRIA PLANO PILOTO/EIXO W SUL</v>
      </c>
    </row>
    <row r="4442" spans="1:11" x14ac:dyDescent="0.2">
      <c r="A4442" s="2" t="s">
        <v>753</v>
      </c>
      <c r="B4442" s="2" t="s">
        <v>451</v>
      </c>
      <c r="C4442" s="4">
        <v>3021</v>
      </c>
      <c r="D4442" s="2" t="s">
        <v>92</v>
      </c>
      <c r="E4442" s="2" t="s">
        <v>755</v>
      </c>
      <c r="F4442" s="23" t="str">
        <f t="shared" si="209"/>
        <v>volta</v>
      </c>
      <c r="G4442" s="4">
        <v>3</v>
      </c>
      <c r="H4442" s="2" t="s">
        <v>736</v>
      </c>
      <c r="I4442" s="2" t="s">
        <v>481</v>
      </c>
      <c r="J4442" s="23" t="str">
        <f t="shared" si="207"/>
        <v>TAGUATUR3021volta3</v>
      </c>
      <c r="K4442" s="32" t="str">
        <f t="shared" si="208"/>
        <v>RODOVIÁRIA PLANO PILOTO/EIXO W SUL/AV. L4 SUL</v>
      </c>
    </row>
    <row r="4443" spans="1:11" x14ac:dyDescent="0.2">
      <c r="A4443" s="2" t="s">
        <v>753</v>
      </c>
      <c r="B4443" s="2" t="s">
        <v>451</v>
      </c>
      <c r="C4443" s="4">
        <v>3021</v>
      </c>
      <c r="D4443" s="2" t="s">
        <v>92</v>
      </c>
      <c r="E4443" s="2" t="s">
        <v>755</v>
      </c>
      <c r="F4443" s="23" t="str">
        <f t="shared" si="209"/>
        <v>volta</v>
      </c>
      <c r="G4443" s="4">
        <v>4</v>
      </c>
      <c r="H4443" s="2" t="s">
        <v>501</v>
      </c>
      <c r="I4443" s="2" t="s">
        <v>502</v>
      </c>
      <c r="J4443" s="23" t="str">
        <f t="shared" si="207"/>
        <v>TAGUATUR3021volta4</v>
      </c>
      <c r="K4443" s="32" t="str">
        <f t="shared" si="208"/>
        <v>RODOVIÁRIA PLANO PILOTO/EIXO W SUL/AV. L4 SUL/AVENIDA DAS NAÇÕES</v>
      </c>
    </row>
    <row r="4444" spans="1:11" x14ac:dyDescent="0.2">
      <c r="A4444" s="2" t="s">
        <v>753</v>
      </c>
      <c r="B4444" s="2" t="s">
        <v>451</v>
      </c>
      <c r="C4444" s="4">
        <v>3021</v>
      </c>
      <c r="D4444" s="2" t="s">
        <v>92</v>
      </c>
      <c r="E4444" s="2" t="s">
        <v>755</v>
      </c>
      <c r="F4444" s="23" t="str">
        <f t="shared" si="209"/>
        <v>volta</v>
      </c>
      <c r="G4444" s="4">
        <v>5</v>
      </c>
      <c r="H4444" s="2" t="s">
        <v>503</v>
      </c>
      <c r="I4444" s="2" t="s">
        <v>504</v>
      </c>
      <c r="J4444" s="23" t="str">
        <f t="shared" si="207"/>
        <v>TAGUATUR3021volta5</v>
      </c>
      <c r="K4444" s="32" t="str">
        <f t="shared" si="208"/>
        <v>RODOVIÁRIA PLANO PILOTO/EIXO W SUL/AV. L4 SUL/AVENIDA DAS NAÇÕES/EPGU - ZOOLÓGICO</v>
      </c>
    </row>
    <row r="4445" spans="1:11" x14ac:dyDescent="0.2">
      <c r="A4445" s="2" t="s">
        <v>753</v>
      </c>
      <c r="B4445" s="2" t="s">
        <v>451</v>
      </c>
      <c r="C4445" s="4">
        <v>3021</v>
      </c>
      <c r="D4445" s="2" t="s">
        <v>92</v>
      </c>
      <c r="E4445" s="2" t="s">
        <v>755</v>
      </c>
      <c r="F4445" s="23" t="str">
        <f t="shared" si="209"/>
        <v>volta</v>
      </c>
      <c r="G4445" s="4">
        <v>6</v>
      </c>
      <c r="H4445" s="2" t="s">
        <v>463</v>
      </c>
      <c r="I4445" s="2" t="s">
        <v>707</v>
      </c>
      <c r="J4445" s="23" t="str">
        <f t="shared" si="207"/>
        <v>TAGUATUR3021volta6</v>
      </c>
      <c r="K4445" s="32" t="str">
        <f t="shared" si="208"/>
        <v>RODOVIÁRIA PLANO PILOTO/EIXO W SUL/AV. L4 SUL/AVENIDA DAS NAÇÕES/EPGU - ZOOLÓGICO/EPIA</v>
      </c>
    </row>
    <row r="4446" spans="1:11" x14ac:dyDescent="0.2">
      <c r="A4446" s="2" t="s">
        <v>753</v>
      </c>
      <c r="B4446" s="2" t="s">
        <v>451</v>
      </c>
      <c r="C4446" s="4">
        <v>3021</v>
      </c>
      <c r="D4446" s="2" t="s">
        <v>92</v>
      </c>
      <c r="E4446" s="2" t="s">
        <v>755</v>
      </c>
      <c r="F4446" s="23" t="str">
        <f t="shared" si="209"/>
        <v>volta</v>
      </c>
      <c r="G4446" s="4">
        <v>7</v>
      </c>
      <c r="H4446" s="2" t="s">
        <v>677</v>
      </c>
      <c r="I4446" s="2" t="s">
        <v>671</v>
      </c>
      <c r="J4446" s="23" t="str">
        <f t="shared" si="207"/>
        <v>TAGUATUR3021volta7</v>
      </c>
      <c r="K4446" s="32" t="str">
        <f t="shared" si="208"/>
        <v>RODOVIÁRIA PLANO PILOTO/EIXO W SUL/AV. L4 SUL/AVENIDA DAS NAÇÕES/EPGU - ZOOLÓGICO/EPIA/EPNB</v>
      </c>
    </row>
    <row r="4447" spans="1:11" x14ac:dyDescent="0.2">
      <c r="A4447" s="2" t="s">
        <v>753</v>
      </c>
      <c r="B4447" s="2" t="s">
        <v>451</v>
      </c>
      <c r="C4447" s="4">
        <v>3021</v>
      </c>
      <c r="D4447" s="2" t="s">
        <v>92</v>
      </c>
      <c r="E4447" s="2" t="s">
        <v>755</v>
      </c>
      <c r="F4447" s="23" t="str">
        <f t="shared" si="209"/>
        <v>volta</v>
      </c>
      <c r="G4447" s="4">
        <v>8</v>
      </c>
      <c r="H4447" s="2" t="s">
        <v>677</v>
      </c>
      <c r="I4447" s="2" t="s">
        <v>735</v>
      </c>
      <c r="J4447" s="23" t="str">
        <f t="shared" si="207"/>
        <v>TAGUATUR3021volta8</v>
      </c>
      <c r="K4447" s="32" t="str">
        <f t="shared" si="208"/>
        <v>RODOVIÁRIA PLANO PILOTO/EIXO W SUL/AV. L4 SUL/AVENIDA DAS NAÇÕES/EPGU - ZOOLÓGICO/EPIA/EPNB/EPNB</v>
      </c>
    </row>
    <row r="4448" spans="1:11" x14ac:dyDescent="0.2">
      <c r="A4448" s="2" t="s">
        <v>753</v>
      </c>
      <c r="B4448" s="2" t="s">
        <v>451</v>
      </c>
      <c r="C4448" s="4">
        <v>3021</v>
      </c>
      <c r="D4448" s="2" t="s">
        <v>92</v>
      </c>
      <c r="E4448" s="2" t="s">
        <v>755</v>
      </c>
      <c r="F4448" s="23" t="str">
        <f t="shared" si="209"/>
        <v>volta</v>
      </c>
      <c r="G4448" s="4">
        <v>9</v>
      </c>
      <c r="H4448" s="2" t="s">
        <v>723</v>
      </c>
      <c r="I4448" s="2" t="s">
        <v>724</v>
      </c>
      <c r="J4448" s="23" t="str">
        <f t="shared" si="207"/>
        <v>TAGUATUR3021volta9</v>
      </c>
      <c r="K4448" s="32" t="str">
        <f t="shared" si="208"/>
        <v>RODOVIÁRIA PLANO PILOTO/EIXO W SUL/AV. L4 SUL/AVENIDA DAS NAÇÕES/EPGU - ZOOLÓGICO/EPIA/EPNB/EPNB/BR – 060</v>
      </c>
    </row>
    <row r="4449" spans="1:11" x14ac:dyDescent="0.2">
      <c r="A4449" s="2" t="s">
        <v>753</v>
      </c>
      <c r="B4449" s="2" t="s">
        <v>451</v>
      </c>
      <c r="C4449" s="4">
        <v>3021</v>
      </c>
      <c r="D4449" s="2" t="s">
        <v>92</v>
      </c>
      <c r="E4449" s="2" t="s">
        <v>755</v>
      </c>
      <c r="F4449" s="23" t="str">
        <f t="shared" si="209"/>
        <v>volta</v>
      </c>
      <c r="G4449" s="4">
        <v>10</v>
      </c>
      <c r="H4449" s="2" t="s">
        <v>722</v>
      </c>
      <c r="I4449" s="2" t="s">
        <v>712</v>
      </c>
      <c r="J4449" s="23" t="str">
        <f t="shared" si="207"/>
        <v>TAGUATUR3021volta10</v>
      </c>
      <c r="K4449" s="32" t="str">
        <f t="shared" si="208"/>
        <v>RODOVIÁRIA PLANO PILOTO/EIXO W SUL/AV. L4 SUL/AVENIDA DAS NAÇÕES/EPGU - ZOOLÓGICO/EPIA/EPNB/EPNB/BR – 060/DF – 280</v>
      </c>
    </row>
    <row r="4450" spans="1:11" x14ac:dyDescent="0.2">
      <c r="A4450" s="2" t="s">
        <v>753</v>
      </c>
      <c r="B4450" s="2" t="s">
        <v>451</v>
      </c>
      <c r="C4450" s="4">
        <v>3021</v>
      </c>
      <c r="D4450" s="2" t="s">
        <v>92</v>
      </c>
      <c r="E4450" s="2" t="s">
        <v>755</v>
      </c>
      <c r="F4450" s="23" t="str">
        <f t="shared" si="209"/>
        <v>volta</v>
      </c>
      <c r="G4450" s="4">
        <v>11</v>
      </c>
      <c r="H4450" s="2" t="s">
        <v>621</v>
      </c>
      <c r="I4450" s="2" t="s">
        <v>712</v>
      </c>
      <c r="J4450" s="23" t="str">
        <f t="shared" si="207"/>
        <v>TAGUATUR3021volta11</v>
      </c>
      <c r="K4450" s="32" t="str">
        <f t="shared" si="208"/>
        <v>RODOVIÁRIA PLANO PILOTO/EIXO W SUL/AV. L4 SUL/AVENIDA DAS NAÇÕES/EPGU - ZOOLÓGICO/EPIA/EPNB/EPNB/BR – 060/DF – 280/AVENIDA GOIÁS</v>
      </c>
    </row>
    <row r="4451" spans="1:11" x14ac:dyDescent="0.2">
      <c r="A4451" s="2" t="s">
        <v>753</v>
      </c>
      <c r="B4451" s="2" t="s">
        <v>451</v>
      </c>
      <c r="C4451" s="4">
        <v>3021</v>
      </c>
      <c r="D4451" s="2" t="s">
        <v>92</v>
      </c>
      <c r="E4451" s="2" t="s">
        <v>755</v>
      </c>
      <c r="F4451" s="23" t="str">
        <f t="shared" si="209"/>
        <v>volta</v>
      </c>
      <c r="G4451" s="4">
        <v>12</v>
      </c>
      <c r="H4451" s="2" t="s">
        <v>756</v>
      </c>
      <c r="I4451" s="2" t="s">
        <v>712</v>
      </c>
      <c r="J4451" s="23" t="str">
        <f t="shared" si="207"/>
        <v>TAGUATUR3021volta12</v>
      </c>
      <c r="K4451" s="32" t="str">
        <f t="shared" si="208"/>
        <v>RODOVIÁRIA PLANO PILOTO/EIXO W SUL/AV. L4 SUL/AVENIDA DAS NAÇÕES/EPGU - ZOOLÓGICO/EPIA/EPNB/EPNB/BR – 060/DF – 280/AVENIDA GOIÁS/QUADRA: 54 – CENTRO</v>
      </c>
    </row>
    <row r="4452" spans="1:11" x14ac:dyDescent="0.2">
      <c r="A4452" s="2" t="s">
        <v>753</v>
      </c>
      <c r="B4452" s="2" t="s">
        <v>451</v>
      </c>
      <c r="C4452" s="4">
        <v>3021</v>
      </c>
      <c r="D4452" s="2" t="s">
        <v>92</v>
      </c>
      <c r="E4452" s="2" t="s">
        <v>755</v>
      </c>
      <c r="F4452" s="23" t="str">
        <f t="shared" si="209"/>
        <v>volta</v>
      </c>
      <c r="G4452" s="4">
        <v>13</v>
      </c>
      <c r="H4452" s="2" t="s">
        <v>757</v>
      </c>
      <c r="I4452" s="2" t="s">
        <v>712</v>
      </c>
      <c r="J4452" s="23" t="str">
        <f t="shared" si="207"/>
        <v>TAGUATUR3021volta13</v>
      </c>
      <c r="K4452" s="32" t="str">
        <f t="shared" si="208"/>
        <v>RODOVIÁRIA PLANO PILOTO/EIXO W SUL/AV. L4 SUL/AVENIDA DAS NAÇÕES/EPGU - ZOOLÓGICO/EPIA/EPNB/EPNB/BR – 060/DF – 280/AVENIDA GOIÁS/QUADRA: 54 – CENTRO/QUADRA: 61 – CENTRO.</v>
      </c>
    </row>
    <row r="4453" spans="1:11" x14ac:dyDescent="0.2">
      <c r="A4453" s="2" t="s">
        <v>753</v>
      </c>
      <c r="B4453" s="2" t="s">
        <v>451</v>
      </c>
      <c r="C4453" s="4">
        <v>3021</v>
      </c>
      <c r="D4453" s="2" t="s">
        <v>92</v>
      </c>
      <c r="E4453" s="2" t="s">
        <v>755</v>
      </c>
      <c r="F4453" s="23" t="str">
        <f t="shared" si="209"/>
        <v>volta</v>
      </c>
      <c r="G4453" s="4">
        <v>14</v>
      </c>
      <c r="H4453" s="2" t="s">
        <v>739</v>
      </c>
      <c r="I4453" s="2" t="s">
        <v>712</v>
      </c>
      <c r="J4453" s="23" t="str">
        <f t="shared" si="207"/>
        <v>TAGUATUR3021volta14</v>
      </c>
      <c r="K4453" s="32" t="str">
        <f t="shared" si="208"/>
        <v>RODOVIÁRIA PLANO PILOTO/EIXO W SUL/AV. L4 SUL/AVENIDA DAS NAÇÕES/EPGU - ZOOLÓGICO/EPIA/EPNB/EPNB/BR – 060/DF – 280/AVENIDA GOIÁS/QUADRA: 54 – CENTRO/QUADRA: 61 – CENTRO./VILA SÃO LUIZ</v>
      </c>
    </row>
    <row r="4454" spans="1:11" x14ac:dyDescent="0.2">
      <c r="A4454" s="2" t="s">
        <v>753</v>
      </c>
      <c r="B4454" s="2" t="s">
        <v>451</v>
      </c>
      <c r="C4454" s="4">
        <v>3021</v>
      </c>
      <c r="D4454" s="2" t="s">
        <v>92</v>
      </c>
      <c r="E4454" s="2" t="s">
        <v>755</v>
      </c>
      <c r="F4454" s="23" t="str">
        <f t="shared" si="209"/>
        <v>volta</v>
      </c>
      <c r="G4454" s="4">
        <v>15</v>
      </c>
      <c r="H4454" s="2" t="s">
        <v>733</v>
      </c>
      <c r="I4454" s="2" t="s">
        <v>712</v>
      </c>
      <c r="J4454" s="23" t="str">
        <f t="shared" si="207"/>
        <v>TAGUATUR3021volta15</v>
      </c>
      <c r="K4454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</v>
      </c>
    </row>
    <row r="4455" spans="1:11" x14ac:dyDescent="0.2">
      <c r="A4455" s="2" t="s">
        <v>753</v>
      </c>
      <c r="B4455" s="2" t="s">
        <v>451</v>
      </c>
      <c r="C4455" s="4">
        <v>3021</v>
      </c>
      <c r="D4455" s="2" t="s">
        <v>92</v>
      </c>
      <c r="E4455" s="2" t="s">
        <v>755</v>
      </c>
      <c r="F4455" s="23" t="str">
        <f t="shared" si="209"/>
        <v>volta</v>
      </c>
      <c r="G4455" s="4">
        <v>16</v>
      </c>
      <c r="H4455" s="2" t="s">
        <v>734</v>
      </c>
      <c r="I4455" s="2" t="s">
        <v>712</v>
      </c>
      <c r="J4455" s="23" t="str">
        <f t="shared" si="207"/>
        <v>TAGUATUR3021volta16</v>
      </c>
      <c r="K4455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</v>
      </c>
    </row>
    <row r="4456" spans="1:11" x14ac:dyDescent="0.2">
      <c r="A4456" s="2" t="s">
        <v>753</v>
      </c>
      <c r="B4456" s="2" t="s">
        <v>451</v>
      </c>
      <c r="C4456" s="4">
        <v>3021</v>
      </c>
      <c r="D4456" s="2" t="s">
        <v>92</v>
      </c>
      <c r="E4456" s="2" t="s">
        <v>755</v>
      </c>
      <c r="F4456" s="23" t="str">
        <f t="shared" si="209"/>
        <v>volta</v>
      </c>
      <c r="G4456" s="4">
        <v>17</v>
      </c>
      <c r="H4456" s="2" t="s">
        <v>718</v>
      </c>
      <c r="I4456" s="2" t="s">
        <v>712</v>
      </c>
      <c r="J4456" s="23" t="str">
        <f t="shared" si="207"/>
        <v>TAGUATUR3021volta17</v>
      </c>
      <c r="K4456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</v>
      </c>
    </row>
    <row r="4457" spans="1:11" x14ac:dyDescent="0.2">
      <c r="A4457" s="2" t="s">
        <v>753</v>
      </c>
      <c r="B4457" s="2" t="s">
        <v>451</v>
      </c>
      <c r="C4457" s="4">
        <v>3021</v>
      </c>
      <c r="D4457" s="2" t="s">
        <v>92</v>
      </c>
      <c r="E4457" s="2" t="s">
        <v>755</v>
      </c>
      <c r="F4457" s="23" t="str">
        <f t="shared" si="209"/>
        <v>volta</v>
      </c>
      <c r="G4457" s="4">
        <v>18</v>
      </c>
      <c r="H4457" s="2" t="s">
        <v>717</v>
      </c>
      <c r="I4457" s="2" t="s">
        <v>712</v>
      </c>
      <c r="J4457" s="23" t="str">
        <f t="shared" si="207"/>
        <v>TAGUATUR3021volta18</v>
      </c>
      <c r="K4457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</v>
      </c>
    </row>
    <row r="4458" spans="1:11" x14ac:dyDescent="0.2">
      <c r="A4458" s="2" t="s">
        <v>753</v>
      </c>
      <c r="B4458" s="2" t="s">
        <v>451</v>
      </c>
      <c r="C4458" s="4">
        <v>3021</v>
      </c>
      <c r="D4458" s="2" t="s">
        <v>92</v>
      </c>
      <c r="E4458" s="2" t="s">
        <v>755</v>
      </c>
      <c r="F4458" s="23" t="str">
        <f t="shared" si="209"/>
        <v>volta</v>
      </c>
      <c r="G4458" s="4">
        <v>19</v>
      </c>
      <c r="H4458" s="2" t="s">
        <v>716</v>
      </c>
      <c r="I4458" s="2" t="s">
        <v>712</v>
      </c>
      <c r="J4458" s="23" t="str">
        <f t="shared" si="207"/>
        <v>TAGUATUR3021volta19</v>
      </c>
      <c r="K4458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</v>
      </c>
    </row>
    <row r="4459" spans="1:11" x14ac:dyDescent="0.2">
      <c r="A4459" s="2" t="s">
        <v>753</v>
      </c>
      <c r="B4459" s="2" t="s">
        <v>451</v>
      </c>
      <c r="C4459" s="4">
        <v>3021</v>
      </c>
      <c r="D4459" s="2" t="s">
        <v>92</v>
      </c>
      <c r="E4459" s="2" t="s">
        <v>755</v>
      </c>
      <c r="F4459" s="23" t="str">
        <f t="shared" si="209"/>
        <v>volta</v>
      </c>
      <c r="G4459" s="4">
        <v>20</v>
      </c>
      <c r="H4459" s="2" t="s">
        <v>715</v>
      </c>
      <c r="I4459" s="2" t="s">
        <v>712</v>
      </c>
      <c r="J4459" s="23" t="str">
        <f t="shared" si="207"/>
        <v>TAGUATUR3021volta20</v>
      </c>
      <c r="K4459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</v>
      </c>
    </row>
    <row r="4460" spans="1:11" x14ac:dyDescent="0.2">
      <c r="A4460" s="2" t="s">
        <v>753</v>
      </c>
      <c r="B4460" s="2" t="s">
        <v>451</v>
      </c>
      <c r="C4460" s="4">
        <v>3021</v>
      </c>
      <c r="D4460" s="2" t="s">
        <v>92</v>
      </c>
      <c r="E4460" s="2" t="s">
        <v>755</v>
      </c>
      <c r="F4460" s="23" t="str">
        <f t="shared" si="209"/>
        <v>volta</v>
      </c>
      <c r="G4460" s="4">
        <v>21</v>
      </c>
      <c r="H4460" s="2" t="s">
        <v>714</v>
      </c>
      <c r="I4460" s="2" t="s">
        <v>712</v>
      </c>
      <c r="J4460" s="23" t="str">
        <f t="shared" si="207"/>
        <v>TAGUATUR3021volta21</v>
      </c>
      <c r="K4460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</v>
      </c>
    </row>
    <row r="4461" spans="1:11" x14ac:dyDescent="0.2">
      <c r="A4461" s="2" t="s">
        <v>753</v>
      </c>
      <c r="B4461" s="2" t="s">
        <v>451</v>
      </c>
      <c r="C4461" s="4">
        <v>3021</v>
      </c>
      <c r="D4461" s="2" t="s">
        <v>92</v>
      </c>
      <c r="E4461" s="2" t="s">
        <v>755</v>
      </c>
      <c r="F4461" s="23" t="str">
        <f t="shared" si="209"/>
        <v>volta</v>
      </c>
      <c r="G4461" s="4">
        <v>22</v>
      </c>
      <c r="H4461" s="2" t="s">
        <v>713</v>
      </c>
      <c r="I4461" s="2" t="s">
        <v>712</v>
      </c>
      <c r="J4461" s="23" t="str">
        <f t="shared" si="207"/>
        <v>TAGUATUR3021volta22</v>
      </c>
      <c r="K4461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</v>
      </c>
    </row>
    <row r="4462" spans="1:11" x14ac:dyDescent="0.2">
      <c r="A4462" s="2" t="s">
        <v>753</v>
      </c>
      <c r="B4462" s="2" t="s">
        <v>451</v>
      </c>
      <c r="C4462" s="4">
        <v>3021</v>
      </c>
      <c r="D4462" s="2" t="s">
        <v>92</v>
      </c>
      <c r="E4462" s="2" t="s">
        <v>755</v>
      </c>
      <c r="F4462" s="23" t="str">
        <f t="shared" si="209"/>
        <v>volta</v>
      </c>
      <c r="G4462" s="4">
        <v>23</v>
      </c>
      <c r="H4462" s="2" t="s">
        <v>769</v>
      </c>
      <c r="I4462" s="2" t="s">
        <v>712</v>
      </c>
      <c r="J4462" s="23" t="str">
        <f t="shared" si="207"/>
        <v>TAGUATUR3021volta23</v>
      </c>
      <c r="K4462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</v>
      </c>
    </row>
    <row r="4463" spans="1:11" x14ac:dyDescent="0.2">
      <c r="A4463" s="2" t="s">
        <v>753</v>
      </c>
      <c r="B4463" s="2" t="s">
        <v>451</v>
      </c>
      <c r="C4463" s="4">
        <v>3021</v>
      </c>
      <c r="D4463" s="2" t="s">
        <v>92</v>
      </c>
      <c r="E4463" s="2" t="s">
        <v>755</v>
      </c>
      <c r="F4463" s="23" t="str">
        <f t="shared" si="209"/>
        <v>volta</v>
      </c>
      <c r="G4463" s="4">
        <v>24</v>
      </c>
      <c r="H4463" s="2" t="s">
        <v>711</v>
      </c>
      <c r="I4463" s="2" t="s">
        <v>712</v>
      </c>
      <c r="J4463" s="23" t="str">
        <f t="shared" si="207"/>
        <v>TAGUATUR3021volta24</v>
      </c>
      <c r="K4463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</v>
      </c>
    </row>
    <row r="4464" spans="1:11" x14ac:dyDescent="0.2">
      <c r="A4464" s="2" t="s">
        <v>753</v>
      </c>
      <c r="B4464" s="2" t="s">
        <v>537</v>
      </c>
      <c r="C4464" s="4">
        <v>3023</v>
      </c>
      <c r="D4464" s="2" t="s">
        <v>92</v>
      </c>
      <c r="E4464" s="2" t="s">
        <v>710</v>
      </c>
      <c r="F4464" s="23" t="str">
        <f t="shared" si="209"/>
        <v>ida</v>
      </c>
      <c r="G4464" s="4">
        <v>1</v>
      </c>
      <c r="H4464" s="2" t="s">
        <v>767</v>
      </c>
      <c r="I4464" s="2" t="s">
        <v>712</v>
      </c>
      <c r="J4464" s="23" t="str">
        <f t="shared" si="207"/>
        <v>TAGUATUR3023ida1</v>
      </c>
      <c r="K4464" s="32" t="str">
        <f t="shared" si="208"/>
        <v>AVENIDA PRINCIPAL DO PARQUE ESTRELA DALVA XIII</v>
      </c>
    </row>
    <row r="4465" spans="1:11" x14ac:dyDescent="0.2">
      <c r="A4465" s="2" t="s">
        <v>753</v>
      </c>
      <c r="B4465" s="2" t="s">
        <v>537</v>
      </c>
      <c r="C4465" s="4">
        <v>3023</v>
      </c>
      <c r="D4465" s="2" t="s">
        <v>92</v>
      </c>
      <c r="E4465" s="2" t="s">
        <v>710</v>
      </c>
      <c r="F4465" s="23" t="str">
        <f t="shared" si="209"/>
        <v>ida</v>
      </c>
      <c r="G4465" s="4">
        <v>2</v>
      </c>
      <c r="H4465" s="2" t="s">
        <v>711</v>
      </c>
      <c r="I4465" s="2" t="s">
        <v>712</v>
      </c>
      <c r="J4465" s="23" t="str">
        <f t="shared" si="207"/>
        <v>TAGUATUR3023ida2</v>
      </c>
      <c r="K4465" s="32" t="str">
        <f t="shared" si="208"/>
        <v>AVENIDA PRINCIPAL DO PARQUE ESTRELA DALVA XIII/AVENIDA PRINCIPAL DO PARQUE SANTO ANTONIO</v>
      </c>
    </row>
    <row r="4466" spans="1:11" x14ac:dyDescent="0.2">
      <c r="A4466" s="2" t="s">
        <v>753</v>
      </c>
      <c r="B4466" s="2" t="s">
        <v>537</v>
      </c>
      <c r="C4466" s="4">
        <v>3023</v>
      </c>
      <c r="D4466" s="2" t="s">
        <v>92</v>
      </c>
      <c r="E4466" s="2" t="s">
        <v>710</v>
      </c>
      <c r="F4466" s="23" t="str">
        <f t="shared" si="209"/>
        <v>ida</v>
      </c>
      <c r="G4466" s="4">
        <v>3</v>
      </c>
      <c r="H4466" s="2" t="s">
        <v>721</v>
      </c>
      <c r="I4466" s="2" t="s">
        <v>712</v>
      </c>
      <c r="J4466" s="23" t="str">
        <f t="shared" si="207"/>
        <v>TAGUATUR3023ida3</v>
      </c>
      <c r="K4466" s="32" t="str">
        <f t="shared" si="208"/>
        <v>AVENIDA PRINCIPAL DO PARQUE ESTRELA DALVA XIII/AVENIDA PRINCIPAL DO PARQUE SANTO ANTONIO/AVENIDA GOIÁS ATÉ A PONTE</v>
      </c>
    </row>
    <row r="4467" spans="1:11" x14ac:dyDescent="0.2">
      <c r="A4467" s="2" t="s">
        <v>753</v>
      </c>
      <c r="B4467" s="2" t="s">
        <v>537</v>
      </c>
      <c r="C4467" s="4">
        <v>3023</v>
      </c>
      <c r="D4467" s="2" t="s">
        <v>92</v>
      </c>
      <c r="E4467" s="2" t="s">
        <v>710</v>
      </c>
      <c r="F4467" s="23" t="str">
        <f t="shared" si="209"/>
        <v>ida</v>
      </c>
      <c r="G4467" s="4">
        <v>4</v>
      </c>
      <c r="H4467" s="2" t="s">
        <v>770</v>
      </c>
      <c r="I4467" s="2" t="s">
        <v>712</v>
      </c>
      <c r="J4467" s="23" t="str">
        <f t="shared" si="207"/>
        <v>TAGUATUR3023ida4</v>
      </c>
      <c r="K4467" s="32" t="str">
        <f t="shared" si="208"/>
        <v>AVENIDA PRINCIPAL DO PARQUE ESTRELA DALVA XIII/AVENIDA PRINCIPAL DO PARQUE SANTO ANTONIO/AVENIDA GOIÁS ATÉ A PONTE/DF – 280.</v>
      </c>
    </row>
    <row r="4468" spans="1:11" x14ac:dyDescent="0.2">
      <c r="A4468" s="2" t="s">
        <v>753</v>
      </c>
      <c r="B4468" s="2" t="s">
        <v>537</v>
      </c>
      <c r="C4468" s="4">
        <v>3023</v>
      </c>
      <c r="D4468" s="2" t="s">
        <v>92</v>
      </c>
      <c r="E4468" s="2" t="s">
        <v>710</v>
      </c>
      <c r="F4468" s="23" t="str">
        <f t="shared" si="209"/>
        <v>ida</v>
      </c>
      <c r="G4468" s="4">
        <v>5</v>
      </c>
      <c r="H4468" s="2" t="s">
        <v>771</v>
      </c>
      <c r="I4468" s="2" t="s">
        <v>712</v>
      </c>
      <c r="J4468" s="23" t="str">
        <f t="shared" si="207"/>
        <v>TAGUATUR3023ida5</v>
      </c>
      <c r="K4468" s="32" t="str">
        <f t="shared" si="208"/>
        <v>AVENIDA PRINCIPAL DO PARQUE ESTRELA DALVA XIII/AVENIDA PRINCIPAL DO PARQUE SANTO ANTONIO/AVENIDA GOIÁS ATÉ A PONTE/DF – 280./AVENIDA PRINCIPAL DO CONDOMÍNIO BURITI I E II</v>
      </c>
    </row>
    <row r="4469" spans="1:11" x14ac:dyDescent="0.2">
      <c r="A4469" s="2" t="s">
        <v>753</v>
      </c>
      <c r="B4469" s="2" t="s">
        <v>537</v>
      </c>
      <c r="C4469" s="4">
        <v>3023</v>
      </c>
      <c r="D4469" s="2" t="s">
        <v>92</v>
      </c>
      <c r="E4469" s="2" t="s">
        <v>710</v>
      </c>
      <c r="F4469" s="23" t="str">
        <f t="shared" si="209"/>
        <v>ida</v>
      </c>
      <c r="G4469" s="4">
        <v>6</v>
      </c>
      <c r="H4469" s="2" t="s">
        <v>722</v>
      </c>
      <c r="I4469" s="2" t="s">
        <v>712</v>
      </c>
      <c r="J4469" s="23" t="str">
        <f t="shared" si="207"/>
        <v>TAGUATUR3023ida6</v>
      </c>
      <c r="K4469" s="32" t="str">
        <f t="shared" si="208"/>
        <v>AVENIDA PRINCIPAL DO PARQUE ESTRELA DALVA XIII/AVENIDA PRINCIPAL DO PARQUE SANTO ANTONIO/AVENIDA GOIÁS ATÉ A PONTE/DF – 280./AVENIDA PRINCIPAL DO CONDOMÍNIO BURITI I E II/DF – 280</v>
      </c>
    </row>
    <row r="4470" spans="1:11" x14ac:dyDescent="0.2">
      <c r="A4470" s="2" t="s">
        <v>753</v>
      </c>
      <c r="B4470" s="2" t="s">
        <v>537</v>
      </c>
      <c r="C4470" s="4">
        <v>3023</v>
      </c>
      <c r="D4470" s="2" t="s">
        <v>92</v>
      </c>
      <c r="E4470" s="2" t="s">
        <v>710</v>
      </c>
      <c r="F4470" s="23" t="str">
        <f t="shared" si="209"/>
        <v>ida</v>
      </c>
      <c r="G4470" s="4">
        <v>7</v>
      </c>
      <c r="H4470" s="2" t="s">
        <v>723</v>
      </c>
      <c r="I4470" s="2" t="s">
        <v>724</v>
      </c>
      <c r="J4470" s="23" t="str">
        <f t="shared" si="207"/>
        <v>TAGUATUR3023ida7</v>
      </c>
      <c r="K4470" s="32" t="str">
        <f t="shared" si="208"/>
        <v>AVENIDA PRINCIPAL DO PARQUE ESTRELA DALVA XIII/AVENIDA PRINCIPAL DO PARQUE SANTO ANTONIO/AVENIDA GOIÁS ATÉ A PONTE/DF – 280./AVENIDA PRINCIPAL DO CONDOMÍNIO BURITI I E II/DF – 280/BR – 060</v>
      </c>
    </row>
    <row r="4471" spans="1:11" x14ac:dyDescent="0.2">
      <c r="A4471" s="2" t="s">
        <v>753</v>
      </c>
      <c r="B4471" s="2" t="s">
        <v>537</v>
      </c>
      <c r="C4471" s="4">
        <v>3023</v>
      </c>
      <c r="D4471" s="2" t="s">
        <v>92</v>
      </c>
      <c r="E4471" s="2" t="s">
        <v>710</v>
      </c>
      <c r="F4471" s="23" t="str">
        <f t="shared" si="209"/>
        <v>ida</v>
      </c>
      <c r="G4471" s="4">
        <v>8</v>
      </c>
      <c r="H4471" s="2" t="s">
        <v>675</v>
      </c>
      <c r="I4471" s="2" t="s">
        <v>564</v>
      </c>
      <c r="J4471" s="23" t="str">
        <f t="shared" si="207"/>
        <v>TAGUATUR3023ida8</v>
      </c>
      <c r="K4471" s="32" t="str">
        <f t="shared" si="208"/>
        <v>AVENIDA PRINCIPAL DO PARQUE ESTRELA DALVA XIII/AVENIDA PRINCIPAL DO PARQUE SANTO ANTONIO/AVENIDA GOIÁS ATÉ A PONTE/DF – 280./AVENIDA PRINCIPAL DO CONDOMÍNIO BURITI I E II/DF – 280/BR – 060/PISTÃO SUL</v>
      </c>
    </row>
    <row r="4472" spans="1:11" x14ac:dyDescent="0.2">
      <c r="A4472" s="2" t="s">
        <v>753</v>
      </c>
      <c r="B4472" s="2" t="s">
        <v>537</v>
      </c>
      <c r="C4472" s="4">
        <v>3023</v>
      </c>
      <c r="D4472" s="2" t="s">
        <v>92</v>
      </c>
      <c r="E4472" s="2" t="s">
        <v>710</v>
      </c>
      <c r="F4472" s="23" t="str">
        <f t="shared" si="209"/>
        <v>ida</v>
      </c>
      <c r="G4472" s="4">
        <v>9</v>
      </c>
      <c r="H4472" s="2" t="s">
        <v>772</v>
      </c>
      <c r="I4472" s="2" t="s">
        <v>695</v>
      </c>
      <c r="J4472" s="23" t="str">
        <f t="shared" si="207"/>
        <v>TAGUATUR3023ida9</v>
      </c>
      <c r="K4472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</v>
      </c>
    </row>
    <row r="4473" spans="1:11" x14ac:dyDescent="0.2">
      <c r="A4473" s="2" t="s">
        <v>753</v>
      </c>
      <c r="B4473" s="2" t="s">
        <v>537</v>
      </c>
      <c r="C4473" s="4">
        <v>3023</v>
      </c>
      <c r="D4473" s="2" t="s">
        <v>92</v>
      </c>
      <c r="E4473" s="2" t="s">
        <v>710</v>
      </c>
      <c r="F4473" s="23" t="str">
        <f t="shared" si="209"/>
        <v>ida</v>
      </c>
      <c r="G4473" s="4">
        <v>10</v>
      </c>
      <c r="H4473" s="2" t="s">
        <v>726</v>
      </c>
      <c r="I4473" s="2" t="s">
        <v>695</v>
      </c>
      <c r="J4473" s="23" t="str">
        <f t="shared" si="207"/>
        <v>TAGUATUR3023ida10</v>
      </c>
      <c r="K4473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</v>
      </c>
    </row>
    <row r="4474" spans="1:11" x14ac:dyDescent="0.2">
      <c r="A4474" s="2" t="s">
        <v>753</v>
      </c>
      <c r="B4474" s="2" t="s">
        <v>537</v>
      </c>
      <c r="C4474" s="4">
        <v>3023</v>
      </c>
      <c r="D4474" s="2" t="s">
        <v>92</v>
      </c>
      <c r="E4474" s="2" t="s">
        <v>710</v>
      </c>
      <c r="F4474" s="23" t="str">
        <f t="shared" si="209"/>
        <v>ida</v>
      </c>
      <c r="G4474" s="4">
        <v>11</v>
      </c>
      <c r="H4474" s="2" t="s">
        <v>700</v>
      </c>
      <c r="I4474" s="2" t="s">
        <v>695</v>
      </c>
      <c r="J4474" s="23" t="str">
        <f t="shared" si="207"/>
        <v>TAGUATUR3023ida11</v>
      </c>
      <c r="K4474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</v>
      </c>
    </row>
    <row r="4475" spans="1:11" x14ac:dyDescent="0.2">
      <c r="A4475" s="2" t="s">
        <v>753</v>
      </c>
      <c r="B4475" s="2" t="s">
        <v>537</v>
      </c>
      <c r="C4475" s="4">
        <v>3023</v>
      </c>
      <c r="D4475" s="2" t="s">
        <v>92</v>
      </c>
      <c r="E4475" s="2" t="s">
        <v>710</v>
      </c>
      <c r="F4475" s="23" t="str">
        <f t="shared" si="209"/>
        <v>ida</v>
      </c>
      <c r="G4475" s="4">
        <v>12</v>
      </c>
      <c r="H4475" s="2" t="s">
        <v>698</v>
      </c>
      <c r="I4475" s="2" t="s">
        <v>695</v>
      </c>
      <c r="J4475" s="23" t="str">
        <f t="shared" si="207"/>
        <v>TAGUATUR3023ida12</v>
      </c>
      <c r="K4475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</v>
      </c>
    </row>
    <row r="4476" spans="1:11" x14ac:dyDescent="0.2">
      <c r="A4476" s="2" t="s">
        <v>753</v>
      </c>
      <c r="B4476" s="2" t="s">
        <v>537</v>
      </c>
      <c r="C4476" s="4">
        <v>3023</v>
      </c>
      <c r="D4476" s="2" t="s">
        <v>92</v>
      </c>
      <c r="E4476" s="2" t="s">
        <v>710</v>
      </c>
      <c r="F4476" s="23" t="str">
        <f t="shared" si="209"/>
        <v>ida</v>
      </c>
      <c r="G4476" s="4">
        <v>13</v>
      </c>
      <c r="H4476" s="2" t="s">
        <v>697</v>
      </c>
      <c r="I4476" s="2" t="s">
        <v>695</v>
      </c>
      <c r="J4476" s="23" t="str">
        <f t="shared" si="207"/>
        <v>TAGUATUR3023ida13</v>
      </c>
      <c r="K4476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</v>
      </c>
    </row>
    <row r="4477" spans="1:11" x14ac:dyDescent="0.2">
      <c r="A4477" s="2" t="s">
        <v>753</v>
      </c>
      <c r="B4477" s="2" t="s">
        <v>537</v>
      </c>
      <c r="C4477" s="4">
        <v>3023</v>
      </c>
      <c r="D4477" s="2" t="s">
        <v>92</v>
      </c>
      <c r="E4477" s="2" t="s">
        <v>710</v>
      </c>
      <c r="F4477" s="23" t="str">
        <f t="shared" si="209"/>
        <v>ida</v>
      </c>
      <c r="G4477" s="4">
        <v>14</v>
      </c>
      <c r="H4477" s="2" t="s">
        <v>565</v>
      </c>
      <c r="I4477" s="2" t="s">
        <v>727</v>
      </c>
      <c r="J4477" s="23" t="str">
        <f t="shared" si="207"/>
        <v>TAGUATUR3023ida14</v>
      </c>
      <c r="K4477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</v>
      </c>
    </row>
    <row r="4478" spans="1:11" x14ac:dyDescent="0.2">
      <c r="A4478" s="2" t="s">
        <v>753</v>
      </c>
      <c r="B4478" s="2" t="s">
        <v>537</v>
      </c>
      <c r="C4478" s="4">
        <v>3023</v>
      </c>
      <c r="D4478" s="2" t="s">
        <v>92</v>
      </c>
      <c r="E4478" s="2" t="s">
        <v>710</v>
      </c>
      <c r="F4478" s="23" t="str">
        <f t="shared" si="209"/>
        <v>ida</v>
      </c>
      <c r="G4478" s="4">
        <v>15</v>
      </c>
      <c r="H4478" s="2" t="s">
        <v>565</v>
      </c>
      <c r="I4478" s="2" t="s">
        <v>744</v>
      </c>
      <c r="J4478" s="23" t="str">
        <f t="shared" si="207"/>
        <v>TAGUATUR3023ida15</v>
      </c>
      <c r="K4478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</v>
      </c>
    </row>
    <row r="4479" spans="1:11" x14ac:dyDescent="0.2">
      <c r="A4479" s="2" t="s">
        <v>753</v>
      </c>
      <c r="B4479" s="2" t="s">
        <v>537</v>
      </c>
      <c r="C4479" s="4">
        <v>3023</v>
      </c>
      <c r="D4479" s="2" t="s">
        <v>92</v>
      </c>
      <c r="E4479" s="2" t="s">
        <v>710</v>
      </c>
      <c r="F4479" s="23" t="str">
        <f t="shared" si="209"/>
        <v>ida</v>
      </c>
      <c r="G4479" s="4">
        <v>16</v>
      </c>
      <c r="H4479" s="2" t="s">
        <v>565</v>
      </c>
      <c r="I4479" s="2" t="s">
        <v>504</v>
      </c>
      <c r="J4479" s="23" t="str">
        <f t="shared" si="207"/>
        <v>TAGUATUR3023ida16</v>
      </c>
      <c r="K4479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</v>
      </c>
    </row>
    <row r="4480" spans="1:11" x14ac:dyDescent="0.2">
      <c r="A4480" s="2" t="s">
        <v>753</v>
      </c>
      <c r="B4480" s="2" t="s">
        <v>537</v>
      </c>
      <c r="C4480" s="4">
        <v>3023</v>
      </c>
      <c r="D4480" s="2" t="s">
        <v>92</v>
      </c>
      <c r="E4480" s="2" t="s">
        <v>710</v>
      </c>
      <c r="F4480" s="23" t="str">
        <f t="shared" si="209"/>
        <v>ida</v>
      </c>
      <c r="G4480" s="4">
        <v>17</v>
      </c>
      <c r="H4480" s="2" t="s">
        <v>565</v>
      </c>
      <c r="I4480" s="2" t="s">
        <v>531</v>
      </c>
      <c r="J4480" s="23" t="str">
        <f t="shared" si="207"/>
        <v>TAGUATUR3023ida17</v>
      </c>
      <c r="K4480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</v>
      </c>
    </row>
    <row r="4481" spans="1:11" x14ac:dyDescent="0.2">
      <c r="A4481" s="2" t="s">
        <v>753</v>
      </c>
      <c r="B4481" s="2" t="s">
        <v>537</v>
      </c>
      <c r="C4481" s="4">
        <v>3023</v>
      </c>
      <c r="D4481" s="2" t="s">
        <v>92</v>
      </c>
      <c r="E4481" s="2" t="s">
        <v>710</v>
      </c>
      <c r="F4481" s="23" t="str">
        <f t="shared" si="209"/>
        <v>ida</v>
      </c>
      <c r="G4481" s="4">
        <v>18</v>
      </c>
      <c r="H4481" s="2" t="s">
        <v>517</v>
      </c>
      <c r="I4481" s="2" t="s">
        <v>541</v>
      </c>
      <c r="J4481" s="23" t="str">
        <f t="shared" si="207"/>
        <v>TAGUATUR3023ida18</v>
      </c>
      <c r="K4481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</v>
      </c>
    </row>
    <row r="4482" spans="1:11" x14ac:dyDescent="0.2">
      <c r="A4482" s="2" t="s">
        <v>753</v>
      </c>
      <c r="B4482" s="2" t="s">
        <v>537</v>
      </c>
      <c r="C4482" s="4">
        <v>3023</v>
      </c>
      <c r="D4482" s="2" t="s">
        <v>92</v>
      </c>
      <c r="E4482" s="2" t="s">
        <v>710</v>
      </c>
      <c r="F4482" s="23" t="str">
        <f t="shared" si="209"/>
        <v>ida</v>
      </c>
      <c r="G4482" s="4">
        <v>19</v>
      </c>
      <c r="H4482" s="2" t="s">
        <v>517</v>
      </c>
      <c r="I4482" s="2" t="s">
        <v>540</v>
      </c>
      <c r="J4482" s="23" t="str">
        <f t="shared" si="207"/>
        <v>TAGUATUR3023ida19</v>
      </c>
      <c r="K4482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</v>
      </c>
    </row>
    <row r="4483" spans="1:11" x14ac:dyDescent="0.2">
      <c r="A4483" s="2" t="s">
        <v>753</v>
      </c>
      <c r="B4483" s="2" t="s">
        <v>537</v>
      </c>
      <c r="C4483" s="4">
        <v>3023</v>
      </c>
      <c r="D4483" s="2" t="s">
        <v>92</v>
      </c>
      <c r="E4483" s="2" t="s">
        <v>710</v>
      </c>
      <c r="F4483" s="23" t="str">
        <f t="shared" si="209"/>
        <v>ida</v>
      </c>
      <c r="G4483" s="4">
        <v>20</v>
      </c>
      <c r="H4483" s="2" t="s">
        <v>539</v>
      </c>
      <c r="I4483" s="2" t="s">
        <v>539</v>
      </c>
      <c r="J4483" s="23" t="str">
        <f t="shared" ref="J4483:J4546" si="210">D4483&amp;C4483&amp;F4483&amp;G4483</f>
        <v>TAGUATUR3023ida20</v>
      </c>
      <c r="K4483" s="32" t="str">
        <f t="shared" ref="K4483:K4546" si="211">IF(G4483=1,H4483,K4482&amp;"/"&amp;H4483)</f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</v>
      </c>
    </row>
    <row r="4484" spans="1:11" x14ac:dyDescent="0.2">
      <c r="A4484" s="2" t="s">
        <v>753</v>
      </c>
      <c r="B4484" s="2" t="s">
        <v>537</v>
      </c>
      <c r="C4484" s="4">
        <v>3023</v>
      </c>
      <c r="D4484" s="2" t="s">
        <v>92</v>
      </c>
      <c r="E4484" s="2" t="s">
        <v>710</v>
      </c>
      <c r="F4484" s="23" t="str">
        <f t="shared" ref="F4484:F4547" si="212">IF(LEFT(E4484,3)="ida","ida","volta")</f>
        <v>ida</v>
      </c>
      <c r="G4484" s="4">
        <v>21</v>
      </c>
      <c r="H4484" s="2" t="s">
        <v>773</v>
      </c>
      <c r="I4484" s="2" t="s">
        <v>481</v>
      </c>
      <c r="J4484" s="23" t="str">
        <f t="shared" si="210"/>
        <v>TAGUATUR3023ida21</v>
      </c>
      <c r="K4484" s="32" t="str">
        <f t="shared" si="211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</v>
      </c>
    </row>
    <row r="4485" spans="1:11" x14ac:dyDescent="0.2">
      <c r="A4485" s="2" t="s">
        <v>753</v>
      </c>
      <c r="B4485" s="2" t="s">
        <v>537</v>
      </c>
      <c r="C4485" s="4">
        <v>3023</v>
      </c>
      <c r="D4485" s="2" t="s">
        <v>92</v>
      </c>
      <c r="E4485" s="2" t="s">
        <v>710</v>
      </c>
      <c r="F4485" s="23" t="str">
        <f t="shared" si="212"/>
        <v>ida</v>
      </c>
      <c r="G4485" s="4">
        <v>22</v>
      </c>
      <c r="H4485" s="2" t="s">
        <v>538</v>
      </c>
      <c r="I4485" s="2" t="s">
        <v>481</v>
      </c>
      <c r="J4485" s="23" t="str">
        <f t="shared" si="210"/>
        <v>TAGUATUR3023ida22</v>
      </c>
      <c r="K4485" s="32" t="str">
        <f t="shared" si="211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</v>
      </c>
    </row>
    <row r="4486" spans="1:11" x14ac:dyDescent="0.2">
      <c r="A4486" s="2" t="s">
        <v>753</v>
      </c>
      <c r="B4486" s="2" t="s">
        <v>537</v>
      </c>
      <c r="C4486" s="4">
        <v>3023</v>
      </c>
      <c r="D4486" s="2" t="s">
        <v>92</v>
      </c>
      <c r="E4486" s="2" t="s">
        <v>710</v>
      </c>
      <c r="F4486" s="23" t="str">
        <f t="shared" si="212"/>
        <v>ida</v>
      </c>
      <c r="G4486" s="4">
        <v>23</v>
      </c>
      <c r="H4486" s="2" t="s">
        <v>483</v>
      </c>
      <c r="I4486" s="2" t="s">
        <v>481</v>
      </c>
      <c r="J4486" s="23" t="str">
        <f t="shared" si="210"/>
        <v>TAGUATUR3023ida23</v>
      </c>
      <c r="K4486" s="32" t="str">
        <f t="shared" si="211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</v>
      </c>
    </row>
    <row r="4487" spans="1:11" x14ac:dyDescent="0.2">
      <c r="A4487" s="2" t="s">
        <v>753</v>
      </c>
      <c r="B4487" s="2" t="s">
        <v>451</v>
      </c>
      <c r="C4487" s="4">
        <v>3024</v>
      </c>
      <c r="D4487" s="2" t="s">
        <v>92</v>
      </c>
      <c r="E4487" s="2" t="s">
        <v>755</v>
      </c>
      <c r="F4487" s="23" t="str">
        <f t="shared" si="212"/>
        <v>volta</v>
      </c>
      <c r="G4487" s="4">
        <v>1</v>
      </c>
      <c r="H4487" s="2" t="s">
        <v>483</v>
      </c>
      <c r="I4487" s="2" t="s">
        <v>481</v>
      </c>
      <c r="J4487" s="23" t="str">
        <f t="shared" si="210"/>
        <v>TAGUATUR3024volta1</v>
      </c>
      <c r="K4487" s="32" t="str">
        <f t="shared" si="211"/>
        <v>RODOVIÁRIA PLANO PILOTO</v>
      </c>
    </row>
    <row r="4488" spans="1:11" x14ac:dyDescent="0.2">
      <c r="A4488" s="2" t="s">
        <v>753</v>
      </c>
      <c r="B4488" s="2" t="s">
        <v>451</v>
      </c>
      <c r="C4488" s="4">
        <v>3024</v>
      </c>
      <c r="D4488" s="2" t="s">
        <v>92</v>
      </c>
      <c r="E4488" s="2" t="s">
        <v>755</v>
      </c>
      <c r="F4488" s="23" t="str">
        <f t="shared" si="212"/>
        <v>volta</v>
      </c>
      <c r="G4488" s="4">
        <v>2</v>
      </c>
      <c r="H4488" s="2" t="s">
        <v>538</v>
      </c>
      <c r="I4488" s="2" t="s">
        <v>481</v>
      </c>
      <c r="J4488" s="23" t="str">
        <f t="shared" si="210"/>
        <v>TAGUATUR3024volta2</v>
      </c>
      <c r="K4488" s="32" t="str">
        <f t="shared" si="211"/>
        <v>RODOVIÁRIA PLANO PILOTO/EIXO MONUMENTAL</v>
      </c>
    </row>
    <row r="4489" spans="1:11" x14ac:dyDescent="0.2">
      <c r="A4489" s="2" t="s">
        <v>753</v>
      </c>
      <c r="B4489" s="2" t="s">
        <v>451</v>
      </c>
      <c r="C4489" s="4">
        <v>3024</v>
      </c>
      <c r="D4489" s="2" t="s">
        <v>92</v>
      </c>
      <c r="E4489" s="2" t="s">
        <v>755</v>
      </c>
      <c r="F4489" s="23" t="str">
        <f t="shared" si="212"/>
        <v>volta</v>
      </c>
      <c r="G4489" s="4">
        <v>3</v>
      </c>
      <c r="H4489" s="2" t="s">
        <v>642</v>
      </c>
      <c r="I4489" s="2" t="s">
        <v>481</v>
      </c>
      <c r="J4489" s="23" t="str">
        <f t="shared" si="210"/>
        <v>TAGUATUR3024volta3</v>
      </c>
      <c r="K4489" s="32" t="str">
        <f t="shared" si="211"/>
        <v>RODOVIÁRIA PLANO PILOTO/EIXO MONUMENTAL/W3 SUL</v>
      </c>
    </row>
    <row r="4490" spans="1:11" x14ac:dyDescent="0.2">
      <c r="A4490" s="2" t="s">
        <v>753</v>
      </c>
      <c r="B4490" s="2" t="s">
        <v>451</v>
      </c>
      <c r="C4490" s="4">
        <v>3024</v>
      </c>
      <c r="D4490" s="2" t="s">
        <v>92</v>
      </c>
      <c r="E4490" s="2" t="s">
        <v>755</v>
      </c>
      <c r="F4490" s="23" t="str">
        <f t="shared" si="212"/>
        <v>volta</v>
      </c>
      <c r="G4490" s="4">
        <v>4</v>
      </c>
      <c r="H4490" s="2" t="s">
        <v>761</v>
      </c>
      <c r="I4490" s="2" t="s">
        <v>762</v>
      </c>
      <c r="J4490" s="23" t="str">
        <f t="shared" si="210"/>
        <v>TAGUATUR3024volta4</v>
      </c>
      <c r="K4490" s="32" t="str">
        <f t="shared" si="211"/>
        <v>RODOVIÁRIA PLANO PILOTO/EIXO MONUMENTAL/W3 SUL/QE: 28 / QE: 36 – CENTRO</v>
      </c>
    </row>
    <row r="4491" spans="1:11" x14ac:dyDescent="0.2">
      <c r="A4491" s="2" t="s">
        <v>753</v>
      </c>
      <c r="B4491" s="2" t="s">
        <v>451</v>
      </c>
      <c r="C4491" s="4">
        <v>3024</v>
      </c>
      <c r="D4491" s="2" t="s">
        <v>92</v>
      </c>
      <c r="E4491" s="2" t="s">
        <v>755</v>
      </c>
      <c r="F4491" s="23" t="str">
        <f t="shared" si="212"/>
        <v>volta</v>
      </c>
      <c r="G4491" s="4">
        <v>5</v>
      </c>
      <c r="H4491" s="2" t="s">
        <v>759</v>
      </c>
      <c r="I4491" s="2" t="s">
        <v>760</v>
      </c>
      <c r="J4491" s="23" t="str">
        <f t="shared" si="210"/>
        <v>TAGUATUR3024volta5</v>
      </c>
      <c r="K4491" s="32" t="str">
        <f t="shared" si="211"/>
        <v>RODOVIÁRIA PLANO PILOTO/EIXO MONUMENTAL/W3 SUL/QE: 28 / QE: 36 – CENTRO/QI: 01 / QI: 23</v>
      </c>
    </row>
    <row r="4492" spans="1:11" x14ac:dyDescent="0.2">
      <c r="A4492" s="2" t="s">
        <v>753</v>
      </c>
      <c r="B4492" s="2" t="s">
        <v>451</v>
      </c>
      <c r="C4492" s="4">
        <v>3024</v>
      </c>
      <c r="D4492" s="2" t="s">
        <v>92</v>
      </c>
      <c r="E4492" s="2" t="s">
        <v>755</v>
      </c>
      <c r="F4492" s="23" t="str">
        <f t="shared" si="212"/>
        <v>volta</v>
      </c>
      <c r="G4492" s="4">
        <v>6</v>
      </c>
      <c r="H4492" s="2" t="s">
        <v>565</v>
      </c>
      <c r="I4492" s="2" t="s">
        <v>504</v>
      </c>
      <c r="J4492" s="23" t="str">
        <f t="shared" si="210"/>
        <v>TAGUATUR3024volta6</v>
      </c>
      <c r="K4492" s="32" t="str">
        <f t="shared" si="211"/>
        <v>RODOVIÁRIA PLANO PILOTO/EIXO MONUMENTAL/W3 SUL/QE: 28 / QE: 36 – CENTRO/QI: 01 / QI: 23/EPTG</v>
      </c>
    </row>
    <row r="4493" spans="1:11" x14ac:dyDescent="0.2">
      <c r="A4493" s="2" t="s">
        <v>753</v>
      </c>
      <c r="B4493" s="2" t="s">
        <v>451</v>
      </c>
      <c r="C4493" s="4">
        <v>3024</v>
      </c>
      <c r="D4493" s="2" t="s">
        <v>92</v>
      </c>
      <c r="E4493" s="2" t="s">
        <v>755</v>
      </c>
      <c r="F4493" s="23" t="str">
        <f t="shared" si="212"/>
        <v>volta</v>
      </c>
      <c r="G4493" s="4">
        <v>7</v>
      </c>
      <c r="H4493" s="2" t="s">
        <v>565</v>
      </c>
      <c r="I4493" s="2" t="s">
        <v>744</v>
      </c>
      <c r="J4493" s="23" t="str">
        <f t="shared" si="210"/>
        <v>TAGUATUR3024volta7</v>
      </c>
      <c r="K4493" s="32" t="str">
        <f t="shared" si="211"/>
        <v>RODOVIÁRIA PLANO PILOTO/EIXO MONUMENTAL/W3 SUL/QE: 28 / QE: 36 – CENTRO/QI: 01 / QI: 23/EPTG/EPTG</v>
      </c>
    </row>
    <row r="4494" spans="1:11" x14ac:dyDescent="0.2">
      <c r="A4494" s="2" t="s">
        <v>753</v>
      </c>
      <c r="B4494" s="2" t="s">
        <v>451</v>
      </c>
      <c r="C4494" s="4">
        <v>3024</v>
      </c>
      <c r="D4494" s="2" t="s">
        <v>92</v>
      </c>
      <c r="E4494" s="2" t="s">
        <v>755</v>
      </c>
      <c r="F4494" s="23" t="str">
        <f t="shared" si="212"/>
        <v>volta</v>
      </c>
      <c r="G4494" s="4">
        <v>8</v>
      </c>
      <c r="H4494" s="2" t="s">
        <v>565</v>
      </c>
      <c r="I4494" s="2" t="s">
        <v>727</v>
      </c>
      <c r="J4494" s="23" t="str">
        <f t="shared" si="210"/>
        <v>TAGUATUR3024volta8</v>
      </c>
      <c r="K4494" s="32" t="str">
        <f t="shared" si="211"/>
        <v>RODOVIÁRIA PLANO PILOTO/EIXO MONUMENTAL/W3 SUL/QE: 28 / QE: 36 – CENTRO/QI: 01 / QI: 23/EPTG/EPTG/EPTG</v>
      </c>
    </row>
    <row r="4495" spans="1:11" x14ac:dyDescent="0.2">
      <c r="A4495" s="2" t="s">
        <v>753</v>
      </c>
      <c r="B4495" s="2" t="s">
        <v>451</v>
      </c>
      <c r="C4495" s="4">
        <v>3024</v>
      </c>
      <c r="D4495" s="2" t="s">
        <v>92</v>
      </c>
      <c r="E4495" s="2" t="s">
        <v>755</v>
      </c>
      <c r="F4495" s="23" t="str">
        <f t="shared" si="212"/>
        <v>volta</v>
      </c>
      <c r="G4495" s="4">
        <v>9</v>
      </c>
      <c r="H4495" s="2" t="s">
        <v>748</v>
      </c>
      <c r="I4495" s="2" t="s">
        <v>564</v>
      </c>
      <c r="J4495" s="23" t="str">
        <f t="shared" si="210"/>
        <v>TAGUATUR3024volta9</v>
      </c>
      <c r="K4495" s="32" t="str">
        <f t="shared" si="211"/>
        <v>RODOVIÁRIA PLANO PILOTO/EIXO MONUMENTAL/W3 SUL/QE: 28 / QE: 36 – CENTRO/QI: 01 / QI: 23/EPTG/EPTG/EPTG/VIADUTO TAGUATINGA CENTRO</v>
      </c>
    </row>
    <row r="4496" spans="1:11" x14ac:dyDescent="0.2">
      <c r="A4496" s="2" t="s">
        <v>753</v>
      </c>
      <c r="B4496" s="2" t="s">
        <v>451</v>
      </c>
      <c r="C4496" s="4">
        <v>3024</v>
      </c>
      <c r="D4496" s="2" t="s">
        <v>92</v>
      </c>
      <c r="E4496" s="2" t="s">
        <v>755</v>
      </c>
      <c r="F4496" s="23" t="str">
        <f t="shared" si="212"/>
        <v>volta</v>
      </c>
      <c r="G4496" s="4">
        <v>10</v>
      </c>
      <c r="H4496" s="2" t="s">
        <v>675</v>
      </c>
      <c r="I4496" s="2" t="s">
        <v>564</v>
      </c>
      <c r="J4496" s="23" t="str">
        <f t="shared" si="210"/>
        <v>TAGUATUR3024volta10</v>
      </c>
      <c r="K4496" s="32" t="str">
        <f t="shared" si="211"/>
        <v>RODOVIÁRIA PLANO PILOTO/EIXO MONUMENTAL/W3 SUL/QE: 28 / QE: 36 – CENTRO/QI: 01 / QI: 23/EPTG/EPTG/EPTG/VIADUTO TAGUATINGA CENTRO/PISTÃO SUL</v>
      </c>
    </row>
    <row r="4497" spans="1:11" x14ac:dyDescent="0.2">
      <c r="A4497" s="2" t="s">
        <v>753</v>
      </c>
      <c r="B4497" s="2" t="s">
        <v>451</v>
      </c>
      <c r="C4497" s="4">
        <v>3024</v>
      </c>
      <c r="D4497" s="2" t="s">
        <v>92</v>
      </c>
      <c r="E4497" s="2" t="s">
        <v>755</v>
      </c>
      <c r="F4497" s="23" t="str">
        <f t="shared" si="212"/>
        <v>volta</v>
      </c>
      <c r="G4497" s="4">
        <v>11</v>
      </c>
      <c r="H4497" s="2" t="s">
        <v>723</v>
      </c>
      <c r="I4497" s="2" t="s">
        <v>724</v>
      </c>
      <c r="J4497" s="23" t="str">
        <f t="shared" si="210"/>
        <v>TAGUATUR3024volta11</v>
      </c>
      <c r="K4497" s="32" t="str">
        <f t="shared" si="211"/>
        <v>RODOVIÁRIA PLANO PILOTO/EIXO MONUMENTAL/W3 SUL/QE: 28 / QE: 36 – CENTRO/QI: 01 / QI: 23/EPTG/EPTG/EPTG/VIADUTO TAGUATINGA CENTRO/PISTÃO SUL/BR – 060</v>
      </c>
    </row>
    <row r="4498" spans="1:11" x14ac:dyDescent="0.2">
      <c r="A4498" s="2" t="s">
        <v>753</v>
      </c>
      <c r="B4498" s="2" t="s">
        <v>451</v>
      </c>
      <c r="C4498" s="4">
        <v>3024</v>
      </c>
      <c r="D4498" s="2" t="s">
        <v>92</v>
      </c>
      <c r="E4498" s="2" t="s">
        <v>755</v>
      </c>
      <c r="F4498" s="23" t="str">
        <f t="shared" si="212"/>
        <v>volta</v>
      </c>
      <c r="G4498" s="4">
        <v>12</v>
      </c>
      <c r="H4498" s="2" t="s">
        <v>722</v>
      </c>
      <c r="I4498" s="2" t="s">
        <v>712</v>
      </c>
      <c r="J4498" s="23" t="str">
        <f t="shared" si="210"/>
        <v>TAGUATUR3024volta12</v>
      </c>
      <c r="K4498" s="32" t="str">
        <f t="shared" si="211"/>
        <v>RODOVIÁRIA PLANO PILOTO/EIXO MONUMENTAL/W3 SUL/QE: 28 / QE: 36 – CENTRO/QI: 01 / QI: 23/EPTG/EPTG/EPTG/VIADUTO TAGUATINGA CENTRO/PISTÃO SUL/BR – 060/DF – 280</v>
      </c>
    </row>
    <row r="4499" spans="1:11" x14ac:dyDescent="0.2">
      <c r="A4499" s="2" t="s">
        <v>753</v>
      </c>
      <c r="B4499" s="2" t="s">
        <v>451</v>
      </c>
      <c r="C4499" s="4">
        <v>3024</v>
      </c>
      <c r="D4499" s="2" t="s">
        <v>92</v>
      </c>
      <c r="E4499" s="2" t="s">
        <v>755</v>
      </c>
      <c r="F4499" s="23" t="str">
        <f t="shared" si="212"/>
        <v>volta</v>
      </c>
      <c r="G4499" s="4">
        <v>13</v>
      </c>
      <c r="H4499" s="2" t="s">
        <v>621</v>
      </c>
      <c r="I4499" s="2" t="s">
        <v>712</v>
      </c>
      <c r="J4499" s="23" t="str">
        <f t="shared" si="210"/>
        <v>TAGUATUR3024volta13</v>
      </c>
      <c r="K4499" s="32" t="str">
        <f t="shared" si="211"/>
        <v>RODOVIÁRIA PLANO PILOTO/EIXO MONUMENTAL/W3 SUL/QE: 28 / QE: 36 – CENTRO/QI: 01 / QI: 23/EPTG/EPTG/EPTG/VIADUTO TAGUATINGA CENTRO/PISTÃO SUL/BR – 060/DF – 280/AVENIDA GOIÁS</v>
      </c>
    </row>
    <row r="4500" spans="1:11" x14ac:dyDescent="0.2">
      <c r="A4500" s="2" t="s">
        <v>753</v>
      </c>
      <c r="B4500" s="2" t="s">
        <v>451</v>
      </c>
      <c r="C4500" s="4">
        <v>3024</v>
      </c>
      <c r="D4500" s="2" t="s">
        <v>92</v>
      </c>
      <c r="E4500" s="2" t="s">
        <v>755</v>
      </c>
      <c r="F4500" s="23" t="str">
        <f t="shared" si="212"/>
        <v>volta</v>
      </c>
      <c r="G4500" s="4">
        <v>14</v>
      </c>
      <c r="H4500" s="2" t="s">
        <v>774</v>
      </c>
      <c r="I4500" s="2" t="s">
        <v>712</v>
      </c>
      <c r="J4500" s="23" t="str">
        <f t="shared" si="210"/>
        <v>TAGUATUR3024volta14</v>
      </c>
      <c r="K4500" s="32" t="str">
        <f t="shared" si="211"/>
        <v>RODOVIÁRIA PLANO PILOTO/EIXO MONUMENTAL/W3 SUL/QE: 28 / QE: 36 – CENTRO/QI: 01 / QI: 23/EPTG/EPTG/EPTG/VIADUTO TAGUATINGA CENTRO/PISTÃO SUL/BR – 060/DF – 280/AVENIDA GOIÁS/GO – 540</v>
      </c>
    </row>
    <row r="4501" spans="1:11" x14ac:dyDescent="0.2">
      <c r="A4501" s="2" t="s">
        <v>753</v>
      </c>
      <c r="B4501" s="2" t="s">
        <v>451</v>
      </c>
      <c r="C4501" s="4">
        <v>3024</v>
      </c>
      <c r="D4501" s="2" t="s">
        <v>92</v>
      </c>
      <c r="E4501" s="2" t="s">
        <v>755</v>
      </c>
      <c r="F4501" s="23" t="str">
        <f t="shared" si="212"/>
        <v>volta</v>
      </c>
      <c r="G4501" s="4">
        <v>15</v>
      </c>
      <c r="H4501" s="2" t="s">
        <v>711</v>
      </c>
      <c r="I4501" s="2" t="s">
        <v>712</v>
      </c>
      <c r="J4501" s="23" t="str">
        <f t="shared" si="210"/>
        <v>TAGUATUR3024volta15</v>
      </c>
      <c r="K4501" s="32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</v>
      </c>
    </row>
    <row r="4502" spans="1:11" x14ac:dyDescent="0.2">
      <c r="A4502" s="2" t="s">
        <v>753</v>
      </c>
      <c r="B4502" s="2" t="s">
        <v>451</v>
      </c>
      <c r="C4502" s="4">
        <v>3024</v>
      </c>
      <c r="D4502" s="2" t="s">
        <v>92</v>
      </c>
      <c r="E4502" s="2" t="s">
        <v>755</v>
      </c>
      <c r="F4502" s="23" t="str">
        <f t="shared" si="212"/>
        <v>volta</v>
      </c>
      <c r="G4502" s="4">
        <v>16</v>
      </c>
      <c r="H4502" s="2" t="s">
        <v>775</v>
      </c>
      <c r="I4502" s="2" t="s">
        <v>712</v>
      </c>
      <c r="J4502" s="23" t="str">
        <f t="shared" si="210"/>
        <v>TAGUATUR3024volta16</v>
      </c>
      <c r="K4502" s="32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</v>
      </c>
    </row>
    <row r="4503" spans="1:11" x14ac:dyDescent="0.2">
      <c r="A4503" s="2" t="s">
        <v>753</v>
      </c>
      <c r="B4503" s="2" t="s">
        <v>451</v>
      </c>
      <c r="C4503" s="4">
        <v>3024</v>
      </c>
      <c r="D4503" s="2" t="s">
        <v>92</v>
      </c>
      <c r="E4503" s="2" t="s">
        <v>755</v>
      </c>
      <c r="F4503" s="23" t="str">
        <f t="shared" si="212"/>
        <v>volta</v>
      </c>
      <c r="G4503" s="4">
        <v>17</v>
      </c>
      <c r="H4503" s="2" t="s">
        <v>713</v>
      </c>
      <c r="I4503" s="2" t="s">
        <v>712</v>
      </c>
      <c r="J4503" s="23" t="str">
        <f t="shared" si="210"/>
        <v>TAGUATUR3024volta17</v>
      </c>
      <c r="K4503" s="32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</v>
      </c>
    </row>
    <row r="4504" spans="1:11" x14ac:dyDescent="0.2">
      <c r="A4504" s="2" t="s">
        <v>753</v>
      </c>
      <c r="B4504" s="2" t="s">
        <v>451</v>
      </c>
      <c r="C4504" s="4">
        <v>3024</v>
      </c>
      <c r="D4504" s="2" t="s">
        <v>92</v>
      </c>
      <c r="E4504" s="2" t="s">
        <v>755</v>
      </c>
      <c r="F4504" s="23" t="str">
        <f t="shared" si="212"/>
        <v>volta</v>
      </c>
      <c r="G4504" s="4">
        <v>18</v>
      </c>
      <c r="H4504" s="2" t="s">
        <v>714</v>
      </c>
      <c r="I4504" s="2" t="s">
        <v>712</v>
      </c>
      <c r="J4504" s="23" t="str">
        <f t="shared" si="210"/>
        <v>TAGUATUR3024volta18</v>
      </c>
      <c r="K4504" s="32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</v>
      </c>
    </row>
    <row r="4505" spans="1:11" x14ac:dyDescent="0.2">
      <c r="A4505" s="2" t="s">
        <v>753</v>
      </c>
      <c r="B4505" s="2" t="s">
        <v>451</v>
      </c>
      <c r="C4505" s="4">
        <v>3024</v>
      </c>
      <c r="D4505" s="2" t="s">
        <v>92</v>
      </c>
      <c r="E4505" s="2" t="s">
        <v>755</v>
      </c>
      <c r="F4505" s="23" t="str">
        <f t="shared" si="212"/>
        <v>volta</v>
      </c>
      <c r="G4505" s="4">
        <v>19</v>
      </c>
      <c r="H4505" s="2" t="s">
        <v>715</v>
      </c>
      <c r="I4505" s="2" t="s">
        <v>712</v>
      </c>
      <c r="J4505" s="23" t="str">
        <f t="shared" si="210"/>
        <v>TAGUATUR3024volta19</v>
      </c>
      <c r="K4505" s="32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</v>
      </c>
    </row>
    <row r="4506" spans="1:11" x14ac:dyDescent="0.2">
      <c r="A4506" s="2" t="s">
        <v>708</v>
      </c>
      <c r="B4506" s="2" t="s">
        <v>451</v>
      </c>
      <c r="C4506" s="4">
        <v>3025</v>
      </c>
      <c r="D4506" s="2" t="s">
        <v>92</v>
      </c>
      <c r="E4506" s="2" t="s">
        <v>755</v>
      </c>
      <c r="F4506" s="23" t="str">
        <f t="shared" si="212"/>
        <v>volta</v>
      </c>
      <c r="G4506" s="4">
        <v>1</v>
      </c>
      <c r="H4506" s="2" t="s">
        <v>483</v>
      </c>
      <c r="I4506" s="2" t="s">
        <v>481</v>
      </c>
      <c r="J4506" s="23" t="str">
        <f t="shared" si="210"/>
        <v>TAGUATUR3025volta1</v>
      </c>
      <c r="K4506" s="32" t="str">
        <f t="shared" si="211"/>
        <v>RODOVIÁRIA PLANO PILOTO</v>
      </c>
    </row>
    <row r="4507" spans="1:11" x14ac:dyDescent="0.2">
      <c r="A4507" s="2" t="s">
        <v>708</v>
      </c>
      <c r="B4507" s="2" t="s">
        <v>451</v>
      </c>
      <c r="C4507" s="4">
        <v>3025</v>
      </c>
      <c r="D4507" s="2" t="s">
        <v>92</v>
      </c>
      <c r="E4507" s="2" t="s">
        <v>755</v>
      </c>
      <c r="F4507" s="23" t="str">
        <f t="shared" si="212"/>
        <v>volta</v>
      </c>
      <c r="G4507" s="4">
        <v>2</v>
      </c>
      <c r="H4507" s="2" t="s">
        <v>648</v>
      </c>
      <c r="I4507" s="2" t="s">
        <v>481</v>
      </c>
      <c r="J4507" s="23" t="str">
        <f t="shared" si="210"/>
        <v>TAGUATUR3025volta2</v>
      </c>
      <c r="K4507" s="32" t="str">
        <f t="shared" si="211"/>
        <v>RODOVIÁRIA PLANO PILOTO/EIXO W SUL</v>
      </c>
    </row>
    <row r="4508" spans="1:11" x14ac:dyDescent="0.2">
      <c r="A4508" s="2" t="s">
        <v>708</v>
      </c>
      <c r="B4508" s="2" t="s">
        <v>451</v>
      </c>
      <c r="C4508" s="4">
        <v>3025</v>
      </c>
      <c r="D4508" s="2" t="s">
        <v>92</v>
      </c>
      <c r="E4508" s="2" t="s">
        <v>755</v>
      </c>
      <c r="F4508" s="23" t="str">
        <f t="shared" si="212"/>
        <v>volta</v>
      </c>
      <c r="G4508" s="4">
        <v>3</v>
      </c>
      <c r="H4508" s="2" t="s">
        <v>501</v>
      </c>
      <c r="I4508" s="2" t="s">
        <v>502</v>
      </c>
      <c r="J4508" s="23" t="str">
        <f t="shared" si="210"/>
        <v>TAGUATUR3025volta3</v>
      </c>
      <c r="K4508" s="32" t="str">
        <f t="shared" si="211"/>
        <v>RODOVIÁRIA PLANO PILOTO/EIXO W SUL/AVENIDA DAS NAÇÕES</v>
      </c>
    </row>
    <row r="4509" spans="1:11" x14ac:dyDescent="0.2">
      <c r="A4509" s="2" t="s">
        <v>708</v>
      </c>
      <c r="B4509" s="2" t="s">
        <v>451</v>
      </c>
      <c r="C4509" s="4">
        <v>3025</v>
      </c>
      <c r="D4509" s="2" t="s">
        <v>92</v>
      </c>
      <c r="E4509" s="2" t="s">
        <v>755</v>
      </c>
      <c r="F4509" s="23" t="str">
        <f t="shared" si="212"/>
        <v>volta</v>
      </c>
      <c r="G4509" s="4">
        <v>4</v>
      </c>
      <c r="H4509" s="2" t="s">
        <v>503</v>
      </c>
      <c r="I4509" s="2" t="s">
        <v>504</v>
      </c>
      <c r="J4509" s="23" t="str">
        <f t="shared" si="210"/>
        <v>TAGUATUR3025volta4</v>
      </c>
      <c r="K4509" s="32" t="str">
        <f t="shared" si="211"/>
        <v>RODOVIÁRIA PLANO PILOTO/EIXO W SUL/AVENIDA DAS NAÇÕES/EPGU - ZOOLÓGICO</v>
      </c>
    </row>
    <row r="4510" spans="1:11" x14ac:dyDescent="0.2">
      <c r="A4510" s="2" t="s">
        <v>708</v>
      </c>
      <c r="B4510" s="2" t="s">
        <v>451</v>
      </c>
      <c r="C4510" s="4">
        <v>3025</v>
      </c>
      <c r="D4510" s="2" t="s">
        <v>92</v>
      </c>
      <c r="E4510" s="2" t="s">
        <v>755</v>
      </c>
      <c r="F4510" s="23" t="str">
        <f t="shared" si="212"/>
        <v>volta</v>
      </c>
      <c r="G4510" s="4">
        <v>5</v>
      </c>
      <c r="H4510" s="2" t="s">
        <v>463</v>
      </c>
      <c r="I4510" s="2" t="s">
        <v>707</v>
      </c>
      <c r="J4510" s="23" t="str">
        <f t="shared" si="210"/>
        <v>TAGUATUR3025volta5</v>
      </c>
      <c r="K4510" s="32" t="str">
        <f t="shared" si="211"/>
        <v>RODOVIÁRIA PLANO PILOTO/EIXO W SUL/AVENIDA DAS NAÇÕES/EPGU - ZOOLÓGICO/EPIA</v>
      </c>
    </row>
    <row r="4511" spans="1:11" x14ac:dyDescent="0.2">
      <c r="A4511" s="2" t="s">
        <v>708</v>
      </c>
      <c r="B4511" s="2" t="s">
        <v>451</v>
      </c>
      <c r="C4511" s="4">
        <v>3025</v>
      </c>
      <c r="D4511" s="2" t="s">
        <v>92</v>
      </c>
      <c r="E4511" s="2" t="s">
        <v>755</v>
      </c>
      <c r="F4511" s="23" t="str">
        <f t="shared" si="212"/>
        <v>volta</v>
      </c>
      <c r="G4511" s="4">
        <v>6</v>
      </c>
      <c r="H4511" s="2" t="s">
        <v>677</v>
      </c>
      <c r="I4511" s="2" t="s">
        <v>671</v>
      </c>
      <c r="J4511" s="23" t="str">
        <f t="shared" si="210"/>
        <v>TAGUATUR3025volta6</v>
      </c>
      <c r="K4511" s="32" t="str">
        <f t="shared" si="211"/>
        <v>RODOVIÁRIA PLANO PILOTO/EIXO W SUL/AVENIDA DAS NAÇÕES/EPGU - ZOOLÓGICO/EPIA/EPNB</v>
      </c>
    </row>
    <row r="4512" spans="1:11" x14ac:dyDescent="0.2">
      <c r="A4512" s="2" t="s">
        <v>708</v>
      </c>
      <c r="B4512" s="2" t="s">
        <v>451</v>
      </c>
      <c r="C4512" s="4">
        <v>3025</v>
      </c>
      <c r="D4512" s="2" t="s">
        <v>92</v>
      </c>
      <c r="E4512" s="2" t="s">
        <v>755</v>
      </c>
      <c r="F4512" s="23" t="str">
        <f t="shared" si="212"/>
        <v>volta</v>
      </c>
      <c r="G4512" s="4">
        <v>7</v>
      </c>
      <c r="H4512" s="2" t="s">
        <v>677</v>
      </c>
      <c r="I4512" s="2" t="s">
        <v>735</v>
      </c>
      <c r="J4512" s="23" t="str">
        <f t="shared" si="210"/>
        <v>TAGUATUR3025volta7</v>
      </c>
      <c r="K4512" s="32" t="str">
        <f t="shared" si="211"/>
        <v>RODOVIÁRIA PLANO PILOTO/EIXO W SUL/AVENIDA DAS NAÇÕES/EPGU - ZOOLÓGICO/EPIA/EPNB/EPNB</v>
      </c>
    </row>
    <row r="4513" spans="1:11" x14ac:dyDescent="0.2">
      <c r="A4513" s="2" t="s">
        <v>708</v>
      </c>
      <c r="B4513" s="2" t="s">
        <v>451</v>
      </c>
      <c r="C4513" s="4">
        <v>3025</v>
      </c>
      <c r="D4513" s="2" t="s">
        <v>92</v>
      </c>
      <c r="E4513" s="2" t="s">
        <v>755</v>
      </c>
      <c r="F4513" s="23" t="str">
        <f t="shared" si="212"/>
        <v>volta</v>
      </c>
      <c r="G4513" s="4">
        <v>8</v>
      </c>
      <c r="H4513" s="2" t="s">
        <v>723</v>
      </c>
      <c r="I4513" s="2" t="s">
        <v>724</v>
      </c>
      <c r="J4513" s="23" t="str">
        <f t="shared" si="210"/>
        <v>TAGUATUR3025volta8</v>
      </c>
      <c r="K4513" s="32" t="str">
        <f t="shared" si="211"/>
        <v>RODOVIÁRIA PLANO PILOTO/EIXO W SUL/AVENIDA DAS NAÇÕES/EPGU - ZOOLÓGICO/EPIA/EPNB/EPNB/BR – 060</v>
      </c>
    </row>
    <row r="4514" spans="1:11" x14ac:dyDescent="0.2">
      <c r="A4514" s="2" t="s">
        <v>708</v>
      </c>
      <c r="B4514" s="2" t="s">
        <v>451</v>
      </c>
      <c r="C4514" s="4">
        <v>3025</v>
      </c>
      <c r="D4514" s="2" t="s">
        <v>92</v>
      </c>
      <c r="E4514" s="2" t="s">
        <v>755</v>
      </c>
      <c r="F4514" s="23" t="str">
        <f t="shared" si="212"/>
        <v>volta</v>
      </c>
      <c r="G4514" s="4">
        <v>9</v>
      </c>
      <c r="H4514" s="2" t="s">
        <v>722</v>
      </c>
      <c r="I4514" s="2" t="s">
        <v>712</v>
      </c>
      <c r="J4514" s="23" t="str">
        <f t="shared" si="210"/>
        <v>TAGUATUR3025volta9</v>
      </c>
      <c r="K4514" s="32" t="str">
        <f t="shared" si="211"/>
        <v>RODOVIÁRIA PLANO PILOTO/EIXO W SUL/AVENIDA DAS NAÇÕES/EPGU - ZOOLÓGICO/EPIA/EPNB/EPNB/BR – 060/DF – 280</v>
      </c>
    </row>
    <row r="4515" spans="1:11" x14ac:dyDescent="0.2">
      <c r="A4515" s="2" t="s">
        <v>708</v>
      </c>
      <c r="B4515" s="2" t="s">
        <v>451</v>
      </c>
      <c r="C4515" s="4">
        <v>3025</v>
      </c>
      <c r="D4515" s="2" t="s">
        <v>92</v>
      </c>
      <c r="E4515" s="2" t="s">
        <v>755</v>
      </c>
      <c r="F4515" s="23" t="str">
        <f t="shared" si="212"/>
        <v>volta</v>
      </c>
      <c r="G4515" s="4">
        <v>10</v>
      </c>
      <c r="H4515" s="2" t="s">
        <v>621</v>
      </c>
      <c r="I4515" s="2" t="s">
        <v>712</v>
      </c>
      <c r="J4515" s="23" t="str">
        <f t="shared" si="210"/>
        <v>TAGUATUR3025volta10</v>
      </c>
      <c r="K4515" s="32" t="str">
        <f t="shared" si="211"/>
        <v>RODOVIÁRIA PLANO PILOTO/EIXO W SUL/AVENIDA DAS NAÇÕES/EPGU - ZOOLÓGICO/EPIA/EPNB/EPNB/BR – 060/DF – 280/AVENIDA GOIÁS</v>
      </c>
    </row>
    <row r="4516" spans="1:11" x14ac:dyDescent="0.2">
      <c r="A4516" s="2" t="s">
        <v>708</v>
      </c>
      <c r="B4516" s="2" t="s">
        <v>451</v>
      </c>
      <c r="C4516" s="4">
        <v>3025</v>
      </c>
      <c r="D4516" s="2" t="s">
        <v>92</v>
      </c>
      <c r="E4516" s="2" t="s">
        <v>755</v>
      </c>
      <c r="F4516" s="23" t="str">
        <f t="shared" si="212"/>
        <v>volta</v>
      </c>
      <c r="G4516" s="4">
        <v>11</v>
      </c>
      <c r="H4516" s="2" t="s">
        <v>756</v>
      </c>
      <c r="I4516" s="2" t="s">
        <v>712</v>
      </c>
      <c r="J4516" s="23" t="str">
        <f t="shared" si="210"/>
        <v>TAGUATUR3025volta11</v>
      </c>
      <c r="K4516" s="32" t="str">
        <f t="shared" si="211"/>
        <v>RODOVIÁRIA PLANO PILOTO/EIXO W SUL/AVENIDA DAS NAÇÕES/EPGU - ZOOLÓGICO/EPIA/EPNB/EPNB/BR – 060/DF – 280/AVENIDA GOIÁS/QUADRA: 54 – CENTRO</v>
      </c>
    </row>
    <row r="4517" spans="1:11" x14ac:dyDescent="0.2">
      <c r="A4517" s="2" t="s">
        <v>708</v>
      </c>
      <c r="B4517" s="2" t="s">
        <v>451</v>
      </c>
      <c r="C4517" s="4">
        <v>3025</v>
      </c>
      <c r="D4517" s="2" t="s">
        <v>92</v>
      </c>
      <c r="E4517" s="2" t="s">
        <v>755</v>
      </c>
      <c r="F4517" s="23" t="str">
        <f t="shared" si="212"/>
        <v>volta</v>
      </c>
      <c r="G4517" s="4">
        <v>12</v>
      </c>
      <c r="H4517" s="2" t="s">
        <v>776</v>
      </c>
      <c r="I4517" s="2" t="s">
        <v>712</v>
      </c>
      <c r="J4517" s="23" t="str">
        <f t="shared" si="210"/>
        <v>TAGUATUR3025volta12</v>
      </c>
      <c r="K4517" s="32" t="str">
        <f t="shared" si="211"/>
        <v>RODOVIÁRIA PLANO PILOTO/EIXO W SUL/AVENIDA DAS NAÇÕES/EPGU - ZOOLÓGICO/EPIA/EPNB/EPNB/BR – 060/DF – 280/AVENIDA GOIÁS/QUADRA: 54 – CENTRO/QUADRA: 61 – CENTRO</v>
      </c>
    </row>
    <row r="4518" spans="1:11" x14ac:dyDescent="0.2">
      <c r="A4518" s="2" t="s">
        <v>708</v>
      </c>
      <c r="B4518" s="2" t="s">
        <v>451</v>
      </c>
      <c r="C4518" s="4">
        <v>3025</v>
      </c>
      <c r="D4518" s="2" t="s">
        <v>92</v>
      </c>
      <c r="E4518" s="2" t="s">
        <v>755</v>
      </c>
      <c r="F4518" s="23" t="str">
        <f t="shared" si="212"/>
        <v>volta</v>
      </c>
      <c r="G4518" s="4">
        <v>13</v>
      </c>
      <c r="H4518" s="2" t="s">
        <v>758</v>
      </c>
      <c r="I4518" s="2" t="s">
        <v>712</v>
      </c>
      <c r="J4518" s="23" t="str">
        <f t="shared" si="210"/>
        <v>TAGUATUR3025volta13</v>
      </c>
      <c r="K4518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</v>
      </c>
    </row>
    <row r="4519" spans="1:11" x14ac:dyDescent="0.2">
      <c r="A4519" s="2" t="s">
        <v>708</v>
      </c>
      <c r="B4519" s="2" t="s">
        <v>451</v>
      </c>
      <c r="C4519" s="4">
        <v>3025</v>
      </c>
      <c r="D4519" s="2" t="s">
        <v>92</v>
      </c>
      <c r="E4519" s="2" t="s">
        <v>755</v>
      </c>
      <c r="F4519" s="23" t="str">
        <f t="shared" si="212"/>
        <v>volta</v>
      </c>
      <c r="G4519" s="4">
        <v>14</v>
      </c>
      <c r="H4519" s="2" t="s">
        <v>718</v>
      </c>
      <c r="I4519" s="2" t="s">
        <v>712</v>
      </c>
      <c r="J4519" s="23" t="str">
        <f t="shared" si="210"/>
        <v>TAGUATUR3025volta14</v>
      </c>
      <c r="K4519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73/CAIC</v>
      </c>
    </row>
    <row r="4520" spans="1:11" x14ac:dyDescent="0.2">
      <c r="A4520" s="2" t="s">
        <v>708</v>
      </c>
      <c r="B4520" s="2" t="s">
        <v>451</v>
      </c>
      <c r="C4520" s="4">
        <v>3025</v>
      </c>
      <c r="D4520" s="2" t="s">
        <v>92</v>
      </c>
      <c r="E4520" s="2" t="s">
        <v>755</v>
      </c>
      <c r="F4520" s="23" t="str">
        <f t="shared" si="212"/>
        <v>volta</v>
      </c>
      <c r="G4520" s="4">
        <v>15</v>
      </c>
      <c r="H4520" s="2" t="s">
        <v>717</v>
      </c>
      <c r="I4520" s="2" t="s">
        <v>712</v>
      </c>
      <c r="J4520" s="23" t="str">
        <f t="shared" si="210"/>
        <v>TAGUATUR3025volta15</v>
      </c>
      <c r="K4520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</v>
      </c>
    </row>
    <row r="4521" spans="1:11" x14ac:dyDescent="0.2">
      <c r="A4521" s="2" t="s">
        <v>708</v>
      </c>
      <c r="B4521" s="2" t="s">
        <v>451</v>
      </c>
      <c r="C4521" s="4">
        <v>3025</v>
      </c>
      <c r="D4521" s="2" t="s">
        <v>92</v>
      </c>
      <c r="E4521" s="2" t="s">
        <v>755</v>
      </c>
      <c r="F4521" s="23" t="str">
        <f t="shared" si="212"/>
        <v>volta</v>
      </c>
      <c r="G4521" s="4">
        <v>16</v>
      </c>
      <c r="H4521" s="2" t="s">
        <v>716</v>
      </c>
      <c r="I4521" s="2" t="s">
        <v>712</v>
      </c>
      <c r="J4521" s="23" t="str">
        <f t="shared" si="210"/>
        <v>TAGUATUR3025volta16</v>
      </c>
      <c r="K4521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</v>
      </c>
    </row>
    <row r="4522" spans="1:11" x14ac:dyDescent="0.2">
      <c r="A4522" s="2" t="s">
        <v>708</v>
      </c>
      <c r="B4522" s="2" t="s">
        <v>451</v>
      </c>
      <c r="C4522" s="4">
        <v>3025</v>
      </c>
      <c r="D4522" s="2" t="s">
        <v>92</v>
      </c>
      <c r="E4522" s="2" t="s">
        <v>755</v>
      </c>
      <c r="F4522" s="23" t="str">
        <f t="shared" si="212"/>
        <v>volta</v>
      </c>
      <c r="G4522" s="4">
        <v>17</v>
      </c>
      <c r="H4522" s="2" t="s">
        <v>715</v>
      </c>
      <c r="I4522" s="2" t="s">
        <v>712</v>
      </c>
      <c r="J4522" s="23" t="str">
        <f t="shared" si="210"/>
        <v>TAGUATUR3025volta17</v>
      </c>
      <c r="K4522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</v>
      </c>
    </row>
    <row r="4523" spans="1:11" x14ac:dyDescent="0.2">
      <c r="A4523" s="2" t="s">
        <v>708</v>
      </c>
      <c r="B4523" s="2" t="s">
        <v>451</v>
      </c>
      <c r="C4523" s="4">
        <v>3025</v>
      </c>
      <c r="D4523" s="2" t="s">
        <v>92</v>
      </c>
      <c r="E4523" s="2" t="s">
        <v>755</v>
      </c>
      <c r="F4523" s="23" t="str">
        <f t="shared" si="212"/>
        <v>volta</v>
      </c>
      <c r="G4523" s="4">
        <v>18</v>
      </c>
      <c r="H4523" s="2" t="s">
        <v>714</v>
      </c>
      <c r="I4523" s="2" t="s">
        <v>712</v>
      </c>
      <c r="J4523" s="23" t="str">
        <f t="shared" si="210"/>
        <v>TAGUATUR3025volta18</v>
      </c>
      <c r="K4523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</v>
      </c>
    </row>
    <row r="4524" spans="1:11" x14ac:dyDescent="0.2">
      <c r="A4524" s="2" t="s">
        <v>777</v>
      </c>
      <c r="B4524" s="2" t="s">
        <v>451</v>
      </c>
      <c r="C4524" s="4">
        <v>3040</v>
      </c>
      <c r="D4524" s="2" t="s">
        <v>92</v>
      </c>
      <c r="E4524" s="2" t="s">
        <v>710</v>
      </c>
      <c r="F4524" s="23" t="str">
        <f t="shared" si="212"/>
        <v>ida</v>
      </c>
      <c r="G4524" s="4">
        <v>1</v>
      </c>
      <c r="H4524" s="2" t="s">
        <v>694</v>
      </c>
      <c r="I4524" s="2" t="s">
        <v>694</v>
      </c>
      <c r="J4524" s="23" t="str">
        <f t="shared" si="210"/>
        <v>TAGUATUR3040ida1</v>
      </c>
      <c r="K4524" s="32" t="str">
        <f t="shared" si="211"/>
        <v>CIDADE ECLÉTICA</v>
      </c>
    </row>
    <row r="4525" spans="1:11" x14ac:dyDescent="0.2">
      <c r="A4525" s="2" t="s">
        <v>777</v>
      </c>
      <c r="B4525" s="2" t="s">
        <v>451</v>
      </c>
      <c r="C4525" s="4">
        <v>3040</v>
      </c>
      <c r="D4525" s="2" t="s">
        <v>92</v>
      </c>
      <c r="E4525" s="2" t="s">
        <v>710</v>
      </c>
      <c r="F4525" s="23" t="str">
        <f t="shared" si="212"/>
        <v>ida</v>
      </c>
      <c r="G4525" s="4">
        <v>2</v>
      </c>
      <c r="H4525" s="2" t="s">
        <v>774</v>
      </c>
      <c r="I4525" s="2" t="s">
        <v>554</v>
      </c>
      <c r="J4525" s="23" t="str">
        <f t="shared" si="210"/>
        <v>TAGUATUR3040ida2</v>
      </c>
      <c r="K4525" s="32" t="str">
        <f t="shared" si="211"/>
        <v>CIDADE ECLÉTICA/GO – 540</v>
      </c>
    </row>
    <row r="4526" spans="1:11" x14ac:dyDescent="0.2">
      <c r="A4526" s="2" t="s">
        <v>777</v>
      </c>
      <c r="B4526" s="2" t="s">
        <v>451</v>
      </c>
      <c r="C4526" s="4">
        <v>3040</v>
      </c>
      <c r="D4526" s="2" t="s">
        <v>92</v>
      </c>
      <c r="E4526" s="2" t="s">
        <v>710</v>
      </c>
      <c r="F4526" s="23" t="str">
        <f t="shared" si="212"/>
        <v>ida</v>
      </c>
      <c r="G4526" s="4">
        <v>3</v>
      </c>
      <c r="H4526" s="2" t="s">
        <v>721</v>
      </c>
      <c r="I4526" s="2" t="s">
        <v>712</v>
      </c>
      <c r="J4526" s="23" t="str">
        <f t="shared" si="210"/>
        <v>TAGUATUR3040ida3</v>
      </c>
      <c r="K4526" s="32" t="str">
        <f t="shared" si="211"/>
        <v>CIDADE ECLÉTICA/GO – 540/AVENIDA GOIÁS ATÉ A PONTE</v>
      </c>
    </row>
    <row r="4527" spans="1:11" x14ac:dyDescent="0.2">
      <c r="A4527" s="2" t="s">
        <v>777</v>
      </c>
      <c r="B4527" s="2" t="s">
        <v>451</v>
      </c>
      <c r="C4527" s="4">
        <v>3040</v>
      </c>
      <c r="D4527" s="2" t="s">
        <v>92</v>
      </c>
      <c r="E4527" s="2" t="s">
        <v>710</v>
      </c>
      <c r="F4527" s="23" t="str">
        <f t="shared" si="212"/>
        <v>ida</v>
      </c>
      <c r="G4527" s="4">
        <v>4</v>
      </c>
      <c r="H4527" s="2" t="s">
        <v>722</v>
      </c>
      <c r="I4527" s="2" t="s">
        <v>712</v>
      </c>
      <c r="J4527" s="23" t="str">
        <f t="shared" si="210"/>
        <v>TAGUATUR3040ida4</v>
      </c>
      <c r="K4527" s="32" t="str">
        <f t="shared" si="211"/>
        <v>CIDADE ECLÉTICA/GO – 540/AVENIDA GOIÁS ATÉ A PONTE/DF – 280</v>
      </c>
    </row>
    <row r="4528" spans="1:11" x14ac:dyDescent="0.2">
      <c r="A4528" s="2" t="s">
        <v>777</v>
      </c>
      <c r="B4528" s="2" t="s">
        <v>451</v>
      </c>
      <c r="C4528" s="4">
        <v>3040</v>
      </c>
      <c r="D4528" s="2" t="s">
        <v>92</v>
      </c>
      <c r="E4528" s="2" t="s">
        <v>710</v>
      </c>
      <c r="F4528" s="23" t="str">
        <f t="shared" si="212"/>
        <v>ida</v>
      </c>
      <c r="G4528" s="4">
        <v>5</v>
      </c>
      <c r="H4528" s="2" t="s">
        <v>723</v>
      </c>
      <c r="I4528" s="2" t="s">
        <v>724</v>
      </c>
      <c r="J4528" s="23" t="str">
        <f t="shared" si="210"/>
        <v>TAGUATUR3040ida5</v>
      </c>
      <c r="K4528" s="32" t="str">
        <f t="shared" si="211"/>
        <v>CIDADE ECLÉTICA/GO – 540/AVENIDA GOIÁS ATÉ A PONTE/DF – 280/BR – 060</v>
      </c>
    </row>
    <row r="4529" spans="1:11" x14ac:dyDescent="0.2">
      <c r="A4529" s="2" t="s">
        <v>777</v>
      </c>
      <c r="B4529" s="2" t="s">
        <v>451</v>
      </c>
      <c r="C4529" s="4">
        <v>3040</v>
      </c>
      <c r="D4529" s="2" t="s">
        <v>92</v>
      </c>
      <c r="E4529" s="2" t="s">
        <v>710</v>
      </c>
      <c r="F4529" s="23" t="str">
        <f t="shared" si="212"/>
        <v>ida</v>
      </c>
      <c r="G4529" s="4">
        <v>6</v>
      </c>
      <c r="H4529" s="2" t="s">
        <v>675</v>
      </c>
      <c r="I4529" s="2" t="s">
        <v>564</v>
      </c>
      <c r="J4529" s="23" t="str">
        <f t="shared" si="210"/>
        <v>TAGUATUR3040ida6</v>
      </c>
      <c r="K4529" s="32" t="str">
        <f t="shared" si="211"/>
        <v>CIDADE ECLÉTICA/GO – 540/AVENIDA GOIÁS ATÉ A PONTE/DF – 280/BR – 060/PISTÃO SUL</v>
      </c>
    </row>
    <row r="4530" spans="1:11" x14ac:dyDescent="0.2">
      <c r="A4530" s="2" t="s">
        <v>777</v>
      </c>
      <c r="B4530" s="2" t="s">
        <v>451</v>
      </c>
      <c r="C4530" s="4">
        <v>3040</v>
      </c>
      <c r="D4530" s="2" t="s">
        <v>92</v>
      </c>
      <c r="E4530" s="2" t="s">
        <v>710</v>
      </c>
      <c r="F4530" s="23" t="str">
        <f t="shared" si="212"/>
        <v>ida</v>
      </c>
      <c r="G4530" s="4">
        <v>7</v>
      </c>
      <c r="H4530" s="2" t="s">
        <v>748</v>
      </c>
      <c r="I4530" s="2" t="s">
        <v>564</v>
      </c>
      <c r="J4530" s="23" t="str">
        <f t="shared" si="210"/>
        <v>TAGUATUR3040ida7</v>
      </c>
      <c r="K4530" s="32" t="str">
        <f t="shared" si="211"/>
        <v>CIDADE ECLÉTICA/GO – 540/AVENIDA GOIÁS ATÉ A PONTE/DF – 280/BR – 060/PISTÃO SUL/VIADUTO TAGUATINGA CENTRO</v>
      </c>
    </row>
    <row r="4531" spans="1:11" x14ac:dyDescent="0.2">
      <c r="A4531" s="2" t="s">
        <v>777</v>
      </c>
      <c r="B4531" s="2" t="s">
        <v>451</v>
      </c>
      <c r="C4531" s="4">
        <v>3040</v>
      </c>
      <c r="D4531" s="2" t="s">
        <v>92</v>
      </c>
      <c r="E4531" s="2" t="s">
        <v>710</v>
      </c>
      <c r="F4531" s="23" t="str">
        <f t="shared" si="212"/>
        <v>ida</v>
      </c>
      <c r="G4531" s="4">
        <v>8</v>
      </c>
      <c r="H4531" s="2" t="s">
        <v>683</v>
      </c>
      <c r="I4531" s="2" t="s">
        <v>564</v>
      </c>
      <c r="J4531" s="23" t="str">
        <f t="shared" si="210"/>
        <v>TAGUATUR3040ida8</v>
      </c>
      <c r="K4531" s="32" t="str">
        <f t="shared" si="211"/>
        <v>CIDADE ECLÉTICA/GO – 540/AVENIDA GOIÁS ATÉ A PONTE/DF – 280/BR – 060/PISTÃO SUL/VIADUTO TAGUATINGA CENTRO/TAGUATINGA CENTRO</v>
      </c>
    </row>
    <row r="4532" spans="1:11" x14ac:dyDescent="0.2">
      <c r="A4532" s="2" t="s">
        <v>777</v>
      </c>
      <c r="B4532" s="2" t="s">
        <v>451</v>
      </c>
      <c r="C4532" s="4">
        <v>3040</v>
      </c>
      <c r="D4532" s="2" t="s">
        <v>92</v>
      </c>
      <c r="E4532" s="2" t="s">
        <v>710</v>
      </c>
      <c r="F4532" s="23" t="str">
        <f t="shared" si="212"/>
        <v>ida</v>
      </c>
      <c r="G4532" s="4">
        <v>9</v>
      </c>
      <c r="H4532" s="2" t="s">
        <v>692</v>
      </c>
      <c r="I4532" s="2" t="s">
        <v>564</v>
      </c>
      <c r="J4532" s="23" t="str">
        <f t="shared" si="210"/>
        <v>TAGUATUR3040ida9</v>
      </c>
      <c r="K4532" s="32" t="str">
        <f t="shared" si="211"/>
        <v>CIDADE ECLÉTICA/GO – 540/AVENIDA GOIÁS ATÉ A PONTE/DF – 280/BR – 060/PISTÃO SUL/VIADUTO TAGUATINGA CENTRO/TAGUATINGA CENTRO/AVENIDA ELMO SEREJO</v>
      </c>
    </row>
    <row r="4533" spans="1:11" x14ac:dyDescent="0.2">
      <c r="A4533" s="2" t="s">
        <v>777</v>
      </c>
      <c r="B4533" s="2" t="s">
        <v>451</v>
      </c>
      <c r="C4533" s="4">
        <v>3040</v>
      </c>
      <c r="D4533" s="2" t="s">
        <v>92</v>
      </c>
      <c r="E4533" s="2" t="s">
        <v>710</v>
      </c>
      <c r="F4533" s="23" t="str">
        <f t="shared" si="212"/>
        <v>ida</v>
      </c>
      <c r="G4533" s="4">
        <v>10</v>
      </c>
      <c r="H4533" s="2" t="s">
        <v>778</v>
      </c>
      <c r="I4533" s="2" t="s">
        <v>564</v>
      </c>
      <c r="J4533" s="23" t="str">
        <f t="shared" si="210"/>
        <v>TAGUATUR3040ida10</v>
      </c>
      <c r="K4533" s="32" t="str">
        <f t="shared" si="211"/>
        <v>CIDADE ECLÉTICA/GO – 540/AVENIDA GOIÁS ATÉ A PONTE/DF – 280/BR – 060/PISTÃO SUL/VIADUTO TAGUATINGA CENTRO/TAGUATINGA CENTRO/AVENIDA ELMO SEREJO/TERMINAL TAGUATINGA NORTE</v>
      </c>
    </row>
    <row r="4534" spans="1:11" x14ac:dyDescent="0.2">
      <c r="A4534" s="2" t="s">
        <v>777</v>
      </c>
      <c r="B4534" s="2" t="s">
        <v>451</v>
      </c>
      <c r="C4534" s="4">
        <v>3040</v>
      </c>
      <c r="D4534" s="2" t="s">
        <v>92</v>
      </c>
      <c r="E4534" s="2" t="s">
        <v>710</v>
      </c>
      <c r="F4534" s="23" t="str">
        <f t="shared" si="212"/>
        <v>ida</v>
      </c>
      <c r="G4534" s="4">
        <v>11</v>
      </c>
      <c r="H4534" s="2" t="s">
        <v>692</v>
      </c>
      <c r="I4534" s="2" t="s">
        <v>564</v>
      </c>
      <c r="J4534" s="23" t="str">
        <f t="shared" si="210"/>
        <v>TAGUATUR3040ida11</v>
      </c>
      <c r="K4534" s="32" t="str">
        <f t="shared" si="211"/>
        <v>CIDADE ECLÉTICA/GO – 540/AVENIDA GOIÁS ATÉ A PONTE/DF – 280/BR – 060/PISTÃO SUL/VIADUTO TAGUATINGA CENTRO/TAGUATINGA CENTRO/AVENIDA ELMO SEREJO/TERMINAL TAGUATINGA NORTE/AVENIDA ELMO SEREJO</v>
      </c>
    </row>
    <row r="4535" spans="1:11" x14ac:dyDescent="0.2">
      <c r="A4535" s="2" t="s">
        <v>777</v>
      </c>
      <c r="B4535" s="2" t="s">
        <v>451</v>
      </c>
      <c r="C4535" s="4">
        <v>3040</v>
      </c>
      <c r="D4535" s="2" t="s">
        <v>92</v>
      </c>
      <c r="E4535" s="2" t="s">
        <v>710</v>
      </c>
      <c r="F4535" s="23" t="str">
        <f t="shared" si="212"/>
        <v>ida</v>
      </c>
      <c r="G4535" s="4">
        <v>12</v>
      </c>
      <c r="H4535" s="2" t="s">
        <v>683</v>
      </c>
      <c r="I4535" s="2" t="s">
        <v>564</v>
      </c>
      <c r="J4535" s="23" t="str">
        <f t="shared" si="210"/>
        <v>TAGUATUR3040ida12</v>
      </c>
      <c r="K4535" s="32" t="str">
        <f t="shared" si="211"/>
        <v>CIDADE ECLÉTICA/GO – 540/AVENIDA GOIÁS ATÉ A PONTE/DF – 280/BR – 060/PISTÃO SUL/VIADUTO TAGUATINGA CENTRO/TAGUATINGA CENTRO/AVENIDA ELMO SEREJO/TERMINAL TAGUATINGA NORTE/AVENIDA ELMO SEREJO/TAGUATINGA CENTRO</v>
      </c>
    </row>
    <row r="4536" spans="1:11" x14ac:dyDescent="0.2">
      <c r="A4536" s="2" t="s">
        <v>777</v>
      </c>
      <c r="B4536" s="2" t="s">
        <v>451</v>
      </c>
      <c r="C4536" s="4">
        <v>3040</v>
      </c>
      <c r="D4536" s="2" t="s">
        <v>92</v>
      </c>
      <c r="E4536" s="2" t="s">
        <v>710</v>
      </c>
      <c r="F4536" s="23" t="str">
        <f t="shared" si="212"/>
        <v>ida</v>
      </c>
      <c r="G4536" s="4">
        <v>13</v>
      </c>
      <c r="H4536" s="2" t="s">
        <v>675</v>
      </c>
      <c r="I4536" s="2" t="s">
        <v>564</v>
      </c>
      <c r="J4536" s="23" t="str">
        <f t="shared" si="210"/>
        <v>TAGUATUR3040ida13</v>
      </c>
      <c r="K4536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</v>
      </c>
    </row>
    <row r="4537" spans="1:11" x14ac:dyDescent="0.2">
      <c r="A4537" s="2" t="s">
        <v>777</v>
      </c>
      <c r="B4537" s="2" t="s">
        <v>451</v>
      </c>
      <c r="C4537" s="4">
        <v>3040</v>
      </c>
      <c r="D4537" s="2" t="s">
        <v>92</v>
      </c>
      <c r="E4537" s="2" t="s">
        <v>710</v>
      </c>
      <c r="F4537" s="23" t="str">
        <f t="shared" si="212"/>
        <v>ida</v>
      </c>
      <c r="G4537" s="4">
        <v>14</v>
      </c>
      <c r="H4537" s="2" t="s">
        <v>677</v>
      </c>
      <c r="I4537" s="2" t="s">
        <v>735</v>
      </c>
      <c r="J4537" s="23" t="str">
        <f t="shared" si="210"/>
        <v>TAGUATUR3040ida14</v>
      </c>
      <c r="K4537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</v>
      </c>
    </row>
    <row r="4538" spans="1:11" x14ac:dyDescent="0.2">
      <c r="A4538" s="2" t="s">
        <v>777</v>
      </c>
      <c r="B4538" s="2" t="s">
        <v>451</v>
      </c>
      <c r="C4538" s="4">
        <v>3040</v>
      </c>
      <c r="D4538" s="2" t="s">
        <v>92</v>
      </c>
      <c r="E4538" s="2" t="s">
        <v>710</v>
      </c>
      <c r="F4538" s="23" t="str">
        <f t="shared" si="212"/>
        <v>ida</v>
      </c>
      <c r="G4538" s="4">
        <v>15</v>
      </c>
      <c r="H4538" s="2" t="s">
        <v>677</v>
      </c>
      <c r="I4538" s="2" t="s">
        <v>671</v>
      </c>
      <c r="J4538" s="23" t="str">
        <f t="shared" si="210"/>
        <v>TAGUATUR3040ida15</v>
      </c>
      <c r="K4538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</v>
      </c>
    </row>
    <row r="4539" spans="1:11" x14ac:dyDescent="0.2">
      <c r="A4539" s="2" t="s">
        <v>777</v>
      </c>
      <c r="B4539" s="2" t="s">
        <v>451</v>
      </c>
      <c r="C4539" s="4">
        <v>3040</v>
      </c>
      <c r="D4539" s="2" t="s">
        <v>92</v>
      </c>
      <c r="E4539" s="2" t="s">
        <v>710</v>
      </c>
      <c r="F4539" s="23" t="str">
        <f t="shared" si="212"/>
        <v>ida</v>
      </c>
      <c r="G4539" s="4">
        <v>16</v>
      </c>
      <c r="H4539" s="2" t="s">
        <v>463</v>
      </c>
      <c r="I4539" s="2" t="s">
        <v>707</v>
      </c>
      <c r="J4539" s="23" t="str">
        <f t="shared" si="210"/>
        <v>TAGUATUR3040ida16</v>
      </c>
      <c r="K4539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</v>
      </c>
    </row>
    <row r="4540" spans="1:11" x14ac:dyDescent="0.2">
      <c r="A4540" s="2" t="s">
        <v>777</v>
      </c>
      <c r="B4540" s="2" t="s">
        <v>451</v>
      </c>
      <c r="C4540" s="4">
        <v>3040</v>
      </c>
      <c r="D4540" s="2" t="s">
        <v>92</v>
      </c>
      <c r="E4540" s="2" t="s">
        <v>710</v>
      </c>
      <c r="F4540" s="23" t="str">
        <f t="shared" si="212"/>
        <v>ida</v>
      </c>
      <c r="G4540" s="4">
        <v>17</v>
      </c>
      <c r="H4540" s="2" t="s">
        <v>503</v>
      </c>
      <c r="I4540" s="2" t="s">
        <v>504</v>
      </c>
      <c r="J4540" s="23" t="str">
        <f t="shared" si="210"/>
        <v>TAGUATUR3040ida17</v>
      </c>
      <c r="K4540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</v>
      </c>
    </row>
    <row r="4541" spans="1:11" x14ac:dyDescent="0.2">
      <c r="A4541" s="2" t="s">
        <v>777</v>
      </c>
      <c r="B4541" s="2" t="s">
        <v>451</v>
      </c>
      <c r="C4541" s="4">
        <v>3040</v>
      </c>
      <c r="D4541" s="2" t="s">
        <v>92</v>
      </c>
      <c r="E4541" s="2" t="s">
        <v>710</v>
      </c>
      <c r="F4541" s="23" t="str">
        <f t="shared" si="212"/>
        <v>ida</v>
      </c>
      <c r="G4541" s="4">
        <v>18</v>
      </c>
      <c r="H4541" s="2" t="s">
        <v>501</v>
      </c>
      <c r="I4541" s="2" t="s">
        <v>502</v>
      </c>
      <c r="J4541" s="23" t="str">
        <f t="shared" si="210"/>
        <v>TAGUATUR3040ida18</v>
      </c>
      <c r="K4541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</v>
      </c>
    </row>
    <row r="4542" spans="1:11" x14ac:dyDescent="0.2">
      <c r="A4542" s="2" t="s">
        <v>777</v>
      </c>
      <c r="B4542" s="2" t="s">
        <v>451</v>
      </c>
      <c r="C4542" s="4">
        <v>3040</v>
      </c>
      <c r="D4542" s="2" t="s">
        <v>92</v>
      </c>
      <c r="E4542" s="2" t="s">
        <v>710</v>
      </c>
      <c r="F4542" s="23" t="str">
        <f t="shared" si="212"/>
        <v>ida</v>
      </c>
      <c r="G4542" s="4">
        <v>19</v>
      </c>
      <c r="H4542" s="2" t="s">
        <v>736</v>
      </c>
      <c r="I4542" s="2" t="s">
        <v>481</v>
      </c>
      <c r="J4542" s="23" t="str">
        <f t="shared" si="210"/>
        <v>TAGUATUR3040ida19</v>
      </c>
      <c r="K4542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</v>
      </c>
    </row>
    <row r="4543" spans="1:11" x14ac:dyDescent="0.2">
      <c r="A4543" s="2" t="s">
        <v>777</v>
      </c>
      <c r="B4543" s="2" t="s">
        <v>451</v>
      </c>
      <c r="C4543" s="4">
        <v>3040</v>
      </c>
      <c r="D4543" s="2" t="s">
        <v>92</v>
      </c>
      <c r="E4543" s="2" t="s">
        <v>710</v>
      </c>
      <c r="F4543" s="23" t="str">
        <f t="shared" si="212"/>
        <v>ida</v>
      </c>
      <c r="G4543" s="4">
        <v>20</v>
      </c>
      <c r="H4543" s="2" t="s">
        <v>648</v>
      </c>
      <c r="I4543" s="2" t="s">
        <v>481</v>
      </c>
      <c r="J4543" s="23" t="str">
        <f t="shared" si="210"/>
        <v>TAGUATUR3040ida20</v>
      </c>
      <c r="K4543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</v>
      </c>
    </row>
    <row r="4544" spans="1:11" x14ac:dyDescent="0.2">
      <c r="A4544" s="2" t="s">
        <v>777</v>
      </c>
      <c r="B4544" s="2" t="s">
        <v>451</v>
      </c>
      <c r="C4544" s="4">
        <v>3040</v>
      </c>
      <c r="D4544" s="2" t="s">
        <v>92</v>
      </c>
      <c r="E4544" s="2" t="s">
        <v>710</v>
      </c>
      <c r="F4544" s="23" t="str">
        <f t="shared" si="212"/>
        <v>ida</v>
      </c>
      <c r="G4544" s="4">
        <v>21</v>
      </c>
      <c r="H4544" s="2" t="s">
        <v>483</v>
      </c>
      <c r="I4544" s="2" t="s">
        <v>481</v>
      </c>
      <c r="J4544" s="23" t="str">
        <f t="shared" si="210"/>
        <v>TAGUATUR3040ida21</v>
      </c>
      <c r="K4544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4545" spans="1:11" x14ac:dyDescent="0.2">
      <c r="A4545" s="2" t="s">
        <v>737</v>
      </c>
      <c r="B4545" s="2" t="s">
        <v>615</v>
      </c>
      <c r="C4545" s="4">
        <v>3050</v>
      </c>
      <c r="D4545" s="2" t="s">
        <v>92</v>
      </c>
      <c r="E4545" s="2" t="s">
        <v>741</v>
      </c>
      <c r="F4545" s="23" t="str">
        <f t="shared" si="212"/>
        <v>ida</v>
      </c>
      <c r="G4545" s="4">
        <v>1</v>
      </c>
      <c r="H4545" s="2" t="s">
        <v>738</v>
      </c>
      <c r="I4545" s="2" t="s">
        <v>712</v>
      </c>
      <c r="J4545" s="23" t="str">
        <f t="shared" si="210"/>
        <v>TAGUATUR3050ida1</v>
      </c>
      <c r="K4545" s="32" t="str">
        <f t="shared" si="211"/>
        <v>TERMINAL ROD. DO CENTRO</v>
      </c>
    </row>
    <row r="4546" spans="1:11" x14ac:dyDescent="0.2">
      <c r="A4546" s="2" t="s">
        <v>737</v>
      </c>
      <c r="B4546" s="2" t="s">
        <v>615</v>
      </c>
      <c r="C4546" s="4">
        <v>3050</v>
      </c>
      <c r="D4546" s="2" t="s">
        <v>92</v>
      </c>
      <c r="E4546" s="2" t="s">
        <v>741</v>
      </c>
      <c r="F4546" s="23" t="str">
        <f t="shared" si="212"/>
        <v>ida</v>
      </c>
      <c r="G4546" s="4">
        <v>2</v>
      </c>
      <c r="H4546" s="2" t="s">
        <v>739</v>
      </c>
      <c r="I4546" s="2" t="s">
        <v>712</v>
      </c>
      <c r="J4546" s="23" t="str">
        <f t="shared" si="210"/>
        <v>TAGUATUR3050ida2</v>
      </c>
      <c r="K4546" s="32" t="str">
        <f t="shared" si="211"/>
        <v>TERMINAL ROD. DO CENTRO/VILA SÃO LUIZ</v>
      </c>
    </row>
    <row r="4547" spans="1:11" x14ac:dyDescent="0.2">
      <c r="A4547" s="2" t="s">
        <v>737</v>
      </c>
      <c r="B4547" s="2" t="s">
        <v>615</v>
      </c>
      <c r="C4547" s="4">
        <v>3050</v>
      </c>
      <c r="D4547" s="2" t="s">
        <v>92</v>
      </c>
      <c r="E4547" s="2" t="s">
        <v>741</v>
      </c>
      <c r="F4547" s="23" t="str">
        <f t="shared" si="212"/>
        <v>ida</v>
      </c>
      <c r="G4547" s="4">
        <v>3</v>
      </c>
      <c r="H4547" s="2" t="s">
        <v>733</v>
      </c>
      <c r="I4547" s="2" t="s">
        <v>712</v>
      </c>
      <c r="J4547" s="23" t="str">
        <f t="shared" ref="J4547:J4610" si="213">D4547&amp;C4547&amp;F4547&amp;G4547</f>
        <v>TAGUATUR3050ida3</v>
      </c>
      <c r="K4547" s="32" t="str">
        <f t="shared" ref="K4547:K4610" si="214">IF(G4547=1,H4547,K4546&amp;"/"&amp;H4547)</f>
        <v>TERMINAL ROD. DO CENTRO/VILA SÃO LUIZ/AVENIDA RIO GRANDE DO NORTE</v>
      </c>
    </row>
    <row r="4548" spans="1:11" x14ac:dyDescent="0.2">
      <c r="A4548" s="2" t="s">
        <v>737</v>
      </c>
      <c r="B4548" s="2" t="s">
        <v>615</v>
      </c>
      <c r="C4548" s="4">
        <v>3050</v>
      </c>
      <c r="D4548" s="2" t="s">
        <v>92</v>
      </c>
      <c r="E4548" s="2" t="s">
        <v>741</v>
      </c>
      <c r="F4548" s="23" t="str">
        <f t="shared" ref="F4548:F4611" si="215">IF(LEFT(E4548,3)="ida","ida","volta")</f>
        <v>ida</v>
      </c>
      <c r="G4548" s="4">
        <v>4</v>
      </c>
      <c r="H4548" s="2" t="s">
        <v>734</v>
      </c>
      <c r="I4548" s="2" t="s">
        <v>712</v>
      </c>
      <c r="J4548" s="23" t="str">
        <f t="shared" si="213"/>
        <v>TAGUATUR3050ida4</v>
      </c>
      <c r="K4548" s="32" t="str">
        <f t="shared" si="214"/>
        <v>TERMINAL ROD. DO CENTRO/VILA SÃO LUIZ/AVENIDA RIO GRANDE DO NORTE/QUADRAS: 72 / 73</v>
      </c>
    </row>
    <row r="4549" spans="1:11" x14ac:dyDescent="0.2">
      <c r="A4549" s="2" t="s">
        <v>737</v>
      </c>
      <c r="B4549" s="2" t="s">
        <v>615</v>
      </c>
      <c r="C4549" s="4">
        <v>3050</v>
      </c>
      <c r="D4549" s="2" t="s">
        <v>92</v>
      </c>
      <c r="E4549" s="2" t="s">
        <v>741</v>
      </c>
      <c r="F4549" s="23" t="str">
        <f t="shared" si="215"/>
        <v>ida</v>
      </c>
      <c r="G4549" s="4">
        <v>5</v>
      </c>
      <c r="H4549" s="2" t="s">
        <v>721</v>
      </c>
      <c r="I4549" s="2" t="s">
        <v>712</v>
      </c>
      <c r="J4549" s="23" t="str">
        <f t="shared" si="213"/>
        <v>TAGUATUR3050ida5</v>
      </c>
      <c r="K4549" s="32" t="str">
        <f t="shared" si="214"/>
        <v>TERMINAL ROD. DO CENTRO/VILA SÃO LUIZ/AVENIDA RIO GRANDE DO NORTE/QUADRAS: 72 / 73/AVENIDA GOIÁS ATÉ A PONTE</v>
      </c>
    </row>
    <row r="4550" spans="1:11" x14ac:dyDescent="0.2">
      <c r="A4550" s="2" t="s">
        <v>737</v>
      </c>
      <c r="B4550" s="2" t="s">
        <v>615</v>
      </c>
      <c r="C4550" s="4">
        <v>3050</v>
      </c>
      <c r="D4550" s="2" t="s">
        <v>92</v>
      </c>
      <c r="E4550" s="2" t="s">
        <v>741</v>
      </c>
      <c r="F4550" s="23" t="str">
        <f t="shared" si="215"/>
        <v>ida</v>
      </c>
      <c r="G4550" s="4">
        <v>6</v>
      </c>
      <c r="H4550" s="2" t="s">
        <v>722</v>
      </c>
      <c r="I4550" s="2" t="s">
        <v>712</v>
      </c>
      <c r="J4550" s="23" t="str">
        <f t="shared" si="213"/>
        <v>TAGUATUR3050ida6</v>
      </c>
      <c r="K4550" s="32" t="str">
        <f t="shared" si="214"/>
        <v>TERMINAL ROD. DO CENTRO/VILA SÃO LUIZ/AVENIDA RIO GRANDE DO NORTE/QUADRAS: 72 / 73/AVENIDA GOIÁS ATÉ A PONTE/DF – 280</v>
      </c>
    </row>
    <row r="4551" spans="1:11" x14ac:dyDescent="0.2">
      <c r="A4551" s="2" t="s">
        <v>737</v>
      </c>
      <c r="B4551" s="2" t="s">
        <v>615</v>
      </c>
      <c r="C4551" s="4">
        <v>3050</v>
      </c>
      <c r="D4551" s="2" t="s">
        <v>92</v>
      </c>
      <c r="E4551" s="2" t="s">
        <v>741</v>
      </c>
      <c r="F4551" s="23" t="str">
        <f t="shared" si="215"/>
        <v>ida</v>
      </c>
      <c r="G4551" s="4">
        <v>7</v>
      </c>
      <c r="H4551" s="2" t="s">
        <v>723</v>
      </c>
      <c r="I4551" s="2" t="s">
        <v>724</v>
      </c>
      <c r="J4551" s="23" t="str">
        <f t="shared" si="213"/>
        <v>TAGUATUR3050ida7</v>
      </c>
      <c r="K4551" s="32" t="str">
        <f t="shared" si="214"/>
        <v>TERMINAL ROD. DO CENTRO/VILA SÃO LUIZ/AVENIDA RIO GRANDE DO NORTE/QUADRAS: 72 / 73/AVENIDA GOIÁS ATÉ A PONTE/DF – 280/BR – 060</v>
      </c>
    </row>
    <row r="4552" spans="1:11" x14ac:dyDescent="0.2">
      <c r="A4552" s="2" t="s">
        <v>737</v>
      </c>
      <c r="B4552" s="2" t="s">
        <v>615</v>
      </c>
      <c r="C4552" s="4">
        <v>3050</v>
      </c>
      <c r="D4552" s="2" t="s">
        <v>92</v>
      </c>
      <c r="E4552" s="2" t="s">
        <v>741</v>
      </c>
      <c r="F4552" s="23" t="str">
        <f t="shared" si="215"/>
        <v>ida</v>
      </c>
      <c r="G4552" s="4">
        <v>8</v>
      </c>
      <c r="H4552" s="2" t="s">
        <v>677</v>
      </c>
      <c r="I4552" s="2" t="s">
        <v>735</v>
      </c>
      <c r="J4552" s="23" t="str">
        <f t="shared" si="213"/>
        <v>TAGUATUR3050ida8</v>
      </c>
      <c r="K4552" s="32" t="str">
        <f t="shared" si="214"/>
        <v>TERMINAL ROD. DO CENTRO/VILA SÃO LUIZ/AVENIDA RIO GRANDE DO NORTE/QUADRAS: 72 / 73/AVENIDA GOIÁS ATÉ A PONTE/DF – 280/BR – 060/EPNB</v>
      </c>
    </row>
    <row r="4553" spans="1:11" x14ac:dyDescent="0.2">
      <c r="A4553" s="2" t="s">
        <v>737</v>
      </c>
      <c r="B4553" s="2" t="s">
        <v>615</v>
      </c>
      <c r="C4553" s="4">
        <v>3050</v>
      </c>
      <c r="D4553" s="2" t="s">
        <v>92</v>
      </c>
      <c r="E4553" s="2" t="s">
        <v>741</v>
      </c>
      <c r="F4553" s="23" t="str">
        <f t="shared" si="215"/>
        <v>ida</v>
      </c>
      <c r="G4553" s="4">
        <v>9</v>
      </c>
      <c r="H4553" s="2" t="s">
        <v>677</v>
      </c>
      <c r="I4553" s="2" t="s">
        <v>671</v>
      </c>
      <c r="J4553" s="23" t="str">
        <f t="shared" si="213"/>
        <v>TAGUATUR3050ida9</v>
      </c>
      <c r="K4553" s="32" t="str">
        <f t="shared" si="214"/>
        <v>TERMINAL ROD. DO CENTRO/VILA SÃO LUIZ/AVENIDA RIO GRANDE DO NORTE/QUADRAS: 72 / 73/AVENIDA GOIÁS ATÉ A PONTE/DF – 280/BR – 060/EPNB/EPNB</v>
      </c>
    </row>
    <row r="4554" spans="1:11" x14ac:dyDescent="0.2">
      <c r="A4554" s="2" t="s">
        <v>737</v>
      </c>
      <c r="B4554" s="2" t="s">
        <v>615</v>
      </c>
      <c r="C4554" s="4">
        <v>3050</v>
      </c>
      <c r="D4554" s="2" t="s">
        <v>92</v>
      </c>
      <c r="E4554" s="2" t="s">
        <v>741</v>
      </c>
      <c r="F4554" s="23" t="str">
        <f t="shared" si="215"/>
        <v>ida</v>
      </c>
      <c r="G4554" s="4">
        <v>10</v>
      </c>
      <c r="H4554" s="2" t="s">
        <v>463</v>
      </c>
      <c r="I4554" s="2" t="s">
        <v>707</v>
      </c>
      <c r="J4554" s="23" t="str">
        <f t="shared" si="213"/>
        <v>TAGUATUR3050ida10</v>
      </c>
      <c r="K4554" s="32" t="str">
        <f t="shared" si="214"/>
        <v>TERMINAL ROD. DO CENTRO/VILA SÃO LUIZ/AVENIDA RIO GRANDE DO NORTE/QUADRAS: 72 / 73/AVENIDA GOIÁS ATÉ A PONTE/DF – 280/BR – 060/EPNB/EPNB/EPIA</v>
      </c>
    </row>
    <row r="4555" spans="1:11" x14ac:dyDescent="0.2">
      <c r="A4555" s="2" t="s">
        <v>737</v>
      </c>
      <c r="B4555" s="2" t="s">
        <v>615</v>
      </c>
      <c r="C4555" s="4">
        <v>3050</v>
      </c>
      <c r="D4555" s="2" t="s">
        <v>92</v>
      </c>
      <c r="E4555" s="2" t="s">
        <v>741</v>
      </c>
      <c r="F4555" s="23" t="str">
        <f t="shared" si="215"/>
        <v>ida</v>
      </c>
      <c r="G4555" s="4">
        <v>11</v>
      </c>
      <c r="H4555" s="2" t="s">
        <v>503</v>
      </c>
      <c r="I4555" s="2" t="s">
        <v>504</v>
      </c>
      <c r="J4555" s="23" t="str">
        <f t="shared" si="213"/>
        <v>TAGUATUR3050ida11</v>
      </c>
      <c r="K4555" s="32" t="str">
        <f t="shared" si="214"/>
        <v>TERMINAL ROD. DO CENTRO/VILA SÃO LUIZ/AVENIDA RIO GRANDE DO NORTE/QUADRAS: 72 / 73/AVENIDA GOIÁS ATÉ A PONTE/DF – 280/BR – 060/EPNB/EPNB/EPIA/EPGU - ZOOLÓGICO</v>
      </c>
    </row>
    <row r="4556" spans="1:11" x14ac:dyDescent="0.2">
      <c r="A4556" s="2" t="s">
        <v>737</v>
      </c>
      <c r="B4556" s="2" t="s">
        <v>615</v>
      </c>
      <c r="C4556" s="4">
        <v>3050</v>
      </c>
      <c r="D4556" s="2" t="s">
        <v>92</v>
      </c>
      <c r="E4556" s="2" t="s">
        <v>741</v>
      </c>
      <c r="F4556" s="23" t="str">
        <f t="shared" si="215"/>
        <v>ida</v>
      </c>
      <c r="G4556" s="4">
        <v>12</v>
      </c>
      <c r="H4556" s="2" t="s">
        <v>501</v>
      </c>
      <c r="I4556" s="2" t="s">
        <v>502</v>
      </c>
      <c r="J4556" s="23" t="str">
        <f t="shared" si="213"/>
        <v>TAGUATUR3050ida12</v>
      </c>
      <c r="K4556" s="32" t="str">
        <f t="shared" si="214"/>
        <v>TERMINAL ROD. DO CENTRO/VILA SÃO LUIZ/AVENIDA RIO GRANDE DO NORTE/QUADRAS: 72 / 73/AVENIDA GOIÁS ATÉ A PONTE/DF – 280/BR – 060/EPNB/EPNB/EPIA/EPGU - ZOOLÓGICO/AVENIDA DAS NAÇÕES</v>
      </c>
    </row>
    <row r="4557" spans="1:11" x14ac:dyDescent="0.2">
      <c r="A4557" s="2" t="s">
        <v>737</v>
      </c>
      <c r="B4557" s="2" t="s">
        <v>615</v>
      </c>
      <c r="C4557" s="4">
        <v>3050</v>
      </c>
      <c r="D4557" s="2" t="s">
        <v>92</v>
      </c>
      <c r="E4557" s="2" t="s">
        <v>741</v>
      </c>
      <c r="F4557" s="23" t="str">
        <f t="shared" si="215"/>
        <v>ida</v>
      </c>
      <c r="G4557" s="4">
        <v>13</v>
      </c>
      <c r="H4557" s="2" t="s">
        <v>763</v>
      </c>
      <c r="I4557" s="2" t="s">
        <v>481</v>
      </c>
      <c r="J4557" s="23" t="str">
        <f t="shared" si="213"/>
        <v>TAGUATUR3050ida13</v>
      </c>
      <c r="K4557" s="32" t="str">
        <f t="shared" si="214"/>
        <v>TERMINAL ROD. DO CENTRO/VILA SÃO LUIZ/AVENIDA RIO GRANDE DO NORTE/QUADRAS: 72 / 73/AVENIDA GOIÁS ATÉ A PONTE/DF – 280/BR – 060/EPNB/EPNB/EPIA/EPGU - ZOOLÓGICO/AVENIDA DAS NAÇÕES/AVENIDA L4 SUL</v>
      </c>
    </row>
    <row r="4558" spans="1:11" x14ac:dyDescent="0.2">
      <c r="A4558" s="2" t="s">
        <v>737</v>
      </c>
      <c r="B4558" s="2" t="s">
        <v>615</v>
      </c>
      <c r="C4558" s="4">
        <v>3050</v>
      </c>
      <c r="D4558" s="2" t="s">
        <v>92</v>
      </c>
      <c r="E4558" s="2" t="s">
        <v>741</v>
      </c>
      <c r="F4558" s="23" t="str">
        <f t="shared" si="215"/>
        <v>ida</v>
      </c>
      <c r="G4558" s="4">
        <v>14</v>
      </c>
      <c r="H4558" s="2" t="s">
        <v>779</v>
      </c>
      <c r="I4558" s="2" t="s">
        <v>481</v>
      </c>
      <c r="J4558" s="23" t="str">
        <f t="shared" si="213"/>
        <v>TAGUATUR3050ida14</v>
      </c>
      <c r="K4558" s="32" t="str">
        <f t="shared" si="214"/>
        <v>TERMINAL ROD. DO CENTRO/VILA SÃO LUIZ/AVENIDA RIO GRANDE DO NORTE/QUADRAS: 72 / 73/AVENIDA GOIÁS ATÉ A PONTE/DF – 280/BR – 060/EPNB/EPNB/EPIA/EPGU - ZOOLÓGICO/AVENIDA DAS NAÇÕES/AVENIDA L4 SUL/AVENIDA L2 SUL</v>
      </c>
    </row>
    <row r="4559" spans="1:11" x14ac:dyDescent="0.2">
      <c r="A4559" s="2" t="s">
        <v>737</v>
      </c>
      <c r="B4559" s="2" t="s">
        <v>615</v>
      </c>
      <c r="C4559" s="4">
        <v>3050</v>
      </c>
      <c r="D4559" s="2" t="s">
        <v>92</v>
      </c>
      <c r="E4559" s="2" t="s">
        <v>741</v>
      </c>
      <c r="F4559" s="23" t="str">
        <f t="shared" si="215"/>
        <v>ida</v>
      </c>
      <c r="G4559" s="4">
        <v>15</v>
      </c>
      <c r="H4559" s="2" t="s">
        <v>538</v>
      </c>
      <c r="I4559" s="2" t="s">
        <v>481</v>
      </c>
      <c r="J4559" s="23" t="str">
        <f t="shared" si="213"/>
        <v>TAGUATUR3050ida15</v>
      </c>
      <c r="K4559" s="32" t="str">
        <f t="shared" si="214"/>
        <v>TERMINAL ROD. DO CENTRO/VILA SÃO LUIZ/AVENIDA RIO GRANDE DO NORTE/QUADRAS: 72 / 73/AVENIDA GOIÁS ATÉ A PONTE/DF – 280/BR – 060/EPNB/EPNB/EPIA/EPGU - ZOOLÓGICO/AVENIDA DAS NAÇÕES/AVENIDA L4 SUL/AVENIDA L2 SUL/EIXO MONUMENTAL</v>
      </c>
    </row>
    <row r="4560" spans="1:11" x14ac:dyDescent="0.2">
      <c r="A4560" s="2" t="s">
        <v>737</v>
      </c>
      <c r="B4560" s="2" t="s">
        <v>615</v>
      </c>
      <c r="C4560" s="4">
        <v>3050</v>
      </c>
      <c r="D4560" s="2" t="s">
        <v>92</v>
      </c>
      <c r="E4560" s="2" t="s">
        <v>741</v>
      </c>
      <c r="F4560" s="23" t="str">
        <f t="shared" si="215"/>
        <v>ida</v>
      </c>
      <c r="G4560" s="4">
        <v>16</v>
      </c>
      <c r="H4560" s="2" t="s">
        <v>615</v>
      </c>
      <c r="I4560" s="2" t="s">
        <v>481</v>
      </c>
      <c r="J4560" s="23" t="str">
        <f t="shared" si="213"/>
        <v>TAGUATUR3050ida16</v>
      </c>
      <c r="K4560" s="32" t="str">
        <f t="shared" si="214"/>
        <v>TERMINAL ROD. DO CENTRO/VILA SÃO LUIZ/AVENIDA RIO GRANDE DO NORTE/QUADRAS: 72 / 73/AVENIDA GOIÁS ATÉ A PONTE/DF – 280/BR – 060/EPNB/EPNB/EPIA/EPGU - ZOOLÓGICO/AVENIDA DAS NAÇÕES/AVENIDA L4 SUL/AVENIDA L2 SUL/EIXO MONUMENTAL/ESPLANADA</v>
      </c>
    </row>
    <row r="4561" spans="1:11" x14ac:dyDescent="0.2">
      <c r="A4561" s="2" t="s">
        <v>737</v>
      </c>
      <c r="B4561" s="2" t="s">
        <v>615</v>
      </c>
      <c r="C4561" s="4">
        <v>3050</v>
      </c>
      <c r="D4561" s="2" t="s">
        <v>92</v>
      </c>
      <c r="E4561" s="2" t="s">
        <v>741</v>
      </c>
      <c r="F4561" s="23" t="str">
        <f t="shared" si="215"/>
        <v>ida</v>
      </c>
      <c r="G4561" s="4">
        <v>17</v>
      </c>
      <c r="H4561" s="2" t="s">
        <v>483</v>
      </c>
      <c r="I4561" s="2" t="s">
        <v>481</v>
      </c>
      <c r="J4561" s="23" t="str">
        <f t="shared" si="213"/>
        <v>TAGUATUR3050ida17</v>
      </c>
      <c r="K4561" s="32" t="str">
        <f t="shared" si="214"/>
        <v>TERMINAL ROD. DO CENTRO/VILA SÃO LUIZ/AVENIDA RIO GRANDE DO NORTE/QUADRAS: 72 / 73/AVENIDA GOIÁS ATÉ A PONTE/DF – 280/BR – 060/EPNB/EPNB/EPIA/EPGU - ZOOLÓGICO/AVENIDA DAS NAÇÕES/AVENIDA L4 SUL/AVENIDA L2 SUL/EIXO MONUMENTAL/ESPLANADA/RODOVIÁRIA PLANO PILOTO</v>
      </c>
    </row>
    <row r="4562" spans="1:11" x14ac:dyDescent="0.2">
      <c r="A4562" s="2" t="s">
        <v>708</v>
      </c>
      <c r="B4562" s="2" t="s">
        <v>615</v>
      </c>
      <c r="C4562" s="4">
        <v>3051</v>
      </c>
      <c r="D4562" s="2" t="s">
        <v>92</v>
      </c>
      <c r="E4562" s="2" t="s">
        <v>710</v>
      </c>
      <c r="F4562" s="23" t="str">
        <f t="shared" si="215"/>
        <v>ida</v>
      </c>
      <c r="G4562" s="4">
        <v>1</v>
      </c>
      <c r="H4562" s="2" t="s">
        <v>711</v>
      </c>
      <c r="I4562" s="2" t="s">
        <v>712</v>
      </c>
      <c r="J4562" s="23" t="str">
        <f t="shared" si="213"/>
        <v>TAGUATUR3051ida1</v>
      </c>
      <c r="K4562" s="32" t="str">
        <f t="shared" si="214"/>
        <v>AVENIDA PRINCIPAL DO PARQUE SANTO ANTONIO</v>
      </c>
    </row>
    <row r="4563" spans="1:11" x14ac:dyDescent="0.2">
      <c r="A4563" s="2" t="s">
        <v>708</v>
      </c>
      <c r="B4563" s="2" t="s">
        <v>615</v>
      </c>
      <c r="C4563" s="4">
        <v>3051</v>
      </c>
      <c r="D4563" s="2" t="s">
        <v>92</v>
      </c>
      <c r="E4563" s="2" t="s">
        <v>710</v>
      </c>
      <c r="F4563" s="23" t="str">
        <f t="shared" si="215"/>
        <v>ida</v>
      </c>
      <c r="G4563" s="4">
        <v>2</v>
      </c>
      <c r="H4563" s="2" t="s">
        <v>713</v>
      </c>
      <c r="I4563" s="2" t="s">
        <v>712</v>
      </c>
      <c r="J4563" s="23" t="str">
        <f t="shared" si="213"/>
        <v>TAGUATUR3051ida2</v>
      </c>
      <c r="K4563" s="32" t="str">
        <f t="shared" si="214"/>
        <v>AVENIDA PRINCIPAL DO PARQUE SANTO ANTONIO/RESIDENCIAL MORADA NOBRE</v>
      </c>
    </row>
    <row r="4564" spans="1:11" x14ac:dyDescent="0.2">
      <c r="A4564" s="2" t="s">
        <v>708</v>
      </c>
      <c r="B4564" s="2" t="s">
        <v>615</v>
      </c>
      <c r="C4564" s="4">
        <v>3051</v>
      </c>
      <c r="D4564" s="2" t="s">
        <v>92</v>
      </c>
      <c r="E4564" s="2" t="s">
        <v>710</v>
      </c>
      <c r="F4564" s="23" t="str">
        <f t="shared" si="215"/>
        <v>ida</v>
      </c>
      <c r="G4564" s="4">
        <v>3</v>
      </c>
      <c r="H4564" s="2" t="s">
        <v>714</v>
      </c>
      <c r="I4564" s="2" t="s">
        <v>712</v>
      </c>
      <c r="J4564" s="23" t="str">
        <f t="shared" si="213"/>
        <v>TAGUATUR3051ida3</v>
      </c>
      <c r="K4564" s="32" t="str">
        <f t="shared" si="214"/>
        <v>AVENIDA PRINCIPAL DO PARQUE SANTO ANTONIO/RESIDENCIAL MORADA NOBRE/AVENIDA PRINCIPAL DO PARQUE BEATRIZ I E II</v>
      </c>
    </row>
    <row r="4565" spans="1:11" x14ac:dyDescent="0.2">
      <c r="A4565" s="2" t="s">
        <v>708</v>
      </c>
      <c r="B4565" s="2" t="s">
        <v>615</v>
      </c>
      <c r="C4565" s="4">
        <v>3051</v>
      </c>
      <c r="D4565" s="2" t="s">
        <v>92</v>
      </c>
      <c r="E4565" s="2" t="s">
        <v>710</v>
      </c>
      <c r="F4565" s="23" t="str">
        <f t="shared" si="215"/>
        <v>ida</v>
      </c>
      <c r="G4565" s="4">
        <v>4</v>
      </c>
      <c r="H4565" s="2" t="s">
        <v>715</v>
      </c>
      <c r="I4565" s="2" t="s">
        <v>712</v>
      </c>
      <c r="J4565" s="23" t="str">
        <f t="shared" si="213"/>
        <v>TAGUATUR3051ida4</v>
      </c>
      <c r="K4565" s="32" t="str">
        <f t="shared" si="214"/>
        <v>AVENIDA PRINCIPAL DO PARQUE SANTO ANTONIO/RESIDENCIAL MORADA NOBRE/AVENIDA PRINCIPAL DO PARQUE BEATRIZ I E II/TERMINAL QUEIROZ</v>
      </c>
    </row>
    <row r="4566" spans="1:11" x14ac:dyDescent="0.2">
      <c r="A4566" s="2" t="s">
        <v>708</v>
      </c>
      <c r="B4566" s="2" t="s">
        <v>615</v>
      </c>
      <c r="C4566" s="4">
        <v>3051</v>
      </c>
      <c r="D4566" s="2" t="s">
        <v>92</v>
      </c>
      <c r="E4566" s="2" t="s">
        <v>710</v>
      </c>
      <c r="F4566" s="23" t="str">
        <f t="shared" si="215"/>
        <v>ida</v>
      </c>
      <c r="G4566" s="4">
        <v>5</v>
      </c>
      <c r="H4566" s="2" t="s">
        <v>716</v>
      </c>
      <c r="I4566" s="2" t="s">
        <v>712</v>
      </c>
      <c r="J4566" s="23" t="str">
        <f t="shared" si="213"/>
        <v>TAGUATUR3051ida5</v>
      </c>
      <c r="K4566" s="32" t="str">
        <f t="shared" si="214"/>
        <v>AVENIDA PRINCIPAL DO PARQUE SANTO ANTONIO/RESIDENCIAL MORADA NOBRE/AVENIDA PRINCIPAL DO PARQUE BEATRIZ I E II/TERMINAL QUEIROZ/COLÉGIO CASTRO ALVES</v>
      </c>
    </row>
    <row r="4567" spans="1:11" x14ac:dyDescent="0.2">
      <c r="A4567" s="2" t="s">
        <v>708</v>
      </c>
      <c r="B4567" s="2" t="s">
        <v>615</v>
      </c>
      <c r="C4567" s="4">
        <v>3051</v>
      </c>
      <c r="D4567" s="2" t="s">
        <v>92</v>
      </c>
      <c r="E4567" s="2" t="s">
        <v>710</v>
      </c>
      <c r="F4567" s="23" t="str">
        <f t="shared" si="215"/>
        <v>ida</v>
      </c>
      <c r="G4567" s="4">
        <v>6</v>
      </c>
      <c r="H4567" s="2" t="s">
        <v>717</v>
      </c>
      <c r="I4567" s="2" t="s">
        <v>712</v>
      </c>
      <c r="J4567" s="23" t="str">
        <f t="shared" si="213"/>
        <v>TAGUATUR3051ida6</v>
      </c>
      <c r="K4567" s="32" t="str">
        <f t="shared" si="214"/>
        <v>AVENIDA PRINCIPAL DO PARQUE SANTO ANTONIO/RESIDENCIAL MORADA NOBRE/AVENIDA PRINCIPAL DO PARQUE BEATRIZ I E II/TERMINAL QUEIROZ/COLÉGIO CASTRO ALVES/AVENIDA PRINCIPAL DO PARQUE ESTRELA DALVA XII</v>
      </c>
    </row>
    <row r="4568" spans="1:11" x14ac:dyDescent="0.2">
      <c r="A4568" s="2" t="s">
        <v>708</v>
      </c>
      <c r="B4568" s="2" t="s">
        <v>615</v>
      </c>
      <c r="C4568" s="4">
        <v>3051</v>
      </c>
      <c r="D4568" s="2" t="s">
        <v>92</v>
      </c>
      <c r="E4568" s="2" t="s">
        <v>710</v>
      </c>
      <c r="F4568" s="23" t="str">
        <f t="shared" si="215"/>
        <v>ida</v>
      </c>
      <c r="G4568" s="4">
        <v>7</v>
      </c>
      <c r="H4568" s="2" t="s">
        <v>718</v>
      </c>
      <c r="I4568" s="2" t="s">
        <v>712</v>
      </c>
      <c r="J4568" s="23" t="str">
        <f t="shared" si="213"/>
        <v>TAGUATUR3051ida7</v>
      </c>
      <c r="K4568" s="32" t="str">
        <f t="shared" si="214"/>
        <v>AVENIDA PRINCIPAL DO PARQUE SANTO ANTONIO/RESIDENCIAL MORADA NOBRE/AVENIDA PRINCIPAL DO PARQUE BEATRIZ I E II/TERMINAL QUEIROZ/COLÉGIO CASTRO ALVES/AVENIDA PRINCIPAL DO PARQUE ESTRELA DALVA XII/CAIC</v>
      </c>
    </row>
    <row r="4569" spans="1:11" x14ac:dyDescent="0.2">
      <c r="A4569" s="2" t="s">
        <v>708</v>
      </c>
      <c r="B4569" s="2" t="s">
        <v>615</v>
      </c>
      <c r="C4569" s="4">
        <v>3051</v>
      </c>
      <c r="D4569" s="2" t="s">
        <v>92</v>
      </c>
      <c r="E4569" s="2" t="s">
        <v>710</v>
      </c>
      <c r="F4569" s="23" t="str">
        <f t="shared" si="215"/>
        <v>ida</v>
      </c>
      <c r="G4569" s="4">
        <v>8</v>
      </c>
      <c r="H4569" s="2" t="s">
        <v>734</v>
      </c>
      <c r="I4569" s="2" t="s">
        <v>712</v>
      </c>
      <c r="J4569" s="23" t="str">
        <f t="shared" si="213"/>
        <v>TAGUATUR3051ida8</v>
      </c>
      <c r="K4569" s="32" t="str">
        <f t="shared" si="214"/>
        <v>AVENIDA PRINCIPAL DO PARQUE SANTO ANTONIO/RESIDENCIAL MORADA NOBRE/AVENIDA PRINCIPAL DO PARQUE BEATRIZ I E II/TERMINAL QUEIROZ/COLÉGIO CASTRO ALVES/AVENIDA PRINCIPAL DO PARQUE ESTRELA DALVA XII/CAIC/QUADRAS: 72 / 73</v>
      </c>
    </row>
    <row r="4570" spans="1:11" x14ac:dyDescent="0.2">
      <c r="A4570" s="2" t="s">
        <v>708</v>
      </c>
      <c r="B4570" s="2" t="s">
        <v>615</v>
      </c>
      <c r="C4570" s="4">
        <v>3051</v>
      </c>
      <c r="D4570" s="2" t="s">
        <v>92</v>
      </c>
      <c r="E4570" s="2" t="s">
        <v>710</v>
      </c>
      <c r="F4570" s="23" t="str">
        <f t="shared" si="215"/>
        <v>ida</v>
      </c>
      <c r="G4570" s="4">
        <v>9</v>
      </c>
      <c r="H4570" s="2" t="s">
        <v>733</v>
      </c>
      <c r="I4570" s="2" t="s">
        <v>712</v>
      </c>
      <c r="J4570" s="23" t="str">
        <f t="shared" si="213"/>
        <v>TAGUATUR3051ida9</v>
      </c>
      <c r="K4570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</v>
      </c>
    </row>
    <row r="4571" spans="1:11" x14ac:dyDescent="0.2">
      <c r="A4571" s="2" t="s">
        <v>708</v>
      </c>
      <c r="B4571" s="2" t="s">
        <v>615</v>
      </c>
      <c r="C4571" s="4">
        <v>3051</v>
      </c>
      <c r="D4571" s="2" t="s">
        <v>92</v>
      </c>
      <c r="E4571" s="2" t="s">
        <v>710</v>
      </c>
      <c r="F4571" s="23" t="str">
        <f t="shared" si="215"/>
        <v>ida</v>
      </c>
      <c r="G4571" s="4">
        <v>10</v>
      </c>
      <c r="H4571" s="2" t="s">
        <v>739</v>
      </c>
      <c r="I4571" s="2" t="s">
        <v>712</v>
      </c>
      <c r="J4571" s="23" t="str">
        <f t="shared" si="213"/>
        <v>TAGUATUR3051ida10</v>
      </c>
      <c r="K4571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</v>
      </c>
    </row>
    <row r="4572" spans="1:11" x14ac:dyDescent="0.2">
      <c r="A4572" s="2" t="s">
        <v>708</v>
      </c>
      <c r="B4572" s="2" t="s">
        <v>615</v>
      </c>
      <c r="C4572" s="4">
        <v>3051</v>
      </c>
      <c r="D4572" s="2" t="s">
        <v>92</v>
      </c>
      <c r="E4572" s="2" t="s">
        <v>710</v>
      </c>
      <c r="F4572" s="23" t="str">
        <f t="shared" si="215"/>
        <v>ida</v>
      </c>
      <c r="G4572" s="4">
        <v>11</v>
      </c>
      <c r="H4572" s="2" t="s">
        <v>757</v>
      </c>
      <c r="I4572" s="2" t="s">
        <v>712</v>
      </c>
      <c r="J4572" s="23" t="str">
        <f t="shared" si="213"/>
        <v>TAGUATUR3051ida11</v>
      </c>
      <c r="K4572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</v>
      </c>
    </row>
    <row r="4573" spans="1:11" x14ac:dyDescent="0.2">
      <c r="A4573" s="2" t="s">
        <v>708</v>
      </c>
      <c r="B4573" s="2" t="s">
        <v>615</v>
      </c>
      <c r="C4573" s="4">
        <v>3051</v>
      </c>
      <c r="D4573" s="2" t="s">
        <v>92</v>
      </c>
      <c r="E4573" s="2" t="s">
        <v>710</v>
      </c>
      <c r="F4573" s="23" t="str">
        <f t="shared" si="215"/>
        <v>ida</v>
      </c>
      <c r="G4573" s="4">
        <v>12</v>
      </c>
      <c r="H4573" s="2" t="s">
        <v>756</v>
      </c>
      <c r="I4573" s="2" t="s">
        <v>712</v>
      </c>
      <c r="J4573" s="23" t="str">
        <f t="shared" si="213"/>
        <v>TAGUATUR3051ida12</v>
      </c>
      <c r="K4573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</v>
      </c>
    </row>
    <row r="4574" spans="1:11" x14ac:dyDescent="0.2">
      <c r="A4574" s="2" t="s">
        <v>708</v>
      </c>
      <c r="B4574" s="2" t="s">
        <v>615</v>
      </c>
      <c r="C4574" s="4">
        <v>3051</v>
      </c>
      <c r="D4574" s="2" t="s">
        <v>92</v>
      </c>
      <c r="E4574" s="2" t="s">
        <v>710</v>
      </c>
      <c r="F4574" s="23" t="str">
        <f t="shared" si="215"/>
        <v>ida</v>
      </c>
      <c r="G4574" s="4">
        <v>13</v>
      </c>
      <c r="H4574" s="2" t="s">
        <v>621</v>
      </c>
      <c r="I4574" s="2" t="s">
        <v>712</v>
      </c>
      <c r="J4574" s="23" t="str">
        <f t="shared" si="213"/>
        <v>TAGUATUR3051ida13</v>
      </c>
      <c r="K4574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</v>
      </c>
    </row>
    <row r="4575" spans="1:11" x14ac:dyDescent="0.2">
      <c r="A4575" s="2" t="s">
        <v>708</v>
      </c>
      <c r="B4575" s="2" t="s">
        <v>615</v>
      </c>
      <c r="C4575" s="4">
        <v>3051</v>
      </c>
      <c r="D4575" s="2" t="s">
        <v>92</v>
      </c>
      <c r="E4575" s="2" t="s">
        <v>710</v>
      </c>
      <c r="F4575" s="23" t="str">
        <f t="shared" si="215"/>
        <v>ida</v>
      </c>
      <c r="G4575" s="4">
        <v>14</v>
      </c>
      <c r="H4575" s="2" t="s">
        <v>764</v>
      </c>
      <c r="I4575" s="2" t="s">
        <v>712</v>
      </c>
      <c r="J4575" s="23" t="str">
        <f t="shared" si="213"/>
        <v>TAGUATUR3051ida14</v>
      </c>
      <c r="K4575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</v>
      </c>
    </row>
    <row r="4576" spans="1:11" x14ac:dyDescent="0.2">
      <c r="A4576" s="2" t="s">
        <v>708</v>
      </c>
      <c r="B4576" s="2" t="s">
        <v>615</v>
      </c>
      <c r="C4576" s="4">
        <v>3051</v>
      </c>
      <c r="D4576" s="2" t="s">
        <v>92</v>
      </c>
      <c r="E4576" s="2" t="s">
        <v>710</v>
      </c>
      <c r="F4576" s="23" t="str">
        <f t="shared" si="215"/>
        <v>ida</v>
      </c>
      <c r="G4576" s="4">
        <v>15</v>
      </c>
      <c r="H4576" s="2" t="s">
        <v>780</v>
      </c>
      <c r="I4576" s="2" t="s">
        <v>724</v>
      </c>
      <c r="J4576" s="23" t="str">
        <f t="shared" si="213"/>
        <v>TAGUATUR3051ida15</v>
      </c>
      <c r="K4576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</v>
      </c>
    </row>
    <row r="4577" spans="1:11" x14ac:dyDescent="0.2">
      <c r="A4577" s="2" t="s">
        <v>708</v>
      </c>
      <c r="B4577" s="2" t="s">
        <v>615</v>
      </c>
      <c r="C4577" s="4">
        <v>3051</v>
      </c>
      <c r="D4577" s="2" t="s">
        <v>92</v>
      </c>
      <c r="E4577" s="2" t="s">
        <v>710</v>
      </c>
      <c r="F4577" s="23" t="str">
        <f t="shared" si="215"/>
        <v>ida</v>
      </c>
      <c r="G4577" s="4">
        <v>16</v>
      </c>
      <c r="H4577" s="2" t="s">
        <v>677</v>
      </c>
      <c r="I4577" s="2" t="s">
        <v>735</v>
      </c>
      <c r="J4577" s="23" t="str">
        <f t="shared" si="213"/>
        <v>TAGUATUR3051ida16</v>
      </c>
      <c r="K4577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</v>
      </c>
    </row>
    <row r="4578" spans="1:11" x14ac:dyDescent="0.2">
      <c r="A4578" s="2" t="s">
        <v>708</v>
      </c>
      <c r="B4578" s="2" t="s">
        <v>615</v>
      </c>
      <c r="C4578" s="4">
        <v>3051</v>
      </c>
      <c r="D4578" s="2" t="s">
        <v>92</v>
      </c>
      <c r="E4578" s="2" t="s">
        <v>710</v>
      </c>
      <c r="F4578" s="23" t="str">
        <f t="shared" si="215"/>
        <v>ida</v>
      </c>
      <c r="G4578" s="4">
        <v>17</v>
      </c>
      <c r="H4578" s="2" t="s">
        <v>677</v>
      </c>
      <c r="I4578" s="2" t="s">
        <v>671</v>
      </c>
      <c r="J4578" s="23" t="str">
        <f t="shared" si="213"/>
        <v>TAGUATUR3051ida17</v>
      </c>
      <c r="K4578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</v>
      </c>
    </row>
    <row r="4579" spans="1:11" x14ac:dyDescent="0.2">
      <c r="A4579" s="2" t="s">
        <v>708</v>
      </c>
      <c r="B4579" s="2" t="s">
        <v>615</v>
      </c>
      <c r="C4579" s="4">
        <v>3051</v>
      </c>
      <c r="D4579" s="2" t="s">
        <v>92</v>
      </c>
      <c r="E4579" s="2" t="s">
        <v>710</v>
      </c>
      <c r="F4579" s="23" t="str">
        <f t="shared" si="215"/>
        <v>ida</v>
      </c>
      <c r="G4579" s="4">
        <v>18</v>
      </c>
      <c r="H4579" s="2" t="s">
        <v>463</v>
      </c>
      <c r="I4579" s="2" t="s">
        <v>707</v>
      </c>
      <c r="J4579" s="23" t="str">
        <f t="shared" si="213"/>
        <v>TAGUATUR3051ida18</v>
      </c>
      <c r="K4579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</v>
      </c>
    </row>
    <row r="4580" spans="1:11" x14ac:dyDescent="0.2">
      <c r="A4580" s="2" t="s">
        <v>708</v>
      </c>
      <c r="B4580" s="2" t="s">
        <v>615</v>
      </c>
      <c r="C4580" s="4">
        <v>3051</v>
      </c>
      <c r="D4580" s="2" t="s">
        <v>92</v>
      </c>
      <c r="E4580" s="2" t="s">
        <v>710</v>
      </c>
      <c r="F4580" s="23" t="str">
        <f t="shared" si="215"/>
        <v>ida</v>
      </c>
      <c r="G4580" s="4">
        <v>19</v>
      </c>
      <c r="H4580" s="2" t="s">
        <v>503</v>
      </c>
      <c r="I4580" s="2" t="s">
        <v>504</v>
      </c>
      <c r="J4580" s="23" t="str">
        <f t="shared" si="213"/>
        <v>TAGUATUR3051ida19</v>
      </c>
      <c r="K4580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</v>
      </c>
    </row>
    <row r="4581" spans="1:11" x14ac:dyDescent="0.2">
      <c r="A4581" s="2" t="s">
        <v>708</v>
      </c>
      <c r="B4581" s="2" t="s">
        <v>615</v>
      </c>
      <c r="C4581" s="4">
        <v>3051</v>
      </c>
      <c r="D4581" s="2" t="s">
        <v>92</v>
      </c>
      <c r="E4581" s="2" t="s">
        <v>710</v>
      </c>
      <c r="F4581" s="23" t="str">
        <f t="shared" si="215"/>
        <v>ida</v>
      </c>
      <c r="G4581" s="4">
        <v>20</v>
      </c>
      <c r="H4581" s="2" t="s">
        <v>501</v>
      </c>
      <c r="I4581" s="2" t="s">
        <v>502</v>
      </c>
      <c r="J4581" s="23" t="str">
        <f t="shared" si="213"/>
        <v>TAGUATUR3051ida20</v>
      </c>
      <c r="K4581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</v>
      </c>
    </row>
    <row r="4582" spans="1:11" x14ac:dyDescent="0.2">
      <c r="A4582" s="2" t="s">
        <v>708</v>
      </c>
      <c r="B4582" s="2" t="s">
        <v>615</v>
      </c>
      <c r="C4582" s="4">
        <v>3051</v>
      </c>
      <c r="D4582" s="2" t="s">
        <v>92</v>
      </c>
      <c r="E4582" s="2" t="s">
        <v>710</v>
      </c>
      <c r="F4582" s="23" t="str">
        <f t="shared" si="215"/>
        <v>ida</v>
      </c>
      <c r="G4582" s="4">
        <v>21</v>
      </c>
      <c r="H4582" s="2" t="s">
        <v>779</v>
      </c>
      <c r="I4582" s="2" t="s">
        <v>481</v>
      </c>
      <c r="J4582" s="23" t="str">
        <f t="shared" si="213"/>
        <v>TAGUATUR3051ida21</v>
      </c>
      <c r="K4582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</v>
      </c>
    </row>
    <row r="4583" spans="1:11" x14ac:dyDescent="0.2">
      <c r="A4583" s="2" t="s">
        <v>708</v>
      </c>
      <c r="B4583" s="2" t="s">
        <v>615</v>
      </c>
      <c r="C4583" s="4">
        <v>3051</v>
      </c>
      <c r="D4583" s="2" t="s">
        <v>92</v>
      </c>
      <c r="E4583" s="2" t="s">
        <v>710</v>
      </c>
      <c r="F4583" s="23" t="str">
        <f t="shared" si="215"/>
        <v>ida</v>
      </c>
      <c r="G4583" s="4">
        <v>22</v>
      </c>
      <c r="H4583" s="2" t="s">
        <v>615</v>
      </c>
      <c r="I4583" s="2" t="s">
        <v>481</v>
      </c>
      <c r="J4583" s="23" t="str">
        <f t="shared" si="213"/>
        <v>TAGUATUR3051ida22</v>
      </c>
      <c r="K4583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</v>
      </c>
    </row>
    <row r="4584" spans="1:11" x14ac:dyDescent="0.2">
      <c r="A4584" s="2" t="s">
        <v>708</v>
      </c>
      <c r="B4584" s="2" t="s">
        <v>615</v>
      </c>
      <c r="C4584" s="4">
        <v>3051</v>
      </c>
      <c r="D4584" s="2" t="s">
        <v>92</v>
      </c>
      <c r="E4584" s="2" t="s">
        <v>710</v>
      </c>
      <c r="F4584" s="23" t="str">
        <f t="shared" si="215"/>
        <v>ida</v>
      </c>
      <c r="G4584" s="4">
        <v>23</v>
      </c>
      <c r="H4584" s="2" t="s">
        <v>483</v>
      </c>
      <c r="I4584" s="2" t="s">
        <v>481</v>
      </c>
      <c r="J4584" s="23" t="str">
        <f t="shared" si="213"/>
        <v>TAGUATUR3051ida23</v>
      </c>
      <c r="K4584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</v>
      </c>
    </row>
    <row r="4585" spans="1:11" x14ac:dyDescent="0.2">
      <c r="A4585" s="2" t="s">
        <v>708</v>
      </c>
      <c r="B4585" s="2" t="s">
        <v>644</v>
      </c>
      <c r="C4585" s="4">
        <v>3070</v>
      </c>
      <c r="D4585" s="2" t="s">
        <v>92</v>
      </c>
      <c r="E4585" s="2" t="s">
        <v>710</v>
      </c>
      <c r="F4585" s="23" t="str">
        <f t="shared" si="215"/>
        <v>ida</v>
      </c>
      <c r="G4585" s="4">
        <v>1</v>
      </c>
      <c r="H4585" s="2" t="s">
        <v>738</v>
      </c>
      <c r="I4585" s="2" t="s">
        <v>712</v>
      </c>
      <c r="J4585" s="23" t="str">
        <f t="shared" si="213"/>
        <v>TAGUATUR3070ida1</v>
      </c>
      <c r="K4585" s="32" t="str">
        <f t="shared" si="214"/>
        <v>TERMINAL ROD. DO CENTRO</v>
      </c>
    </row>
    <row r="4586" spans="1:11" x14ac:dyDescent="0.2">
      <c r="A4586" s="2" t="s">
        <v>708</v>
      </c>
      <c r="B4586" s="2" t="s">
        <v>644</v>
      </c>
      <c r="C4586" s="4">
        <v>3070</v>
      </c>
      <c r="D4586" s="2" t="s">
        <v>92</v>
      </c>
      <c r="E4586" s="2" t="s">
        <v>710</v>
      </c>
      <c r="F4586" s="23" t="str">
        <f t="shared" si="215"/>
        <v>ida</v>
      </c>
      <c r="G4586" s="4">
        <v>2</v>
      </c>
      <c r="H4586" s="2" t="s">
        <v>739</v>
      </c>
      <c r="I4586" s="2" t="s">
        <v>712</v>
      </c>
      <c r="J4586" s="23" t="str">
        <f t="shared" si="213"/>
        <v>TAGUATUR3070ida2</v>
      </c>
      <c r="K4586" s="32" t="str">
        <f t="shared" si="214"/>
        <v>TERMINAL ROD. DO CENTRO/VILA SÃO LUIZ</v>
      </c>
    </row>
    <row r="4587" spans="1:11" x14ac:dyDescent="0.2">
      <c r="A4587" s="2" t="s">
        <v>708</v>
      </c>
      <c r="B4587" s="2" t="s">
        <v>644</v>
      </c>
      <c r="C4587" s="4">
        <v>3070</v>
      </c>
      <c r="D4587" s="2" t="s">
        <v>92</v>
      </c>
      <c r="E4587" s="2" t="s">
        <v>710</v>
      </c>
      <c r="F4587" s="23" t="str">
        <f t="shared" si="215"/>
        <v>ida</v>
      </c>
      <c r="G4587" s="4">
        <v>3</v>
      </c>
      <c r="H4587" s="2" t="s">
        <v>742</v>
      </c>
      <c r="I4587" s="2" t="s">
        <v>712</v>
      </c>
      <c r="J4587" s="23" t="str">
        <f t="shared" si="213"/>
        <v>TAGUATUR3070ida3</v>
      </c>
      <c r="K4587" s="32" t="str">
        <f t="shared" si="214"/>
        <v>TERMINAL ROD. DO CENTRO/VILA SÃO LUIZ/AVENIDA RIO GRANDE DO NORTE - QUADRAS 72 / 73</v>
      </c>
    </row>
    <row r="4588" spans="1:11" x14ac:dyDescent="0.2">
      <c r="A4588" s="2" t="s">
        <v>708</v>
      </c>
      <c r="B4588" s="2" t="s">
        <v>644</v>
      </c>
      <c r="C4588" s="4">
        <v>3070</v>
      </c>
      <c r="D4588" s="2" t="s">
        <v>92</v>
      </c>
      <c r="E4588" s="2" t="s">
        <v>710</v>
      </c>
      <c r="F4588" s="23" t="str">
        <f t="shared" si="215"/>
        <v>ida</v>
      </c>
      <c r="G4588" s="4">
        <v>4</v>
      </c>
      <c r="H4588" s="2" t="s">
        <v>721</v>
      </c>
      <c r="I4588" s="2" t="s">
        <v>712</v>
      </c>
      <c r="J4588" s="23" t="str">
        <f t="shared" si="213"/>
        <v>TAGUATUR3070ida4</v>
      </c>
      <c r="K4588" s="32" t="str">
        <f t="shared" si="214"/>
        <v>TERMINAL ROD. DO CENTRO/VILA SÃO LUIZ/AVENIDA RIO GRANDE DO NORTE - QUADRAS 72 / 73/AVENIDA GOIÁS ATÉ A PONTE</v>
      </c>
    </row>
    <row r="4589" spans="1:11" x14ac:dyDescent="0.2">
      <c r="A4589" s="2" t="s">
        <v>708</v>
      </c>
      <c r="B4589" s="2" t="s">
        <v>644</v>
      </c>
      <c r="C4589" s="4">
        <v>3070</v>
      </c>
      <c r="D4589" s="2" t="s">
        <v>92</v>
      </c>
      <c r="E4589" s="2" t="s">
        <v>710</v>
      </c>
      <c r="F4589" s="23" t="str">
        <f t="shared" si="215"/>
        <v>ida</v>
      </c>
      <c r="G4589" s="4">
        <v>5</v>
      </c>
      <c r="H4589" s="2" t="s">
        <v>722</v>
      </c>
      <c r="I4589" s="2" t="s">
        <v>712</v>
      </c>
      <c r="J4589" s="23" t="str">
        <f t="shared" si="213"/>
        <v>TAGUATUR3070ida5</v>
      </c>
      <c r="K4589" s="32" t="str">
        <f t="shared" si="214"/>
        <v>TERMINAL ROD. DO CENTRO/VILA SÃO LUIZ/AVENIDA RIO GRANDE DO NORTE - QUADRAS 72 / 73/AVENIDA GOIÁS ATÉ A PONTE/DF – 280</v>
      </c>
    </row>
    <row r="4590" spans="1:11" x14ac:dyDescent="0.2">
      <c r="A4590" s="2" t="s">
        <v>708</v>
      </c>
      <c r="B4590" s="2" t="s">
        <v>644</v>
      </c>
      <c r="C4590" s="4">
        <v>3070</v>
      </c>
      <c r="D4590" s="2" t="s">
        <v>92</v>
      </c>
      <c r="E4590" s="2" t="s">
        <v>710</v>
      </c>
      <c r="F4590" s="23" t="str">
        <f t="shared" si="215"/>
        <v>ida</v>
      </c>
      <c r="G4590" s="4">
        <v>6</v>
      </c>
      <c r="H4590" s="2" t="s">
        <v>723</v>
      </c>
      <c r="I4590" s="2" t="s">
        <v>724</v>
      </c>
      <c r="J4590" s="23" t="str">
        <f t="shared" si="213"/>
        <v>TAGUATUR3070ida6</v>
      </c>
      <c r="K4590" s="32" t="str">
        <f t="shared" si="214"/>
        <v>TERMINAL ROD. DO CENTRO/VILA SÃO LUIZ/AVENIDA RIO GRANDE DO NORTE - QUADRAS 72 / 73/AVENIDA GOIÁS ATÉ A PONTE/DF – 280/BR – 060</v>
      </c>
    </row>
    <row r="4591" spans="1:11" x14ac:dyDescent="0.2">
      <c r="A4591" s="2" t="s">
        <v>708</v>
      </c>
      <c r="B4591" s="2" t="s">
        <v>644</v>
      </c>
      <c r="C4591" s="4">
        <v>3070</v>
      </c>
      <c r="D4591" s="2" t="s">
        <v>92</v>
      </c>
      <c r="E4591" s="2" t="s">
        <v>710</v>
      </c>
      <c r="F4591" s="23" t="str">
        <f t="shared" si="215"/>
        <v>ida</v>
      </c>
      <c r="G4591" s="4">
        <v>7</v>
      </c>
      <c r="H4591" s="2" t="s">
        <v>677</v>
      </c>
      <c r="I4591" s="2" t="s">
        <v>735</v>
      </c>
      <c r="J4591" s="23" t="str">
        <f t="shared" si="213"/>
        <v>TAGUATUR3070ida7</v>
      </c>
      <c r="K4591" s="32" t="str">
        <f t="shared" si="214"/>
        <v>TERMINAL ROD. DO CENTRO/VILA SÃO LUIZ/AVENIDA RIO GRANDE DO NORTE - QUADRAS 72 / 73/AVENIDA GOIÁS ATÉ A PONTE/DF – 280/BR – 060/EPNB</v>
      </c>
    </row>
    <row r="4592" spans="1:11" x14ac:dyDescent="0.2">
      <c r="A4592" s="2" t="s">
        <v>708</v>
      </c>
      <c r="B4592" s="2" t="s">
        <v>644</v>
      </c>
      <c r="C4592" s="4">
        <v>3070</v>
      </c>
      <c r="D4592" s="2" t="s">
        <v>92</v>
      </c>
      <c r="E4592" s="2" t="s">
        <v>710</v>
      </c>
      <c r="F4592" s="23" t="str">
        <f t="shared" si="215"/>
        <v>ida</v>
      </c>
      <c r="G4592" s="4">
        <v>8</v>
      </c>
      <c r="H4592" s="2" t="s">
        <v>677</v>
      </c>
      <c r="I4592" s="2" t="s">
        <v>671</v>
      </c>
      <c r="J4592" s="23" t="str">
        <f t="shared" si="213"/>
        <v>TAGUATUR3070ida8</v>
      </c>
      <c r="K4592" s="32" t="str">
        <f t="shared" si="214"/>
        <v>TERMINAL ROD. DO CENTRO/VILA SÃO LUIZ/AVENIDA RIO GRANDE DO NORTE - QUADRAS 72 / 73/AVENIDA GOIÁS ATÉ A PONTE/DF – 280/BR – 060/EPNB/EPNB</v>
      </c>
    </row>
    <row r="4593" spans="1:11" x14ac:dyDescent="0.2">
      <c r="A4593" s="2" t="s">
        <v>708</v>
      </c>
      <c r="B4593" s="2" t="s">
        <v>644</v>
      </c>
      <c r="C4593" s="4">
        <v>3070</v>
      </c>
      <c r="D4593" s="2" t="s">
        <v>92</v>
      </c>
      <c r="E4593" s="2" t="s">
        <v>710</v>
      </c>
      <c r="F4593" s="23" t="str">
        <f t="shared" si="215"/>
        <v>ida</v>
      </c>
      <c r="G4593" s="4">
        <v>9</v>
      </c>
      <c r="H4593" s="2" t="s">
        <v>463</v>
      </c>
      <c r="I4593" s="2" t="s">
        <v>707</v>
      </c>
      <c r="J4593" s="23" t="str">
        <f t="shared" si="213"/>
        <v>TAGUATUR3070ida9</v>
      </c>
      <c r="K4593" s="32" t="str">
        <f t="shared" si="214"/>
        <v>TERMINAL ROD. DO CENTRO/VILA SÃO LUIZ/AVENIDA RIO GRANDE DO NORTE - QUADRAS 72 / 73/AVENIDA GOIÁS ATÉ A PONTE/DF – 280/BR – 060/EPNB/EPNB/EPIA</v>
      </c>
    </row>
    <row r="4594" spans="1:11" x14ac:dyDescent="0.2">
      <c r="A4594" s="2" t="s">
        <v>708</v>
      </c>
      <c r="B4594" s="2" t="s">
        <v>644</v>
      </c>
      <c r="C4594" s="4">
        <v>3070</v>
      </c>
      <c r="D4594" s="2" t="s">
        <v>92</v>
      </c>
      <c r="E4594" s="2" t="s">
        <v>710</v>
      </c>
      <c r="F4594" s="23" t="str">
        <f t="shared" si="215"/>
        <v>ida</v>
      </c>
      <c r="G4594" s="4">
        <v>10</v>
      </c>
      <c r="H4594" s="2" t="s">
        <v>503</v>
      </c>
      <c r="I4594" s="2" t="s">
        <v>504</v>
      </c>
      <c r="J4594" s="23" t="str">
        <f t="shared" si="213"/>
        <v>TAGUATUR3070ida10</v>
      </c>
      <c r="K4594" s="32" t="str">
        <f t="shared" si="214"/>
        <v>TERMINAL ROD. DO CENTRO/VILA SÃO LUIZ/AVENIDA RIO GRANDE DO NORTE - QUADRAS 72 / 73/AVENIDA GOIÁS ATÉ A PONTE/DF – 280/BR – 060/EPNB/EPNB/EPIA/EPGU - ZOOLÓGICO</v>
      </c>
    </row>
    <row r="4595" spans="1:11" x14ac:dyDescent="0.2">
      <c r="A4595" s="2" t="s">
        <v>708</v>
      </c>
      <c r="B4595" s="2" t="s">
        <v>644</v>
      </c>
      <c r="C4595" s="4">
        <v>3070</v>
      </c>
      <c r="D4595" s="2" t="s">
        <v>92</v>
      </c>
      <c r="E4595" s="2" t="s">
        <v>710</v>
      </c>
      <c r="F4595" s="23" t="str">
        <f t="shared" si="215"/>
        <v>ida</v>
      </c>
      <c r="G4595" s="4">
        <v>11</v>
      </c>
      <c r="H4595" s="2" t="s">
        <v>501</v>
      </c>
      <c r="I4595" s="2" t="s">
        <v>502</v>
      </c>
      <c r="J4595" s="23" t="str">
        <f t="shared" si="213"/>
        <v>TAGUATUR3070ida11</v>
      </c>
      <c r="K4595" s="32" t="str">
        <f t="shared" si="214"/>
        <v>TERMINAL ROD. DO CENTRO/VILA SÃO LUIZ/AVENIDA RIO GRANDE DO NORTE - QUADRAS 72 / 73/AVENIDA GOIÁS ATÉ A PONTE/DF – 280/BR – 060/EPNB/EPNB/EPIA/EPGU - ZOOLÓGICO/AVENIDA DAS NAÇÕES</v>
      </c>
    </row>
    <row r="4596" spans="1:11" x14ac:dyDescent="0.2">
      <c r="A4596" s="2" t="s">
        <v>708</v>
      </c>
      <c r="B4596" s="2" t="s">
        <v>644</v>
      </c>
      <c r="C4596" s="4">
        <v>3070</v>
      </c>
      <c r="D4596" s="2" t="s">
        <v>92</v>
      </c>
      <c r="E4596" s="2" t="s">
        <v>710</v>
      </c>
      <c r="F4596" s="23" t="str">
        <f t="shared" si="215"/>
        <v>ida</v>
      </c>
      <c r="G4596" s="4">
        <v>12</v>
      </c>
      <c r="H4596" s="2" t="s">
        <v>763</v>
      </c>
      <c r="I4596" s="2" t="s">
        <v>481</v>
      </c>
      <c r="J4596" s="23" t="str">
        <f t="shared" si="213"/>
        <v>TAGUATUR3070ida12</v>
      </c>
      <c r="K4596" s="32" t="str">
        <f t="shared" si="214"/>
        <v>TERMINAL ROD. DO CENTRO/VILA SÃO LUIZ/AVENIDA RIO GRANDE DO NORTE - QUADRAS 72 / 73/AVENIDA GOIÁS ATÉ A PONTE/DF – 280/BR – 060/EPNB/EPNB/EPIA/EPGU - ZOOLÓGICO/AVENIDA DAS NAÇÕES/AVENIDA L4 SUL</v>
      </c>
    </row>
    <row r="4597" spans="1:11" x14ac:dyDescent="0.2">
      <c r="A4597" s="2" t="s">
        <v>708</v>
      </c>
      <c r="B4597" s="2" t="s">
        <v>644</v>
      </c>
      <c r="C4597" s="4">
        <v>3070</v>
      </c>
      <c r="D4597" s="2" t="s">
        <v>92</v>
      </c>
      <c r="E4597" s="2" t="s">
        <v>710</v>
      </c>
      <c r="F4597" s="23" t="str">
        <f t="shared" si="215"/>
        <v>ida</v>
      </c>
      <c r="G4597" s="4">
        <v>13</v>
      </c>
      <c r="H4597" s="2" t="s">
        <v>642</v>
      </c>
      <c r="I4597" s="2" t="s">
        <v>481</v>
      </c>
      <c r="J4597" s="23" t="str">
        <f t="shared" si="213"/>
        <v>TAGUATUR3070ida13</v>
      </c>
      <c r="K4597" s="32" t="str">
        <f t="shared" si="214"/>
        <v>TERMINAL ROD. DO CENTRO/VILA SÃO LUIZ/AVENIDA RIO GRANDE DO NORTE - QUADRAS 72 / 73/AVENIDA GOIÁS ATÉ A PONTE/DF – 280/BR – 060/EPNB/EPNB/EPIA/EPGU - ZOOLÓGICO/AVENIDA DAS NAÇÕES/AVENIDA L4 SUL/W3 SUL</v>
      </c>
    </row>
    <row r="4598" spans="1:11" x14ac:dyDescent="0.2">
      <c r="A4598" s="2" t="s">
        <v>708</v>
      </c>
      <c r="B4598" s="2" t="s">
        <v>644</v>
      </c>
      <c r="C4598" s="4">
        <v>3070</v>
      </c>
      <c r="D4598" s="2" t="s">
        <v>92</v>
      </c>
      <c r="E4598" s="2" t="s">
        <v>710</v>
      </c>
      <c r="F4598" s="23" t="str">
        <f t="shared" si="215"/>
        <v>ida</v>
      </c>
      <c r="G4598" s="4">
        <v>14</v>
      </c>
      <c r="H4598" s="2" t="s">
        <v>644</v>
      </c>
      <c r="I4598" s="2" t="s">
        <v>481</v>
      </c>
      <c r="J4598" s="23" t="str">
        <f t="shared" si="213"/>
        <v>TAGUATUR3070ida14</v>
      </c>
      <c r="K4598" s="32" t="str">
        <f t="shared" si="214"/>
        <v>TERMINAL ROD. DO CENTRO/VILA SÃO LUIZ/AVENIDA RIO GRANDE DO NORTE - QUADRAS 72 / 73/AVENIDA GOIÁS ATÉ A PONTE/DF – 280/BR – 060/EPNB/EPNB/EPIA/EPGU - ZOOLÓGICO/AVENIDA DAS NAÇÕES/AVENIDA L4 SUL/W3 SUL/W3 NORTE</v>
      </c>
    </row>
    <row r="4599" spans="1:11" x14ac:dyDescent="0.2">
      <c r="A4599" s="2" t="s">
        <v>708</v>
      </c>
      <c r="B4599" s="2" t="s">
        <v>644</v>
      </c>
      <c r="C4599" s="4">
        <v>3070</v>
      </c>
      <c r="D4599" s="2" t="s">
        <v>92</v>
      </c>
      <c r="E4599" s="2" t="s">
        <v>710</v>
      </c>
      <c r="F4599" s="23" t="str">
        <f t="shared" si="215"/>
        <v>ida</v>
      </c>
      <c r="G4599" s="4">
        <v>15</v>
      </c>
      <c r="H4599" s="2" t="s">
        <v>484</v>
      </c>
      <c r="I4599" s="2" t="s">
        <v>481</v>
      </c>
      <c r="J4599" s="23" t="str">
        <f t="shared" si="213"/>
        <v>TAGUATUR3070ida15</v>
      </c>
      <c r="K4599" s="32" t="str">
        <f t="shared" si="214"/>
        <v>TERMINAL ROD. DO CENTRO/VILA SÃO LUIZ/AVENIDA RIO GRANDE DO NORTE - QUADRAS 72 / 73/AVENIDA GOIÁS ATÉ A PONTE/DF – 280/BR – 060/EPNB/EPNB/EPIA/EPGU - ZOOLÓGICO/AVENIDA DAS NAÇÕES/AVENIDA L4 SUL/W3 SUL/W3 NORTE/EIXO NORTE</v>
      </c>
    </row>
    <row r="4600" spans="1:11" x14ac:dyDescent="0.2">
      <c r="A4600" s="2" t="s">
        <v>708</v>
      </c>
      <c r="B4600" s="2" t="s">
        <v>644</v>
      </c>
      <c r="C4600" s="4">
        <v>3070</v>
      </c>
      <c r="D4600" s="2" t="s">
        <v>92</v>
      </c>
      <c r="E4600" s="2" t="s">
        <v>710</v>
      </c>
      <c r="F4600" s="23" t="str">
        <f t="shared" si="215"/>
        <v>ida</v>
      </c>
      <c r="G4600" s="4">
        <v>16</v>
      </c>
      <c r="H4600" s="2" t="s">
        <v>483</v>
      </c>
      <c r="I4600" s="2" t="s">
        <v>481</v>
      </c>
      <c r="J4600" s="23" t="str">
        <f t="shared" si="213"/>
        <v>TAGUATUR3070ida16</v>
      </c>
      <c r="K4600" s="32" t="str">
        <f t="shared" si="214"/>
        <v>TERMINAL ROD. DO CENTRO/VILA SÃO LUIZ/AVENIDA RIO GRANDE DO NORTE - QUADRAS 72 / 73/AVENIDA GOIÁS ATÉ A PONTE/DF – 280/BR – 060/EPNB/EPNB/EPIA/EPGU - ZOOLÓGICO/AVENIDA DAS NAÇÕES/AVENIDA L4 SUL/W3 SUL/W3 NORTE/EIXO NORTE/RODOVIÁRIA PLANO PILOTO</v>
      </c>
    </row>
    <row r="4601" spans="1:11" x14ac:dyDescent="0.2">
      <c r="A4601" s="2" t="s">
        <v>708</v>
      </c>
      <c r="B4601" s="2" t="s">
        <v>644</v>
      </c>
      <c r="C4601" s="4">
        <v>3072</v>
      </c>
      <c r="D4601" s="2" t="s">
        <v>92</v>
      </c>
      <c r="E4601" s="2" t="s">
        <v>710</v>
      </c>
      <c r="F4601" s="23" t="str">
        <f t="shared" si="215"/>
        <v>ida</v>
      </c>
      <c r="G4601" s="4">
        <v>1</v>
      </c>
      <c r="H4601" s="2" t="s">
        <v>711</v>
      </c>
      <c r="I4601" s="2" t="s">
        <v>712</v>
      </c>
      <c r="J4601" s="23" t="str">
        <f t="shared" si="213"/>
        <v>TAGUATUR3072ida1</v>
      </c>
      <c r="K4601" s="32" t="str">
        <f t="shared" si="214"/>
        <v>AVENIDA PRINCIPAL DO PARQUE SANTO ANTONIO</v>
      </c>
    </row>
    <row r="4602" spans="1:11" x14ac:dyDescent="0.2">
      <c r="A4602" s="2" t="s">
        <v>708</v>
      </c>
      <c r="B4602" s="2" t="s">
        <v>644</v>
      </c>
      <c r="C4602" s="4">
        <v>3072</v>
      </c>
      <c r="D4602" s="2" t="s">
        <v>92</v>
      </c>
      <c r="E4602" s="2" t="s">
        <v>710</v>
      </c>
      <c r="F4602" s="23" t="str">
        <f t="shared" si="215"/>
        <v>ida</v>
      </c>
      <c r="G4602" s="4">
        <v>2</v>
      </c>
      <c r="H4602" s="2" t="s">
        <v>713</v>
      </c>
      <c r="I4602" s="2" t="s">
        <v>712</v>
      </c>
      <c r="J4602" s="23" t="str">
        <f t="shared" si="213"/>
        <v>TAGUATUR3072ida2</v>
      </c>
      <c r="K4602" s="32" t="str">
        <f t="shared" si="214"/>
        <v>AVENIDA PRINCIPAL DO PARQUE SANTO ANTONIO/RESIDENCIAL MORADA NOBRE</v>
      </c>
    </row>
    <row r="4603" spans="1:11" x14ac:dyDescent="0.2">
      <c r="A4603" s="2" t="s">
        <v>708</v>
      </c>
      <c r="B4603" s="2" t="s">
        <v>644</v>
      </c>
      <c r="C4603" s="4">
        <v>3072</v>
      </c>
      <c r="D4603" s="2" t="s">
        <v>92</v>
      </c>
      <c r="E4603" s="2" t="s">
        <v>710</v>
      </c>
      <c r="F4603" s="23" t="str">
        <f t="shared" si="215"/>
        <v>ida</v>
      </c>
      <c r="G4603" s="4">
        <v>3</v>
      </c>
      <c r="H4603" s="2" t="s">
        <v>714</v>
      </c>
      <c r="I4603" s="2" t="s">
        <v>712</v>
      </c>
      <c r="J4603" s="23" t="str">
        <f t="shared" si="213"/>
        <v>TAGUATUR3072ida3</v>
      </c>
      <c r="K4603" s="32" t="str">
        <f t="shared" si="214"/>
        <v>AVENIDA PRINCIPAL DO PARQUE SANTO ANTONIO/RESIDENCIAL MORADA NOBRE/AVENIDA PRINCIPAL DO PARQUE BEATRIZ I E II</v>
      </c>
    </row>
    <row r="4604" spans="1:11" x14ac:dyDescent="0.2">
      <c r="A4604" s="2" t="s">
        <v>708</v>
      </c>
      <c r="B4604" s="2" t="s">
        <v>644</v>
      </c>
      <c r="C4604" s="4">
        <v>3072</v>
      </c>
      <c r="D4604" s="2" t="s">
        <v>92</v>
      </c>
      <c r="E4604" s="2" t="s">
        <v>710</v>
      </c>
      <c r="F4604" s="23" t="str">
        <f t="shared" si="215"/>
        <v>ida</v>
      </c>
      <c r="G4604" s="4">
        <v>4</v>
      </c>
      <c r="H4604" s="2" t="s">
        <v>715</v>
      </c>
      <c r="I4604" s="2" t="s">
        <v>712</v>
      </c>
      <c r="J4604" s="23" t="str">
        <f t="shared" si="213"/>
        <v>TAGUATUR3072ida4</v>
      </c>
      <c r="K4604" s="32" t="str">
        <f t="shared" si="214"/>
        <v>AVENIDA PRINCIPAL DO PARQUE SANTO ANTONIO/RESIDENCIAL MORADA NOBRE/AVENIDA PRINCIPAL DO PARQUE BEATRIZ I E II/TERMINAL QUEIROZ</v>
      </c>
    </row>
    <row r="4605" spans="1:11" x14ac:dyDescent="0.2">
      <c r="A4605" s="2" t="s">
        <v>708</v>
      </c>
      <c r="B4605" s="2" t="s">
        <v>644</v>
      </c>
      <c r="C4605" s="4">
        <v>3072</v>
      </c>
      <c r="D4605" s="2" t="s">
        <v>92</v>
      </c>
      <c r="E4605" s="2" t="s">
        <v>710</v>
      </c>
      <c r="F4605" s="23" t="str">
        <f t="shared" si="215"/>
        <v>ida</v>
      </c>
      <c r="G4605" s="4">
        <v>5</v>
      </c>
      <c r="H4605" s="2" t="s">
        <v>716</v>
      </c>
      <c r="I4605" s="2" t="s">
        <v>712</v>
      </c>
      <c r="J4605" s="23" t="str">
        <f t="shared" si="213"/>
        <v>TAGUATUR3072ida5</v>
      </c>
      <c r="K4605" s="32" t="str">
        <f t="shared" si="214"/>
        <v>AVENIDA PRINCIPAL DO PARQUE SANTO ANTONIO/RESIDENCIAL MORADA NOBRE/AVENIDA PRINCIPAL DO PARQUE BEATRIZ I E II/TERMINAL QUEIROZ/COLÉGIO CASTRO ALVES</v>
      </c>
    </row>
    <row r="4606" spans="1:11" x14ac:dyDescent="0.2">
      <c r="A4606" s="2" t="s">
        <v>708</v>
      </c>
      <c r="B4606" s="2" t="s">
        <v>644</v>
      </c>
      <c r="C4606" s="4">
        <v>3072</v>
      </c>
      <c r="D4606" s="2" t="s">
        <v>92</v>
      </c>
      <c r="E4606" s="2" t="s">
        <v>710</v>
      </c>
      <c r="F4606" s="23" t="str">
        <f t="shared" si="215"/>
        <v>ida</v>
      </c>
      <c r="G4606" s="4">
        <v>6</v>
      </c>
      <c r="H4606" s="2" t="s">
        <v>717</v>
      </c>
      <c r="I4606" s="2" t="s">
        <v>712</v>
      </c>
      <c r="J4606" s="23" t="str">
        <f t="shared" si="213"/>
        <v>TAGUATUR3072ida6</v>
      </c>
      <c r="K4606" s="32" t="str">
        <f t="shared" si="214"/>
        <v>AVENIDA PRINCIPAL DO PARQUE SANTO ANTONIO/RESIDENCIAL MORADA NOBRE/AVENIDA PRINCIPAL DO PARQUE BEATRIZ I E II/TERMINAL QUEIROZ/COLÉGIO CASTRO ALVES/AVENIDA PRINCIPAL DO PARQUE ESTRELA DALVA XII</v>
      </c>
    </row>
    <row r="4607" spans="1:11" x14ac:dyDescent="0.2">
      <c r="A4607" s="2" t="s">
        <v>708</v>
      </c>
      <c r="B4607" s="2" t="s">
        <v>644</v>
      </c>
      <c r="C4607" s="4">
        <v>3072</v>
      </c>
      <c r="D4607" s="2" t="s">
        <v>92</v>
      </c>
      <c r="E4607" s="2" t="s">
        <v>710</v>
      </c>
      <c r="F4607" s="23" t="str">
        <f t="shared" si="215"/>
        <v>ida</v>
      </c>
      <c r="G4607" s="4">
        <v>7</v>
      </c>
      <c r="H4607" s="2" t="s">
        <v>718</v>
      </c>
      <c r="I4607" s="2" t="s">
        <v>712</v>
      </c>
      <c r="J4607" s="23" t="str">
        <f t="shared" si="213"/>
        <v>TAGUATUR3072ida7</v>
      </c>
      <c r="K4607" s="32" t="str">
        <f t="shared" si="214"/>
        <v>AVENIDA PRINCIPAL DO PARQUE SANTO ANTONIO/RESIDENCIAL MORADA NOBRE/AVENIDA PRINCIPAL DO PARQUE BEATRIZ I E II/TERMINAL QUEIROZ/COLÉGIO CASTRO ALVES/AVENIDA PRINCIPAL DO PARQUE ESTRELA DALVA XII/CAIC</v>
      </c>
    </row>
    <row r="4608" spans="1:11" x14ac:dyDescent="0.2">
      <c r="A4608" s="2" t="s">
        <v>708</v>
      </c>
      <c r="B4608" s="2" t="s">
        <v>644</v>
      </c>
      <c r="C4608" s="4">
        <v>3072</v>
      </c>
      <c r="D4608" s="2" t="s">
        <v>92</v>
      </c>
      <c r="E4608" s="2" t="s">
        <v>710</v>
      </c>
      <c r="F4608" s="23" t="str">
        <f t="shared" si="215"/>
        <v>ida</v>
      </c>
      <c r="G4608" s="4">
        <v>8</v>
      </c>
      <c r="H4608" s="2" t="s">
        <v>721</v>
      </c>
      <c r="I4608" s="2" t="s">
        <v>712</v>
      </c>
      <c r="J4608" s="23" t="str">
        <f t="shared" si="213"/>
        <v>TAGUATUR3072ida8</v>
      </c>
      <c r="K4608" s="32" t="str">
        <f t="shared" si="214"/>
        <v>AVENIDA PRINCIPAL DO PARQUE SANTO ANTONIO/RESIDENCIAL MORADA NOBRE/AVENIDA PRINCIPAL DO PARQUE BEATRIZ I E II/TERMINAL QUEIROZ/COLÉGIO CASTRO ALVES/AVENIDA PRINCIPAL DO PARQUE ESTRELA DALVA XII/CAIC/AVENIDA GOIÁS ATÉ A PONTE</v>
      </c>
    </row>
    <row r="4609" spans="1:11" x14ac:dyDescent="0.2">
      <c r="A4609" s="2" t="s">
        <v>708</v>
      </c>
      <c r="B4609" s="2" t="s">
        <v>644</v>
      </c>
      <c r="C4609" s="4">
        <v>3072</v>
      </c>
      <c r="D4609" s="2" t="s">
        <v>92</v>
      </c>
      <c r="E4609" s="2" t="s">
        <v>710</v>
      </c>
      <c r="F4609" s="23" t="str">
        <f t="shared" si="215"/>
        <v>ida</v>
      </c>
      <c r="G4609" s="4">
        <v>9</v>
      </c>
      <c r="H4609" s="2" t="s">
        <v>722</v>
      </c>
      <c r="I4609" s="2" t="s">
        <v>712</v>
      </c>
      <c r="J4609" s="23" t="str">
        <f t="shared" si="213"/>
        <v>TAGUATUR3072ida9</v>
      </c>
      <c r="K4609" s="32" t="str">
        <f t="shared" si="214"/>
        <v>AVENIDA PRINCIPAL DO PARQUE SANTO ANTONIO/RESIDENCIAL MORADA NOBRE/AVENIDA PRINCIPAL DO PARQUE BEATRIZ I E II/TERMINAL QUEIROZ/COLÉGIO CASTRO ALVES/AVENIDA PRINCIPAL DO PARQUE ESTRELA DALVA XII/CAIC/AVENIDA GOIÁS ATÉ A PONTE/DF – 280</v>
      </c>
    </row>
    <row r="4610" spans="1:11" x14ac:dyDescent="0.2">
      <c r="A4610" s="2" t="s">
        <v>708</v>
      </c>
      <c r="B4610" s="2" t="s">
        <v>644</v>
      </c>
      <c r="C4610" s="4">
        <v>3072</v>
      </c>
      <c r="D4610" s="2" t="s">
        <v>92</v>
      </c>
      <c r="E4610" s="2" t="s">
        <v>710</v>
      </c>
      <c r="F4610" s="23" t="str">
        <f t="shared" si="215"/>
        <v>ida</v>
      </c>
      <c r="G4610" s="4">
        <v>10</v>
      </c>
      <c r="H4610" s="2" t="s">
        <v>723</v>
      </c>
      <c r="I4610" s="2" t="s">
        <v>724</v>
      </c>
      <c r="J4610" s="23" t="str">
        <f t="shared" si="213"/>
        <v>TAGUATUR3072ida10</v>
      </c>
      <c r="K4610" s="32" t="str">
        <f t="shared" si="214"/>
        <v>AVENIDA PRINCIPAL DO PARQUE SANTO ANTONIO/RESIDENCIAL MORADA NOBRE/AVENIDA PRINCIPAL DO PARQUE BEATRIZ I E II/TERMINAL QUEIROZ/COLÉGIO CASTRO ALVES/AVENIDA PRINCIPAL DO PARQUE ESTRELA DALVA XII/CAIC/AVENIDA GOIÁS ATÉ A PONTE/DF – 280/BR – 060</v>
      </c>
    </row>
    <row r="4611" spans="1:11" x14ac:dyDescent="0.2">
      <c r="A4611" s="2" t="s">
        <v>708</v>
      </c>
      <c r="B4611" s="2" t="s">
        <v>644</v>
      </c>
      <c r="C4611" s="4">
        <v>3072</v>
      </c>
      <c r="D4611" s="2" t="s">
        <v>92</v>
      </c>
      <c r="E4611" s="2" t="s">
        <v>710</v>
      </c>
      <c r="F4611" s="23" t="str">
        <f t="shared" si="215"/>
        <v>ida</v>
      </c>
      <c r="G4611" s="4">
        <v>11</v>
      </c>
      <c r="H4611" s="2" t="s">
        <v>677</v>
      </c>
      <c r="I4611" s="2" t="s">
        <v>735</v>
      </c>
      <c r="J4611" s="23" t="str">
        <f t="shared" ref="J4611:J4674" si="216">D4611&amp;C4611&amp;F4611&amp;G4611</f>
        <v>TAGUATUR3072ida11</v>
      </c>
      <c r="K4611" s="32" t="str">
        <f t="shared" ref="K4611:K4674" si="217">IF(G4611=1,H4611,K4610&amp;"/"&amp;H4611)</f>
        <v>AVENIDA PRINCIPAL DO PARQUE SANTO ANTONIO/RESIDENCIAL MORADA NOBRE/AVENIDA PRINCIPAL DO PARQUE BEATRIZ I E II/TERMINAL QUEIROZ/COLÉGIO CASTRO ALVES/AVENIDA PRINCIPAL DO PARQUE ESTRELA DALVA XII/CAIC/AVENIDA GOIÁS ATÉ A PONTE/DF – 280/BR – 060/EPNB</v>
      </c>
    </row>
    <row r="4612" spans="1:11" x14ac:dyDescent="0.2">
      <c r="A4612" s="2" t="s">
        <v>708</v>
      </c>
      <c r="B4612" s="2" t="s">
        <v>644</v>
      </c>
      <c r="C4612" s="4">
        <v>3072</v>
      </c>
      <c r="D4612" s="2" t="s">
        <v>92</v>
      </c>
      <c r="E4612" s="2" t="s">
        <v>710</v>
      </c>
      <c r="F4612" s="23" t="str">
        <f t="shared" ref="F4612:F4675" si="218">IF(LEFT(E4612,3)="ida","ida","volta")</f>
        <v>ida</v>
      </c>
      <c r="G4612" s="4">
        <v>12</v>
      </c>
      <c r="H4612" s="2" t="s">
        <v>677</v>
      </c>
      <c r="I4612" s="2" t="s">
        <v>671</v>
      </c>
      <c r="J4612" s="23" t="str">
        <f t="shared" si="216"/>
        <v>TAGUATUR3072ida12</v>
      </c>
      <c r="K4612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</v>
      </c>
    </row>
    <row r="4613" spans="1:11" x14ac:dyDescent="0.2">
      <c r="A4613" s="2" t="s">
        <v>708</v>
      </c>
      <c r="B4613" s="2" t="s">
        <v>644</v>
      </c>
      <c r="C4613" s="4">
        <v>3072</v>
      </c>
      <c r="D4613" s="2" t="s">
        <v>92</v>
      </c>
      <c r="E4613" s="2" t="s">
        <v>710</v>
      </c>
      <c r="F4613" s="23" t="str">
        <f t="shared" si="218"/>
        <v>ida</v>
      </c>
      <c r="G4613" s="4">
        <v>13</v>
      </c>
      <c r="H4613" s="2" t="s">
        <v>463</v>
      </c>
      <c r="I4613" s="2" t="s">
        <v>707</v>
      </c>
      <c r="J4613" s="23" t="str">
        <f t="shared" si="216"/>
        <v>TAGUATUR3072ida13</v>
      </c>
      <c r="K4613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</v>
      </c>
    </row>
    <row r="4614" spans="1:11" x14ac:dyDescent="0.2">
      <c r="A4614" s="2" t="s">
        <v>708</v>
      </c>
      <c r="B4614" s="2" t="s">
        <v>644</v>
      </c>
      <c r="C4614" s="4">
        <v>3072</v>
      </c>
      <c r="D4614" s="2" t="s">
        <v>92</v>
      </c>
      <c r="E4614" s="2" t="s">
        <v>710</v>
      </c>
      <c r="F4614" s="23" t="str">
        <f t="shared" si="218"/>
        <v>ida</v>
      </c>
      <c r="G4614" s="4">
        <v>14</v>
      </c>
      <c r="H4614" s="2" t="s">
        <v>503</v>
      </c>
      <c r="I4614" s="2" t="s">
        <v>504</v>
      </c>
      <c r="J4614" s="23" t="str">
        <f t="shared" si="216"/>
        <v>TAGUATUR3072ida14</v>
      </c>
      <c r="K4614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</v>
      </c>
    </row>
    <row r="4615" spans="1:11" x14ac:dyDescent="0.2">
      <c r="A4615" s="2" t="s">
        <v>708</v>
      </c>
      <c r="B4615" s="2" t="s">
        <v>644</v>
      </c>
      <c r="C4615" s="4">
        <v>3072</v>
      </c>
      <c r="D4615" s="2" t="s">
        <v>92</v>
      </c>
      <c r="E4615" s="2" t="s">
        <v>710</v>
      </c>
      <c r="F4615" s="23" t="str">
        <f t="shared" si="218"/>
        <v>ida</v>
      </c>
      <c r="G4615" s="4">
        <v>15</v>
      </c>
      <c r="H4615" s="2" t="s">
        <v>501</v>
      </c>
      <c r="I4615" s="2" t="s">
        <v>502</v>
      </c>
      <c r="J4615" s="23" t="str">
        <f t="shared" si="216"/>
        <v>TAGUATUR3072ida15</v>
      </c>
      <c r="K4615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</v>
      </c>
    </row>
    <row r="4616" spans="1:11" x14ac:dyDescent="0.2">
      <c r="A4616" s="2" t="s">
        <v>708</v>
      </c>
      <c r="B4616" s="2" t="s">
        <v>644</v>
      </c>
      <c r="C4616" s="4">
        <v>3072</v>
      </c>
      <c r="D4616" s="2" t="s">
        <v>92</v>
      </c>
      <c r="E4616" s="2" t="s">
        <v>710</v>
      </c>
      <c r="F4616" s="23" t="str">
        <f t="shared" si="218"/>
        <v>ida</v>
      </c>
      <c r="G4616" s="4">
        <v>16</v>
      </c>
      <c r="H4616" s="2" t="s">
        <v>763</v>
      </c>
      <c r="I4616" s="2" t="s">
        <v>481</v>
      </c>
      <c r="J4616" s="23" t="str">
        <f t="shared" si="216"/>
        <v>TAGUATUR3072ida16</v>
      </c>
      <c r="K4616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</v>
      </c>
    </row>
    <row r="4617" spans="1:11" x14ac:dyDescent="0.2">
      <c r="A4617" s="2" t="s">
        <v>708</v>
      </c>
      <c r="B4617" s="2" t="s">
        <v>644</v>
      </c>
      <c r="C4617" s="4">
        <v>3072</v>
      </c>
      <c r="D4617" s="2" t="s">
        <v>92</v>
      </c>
      <c r="E4617" s="2" t="s">
        <v>710</v>
      </c>
      <c r="F4617" s="23" t="str">
        <f t="shared" si="218"/>
        <v>ida</v>
      </c>
      <c r="G4617" s="4">
        <v>17</v>
      </c>
      <c r="H4617" s="2" t="s">
        <v>642</v>
      </c>
      <c r="I4617" s="2" t="s">
        <v>481</v>
      </c>
      <c r="J4617" s="23" t="str">
        <f t="shared" si="216"/>
        <v>TAGUATUR3072ida17</v>
      </c>
      <c r="K4617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</v>
      </c>
    </row>
    <row r="4618" spans="1:11" x14ac:dyDescent="0.2">
      <c r="A4618" s="2" t="s">
        <v>708</v>
      </c>
      <c r="B4618" s="2" t="s">
        <v>644</v>
      </c>
      <c r="C4618" s="4">
        <v>3072</v>
      </c>
      <c r="D4618" s="2" t="s">
        <v>92</v>
      </c>
      <c r="E4618" s="2" t="s">
        <v>710</v>
      </c>
      <c r="F4618" s="23" t="str">
        <f t="shared" si="218"/>
        <v>ida</v>
      </c>
      <c r="G4618" s="4">
        <v>18</v>
      </c>
      <c r="H4618" s="2" t="s">
        <v>644</v>
      </c>
      <c r="I4618" s="2" t="s">
        <v>481</v>
      </c>
      <c r="J4618" s="23" t="str">
        <f t="shared" si="216"/>
        <v>TAGUATUR3072ida18</v>
      </c>
      <c r="K4618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</v>
      </c>
    </row>
    <row r="4619" spans="1:11" x14ac:dyDescent="0.2">
      <c r="A4619" s="2" t="s">
        <v>708</v>
      </c>
      <c r="B4619" s="2" t="s">
        <v>644</v>
      </c>
      <c r="C4619" s="4">
        <v>3072</v>
      </c>
      <c r="D4619" s="2" t="s">
        <v>92</v>
      </c>
      <c r="E4619" s="2" t="s">
        <v>710</v>
      </c>
      <c r="F4619" s="23" t="str">
        <f t="shared" si="218"/>
        <v>ida</v>
      </c>
      <c r="G4619" s="4">
        <v>19</v>
      </c>
      <c r="H4619" s="2" t="s">
        <v>484</v>
      </c>
      <c r="I4619" s="2" t="s">
        <v>481</v>
      </c>
      <c r="J4619" s="23" t="str">
        <f t="shared" si="216"/>
        <v>TAGUATUR3072ida19</v>
      </c>
      <c r="K4619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</v>
      </c>
    </row>
    <row r="4620" spans="1:11" x14ac:dyDescent="0.2">
      <c r="A4620" s="2" t="s">
        <v>708</v>
      </c>
      <c r="B4620" s="2" t="s">
        <v>644</v>
      </c>
      <c r="C4620" s="4">
        <v>3072</v>
      </c>
      <c r="D4620" s="2" t="s">
        <v>92</v>
      </c>
      <c r="E4620" s="2" t="s">
        <v>710</v>
      </c>
      <c r="F4620" s="23" t="str">
        <f t="shared" si="218"/>
        <v>ida</v>
      </c>
      <c r="G4620" s="4">
        <v>20</v>
      </c>
      <c r="H4620" s="2" t="s">
        <v>483</v>
      </c>
      <c r="I4620" s="2" t="s">
        <v>481</v>
      </c>
      <c r="J4620" s="23" t="str">
        <f t="shared" si="216"/>
        <v>TAGUATUR3072ida20</v>
      </c>
      <c r="K4620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</v>
      </c>
    </row>
    <row r="4621" spans="1:11" x14ac:dyDescent="0.2">
      <c r="A4621" s="2" t="s">
        <v>753</v>
      </c>
      <c r="B4621" s="2" t="s">
        <v>644</v>
      </c>
      <c r="C4621" s="4">
        <v>3074</v>
      </c>
      <c r="D4621" s="2" t="s">
        <v>92</v>
      </c>
      <c r="E4621" s="2" t="s">
        <v>741</v>
      </c>
      <c r="F4621" s="23" t="str">
        <f t="shared" si="218"/>
        <v>ida</v>
      </c>
      <c r="G4621" s="4">
        <v>1</v>
      </c>
      <c r="H4621" s="2" t="s">
        <v>715</v>
      </c>
      <c r="I4621" s="2" t="s">
        <v>712</v>
      </c>
      <c r="J4621" s="23" t="str">
        <f t="shared" si="216"/>
        <v>TAGUATUR3074ida1</v>
      </c>
      <c r="K4621" s="32" t="str">
        <f t="shared" si="217"/>
        <v>TERMINAL QUEIROZ</v>
      </c>
    </row>
    <row r="4622" spans="1:11" x14ac:dyDescent="0.2">
      <c r="A4622" s="2" t="s">
        <v>753</v>
      </c>
      <c r="B4622" s="2" t="s">
        <v>644</v>
      </c>
      <c r="C4622" s="4">
        <v>3074</v>
      </c>
      <c r="D4622" s="2" t="s">
        <v>92</v>
      </c>
      <c r="E4622" s="2" t="s">
        <v>741</v>
      </c>
      <c r="F4622" s="23" t="str">
        <f t="shared" si="218"/>
        <v>ida</v>
      </c>
      <c r="G4622" s="4">
        <v>2</v>
      </c>
      <c r="H4622" s="2" t="s">
        <v>714</v>
      </c>
      <c r="I4622" s="2" t="s">
        <v>712</v>
      </c>
      <c r="J4622" s="23" t="str">
        <f t="shared" si="216"/>
        <v>TAGUATUR3074ida2</v>
      </c>
      <c r="K4622" s="32" t="str">
        <f t="shared" si="217"/>
        <v>TERMINAL QUEIROZ/AVENIDA PRINCIPAL DO PARQUE BEATRIZ I E II</v>
      </c>
    </row>
    <row r="4623" spans="1:11" x14ac:dyDescent="0.2">
      <c r="A4623" s="2" t="s">
        <v>753</v>
      </c>
      <c r="B4623" s="2" t="s">
        <v>644</v>
      </c>
      <c r="C4623" s="4">
        <v>3074</v>
      </c>
      <c r="D4623" s="2" t="s">
        <v>92</v>
      </c>
      <c r="E4623" s="2" t="s">
        <v>741</v>
      </c>
      <c r="F4623" s="23" t="str">
        <f t="shared" si="218"/>
        <v>ida</v>
      </c>
      <c r="G4623" s="4">
        <v>3</v>
      </c>
      <c r="H4623" s="2" t="s">
        <v>713</v>
      </c>
      <c r="I4623" s="2" t="s">
        <v>712</v>
      </c>
      <c r="J4623" s="23" t="str">
        <f t="shared" si="216"/>
        <v>TAGUATUR3074ida3</v>
      </c>
      <c r="K4623" s="32" t="str">
        <f t="shared" si="217"/>
        <v>TERMINAL QUEIROZ/AVENIDA PRINCIPAL DO PARQUE BEATRIZ I E II/RESIDENCIAL MORADA NOBRE</v>
      </c>
    </row>
    <row r="4624" spans="1:11" x14ac:dyDescent="0.2">
      <c r="A4624" s="2" t="s">
        <v>753</v>
      </c>
      <c r="B4624" s="2" t="s">
        <v>644</v>
      </c>
      <c r="C4624" s="4">
        <v>3074</v>
      </c>
      <c r="D4624" s="2" t="s">
        <v>92</v>
      </c>
      <c r="E4624" s="2" t="s">
        <v>741</v>
      </c>
      <c r="F4624" s="23" t="str">
        <f t="shared" si="218"/>
        <v>ida</v>
      </c>
      <c r="G4624" s="4">
        <v>4</v>
      </c>
      <c r="H4624" s="2" t="s">
        <v>781</v>
      </c>
      <c r="I4624" s="2" t="s">
        <v>712</v>
      </c>
      <c r="J4624" s="23" t="str">
        <f t="shared" si="216"/>
        <v>TAGUATUR3074ida4</v>
      </c>
      <c r="K4624" s="32" t="str">
        <f t="shared" si="217"/>
        <v>TERMINAL QUEIROZ/AVENIDA PRINCIPAL DO PARQUE BEATRIZ I E II/RESIDENCIAL MORADA NOBRE/AVENIDA PRINCIPAL DO PARQUE ESTRELA DALVA XVII</v>
      </c>
    </row>
    <row r="4625" spans="1:11" x14ac:dyDescent="0.2">
      <c r="A4625" s="2" t="s">
        <v>753</v>
      </c>
      <c r="B4625" s="2" t="s">
        <v>644</v>
      </c>
      <c r="C4625" s="4">
        <v>3074</v>
      </c>
      <c r="D4625" s="2" t="s">
        <v>92</v>
      </c>
      <c r="E4625" s="2" t="s">
        <v>741</v>
      </c>
      <c r="F4625" s="23" t="str">
        <f t="shared" si="218"/>
        <v>ida</v>
      </c>
      <c r="G4625" s="4">
        <v>5</v>
      </c>
      <c r="H4625" s="2" t="s">
        <v>767</v>
      </c>
      <c r="I4625" s="2" t="s">
        <v>712</v>
      </c>
      <c r="J4625" s="23" t="str">
        <f t="shared" si="216"/>
        <v>TAGUATUR3074ida5</v>
      </c>
      <c r="K4625" s="32" t="str">
        <f t="shared" si="217"/>
        <v>TERMINAL QUEIROZ/AVENIDA PRINCIPAL DO PARQUE BEATRIZ I E II/RESIDENCIAL MORADA NOBRE/AVENIDA PRINCIPAL DO PARQUE ESTRELA DALVA XVII/AVENIDA PRINCIPAL DO PARQUE ESTRELA DALVA XIII</v>
      </c>
    </row>
    <row r="4626" spans="1:11" x14ac:dyDescent="0.2">
      <c r="A4626" s="2" t="s">
        <v>753</v>
      </c>
      <c r="B4626" s="2" t="s">
        <v>644</v>
      </c>
      <c r="C4626" s="4">
        <v>3074</v>
      </c>
      <c r="D4626" s="2" t="s">
        <v>92</v>
      </c>
      <c r="E4626" s="2" t="s">
        <v>741</v>
      </c>
      <c r="F4626" s="23" t="str">
        <f t="shared" si="218"/>
        <v>ida</v>
      </c>
      <c r="G4626" s="4">
        <v>6</v>
      </c>
      <c r="H4626" s="2" t="s">
        <v>711</v>
      </c>
      <c r="I4626" s="2" t="s">
        <v>712</v>
      </c>
      <c r="J4626" s="23" t="str">
        <f t="shared" si="216"/>
        <v>TAGUATUR3074ida6</v>
      </c>
      <c r="K4626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</v>
      </c>
    </row>
    <row r="4627" spans="1:11" x14ac:dyDescent="0.2">
      <c r="A4627" s="2" t="s">
        <v>753</v>
      </c>
      <c r="B4627" s="2" t="s">
        <v>644</v>
      </c>
      <c r="C4627" s="4">
        <v>3074</v>
      </c>
      <c r="D4627" s="2" t="s">
        <v>92</v>
      </c>
      <c r="E4627" s="2" t="s">
        <v>741</v>
      </c>
      <c r="F4627" s="23" t="str">
        <f t="shared" si="218"/>
        <v>ida</v>
      </c>
      <c r="G4627" s="4">
        <v>7</v>
      </c>
      <c r="H4627" s="2" t="s">
        <v>774</v>
      </c>
      <c r="I4627" s="2" t="s">
        <v>712</v>
      </c>
      <c r="J4627" s="23" t="str">
        <f t="shared" si="216"/>
        <v>TAGUATUR3074ida7</v>
      </c>
      <c r="K4627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</v>
      </c>
    </row>
    <row r="4628" spans="1:11" x14ac:dyDescent="0.2">
      <c r="A4628" s="2" t="s">
        <v>753</v>
      </c>
      <c r="B4628" s="2" t="s">
        <v>644</v>
      </c>
      <c r="C4628" s="4">
        <v>3074</v>
      </c>
      <c r="D4628" s="2" t="s">
        <v>92</v>
      </c>
      <c r="E4628" s="2" t="s">
        <v>741</v>
      </c>
      <c r="F4628" s="23" t="str">
        <f t="shared" si="218"/>
        <v>ida</v>
      </c>
      <c r="G4628" s="4">
        <v>8</v>
      </c>
      <c r="H4628" s="2" t="s">
        <v>721</v>
      </c>
      <c r="I4628" s="2" t="s">
        <v>712</v>
      </c>
      <c r="J4628" s="23" t="str">
        <f t="shared" si="216"/>
        <v>TAGUATUR3074ida8</v>
      </c>
      <c r="K4628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</v>
      </c>
    </row>
    <row r="4629" spans="1:11" x14ac:dyDescent="0.2">
      <c r="A4629" s="2" t="s">
        <v>753</v>
      </c>
      <c r="B4629" s="2" t="s">
        <v>644</v>
      </c>
      <c r="C4629" s="4">
        <v>3074</v>
      </c>
      <c r="D4629" s="2" t="s">
        <v>92</v>
      </c>
      <c r="E4629" s="2" t="s">
        <v>741</v>
      </c>
      <c r="F4629" s="23" t="str">
        <f t="shared" si="218"/>
        <v>ida</v>
      </c>
      <c r="G4629" s="4">
        <v>9</v>
      </c>
      <c r="H4629" s="2" t="s">
        <v>722</v>
      </c>
      <c r="I4629" s="2" t="s">
        <v>712</v>
      </c>
      <c r="J4629" s="23" t="str">
        <f t="shared" si="216"/>
        <v>TAGUATUR3074ida9</v>
      </c>
      <c r="K4629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</v>
      </c>
    </row>
    <row r="4630" spans="1:11" x14ac:dyDescent="0.2">
      <c r="A4630" s="2" t="s">
        <v>753</v>
      </c>
      <c r="B4630" s="2" t="s">
        <v>644</v>
      </c>
      <c r="C4630" s="4">
        <v>3074</v>
      </c>
      <c r="D4630" s="2" t="s">
        <v>92</v>
      </c>
      <c r="E4630" s="2" t="s">
        <v>741</v>
      </c>
      <c r="F4630" s="23" t="str">
        <f t="shared" si="218"/>
        <v>ida</v>
      </c>
      <c r="G4630" s="4">
        <v>10</v>
      </c>
      <c r="H4630" s="2" t="s">
        <v>723</v>
      </c>
      <c r="I4630" s="2" t="s">
        <v>724</v>
      </c>
      <c r="J4630" s="23" t="str">
        <f t="shared" si="216"/>
        <v>TAGUATUR3074ida10</v>
      </c>
      <c r="K4630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</v>
      </c>
    </row>
    <row r="4631" spans="1:11" x14ac:dyDescent="0.2">
      <c r="A4631" s="2" t="s">
        <v>753</v>
      </c>
      <c r="B4631" s="2" t="s">
        <v>644</v>
      </c>
      <c r="C4631" s="4">
        <v>3074</v>
      </c>
      <c r="D4631" s="2" t="s">
        <v>92</v>
      </c>
      <c r="E4631" s="2" t="s">
        <v>741</v>
      </c>
      <c r="F4631" s="23" t="str">
        <f t="shared" si="218"/>
        <v>ida</v>
      </c>
      <c r="G4631" s="4">
        <v>11</v>
      </c>
      <c r="H4631" s="2" t="s">
        <v>675</v>
      </c>
      <c r="I4631" s="2" t="s">
        <v>564</v>
      </c>
      <c r="J4631" s="23" t="str">
        <f t="shared" si="216"/>
        <v>TAGUATUR3074ida11</v>
      </c>
      <c r="K4631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</v>
      </c>
    </row>
    <row r="4632" spans="1:11" x14ac:dyDescent="0.2">
      <c r="A4632" s="2" t="s">
        <v>753</v>
      </c>
      <c r="B4632" s="2" t="s">
        <v>644</v>
      </c>
      <c r="C4632" s="4">
        <v>3074</v>
      </c>
      <c r="D4632" s="2" t="s">
        <v>92</v>
      </c>
      <c r="E4632" s="2" t="s">
        <v>741</v>
      </c>
      <c r="F4632" s="23" t="str">
        <f t="shared" si="218"/>
        <v>ida</v>
      </c>
      <c r="G4632" s="4">
        <v>12</v>
      </c>
      <c r="H4632" s="2" t="s">
        <v>565</v>
      </c>
      <c r="I4632" s="2" t="s">
        <v>727</v>
      </c>
      <c r="J4632" s="23" t="str">
        <f t="shared" si="216"/>
        <v>TAGUATUR3074ida12</v>
      </c>
      <c r="K4632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</v>
      </c>
    </row>
    <row r="4633" spans="1:11" x14ac:dyDescent="0.2">
      <c r="A4633" s="2" t="s">
        <v>753</v>
      </c>
      <c r="B4633" s="2" t="s">
        <v>644</v>
      </c>
      <c r="C4633" s="4">
        <v>3074</v>
      </c>
      <c r="D4633" s="2" t="s">
        <v>92</v>
      </c>
      <c r="E4633" s="2" t="s">
        <v>741</v>
      </c>
      <c r="F4633" s="23" t="str">
        <f t="shared" si="218"/>
        <v>ida</v>
      </c>
      <c r="G4633" s="4">
        <v>13</v>
      </c>
      <c r="H4633" s="2" t="s">
        <v>565</v>
      </c>
      <c r="I4633" s="2" t="s">
        <v>744</v>
      </c>
      <c r="J4633" s="23" t="str">
        <f t="shared" si="216"/>
        <v>TAGUATUR3074ida13</v>
      </c>
      <c r="K4633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</v>
      </c>
    </row>
    <row r="4634" spans="1:11" x14ac:dyDescent="0.2">
      <c r="A4634" s="2" t="s">
        <v>753</v>
      </c>
      <c r="B4634" s="2" t="s">
        <v>644</v>
      </c>
      <c r="C4634" s="4">
        <v>3074</v>
      </c>
      <c r="D4634" s="2" t="s">
        <v>92</v>
      </c>
      <c r="E4634" s="2" t="s">
        <v>741</v>
      </c>
      <c r="F4634" s="23" t="str">
        <f t="shared" si="218"/>
        <v>ida</v>
      </c>
      <c r="G4634" s="4">
        <v>14</v>
      </c>
      <c r="H4634" s="2" t="s">
        <v>565</v>
      </c>
      <c r="I4634" s="2" t="s">
        <v>504</v>
      </c>
      <c r="J4634" s="23" t="str">
        <f t="shared" si="216"/>
        <v>TAGUATUR3074ida14</v>
      </c>
      <c r="K4634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</v>
      </c>
    </row>
    <row r="4635" spans="1:11" x14ac:dyDescent="0.2">
      <c r="A4635" s="2" t="s">
        <v>753</v>
      </c>
      <c r="B4635" s="2" t="s">
        <v>644</v>
      </c>
      <c r="C4635" s="4">
        <v>3074</v>
      </c>
      <c r="D4635" s="2" t="s">
        <v>92</v>
      </c>
      <c r="E4635" s="2" t="s">
        <v>741</v>
      </c>
      <c r="F4635" s="23" t="str">
        <f t="shared" si="218"/>
        <v>ida</v>
      </c>
      <c r="G4635" s="4">
        <v>15</v>
      </c>
      <c r="H4635" s="2" t="s">
        <v>565</v>
      </c>
      <c r="I4635" s="2" t="s">
        <v>531</v>
      </c>
      <c r="J4635" s="23" t="str">
        <f t="shared" si="216"/>
        <v>TAGUATUR3074ida15</v>
      </c>
      <c r="K4635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</v>
      </c>
    </row>
    <row r="4636" spans="1:11" x14ac:dyDescent="0.2">
      <c r="A4636" s="2" t="s">
        <v>753</v>
      </c>
      <c r="B4636" s="2" t="s">
        <v>644</v>
      </c>
      <c r="C4636" s="4">
        <v>3074</v>
      </c>
      <c r="D4636" s="2" t="s">
        <v>92</v>
      </c>
      <c r="E4636" s="2" t="s">
        <v>741</v>
      </c>
      <c r="F4636" s="23" t="str">
        <f t="shared" si="218"/>
        <v>ida</v>
      </c>
      <c r="G4636" s="4">
        <v>16</v>
      </c>
      <c r="H4636" s="2" t="s">
        <v>517</v>
      </c>
      <c r="I4636" s="2" t="s">
        <v>541</v>
      </c>
      <c r="J4636" s="23" t="str">
        <f t="shared" si="216"/>
        <v>TAGUATUR3074ida16</v>
      </c>
      <c r="K4636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</v>
      </c>
    </row>
    <row r="4637" spans="1:11" x14ac:dyDescent="0.2">
      <c r="A4637" s="2" t="s">
        <v>753</v>
      </c>
      <c r="B4637" s="2" t="s">
        <v>644</v>
      </c>
      <c r="C4637" s="4">
        <v>3074</v>
      </c>
      <c r="D4637" s="2" t="s">
        <v>92</v>
      </c>
      <c r="E4637" s="2" t="s">
        <v>741</v>
      </c>
      <c r="F4637" s="23" t="str">
        <f t="shared" si="218"/>
        <v>ida</v>
      </c>
      <c r="G4637" s="4">
        <v>17</v>
      </c>
      <c r="H4637" s="2" t="s">
        <v>566</v>
      </c>
      <c r="I4637" s="2" t="s">
        <v>481</v>
      </c>
      <c r="J4637" s="23" t="str">
        <f t="shared" si="216"/>
        <v>TAGUATUR3074ida17</v>
      </c>
      <c r="K4637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</v>
      </c>
    </row>
    <row r="4638" spans="1:11" x14ac:dyDescent="0.2">
      <c r="A4638" s="2" t="s">
        <v>753</v>
      </c>
      <c r="B4638" s="2" t="s">
        <v>644</v>
      </c>
      <c r="C4638" s="4">
        <v>3074</v>
      </c>
      <c r="D4638" s="2" t="s">
        <v>92</v>
      </c>
      <c r="E4638" s="2" t="s">
        <v>741</v>
      </c>
      <c r="F4638" s="23" t="str">
        <f t="shared" si="218"/>
        <v>ida</v>
      </c>
      <c r="G4638" s="4">
        <v>18</v>
      </c>
      <c r="H4638" s="2" t="s">
        <v>642</v>
      </c>
      <c r="I4638" s="2" t="s">
        <v>481</v>
      </c>
      <c r="J4638" s="23" t="str">
        <f t="shared" si="216"/>
        <v>TAGUATUR3074ida18</v>
      </c>
      <c r="K4638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</v>
      </c>
    </row>
    <row r="4639" spans="1:11" x14ac:dyDescent="0.2">
      <c r="A4639" s="2" t="s">
        <v>753</v>
      </c>
      <c r="B4639" s="2" t="s">
        <v>644</v>
      </c>
      <c r="C4639" s="4">
        <v>3074</v>
      </c>
      <c r="D4639" s="2" t="s">
        <v>92</v>
      </c>
      <c r="E4639" s="2" t="s">
        <v>741</v>
      </c>
      <c r="F4639" s="23" t="str">
        <f t="shared" si="218"/>
        <v>ida</v>
      </c>
      <c r="G4639" s="4">
        <v>19</v>
      </c>
      <c r="H4639" s="2" t="s">
        <v>644</v>
      </c>
      <c r="I4639" s="2" t="s">
        <v>481</v>
      </c>
      <c r="J4639" s="23" t="str">
        <f t="shared" si="216"/>
        <v>TAGUATUR3074ida19</v>
      </c>
      <c r="K4639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</v>
      </c>
    </row>
    <row r="4640" spans="1:11" x14ac:dyDescent="0.2">
      <c r="A4640" s="2" t="s">
        <v>753</v>
      </c>
      <c r="B4640" s="2" t="s">
        <v>644</v>
      </c>
      <c r="C4640" s="4">
        <v>3074</v>
      </c>
      <c r="D4640" s="2" t="s">
        <v>92</v>
      </c>
      <c r="E4640" s="2" t="s">
        <v>741</v>
      </c>
      <c r="F4640" s="23" t="str">
        <f t="shared" si="218"/>
        <v>ida</v>
      </c>
      <c r="G4640" s="4">
        <v>20</v>
      </c>
      <c r="H4640" s="2" t="s">
        <v>484</v>
      </c>
      <c r="I4640" s="2" t="s">
        <v>481</v>
      </c>
      <c r="J4640" s="23" t="str">
        <f t="shared" si="216"/>
        <v>TAGUATUR3074ida20</v>
      </c>
      <c r="K4640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</v>
      </c>
    </row>
    <row r="4641" spans="1:11" x14ac:dyDescent="0.2">
      <c r="A4641" s="2" t="s">
        <v>753</v>
      </c>
      <c r="B4641" s="2" t="s">
        <v>644</v>
      </c>
      <c r="C4641" s="4">
        <v>3074</v>
      </c>
      <c r="D4641" s="2" t="s">
        <v>92</v>
      </c>
      <c r="E4641" s="2" t="s">
        <v>741</v>
      </c>
      <c r="F4641" s="23" t="str">
        <f t="shared" si="218"/>
        <v>ida</v>
      </c>
      <c r="G4641" s="4">
        <v>21</v>
      </c>
      <c r="H4641" s="2" t="s">
        <v>483</v>
      </c>
      <c r="I4641" s="2" t="s">
        <v>481</v>
      </c>
      <c r="J4641" s="23" t="str">
        <f t="shared" si="216"/>
        <v>TAGUATUR3074ida21</v>
      </c>
      <c r="K4641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</v>
      </c>
    </row>
    <row r="4642" spans="1:11" x14ac:dyDescent="0.2">
      <c r="A4642" s="2" t="s">
        <v>737</v>
      </c>
      <c r="B4642" s="2" t="s">
        <v>644</v>
      </c>
      <c r="C4642" s="4">
        <v>3075</v>
      </c>
      <c r="D4642" s="2" t="s">
        <v>92</v>
      </c>
      <c r="E4642" s="2" t="s">
        <v>741</v>
      </c>
      <c r="F4642" s="23" t="str">
        <f t="shared" si="218"/>
        <v>ida</v>
      </c>
      <c r="G4642" s="4">
        <v>1</v>
      </c>
      <c r="H4642" s="2" t="s">
        <v>738</v>
      </c>
      <c r="I4642" s="2" t="s">
        <v>712</v>
      </c>
      <c r="J4642" s="23" t="str">
        <f t="shared" si="216"/>
        <v>TAGUATUR3075ida1</v>
      </c>
      <c r="K4642" s="32" t="str">
        <f t="shared" si="217"/>
        <v>TERMINAL ROD. DO CENTRO</v>
      </c>
    </row>
    <row r="4643" spans="1:11" x14ac:dyDescent="0.2">
      <c r="A4643" s="2" t="s">
        <v>737</v>
      </c>
      <c r="B4643" s="2" t="s">
        <v>644</v>
      </c>
      <c r="C4643" s="4">
        <v>3075</v>
      </c>
      <c r="D4643" s="2" t="s">
        <v>92</v>
      </c>
      <c r="E4643" s="2" t="s">
        <v>741</v>
      </c>
      <c r="F4643" s="23" t="str">
        <f t="shared" si="218"/>
        <v>ida</v>
      </c>
      <c r="G4643" s="4">
        <v>2</v>
      </c>
      <c r="H4643" s="2" t="s">
        <v>739</v>
      </c>
      <c r="I4643" s="2" t="s">
        <v>712</v>
      </c>
      <c r="J4643" s="23" t="str">
        <f t="shared" si="216"/>
        <v>TAGUATUR3075ida2</v>
      </c>
      <c r="K4643" s="32" t="str">
        <f t="shared" si="217"/>
        <v>TERMINAL ROD. DO CENTRO/VILA SÃO LUIZ</v>
      </c>
    </row>
    <row r="4644" spans="1:11" x14ac:dyDescent="0.2">
      <c r="A4644" s="2" t="s">
        <v>737</v>
      </c>
      <c r="B4644" s="2" t="s">
        <v>644</v>
      </c>
      <c r="C4644" s="4">
        <v>3075</v>
      </c>
      <c r="D4644" s="2" t="s">
        <v>92</v>
      </c>
      <c r="E4644" s="2" t="s">
        <v>741</v>
      </c>
      <c r="F4644" s="23" t="str">
        <f t="shared" si="218"/>
        <v>ida</v>
      </c>
      <c r="G4644" s="4">
        <v>3</v>
      </c>
      <c r="H4644" s="2" t="s">
        <v>733</v>
      </c>
      <c r="I4644" s="2" t="s">
        <v>712</v>
      </c>
      <c r="J4644" s="23" t="str">
        <f t="shared" si="216"/>
        <v>TAGUATUR3075ida3</v>
      </c>
      <c r="K4644" s="32" t="str">
        <f t="shared" si="217"/>
        <v>TERMINAL ROD. DO CENTRO/VILA SÃO LUIZ/AVENIDA RIO GRANDE DO NORTE</v>
      </c>
    </row>
    <row r="4645" spans="1:11" x14ac:dyDescent="0.2">
      <c r="A4645" s="2" t="s">
        <v>737</v>
      </c>
      <c r="B4645" s="2" t="s">
        <v>644</v>
      </c>
      <c r="C4645" s="4">
        <v>3075</v>
      </c>
      <c r="D4645" s="2" t="s">
        <v>92</v>
      </c>
      <c r="E4645" s="2" t="s">
        <v>741</v>
      </c>
      <c r="F4645" s="23" t="str">
        <f t="shared" si="218"/>
        <v>ida</v>
      </c>
      <c r="G4645" s="4">
        <v>4</v>
      </c>
      <c r="H4645" s="2" t="s">
        <v>734</v>
      </c>
      <c r="I4645" s="2" t="s">
        <v>712</v>
      </c>
      <c r="J4645" s="23" t="str">
        <f t="shared" si="216"/>
        <v>TAGUATUR3075ida4</v>
      </c>
      <c r="K4645" s="32" t="str">
        <f t="shared" si="217"/>
        <v>TERMINAL ROD. DO CENTRO/VILA SÃO LUIZ/AVENIDA RIO GRANDE DO NORTE/QUADRAS: 72 / 73</v>
      </c>
    </row>
    <row r="4646" spans="1:11" x14ac:dyDescent="0.2">
      <c r="A4646" s="2" t="s">
        <v>737</v>
      </c>
      <c r="B4646" s="2" t="s">
        <v>644</v>
      </c>
      <c r="C4646" s="4">
        <v>3075</v>
      </c>
      <c r="D4646" s="2" t="s">
        <v>92</v>
      </c>
      <c r="E4646" s="2" t="s">
        <v>741</v>
      </c>
      <c r="F4646" s="23" t="str">
        <f t="shared" si="218"/>
        <v>ida</v>
      </c>
      <c r="G4646" s="4">
        <v>5</v>
      </c>
      <c r="H4646" s="2" t="s">
        <v>721</v>
      </c>
      <c r="I4646" s="2" t="s">
        <v>712</v>
      </c>
      <c r="J4646" s="23" t="str">
        <f t="shared" si="216"/>
        <v>TAGUATUR3075ida5</v>
      </c>
      <c r="K4646" s="32" t="str">
        <f t="shared" si="217"/>
        <v>TERMINAL ROD. DO CENTRO/VILA SÃO LUIZ/AVENIDA RIO GRANDE DO NORTE/QUADRAS: 72 / 73/AVENIDA GOIÁS ATÉ A PONTE</v>
      </c>
    </row>
    <row r="4647" spans="1:11" x14ac:dyDescent="0.2">
      <c r="A4647" s="2" t="s">
        <v>737</v>
      </c>
      <c r="B4647" s="2" t="s">
        <v>644</v>
      </c>
      <c r="C4647" s="4">
        <v>3075</v>
      </c>
      <c r="D4647" s="2" t="s">
        <v>92</v>
      </c>
      <c r="E4647" s="2" t="s">
        <v>741</v>
      </c>
      <c r="F4647" s="23" t="str">
        <f t="shared" si="218"/>
        <v>ida</v>
      </c>
      <c r="G4647" s="4">
        <v>6</v>
      </c>
      <c r="H4647" s="2" t="s">
        <v>722</v>
      </c>
      <c r="I4647" s="2" t="s">
        <v>712</v>
      </c>
      <c r="J4647" s="23" t="str">
        <f t="shared" si="216"/>
        <v>TAGUATUR3075ida6</v>
      </c>
      <c r="K4647" s="32" t="str">
        <f t="shared" si="217"/>
        <v>TERMINAL ROD. DO CENTRO/VILA SÃO LUIZ/AVENIDA RIO GRANDE DO NORTE/QUADRAS: 72 / 73/AVENIDA GOIÁS ATÉ A PONTE/DF – 280</v>
      </c>
    </row>
    <row r="4648" spans="1:11" x14ac:dyDescent="0.2">
      <c r="A4648" s="2" t="s">
        <v>737</v>
      </c>
      <c r="B4648" s="2" t="s">
        <v>644</v>
      </c>
      <c r="C4648" s="4">
        <v>3075</v>
      </c>
      <c r="D4648" s="2" t="s">
        <v>92</v>
      </c>
      <c r="E4648" s="2" t="s">
        <v>741</v>
      </c>
      <c r="F4648" s="23" t="str">
        <f t="shared" si="218"/>
        <v>ida</v>
      </c>
      <c r="G4648" s="4">
        <v>7</v>
      </c>
      <c r="H4648" s="2" t="s">
        <v>723</v>
      </c>
      <c r="I4648" s="2" t="s">
        <v>724</v>
      </c>
      <c r="J4648" s="23" t="str">
        <f t="shared" si="216"/>
        <v>TAGUATUR3075ida7</v>
      </c>
      <c r="K4648" s="32" t="str">
        <f t="shared" si="217"/>
        <v>TERMINAL ROD. DO CENTRO/VILA SÃO LUIZ/AVENIDA RIO GRANDE DO NORTE/QUADRAS: 72 / 73/AVENIDA GOIÁS ATÉ A PONTE/DF – 280/BR – 060</v>
      </c>
    </row>
    <row r="4649" spans="1:11" x14ac:dyDescent="0.2">
      <c r="A4649" s="2" t="s">
        <v>737</v>
      </c>
      <c r="B4649" s="2" t="s">
        <v>644</v>
      </c>
      <c r="C4649" s="4">
        <v>3075</v>
      </c>
      <c r="D4649" s="2" t="s">
        <v>92</v>
      </c>
      <c r="E4649" s="2" t="s">
        <v>741</v>
      </c>
      <c r="F4649" s="23" t="str">
        <f t="shared" si="218"/>
        <v>ida</v>
      </c>
      <c r="G4649" s="4">
        <v>8</v>
      </c>
      <c r="H4649" s="2" t="s">
        <v>677</v>
      </c>
      <c r="I4649" s="2" t="s">
        <v>735</v>
      </c>
      <c r="J4649" s="23" t="str">
        <f t="shared" si="216"/>
        <v>TAGUATUR3075ida8</v>
      </c>
      <c r="K4649" s="32" t="str">
        <f t="shared" si="217"/>
        <v>TERMINAL ROD. DO CENTRO/VILA SÃO LUIZ/AVENIDA RIO GRANDE DO NORTE/QUADRAS: 72 / 73/AVENIDA GOIÁS ATÉ A PONTE/DF – 280/BR – 060/EPNB</v>
      </c>
    </row>
    <row r="4650" spans="1:11" x14ac:dyDescent="0.2">
      <c r="A4650" s="2" t="s">
        <v>737</v>
      </c>
      <c r="B4650" s="2" t="s">
        <v>644</v>
      </c>
      <c r="C4650" s="4">
        <v>3075</v>
      </c>
      <c r="D4650" s="2" t="s">
        <v>92</v>
      </c>
      <c r="E4650" s="2" t="s">
        <v>741</v>
      </c>
      <c r="F4650" s="23" t="str">
        <f t="shared" si="218"/>
        <v>ida</v>
      </c>
      <c r="G4650" s="4">
        <v>9</v>
      </c>
      <c r="H4650" s="2" t="s">
        <v>677</v>
      </c>
      <c r="I4650" s="2" t="s">
        <v>671</v>
      </c>
      <c r="J4650" s="23" t="str">
        <f t="shared" si="216"/>
        <v>TAGUATUR3075ida9</v>
      </c>
      <c r="K4650" s="32" t="str">
        <f t="shared" si="217"/>
        <v>TERMINAL ROD. DO CENTRO/VILA SÃO LUIZ/AVENIDA RIO GRANDE DO NORTE/QUADRAS: 72 / 73/AVENIDA GOIÁS ATÉ A PONTE/DF – 280/BR – 060/EPNB/EPNB</v>
      </c>
    </row>
    <row r="4651" spans="1:11" x14ac:dyDescent="0.2">
      <c r="A4651" s="2" t="s">
        <v>737</v>
      </c>
      <c r="B4651" s="2" t="s">
        <v>644</v>
      </c>
      <c r="C4651" s="4">
        <v>3075</v>
      </c>
      <c r="D4651" s="2" t="s">
        <v>92</v>
      </c>
      <c r="E4651" s="2" t="s">
        <v>741</v>
      </c>
      <c r="F4651" s="23" t="str">
        <f t="shared" si="218"/>
        <v>ida</v>
      </c>
      <c r="G4651" s="4">
        <v>10</v>
      </c>
      <c r="H4651" s="2" t="s">
        <v>463</v>
      </c>
      <c r="I4651" s="2" t="s">
        <v>707</v>
      </c>
      <c r="J4651" s="23" t="str">
        <f t="shared" si="216"/>
        <v>TAGUATUR3075ida10</v>
      </c>
      <c r="K4651" s="32" t="str">
        <f t="shared" si="217"/>
        <v>TERMINAL ROD. DO CENTRO/VILA SÃO LUIZ/AVENIDA RIO GRANDE DO NORTE/QUADRAS: 72 / 73/AVENIDA GOIÁS ATÉ A PONTE/DF – 280/BR – 060/EPNB/EPNB/EPIA</v>
      </c>
    </row>
    <row r="4652" spans="1:11" x14ac:dyDescent="0.2">
      <c r="A4652" s="2" t="s">
        <v>737</v>
      </c>
      <c r="B4652" s="2" t="s">
        <v>644</v>
      </c>
      <c r="C4652" s="4">
        <v>3075</v>
      </c>
      <c r="D4652" s="2" t="s">
        <v>92</v>
      </c>
      <c r="E4652" s="2" t="s">
        <v>741</v>
      </c>
      <c r="F4652" s="23" t="str">
        <f t="shared" si="218"/>
        <v>ida</v>
      </c>
      <c r="G4652" s="4">
        <v>11</v>
      </c>
      <c r="H4652" s="2" t="s">
        <v>503</v>
      </c>
      <c r="I4652" s="2" t="s">
        <v>504</v>
      </c>
      <c r="J4652" s="23" t="str">
        <f t="shared" si="216"/>
        <v>TAGUATUR3075ida11</v>
      </c>
      <c r="K4652" s="32" t="str">
        <f t="shared" si="217"/>
        <v>TERMINAL ROD. DO CENTRO/VILA SÃO LUIZ/AVENIDA RIO GRANDE DO NORTE/QUADRAS: 72 / 73/AVENIDA GOIÁS ATÉ A PONTE/DF – 280/BR – 060/EPNB/EPNB/EPIA/EPGU - ZOOLÓGICO</v>
      </c>
    </row>
    <row r="4653" spans="1:11" x14ac:dyDescent="0.2">
      <c r="A4653" s="2" t="s">
        <v>737</v>
      </c>
      <c r="B4653" s="2" t="s">
        <v>644</v>
      </c>
      <c r="C4653" s="4">
        <v>3075</v>
      </c>
      <c r="D4653" s="2" t="s">
        <v>92</v>
      </c>
      <c r="E4653" s="2" t="s">
        <v>741</v>
      </c>
      <c r="F4653" s="23" t="str">
        <f t="shared" si="218"/>
        <v>ida</v>
      </c>
      <c r="G4653" s="4">
        <v>12</v>
      </c>
      <c r="H4653" s="2" t="s">
        <v>501</v>
      </c>
      <c r="I4653" s="2" t="s">
        <v>502</v>
      </c>
      <c r="J4653" s="23" t="str">
        <f t="shared" si="216"/>
        <v>TAGUATUR3075ida12</v>
      </c>
      <c r="K4653" s="32" t="str">
        <f t="shared" si="217"/>
        <v>TERMINAL ROD. DO CENTRO/VILA SÃO LUIZ/AVENIDA RIO GRANDE DO NORTE/QUADRAS: 72 / 73/AVENIDA GOIÁS ATÉ A PONTE/DF – 280/BR – 060/EPNB/EPNB/EPIA/EPGU - ZOOLÓGICO/AVENIDA DAS NAÇÕES</v>
      </c>
    </row>
    <row r="4654" spans="1:11" x14ac:dyDescent="0.2">
      <c r="A4654" s="2" t="s">
        <v>737</v>
      </c>
      <c r="B4654" s="2" t="s">
        <v>644</v>
      </c>
      <c r="C4654" s="4">
        <v>3075</v>
      </c>
      <c r="D4654" s="2" t="s">
        <v>92</v>
      </c>
      <c r="E4654" s="2" t="s">
        <v>741</v>
      </c>
      <c r="F4654" s="23" t="str">
        <f t="shared" si="218"/>
        <v>ida</v>
      </c>
      <c r="G4654" s="4">
        <v>13</v>
      </c>
      <c r="H4654" s="2" t="s">
        <v>763</v>
      </c>
      <c r="I4654" s="2" t="s">
        <v>481</v>
      </c>
      <c r="J4654" s="23" t="str">
        <f t="shared" si="216"/>
        <v>TAGUATUR3075ida13</v>
      </c>
      <c r="K4654" s="32" t="str">
        <f t="shared" si="217"/>
        <v>TERMINAL ROD. DO CENTRO/VILA SÃO LUIZ/AVENIDA RIO GRANDE DO NORTE/QUADRAS: 72 / 73/AVENIDA GOIÁS ATÉ A PONTE/DF – 280/BR – 060/EPNB/EPNB/EPIA/EPGU - ZOOLÓGICO/AVENIDA DAS NAÇÕES/AVENIDA L4 SUL</v>
      </c>
    </row>
    <row r="4655" spans="1:11" x14ac:dyDescent="0.2">
      <c r="A4655" s="2" t="s">
        <v>737</v>
      </c>
      <c r="B4655" s="2" t="s">
        <v>644</v>
      </c>
      <c r="C4655" s="4">
        <v>3075</v>
      </c>
      <c r="D4655" s="2" t="s">
        <v>92</v>
      </c>
      <c r="E4655" s="2" t="s">
        <v>741</v>
      </c>
      <c r="F4655" s="23" t="str">
        <f t="shared" si="218"/>
        <v>ida</v>
      </c>
      <c r="G4655" s="4">
        <v>14</v>
      </c>
      <c r="H4655" s="2" t="s">
        <v>642</v>
      </c>
      <c r="I4655" s="2" t="s">
        <v>481</v>
      </c>
      <c r="J4655" s="23" t="str">
        <f t="shared" si="216"/>
        <v>TAGUATUR3075ida14</v>
      </c>
      <c r="K4655" s="32" t="str">
        <f t="shared" si="217"/>
        <v>TERMINAL ROD. DO CENTRO/VILA SÃO LUIZ/AVENIDA RIO GRANDE DO NORTE/QUADRAS: 72 / 73/AVENIDA GOIÁS ATÉ A PONTE/DF – 280/BR – 060/EPNB/EPNB/EPIA/EPGU - ZOOLÓGICO/AVENIDA DAS NAÇÕES/AVENIDA L4 SUL/W3 SUL</v>
      </c>
    </row>
    <row r="4656" spans="1:11" x14ac:dyDescent="0.2">
      <c r="A4656" s="2" t="s">
        <v>737</v>
      </c>
      <c r="B4656" s="2" t="s">
        <v>644</v>
      </c>
      <c r="C4656" s="4">
        <v>3075</v>
      </c>
      <c r="D4656" s="2" t="s">
        <v>92</v>
      </c>
      <c r="E4656" s="2" t="s">
        <v>741</v>
      </c>
      <c r="F4656" s="23" t="str">
        <f t="shared" si="218"/>
        <v>ida</v>
      </c>
      <c r="G4656" s="4">
        <v>15</v>
      </c>
      <c r="H4656" s="2" t="s">
        <v>644</v>
      </c>
      <c r="I4656" s="2" t="s">
        <v>481</v>
      </c>
      <c r="J4656" s="23" t="str">
        <f t="shared" si="216"/>
        <v>TAGUATUR3075ida15</v>
      </c>
      <c r="K4656" s="32" t="str">
        <f t="shared" si="217"/>
        <v>TERMINAL ROD. DO CENTRO/VILA SÃO LUIZ/AVENIDA RIO GRANDE DO NORTE/QUADRAS: 72 / 73/AVENIDA GOIÁS ATÉ A PONTE/DF – 280/BR – 060/EPNB/EPNB/EPIA/EPGU - ZOOLÓGICO/AVENIDA DAS NAÇÕES/AVENIDA L4 SUL/W3 SUL/W3 NORTE</v>
      </c>
    </row>
    <row r="4657" spans="1:11" x14ac:dyDescent="0.2">
      <c r="A4657" s="2" t="s">
        <v>737</v>
      </c>
      <c r="B4657" s="2" t="s">
        <v>644</v>
      </c>
      <c r="C4657" s="4">
        <v>3075</v>
      </c>
      <c r="D4657" s="2" t="s">
        <v>92</v>
      </c>
      <c r="E4657" s="2" t="s">
        <v>741</v>
      </c>
      <c r="F4657" s="23" t="str">
        <f t="shared" si="218"/>
        <v>ida</v>
      </c>
      <c r="G4657" s="4">
        <v>16</v>
      </c>
      <c r="H4657" s="2" t="s">
        <v>484</v>
      </c>
      <c r="I4657" s="2" t="s">
        <v>481</v>
      </c>
      <c r="J4657" s="23" t="str">
        <f t="shared" si="216"/>
        <v>TAGUATUR3075ida16</v>
      </c>
      <c r="K4657" s="32" t="str">
        <f t="shared" si="217"/>
        <v>TERMINAL ROD. DO CENTRO/VILA SÃO LUIZ/AVENIDA RIO GRANDE DO NORTE/QUADRAS: 72 / 73/AVENIDA GOIÁS ATÉ A PONTE/DF – 280/BR – 060/EPNB/EPNB/EPIA/EPGU - ZOOLÓGICO/AVENIDA DAS NAÇÕES/AVENIDA L4 SUL/W3 SUL/W3 NORTE/EIXO NORTE</v>
      </c>
    </row>
    <row r="4658" spans="1:11" x14ac:dyDescent="0.2">
      <c r="A4658" s="2" t="s">
        <v>737</v>
      </c>
      <c r="B4658" s="2" t="s">
        <v>644</v>
      </c>
      <c r="C4658" s="4">
        <v>3075</v>
      </c>
      <c r="D4658" s="2" t="s">
        <v>92</v>
      </c>
      <c r="E4658" s="2" t="s">
        <v>741</v>
      </c>
      <c r="F4658" s="23" t="str">
        <f t="shared" si="218"/>
        <v>ida</v>
      </c>
      <c r="G4658" s="4">
        <v>17</v>
      </c>
      <c r="H4658" s="2" t="s">
        <v>483</v>
      </c>
      <c r="I4658" s="2" t="s">
        <v>481</v>
      </c>
      <c r="J4658" s="23" t="str">
        <f t="shared" si="216"/>
        <v>TAGUATUR3075ida17</v>
      </c>
      <c r="K4658" s="32" t="str">
        <f t="shared" si="217"/>
        <v>TERMINAL ROD. DO CENTRO/VILA SÃO LUIZ/AVENIDA RIO GRANDE DO NORTE/QUADRAS: 72 / 73/AVENIDA GOIÁS ATÉ A PONTE/DF – 280/BR – 060/EPNB/EPNB/EPIA/EPGU - ZOOLÓGICO/AVENIDA DAS NAÇÕES/AVENIDA L4 SUL/W3 SUL/W3 NORTE/EIXO NORTE/RODOVIÁRIA PLANO PILOTO</v>
      </c>
    </row>
    <row r="4659" spans="1:11" x14ac:dyDescent="0.2">
      <c r="A4659" s="2" t="s">
        <v>708</v>
      </c>
      <c r="B4659" s="2" t="s">
        <v>644</v>
      </c>
      <c r="C4659" s="4">
        <v>3076</v>
      </c>
      <c r="D4659" s="2" t="s">
        <v>92</v>
      </c>
      <c r="E4659" s="2" t="s">
        <v>710</v>
      </c>
      <c r="F4659" s="23" t="str">
        <f t="shared" si="218"/>
        <v>ida</v>
      </c>
      <c r="G4659" s="4">
        <v>1</v>
      </c>
      <c r="H4659" s="2" t="s">
        <v>711</v>
      </c>
      <c r="I4659" s="2" t="s">
        <v>712</v>
      </c>
      <c r="J4659" s="23" t="str">
        <f t="shared" si="216"/>
        <v>TAGUATUR3076ida1</v>
      </c>
      <c r="K4659" s="32" t="str">
        <f t="shared" si="217"/>
        <v>AVENIDA PRINCIPAL DO PARQUE SANTO ANTONIO</v>
      </c>
    </row>
    <row r="4660" spans="1:11" x14ac:dyDescent="0.2">
      <c r="A4660" s="2" t="s">
        <v>708</v>
      </c>
      <c r="B4660" s="2" t="s">
        <v>644</v>
      </c>
      <c r="C4660" s="4">
        <v>3076</v>
      </c>
      <c r="D4660" s="2" t="s">
        <v>92</v>
      </c>
      <c r="E4660" s="2" t="s">
        <v>710</v>
      </c>
      <c r="F4660" s="23" t="str">
        <f t="shared" si="218"/>
        <v>ida</v>
      </c>
      <c r="G4660" s="4">
        <v>2</v>
      </c>
      <c r="H4660" s="2" t="s">
        <v>767</v>
      </c>
      <c r="I4660" s="2" t="s">
        <v>712</v>
      </c>
      <c r="J4660" s="23" t="str">
        <f t="shared" si="216"/>
        <v>TAGUATUR3076ida2</v>
      </c>
      <c r="K4660" s="32" t="str">
        <f t="shared" si="217"/>
        <v>AVENIDA PRINCIPAL DO PARQUE SANTO ANTONIO/AVENIDA PRINCIPAL DO PARQUE ESTRELA DALVA XIII</v>
      </c>
    </row>
    <row r="4661" spans="1:11" x14ac:dyDescent="0.2">
      <c r="A4661" s="2" t="s">
        <v>708</v>
      </c>
      <c r="B4661" s="2" t="s">
        <v>644</v>
      </c>
      <c r="C4661" s="4">
        <v>3076</v>
      </c>
      <c r="D4661" s="2" t="s">
        <v>92</v>
      </c>
      <c r="E4661" s="2" t="s">
        <v>710</v>
      </c>
      <c r="F4661" s="23" t="str">
        <f t="shared" si="218"/>
        <v>ida</v>
      </c>
      <c r="G4661" s="4">
        <v>3</v>
      </c>
      <c r="H4661" s="2" t="s">
        <v>781</v>
      </c>
      <c r="I4661" s="2" t="s">
        <v>712</v>
      </c>
      <c r="J4661" s="23" t="str">
        <f t="shared" si="216"/>
        <v>TAGUATUR3076ida3</v>
      </c>
      <c r="K4661" s="32" t="str">
        <f t="shared" si="217"/>
        <v>AVENIDA PRINCIPAL DO PARQUE SANTO ANTONIO/AVENIDA PRINCIPAL DO PARQUE ESTRELA DALVA XIII/AVENIDA PRINCIPAL DO PARQUE ESTRELA DALVA XVII</v>
      </c>
    </row>
    <row r="4662" spans="1:11" x14ac:dyDescent="0.2">
      <c r="A4662" s="2" t="s">
        <v>708</v>
      </c>
      <c r="B4662" s="2" t="s">
        <v>644</v>
      </c>
      <c r="C4662" s="4">
        <v>3076</v>
      </c>
      <c r="D4662" s="2" t="s">
        <v>92</v>
      </c>
      <c r="E4662" s="2" t="s">
        <v>710</v>
      </c>
      <c r="F4662" s="23" t="str">
        <f t="shared" si="218"/>
        <v>ida</v>
      </c>
      <c r="G4662" s="4">
        <v>4</v>
      </c>
      <c r="H4662" s="2" t="s">
        <v>713</v>
      </c>
      <c r="I4662" s="2" t="s">
        <v>712</v>
      </c>
      <c r="J4662" s="23" t="str">
        <f t="shared" si="216"/>
        <v>TAGUATUR3076ida4</v>
      </c>
      <c r="K4662" s="32" t="str">
        <f t="shared" si="217"/>
        <v>AVENIDA PRINCIPAL DO PARQUE SANTO ANTONIO/AVENIDA PRINCIPAL DO PARQUE ESTRELA DALVA XIII/AVENIDA PRINCIPAL DO PARQUE ESTRELA DALVA XVII/RESIDENCIAL MORADA NOBRE</v>
      </c>
    </row>
    <row r="4663" spans="1:11" x14ac:dyDescent="0.2">
      <c r="A4663" s="2" t="s">
        <v>708</v>
      </c>
      <c r="B4663" s="2" t="s">
        <v>644</v>
      </c>
      <c r="C4663" s="4">
        <v>3076</v>
      </c>
      <c r="D4663" s="2" t="s">
        <v>92</v>
      </c>
      <c r="E4663" s="2" t="s">
        <v>710</v>
      </c>
      <c r="F4663" s="23" t="str">
        <f t="shared" si="218"/>
        <v>ida</v>
      </c>
      <c r="G4663" s="4">
        <v>5</v>
      </c>
      <c r="H4663" s="2" t="s">
        <v>714</v>
      </c>
      <c r="I4663" s="2" t="s">
        <v>712</v>
      </c>
      <c r="J4663" s="23" t="str">
        <f t="shared" si="216"/>
        <v>TAGUATUR3076ida5</v>
      </c>
      <c r="K4663" s="32" t="str">
        <f t="shared" si="217"/>
        <v>AVENIDA PRINCIPAL DO PARQUE SANTO ANTONIO/AVENIDA PRINCIPAL DO PARQUE ESTRELA DALVA XIII/AVENIDA PRINCIPAL DO PARQUE ESTRELA DALVA XVII/RESIDENCIAL MORADA NOBRE/AVENIDA PRINCIPAL DO PARQUE BEATRIZ I E II</v>
      </c>
    </row>
    <row r="4664" spans="1:11" x14ac:dyDescent="0.2">
      <c r="A4664" s="2" t="s">
        <v>708</v>
      </c>
      <c r="B4664" s="2" t="s">
        <v>644</v>
      </c>
      <c r="C4664" s="4">
        <v>3076</v>
      </c>
      <c r="D4664" s="2" t="s">
        <v>92</v>
      </c>
      <c r="E4664" s="2" t="s">
        <v>710</v>
      </c>
      <c r="F4664" s="23" t="str">
        <f t="shared" si="218"/>
        <v>ida</v>
      </c>
      <c r="G4664" s="4">
        <v>6</v>
      </c>
      <c r="H4664" s="2" t="s">
        <v>717</v>
      </c>
      <c r="I4664" s="2" t="s">
        <v>712</v>
      </c>
      <c r="J4664" s="23" t="str">
        <f t="shared" si="216"/>
        <v>TAGUATUR3076ida6</v>
      </c>
      <c r="K4664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</v>
      </c>
    </row>
    <row r="4665" spans="1:11" x14ac:dyDescent="0.2">
      <c r="A4665" s="2" t="s">
        <v>708</v>
      </c>
      <c r="B4665" s="2" t="s">
        <v>644</v>
      </c>
      <c r="C4665" s="4">
        <v>3076</v>
      </c>
      <c r="D4665" s="2" t="s">
        <v>92</v>
      </c>
      <c r="E4665" s="2" t="s">
        <v>710</v>
      </c>
      <c r="F4665" s="23" t="str">
        <f t="shared" si="218"/>
        <v>ida</v>
      </c>
      <c r="G4665" s="4">
        <v>7</v>
      </c>
      <c r="H4665" s="2" t="s">
        <v>718</v>
      </c>
      <c r="I4665" s="2" t="s">
        <v>712</v>
      </c>
      <c r="J4665" s="23" t="str">
        <f t="shared" si="216"/>
        <v>TAGUATUR3076ida7</v>
      </c>
      <c r="K4665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</v>
      </c>
    </row>
    <row r="4666" spans="1:11" x14ac:dyDescent="0.2">
      <c r="A4666" s="2" t="s">
        <v>708</v>
      </c>
      <c r="B4666" s="2" t="s">
        <v>644</v>
      </c>
      <c r="C4666" s="4">
        <v>3076</v>
      </c>
      <c r="D4666" s="2" t="s">
        <v>92</v>
      </c>
      <c r="E4666" s="2" t="s">
        <v>710</v>
      </c>
      <c r="F4666" s="23" t="str">
        <f t="shared" si="218"/>
        <v>ida</v>
      </c>
      <c r="G4666" s="4">
        <v>8</v>
      </c>
      <c r="H4666" s="2" t="s">
        <v>733</v>
      </c>
      <c r="I4666" s="2" t="s">
        <v>712</v>
      </c>
      <c r="J4666" s="23" t="str">
        <f t="shared" si="216"/>
        <v>TAGUATUR3076ida8</v>
      </c>
      <c r="K4666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</v>
      </c>
    </row>
    <row r="4667" spans="1:11" x14ac:dyDescent="0.2">
      <c r="A4667" s="2" t="s">
        <v>708</v>
      </c>
      <c r="B4667" s="2" t="s">
        <v>644</v>
      </c>
      <c r="C4667" s="4">
        <v>3076</v>
      </c>
      <c r="D4667" s="2" t="s">
        <v>92</v>
      </c>
      <c r="E4667" s="2" t="s">
        <v>710</v>
      </c>
      <c r="F4667" s="23" t="str">
        <f t="shared" si="218"/>
        <v>ida</v>
      </c>
      <c r="G4667" s="4">
        <v>9</v>
      </c>
      <c r="H4667" s="2" t="s">
        <v>734</v>
      </c>
      <c r="I4667" s="2" t="s">
        <v>712</v>
      </c>
      <c r="J4667" s="23" t="str">
        <f t="shared" si="216"/>
        <v>TAGUATUR3076ida9</v>
      </c>
      <c r="K4667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</v>
      </c>
    </row>
    <row r="4668" spans="1:11" x14ac:dyDescent="0.2">
      <c r="A4668" s="2" t="s">
        <v>708</v>
      </c>
      <c r="B4668" s="2" t="s">
        <v>644</v>
      </c>
      <c r="C4668" s="4">
        <v>3076</v>
      </c>
      <c r="D4668" s="2" t="s">
        <v>92</v>
      </c>
      <c r="E4668" s="2" t="s">
        <v>710</v>
      </c>
      <c r="F4668" s="23" t="str">
        <f t="shared" si="218"/>
        <v>ida</v>
      </c>
      <c r="G4668" s="4">
        <v>10</v>
      </c>
      <c r="H4668" s="2" t="s">
        <v>721</v>
      </c>
      <c r="I4668" s="2" t="s">
        <v>712</v>
      </c>
      <c r="J4668" s="23" t="str">
        <f t="shared" si="216"/>
        <v>TAGUATUR3076ida10</v>
      </c>
      <c r="K4668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</v>
      </c>
    </row>
    <row r="4669" spans="1:11" x14ac:dyDescent="0.2">
      <c r="A4669" s="2" t="s">
        <v>708</v>
      </c>
      <c r="B4669" s="2" t="s">
        <v>644</v>
      </c>
      <c r="C4669" s="4">
        <v>3076</v>
      </c>
      <c r="D4669" s="2" t="s">
        <v>92</v>
      </c>
      <c r="E4669" s="2" t="s">
        <v>710</v>
      </c>
      <c r="F4669" s="23" t="str">
        <f t="shared" si="218"/>
        <v>ida</v>
      </c>
      <c r="G4669" s="4">
        <v>11</v>
      </c>
      <c r="H4669" s="2" t="s">
        <v>722</v>
      </c>
      <c r="I4669" s="2" t="s">
        <v>712</v>
      </c>
      <c r="J4669" s="23" t="str">
        <f t="shared" si="216"/>
        <v>TAGUATUR3076ida11</v>
      </c>
      <c r="K4669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</v>
      </c>
    </row>
    <row r="4670" spans="1:11" x14ac:dyDescent="0.2">
      <c r="A4670" s="2" t="s">
        <v>708</v>
      </c>
      <c r="B4670" s="2" t="s">
        <v>644</v>
      </c>
      <c r="C4670" s="4">
        <v>3076</v>
      </c>
      <c r="D4670" s="2" t="s">
        <v>92</v>
      </c>
      <c r="E4670" s="2" t="s">
        <v>710</v>
      </c>
      <c r="F4670" s="23" t="str">
        <f t="shared" si="218"/>
        <v>ida</v>
      </c>
      <c r="G4670" s="4">
        <v>12</v>
      </c>
      <c r="H4670" s="2" t="s">
        <v>752</v>
      </c>
      <c r="I4670" s="2" t="s">
        <v>724</v>
      </c>
      <c r="J4670" s="23" t="str">
        <f t="shared" si="216"/>
        <v>TAGUATUR3076ida12</v>
      </c>
      <c r="K4670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</v>
      </c>
    </row>
    <row r="4671" spans="1:11" x14ac:dyDescent="0.2">
      <c r="A4671" s="2" t="s">
        <v>708</v>
      </c>
      <c r="B4671" s="2" t="s">
        <v>644</v>
      </c>
      <c r="C4671" s="4">
        <v>3076</v>
      </c>
      <c r="D4671" s="2" t="s">
        <v>92</v>
      </c>
      <c r="E4671" s="2" t="s">
        <v>710</v>
      </c>
      <c r="F4671" s="23" t="str">
        <f t="shared" si="218"/>
        <v>ida</v>
      </c>
      <c r="G4671" s="4">
        <v>13</v>
      </c>
      <c r="H4671" s="2" t="s">
        <v>565</v>
      </c>
      <c r="I4671" s="2" t="s">
        <v>727</v>
      </c>
      <c r="J4671" s="23" t="str">
        <f t="shared" si="216"/>
        <v>TAGUATUR3076ida13</v>
      </c>
      <c r="K4671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</v>
      </c>
    </row>
    <row r="4672" spans="1:11" x14ac:dyDescent="0.2">
      <c r="A4672" s="2" t="s">
        <v>708</v>
      </c>
      <c r="B4672" s="2" t="s">
        <v>644</v>
      </c>
      <c r="C4672" s="4">
        <v>3076</v>
      </c>
      <c r="D4672" s="2" t="s">
        <v>92</v>
      </c>
      <c r="E4672" s="2" t="s">
        <v>710</v>
      </c>
      <c r="F4672" s="23" t="str">
        <f t="shared" si="218"/>
        <v>ida</v>
      </c>
      <c r="G4672" s="4">
        <v>14</v>
      </c>
      <c r="H4672" s="2" t="s">
        <v>565</v>
      </c>
      <c r="I4672" s="2" t="s">
        <v>744</v>
      </c>
      <c r="J4672" s="23" t="str">
        <f t="shared" si="216"/>
        <v>TAGUATUR3076ida14</v>
      </c>
      <c r="K4672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</v>
      </c>
    </row>
    <row r="4673" spans="1:11" x14ac:dyDescent="0.2">
      <c r="A4673" s="2" t="s">
        <v>708</v>
      </c>
      <c r="B4673" s="2" t="s">
        <v>644</v>
      </c>
      <c r="C4673" s="4">
        <v>3076</v>
      </c>
      <c r="D4673" s="2" t="s">
        <v>92</v>
      </c>
      <c r="E4673" s="2" t="s">
        <v>710</v>
      </c>
      <c r="F4673" s="23" t="str">
        <f t="shared" si="218"/>
        <v>ida</v>
      </c>
      <c r="G4673" s="4">
        <v>15</v>
      </c>
      <c r="H4673" s="2" t="s">
        <v>565</v>
      </c>
      <c r="I4673" s="2" t="s">
        <v>504</v>
      </c>
      <c r="J4673" s="23" t="str">
        <f t="shared" si="216"/>
        <v>TAGUATUR3076ida15</v>
      </c>
      <c r="K4673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</v>
      </c>
    </row>
    <row r="4674" spans="1:11" x14ac:dyDescent="0.2">
      <c r="A4674" s="2" t="s">
        <v>708</v>
      </c>
      <c r="B4674" s="2" t="s">
        <v>644</v>
      </c>
      <c r="C4674" s="4">
        <v>3076</v>
      </c>
      <c r="D4674" s="2" t="s">
        <v>92</v>
      </c>
      <c r="E4674" s="2" t="s">
        <v>710</v>
      </c>
      <c r="F4674" s="23" t="str">
        <f t="shared" si="218"/>
        <v>ida</v>
      </c>
      <c r="G4674" s="4">
        <v>16</v>
      </c>
      <c r="H4674" s="2" t="s">
        <v>565</v>
      </c>
      <c r="I4674" s="2" t="s">
        <v>531</v>
      </c>
      <c r="J4674" s="23" t="str">
        <f t="shared" si="216"/>
        <v>TAGUATUR3076ida16</v>
      </c>
      <c r="K4674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</v>
      </c>
    </row>
    <row r="4675" spans="1:11" x14ac:dyDescent="0.2">
      <c r="A4675" s="2" t="s">
        <v>708</v>
      </c>
      <c r="B4675" s="2" t="s">
        <v>644</v>
      </c>
      <c r="C4675" s="4">
        <v>3076</v>
      </c>
      <c r="D4675" s="2" t="s">
        <v>92</v>
      </c>
      <c r="E4675" s="2" t="s">
        <v>710</v>
      </c>
      <c r="F4675" s="23" t="str">
        <f t="shared" si="218"/>
        <v>ida</v>
      </c>
      <c r="G4675" s="4">
        <v>17</v>
      </c>
      <c r="H4675" s="2" t="s">
        <v>642</v>
      </c>
      <c r="I4675" s="2" t="s">
        <v>481</v>
      </c>
      <c r="J4675" s="23" t="str">
        <f t="shared" ref="J4675:J4738" si="219">D4675&amp;C4675&amp;F4675&amp;G4675</f>
        <v>TAGUATUR3076ida17</v>
      </c>
      <c r="K4675" s="32" t="str">
        <f t="shared" ref="K4675:K4738" si="220">IF(G4675=1,H4675,K4674&amp;"/"&amp;H4675)</f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</v>
      </c>
    </row>
    <row r="4676" spans="1:11" x14ac:dyDescent="0.2">
      <c r="A4676" s="2" t="s">
        <v>708</v>
      </c>
      <c r="B4676" s="2" t="s">
        <v>644</v>
      </c>
      <c r="C4676" s="4">
        <v>3076</v>
      </c>
      <c r="D4676" s="2" t="s">
        <v>92</v>
      </c>
      <c r="E4676" s="2" t="s">
        <v>710</v>
      </c>
      <c r="F4676" s="23" t="str">
        <f t="shared" ref="F4676:F4739" si="221">IF(LEFT(E4676,3)="ida","ida","volta")</f>
        <v>ida</v>
      </c>
      <c r="G4676" s="4">
        <v>18</v>
      </c>
      <c r="H4676" s="2" t="s">
        <v>644</v>
      </c>
      <c r="I4676" s="2" t="s">
        <v>481</v>
      </c>
      <c r="J4676" s="23" t="str">
        <f t="shared" si="219"/>
        <v>TAGUATUR3076ida18</v>
      </c>
      <c r="K4676" s="32" t="str">
        <f t="shared" si="220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</v>
      </c>
    </row>
    <row r="4677" spans="1:11" x14ac:dyDescent="0.2">
      <c r="A4677" s="2" t="s">
        <v>708</v>
      </c>
      <c r="B4677" s="2" t="s">
        <v>644</v>
      </c>
      <c r="C4677" s="4">
        <v>3076</v>
      </c>
      <c r="D4677" s="2" t="s">
        <v>92</v>
      </c>
      <c r="E4677" s="2" t="s">
        <v>710</v>
      </c>
      <c r="F4677" s="23" t="str">
        <f t="shared" si="221"/>
        <v>ida</v>
      </c>
      <c r="G4677" s="4">
        <v>19</v>
      </c>
      <c r="H4677" s="2" t="s">
        <v>484</v>
      </c>
      <c r="I4677" s="2" t="s">
        <v>481</v>
      </c>
      <c r="J4677" s="23" t="str">
        <f t="shared" si="219"/>
        <v>TAGUATUR3076ida19</v>
      </c>
      <c r="K4677" s="32" t="str">
        <f t="shared" si="220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</v>
      </c>
    </row>
    <row r="4678" spans="1:11" x14ac:dyDescent="0.2">
      <c r="A4678" s="2" t="s">
        <v>708</v>
      </c>
      <c r="B4678" s="2" t="s">
        <v>644</v>
      </c>
      <c r="C4678" s="4">
        <v>3076</v>
      </c>
      <c r="D4678" s="2" t="s">
        <v>92</v>
      </c>
      <c r="E4678" s="2" t="s">
        <v>710</v>
      </c>
      <c r="F4678" s="23" t="str">
        <f t="shared" si="221"/>
        <v>ida</v>
      </c>
      <c r="G4678" s="4">
        <v>20</v>
      </c>
      <c r="H4678" s="2" t="s">
        <v>483</v>
      </c>
      <c r="I4678" s="2" t="s">
        <v>481</v>
      </c>
      <c r="J4678" s="23" t="str">
        <f t="shared" si="219"/>
        <v>TAGUATUR3076ida20</v>
      </c>
      <c r="K4678" s="32" t="str">
        <f t="shared" si="220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</v>
      </c>
    </row>
    <row r="4679" spans="1:11" x14ac:dyDescent="0.2">
      <c r="A4679" s="2" t="s">
        <v>753</v>
      </c>
      <c r="B4679" s="2" t="s">
        <v>747</v>
      </c>
      <c r="C4679" s="4">
        <v>3079</v>
      </c>
      <c r="D4679" s="2" t="s">
        <v>92</v>
      </c>
      <c r="E4679" s="2" t="s">
        <v>710</v>
      </c>
      <c r="F4679" s="23" t="str">
        <f t="shared" si="221"/>
        <v>ida</v>
      </c>
      <c r="G4679" s="4">
        <v>1</v>
      </c>
      <c r="H4679" s="2" t="s">
        <v>782</v>
      </c>
      <c r="I4679" s="2" t="s">
        <v>712</v>
      </c>
      <c r="J4679" s="23" t="str">
        <f t="shared" si="219"/>
        <v>TAGUATUR3079ida1</v>
      </c>
      <c r="K4679" s="32" t="str">
        <f t="shared" si="220"/>
        <v>AVENIDA PRINCIPAL DO PARQUE SANTO ANTÔNIO</v>
      </c>
    </row>
    <row r="4680" spans="1:11" x14ac:dyDescent="0.2">
      <c r="A4680" s="2" t="s">
        <v>753</v>
      </c>
      <c r="B4680" s="2" t="s">
        <v>747</v>
      </c>
      <c r="C4680" s="4">
        <v>3079</v>
      </c>
      <c r="D4680" s="2" t="s">
        <v>92</v>
      </c>
      <c r="E4680" s="2" t="s">
        <v>710</v>
      </c>
      <c r="F4680" s="23" t="str">
        <f t="shared" si="221"/>
        <v>ida</v>
      </c>
      <c r="G4680" s="4">
        <v>2</v>
      </c>
      <c r="H4680" s="2" t="s">
        <v>713</v>
      </c>
      <c r="I4680" s="2" t="s">
        <v>712</v>
      </c>
      <c r="J4680" s="23" t="str">
        <f t="shared" si="219"/>
        <v>TAGUATUR3079ida2</v>
      </c>
      <c r="K4680" s="32" t="str">
        <f t="shared" si="220"/>
        <v>AVENIDA PRINCIPAL DO PARQUE SANTO ANTÔNIO/RESIDENCIAL MORADA NOBRE</v>
      </c>
    </row>
    <row r="4681" spans="1:11" x14ac:dyDescent="0.2">
      <c r="A4681" s="2" t="s">
        <v>753</v>
      </c>
      <c r="B4681" s="2" t="s">
        <v>747</v>
      </c>
      <c r="C4681" s="4">
        <v>3079</v>
      </c>
      <c r="D4681" s="2" t="s">
        <v>92</v>
      </c>
      <c r="E4681" s="2" t="s">
        <v>710</v>
      </c>
      <c r="F4681" s="23" t="str">
        <f t="shared" si="221"/>
        <v>ida</v>
      </c>
      <c r="G4681" s="4">
        <v>3</v>
      </c>
      <c r="H4681" s="2" t="s">
        <v>781</v>
      </c>
      <c r="I4681" s="2" t="s">
        <v>712</v>
      </c>
      <c r="J4681" s="23" t="str">
        <f t="shared" si="219"/>
        <v>TAGUATUR3079ida3</v>
      </c>
      <c r="K4681" s="32" t="str">
        <f t="shared" si="220"/>
        <v>AVENIDA PRINCIPAL DO PARQUE SANTO ANTÔNIO/RESIDENCIAL MORADA NOBRE/AVENIDA PRINCIPAL DO PARQUE ESTRELA DALVA XVII</v>
      </c>
    </row>
    <row r="4682" spans="1:11" x14ac:dyDescent="0.2">
      <c r="A4682" s="2" t="s">
        <v>753</v>
      </c>
      <c r="B4682" s="2" t="s">
        <v>747</v>
      </c>
      <c r="C4682" s="4">
        <v>3079</v>
      </c>
      <c r="D4682" s="2" t="s">
        <v>92</v>
      </c>
      <c r="E4682" s="2" t="s">
        <v>710</v>
      </c>
      <c r="F4682" s="23" t="str">
        <f t="shared" si="221"/>
        <v>ida</v>
      </c>
      <c r="G4682" s="4">
        <v>4</v>
      </c>
      <c r="H4682" s="2" t="s">
        <v>714</v>
      </c>
      <c r="I4682" s="2" t="s">
        <v>712</v>
      </c>
      <c r="J4682" s="23" t="str">
        <f t="shared" si="219"/>
        <v>TAGUATUR3079ida4</v>
      </c>
      <c r="K4682" s="32" t="str">
        <f t="shared" si="220"/>
        <v>AVENIDA PRINCIPAL DO PARQUE SANTO ANTÔNIO/RESIDENCIAL MORADA NOBRE/AVENIDA PRINCIPAL DO PARQUE ESTRELA DALVA XVII/AVENIDA PRINCIPAL DO PARQUE BEATRIZ I E II</v>
      </c>
    </row>
    <row r="4683" spans="1:11" x14ac:dyDescent="0.2">
      <c r="A4683" s="2" t="s">
        <v>753</v>
      </c>
      <c r="B4683" s="2" t="s">
        <v>747</v>
      </c>
      <c r="C4683" s="4">
        <v>3079</v>
      </c>
      <c r="D4683" s="2" t="s">
        <v>92</v>
      </c>
      <c r="E4683" s="2" t="s">
        <v>710</v>
      </c>
      <c r="F4683" s="23" t="str">
        <f t="shared" si="221"/>
        <v>ida</v>
      </c>
      <c r="G4683" s="4">
        <v>5</v>
      </c>
      <c r="H4683" s="2" t="s">
        <v>715</v>
      </c>
      <c r="I4683" s="2" t="s">
        <v>712</v>
      </c>
      <c r="J4683" s="23" t="str">
        <f t="shared" si="219"/>
        <v>TAGUATUR3079ida5</v>
      </c>
      <c r="K4683" s="32" t="str">
        <f t="shared" si="220"/>
        <v>AVENIDA PRINCIPAL DO PARQUE SANTO ANTÔNIO/RESIDENCIAL MORADA NOBRE/AVENIDA PRINCIPAL DO PARQUE ESTRELA DALVA XVII/AVENIDA PRINCIPAL DO PARQUE BEATRIZ I E II/TERMINAL QUEIROZ</v>
      </c>
    </row>
    <row r="4684" spans="1:11" x14ac:dyDescent="0.2">
      <c r="A4684" s="2" t="s">
        <v>753</v>
      </c>
      <c r="B4684" s="2" t="s">
        <v>747</v>
      </c>
      <c r="C4684" s="4">
        <v>3079</v>
      </c>
      <c r="D4684" s="2" t="s">
        <v>92</v>
      </c>
      <c r="E4684" s="2" t="s">
        <v>710</v>
      </c>
      <c r="F4684" s="23" t="str">
        <f t="shared" si="221"/>
        <v>ida</v>
      </c>
      <c r="G4684" s="4">
        <v>6</v>
      </c>
      <c r="H4684" s="2" t="s">
        <v>716</v>
      </c>
      <c r="I4684" s="2" t="s">
        <v>712</v>
      </c>
      <c r="J4684" s="23" t="str">
        <f t="shared" si="219"/>
        <v>TAGUATUR3079ida6</v>
      </c>
      <c r="K4684" s="32" t="str">
        <f t="shared" si="220"/>
        <v>AVENIDA PRINCIPAL DO PARQUE SANTO ANTÔNIO/RESIDENCIAL MORADA NOBRE/AVENIDA PRINCIPAL DO PARQUE ESTRELA DALVA XVII/AVENIDA PRINCIPAL DO PARQUE BEATRIZ I E II/TERMINAL QUEIROZ/COLÉGIO CASTRO ALVES</v>
      </c>
    </row>
    <row r="4685" spans="1:11" x14ac:dyDescent="0.2">
      <c r="A4685" s="2" t="s">
        <v>753</v>
      </c>
      <c r="B4685" s="2" t="s">
        <v>747</v>
      </c>
      <c r="C4685" s="4">
        <v>3079</v>
      </c>
      <c r="D4685" s="2" t="s">
        <v>92</v>
      </c>
      <c r="E4685" s="2" t="s">
        <v>710</v>
      </c>
      <c r="F4685" s="23" t="str">
        <f t="shared" si="221"/>
        <v>ida</v>
      </c>
      <c r="G4685" s="4">
        <v>7</v>
      </c>
      <c r="H4685" s="2" t="s">
        <v>717</v>
      </c>
      <c r="I4685" s="2" t="s">
        <v>712</v>
      </c>
      <c r="J4685" s="23" t="str">
        <f t="shared" si="219"/>
        <v>TAGUATUR3079ida7</v>
      </c>
      <c r="K4685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</v>
      </c>
    </row>
    <row r="4686" spans="1:11" x14ac:dyDescent="0.2">
      <c r="A4686" s="2" t="s">
        <v>753</v>
      </c>
      <c r="B4686" s="2" t="s">
        <v>747</v>
      </c>
      <c r="C4686" s="4">
        <v>3079</v>
      </c>
      <c r="D4686" s="2" t="s">
        <v>92</v>
      </c>
      <c r="E4686" s="2" t="s">
        <v>710</v>
      </c>
      <c r="F4686" s="23" t="str">
        <f t="shared" si="221"/>
        <v>ida</v>
      </c>
      <c r="G4686" s="4">
        <v>8</v>
      </c>
      <c r="H4686" s="2" t="s">
        <v>718</v>
      </c>
      <c r="I4686" s="2" t="s">
        <v>712</v>
      </c>
      <c r="J4686" s="23" t="str">
        <f t="shared" si="219"/>
        <v>TAGUATUR3079ida8</v>
      </c>
      <c r="K4686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</v>
      </c>
    </row>
    <row r="4687" spans="1:11" x14ac:dyDescent="0.2">
      <c r="A4687" s="2" t="s">
        <v>753</v>
      </c>
      <c r="B4687" s="2" t="s">
        <v>747</v>
      </c>
      <c r="C4687" s="4">
        <v>3079</v>
      </c>
      <c r="D4687" s="2" t="s">
        <v>92</v>
      </c>
      <c r="E4687" s="2" t="s">
        <v>710</v>
      </c>
      <c r="F4687" s="23" t="str">
        <f t="shared" si="221"/>
        <v>ida</v>
      </c>
      <c r="G4687" s="4">
        <v>9</v>
      </c>
      <c r="H4687" s="2" t="s">
        <v>733</v>
      </c>
      <c r="I4687" s="2" t="s">
        <v>712</v>
      </c>
      <c r="J4687" s="23" t="str">
        <f t="shared" si="219"/>
        <v>TAGUATUR3079ida9</v>
      </c>
      <c r="K4687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</v>
      </c>
    </row>
    <row r="4688" spans="1:11" x14ac:dyDescent="0.2">
      <c r="A4688" s="2" t="s">
        <v>753</v>
      </c>
      <c r="B4688" s="2" t="s">
        <v>747</v>
      </c>
      <c r="C4688" s="4">
        <v>3079</v>
      </c>
      <c r="D4688" s="2" t="s">
        <v>92</v>
      </c>
      <c r="E4688" s="2" t="s">
        <v>710</v>
      </c>
      <c r="F4688" s="23" t="str">
        <f t="shared" si="221"/>
        <v>ida</v>
      </c>
      <c r="G4688" s="4">
        <v>10</v>
      </c>
      <c r="H4688" s="2" t="s">
        <v>734</v>
      </c>
      <c r="I4688" s="2" t="s">
        <v>712</v>
      </c>
      <c r="J4688" s="23" t="str">
        <f t="shared" si="219"/>
        <v>TAGUATUR3079ida10</v>
      </c>
      <c r="K4688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</v>
      </c>
    </row>
    <row r="4689" spans="1:11" x14ac:dyDescent="0.2">
      <c r="A4689" s="2" t="s">
        <v>753</v>
      </c>
      <c r="B4689" s="2" t="s">
        <v>747</v>
      </c>
      <c r="C4689" s="4">
        <v>3079</v>
      </c>
      <c r="D4689" s="2" t="s">
        <v>92</v>
      </c>
      <c r="E4689" s="2" t="s">
        <v>710</v>
      </c>
      <c r="F4689" s="23" t="str">
        <f t="shared" si="221"/>
        <v>ida</v>
      </c>
      <c r="G4689" s="4">
        <v>11</v>
      </c>
      <c r="H4689" s="2" t="s">
        <v>721</v>
      </c>
      <c r="I4689" s="2" t="s">
        <v>712</v>
      </c>
      <c r="J4689" s="23" t="str">
        <f t="shared" si="219"/>
        <v>TAGUATUR3079ida11</v>
      </c>
      <c r="K4689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</v>
      </c>
    </row>
    <row r="4690" spans="1:11" x14ac:dyDescent="0.2">
      <c r="A4690" s="2" t="s">
        <v>753</v>
      </c>
      <c r="B4690" s="2" t="s">
        <v>747</v>
      </c>
      <c r="C4690" s="4">
        <v>3079</v>
      </c>
      <c r="D4690" s="2" t="s">
        <v>92</v>
      </c>
      <c r="E4690" s="2" t="s">
        <v>710</v>
      </c>
      <c r="F4690" s="23" t="str">
        <f t="shared" si="221"/>
        <v>ida</v>
      </c>
      <c r="G4690" s="4">
        <v>12</v>
      </c>
      <c r="H4690" s="2" t="s">
        <v>722</v>
      </c>
      <c r="I4690" s="2" t="s">
        <v>712</v>
      </c>
      <c r="J4690" s="23" t="str">
        <f t="shared" si="219"/>
        <v>TAGUATUR3079ida12</v>
      </c>
      <c r="K4690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</v>
      </c>
    </row>
    <row r="4691" spans="1:11" x14ac:dyDescent="0.2">
      <c r="A4691" s="2" t="s">
        <v>753</v>
      </c>
      <c r="B4691" s="2" t="s">
        <v>747</v>
      </c>
      <c r="C4691" s="4">
        <v>3079</v>
      </c>
      <c r="D4691" s="2" t="s">
        <v>92</v>
      </c>
      <c r="E4691" s="2" t="s">
        <v>710</v>
      </c>
      <c r="F4691" s="23" t="str">
        <f t="shared" si="221"/>
        <v>ida</v>
      </c>
      <c r="G4691" s="4">
        <v>13</v>
      </c>
      <c r="H4691" s="2" t="s">
        <v>723</v>
      </c>
      <c r="I4691" s="2" t="s">
        <v>724</v>
      </c>
      <c r="J4691" s="23" t="str">
        <f t="shared" si="219"/>
        <v>TAGUATUR3079ida13</v>
      </c>
      <c r="K4691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</v>
      </c>
    </row>
    <row r="4692" spans="1:11" x14ac:dyDescent="0.2">
      <c r="A4692" s="2" t="s">
        <v>753</v>
      </c>
      <c r="B4692" s="2" t="s">
        <v>747</v>
      </c>
      <c r="C4692" s="4">
        <v>3079</v>
      </c>
      <c r="D4692" s="2" t="s">
        <v>92</v>
      </c>
      <c r="E4692" s="2" t="s">
        <v>710</v>
      </c>
      <c r="F4692" s="23" t="str">
        <f t="shared" si="221"/>
        <v>ida</v>
      </c>
      <c r="G4692" s="4">
        <v>14</v>
      </c>
      <c r="H4692" s="2" t="s">
        <v>675</v>
      </c>
      <c r="I4692" s="2" t="s">
        <v>564</v>
      </c>
      <c r="J4692" s="23" t="str">
        <f t="shared" si="219"/>
        <v>TAGUATUR3079ida14</v>
      </c>
      <c r="K4692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</v>
      </c>
    </row>
    <row r="4693" spans="1:11" x14ac:dyDescent="0.2">
      <c r="A4693" s="2" t="s">
        <v>753</v>
      </c>
      <c r="B4693" s="2" t="s">
        <v>747</v>
      </c>
      <c r="C4693" s="4">
        <v>3079</v>
      </c>
      <c r="D4693" s="2" t="s">
        <v>92</v>
      </c>
      <c r="E4693" s="2" t="s">
        <v>710</v>
      </c>
      <c r="F4693" s="23" t="str">
        <f t="shared" si="221"/>
        <v>ida</v>
      </c>
      <c r="G4693" s="4">
        <v>15</v>
      </c>
      <c r="H4693" s="2" t="s">
        <v>565</v>
      </c>
      <c r="I4693" s="2" t="s">
        <v>727</v>
      </c>
      <c r="J4693" s="23" t="str">
        <f t="shared" si="219"/>
        <v>TAGUATUR3079ida15</v>
      </c>
      <c r="K4693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</v>
      </c>
    </row>
    <row r="4694" spans="1:11" x14ac:dyDescent="0.2">
      <c r="A4694" s="2" t="s">
        <v>753</v>
      </c>
      <c r="B4694" s="2" t="s">
        <v>747</v>
      </c>
      <c r="C4694" s="4">
        <v>3079</v>
      </c>
      <c r="D4694" s="2" t="s">
        <v>92</v>
      </c>
      <c r="E4694" s="2" t="s">
        <v>710</v>
      </c>
      <c r="F4694" s="23" t="str">
        <f t="shared" si="221"/>
        <v>ida</v>
      </c>
      <c r="G4694" s="4">
        <v>16</v>
      </c>
      <c r="H4694" s="2" t="s">
        <v>565</v>
      </c>
      <c r="I4694" s="2" t="s">
        <v>744</v>
      </c>
      <c r="J4694" s="23" t="str">
        <f t="shared" si="219"/>
        <v>TAGUATUR3079ida16</v>
      </c>
      <c r="K4694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</v>
      </c>
    </row>
    <row r="4695" spans="1:11" x14ac:dyDescent="0.2">
      <c r="A4695" s="2" t="s">
        <v>753</v>
      </c>
      <c r="B4695" s="2" t="s">
        <v>747</v>
      </c>
      <c r="C4695" s="4">
        <v>3079</v>
      </c>
      <c r="D4695" s="2" t="s">
        <v>92</v>
      </c>
      <c r="E4695" s="2" t="s">
        <v>710</v>
      </c>
      <c r="F4695" s="23" t="str">
        <f t="shared" si="221"/>
        <v>ida</v>
      </c>
      <c r="G4695" s="4">
        <v>17</v>
      </c>
      <c r="H4695" s="2" t="s">
        <v>565</v>
      </c>
      <c r="I4695" s="2" t="s">
        <v>504</v>
      </c>
      <c r="J4695" s="23" t="str">
        <f t="shared" si="219"/>
        <v>TAGUATUR3079ida17</v>
      </c>
      <c r="K4695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</v>
      </c>
    </row>
    <row r="4696" spans="1:11" x14ac:dyDescent="0.2">
      <c r="A4696" s="2" t="s">
        <v>753</v>
      </c>
      <c r="B4696" s="2" t="s">
        <v>747</v>
      </c>
      <c r="C4696" s="4">
        <v>3079</v>
      </c>
      <c r="D4696" s="2" t="s">
        <v>92</v>
      </c>
      <c r="E4696" s="2" t="s">
        <v>710</v>
      </c>
      <c r="F4696" s="23" t="str">
        <f t="shared" si="221"/>
        <v>ida</v>
      </c>
      <c r="G4696" s="4">
        <v>18</v>
      </c>
      <c r="H4696" s="2" t="s">
        <v>565</v>
      </c>
      <c r="I4696" s="2" t="s">
        <v>531</v>
      </c>
      <c r="J4696" s="23" t="str">
        <f t="shared" si="219"/>
        <v>TAGUATUR3079ida18</v>
      </c>
      <c r="K4696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</v>
      </c>
    </row>
    <row r="4697" spans="1:11" x14ac:dyDescent="0.2">
      <c r="A4697" s="2" t="s">
        <v>753</v>
      </c>
      <c r="B4697" s="2" t="s">
        <v>747</v>
      </c>
      <c r="C4697" s="4">
        <v>3079</v>
      </c>
      <c r="D4697" s="2" t="s">
        <v>92</v>
      </c>
      <c r="E4697" s="2" t="s">
        <v>710</v>
      </c>
      <c r="F4697" s="23" t="str">
        <f t="shared" si="221"/>
        <v>ida</v>
      </c>
      <c r="G4697" s="4">
        <v>19</v>
      </c>
      <c r="H4697" s="2" t="s">
        <v>517</v>
      </c>
      <c r="I4697" s="2" t="s">
        <v>541</v>
      </c>
      <c r="J4697" s="23" t="str">
        <f t="shared" si="219"/>
        <v>TAGUATUR3079ida19</v>
      </c>
      <c r="K4697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</v>
      </c>
    </row>
    <row r="4698" spans="1:11" x14ac:dyDescent="0.2">
      <c r="A4698" s="2" t="s">
        <v>753</v>
      </c>
      <c r="B4698" s="2" t="s">
        <v>747</v>
      </c>
      <c r="C4698" s="4">
        <v>3079</v>
      </c>
      <c r="D4698" s="2" t="s">
        <v>92</v>
      </c>
      <c r="E4698" s="2" t="s">
        <v>710</v>
      </c>
      <c r="F4698" s="23" t="str">
        <f t="shared" si="221"/>
        <v>ida</v>
      </c>
      <c r="G4698" s="4">
        <v>20</v>
      </c>
      <c r="H4698" s="2" t="s">
        <v>566</v>
      </c>
      <c r="I4698" s="2" t="s">
        <v>481</v>
      </c>
      <c r="J4698" s="23" t="str">
        <f t="shared" si="219"/>
        <v>TAGUATUR3079ida20</v>
      </c>
      <c r="K4698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</v>
      </c>
    </row>
    <row r="4699" spans="1:11" x14ac:dyDescent="0.2">
      <c r="A4699" s="2" t="s">
        <v>753</v>
      </c>
      <c r="B4699" s="2" t="s">
        <v>747</v>
      </c>
      <c r="C4699" s="4">
        <v>3079</v>
      </c>
      <c r="D4699" s="2" t="s">
        <v>92</v>
      </c>
      <c r="E4699" s="2" t="s">
        <v>710</v>
      </c>
      <c r="F4699" s="23" t="str">
        <f t="shared" si="221"/>
        <v>ida</v>
      </c>
      <c r="G4699" s="4">
        <v>21</v>
      </c>
      <c r="H4699" s="2" t="s">
        <v>642</v>
      </c>
      <c r="I4699" s="2" t="s">
        <v>481</v>
      </c>
      <c r="J4699" s="23" t="str">
        <f t="shared" si="219"/>
        <v>TAGUATUR3079ida21</v>
      </c>
      <c r="K4699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</v>
      </c>
    </row>
    <row r="4700" spans="1:11" x14ac:dyDescent="0.2">
      <c r="A4700" s="2" t="s">
        <v>753</v>
      </c>
      <c r="B4700" s="2" t="s">
        <v>747</v>
      </c>
      <c r="C4700" s="4">
        <v>3079</v>
      </c>
      <c r="D4700" s="2" t="s">
        <v>92</v>
      </c>
      <c r="E4700" s="2" t="s">
        <v>710</v>
      </c>
      <c r="F4700" s="23" t="str">
        <f t="shared" si="221"/>
        <v>ida</v>
      </c>
      <c r="G4700" s="4">
        <v>22</v>
      </c>
      <c r="H4700" s="2" t="s">
        <v>644</v>
      </c>
      <c r="I4700" s="2" t="s">
        <v>481</v>
      </c>
      <c r="J4700" s="23" t="str">
        <f t="shared" si="219"/>
        <v>TAGUATUR3079ida22</v>
      </c>
      <c r="K4700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</v>
      </c>
    </row>
    <row r="4701" spans="1:11" x14ac:dyDescent="0.2">
      <c r="A4701" s="2" t="s">
        <v>753</v>
      </c>
      <c r="B4701" s="2" t="s">
        <v>747</v>
      </c>
      <c r="C4701" s="4">
        <v>3079</v>
      </c>
      <c r="D4701" s="2" t="s">
        <v>92</v>
      </c>
      <c r="E4701" s="2" t="s">
        <v>710</v>
      </c>
      <c r="F4701" s="23" t="str">
        <f t="shared" si="221"/>
        <v>ida</v>
      </c>
      <c r="G4701" s="4">
        <v>23</v>
      </c>
      <c r="H4701" s="2" t="s">
        <v>484</v>
      </c>
      <c r="I4701" s="2" t="s">
        <v>481</v>
      </c>
      <c r="J4701" s="23" t="str">
        <f t="shared" si="219"/>
        <v>TAGUATUR3079ida23</v>
      </c>
      <c r="K4701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</v>
      </c>
    </row>
    <row r="4702" spans="1:11" x14ac:dyDescent="0.2">
      <c r="A4702" s="2" t="s">
        <v>753</v>
      </c>
      <c r="B4702" s="2" t="s">
        <v>747</v>
      </c>
      <c r="C4702" s="4">
        <v>3079</v>
      </c>
      <c r="D4702" s="2" t="s">
        <v>92</v>
      </c>
      <c r="E4702" s="2" t="s">
        <v>710</v>
      </c>
      <c r="F4702" s="23" t="str">
        <f t="shared" si="221"/>
        <v>ida</v>
      </c>
      <c r="G4702" s="4">
        <v>24</v>
      </c>
      <c r="H4702" s="2" t="s">
        <v>483</v>
      </c>
      <c r="I4702" s="2" t="s">
        <v>481</v>
      </c>
      <c r="J4702" s="23" t="str">
        <f t="shared" si="219"/>
        <v>TAGUATUR3079ida24</v>
      </c>
      <c r="K4702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</v>
      </c>
    </row>
    <row r="4703" spans="1:11" x14ac:dyDescent="0.2">
      <c r="A4703" s="2" t="s">
        <v>753</v>
      </c>
      <c r="B4703" s="2" t="s">
        <v>525</v>
      </c>
      <c r="C4703" s="4">
        <v>3080</v>
      </c>
      <c r="D4703" s="2" t="s">
        <v>92</v>
      </c>
      <c r="E4703" s="2" t="s">
        <v>741</v>
      </c>
      <c r="F4703" s="23" t="str">
        <f t="shared" si="221"/>
        <v>ida</v>
      </c>
      <c r="G4703" s="4">
        <v>1</v>
      </c>
      <c r="H4703" s="2" t="s">
        <v>711</v>
      </c>
      <c r="I4703" s="2" t="s">
        <v>712</v>
      </c>
      <c r="J4703" s="23" t="str">
        <f t="shared" si="219"/>
        <v>TAGUATUR3080ida1</v>
      </c>
      <c r="K4703" s="32" t="str">
        <f t="shared" si="220"/>
        <v>AVENIDA PRINCIPAL DO PARQUE SANTO ANTONIO</v>
      </c>
    </row>
    <row r="4704" spans="1:11" x14ac:dyDescent="0.2">
      <c r="A4704" s="2" t="s">
        <v>753</v>
      </c>
      <c r="B4704" s="2" t="s">
        <v>525</v>
      </c>
      <c r="C4704" s="4">
        <v>3080</v>
      </c>
      <c r="D4704" s="2" t="s">
        <v>92</v>
      </c>
      <c r="E4704" s="2" t="s">
        <v>741</v>
      </c>
      <c r="F4704" s="23" t="str">
        <f t="shared" si="221"/>
        <v>ida</v>
      </c>
      <c r="G4704" s="4">
        <v>2</v>
      </c>
      <c r="H4704" s="2" t="s">
        <v>714</v>
      </c>
      <c r="I4704" s="2" t="s">
        <v>712</v>
      </c>
      <c r="J4704" s="23" t="str">
        <f t="shared" si="219"/>
        <v>TAGUATUR3080ida2</v>
      </c>
      <c r="K4704" s="32" t="str">
        <f t="shared" si="220"/>
        <v>AVENIDA PRINCIPAL DO PARQUE SANTO ANTONIO/AVENIDA PRINCIPAL DO PARQUE BEATRIZ I E II</v>
      </c>
    </row>
    <row r="4705" spans="1:11" x14ac:dyDescent="0.2">
      <c r="A4705" s="2" t="s">
        <v>753</v>
      </c>
      <c r="B4705" s="2" t="s">
        <v>525</v>
      </c>
      <c r="C4705" s="4">
        <v>3080</v>
      </c>
      <c r="D4705" s="2" t="s">
        <v>92</v>
      </c>
      <c r="E4705" s="2" t="s">
        <v>741</v>
      </c>
      <c r="F4705" s="23" t="str">
        <f t="shared" si="221"/>
        <v>ida</v>
      </c>
      <c r="G4705" s="4">
        <v>3</v>
      </c>
      <c r="H4705" s="2" t="s">
        <v>713</v>
      </c>
      <c r="I4705" s="2" t="s">
        <v>712</v>
      </c>
      <c r="J4705" s="23" t="str">
        <f t="shared" si="219"/>
        <v>TAGUATUR3080ida3</v>
      </c>
      <c r="K4705" s="32" t="str">
        <f t="shared" si="220"/>
        <v>AVENIDA PRINCIPAL DO PARQUE SANTO ANTONIO/AVENIDA PRINCIPAL DO PARQUE BEATRIZ I E II/RESIDENCIAL MORADA NOBRE</v>
      </c>
    </row>
    <row r="4706" spans="1:11" x14ac:dyDescent="0.2">
      <c r="A4706" s="2" t="s">
        <v>753</v>
      </c>
      <c r="B4706" s="2" t="s">
        <v>525</v>
      </c>
      <c r="C4706" s="4">
        <v>3080</v>
      </c>
      <c r="D4706" s="2" t="s">
        <v>92</v>
      </c>
      <c r="E4706" s="2" t="s">
        <v>741</v>
      </c>
      <c r="F4706" s="23" t="str">
        <f t="shared" si="221"/>
        <v>ida</v>
      </c>
      <c r="G4706" s="4">
        <v>4</v>
      </c>
      <c r="H4706" s="2" t="s">
        <v>715</v>
      </c>
      <c r="I4706" s="2" t="s">
        <v>712</v>
      </c>
      <c r="J4706" s="23" t="str">
        <f t="shared" si="219"/>
        <v>TAGUATUR3080ida4</v>
      </c>
      <c r="K4706" s="32" t="str">
        <f t="shared" si="220"/>
        <v>AVENIDA PRINCIPAL DO PARQUE SANTO ANTONIO/AVENIDA PRINCIPAL DO PARQUE BEATRIZ I E II/RESIDENCIAL MORADA NOBRE/TERMINAL QUEIROZ</v>
      </c>
    </row>
    <row r="4707" spans="1:11" x14ac:dyDescent="0.2">
      <c r="A4707" s="2" t="s">
        <v>753</v>
      </c>
      <c r="B4707" s="2" t="s">
        <v>525</v>
      </c>
      <c r="C4707" s="4">
        <v>3080</v>
      </c>
      <c r="D4707" s="2" t="s">
        <v>92</v>
      </c>
      <c r="E4707" s="2" t="s">
        <v>741</v>
      </c>
      <c r="F4707" s="23" t="str">
        <f t="shared" si="221"/>
        <v>ida</v>
      </c>
      <c r="G4707" s="4">
        <v>5</v>
      </c>
      <c r="H4707" s="2" t="s">
        <v>716</v>
      </c>
      <c r="I4707" s="2" t="s">
        <v>712</v>
      </c>
      <c r="J4707" s="23" t="str">
        <f t="shared" si="219"/>
        <v>TAGUATUR3080ida5</v>
      </c>
      <c r="K4707" s="32" t="str">
        <f t="shared" si="220"/>
        <v>AVENIDA PRINCIPAL DO PARQUE SANTO ANTONIO/AVENIDA PRINCIPAL DO PARQUE BEATRIZ I E II/RESIDENCIAL MORADA NOBRE/TERMINAL QUEIROZ/COLÉGIO CASTRO ALVES</v>
      </c>
    </row>
    <row r="4708" spans="1:11" x14ac:dyDescent="0.2">
      <c r="A4708" s="2" t="s">
        <v>753</v>
      </c>
      <c r="B4708" s="2" t="s">
        <v>525</v>
      </c>
      <c r="C4708" s="4">
        <v>3080</v>
      </c>
      <c r="D4708" s="2" t="s">
        <v>92</v>
      </c>
      <c r="E4708" s="2" t="s">
        <v>741</v>
      </c>
      <c r="F4708" s="23" t="str">
        <f t="shared" si="221"/>
        <v>ida</v>
      </c>
      <c r="G4708" s="4">
        <v>6</v>
      </c>
      <c r="H4708" s="2" t="s">
        <v>717</v>
      </c>
      <c r="I4708" s="2" t="s">
        <v>712</v>
      </c>
      <c r="J4708" s="23" t="str">
        <f t="shared" si="219"/>
        <v>TAGUATUR3080ida6</v>
      </c>
      <c r="K4708" s="32" t="str">
        <f t="shared" si="220"/>
        <v>AVENIDA PRINCIPAL DO PARQUE SANTO ANTONIO/AVENIDA PRINCIPAL DO PARQUE BEATRIZ I E II/RESIDENCIAL MORADA NOBRE/TERMINAL QUEIROZ/COLÉGIO CASTRO ALVES/AVENIDA PRINCIPAL DO PARQUE ESTRELA DALVA XII</v>
      </c>
    </row>
    <row r="4709" spans="1:11" x14ac:dyDescent="0.2">
      <c r="A4709" s="2" t="s">
        <v>753</v>
      </c>
      <c r="B4709" s="2" t="s">
        <v>525</v>
      </c>
      <c r="C4709" s="4">
        <v>3080</v>
      </c>
      <c r="D4709" s="2" t="s">
        <v>92</v>
      </c>
      <c r="E4709" s="2" t="s">
        <v>741</v>
      </c>
      <c r="F4709" s="23" t="str">
        <f t="shared" si="221"/>
        <v>ida</v>
      </c>
      <c r="G4709" s="4">
        <v>7</v>
      </c>
      <c r="H4709" s="2" t="s">
        <v>718</v>
      </c>
      <c r="I4709" s="2" t="s">
        <v>712</v>
      </c>
      <c r="J4709" s="23" t="str">
        <f t="shared" si="219"/>
        <v>TAGUATUR3080ida7</v>
      </c>
      <c r="K4709" s="32" t="str">
        <f t="shared" si="220"/>
        <v>AVENIDA PRINCIPAL DO PARQUE SANTO ANTONIO/AVENIDA PRINCIPAL DO PARQUE BEATRIZ I E II/RESIDENCIAL MORADA NOBRE/TERMINAL QUEIROZ/COLÉGIO CASTRO ALVES/AVENIDA PRINCIPAL DO PARQUE ESTRELA DALVA XII/CAIC</v>
      </c>
    </row>
    <row r="4710" spans="1:11" x14ac:dyDescent="0.2">
      <c r="A4710" s="2" t="s">
        <v>753</v>
      </c>
      <c r="B4710" s="2" t="s">
        <v>525</v>
      </c>
      <c r="C4710" s="4">
        <v>3080</v>
      </c>
      <c r="D4710" s="2" t="s">
        <v>92</v>
      </c>
      <c r="E4710" s="2" t="s">
        <v>741</v>
      </c>
      <c r="F4710" s="23" t="str">
        <f t="shared" si="221"/>
        <v>ida</v>
      </c>
      <c r="G4710" s="4">
        <v>8</v>
      </c>
      <c r="H4710" s="2" t="s">
        <v>733</v>
      </c>
      <c r="I4710" s="2" t="s">
        <v>712</v>
      </c>
      <c r="J4710" s="23" t="str">
        <f t="shared" si="219"/>
        <v>TAGUATUR3080ida8</v>
      </c>
      <c r="K4710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</v>
      </c>
    </row>
    <row r="4711" spans="1:11" x14ac:dyDescent="0.2">
      <c r="A4711" s="2" t="s">
        <v>753</v>
      </c>
      <c r="B4711" s="2" t="s">
        <v>525</v>
      </c>
      <c r="C4711" s="4">
        <v>3080</v>
      </c>
      <c r="D4711" s="2" t="s">
        <v>92</v>
      </c>
      <c r="E4711" s="2" t="s">
        <v>741</v>
      </c>
      <c r="F4711" s="23" t="str">
        <f t="shared" si="221"/>
        <v>ida</v>
      </c>
      <c r="G4711" s="4">
        <v>9</v>
      </c>
      <c r="H4711" s="2" t="s">
        <v>720</v>
      </c>
      <c r="I4711" s="2" t="s">
        <v>712</v>
      </c>
      <c r="J4711" s="23" t="str">
        <f t="shared" si="219"/>
        <v>TAGUATUR3080ida9</v>
      </c>
      <c r="K4711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</v>
      </c>
    </row>
    <row r="4712" spans="1:11" x14ac:dyDescent="0.2">
      <c r="A4712" s="2" t="s">
        <v>753</v>
      </c>
      <c r="B4712" s="2" t="s">
        <v>525</v>
      </c>
      <c r="C4712" s="4">
        <v>3080</v>
      </c>
      <c r="D4712" s="2" t="s">
        <v>92</v>
      </c>
      <c r="E4712" s="2" t="s">
        <v>741</v>
      </c>
      <c r="F4712" s="23" t="str">
        <f t="shared" si="221"/>
        <v>ida</v>
      </c>
      <c r="G4712" s="4">
        <v>10</v>
      </c>
      <c r="H4712" s="2" t="s">
        <v>721</v>
      </c>
      <c r="I4712" s="2" t="s">
        <v>712</v>
      </c>
      <c r="J4712" s="23" t="str">
        <f t="shared" si="219"/>
        <v>TAGUATUR3080ida10</v>
      </c>
      <c r="K4712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</v>
      </c>
    </row>
    <row r="4713" spans="1:11" x14ac:dyDescent="0.2">
      <c r="A4713" s="2" t="s">
        <v>753</v>
      </c>
      <c r="B4713" s="2" t="s">
        <v>525</v>
      </c>
      <c r="C4713" s="4">
        <v>3080</v>
      </c>
      <c r="D4713" s="2" t="s">
        <v>92</v>
      </c>
      <c r="E4713" s="2" t="s">
        <v>741</v>
      </c>
      <c r="F4713" s="23" t="str">
        <f t="shared" si="221"/>
        <v>ida</v>
      </c>
      <c r="G4713" s="4">
        <v>11</v>
      </c>
      <c r="H4713" s="2" t="s">
        <v>722</v>
      </c>
      <c r="I4713" s="2" t="s">
        <v>712</v>
      </c>
      <c r="J4713" s="23" t="str">
        <f t="shared" si="219"/>
        <v>TAGUATUR3080ida11</v>
      </c>
      <c r="K4713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</v>
      </c>
    </row>
    <row r="4714" spans="1:11" x14ac:dyDescent="0.2">
      <c r="A4714" s="2" t="s">
        <v>753</v>
      </c>
      <c r="B4714" s="2" t="s">
        <v>525</v>
      </c>
      <c r="C4714" s="4">
        <v>3080</v>
      </c>
      <c r="D4714" s="2" t="s">
        <v>92</v>
      </c>
      <c r="E4714" s="2" t="s">
        <v>741</v>
      </c>
      <c r="F4714" s="23" t="str">
        <f t="shared" si="221"/>
        <v>ida</v>
      </c>
      <c r="G4714" s="4">
        <v>12</v>
      </c>
      <c r="H4714" s="2" t="s">
        <v>723</v>
      </c>
      <c r="I4714" s="2" t="s">
        <v>724</v>
      </c>
      <c r="J4714" s="23" t="str">
        <f t="shared" si="219"/>
        <v>TAGUATUR3080ida12</v>
      </c>
      <c r="K4714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</v>
      </c>
    </row>
    <row r="4715" spans="1:11" x14ac:dyDescent="0.2">
      <c r="A4715" s="2" t="s">
        <v>753</v>
      </c>
      <c r="B4715" s="2" t="s">
        <v>525</v>
      </c>
      <c r="C4715" s="4">
        <v>3080</v>
      </c>
      <c r="D4715" s="2" t="s">
        <v>92</v>
      </c>
      <c r="E4715" s="2" t="s">
        <v>741</v>
      </c>
      <c r="F4715" s="23" t="str">
        <f t="shared" si="221"/>
        <v>ida</v>
      </c>
      <c r="G4715" s="4">
        <v>13</v>
      </c>
      <c r="H4715" s="2" t="s">
        <v>675</v>
      </c>
      <c r="I4715" s="2" t="s">
        <v>564</v>
      </c>
      <c r="J4715" s="23" t="str">
        <f t="shared" si="219"/>
        <v>TAGUATUR3080ida13</v>
      </c>
      <c r="K4715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</v>
      </c>
    </row>
    <row r="4716" spans="1:11" x14ac:dyDescent="0.2">
      <c r="A4716" s="2" t="s">
        <v>753</v>
      </c>
      <c r="B4716" s="2" t="s">
        <v>525</v>
      </c>
      <c r="C4716" s="4">
        <v>3080</v>
      </c>
      <c r="D4716" s="2" t="s">
        <v>92</v>
      </c>
      <c r="E4716" s="2" t="s">
        <v>741</v>
      </c>
      <c r="F4716" s="23" t="str">
        <f t="shared" si="221"/>
        <v>ida</v>
      </c>
      <c r="G4716" s="4">
        <v>14</v>
      </c>
      <c r="H4716" s="2" t="s">
        <v>565</v>
      </c>
      <c r="I4716" s="2" t="s">
        <v>727</v>
      </c>
      <c r="J4716" s="23" t="str">
        <f t="shared" si="219"/>
        <v>TAGUATUR3080ida14</v>
      </c>
      <c r="K4716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</v>
      </c>
    </row>
    <row r="4717" spans="1:11" x14ac:dyDescent="0.2">
      <c r="A4717" s="2" t="s">
        <v>753</v>
      </c>
      <c r="B4717" s="2" t="s">
        <v>525</v>
      </c>
      <c r="C4717" s="4">
        <v>3080</v>
      </c>
      <c r="D4717" s="2" t="s">
        <v>92</v>
      </c>
      <c r="E4717" s="2" t="s">
        <v>741</v>
      </c>
      <c r="F4717" s="23" t="str">
        <f t="shared" si="221"/>
        <v>ida</v>
      </c>
      <c r="G4717" s="4">
        <v>15</v>
      </c>
      <c r="H4717" s="2" t="s">
        <v>565</v>
      </c>
      <c r="I4717" s="2" t="s">
        <v>744</v>
      </c>
      <c r="J4717" s="23" t="str">
        <f t="shared" si="219"/>
        <v>TAGUATUR3080ida15</v>
      </c>
      <c r="K4717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</v>
      </c>
    </row>
    <row r="4718" spans="1:11" x14ac:dyDescent="0.2">
      <c r="A4718" s="2" t="s">
        <v>753</v>
      </c>
      <c r="B4718" s="2" t="s">
        <v>525</v>
      </c>
      <c r="C4718" s="4">
        <v>3080</v>
      </c>
      <c r="D4718" s="2" t="s">
        <v>92</v>
      </c>
      <c r="E4718" s="2" t="s">
        <v>741</v>
      </c>
      <c r="F4718" s="23" t="str">
        <f t="shared" si="221"/>
        <v>ida</v>
      </c>
      <c r="G4718" s="4">
        <v>16</v>
      </c>
      <c r="H4718" s="2" t="s">
        <v>565</v>
      </c>
      <c r="I4718" s="2" t="s">
        <v>504</v>
      </c>
      <c r="J4718" s="23" t="str">
        <f t="shared" si="219"/>
        <v>TAGUATUR3080ida16</v>
      </c>
      <c r="K4718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</v>
      </c>
    </row>
    <row r="4719" spans="1:11" x14ac:dyDescent="0.2">
      <c r="A4719" s="2" t="s">
        <v>753</v>
      </c>
      <c r="B4719" s="2" t="s">
        <v>525</v>
      </c>
      <c r="C4719" s="4">
        <v>3080</v>
      </c>
      <c r="D4719" s="2" t="s">
        <v>92</v>
      </c>
      <c r="E4719" s="2" t="s">
        <v>741</v>
      </c>
      <c r="F4719" s="23" t="str">
        <f t="shared" si="221"/>
        <v>ida</v>
      </c>
      <c r="G4719" s="4">
        <v>17</v>
      </c>
      <c r="H4719" s="2" t="s">
        <v>565</v>
      </c>
      <c r="I4719" s="2" t="s">
        <v>531</v>
      </c>
      <c r="J4719" s="23" t="str">
        <f t="shared" si="219"/>
        <v>TAGUATUR3080ida17</v>
      </c>
      <c r="K4719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</v>
      </c>
    </row>
    <row r="4720" spans="1:11" x14ac:dyDescent="0.2">
      <c r="A4720" s="2" t="s">
        <v>753</v>
      </c>
      <c r="B4720" s="2" t="s">
        <v>525</v>
      </c>
      <c r="C4720" s="4">
        <v>3080</v>
      </c>
      <c r="D4720" s="2" t="s">
        <v>92</v>
      </c>
      <c r="E4720" s="2" t="s">
        <v>741</v>
      </c>
      <c r="F4720" s="23" t="str">
        <f t="shared" si="221"/>
        <v>ida</v>
      </c>
      <c r="G4720" s="4">
        <v>18</v>
      </c>
      <c r="H4720" s="2" t="s">
        <v>517</v>
      </c>
      <c r="I4720" s="2" t="s">
        <v>541</v>
      </c>
      <c r="J4720" s="23" t="str">
        <f t="shared" si="219"/>
        <v>TAGUATUR3080ida18</v>
      </c>
      <c r="K4720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</v>
      </c>
    </row>
    <row r="4721" spans="1:11" x14ac:dyDescent="0.2">
      <c r="A4721" s="2" t="s">
        <v>753</v>
      </c>
      <c r="B4721" s="2" t="s">
        <v>525</v>
      </c>
      <c r="C4721" s="4">
        <v>3080</v>
      </c>
      <c r="D4721" s="2" t="s">
        <v>92</v>
      </c>
      <c r="E4721" s="2" t="s">
        <v>741</v>
      </c>
      <c r="F4721" s="23" t="str">
        <f t="shared" si="221"/>
        <v>ida</v>
      </c>
      <c r="G4721" s="4">
        <v>19</v>
      </c>
      <c r="H4721" s="2" t="s">
        <v>566</v>
      </c>
      <c r="I4721" s="2" t="s">
        <v>481</v>
      </c>
      <c r="J4721" s="23" t="str">
        <f t="shared" si="219"/>
        <v>TAGUATUR3080ida19</v>
      </c>
      <c r="K4721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</v>
      </c>
    </row>
    <row r="4722" spans="1:11" x14ac:dyDescent="0.2">
      <c r="A4722" s="2" t="s">
        <v>753</v>
      </c>
      <c r="B4722" s="2" t="s">
        <v>525</v>
      </c>
      <c r="C4722" s="4">
        <v>3080</v>
      </c>
      <c r="D4722" s="2" t="s">
        <v>92</v>
      </c>
      <c r="E4722" s="2" t="s">
        <v>741</v>
      </c>
      <c r="F4722" s="23" t="str">
        <f t="shared" si="221"/>
        <v>ida</v>
      </c>
      <c r="G4722" s="4">
        <v>20</v>
      </c>
      <c r="H4722" s="2" t="s">
        <v>642</v>
      </c>
      <c r="I4722" s="2" t="s">
        <v>481</v>
      </c>
      <c r="J4722" s="23" t="str">
        <f t="shared" si="219"/>
        <v>TAGUATUR3080ida20</v>
      </c>
      <c r="K4722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</v>
      </c>
    </row>
    <row r="4723" spans="1:11" x14ac:dyDescent="0.2">
      <c r="A4723" s="2" t="s">
        <v>753</v>
      </c>
      <c r="B4723" s="2" t="s">
        <v>525</v>
      </c>
      <c r="C4723" s="4">
        <v>3080</v>
      </c>
      <c r="D4723" s="2" t="s">
        <v>92</v>
      </c>
      <c r="E4723" s="2" t="s">
        <v>741</v>
      </c>
      <c r="F4723" s="23" t="str">
        <f t="shared" si="221"/>
        <v>ida</v>
      </c>
      <c r="G4723" s="4">
        <v>21</v>
      </c>
      <c r="H4723" s="2" t="s">
        <v>644</v>
      </c>
      <c r="I4723" s="2" t="s">
        <v>481</v>
      </c>
      <c r="J4723" s="23" t="str">
        <f t="shared" si="219"/>
        <v>TAGUATUR3080ida21</v>
      </c>
      <c r="K4723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</v>
      </c>
    </row>
    <row r="4724" spans="1:11" x14ac:dyDescent="0.2">
      <c r="A4724" s="2" t="s">
        <v>753</v>
      </c>
      <c r="B4724" s="2" t="s">
        <v>525</v>
      </c>
      <c r="C4724" s="4">
        <v>3080</v>
      </c>
      <c r="D4724" s="2" t="s">
        <v>92</v>
      </c>
      <c r="E4724" s="2" t="s">
        <v>741</v>
      </c>
      <c r="F4724" s="23" t="str">
        <f t="shared" si="221"/>
        <v>ida</v>
      </c>
      <c r="G4724" s="4">
        <v>22</v>
      </c>
      <c r="H4724" s="2" t="s">
        <v>484</v>
      </c>
      <c r="I4724" s="2" t="s">
        <v>481</v>
      </c>
      <c r="J4724" s="23" t="str">
        <f t="shared" si="219"/>
        <v>TAGUATUR3080ida22</v>
      </c>
      <c r="K4724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</v>
      </c>
    </row>
    <row r="4725" spans="1:11" x14ac:dyDescent="0.2">
      <c r="A4725" s="2" t="s">
        <v>753</v>
      </c>
      <c r="B4725" s="2" t="s">
        <v>525</v>
      </c>
      <c r="C4725" s="4">
        <v>3080</v>
      </c>
      <c r="D4725" s="2" t="s">
        <v>92</v>
      </c>
      <c r="E4725" s="2" t="s">
        <v>741</v>
      </c>
      <c r="F4725" s="23" t="str">
        <f t="shared" si="221"/>
        <v>ida</v>
      </c>
      <c r="G4725" s="4">
        <v>23</v>
      </c>
      <c r="H4725" s="2" t="s">
        <v>483</v>
      </c>
      <c r="I4725" s="2" t="s">
        <v>481</v>
      </c>
      <c r="J4725" s="23" t="str">
        <f t="shared" si="219"/>
        <v>TAGUATUR3080ida23</v>
      </c>
      <c r="K4725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</v>
      </c>
    </row>
    <row r="4726" spans="1:11" x14ac:dyDescent="0.2">
      <c r="A4726" s="2" t="s">
        <v>737</v>
      </c>
      <c r="B4726" s="2" t="s">
        <v>537</v>
      </c>
      <c r="C4726" s="4">
        <v>3301</v>
      </c>
      <c r="D4726" s="2" t="s">
        <v>92</v>
      </c>
      <c r="E4726" s="2" t="s">
        <v>741</v>
      </c>
      <c r="F4726" s="23" t="str">
        <f t="shared" si="221"/>
        <v>ida</v>
      </c>
      <c r="G4726" s="4">
        <v>1</v>
      </c>
      <c r="H4726" s="2" t="s">
        <v>738</v>
      </c>
      <c r="I4726" s="2" t="s">
        <v>712</v>
      </c>
      <c r="J4726" s="23" t="str">
        <f t="shared" si="219"/>
        <v>TAGUATUR3301ida1</v>
      </c>
      <c r="K4726" s="32" t="str">
        <f t="shared" si="220"/>
        <v>TERMINAL ROD. DO CENTRO</v>
      </c>
    </row>
    <row r="4727" spans="1:11" x14ac:dyDescent="0.2">
      <c r="A4727" s="2" t="s">
        <v>737</v>
      </c>
      <c r="B4727" s="2" t="s">
        <v>537</v>
      </c>
      <c r="C4727" s="4">
        <v>3301</v>
      </c>
      <c r="D4727" s="2" t="s">
        <v>92</v>
      </c>
      <c r="E4727" s="2" t="s">
        <v>741</v>
      </c>
      <c r="F4727" s="23" t="str">
        <f t="shared" si="221"/>
        <v>ida</v>
      </c>
      <c r="G4727" s="4">
        <v>2</v>
      </c>
      <c r="H4727" s="2" t="s">
        <v>739</v>
      </c>
      <c r="I4727" s="2" t="s">
        <v>712</v>
      </c>
      <c r="J4727" s="23" t="str">
        <f t="shared" si="219"/>
        <v>TAGUATUR3301ida2</v>
      </c>
      <c r="K4727" s="32" t="str">
        <f t="shared" si="220"/>
        <v>TERMINAL ROD. DO CENTRO/VILA SÃO LUIZ</v>
      </c>
    </row>
    <row r="4728" spans="1:11" x14ac:dyDescent="0.2">
      <c r="A4728" s="2" t="s">
        <v>737</v>
      </c>
      <c r="B4728" s="2" t="s">
        <v>537</v>
      </c>
      <c r="C4728" s="4">
        <v>3301</v>
      </c>
      <c r="D4728" s="2" t="s">
        <v>92</v>
      </c>
      <c r="E4728" s="2" t="s">
        <v>741</v>
      </c>
      <c r="F4728" s="23" t="str">
        <f t="shared" si="221"/>
        <v>ida</v>
      </c>
      <c r="G4728" s="4">
        <v>3</v>
      </c>
      <c r="H4728" s="2" t="s">
        <v>733</v>
      </c>
      <c r="I4728" s="2" t="s">
        <v>712</v>
      </c>
      <c r="J4728" s="23" t="str">
        <f t="shared" si="219"/>
        <v>TAGUATUR3301ida3</v>
      </c>
      <c r="K4728" s="32" t="str">
        <f t="shared" si="220"/>
        <v>TERMINAL ROD. DO CENTRO/VILA SÃO LUIZ/AVENIDA RIO GRANDE DO NORTE</v>
      </c>
    </row>
    <row r="4729" spans="1:11" x14ac:dyDescent="0.2">
      <c r="A4729" s="2" t="s">
        <v>737</v>
      </c>
      <c r="B4729" s="2" t="s">
        <v>537</v>
      </c>
      <c r="C4729" s="4">
        <v>3301</v>
      </c>
      <c r="D4729" s="2" t="s">
        <v>92</v>
      </c>
      <c r="E4729" s="2" t="s">
        <v>741</v>
      </c>
      <c r="F4729" s="23" t="str">
        <f t="shared" si="221"/>
        <v>ida</v>
      </c>
      <c r="G4729" s="4">
        <v>4</v>
      </c>
      <c r="H4729" s="2" t="s">
        <v>734</v>
      </c>
      <c r="I4729" s="2" t="s">
        <v>712</v>
      </c>
      <c r="J4729" s="23" t="str">
        <f t="shared" si="219"/>
        <v>TAGUATUR3301ida4</v>
      </c>
      <c r="K4729" s="32" t="str">
        <f t="shared" si="220"/>
        <v>TERMINAL ROD. DO CENTRO/VILA SÃO LUIZ/AVENIDA RIO GRANDE DO NORTE/QUADRAS: 72 / 73</v>
      </c>
    </row>
    <row r="4730" spans="1:11" x14ac:dyDescent="0.2">
      <c r="A4730" s="2" t="s">
        <v>737</v>
      </c>
      <c r="B4730" s="2" t="s">
        <v>537</v>
      </c>
      <c r="C4730" s="4">
        <v>3301</v>
      </c>
      <c r="D4730" s="2" t="s">
        <v>92</v>
      </c>
      <c r="E4730" s="2" t="s">
        <v>741</v>
      </c>
      <c r="F4730" s="23" t="str">
        <f t="shared" si="221"/>
        <v>ida</v>
      </c>
      <c r="G4730" s="4">
        <v>5</v>
      </c>
      <c r="H4730" s="2" t="s">
        <v>721</v>
      </c>
      <c r="I4730" s="2" t="s">
        <v>712</v>
      </c>
      <c r="J4730" s="23" t="str">
        <f t="shared" si="219"/>
        <v>TAGUATUR3301ida5</v>
      </c>
      <c r="K4730" s="32" t="str">
        <f t="shared" si="220"/>
        <v>TERMINAL ROD. DO CENTRO/VILA SÃO LUIZ/AVENIDA RIO GRANDE DO NORTE/QUADRAS: 72 / 73/AVENIDA GOIÁS ATÉ A PONTE</v>
      </c>
    </row>
    <row r="4731" spans="1:11" x14ac:dyDescent="0.2">
      <c r="A4731" s="2" t="s">
        <v>737</v>
      </c>
      <c r="B4731" s="2" t="s">
        <v>537</v>
      </c>
      <c r="C4731" s="4">
        <v>3301</v>
      </c>
      <c r="D4731" s="2" t="s">
        <v>92</v>
      </c>
      <c r="E4731" s="2" t="s">
        <v>741</v>
      </c>
      <c r="F4731" s="23" t="str">
        <f t="shared" si="221"/>
        <v>ida</v>
      </c>
      <c r="G4731" s="4">
        <v>6</v>
      </c>
      <c r="H4731" s="2" t="s">
        <v>722</v>
      </c>
      <c r="I4731" s="2" t="s">
        <v>712</v>
      </c>
      <c r="J4731" s="23" t="str">
        <f t="shared" si="219"/>
        <v>TAGUATUR3301ida6</v>
      </c>
      <c r="K4731" s="32" t="str">
        <f t="shared" si="220"/>
        <v>TERMINAL ROD. DO CENTRO/VILA SÃO LUIZ/AVENIDA RIO GRANDE DO NORTE/QUADRAS: 72 / 73/AVENIDA GOIÁS ATÉ A PONTE/DF – 280</v>
      </c>
    </row>
    <row r="4732" spans="1:11" x14ac:dyDescent="0.2">
      <c r="A4732" s="2" t="s">
        <v>737</v>
      </c>
      <c r="B4732" s="2" t="s">
        <v>537</v>
      </c>
      <c r="C4732" s="4">
        <v>3301</v>
      </c>
      <c r="D4732" s="2" t="s">
        <v>92</v>
      </c>
      <c r="E4732" s="2" t="s">
        <v>741</v>
      </c>
      <c r="F4732" s="23" t="str">
        <f t="shared" si="221"/>
        <v>ida</v>
      </c>
      <c r="G4732" s="4">
        <v>7</v>
      </c>
      <c r="H4732" s="2" t="s">
        <v>723</v>
      </c>
      <c r="I4732" s="2" t="s">
        <v>724</v>
      </c>
      <c r="J4732" s="23" t="str">
        <f t="shared" si="219"/>
        <v>TAGUATUR3301ida7</v>
      </c>
      <c r="K4732" s="32" t="str">
        <f t="shared" si="220"/>
        <v>TERMINAL ROD. DO CENTRO/VILA SÃO LUIZ/AVENIDA RIO GRANDE DO NORTE/QUADRAS: 72 / 73/AVENIDA GOIÁS ATÉ A PONTE/DF – 280/BR – 060</v>
      </c>
    </row>
    <row r="4733" spans="1:11" x14ac:dyDescent="0.2">
      <c r="A4733" s="2" t="s">
        <v>737</v>
      </c>
      <c r="B4733" s="2" t="s">
        <v>537</v>
      </c>
      <c r="C4733" s="4">
        <v>3301</v>
      </c>
      <c r="D4733" s="2" t="s">
        <v>92</v>
      </c>
      <c r="E4733" s="2" t="s">
        <v>741</v>
      </c>
      <c r="F4733" s="23" t="str">
        <f t="shared" si="221"/>
        <v>ida</v>
      </c>
      <c r="G4733" s="4">
        <v>8</v>
      </c>
      <c r="H4733" s="2" t="s">
        <v>675</v>
      </c>
      <c r="I4733" s="2" t="s">
        <v>564</v>
      </c>
      <c r="J4733" s="23" t="str">
        <f t="shared" si="219"/>
        <v>TAGUATUR3301ida8</v>
      </c>
      <c r="K4733" s="32" t="str">
        <f t="shared" si="220"/>
        <v>TERMINAL ROD. DO CENTRO/VILA SÃO LUIZ/AVENIDA RIO GRANDE DO NORTE/QUADRAS: 72 / 73/AVENIDA GOIÁS ATÉ A PONTE/DF – 280/BR – 060/PISTÃO SUL</v>
      </c>
    </row>
    <row r="4734" spans="1:11" x14ac:dyDescent="0.2">
      <c r="A4734" s="2" t="s">
        <v>737</v>
      </c>
      <c r="B4734" s="2" t="s">
        <v>537</v>
      </c>
      <c r="C4734" s="4">
        <v>3301</v>
      </c>
      <c r="D4734" s="2" t="s">
        <v>92</v>
      </c>
      <c r="E4734" s="2" t="s">
        <v>741</v>
      </c>
      <c r="F4734" s="23" t="str">
        <f t="shared" si="221"/>
        <v>ida</v>
      </c>
      <c r="G4734" s="4">
        <v>9</v>
      </c>
      <c r="H4734" s="2" t="s">
        <v>565</v>
      </c>
      <c r="I4734" s="2" t="s">
        <v>727</v>
      </c>
      <c r="J4734" s="23" t="str">
        <f t="shared" si="219"/>
        <v>TAGUATUR3301ida9</v>
      </c>
      <c r="K4734" s="32" t="str">
        <f t="shared" si="220"/>
        <v>TERMINAL ROD. DO CENTRO/VILA SÃO LUIZ/AVENIDA RIO GRANDE DO NORTE/QUADRAS: 72 / 73/AVENIDA GOIÁS ATÉ A PONTE/DF – 280/BR – 060/PISTÃO SUL/EPTG</v>
      </c>
    </row>
    <row r="4735" spans="1:11" x14ac:dyDescent="0.2">
      <c r="A4735" s="2" t="s">
        <v>737</v>
      </c>
      <c r="B4735" s="2" t="s">
        <v>537</v>
      </c>
      <c r="C4735" s="4">
        <v>3301</v>
      </c>
      <c r="D4735" s="2" t="s">
        <v>92</v>
      </c>
      <c r="E4735" s="2" t="s">
        <v>741</v>
      </c>
      <c r="F4735" s="23" t="str">
        <f t="shared" si="221"/>
        <v>ida</v>
      </c>
      <c r="G4735" s="4">
        <v>10</v>
      </c>
      <c r="H4735" s="2" t="s">
        <v>565</v>
      </c>
      <c r="I4735" s="2" t="s">
        <v>744</v>
      </c>
      <c r="J4735" s="23" t="str">
        <f t="shared" si="219"/>
        <v>TAGUATUR3301ida10</v>
      </c>
      <c r="K4735" s="32" t="str">
        <f t="shared" si="220"/>
        <v>TERMINAL ROD. DO CENTRO/VILA SÃO LUIZ/AVENIDA RIO GRANDE DO NORTE/QUADRAS: 72 / 73/AVENIDA GOIÁS ATÉ A PONTE/DF – 280/BR – 060/PISTÃO SUL/EPTG/EPTG</v>
      </c>
    </row>
    <row r="4736" spans="1:11" x14ac:dyDescent="0.2">
      <c r="A4736" s="2" t="s">
        <v>737</v>
      </c>
      <c r="B4736" s="2" t="s">
        <v>537</v>
      </c>
      <c r="C4736" s="4">
        <v>3301</v>
      </c>
      <c r="D4736" s="2" t="s">
        <v>92</v>
      </c>
      <c r="E4736" s="2" t="s">
        <v>741</v>
      </c>
      <c r="F4736" s="23" t="str">
        <f t="shared" si="221"/>
        <v>ida</v>
      </c>
      <c r="G4736" s="4">
        <v>11</v>
      </c>
      <c r="H4736" s="2" t="s">
        <v>565</v>
      </c>
      <c r="I4736" s="2" t="s">
        <v>504</v>
      </c>
      <c r="J4736" s="23" t="str">
        <f t="shared" si="219"/>
        <v>TAGUATUR3301ida11</v>
      </c>
      <c r="K4736" s="32" t="str">
        <f t="shared" si="220"/>
        <v>TERMINAL ROD. DO CENTRO/VILA SÃO LUIZ/AVENIDA RIO GRANDE DO NORTE/QUADRAS: 72 / 73/AVENIDA GOIÁS ATÉ A PONTE/DF – 280/BR – 060/PISTÃO SUL/EPTG/EPTG/EPTG</v>
      </c>
    </row>
    <row r="4737" spans="1:11" x14ac:dyDescent="0.2">
      <c r="A4737" s="2" t="s">
        <v>737</v>
      </c>
      <c r="B4737" s="2" t="s">
        <v>537</v>
      </c>
      <c r="C4737" s="4">
        <v>3301</v>
      </c>
      <c r="D4737" s="2" t="s">
        <v>92</v>
      </c>
      <c r="E4737" s="2" t="s">
        <v>741</v>
      </c>
      <c r="F4737" s="23" t="str">
        <f t="shared" si="221"/>
        <v>ida</v>
      </c>
      <c r="G4737" s="4">
        <v>12</v>
      </c>
      <c r="H4737" s="2" t="s">
        <v>565</v>
      </c>
      <c r="I4737" s="2" t="s">
        <v>531</v>
      </c>
      <c r="J4737" s="23" t="str">
        <f t="shared" si="219"/>
        <v>TAGUATUR3301ida12</v>
      </c>
      <c r="K4737" s="32" t="str">
        <f t="shared" si="220"/>
        <v>TERMINAL ROD. DO CENTRO/VILA SÃO LUIZ/AVENIDA RIO GRANDE DO NORTE/QUADRAS: 72 / 73/AVENIDA GOIÁS ATÉ A PONTE/DF – 280/BR – 060/PISTÃO SUL/EPTG/EPTG/EPTG/EPTG</v>
      </c>
    </row>
    <row r="4738" spans="1:11" x14ac:dyDescent="0.2">
      <c r="A4738" s="2" t="s">
        <v>737</v>
      </c>
      <c r="B4738" s="2" t="s">
        <v>537</v>
      </c>
      <c r="C4738" s="4">
        <v>3301</v>
      </c>
      <c r="D4738" s="2" t="s">
        <v>92</v>
      </c>
      <c r="E4738" s="2" t="s">
        <v>741</v>
      </c>
      <c r="F4738" s="23" t="str">
        <f t="shared" si="221"/>
        <v>ida</v>
      </c>
      <c r="G4738" s="4">
        <v>13</v>
      </c>
      <c r="H4738" s="2" t="s">
        <v>517</v>
      </c>
      <c r="I4738" s="2" t="s">
        <v>541</v>
      </c>
      <c r="J4738" s="23" t="str">
        <f t="shared" si="219"/>
        <v>TAGUATUR3301ida13</v>
      </c>
      <c r="K4738" s="32" t="str">
        <f t="shared" si="220"/>
        <v>TERMINAL ROD. DO CENTRO/VILA SÃO LUIZ/AVENIDA RIO GRANDE DO NORTE/QUADRAS: 72 / 73/AVENIDA GOIÁS ATÉ A PONTE/DF – 280/BR – 060/PISTÃO SUL/EPTG/EPTG/EPTG/EPTG/EPIG</v>
      </c>
    </row>
    <row r="4739" spans="1:11" x14ac:dyDescent="0.2">
      <c r="A4739" s="2" t="s">
        <v>737</v>
      </c>
      <c r="B4739" s="2" t="s">
        <v>537</v>
      </c>
      <c r="C4739" s="4">
        <v>3301</v>
      </c>
      <c r="D4739" s="2" t="s">
        <v>92</v>
      </c>
      <c r="E4739" s="2" t="s">
        <v>741</v>
      </c>
      <c r="F4739" s="23" t="str">
        <f t="shared" si="221"/>
        <v>ida</v>
      </c>
      <c r="G4739" s="4">
        <v>14</v>
      </c>
      <c r="H4739" s="2" t="s">
        <v>517</v>
      </c>
      <c r="I4739" s="2" t="s">
        <v>540</v>
      </c>
      <c r="J4739" s="23" t="str">
        <f t="shared" ref="J4739:J4802" si="222">D4739&amp;C4739&amp;F4739&amp;G4739</f>
        <v>TAGUATUR3301ida14</v>
      </c>
      <c r="K4739" s="32" t="str">
        <f t="shared" ref="K4739:K4802" si="223">IF(G4739=1,H4739,K4738&amp;"/"&amp;H4739)</f>
        <v>TERMINAL ROD. DO CENTRO/VILA SÃO LUIZ/AVENIDA RIO GRANDE DO NORTE/QUADRAS: 72 / 73/AVENIDA GOIÁS ATÉ A PONTE/DF – 280/BR – 060/PISTÃO SUL/EPTG/EPTG/EPTG/EPTG/EPIG/EPIG</v>
      </c>
    </row>
    <row r="4740" spans="1:11" x14ac:dyDescent="0.2">
      <c r="A4740" s="2" t="s">
        <v>737</v>
      </c>
      <c r="B4740" s="2" t="s">
        <v>537</v>
      </c>
      <c r="C4740" s="4">
        <v>3301</v>
      </c>
      <c r="D4740" s="2" t="s">
        <v>92</v>
      </c>
      <c r="E4740" s="2" t="s">
        <v>741</v>
      </c>
      <c r="F4740" s="23" t="str">
        <f t="shared" ref="F4740:F4803" si="224">IF(LEFT(E4740,3)="ida","ida","volta")</f>
        <v>ida</v>
      </c>
      <c r="G4740" s="4">
        <v>15</v>
      </c>
      <c r="H4740" s="2" t="s">
        <v>539</v>
      </c>
      <c r="I4740" s="2" t="s">
        <v>539</v>
      </c>
      <c r="J4740" s="23" t="str">
        <f t="shared" si="222"/>
        <v>TAGUATUR3301ida15</v>
      </c>
      <c r="K4740" s="32" t="str">
        <f t="shared" si="223"/>
        <v>TERMINAL ROD. DO CENTRO/VILA SÃO LUIZ/AVENIDA RIO GRANDE DO NORTE/QUADRAS: 72 / 73/AVENIDA GOIÁS ATÉ A PONTE/DF – 280/BR – 060/PISTÃO SUL/EPTG/EPTG/EPTG/EPTG/EPIG/EPIG/SETOR GRÁFICO</v>
      </c>
    </row>
    <row r="4741" spans="1:11" x14ac:dyDescent="0.2">
      <c r="A4741" s="2" t="s">
        <v>737</v>
      </c>
      <c r="B4741" s="2" t="s">
        <v>537</v>
      </c>
      <c r="C4741" s="4">
        <v>3301</v>
      </c>
      <c r="D4741" s="2" t="s">
        <v>92</v>
      </c>
      <c r="E4741" s="2" t="s">
        <v>741</v>
      </c>
      <c r="F4741" s="23" t="str">
        <f t="shared" si="224"/>
        <v>ida</v>
      </c>
      <c r="G4741" s="4">
        <v>16</v>
      </c>
      <c r="H4741" s="2" t="s">
        <v>773</v>
      </c>
      <c r="I4741" s="2" t="s">
        <v>481</v>
      </c>
      <c r="J4741" s="23" t="str">
        <f t="shared" si="222"/>
        <v>TAGUATUR3301ida16</v>
      </c>
      <c r="K4741" s="32" t="str">
        <f t="shared" si="223"/>
        <v>TERMINAL ROD. DO CENTRO/VILA SÃO LUIZ/AVENIDA RIO GRANDE DO NORTE/QUADRAS: 72 / 73/AVENIDA GOIÁS ATÉ A PONTE/DF – 280/BR – 060/PISTÃO SUL/EPTG/EPTG/EPTG/EPTG/EPIG/EPIG/SETOR GRÁFICO/PALÁCIO DO BURITI</v>
      </c>
    </row>
    <row r="4742" spans="1:11" x14ac:dyDescent="0.2">
      <c r="A4742" s="2" t="s">
        <v>737</v>
      </c>
      <c r="B4742" s="2" t="s">
        <v>537</v>
      </c>
      <c r="C4742" s="4">
        <v>3301</v>
      </c>
      <c r="D4742" s="2" t="s">
        <v>92</v>
      </c>
      <c r="E4742" s="2" t="s">
        <v>741</v>
      </c>
      <c r="F4742" s="23" t="str">
        <f t="shared" si="224"/>
        <v>ida</v>
      </c>
      <c r="G4742" s="4">
        <v>17</v>
      </c>
      <c r="H4742" s="2" t="s">
        <v>538</v>
      </c>
      <c r="I4742" s="2" t="s">
        <v>481</v>
      </c>
      <c r="J4742" s="23" t="str">
        <f t="shared" si="222"/>
        <v>TAGUATUR3301ida17</v>
      </c>
      <c r="K4742" s="32" t="str">
        <f t="shared" si="223"/>
        <v>TERMINAL ROD. DO CENTRO/VILA SÃO LUIZ/AVENIDA RIO GRANDE DO NORTE/QUADRAS: 72 / 73/AVENIDA GOIÁS ATÉ A PONTE/DF – 280/BR – 060/PISTÃO SUL/EPTG/EPTG/EPTG/EPTG/EPIG/EPIG/SETOR GRÁFICO/PALÁCIO DO BURITI/EIXO MONUMENTAL</v>
      </c>
    </row>
    <row r="4743" spans="1:11" x14ac:dyDescent="0.2">
      <c r="A4743" s="2" t="s">
        <v>737</v>
      </c>
      <c r="B4743" s="2" t="s">
        <v>537</v>
      </c>
      <c r="C4743" s="4">
        <v>3301</v>
      </c>
      <c r="D4743" s="2" t="s">
        <v>92</v>
      </c>
      <c r="E4743" s="2" t="s">
        <v>741</v>
      </c>
      <c r="F4743" s="23" t="str">
        <f t="shared" si="224"/>
        <v>ida</v>
      </c>
      <c r="G4743" s="4">
        <v>18</v>
      </c>
      <c r="H4743" s="2" t="s">
        <v>483</v>
      </c>
      <c r="I4743" s="2" t="s">
        <v>481</v>
      </c>
      <c r="J4743" s="23" t="str">
        <f t="shared" si="222"/>
        <v>TAGUATUR3301ida18</v>
      </c>
      <c r="K4743" s="32" t="str">
        <f t="shared" si="223"/>
        <v>TERMINAL ROD. DO CENTRO/VILA SÃO LUIZ/AVENIDA RIO GRANDE DO NORTE/QUADRAS: 72 / 73/AVENIDA GOIÁS ATÉ A PONTE/DF – 280/BR – 060/PISTÃO SUL/EPTG/EPTG/EPTG/EPTG/EPIG/EPIG/SETOR GRÁFICO/PALÁCIO DO BURITI/EIXO MONUMENTAL/RODOVIÁRIA PLANO PILOTO</v>
      </c>
    </row>
    <row r="4744" spans="1:11" x14ac:dyDescent="0.2">
      <c r="A4744" s="2" t="s">
        <v>708</v>
      </c>
      <c r="B4744" s="2" t="s">
        <v>537</v>
      </c>
      <c r="C4744" s="4">
        <v>3303</v>
      </c>
      <c r="D4744" s="2" t="s">
        <v>92</v>
      </c>
      <c r="E4744" s="2" t="s">
        <v>710</v>
      </c>
      <c r="F4744" s="23" t="str">
        <f t="shared" si="224"/>
        <v>ida</v>
      </c>
      <c r="G4744" s="4">
        <v>1</v>
      </c>
      <c r="H4744" s="2" t="s">
        <v>711</v>
      </c>
      <c r="I4744" s="2" t="s">
        <v>712</v>
      </c>
      <c r="J4744" s="23" t="str">
        <f t="shared" si="222"/>
        <v>TAGUATUR3303ida1</v>
      </c>
      <c r="K4744" s="32" t="str">
        <f t="shared" si="223"/>
        <v>AVENIDA PRINCIPAL DO PARQUE SANTO ANTONIO</v>
      </c>
    </row>
    <row r="4745" spans="1:11" x14ac:dyDescent="0.2">
      <c r="A4745" s="2" t="s">
        <v>708</v>
      </c>
      <c r="B4745" s="2" t="s">
        <v>537</v>
      </c>
      <c r="C4745" s="4">
        <v>3303</v>
      </c>
      <c r="D4745" s="2" t="s">
        <v>92</v>
      </c>
      <c r="E4745" s="2" t="s">
        <v>710</v>
      </c>
      <c r="F4745" s="23" t="str">
        <f t="shared" si="224"/>
        <v>ida</v>
      </c>
      <c r="G4745" s="4">
        <v>2</v>
      </c>
      <c r="H4745" s="2" t="s">
        <v>767</v>
      </c>
      <c r="I4745" s="2" t="s">
        <v>712</v>
      </c>
      <c r="J4745" s="23" t="str">
        <f t="shared" si="222"/>
        <v>TAGUATUR3303ida2</v>
      </c>
      <c r="K4745" s="32" t="str">
        <f t="shared" si="223"/>
        <v>AVENIDA PRINCIPAL DO PARQUE SANTO ANTONIO/AVENIDA PRINCIPAL DO PARQUE ESTRELA DALVA XIII</v>
      </c>
    </row>
    <row r="4746" spans="1:11" x14ac:dyDescent="0.2">
      <c r="A4746" s="2" t="s">
        <v>708</v>
      </c>
      <c r="B4746" s="2" t="s">
        <v>537</v>
      </c>
      <c r="C4746" s="4">
        <v>3303</v>
      </c>
      <c r="D4746" s="2" t="s">
        <v>92</v>
      </c>
      <c r="E4746" s="2" t="s">
        <v>710</v>
      </c>
      <c r="F4746" s="23" t="str">
        <f t="shared" si="224"/>
        <v>ida</v>
      </c>
      <c r="G4746" s="4">
        <v>3</v>
      </c>
      <c r="H4746" s="2" t="s">
        <v>713</v>
      </c>
      <c r="I4746" s="2" t="s">
        <v>712</v>
      </c>
      <c r="J4746" s="23" t="str">
        <f t="shared" si="222"/>
        <v>TAGUATUR3303ida3</v>
      </c>
      <c r="K4746" s="32" t="str">
        <f t="shared" si="223"/>
        <v>AVENIDA PRINCIPAL DO PARQUE SANTO ANTONIO/AVENIDA PRINCIPAL DO PARQUE ESTRELA DALVA XIII/RESIDENCIAL MORADA NOBRE</v>
      </c>
    </row>
    <row r="4747" spans="1:11" x14ac:dyDescent="0.2">
      <c r="A4747" s="2" t="s">
        <v>708</v>
      </c>
      <c r="B4747" s="2" t="s">
        <v>537</v>
      </c>
      <c r="C4747" s="4">
        <v>3303</v>
      </c>
      <c r="D4747" s="2" t="s">
        <v>92</v>
      </c>
      <c r="E4747" s="2" t="s">
        <v>710</v>
      </c>
      <c r="F4747" s="23" t="str">
        <f t="shared" si="224"/>
        <v>ida</v>
      </c>
      <c r="G4747" s="4">
        <v>4</v>
      </c>
      <c r="H4747" s="2" t="s">
        <v>714</v>
      </c>
      <c r="I4747" s="2" t="s">
        <v>712</v>
      </c>
      <c r="J4747" s="23" t="str">
        <f t="shared" si="222"/>
        <v>TAGUATUR3303ida4</v>
      </c>
      <c r="K4747" s="32" t="str">
        <f t="shared" si="223"/>
        <v>AVENIDA PRINCIPAL DO PARQUE SANTO ANTONIO/AVENIDA PRINCIPAL DO PARQUE ESTRELA DALVA XIII/RESIDENCIAL MORADA NOBRE/AVENIDA PRINCIPAL DO PARQUE BEATRIZ I E II</v>
      </c>
    </row>
    <row r="4748" spans="1:11" x14ac:dyDescent="0.2">
      <c r="A4748" s="2" t="s">
        <v>708</v>
      </c>
      <c r="B4748" s="2" t="s">
        <v>537</v>
      </c>
      <c r="C4748" s="4">
        <v>3303</v>
      </c>
      <c r="D4748" s="2" t="s">
        <v>92</v>
      </c>
      <c r="E4748" s="2" t="s">
        <v>710</v>
      </c>
      <c r="F4748" s="23" t="str">
        <f t="shared" si="224"/>
        <v>ida</v>
      </c>
      <c r="G4748" s="4">
        <v>5</v>
      </c>
      <c r="H4748" s="2" t="s">
        <v>715</v>
      </c>
      <c r="I4748" s="2" t="s">
        <v>712</v>
      </c>
      <c r="J4748" s="23" t="str">
        <f t="shared" si="222"/>
        <v>TAGUATUR3303ida5</v>
      </c>
      <c r="K4748" s="32" t="str">
        <f t="shared" si="223"/>
        <v>AVENIDA PRINCIPAL DO PARQUE SANTO ANTONIO/AVENIDA PRINCIPAL DO PARQUE ESTRELA DALVA XIII/RESIDENCIAL MORADA NOBRE/AVENIDA PRINCIPAL DO PARQUE BEATRIZ I E II/TERMINAL QUEIROZ</v>
      </c>
    </row>
    <row r="4749" spans="1:11" x14ac:dyDescent="0.2">
      <c r="A4749" s="2" t="s">
        <v>708</v>
      </c>
      <c r="B4749" s="2" t="s">
        <v>537</v>
      </c>
      <c r="C4749" s="4">
        <v>3303</v>
      </c>
      <c r="D4749" s="2" t="s">
        <v>92</v>
      </c>
      <c r="E4749" s="2" t="s">
        <v>710</v>
      </c>
      <c r="F4749" s="23" t="str">
        <f t="shared" si="224"/>
        <v>ida</v>
      </c>
      <c r="G4749" s="4">
        <v>6</v>
      </c>
      <c r="H4749" s="2" t="s">
        <v>716</v>
      </c>
      <c r="I4749" s="2" t="s">
        <v>712</v>
      </c>
      <c r="J4749" s="23" t="str">
        <f t="shared" si="222"/>
        <v>TAGUATUR3303ida6</v>
      </c>
      <c r="K4749" s="32" t="str">
        <f t="shared" si="223"/>
        <v>AVENIDA PRINCIPAL DO PARQUE SANTO ANTONIO/AVENIDA PRINCIPAL DO PARQUE ESTRELA DALVA XIII/RESIDENCIAL MORADA NOBRE/AVENIDA PRINCIPAL DO PARQUE BEATRIZ I E II/TERMINAL QUEIROZ/COLÉGIO CASTRO ALVES</v>
      </c>
    </row>
    <row r="4750" spans="1:11" x14ac:dyDescent="0.2">
      <c r="A4750" s="2" t="s">
        <v>708</v>
      </c>
      <c r="B4750" s="2" t="s">
        <v>537</v>
      </c>
      <c r="C4750" s="4">
        <v>3303</v>
      </c>
      <c r="D4750" s="2" t="s">
        <v>92</v>
      </c>
      <c r="E4750" s="2" t="s">
        <v>710</v>
      </c>
      <c r="F4750" s="23" t="str">
        <f t="shared" si="224"/>
        <v>ida</v>
      </c>
      <c r="G4750" s="4">
        <v>7</v>
      </c>
      <c r="H4750" s="2" t="s">
        <v>717</v>
      </c>
      <c r="I4750" s="2" t="s">
        <v>712</v>
      </c>
      <c r="J4750" s="23" t="str">
        <f t="shared" si="222"/>
        <v>TAGUATUR3303ida7</v>
      </c>
      <c r="K4750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</v>
      </c>
    </row>
    <row r="4751" spans="1:11" x14ac:dyDescent="0.2">
      <c r="A4751" s="2" t="s">
        <v>708</v>
      </c>
      <c r="B4751" s="2" t="s">
        <v>537</v>
      </c>
      <c r="C4751" s="4">
        <v>3303</v>
      </c>
      <c r="D4751" s="2" t="s">
        <v>92</v>
      </c>
      <c r="E4751" s="2" t="s">
        <v>710</v>
      </c>
      <c r="F4751" s="23" t="str">
        <f t="shared" si="224"/>
        <v>ida</v>
      </c>
      <c r="G4751" s="4">
        <v>8</v>
      </c>
      <c r="H4751" s="2" t="s">
        <v>718</v>
      </c>
      <c r="I4751" s="2" t="s">
        <v>712</v>
      </c>
      <c r="J4751" s="23" t="str">
        <f t="shared" si="222"/>
        <v>TAGUATUR3303ida8</v>
      </c>
      <c r="K4751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</v>
      </c>
    </row>
    <row r="4752" spans="1:11" x14ac:dyDescent="0.2">
      <c r="A4752" s="2" t="s">
        <v>708</v>
      </c>
      <c r="B4752" s="2" t="s">
        <v>537</v>
      </c>
      <c r="C4752" s="4">
        <v>3303</v>
      </c>
      <c r="D4752" s="2" t="s">
        <v>92</v>
      </c>
      <c r="E4752" s="2" t="s">
        <v>710</v>
      </c>
      <c r="F4752" s="23" t="str">
        <f t="shared" si="224"/>
        <v>ida</v>
      </c>
      <c r="G4752" s="4">
        <v>9</v>
      </c>
      <c r="H4752" s="2" t="s">
        <v>734</v>
      </c>
      <c r="I4752" s="2" t="s">
        <v>712</v>
      </c>
      <c r="J4752" s="23" t="str">
        <f t="shared" si="222"/>
        <v>TAGUATUR3303ida9</v>
      </c>
      <c r="K4752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</v>
      </c>
    </row>
    <row r="4753" spans="1:11" x14ac:dyDescent="0.2">
      <c r="A4753" s="2" t="s">
        <v>708</v>
      </c>
      <c r="B4753" s="2" t="s">
        <v>537</v>
      </c>
      <c r="C4753" s="4">
        <v>3303</v>
      </c>
      <c r="D4753" s="2" t="s">
        <v>92</v>
      </c>
      <c r="E4753" s="2" t="s">
        <v>710</v>
      </c>
      <c r="F4753" s="23" t="str">
        <f t="shared" si="224"/>
        <v>ida</v>
      </c>
      <c r="G4753" s="4">
        <v>10</v>
      </c>
      <c r="H4753" s="2" t="s">
        <v>721</v>
      </c>
      <c r="I4753" s="2" t="s">
        <v>712</v>
      </c>
      <c r="J4753" s="23" t="str">
        <f t="shared" si="222"/>
        <v>TAGUATUR3303ida10</v>
      </c>
      <c r="K4753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</v>
      </c>
    </row>
    <row r="4754" spans="1:11" x14ac:dyDescent="0.2">
      <c r="A4754" s="2" t="s">
        <v>708</v>
      </c>
      <c r="B4754" s="2" t="s">
        <v>537</v>
      </c>
      <c r="C4754" s="4">
        <v>3303</v>
      </c>
      <c r="D4754" s="2" t="s">
        <v>92</v>
      </c>
      <c r="E4754" s="2" t="s">
        <v>710</v>
      </c>
      <c r="F4754" s="23" t="str">
        <f t="shared" si="224"/>
        <v>ida</v>
      </c>
      <c r="G4754" s="4">
        <v>11</v>
      </c>
      <c r="H4754" s="2" t="s">
        <v>722</v>
      </c>
      <c r="I4754" s="2" t="s">
        <v>712</v>
      </c>
      <c r="J4754" s="23" t="str">
        <f t="shared" si="222"/>
        <v>TAGUATUR3303ida11</v>
      </c>
      <c r="K4754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</v>
      </c>
    </row>
    <row r="4755" spans="1:11" x14ac:dyDescent="0.2">
      <c r="A4755" s="2" t="s">
        <v>708</v>
      </c>
      <c r="B4755" s="2" t="s">
        <v>537</v>
      </c>
      <c r="C4755" s="4">
        <v>3303</v>
      </c>
      <c r="D4755" s="2" t="s">
        <v>92</v>
      </c>
      <c r="E4755" s="2" t="s">
        <v>710</v>
      </c>
      <c r="F4755" s="23" t="str">
        <f t="shared" si="224"/>
        <v>ida</v>
      </c>
      <c r="G4755" s="4">
        <v>12</v>
      </c>
      <c r="H4755" s="2" t="s">
        <v>723</v>
      </c>
      <c r="I4755" s="2" t="s">
        <v>724</v>
      </c>
      <c r="J4755" s="23" t="str">
        <f t="shared" si="222"/>
        <v>TAGUATUR3303ida12</v>
      </c>
      <c r="K4755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</v>
      </c>
    </row>
    <row r="4756" spans="1:11" x14ac:dyDescent="0.2">
      <c r="A4756" s="2" t="s">
        <v>708</v>
      </c>
      <c r="B4756" s="2" t="s">
        <v>537</v>
      </c>
      <c r="C4756" s="4">
        <v>3303</v>
      </c>
      <c r="D4756" s="2" t="s">
        <v>92</v>
      </c>
      <c r="E4756" s="2" t="s">
        <v>710</v>
      </c>
      <c r="F4756" s="23" t="str">
        <f t="shared" si="224"/>
        <v>ida</v>
      </c>
      <c r="G4756" s="4">
        <v>13</v>
      </c>
      <c r="H4756" s="2" t="s">
        <v>675</v>
      </c>
      <c r="I4756" s="2" t="s">
        <v>564</v>
      </c>
      <c r="J4756" s="23" t="str">
        <f t="shared" si="222"/>
        <v>TAGUATUR3303ida13</v>
      </c>
      <c r="K4756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</v>
      </c>
    </row>
    <row r="4757" spans="1:11" x14ac:dyDescent="0.2">
      <c r="A4757" s="2" t="s">
        <v>708</v>
      </c>
      <c r="B4757" s="2" t="s">
        <v>537</v>
      </c>
      <c r="C4757" s="4">
        <v>3303</v>
      </c>
      <c r="D4757" s="2" t="s">
        <v>92</v>
      </c>
      <c r="E4757" s="2" t="s">
        <v>710</v>
      </c>
      <c r="F4757" s="23" t="str">
        <f t="shared" si="224"/>
        <v>ida</v>
      </c>
      <c r="G4757" s="4">
        <v>14</v>
      </c>
      <c r="H4757" s="2" t="s">
        <v>565</v>
      </c>
      <c r="I4757" s="2" t="s">
        <v>727</v>
      </c>
      <c r="J4757" s="23" t="str">
        <f t="shared" si="222"/>
        <v>TAGUATUR3303ida14</v>
      </c>
      <c r="K4757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</v>
      </c>
    </row>
    <row r="4758" spans="1:11" x14ac:dyDescent="0.2">
      <c r="A4758" s="2" t="s">
        <v>708</v>
      </c>
      <c r="B4758" s="2" t="s">
        <v>537</v>
      </c>
      <c r="C4758" s="4">
        <v>3303</v>
      </c>
      <c r="D4758" s="2" t="s">
        <v>92</v>
      </c>
      <c r="E4758" s="2" t="s">
        <v>710</v>
      </c>
      <c r="F4758" s="23" t="str">
        <f t="shared" si="224"/>
        <v>ida</v>
      </c>
      <c r="G4758" s="4">
        <v>15</v>
      </c>
      <c r="H4758" s="2" t="s">
        <v>565</v>
      </c>
      <c r="I4758" s="2" t="s">
        <v>744</v>
      </c>
      <c r="J4758" s="23" t="str">
        <f t="shared" si="222"/>
        <v>TAGUATUR3303ida15</v>
      </c>
      <c r="K4758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</v>
      </c>
    </row>
    <row r="4759" spans="1:11" x14ac:dyDescent="0.2">
      <c r="A4759" s="2" t="s">
        <v>708</v>
      </c>
      <c r="B4759" s="2" t="s">
        <v>537</v>
      </c>
      <c r="C4759" s="4">
        <v>3303</v>
      </c>
      <c r="D4759" s="2" t="s">
        <v>92</v>
      </c>
      <c r="E4759" s="2" t="s">
        <v>710</v>
      </c>
      <c r="F4759" s="23" t="str">
        <f t="shared" si="224"/>
        <v>ida</v>
      </c>
      <c r="G4759" s="4">
        <v>16</v>
      </c>
      <c r="H4759" s="2" t="s">
        <v>565</v>
      </c>
      <c r="I4759" s="2" t="s">
        <v>504</v>
      </c>
      <c r="J4759" s="23" t="str">
        <f t="shared" si="222"/>
        <v>TAGUATUR3303ida16</v>
      </c>
      <c r="K4759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</v>
      </c>
    </row>
    <row r="4760" spans="1:11" x14ac:dyDescent="0.2">
      <c r="A4760" s="2" t="s">
        <v>708</v>
      </c>
      <c r="B4760" s="2" t="s">
        <v>537</v>
      </c>
      <c r="C4760" s="4">
        <v>3303</v>
      </c>
      <c r="D4760" s="2" t="s">
        <v>92</v>
      </c>
      <c r="E4760" s="2" t="s">
        <v>710</v>
      </c>
      <c r="F4760" s="23" t="str">
        <f t="shared" si="224"/>
        <v>ida</v>
      </c>
      <c r="G4760" s="4">
        <v>17</v>
      </c>
      <c r="H4760" s="2" t="s">
        <v>565</v>
      </c>
      <c r="I4760" s="2" t="s">
        <v>531</v>
      </c>
      <c r="J4760" s="23" t="str">
        <f t="shared" si="222"/>
        <v>TAGUATUR3303ida17</v>
      </c>
      <c r="K4760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</v>
      </c>
    </row>
    <row r="4761" spans="1:11" x14ac:dyDescent="0.2">
      <c r="A4761" s="2" t="s">
        <v>708</v>
      </c>
      <c r="B4761" s="2" t="s">
        <v>537</v>
      </c>
      <c r="C4761" s="4">
        <v>3303</v>
      </c>
      <c r="D4761" s="2" t="s">
        <v>92</v>
      </c>
      <c r="E4761" s="2" t="s">
        <v>710</v>
      </c>
      <c r="F4761" s="23" t="str">
        <f t="shared" si="224"/>
        <v>ida</v>
      </c>
      <c r="G4761" s="4">
        <v>18</v>
      </c>
      <c r="H4761" s="2" t="s">
        <v>517</v>
      </c>
      <c r="I4761" s="2" t="s">
        <v>541</v>
      </c>
      <c r="J4761" s="23" t="str">
        <f t="shared" si="222"/>
        <v>TAGUATUR3303ida18</v>
      </c>
      <c r="K4761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</v>
      </c>
    </row>
    <row r="4762" spans="1:11" x14ac:dyDescent="0.2">
      <c r="A4762" s="2" t="s">
        <v>708</v>
      </c>
      <c r="B4762" s="2" t="s">
        <v>537</v>
      </c>
      <c r="C4762" s="4">
        <v>3303</v>
      </c>
      <c r="D4762" s="2" t="s">
        <v>92</v>
      </c>
      <c r="E4762" s="2" t="s">
        <v>710</v>
      </c>
      <c r="F4762" s="23" t="str">
        <f t="shared" si="224"/>
        <v>ida</v>
      </c>
      <c r="G4762" s="4">
        <v>19</v>
      </c>
      <c r="H4762" s="2" t="s">
        <v>517</v>
      </c>
      <c r="I4762" s="2" t="s">
        <v>540</v>
      </c>
      <c r="J4762" s="23" t="str">
        <f t="shared" si="222"/>
        <v>TAGUATUR3303ida19</v>
      </c>
      <c r="K4762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</v>
      </c>
    </row>
    <row r="4763" spans="1:11" x14ac:dyDescent="0.2">
      <c r="A4763" s="2" t="s">
        <v>708</v>
      </c>
      <c r="B4763" s="2" t="s">
        <v>537</v>
      </c>
      <c r="C4763" s="4">
        <v>3303</v>
      </c>
      <c r="D4763" s="2" t="s">
        <v>92</v>
      </c>
      <c r="E4763" s="2" t="s">
        <v>710</v>
      </c>
      <c r="F4763" s="23" t="str">
        <f t="shared" si="224"/>
        <v>ida</v>
      </c>
      <c r="G4763" s="4">
        <v>20</v>
      </c>
      <c r="H4763" s="2" t="s">
        <v>539</v>
      </c>
      <c r="I4763" s="2" t="s">
        <v>539</v>
      </c>
      <c r="J4763" s="23" t="str">
        <f t="shared" si="222"/>
        <v>TAGUATUR3303ida20</v>
      </c>
      <c r="K4763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</v>
      </c>
    </row>
    <row r="4764" spans="1:11" x14ac:dyDescent="0.2">
      <c r="A4764" s="2" t="s">
        <v>708</v>
      </c>
      <c r="B4764" s="2" t="s">
        <v>537</v>
      </c>
      <c r="C4764" s="4">
        <v>3303</v>
      </c>
      <c r="D4764" s="2" t="s">
        <v>92</v>
      </c>
      <c r="E4764" s="2" t="s">
        <v>710</v>
      </c>
      <c r="F4764" s="23" t="str">
        <f t="shared" si="224"/>
        <v>ida</v>
      </c>
      <c r="G4764" s="4">
        <v>21</v>
      </c>
      <c r="H4764" s="2" t="s">
        <v>773</v>
      </c>
      <c r="I4764" s="2" t="s">
        <v>481</v>
      </c>
      <c r="J4764" s="23" t="str">
        <f t="shared" si="222"/>
        <v>TAGUATUR3303ida21</v>
      </c>
      <c r="K4764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</v>
      </c>
    </row>
    <row r="4765" spans="1:11" x14ac:dyDescent="0.2">
      <c r="A4765" s="2" t="s">
        <v>708</v>
      </c>
      <c r="B4765" s="2" t="s">
        <v>537</v>
      </c>
      <c r="C4765" s="4">
        <v>3303</v>
      </c>
      <c r="D4765" s="2" t="s">
        <v>92</v>
      </c>
      <c r="E4765" s="2" t="s">
        <v>710</v>
      </c>
      <c r="F4765" s="23" t="str">
        <f t="shared" si="224"/>
        <v>ida</v>
      </c>
      <c r="G4765" s="4">
        <v>22</v>
      </c>
      <c r="H4765" s="2" t="s">
        <v>538</v>
      </c>
      <c r="I4765" s="2" t="s">
        <v>481</v>
      </c>
      <c r="J4765" s="23" t="str">
        <f t="shared" si="222"/>
        <v>TAGUATUR3303ida22</v>
      </c>
      <c r="K4765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</v>
      </c>
    </row>
    <row r="4766" spans="1:11" x14ac:dyDescent="0.2">
      <c r="A4766" s="2" t="s">
        <v>708</v>
      </c>
      <c r="B4766" s="2" t="s">
        <v>537</v>
      </c>
      <c r="C4766" s="4">
        <v>3303</v>
      </c>
      <c r="D4766" s="2" t="s">
        <v>92</v>
      </c>
      <c r="E4766" s="2" t="s">
        <v>710</v>
      </c>
      <c r="F4766" s="23" t="str">
        <f t="shared" si="224"/>
        <v>ida</v>
      </c>
      <c r="G4766" s="4">
        <v>23</v>
      </c>
      <c r="H4766" s="2" t="s">
        <v>483</v>
      </c>
      <c r="I4766" s="2" t="s">
        <v>481</v>
      </c>
      <c r="J4766" s="23" t="str">
        <f t="shared" si="222"/>
        <v>TAGUATUR3303ida23</v>
      </c>
      <c r="K4766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</v>
      </c>
    </row>
    <row r="4767" spans="1:11" x14ac:dyDescent="0.2">
      <c r="A4767" s="2" t="s">
        <v>749</v>
      </c>
      <c r="B4767" s="2" t="s">
        <v>537</v>
      </c>
      <c r="C4767" s="4">
        <v>3304</v>
      </c>
      <c r="D4767" s="2" t="s">
        <v>92</v>
      </c>
      <c r="E4767" s="2" t="s">
        <v>741</v>
      </c>
      <c r="F4767" s="23" t="str">
        <f t="shared" si="224"/>
        <v>ida</v>
      </c>
      <c r="G4767" s="4">
        <v>1</v>
      </c>
      <c r="H4767" s="2" t="s">
        <v>750</v>
      </c>
      <c r="I4767" s="2" t="s">
        <v>712</v>
      </c>
      <c r="J4767" s="23" t="str">
        <f t="shared" si="222"/>
        <v>TAGUATUR3304ida1</v>
      </c>
      <c r="K4767" s="32" t="str">
        <f t="shared" si="223"/>
        <v>AVENIDA PRINCIPAL DO JARDIM ALÁ</v>
      </c>
    </row>
    <row r="4768" spans="1:11" x14ac:dyDescent="0.2">
      <c r="A4768" s="2" t="s">
        <v>749</v>
      </c>
      <c r="B4768" s="2" t="s">
        <v>537</v>
      </c>
      <c r="C4768" s="4">
        <v>3304</v>
      </c>
      <c r="D4768" s="2" t="s">
        <v>92</v>
      </c>
      <c r="E4768" s="2" t="s">
        <v>741</v>
      </c>
      <c r="F4768" s="23" t="str">
        <f t="shared" si="224"/>
        <v>ida</v>
      </c>
      <c r="G4768" s="4">
        <v>2</v>
      </c>
      <c r="H4768" s="2" t="s">
        <v>751</v>
      </c>
      <c r="I4768" s="2" t="s">
        <v>712</v>
      </c>
      <c r="J4768" s="23" t="str">
        <f t="shared" si="222"/>
        <v>TAGUATUR3304ida2</v>
      </c>
      <c r="K4768" s="32" t="str">
        <f t="shared" si="223"/>
        <v>AVENIDA PRINCIPAL DO JARDIM ALÁ/AVENIDA PRINCIPAL DO PARQUE ESTRELA DALVA XI</v>
      </c>
    </row>
    <row r="4769" spans="1:11" x14ac:dyDescent="0.2">
      <c r="A4769" s="2" t="s">
        <v>749</v>
      </c>
      <c r="B4769" s="2" t="s">
        <v>537</v>
      </c>
      <c r="C4769" s="4">
        <v>3304</v>
      </c>
      <c r="D4769" s="2" t="s">
        <v>92</v>
      </c>
      <c r="E4769" s="2" t="s">
        <v>741</v>
      </c>
      <c r="F4769" s="23" t="str">
        <f t="shared" si="224"/>
        <v>ida</v>
      </c>
      <c r="G4769" s="4">
        <v>3</v>
      </c>
      <c r="H4769" s="2" t="s">
        <v>733</v>
      </c>
      <c r="I4769" s="2" t="s">
        <v>712</v>
      </c>
      <c r="J4769" s="23" t="str">
        <f t="shared" si="222"/>
        <v>TAGUATUR3304ida3</v>
      </c>
      <c r="K4769" s="32" t="str">
        <f t="shared" si="223"/>
        <v>AVENIDA PRINCIPAL DO JARDIM ALÁ/AVENIDA PRINCIPAL DO PARQUE ESTRELA DALVA XI/AVENIDA RIO GRANDE DO NORTE</v>
      </c>
    </row>
    <row r="4770" spans="1:11" x14ac:dyDescent="0.2">
      <c r="A4770" s="2" t="s">
        <v>749</v>
      </c>
      <c r="B4770" s="2" t="s">
        <v>537</v>
      </c>
      <c r="C4770" s="4">
        <v>3304</v>
      </c>
      <c r="D4770" s="2" t="s">
        <v>92</v>
      </c>
      <c r="E4770" s="2" t="s">
        <v>741</v>
      </c>
      <c r="F4770" s="23" t="str">
        <f t="shared" si="224"/>
        <v>ida</v>
      </c>
      <c r="G4770" s="4">
        <v>4</v>
      </c>
      <c r="H4770" s="2" t="s">
        <v>734</v>
      </c>
      <c r="I4770" s="2" t="s">
        <v>712</v>
      </c>
      <c r="J4770" s="23" t="str">
        <f t="shared" si="222"/>
        <v>TAGUATUR3304ida4</v>
      </c>
      <c r="K4770" s="32" t="str">
        <f t="shared" si="223"/>
        <v>AVENIDA PRINCIPAL DO JARDIM ALÁ/AVENIDA PRINCIPAL DO PARQUE ESTRELA DALVA XI/AVENIDA RIO GRANDE DO NORTE/QUADRAS: 72 / 73</v>
      </c>
    </row>
    <row r="4771" spans="1:11" x14ac:dyDescent="0.2">
      <c r="A4771" s="2" t="s">
        <v>749</v>
      </c>
      <c r="B4771" s="2" t="s">
        <v>537</v>
      </c>
      <c r="C4771" s="4">
        <v>3304</v>
      </c>
      <c r="D4771" s="2" t="s">
        <v>92</v>
      </c>
      <c r="E4771" s="2" t="s">
        <v>741</v>
      </c>
      <c r="F4771" s="23" t="str">
        <f t="shared" si="224"/>
        <v>ida</v>
      </c>
      <c r="G4771" s="4">
        <v>5</v>
      </c>
      <c r="H4771" s="2" t="s">
        <v>721</v>
      </c>
      <c r="I4771" s="2" t="s">
        <v>712</v>
      </c>
      <c r="J4771" s="23" t="str">
        <f t="shared" si="222"/>
        <v>TAGUATUR3304ida5</v>
      </c>
      <c r="K4771" s="32" t="str">
        <f t="shared" si="223"/>
        <v>AVENIDA PRINCIPAL DO JARDIM ALÁ/AVENIDA PRINCIPAL DO PARQUE ESTRELA DALVA XI/AVENIDA RIO GRANDE DO NORTE/QUADRAS: 72 / 73/AVENIDA GOIÁS ATÉ A PONTE</v>
      </c>
    </row>
    <row r="4772" spans="1:11" x14ac:dyDescent="0.2">
      <c r="A4772" s="2" t="s">
        <v>749</v>
      </c>
      <c r="B4772" s="2" t="s">
        <v>537</v>
      </c>
      <c r="C4772" s="4">
        <v>3304</v>
      </c>
      <c r="D4772" s="2" t="s">
        <v>92</v>
      </c>
      <c r="E4772" s="2" t="s">
        <v>741</v>
      </c>
      <c r="F4772" s="23" t="str">
        <f t="shared" si="224"/>
        <v>ida</v>
      </c>
      <c r="G4772" s="4">
        <v>6</v>
      </c>
      <c r="H4772" s="2" t="s">
        <v>722</v>
      </c>
      <c r="I4772" s="2" t="s">
        <v>712</v>
      </c>
      <c r="J4772" s="23" t="str">
        <f t="shared" si="222"/>
        <v>TAGUATUR3304ida6</v>
      </c>
      <c r="K4772" s="32" t="str">
        <f t="shared" si="223"/>
        <v>AVENIDA PRINCIPAL DO JARDIM ALÁ/AVENIDA PRINCIPAL DO PARQUE ESTRELA DALVA XI/AVENIDA RIO GRANDE DO NORTE/QUADRAS: 72 / 73/AVENIDA GOIÁS ATÉ A PONTE/DF – 280</v>
      </c>
    </row>
    <row r="4773" spans="1:11" x14ac:dyDescent="0.2">
      <c r="A4773" s="2" t="s">
        <v>749</v>
      </c>
      <c r="B4773" s="2" t="s">
        <v>537</v>
      </c>
      <c r="C4773" s="4">
        <v>3304</v>
      </c>
      <c r="D4773" s="2" t="s">
        <v>92</v>
      </c>
      <c r="E4773" s="2" t="s">
        <v>741</v>
      </c>
      <c r="F4773" s="23" t="str">
        <f t="shared" si="224"/>
        <v>ida</v>
      </c>
      <c r="G4773" s="4">
        <v>7</v>
      </c>
      <c r="H4773" s="2" t="s">
        <v>723</v>
      </c>
      <c r="I4773" s="2" t="s">
        <v>724</v>
      </c>
      <c r="J4773" s="23" t="str">
        <f t="shared" si="222"/>
        <v>TAGUATUR3304ida7</v>
      </c>
      <c r="K4773" s="32" t="str">
        <f t="shared" si="223"/>
        <v>AVENIDA PRINCIPAL DO JARDIM ALÁ/AVENIDA PRINCIPAL DO PARQUE ESTRELA DALVA XI/AVENIDA RIO GRANDE DO NORTE/QUADRAS: 72 / 73/AVENIDA GOIÁS ATÉ A PONTE/DF – 280/BR – 060</v>
      </c>
    </row>
    <row r="4774" spans="1:11" x14ac:dyDescent="0.2">
      <c r="A4774" s="2" t="s">
        <v>749</v>
      </c>
      <c r="B4774" s="2" t="s">
        <v>537</v>
      </c>
      <c r="C4774" s="4">
        <v>3304</v>
      </c>
      <c r="D4774" s="2" t="s">
        <v>92</v>
      </c>
      <c r="E4774" s="2" t="s">
        <v>741</v>
      </c>
      <c r="F4774" s="23" t="str">
        <f t="shared" si="224"/>
        <v>ida</v>
      </c>
      <c r="G4774" s="4">
        <v>8</v>
      </c>
      <c r="H4774" s="2" t="s">
        <v>675</v>
      </c>
      <c r="I4774" s="2" t="s">
        <v>564</v>
      </c>
      <c r="J4774" s="23" t="str">
        <f t="shared" si="222"/>
        <v>TAGUATUR3304ida8</v>
      </c>
      <c r="K4774" s="32" t="str">
        <f t="shared" si="223"/>
        <v>AVENIDA PRINCIPAL DO JARDIM ALÁ/AVENIDA PRINCIPAL DO PARQUE ESTRELA DALVA XI/AVENIDA RIO GRANDE DO NORTE/QUADRAS: 72 / 73/AVENIDA GOIÁS ATÉ A PONTE/DF – 280/BR – 060/PISTÃO SUL</v>
      </c>
    </row>
    <row r="4775" spans="1:11" x14ac:dyDescent="0.2">
      <c r="A4775" s="2" t="s">
        <v>749</v>
      </c>
      <c r="B4775" s="2" t="s">
        <v>537</v>
      </c>
      <c r="C4775" s="4">
        <v>3304</v>
      </c>
      <c r="D4775" s="2" t="s">
        <v>92</v>
      </c>
      <c r="E4775" s="2" t="s">
        <v>741</v>
      </c>
      <c r="F4775" s="23" t="str">
        <f t="shared" si="224"/>
        <v>ida</v>
      </c>
      <c r="G4775" s="4">
        <v>9</v>
      </c>
      <c r="H4775" s="2" t="s">
        <v>565</v>
      </c>
      <c r="I4775" s="2" t="s">
        <v>727</v>
      </c>
      <c r="J4775" s="23" t="str">
        <f t="shared" si="222"/>
        <v>TAGUATUR3304ida9</v>
      </c>
      <c r="K4775" s="32" t="str">
        <f t="shared" si="223"/>
        <v>AVENIDA PRINCIPAL DO JARDIM ALÁ/AVENIDA PRINCIPAL DO PARQUE ESTRELA DALVA XI/AVENIDA RIO GRANDE DO NORTE/QUADRAS: 72 / 73/AVENIDA GOIÁS ATÉ A PONTE/DF – 280/BR – 060/PISTÃO SUL/EPTG</v>
      </c>
    </row>
    <row r="4776" spans="1:11" x14ac:dyDescent="0.2">
      <c r="A4776" s="2" t="s">
        <v>749</v>
      </c>
      <c r="B4776" s="2" t="s">
        <v>537</v>
      </c>
      <c r="C4776" s="4">
        <v>3304</v>
      </c>
      <c r="D4776" s="2" t="s">
        <v>92</v>
      </c>
      <c r="E4776" s="2" t="s">
        <v>741</v>
      </c>
      <c r="F4776" s="23" t="str">
        <f t="shared" si="224"/>
        <v>ida</v>
      </c>
      <c r="G4776" s="4">
        <v>10</v>
      </c>
      <c r="H4776" s="2" t="s">
        <v>565</v>
      </c>
      <c r="I4776" s="2" t="s">
        <v>744</v>
      </c>
      <c r="J4776" s="23" t="str">
        <f t="shared" si="222"/>
        <v>TAGUATUR3304ida10</v>
      </c>
      <c r="K4776" s="32" t="str">
        <f t="shared" si="223"/>
        <v>AVENIDA PRINCIPAL DO JARDIM ALÁ/AVENIDA PRINCIPAL DO PARQUE ESTRELA DALVA XI/AVENIDA RIO GRANDE DO NORTE/QUADRAS: 72 / 73/AVENIDA GOIÁS ATÉ A PONTE/DF – 280/BR – 060/PISTÃO SUL/EPTG/EPTG</v>
      </c>
    </row>
    <row r="4777" spans="1:11" x14ac:dyDescent="0.2">
      <c r="A4777" s="2" t="s">
        <v>749</v>
      </c>
      <c r="B4777" s="2" t="s">
        <v>537</v>
      </c>
      <c r="C4777" s="4">
        <v>3304</v>
      </c>
      <c r="D4777" s="2" t="s">
        <v>92</v>
      </c>
      <c r="E4777" s="2" t="s">
        <v>741</v>
      </c>
      <c r="F4777" s="23" t="str">
        <f t="shared" si="224"/>
        <v>ida</v>
      </c>
      <c r="G4777" s="4">
        <v>11</v>
      </c>
      <c r="H4777" s="2" t="s">
        <v>565</v>
      </c>
      <c r="I4777" s="2" t="s">
        <v>504</v>
      </c>
      <c r="J4777" s="23" t="str">
        <f t="shared" si="222"/>
        <v>TAGUATUR3304ida11</v>
      </c>
      <c r="K4777" s="32" t="str">
        <f t="shared" si="223"/>
        <v>AVENIDA PRINCIPAL DO JARDIM ALÁ/AVENIDA PRINCIPAL DO PARQUE ESTRELA DALVA XI/AVENIDA RIO GRANDE DO NORTE/QUADRAS: 72 / 73/AVENIDA GOIÁS ATÉ A PONTE/DF – 280/BR – 060/PISTÃO SUL/EPTG/EPTG/EPTG</v>
      </c>
    </row>
    <row r="4778" spans="1:11" x14ac:dyDescent="0.2">
      <c r="A4778" s="2" t="s">
        <v>749</v>
      </c>
      <c r="B4778" s="2" t="s">
        <v>537</v>
      </c>
      <c r="C4778" s="4">
        <v>3304</v>
      </c>
      <c r="D4778" s="2" t="s">
        <v>92</v>
      </c>
      <c r="E4778" s="2" t="s">
        <v>741</v>
      </c>
      <c r="F4778" s="23" t="str">
        <f t="shared" si="224"/>
        <v>ida</v>
      </c>
      <c r="G4778" s="4">
        <v>12</v>
      </c>
      <c r="H4778" s="2" t="s">
        <v>565</v>
      </c>
      <c r="I4778" s="2" t="s">
        <v>531</v>
      </c>
      <c r="J4778" s="23" t="str">
        <f t="shared" si="222"/>
        <v>TAGUATUR3304ida12</v>
      </c>
      <c r="K4778" s="32" t="str">
        <f t="shared" si="223"/>
        <v>AVENIDA PRINCIPAL DO JARDIM ALÁ/AVENIDA PRINCIPAL DO PARQUE ESTRELA DALVA XI/AVENIDA RIO GRANDE DO NORTE/QUADRAS: 72 / 73/AVENIDA GOIÁS ATÉ A PONTE/DF – 280/BR – 060/PISTÃO SUL/EPTG/EPTG/EPTG/EPTG</v>
      </c>
    </row>
    <row r="4779" spans="1:11" x14ac:dyDescent="0.2">
      <c r="A4779" s="2" t="s">
        <v>749</v>
      </c>
      <c r="B4779" s="2" t="s">
        <v>537</v>
      </c>
      <c r="C4779" s="4">
        <v>3304</v>
      </c>
      <c r="D4779" s="2" t="s">
        <v>92</v>
      </c>
      <c r="E4779" s="2" t="s">
        <v>741</v>
      </c>
      <c r="F4779" s="23" t="str">
        <f t="shared" si="224"/>
        <v>ida</v>
      </c>
      <c r="G4779" s="4">
        <v>13</v>
      </c>
      <c r="H4779" s="2" t="s">
        <v>517</v>
      </c>
      <c r="I4779" s="2" t="s">
        <v>541</v>
      </c>
      <c r="J4779" s="23" t="str">
        <f t="shared" si="222"/>
        <v>TAGUATUR3304ida13</v>
      </c>
      <c r="K4779" s="32" t="str">
        <f t="shared" si="223"/>
        <v>AVENIDA PRINCIPAL DO JARDIM ALÁ/AVENIDA PRINCIPAL DO PARQUE ESTRELA DALVA XI/AVENIDA RIO GRANDE DO NORTE/QUADRAS: 72 / 73/AVENIDA GOIÁS ATÉ A PONTE/DF – 280/BR – 060/PISTÃO SUL/EPTG/EPTG/EPTG/EPTG/EPIG</v>
      </c>
    </row>
    <row r="4780" spans="1:11" x14ac:dyDescent="0.2">
      <c r="A4780" s="2" t="s">
        <v>749</v>
      </c>
      <c r="B4780" s="2" t="s">
        <v>537</v>
      </c>
      <c r="C4780" s="4">
        <v>3304</v>
      </c>
      <c r="D4780" s="2" t="s">
        <v>92</v>
      </c>
      <c r="E4780" s="2" t="s">
        <v>741</v>
      </c>
      <c r="F4780" s="23" t="str">
        <f t="shared" si="224"/>
        <v>ida</v>
      </c>
      <c r="G4780" s="4">
        <v>14</v>
      </c>
      <c r="H4780" s="2" t="s">
        <v>517</v>
      </c>
      <c r="I4780" s="2" t="s">
        <v>540</v>
      </c>
      <c r="J4780" s="23" t="str">
        <f t="shared" si="222"/>
        <v>TAGUATUR3304ida14</v>
      </c>
      <c r="K4780" s="32" t="str">
        <f t="shared" si="223"/>
        <v>AVENIDA PRINCIPAL DO JARDIM ALÁ/AVENIDA PRINCIPAL DO PARQUE ESTRELA DALVA XI/AVENIDA RIO GRANDE DO NORTE/QUADRAS: 72 / 73/AVENIDA GOIÁS ATÉ A PONTE/DF – 280/BR – 060/PISTÃO SUL/EPTG/EPTG/EPTG/EPTG/EPIG/EPIG</v>
      </c>
    </row>
    <row r="4781" spans="1:11" x14ac:dyDescent="0.2">
      <c r="A4781" s="2" t="s">
        <v>749</v>
      </c>
      <c r="B4781" s="2" t="s">
        <v>537</v>
      </c>
      <c r="C4781" s="4">
        <v>3304</v>
      </c>
      <c r="D4781" s="2" t="s">
        <v>92</v>
      </c>
      <c r="E4781" s="2" t="s">
        <v>741</v>
      </c>
      <c r="F4781" s="23" t="str">
        <f t="shared" si="224"/>
        <v>ida</v>
      </c>
      <c r="G4781" s="4">
        <v>15</v>
      </c>
      <c r="H4781" s="2" t="s">
        <v>539</v>
      </c>
      <c r="I4781" s="2" t="s">
        <v>539</v>
      </c>
      <c r="J4781" s="23" t="str">
        <f t="shared" si="222"/>
        <v>TAGUATUR3304ida15</v>
      </c>
      <c r="K4781" s="32" t="str">
        <f t="shared" si="223"/>
        <v>AVENIDA PRINCIPAL DO JARDIM ALÁ/AVENIDA PRINCIPAL DO PARQUE ESTRELA DALVA XI/AVENIDA RIO GRANDE DO NORTE/QUADRAS: 72 / 73/AVENIDA GOIÁS ATÉ A PONTE/DF – 280/BR – 060/PISTÃO SUL/EPTG/EPTG/EPTG/EPTG/EPIG/EPIG/SETOR GRÁFICO</v>
      </c>
    </row>
    <row r="4782" spans="1:11" x14ac:dyDescent="0.2">
      <c r="A4782" s="2" t="s">
        <v>749</v>
      </c>
      <c r="B4782" s="2" t="s">
        <v>537</v>
      </c>
      <c r="C4782" s="4">
        <v>3304</v>
      </c>
      <c r="D4782" s="2" t="s">
        <v>92</v>
      </c>
      <c r="E4782" s="2" t="s">
        <v>741</v>
      </c>
      <c r="F4782" s="23" t="str">
        <f t="shared" si="224"/>
        <v>ida</v>
      </c>
      <c r="G4782" s="4">
        <v>16</v>
      </c>
      <c r="H4782" s="2" t="s">
        <v>773</v>
      </c>
      <c r="I4782" s="2" t="s">
        <v>481</v>
      </c>
      <c r="J4782" s="23" t="str">
        <f t="shared" si="222"/>
        <v>TAGUATUR3304ida16</v>
      </c>
      <c r="K4782" s="32" t="str">
        <f t="shared" si="223"/>
        <v>AVENIDA PRINCIPAL DO JARDIM ALÁ/AVENIDA PRINCIPAL DO PARQUE ESTRELA DALVA XI/AVENIDA RIO GRANDE DO NORTE/QUADRAS: 72 / 73/AVENIDA GOIÁS ATÉ A PONTE/DF – 280/BR – 060/PISTÃO SUL/EPTG/EPTG/EPTG/EPTG/EPIG/EPIG/SETOR GRÁFICO/PALÁCIO DO BURITI</v>
      </c>
    </row>
    <row r="4783" spans="1:11" x14ac:dyDescent="0.2">
      <c r="A4783" s="2" t="s">
        <v>749</v>
      </c>
      <c r="B4783" s="2" t="s">
        <v>537</v>
      </c>
      <c r="C4783" s="4">
        <v>3304</v>
      </c>
      <c r="D4783" s="2" t="s">
        <v>92</v>
      </c>
      <c r="E4783" s="2" t="s">
        <v>741</v>
      </c>
      <c r="F4783" s="23" t="str">
        <f t="shared" si="224"/>
        <v>ida</v>
      </c>
      <c r="G4783" s="4">
        <v>17</v>
      </c>
      <c r="H4783" s="2" t="s">
        <v>538</v>
      </c>
      <c r="I4783" s="2" t="s">
        <v>481</v>
      </c>
      <c r="J4783" s="23" t="str">
        <f t="shared" si="222"/>
        <v>TAGUATUR3304ida17</v>
      </c>
      <c r="K4783" s="32" t="str">
        <f t="shared" si="223"/>
        <v>AVENIDA PRINCIPAL DO JARDIM ALÁ/AVENIDA PRINCIPAL DO PARQUE ESTRELA DALVA XI/AVENIDA RIO GRANDE DO NORTE/QUADRAS: 72 / 73/AVENIDA GOIÁS ATÉ A PONTE/DF – 280/BR – 060/PISTÃO SUL/EPTG/EPTG/EPTG/EPTG/EPIG/EPIG/SETOR GRÁFICO/PALÁCIO DO BURITI/EIXO MONUMENTAL</v>
      </c>
    </row>
    <row r="4784" spans="1:11" x14ac:dyDescent="0.2">
      <c r="A4784" s="2" t="s">
        <v>749</v>
      </c>
      <c r="B4784" s="2" t="s">
        <v>537</v>
      </c>
      <c r="C4784" s="4">
        <v>3304</v>
      </c>
      <c r="D4784" s="2" t="s">
        <v>92</v>
      </c>
      <c r="E4784" s="2" t="s">
        <v>741</v>
      </c>
      <c r="F4784" s="23" t="str">
        <f t="shared" si="224"/>
        <v>ida</v>
      </c>
      <c r="G4784" s="4">
        <v>18</v>
      </c>
      <c r="H4784" s="2" t="s">
        <v>483</v>
      </c>
      <c r="I4784" s="2" t="s">
        <v>481</v>
      </c>
      <c r="J4784" s="23" t="str">
        <f t="shared" si="222"/>
        <v>TAGUATUR3304ida18</v>
      </c>
      <c r="K4784" s="32" t="str">
        <f t="shared" si="223"/>
        <v>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</v>
      </c>
    </row>
    <row r="4785" spans="1:11" x14ac:dyDescent="0.2">
      <c r="A4785" s="2" t="s">
        <v>753</v>
      </c>
      <c r="B4785" s="2" t="s">
        <v>644</v>
      </c>
      <c r="C4785" s="4">
        <v>3305</v>
      </c>
      <c r="D4785" s="2" t="s">
        <v>92</v>
      </c>
      <c r="E4785" s="2" t="s">
        <v>741</v>
      </c>
      <c r="F4785" s="23" t="str">
        <f t="shared" si="224"/>
        <v>ida</v>
      </c>
      <c r="G4785" s="4">
        <v>1</v>
      </c>
      <c r="H4785" s="2" t="s">
        <v>783</v>
      </c>
      <c r="I4785" s="2" t="s">
        <v>712</v>
      </c>
      <c r="J4785" s="23" t="str">
        <f t="shared" si="222"/>
        <v>TAGUATUR3305ida1</v>
      </c>
      <c r="K4785" s="32" t="str">
        <f t="shared" si="223"/>
        <v>GO 225</v>
      </c>
    </row>
    <row r="4786" spans="1:11" x14ac:dyDescent="0.2">
      <c r="A4786" s="2" t="s">
        <v>753</v>
      </c>
      <c r="B4786" s="2" t="s">
        <v>644</v>
      </c>
      <c r="C4786" s="4">
        <v>3305</v>
      </c>
      <c r="D4786" s="2" t="s">
        <v>92</v>
      </c>
      <c r="E4786" s="2" t="s">
        <v>741</v>
      </c>
      <c r="F4786" s="23" t="str">
        <f t="shared" si="224"/>
        <v>ida</v>
      </c>
      <c r="G4786" s="4">
        <v>2</v>
      </c>
      <c r="H4786" s="2" t="s">
        <v>784</v>
      </c>
      <c r="I4786" s="2" t="s">
        <v>712</v>
      </c>
      <c r="J4786" s="23" t="str">
        <f t="shared" si="222"/>
        <v>TAGUATUR3305ida2</v>
      </c>
      <c r="K4786" s="32" t="str">
        <f t="shared" si="223"/>
        <v>GO 225/AVENIDA PRINCIPAL SMB</v>
      </c>
    </row>
    <row r="4787" spans="1:11" x14ac:dyDescent="0.2">
      <c r="A4787" s="2" t="s">
        <v>753</v>
      </c>
      <c r="B4787" s="2" t="s">
        <v>644</v>
      </c>
      <c r="C4787" s="4">
        <v>3305</v>
      </c>
      <c r="D4787" s="2" t="s">
        <v>92</v>
      </c>
      <c r="E4787" s="2" t="s">
        <v>741</v>
      </c>
      <c r="F4787" s="23" t="str">
        <f t="shared" si="224"/>
        <v>ida</v>
      </c>
      <c r="G4787" s="4">
        <v>3</v>
      </c>
      <c r="H4787" s="2" t="s">
        <v>717</v>
      </c>
      <c r="I4787" s="2" t="s">
        <v>712</v>
      </c>
      <c r="J4787" s="23" t="str">
        <f t="shared" si="222"/>
        <v>TAGUATUR3305ida3</v>
      </c>
      <c r="K4787" s="32" t="str">
        <f t="shared" si="223"/>
        <v>GO 225/AVENIDA PRINCIPAL SMB/AVENIDA PRINCIPAL DO PARQUE ESTRELA DALVA XII</v>
      </c>
    </row>
    <row r="4788" spans="1:11" x14ac:dyDescent="0.2">
      <c r="A4788" s="2" t="s">
        <v>753</v>
      </c>
      <c r="B4788" s="2" t="s">
        <v>644</v>
      </c>
      <c r="C4788" s="4">
        <v>3305</v>
      </c>
      <c r="D4788" s="2" t="s">
        <v>92</v>
      </c>
      <c r="E4788" s="2" t="s">
        <v>741</v>
      </c>
      <c r="F4788" s="23" t="str">
        <f t="shared" si="224"/>
        <v>ida</v>
      </c>
      <c r="G4788" s="4">
        <v>4</v>
      </c>
      <c r="H4788" s="2" t="s">
        <v>715</v>
      </c>
      <c r="I4788" s="2" t="s">
        <v>712</v>
      </c>
      <c r="J4788" s="23" t="str">
        <f t="shared" si="222"/>
        <v>TAGUATUR3305ida4</v>
      </c>
      <c r="K4788" s="32" t="str">
        <f t="shared" si="223"/>
        <v>GO 225/AVENIDA PRINCIPAL SMB/AVENIDA PRINCIPAL DO PARQUE ESTRELA DALVA XII/TERMINAL QUEIROZ</v>
      </c>
    </row>
    <row r="4789" spans="1:11" x14ac:dyDescent="0.2">
      <c r="A4789" s="2" t="s">
        <v>753</v>
      </c>
      <c r="B4789" s="2" t="s">
        <v>644</v>
      </c>
      <c r="C4789" s="4">
        <v>3305</v>
      </c>
      <c r="D4789" s="2" t="s">
        <v>92</v>
      </c>
      <c r="E4789" s="2" t="s">
        <v>741</v>
      </c>
      <c r="F4789" s="23" t="str">
        <f t="shared" si="224"/>
        <v>ida</v>
      </c>
      <c r="G4789" s="4">
        <v>5</v>
      </c>
      <c r="H4789" s="2" t="s">
        <v>714</v>
      </c>
      <c r="I4789" s="2" t="s">
        <v>712</v>
      </c>
      <c r="J4789" s="23" t="str">
        <f t="shared" si="222"/>
        <v>TAGUATUR3305ida5</v>
      </c>
      <c r="K4789" s="32" t="str">
        <f t="shared" si="223"/>
        <v>GO 225/AVENIDA PRINCIPAL SMB/AVENIDA PRINCIPAL DO PARQUE ESTRELA DALVA XII/TERMINAL QUEIROZ/AVENIDA PRINCIPAL DO PARQUE BEATRIZ I E II</v>
      </c>
    </row>
    <row r="4790" spans="1:11" x14ac:dyDescent="0.2">
      <c r="A4790" s="2" t="s">
        <v>753</v>
      </c>
      <c r="B4790" s="2" t="s">
        <v>644</v>
      </c>
      <c r="C4790" s="4">
        <v>3305</v>
      </c>
      <c r="D4790" s="2" t="s">
        <v>92</v>
      </c>
      <c r="E4790" s="2" t="s">
        <v>741</v>
      </c>
      <c r="F4790" s="23" t="str">
        <f t="shared" si="224"/>
        <v>ida</v>
      </c>
      <c r="G4790" s="4">
        <v>6</v>
      </c>
      <c r="H4790" s="2" t="s">
        <v>713</v>
      </c>
      <c r="I4790" s="2" t="s">
        <v>712</v>
      </c>
      <c r="J4790" s="23" t="str">
        <f t="shared" si="222"/>
        <v>TAGUATUR3305ida6</v>
      </c>
      <c r="K4790" s="32" t="str">
        <f t="shared" si="223"/>
        <v>GO 225/AVENIDA PRINCIPAL SMB/AVENIDA PRINCIPAL DO PARQUE ESTRELA DALVA XII/TERMINAL QUEIROZ/AVENIDA PRINCIPAL DO PARQUE BEATRIZ I E II/RESIDENCIAL MORADA NOBRE</v>
      </c>
    </row>
    <row r="4791" spans="1:11" x14ac:dyDescent="0.2">
      <c r="A4791" s="2" t="s">
        <v>753</v>
      </c>
      <c r="B4791" s="2" t="s">
        <v>644</v>
      </c>
      <c r="C4791" s="4">
        <v>3305</v>
      </c>
      <c r="D4791" s="2" t="s">
        <v>92</v>
      </c>
      <c r="E4791" s="2" t="s">
        <v>741</v>
      </c>
      <c r="F4791" s="23" t="str">
        <f t="shared" si="224"/>
        <v>ida</v>
      </c>
      <c r="G4791" s="4">
        <v>7</v>
      </c>
      <c r="H4791" s="2" t="s">
        <v>711</v>
      </c>
      <c r="I4791" s="2" t="s">
        <v>712</v>
      </c>
      <c r="J4791" s="23" t="str">
        <f t="shared" si="222"/>
        <v>TAGUATUR3305ida7</v>
      </c>
      <c r="K4791" s="32" t="str">
        <f t="shared" si="223"/>
        <v>GO 225/AVENIDA PRINCIPAL SMB/AVENIDA PRINCIPAL DO PARQUE ESTRELA DALVA XII/TERMINAL QUEIROZ/AVENIDA PRINCIPAL DO PARQUE BEATRIZ I E II/RESIDENCIAL MORADA NOBRE/AVENIDA PRINCIPAL DO PARQUE SANTO ANTONIO</v>
      </c>
    </row>
    <row r="4792" spans="1:11" x14ac:dyDescent="0.2">
      <c r="A4792" s="2" t="s">
        <v>753</v>
      </c>
      <c r="B4792" s="2" t="s">
        <v>644</v>
      </c>
      <c r="C4792" s="4">
        <v>3305</v>
      </c>
      <c r="D4792" s="2" t="s">
        <v>92</v>
      </c>
      <c r="E4792" s="2" t="s">
        <v>741</v>
      </c>
      <c r="F4792" s="23" t="str">
        <f t="shared" si="224"/>
        <v>ida</v>
      </c>
      <c r="G4792" s="4">
        <v>8</v>
      </c>
      <c r="H4792" s="2" t="s">
        <v>783</v>
      </c>
      <c r="I4792" s="2" t="s">
        <v>712</v>
      </c>
      <c r="J4792" s="23" t="str">
        <f t="shared" si="222"/>
        <v>TAGUATUR3305ida8</v>
      </c>
      <c r="K4792" s="32" t="str">
        <f t="shared" si="223"/>
        <v>GO 225/AVENIDA PRINCIPAL SMB/AVENIDA PRINCIPAL DO PARQUE ESTRELA DALVA XII/TERMINAL QUEIROZ/AVENIDA PRINCIPAL DO PARQUE BEATRIZ I E II/RESIDENCIAL MORADA NOBRE/AVENIDA PRINCIPAL DO PARQUE SANTO ANTONIO/GO 225</v>
      </c>
    </row>
    <row r="4793" spans="1:11" x14ac:dyDescent="0.2">
      <c r="A4793" s="2" t="s">
        <v>753</v>
      </c>
      <c r="B4793" s="2" t="s">
        <v>644</v>
      </c>
      <c r="C4793" s="4">
        <v>3305</v>
      </c>
      <c r="D4793" s="2" t="s">
        <v>92</v>
      </c>
      <c r="E4793" s="2" t="s">
        <v>741</v>
      </c>
      <c r="F4793" s="23" t="str">
        <f t="shared" si="224"/>
        <v>ida</v>
      </c>
      <c r="G4793" s="4">
        <v>9</v>
      </c>
      <c r="H4793" s="2" t="s">
        <v>785</v>
      </c>
      <c r="I4793" s="2" t="s">
        <v>712</v>
      </c>
      <c r="J4793" s="23" t="str">
        <f t="shared" si="222"/>
        <v>TAGUATUR3305ida9</v>
      </c>
      <c r="K4793" s="32" t="str">
        <f t="shared" si="223"/>
        <v xml:space="preserve">GO 225/AVENIDA PRINCIPAL SMB/AVENIDA PRINCIPAL DO PARQUE ESTRELA DALVA XII/TERMINAL QUEIROZ/AVENIDA PRINCIPAL DO PARQUE BEATRIZ I E II/RESIDENCIAL MORADA NOBRE/AVENIDA PRINCIPAL DO PARQUE SANTO ANTONIO/GO 225/AVENIDA GOIÁS </v>
      </c>
    </row>
    <row r="4794" spans="1:11" x14ac:dyDescent="0.2">
      <c r="A4794" s="2" t="s">
        <v>753</v>
      </c>
      <c r="B4794" s="2" t="s">
        <v>644</v>
      </c>
      <c r="C4794" s="4">
        <v>3305</v>
      </c>
      <c r="D4794" s="2" t="s">
        <v>92</v>
      </c>
      <c r="E4794" s="2" t="s">
        <v>741</v>
      </c>
      <c r="F4794" s="23" t="str">
        <f t="shared" si="224"/>
        <v>ida</v>
      </c>
      <c r="G4794" s="4">
        <v>10</v>
      </c>
      <c r="H4794" s="2" t="s">
        <v>722</v>
      </c>
      <c r="I4794" s="2" t="s">
        <v>712</v>
      </c>
      <c r="J4794" s="23" t="str">
        <f t="shared" si="222"/>
        <v>TAGUATUR3305ida10</v>
      </c>
      <c r="K4794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</v>
      </c>
    </row>
    <row r="4795" spans="1:11" x14ac:dyDescent="0.2">
      <c r="A4795" s="2" t="s">
        <v>753</v>
      </c>
      <c r="B4795" s="2" t="s">
        <v>644</v>
      </c>
      <c r="C4795" s="4">
        <v>3305</v>
      </c>
      <c r="D4795" s="2" t="s">
        <v>92</v>
      </c>
      <c r="E4795" s="2" t="s">
        <v>741</v>
      </c>
      <c r="F4795" s="23" t="str">
        <f t="shared" si="224"/>
        <v>ida</v>
      </c>
      <c r="G4795" s="4">
        <v>11</v>
      </c>
      <c r="H4795" s="2" t="s">
        <v>723</v>
      </c>
      <c r="I4795" s="2" t="s">
        <v>712</v>
      </c>
      <c r="J4795" s="23" t="str">
        <f t="shared" si="222"/>
        <v>TAGUATUR3305ida11</v>
      </c>
      <c r="K4795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</v>
      </c>
    </row>
    <row r="4796" spans="1:11" x14ac:dyDescent="0.2">
      <c r="A4796" s="2" t="s">
        <v>753</v>
      </c>
      <c r="B4796" s="2" t="s">
        <v>644</v>
      </c>
      <c r="C4796" s="4">
        <v>3305</v>
      </c>
      <c r="D4796" s="2" t="s">
        <v>92</v>
      </c>
      <c r="E4796" s="2" t="s">
        <v>741</v>
      </c>
      <c r="F4796" s="23" t="str">
        <f t="shared" si="224"/>
        <v>ida</v>
      </c>
      <c r="G4796" s="4">
        <v>12</v>
      </c>
      <c r="H4796" s="2" t="s">
        <v>675</v>
      </c>
      <c r="I4796" s="2" t="s">
        <v>712</v>
      </c>
      <c r="J4796" s="23" t="str">
        <f t="shared" si="222"/>
        <v>TAGUATUR3305ida12</v>
      </c>
      <c r="K4796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</v>
      </c>
    </row>
    <row r="4797" spans="1:11" x14ac:dyDescent="0.2">
      <c r="A4797" s="2" t="s">
        <v>753</v>
      </c>
      <c r="B4797" s="2" t="s">
        <v>644</v>
      </c>
      <c r="C4797" s="4">
        <v>3305</v>
      </c>
      <c r="D4797" s="2" t="s">
        <v>92</v>
      </c>
      <c r="E4797" s="2" t="s">
        <v>741</v>
      </c>
      <c r="F4797" s="23" t="str">
        <f t="shared" si="224"/>
        <v>ida</v>
      </c>
      <c r="G4797" s="4">
        <v>13</v>
      </c>
      <c r="H4797" s="2" t="s">
        <v>565</v>
      </c>
      <c r="I4797" s="2" t="s">
        <v>724</v>
      </c>
      <c r="J4797" s="23" t="str">
        <f t="shared" si="222"/>
        <v>TAGUATUR3305ida13</v>
      </c>
      <c r="K4797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</v>
      </c>
    </row>
    <row r="4798" spans="1:11" x14ac:dyDescent="0.2">
      <c r="A4798" s="2" t="s">
        <v>753</v>
      </c>
      <c r="B4798" s="2" t="s">
        <v>644</v>
      </c>
      <c r="C4798" s="4">
        <v>3305</v>
      </c>
      <c r="D4798" s="2" t="s">
        <v>92</v>
      </c>
      <c r="E4798" s="2" t="s">
        <v>741</v>
      </c>
      <c r="F4798" s="23" t="str">
        <f t="shared" si="224"/>
        <v>ida</v>
      </c>
      <c r="G4798" s="4">
        <v>14</v>
      </c>
      <c r="H4798" s="2" t="s">
        <v>539</v>
      </c>
      <c r="I4798" s="2" t="s">
        <v>564</v>
      </c>
      <c r="J4798" s="23" t="str">
        <f t="shared" si="222"/>
        <v>TAGUATUR3305ida14</v>
      </c>
      <c r="K4798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</v>
      </c>
    </row>
    <row r="4799" spans="1:11" x14ac:dyDescent="0.2">
      <c r="A4799" s="2" t="s">
        <v>753</v>
      </c>
      <c r="B4799" s="2" t="s">
        <v>644</v>
      </c>
      <c r="C4799" s="4">
        <v>3305</v>
      </c>
      <c r="D4799" s="2" t="s">
        <v>92</v>
      </c>
      <c r="E4799" s="2" t="s">
        <v>741</v>
      </c>
      <c r="F4799" s="23" t="str">
        <f t="shared" si="224"/>
        <v>ida</v>
      </c>
      <c r="G4799" s="4">
        <v>15</v>
      </c>
      <c r="H4799" s="2" t="s">
        <v>773</v>
      </c>
      <c r="I4799" s="2" t="s">
        <v>727</v>
      </c>
      <c r="J4799" s="23" t="str">
        <f t="shared" si="222"/>
        <v>TAGUATUR3305ida15</v>
      </c>
      <c r="K4799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</v>
      </c>
    </row>
    <row r="4800" spans="1:11" x14ac:dyDescent="0.2">
      <c r="A4800" s="2" t="s">
        <v>753</v>
      </c>
      <c r="B4800" s="2" t="s">
        <v>644</v>
      </c>
      <c r="C4800" s="4">
        <v>3305</v>
      </c>
      <c r="D4800" s="2" t="s">
        <v>92</v>
      </c>
      <c r="E4800" s="2" t="s">
        <v>741</v>
      </c>
      <c r="F4800" s="23" t="str">
        <f t="shared" si="224"/>
        <v>ida</v>
      </c>
      <c r="G4800" s="4">
        <v>16</v>
      </c>
      <c r="H4800" s="2" t="s">
        <v>538</v>
      </c>
      <c r="I4800" s="2" t="s">
        <v>744</v>
      </c>
      <c r="J4800" s="23" t="str">
        <f t="shared" si="222"/>
        <v>TAGUATUR3305ida16</v>
      </c>
      <c r="K4800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</v>
      </c>
    </row>
    <row r="4801" spans="1:11" x14ac:dyDescent="0.2">
      <c r="A4801" s="2" t="s">
        <v>753</v>
      </c>
      <c r="B4801" s="2" t="s">
        <v>644</v>
      </c>
      <c r="C4801" s="4">
        <v>3305</v>
      </c>
      <c r="D4801" s="2" t="s">
        <v>92</v>
      </c>
      <c r="E4801" s="2" t="s">
        <v>741</v>
      </c>
      <c r="F4801" s="23" t="str">
        <f t="shared" si="224"/>
        <v>ida</v>
      </c>
      <c r="G4801" s="4">
        <v>17</v>
      </c>
      <c r="H4801" s="2" t="s">
        <v>644</v>
      </c>
      <c r="I4801" s="2" t="s">
        <v>504</v>
      </c>
      <c r="J4801" s="23" t="str">
        <f t="shared" si="222"/>
        <v>TAGUATUR3305ida17</v>
      </c>
      <c r="K4801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</v>
      </c>
    </row>
    <row r="4802" spans="1:11" x14ac:dyDescent="0.2">
      <c r="A4802" s="2" t="s">
        <v>753</v>
      </c>
      <c r="B4802" s="2" t="s">
        <v>644</v>
      </c>
      <c r="C4802" s="4">
        <v>3305</v>
      </c>
      <c r="D4802" s="2" t="s">
        <v>92</v>
      </c>
      <c r="E4802" s="2" t="s">
        <v>741</v>
      </c>
      <c r="F4802" s="23" t="str">
        <f t="shared" si="224"/>
        <v>ida</v>
      </c>
      <c r="G4802" s="4">
        <v>18</v>
      </c>
      <c r="H4802" s="2" t="s">
        <v>482</v>
      </c>
      <c r="I4802" s="2" t="s">
        <v>531</v>
      </c>
      <c r="J4802" s="23" t="str">
        <f t="shared" si="222"/>
        <v>TAGUATUR3305ida18</v>
      </c>
      <c r="K4802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</v>
      </c>
    </row>
    <row r="4803" spans="1:11" x14ac:dyDescent="0.2">
      <c r="A4803" s="2" t="s">
        <v>753</v>
      </c>
      <c r="B4803" s="2" t="s">
        <v>644</v>
      </c>
      <c r="C4803" s="4">
        <v>3305</v>
      </c>
      <c r="D4803" s="2" t="s">
        <v>92</v>
      </c>
      <c r="E4803" s="2" t="s">
        <v>741</v>
      </c>
      <c r="F4803" s="23" t="str">
        <f t="shared" si="224"/>
        <v>ida</v>
      </c>
      <c r="G4803" s="4">
        <v>19</v>
      </c>
      <c r="H4803" s="2" t="s">
        <v>483</v>
      </c>
      <c r="I4803" s="2" t="s">
        <v>541</v>
      </c>
      <c r="J4803" s="23" t="str">
        <f t="shared" ref="J4803:J4866" si="225">D4803&amp;C4803&amp;F4803&amp;G4803</f>
        <v>TAGUATUR3305ida19</v>
      </c>
      <c r="K4803" s="32" t="str">
        <f t="shared" ref="K4803:K4866" si="226">IF(G4803=1,H4803,K4802&amp;"/"&amp;H4803)</f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</v>
      </c>
    </row>
    <row r="4804" spans="1:11" x14ac:dyDescent="0.2">
      <c r="A4804" s="2" t="s">
        <v>753</v>
      </c>
      <c r="B4804" s="2" t="s">
        <v>644</v>
      </c>
      <c r="C4804" s="4">
        <v>3305</v>
      </c>
      <c r="D4804" s="2" t="s">
        <v>92</v>
      </c>
      <c r="E4804" s="2" t="s">
        <v>755</v>
      </c>
      <c r="F4804" s="23" t="str">
        <f t="shared" ref="F4804:F4867" si="227">IF(LEFT(E4804,3)="ida","ida","volta")</f>
        <v>volta</v>
      </c>
      <c r="G4804" s="4">
        <v>1</v>
      </c>
      <c r="H4804" s="2" t="s">
        <v>483</v>
      </c>
      <c r="I4804" s="2" t="s">
        <v>712</v>
      </c>
      <c r="J4804" s="23" t="str">
        <f t="shared" si="225"/>
        <v>TAGUATUR3305volta1</v>
      </c>
      <c r="K4804" s="32" t="str">
        <f t="shared" si="226"/>
        <v>RODOVIÁRIA PLANO PILOTO</v>
      </c>
    </row>
    <row r="4805" spans="1:11" x14ac:dyDescent="0.2">
      <c r="A4805" s="2" t="s">
        <v>753</v>
      </c>
      <c r="B4805" s="2" t="s">
        <v>644</v>
      </c>
      <c r="C4805" s="4">
        <v>3305</v>
      </c>
      <c r="D4805" s="2" t="s">
        <v>92</v>
      </c>
      <c r="E4805" s="2" t="s">
        <v>755</v>
      </c>
      <c r="F4805" s="23" t="str">
        <f t="shared" si="227"/>
        <v>volta</v>
      </c>
      <c r="G4805" s="4">
        <v>2</v>
      </c>
      <c r="H4805" s="2" t="s">
        <v>786</v>
      </c>
      <c r="I4805" s="2" t="s">
        <v>712</v>
      </c>
      <c r="J4805" s="23" t="str">
        <f t="shared" si="225"/>
        <v>TAGUATUR3305volta2</v>
      </c>
      <c r="K4805" s="32" t="str">
        <f t="shared" si="226"/>
        <v>RODOVIÁRIA PLANO PILOTO/EIXO L NORTE</v>
      </c>
    </row>
    <row r="4806" spans="1:11" x14ac:dyDescent="0.2">
      <c r="A4806" s="2" t="s">
        <v>753</v>
      </c>
      <c r="B4806" s="2" t="s">
        <v>644</v>
      </c>
      <c r="C4806" s="4">
        <v>3305</v>
      </c>
      <c r="D4806" s="2" t="s">
        <v>92</v>
      </c>
      <c r="E4806" s="2" t="s">
        <v>755</v>
      </c>
      <c r="F4806" s="23" t="str">
        <f t="shared" si="227"/>
        <v>volta</v>
      </c>
      <c r="G4806" s="4">
        <v>3</v>
      </c>
      <c r="H4806" s="2" t="s">
        <v>644</v>
      </c>
      <c r="I4806" s="2" t="s">
        <v>712</v>
      </c>
      <c r="J4806" s="23" t="str">
        <f t="shared" si="225"/>
        <v>TAGUATUR3305volta3</v>
      </c>
      <c r="K4806" s="32" t="str">
        <f t="shared" si="226"/>
        <v>RODOVIÁRIA PLANO PILOTO/EIXO L NORTE/W3 NORTE</v>
      </c>
    </row>
    <row r="4807" spans="1:11" x14ac:dyDescent="0.2">
      <c r="A4807" s="2" t="s">
        <v>753</v>
      </c>
      <c r="B4807" s="2" t="s">
        <v>644</v>
      </c>
      <c r="C4807" s="4">
        <v>3305</v>
      </c>
      <c r="D4807" s="2" t="s">
        <v>92</v>
      </c>
      <c r="E4807" s="2" t="s">
        <v>755</v>
      </c>
      <c r="F4807" s="23" t="str">
        <f t="shared" si="227"/>
        <v>volta</v>
      </c>
      <c r="G4807" s="4">
        <v>4</v>
      </c>
      <c r="H4807" s="2" t="s">
        <v>538</v>
      </c>
      <c r="I4807" s="2" t="s">
        <v>712</v>
      </c>
      <c r="J4807" s="23" t="str">
        <f t="shared" si="225"/>
        <v>TAGUATUR3305volta4</v>
      </c>
      <c r="K4807" s="32" t="str">
        <f t="shared" si="226"/>
        <v>RODOVIÁRIA PLANO PILOTO/EIXO L NORTE/W3 NORTE/EIXO MONUMENTAL</v>
      </c>
    </row>
    <row r="4808" spans="1:11" x14ac:dyDescent="0.2">
      <c r="A4808" s="2" t="s">
        <v>753</v>
      </c>
      <c r="B4808" s="2" t="s">
        <v>644</v>
      </c>
      <c r="C4808" s="4">
        <v>3305</v>
      </c>
      <c r="D4808" s="2" t="s">
        <v>92</v>
      </c>
      <c r="E4808" s="2" t="s">
        <v>755</v>
      </c>
      <c r="F4808" s="23" t="str">
        <f t="shared" si="227"/>
        <v>volta</v>
      </c>
      <c r="G4808" s="4">
        <v>5</v>
      </c>
      <c r="H4808" s="2" t="s">
        <v>773</v>
      </c>
      <c r="I4808" s="2" t="s">
        <v>712</v>
      </c>
      <c r="J4808" s="23" t="str">
        <f t="shared" si="225"/>
        <v>TAGUATUR3305volta5</v>
      </c>
      <c r="K4808" s="32" t="str">
        <f t="shared" si="226"/>
        <v>RODOVIÁRIA PLANO PILOTO/EIXO L NORTE/W3 NORTE/EIXO MONUMENTAL/PALÁCIO DO BURITI</v>
      </c>
    </row>
    <row r="4809" spans="1:11" x14ac:dyDescent="0.2">
      <c r="A4809" s="2" t="s">
        <v>753</v>
      </c>
      <c r="B4809" s="2" t="s">
        <v>644</v>
      </c>
      <c r="C4809" s="4">
        <v>3305</v>
      </c>
      <c r="D4809" s="2" t="s">
        <v>92</v>
      </c>
      <c r="E4809" s="2" t="s">
        <v>755</v>
      </c>
      <c r="F4809" s="23" t="str">
        <f t="shared" si="227"/>
        <v>volta</v>
      </c>
      <c r="G4809" s="4">
        <v>6</v>
      </c>
      <c r="H4809" s="2" t="s">
        <v>539</v>
      </c>
      <c r="I4809" s="2" t="s">
        <v>712</v>
      </c>
      <c r="J4809" s="23" t="str">
        <f t="shared" si="225"/>
        <v>TAGUATUR3305volta6</v>
      </c>
      <c r="K4809" s="32" t="str">
        <f t="shared" si="226"/>
        <v>RODOVIÁRIA PLANO PILOTO/EIXO L NORTE/W3 NORTE/EIXO MONUMENTAL/PALÁCIO DO BURITI/SETOR GRÁFICO</v>
      </c>
    </row>
    <row r="4810" spans="1:11" x14ac:dyDescent="0.2">
      <c r="A4810" s="2" t="s">
        <v>753</v>
      </c>
      <c r="B4810" s="2" t="s">
        <v>644</v>
      </c>
      <c r="C4810" s="4">
        <v>3305</v>
      </c>
      <c r="D4810" s="2" t="s">
        <v>92</v>
      </c>
      <c r="E4810" s="2" t="s">
        <v>755</v>
      </c>
      <c r="F4810" s="23" t="str">
        <f t="shared" si="227"/>
        <v>volta</v>
      </c>
      <c r="G4810" s="4">
        <v>7</v>
      </c>
      <c r="H4810" s="2" t="s">
        <v>565</v>
      </c>
      <c r="I4810" s="2" t="s">
        <v>712</v>
      </c>
      <c r="J4810" s="23" t="str">
        <f t="shared" si="225"/>
        <v>TAGUATUR3305volta7</v>
      </c>
      <c r="K4810" s="32" t="str">
        <f t="shared" si="226"/>
        <v>RODOVIÁRIA PLANO PILOTO/EIXO L NORTE/W3 NORTE/EIXO MONUMENTAL/PALÁCIO DO BURITI/SETOR GRÁFICO/EPTG</v>
      </c>
    </row>
    <row r="4811" spans="1:11" x14ac:dyDescent="0.2">
      <c r="A4811" s="2" t="s">
        <v>753</v>
      </c>
      <c r="B4811" s="2" t="s">
        <v>644</v>
      </c>
      <c r="C4811" s="4">
        <v>3305</v>
      </c>
      <c r="D4811" s="2" t="s">
        <v>92</v>
      </c>
      <c r="E4811" s="2" t="s">
        <v>755</v>
      </c>
      <c r="F4811" s="23" t="str">
        <f t="shared" si="227"/>
        <v>volta</v>
      </c>
      <c r="G4811" s="4">
        <v>8</v>
      </c>
      <c r="H4811" s="2" t="s">
        <v>675</v>
      </c>
      <c r="I4811" s="2" t="s">
        <v>712</v>
      </c>
      <c r="J4811" s="23" t="str">
        <f t="shared" si="225"/>
        <v>TAGUATUR3305volta8</v>
      </c>
      <c r="K4811" s="32" t="str">
        <f t="shared" si="226"/>
        <v>RODOVIÁRIA PLANO PILOTO/EIXO L NORTE/W3 NORTE/EIXO MONUMENTAL/PALÁCIO DO BURITI/SETOR GRÁFICO/EPTG/PISTÃO SUL</v>
      </c>
    </row>
    <row r="4812" spans="1:11" x14ac:dyDescent="0.2">
      <c r="A4812" s="2" t="s">
        <v>753</v>
      </c>
      <c r="B4812" s="2" t="s">
        <v>644</v>
      </c>
      <c r="C4812" s="4">
        <v>3305</v>
      </c>
      <c r="D4812" s="2" t="s">
        <v>92</v>
      </c>
      <c r="E4812" s="2" t="s">
        <v>755</v>
      </c>
      <c r="F4812" s="23" t="str">
        <f t="shared" si="227"/>
        <v>volta</v>
      </c>
      <c r="G4812" s="4">
        <v>9</v>
      </c>
      <c r="H4812" s="2" t="s">
        <v>723</v>
      </c>
      <c r="I4812" s="2" t="s">
        <v>712</v>
      </c>
      <c r="J4812" s="23" t="str">
        <f t="shared" si="225"/>
        <v>TAGUATUR3305volta9</v>
      </c>
      <c r="K4812" s="32" t="str">
        <f t="shared" si="226"/>
        <v>RODOVIÁRIA PLANO PILOTO/EIXO L NORTE/W3 NORTE/EIXO MONUMENTAL/PALÁCIO DO BURITI/SETOR GRÁFICO/EPTG/PISTÃO SUL/BR – 060</v>
      </c>
    </row>
    <row r="4813" spans="1:11" x14ac:dyDescent="0.2">
      <c r="A4813" s="2" t="s">
        <v>753</v>
      </c>
      <c r="B4813" s="2" t="s">
        <v>644</v>
      </c>
      <c r="C4813" s="4">
        <v>3305</v>
      </c>
      <c r="D4813" s="2" t="s">
        <v>92</v>
      </c>
      <c r="E4813" s="2" t="s">
        <v>755</v>
      </c>
      <c r="F4813" s="23" t="str">
        <f t="shared" si="227"/>
        <v>volta</v>
      </c>
      <c r="G4813" s="4">
        <v>10</v>
      </c>
      <c r="H4813" s="2" t="s">
        <v>722</v>
      </c>
      <c r="I4813" s="2" t="s">
        <v>712</v>
      </c>
      <c r="J4813" s="23" t="str">
        <f t="shared" si="225"/>
        <v>TAGUATUR3305volta10</v>
      </c>
      <c r="K4813" s="32" t="str">
        <f t="shared" si="226"/>
        <v>RODOVIÁRIA PLANO PILOTO/EIXO L NORTE/W3 NORTE/EIXO MONUMENTAL/PALÁCIO DO BURITI/SETOR GRÁFICO/EPTG/PISTÃO SUL/BR – 060/DF – 280</v>
      </c>
    </row>
    <row r="4814" spans="1:11" x14ac:dyDescent="0.2">
      <c r="A4814" s="2" t="s">
        <v>753</v>
      </c>
      <c r="B4814" s="2" t="s">
        <v>644</v>
      </c>
      <c r="C4814" s="4">
        <v>3305</v>
      </c>
      <c r="D4814" s="2" t="s">
        <v>92</v>
      </c>
      <c r="E4814" s="2" t="s">
        <v>755</v>
      </c>
      <c r="F4814" s="23" t="str">
        <f t="shared" si="227"/>
        <v>volta</v>
      </c>
      <c r="G4814" s="4">
        <v>11</v>
      </c>
      <c r="H4814" s="2" t="s">
        <v>785</v>
      </c>
      <c r="I4814" s="2" t="s">
        <v>712</v>
      </c>
      <c r="J4814" s="23" t="str">
        <f t="shared" si="225"/>
        <v>TAGUATUR3305volta11</v>
      </c>
      <c r="K4814" s="32" t="str">
        <f t="shared" si="226"/>
        <v xml:space="preserve">RODOVIÁRIA PLANO PILOTO/EIXO L NORTE/W3 NORTE/EIXO MONUMENTAL/PALÁCIO DO BURITI/SETOR GRÁFICO/EPTG/PISTÃO SUL/BR – 060/DF – 280/AVENIDA GOIÁS </v>
      </c>
    </row>
    <row r="4815" spans="1:11" x14ac:dyDescent="0.2">
      <c r="A4815" s="2" t="s">
        <v>753</v>
      </c>
      <c r="B4815" s="2" t="s">
        <v>644</v>
      </c>
      <c r="C4815" s="4">
        <v>3305</v>
      </c>
      <c r="D4815" s="2" t="s">
        <v>92</v>
      </c>
      <c r="E4815" s="2" t="s">
        <v>755</v>
      </c>
      <c r="F4815" s="23" t="str">
        <f t="shared" si="227"/>
        <v>volta</v>
      </c>
      <c r="G4815" s="4">
        <v>12</v>
      </c>
      <c r="H4815" s="2" t="s">
        <v>783</v>
      </c>
      <c r="I4815" s="2" t="s">
        <v>712</v>
      </c>
      <c r="J4815" s="23" t="str">
        <f t="shared" si="225"/>
        <v>TAGUATUR3305volta12</v>
      </c>
      <c r="K4815" s="32" t="str">
        <f t="shared" si="226"/>
        <v>RODOVIÁRIA PLANO PILOTO/EIXO L NORTE/W3 NORTE/EIXO MONUMENTAL/PALÁCIO DO BURITI/SETOR GRÁFICO/EPTG/PISTÃO SUL/BR – 060/DF – 280/AVENIDA GOIÁS /GO 225</v>
      </c>
    </row>
    <row r="4816" spans="1:11" x14ac:dyDescent="0.2">
      <c r="A4816" s="2" t="s">
        <v>753</v>
      </c>
      <c r="B4816" s="2" t="s">
        <v>644</v>
      </c>
      <c r="C4816" s="4">
        <v>3305</v>
      </c>
      <c r="D4816" s="2" t="s">
        <v>92</v>
      </c>
      <c r="E4816" s="2" t="s">
        <v>755</v>
      </c>
      <c r="F4816" s="23" t="str">
        <f t="shared" si="227"/>
        <v>volta</v>
      </c>
      <c r="G4816" s="4">
        <v>13</v>
      </c>
      <c r="H4816" s="2" t="s">
        <v>711</v>
      </c>
      <c r="I4816" s="2" t="s">
        <v>724</v>
      </c>
      <c r="J4816" s="23" t="str">
        <f t="shared" si="225"/>
        <v>TAGUATUR3305volta13</v>
      </c>
      <c r="K4816" s="32" t="str">
        <f t="shared" si="226"/>
        <v>RODOVIÁRIA PLANO PILOTO/EIXO L NORTE/W3 NORTE/EIXO MONUMENTAL/PALÁCIO DO BURITI/SETOR GRÁFICO/EPTG/PISTÃO SUL/BR – 060/DF – 280/AVENIDA GOIÁS /GO 225/AVENIDA PRINCIPAL DO PARQUE SANTO ANTONIO</v>
      </c>
    </row>
    <row r="4817" spans="1:11" x14ac:dyDescent="0.2">
      <c r="A4817" s="2" t="s">
        <v>753</v>
      </c>
      <c r="B4817" s="2" t="s">
        <v>644</v>
      </c>
      <c r="C4817" s="4">
        <v>3305</v>
      </c>
      <c r="D4817" s="2" t="s">
        <v>92</v>
      </c>
      <c r="E4817" s="2" t="s">
        <v>755</v>
      </c>
      <c r="F4817" s="23" t="str">
        <f t="shared" si="227"/>
        <v>volta</v>
      </c>
      <c r="G4817" s="4">
        <v>14</v>
      </c>
      <c r="H4817" s="2" t="s">
        <v>713</v>
      </c>
      <c r="I4817" s="2" t="s">
        <v>564</v>
      </c>
      <c r="J4817" s="23" t="str">
        <f t="shared" si="225"/>
        <v>TAGUATUR3305volta14</v>
      </c>
      <c r="K4817" s="32" t="str">
        <f t="shared" si="226"/>
        <v>RODOVIÁRIA PLANO PILOTO/EIXO L NORTE/W3 NORTE/EIXO MONUMENTAL/PALÁCIO DO BURITI/SETOR GRÁFICO/EPTG/PISTÃO SUL/BR – 060/DF – 280/AVENIDA GOIÁS /GO 225/AVENIDA PRINCIPAL DO PARQUE SANTO ANTONIO/RESIDENCIAL MORADA NOBRE</v>
      </c>
    </row>
    <row r="4818" spans="1:11" x14ac:dyDescent="0.2">
      <c r="A4818" s="2" t="s">
        <v>753</v>
      </c>
      <c r="B4818" s="2" t="s">
        <v>644</v>
      </c>
      <c r="C4818" s="4">
        <v>3305</v>
      </c>
      <c r="D4818" s="2" t="s">
        <v>92</v>
      </c>
      <c r="E4818" s="2" t="s">
        <v>755</v>
      </c>
      <c r="F4818" s="23" t="str">
        <f t="shared" si="227"/>
        <v>volta</v>
      </c>
      <c r="G4818" s="4">
        <v>15</v>
      </c>
      <c r="H4818" s="2" t="s">
        <v>714</v>
      </c>
      <c r="I4818" s="2" t="s">
        <v>727</v>
      </c>
      <c r="J4818" s="23" t="str">
        <f t="shared" si="225"/>
        <v>TAGUATUR3305volta15</v>
      </c>
      <c r="K4818" s="32" t="str">
        <f t="shared" si="226"/>
        <v>RODOVIÁRIA PLANO PILOTO/EIXO L NORTE/W3 NORTE/EIXO MONUMENTAL/PALÁCIO DO BURITI/SETOR GRÁFICO/EPTG/PISTÃO SUL/BR – 060/DF – 280/AVENIDA GOIÁS /GO 225/AVENIDA PRINCIPAL DO PARQUE SANTO ANTONIO/RESIDENCIAL MORADA NOBRE/AVENIDA PRINCIPAL DO PARQUE BEATRIZ I E II</v>
      </c>
    </row>
    <row r="4819" spans="1:11" x14ac:dyDescent="0.2">
      <c r="A4819" s="2" t="s">
        <v>753</v>
      </c>
      <c r="B4819" s="2" t="s">
        <v>644</v>
      </c>
      <c r="C4819" s="4">
        <v>3305</v>
      </c>
      <c r="D4819" s="2" t="s">
        <v>92</v>
      </c>
      <c r="E4819" s="2" t="s">
        <v>755</v>
      </c>
      <c r="F4819" s="23" t="str">
        <f t="shared" si="227"/>
        <v>volta</v>
      </c>
      <c r="G4819" s="4">
        <v>16</v>
      </c>
      <c r="H4819" s="2" t="s">
        <v>715</v>
      </c>
      <c r="I4819" s="2" t="s">
        <v>744</v>
      </c>
      <c r="J4819" s="23" t="str">
        <f t="shared" si="225"/>
        <v>TAGUATUR3305volta16</v>
      </c>
      <c r="K4819" s="32" t="str">
        <f t="shared" si="226"/>
        <v>RODOVIÁRIA PLANO PILOTO/EIXO L NORTE/W3 NORTE/EIXO MONUMENTAL/PALÁCIO DO BURITI/SETOR GRÁFICO/EPTG/PISTÃO SUL/BR – 060/DF – 280/AVENIDA GOIÁS /GO 225/AVENIDA PRINCIPAL DO PARQUE SANTO ANTONIO/RESIDENCIAL MORADA NOBRE/AVENIDA PRINCIPAL DO PARQUE BEATRIZ I E II/TERMINAL QUEIROZ</v>
      </c>
    </row>
    <row r="4820" spans="1:11" x14ac:dyDescent="0.2">
      <c r="A4820" s="2" t="s">
        <v>708</v>
      </c>
      <c r="B4820" s="2" t="s">
        <v>644</v>
      </c>
      <c r="C4820" s="4">
        <v>3306</v>
      </c>
      <c r="D4820" s="2" t="s">
        <v>92</v>
      </c>
      <c r="E4820" s="2" t="s">
        <v>755</v>
      </c>
      <c r="F4820" s="23" t="str">
        <f t="shared" si="227"/>
        <v>volta</v>
      </c>
      <c r="G4820" s="4">
        <v>1</v>
      </c>
      <c r="H4820" s="2" t="s">
        <v>483</v>
      </c>
      <c r="I4820" s="2" t="s">
        <v>481</v>
      </c>
      <c r="J4820" s="23" t="str">
        <f t="shared" si="225"/>
        <v>TAGUATUR3306volta1</v>
      </c>
      <c r="K4820" s="32" t="str">
        <f t="shared" si="226"/>
        <v>RODOVIÁRIA PLANO PILOTO</v>
      </c>
    </row>
    <row r="4821" spans="1:11" x14ac:dyDescent="0.2">
      <c r="A4821" s="2" t="s">
        <v>708</v>
      </c>
      <c r="B4821" s="2" t="s">
        <v>644</v>
      </c>
      <c r="C4821" s="4">
        <v>3306</v>
      </c>
      <c r="D4821" s="2" t="s">
        <v>92</v>
      </c>
      <c r="E4821" s="2" t="s">
        <v>755</v>
      </c>
      <c r="F4821" s="23" t="str">
        <f t="shared" si="227"/>
        <v>volta</v>
      </c>
      <c r="G4821" s="4">
        <v>2</v>
      </c>
      <c r="H4821" s="2" t="s">
        <v>538</v>
      </c>
      <c r="I4821" s="2" t="s">
        <v>481</v>
      </c>
      <c r="J4821" s="23" t="str">
        <f t="shared" si="225"/>
        <v>TAGUATUR3306volta2</v>
      </c>
      <c r="K4821" s="32" t="str">
        <f t="shared" si="226"/>
        <v>RODOVIÁRIA PLANO PILOTO/EIXO MONUMENTAL</v>
      </c>
    </row>
    <row r="4822" spans="1:11" x14ac:dyDescent="0.2">
      <c r="A4822" s="2" t="s">
        <v>708</v>
      </c>
      <c r="B4822" s="2" t="s">
        <v>644</v>
      </c>
      <c r="C4822" s="4">
        <v>3306</v>
      </c>
      <c r="D4822" s="2" t="s">
        <v>92</v>
      </c>
      <c r="E4822" s="2" t="s">
        <v>755</v>
      </c>
      <c r="F4822" s="23" t="str">
        <f t="shared" si="227"/>
        <v>volta</v>
      </c>
      <c r="G4822" s="4">
        <v>3</v>
      </c>
      <c r="H4822" s="2" t="s">
        <v>773</v>
      </c>
      <c r="I4822" s="2" t="s">
        <v>481</v>
      </c>
      <c r="J4822" s="23" t="str">
        <f t="shared" si="225"/>
        <v>TAGUATUR3306volta3</v>
      </c>
      <c r="K4822" s="32" t="str">
        <f t="shared" si="226"/>
        <v>RODOVIÁRIA PLANO PILOTO/EIXO MONUMENTAL/PALÁCIO DO BURITI</v>
      </c>
    </row>
    <row r="4823" spans="1:11" x14ac:dyDescent="0.2">
      <c r="A4823" s="2" t="s">
        <v>708</v>
      </c>
      <c r="B4823" s="2" t="s">
        <v>644</v>
      </c>
      <c r="C4823" s="4">
        <v>3306</v>
      </c>
      <c r="D4823" s="2" t="s">
        <v>92</v>
      </c>
      <c r="E4823" s="2" t="s">
        <v>755</v>
      </c>
      <c r="F4823" s="23" t="str">
        <f t="shared" si="227"/>
        <v>volta</v>
      </c>
      <c r="G4823" s="4">
        <v>4</v>
      </c>
      <c r="H4823" s="2" t="s">
        <v>539</v>
      </c>
      <c r="I4823" s="2" t="s">
        <v>539</v>
      </c>
      <c r="J4823" s="23" t="str">
        <f t="shared" si="225"/>
        <v>TAGUATUR3306volta4</v>
      </c>
      <c r="K4823" s="32" t="str">
        <f t="shared" si="226"/>
        <v>RODOVIÁRIA PLANO PILOTO/EIXO MONUMENTAL/PALÁCIO DO BURITI/SETOR GRÁFICO</v>
      </c>
    </row>
    <row r="4824" spans="1:11" x14ac:dyDescent="0.2">
      <c r="A4824" s="2" t="s">
        <v>708</v>
      </c>
      <c r="B4824" s="2" t="s">
        <v>644</v>
      </c>
      <c r="C4824" s="4">
        <v>3306</v>
      </c>
      <c r="D4824" s="2" t="s">
        <v>92</v>
      </c>
      <c r="E4824" s="2" t="s">
        <v>755</v>
      </c>
      <c r="F4824" s="23" t="str">
        <f t="shared" si="227"/>
        <v>volta</v>
      </c>
      <c r="G4824" s="4">
        <v>5</v>
      </c>
      <c r="H4824" s="2" t="s">
        <v>517</v>
      </c>
      <c r="I4824" s="2" t="s">
        <v>540</v>
      </c>
      <c r="J4824" s="23" t="str">
        <f t="shared" si="225"/>
        <v>TAGUATUR3306volta5</v>
      </c>
      <c r="K4824" s="32" t="str">
        <f t="shared" si="226"/>
        <v>RODOVIÁRIA PLANO PILOTO/EIXO MONUMENTAL/PALÁCIO DO BURITI/SETOR GRÁFICO/EPIG</v>
      </c>
    </row>
    <row r="4825" spans="1:11" x14ac:dyDescent="0.2">
      <c r="A4825" s="2" t="s">
        <v>708</v>
      </c>
      <c r="B4825" s="2" t="s">
        <v>644</v>
      </c>
      <c r="C4825" s="4">
        <v>3306</v>
      </c>
      <c r="D4825" s="2" t="s">
        <v>92</v>
      </c>
      <c r="E4825" s="2" t="s">
        <v>755</v>
      </c>
      <c r="F4825" s="23" t="str">
        <f t="shared" si="227"/>
        <v>volta</v>
      </c>
      <c r="G4825" s="4">
        <v>6</v>
      </c>
      <c r="H4825" s="2" t="s">
        <v>517</v>
      </c>
      <c r="I4825" s="2" t="s">
        <v>541</v>
      </c>
      <c r="J4825" s="23" t="str">
        <f t="shared" si="225"/>
        <v>TAGUATUR3306volta6</v>
      </c>
      <c r="K4825" s="32" t="str">
        <f t="shared" si="226"/>
        <v>RODOVIÁRIA PLANO PILOTO/EIXO MONUMENTAL/PALÁCIO DO BURITI/SETOR GRÁFICO/EPIG/EPIG</v>
      </c>
    </row>
    <row r="4826" spans="1:11" x14ac:dyDescent="0.2">
      <c r="A4826" s="2" t="s">
        <v>708</v>
      </c>
      <c r="B4826" s="2" t="s">
        <v>644</v>
      </c>
      <c r="C4826" s="4">
        <v>3306</v>
      </c>
      <c r="D4826" s="2" t="s">
        <v>92</v>
      </c>
      <c r="E4826" s="2" t="s">
        <v>755</v>
      </c>
      <c r="F4826" s="23" t="str">
        <f t="shared" si="227"/>
        <v>volta</v>
      </c>
      <c r="G4826" s="4">
        <v>7</v>
      </c>
      <c r="H4826" s="2" t="s">
        <v>565</v>
      </c>
      <c r="I4826" s="2" t="s">
        <v>531</v>
      </c>
      <c r="J4826" s="23" t="str">
        <f t="shared" si="225"/>
        <v>TAGUATUR3306volta7</v>
      </c>
      <c r="K4826" s="32" t="str">
        <f t="shared" si="226"/>
        <v>RODOVIÁRIA PLANO PILOTO/EIXO MONUMENTAL/PALÁCIO DO BURITI/SETOR GRÁFICO/EPIG/EPIG/EPTG</v>
      </c>
    </row>
    <row r="4827" spans="1:11" x14ac:dyDescent="0.2">
      <c r="A4827" s="2" t="s">
        <v>708</v>
      </c>
      <c r="B4827" s="2" t="s">
        <v>644</v>
      </c>
      <c r="C4827" s="4">
        <v>3306</v>
      </c>
      <c r="D4827" s="2" t="s">
        <v>92</v>
      </c>
      <c r="E4827" s="2" t="s">
        <v>755</v>
      </c>
      <c r="F4827" s="23" t="str">
        <f t="shared" si="227"/>
        <v>volta</v>
      </c>
      <c r="G4827" s="4">
        <v>8</v>
      </c>
      <c r="H4827" s="2" t="s">
        <v>565</v>
      </c>
      <c r="I4827" s="2" t="s">
        <v>504</v>
      </c>
      <c r="J4827" s="23" t="str">
        <f t="shared" si="225"/>
        <v>TAGUATUR3306volta8</v>
      </c>
      <c r="K4827" s="32" t="str">
        <f t="shared" si="226"/>
        <v>RODOVIÁRIA PLANO PILOTO/EIXO MONUMENTAL/PALÁCIO DO BURITI/SETOR GRÁFICO/EPIG/EPIG/EPTG/EPTG</v>
      </c>
    </row>
    <row r="4828" spans="1:11" x14ac:dyDescent="0.2">
      <c r="A4828" s="2" t="s">
        <v>708</v>
      </c>
      <c r="B4828" s="2" t="s">
        <v>644</v>
      </c>
      <c r="C4828" s="4">
        <v>3306</v>
      </c>
      <c r="D4828" s="2" t="s">
        <v>92</v>
      </c>
      <c r="E4828" s="2" t="s">
        <v>755</v>
      </c>
      <c r="F4828" s="23" t="str">
        <f t="shared" si="227"/>
        <v>volta</v>
      </c>
      <c r="G4828" s="4">
        <v>9</v>
      </c>
      <c r="H4828" s="2" t="s">
        <v>565</v>
      </c>
      <c r="I4828" s="2" t="s">
        <v>744</v>
      </c>
      <c r="J4828" s="23" t="str">
        <f t="shared" si="225"/>
        <v>TAGUATUR3306volta9</v>
      </c>
      <c r="K4828" s="32" t="str">
        <f t="shared" si="226"/>
        <v>RODOVIÁRIA PLANO PILOTO/EIXO MONUMENTAL/PALÁCIO DO BURITI/SETOR GRÁFICO/EPIG/EPIG/EPTG/EPTG/EPTG</v>
      </c>
    </row>
    <row r="4829" spans="1:11" x14ac:dyDescent="0.2">
      <c r="A4829" s="2" t="s">
        <v>708</v>
      </c>
      <c r="B4829" s="2" t="s">
        <v>644</v>
      </c>
      <c r="C4829" s="4">
        <v>3306</v>
      </c>
      <c r="D4829" s="2" t="s">
        <v>92</v>
      </c>
      <c r="E4829" s="2" t="s">
        <v>755</v>
      </c>
      <c r="F4829" s="23" t="str">
        <f t="shared" si="227"/>
        <v>volta</v>
      </c>
      <c r="G4829" s="4">
        <v>10</v>
      </c>
      <c r="H4829" s="2" t="s">
        <v>565</v>
      </c>
      <c r="I4829" s="2" t="s">
        <v>727</v>
      </c>
      <c r="J4829" s="23" t="str">
        <f t="shared" si="225"/>
        <v>TAGUATUR3306volta10</v>
      </c>
      <c r="K4829" s="32" t="str">
        <f t="shared" si="226"/>
        <v>RODOVIÁRIA PLANO PILOTO/EIXO MONUMENTAL/PALÁCIO DO BURITI/SETOR GRÁFICO/EPIG/EPIG/EPTG/EPTG/EPTG/EPTG</v>
      </c>
    </row>
    <row r="4830" spans="1:11" x14ac:dyDescent="0.2">
      <c r="A4830" s="2" t="s">
        <v>708</v>
      </c>
      <c r="B4830" s="2" t="s">
        <v>644</v>
      </c>
      <c r="C4830" s="4">
        <v>3306</v>
      </c>
      <c r="D4830" s="2" t="s">
        <v>92</v>
      </c>
      <c r="E4830" s="2" t="s">
        <v>755</v>
      </c>
      <c r="F4830" s="23" t="str">
        <f t="shared" si="227"/>
        <v>volta</v>
      </c>
      <c r="G4830" s="4">
        <v>11</v>
      </c>
      <c r="H4830" s="2" t="s">
        <v>787</v>
      </c>
      <c r="I4830" s="2" t="s">
        <v>564</v>
      </c>
      <c r="J4830" s="23" t="str">
        <f t="shared" si="225"/>
        <v>TAGUATUR3306volta11</v>
      </c>
      <c r="K4830" s="32" t="str">
        <f t="shared" si="226"/>
        <v>RODOVIÁRIA PLANO PILOTO/EIXO MONUMENTAL/PALÁCIO DO BURITI/SETOR GRÁFICO/EPIG/EPIG/EPTG/EPTG/EPTG/EPTG/VIADUTO DE TAGUATINGA CENTRA</v>
      </c>
    </row>
    <row r="4831" spans="1:11" x14ac:dyDescent="0.2">
      <c r="A4831" s="2" t="s">
        <v>708</v>
      </c>
      <c r="B4831" s="2" t="s">
        <v>644</v>
      </c>
      <c r="C4831" s="4">
        <v>3306</v>
      </c>
      <c r="D4831" s="2" t="s">
        <v>92</v>
      </c>
      <c r="E4831" s="2" t="s">
        <v>755</v>
      </c>
      <c r="F4831" s="23" t="str">
        <f t="shared" si="227"/>
        <v>volta</v>
      </c>
      <c r="G4831" s="4">
        <v>12</v>
      </c>
      <c r="H4831" s="2" t="s">
        <v>675</v>
      </c>
      <c r="I4831" s="2" t="s">
        <v>564</v>
      </c>
      <c r="J4831" s="23" t="str">
        <f t="shared" si="225"/>
        <v>TAGUATUR3306volta12</v>
      </c>
      <c r="K4831" s="32" t="str">
        <f t="shared" si="226"/>
        <v>RODOVIÁRIA PLANO PILOTO/EIXO MONUMENTAL/PALÁCIO DO BURITI/SETOR GRÁFICO/EPIG/EPIG/EPTG/EPTG/EPTG/EPTG/VIADUTO DE TAGUATINGA CENTRA/PISTÃO SUL</v>
      </c>
    </row>
    <row r="4832" spans="1:11" x14ac:dyDescent="0.2">
      <c r="A4832" s="2" t="s">
        <v>708</v>
      </c>
      <c r="B4832" s="2" t="s">
        <v>644</v>
      </c>
      <c r="C4832" s="4">
        <v>3306</v>
      </c>
      <c r="D4832" s="2" t="s">
        <v>92</v>
      </c>
      <c r="E4832" s="2" t="s">
        <v>755</v>
      </c>
      <c r="F4832" s="23" t="str">
        <f t="shared" si="227"/>
        <v>volta</v>
      </c>
      <c r="G4832" s="4">
        <v>13</v>
      </c>
      <c r="H4832" s="2" t="s">
        <v>723</v>
      </c>
      <c r="I4832" s="2" t="s">
        <v>724</v>
      </c>
      <c r="J4832" s="23" t="str">
        <f t="shared" si="225"/>
        <v>TAGUATUR3306volta13</v>
      </c>
      <c r="K4832" s="32" t="str">
        <f t="shared" si="226"/>
        <v>RODOVIÁRIA PLANO PILOTO/EIXO MONUMENTAL/PALÁCIO DO BURITI/SETOR GRÁFICO/EPIG/EPIG/EPTG/EPTG/EPTG/EPTG/VIADUTO DE TAGUATINGA CENTRA/PISTÃO SUL/BR – 060</v>
      </c>
    </row>
    <row r="4833" spans="1:11" x14ac:dyDescent="0.2">
      <c r="A4833" s="2" t="s">
        <v>708</v>
      </c>
      <c r="B4833" s="2" t="s">
        <v>644</v>
      </c>
      <c r="C4833" s="4">
        <v>3306</v>
      </c>
      <c r="D4833" s="2" t="s">
        <v>92</v>
      </c>
      <c r="E4833" s="2" t="s">
        <v>755</v>
      </c>
      <c r="F4833" s="23" t="str">
        <f t="shared" si="227"/>
        <v>volta</v>
      </c>
      <c r="G4833" s="4">
        <v>14</v>
      </c>
      <c r="H4833" s="2" t="s">
        <v>722</v>
      </c>
      <c r="I4833" s="2" t="s">
        <v>712</v>
      </c>
      <c r="J4833" s="23" t="str">
        <f t="shared" si="225"/>
        <v>TAGUATUR3306volta14</v>
      </c>
      <c r="K4833" s="32" t="str">
        <f t="shared" si="226"/>
        <v>RODOVIÁRIA PLANO PILOTO/EIXO MONUMENTAL/PALÁCIO DO BURITI/SETOR GRÁFICO/EPIG/EPIG/EPTG/EPTG/EPTG/EPTG/VIADUTO DE TAGUATINGA CENTRA/PISTÃO SUL/BR – 060/DF – 280</v>
      </c>
    </row>
    <row r="4834" spans="1:11" x14ac:dyDescent="0.2">
      <c r="A4834" s="2" t="s">
        <v>708</v>
      </c>
      <c r="B4834" s="2" t="s">
        <v>644</v>
      </c>
      <c r="C4834" s="4">
        <v>3306</v>
      </c>
      <c r="D4834" s="2" t="s">
        <v>92</v>
      </c>
      <c r="E4834" s="2" t="s">
        <v>755</v>
      </c>
      <c r="F4834" s="23" t="str">
        <f t="shared" si="227"/>
        <v>volta</v>
      </c>
      <c r="G4834" s="4">
        <v>15</v>
      </c>
      <c r="H4834" s="2" t="s">
        <v>621</v>
      </c>
      <c r="I4834" s="2" t="s">
        <v>712</v>
      </c>
      <c r="J4834" s="23" t="str">
        <f t="shared" si="225"/>
        <v>TAGUATUR3306volta15</v>
      </c>
      <c r="K4834" s="32" t="str">
        <f t="shared" si="226"/>
        <v>RODOVIÁRIA PLANO PILOTO/EIXO MONUMENTAL/PALÁCIO DO BURITI/SETOR GRÁFICO/EPIG/EPIG/EPTG/EPTG/EPTG/EPTG/VIADUTO DE TAGUATINGA CENTRA/PISTÃO SUL/BR – 060/DF – 280/AVENIDA GOIÁS</v>
      </c>
    </row>
    <row r="4835" spans="1:11" x14ac:dyDescent="0.2">
      <c r="A4835" s="2" t="s">
        <v>708</v>
      </c>
      <c r="B4835" s="2" t="s">
        <v>644</v>
      </c>
      <c r="C4835" s="4">
        <v>3306</v>
      </c>
      <c r="D4835" s="2" t="s">
        <v>92</v>
      </c>
      <c r="E4835" s="2" t="s">
        <v>755</v>
      </c>
      <c r="F4835" s="23" t="str">
        <f t="shared" si="227"/>
        <v>volta</v>
      </c>
      <c r="G4835" s="4">
        <v>16</v>
      </c>
      <c r="H4835" s="2" t="s">
        <v>756</v>
      </c>
      <c r="I4835" s="2" t="s">
        <v>712</v>
      </c>
      <c r="J4835" s="23" t="str">
        <f t="shared" si="225"/>
        <v>TAGUATUR3306volta16</v>
      </c>
      <c r="K4835" s="32" t="str">
        <f t="shared" si="226"/>
        <v>RODOVIÁRIA PLANO PILOTO/EIXO MONUMENTAL/PALÁCIO DO BURITI/SETOR GRÁFICO/EPIG/EPIG/EPTG/EPTG/EPTG/EPTG/VIADUTO DE TAGUATINGA CENTRA/PISTÃO SUL/BR – 060/DF – 280/AVENIDA GOIÁS/QUADRA: 54 – CENTRO</v>
      </c>
    </row>
    <row r="4836" spans="1:11" x14ac:dyDescent="0.2">
      <c r="A4836" s="2" t="s">
        <v>708</v>
      </c>
      <c r="B4836" s="2" t="s">
        <v>644</v>
      </c>
      <c r="C4836" s="4">
        <v>3306</v>
      </c>
      <c r="D4836" s="2" t="s">
        <v>92</v>
      </c>
      <c r="E4836" s="2" t="s">
        <v>755</v>
      </c>
      <c r="F4836" s="23" t="str">
        <f t="shared" si="227"/>
        <v>volta</v>
      </c>
      <c r="G4836" s="4">
        <v>17</v>
      </c>
      <c r="H4836" s="2" t="s">
        <v>776</v>
      </c>
      <c r="I4836" s="2" t="s">
        <v>712</v>
      </c>
      <c r="J4836" s="23" t="str">
        <f t="shared" si="225"/>
        <v>TAGUATUR3306volta17</v>
      </c>
      <c r="K4836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</v>
      </c>
    </row>
    <row r="4837" spans="1:11" x14ac:dyDescent="0.2">
      <c r="A4837" s="2" t="s">
        <v>708</v>
      </c>
      <c r="B4837" s="2" t="s">
        <v>644</v>
      </c>
      <c r="C4837" s="4">
        <v>3306</v>
      </c>
      <c r="D4837" s="2" t="s">
        <v>92</v>
      </c>
      <c r="E4837" s="2" t="s">
        <v>755</v>
      </c>
      <c r="F4837" s="23" t="str">
        <f t="shared" si="227"/>
        <v>volta</v>
      </c>
      <c r="G4837" s="4">
        <v>18</v>
      </c>
      <c r="H4837" s="2" t="s">
        <v>739</v>
      </c>
      <c r="I4837" s="2" t="s">
        <v>712</v>
      </c>
      <c r="J4837" s="23" t="str">
        <f t="shared" si="225"/>
        <v>TAGUATUR3306volta18</v>
      </c>
      <c r="K4837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</v>
      </c>
    </row>
    <row r="4838" spans="1:11" x14ac:dyDescent="0.2">
      <c r="A4838" s="2" t="s">
        <v>708</v>
      </c>
      <c r="B4838" s="2" t="s">
        <v>644</v>
      </c>
      <c r="C4838" s="4">
        <v>3306</v>
      </c>
      <c r="D4838" s="2" t="s">
        <v>92</v>
      </c>
      <c r="E4838" s="2" t="s">
        <v>755</v>
      </c>
      <c r="F4838" s="23" t="str">
        <f t="shared" si="227"/>
        <v>volta</v>
      </c>
      <c r="G4838" s="4">
        <v>19</v>
      </c>
      <c r="H4838" s="2" t="s">
        <v>733</v>
      </c>
      <c r="I4838" s="2" t="s">
        <v>712</v>
      </c>
      <c r="J4838" s="23" t="str">
        <f t="shared" si="225"/>
        <v>TAGUATUR3306volta19</v>
      </c>
      <c r="K4838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</v>
      </c>
    </row>
    <row r="4839" spans="1:11" x14ac:dyDescent="0.2">
      <c r="A4839" s="2" t="s">
        <v>708</v>
      </c>
      <c r="B4839" s="2" t="s">
        <v>644</v>
      </c>
      <c r="C4839" s="4">
        <v>3306</v>
      </c>
      <c r="D4839" s="2" t="s">
        <v>92</v>
      </c>
      <c r="E4839" s="2" t="s">
        <v>755</v>
      </c>
      <c r="F4839" s="23" t="str">
        <f t="shared" si="227"/>
        <v>volta</v>
      </c>
      <c r="G4839" s="4">
        <v>20</v>
      </c>
      <c r="H4839" s="2" t="s">
        <v>734</v>
      </c>
      <c r="I4839" s="2" t="s">
        <v>712</v>
      </c>
      <c r="J4839" s="23" t="str">
        <f t="shared" si="225"/>
        <v>TAGUATUR3306volta20</v>
      </c>
      <c r="K4839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</v>
      </c>
    </row>
    <row r="4840" spans="1:11" x14ac:dyDescent="0.2">
      <c r="A4840" s="2" t="s">
        <v>708</v>
      </c>
      <c r="B4840" s="2" t="s">
        <v>644</v>
      </c>
      <c r="C4840" s="4">
        <v>3306</v>
      </c>
      <c r="D4840" s="2" t="s">
        <v>92</v>
      </c>
      <c r="E4840" s="2" t="s">
        <v>755</v>
      </c>
      <c r="F4840" s="23" t="str">
        <f t="shared" si="227"/>
        <v>volta</v>
      </c>
      <c r="G4840" s="4">
        <v>21</v>
      </c>
      <c r="H4840" s="2" t="s">
        <v>718</v>
      </c>
      <c r="I4840" s="2" t="s">
        <v>712</v>
      </c>
      <c r="J4840" s="23" t="str">
        <f t="shared" si="225"/>
        <v>TAGUATUR3306volta21</v>
      </c>
      <c r="K4840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</v>
      </c>
    </row>
    <row r="4841" spans="1:11" x14ac:dyDescent="0.2">
      <c r="A4841" s="2" t="s">
        <v>708</v>
      </c>
      <c r="B4841" s="2" t="s">
        <v>644</v>
      </c>
      <c r="C4841" s="4">
        <v>3306</v>
      </c>
      <c r="D4841" s="2" t="s">
        <v>92</v>
      </c>
      <c r="E4841" s="2" t="s">
        <v>755</v>
      </c>
      <c r="F4841" s="23" t="str">
        <f t="shared" si="227"/>
        <v>volta</v>
      </c>
      <c r="G4841" s="4">
        <v>22</v>
      </c>
      <c r="H4841" s="2" t="s">
        <v>717</v>
      </c>
      <c r="I4841" s="2" t="s">
        <v>712</v>
      </c>
      <c r="J4841" s="23" t="str">
        <f t="shared" si="225"/>
        <v>TAGUATUR3306volta22</v>
      </c>
      <c r="K4841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</v>
      </c>
    </row>
    <row r="4842" spans="1:11" x14ac:dyDescent="0.2">
      <c r="A4842" s="2" t="s">
        <v>708</v>
      </c>
      <c r="B4842" s="2" t="s">
        <v>644</v>
      </c>
      <c r="C4842" s="4">
        <v>3306</v>
      </c>
      <c r="D4842" s="2" t="s">
        <v>92</v>
      </c>
      <c r="E4842" s="2" t="s">
        <v>755</v>
      </c>
      <c r="F4842" s="23" t="str">
        <f t="shared" si="227"/>
        <v>volta</v>
      </c>
      <c r="G4842" s="4">
        <v>23</v>
      </c>
      <c r="H4842" s="2" t="s">
        <v>716</v>
      </c>
      <c r="I4842" s="2" t="s">
        <v>712</v>
      </c>
      <c r="J4842" s="23" t="str">
        <f t="shared" si="225"/>
        <v>TAGUATUR3306volta23</v>
      </c>
      <c r="K4842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</v>
      </c>
    </row>
    <row r="4843" spans="1:11" x14ac:dyDescent="0.2">
      <c r="A4843" s="2" t="s">
        <v>708</v>
      </c>
      <c r="B4843" s="2" t="s">
        <v>644</v>
      </c>
      <c r="C4843" s="4">
        <v>3306</v>
      </c>
      <c r="D4843" s="2" t="s">
        <v>92</v>
      </c>
      <c r="E4843" s="2" t="s">
        <v>755</v>
      </c>
      <c r="F4843" s="23" t="str">
        <f t="shared" si="227"/>
        <v>volta</v>
      </c>
      <c r="G4843" s="4">
        <v>24</v>
      </c>
      <c r="H4843" s="2" t="s">
        <v>715</v>
      </c>
      <c r="I4843" s="2" t="s">
        <v>712</v>
      </c>
      <c r="J4843" s="23" t="str">
        <f t="shared" si="225"/>
        <v>TAGUATUR3306volta24</v>
      </c>
      <c r="K4843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</v>
      </c>
    </row>
    <row r="4844" spans="1:11" x14ac:dyDescent="0.2">
      <c r="A4844" s="2" t="s">
        <v>708</v>
      </c>
      <c r="B4844" s="2" t="s">
        <v>644</v>
      </c>
      <c r="C4844" s="4">
        <v>3306</v>
      </c>
      <c r="D4844" s="2" t="s">
        <v>92</v>
      </c>
      <c r="E4844" s="2" t="s">
        <v>755</v>
      </c>
      <c r="F4844" s="23" t="str">
        <f t="shared" si="227"/>
        <v>volta</v>
      </c>
      <c r="G4844" s="4">
        <v>25</v>
      </c>
      <c r="H4844" s="2" t="s">
        <v>714</v>
      </c>
      <c r="I4844" s="2" t="s">
        <v>712</v>
      </c>
      <c r="J4844" s="23" t="str">
        <f t="shared" si="225"/>
        <v>TAGUATUR3306volta25</v>
      </c>
      <c r="K4844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</v>
      </c>
    </row>
    <row r="4845" spans="1:11" x14ac:dyDescent="0.2">
      <c r="A4845" s="2" t="s">
        <v>708</v>
      </c>
      <c r="B4845" s="2" t="s">
        <v>644</v>
      </c>
      <c r="C4845" s="4">
        <v>3306</v>
      </c>
      <c r="D4845" s="2" t="s">
        <v>92</v>
      </c>
      <c r="E4845" s="2" t="s">
        <v>755</v>
      </c>
      <c r="F4845" s="23" t="str">
        <f t="shared" si="227"/>
        <v>volta</v>
      </c>
      <c r="G4845" s="4">
        <v>26</v>
      </c>
      <c r="H4845" s="2" t="s">
        <v>713</v>
      </c>
      <c r="I4845" s="2" t="s">
        <v>712</v>
      </c>
      <c r="J4845" s="23" t="str">
        <f t="shared" si="225"/>
        <v>TAGUATUR3306volta26</v>
      </c>
      <c r="K4845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</v>
      </c>
    </row>
    <row r="4846" spans="1:11" x14ac:dyDescent="0.2">
      <c r="A4846" s="2" t="s">
        <v>708</v>
      </c>
      <c r="B4846" s="2" t="s">
        <v>644</v>
      </c>
      <c r="C4846" s="4">
        <v>3306</v>
      </c>
      <c r="D4846" s="2" t="s">
        <v>92</v>
      </c>
      <c r="E4846" s="2" t="s">
        <v>755</v>
      </c>
      <c r="F4846" s="23" t="str">
        <f t="shared" si="227"/>
        <v>volta</v>
      </c>
      <c r="G4846" s="4">
        <v>27</v>
      </c>
      <c r="H4846" s="2" t="s">
        <v>767</v>
      </c>
      <c r="I4846" s="2" t="s">
        <v>712</v>
      </c>
      <c r="J4846" s="23" t="str">
        <f t="shared" si="225"/>
        <v>TAGUATUR3306volta27</v>
      </c>
      <c r="K4846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</v>
      </c>
    </row>
    <row r="4847" spans="1:11" x14ac:dyDescent="0.2">
      <c r="A4847" s="2" t="s">
        <v>708</v>
      </c>
      <c r="B4847" s="2" t="s">
        <v>644</v>
      </c>
      <c r="C4847" s="4">
        <v>3306</v>
      </c>
      <c r="D4847" s="2" t="s">
        <v>92</v>
      </c>
      <c r="E4847" s="2" t="s">
        <v>755</v>
      </c>
      <c r="F4847" s="23" t="str">
        <f t="shared" si="227"/>
        <v>volta</v>
      </c>
      <c r="G4847" s="4">
        <v>28</v>
      </c>
      <c r="H4847" s="2" t="s">
        <v>711</v>
      </c>
      <c r="I4847" s="2" t="s">
        <v>712</v>
      </c>
      <c r="J4847" s="23" t="str">
        <f t="shared" si="225"/>
        <v>TAGUATUR3306volta28</v>
      </c>
      <c r="K4847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</v>
      </c>
    </row>
    <row r="4848" spans="1:11" x14ac:dyDescent="0.2">
      <c r="A4848" s="2" t="s">
        <v>737</v>
      </c>
      <c r="B4848" s="2" t="s">
        <v>601</v>
      </c>
      <c r="C4848" s="4">
        <v>3320</v>
      </c>
      <c r="D4848" s="2" t="s">
        <v>92</v>
      </c>
      <c r="E4848" s="2" t="s">
        <v>741</v>
      </c>
      <c r="F4848" s="23" t="str">
        <f t="shared" si="227"/>
        <v>ida</v>
      </c>
      <c r="G4848" s="4">
        <v>1</v>
      </c>
      <c r="H4848" s="2" t="s">
        <v>738</v>
      </c>
      <c r="I4848" s="2" t="s">
        <v>712</v>
      </c>
      <c r="J4848" s="23" t="str">
        <f t="shared" si="225"/>
        <v>TAGUATUR3320ida1</v>
      </c>
      <c r="K4848" s="32" t="str">
        <f t="shared" si="226"/>
        <v>TERMINAL ROD. DO CENTRO</v>
      </c>
    </row>
    <row r="4849" spans="1:11" x14ac:dyDescent="0.2">
      <c r="A4849" s="2" t="s">
        <v>737</v>
      </c>
      <c r="B4849" s="2" t="s">
        <v>601</v>
      </c>
      <c r="C4849" s="4">
        <v>3320</v>
      </c>
      <c r="D4849" s="2" t="s">
        <v>92</v>
      </c>
      <c r="E4849" s="2" t="s">
        <v>741</v>
      </c>
      <c r="F4849" s="23" t="str">
        <f t="shared" si="227"/>
        <v>ida</v>
      </c>
      <c r="G4849" s="4">
        <v>2</v>
      </c>
      <c r="H4849" s="2" t="s">
        <v>739</v>
      </c>
      <c r="I4849" s="2" t="s">
        <v>712</v>
      </c>
      <c r="J4849" s="23" t="str">
        <f t="shared" si="225"/>
        <v>TAGUATUR3320ida2</v>
      </c>
      <c r="K4849" s="32" t="str">
        <f t="shared" si="226"/>
        <v>TERMINAL ROD. DO CENTRO/VILA SÃO LUIZ</v>
      </c>
    </row>
    <row r="4850" spans="1:11" x14ac:dyDescent="0.2">
      <c r="A4850" s="2" t="s">
        <v>737</v>
      </c>
      <c r="B4850" s="2" t="s">
        <v>601</v>
      </c>
      <c r="C4850" s="4">
        <v>3320</v>
      </c>
      <c r="D4850" s="2" t="s">
        <v>92</v>
      </c>
      <c r="E4850" s="2" t="s">
        <v>741</v>
      </c>
      <c r="F4850" s="23" t="str">
        <f t="shared" si="227"/>
        <v>ida</v>
      </c>
      <c r="G4850" s="4">
        <v>3</v>
      </c>
      <c r="H4850" s="2" t="s">
        <v>733</v>
      </c>
      <c r="I4850" s="2" t="s">
        <v>712</v>
      </c>
      <c r="J4850" s="23" t="str">
        <f t="shared" si="225"/>
        <v>TAGUATUR3320ida3</v>
      </c>
      <c r="K4850" s="32" t="str">
        <f t="shared" si="226"/>
        <v>TERMINAL ROD. DO CENTRO/VILA SÃO LUIZ/AVENIDA RIO GRANDE DO NORTE</v>
      </c>
    </row>
    <row r="4851" spans="1:11" x14ac:dyDescent="0.2">
      <c r="A4851" s="2" t="s">
        <v>737</v>
      </c>
      <c r="B4851" s="2" t="s">
        <v>601</v>
      </c>
      <c r="C4851" s="4">
        <v>3320</v>
      </c>
      <c r="D4851" s="2" t="s">
        <v>92</v>
      </c>
      <c r="E4851" s="2" t="s">
        <v>741</v>
      </c>
      <c r="F4851" s="23" t="str">
        <f t="shared" si="227"/>
        <v>ida</v>
      </c>
      <c r="G4851" s="4">
        <v>4</v>
      </c>
      <c r="H4851" s="2" t="s">
        <v>734</v>
      </c>
      <c r="I4851" s="2" t="s">
        <v>712</v>
      </c>
      <c r="J4851" s="23" t="str">
        <f t="shared" si="225"/>
        <v>TAGUATUR3320ida4</v>
      </c>
      <c r="K4851" s="32" t="str">
        <f t="shared" si="226"/>
        <v>TERMINAL ROD. DO CENTRO/VILA SÃO LUIZ/AVENIDA RIO GRANDE DO NORTE/QUADRAS: 72 / 73</v>
      </c>
    </row>
    <row r="4852" spans="1:11" x14ac:dyDescent="0.2">
      <c r="A4852" s="2" t="s">
        <v>737</v>
      </c>
      <c r="B4852" s="2" t="s">
        <v>601</v>
      </c>
      <c r="C4852" s="4">
        <v>3320</v>
      </c>
      <c r="D4852" s="2" t="s">
        <v>92</v>
      </c>
      <c r="E4852" s="2" t="s">
        <v>741</v>
      </c>
      <c r="F4852" s="23" t="str">
        <f t="shared" si="227"/>
        <v>ida</v>
      </c>
      <c r="G4852" s="4">
        <v>5</v>
      </c>
      <c r="H4852" s="2" t="s">
        <v>721</v>
      </c>
      <c r="I4852" s="2" t="s">
        <v>712</v>
      </c>
      <c r="J4852" s="23" t="str">
        <f t="shared" si="225"/>
        <v>TAGUATUR3320ida5</v>
      </c>
      <c r="K4852" s="32" t="str">
        <f t="shared" si="226"/>
        <v>TERMINAL ROD. DO CENTRO/VILA SÃO LUIZ/AVENIDA RIO GRANDE DO NORTE/QUADRAS: 72 / 73/AVENIDA GOIÁS ATÉ A PONTE</v>
      </c>
    </row>
    <row r="4853" spans="1:11" x14ac:dyDescent="0.2">
      <c r="A4853" s="2" t="s">
        <v>737</v>
      </c>
      <c r="B4853" s="2" t="s">
        <v>601</v>
      </c>
      <c r="C4853" s="4">
        <v>3320</v>
      </c>
      <c r="D4853" s="2" t="s">
        <v>92</v>
      </c>
      <c r="E4853" s="2" t="s">
        <v>741</v>
      </c>
      <c r="F4853" s="23" t="str">
        <f t="shared" si="227"/>
        <v>ida</v>
      </c>
      <c r="G4853" s="4">
        <v>6</v>
      </c>
      <c r="H4853" s="2" t="s">
        <v>722</v>
      </c>
      <c r="I4853" s="2" t="s">
        <v>712</v>
      </c>
      <c r="J4853" s="23" t="str">
        <f t="shared" si="225"/>
        <v>TAGUATUR3320ida6</v>
      </c>
      <c r="K4853" s="32" t="str">
        <f t="shared" si="226"/>
        <v>TERMINAL ROD. DO CENTRO/VILA SÃO LUIZ/AVENIDA RIO GRANDE DO NORTE/QUADRAS: 72 / 73/AVENIDA GOIÁS ATÉ A PONTE/DF – 280</v>
      </c>
    </row>
    <row r="4854" spans="1:11" x14ac:dyDescent="0.2">
      <c r="A4854" s="2" t="s">
        <v>737</v>
      </c>
      <c r="B4854" s="2" t="s">
        <v>601</v>
      </c>
      <c r="C4854" s="4">
        <v>3320</v>
      </c>
      <c r="D4854" s="2" t="s">
        <v>92</v>
      </c>
      <c r="E4854" s="2" t="s">
        <v>741</v>
      </c>
      <c r="F4854" s="23" t="str">
        <f t="shared" si="227"/>
        <v>ida</v>
      </c>
      <c r="G4854" s="4">
        <v>7</v>
      </c>
      <c r="H4854" s="2" t="s">
        <v>723</v>
      </c>
      <c r="I4854" s="2" t="s">
        <v>724</v>
      </c>
      <c r="J4854" s="23" t="str">
        <f t="shared" si="225"/>
        <v>TAGUATUR3320ida7</v>
      </c>
      <c r="K4854" s="32" t="str">
        <f t="shared" si="226"/>
        <v>TERMINAL ROD. DO CENTRO/VILA SÃO LUIZ/AVENIDA RIO GRANDE DO NORTE/QUADRAS: 72 / 73/AVENIDA GOIÁS ATÉ A PONTE/DF – 280/BR – 060</v>
      </c>
    </row>
    <row r="4855" spans="1:11" x14ac:dyDescent="0.2">
      <c r="A4855" s="2" t="s">
        <v>737</v>
      </c>
      <c r="B4855" s="2" t="s">
        <v>601</v>
      </c>
      <c r="C4855" s="4">
        <v>3320</v>
      </c>
      <c r="D4855" s="2" t="s">
        <v>92</v>
      </c>
      <c r="E4855" s="2" t="s">
        <v>741</v>
      </c>
      <c r="F4855" s="23" t="str">
        <f t="shared" si="227"/>
        <v>ida</v>
      </c>
      <c r="G4855" s="4">
        <v>8</v>
      </c>
      <c r="H4855" s="2" t="s">
        <v>677</v>
      </c>
      <c r="I4855" s="2" t="s">
        <v>735</v>
      </c>
      <c r="J4855" s="23" t="str">
        <f t="shared" si="225"/>
        <v>TAGUATUR3320ida8</v>
      </c>
      <c r="K4855" s="32" t="str">
        <f t="shared" si="226"/>
        <v>TERMINAL ROD. DO CENTRO/VILA SÃO LUIZ/AVENIDA RIO GRANDE DO NORTE/QUADRAS: 72 / 73/AVENIDA GOIÁS ATÉ A PONTE/DF – 280/BR – 060/EPNB</v>
      </c>
    </row>
    <row r="4856" spans="1:11" x14ac:dyDescent="0.2">
      <c r="A4856" s="2" t="s">
        <v>737</v>
      </c>
      <c r="B4856" s="2" t="s">
        <v>601</v>
      </c>
      <c r="C4856" s="4">
        <v>3320</v>
      </c>
      <c r="D4856" s="2" t="s">
        <v>92</v>
      </c>
      <c r="E4856" s="2" t="s">
        <v>741</v>
      </c>
      <c r="F4856" s="23" t="str">
        <f t="shared" si="227"/>
        <v>ida</v>
      </c>
      <c r="G4856" s="4">
        <v>9</v>
      </c>
      <c r="H4856" s="2" t="s">
        <v>677</v>
      </c>
      <c r="I4856" s="2" t="s">
        <v>671</v>
      </c>
      <c r="J4856" s="23" t="str">
        <f t="shared" si="225"/>
        <v>TAGUATUR3320ida9</v>
      </c>
      <c r="K4856" s="32" t="str">
        <f t="shared" si="226"/>
        <v>TERMINAL ROD. DO CENTRO/VILA SÃO LUIZ/AVENIDA RIO GRANDE DO NORTE/QUADRAS: 72 / 73/AVENIDA GOIÁS ATÉ A PONTE/DF – 280/BR – 060/EPNB/EPNB</v>
      </c>
    </row>
    <row r="4857" spans="1:11" x14ac:dyDescent="0.2">
      <c r="A4857" s="2" t="s">
        <v>737</v>
      </c>
      <c r="B4857" s="2" t="s">
        <v>601</v>
      </c>
      <c r="C4857" s="4">
        <v>3320</v>
      </c>
      <c r="D4857" s="2" t="s">
        <v>92</v>
      </c>
      <c r="E4857" s="2" t="s">
        <v>741</v>
      </c>
      <c r="F4857" s="23" t="str">
        <f t="shared" si="227"/>
        <v>ida</v>
      </c>
      <c r="G4857" s="4">
        <v>10</v>
      </c>
      <c r="H4857" s="2" t="s">
        <v>463</v>
      </c>
      <c r="I4857" s="2" t="s">
        <v>707</v>
      </c>
      <c r="J4857" s="23" t="str">
        <f t="shared" si="225"/>
        <v>TAGUATUR3320ida10</v>
      </c>
      <c r="K4857" s="32" t="str">
        <f t="shared" si="226"/>
        <v>TERMINAL ROD. DO CENTRO/VILA SÃO LUIZ/AVENIDA RIO GRANDE DO NORTE/QUADRAS: 72 / 73/AVENIDA GOIÁS ATÉ A PONTE/DF – 280/BR – 060/EPNB/EPNB/EPIA</v>
      </c>
    </row>
    <row r="4858" spans="1:11" x14ac:dyDescent="0.2">
      <c r="A4858" s="2" t="s">
        <v>737</v>
      </c>
      <c r="B4858" s="2" t="s">
        <v>601</v>
      </c>
      <c r="C4858" s="4">
        <v>3320</v>
      </c>
      <c r="D4858" s="2" t="s">
        <v>92</v>
      </c>
      <c r="E4858" s="2" t="s">
        <v>741</v>
      </c>
      <c r="F4858" s="23" t="str">
        <f t="shared" si="227"/>
        <v>ida</v>
      </c>
      <c r="G4858" s="4">
        <v>11</v>
      </c>
      <c r="H4858" s="2" t="s">
        <v>463</v>
      </c>
      <c r="I4858" s="2" t="s">
        <v>504</v>
      </c>
      <c r="J4858" s="23" t="str">
        <f t="shared" si="225"/>
        <v>TAGUATUR3320ida11</v>
      </c>
      <c r="K4858" s="32" t="str">
        <f t="shared" si="226"/>
        <v>TERMINAL ROD. DO CENTRO/VILA SÃO LUIZ/AVENIDA RIO GRANDE DO NORTE/QUADRAS: 72 / 73/AVENIDA GOIÁS ATÉ A PONTE/DF – 280/BR – 060/EPNB/EPNB/EPIA/EPIA</v>
      </c>
    </row>
    <row r="4859" spans="1:11" x14ac:dyDescent="0.2">
      <c r="A4859" s="2" t="s">
        <v>737</v>
      </c>
      <c r="B4859" s="2" t="s">
        <v>601</v>
      </c>
      <c r="C4859" s="4">
        <v>3320</v>
      </c>
      <c r="D4859" s="2" t="s">
        <v>92</v>
      </c>
      <c r="E4859" s="2" t="s">
        <v>741</v>
      </c>
      <c r="F4859" s="23" t="str">
        <f t="shared" si="227"/>
        <v>ida</v>
      </c>
      <c r="G4859" s="4">
        <v>12</v>
      </c>
      <c r="H4859" s="2" t="s">
        <v>788</v>
      </c>
      <c r="I4859" s="2" t="s">
        <v>504</v>
      </c>
      <c r="J4859" s="23" t="str">
        <f t="shared" si="225"/>
        <v>TAGUATUR3320ida12</v>
      </c>
      <c r="K4859" s="32" t="str">
        <f t="shared" si="226"/>
        <v>TERMINAL ROD. DO CENTRO/VILA SÃO LUIZ/AVENIDA RIO GRANDE DO NORTE/QUADRAS: 72 / 73/AVENIDA GOIÁS ATÉ A PONTE/DF – 280/BR – 060/EPNB/EPNB/EPIA/EPIA/PARK SHOPPING</v>
      </c>
    </row>
    <row r="4860" spans="1:11" x14ac:dyDescent="0.2">
      <c r="A4860" s="2" t="s">
        <v>737</v>
      </c>
      <c r="B4860" s="2" t="s">
        <v>601</v>
      </c>
      <c r="C4860" s="4">
        <v>3320</v>
      </c>
      <c r="D4860" s="2" t="s">
        <v>92</v>
      </c>
      <c r="E4860" s="2" t="s">
        <v>741</v>
      </c>
      <c r="F4860" s="23" t="str">
        <f t="shared" si="227"/>
        <v>ida</v>
      </c>
      <c r="G4860" s="4">
        <v>13</v>
      </c>
      <c r="H4860" s="2" t="s">
        <v>463</v>
      </c>
      <c r="I4860" s="2" t="s">
        <v>531</v>
      </c>
      <c r="J4860" s="23" t="str">
        <f t="shared" si="225"/>
        <v>TAGUATUR3320ida13</v>
      </c>
      <c r="K4860" s="32" t="str">
        <f t="shared" si="226"/>
        <v>TERMINAL ROD. DO CENTRO/VILA SÃO LUIZ/AVENIDA RIO GRANDE DO NORTE/QUADRAS: 72 / 73/AVENIDA GOIÁS ATÉ A PONTE/DF – 280/BR – 060/EPNB/EPNB/EPIA/EPIA/PARK SHOPPING/EPIA</v>
      </c>
    </row>
    <row r="4861" spans="1:11" x14ac:dyDescent="0.2">
      <c r="A4861" s="2" t="s">
        <v>737</v>
      </c>
      <c r="B4861" s="2" t="s">
        <v>601</v>
      </c>
      <c r="C4861" s="4">
        <v>3320</v>
      </c>
      <c r="D4861" s="2" t="s">
        <v>92</v>
      </c>
      <c r="E4861" s="2" t="s">
        <v>741</v>
      </c>
      <c r="F4861" s="23" t="str">
        <f t="shared" si="227"/>
        <v>ida</v>
      </c>
      <c r="G4861" s="4">
        <v>14</v>
      </c>
      <c r="H4861" s="2" t="s">
        <v>463</v>
      </c>
      <c r="I4861" s="2" t="s">
        <v>536</v>
      </c>
      <c r="J4861" s="23" t="str">
        <f t="shared" si="225"/>
        <v>TAGUATUR3320ida14</v>
      </c>
      <c r="K4861" s="32" t="str">
        <f t="shared" si="226"/>
        <v>TERMINAL ROD. DO CENTRO/VILA SÃO LUIZ/AVENIDA RIO GRANDE DO NORTE/QUADRAS: 72 / 73/AVENIDA GOIÁS ATÉ A PONTE/DF – 280/BR – 060/EPNB/EPNB/EPIA/EPIA/PARK SHOPPING/EPIA/EPIA</v>
      </c>
    </row>
    <row r="4862" spans="1:11" x14ac:dyDescent="0.2">
      <c r="A4862" s="2" t="s">
        <v>737</v>
      </c>
      <c r="B4862" s="2" t="s">
        <v>601</v>
      </c>
      <c r="C4862" s="4">
        <v>3320</v>
      </c>
      <c r="D4862" s="2" t="s">
        <v>92</v>
      </c>
      <c r="E4862" s="2" t="s">
        <v>741</v>
      </c>
      <c r="F4862" s="23" t="str">
        <f t="shared" si="227"/>
        <v>ida</v>
      </c>
      <c r="G4862" s="4">
        <v>15</v>
      </c>
      <c r="H4862" s="2" t="s">
        <v>535</v>
      </c>
      <c r="I4862" s="2" t="s">
        <v>481</v>
      </c>
      <c r="J4862" s="23" t="str">
        <f t="shared" si="225"/>
        <v>TAGUATUR3320ida15</v>
      </c>
      <c r="K4862" s="32" t="str">
        <f t="shared" si="226"/>
        <v>TERMINAL ROD. DO CENTRO/VILA SÃO LUIZ/AVENIDA RIO GRANDE DO NORTE/QUADRAS: 72 / 73/AVENIDA GOIÁS ATÉ A PONTE/DF – 280/BR – 060/EPNB/EPNB/EPIA/EPIA/PARK SHOPPING/EPIA/EPIA/RODOFERROVIÁRIA</v>
      </c>
    </row>
    <row r="4863" spans="1:11" x14ac:dyDescent="0.2">
      <c r="A4863" s="2" t="s">
        <v>737</v>
      </c>
      <c r="B4863" s="2" t="s">
        <v>601</v>
      </c>
      <c r="C4863" s="4">
        <v>3320</v>
      </c>
      <c r="D4863" s="2" t="s">
        <v>92</v>
      </c>
      <c r="E4863" s="2" t="s">
        <v>741</v>
      </c>
      <c r="F4863" s="23" t="str">
        <f t="shared" si="227"/>
        <v>ida</v>
      </c>
      <c r="G4863" s="4">
        <v>16</v>
      </c>
      <c r="H4863" s="2" t="s">
        <v>789</v>
      </c>
      <c r="I4863" s="2" t="s">
        <v>481</v>
      </c>
      <c r="J4863" s="23" t="str">
        <f t="shared" si="225"/>
        <v>TAGUATUR3320ida16</v>
      </c>
      <c r="K4863" s="32" t="str">
        <f t="shared" si="226"/>
        <v>TERMINAL ROD. DO CENTRO/VILA SÃO LUIZ/AVENIDA RIO GRANDE DO NORTE/QUADRAS: 72 / 73/AVENIDA GOIÁS ATÉ A PONTE/DF – 280/BR – 060/EPNB/EPNB/EPIA/EPIA/PARK SHOPPING/EPIA/EPIA/RODOFERROVIÁRIA/SETOR MILITAR URBANO</v>
      </c>
    </row>
    <row r="4864" spans="1:11" x14ac:dyDescent="0.2">
      <c r="A4864" s="2" t="s">
        <v>737</v>
      </c>
      <c r="B4864" s="2" t="s">
        <v>601</v>
      </c>
      <c r="C4864" s="4">
        <v>3320</v>
      </c>
      <c r="D4864" s="2" t="s">
        <v>92</v>
      </c>
      <c r="E4864" s="2" t="s">
        <v>741</v>
      </c>
      <c r="F4864" s="23" t="str">
        <f t="shared" si="227"/>
        <v>ida</v>
      </c>
      <c r="G4864" s="4">
        <v>17</v>
      </c>
      <c r="H4864" s="2" t="s">
        <v>538</v>
      </c>
      <c r="I4864" s="2" t="s">
        <v>481</v>
      </c>
      <c r="J4864" s="23" t="str">
        <f t="shared" si="225"/>
        <v>TAGUATUR3320ida17</v>
      </c>
      <c r="K4864" s="32" t="str">
        <f t="shared" si="226"/>
        <v>TERMINAL ROD. DO CENTRO/VILA SÃO LUIZ/AVENIDA RIO GRANDE DO NORTE/QUADRAS: 72 / 73/AVENIDA GOIÁS ATÉ A PONTE/DF – 280/BR – 060/EPNB/EPNB/EPIA/EPIA/PARK SHOPPING/EPIA/EPIA/RODOFERROVIÁRIA/SETOR MILITAR URBANO/EIXO MONUMENTAL</v>
      </c>
    </row>
    <row r="4865" spans="1:11" x14ac:dyDescent="0.2">
      <c r="A4865" s="2" t="s">
        <v>737</v>
      </c>
      <c r="B4865" s="2" t="s">
        <v>601</v>
      </c>
      <c r="C4865" s="4">
        <v>3320</v>
      </c>
      <c r="D4865" s="2" t="s">
        <v>92</v>
      </c>
      <c r="E4865" s="2" t="s">
        <v>741</v>
      </c>
      <c r="F4865" s="23" t="str">
        <f t="shared" si="227"/>
        <v>ida</v>
      </c>
      <c r="G4865" s="4">
        <v>18</v>
      </c>
      <c r="H4865" s="2" t="s">
        <v>483</v>
      </c>
      <c r="I4865" s="2" t="s">
        <v>481</v>
      </c>
      <c r="J4865" s="23" t="str">
        <f t="shared" si="225"/>
        <v>TAGUATUR3320ida18</v>
      </c>
      <c r="K4865" s="32" t="str">
        <f t="shared" si="226"/>
        <v>TERMINAL ROD. DO CENTRO/VILA SÃO LUIZ/AVENIDA RIO GRANDE DO NORTE/QUADRAS: 72 / 73/AVENIDA GOIÁS ATÉ A PONTE/DF – 280/BR – 060/EPNB/EPNB/EPIA/EPIA/PARK SHOPPING/EPIA/EPIA/RODOFERROVIÁRIA/SETOR MILITAR URBANO/EIXO MONUMENTAL/RODOVIÁRIA PLANO PILOTO</v>
      </c>
    </row>
    <row r="4866" spans="1:11" x14ac:dyDescent="0.2">
      <c r="A4866" s="2" t="s">
        <v>708</v>
      </c>
      <c r="B4866" s="2" t="s">
        <v>601</v>
      </c>
      <c r="C4866" s="4">
        <v>3321</v>
      </c>
      <c r="D4866" s="2" t="s">
        <v>92</v>
      </c>
      <c r="E4866" s="2" t="s">
        <v>710</v>
      </c>
      <c r="F4866" s="23" t="str">
        <f t="shared" si="227"/>
        <v>ida</v>
      </c>
      <c r="G4866" s="4">
        <v>1</v>
      </c>
      <c r="H4866" s="2" t="s">
        <v>738</v>
      </c>
      <c r="I4866" s="2" t="s">
        <v>712</v>
      </c>
      <c r="J4866" s="23" t="str">
        <f t="shared" si="225"/>
        <v>TAGUATUR3321ida1</v>
      </c>
      <c r="K4866" s="32" t="str">
        <f t="shared" si="226"/>
        <v>TERMINAL ROD. DO CENTRO</v>
      </c>
    </row>
    <row r="4867" spans="1:11" x14ac:dyDescent="0.2">
      <c r="A4867" s="2" t="s">
        <v>708</v>
      </c>
      <c r="B4867" s="2" t="s">
        <v>601</v>
      </c>
      <c r="C4867" s="4">
        <v>3321</v>
      </c>
      <c r="D4867" s="2" t="s">
        <v>92</v>
      </c>
      <c r="E4867" s="2" t="s">
        <v>710</v>
      </c>
      <c r="F4867" s="23" t="str">
        <f t="shared" si="227"/>
        <v>ida</v>
      </c>
      <c r="G4867" s="4">
        <v>2</v>
      </c>
      <c r="H4867" s="2" t="s">
        <v>739</v>
      </c>
      <c r="I4867" s="2" t="s">
        <v>712</v>
      </c>
      <c r="J4867" s="23" t="str">
        <f t="shared" ref="J4867:J4930" si="228">D4867&amp;C4867&amp;F4867&amp;G4867</f>
        <v>TAGUATUR3321ida2</v>
      </c>
      <c r="K4867" s="32" t="str">
        <f t="shared" ref="K4867:K4930" si="229">IF(G4867=1,H4867,K4866&amp;"/"&amp;H4867)</f>
        <v>TERMINAL ROD. DO CENTRO/VILA SÃO LUIZ</v>
      </c>
    </row>
    <row r="4868" spans="1:11" x14ac:dyDescent="0.2">
      <c r="A4868" s="2" t="s">
        <v>708</v>
      </c>
      <c r="B4868" s="2" t="s">
        <v>601</v>
      </c>
      <c r="C4868" s="4">
        <v>3321</v>
      </c>
      <c r="D4868" s="2" t="s">
        <v>92</v>
      </c>
      <c r="E4868" s="2" t="s">
        <v>710</v>
      </c>
      <c r="F4868" s="23" t="str">
        <f t="shared" ref="F4868:F4931" si="230">IF(LEFT(E4868,3)="ida","ida","volta")</f>
        <v>ida</v>
      </c>
      <c r="G4868" s="4">
        <v>3</v>
      </c>
      <c r="H4868" s="2" t="s">
        <v>733</v>
      </c>
      <c r="I4868" s="2" t="s">
        <v>712</v>
      </c>
      <c r="J4868" s="23" t="str">
        <f t="shared" si="228"/>
        <v>TAGUATUR3321ida3</v>
      </c>
      <c r="K4868" s="32" t="str">
        <f t="shared" si="229"/>
        <v>TERMINAL ROD. DO CENTRO/VILA SÃO LUIZ/AVENIDA RIO GRANDE DO NORTE</v>
      </c>
    </row>
    <row r="4869" spans="1:11" x14ac:dyDescent="0.2">
      <c r="A4869" s="2" t="s">
        <v>708</v>
      </c>
      <c r="B4869" s="2" t="s">
        <v>601</v>
      </c>
      <c r="C4869" s="4">
        <v>3321</v>
      </c>
      <c r="D4869" s="2" t="s">
        <v>92</v>
      </c>
      <c r="E4869" s="2" t="s">
        <v>710</v>
      </c>
      <c r="F4869" s="23" t="str">
        <f t="shared" si="230"/>
        <v>ida</v>
      </c>
      <c r="G4869" s="4">
        <v>4</v>
      </c>
      <c r="H4869" s="2" t="s">
        <v>734</v>
      </c>
      <c r="I4869" s="2" t="s">
        <v>712</v>
      </c>
      <c r="J4869" s="23" t="str">
        <f t="shared" si="228"/>
        <v>TAGUATUR3321ida4</v>
      </c>
      <c r="K4869" s="32" t="str">
        <f t="shared" si="229"/>
        <v>TERMINAL ROD. DO CENTRO/VILA SÃO LUIZ/AVENIDA RIO GRANDE DO NORTE/QUADRAS: 72 / 73</v>
      </c>
    </row>
    <row r="4870" spans="1:11" x14ac:dyDescent="0.2">
      <c r="A4870" s="2" t="s">
        <v>708</v>
      </c>
      <c r="B4870" s="2" t="s">
        <v>601</v>
      </c>
      <c r="C4870" s="4">
        <v>3321</v>
      </c>
      <c r="D4870" s="2" t="s">
        <v>92</v>
      </c>
      <c r="E4870" s="2" t="s">
        <v>710</v>
      </c>
      <c r="F4870" s="23" t="str">
        <f t="shared" si="230"/>
        <v>ida</v>
      </c>
      <c r="G4870" s="4">
        <v>5</v>
      </c>
      <c r="H4870" s="2" t="s">
        <v>721</v>
      </c>
      <c r="I4870" s="2" t="s">
        <v>712</v>
      </c>
      <c r="J4870" s="23" t="str">
        <f t="shared" si="228"/>
        <v>TAGUATUR3321ida5</v>
      </c>
      <c r="K4870" s="32" t="str">
        <f t="shared" si="229"/>
        <v>TERMINAL ROD. DO CENTRO/VILA SÃO LUIZ/AVENIDA RIO GRANDE DO NORTE/QUADRAS: 72 / 73/AVENIDA GOIÁS ATÉ A PONTE</v>
      </c>
    </row>
    <row r="4871" spans="1:11" x14ac:dyDescent="0.2">
      <c r="A4871" s="2" t="s">
        <v>708</v>
      </c>
      <c r="B4871" s="2" t="s">
        <v>601</v>
      </c>
      <c r="C4871" s="4">
        <v>3321</v>
      </c>
      <c r="D4871" s="2" t="s">
        <v>92</v>
      </c>
      <c r="E4871" s="2" t="s">
        <v>710</v>
      </c>
      <c r="F4871" s="23" t="str">
        <f t="shared" si="230"/>
        <v>ida</v>
      </c>
      <c r="G4871" s="4">
        <v>6</v>
      </c>
      <c r="H4871" s="2" t="s">
        <v>722</v>
      </c>
      <c r="I4871" s="2" t="s">
        <v>712</v>
      </c>
      <c r="J4871" s="23" t="str">
        <f t="shared" si="228"/>
        <v>TAGUATUR3321ida6</v>
      </c>
      <c r="K4871" s="32" t="str">
        <f t="shared" si="229"/>
        <v>TERMINAL ROD. DO CENTRO/VILA SÃO LUIZ/AVENIDA RIO GRANDE DO NORTE/QUADRAS: 72 / 73/AVENIDA GOIÁS ATÉ A PONTE/DF – 280</v>
      </c>
    </row>
    <row r="4872" spans="1:11" x14ac:dyDescent="0.2">
      <c r="A4872" s="2" t="s">
        <v>708</v>
      </c>
      <c r="B4872" s="2" t="s">
        <v>601</v>
      </c>
      <c r="C4872" s="4">
        <v>3321</v>
      </c>
      <c r="D4872" s="2" t="s">
        <v>92</v>
      </c>
      <c r="E4872" s="2" t="s">
        <v>710</v>
      </c>
      <c r="F4872" s="23" t="str">
        <f t="shared" si="230"/>
        <v>ida</v>
      </c>
      <c r="G4872" s="4">
        <v>7</v>
      </c>
      <c r="H4872" s="2" t="s">
        <v>723</v>
      </c>
      <c r="I4872" s="2" t="s">
        <v>724</v>
      </c>
      <c r="J4872" s="23" t="str">
        <f t="shared" si="228"/>
        <v>TAGUATUR3321ida7</v>
      </c>
      <c r="K4872" s="32" t="str">
        <f t="shared" si="229"/>
        <v>TERMINAL ROD. DO CENTRO/VILA SÃO LUIZ/AVENIDA RIO GRANDE DO NORTE/QUADRAS: 72 / 73/AVENIDA GOIÁS ATÉ A PONTE/DF – 280/BR – 060</v>
      </c>
    </row>
    <row r="4873" spans="1:11" x14ac:dyDescent="0.2">
      <c r="A4873" s="2" t="s">
        <v>708</v>
      </c>
      <c r="B4873" s="2" t="s">
        <v>601</v>
      </c>
      <c r="C4873" s="4">
        <v>3321</v>
      </c>
      <c r="D4873" s="2" t="s">
        <v>92</v>
      </c>
      <c r="E4873" s="2" t="s">
        <v>710</v>
      </c>
      <c r="F4873" s="23" t="str">
        <f t="shared" si="230"/>
        <v>ida</v>
      </c>
      <c r="G4873" s="4">
        <v>8</v>
      </c>
      <c r="H4873" s="2" t="s">
        <v>675</v>
      </c>
      <c r="I4873" s="2" t="s">
        <v>564</v>
      </c>
      <c r="J4873" s="23" t="str">
        <f t="shared" si="228"/>
        <v>TAGUATUR3321ida8</v>
      </c>
      <c r="K4873" s="32" t="str">
        <f t="shared" si="229"/>
        <v>TERMINAL ROD. DO CENTRO/VILA SÃO LUIZ/AVENIDA RIO GRANDE DO NORTE/QUADRAS: 72 / 73/AVENIDA GOIÁS ATÉ A PONTE/DF – 280/BR – 060/PISTÃO SUL</v>
      </c>
    </row>
    <row r="4874" spans="1:11" x14ac:dyDescent="0.2">
      <c r="A4874" s="2" t="s">
        <v>708</v>
      </c>
      <c r="B4874" s="2" t="s">
        <v>601</v>
      </c>
      <c r="C4874" s="4">
        <v>3321</v>
      </c>
      <c r="D4874" s="2" t="s">
        <v>92</v>
      </c>
      <c r="E4874" s="2" t="s">
        <v>710</v>
      </c>
      <c r="F4874" s="23" t="str">
        <f t="shared" si="230"/>
        <v>ida</v>
      </c>
      <c r="G4874" s="4">
        <v>9</v>
      </c>
      <c r="H4874" s="2" t="s">
        <v>565</v>
      </c>
      <c r="I4874" s="2" t="s">
        <v>727</v>
      </c>
      <c r="J4874" s="23" t="str">
        <f t="shared" si="228"/>
        <v>TAGUATUR3321ida9</v>
      </c>
      <c r="K4874" s="32" t="str">
        <f t="shared" si="229"/>
        <v>TERMINAL ROD. DO CENTRO/VILA SÃO LUIZ/AVENIDA RIO GRANDE DO NORTE/QUADRAS: 72 / 73/AVENIDA GOIÁS ATÉ A PONTE/DF – 280/BR – 060/PISTÃO SUL/EPTG</v>
      </c>
    </row>
    <row r="4875" spans="1:11" x14ac:dyDescent="0.2">
      <c r="A4875" s="2" t="s">
        <v>708</v>
      </c>
      <c r="B4875" s="2" t="s">
        <v>601</v>
      </c>
      <c r="C4875" s="4">
        <v>3321</v>
      </c>
      <c r="D4875" s="2" t="s">
        <v>92</v>
      </c>
      <c r="E4875" s="2" t="s">
        <v>710</v>
      </c>
      <c r="F4875" s="23" t="str">
        <f t="shared" si="230"/>
        <v>ida</v>
      </c>
      <c r="G4875" s="4">
        <v>10</v>
      </c>
      <c r="H4875" s="2" t="s">
        <v>565</v>
      </c>
      <c r="I4875" s="2" t="s">
        <v>744</v>
      </c>
      <c r="J4875" s="23" t="str">
        <f t="shared" si="228"/>
        <v>TAGUATUR3321ida10</v>
      </c>
      <c r="K4875" s="32" t="str">
        <f t="shared" si="229"/>
        <v>TERMINAL ROD. DO CENTRO/VILA SÃO LUIZ/AVENIDA RIO GRANDE DO NORTE/QUADRAS: 72 / 73/AVENIDA GOIÁS ATÉ A PONTE/DF – 280/BR – 060/PISTÃO SUL/EPTG/EPTG</v>
      </c>
    </row>
    <row r="4876" spans="1:11" x14ac:dyDescent="0.2">
      <c r="A4876" s="2" t="s">
        <v>708</v>
      </c>
      <c r="B4876" s="2" t="s">
        <v>601</v>
      </c>
      <c r="C4876" s="4">
        <v>3321</v>
      </c>
      <c r="D4876" s="2" t="s">
        <v>92</v>
      </c>
      <c r="E4876" s="2" t="s">
        <v>710</v>
      </c>
      <c r="F4876" s="23" t="str">
        <f t="shared" si="230"/>
        <v>ida</v>
      </c>
      <c r="G4876" s="4">
        <v>11</v>
      </c>
      <c r="H4876" s="2" t="s">
        <v>565</v>
      </c>
      <c r="I4876" s="2" t="s">
        <v>504</v>
      </c>
      <c r="J4876" s="23" t="str">
        <f t="shared" si="228"/>
        <v>TAGUATUR3321ida11</v>
      </c>
      <c r="K4876" s="32" t="str">
        <f t="shared" si="229"/>
        <v>TERMINAL ROD. DO CENTRO/VILA SÃO LUIZ/AVENIDA RIO GRANDE DO NORTE/QUADRAS: 72 / 73/AVENIDA GOIÁS ATÉ A PONTE/DF – 280/BR – 060/PISTÃO SUL/EPTG/EPTG/EPTG</v>
      </c>
    </row>
    <row r="4877" spans="1:11" x14ac:dyDescent="0.2">
      <c r="A4877" s="2" t="s">
        <v>708</v>
      </c>
      <c r="B4877" s="2" t="s">
        <v>601</v>
      </c>
      <c r="C4877" s="4">
        <v>3321</v>
      </c>
      <c r="D4877" s="2" t="s">
        <v>92</v>
      </c>
      <c r="E4877" s="2" t="s">
        <v>710</v>
      </c>
      <c r="F4877" s="23" t="str">
        <f t="shared" si="230"/>
        <v>ida</v>
      </c>
      <c r="G4877" s="4">
        <v>12</v>
      </c>
      <c r="H4877" s="2" t="s">
        <v>565</v>
      </c>
      <c r="I4877" s="2" t="s">
        <v>531</v>
      </c>
      <c r="J4877" s="23" t="str">
        <f t="shared" si="228"/>
        <v>TAGUATUR3321ida12</v>
      </c>
      <c r="K4877" s="32" t="str">
        <f t="shared" si="229"/>
        <v>TERMINAL ROD. DO CENTRO/VILA SÃO LUIZ/AVENIDA RIO GRANDE DO NORTE/QUADRAS: 72 / 73/AVENIDA GOIÁS ATÉ A PONTE/DF – 280/BR – 060/PISTÃO SUL/EPTG/EPTG/EPTG/EPTG</v>
      </c>
    </row>
    <row r="4878" spans="1:11" x14ac:dyDescent="0.2">
      <c r="A4878" s="2" t="s">
        <v>708</v>
      </c>
      <c r="B4878" s="2" t="s">
        <v>601</v>
      </c>
      <c r="C4878" s="4">
        <v>3321</v>
      </c>
      <c r="D4878" s="2" t="s">
        <v>92</v>
      </c>
      <c r="E4878" s="2" t="s">
        <v>710</v>
      </c>
      <c r="F4878" s="23" t="str">
        <f t="shared" si="230"/>
        <v>ida</v>
      </c>
      <c r="G4878" s="4">
        <v>13</v>
      </c>
      <c r="H4878" s="2" t="s">
        <v>790</v>
      </c>
      <c r="I4878" s="2" t="s">
        <v>531</v>
      </c>
      <c r="J4878" s="23" t="str">
        <f t="shared" si="228"/>
        <v>TAGUATUR3321ida13</v>
      </c>
      <c r="K4878" s="32" t="str">
        <f t="shared" si="229"/>
        <v>TERMINAL ROD. DO CENTRO/VILA SÃO LUIZ/AVENIDA RIO GRANDE DO NORTE/QUADRAS: 72 / 73/AVENIDA GOIÁS ATÉ A PONTE/DF – 280/BR – 060/PISTÃO SUL/EPTG/EPTG/EPTG/EPTG/SIA - TRECHO I</v>
      </c>
    </row>
    <row r="4879" spans="1:11" x14ac:dyDescent="0.2">
      <c r="A4879" s="2" t="s">
        <v>708</v>
      </c>
      <c r="B4879" s="2" t="s">
        <v>601</v>
      </c>
      <c r="C4879" s="4">
        <v>3321</v>
      </c>
      <c r="D4879" s="2" t="s">
        <v>92</v>
      </c>
      <c r="E4879" s="2" t="s">
        <v>710</v>
      </c>
      <c r="F4879" s="23" t="str">
        <f t="shared" si="230"/>
        <v>ida</v>
      </c>
      <c r="G4879" s="4">
        <v>14</v>
      </c>
      <c r="H4879" s="2" t="s">
        <v>791</v>
      </c>
      <c r="I4879" s="2" t="s">
        <v>531</v>
      </c>
      <c r="J4879" s="23" t="str">
        <f t="shared" si="228"/>
        <v>TAGUATUR3321ida14</v>
      </c>
      <c r="K4879" s="32" t="str">
        <f t="shared" si="229"/>
        <v>TERMINAL ROD. DO CENTRO/VILA SÃO LUIZ/AVENIDA RIO GRANDE DO NORTE/QUADRAS: 72 / 73/AVENIDA GOIÁS ATÉ A PONTE/DF – 280/BR – 060/PISTÃO SUL/EPTG/EPTG/EPTG/EPTG/SIA - TRECHO I/SIA - TRECHO II</v>
      </c>
    </row>
    <row r="4880" spans="1:11" x14ac:dyDescent="0.2">
      <c r="A4880" s="2" t="s">
        <v>708</v>
      </c>
      <c r="B4880" s="2" t="s">
        <v>601</v>
      </c>
      <c r="C4880" s="4">
        <v>3321</v>
      </c>
      <c r="D4880" s="2" t="s">
        <v>92</v>
      </c>
      <c r="E4880" s="2" t="s">
        <v>710</v>
      </c>
      <c r="F4880" s="23" t="str">
        <f t="shared" si="230"/>
        <v>ida</v>
      </c>
      <c r="G4880" s="4">
        <v>15</v>
      </c>
      <c r="H4880" s="2" t="s">
        <v>463</v>
      </c>
      <c r="I4880" s="2" t="s">
        <v>531</v>
      </c>
      <c r="J4880" s="23" t="str">
        <f t="shared" si="228"/>
        <v>TAGUATUR3321ida15</v>
      </c>
      <c r="K4880" s="32" t="str">
        <f t="shared" si="229"/>
        <v>TERMINAL ROD. DO CENTRO/VILA SÃO LUIZ/AVENIDA RIO GRANDE DO NORTE/QUADRAS: 72 / 73/AVENIDA GOIÁS ATÉ A PONTE/DF – 280/BR – 060/PISTÃO SUL/EPTG/EPTG/EPTG/EPTG/SIA - TRECHO I/SIA - TRECHO II/EPIA</v>
      </c>
    </row>
    <row r="4881" spans="1:11" x14ac:dyDescent="0.2">
      <c r="A4881" s="2" t="s">
        <v>708</v>
      </c>
      <c r="B4881" s="2" t="s">
        <v>601</v>
      </c>
      <c r="C4881" s="4">
        <v>3321</v>
      </c>
      <c r="D4881" s="2" t="s">
        <v>92</v>
      </c>
      <c r="E4881" s="2" t="s">
        <v>710</v>
      </c>
      <c r="F4881" s="23" t="str">
        <f t="shared" si="230"/>
        <v>ida</v>
      </c>
      <c r="G4881" s="4">
        <v>16</v>
      </c>
      <c r="H4881" s="2" t="s">
        <v>463</v>
      </c>
      <c r="I4881" s="2" t="s">
        <v>536</v>
      </c>
      <c r="J4881" s="23" t="str">
        <f t="shared" si="228"/>
        <v>TAGUATUR3321ida16</v>
      </c>
      <c r="K4881" s="32" t="str">
        <f t="shared" si="229"/>
        <v>TERMINAL ROD. DO CENTRO/VILA SÃO LUIZ/AVENIDA RIO GRANDE DO NORTE/QUADRAS: 72 / 73/AVENIDA GOIÁS ATÉ A PONTE/DF – 280/BR – 060/PISTÃO SUL/EPTG/EPTG/EPTG/EPTG/SIA - TRECHO I/SIA - TRECHO II/EPIA/EPIA</v>
      </c>
    </row>
    <row r="4882" spans="1:11" x14ac:dyDescent="0.2">
      <c r="A4882" s="2" t="s">
        <v>708</v>
      </c>
      <c r="B4882" s="2" t="s">
        <v>601</v>
      </c>
      <c r="C4882" s="4">
        <v>3321</v>
      </c>
      <c r="D4882" s="2" t="s">
        <v>92</v>
      </c>
      <c r="E4882" s="2" t="s">
        <v>710</v>
      </c>
      <c r="F4882" s="23" t="str">
        <f t="shared" si="230"/>
        <v>ida</v>
      </c>
      <c r="G4882" s="4">
        <v>17</v>
      </c>
      <c r="H4882" s="2" t="s">
        <v>535</v>
      </c>
      <c r="I4882" s="2" t="s">
        <v>481</v>
      </c>
      <c r="J4882" s="23" t="str">
        <f t="shared" si="228"/>
        <v>TAGUATUR3321ida17</v>
      </c>
      <c r="K4882" s="32" t="str">
        <f t="shared" si="229"/>
        <v>TERMINAL ROD. DO CENTRO/VILA SÃO LUIZ/AVENIDA RIO GRANDE DO NORTE/QUADRAS: 72 / 73/AVENIDA GOIÁS ATÉ A PONTE/DF – 280/BR – 060/PISTÃO SUL/EPTG/EPTG/EPTG/EPTG/SIA - TRECHO I/SIA - TRECHO II/EPIA/EPIA/RODOFERROVIÁRIA</v>
      </c>
    </row>
    <row r="4883" spans="1:11" x14ac:dyDescent="0.2">
      <c r="A4883" s="2" t="s">
        <v>708</v>
      </c>
      <c r="B4883" s="2" t="s">
        <v>601</v>
      </c>
      <c r="C4883" s="4">
        <v>3321</v>
      </c>
      <c r="D4883" s="2" t="s">
        <v>92</v>
      </c>
      <c r="E4883" s="2" t="s">
        <v>710</v>
      </c>
      <c r="F4883" s="23" t="str">
        <f t="shared" si="230"/>
        <v>ida</v>
      </c>
      <c r="G4883" s="4">
        <v>18</v>
      </c>
      <c r="H4883" s="2" t="s">
        <v>789</v>
      </c>
      <c r="I4883" s="2" t="s">
        <v>481</v>
      </c>
      <c r="J4883" s="23" t="str">
        <f t="shared" si="228"/>
        <v>TAGUATUR3321ida18</v>
      </c>
      <c r="K4883" s="32" t="str">
        <f t="shared" si="229"/>
        <v>TERMINAL ROD. DO CENTRO/VILA SÃO LUIZ/AVENIDA RIO GRANDE DO NORTE/QUADRAS: 72 / 73/AVENIDA GOIÁS ATÉ A PONTE/DF – 280/BR – 060/PISTÃO SUL/EPTG/EPTG/EPTG/EPTG/SIA - TRECHO I/SIA - TRECHO II/EPIA/EPIA/RODOFERROVIÁRIA/SETOR MILITAR URBANO</v>
      </c>
    </row>
    <row r="4884" spans="1:11" x14ac:dyDescent="0.2">
      <c r="A4884" s="2" t="s">
        <v>708</v>
      </c>
      <c r="B4884" s="2" t="s">
        <v>601</v>
      </c>
      <c r="C4884" s="4">
        <v>3321</v>
      </c>
      <c r="D4884" s="2" t="s">
        <v>92</v>
      </c>
      <c r="E4884" s="2" t="s">
        <v>710</v>
      </c>
      <c r="F4884" s="23" t="str">
        <f t="shared" si="230"/>
        <v>ida</v>
      </c>
      <c r="G4884" s="4">
        <v>19</v>
      </c>
      <c r="H4884" s="2" t="s">
        <v>773</v>
      </c>
      <c r="I4884" s="2" t="s">
        <v>481</v>
      </c>
      <c r="J4884" s="23" t="str">
        <f t="shared" si="228"/>
        <v>TAGUATUR3321ida19</v>
      </c>
      <c r="K4884" s="32" t="str">
        <f t="shared" si="229"/>
        <v>TERMINAL ROD. DO CENTRO/VILA SÃO LUIZ/AVENIDA RIO GRANDE DO NORTE/QUADRAS: 72 / 73/AVENIDA GOIÁS ATÉ A PONTE/DF – 280/BR – 060/PISTÃO SUL/EPTG/EPTG/EPTG/EPTG/SIA - TRECHO I/SIA - TRECHO II/EPIA/EPIA/RODOFERROVIÁRIA/SETOR MILITAR URBANO/PALÁCIO DO BURITI</v>
      </c>
    </row>
    <row r="4885" spans="1:11" x14ac:dyDescent="0.2">
      <c r="A4885" s="2" t="s">
        <v>708</v>
      </c>
      <c r="B4885" s="2" t="s">
        <v>601</v>
      </c>
      <c r="C4885" s="4">
        <v>3321</v>
      </c>
      <c r="D4885" s="2" t="s">
        <v>92</v>
      </c>
      <c r="E4885" s="2" t="s">
        <v>710</v>
      </c>
      <c r="F4885" s="23" t="str">
        <f t="shared" si="230"/>
        <v>ida</v>
      </c>
      <c r="G4885" s="4">
        <v>20</v>
      </c>
      <c r="H4885" s="2" t="s">
        <v>538</v>
      </c>
      <c r="I4885" s="2" t="s">
        <v>481</v>
      </c>
      <c r="J4885" s="23" t="str">
        <f t="shared" si="228"/>
        <v>TAGUATUR3321ida20</v>
      </c>
      <c r="K4885" s="32" t="str">
        <f t="shared" si="229"/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</v>
      </c>
    </row>
    <row r="4886" spans="1:11" x14ac:dyDescent="0.2">
      <c r="A4886" s="2" t="s">
        <v>708</v>
      </c>
      <c r="B4886" s="2" t="s">
        <v>601</v>
      </c>
      <c r="C4886" s="4">
        <v>3321</v>
      </c>
      <c r="D4886" s="2" t="s">
        <v>92</v>
      </c>
      <c r="E4886" s="2" t="s">
        <v>710</v>
      </c>
      <c r="F4886" s="23" t="str">
        <f t="shared" si="230"/>
        <v>ida</v>
      </c>
      <c r="G4886" s="4">
        <v>21</v>
      </c>
      <c r="H4886" s="2" t="s">
        <v>483</v>
      </c>
      <c r="I4886" s="2" t="s">
        <v>481</v>
      </c>
      <c r="J4886" s="23" t="str">
        <f t="shared" si="228"/>
        <v>TAGUATUR3321ida21</v>
      </c>
      <c r="K4886" s="32" t="str">
        <f t="shared" si="229"/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</v>
      </c>
    </row>
    <row r="4887" spans="1:11" x14ac:dyDescent="0.2">
      <c r="A4887" s="2" t="s">
        <v>708</v>
      </c>
      <c r="B4887" s="2" t="s">
        <v>601</v>
      </c>
      <c r="C4887" s="4">
        <v>3322</v>
      </c>
      <c r="D4887" s="2" t="s">
        <v>92</v>
      </c>
      <c r="E4887" s="2" t="s">
        <v>710</v>
      </c>
      <c r="F4887" s="23" t="str">
        <f t="shared" si="230"/>
        <v>ida</v>
      </c>
      <c r="G4887" s="4">
        <v>1</v>
      </c>
      <c r="H4887" s="2" t="s">
        <v>711</v>
      </c>
      <c r="I4887" s="2" t="s">
        <v>712</v>
      </c>
      <c r="J4887" s="23" t="str">
        <f t="shared" si="228"/>
        <v>TAGUATUR3322ida1</v>
      </c>
      <c r="K4887" s="32" t="str">
        <f t="shared" si="229"/>
        <v>AVENIDA PRINCIPAL DO PARQUE SANTO ANTONIO</v>
      </c>
    </row>
    <row r="4888" spans="1:11" x14ac:dyDescent="0.2">
      <c r="A4888" s="2" t="s">
        <v>708</v>
      </c>
      <c r="B4888" s="2" t="s">
        <v>601</v>
      </c>
      <c r="C4888" s="4">
        <v>3322</v>
      </c>
      <c r="D4888" s="2" t="s">
        <v>92</v>
      </c>
      <c r="E4888" s="2" t="s">
        <v>710</v>
      </c>
      <c r="F4888" s="23" t="str">
        <f t="shared" si="230"/>
        <v>ida</v>
      </c>
      <c r="G4888" s="4">
        <v>2</v>
      </c>
      <c r="H4888" s="2" t="s">
        <v>713</v>
      </c>
      <c r="I4888" s="2" t="s">
        <v>712</v>
      </c>
      <c r="J4888" s="23" t="str">
        <f t="shared" si="228"/>
        <v>TAGUATUR3322ida2</v>
      </c>
      <c r="K4888" s="32" t="str">
        <f t="shared" si="229"/>
        <v>AVENIDA PRINCIPAL DO PARQUE SANTO ANTONIO/RESIDENCIAL MORADA NOBRE</v>
      </c>
    </row>
    <row r="4889" spans="1:11" x14ac:dyDescent="0.2">
      <c r="A4889" s="2" t="s">
        <v>708</v>
      </c>
      <c r="B4889" s="2" t="s">
        <v>601</v>
      </c>
      <c r="C4889" s="4">
        <v>3322</v>
      </c>
      <c r="D4889" s="2" t="s">
        <v>92</v>
      </c>
      <c r="E4889" s="2" t="s">
        <v>710</v>
      </c>
      <c r="F4889" s="23" t="str">
        <f t="shared" si="230"/>
        <v>ida</v>
      </c>
      <c r="G4889" s="4">
        <v>3</v>
      </c>
      <c r="H4889" s="2" t="s">
        <v>714</v>
      </c>
      <c r="I4889" s="2" t="s">
        <v>712</v>
      </c>
      <c r="J4889" s="23" t="str">
        <f t="shared" si="228"/>
        <v>TAGUATUR3322ida3</v>
      </c>
      <c r="K4889" s="32" t="str">
        <f t="shared" si="229"/>
        <v>AVENIDA PRINCIPAL DO PARQUE SANTO ANTONIO/RESIDENCIAL MORADA NOBRE/AVENIDA PRINCIPAL DO PARQUE BEATRIZ I E II</v>
      </c>
    </row>
    <row r="4890" spans="1:11" x14ac:dyDescent="0.2">
      <c r="A4890" s="2" t="s">
        <v>708</v>
      </c>
      <c r="B4890" s="2" t="s">
        <v>601</v>
      </c>
      <c r="C4890" s="4">
        <v>3322</v>
      </c>
      <c r="D4890" s="2" t="s">
        <v>92</v>
      </c>
      <c r="E4890" s="2" t="s">
        <v>710</v>
      </c>
      <c r="F4890" s="23" t="str">
        <f t="shared" si="230"/>
        <v>ida</v>
      </c>
      <c r="G4890" s="4">
        <v>4</v>
      </c>
      <c r="H4890" s="2" t="s">
        <v>715</v>
      </c>
      <c r="I4890" s="2" t="s">
        <v>712</v>
      </c>
      <c r="J4890" s="23" t="str">
        <f t="shared" si="228"/>
        <v>TAGUATUR3322ida4</v>
      </c>
      <c r="K4890" s="32" t="str">
        <f t="shared" si="229"/>
        <v>AVENIDA PRINCIPAL DO PARQUE SANTO ANTONIO/RESIDENCIAL MORADA NOBRE/AVENIDA PRINCIPAL DO PARQUE BEATRIZ I E II/TERMINAL QUEIROZ</v>
      </c>
    </row>
    <row r="4891" spans="1:11" x14ac:dyDescent="0.2">
      <c r="A4891" s="2" t="s">
        <v>708</v>
      </c>
      <c r="B4891" s="2" t="s">
        <v>601</v>
      </c>
      <c r="C4891" s="4">
        <v>3322</v>
      </c>
      <c r="D4891" s="2" t="s">
        <v>92</v>
      </c>
      <c r="E4891" s="2" t="s">
        <v>710</v>
      </c>
      <c r="F4891" s="23" t="str">
        <f t="shared" si="230"/>
        <v>ida</v>
      </c>
      <c r="G4891" s="4">
        <v>5</v>
      </c>
      <c r="H4891" s="2" t="s">
        <v>716</v>
      </c>
      <c r="I4891" s="2" t="s">
        <v>712</v>
      </c>
      <c r="J4891" s="23" t="str">
        <f t="shared" si="228"/>
        <v>TAGUATUR3322ida5</v>
      </c>
      <c r="K4891" s="32" t="str">
        <f t="shared" si="229"/>
        <v>AVENIDA PRINCIPAL DO PARQUE SANTO ANTONIO/RESIDENCIAL MORADA NOBRE/AVENIDA PRINCIPAL DO PARQUE BEATRIZ I E II/TERMINAL QUEIROZ/COLÉGIO CASTRO ALVES</v>
      </c>
    </row>
    <row r="4892" spans="1:11" x14ac:dyDescent="0.2">
      <c r="A4892" s="2" t="s">
        <v>708</v>
      </c>
      <c r="B4892" s="2" t="s">
        <v>601</v>
      </c>
      <c r="C4892" s="4">
        <v>3322</v>
      </c>
      <c r="D4892" s="2" t="s">
        <v>92</v>
      </c>
      <c r="E4892" s="2" t="s">
        <v>710</v>
      </c>
      <c r="F4892" s="23" t="str">
        <f t="shared" si="230"/>
        <v>ida</v>
      </c>
      <c r="G4892" s="4">
        <v>6</v>
      </c>
      <c r="H4892" s="2" t="s">
        <v>717</v>
      </c>
      <c r="I4892" s="2" t="s">
        <v>712</v>
      </c>
      <c r="J4892" s="23" t="str">
        <f t="shared" si="228"/>
        <v>TAGUATUR3322ida6</v>
      </c>
      <c r="K4892" s="32" t="str">
        <f t="shared" si="229"/>
        <v>AVENIDA PRINCIPAL DO PARQUE SANTO ANTONIO/RESIDENCIAL MORADA NOBRE/AVENIDA PRINCIPAL DO PARQUE BEATRIZ I E II/TERMINAL QUEIROZ/COLÉGIO CASTRO ALVES/AVENIDA PRINCIPAL DO PARQUE ESTRELA DALVA XII</v>
      </c>
    </row>
    <row r="4893" spans="1:11" x14ac:dyDescent="0.2">
      <c r="A4893" s="2" t="s">
        <v>708</v>
      </c>
      <c r="B4893" s="2" t="s">
        <v>601</v>
      </c>
      <c r="C4893" s="4">
        <v>3322</v>
      </c>
      <c r="D4893" s="2" t="s">
        <v>92</v>
      </c>
      <c r="E4893" s="2" t="s">
        <v>710</v>
      </c>
      <c r="F4893" s="23" t="str">
        <f t="shared" si="230"/>
        <v>ida</v>
      </c>
      <c r="G4893" s="4">
        <v>7</v>
      </c>
      <c r="H4893" s="2" t="s">
        <v>718</v>
      </c>
      <c r="I4893" s="2" t="s">
        <v>712</v>
      </c>
      <c r="J4893" s="23" t="str">
        <f t="shared" si="228"/>
        <v>TAGUATUR3322ida7</v>
      </c>
      <c r="K4893" s="32" t="str">
        <f t="shared" si="229"/>
        <v>AVENIDA PRINCIPAL DO PARQUE SANTO ANTONIO/RESIDENCIAL MORADA NOBRE/AVENIDA PRINCIPAL DO PARQUE BEATRIZ I E II/TERMINAL QUEIROZ/COLÉGIO CASTRO ALVES/AVENIDA PRINCIPAL DO PARQUE ESTRELA DALVA XII/CAIC</v>
      </c>
    </row>
    <row r="4894" spans="1:11" x14ac:dyDescent="0.2">
      <c r="A4894" s="2" t="s">
        <v>708</v>
      </c>
      <c r="B4894" s="2" t="s">
        <v>601</v>
      </c>
      <c r="C4894" s="4">
        <v>3322</v>
      </c>
      <c r="D4894" s="2" t="s">
        <v>92</v>
      </c>
      <c r="E4894" s="2" t="s">
        <v>710</v>
      </c>
      <c r="F4894" s="23" t="str">
        <f t="shared" si="230"/>
        <v>ida</v>
      </c>
      <c r="G4894" s="4">
        <v>8</v>
      </c>
      <c r="H4894" s="2" t="s">
        <v>758</v>
      </c>
      <c r="I4894" s="2" t="s">
        <v>712</v>
      </c>
      <c r="J4894" s="23" t="str">
        <f t="shared" si="228"/>
        <v>TAGUATUR3322ida8</v>
      </c>
      <c r="K4894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</v>
      </c>
    </row>
    <row r="4895" spans="1:11" x14ac:dyDescent="0.2">
      <c r="A4895" s="2" t="s">
        <v>708</v>
      </c>
      <c r="B4895" s="2" t="s">
        <v>601</v>
      </c>
      <c r="C4895" s="4">
        <v>3322</v>
      </c>
      <c r="D4895" s="2" t="s">
        <v>92</v>
      </c>
      <c r="E4895" s="2" t="s">
        <v>710</v>
      </c>
      <c r="F4895" s="23" t="str">
        <f t="shared" si="230"/>
        <v>ida</v>
      </c>
      <c r="G4895" s="4">
        <v>9</v>
      </c>
      <c r="H4895" s="2" t="s">
        <v>721</v>
      </c>
      <c r="I4895" s="2" t="s">
        <v>712</v>
      </c>
      <c r="J4895" s="23" t="str">
        <f t="shared" si="228"/>
        <v>TAGUATUR3322ida9</v>
      </c>
      <c r="K4895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</v>
      </c>
    </row>
    <row r="4896" spans="1:11" x14ac:dyDescent="0.2">
      <c r="A4896" s="2" t="s">
        <v>708</v>
      </c>
      <c r="B4896" s="2" t="s">
        <v>601</v>
      </c>
      <c r="C4896" s="4">
        <v>3322</v>
      </c>
      <c r="D4896" s="2" t="s">
        <v>92</v>
      </c>
      <c r="E4896" s="2" t="s">
        <v>710</v>
      </c>
      <c r="F4896" s="23" t="str">
        <f t="shared" si="230"/>
        <v>ida</v>
      </c>
      <c r="G4896" s="4">
        <v>10</v>
      </c>
      <c r="H4896" s="2" t="s">
        <v>722</v>
      </c>
      <c r="I4896" s="2" t="s">
        <v>712</v>
      </c>
      <c r="J4896" s="23" t="str">
        <f t="shared" si="228"/>
        <v>TAGUATUR3322ida10</v>
      </c>
      <c r="K4896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</v>
      </c>
    </row>
    <row r="4897" spans="1:11" x14ac:dyDescent="0.2">
      <c r="A4897" s="2" t="s">
        <v>708</v>
      </c>
      <c r="B4897" s="2" t="s">
        <v>601</v>
      </c>
      <c r="C4897" s="4">
        <v>3322</v>
      </c>
      <c r="D4897" s="2" t="s">
        <v>92</v>
      </c>
      <c r="E4897" s="2" t="s">
        <v>710</v>
      </c>
      <c r="F4897" s="23" t="str">
        <f t="shared" si="230"/>
        <v>ida</v>
      </c>
      <c r="G4897" s="4">
        <v>11</v>
      </c>
      <c r="H4897" s="2" t="s">
        <v>723</v>
      </c>
      <c r="I4897" s="2" t="s">
        <v>724</v>
      </c>
      <c r="J4897" s="23" t="str">
        <f t="shared" si="228"/>
        <v>TAGUATUR3322ida11</v>
      </c>
      <c r="K4897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</v>
      </c>
    </row>
    <row r="4898" spans="1:11" x14ac:dyDescent="0.2">
      <c r="A4898" s="2" t="s">
        <v>708</v>
      </c>
      <c r="B4898" s="2" t="s">
        <v>601</v>
      </c>
      <c r="C4898" s="4">
        <v>3322</v>
      </c>
      <c r="D4898" s="2" t="s">
        <v>92</v>
      </c>
      <c r="E4898" s="2" t="s">
        <v>710</v>
      </c>
      <c r="F4898" s="23" t="str">
        <f t="shared" si="230"/>
        <v>ida</v>
      </c>
      <c r="G4898" s="4">
        <v>12</v>
      </c>
      <c r="H4898" s="2" t="s">
        <v>677</v>
      </c>
      <c r="I4898" s="2" t="s">
        <v>735</v>
      </c>
      <c r="J4898" s="23" t="str">
        <f t="shared" si="228"/>
        <v>TAGUATUR3322ida12</v>
      </c>
      <c r="K4898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</v>
      </c>
    </row>
    <row r="4899" spans="1:11" x14ac:dyDescent="0.2">
      <c r="A4899" s="2" t="s">
        <v>708</v>
      </c>
      <c r="B4899" s="2" t="s">
        <v>601</v>
      </c>
      <c r="C4899" s="4">
        <v>3322</v>
      </c>
      <c r="D4899" s="2" t="s">
        <v>92</v>
      </c>
      <c r="E4899" s="2" t="s">
        <v>710</v>
      </c>
      <c r="F4899" s="23" t="str">
        <f t="shared" si="230"/>
        <v>ida</v>
      </c>
      <c r="G4899" s="4">
        <v>13</v>
      </c>
      <c r="H4899" s="2" t="s">
        <v>677</v>
      </c>
      <c r="I4899" s="2" t="s">
        <v>671</v>
      </c>
      <c r="J4899" s="23" t="str">
        <f t="shared" si="228"/>
        <v>TAGUATUR3322ida13</v>
      </c>
      <c r="K4899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</v>
      </c>
    </row>
    <row r="4900" spans="1:11" x14ac:dyDescent="0.2">
      <c r="A4900" s="2" t="s">
        <v>708</v>
      </c>
      <c r="B4900" s="2" t="s">
        <v>601</v>
      </c>
      <c r="C4900" s="4">
        <v>3322</v>
      </c>
      <c r="D4900" s="2" t="s">
        <v>92</v>
      </c>
      <c r="E4900" s="2" t="s">
        <v>710</v>
      </c>
      <c r="F4900" s="23" t="str">
        <f t="shared" si="230"/>
        <v>ida</v>
      </c>
      <c r="G4900" s="4">
        <v>14</v>
      </c>
      <c r="H4900" s="2" t="s">
        <v>463</v>
      </c>
      <c r="I4900" s="2" t="s">
        <v>707</v>
      </c>
      <c r="J4900" s="23" t="str">
        <f t="shared" si="228"/>
        <v>TAGUATUR3322ida14</v>
      </c>
      <c r="K4900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</v>
      </c>
    </row>
    <row r="4901" spans="1:11" x14ac:dyDescent="0.2">
      <c r="A4901" s="2" t="s">
        <v>708</v>
      </c>
      <c r="B4901" s="2" t="s">
        <v>601</v>
      </c>
      <c r="C4901" s="4">
        <v>3322</v>
      </c>
      <c r="D4901" s="2" t="s">
        <v>92</v>
      </c>
      <c r="E4901" s="2" t="s">
        <v>710</v>
      </c>
      <c r="F4901" s="23" t="str">
        <f t="shared" si="230"/>
        <v>ida</v>
      </c>
      <c r="G4901" s="4">
        <v>15</v>
      </c>
      <c r="H4901" s="2" t="s">
        <v>463</v>
      </c>
      <c r="I4901" s="2" t="s">
        <v>504</v>
      </c>
      <c r="J4901" s="23" t="str">
        <f t="shared" si="228"/>
        <v>TAGUATUR3322ida15</v>
      </c>
      <c r="K4901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</v>
      </c>
    </row>
    <row r="4902" spans="1:11" x14ac:dyDescent="0.2">
      <c r="A4902" s="2" t="s">
        <v>708</v>
      </c>
      <c r="B4902" s="2" t="s">
        <v>601</v>
      </c>
      <c r="C4902" s="4">
        <v>3322</v>
      </c>
      <c r="D4902" s="2" t="s">
        <v>92</v>
      </c>
      <c r="E4902" s="2" t="s">
        <v>710</v>
      </c>
      <c r="F4902" s="23" t="str">
        <f t="shared" si="230"/>
        <v>ida</v>
      </c>
      <c r="G4902" s="4">
        <v>16</v>
      </c>
      <c r="H4902" s="2" t="s">
        <v>788</v>
      </c>
      <c r="I4902" s="2" t="s">
        <v>504</v>
      </c>
      <c r="J4902" s="23" t="str">
        <f t="shared" si="228"/>
        <v>TAGUATUR3322ida16</v>
      </c>
      <c r="K4902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</v>
      </c>
    </row>
    <row r="4903" spans="1:11" x14ac:dyDescent="0.2">
      <c r="A4903" s="2" t="s">
        <v>708</v>
      </c>
      <c r="B4903" s="2" t="s">
        <v>601</v>
      </c>
      <c r="C4903" s="4">
        <v>3322</v>
      </c>
      <c r="D4903" s="2" t="s">
        <v>92</v>
      </c>
      <c r="E4903" s="2" t="s">
        <v>710</v>
      </c>
      <c r="F4903" s="23" t="str">
        <f t="shared" si="230"/>
        <v>ida</v>
      </c>
      <c r="G4903" s="4">
        <v>17</v>
      </c>
      <c r="H4903" s="2" t="s">
        <v>463</v>
      </c>
      <c r="I4903" s="2" t="s">
        <v>531</v>
      </c>
      <c r="J4903" s="23" t="str">
        <f t="shared" si="228"/>
        <v>TAGUATUR3322ida17</v>
      </c>
      <c r="K4903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</v>
      </c>
    </row>
    <row r="4904" spans="1:11" x14ac:dyDescent="0.2">
      <c r="A4904" s="2" t="s">
        <v>708</v>
      </c>
      <c r="B4904" s="2" t="s">
        <v>601</v>
      </c>
      <c r="C4904" s="4">
        <v>3322</v>
      </c>
      <c r="D4904" s="2" t="s">
        <v>92</v>
      </c>
      <c r="E4904" s="2" t="s">
        <v>710</v>
      </c>
      <c r="F4904" s="23" t="str">
        <f t="shared" si="230"/>
        <v>ida</v>
      </c>
      <c r="G4904" s="4">
        <v>18</v>
      </c>
      <c r="H4904" s="2" t="s">
        <v>463</v>
      </c>
      <c r="I4904" s="2" t="s">
        <v>536</v>
      </c>
      <c r="J4904" s="23" t="str">
        <f t="shared" si="228"/>
        <v>TAGUATUR3322ida18</v>
      </c>
      <c r="K4904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</v>
      </c>
    </row>
    <row r="4905" spans="1:11" x14ac:dyDescent="0.2">
      <c r="A4905" s="2" t="s">
        <v>708</v>
      </c>
      <c r="B4905" s="2" t="s">
        <v>601</v>
      </c>
      <c r="C4905" s="4">
        <v>3322</v>
      </c>
      <c r="D4905" s="2" t="s">
        <v>92</v>
      </c>
      <c r="E4905" s="2" t="s">
        <v>710</v>
      </c>
      <c r="F4905" s="23" t="str">
        <f t="shared" si="230"/>
        <v>ida</v>
      </c>
      <c r="G4905" s="4">
        <v>19</v>
      </c>
      <c r="H4905" s="2" t="s">
        <v>535</v>
      </c>
      <c r="I4905" s="2" t="s">
        <v>481</v>
      </c>
      <c r="J4905" s="23" t="str">
        <f t="shared" si="228"/>
        <v>TAGUATUR3322ida19</v>
      </c>
      <c r="K4905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</v>
      </c>
    </row>
    <row r="4906" spans="1:11" x14ac:dyDescent="0.2">
      <c r="A4906" s="2" t="s">
        <v>708</v>
      </c>
      <c r="B4906" s="2" t="s">
        <v>601</v>
      </c>
      <c r="C4906" s="4">
        <v>3322</v>
      </c>
      <c r="D4906" s="2" t="s">
        <v>92</v>
      </c>
      <c r="E4906" s="2" t="s">
        <v>710</v>
      </c>
      <c r="F4906" s="23" t="str">
        <f t="shared" si="230"/>
        <v>ida</v>
      </c>
      <c r="G4906" s="4">
        <v>20</v>
      </c>
      <c r="H4906" s="2" t="s">
        <v>789</v>
      </c>
      <c r="I4906" s="2" t="s">
        <v>481</v>
      </c>
      <c r="J4906" s="23" t="str">
        <f t="shared" si="228"/>
        <v>TAGUATUR3322ida20</v>
      </c>
      <c r="K4906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</v>
      </c>
    </row>
    <row r="4907" spans="1:11" x14ac:dyDescent="0.2">
      <c r="A4907" s="2" t="s">
        <v>708</v>
      </c>
      <c r="B4907" s="2" t="s">
        <v>601</v>
      </c>
      <c r="C4907" s="4">
        <v>3322</v>
      </c>
      <c r="D4907" s="2" t="s">
        <v>92</v>
      </c>
      <c r="E4907" s="2" t="s">
        <v>710</v>
      </c>
      <c r="F4907" s="23" t="str">
        <f t="shared" si="230"/>
        <v>ida</v>
      </c>
      <c r="G4907" s="4">
        <v>21</v>
      </c>
      <c r="H4907" s="2" t="s">
        <v>538</v>
      </c>
      <c r="I4907" s="2" t="s">
        <v>481</v>
      </c>
      <c r="J4907" s="23" t="str">
        <f t="shared" si="228"/>
        <v>TAGUATUR3322ida21</v>
      </c>
      <c r="K4907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</v>
      </c>
    </row>
    <row r="4908" spans="1:11" x14ac:dyDescent="0.2">
      <c r="A4908" s="2" t="s">
        <v>708</v>
      </c>
      <c r="B4908" s="2" t="s">
        <v>601</v>
      </c>
      <c r="C4908" s="4">
        <v>3322</v>
      </c>
      <c r="D4908" s="2" t="s">
        <v>92</v>
      </c>
      <c r="E4908" s="2" t="s">
        <v>710</v>
      </c>
      <c r="F4908" s="23" t="str">
        <f t="shared" si="230"/>
        <v>ida</v>
      </c>
      <c r="G4908" s="4">
        <v>22</v>
      </c>
      <c r="H4908" s="2" t="s">
        <v>483</v>
      </c>
      <c r="I4908" s="2" t="s">
        <v>481</v>
      </c>
      <c r="J4908" s="23" t="str">
        <f t="shared" si="228"/>
        <v>TAGUATUR3322ida22</v>
      </c>
      <c r="K4908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</v>
      </c>
    </row>
    <row r="4909" spans="1:11" x14ac:dyDescent="0.2">
      <c r="A4909" s="2" t="s">
        <v>749</v>
      </c>
      <c r="B4909" s="2" t="s">
        <v>747</v>
      </c>
      <c r="C4909" s="4">
        <v>3330</v>
      </c>
      <c r="D4909" s="2" t="s">
        <v>92</v>
      </c>
      <c r="E4909" s="2" t="s">
        <v>741</v>
      </c>
      <c r="F4909" s="23" t="str">
        <f t="shared" si="230"/>
        <v>ida</v>
      </c>
      <c r="G4909" s="4">
        <v>1</v>
      </c>
      <c r="H4909" s="2" t="s">
        <v>750</v>
      </c>
      <c r="I4909" s="2" t="s">
        <v>712</v>
      </c>
      <c r="J4909" s="23" t="str">
        <f t="shared" si="228"/>
        <v>TAGUATUR3330ida1</v>
      </c>
      <c r="K4909" s="32" t="str">
        <f t="shared" si="229"/>
        <v>AVENIDA PRINCIPAL DO JARDIM ALÁ</v>
      </c>
    </row>
    <row r="4910" spans="1:11" x14ac:dyDescent="0.2">
      <c r="A4910" s="2" t="s">
        <v>749</v>
      </c>
      <c r="B4910" s="2" t="s">
        <v>747</v>
      </c>
      <c r="C4910" s="4">
        <v>3330</v>
      </c>
      <c r="D4910" s="2" t="s">
        <v>92</v>
      </c>
      <c r="E4910" s="2" t="s">
        <v>741</v>
      </c>
      <c r="F4910" s="23" t="str">
        <f t="shared" si="230"/>
        <v>ida</v>
      </c>
      <c r="G4910" s="4">
        <v>2</v>
      </c>
      <c r="H4910" s="2" t="s">
        <v>751</v>
      </c>
      <c r="I4910" s="2" t="s">
        <v>712</v>
      </c>
      <c r="J4910" s="23" t="str">
        <f t="shared" si="228"/>
        <v>TAGUATUR3330ida2</v>
      </c>
      <c r="K4910" s="32" t="str">
        <f t="shared" si="229"/>
        <v>AVENIDA PRINCIPAL DO JARDIM ALÁ/AVENIDA PRINCIPAL DO PARQUE ESTRELA DALVA XI</v>
      </c>
    </row>
    <row r="4911" spans="1:11" x14ac:dyDescent="0.2">
      <c r="A4911" s="2" t="s">
        <v>749</v>
      </c>
      <c r="B4911" s="2" t="s">
        <v>747</v>
      </c>
      <c r="C4911" s="4">
        <v>3330</v>
      </c>
      <c r="D4911" s="2" t="s">
        <v>92</v>
      </c>
      <c r="E4911" s="2" t="s">
        <v>741</v>
      </c>
      <c r="F4911" s="23" t="str">
        <f t="shared" si="230"/>
        <v>ida</v>
      </c>
      <c r="G4911" s="4">
        <v>3</v>
      </c>
      <c r="H4911" s="2" t="s">
        <v>718</v>
      </c>
      <c r="I4911" s="2" t="s">
        <v>712</v>
      </c>
      <c r="J4911" s="23" t="str">
        <f t="shared" si="228"/>
        <v>TAGUATUR3330ida3</v>
      </c>
      <c r="K4911" s="32" t="str">
        <f t="shared" si="229"/>
        <v>AVENIDA PRINCIPAL DO JARDIM ALÁ/AVENIDA PRINCIPAL DO PARQUE ESTRELA DALVA XI/CAIC</v>
      </c>
    </row>
    <row r="4912" spans="1:11" x14ac:dyDescent="0.2">
      <c r="A4912" s="2" t="s">
        <v>749</v>
      </c>
      <c r="B4912" s="2" t="s">
        <v>747</v>
      </c>
      <c r="C4912" s="4">
        <v>3330</v>
      </c>
      <c r="D4912" s="2" t="s">
        <v>92</v>
      </c>
      <c r="E4912" s="2" t="s">
        <v>741</v>
      </c>
      <c r="F4912" s="23" t="str">
        <f t="shared" si="230"/>
        <v>ida</v>
      </c>
      <c r="G4912" s="4">
        <v>4</v>
      </c>
      <c r="H4912" s="2" t="s">
        <v>742</v>
      </c>
      <c r="I4912" s="2" t="s">
        <v>712</v>
      </c>
      <c r="J4912" s="23" t="str">
        <f t="shared" si="228"/>
        <v>TAGUATUR3330ida4</v>
      </c>
      <c r="K4912" s="32" t="str">
        <f t="shared" si="229"/>
        <v>AVENIDA PRINCIPAL DO JARDIM ALÁ/AVENIDA PRINCIPAL DO PARQUE ESTRELA DALVA XI/CAIC/AVENIDA RIO GRANDE DO NORTE - QUADRAS 72 / 73</v>
      </c>
    </row>
    <row r="4913" spans="1:11" x14ac:dyDescent="0.2">
      <c r="A4913" s="2" t="s">
        <v>749</v>
      </c>
      <c r="B4913" s="2" t="s">
        <v>747</v>
      </c>
      <c r="C4913" s="4">
        <v>3330</v>
      </c>
      <c r="D4913" s="2" t="s">
        <v>92</v>
      </c>
      <c r="E4913" s="2" t="s">
        <v>741</v>
      </c>
      <c r="F4913" s="23" t="str">
        <f t="shared" si="230"/>
        <v>ida</v>
      </c>
      <c r="G4913" s="4">
        <v>5</v>
      </c>
      <c r="H4913" s="2" t="s">
        <v>721</v>
      </c>
      <c r="I4913" s="2" t="s">
        <v>712</v>
      </c>
      <c r="J4913" s="23" t="str">
        <f t="shared" si="228"/>
        <v>TAGUATUR3330ida5</v>
      </c>
      <c r="K4913" s="32" t="str">
        <f t="shared" si="229"/>
        <v>AVENIDA PRINCIPAL DO JARDIM ALÁ/AVENIDA PRINCIPAL DO PARQUE ESTRELA DALVA XI/CAIC/AVENIDA RIO GRANDE DO NORTE - QUADRAS 72 / 73/AVENIDA GOIÁS ATÉ A PONTE</v>
      </c>
    </row>
    <row r="4914" spans="1:11" x14ac:dyDescent="0.2">
      <c r="A4914" s="2" t="s">
        <v>749</v>
      </c>
      <c r="B4914" s="2" t="s">
        <v>747</v>
      </c>
      <c r="C4914" s="4">
        <v>3330</v>
      </c>
      <c r="D4914" s="2" t="s">
        <v>92</v>
      </c>
      <c r="E4914" s="2" t="s">
        <v>741</v>
      </c>
      <c r="F4914" s="23" t="str">
        <f t="shared" si="230"/>
        <v>ida</v>
      </c>
      <c r="G4914" s="4">
        <v>6</v>
      </c>
      <c r="H4914" s="2" t="s">
        <v>722</v>
      </c>
      <c r="I4914" s="2" t="s">
        <v>712</v>
      </c>
      <c r="J4914" s="23" t="str">
        <f t="shared" si="228"/>
        <v>TAGUATUR3330ida6</v>
      </c>
      <c r="K4914" s="32" t="str">
        <f t="shared" si="229"/>
        <v>AVENIDA PRINCIPAL DO JARDIM ALÁ/AVENIDA PRINCIPAL DO PARQUE ESTRELA DALVA XI/CAIC/AVENIDA RIO GRANDE DO NORTE - QUADRAS 72 / 73/AVENIDA GOIÁS ATÉ A PONTE/DF – 280</v>
      </c>
    </row>
    <row r="4915" spans="1:11" x14ac:dyDescent="0.2">
      <c r="A4915" s="2" t="s">
        <v>749</v>
      </c>
      <c r="B4915" s="2" t="s">
        <v>747</v>
      </c>
      <c r="C4915" s="4">
        <v>3330</v>
      </c>
      <c r="D4915" s="2" t="s">
        <v>92</v>
      </c>
      <c r="E4915" s="2" t="s">
        <v>741</v>
      </c>
      <c r="F4915" s="23" t="str">
        <f t="shared" si="230"/>
        <v>ida</v>
      </c>
      <c r="G4915" s="4">
        <v>7</v>
      </c>
      <c r="H4915" s="2" t="s">
        <v>723</v>
      </c>
      <c r="I4915" s="2" t="s">
        <v>724</v>
      </c>
      <c r="J4915" s="23" t="str">
        <f t="shared" si="228"/>
        <v>TAGUATUR3330ida7</v>
      </c>
      <c r="K4915" s="32" t="str">
        <f t="shared" si="229"/>
        <v>AVENIDA PRINCIPAL DO JARDIM ALÁ/AVENIDA PRINCIPAL DO PARQUE ESTRELA DALVA XI/CAIC/AVENIDA RIO GRANDE DO NORTE - QUADRAS 72 / 73/AVENIDA GOIÁS ATÉ A PONTE/DF – 280/BR – 060</v>
      </c>
    </row>
    <row r="4916" spans="1:11" x14ac:dyDescent="0.2">
      <c r="A4916" s="2" t="s">
        <v>749</v>
      </c>
      <c r="B4916" s="2" t="s">
        <v>747</v>
      </c>
      <c r="C4916" s="4">
        <v>3330</v>
      </c>
      <c r="D4916" s="2" t="s">
        <v>92</v>
      </c>
      <c r="E4916" s="2" t="s">
        <v>741</v>
      </c>
      <c r="F4916" s="23" t="str">
        <f t="shared" si="230"/>
        <v>ida</v>
      </c>
      <c r="G4916" s="4">
        <v>8</v>
      </c>
      <c r="H4916" s="2" t="s">
        <v>675</v>
      </c>
      <c r="I4916" s="2" t="s">
        <v>564</v>
      </c>
      <c r="J4916" s="23" t="str">
        <f t="shared" si="228"/>
        <v>TAGUATUR3330ida8</v>
      </c>
      <c r="K4916" s="32" t="str">
        <f t="shared" si="229"/>
        <v>AVENIDA PRINCIPAL DO JARDIM ALÁ/AVENIDA PRINCIPAL DO PARQUE ESTRELA DALVA XI/CAIC/AVENIDA RIO GRANDE DO NORTE - QUADRAS 72 / 73/AVENIDA GOIÁS ATÉ A PONTE/DF – 280/BR – 060/PISTÃO SUL</v>
      </c>
    </row>
    <row r="4917" spans="1:11" x14ac:dyDescent="0.2">
      <c r="A4917" s="2" t="s">
        <v>749</v>
      </c>
      <c r="B4917" s="2" t="s">
        <v>747</v>
      </c>
      <c r="C4917" s="4">
        <v>3330</v>
      </c>
      <c r="D4917" s="2" t="s">
        <v>92</v>
      </c>
      <c r="E4917" s="2" t="s">
        <v>741</v>
      </c>
      <c r="F4917" s="23" t="str">
        <f t="shared" si="230"/>
        <v>ida</v>
      </c>
      <c r="G4917" s="4">
        <v>9</v>
      </c>
      <c r="H4917" s="2" t="s">
        <v>565</v>
      </c>
      <c r="I4917" s="2" t="s">
        <v>727</v>
      </c>
      <c r="J4917" s="23" t="str">
        <f t="shared" si="228"/>
        <v>TAGUATUR3330ida9</v>
      </c>
      <c r="K4917" s="32" t="str">
        <f t="shared" si="229"/>
        <v>AVENIDA PRINCIPAL DO JARDIM ALÁ/AVENIDA PRINCIPAL DO PARQUE ESTRELA DALVA XI/CAIC/AVENIDA RIO GRANDE DO NORTE - QUADRAS 72 / 73/AVENIDA GOIÁS ATÉ A PONTE/DF – 280/BR – 060/PISTÃO SUL/EPTG</v>
      </c>
    </row>
    <row r="4918" spans="1:11" x14ac:dyDescent="0.2">
      <c r="A4918" s="2" t="s">
        <v>749</v>
      </c>
      <c r="B4918" s="2" t="s">
        <v>747</v>
      </c>
      <c r="C4918" s="4">
        <v>3330</v>
      </c>
      <c r="D4918" s="2" t="s">
        <v>92</v>
      </c>
      <c r="E4918" s="2" t="s">
        <v>741</v>
      </c>
      <c r="F4918" s="23" t="str">
        <f t="shared" si="230"/>
        <v>ida</v>
      </c>
      <c r="G4918" s="4">
        <v>10</v>
      </c>
      <c r="H4918" s="2" t="s">
        <v>565</v>
      </c>
      <c r="I4918" s="2" t="s">
        <v>744</v>
      </c>
      <c r="J4918" s="23" t="str">
        <f t="shared" si="228"/>
        <v>TAGUATUR3330ida10</v>
      </c>
      <c r="K4918" s="32" t="str">
        <f t="shared" si="229"/>
        <v>AVENIDA PRINCIPAL DO JARDIM ALÁ/AVENIDA PRINCIPAL DO PARQUE ESTRELA DALVA XI/CAIC/AVENIDA RIO GRANDE DO NORTE - QUADRAS 72 / 73/AVENIDA GOIÁS ATÉ A PONTE/DF – 280/BR – 060/PISTÃO SUL/EPTG/EPTG</v>
      </c>
    </row>
    <row r="4919" spans="1:11" x14ac:dyDescent="0.2">
      <c r="A4919" s="2" t="s">
        <v>749</v>
      </c>
      <c r="B4919" s="2" t="s">
        <v>747</v>
      </c>
      <c r="C4919" s="4">
        <v>3330</v>
      </c>
      <c r="D4919" s="2" t="s">
        <v>92</v>
      </c>
      <c r="E4919" s="2" t="s">
        <v>741</v>
      </c>
      <c r="F4919" s="23" t="str">
        <f t="shared" si="230"/>
        <v>ida</v>
      </c>
      <c r="G4919" s="4">
        <v>11</v>
      </c>
      <c r="H4919" s="2" t="s">
        <v>565</v>
      </c>
      <c r="I4919" s="2" t="s">
        <v>504</v>
      </c>
      <c r="J4919" s="23" t="str">
        <f t="shared" si="228"/>
        <v>TAGUATUR3330ida11</v>
      </c>
      <c r="K4919" s="32" t="str">
        <f t="shared" si="229"/>
        <v>AVENIDA PRINCIPAL DO JARDIM ALÁ/AVENIDA PRINCIPAL DO PARQUE ESTRELA DALVA XI/CAIC/AVENIDA RIO GRANDE DO NORTE - QUADRAS 72 / 73/AVENIDA GOIÁS ATÉ A PONTE/DF – 280/BR – 060/PISTÃO SUL/EPTG/EPTG/EPTG</v>
      </c>
    </row>
    <row r="4920" spans="1:11" x14ac:dyDescent="0.2">
      <c r="A4920" s="2" t="s">
        <v>749</v>
      </c>
      <c r="B4920" s="2" t="s">
        <v>747</v>
      </c>
      <c r="C4920" s="4">
        <v>3330</v>
      </c>
      <c r="D4920" s="2" t="s">
        <v>92</v>
      </c>
      <c r="E4920" s="2" t="s">
        <v>741</v>
      </c>
      <c r="F4920" s="23" t="str">
        <f t="shared" si="230"/>
        <v>ida</v>
      </c>
      <c r="G4920" s="4">
        <v>12</v>
      </c>
      <c r="H4920" s="2" t="s">
        <v>565</v>
      </c>
      <c r="I4920" s="2" t="s">
        <v>531</v>
      </c>
      <c r="J4920" s="23" t="str">
        <f t="shared" si="228"/>
        <v>TAGUATUR3330ida12</v>
      </c>
      <c r="K4920" s="32" t="str">
        <f t="shared" si="229"/>
        <v>AVENIDA PRINCIPAL DO JARDIM ALÁ/AVENIDA PRINCIPAL DO PARQUE ESTRELA DALVA XI/CAIC/AVENIDA RIO GRANDE DO NORTE - QUADRAS 72 / 73/AVENIDA GOIÁS ATÉ A PONTE/DF – 280/BR – 060/PISTÃO SUL/EPTG/EPTG/EPTG/EPTG</v>
      </c>
    </row>
    <row r="4921" spans="1:11" x14ac:dyDescent="0.2">
      <c r="A4921" s="2" t="s">
        <v>749</v>
      </c>
      <c r="B4921" s="2" t="s">
        <v>747</v>
      </c>
      <c r="C4921" s="4">
        <v>3330</v>
      </c>
      <c r="D4921" s="2" t="s">
        <v>92</v>
      </c>
      <c r="E4921" s="2" t="s">
        <v>741</v>
      </c>
      <c r="F4921" s="23" t="str">
        <f t="shared" si="230"/>
        <v>ida</v>
      </c>
      <c r="G4921" s="4">
        <v>13</v>
      </c>
      <c r="H4921" s="2" t="s">
        <v>517</v>
      </c>
      <c r="I4921" s="2" t="s">
        <v>541</v>
      </c>
      <c r="J4921" s="23" t="str">
        <f t="shared" si="228"/>
        <v>TAGUATUR3330ida13</v>
      </c>
      <c r="K4921" s="32" t="str">
        <f t="shared" si="229"/>
        <v>AVENIDA PRINCIPAL DO JARDIM ALÁ/AVENIDA PRINCIPAL DO PARQUE ESTRELA DALVA XI/CAIC/AVENIDA RIO GRANDE DO NORTE - QUADRAS 72 / 73/AVENIDA GOIÁS ATÉ A PONTE/DF – 280/BR – 060/PISTÃO SUL/EPTG/EPTG/EPTG/EPTG/EPIG</v>
      </c>
    </row>
    <row r="4922" spans="1:11" x14ac:dyDescent="0.2">
      <c r="A4922" s="2" t="s">
        <v>749</v>
      </c>
      <c r="B4922" s="2" t="s">
        <v>747</v>
      </c>
      <c r="C4922" s="4">
        <v>3330</v>
      </c>
      <c r="D4922" s="2" t="s">
        <v>92</v>
      </c>
      <c r="E4922" s="2" t="s">
        <v>741</v>
      </c>
      <c r="F4922" s="23" t="str">
        <f t="shared" si="230"/>
        <v>ida</v>
      </c>
      <c r="G4922" s="4">
        <v>14</v>
      </c>
      <c r="H4922" s="2" t="s">
        <v>566</v>
      </c>
      <c r="I4922" s="2" t="s">
        <v>481</v>
      </c>
      <c r="J4922" s="23" t="str">
        <f t="shared" si="228"/>
        <v>TAGUATUR3330ida14</v>
      </c>
      <c r="K4922" s="32" t="str">
        <f t="shared" si="229"/>
        <v>AVENIDA PRINCIPAL DO JARDIM ALÁ/AVENIDA PRINCIPAL DO PARQUE ESTRELA DALVA XI/CAIC/AVENIDA RIO GRANDE DO NORTE - QUADRAS 72 / 73/AVENIDA GOIÁS ATÉ A PONTE/DF – 280/BR – 060/PISTÃO SUL/EPTG/EPTG/EPTG/EPTG/EPIG/SETOR POLICIAL SUL</v>
      </c>
    </row>
    <row r="4923" spans="1:11" x14ac:dyDescent="0.2">
      <c r="A4923" s="2" t="s">
        <v>749</v>
      </c>
      <c r="B4923" s="2" t="s">
        <v>747</v>
      </c>
      <c r="C4923" s="4">
        <v>3330</v>
      </c>
      <c r="D4923" s="2" t="s">
        <v>92</v>
      </c>
      <c r="E4923" s="2" t="s">
        <v>741</v>
      </c>
      <c r="F4923" s="23" t="str">
        <f t="shared" si="230"/>
        <v>ida</v>
      </c>
      <c r="G4923" s="4">
        <v>15</v>
      </c>
      <c r="H4923" s="2" t="s">
        <v>648</v>
      </c>
      <c r="I4923" s="2" t="s">
        <v>481</v>
      </c>
      <c r="J4923" s="23" t="str">
        <f t="shared" si="228"/>
        <v>TAGUATUR3330ida15</v>
      </c>
      <c r="K4923" s="32" t="str">
        <f t="shared" si="229"/>
        <v>AVENIDA PRINCIPAL DO JARDIM ALÁ/AVENIDA PRINCIPAL DO PARQUE ESTRELA DALVA XI/CAIC/AVENIDA RIO GRANDE DO NORTE - QUADRAS 72 / 73/AVENIDA GOIÁS ATÉ A PONTE/DF – 280/BR – 060/PISTÃO SUL/EPTG/EPTG/EPTG/EPTG/EPIG/SETOR POLICIAL SUL/EIXO W SUL</v>
      </c>
    </row>
    <row r="4924" spans="1:11" x14ac:dyDescent="0.2">
      <c r="A4924" s="2" t="s">
        <v>749</v>
      </c>
      <c r="B4924" s="2" t="s">
        <v>747</v>
      </c>
      <c r="C4924" s="4">
        <v>3330</v>
      </c>
      <c r="D4924" s="2" t="s">
        <v>92</v>
      </c>
      <c r="E4924" s="2" t="s">
        <v>741</v>
      </c>
      <c r="F4924" s="23" t="str">
        <f t="shared" si="230"/>
        <v>ida</v>
      </c>
      <c r="G4924" s="4">
        <v>16</v>
      </c>
      <c r="H4924" s="2" t="s">
        <v>483</v>
      </c>
      <c r="I4924" s="2" t="s">
        <v>481</v>
      </c>
      <c r="J4924" s="23" t="str">
        <f t="shared" si="228"/>
        <v>TAGUATUR3330ida16</v>
      </c>
      <c r="K4924" s="32" t="str">
        <f t="shared" si="229"/>
        <v>AVENIDA PRINCIPAL DO JARDIM ALÁ/AVENIDA PRINCIPAL DO PARQUE ESTRELA DALVA XI/CAIC/AVENIDA RIO GRANDE DO NORTE - QUADRAS 72 / 73/AVENIDA GOIÁS ATÉ A PONTE/DF – 280/BR – 060/PISTÃO SUL/EPTG/EPTG/EPTG/EPTG/EPIG/SETOR POLICIAL SUL/EIXO W SUL/RODOVIÁRIA PLANO PILOTO</v>
      </c>
    </row>
    <row r="4925" spans="1:11" x14ac:dyDescent="0.2">
      <c r="A4925" s="2" t="s">
        <v>708</v>
      </c>
      <c r="B4925" s="2" t="s">
        <v>564</v>
      </c>
      <c r="C4925" s="4">
        <v>3801</v>
      </c>
      <c r="D4925" s="2" t="s">
        <v>92</v>
      </c>
      <c r="E4925" s="2" t="s">
        <v>741</v>
      </c>
      <c r="F4925" s="23" t="str">
        <f t="shared" si="230"/>
        <v>ida</v>
      </c>
      <c r="G4925" s="4">
        <v>1</v>
      </c>
      <c r="H4925" s="2" t="s">
        <v>711</v>
      </c>
      <c r="I4925" s="2" t="s">
        <v>712</v>
      </c>
      <c r="J4925" s="23" t="str">
        <f t="shared" si="228"/>
        <v>TAGUATUR3801ida1</v>
      </c>
      <c r="K4925" s="32" t="str">
        <f t="shared" si="229"/>
        <v>AVENIDA PRINCIPAL DO PARQUE SANTO ANTONIO</v>
      </c>
    </row>
    <row r="4926" spans="1:11" x14ac:dyDescent="0.2">
      <c r="A4926" s="2" t="s">
        <v>708</v>
      </c>
      <c r="B4926" s="2" t="s">
        <v>564</v>
      </c>
      <c r="C4926" s="4">
        <v>3801</v>
      </c>
      <c r="D4926" s="2" t="s">
        <v>92</v>
      </c>
      <c r="E4926" s="2" t="s">
        <v>741</v>
      </c>
      <c r="F4926" s="23" t="str">
        <f t="shared" si="230"/>
        <v>ida</v>
      </c>
      <c r="G4926" s="4">
        <v>2</v>
      </c>
      <c r="H4926" s="2" t="s">
        <v>781</v>
      </c>
      <c r="I4926" s="2" t="s">
        <v>712</v>
      </c>
      <c r="J4926" s="23" t="str">
        <f t="shared" si="228"/>
        <v>TAGUATUR3801ida2</v>
      </c>
      <c r="K4926" s="32" t="str">
        <f t="shared" si="229"/>
        <v>AVENIDA PRINCIPAL DO PARQUE SANTO ANTONIO/AVENIDA PRINCIPAL DO PARQUE ESTRELA DALVA XVII</v>
      </c>
    </row>
    <row r="4927" spans="1:11" x14ac:dyDescent="0.2">
      <c r="A4927" s="2" t="s">
        <v>708</v>
      </c>
      <c r="B4927" s="2" t="s">
        <v>564</v>
      </c>
      <c r="C4927" s="4">
        <v>3801</v>
      </c>
      <c r="D4927" s="2" t="s">
        <v>92</v>
      </c>
      <c r="E4927" s="2" t="s">
        <v>741</v>
      </c>
      <c r="F4927" s="23" t="str">
        <f t="shared" si="230"/>
        <v>ida</v>
      </c>
      <c r="G4927" s="4">
        <v>3</v>
      </c>
      <c r="H4927" s="2" t="s">
        <v>713</v>
      </c>
      <c r="I4927" s="2" t="s">
        <v>712</v>
      </c>
      <c r="J4927" s="23" t="str">
        <f t="shared" si="228"/>
        <v>TAGUATUR3801ida3</v>
      </c>
      <c r="K4927" s="32" t="str">
        <f t="shared" si="229"/>
        <v>AVENIDA PRINCIPAL DO PARQUE SANTO ANTONIO/AVENIDA PRINCIPAL DO PARQUE ESTRELA DALVA XVII/RESIDENCIAL MORADA NOBRE</v>
      </c>
    </row>
    <row r="4928" spans="1:11" x14ac:dyDescent="0.2">
      <c r="A4928" s="2" t="s">
        <v>708</v>
      </c>
      <c r="B4928" s="2" t="s">
        <v>564</v>
      </c>
      <c r="C4928" s="4">
        <v>3801</v>
      </c>
      <c r="D4928" s="2" t="s">
        <v>92</v>
      </c>
      <c r="E4928" s="2" t="s">
        <v>741</v>
      </c>
      <c r="F4928" s="23" t="str">
        <f t="shared" si="230"/>
        <v>ida</v>
      </c>
      <c r="G4928" s="4">
        <v>4</v>
      </c>
      <c r="H4928" s="2" t="s">
        <v>714</v>
      </c>
      <c r="I4928" s="2" t="s">
        <v>712</v>
      </c>
      <c r="J4928" s="23" t="str">
        <f t="shared" si="228"/>
        <v>TAGUATUR3801ida4</v>
      </c>
      <c r="K4928" s="32" t="str">
        <f t="shared" si="229"/>
        <v>AVENIDA PRINCIPAL DO PARQUE SANTO ANTONIO/AVENIDA PRINCIPAL DO PARQUE ESTRELA DALVA XVII/RESIDENCIAL MORADA NOBRE/AVENIDA PRINCIPAL DO PARQUE BEATRIZ I E II</v>
      </c>
    </row>
    <row r="4929" spans="1:11" x14ac:dyDescent="0.2">
      <c r="A4929" s="2" t="s">
        <v>708</v>
      </c>
      <c r="B4929" s="2" t="s">
        <v>564</v>
      </c>
      <c r="C4929" s="4">
        <v>3801</v>
      </c>
      <c r="D4929" s="2" t="s">
        <v>92</v>
      </c>
      <c r="E4929" s="2" t="s">
        <v>741</v>
      </c>
      <c r="F4929" s="23" t="str">
        <f t="shared" si="230"/>
        <v>ida</v>
      </c>
      <c r="G4929" s="4">
        <v>5</v>
      </c>
      <c r="H4929" s="2" t="s">
        <v>715</v>
      </c>
      <c r="I4929" s="2" t="s">
        <v>712</v>
      </c>
      <c r="J4929" s="23" t="str">
        <f t="shared" si="228"/>
        <v>TAGUATUR3801ida5</v>
      </c>
      <c r="K4929" s="32" t="str">
        <f t="shared" si="229"/>
        <v>AVENIDA PRINCIPAL DO PARQUE SANTO ANTONIO/AVENIDA PRINCIPAL DO PARQUE ESTRELA DALVA XVII/RESIDENCIAL MORADA NOBRE/AVENIDA PRINCIPAL DO PARQUE BEATRIZ I E II/TERMINAL QUEIROZ</v>
      </c>
    </row>
    <row r="4930" spans="1:11" x14ac:dyDescent="0.2">
      <c r="A4930" s="2" t="s">
        <v>708</v>
      </c>
      <c r="B4930" s="2" t="s">
        <v>564</v>
      </c>
      <c r="C4930" s="4">
        <v>3801</v>
      </c>
      <c r="D4930" s="2" t="s">
        <v>92</v>
      </c>
      <c r="E4930" s="2" t="s">
        <v>741</v>
      </c>
      <c r="F4930" s="23" t="str">
        <f t="shared" si="230"/>
        <v>ida</v>
      </c>
      <c r="G4930" s="4">
        <v>6</v>
      </c>
      <c r="H4930" s="2" t="s">
        <v>716</v>
      </c>
      <c r="I4930" s="2" t="s">
        <v>712</v>
      </c>
      <c r="J4930" s="23" t="str">
        <f t="shared" si="228"/>
        <v>TAGUATUR3801ida6</v>
      </c>
      <c r="K4930" s="32" t="str">
        <f t="shared" si="229"/>
        <v>AVENIDA PRINCIPAL DO PARQUE SANTO ANTONIO/AVENIDA PRINCIPAL DO PARQUE ESTRELA DALVA XVII/RESIDENCIAL MORADA NOBRE/AVENIDA PRINCIPAL DO PARQUE BEATRIZ I E II/TERMINAL QUEIROZ/COLÉGIO CASTRO ALVES</v>
      </c>
    </row>
    <row r="4931" spans="1:11" x14ac:dyDescent="0.2">
      <c r="A4931" s="2" t="s">
        <v>708</v>
      </c>
      <c r="B4931" s="2" t="s">
        <v>564</v>
      </c>
      <c r="C4931" s="4">
        <v>3801</v>
      </c>
      <c r="D4931" s="2" t="s">
        <v>92</v>
      </c>
      <c r="E4931" s="2" t="s">
        <v>741</v>
      </c>
      <c r="F4931" s="23" t="str">
        <f t="shared" si="230"/>
        <v>ida</v>
      </c>
      <c r="G4931" s="4">
        <v>7</v>
      </c>
      <c r="H4931" s="2" t="s">
        <v>717</v>
      </c>
      <c r="I4931" s="2" t="s">
        <v>712</v>
      </c>
      <c r="J4931" s="23" t="str">
        <f t="shared" ref="J4931:J4994" si="231">D4931&amp;C4931&amp;F4931&amp;G4931</f>
        <v>TAGUATUR3801ida7</v>
      </c>
      <c r="K4931" s="32" t="str">
        <f t="shared" ref="K4931:K4994" si="232">IF(G4931=1,H4931,K4930&amp;"/"&amp;H4931)</f>
        <v>AVENIDA PRINCIPAL DO PARQUE SANTO ANTONIO/AVENIDA PRINCIPAL DO PARQUE ESTRELA DALVA XVII/RESIDENCIAL MORADA NOBRE/AVENIDA PRINCIPAL DO PARQUE BEATRIZ I E II/TERMINAL QUEIROZ/COLÉGIO CASTRO ALVES/AVENIDA PRINCIPAL DO PARQUE ESTRELA DALVA XII</v>
      </c>
    </row>
    <row r="4932" spans="1:11" x14ac:dyDescent="0.2">
      <c r="A4932" s="2" t="s">
        <v>708</v>
      </c>
      <c r="B4932" s="2" t="s">
        <v>564</v>
      </c>
      <c r="C4932" s="4">
        <v>3801</v>
      </c>
      <c r="D4932" s="2" t="s">
        <v>92</v>
      </c>
      <c r="E4932" s="2" t="s">
        <v>741</v>
      </c>
      <c r="F4932" s="23" t="str">
        <f t="shared" ref="F4932:F4995" si="233">IF(LEFT(E4932,3)="ida","ida","volta")</f>
        <v>ida</v>
      </c>
      <c r="G4932" s="4">
        <v>8</v>
      </c>
      <c r="H4932" s="2" t="s">
        <v>718</v>
      </c>
      <c r="I4932" s="2" t="s">
        <v>712</v>
      </c>
      <c r="J4932" s="23" t="str">
        <f t="shared" si="231"/>
        <v>TAGUATUR3801ida8</v>
      </c>
      <c r="K4932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</v>
      </c>
    </row>
    <row r="4933" spans="1:11" x14ac:dyDescent="0.2">
      <c r="A4933" s="2" t="s">
        <v>708</v>
      </c>
      <c r="B4933" s="2" t="s">
        <v>564</v>
      </c>
      <c r="C4933" s="4">
        <v>3801</v>
      </c>
      <c r="D4933" s="2" t="s">
        <v>92</v>
      </c>
      <c r="E4933" s="2" t="s">
        <v>741</v>
      </c>
      <c r="F4933" s="23" t="str">
        <f t="shared" si="233"/>
        <v>ida</v>
      </c>
      <c r="G4933" s="4">
        <v>9</v>
      </c>
      <c r="H4933" s="2" t="s">
        <v>758</v>
      </c>
      <c r="I4933" s="2" t="s">
        <v>712</v>
      </c>
      <c r="J4933" s="23" t="str">
        <f t="shared" si="231"/>
        <v>TAGUATUR3801ida9</v>
      </c>
      <c r="K4933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</v>
      </c>
    </row>
    <row r="4934" spans="1:11" x14ac:dyDescent="0.2">
      <c r="A4934" s="2" t="s">
        <v>708</v>
      </c>
      <c r="B4934" s="2" t="s">
        <v>564</v>
      </c>
      <c r="C4934" s="4">
        <v>3801</v>
      </c>
      <c r="D4934" s="2" t="s">
        <v>92</v>
      </c>
      <c r="E4934" s="2" t="s">
        <v>741</v>
      </c>
      <c r="F4934" s="23" t="str">
        <f t="shared" si="233"/>
        <v>ida</v>
      </c>
      <c r="G4934" s="4">
        <v>10</v>
      </c>
      <c r="H4934" s="2" t="s">
        <v>721</v>
      </c>
      <c r="I4934" s="2" t="s">
        <v>712</v>
      </c>
      <c r="J4934" s="23" t="str">
        <f t="shared" si="231"/>
        <v>TAGUATUR3801ida10</v>
      </c>
      <c r="K4934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</v>
      </c>
    </row>
    <row r="4935" spans="1:11" x14ac:dyDescent="0.2">
      <c r="A4935" s="2" t="s">
        <v>708</v>
      </c>
      <c r="B4935" s="2" t="s">
        <v>564</v>
      </c>
      <c r="C4935" s="4">
        <v>3801</v>
      </c>
      <c r="D4935" s="2" t="s">
        <v>92</v>
      </c>
      <c r="E4935" s="2" t="s">
        <v>741</v>
      </c>
      <c r="F4935" s="23" t="str">
        <f t="shared" si="233"/>
        <v>ida</v>
      </c>
      <c r="G4935" s="4">
        <v>11</v>
      </c>
      <c r="H4935" s="2" t="s">
        <v>722</v>
      </c>
      <c r="I4935" s="2" t="s">
        <v>712</v>
      </c>
      <c r="J4935" s="23" t="str">
        <f t="shared" si="231"/>
        <v>TAGUATUR3801ida11</v>
      </c>
      <c r="K4935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</v>
      </c>
    </row>
    <row r="4936" spans="1:11" x14ac:dyDescent="0.2">
      <c r="A4936" s="2" t="s">
        <v>708</v>
      </c>
      <c r="B4936" s="2" t="s">
        <v>564</v>
      </c>
      <c r="C4936" s="4">
        <v>3801</v>
      </c>
      <c r="D4936" s="2" t="s">
        <v>92</v>
      </c>
      <c r="E4936" s="2" t="s">
        <v>741</v>
      </c>
      <c r="F4936" s="23" t="str">
        <f t="shared" si="233"/>
        <v>ida</v>
      </c>
      <c r="G4936" s="4">
        <v>12</v>
      </c>
      <c r="H4936" s="2" t="s">
        <v>792</v>
      </c>
      <c r="I4936" s="2" t="s">
        <v>724</v>
      </c>
      <c r="J4936" s="23" t="str">
        <f t="shared" si="231"/>
        <v>TAGUATUR3801ida12</v>
      </c>
      <c r="K4936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</v>
      </c>
    </row>
    <row r="4937" spans="1:11" x14ac:dyDescent="0.2">
      <c r="A4937" s="2" t="s">
        <v>708</v>
      </c>
      <c r="B4937" s="2" t="s">
        <v>564</v>
      </c>
      <c r="C4937" s="4">
        <v>3801</v>
      </c>
      <c r="D4937" s="2" t="s">
        <v>92</v>
      </c>
      <c r="E4937" s="2" t="s">
        <v>741</v>
      </c>
      <c r="F4937" s="23" t="str">
        <f t="shared" si="233"/>
        <v>ida</v>
      </c>
      <c r="G4937" s="4">
        <v>13</v>
      </c>
      <c r="H4937" s="2" t="s">
        <v>675</v>
      </c>
      <c r="I4937" s="2" t="s">
        <v>564</v>
      </c>
      <c r="J4937" s="23" t="str">
        <f t="shared" si="231"/>
        <v>TAGUATUR3801ida13</v>
      </c>
      <c r="K4937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</v>
      </c>
    </row>
    <row r="4938" spans="1:11" x14ac:dyDescent="0.2">
      <c r="A4938" s="2" t="s">
        <v>708</v>
      </c>
      <c r="B4938" s="2" t="s">
        <v>564</v>
      </c>
      <c r="C4938" s="4">
        <v>3801</v>
      </c>
      <c r="D4938" s="2" t="s">
        <v>92</v>
      </c>
      <c r="E4938" s="2" t="s">
        <v>741</v>
      </c>
      <c r="F4938" s="23" t="str">
        <f t="shared" si="233"/>
        <v>ida</v>
      </c>
      <c r="G4938" s="4">
        <v>14</v>
      </c>
      <c r="H4938" s="2" t="s">
        <v>748</v>
      </c>
      <c r="I4938" s="2" t="s">
        <v>564</v>
      </c>
      <c r="J4938" s="23" t="str">
        <f t="shared" si="231"/>
        <v>TAGUATUR3801ida14</v>
      </c>
      <c r="K4938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</v>
      </c>
    </row>
    <row r="4939" spans="1:11" x14ac:dyDescent="0.2">
      <c r="A4939" s="2" t="s">
        <v>708</v>
      </c>
      <c r="B4939" s="2" t="s">
        <v>564</v>
      </c>
      <c r="C4939" s="4">
        <v>3801</v>
      </c>
      <c r="D4939" s="2" t="s">
        <v>92</v>
      </c>
      <c r="E4939" s="2" t="s">
        <v>741</v>
      </c>
      <c r="F4939" s="23" t="str">
        <f t="shared" si="233"/>
        <v>ida</v>
      </c>
      <c r="G4939" s="4">
        <v>15</v>
      </c>
      <c r="H4939" s="2" t="s">
        <v>683</v>
      </c>
      <c r="I4939" s="2" t="s">
        <v>564</v>
      </c>
      <c r="J4939" s="23" t="str">
        <f t="shared" si="231"/>
        <v>TAGUATUR3801ida15</v>
      </c>
      <c r="K4939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</v>
      </c>
    </row>
    <row r="4940" spans="1:11" x14ac:dyDescent="0.2">
      <c r="A4940" s="2" t="s">
        <v>708</v>
      </c>
      <c r="B4940" s="2" t="s">
        <v>564</v>
      </c>
      <c r="C4940" s="4">
        <v>3801</v>
      </c>
      <c r="D4940" s="2" t="s">
        <v>92</v>
      </c>
      <c r="E4940" s="2" t="s">
        <v>741</v>
      </c>
      <c r="F4940" s="23" t="str">
        <f t="shared" si="233"/>
        <v>ida</v>
      </c>
      <c r="G4940" s="4">
        <v>16</v>
      </c>
      <c r="H4940" s="2" t="s">
        <v>650</v>
      </c>
      <c r="I4940" s="2" t="s">
        <v>564</v>
      </c>
      <c r="J4940" s="23" t="str">
        <f t="shared" si="231"/>
        <v>TAGUATUR3801ida16</v>
      </c>
      <c r="K4940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</v>
      </c>
    </row>
    <row r="4941" spans="1:11" x14ac:dyDescent="0.2">
      <c r="A4941" s="2" t="s">
        <v>708</v>
      </c>
      <c r="B4941" s="2" t="s">
        <v>564</v>
      </c>
      <c r="C4941" s="4">
        <v>3801</v>
      </c>
      <c r="D4941" s="2" t="s">
        <v>92</v>
      </c>
      <c r="E4941" s="2" t="s">
        <v>741</v>
      </c>
      <c r="F4941" s="23" t="str">
        <f t="shared" si="233"/>
        <v>ida</v>
      </c>
      <c r="G4941" s="4">
        <v>17</v>
      </c>
      <c r="H4941" s="2" t="s">
        <v>649</v>
      </c>
      <c r="I4941" s="2" t="s">
        <v>564</v>
      </c>
      <c r="J4941" s="23" t="str">
        <f t="shared" si="231"/>
        <v>TAGUATUR3801ida17</v>
      </c>
      <c r="K4941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</v>
      </c>
    </row>
    <row r="4942" spans="1:11" x14ac:dyDescent="0.2">
      <c r="A4942" s="2" t="s">
        <v>708</v>
      </c>
      <c r="B4942" s="2" t="s">
        <v>564</v>
      </c>
      <c r="C4942" s="4">
        <v>3801</v>
      </c>
      <c r="D4942" s="2" t="s">
        <v>92</v>
      </c>
      <c r="E4942" s="2" t="s">
        <v>741</v>
      </c>
      <c r="F4942" s="23" t="str">
        <f t="shared" si="233"/>
        <v>ida</v>
      </c>
      <c r="G4942" s="4">
        <v>18</v>
      </c>
      <c r="H4942" s="2" t="s">
        <v>793</v>
      </c>
      <c r="I4942" s="2" t="s">
        <v>564</v>
      </c>
      <c r="J4942" s="23" t="str">
        <f t="shared" si="231"/>
        <v>TAGUATUR3801ida18</v>
      </c>
      <c r="K4942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</v>
      </c>
    </row>
    <row r="4943" spans="1:11" x14ac:dyDescent="0.2">
      <c r="A4943" s="2" t="s">
        <v>708</v>
      </c>
      <c r="B4943" s="2" t="s">
        <v>564</v>
      </c>
      <c r="C4943" s="4">
        <v>3801</v>
      </c>
      <c r="D4943" s="2" t="s">
        <v>92</v>
      </c>
      <c r="E4943" s="2" t="s">
        <v>741</v>
      </c>
      <c r="F4943" s="23" t="str">
        <f t="shared" si="233"/>
        <v>ida</v>
      </c>
      <c r="G4943" s="4">
        <v>19</v>
      </c>
      <c r="H4943" s="2" t="s">
        <v>778</v>
      </c>
      <c r="I4943" s="2" t="s">
        <v>564</v>
      </c>
      <c r="J4943" s="23" t="str">
        <f t="shared" si="231"/>
        <v>TAGUATUR3801ida19</v>
      </c>
      <c r="K4943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</v>
      </c>
    </row>
    <row r="4944" spans="1:11" x14ac:dyDescent="0.2">
      <c r="A4944" s="2" t="s">
        <v>708</v>
      </c>
      <c r="B4944" s="2" t="s">
        <v>564</v>
      </c>
      <c r="C4944" s="4">
        <v>3802</v>
      </c>
      <c r="D4944" s="2" t="s">
        <v>92</v>
      </c>
      <c r="E4944" s="2" t="s">
        <v>710</v>
      </c>
      <c r="F4944" s="23" t="str">
        <f t="shared" si="233"/>
        <v>ida</v>
      </c>
      <c r="G4944" s="4">
        <v>1</v>
      </c>
      <c r="H4944" s="2" t="s">
        <v>711</v>
      </c>
      <c r="I4944" s="2" t="s">
        <v>712</v>
      </c>
      <c r="J4944" s="23" t="str">
        <f t="shared" si="231"/>
        <v>TAGUATUR3802ida1</v>
      </c>
      <c r="K4944" s="32" t="str">
        <f t="shared" si="232"/>
        <v>AVENIDA PRINCIPAL DO PARQUE SANTO ANTONIO</v>
      </c>
    </row>
    <row r="4945" spans="1:11" x14ac:dyDescent="0.2">
      <c r="A4945" s="2" t="s">
        <v>708</v>
      </c>
      <c r="B4945" s="2" t="s">
        <v>564</v>
      </c>
      <c r="C4945" s="4">
        <v>3802</v>
      </c>
      <c r="D4945" s="2" t="s">
        <v>92</v>
      </c>
      <c r="E4945" s="2" t="s">
        <v>710</v>
      </c>
      <c r="F4945" s="23" t="str">
        <f t="shared" si="233"/>
        <v>ida</v>
      </c>
      <c r="G4945" s="4">
        <v>2</v>
      </c>
      <c r="H4945" s="2" t="s">
        <v>714</v>
      </c>
      <c r="I4945" s="2" t="s">
        <v>712</v>
      </c>
      <c r="J4945" s="23" t="str">
        <f t="shared" si="231"/>
        <v>TAGUATUR3802ida2</v>
      </c>
      <c r="K4945" s="32" t="str">
        <f t="shared" si="232"/>
        <v>AVENIDA PRINCIPAL DO PARQUE SANTO ANTONIO/AVENIDA PRINCIPAL DO PARQUE BEATRIZ I E II</v>
      </c>
    </row>
    <row r="4946" spans="1:11" x14ac:dyDescent="0.2">
      <c r="A4946" s="2" t="s">
        <v>708</v>
      </c>
      <c r="B4946" s="2" t="s">
        <v>564</v>
      </c>
      <c r="C4946" s="4">
        <v>3802</v>
      </c>
      <c r="D4946" s="2" t="s">
        <v>92</v>
      </c>
      <c r="E4946" s="2" t="s">
        <v>710</v>
      </c>
      <c r="F4946" s="23" t="str">
        <f t="shared" si="233"/>
        <v>ida</v>
      </c>
      <c r="G4946" s="4">
        <v>3</v>
      </c>
      <c r="H4946" s="2" t="s">
        <v>715</v>
      </c>
      <c r="I4946" s="2" t="s">
        <v>712</v>
      </c>
      <c r="J4946" s="23" t="str">
        <f t="shared" si="231"/>
        <v>TAGUATUR3802ida3</v>
      </c>
      <c r="K4946" s="32" t="str">
        <f t="shared" si="232"/>
        <v>AVENIDA PRINCIPAL DO PARQUE SANTO ANTONIO/AVENIDA PRINCIPAL DO PARQUE BEATRIZ I E II/TERMINAL QUEIROZ</v>
      </c>
    </row>
    <row r="4947" spans="1:11" x14ac:dyDescent="0.2">
      <c r="A4947" s="2" t="s">
        <v>708</v>
      </c>
      <c r="B4947" s="2" t="s">
        <v>564</v>
      </c>
      <c r="C4947" s="4">
        <v>3802</v>
      </c>
      <c r="D4947" s="2" t="s">
        <v>92</v>
      </c>
      <c r="E4947" s="2" t="s">
        <v>710</v>
      </c>
      <c r="F4947" s="23" t="str">
        <f t="shared" si="233"/>
        <v>ida</v>
      </c>
      <c r="G4947" s="4">
        <v>4</v>
      </c>
      <c r="H4947" s="2" t="s">
        <v>716</v>
      </c>
      <c r="I4947" s="2" t="s">
        <v>712</v>
      </c>
      <c r="J4947" s="23" t="str">
        <f t="shared" si="231"/>
        <v>TAGUATUR3802ida4</v>
      </c>
      <c r="K4947" s="32" t="str">
        <f t="shared" si="232"/>
        <v>AVENIDA PRINCIPAL DO PARQUE SANTO ANTONIO/AVENIDA PRINCIPAL DO PARQUE BEATRIZ I E II/TERMINAL QUEIROZ/COLÉGIO CASTRO ALVES</v>
      </c>
    </row>
    <row r="4948" spans="1:11" x14ac:dyDescent="0.2">
      <c r="A4948" s="2" t="s">
        <v>708</v>
      </c>
      <c r="B4948" s="2" t="s">
        <v>564</v>
      </c>
      <c r="C4948" s="4">
        <v>3802</v>
      </c>
      <c r="D4948" s="2" t="s">
        <v>92</v>
      </c>
      <c r="E4948" s="2" t="s">
        <v>710</v>
      </c>
      <c r="F4948" s="23" t="str">
        <f t="shared" si="233"/>
        <v>ida</v>
      </c>
      <c r="G4948" s="4">
        <v>5</v>
      </c>
      <c r="H4948" s="2" t="s">
        <v>717</v>
      </c>
      <c r="I4948" s="2" t="s">
        <v>712</v>
      </c>
      <c r="J4948" s="23" t="str">
        <f t="shared" si="231"/>
        <v>TAGUATUR3802ida5</v>
      </c>
      <c r="K4948" s="32" t="str">
        <f t="shared" si="232"/>
        <v>AVENIDA PRINCIPAL DO PARQUE SANTO ANTONIO/AVENIDA PRINCIPAL DO PARQUE BEATRIZ I E II/TERMINAL QUEIROZ/COLÉGIO CASTRO ALVES/AVENIDA PRINCIPAL DO PARQUE ESTRELA DALVA XII</v>
      </c>
    </row>
    <row r="4949" spans="1:11" x14ac:dyDescent="0.2">
      <c r="A4949" s="2" t="s">
        <v>708</v>
      </c>
      <c r="B4949" s="2" t="s">
        <v>564</v>
      </c>
      <c r="C4949" s="4">
        <v>3802</v>
      </c>
      <c r="D4949" s="2" t="s">
        <v>92</v>
      </c>
      <c r="E4949" s="2" t="s">
        <v>710</v>
      </c>
      <c r="F4949" s="23" t="str">
        <f t="shared" si="233"/>
        <v>ida</v>
      </c>
      <c r="G4949" s="4">
        <v>6</v>
      </c>
      <c r="H4949" s="2" t="s">
        <v>718</v>
      </c>
      <c r="I4949" s="2" t="s">
        <v>712</v>
      </c>
      <c r="J4949" s="23" t="str">
        <f t="shared" si="231"/>
        <v>TAGUATUR3802ida6</v>
      </c>
      <c r="K4949" s="32" t="str">
        <f t="shared" si="232"/>
        <v>AVENIDA PRINCIPAL DO PARQUE SANTO ANTONIO/AVENIDA PRINCIPAL DO PARQUE BEATRIZ I E II/TERMINAL QUEIROZ/COLÉGIO CASTRO ALVES/AVENIDA PRINCIPAL DO PARQUE ESTRELA DALVA XII/CAIC</v>
      </c>
    </row>
    <row r="4950" spans="1:11" x14ac:dyDescent="0.2">
      <c r="A4950" s="2" t="s">
        <v>708</v>
      </c>
      <c r="B4950" s="2" t="s">
        <v>564</v>
      </c>
      <c r="C4950" s="4">
        <v>3802</v>
      </c>
      <c r="D4950" s="2" t="s">
        <v>92</v>
      </c>
      <c r="E4950" s="2" t="s">
        <v>710</v>
      </c>
      <c r="F4950" s="23" t="str">
        <f t="shared" si="233"/>
        <v>ida</v>
      </c>
      <c r="G4950" s="4">
        <v>7</v>
      </c>
      <c r="H4950" s="2" t="s">
        <v>758</v>
      </c>
      <c r="I4950" s="2" t="s">
        <v>712</v>
      </c>
      <c r="J4950" s="23" t="str">
        <f t="shared" si="231"/>
        <v>TAGUATUR3802ida7</v>
      </c>
      <c r="K4950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</v>
      </c>
    </row>
    <row r="4951" spans="1:11" x14ac:dyDescent="0.2">
      <c r="A4951" s="2" t="s">
        <v>708</v>
      </c>
      <c r="B4951" s="2" t="s">
        <v>564</v>
      </c>
      <c r="C4951" s="4">
        <v>3802</v>
      </c>
      <c r="D4951" s="2" t="s">
        <v>92</v>
      </c>
      <c r="E4951" s="2" t="s">
        <v>710</v>
      </c>
      <c r="F4951" s="23" t="str">
        <f t="shared" si="233"/>
        <v>ida</v>
      </c>
      <c r="G4951" s="4">
        <v>8</v>
      </c>
      <c r="H4951" s="2" t="s">
        <v>721</v>
      </c>
      <c r="I4951" s="2" t="s">
        <v>712</v>
      </c>
      <c r="J4951" s="23" t="str">
        <f t="shared" si="231"/>
        <v>TAGUATUR3802ida8</v>
      </c>
      <c r="K4951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</v>
      </c>
    </row>
    <row r="4952" spans="1:11" x14ac:dyDescent="0.2">
      <c r="A4952" s="2" t="s">
        <v>708</v>
      </c>
      <c r="B4952" s="2" t="s">
        <v>564</v>
      </c>
      <c r="C4952" s="4">
        <v>3802</v>
      </c>
      <c r="D4952" s="2" t="s">
        <v>92</v>
      </c>
      <c r="E4952" s="2" t="s">
        <v>710</v>
      </c>
      <c r="F4952" s="23" t="str">
        <f t="shared" si="233"/>
        <v>ida</v>
      </c>
      <c r="G4952" s="4">
        <v>9</v>
      </c>
      <c r="H4952" s="2" t="s">
        <v>770</v>
      </c>
      <c r="I4952" s="2" t="s">
        <v>712</v>
      </c>
      <c r="J4952" s="23" t="str">
        <f t="shared" si="231"/>
        <v>TAGUATUR3802ida9</v>
      </c>
      <c r="K4952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</v>
      </c>
    </row>
    <row r="4953" spans="1:11" x14ac:dyDescent="0.2">
      <c r="A4953" s="2" t="s">
        <v>708</v>
      </c>
      <c r="B4953" s="2" t="s">
        <v>564</v>
      </c>
      <c r="C4953" s="4">
        <v>3802</v>
      </c>
      <c r="D4953" s="2" t="s">
        <v>92</v>
      </c>
      <c r="E4953" s="2" t="s">
        <v>710</v>
      </c>
      <c r="F4953" s="23" t="str">
        <f t="shared" si="233"/>
        <v>ida</v>
      </c>
      <c r="G4953" s="4">
        <v>10</v>
      </c>
      <c r="H4953" s="2" t="s">
        <v>792</v>
      </c>
      <c r="I4953" s="2" t="s">
        <v>724</v>
      </c>
      <c r="J4953" s="23" t="str">
        <f t="shared" si="231"/>
        <v>TAGUATUR3802ida10</v>
      </c>
      <c r="K4953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</v>
      </c>
    </row>
    <row r="4954" spans="1:11" x14ac:dyDescent="0.2">
      <c r="A4954" s="2" t="s">
        <v>708</v>
      </c>
      <c r="B4954" s="2" t="s">
        <v>564</v>
      </c>
      <c r="C4954" s="4">
        <v>3802</v>
      </c>
      <c r="D4954" s="2" t="s">
        <v>92</v>
      </c>
      <c r="E4954" s="2" t="s">
        <v>710</v>
      </c>
      <c r="F4954" s="23" t="str">
        <f t="shared" si="233"/>
        <v>ida</v>
      </c>
      <c r="G4954" s="4">
        <v>11</v>
      </c>
      <c r="H4954" s="2" t="s">
        <v>675</v>
      </c>
      <c r="I4954" s="2" t="s">
        <v>564</v>
      </c>
      <c r="J4954" s="23" t="str">
        <f t="shared" si="231"/>
        <v>TAGUATUR3802ida11</v>
      </c>
      <c r="K4954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</v>
      </c>
    </row>
    <row r="4955" spans="1:11" x14ac:dyDescent="0.2">
      <c r="A4955" s="2" t="s">
        <v>708</v>
      </c>
      <c r="B4955" s="2" t="s">
        <v>564</v>
      </c>
      <c r="C4955" s="4">
        <v>3802</v>
      </c>
      <c r="D4955" s="2" t="s">
        <v>92</v>
      </c>
      <c r="E4955" s="2" t="s">
        <v>710</v>
      </c>
      <c r="F4955" s="23" t="str">
        <f t="shared" si="233"/>
        <v>ida</v>
      </c>
      <c r="G4955" s="4">
        <v>12</v>
      </c>
      <c r="H4955" s="2" t="s">
        <v>748</v>
      </c>
      <c r="I4955" s="2" t="s">
        <v>564</v>
      </c>
      <c r="J4955" s="23" t="str">
        <f t="shared" si="231"/>
        <v>TAGUATUR3802ida12</v>
      </c>
      <c r="K4955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</v>
      </c>
    </row>
    <row r="4956" spans="1:11" x14ac:dyDescent="0.2">
      <c r="A4956" s="2" t="s">
        <v>708</v>
      </c>
      <c r="B4956" s="2" t="s">
        <v>564</v>
      </c>
      <c r="C4956" s="4">
        <v>3802</v>
      </c>
      <c r="D4956" s="2" t="s">
        <v>92</v>
      </c>
      <c r="E4956" s="2" t="s">
        <v>710</v>
      </c>
      <c r="F4956" s="23" t="str">
        <f t="shared" si="233"/>
        <v>ida</v>
      </c>
      <c r="G4956" s="4">
        <v>13</v>
      </c>
      <c r="H4956" s="2" t="s">
        <v>683</v>
      </c>
      <c r="I4956" s="2" t="s">
        <v>564</v>
      </c>
      <c r="J4956" s="23" t="str">
        <f t="shared" si="231"/>
        <v>TAGUATUR3802ida13</v>
      </c>
      <c r="K4956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</v>
      </c>
    </row>
    <row r="4957" spans="1:11" x14ac:dyDescent="0.2">
      <c r="A4957" s="2" t="s">
        <v>708</v>
      </c>
      <c r="B4957" s="2" t="s">
        <v>564</v>
      </c>
      <c r="C4957" s="4">
        <v>3802</v>
      </c>
      <c r="D4957" s="2" t="s">
        <v>92</v>
      </c>
      <c r="E4957" s="2" t="s">
        <v>710</v>
      </c>
      <c r="F4957" s="23" t="str">
        <f t="shared" si="233"/>
        <v>ida</v>
      </c>
      <c r="G4957" s="4">
        <v>14</v>
      </c>
      <c r="H4957" s="2" t="s">
        <v>794</v>
      </c>
      <c r="I4957" s="2" t="s">
        <v>564</v>
      </c>
      <c r="J4957" s="23" t="str">
        <f t="shared" si="231"/>
        <v>TAGUATUR3802ida14</v>
      </c>
      <c r="K4957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</v>
      </c>
    </row>
    <row r="4958" spans="1:11" x14ac:dyDescent="0.2">
      <c r="A4958" s="2" t="s">
        <v>708</v>
      </c>
      <c r="B4958" s="2" t="s">
        <v>564</v>
      </c>
      <c r="C4958" s="4">
        <v>3802</v>
      </c>
      <c r="D4958" s="2" t="s">
        <v>92</v>
      </c>
      <c r="E4958" s="2" t="s">
        <v>710</v>
      </c>
      <c r="F4958" s="23" t="str">
        <f t="shared" si="233"/>
        <v>ida</v>
      </c>
      <c r="G4958" s="4">
        <v>15</v>
      </c>
      <c r="H4958" s="2" t="s">
        <v>649</v>
      </c>
      <c r="I4958" s="2" t="s">
        <v>562</v>
      </c>
      <c r="J4958" s="23" t="str">
        <f t="shared" si="231"/>
        <v>TAGUATUR3802ida15</v>
      </c>
      <c r="K4958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</v>
      </c>
    </row>
    <row r="4959" spans="1:11" x14ac:dyDescent="0.2">
      <c r="A4959" s="2" t="s">
        <v>708</v>
      </c>
      <c r="B4959" s="2" t="s">
        <v>564</v>
      </c>
      <c r="C4959" s="4">
        <v>3802</v>
      </c>
      <c r="D4959" s="2" t="s">
        <v>92</v>
      </c>
      <c r="E4959" s="2" t="s">
        <v>710</v>
      </c>
      <c r="F4959" s="23" t="str">
        <f t="shared" si="233"/>
        <v>ida</v>
      </c>
      <c r="G4959" s="4">
        <v>16</v>
      </c>
      <c r="H4959" s="2" t="s">
        <v>668</v>
      </c>
      <c r="I4959" s="2" t="s">
        <v>562</v>
      </c>
      <c r="J4959" s="23" t="str">
        <f t="shared" si="231"/>
        <v>TAGUATUR3802ida16</v>
      </c>
      <c r="K4959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</v>
      </c>
    </row>
    <row r="4960" spans="1:11" x14ac:dyDescent="0.2">
      <c r="A4960" s="2" t="s">
        <v>708</v>
      </c>
      <c r="B4960" s="2" t="s">
        <v>564</v>
      </c>
      <c r="C4960" s="4">
        <v>3802</v>
      </c>
      <c r="D4960" s="2" t="s">
        <v>92</v>
      </c>
      <c r="E4960" s="2" t="s">
        <v>710</v>
      </c>
      <c r="F4960" s="23" t="str">
        <f t="shared" si="233"/>
        <v>ida</v>
      </c>
      <c r="G4960" s="4">
        <v>17</v>
      </c>
      <c r="H4960" s="2" t="s">
        <v>795</v>
      </c>
      <c r="I4960" s="2" t="s">
        <v>562</v>
      </c>
      <c r="J4960" s="23" t="str">
        <f t="shared" si="231"/>
        <v>TAGUATUR3802ida17</v>
      </c>
      <c r="K4960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</v>
      </c>
    </row>
    <row r="4961" spans="1:11" x14ac:dyDescent="0.2">
      <c r="A4961" s="2" t="s">
        <v>708</v>
      </c>
      <c r="B4961" s="2" t="s">
        <v>564</v>
      </c>
      <c r="C4961" s="4">
        <v>3802</v>
      </c>
      <c r="D4961" s="2" t="s">
        <v>92</v>
      </c>
      <c r="E4961" s="2" t="s">
        <v>710</v>
      </c>
      <c r="F4961" s="23" t="str">
        <f t="shared" si="233"/>
        <v>ida</v>
      </c>
      <c r="G4961" s="4">
        <v>18</v>
      </c>
      <c r="H4961" s="2" t="s">
        <v>778</v>
      </c>
      <c r="I4961" s="2" t="s">
        <v>564</v>
      </c>
      <c r="J4961" s="23" t="str">
        <f t="shared" si="231"/>
        <v>TAGUATUR3802ida18</v>
      </c>
      <c r="K4961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</v>
      </c>
    </row>
    <row r="4962" spans="1:11" x14ac:dyDescent="0.2">
      <c r="A4962" s="2" t="s">
        <v>708</v>
      </c>
      <c r="B4962" s="2" t="s">
        <v>564</v>
      </c>
      <c r="C4962" s="4">
        <v>3803</v>
      </c>
      <c r="D4962" s="2" t="s">
        <v>92</v>
      </c>
      <c r="E4962" s="2" t="s">
        <v>741</v>
      </c>
      <c r="F4962" s="23" t="str">
        <f t="shared" si="233"/>
        <v>ida</v>
      </c>
      <c r="G4962" s="4">
        <v>1</v>
      </c>
      <c r="H4962" s="2" t="s">
        <v>767</v>
      </c>
      <c r="I4962" s="2" t="s">
        <v>712</v>
      </c>
      <c r="J4962" s="23" t="str">
        <f t="shared" si="231"/>
        <v>TAGUATUR3803ida1</v>
      </c>
      <c r="K4962" s="32" t="str">
        <f t="shared" si="232"/>
        <v>AVENIDA PRINCIPAL DO PARQUE ESTRELA DALVA XIII</v>
      </c>
    </row>
    <row r="4963" spans="1:11" x14ac:dyDescent="0.2">
      <c r="A4963" s="2" t="s">
        <v>708</v>
      </c>
      <c r="B4963" s="2" t="s">
        <v>564</v>
      </c>
      <c r="C4963" s="4">
        <v>3803</v>
      </c>
      <c r="D4963" s="2" t="s">
        <v>92</v>
      </c>
      <c r="E4963" s="2" t="s">
        <v>741</v>
      </c>
      <c r="F4963" s="23" t="str">
        <f t="shared" si="233"/>
        <v>ida</v>
      </c>
      <c r="G4963" s="4">
        <v>2</v>
      </c>
      <c r="H4963" s="2" t="s">
        <v>796</v>
      </c>
      <c r="I4963" s="2" t="s">
        <v>712</v>
      </c>
      <c r="J4963" s="23" t="str">
        <f t="shared" si="231"/>
        <v>TAGUATUR3803ida2</v>
      </c>
      <c r="K4963" s="32" t="str">
        <f t="shared" si="232"/>
        <v>AVENIDA PRINCIPAL DO PARQUE ESTRELA DALVA XIII/RESIDÊNCIAL MORADA NOBRE</v>
      </c>
    </row>
    <row r="4964" spans="1:11" x14ac:dyDescent="0.2">
      <c r="A4964" s="2" t="s">
        <v>708</v>
      </c>
      <c r="B4964" s="2" t="s">
        <v>564</v>
      </c>
      <c r="C4964" s="4">
        <v>3803</v>
      </c>
      <c r="D4964" s="2" t="s">
        <v>92</v>
      </c>
      <c r="E4964" s="2" t="s">
        <v>741</v>
      </c>
      <c r="F4964" s="23" t="str">
        <f t="shared" si="233"/>
        <v>ida</v>
      </c>
      <c r="G4964" s="4">
        <v>3</v>
      </c>
      <c r="H4964" s="2" t="s">
        <v>714</v>
      </c>
      <c r="I4964" s="2" t="s">
        <v>712</v>
      </c>
      <c r="J4964" s="23" t="str">
        <f t="shared" si="231"/>
        <v>TAGUATUR3803ida3</v>
      </c>
      <c r="K4964" s="32" t="str">
        <f t="shared" si="232"/>
        <v>AVENIDA PRINCIPAL DO PARQUE ESTRELA DALVA XIII/RESIDÊNCIAL MORADA NOBRE/AVENIDA PRINCIPAL DO PARQUE BEATRIZ I E II</v>
      </c>
    </row>
    <row r="4965" spans="1:11" x14ac:dyDescent="0.2">
      <c r="A4965" s="2" t="s">
        <v>708</v>
      </c>
      <c r="B4965" s="2" t="s">
        <v>564</v>
      </c>
      <c r="C4965" s="4">
        <v>3803</v>
      </c>
      <c r="D4965" s="2" t="s">
        <v>92</v>
      </c>
      <c r="E4965" s="2" t="s">
        <v>741</v>
      </c>
      <c r="F4965" s="23" t="str">
        <f t="shared" si="233"/>
        <v>ida</v>
      </c>
      <c r="G4965" s="4">
        <v>4</v>
      </c>
      <c r="H4965" s="2" t="s">
        <v>715</v>
      </c>
      <c r="I4965" s="2" t="s">
        <v>712</v>
      </c>
      <c r="J4965" s="23" t="str">
        <f t="shared" si="231"/>
        <v>TAGUATUR3803ida4</v>
      </c>
      <c r="K4965" s="32" t="str">
        <f t="shared" si="232"/>
        <v>AVENIDA PRINCIPAL DO PARQUE ESTRELA DALVA XIII/RESIDÊNCIAL MORADA NOBRE/AVENIDA PRINCIPAL DO PARQUE BEATRIZ I E II/TERMINAL QUEIROZ</v>
      </c>
    </row>
    <row r="4966" spans="1:11" x14ac:dyDescent="0.2">
      <c r="A4966" s="2" t="s">
        <v>708</v>
      </c>
      <c r="B4966" s="2" t="s">
        <v>564</v>
      </c>
      <c r="C4966" s="4">
        <v>3803</v>
      </c>
      <c r="D4966" s="2" t="s">
        <v>92</v>
      </c>
      <c r="E4966" s="2" t="s">
        <v>741</v>
      </c>
      <c r="F4966" s="23" t="str">
        <f t="shared" si="233"/>
        <v>ida</v>
      </c>
      <c r="G4966" s="4">
        <v>5</v>
      </c>
      <c r="H4966" s="2" t="s">
        <v>716</v>
      </c>
      <c r="I4966" s="2" t="s">
        <v>712</v>
      </c>
      <c r="J4966" s="23" t="str">
        <f t="shared" si="231"/>
        <v>TAGUATUR3803ida5</v>
      </c>
      <c r="K4966" s="32" t="str">
        <f t="shared" si="232"/>
        <v>AVENIDA PRINCIPAL DO PARQUE ESTRELA DALVA XIII/RESIDÊNCIAL MORADA NOBRE/AVENIDA PRINCIPAL DO PARQUE BEATRIZ I E II/TERMINAL QUEIROZ/COLÉGIO CASTRO ALVES</v>
      </c>
    </row>
    <row r="4967" spans="1:11" x14ac:dyDescent="0.2">
      <c r="A4967" s="2" t="s">
        <v>708</v>
      </c>
      <c r="B4967" s="2" t="s">
        <v>564</v>
      </c>
      <c r="C4967" s="4">
        <v>3803</v>
      </c>
      <c r="D4967" s="2" t="s">
        <v>92</v>
      </c>
      <c r="E4967" s="2" t="s">
        <v>741</v>
      </c>
      <c r="F4967" s="23" t="str">
        <f t="shared" si="233"/>
        <v>ida</v>
      </c>
      <c r="G4967" s="4">
        <v>6</v>
      </c>
      <c r="H4967" s="2" t="s">
        <v>717</v>
      </c>
      <c r="I4967" s="2" t="s">
        <v>712</v>
      </c>
      <c r="J4967" s="23" t="str">
        <f t="shared" si="231"/>
        <v>TAGUATUR3803ida6</v>
      </c>
      <c r="K4967" s="32" t="str">
        <f t="shared" si="232"/>
        <v>AVENIDA PRINCIPAL DO PARQUE ESTRELA DALVA XIII/RESIDÊNCIAL MORADA NOBRE/AVENIDA PRINCIPAL DO PARQUE BEATRIZ I E II/TERMINAL QUEIROZ/COLÉGIO CASTRO ALVES/AVENIDA PRINCIPAL DO PARQUE ESTRELA DALVA XII</v>
      </c>
    </row>
    <row r="4968" spans="1:11" x14ac:dyDescent="0.2">
      <c r="A4968" s="2" t="s">
        <v>708</v>
      </c>
      <c r="B4968" s="2" t="s">
        <v>564</v>
      </c>
      <c r="C4968" s="4">
        <v>3803</v>
      </c>
      <c r="D4968" s="2" t="s">
        <v>92</v>
      </c>
      <c r="E4968" s="2" t="s">
        <v>741</v>
      </c>
      <c r="F4968" s="23" t="str">
        <f t="shared" si="233"/>
        <v>ida</v>
      </c>
      <c r="G4968" s="4">
        <v>7</v>
      </c>
      <c r="H4968" s="2" t="s">
        <v>718</v>
      </c>
      <c r="I4968" s="2" t="s">
        <v>712</v>
      </c>
      <c r="J4968" s="23" t="str">
        <f t="shared" si="231"/>
        <v>TAGUATUR3803ida7</v>
      </c>
      <c r="K4968" s="32" t="str">
        <f t="shared" si="232"/>
        <v>AVENIDA PRINCIPAL DO PARQUE ESTRELA DALVA XIII/RESIDÊNCIAL MORADA NOBRE/AVENIDA PRINCIPAL DO PARQUE BEATRIZ I E II/TERMINAL QUEIROZ/COLÉGIO CASTRO ALVES/AVENIDA PRINCIPAL DO PARQUE ESTRELA DALVA XII/CAIC</v>
      </c>
    </row>
    <row r="4969" spans="1:11" x14ac:dyDescent="0.2">
      <c r="A4969" s="2" t="s">
        <v>708</v>
      </c>
      <c r="B4969" s="2" t="s">
        <v>564</v>
      </c>
      <c r="C4969" s="4">
        <v>3803</v>
      </c>
      <c r="D4969" s="2" t="s">
        <v>92</v>
      </c>
      <c r="E4969" s="2" t="s">
        <v>741</v>
      </c>
      <c r="F4969" s="23" t="str">
        <f t="shared" si="233"/>
        <v>ida</v>
      </c>
      <c r="G4969" s="4">
        <v>8</v>
      </c>
      <c r="H4969" s="2" t="s">
        <v>758</v>
      </c>
      <c r="I4969" s="2" t="s">
        <v>712</v>
      </c>
      <c r="J4969" s="23" t="str">
        <f t="shared" si="231"/>
        <v>TAGUATUR3803ida8</v>
      </c>
      <c r="K4969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</v>
      </c>
    </row>
    <row r="4970" spans="1:11" x14ac:dyDescent="0.2">
      <c r="A4970" s="2" t="s">
        <v>708</v>
      </c>
      <c r="B4970" s="2" t="s">
        <v>564</v>
      </c>
      <c r="C4970" s="4">
        <v>3803</v>
      </c>
      <c r="D4970" s="2" t="s">
        <v>92</v>
      </c>
      <c r="E4970" s="2" t="s">
        <v>741</v>
      </c>
      <c r="F4970" s="23" t="str">
        <f t="shared" si="233"/>
        <v>ida</v>
      </c>
      <c r="G4970" s="4">
        <v>9</v>
      </c>
      <c r="H4970" s="2" t="s">
        <v>721</v>
      </c>
      <c r="I4970" s="2" t="s">
        <v>712</v>
      </c>
      <c r="J4970" s="23" t="str">
        <f t="shared" si="231"/>
        <v>TAGUATUR3803ida9</v>
      </c>
      <c r="K4970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</v>
      </c>
    </row>
    <row r="4971" spans="1:11" x14ac:dyDescent="0.2">
      <c r="A4971" s="2" t="s">
        <v>708</v>
      </c>
      <c r="B4971" s="2" t="s">
        <v>564</v>
      </c>
      <c r="C4971" s="4">
        <v>3803</v>
      </c>
      <c r="D4971" s="2" t="s">
        <v>92</v>
      </c>
      <c r="E4971" s="2" t="s">
        <v>741</v>
      </c>
      <c r="F4971" s="23" t="str">
        <f t="shared" si="233"/>
        <v>ida</v>
      </c>
      <c r="G4971" s="4">
        <v>10</v>
      </c>
      <c r="H4971" s="2" t="s">
        <v>722</v>
      </c>
      <c r="I4971" s="2" t="s">
        <v>712</v>
      </c>
      <c r="J4971" s="23" t="str">
        <f t="shared" si="231"/>
        <v>TAGUATUR3803ida10</v>
      </c>
      <c r="K4971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</v>
      </c>
    </row>
    <row r="4972" spans="1:11" x14ac:dyDescent="0.2">
      <c r="A4972" s="2" t="s">
        <v>708</v>
      </c>
      <c r="B4972" s="2" t="s">
        <v>564</v>
      </c>
      <c r="C4972" s="4">
        <v>3803</v>
      </c>
      <c r="D4972" s="2" t="s">
        <v>92</v>
      </c>
      <c r="E4972" s="2" t="s">
        <v>741</v>
      </c>
      <c r="F4972" s="23" t="str">
        <f t="shared" si="233"/>
        <v>ida</v>
      </c>
      <c r="G4972" s="4">
        <v>11</v>
      </c>
      <c r="H4972" s="2" t="s">
        <v>723</v>
      </c>
      <c r="I4972" s="2" t="s">
        <v>724</v>
      </c>
      <c r="J4972" s="23" t="str">
        <f t="shared" si="231"/>
        <v>TAGUATUR3803ida11</v>
      </c>
      <c r="K4972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</v>
      </c>
    </row>
    <row r="4973" spans="1:11" x14ac:dyDescent="0.2">
      <c r="A4973" s="2" t="s">
        <v>708</v>
      </c>
      <c r="B4973" s="2" t="s">
        <v>564</v>
      </c>
      <c r="C4973" s="4">
        <v>3803</v>
      </c>
      <c r="D4973" s="2" t="s">
        <v>92</v>
      </c>
      <c r="E4973" s="2" t="s">
        <v>741</v>
      </c>
      <c r="F4973" s="23" t="str">
        <f t="shared" si="233"/>
        <v>ida</v>
      </c>
      <c r="G4973" s="4">
        <v>12</v>
      </c>
      <c r="H4973" s="2" t="s">
        <v>675</v>
      </c>
      <c r="I4973" s="2" t="s">
        <v>564</v>
      </c>
      <c r="J4973" s="23" t="str">
        <f t="shared" si="231"/>
        <v>TAGUATUR3803ida12</v>
      </c>
      <c r="K4973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</v>
      </c>
    </row>
    <row r="4974" spans="1:11" x14ac:dyDescent="0.2">
      <c r="A4974" s="2" t="s">
        <v>708</v>
      </c>
      <c r="B4974" s="2" t="s">
        <v>564</v>
      </c>
      <c r="C4974" s="4">
        <v>3803</v>
      </c>
      <c r="D4974" s="2" t="s">
        <v>92</v>
      </c>
      <c r="E4974" s="2" t="s">
        <v>741</v>
      </c>
      <c r="F4974" s="23" t="str">
        <f t="shared" si="233"/>
        <v>ida</v>
      </c>
      <c r="G4974" s="4">
        <v>13</v>
      </c>
      <c r="H4974" s="2" t="s">
        <v>748</v>
      </c>
      <c r="I4974" s="2" t="s">
        <v>564</v>
      </c>
      <c r="J4974" s="23" t="str">
        <f t="shared" si="231"/>
        <v>TAGUATUR3803ida13</v>
      </c>
      <c r="K4974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</v>
      </c>
    </row>
    <row r="4975" spans="1:11" x14ac:dyDescent="0.2">
      <c r="A4975" s="2" t="s">
        <v>708</v>
      </c>
      <c r="B4975" s="2" t="s">
        <v>564</v>
      </c>
      <c r="C4975" s="4">
        <v>3803</v>
      </c>
      <c r="D4975" s="2" t="s">
        <v>92</v>
      </c>
      <c r="E4975" s="2" t="s">
        <v>741</v>
      </c>
      <c r="F4975" s="23" t="str">
        <f t="shared" si="233"/>
        <v>ida</v>
      </c>
      <c r="G4975" s="4">
        <v>14</v>
      </c>
      <c r="H4975" s="2" t="s">
        <v>683</v>
      </c>
      <c r="I4975" s="2" t="s">
        <v>564</v>
      </c>
      <c r="J4975" s="23" t="str">
        <f t="shared" si="231"/>
        <v>TAGUATUR3803ida14</v>
      </c>
      <c r="K4975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</v>
      </c>
    </row>
    <row r="4976" spans="1:11" x14ac:dyDescent="0.2">
      <c r="A4976" s="2" t="s">
        <v>708</v>
      </c>
      <c r="B4976" s="2" t="s">
        <v>564</v>
      </c>
      <c r="C4976" s="4">
        <v>3803</v>
      </c>
      <c r="D4976" s="2" t="s">
        <v>92</v>
      </c>
      <c r="E4976" s="2" t="s">
        <v>741</v>
      </c>
      <c r="F4976" s="23" t="str">
        <f t="shared" si="233"/>
        <v>ida</v>
      </c>
      <c r="G4976" s="4">
        <v>15</v>
      </c>
      <c r="H4976" s="2" t="s">
        <v>692</v>
      </c>
      <c r="I4976" s="2" t="s">
        <v>564</v>
      </c>
      <c r="J4976" s="23" t="str">
        <f t="shared" si="231"/>
        <v>TAGUATUR3803ida15</v>
      </c>
      <c r="K4976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</v>
      </c>
    </row>
    <row r="4977" spans="1:11" x14ac:dyDescent="0.2">
      <c r="A4977" s="2" t="s">
        <v>708</v>
      </c>
      <c r="B4977" s="2" t="s">
        <v>564</v>
      </c>
      <c r="C4977" s="4">
        <v>3803</v>
      </c>
      <c r="D4977" s="2" t="s">
        <v>92</v>
      </c>
      <c r="E4977" s="2" t="s">
        <v>741</v>
      </c>
      <c r="F4977" s="23" t="str">
        <f t="shared" si="233"/>
        <v>ida</v>
      </c>
      <c r="G4977" s="4">
        <v>16</v>
      </c>
      <c r="H4977" s="2" t="s">
        <v>778</v>
      </c>
      <c r="I4977" s="2" t="s">
        <v>564</v>
      </c>
      <c r="J4977" s="23" t="str">
        <f t="shared" si="231"/>
        <v>TAGUATUR3803ida16</v>
      </c>
      <c r="K4977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</v>
      </c>
    </row>
    <row r="4978" spans="1:11" x14ac:dyDescent="0.2">
      <c r="A4978" s="2" t="s">
        <v>737</v>
      </c>
      <c r="B4978" s="2" t="s">
        <v>564</v>
      </c>
      <c r="C4978" s="4">
        <v>3804</v>
      </c>
      <c r="D4978" s="2" t="s">
        <v>92</v>
      </c>
      <c r="E4978" s="2" t="s">
        <v>710</v>
      </c>
      <c r="F4978" s="23" t="str">
        <f t="shared" si="233"/>
        <v>ida</v>
      </c>
      <c r="G4978" s="4">
        <v>1</v>
      </c>
      <c r="H4978" s="2" t="s">
        <v>738</v>
      </c>
      <c r="I4978" s="2" t="s">
        <v>712</v>
      </c>
      <c r="J4978" s="23" t="str">
        <f t="shared" si="231"/>
        <v>TAGUATUR3804ida1</v>
      </c>
      <c r="K4978" s="32" t="str">
        <f t="shared" si="232"/>
        <v>TERMINAL ROD. DO CENTRO</v>
      </c>
    </row>
    <row r="4979" spans="1:11" x14ac:dyDescent="0.2">
      <c r="A4979" s="2" t="s">
        <v>737</v>
      </c>
      <c r="B4979" s="2" t="s">
        <v>564</v>
      </c>
      <c r="C4979" s="4">
        <v>3804</v>
      </c>
      <c r="D4979" s="2" t="s">
        <v>92</v>
      </c>
      <c r="E4979" s="2" t="s">
        <v>710</v>
      </c>
      <c r="F4979" s="23" t="str">
        <f t="shared" si="233"/>
        <v>ida</v>
      </c>
      <c r="G4979" s="4">
        <v>2</v>
      </c>
      <c r="H4979" s="2" t="s">
        <v>739</v>
      </c>
      <c r="I4979" s="2" t="s">
        <v>712</v>
      </c>
      <c r="J4979" s="23" t="str">
        <f t="shared" si="231"/>
        <v>TAGUATUR3804ida2</v>
      </c>
      <c r="K4979" s="32" t="str">
        <f t="shared" si="232"/>
        <v>TERMINAL ROD. DO CENTRO/VILA SÃO LUIZ</v>
      </c>
    </row>
    <row r="4980" spans="1:11" x14ac:dyDescent="0.2">
      <c r="A4980" s="2" t="s">
        <v>737</v>
      </c>
      <c r="B4980" s="2" t="s">
        <v>564</v>
      </c>
      <c r="C4980" s="4">
        <v>3804</v>
      </c>
      <c r="D4980" s="2" t="s">
        <v>92</v>
      </c>
      <c r="E4980" s="2" t="s">
        <v>710</v>
      </c>
      <c r="F4980" s="23" t="str">
        <f t="shared" si="233"/>
        <v>ida</v>
      </c>
      <c r="G4980" s="4">
        <v>3</v>
      </c>
      <c r="H4980" s="2" t="s">
        <v>733</v>
      </c>
      <c r="I4980" s="2" t="s">
        <v>712</v>
      </c>
      <c r="J4980" s="23" t="str">
        <f t="shared" si="231"/>
        <v>TAGUATUR3804ida3</v>
      </c>
      <c r="K4980" s="32" t="str">
        <f t="shared" si="232"/>
        <v>TERMINAL ROD. DO CENTRO/VILA SÃO LUIZ/AVENIDA RIO GRANDE DO NORTE</v>
      </c>
    </row>
    <row r="4981" spans="1:11" x14ac:dyDescent="0.2">
      <c r="A4981" s="2" t="s">
        <v>737</v>
      </c>
      <c r="B4981" s="2" t="s">
        <v>564</v>
      </c>
      <c r="C4981" s="4">
        <v>3804</v>
      </c>
      <c r="D4981" s="2" t="s">
        <v>92</v>
      </c>
      <c r="E4981" s="2" t="s">
        <v>710</v>
      </c>
      <c r="F4981" s="23" t="str">
        <f t="shared" si="233"/>
        <v>ida</v>
      </c>
      <c r="G4981" s="4">
        <v>4</v>
      </c>
      <c r="H4981" s="2" t="s">
        <v>734</v>
      </c>
      <c r="I4981" s="2" t="s">
        <v>712</v>
      </c>
      <c r="J4981" s="23" t="str">
        <f t="shared" si="231"/>
        <v>TAGUATUR3804ida4</v>
      </c>
      <c r="K4981" s="32" t="str">
        <f t="shared" si="232"/>
        <v>TERMINAL ROD. DO CENTRO/VILA SÃO LUIZ/AVENIDA RIO GRANDE DO NORTE/QUADRAS: 72 / 73</v>
      </c>
    </row>
    <row r="4982" spans="1:11" x14ac:dyDescent="0.2">
      <c r="A4982" s="2" t="s">
        <v>737</v>
      </c>
      <c r="B4982" s="2" t="s">
        <v>564</v>
      </c>
      <c r="C4982" s="4">
        <v>3804</v>
      </c>
      <c r="D4982" s="2" t="s">
        <v>92</v>
      </c>
      <c r="E4982" s="2" t="s">
        <v>710</v>
      </c>
      <c r="F4982" s="23" t="str">
        <f t="shared" si="233"/>
        <v>ida</v>
      </c>
      <c r="G4982" s="4">
        <v>5</v>
      </c>
      <c r="H4982" s="2" t="s">
        <v>721</v>
      </c>
      <c r="I4982" s="2" t="s">
        <v>712</v>
      </c>
      <c r="J4982" s="23" t="str">
        <f t="shared" si="231"/>
        <v>TAGUATUR3804ida5</v>
      </c>
      <c r="K4982" s="32" t="str">
        <f t="shared" si="232"/>
        <v>TERMINAL ROD. DO CENTRO/VILA SÃO LUIZ/AVENIDA RIO GRANDE DO NORTE/QUADRAS: 72 / 73/AVENIDA GOIÁS ATÉ A PONTE</v>
      </c>
    </row>
    <row r="4983" spans="1:11" x14ac:dyDescent="0.2">
      <c r="A4983" s="2" t="s">
        <v>737</v>
      </c>
      <c r="B4983" s="2" t="s">
        <v>564</v>
      </c>
      <c r="C4983" s="4">
        <v>3804</v>
      </c>
      <c r="D4983" s="2" t="s">
        <v>92</v>
      </c>
      <c r="E4983" s="2" t="s">
        <v>710</v>
      </c>
      <c r="F4983" s="23" t="str">
        <f t="shared" si="233"/>
        <v>ida</v>
      </c>
      <c r="G4983" s="4">
        <v>6</v>
      </c>
      <c r="H4983" s="2" t="s">
        <v>722</v>
      </c>
      <c r="I4983" s="2" t="s">
        <v>712</v>
      </c>
      <c r="J4983" s="23" t="str">
        <f t="shared" si="231"/>
        <v>TAGUATUR3804ida6</v>
      </c>
      <c r="K4983" s="32" t="str">
        <f t="shared" si="232"/>
        <v>TERMINAL ROD. DO CENTRO/VILA SÃO LUIZ/AVENIDA RIO GRANDE DO NORTE/QUADRAS: 72 / 73/AVENIDA GOIÁS ATÉ A PONTE/DF – 280</v>
      </c>
    </row>
    <row r="4984" spans="1:11" x14ac:dyDescent="0.2">
      <c r="A4984" s="2" t="s">
        <v>737</v>
      </c>
      <c r="B4984" s="2" t="s">
        <v>564</v>
      </c>
      <c r="C4984" s="4">
        <v>3804</v>
      </c>
      <c r="D4984" s="2" t="s">
        <v>92</v>
      </c>
      <c r="E4984" s="2" t="s">
        <v>710</v>
      </c>
      <c r="F4984" s="23" t="str">
        <f t="shared" si="233"/>
        <v>ida</v>
      </c>
      <c r="G4984" s="4">
        <v>7</v>
      </c>
      <c r="H4984" s="2" t="s">
        <v>723</v>
      </c>
      <c r="I4984" s="2" t="s">
        <v>724</v>
      </c>
      <c r="J4984" s="23" t="str">
        <f t="shared" si="231"/>
        <v>TAGUATUR3804ida7</v>
      </c>
      <c r="K4984" s="32" t="str">
        <f t="shared" si="232"/>
        <v>TERMINAL ROD. DO CENTRO/VILA SÃO LUIZ/AVENIDA RIO GRANDE DO NORTE/QUADRAS: 72 / 73/AVENIDA GOIÁS ATÉ A PONTE/DF – 280/BR – 060</v>
      </c>
    </row>
    <row r="4985" spans="1:11" x14ac:dyDescent="0.2">
      <c r="A4985" s="2" t="s">
        <v>737</v>
      </c>
      <c r="B4985" s="2" t="s">
        <v>564</v>
      </c>
      <c r="C4985" s="4">
        <v>3804</v>
      </c>
      <c r="D4985" s="2" t="s">
        <v>92</v>
      </c>
      <c r="E4985" s="2" t="s">
        <v>710</v>
      </c>
      <c r="F4985" s="23" t="str">
        <f t="shared" si="233"/>
        <v>ida</v>
      </c>
      <c r="G4985" s="4">
        <v>8</v>
      </c>
      <c r="H4985" s="2" t="s">
        <v>675</v>
      </c>
      <c r="I4985" s="2" t="s">
        <v>564</v>
      </c>
      <c r="J4985" s="23" t="str">
        <f t="shared" si="231"/>
        <v>TAGUATUR3804ida8</v>
      </c>
      <c r="K4985" s="32" t="str">
        <f t="shared" si="232"/>
        <v>TERMINAL ROD. DO CENTRO/VILA SÃO LUIZ/AVENIDA RIO GRANDE DO NORTE/QUADRAS: 72 / 73/AVENIDA GOIÁS ATÉ A PONTE/DF – 280/BR – 060/PISTÃO SUL</v>
      </c>
    </row>
    <row r="4986" spans="1:11" x14ac:dyDescent="0.2">
      <c r="A4986" s="2" t="s">
        <v>737</v>
      </c>
      <c r="B4986" s="2" t="s">
        <v>564</v>
      </c>
      <c r="C4986" s="4">
        <v>3804</v>
      </c>
      <c r="D4986" s="2" t="s">
        <v>92</v>
      </c>
      <c r="E4986" s="2" t="s">
        <v>710</v>
      </c>
      <c r="F4986" s="23" t="str">
        <f t="shared" si="233"/>
        <v>ida</v>
      </c>
      <c r="G4986" s="4">
        <v>9</v>
      </c>
      <c r="H4986" s="2" t="s">
        <v>748</v>
      </c>
      <c r="I4986" s="2" t="s">
        <v>564</v>
      </c>
      <c r="J4986" s="23" t="str">
        <f t="shared" si="231"/>
        <v>TAGUATUR3804ida9</v>
      </c>
      <c r="K4986" s="32" t="str">
        <f t="shared" si="232"/>
        <v>TERMINAL ROD. DO CENTRO/VILA SÃO LUIZ/AVENIDA RIO GRANDE DO NORTE/QUADRAS: 72 / 73/AVENIDA GOIÁS ATÉ A PONTE/DF – 280/BR – 060/PISTÃO SUL/VIADUTO TAGUATINGA CENTRO</v>
      </c>
    </row>
    <row r="4987" spans="1:11" x14ac:dyDescent="0.2">
      <c r="A4987" s="2" t="s">
        <v>737</v>
      </c>
      <c r="B4987" s="2" t="s">
        <v>564</v>
      </c>
      <c r="C4987" s="4">
        <v>3804</v>
      </c>
      <c r="D4987" s="2" t="s">
        <v>92</v>
      </c>
      <c r="E4987" s="2" t="s">
        <v>710</v>
      </c>
      <c r="F4987" s="23" t="str">
        <f t="shared" si="233"/>
        <v>ida</v>
      </c>
      <c r="G4987" s="4">
        <v>10</v>
      </c>
      <c r="H4987" s="2" t="s">
        <v>683</v>
      </c>
      <c r="I4987" s="2" t="s">
        <v>564</v>
      </c>
      <c r="J4987" s="23" t="str">
        <f t="shared" si="231"/>
        <v>TAGUATUR3804ida10</v>
      </c>
      <c r="K4987" s="32" t="str">
        <f t="shared" si="232"/>
        <v>TERMINAL ROD. DO CENTRO/VILA SÃO LUIZ/AVENIDA RIO GRANDE DO NORTE/QUADRAS: 72 / 73/AVENIDA GOIÁS ATÉ A PONTE/DF – 280/BR – 060/PISTÃO SUL/VIADUTO TAGUATINGA CENTRO/TAGUATINGA CENTRO</v>
      </c>
    </row>
    <row r="4988" spans="1:11" x14ac:dyDescent="0.2">
      <c r="A4988" s="2" t="s">
        <v>737</v>
      </c>
      <c r="B4988" s="2" t="s">
        <v>564</v>
      </c>
      <c r="C4988" s="4">
        <v>3804</v>
      </c>
      <c r="D4988" s="2" t="s">
        <v>92</v>
      </c>
      <c r="E4988" s="2" t="s">
        <v>710</v>
      </c>
      <c r="F4988" s="23" t="str">
        <f t="shared" si="233"/>
        <v>ida</v>
      </c>
      <c r="G4988" s="4">
        <v>11</v>
      </c>
      <c r="H4988" s="2" t="s">
        <v>692</v>
      </c>
      <c r="I4988" s="2" t="s">
        <v>564</v>
      </c>
      <c r="J4988" s="23" t="str">
        <f t="shared" si="231"/>
        <v>TAGUATUR3804ida11</v>
      </c>
      <c r="K4988" s="32" t="str">
        <f t="shared" si="232"/>
        <v>TERMINAL ROD. DO CENTRO/VILA SÃO LUIZ/AVENIDA RIO GRANDE DO NORTE/QUADRAS: 72 / 73/AVENIDA GOIÁS ATÉ A PONTE/DF – 280/BR – 060/PISTÃO SUL/VIADUTO TAGUATINGA CENTRO/TAGUATINGA CENTRO/AVENIDA ELMO SEREJO</v>
      </c>
    </row>
    <row r="4989" spans="1:11" x14ac:dyDescent="0.2">
      <c r="A4989" s="2" t="s">
        <v>737</v>
      </c>
      <c r="B4989" s="2" t="s">
        <v>564</v>
      </c>
      <c r="C4989" s="4">
        <v>3804</v>
      </c>
      <c r="D4989" s="2" t="s">
        <v>92</v>
      </c>
      <c r="E4989" s="2" t="s">
        <v>710</v>
      </c>
      <c r="F4989" s="23" t="str">
        <f t="shared" si="233"/>
        <v>ida</v>
      </c>
      <c r="G4989" s="4">
        <v>12</v>
      </c>
      <c r="H4989" s="2" t="s">
        <v>778</v>
      </c>
      <c r="I4989" s="2" t="s">
        <v>564</v>
      </c>
      <c r="J4989" s="23" t="str">
        <f t="shared" si="231"/>
        <v>TAGUATUR3804ida12</v>
      </c>
      <c r="K4989" s="32" t="str">
        <f t="shared" si="232"/>
        <v>TERMINAL ROD. DO CENTRO/VILA SÃO LUIZ/AVENIDA RIO GRANDE DO NORTE/QUADRAS: 72 / 73/AVENIDA GOIÁS ATÉ A PONTE/DF – 280/BR – 060/PISTÃO SUL/VIADUTO TAGUATINGA CENTRO/TAGUATINGA CENTRO/AVENIDA ELMO SEREJO/TERMINAL TAGUATINGA NORTE</v>
      </c>
    </row>
    <row r="4990" spans="1:11" x14ac:dyDescent="0.2">
      <c r="A4990" s="2" t="s">
        <v>737</v>
      </c>
      <c r="B4990" s="2" t="s">
        <v>564</v>
      </c>
      <c r="C4990" s="4">
        <v>3805</v>
      </c>
      <c r="D4990" s="2" t="s">
        <v>92</v>
      </c>
      <c r="E4990" s="2" t="s">
        <v>741</v>
      </c>
      <c r="F4990" s="23" t="str">
        <f t="shared" si="233"/>
        <v>ida</v>
      </c>
      <c r="G4990" s="4">
        <v>1</v>
      </c>
      <c r="H4990" s="2" t="s">
        <v>738</v>
      </c>
      <c r="I4990" s="2" t="s">
        <v>712</v>
      </c>
      <c r="J4990" s="23" t="str">
        <f t="shared" si="231"/>
        <v>TAGUATUR3805ida1</v>
      </c>
      <c r="K4990" s="32" t="str">
        <f t="shared" si="232"/>
        <v>TERMINAL ROD. DO CENTRO</v>
      </c>
    </row>
    <row r="4991" spans="1:11" x14ac:dyDescent="0.2">
      <c r="A4991" s="2" t="s">
        <v>737</v>
      </c>
      <c r="B4991" s="2" t="s">
        <v>564</v>
      </c>
      <c r="C4991" s="4">
        <v>3805</v>
      </c>
      <c r="D4991" s="2" t="s">
        <v>92</v>
      </c>
      <c r="E4991" s="2" t="s">
        <v>741</v>
      </c>
      <c r="F4991" s="23" t="str">
        <f t="shared" si="233"/>
        <v>ida</v>
      </c>
      <c r="G4991" s="4">
        <v>2</v>
      </c>
      <c r="H4991" s="2" t="s">
        <v>739</v>
      </c>
      <c r="I4991" s="2" t="s">
        <v>712</v>
      </c>
      <c r="J4991" s="23" t="str">
        <f t="shared" si="231"/>
        <v>TAGUATUR3805ida2</v>
      </c>
      <c r="K4991" s="32" t="str">
        <f t="shared" si="232"/>
        <v>TERMINAL ROD. DO CENTRO/VILA SÃO LUIZ</v>
      </c>
    </row>
    <row r="4992" spans="1:11" x14ac:dyDescent="0.2">
      <c r="A4992" s="2" t="s">
        <v>737</v>
      </c>
      <c r="B4992" s="2" t="s">
        <v>564</v>
      </c>
      <c r="C4992" s="4">
        <v>3805</v>
      </c>
      <c r="D4992" s="2" t="s">
        <v>92</v>
      </c>
      <c r="E4992" s="2" t="s">
        <v>741</v>
      </c>
      <c r="F4992" s="23" t="str">
        <f t="shared" si="233"/>
        <v>ida</v>
      </c>
      <c r="G4992" s="4">
        <v>3</v>
      </c>
      <c r="H4992" s="2" t="s">
        <v>733</v>
      </c>
      <c r="I4992" s="2" t="s">
        <v>712</v>
      </c>
      <c r="J4992" s="23" t="str">
        <f t="shared" si="231"/>
        <v>TAGUATUR3805ida3</v>
      </c>
      <c r="K4992" s="32" t="str">
        <f t="shared" si="232"/>
        <v>TERMINAL ROD. DO CENTRO/VILA SÃO LUIZ/AVENIDA RIO GRANDE DO NORTE</v>
      </c>
    </row>
    <row r="4993" spans="1:11" x14ac:dyDescent="0.2">
      <c r="A4993" s="2" t="s">
        <v>737</v>
      </c>
      <c r="B4993" s="2" t="s">
        <v>564</v>
      </c>
      <c r="C4993" s="4">
        <v>3805</v>
      </c>
      <c r="D4993" s="2" t="s">
        <v>92</v>
      </c>
      <c r="E4993" s="2" t="s">
        <v>741</v>
      </c>
      <c r="F4993" s="23" t="str">
        <f t="shared" si="233"/>
        <v>ida</v>
      </c>
      <c r="G4993" s="4">
        <v>4</v>
      </c>
      <c r="H4993" s="2" t="s">
        <v>734</v>
      </c>
      <c r="I4993" s="2" t="s">
        <v>712</v>
      </c>
      <c r="J4993" s="23" t="str">
        <f t="shared" si="231"/>
        <v>TAGUATUR3805ida4</v>
      </c>
      <c r="K4993" s="32" t="str">
        <f t="shared" si="232"/>
        <v>TERMINAL ROD. DO CENTRO/VILA SÃO LUIZ/AVENIDA RIO GRANDE DO NORTE/QUADRAS: 72 / 73</v>
      </c>
    </row>
    <row r="4994" spans="1:11" x14ac:dyDescent="0.2">
      <c r="A4994" s="2" t="s">
        <v>737</v>
      </c>
      <c r="B4994" s="2" t="s">
        <v>564</v>
      </c>
      <c r="C4994" s="4">
        <v>3805</v>
      </c>
      <c r="D4994" s="2" t="s">
        <v>92</v>
      </c>
      <c r="E4994" s="2" t="s">
        <v>741</v>
      </c>
      <c r="F4994" s="23" t="str">
        <f t="shared" si="233"/>
        <v>ida</v>
      </c>
      <c r="G4994" s="4">
        <v>5</v>
      </c>
      <c r="H4994" s="2" t="s">
        <v>721</v>
      </c>
      <c r="I4994" s="2" t="s">
        <v>712</v>
      </c>
      <c r="J4994" s="23" t="str">
        <f t="shared" si="231"/>
        <v>TAGUATUR3805ida5</v>
      </c>
      <c r="K4994" s="32" t="str">
        <f t="shared" si="232"/>
        <v>TERMINAL ROD. DO CENTRO/VILA SÃO LUIZ/AVENIDA RIO GRANDE DO NORTE/QUADRAS: 72 / 73/AVENIDA GOIÁS ATÉ A PONTE</v>
      </c>
    </row>
    <row r="4995" spans="1:11" x14ac:dyDescent="0.2">
      <c r="A4995" s="2" t="s">
        <v>737</v>
      </c>
      <c r="B4995" s="2" t="s">
        <v>564</v>
      </c>
      <c r="C4995" s="4">
        <v>3805</v>
      </c>
      <c r="D4995" s="2" t="s">
        <v>92</v>
      </c>
      <c r="E4995" s="2" t="s">
        <v>741</v>
      </c>
      <c r="F4995" s="23" t="str">
        <f t="shared" si="233"/>
        <v>ida</v>
      </c>
      <c r="G4995" s="4">
        <v>6</v>
      </c>
      <c r="H4995" s="2" t="s">
        <v>722</v>
      </c>
      <c r="I4995" s="2" t="s">
        <v>712</v>
      </c>
      <c r="J4995" s="23" t="str">
        <f t="shared" ref="J4995:J5058" si="234">D4995&amp;C4995&amp;F4995&amp;G4995</f>
        <v>TAGUATUR3805ida6</v>
      </c>
      <c r="K4995" s="32" t="str">
        <f t="shared" ref="K4995:K5058" si="235">IF(G4995=1,H4995,K4994&amp;"/"&amp;H4995)</f>
        <v>TERMINAL ROD. DO CENTRO/VILA SÃO LUIZ/AVENIDA RIO GRANDE DO NORTE/QUADRAS: 72 / 73/AVENIDA GOIÁS ATÉ A PONTE/DF – 280</v>
      </c>
    </row>
    <row r="4996" spans="1:11" x14ac:dyDescent="0.2">
      <c r="A4996" s="2" t="s">
        <v>737</v>
      </c>
      <c r="B4996" s="2" t="s">
        <v>564</v>
      </c>
      <c r="C4996" s="4">
        <v>3805</v>
      </c>
      <c r="D4996" s="2" t="s">
        <v>92</v>
      </c>
      <c r="E4996" s="2" t="s">
        <v>741</v>
      </c>
      <c r="F4996" s="23" t="str">
        <f t="shared" ref="F4996:F5059" si="236">IF(LEFT(E4996,3)="ida","ida","volta")</f>
        <v>ida</v>
      </c>
      <c r="G4996" s="4">
        <v>7</v>
      </c>
      <c r="H4996" s="2" t="s">
        <v>723</v>
      </c>
      <c r="I4996" s="2" t="s">
        <v>724</v>
      </c>
      <c r="J4996" s="23" t="str">
        <f t="shared" si="234"/>
        <v>TAGUATUR3805ida7</v>
      </c>
      <c r="K4996" s="32" t="str">
        <f t="shared" si="235"/>
        <v>TERMINAL ROD. DO CENTRO/VILA SÃO LUIZ/AVENIDA RIO GRANDE DO NORTE/QUADRAS: 72 / 73/AVENIDA GOIÁS ATÉ A PONTE/DF – 280/BR – 060</v>
      </c>
    </row>
    <row r="4997" spans="1:11" x14ac:dyDescent="0.2">
      <c r="A4997" s="2" t="s">
        <v>737</v>
      </c>
      <c r="B4997" s="2" t="s">
        <v>564</v>
      </c>
      <c r="C4997" s="4">
        <v>3805</v>
      </c>
      <c r="D4997" s="2" t="s">
        <v>92</v>
      </c>
      <c r="E4997" s="2" t="s">
        <v>741</v>
      </c>
      <c r="F4997" s="23" t="str">
        <f t="shared" si="236"/>
        <v>ida</v>
      </c>
      <c r="G4997" s="4">
        <v>8</v>
      </c>
      <c r="H4997" s="2" t="s">
        <v>675</v>
      </c>
      <c r="I4997" s="2" t="s">
        <v>564</v>
      </c>
      <c r="J4997" s="23" t="str">
        <f t="shared" si="234"/>
        <v>TAGUATUR3805ida8</v>
      </c>
      <c r="K4997" s="32" t="str">
        <f t="shared" si="235"/>
        <v>TERMINAL ROD. DO CENTRO/VILA SÃO LUIZ/AVENIDA RIO GRANDE DO NORTE/QUADRAS: 72 / 73/AVENIDA GOIÁS ATÉ A PONTE/DF – 280/BR – 060/PISTÃO SUL</v>
      </c>
    </row>
    <row r="4998" spans="1:11" x14ac:dyDescent="0.2">
      <c r="A4998" s="2" t="s">
        <v>737</v>
      </c>
      <c r="B4998" s="2" t="s">
        <v>564</v>
      </c>
      <c r="C4998" s="4">
        <v>3805</v>
      </c>
      <c r="D4998" s="2" t="s">
        <v>92</v>
      </c>
      <c r="E4998" s="2" t="s">
        <v>741</v>
      </c>
      <c r="F4998" s="23" t="str">
        <f t="shared" si="236"/>
        <v>ida</v>
      </c>
      <c r="G4998" s="4">
        <v>9</v>
      </c>
      <c r="H4998" s="2" t="s">
        <v>748</v>
      </c>
      <c r="I4998" s="2" t="s">
        <v>564</v>
      </c>
      <c r="J4998" s="23" t="str">
        <f t="shared" si="234"/>
        <v>TAGUATUR3805ida9</v>
      </c>
      <c r="K4998" s="32" t="str">
        <f t="shared" si="235"/>
        <v>TERMINAL ROD. DO CENTRO/VILA SÃO LUIZ/AVENIDA RIO GRANDE DO NORTE/QUADRAS: 72 / 73/AVENIDA GOIÁS ATÉ A PONTE/DF – 280/BR – 060/PISTÃO SUL/VIADUTO TAGUATINGA CENTRO</v>
      </c>
    </row>
    <row r="4999" spans="1:11" x14ac:dyDescent="0.2">
      <c r="A4999" s="2" t="s">
        <v>737</v>
      </c>
      <c r="B4999" s="2" t="s">
        <v>564</v>
      </c>
      <c r="C4999" s="4">
        <v>3805</v>
      </c>
      <c r="D4999" s="2" t="s">
        <v>92</v>
      </c>
      <c r="E4999" s="2" t="s">
        <v>741</v>
      </c>
      <c r="F4999" s="23" t="str">
        <f t="shared" si="236"/>
        <v>ida</v>
      </c>
      <c r="G4999" s="4">
        <v>10</v>
      </c>
      <c r="H4999" s="2" t="s">
        <v>683</v>
      </c>
      <c r="I4999" s="2" t="s">
        <v>564</v>
      </c>
      <c r="J4999" s="23" t="str">
        <f t="shared" si="234"/>
        <v>TAGUATUR3805ida10</v>
      </c>
      <c r="K4999" s="32" t="str">
        <f t="shared" si="235"/>
        <v>TERMINAL ROD. DO CENTRO/VILA SÃO LUIZ/AVENIDA RIO GRANDE DO NORTE/QUADRAS: 72 / 73/AVENIDA GOIÁS ATÉ A PONTE/DF – 280/BR – 060/PISTÃO SUL/VIADUTO TAGUATINGA CENTRO/TAGUATINGA CENTRO</v>
      </c>
    </row>
    <row r="5000" spans="1:11" x14ac:dyDescent="0.2">
      <c r="A5000" s="2" t="s">
        <v>737</v>
      </c>
      <c r="B5000" s="2" t="s">
        <v>564</v>
      </c>
      <c r="C5000" s="4">
        <v>3805</v>
      </c>
      <c r="D5000" s="2" t="s">
        <v>92</v>
      </c>
      <c r="E5000" s="2" t="s">
        <v>741</v>
      </c>
      <c r="F5000" s="23" t="str">
        <f t="shared" si="236"/>
        <v>ida</v>
      </c>
      <c r="G5000" s="4">
        <v>11</v>
      </c>
      <c r="H5000" s="2" t="s">
        <v>650</v>
      </c>
      <c r="I5000" s="2" t="s">
        <v>564</v>
      </c>
      <c r="J5000" s="23" t="str">
        <f t="shared" si="234"/>
        <v>TAGUATUR3805ida11</v>
      </c>
      <c r="K5000" s="32" t="str">
        <f t="shared" si="235"/>
        <v>TERMINAL ROD. DO CENTRO/VILA SÃO LUIZ/AVENIDA RIO GRANDE DO NORTE/QUADRAS: 72 / 73/AVENIDA GOIÁS ATÉ A PONTE/DF – 280/BR – 060/PISTÃO SUL/VIADUTO TAGUATINGA CENTRO/TAGUATINGA CENTRO/COMERCIAL NORTE</v>
      </c>
    </row>
    <row r="5001" spans="1:11" x14ac:dyDescent="0.2">
      <c r="A5001" s="2" t="s">
        <v>737</v>
      </c>
      <c r="B5001" s="2" t="s">
        <v>564</v>
      </c>
      <c r="C5001" s="4">
        <v>3805</v>
      </c>
      <c r="D5001" s="2" t="s">
        <v>92</v>
      </c>
      <c r="E5001" s="2" t="s">
        <v>741</v>
      </c>
      <c r="F5001" s="23" t="str">
        <f t="shared" si="236"/>
        <v>ida</v>
      </c>
      <c r="G5001" s="4">
        <v>12</v>
      </c>
      <c r="H5001" s="2" t="s">
        <v>649</v>
      </c>
      <c r="I5001" s="2" t="s">
        <v>564</v>
      </c>
      <c r="J5001" s="23" t="str">
        <f t="shared" si="234"/>
        <v>TAGUATUR3805ida12</v>
      </c>
      <c r="K5001" s="32" t="str">
        <f t="shared" si="235"/>
        <v>TERMINAL ROD. DO CENTRO/VILA SÃO LUIZ/AVENIDA RIO GRANDE DO NORTE/QUADRAS: 72 / 73/AVENIDA GOIÁS ATÉ A PONTE/DF – 280/BR – 060/PISTÃO SUL/VIADUTO TAGUATINGA CENTRO/TAGUATINGA CENTRO/COMERCIAL NORTE/AVENIDA HÉLIO PRATES</v>
      </c>
    </row>
    <row r="5002" spans="1:11" x14ac:dyDescent="0.2">
      <c r="A5002" s="2" t="s">
        <v>737</v>
      </c>
      <c r="B5002" s="2" t="s">
        <v>564</v>
      </c>
      <c r="C5002" s="4">
        <v>3805</v>
      </c>
      <c r="D5002" s="2" t="s">
        <v>92</v>
      </c>
      <c r="E5002" s="2" t="s">
        <v>741</v>
      </c>
      <c r="F5002" s="23" t="str">
        <f t="shared" si="236"/>
        <v>ida</v>
      </c>
      <c r="G5002" s="4">
        <v>13</v>
      </c>
      <c r="H5002" s="2" t="s">
        <v>793</v>
      </c>
      <c r="I5002" s="2" t="s">
        <v>564</v>
      </c>
      <c r="J5002" s="23" t="str">
        <f t="shared" si="234"/>
        <v>TAGUATUR3805ida13</v>
      </c>
      <c r="K5002" s="32" t="str">
        <f t="shared" si="235"/>
        <v>TERMINAL ROD. DO CENTRO/VILA SÃO LUIZ/AVENIDA RIO GRANDE DO NORTE/QUADRAS: 72 / 73/AVENIDA GOIÁS ATÉ A PONTE/DF – 280/BR – 060/PISTÃO SUL/VIADUTO TAGUATINGA CENTRO/TAGUATINGA CENTRO/COMERCIAL NORTE/AVENIDA HÉLIO PRATES/QNL</v>
      </c>
    </row>
    <row r="5003" spans="1:11" x14ac:dyDescent="0.2">
      <c r="A5003" s="2" t="s">
        <v>737</v>
      </c>
      <c r="B5003" s="2" t="s">
        <v>564</v>
      </c>
      <c r="C5003" s="4">
        <v>3805</v>
      </c>
      <c r="D5003" s="2" t="s">
        <v>92</v>
      </c>
      <c r="E5003" s="2" t="s">
        <v>741</v>
      </c>
      <c r="F5003" s="23" t="str">
        <f t="shared" si="236"/>
        <v>ida</v>
      </c>
      <c r="G5003" s="4">
        <v>14</v>
      </c>
      <c r="H5003" s="2" t="s">
        <v>778</v>
      </c>
      <c r="I5003" s="2" t="s">
        <v>564</v>
      </c>
      <c r="J5003" s="23" t="str">
        <f t="shared" si="234"/>
        <v>TAGUATUR3805ida14</v>
      </c>
      <c r="K5003" s="32" t="str">
        <f t="shared" si="235"/>
        <v>TERMINAL ROD. DO CENTRO/VILA SÃO LUIZ/AVENIDA RIO GRANDE DO NORTE/QUADRAS: 72 / 73/AVENIDA GOIÁS ATÉ A PONTE/DF – 280/BR – 060/PISTÃO SUL/VIADUTO TAGUATINGA CENTRO/TAGUATINGA CENTRO/COMERCIAL NORTE/AVENIDA HÉLIO PRATES/QNL/TERMINAL TAGUATINGA NORTE</v>
      </c>
    </row>
    <row r="5004" spans="1:11" x14ac:dyDescent="0.2">
      <c r="A5004" s="2" t="s">
        <v>753</v>
      </c>
      <c r="B5004" s="2" t="s">
        <v>564</v>
      </c>
      <c r="C5004" s="4">
        <v>3806</v>
      </c>
      <c r="D5004" s="2" t="s">
        <v>92</v>
      </c>
      <c r="E5004" s="2" t="s">
        <v>710</v>
      </c>
      <c r="F5004" s="23" t="str">
        <f t="shared" si="236"/>
        <v>ida</v>
      </c>
      <c r="G5004" s="4">
        <v>1</v>
      </c>
      <c r="H5004" s="2" t="s">
        <v>774</v>
      </c>
      <c r="I5004" s="2" t="s">
        <v>712</v>
      </c>
      <c r="J5004" s="23" t="str">
        <f t="shared" si="234"/>
        <v>TAGUATUR3806ida1</v>
      </c>
      <c r="K5004" s="32" t="str">
        <f t="shared" si="235"/>
        <v>GO – 540</v>
      </c>
    </row>
    <row r="5005" spans="1:11" x14ac:dyDescent="0.2">
      <c r="A5005" s="2" t="s">
        <v>753</v>
      </c>
      <c r="B5005" s="2" t="s">
        <v>564</v>
      </c>
      <c r="C5005" s="4">
        <v>3806</v>
      </c>
      <c r="D5005" s="2" t="s">
        <v>92</v>
      </c>
      <c r="E5005" s="2" t="s">
        <v>710</v>
      </c>
      <c r="F5005" s="23" t="str">
        <f t="shared" si="236"/>
        <v>ida</v>
      </c>
      <c r="G5005" s="4">
        <v>2</v>
      </c>
      <c r="H5005" s="2" t="s">
        <v>721</v>
      </c>
      <c r="I5005" s="2" t="s">
        <v>712</v>
      </c>
      <c r="J5005" s="23" t="str">
        <f t="shared" si="234"/>
        <v>TAGUATUR3806ida2</v>
      </c>
      <c r="K5005" s="32" t="str">
        <f t="shared" si="235"/>
        <v>GO – 540/AVENIDA GOIÁS ATÉ A PONTE</v>
      </c>
    </row>
    <row r="5006" spans="1:11" x14ac:dyDescent="0.2">
      <c r="A5006" s="2" t="s">
        <v>753</v>
      </c>
      <c r="B5006" s="2" t="s">
        <v>564</v>
      </c>
      <c r="C5006" s="4">
        <v>3806</v>
      </c>
      <c r="D5006" s="2" t="s">
        <v>92</v>
      </c>
      <c r="E5006" s="2" t="s">
        <v>710</v>
      </c>
      <c r="F5006" s="23" t="str">
        <f t="shared" si="236"/>
        <v>ida</v>
      </c>
      <c r="G5006" s="4">
        <v>3</v>
      </c>
      <c r="H5006" s="2" t="s">
        <v>722</v>
      </c>
      <c r="I5006" s="2" t="s">
        <v>712</v>
      </c>
      <c r="J5006" s="23" t="str">
        <f t="shared" si="234"/>
        <v>TAGUATUR3806ida3</v>
      </c>
      <c r="K5006" s="32" t="str">
        <f t="shared" si="235"/>
        <v>GO – 540/AVENIDA GOIÁS ATÉ A PONTE/DF – 280</v>
      </c>
    </row>
    <row r="5007" spans="1:11" x14ac:dyDescent="0.2">
      <c r="A5007" s="2" t="s">
        <v>753</v>
      </c>
      <c r="B5007" s="2" t="s">
        <v>564</v>
      </c>
      <c r="C5007" s="4">
        <v>3806</v>
      </c>
      <c r="D5007" s="2" t="s">
        <v>92</v>
      </c>
      <c r="E5007" s="2" t="s">
        <v>710</v>
      </c>
      <c r="F5007" s="23" t="str">
        <f t="shared" si="236"/>
        <v>ida</v>
      </c>
      <c r="G5007" s="4">
        <v>4</v>
      </c>
      <c r="H5007" s="2" t="s">
        <v>797</v>
      </c>
      <c r="I5007" s="2" t="s">
        <v>712</v>
      </c>
      <c r="J5007" s="23" t="str">
        <f t="shared" si="234"/>
        <v>TAGUATUR3806ida4</v>
      </c>
      <c r="K5007" s="32" t="str">
        <f t="shared" si="235"/>
        <v>GO – 540/AVENIDA GOIÁS ATÉ A PONTE/DF – 280/AVENIDA PRINCIPAL DO CONDOMÍNIO BURITI</v>
      </c>
    </row>
    <row r="5008" spans="1:11" x14ac:dyDescent="0.2">
      <c r="A5008" s="2" t="s">
        <v>753</v>
      </c>
      <c r="B5008" s="2" t="s">
        <v>564</v>
      </c>
      <c r="C5008" s="4">
        <v>3806</v>
      </c>
      <c r="D5008" s="2" t="s">
        <v>92</v>
      </c>
      <c r="E5008" s="2" t="s">
        <v>710</v>
      </c>
      <c r="F5008" s="23" t="str">
        <f t="shared" si="236"/>
        <v>ida</v>
      </c>
      <c r="G5008" s="4">
        <v>5</v>
      </c>
      <c r="H5008" s="2" t="s">
        <v>722</v>
      </c>
      <c r="I5008" s="2" t="s">
        <v>712</v>
      </c>
      <c r="J5008" s="23" t="str">
        <f t="shared" si="234"/>
        <v>TAGUATUR3806ida5</v>
      </c>
      <c r="K5008" s="32" t="str">
        <f t="shared" si="235"/>
        <v>GO – 540/AVENIDA GOIÁS ATÉ A PONTE/DF – 280/AVENIDA PRINCIPAL DO CONDOMÍNIO BURITI/DF – 280</v>
      </c>
    </row>
    <row r="5009" spans="1:11" x14ac:dyDescent="0.2">
      <c r="A5009" s="2" t="s">
        <v>753</v>
      </c>
      <c r="B5009" s="2" t="s">
        <v>564</v>
      </c>
      <c r="C5009" s="4">
        <v>3806</v>
      </c>
      <c r="D5009" s="2" t="s">
        <v>92</v>
      </c>
      <c r="E5009" s="2" t="s">
        <v>710</v>
      </c>
      <c r="F5009" s="23" t="str">
        <f t="shared" si="236"/>
        <v>ida</v>
      </c>
      <c r="G5009" s="4">
        <v>6</v>
      </c>
      <c r="H5009" s="2" t="s">
        <v>723</v>
      </c>
      <c r="I5009" s="2" t="s">
        <v>724</v>
      </c>
      <c r="J5009" s="23" t="str">
        <f t="shared" si="234"/>
        <v>TAGUATUR3806ida6</v>
      </c>
      <c r="K5009" s="32" t="str">
        <f t="shared" si="235"/>
        <v>GO – 540/AVENIDA GOIÁS ATÉ A PONTE/DF – 280/AVENIDA PRINCIPAL DO CONDOMÍNIO BURITI/DF – 280/BR – 060</v>
      </c>
    </row>
    <row r="5010" spans="1:11" x14ac:dyDescent="0.2">
      <c r="A5010" s="2" t="s">
        <v>753</v>
      </c>
      <c r="B5010" s="2" t="s">
        <v>564</v>
      </c>
      <c r="C5010" s="4">
        <v>3806</v>
      </c>
      <c r="D5010" s="2" t="s">
        <v>92</v>
      </c>
      <c r="E5010" s="2" t="s">
        <v>710</v>
      </c>
      <c r="F5010" s="23" t="str">
        <f t="shared" si="236"/>
        <v>ida</v>
      </c>
      <c r="G5010" s="4">
        <v>7</v>
      </c>
      <c r="H5010" s="2" t="s">
        <v>675</v>
      </c>
      <c r="I5010" s="2" t="s">
        <v>564</v>
      </c>
      <c r="J5010" s="23" t="str">
        <f t="shared" si="234"/>
        <v>TAGUATUR3806ida7</v>
      </c>
      <c r="K5010" s="32" t="str">
        <f t="shared" si="235"/>
        <v>GO – 540/AVENIDA GOIÁS ATÉ A PONTE/DF – 280/AVENIDA PRINCIPAL DO CONDOMÍNIO BURITI/DF – 280/BR – 060/PISTÃO SUL</v>
      </c>
    </row>
    <row r="5011" spans="1:11" x14ac:dyDescent="0.2">
      <c r="A5011" s="2" t="s">
        <v>753</v>
      </c>
      <c r="B5011" s="2" t="s">
        <v>564</v>
      </c>
      <c r="C5011" s="4">
        <v>3806</v>
      </c>
      <c r="D5011" s="2" t="s">
        <v>92</v>
      </c>
      <c r="E5011" s="2" t="s">
        <v>710</v>
      </c>
      <c r="F5011" s="23" t="str">
        <f t="shared" si="236"/>
        <v>ida</v>
      </c>
      <c r="G5011" s="4">
        <v>8</v>
      </c>
      <c r="H5011" s="2" t="s">
        <v>748</v>
      </c>
      <c r="I5011" s="2" t="s">
        <v>564</v>
      </c>
      <c r="J5011" s="23" t="str">
        <f t="shared" si="234"/>
        <v>TAGUATUR3806ida8</v>
      </c>
      <c r="K5011" s="32" t="str">
        <f t="shared" si="235"/>
        <v>GO – 540/AVENIDA GOIÁS ATÉ A PONTE/DF – 280/AVENIDA PRINCIPAL DO CONDOMÍNIO BURITI/DF – 280/BR – 060/PISTÃO SUL/VIADUTO TAGUATINGA CENTRO</v>
      </c>
    </row>
    <row r="5012" spans="1:11" x14ac:dyDescent="0.2">
      <c r="A5012" s="2" t="s">
        <v>753</v>
      </c>
      <c r="B5012" s="2" t="s">
        <v>564</v>
      </c>
      <c r="C5012" s="4">
        <v>3806</v>
      </c>
      <c r="D5012" s="2" t="s">
        <v>92</v>
      </c>
      <c r="E5012" s="2" t="s">
        <v>710</v>
      </c>
      <c r="F5012" s="23" t="str">
        <f t="shared" si="236"/>
        <v>ida</v>
      </c>
      <c r="G5012" s="4">
        <v>9</v>
      </c>
      <c r="H5012" s="2" t="s">
        <v>683</v>
      </c>
      <c r="I5012" s="2" t="s">
        <v>564</v>
      </c>
      <c r="J5012" s="23" t="str">
        <f t="shared" si="234"/>
        <v>TAGUATUR3806ida9</v>
      </c>
      <c r="K5012" s="32" t="str">
        <f t="shared" si="235"/>
        <v>GO – 540/AVENIDA GOIÁS ATÉ A PONTE/DF – 280/AVENIDA PRINCIPAL DO CONDOMÍNIO BURITI/DF – 280/BR – 060/PISTÃO SUL/VIADUTO TAGUATINGA CENTRO/TAGUATINGA CENTRO</v>
      </c>
    </row>
    <row r="5013" spans="1:11" x14ac:dyDescent="0.2">
      <c r="A5013" s="2" t="s">
        <v>753</v>
      </c>
      <c r="B5013" s="2" t="s">
        <v>564</v>
      </c>
      <c r="C5013" s="4">
        <v>3806</v>
      </c>
      <c r="D5013" s="2" t="s">
        <v>92</v>
      </c>
      <c r="E5013" s="2" t="s">
        <v>710</v>
      </c>
      <c r="F5013" s="23" t="str">
        <f t="shared" si="236"/>
        <v>ida</v>
      </c>
      <c r="G5013" s="4">
        <v>10</v>
      </c>
      <c r="H5013" s="2" t="s">
        <v>794</v>
      </c>
      <c r="I5013" s="2" t="s">
        <v>564</v>
      </c>
      <c r="J5013" s="23" t="str">
        <f t="shared" si="234"/>
        <v>TAGUATUR3806ida10</v>
      </c>
      <c r="K5013" s="32" t="str">
        <f t="shared" si="235"/>
        <v>GO – 540/AVENIDA GOIÁS ATÉ A PONTE/DF – 280/AVENIDA PRINCIPAL DO CONDOMÍNIO BURITI/DF – 280/BR – 060/PISTÃO SUL/VIADUTO TAGUATINGA CENTRO/TAGUATINGA CENTRO/AVENIDA SANDU NORTE</v>
      </c>
    </row>
    <row r="5014" spans="1:11" x14ac:dyDescent="0.2">
      <c r="A5014" s="2" t="s">
        <v>753</v>
      </c>
      <c r="B5014" s="2" t="s">
        <v>564</v>
      </c>
      <c r="C5014" s="4">
        <v>3806</v>
      </c>
      <c r="D5014" s="2" t="s">
        <v>92</v>
      </c>
      <c r="E5014" s="2" t="s">
        <v>710</v>
      </c>
      <c r="F5014" s="23" t="str">
        <f t="shared" si="236"/>
        <v>ida</v>
      </c>
      <c r="G5014" s="4">
        <v>11</v>
      </c>
      <c r="H5014" s="2" t="s">
        <v>649</v>
      </c>
      <c r="I5014" s="2" t="s">
        <v>564</v>
      </c>
      <c r="J5014" s="23" t="str">
        <f t="shared" si="234"/>
        <v>TAGUATUR3806ida11</v>
      </c>
      <c r="K5014" s="32" t="str">
        <f t="shared" si="235"/>
        <v>GO – 540/AVENIDA GOIÁS ATÉ A PONTE/DF – 280/AVENIDA PRINCIPAL DO CONDOMÍNIO BURITI/DF – 280/BR – 060/PISTÃO SUL/VIADUTO TAGUATINGA CENTRO/TAGUATINGA CENTRO/AVENIDA SANDU NORTE/AVENIDA HÉLIO PRATES</v>
      </c>
    </row>
    <row r="5015" spans="1:11" x14ac:dyDescent="0.2">
      <c r="A5015" s="2" t="s">
        <v>753</v>
      </c>
      <c r="B5015" s="2" t="s">
        <v>564</v>
      </c>
      <c r="C5015" s="4">
        <v>3806</v>
      </c>
      <c r="D5015" s="2" t="s">
        <v>92</v>
      </c>
      <c r="E5015" s="2" t="s">
        <v>710</v>
      </c>
      <c r="F5015" s="23" t="str">
        <f t="shared" si="236"/>
        <v>ida</v>
      </c>
      <c r="G5015" s="4">
        <v>12</v>
      </c>
      <c r="H5015" s="2" t="s">
        <v>668</v>
      </c>
      <c r="I5015" s="2" t="s">
        <v>564</v>
      </c>
      <c r="J5015" s="23" t="str">
        <f t="shared" si="234"/>
        <v>TAGUATUR3806ida12</v>
      </c>
      <c r="K5015" s="32" t="str">
        <f t="shared" si="235"/>
        <v>GO – 540/AVENIDA GOIÁS ATÉ A PONTE/DF – 280/AVENIDA PRINCIPAL DO CONDOMÍNIO BURITI/DF – 280/BR – 060/PISTÃO SUL/VIADUTO TAGUATINGA CENTRO/TAGUATINGA CENTRO/AVENIDA SANDU NORTE/AVENIDA HÉLIO PRATES/CEILÂNDIA CENTRO</v>
      </c>
    </row>
    <row r="5016" spans="1:11" x14ac:dyDescent="0.2">
      <c r="A5016" s="2" t="s">
        <v>753</v>
      </c>
      <c r="B5016" s="2" t="s">
        <v>564</v>
      </c>
      <c r="C5016" s="4">
        <v>3806</v>
      </c>
      <c r="D5016" s="2" t="s">
        <v>92</v>
      </c>
      <c r="E5016" s="2" t="s">
        <v>710</v>
      </c>
      <c r="F5016" s="23" t="str">
        <f t="shared" si="236"/>
        <v>ida</v>
      </c>
      <c r="G5016" s="4">
        <v>13</v>
      </c>
      <c r="H5016" s="2" t="s">
        <v>795</v>
      </c>
      <c r="I5016" s="2" t="s">
        <v>564</v>
      </c>
      <c r="J5016" s="23" t="str">
        <f t="shared" si="234"/>
        <v>TAGUATUR3806ida13</v>
      </c>
      <c r="K5016" s="32" t="str">
        <f t="shared" si="235"/>
        <v>GO – 540/AVENIDA GOIÁS ATÉ A PONTE/DF – 280/AVENIDA PRINCIPAL DO CONDOMÍNIO BURITI/DF – 280/BR – 060/PISTÃO SUL/VIADUTO TAGUATINGA CENTRO/TAGUATINGA CENTRO/AVENIDA SANDU NORTE/AVENIDA HÉLIO PRATES/CEILÂNDIA CENTRO/CEILÂNDIA SUL</v>
      </c>
    </row>
    <row r="5017" spans="1:11" x14ac:dyDescent="0.2">
      <c r="A5017" s="2" t="s">
        <v>753</v>
      </c>
      <c r="B5017" s="2" t="s">
        <v>564</v>
      </c>
      <c r="C5017" s="4">
        <v>3806</v>
      </c>
      <c r="D5017" s="2" t="s">
        <v>92</v>
      </c>
      <c r="E5017" s="2" t="s">
        <v>710</v>
      </c>
      <c r="F5017" s="23" t="str">
        <f t="shared" si="236"/>
        <v>ida</v>
      </c>
      <c r="G5017" s="4">
        <v>14</v>
      </c>
      <c r="H5017" s="2" t="s">
        <v>778</v>
      </c>
      <c r="I5017" s="2" t="s">
        <v>564</v>
      </c>
      <c r="J5017" s="23" t="str">
        <f t="shared" si="234"/>
        <v>TAGUATUR3806ida14</v>
      </c>
      <c r="K5017" s="32" t="str">
        <f t="shared" si="235"/>
        <v>GO – 540/AVENIDA GOIÁS ATÉ A PONTE/DF – 280/AVENIDA PRINCIPAL DO CONDOMÍNIO BURITI/DF – 280/BR – 060/PISTÃO SUL/VIADUTO TAGUATINGA CENTRO/TAGUATINGA CENTRO/AVENIDA SANDU NORTE/AVENIDA HÉLIO PRATES/CEILÂNDIA CENTRO/CEILÂNDIA SUL/TERMINAL TAGUATINGA NORTE</v>
      </c>
    </row>
    <row r="5018" spans="1:11" x14ac:dyDescent="0.2">
      <c r="A5018" s="2" t="s">
        <v>708</v>
      </c>
      <c r="B5018" s="2" t="s">
        <v>564</v>
      </c>
      <c r="C5018" s="4">
        <v>3807</v>
      </c>
      <c r="D5018" s="2" t="s">
        <v>92</v>
      </c>
      <c r="E5018" s="2" t="s">
        <v>710</v>
      </c>
      <c r="F5018" s="23" t="str">
        <f t="shared" si="236"/>
        <v>ida</v>
      </c>
      <c r="G5018" s="4">
        <v>1</v>
      </c>
      <c r="H5018" s="2" t="s">
        <v>767</v>
      </c>
      <c r="I5018" s="2" t="s">
        <v>712</v>
      </c>
      <c r="J5018" s="23" t="str">
        <f t="shared" si="234"/>
        <v>TAGUATUR3807ida1</v>
      </c>
      <c r="K5018" s="32" t="str">
        <f t="shared" si="235"/>
        <v>AVENIDA PRINCIPAL DO PARQUE ESTRELA DALVA XIII</v>
      </c>
    </row>
    <row r="5019" spans="1:11" x14ac:dyDescent="0.2">
      <c r="A5019" s="2" t="s">
        <v>708</v>
      </c>
      <c r="B5019" s="2" t="s">
        <v>564</v>
      </c>
      <c r="C5019" s="4">
        <v>3807</v>
      </c>
      <c r="D5019" s="2" t="s">
        <v>92</v>
      </c>
      <c r="E5019" s="2" t="s">
        <v>710</v>
      </c>
      <c r="F5019" s="23" t="str">
        <f t="shared" si="236"/>
        <v>ida</v>
      </c>
      <c r="G5019" s="4">
        <v>2</v>
      </c>
      <c r="H5019" s="2" t="s">
        <v>713</v>
      </c>
      <c r="I5019" s="2" t="s">
        <v>712</v>
      </c>
      <c r="J5019" s="23" t="str">
        <f t="shared" si="234"/>
        <v>TAGUATUR3807ida2</v>
      </c>
      <c r="K5019" s="32" t="str">
        <f t="shared" si="235"/>
        <v>AVENIDA PRINCIPAL DO PARQUE ESTRELA DALVA XIII/RESIDENCIAL MORADA NOBRE</v>
      </c>
    </row>
    <row r="5020" spans="1:11" x14ac:dyDescent="0.2">
      <c r="A5020" s="2" t="s">
        <v>708</v>
      </c>
      <c r="B5020" s="2" t="s">
        <v>564</v>
      </c>
      <c r="C5020" s="4">
        <v>3807</v>
      </c>
      <c r="D5020" s="2" t="s">
        <v>92</v>
      </c>
      <c r="E5020" s="2" t="s">
        <v>710</v>
      </c>
      <c r="F5020" s="23" t="str">
        <f t="shared" si="236"/>
        <v>ida</v>
      </c>
      <c r="G5020" s="4">
        <v>3</v>
      </c>
      <c r="H5020" s="2" t="s">
        <v>714</v>
      </c>
      <c r="I5020" s="2" t="s">
        <v>712</v>
      </c>
      <c r="J5020" s="23" t="str">
        <f t="shared" si="234"/>
        <v>TAGUATUR3807ida3</v>
      </c>
      <c r="K5020" s="32" t="str">
        <f t="shared" si="235"/>
        <v>AVENIDA PRINCIPAL DO PARQUE ESTRELA DALVA XIII/RESIDENCIAL MORADA NOBRE/AVENIDA PRINCIPAL DO PARQUE BEATRIZ I E II</v>
      </c>
    </row>
    <row r="5021" spans="1:11" x14ac:dyDescent="0.2">
      <c r="A5021" s="2" t="s">
        <v>708</v>
      </c>
      <c r="B5021" s="2" t="s">
        <v>564</v>
      </c>
      <c r="C5021" s="4">
        <v>3807</v>
      </c>
      <c r="D5021" s="2" t="s">
        <v>92</v>
      </c>
      <c r="E5021" s="2" t="s">
        <v>710</v>
      </c>
      <c r="F5021" s="23" t="str">
        <f t="shared" si="236"/>
        <v>ida</v>
      </c>
      <c r="G5021" s="4">
        <v>4</v>
      </c>
      <c r="H5021" s="2" t="s">
        <v>715</v>
      </c>
      <c r="I5021" s="2" t="s">
        <v>712</v>
      </c>
      <c r="J5021" s="23" t="str">
        <f t="shared" si="234"/>
        <v>TAGUATUR3807ida4</v>
      </c>
      <c r="K5021" s="32" t="str">
        <f t="shared" si="235"/>
        <v>AVENIDA PRINCIPAL DO PARQUE ESTRELA DALVA XIII/RESIDENCIAL MORADA NOBRE/AVENIDA PRINCIPAL DO PARQUE BEATRIZ I E II/TERMINAL QUEIROZ</v>
      </c>
    </row>
    <row r="5022" spans="1:11" x14ac:dyDescent="0.2">
      <c r="A5022" s="2" t="s">
        <v>708</v>
      </c>
      <c r="B5022" s="2" t="s">
        <v>564</v>
      </c>
      <c r="C5022" s="4">
        <v>3807</v>
      </c>
      <c r="D5022" s="2" t="s">
        <v>92</v>
      </c>
      <c r="E5022" s="2" t="s">
        <v>710</v>
      </c>
      <c r="F5022" s="23" t="str">
        <f t="shared" si="236"/>
        <v>ida</v>
      </c>
      <c r="G5022" s="4">
        <v>5</v>
      </c>
      <c r="H5022" s="2" t="s">
        <v>716</v>
      </c>
      <c r="I5022" s="2" t="s">
        <v>712</v>
      </c>
      <c r="J5022" s="23" t="str">
        <f t="shared" si="234"/>
        <v>TAGUATUR3807ida5</v>
      </c>
      <c r="K5022" s="32" t="str">
        <f t="shared" si="235"/>
        <v>AVENIDA PRINCIPAL DO PARQUE ESTRELA DALVA XIII/RESIDENCIAL MORADA NOBRE/AVENIDA PRINCIPAL DO PARQUE BEATRIZ I E II/TERMINAL QUEIROZ/COLÉGIO CASTRO ALVES</v>
      </c>
    </row>
    <row r="5023" spans="1:11" x14ac:dyDescent="0.2">
      <c r="A5023" s="2" t="s">
        <v>708</v>
      </c>
      <c r="B5023" s="2" t="s">
        <v>564</v>
      </c>
      <c r="C5023" s="4">
        <v>3807</v>
      </c>
      <c r="D5023" s="2" t="s">
        <v>92</v>
      </c>
      <c r="E5023" s="2" t="s">
        <v>710</v>
      </c>
      <c r="F5023" s="23" t="str">
        <f t="shared" si="236"/>
        <v>ida</v>
      </c>
      <c r="G5023" s="4">
        <v>6</v>
      </c>
      <c r="H5023" s="2" t="s">
        <v>717</v>
      </c>
      <c r="I5023" s="2" t="s">
        <v>712</v>
      </c>
      <c r="J5023" s="23" t="str">
        <f t="shared" si="234"/>
        <v>TAGUATUR3807ida6</v>
      </c>
      <c r="K5023" s="32" t="str">
        <f t="shared" si="235"/>
        <v>AVENIDA PRINCIPAL DO PARQUE ESTRELA DALVA XIII/RESIDENCIAL MORADA NOBRE/AVENIDA PRINCIPAL DO PARQUE BEATRIZ I E II/TERMINAL QUEIROZ/COLÉGIO CASTRO ALVES/AVENIDA PRINCIPAL DO PARQUE ESTRELA DALVA XII</v>
      </c>
    </row>
    <row r="5024" spans="1:11" x14ac:dyDescent="0.2">
      <c r="A5024" s="2" t="s">
        <v>708</v>
      </c>
      <c r="B5024" s="2" t="s">
        <v>564</v>
      </c>
      <c r="C5024" s="4">
        <v>3807</v>
      </c>
      <c r="D5024" s="2" t="s">
        <v>92</v>
      </c>
      <c r="E5024" s="2" t="s">
        <v>710</v>
      </c>
      <c r="F5024" s="23" t="str">
        <f t="shared" si="236"/>
        <v>ida</v>
      </c>
      <c r="G5024" s="4">
        <v>7</v>
      </c>
      <c r="H5024" s="2" t="s">
        <v>718</v>
      </c>
      <c r="I5024" s="2" t="s">
        <v>712</v>
      </c>
      <c r="J5024" s="23" t="str">
        <f t="shared" si="234"/>
        <v>TAGUATUR3807ida7</v>
      </c>
      <c r="K5024" s="32" t="str">
        <f t="shared" si="235"/>
        <v>AVENIDA PRINCIPAL DO PARQUE ESTRELA DALVA XIII/RESIDENCIAL MORADA NOBRE/AVENIDA PRINCIPAL DO PARQUE BEATRIZ I E II/TERMINAL QUEIROZ/COLÉGIO CASTRO ALVES/AVENIDA PRINCIPAL DO PARQUE ESTRELA DALVA XII/CAIC</v>
      </c>
    </row>
    <row r="5025" spans="1:11" x14ac:dyDescent="0.2">
      <c r="A5025" s="2" t="s">
        <v>708</v>
      </c>
      <c r="B5025" s="2" t="s">
        <v>564</v>
      </c>
      <c r="C5025" s="4">
        <v>3807</v>
      </c>
      <c r="D5025" s="2" t="s">
        <v>92</v>
      </c>
      <c r="E5025" s="2" t="s">
        <v>710</v>
      </c>
      <c r="F5025" s="23" t="str">
        <f t="shared" si="236"/>
        <v>ida</v>
      </c>
      <c r="G5025" s="4">
        <v>8</v>
      </c>
      <c r="H5025" s="2" t="s">
        <v>739</v>
      </c>
      <c r="I5025" s="2" t="s">
        <v>712</v>
      </c>
      <c r="J5025" s="23" t="str">
        <f t="shared" si="234"/>
        <v>TAGUATUR3807ida8</v>
      </c>
      <c r="K5025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</v>
      </c>
    </row>
    <row r="5026" spans="1:11" x14ac:dyDescent="0.2">
      <c r="A5026" s="2" t="s">
        <v>708</v>
      </c>
      <c r="B5026" s="2" t="s">
        <v>564</v>
      </c>
      <c r="C5026" s="4">
        <v>3807</v>
      </c>
      <c r="D5026" s="2" t="s">
        <v>92</v>
      </c>
      <c r="E5026" s="2" t="s">
        <v>710</v>
      </c>
      <c r="F5026" s="23" t="str">
        <f t="shared" si="236"/>
        <v>ida</v>
      </c>
      <c r="G5026" s="4">
        <v>9</v>
      </c>
      <c r="H5026" s="2" t="s">
        <v>742</v>
      </c>
      <c r="I5026" s="2" t="s">
        <v>712</v>
      </c>
      <c r="J5026" s="23" t="str">
        <f t="shared" si="234"/>
        <v>TAGUATUR3807ida9</v>
      </c>
      <c r="K5026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</v>
      </c>
    </row>
    <row r="5027" spans="1:11" x14ac:dyDescent="0.2">
      <c r="A5027" s="2" t="s">
        <v>708</v>
      </c>
      <c r="B5027" s="2" t="s">
        <v>564</v>
      </c>
      <c r="C5027" s="4">
        <v>3807</v>
      </c>
      <c r="D5027" s="2" t="s">
        <v>92</v>
      </c>
      <c r="E5027" s="2" t="s">
        <v>710</v>
      </c>
      <c r="F5027" s="23" t="str">
        <f t="shared" si="236"/>
        <v>ida</v>
      </c>
      <c r="G5027" s="4">
        <v>10</v>
      </c>
      <c r="H5027" s="2" t="s">
        <v>721</v>
      </c>
      <c r="I5027" s="2" t="s">
        <v>712</v>
      </c>
      <c r="J5027" s="23" t="str">
        <f t="shared" si="234"/>
        <v>TAGUATUR3807ida10</v>
      </c>
      <c r="K5027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</v>
      </c>
    </row>
    <row r="5028" spans="1:11" x14ac:dyDescent="0.2">
      <c r="A5028" s="2" t="s">
        <v>708</v>
      </c>
      <c r="B5028" s="2" t="s">
        <v>564</v>
      </c>
      <c r="C5028" s="4">
        <v>3807</v>
      </c>
      <c r="D5028" s="2" t="s">
        <v>92</v>
      </c>
      <c r="E5028" s="2" t="s">
        <v>710</v>
      </c>
      <c r="F5028" s="23" t="str">
        <f t="shared" si="236"/>
        <v>ida</v>
      </c>
      <c r="G5028" s="4">
        <v>11</v>
      </c>
      <c r="H5028" s="2" t="s">
        <v>722</v>
      </c>
      <c r="I5028" s="2" t="s">
        <v>712</v>
      </c>
      <c r="J5028" s="23" t="str">
        <f t="shared" si="234"/>
        <v>TAGUATUR3807ida11</v>
      </c>
      <c r="K5028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</v>
      </c>
    </row>
    <row r="5029" spans="1:11" x14ac:dyDescent="0.2">
      <c r="A5029" s="2" t="s">
        <v>708</v>
      </c>
      <c r="B5029" s="2" t="s">
        <v>564</v>
      </c>
      <c r="C5029" s="4">
        <v>3807</v>
      </c>
      <c r="D5029" s="2" t="s">
        <v>92</v>
      </c>
      <c r="E5029" s="2" t="s">
        <v>710</v>
      </c>
      <c r="F5029" s="23" t="str">
        <f t="shared" si="236"/>
        <v>ida</v>
      </c>
      <c r="G5029" s="4">
        <v>12</v>
      </c>
      <c r="H5029" s="2" t="s">
        <v>723</v>
      </c>
      <c r="I5029" s="2" t="s">
        <v>724</v>
      </c>
      <c r="J5029" s="23" t="str">
        <f t="shared" si="234"/>
        <v>TAGUATUR3807ida12</v>
      </c>
      <c r="K5029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</v>
      </c>
    </row>
    <row r="5030" spans="1:11" x14ac:dyDescent="0.2">
      <c r="A5030" s="2" t="s">
        <v>708</v>
      </c>
      <c r="B5030" s="2" t="s">
        <v>564</v>
      </c>
      <c r="C5030" s="4">
        <v>3807</v>
      </c>
      <c r="D5030" s="2" t="s">
        <v>92</v>
      </c>
      <c r="E5030" s="2" t="s">
        <v>710</v>
      </c>
      <c r="F5030" s="23" t="str">
        <f t="shared" si="236"/>
        <v>ida</v>
      </c>
      <c r="G5030" s="4">
        <v>13</v>
      </c>
      <c r="H5030" s="2" t="s">
        <v>675</v>
      </c>
      <c r="I5030" s="2" t="s">
        <v>564</v>
      </c>
      <c r="J5030" s="23" t="str">
        <f t="shared" si="234"/>
        <v>TAGUATUR3807ida13</v>
      </c>
      <c r="K5030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</v>
      </c>
    </row>
    <row r="5031" spans="1:11" x14ac:dyDescent="0.2">
      <c r="A5031" s="2" t="s">
        <v>708</v>
      </c>
      <c r="B5031" s="2" t="s">
        <v>564</v>
      </c>
      <c r="C5031" s="4">
        <v>3807</v>
      </c>
      <c r="D5031" s="2" t="s">
        <v>92</v>
      </c>
      <c r="E5031" s="2" t="s">
        <v>710</v>
      </c>
      <c r="F5031" s="23" t="str">
        <f t="shared" si="236"/>
        <v>ida</v>
      </c>
      <c r="G5031" s="4">
        <v>14</v>
      </c>
      <c r="H5031" s="2" t="s">
        <v>748</v>
      </c>
      <c r="I5031" s="2" t="s">
        <v>564</v>
      </c>
      <c r="J5031" s="23" t="str">
        <f t="shared" si="234"/>
        <v>TAGUATUR3807ida14</v>
      </c>
      <c r="K5031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</v>
      </c>
    </row>
    <row r="5032" spans="1:11" x14ac:dyDescent="0.2">
      <c r="A5032" s="2" t="s">
        <v>708</v>
      </c>
      <c r="B5032" s="2" t="s">
        <v>564</v>
      </c>
      <c r="C5032" s="4">
        <v>3807</v>
      </c>
      <c r="D5032" s="2" t="s">
        <v>92</v>
      </c>
      <c r="E5032" s="2" t="s">
        <v>710</v>
      </c>
      <c r="F5032" s="23" t="str">
        <f t="shared" si="236"/>
        <v>ida</v>
      </c>
      <c r="G5032" s="4">
        <v>15</v>
      </c>
      <c r="H5032" s="2" t="s">
        <v>683</v>
      </c>
      <c r="I5032" s="2" t="s">
        <v>564</v>
      </c>
      <c r="J5032" s="23" t="str">
        <f t="shared" si="234"/>
        <v>TAGUATUR3807ida15</v>
      </c>
      <c r="K5032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</v>
      </c>
    </row>
    <row r="5033" spans="1:11" x14ac:dyDescent="0.2">
      <c r="A5033" s="2" t="s">
        <v>708</v>
      </c>
      <c r="B5033" s="2" t="s">
        <v>564</v>
      </c>
      <c r="C5033" s="4">
        <v>3807</v>
      </c>
      <c r="D5033" s="2" t="s">
        <v>92</v>
      </c>
      <c r="E5033" s="2" t="s">
        <v>710</v>
      </c>
      <c r="F5033" s="23" t="str">
        <f t="shared" si="236"/>
        <v>ida</v>
      </c>
      <c r="G5033" s="4">
        <v>16</v>
      </c>
      <c r="H5033" s="2" t="s">
        <v>692</v>
      </c>
      <c r="I5033" s="2" t="s">
        <v>564</v>
      </c>
      <c r="J5033" s="23" t="str">
        <f t="shared" si="234"/>
        <v>TAGUATUR3807ida16</v>
      </c>
      <c r="K5033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</v>
      </c>
    </row>
    <row r="5034" spans="1:11" x14ac:dyDescent="0.2">
      <c r="A5034" s="2" t="s">
        <v>708</v>
      </c>
      <c r="B5034" s="2" t="s">
        <v>564</v>
      </c>
      <c r="C5034" s="4">
        <v>3807</v>
      </c>
      <c r="D5034" s="2" t="s">
        <v>92</v>
      </c>
      <c r="E5034" s="2" t="s">
        <v>710</v>
      </c>
      <c r="F5034" s="23" t="str">
        <f t="shared" si="236"/>
        <v>ida</v>
      </c>
      <c r="G5034" s="4">
        <v>17</v>
      </c>
      <c r="H5034" s="2" t="s">
        <v>778</v>
      </c>
      <c r="I5034" s="2" t="s">
        <v>564</v>
      </c>
      <c r="J5034" s="23" t="str">
        <f t="shared" si="234"/>
        <v>TAGUATUR3807ida17</v>
      </c>
      <c r="K5034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5035" spans="1:11" x14ac:dyDescent="0.2">
      <c r="A5035" s="2" t="s">
        <v>749</v>
      </c>
      <c r="B5035" s="2" t="s">
        <v>564</v>
      </c>
      <c r="C5035" s="4">
        <v>3808</v>
      </c>
      <c r="D5035" s="2" t="s">
        <v>92</v>
      </c>
      <c r="E5035" s="2" t="s">
        <v>741</v>
      </c>
      <c r="F5035" s="23" t="str">
        <f t="shared" si="236"/>
        <v>ida</v>
      </c>
      <c r="G5035" s="4">
        <v>1</v>
      </c>
      <c r="H5035" s="2" t="s">
        <v>750</v>
      </c>
      <c r="I5035" s="2" t="s">
        <v>712</v>
      </c>
      <c r="J5035" s="23" t="str">
        <f t="shared" si="234"/>
        <v>TAGUATUR3808ida1</v>
      </c>
      <c r="K5035" s="32" t="str">
        <f t="shared" si="235"/>
        <v>AVENIDA PRINCIPAL DO JARDIM ALÁ</v>
      </c>
    </row>
    <row r="5036" spans="1:11" x14ac:dyDescent="0.2">
      <c r="A5036" s="2" t="s">
        <v>749</v>
      </c>
      <c r="B5036" s="2" t="s">
        <v>564</v>
      </c>
      <c r="C5036" s="4">
        <v>3808</v>
      </c>
      <c r="D5036" s="2" t="s">
        <v>92</v>
      </c>
      <c r="E5036" s="2" t="s">
        <v>741</v>
      </c>
      <c r="F5036" s="23" t="str">
        <f t="shared" si="236"/>
        <v>ida</v>
      </c>
      <c r="G5036" s="4">
        <v>2</v>
      </c>
      <c r="H5036" s="2" t="s">
        <v>751</v>
      </c>
      <c r="I5036" s="2" t="s">
        <v>712</v>
      </c>
      <c r="J5036" s="23" t="str">
        <f t="shared" si="234"/>
        <v>TAGUATUR3808ida2</v>
      </c>
      <c r="K5036" s="32" t="str">
        <f t="shared" si="235"/>
        <v>AVENIDA PRINCIPAL DO JARDIM ALÁ/AVENIDA PRINCIPAL DO PARQUE ESTRELA DALVA XI</v>
      </c>
    </row>
    <row r="5037" spans="1:11" x14ac:dyDescent="0.2">
      <c r="A5037" s="2" t="s">
        <v>749</v>
      </c>
      <c r="B5037" s="2" t="s">
        <v>564</v>
      </c>
      <c r="C5037" s="4">
        <v>3808</v>
      </c>
      <c r="D5037" s="2" t="s">
        <v>92</v>
      </c>
      <c r="E5037" s="2" t="s">
        <v>741</v>
      </c>
      <c r="F5037" s="23" t="str">
        <f t="shared" si="236"/>
        <v>ida</v>
      </c>
      <c r="G5037" s="4">
        <v>3</v>
      </c>
      <c r="H5037" s="2" t="s">
        <v>758</v>
      </c>
      <c r="I5037" s="2" t="s">
        <v>712</v>
      </c>
      <c r="J5037" s="23" t="str">
        <f t="shared" si="234"/>
        <v>TAGUATUR3808ida3</v>
      </c>
      <c r="K5037" s="32" t="str">
        <f t="shared" si="235"/>
        <v>AVENIDA PRINCIPAL DO JARDIM ALÁ/AVENIDA PRINCIPAL DO PARQUE ESTRELA DALVA XI/AVENIDA RIO GRANDE DO NORTE – QUADRAS: 72 / 73</v>
      </c>
    </row>
    <row r="5038" spans="1:11" x14ac:dyDescent="0.2">
      <c r="A5038" s="2" t="s">
        <v>749</v>
      </c>
      <c r="B5038" s="2" t="s">
        <v>564</v>
      </c>
      <c r="C5038" s="4">
        <v>3808</v>
      </c>
      <c r="D5038" s="2" t="s">
        <v>92</v>
      </c>
      <c r="E5038" s="2" t="s">
        <v>741</v>
      </c>
      <c r="F5038" s="23" t="str">
        <f t="shared" si="236"/>
        <v>ida</v>
      </c>
      <c r="G5038" s="4">
        <v>4</v>
      </c>
      <c r="H5038" s="2" t="s">
        <v>721</v>
      </c>
      <c r="I5038" s="2" t="s">
        <v>712</v>
      </c>
      <c r="J5038" s="23" t="str">
        <f t="shared" si="234"/>
        <v>TAGUATUR3808ida4</v>
      </c>
      <c r="K5038" s="32" t="str">
        <f t="shared" si="235"/>
        <v>AVENIDA PRINCIPAL DO JARDIM ALÁ/AVENIDA PRINCIPAL DO PARQUE ESTRELA DALVA XI/AVENIDA RIO GRANDE DO NORTE – QUADRAS: 72 / 73/AVENIDA GOIÁS ATÉ A PONTE</v>
      </c>
    </row>
    <row r="5039" spans="1:11" x14ac:dyDescent="0.2">
      <c r="A5039" s="2" t="s">
        <v>749</v>
      </c>
      <c r="B5039" s="2" t="s">
        <v>564</v>
      </c>
      <c r="C5039" s="4">
        <v>3808</v>
      </c>
      <c r="D5039" s="2" t="s">
        <v>92</v>
      </c>
      <c r="E5039" s="2" t="s">
        <v>741</v>
      </c>
      <c r="F5039" s="23" t="str">
        <f t="shared" si="236"/>
        <v>ida</v>
      </c>
      <c r="G5039" s="4">
        <v>5</v>
      </c>
      <c r="H5039" s="2" t="s">
        <v>722</v>
      </c>
      <c r="I5039" s="2" t="s">
        <v>712</v>
      </c>
      <c r="J5039" s="23" t="str">
        <f t="shared" si="234"/>
        <v>TAGUATUR3808ida5</v>
      </c>
      <c r="K5039" s="32" t="str">
        <f t="shared" si="235"/>
        <v>AVENIDA PRINCIPAL DO JARDIM ALÁ/AVENIDA PRINCIPAL DO PARQUE ESTRELA DALVA XI/AVENIDA RIO GRANDE DO NORTE – QUADRAS: 72 / 73/AVENIDA GOIÁS ATÉ A PONTE/DF – 280</v>
      </c>
    </row>
    <row r="5040" spans="1:11" x14ac:dyDescent="0.2">
      <c r="A5040" s="2" t="s">
        <v>749</v>
      </c>
      <c r="B5040" s="2" t="s">
        <v>564</v>
      </c>
      <c r="C5040" s="4">
        <v>3808</v>
      </c>
      <c r="D5040" s="2" t="s">
        <v>92</v>
      </c>
      <c r="E5040" s="2" t="s">
        <v>741</v>
      </c>
      <c r="F5040" s="23" t="str">
        <f t="shared" si="236"/>
        <v>ida</v>
      </c>
      <c r="G5040" s="4">
        <v>6</v>
      </c>
      <c r="H5040" s="2" t="s">
        <v>723</v>
      </c>
      <c r="I5040" s="2" t="s">
        <v>724</v>
      </c>
      <c r="J5040" s="23" t="str">
        <f t="shared" si="234"/>
        <v>TAGUATUR3808ida6</v>
      </c>
      <c r="K5040" s="32" t="str">
        <f t="shared" si="235"/>
        <v>AVENIDA PRINCIPAL DO JARDIM ALÁ/AVENIDA PRINCIPAL DO PARQUE ESTRELA DALVA XI/AVENIDA RIO GRANDE DO NORTE – QUADRAS: 72 / 73/AVENIDA GOIÁS ATÉ A PONTE/DF – 280/BR – 060</v>
      </c>
    </row>
    <row r="5041" spans="1:11" x14ac:dyDescent="0.2">
      <c r="A5041" s="2" t="s">
        <v>749</v>
      </c>
      <c r="B5041" s="2" t="s">
        <v>564</v>
      </c>
      <c r="C5041" s="4">
        <v>3808</v>
      </c>
      <c r="D5041" s="2" t="s">
        <v>92</v>
      </c>
      <c r="E5041" s="2" t="s">
        <v>741</v>
      </c>
      <c r="F5041" s="23" t="str">
        <f t="shared" si="236"/>
        <v>ida</v>
      </c>
      <c r="G5041" s="4">
        <v>7</v>
      </c>
      <c r="H5041" s="2" t="s">
        <v>675</v>
      </c>
      <c r="I5041" s="2" t="s">
        <v>564</v>
      </c>
      <c r="J5041" s="23" t="str">
        <f t="shared" si="234"/>
        <v>TAGUATUR3808ida7</v>
      </c>
      <c r="K5041" s="32" t="str">
        <f t="shared" si="235"/>
        <v>AVENIDA PRINCIPAL DO JARDIM ALÁ/AVENIDA PRINCIPAL DO PARQUE ESTRELA DALVA XI/AVENIDA RIO GRANDE DO NORTE – QUADRAS: 72 / 73/AVENIDA GOIÁS ATÉ A PONTE/DF – 280/BR – 060/PISTÃO SUL</v>
      </c>
    </row>
    <row r="5042" spans="1:11" x14ac:dyDescent="0.2">
      <c r="A5042" s="2" t="s">
        <v>749</v>
      </c>
      <c r="B5042" s="2" t="s">
        <v>564</v>
      </c>
      <c r="C5042" s="4">
        <v>3808</v>
      </c>
      <c r="D5042" s="2" t="s">
        <v>92</v>
      </c>
      <c r="E5042" s="2" t="s">
        <v>741</v>
      </c>
      <c r="F5042" s="23" t="str">
        <f t="shared" si="236"/>
        <v>ida</v>
      </c>
      <c r="G5042" s="4">
        <v>8</v>
      </c>
      <c r="H5042" s="2" t="s">
        <v>748</v>
      </c>
      <c r="I5042" s="2" t="s">
        <v>564</v>
      </c>
      <c r="J5042" s="23" t="str">
        <f t="shared" si="234"/>
        <v>TAGUATUR3808ida8</v>
      </c>
      <c r="K5042" s="32" t="str">
        <f t="shared" si="235"/>
        <v>AVENIDA PRINCIPAL DO JARDIM ALÁ/AVENIDA PRINCIPAL DO PARQUE ESTRELA DALVA XI/AVENIDA RIO GRANDE DO NORTE – QUADRAS: 72 / 73/AVENIDA GOIÁS ATÉ A PONTE/DF – 280/BR – 060/PISTÃO SUL/VIADUTO TAGUATINGA CENTRO</v>
      </c>
    </row>
    <row r="5043" spans="1:11" x14ac:dyDescent="0.2">
      <c r="A5043" s="2" t="s">
        <v>749</v>
      </c>
      <c r="B5043" s="2" t="s">
        <v>564</v>
      </c>
      <c r="C5043" s="4">
        <v>3808</v>
      </c>
      <c r="D5043" s="2" t="s">
        <v>92</v>
      </c>
      <c r="E5043" s="2" t="s">
        <v>741</v>
      </c>
      <c r="F5043" s="23" t="str">
        <f t="shared" si="236"/>
        <v>ida</v>
      </c>
      <c r="G5043" s="4">
        <v>9</v>
      </c>
      <c r="H5043" s="2" t="s">
        <v>683</v>
      </c>
      <c r="I5043" s="2" t="s">
        <v>564</v>
      </c>
      <c r="J5043" s="23" t="str">
        <f t="shared" si="234"/>
        <v>TAGUATUR3808ida9</v>
      </c>
      <c r="K5043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</v>
      </c>
    </row>
    <row r="5044" spans="1:11" x14ac:dyDescent="0.2">
      <c r="A5044" s="2" t="s">
        <v>749</v>
      </c>
      <c r="B5044" s="2" t="s">
        <v>564</v>
      </c>
      <c r="C5044" s="4">
        <v>3808</v>
      </c>
      <c r="D5044" s="2" t="s">
        <v>92</v>
      </c>
      <c r="E5044" s="2" t="s">
        <v>741</v>
      </c>
      <c r="F5044" s="23" t="str">
        <f t="shared" si="236"/>
        <v>ida</v>
      </c>
      <c r="G5044" s="4">
        <v>10</v>
      </c>
      <c r="H5044" s="2" t="s">
        <v>794</v>
      </c>
      <c r="I5044" s="2" t="s">
        <v>564</v>
      </c>
      <c r="J5044" s="23" t="str">
        <f t="shared" si="234"/>
        <v>TAGUATUR3808ida10</v>
      </c>
      <c r="K5044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</v>
      </c>
    </row>
    <row r="5045" spans="1:11" x14ac:dyDescent="0.2">
      <c r="A5045" s="2" t="s">
        <v>749</v>
      </c>
      <c r="B5045" s="2" t="s">
        <v>564</v>
      </c>
      <c r="C5045" s="4">
        <v>3808</v>
      </c>
      <c r="D5045" s="2" t="s">
        <v>92</v>
      </c>
      <c r="E5045" s="2" t="s">
        <v>741</v>
      </c>
      <c r="F5045" s="23" t="str">
        <f t="shared" si="236"/>
        <v>ida</v>
      </c>
      <c r="G5045" s="4">
        <v>11</v>
      </c>
      <c r="H5045" s="2" t="s">
        <v>649</v>
      </c>
      <c r="I5045" s="2" t="s">
        <v>562</v>
      </c>
      <c r="J5045" s="23" t="str">
        <f t="shared" si="234"/>
        <v>TAGUATUR3808ida11</v>
      </c>
      <c r="K5045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</v>
      </c>
    </row>
    <row r="5046" spans="1:11" x14ac:dyDescent="0.2">
      <c r="A5046" s="2" t="s">
        <v>749</v>
      </c>
      <c r="B5046" s="2" t="s">
        <v>564</v>
      </c>
      <c r="C5046" s="4">
        <v>3808</v>
      </c>
      <c r="D5046" s="2" t="s">
        <v>92</v>
      </c>
      <c r="E5046" s="2" t="s">
        <v>741</v>
      </c>
      <c r="F5046" s="23" t="str">
        <f t="shared" si="236"/>
        <v>ida</v>
      </c>
      <c r="G5046" s="4">
        <v>12</v>
      </c>
      <c r="H5046" s="2" t="s">
        <v>668</v>
      </c>
      <c r="I5046" s="2" t="s">
        <v>562</v>
      </c>
      <c r="J5046" s="23" t="str">
        <f t="shared" si="234"/>
        <v>TAGUATUR3808ida12</v>
      </c>
      <c r="K5046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</v>
      </c>
    </row>
    <row r="5047" spans="1:11" x14ac:dyDescent="0.2">
      <c r="A5047" s="2" t="s">
        <v>749</v>
      </c>
      <c r="B5047" s="2" t="s">
        <v>564</v>
      </c>
      <c r="C5047" s="4">
        <v>3808</v>
      </c>
      <c r="D5047" s="2" t="s">
        <v>92</v>
      </c>
      <c r="E5047" s="2" t="s">
        <v>741</v>
      </c>
      <c r="F5047" s="23" t="str">
        <f t="shared" si="236"/>
        <v>ida</v>
      </c>
      <c r="G5047" s="4">
        <v>13</v>
      </c>
      <c r="H5047" s="2" t="s">
        <v>795</v>
      </c>
      <c r="I5047" s="2" t="s">
        <v>562</v>
      </c>
      <c r="J5047" s="23" t="str">
        <f t="shared" si="234"/>
        <v>TAGUATUR3808ida13</v>
      </c>
      <c r="K5047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</v>
      </c>
    </row>
    <row r="5048" spans="1:11" x14ac:dyDescent="0.2">
      <c r="A5048" s="2" t="s">
        <v>749</v>
      </c>
      <c r="B5048" s="2" t="s">
        <v>564</v>
      </c>
      <c r="C5048" s="4">
        <v>3808</v>
      </c>
      <c r="D5048" s="2" t="s">
        <v>92</v>
      </c>
      <c r="E5048" s="2" t="s">
        <v>741</v>
      </c>
      <c r="F5048" s="23" t="str">
        <f t="shared" si="236"/>
        <v>ida</v>
      </c>
      <c r="G5048" s="4">
        <v>14</v>
      </c>
      <c r="H5048" s="2" t="s">
        <v>778</v>
      </c>
      <c r="I5048" s="2" t="s">
        <v>564</v>
      </c>
      <c r="J5048" s="23" t="str">
        <f t="shared" si="234"/>
        <v>TAGUATUR3808ida14</v>
      </c>
      <c r="K5048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</v>
      </c>
    </row>
    <row r="5049" spans="1:11" x14ac:dyDescent="0.2">
      <c r="A5049" s="2" t="s">
        <v>737</v>
      </c>
      <c r="B5049" s="2" t="s">
        <v>564</v>
      </c>
      <c r="C5049" s="4">
        <v>3809</v>
      </c>
      <c r="D5049" s="2" t="s">
        <v>92</v>
      </c>
      <c r="E5049" s="2" t="s">
        <v>741</v>
      </c>
      <c r="F5049" s="23" t="str">
        <f t="shared" si="236"/>
        <v>ida</v>
      </c>
      <c r="G5049" s="4">
        <v>1</v>
      </c>
      <c r="H5049" s="2" t="s">
        <v>738</v>
      </c>
      <c r="I5049" s="2" t="s">
        <v>712</v>
      </c>
      <c r="J5049" s="23" t="str">
        <f t="shared" si="234"/>
        <v>TAGUATUR3809ida1</v>
      </c>
      <c r="K5049" s="32" t="str">
        <f t="shared" si="235"/>
        <v>TERMINAL ROD. DO CENTRO</v>
      </c>
    </row>
    <row r="5050" spans="1:11" x14ac:dyDescent="0.2">
      <c r="A5050" s="2" t="s">
        <v>737</v>
      </c>
      <c r="B5050" s="2" t="s">
        <v>564</v>
      </c>
      <c r="C5050" s="4">
        <v>3809</v>
      </c>
      <c r="D5050" s="2" t="s">
        <v>92</v>
      </c>
      <c r="E5050" s="2" t="s">
        <v>741</v>
      </c>
      <c r="F5050" s="23" t="str">
        <f t="shared" si="236"/>
        <v>ida</v>
      </c>
      <c r="G5050" s="4">
        <v>2</v>
      </c>
      <c r="H5050" s="2" t="s">
        <v>739</v>
      </c>
      <c r="I5050" s="2" t="s">
        <v>712</v>
      </c>
      <c r="J5050" s="23" t="str">
        <f t="shared" si="234"/>
        <v>TAGUATUR3809ida2</v>
      </c>
      <c r="K5050" s="32" t="str">
        <f t="shared" si="235"/>
        <v>TERMINAL ROD. DO CENTRO/VILA SÃO LUIZ</v>
      </c>
    </row>
    <row r="5051" spans="1:11" x14ac:dyDescent="0.2">
      <c r="A5051" s="2" t="s">
        <v>737</v>
      </c>
      <c r="B5051" s="2" t="s">
        <v>564</v>
      </c>
      <c r="C5051" s="4">
        <v>3809</v>
      </c>
      <c r="D5051" s="2" t="s">
        <v>92</v>
      </c>
      <c r="E5051" s="2" t="s">
        <v>741</v>
      </c>
      <c r="F5051" s="23" t="str">
        <f t="shared" si="236"/>
        <v>ida</v>
      </c>
      <c r="G5051" s="4">
        <v>3</v>
      </c>
      <c r="H5051" s="2" t="s">
        <v>733</v>
      </c>
      <c r="I5051" s="2" t="s">
        <v>712</v>
      </c>
      <c r="J5051" s="23" t="str">
        <f t="shared" si="234"/>
        <v>TAGUATUR3809ida3</v>
      </c>
      <c r="K5051" s="32" t="str">
        <f t="shared" si="235"/>
        <v>TERMINAL ROD. DO CENTRO/VILA SÃO LUIZ/AVENIDA RIO GRANDE DO NORTE</v>
      </c>
    </row>
    <row r="5052" spans="1:11" x14ac:dyDescent="0.2">
      <c r="A5052" s="2" t="s">
        <v>737</v>
      </c>
      <c r="B5052" s="2" t="s">
        <v>564</v>
      </c>
      <c r="C5052" s="4">
        <v>3809</v>
      </c>
      <c r="D5052" s="2" t="s">
        <v>92</v>
      </c>
      <c r="E5052" s="2" t="s">
        <v>741</v>
      </c>
      <c r="F5052" s="23" t="str">
        <f t="shared" si="236"/>
        <v>ida</v>
      </c>
      <c r="G5052" s="4">
        <v>4</v>
      </c>
      <c r="H5052" s="2" t="s">
        <v>734</v>
      </c>
      <c r="I5052" s="2" t="s">
        <v>712</v>
      </c>
      <c r="J5052" s="23" t="str">
        <f t="shared" si="234"/>
        <v>TAGUATUR3809ida4</v>
      </c>
      <c r="K5052" s="32" t="str">
        <f t="shared" si="235"/>
        <v>TERMINAL ROD. DO CENTRO/VILA SÃO LUIZ/AVENIDA RIO GRANDE DO NORTE/QUADRAS: 72 / 73</v>
      </c>
    </row>
    <row r="5053" spans="1:11" x14ac:dyDescent="0.2">
      <c r="A5053" s="2" t="s">
        <v>737</v>
      </c>
      <c r="B5053" s="2" t="s">
        <v>564</v>
      </c>
      <c r="C5053" s="4">
        <v>3809</v>
      </c>
      <c r="D5053" s="2" t="s">
        <v>92</v>
      </c>
      <c r="E5053" s="2" t="s">
        <v>741</v>
      </c>
      <c r="F5053" s="23" t="str">
        <f t="shared" si="236"/>
        <v>ida</v>
      </c>
      <c r="G5053" s="4">
        <v>5</v>
      </c>
      <c r="H5053" s="2" t="s">
        <v>721</v>
      </c>
      <c r="I5053" s="2" t="s">
        <v>712</v>
      </c>
      <c r="J5053" s="23" t="str">
        <f t="shared" si="234"/>
        <v>TAGUATUR3809ida5</v>
      </c>
      <c r="K5053" s="32" t="str">
        <f t="shared" si="235"/>
        <v>TERMINAL ROD. DO CENTRO/VILA SÃO LUIZ/AVENIDA RIO GRANDE DO NORTE/QUADRAS: 72 / 73/AVENIDA GOIÁS ATÉ A PONTE</v>
      </c>
    </row>
    <row r="5054" spans="1:11" x14ac:dyDescent="0.2">
      <c r="A5054" s="2" t="s">
        <v>737</v>
      </c>
      <c r="B5054" s="2" t="s">
        <v>564</v>
      </c>
      <c r="C5054" s="4">
        <v>3809</v>
      </c>
      <c r="D5054" s="2" t="s">
        <v>92</v>
      </c>
      <c r="E5054" s="2" t="s">
        <v>741</v>
      </c>
      <c r="F5054" s="23" t="str">
        <f t="shared" si="236"/>
        <v>ida</v>
      </c>
      <c r="G5054" s="4">
        <v>6</v>
      </c>
      <c r="H5054" s="2" t="s">
        <v>722</v>
      </c>
      <c r="I5054" s="2" t="s">
        <v>712</v>
      </c>
      <c r="J5054" s="23" t="str">
        <f t="shared" si="234"/>
        <v>TAGUATUR3809ida6</v>
      </c>
      <c r="K5054" s="32" t="str">
        <f t="shared" si="235"/>
        <v>TERMINAL ROD. DO CENTRO/VILA SÃO LUIZ/AVENIDA RIO GRANDE DO NORTE/QUADRAS: 72 / 73/AVENIDA GOIÁS ATÉ A PONTE/DF – 280</v>
      </c>
    </row>
    <row r="5055" spans="1:11" x14ac:dyDescent="0.2">
      <c r="A5055" s="2" t="s">
        <v>737</v>
      </c>
      <c r="B5055" s="2" t="s">
        <v>564</v>
      </c>
      <c r="C5055" s="4">
        <v>3809</v>
      </c>
      <c r="D5055" s="2" t="s">
        <v>92</v>
      </c>
      <c r="E5055" s="2" t="s">
        <v>741</v>
      </c>
      <c r="F5055" s="23" t="str">
        <f t="shared" si="236"/>
        <v>ida</v>
      </c>
      <c r="G5055" s="4">
        <v>7</v>
      </c>
      <c r="H5055" s="2" t="s">
        <v>723</v>
      </c>
      <c r="I5055" s="2" t="s">
        <v>724</v>
      </c>
      <c r="J5055" s="23" t="str">
        <f t="shared" si="234"/>
        <v>TAGUATUR3809ida7</v>
      </c>
      <c r="K5055" s="32" t="str">
        <f t="shared" si="235"/>
        <v>TERMINAL ROD. DO CENTRO/VILA SÃO LUIZ/AVENIDA RIO GRANDE DO NORTE/QUADRAS: 72 / 73/AVENIDA GOIÁS ATÉ A PONTE/DF – 280/BR – 060</v>
      </c>
    </row>
    <row r="5056" spans="1:11" x14ac:dyDescent="0.2">
      <c r="A5056" s="2" t="s">
        <v>737</v>
      </c>
      <c r="B5056" s="2" t="s">
        <v>564</v>
      </c>
      <c r="C5056" s="4">
        <v>3809</v>
      </c>
      <c r="D5056" s="2" t="s">
        <v>92</v>
      </c>
      <c r="E5056" s="2" t="s">
        <v>741</v>
      </c>
      <c r="F5056" s="23" t="str">
        <f t="shared" si="236"/>
        <v>ida</v>
      </c>
      <c r="G5056" s="4">
        <v>8</v>
      </c>
      <c r="H5056" s="2" t="s">
        <v>675</v>
      </c>
      <c r="I5056" s="2" t="s">
        <v>564</v>
      </c>
      <c r="J5056" s="23" t="str">
        <f t="shared" si="234"/>
        <v>TAGUATUR3809ida8</v>
      </c>
      <c r="K5056" s="32" t="str">
        <f t="shared" si="235"/>
        <v>TERMINAL ROD. DO CENTRO/VILA SÃO LUIZ/AVENIDA RIO GRANDE DO NORTE/QUADRAS: 72 / 73/AVENIDA GOIÁS ATÉ A PONTE/DF – 280/BR – 060/PISTÃO SUL</v>
      </c>
    </row>
    <row r="5057" spans="1:11" x14ac:dyDescent="0.2">
      <c r="A5057" s="2" t="s">
        <v>737</v>
      </c>
      <c r="B5057" s="2" t="s">
        <v>564</v>
      </c>
      <c r="C5057" s="4">
        <v>3809</v>
      </c>
      <c r="D5057" s="2" t="s">
        <v>92</v>
      </c>
      <c r="E5057" s="2" t="s">
        <v>741</v>
      </c>
      <c r="F5057" s="23" t="str">
        <f t="shared" si="236"/>
        <v>ida</v>
      </c>
      <c r="G5057" s="4">
        <v>9</v>
      </c>
      <c r="H5057" s="2" t="s">
        <v>748</v>
      </c>
      <c r="I5057" s="2" t="s">
        <v>564</v>
      </c>
      <c r="J5057" s="23" t="str">
        <f t="shared" si="234"/>
        <v>TAGUATUR3809ida9</v>
      </c>
      <c r="K5057" s="32" t="str">
        <f t="shared" si="235"/>
        <v>TERMINAL ROD. DO CENTRO/VILA SÃO LUIZ/AVENIDA RIO GRANDE DO NORTE/QUADRAS: 72 / 73/AVENIDA GOIÁS ATÉ A PONTE/DF – 280/BR – 060/PISTÃO SUL/VIADUTO TAGUATINGA CENTRO</v>
      </c>
    </row>
    <row r="5058" spans="1:11" x14ac:dyDescent="0.2">
      <c r="A5058" s="2" t="s">
        <v>737</v>
      </c>
      <c r="B5058" s="2" t="s">
        <v>564</v>
      </c>
      <c r="C5058" s="4">
        <v>3809</v>
      </c>
      <c r="D5058" s="2" t="s">
        <v>92</v>
      </c>
      <c r="E5058" s="2" t="s">
        <v>741</v>
      </c>
      <c r="F5058" s="23" t="str">
        <f t="shared" si="236"/>
        <v>ida</v>
      </c>
      <c r="G5058" s="4">
        <v>10</v>
      </c>
      <c r="H5058" s="2" t="s">
        <v>683</v>
      </c>
      <c r="I5058" s="2" t="s">
        <v>564</v>
      </c>
      <c r="J5058" s="23" t="str">
        <f t="shared" si="234"/>
        <v>TAGUATUR3809ida10</v>
      </c>
      <c r="K5058" s="32" t="str">
        <f t="shared" si="235"/>
        <v>TERMINAL ROD. DO CENTRO/VILA SÃO LUIZ/AVENIDA RIO GRANDE DO NORTE/QUADRAS: 72 / 73/AVENIDA GOIÁS ATÉ A PONTE/DF – 280/BR – 060/PISTÃO SUL/VIADUTO TAGUATINGA CENTRO/TAGUATINGA CENTRO</v>
      </c>
    </row>
    <row r="5059" spans="1:11" x14ac:dyDescent="0.2">
      <c r="A5059" s="2" t="s">
        <v>737</v>
      </c>
      <c r="B5059" s="2" t="s">
        <v>564</v>
      </c>
      <c r="C5059" s="4">
        <v>3809</v>
      </c>
      <c r="D5059" s="2" t="s">
        <v>92</v>
      </c>
      <c r="E5059" s="2" t="s">
        <v>741</v>
      </c>
      <c r="F5059" s="23" t="str">
        <f t="shared" si="236"/>
        <v>ida</v>
      </c>
      <c r="G5059" s="4">
        <v>11</v>
      </c>
      <c r="H5059" s="2" t="s">
        <v>794</v>
      </c>
      <c r="I5059" s="2" t="s">
        <v>564</v>
      </c>
      <c r="J5059" s="23" t="str">
        <f t="shared" ref="J5059:J5122" si="237">D5059&amp;C5059&amp;F5059&amp;G5059</f>
        <v>TAGUATUR3809ida11</v>
      </c>
      <c r="K5059" s="32" t="str">
        <f t="shared" ref="K5059:K5122" si="238">IF(G5059=1,H5059,K5058&amp;"/"&amp;H5059)</f>
        <v>TERMINAL ROD. DO CENTRO/VILA SÃO LUIZ/AVENIDA RIO GRANDE DO NORTE/QUADRAS: 72 / 73/AVENIDA GOIÁS ATÉ A PONTE/DF – 280/BR – 060/PISTÃO SUL/VIADUTO TAGUATINGA CENTRO/TAGUATINGA CENTRO/AVENIDA SANDU NORTE</v>
      </c>
    </row>
    <row r="5060" spans="1:11" x14ac:dyDescent="0.2">
      <c r="A5060" s="2" t="s">
        <v>737</v>
      </c>
      <c r="B5060" s="2" t="s">
        <v>564</v>
      </c>
      <c r="C5060" s="4">
        <v>3809</v>
      </c>
      <c r="D5060" s="2" t="s">
        <v>92</v>
      </c>
      <c r="E5060" s="2" t="s">
        <v>741</v>
      </c>
      <c r="F5060" s="23" t="str">
        <f t="shared" ref="F5060:F5123" si="239">IF(LEFT(E5060,3)="ida","ida","volta")</f>
        <v>ida</v>
      </c>
      <c r="G5060" s="4">
        <v>12</v>
      </c>
      <c r="H5060" s="2" t="s">
        <v>649</v>
      </c>
      <c r="I5060" s="2" t="s">
        <v>562</v>
      </c>
      <c r="J5060" s="23" t="str">
        <f t="shared" si="237"/>
        <v>TAGUATUR3809ida12</v>
      </c>
      <c r="K5060" s="32" t="str">
        <f t="shared" si="238"/>
        <v>TERMINAL ROD. DO CENTRO/VILA SÃO LUIZ/AVENIDA RIO GRANDE DO NORTE/QUADRAS: 72 / 73/AVENIDA GOIÁS ATÉ A PONTE/DF – 280/BR – 060/PISTÃO SUL/VIADUTO TAGUATINGA CENTRO/TAGUATINGA CENTRO/AVENIDA SANDU NORTE/AVENIDA HÉLIO PRATES</v>
      </c>
    </row>
    <row r="5061" spans="1:11" x14ac:dyDescent="0.2">
      <c r="A5061" s="2" t="s">
        <v>737</v>
      </c>
      <c r="B5061" s="2" t="s">
        <v>564</v>
      </c>
      <c r="C5061" s="4">
        <v>3809</v>
      </c>
      <c r="D5061" s="2" t="s">
        <v>92</v>
      </c>
      <c r="E5061" s="2" t="s">
        <v>741</v>
      </c>
      <c r="F5061" s="23" t="str">
        <f t="shared" si="239"/>
        <v>ida</v>
      </c>
      <c r="G5061" s="4">
        <v>13</v>
      </c>
      <c r="H5061" s="2" t="s">
        <v>668</v>
      </c>
      <c r="I5061" s="2" t="s">
        <v>562</v>
      </c>
      <c r="J5061" s="23" t="str">
        <f t="shared" si="237"/>
        <v>TAGUATUR3809ida13</v>
      </c>
      <c r="K5061" s="32" t="str">
        <f t="shared" si="238"/>
        <v>TERMINAL ROD. DO CENTRO/VILA SÃO LUIZ/AVENIDA RIO GRANDE DO NORTE/QUADRAS: 72 / 73/AVENIDA GOIÁS ATÉ A PONTE/DF – 280/BR – 060/PISTÃO SUL/VIADUTO TAGUATINGA CENTRO/TAGUATINGA CENTRO/AVENIDA SANDU NORTE/AVENIDA HÉLIO PRATES/CEILÂNDIA CENTRO</v>
      </c>
    </row>
    <row r="5062" spans="1:11" x14ac:dyDescent="0.2">
      <c r="A5062" s="2" t="s">
        <v>737</v>
      </c>
      <c r="B5062" s="2" t="s">
        <v>564</v>
      </c>
      <c r="C5062" s="4">
        <v>3809</v>
      </c>
      <c r="D5062" s="2" t="s">
        <v>92</v>
      </c>
      <c r="E5062" s="2" t="s">
        <v>741</v>
      </c>
      <c r="F5062" s="23" t="str">
        <f t="shared" si="239"/>
        <v>ida</v>
      </c>
      <c r="G5062" s="4">
        <v>14</v>
      </c>
      <c r="H5062" s="2" t="s">
        <v>795</v>
      </c>
      <c r="I5062" s="2" t="s">
        <v>562</v>
      </c>
      <c r="J5062" s="23" t="str">
        <f t="shared" si="237"/>
        <v>TAGUATUR3809ida14</v>
      </c>
      <c r="K5062" s="32" t="str">
        <f t="shared" si="238"/>
        <v>TERMINAL ROD. DO CENTRO/VILA SÃO LUIZ/AVENIDA RIO GRANDE DO NORTE/QUADRAS: 72 / 73/AVENIDA GOIÁS ATÉ A PONTE/DF – 280/BR – 060/PISTÃO SUL/VIADUTO TAGUATINGA CENTRO/TAGUATINGA CENTRO/AVENIDA SANDU NORTE/AVENIDA HÉLIO PRATES/CEILÂNDIA CENTRO/CEILÂNDIA SUL</v>
      </c>
    </row>
    <row r="5063" spans="1:11" x14ac:dyDescent="0.2">
      <c r="A5063" s="2" t="s">
        <v>737</v>
      </c>
      <c r="B5063" s="2" t="s">
        <v>564</v>
      </c>
      <c r="C5063" s="4">
        <v>3809</v>
      </c>
      <c r="D5063" s="2" t="s">
        <v>92</v>
      </c>
      <c r="E5063" s="2" t="s">
        <v>741</v>
      </c>
      <c r="F5063" s="23" t="str">
        <f t="shared" si="239"/>
        <v>ida</v>
      </c>
      <c r="G5063" s="4">
        <v>15</v>
      </c>
      <c r="H5063" s="2" t="s">
        <v>778</v>
      </c>
      <c r="I5063" s="2" t="s">
        <v>564</v>
      </c>
      <c r="J5063" s="23" t="str">
        <f t="shared" si="237"/>
        <v>TAGUATUR3809ida15</v>
      </c>
      <c r="K5063" s="32" t="str">
        <f t="shared" si="238"/>
        <v>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</v>
      </c>
    </row>
    <row r="5064" spans="1:11" x14ac:dyDescent="0.2">
      <c r="A5064" s="2" t="s">
        <v>708</v>
      </c>
      <c r="B5064" s="2" t="s">
        <v>564</v>
      </c>
      <c r="C5064" s="4">
        <v>3810</v>
      </c>
      <c r="D5064" s="2" t="s">
        <v>92</v>
      </c>
      <c r="E5064" s="2" t="s">
        <v>755</v>
      </c>
      <c r="F5064" s="23" t="str">
        <f t="shared" si="239"/>
        <v>volta</v>
      </c>
      <c r="G5064" s="4">
        <v>1</v>
      </c>
      <c r="H5064" s="2" t="s">
        <v>778</v>
      </c>
      <c r="I5064" s="2" t="s">
        <v>564</v>
      </c>
      <c r="J5064" s="23" t="str">
        <f t="shared" si="237"/>
        <v>TAGUATUR3810volta1</v>
      </c>
      <c r="K5064" s="32" t="str">
        <f t="shared" si="238"/>
        <v>TERMINAL TAGUATINGA NORTE</v>
      </c>
    </row>
    <row r="5065" spans="1:11" x14ac:dyDescent="0.2">
      <c r="A5065" s="2" t="s">
        <v>708</v>
      </c>
      <c r="B5065" s="2" t="s">
        <v>564</v>
      </c>
      <c r="C5065" s="4">
        <v>3810</v>
      </c>
      <c r="D5065" s="2" t="s">
        <v>92</v>
      </c>
      <c r="E5065" s="2" t="s">
        <v>755</v>
      </c>
      <c r="F5065" s="23" t="str">
        <f t="shared" si="239"/>
        <v>volta</v>
      </c>
      <c r="G5065" s="4">
        <v>2</v>
      </c>
      <c r="H5065" s="2" t="s">
        <v>692</v>
      </c>
      <c r="I5065" s="2" t="s">
        <v>564</v>
      </c>
      <c r="J5065" s="23" t="str">
        <f t="shared" si="237"/>
        <v>TAGUATUR3810volta2</v>
      </c>
      <c r="K5065" s="32" t="str">
        <f t="shared" si="238"/>
        <v>TERMINAL TAGUATINGA NORTE/AVENIDA ELMO SEREJO</v>
      </c>
    </row>
    <row r="5066" spans="1:11" x14ac:dyDescent="0.2">
      <c r="A5066" s="2" t="s">
        <v>708</v>
      </c>
      <c r="B5066" s="2" t="s">
        <v>564</v>
      </c>
      <c r="C5066" s="4">
        <v>3810</v>
      </c>
      <c r="D5066" s="2" t="s">
        <v>92</v>
      </c>
      <c r="E5066" s="2" t="s">
        <v>755</v>
      </c>
      <c r="F5066" s="23" t="str">
        <f t="shared" si="239"/>
        <v>volta</v>
      </c>
      <c r="G5066" s="4">
        <v>3</v>
      </c>
      <c r="H5066" s="2" t="s">
        <v>683</v>
      </c>
      <c r="I5066" s="2" t="s">
        <v>564</v>
      </c>
      <c r="J5066" s="23" t="str">
        <f t="shared" si="237"/>
        <v>TAGUATUR3810volta3</v>
      </c>
      <c r="K5066" s="32" t="str">
        <f t="shared" si="238"/>
        <v>TERMINAL TAGUATINGA NORTE/AVENIDA ELMO SEREJO/TAGUATINGA CENTRO</v>
      </c>
    </row>
    <row r="5067" spans="1:11" x14ac:dyDescent="0.2">
      <c r="A5067" s="2" t="s">
        <v>708</v>
      </c>
      <c r="B5067" s="2" t="s">
        <v>564</v>
      </c>
      <c r="C5067" s="4">
        <v>3810</v>
      </c>
      <c r="D5067" s="2" t="s">
        <v>92</v>
      </c>
      <c r="E5067" s="2" t="s">
        <v>755</v>
      </c>
      <c r="F5067" s="23" t="str">
        <f t="shared" si="239"/>
        <v>volta</v>
      </c>
      <c r="G5067" s="4">
        <v>4</v>
      </c>
      <c r="H5067" s="2" t="s">
        <v>748</v>
      </c>
      <c r="I5067" s="2" t="s">
        <v>564</v>
      </c>
      <c r="J5067" s="23" t="str">
        <f t="shared" si="237"/>
        <v>TAGUATUR3810volta4</v>
      </c>
      <c r="K5067" s="32" t="str">
        <f t="shared" si="238"/>
        <v>TERMINAL TAGUATINGA NORTE/AVENIDA ELMO SEREJO/TAGUATINGA CENTRO/VIADUTO TAGUATINGA CENTRO</v>
      </c>
    </row>
    <row r="5068" spans="1:11" x14ac:dyDescent="0.2">
      <c r="A5068" s="2" t="s">
        <v>708</v>
      </c>
      <c r="B5068" s="2" t="s">
        <v>564</v>
      </c>
      <c r="C5068" s="4">
        <v>3810</v>
      </c>
      <c r="D5068" s="2" t="s">
        <v>92</v>
      </c>
      <c r="E5068" s="2" t="s">
        <v>755</v>
      </c>
      <c r="F5068" s="23" t="str">
        <f t="shared" si="239"/>
        <v>volta</v>
      </c>
      <c r="G5068" s="4">
        <v>5</v>
      </c>
      <c r="H5068" s="2" t="s">
        <v>675</v>
      </c>
      <c r="I5068" s="2" t="s">
        <v>564</v>
      </c>
      <c r="J5068" s="23" t="str">
        <f t="shared" si="237"/>
        <v>TAGUATUR3810volta5</v>
      </c>
      <c r="K5068" s="32" t="str">
        <f t="shared" si="238"/>
        <v>TERMINAL TAGUATINGA NORTE/AVENIDA ELMO SEREJO/TAGUATINGA CENTRO/VIADUTO TAGUATINGA CENTRO/PISTÃO SUL</v>
      </c>
    </row>
    <row r="5069" spans="1:11" x14ac:dyDescent="0.2">
      <c r="A5069" s="2" t="s">
        <v>708</v>
      </c>
      <c r="B5069" s="2" t="s">
        <v>564</v>
      </c>
      <c r="C5069" s="4">
        <v>3810</v>
      </c>
      <c r="D5069" s="2" t="s">
        <v>92</v>
      </c>
      <c r="E5069" s="2" t="s">
        <v>755</v>
      </c>
      <c r="F5069" s="23" t="str">
        <f t="shared" si="239"/>
        <v>volta</v>
      </c>
      <c r="G5069" s="4">
        <v>6</v>
      </c>
      <c r="H5069" s="2" t="s">
        <v>723</v>
      </c>
      <c r="I5069" s="2" t="s">
        <v>724</v>
      </c>
      <c r="J5069" s="23" t="str">
        <f t="shared" si="237"/>
        <v>TAGUATUR3810volta6</v>
      </c>
      <c r="K5069" s="32" t="str">
        <f t="shared" si="238"/>
        <v>TERMINAL TAGUATINGA NORTE/AVENIDA ELMO SEREJO/TAGUATINGA CENTRO/VIADUTO TAGUATINGA CENTRO/PISTÃO SUL/BR – 060</v>
      </c>
    </row>
    <row r="5070" spans="1:11" x14ac:dyDescent="0.2">
      <c r="A5070" s="2" t="s">
        <v>708</v>
      </c>
      <c r="B5070" s="2" t="s">
        <v>564</v>
      </c>
      <c r="C5070" s="4">
        <v>3810</v>
      </c>
      <c r="D5070" s="2" t="s">
        <v>92</v>
      </c>
      <c r="E5070" s="2" t="s">
        <v>755</v>
      </c>
      <c r="F5070" s="23" t="str">
        <f t="shared" si="239"/>
        <v>volta</v>
      </c>
      <c r="G5070" s="4">
        <v>7</v>
      </c>
      <c r="H5070" s="2" t="s">
        <v>722</v>
      </c>
      <c r="I5070" s="2" t="s">
        <v>712</v>
      </c>
      <c r="J5070" s="23" t="str">
        <f t="shared" si="237"/>
        <v>TAGUATUR3810volta7</v>
      </c>
      <c r="K5070" s="32" t="str">
        <f t="shared" si="238"/>
        <v>TERMINAL TAGUATINGA NORTE/AVENIDA ELMO SEREJO/TAGUATINGA CENTRO/VIADUTO TAGUATINGA CENTRO/PISTÃO SUL/BR – 060/DF – 280</v>
      </c>
    </row>
    <row r="5071" spans="1:11" x14ac:dyDescent="0.2">
      <c r="A5071" s="2" t="s">
        <v>708</v>
      </c>
      <c r="B5071" s="2" t="s">
        <v>564</v>
      </c>
      <c r="C5071" s="4">
        <v>3810</v>
      </c>
      <c r="D5071" s="2" t="s">
        <v>92</v>
      </c>
      <c r="E5071" s="2" t="s">
        <v>755</v>
      </c>
      <c r="F5071" s="23" t="str">
        <f t="shared" si="239"/>
        <v>volta</v>
      </c>
      <c r="G5071" s="4">
        <v>8</v>
      </c>
      <c r="H5071" s="2" t="s">
        <v>721</v>
      </c>
      <c r="I5071" s="2" t="s">
        <v>712</v>
      </c>
      <c r="J5071" s="23" t="str">
        <f t="shared" si="237"/>
        <v>TAGUATUR3810volta8</v>
      </c>
      <c r="K5071" s="32" t="str">
        <f t="shared" si="238"/>
        <v>TERMINAL TAGUATINGA NORTE/AVENIDA ELMO SEREJO/TAGUATINGA CENTRO/VIADUTO TAGUATINGA CENTRO/PISTÃO SUL/BR – 060/DF – 280/AVENIDA GOIÁS ATÉ A PONTE</v>
      </c>
    </row>
    <row r="5072" spans="1:11" x14ac:dyDescent="0.2">
      <c r="A5072" s="2" t="s">
        <v>708</v>
      </c>
      <c r="B5072" s="2" t="s">
        <v>564</v>
      </c>
      <c r="C5072" s="4">
        <v>3810</v>
      </c>
      <c r="D5072" s="2" t="s">
        <v>92</v>
      </c>
      <c r="E5072" s="2" t="s">
        <v>755</v>
      </c>
      <c r="F5072" s="23" t="str">
        <f t="shared" si="239"/>
        <v>volta</v>
      </c>
      <c r="G5072" s="4">
        <v>9</v>
      </c>
      <c r="H5072" s="2" t="s">
        <v>742</v>
      </c>
      <c r="I5072" s="2" t="s">
        <v>712</v>
      </c>
      <c r="J5072" s="23" t="str">
        <f t="shared" si="237"/>
        <v>TAGUATUR3810volta9</v>
      </c>
      <c r="K5072" s="32" t="str">
        <f t="shared" si="238"/>
        <v>TERMINAL TAGUATINGA NORTE/AVENIDA ELMO SEREJO/TAGUATINGA CENTRO/VIADUTO TAGUATINGA CENTRO/PISTÃO SUL/BR – 060/DF – 280/AVENIDA GOIÁS ATÉ A PONTE/AVENIDA RIO GRANDE DO NORTE - QUADRAS 72 / 73</v>
      </c>
    </row>
    <row r="5073" spans="1:11" x14ac:dyDescent="0.2">
      <c r="A5073" s="2" t="s">
        <v>708</v>
      </c>
      <c r="B5073" s="2" t="s">
        <v>564</v>
      </c>
      <c r="C5073" s="4">
        <v>3810</v>
      </c>
      <c r="D5073" s="2" t="s">
        <v>92</v>
      </c>
      <c r="E5073" s="2" t="s">
        <v>755</v>
      </c>
      <c r="F5073" s="23" t="str">
        <f t="shared" si="239"/>
        <v>volta</v>
      </c>
      <c r="G5073" s="4">
        <v>10</v>
      </c>
      <c r="H5073" s="2" t="s">
        <v>739</v>
      </c>
      <c r="I5073" s="2" t="s">
        <v>712</v>
      </c>
      <c r="J5073" s="23" t="str">
        <f t="shared" si="237"/>
        <v>TAGUATUR3810volta10</v>
      </c>
      <c r="K5073" s="32" t="str">
        <f t="shared" si="238"/>
        <v>TERMINAL TAGUATINGA NORTE/AVENIDA ELMO SEREJO/TAGUATINGA CENTRO/VIADUTO TAGUATINGA CENTRO/PISTÃO SUL/BR – 060/DF – 280/AVENIDA GOIÁS ATÉ A PONTE/AVENIDA RIO GRANDE DO NORTE - QUADRAS 72 / 73/VILA SÃO LUIZ</v>
      </c>
    </row>
    <row r="5074" spans="1:11" x14ac:dyDescent="0.2">
      <c r="A5074" s="2" t="s">
        <v>708</v>
      </c>
      <c r="B5074" s="2" t="s">
        <v>564</v>
      </c>
      <c r="C5074" s="4">
        <v>3810</v>
      </c>
      <c r="D5074" s="2" t="s">
        <v>92</v>
      </c>
      <c r="E5074" s="2" t="s">
        <v>755</v>
      </c>
      <c r="F5074" s="23" t="str">
        <f t="shared" si="239"/>
        <v>volta</v>
      </c>
      <c r="G5074" s="4">
        <v>11</v>
      </c>
      <c r="H5074" s="2" t="s">
        <v>718</v>
      </c>
      <c r="I5074" s="2" t="s">
        <v>712</v>
      </c>
      <c r="J5074" s="23" t="str">
        <f t="shared" si="237"/>
        <v>TAGUATUR3810volta11</v>
      </c>
      <c r="K5074" s="32" t="str">
        <f t="shared" si="238"/>
        <v>TERMINAL TAGUATINGA NORTE/AVENIDA ELMO SEREJO/TAGUATINGA CENTRO/VIADUTO TAGUATINGA CENTRO/PISTÃO SUL/BR – 060/DF – 280/AVENIDA GOIÁS ATÉ A PONTE/AVENIDA RIO GRANDE DO NORTE - QUADRAS 72 / 73/VILA SÃO LUIZ/CAIC</v>
      </c>
    </row>
    <row r="5075" spans="1:11" x14ac:dyDescent="0.2">
      <c r="A5075" s="2" t="s">
        <v>708</v>
      </c>
      <c r="B5075" s="2" t="s">
        <v>564</v>
      </c>
      <c r="C5075" s="4">
        <v>3810</v>
      </c>
      <c r="D5075" s="2" t="s">
        <v>92</v>
      </c>
      <c r="E5075" s="2" t="s">
        <v>755</v>
      </c>
      <c r="F5075" s="23" t="str">
        <f t="shared" si="239"/>
        <v>volta</v>
      </c>
      <c r="G5075" s="4">
        <v>12</v>
      </c>
      <c r="H5075" s="2" t="s">
        <v>717</v>
      </c>
      <c r="I5075" s="2" t="s">
        <v>712</v>
      </c>
      <c r="J5075" s="23" t="str">
        <f t="shared" si="237"/>
        <v>TAGUATUR3810volta12</v>
      </c>
      <c r="K5075" s="32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</v>
      </c>
    </row>
    <row r="5076" spans="1:11" x14ac:dyDescent="0.2">
      <c r="A5076" s="2" t="s">
        <v>708</v>
      </c>
      <c r="B5076" s="2" t="s">
        <v>564</v>
      </c>
      <c r="C5076" s="4">
        <v>3810</v>
      </c>
      <c r="D5076" s="2" t="s">
        <v>92</v>
      </c>
      <c r="E5076" s="2" t="s">
        <v>755</v>
      </c>
      <c r="F5076" s="23" t="str">
        <f t="shared" si="239"/>
        <v>volta</v>
      </c>
      <c r="G5076" s="4">
        <v>13</v>
      </c>
      <c r="H5076" s="2" t="s">
        <v>716</v>
      </c>
      <c r="I5076" s="2" t="s">
        <v>712</v>
      </c>
      <c r="J5076" s="23" t="str">
        <f t="shared" si="237"/>
        <v>TAGUATUR3810volta13</v>
      </c>
      <c r="K5076" s="32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</v>
      </c>
    </row>
    <row r="5077" spans="1:11" x14ac:dyDescent="0.2">
      <c r="A5077" s="2" t="s">
        <v>708</v>
      </c>
      <c r="B5077" s="2" t="s">
        <v>564</v>
      </c>
      <c r="C5077" s="4">
        <v>3810</v>
      </c>
      <c r="D5077" s="2" t="s">
        <v>92</v>
      </c>
      <c r="E5077" s="2" t="s">
        <v>755</v>
      </c>
      <c r="F5077" s="23" t="str">
        <f t="shared" si="239"/>
        <v>volta</v>
      </c>
      <c r="G5077" s="4">
        <v>14</v>
      </c>
      <c r="H5077" s="2" t="s">
        <v>715</v>
      </c>
      <c r="I5077" s="2" t="s">
        <v>712</v>
      </c>
      <c r="J5077" s="23" t="str">
        <f t="shared" si="237"/>
        <v>TAGUATUR3810volta14</v>
      </c>
      <c r="K5077" s="32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</v>
      </c>
    </row>
    <row r="5078" spans="1:11" x14ac:dyDescent="0.2">
      <c r="A5078" s="2" t="s">
        <v>708</v>
      </c>
      <c r="B5078" s="2" t="s">
        <v>564</v>
      </c>
      <c r="C5078" s="4">
        <v>3810</v>
      </c>
      <c r="D5078" s="2" t="s">
        <v>92</v>
      </c>
      <c r="E5078" s="2" t="s">
        <v>755</v>
      </c>
      <c r="F5078" s="23" t="str">
        <f t="shared" si="239"/>
        <v>volta</v>
      </c>
      <c r="G5078" s="4">
        <v>15</v>
      </c>
      <c r="H5078" s="2" t="s">
        <v>714</v>
      </c>
      <c r="I5078" s="2" t="s">
        <v>712</v>
      </c>
      <c r="J5078" s="23" t="str">
        <f t="shared" si="237"/>
        <v>TAGUATUR3810volta15</v>
      </c>
      <c r="K5078" s="32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</v>
      </c>
    </row>
    <row r="5079" spans="1:11" x14ac:dyDescent="0.2">
      <c r="A5079" s="2" t="s">
        <v>708</v>
      </c>
      <c r="B5079" s="2" t="s">
        <v>564</v>
      </c>
      <c r="C5079" s="4">
        <v>3810</v>
      </c>
      <c r="D5079" s="2" t="s">
        <v>92</v>
      </c>
      <c r="E5079" s="2" t="s">
        <v>755</v>
      </c>
      <c r="F5079" s="23" t="str">
        <f t="shared" si="239"/>
        <v>volta</v>
      </c>
      <c r="G5079" s="4">
        <v>16</v>
      </c>
      <c r="H5079" s="2" t="s">
        <v>767</v>
      </c>
      <c r="I5079" s="2" t="s">
        <v>712</v>
      </c>
      <c r="J5079" s="23" t="str">
        <f t="shared" si="237"/>
        <v>TAGUATUR3810volta16</v>
      </c>
      <c r="K5079" s="32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</v>
      </c>
    </row>
    <row r="5080" spans="1:11" x14ac:dyDescent="0.2">
      <c r="A5080" s="2" t="s">
        <v>708</v>
      </c>
      <c r="B5080" s="2" t="s">
        <v>564</v>
      </c>
      <c r="C5080" s="4">
        <v>3811</v>
      </c>
      <c r="D5080" s="2" t="s">
        <v>92</v>
      </c>
      <c r="E5080" s="2" t="s">
        <v>755</v>
      </c>
      <c r="F5080" s="23" t="str">
        <f t="shared" si="239"/>
        <v>volta</v>
      </c>
      <c r="G5080" s="4">
        <v>1</v>
      </c>
      <c r="H5080" s="2" t="s">
        <v>774</v>
      </c>
      <c r="I5080" s="2" t="s">
        <v>712</v>
      </c>
      <c r="J5080" s="23" t="str">
        <f t="shared" si="237"/>
        <v>TAGUATUR3811volta1</v>
      </c>
      <c r="K5080" s="32" t="str">
        <f t="shared" si="238"/>
        <v>GO – 540</v>
      </c>
    </row>
    <row r="5081" spans="1:11" x14ac:dyDescent="0.2">
      <c r="A5081" s="2" t="s">
        <v>708</v>
      </c>
      <c r="B5081" s="2" t="s">
        <v>564</v>
      </c>
      <c r="C5081" s="4">
        <v>3811</v>
      </c>
      <c r="D5081" s="2" t="s">
        <v>92</v>
      </c>
      <c r="E5081" s="2" t="s">
        <v>755</v>
      </c>
      <c r="F5081" s="23" t="str">
        <f t="shared" si="239"/>
        <v>volta</v>
      </c>
      <c r="G5081" s="4">
        <v>2</v>
      </c>
      <c r="H5081" s="2" t="s">
        <v>711</v>
      </c>
      <c r="I5081" s="2" t="s">
        <v>712</v>
      </c>
      <c r="J5081" s="23" t="str">
        <f t="shared" si="237"/>
        <v>TAGUATUR3811volta2</v>
      </c>
      <c r="K5081" s="32" t="str">
        <f t="shared" si="238"/>
        <v>GO – 540/AVENIDA PRINCIPAL DO PARQUE SANTO ANTONIO</v>
      </c>
    </row>
    <row r="5082" spans="1:11" x14ac:dyDescent="0.2">
      <c r="A5082" s="2" t="s">
        <v>708</v>
      </c>
      <c r="B5082" s="2" t="s">
        <v>564</v>
      </c>
      <c r="C5082" s="4">
        <v>3811</v>
      </c>
      <c r="D5082" s="2" t="s">
        <v>92</v>
      </c>
      <c r="E5082" s="2" t="s">
        <v>755</v>
      </c>
      <c r="F5082" s="23" t="str">
        <f t="shared" si="239"/>
        <v>volta</v>
      </c>
      <c r="G5082" s="4">
        <v>3</v>
      </c>
      <c r="H5082" s="2" t="s">
        <v>767</v>
      </c>
      <c r="I5082" s="2" t="s">
        <v>712</v>
      </c>
      <c r="J5082" s="23" t="str">
        <f t="shared" si="237"/>
        <v>TAGUATUR3811volta3</v>
      </c>
      <c r="K5082" s="32" t="str">
        <f t="shared" si="238"/>
        <v>GO – 540/AVENIDA PRINCIPAL DO PARQUE SANTO ANTONIO/AVENIDA PRINCIPAL DO PARQUE ESTRELA DALVA XIII</v>
      </c>
    </row>
    <row r="5083" spans="1:11" x14ac:dyDescent="0.2">
      <c r="A5083" s="2" t="s">
        <v>708</v>
      </c>
      <c r="B5083" s="2" t="s">
        <v>564</v>
      </c>
      <c r="C5083" s="4">
        <v>3811</v>
      </c>
      <c r="D5083" s="2" t="s">
        <v>92</v>
      </c>
      <c r="E5083" s="2" t="s">
        <v>755</v>
      </c>
      <c r="F5083" s="23" t="str">
        <f t="shared" si="239"/>
        <v>volta</v>
      </c>
      <c r="G5083" s="4">
        <v>4</v>
      </c>
      <c r="H5083" s="2" t="s">
        <v>714</v>
      </c>
      <c r="I5083" s="2" t="s">
        <v>712</v>
      </c>
      <c r="J5083" s="23" t="str">
        <f t="shared" si="237"/>
        <v>TAGUATUR3811volta4</v>
      </c>
      <c r="K5083" s="32" t="str">
        <f t="shared" si="238"/>
        <v>GO – 540/AVENIDA PRINCIPAL DO PARQUE SANTO ANTONIO/AVENIDA PRINCIPAL DO PARQUE ESTRELA DALVA XIII/AVENIDA PRINCIPAL DO PARQUE BEATRIZ I E II</v>
      </c>
    </row>
    <row r="5084" spans="1:11" x14ac:dyDescent="0.2">
      <c r="A5084" s="2" t="s">
        <v>708</v>
      </c>
      <c r="B5084" s="2" t="s">
        <v>564</v>
      </c>
      <c r="C5084" s="4">
        <v>3811</v>
      </c>
      <c r="D5084" s="2" t="s">
        <v>92</v>
      </c>
      <c r="E5084" s="2" t="s">
        <v>755</v>
      </c>
      <c r="F5084" s="23" t="str">
        <f t="shared" si="239"/>
        <v>volta</v>
      </c>
      <c r="G5084" s="4">
        <v>5</v>
      </c>
      <c r="H5084" s="2" t="s">
        <v>715</v>
      </c>
      <c r="I5084" s="2" t="s">
        <v>712</v>
      </c>
      <c r="J5084" s="23" t="str">
        <f t="shared" si="237"/>
        <v>TAGUATUR3811volta5</v>
      </c>
      <c r="K5084" s="32" t="str">
        <f t="shared" si="238"/>
        <v>GO – 540/AVENIDA PRINCIPAL DO PARQUE SANTO ANTONIO/AVENIDA PRINCIPAL DO PARQUE ESTRELA DALVA XIII/AVENIDA PRINCIPAL DO PARQUE BEATRIZ I E II/TERMINAL QUEIROZ</v>
      </c>
    </row>
    <row r="5085" spans="1:11" x14ac:dyDescent="0.2">
      <c r="A5085" s="2" t="s">
        <v>708</v>
      </c>
      <c r="B5085" s="2" t="s">
        <v>564</v>
      </c>
      <c r="C5085" s="4">
        <v>3811</v>
      </c>
      <c r="D5085" s="2" t="s">
        <v>92</v>
      </c>
      <c r="E5085" s="2" t="s">
        <v>755</v>
      </c>
      <c r="F5085" s="23" t="str">
        <f t="shared" si="239"/>
        <v>volta</v>
      </c>
      <c r="G5085" s="4">
        <v>6</v>
      </c>
      <c r="H5085" s="2" t="s">
        <v>716</v>
      </c>
      <c r="I5085" s="2" t="s">
        <v>712</v>
      </c>
      <c r="J5085" s="23" t="str">
        <f t="shared" si="237"/>
        <v>TAGUATUR3811volta6</v>
      </c>
      <c r="K5085" s="32" t="str">
        <f t="shared" si="238"/>
        <v>GO – 540/AVENIDA PRINCIPAL DO PARQUE SANTO ANTONIO/AVENIDA PRINCIPAL DO PARQUE ESTRELA DALVA XIII/AVENIDA PRINCIPAL DO PARQUE BEATRIZ I E II/TERMINAL QUEIROZ/COLÉGIO CASTRO ALVES</v>
      </c>
    </row>
    <row r="5086" spans="1:11" x14ac:dyDescent="0.2">
      <c r="A5086" s="2" t="s">
        <v>708</v>
      </c>
      <c r="B5086" s="2" t="s">
        <v>564</v>
      </c>
      <c r="C5086" s="4">
        <v>3811</v>
      </c>
      <c r="D5086" s="2" t="s">
        <v>92</v>
      </c>
      <c r="E5086" s="2" t="s">
        <v>755</v>
      </c>
      <c r="F5086" s="23" t="str">
        <f t="shared" si="239"/>
        <v>volta</v>
      </c>
      <c r="G5086" s="4">
        <v>7</v>
      </c>
      <c r="H5086" s="2" t="s">
        <v>717</v>
      </c>
      <c r="I5086" s="2" t="s">
        <v>712</v>
      </c>
      <c r="J5086" s="23" t="str">
        <f t="shared" si="237"/>
        <v>TAGUATUR3811volta7</v>
      </c>
      <c r="K5086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</v>
      </c>
    </row>
    <row r="5087" spans="1:11" x14ac:dyDescent="0.2">
      <c r="A5087" s="2" t="s">
        <v>708</v>
      </c>
      <c r="B5087" s="2" t="s">
        <v>564</v>
      </c>
      <c r="C5087" s="4">
        <v>3811</v>
      </c>
      <c r="D5087" s="2" t="s">
        <v>92</v>
      </c>
      <c r="E5087" s="2" t="s">
        <v>755</v>
      </c>
      <c r="F5087" s="23" t="str">
        <f t="shared" si="239"/>
        <v>volta</v>
      </c>
      <c r="G5087" s="4">
        <v>8</v>
      </c>
      <c r="H5087" s="2" t="s">
        <v>718</v>
      </c>
      <c r="I5087" s="2" t="s">
        <v>712</v>
      </c>
      <c r="J5087" s="23" t="str">
        <f t="shared" si="237"/>
        <v>TAGUATUR3811volta8</v>
      </c>
      <c r="K5087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</v>
      </c>
    </row>
    <row r="5088" spans="1:11" x14ac:dyDescent="0.2">
      <c r="A5088" s="2" t="s">
        <v>708</v>
      </c>
      <c r="B5088" s="2" t="s">
        <v>564</v>
      </c>
      <c r="C5088" s="4">
        <v>3811</v>
      </c>
      <c r="D5088" s="2" t="s">
        <v>92</v>
      </c>
      <c r="E5088" s="2" t="s">
        <v>755</v>
      </c>
      <c r="F5088" s="23" t="str">
        <f t="shared" si="239"/>
        <v>volta</v>
      </c>
      <c r="G5088" s="4">
        <v>9</v>
      </c>
      <c r="H5088" s="2" t="s">
        <v>739</v>
      </c>
      <c r="I5088" s="2" t="s">
        <v>712</v>
      </c>
      <c r="J5088" s="23" t="str">
        <f t="shared" si="237"/>
        <v>TAGUATUR3811volta9</v>
      </c>
      <c r="K5088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</v>
      </c>
    </row>
    <row r="5089" spans="1:11" x14ac:dyDescent="0.2">
      <c r="A5089" s="2" t="s">
        <v>708</v>
      </c>
      <c r="B5089" s="2" t="s">
        <v>564</v>
      </c>
      <c r="C5089" s="4">
        <v>3811</v>
      </c>
      <c r="D5089" s="2" t="s">
        <v>92</v>
      </c>
      <c r="E5089" s="2" t="s">
        <v>755</v>
      </c>
      <c r="F5089" s="23" t="str">
        <f t="shared" si="239"/>
        <v>volta</v>
      </c>
      <c r="G5089" s="4">
        <v>10</v>
      </c>
      <c r="H5089" s="2" t="s">
        <v>742</v>
      </c>
      <c r="I5089" s="2" t="s">
        <v>712</v>
      </c>
      <c r="J5089" s="23" t="str">
        <f t="shared" si="237"/>
        <v>TAGUATUR3811volta10</v>
      </c>
      <c r="K5089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</v>
      </c>
    </row>
    <row r="5090" spans="1:11" x14ac:dyDescent="0.2">
      <c r="A5090" s="2" t="s">
        <v>708</v>
      </c>
      <c r="B5090" s="2" t="s">
        <v>564</v>
      </c>
      <c r="C5090" s="4">
        <v>3811</v>
      </c>
      <c r="D5090" s="2" t="s">
        <v>92</v>
      </c>
      <c r="E5090" s="2" t="s">
        <v>755</v>
      </c>
      <c r="F5090" s="23" t="str">
        <f t="shared" si="239"/>
        <v>volta</v>
      </c>
      <c r="G5090" s="4">
        <v>11</v>
      </c>
      <c r="H5090" s="2" t="s">
        <v>721</v>
      </c>
      <c r="I5090" s="2" t="s">
        <v>712</v>
      </c>
      <c r="J5090" s="23" t="str">
        <f t="shared" si="237"/>
        <v>TAGUATUR3811volta11</v>
      </c>
      <c r="K5090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</v>
      </c>
    </row>
    <row r="5091" spans="1:11" x14ac:dyDescent="0.2">
      <c r="A5091" s="2" t="s">
        <v>708</v>
      </c>
      <c r="B5091" s="2" t="s">
        <v>564</v>
      </c>
      <c r="C5091" s="4">
        <v>3811</v>
      </c>
      <c r="D5091" s="2" t="s">
        <v>92</v>
      </c>
      <c r="E5091" s="2" t="s">
        <v>755</v>
      </c>
      <c r="F5091" s="23" t="str">
        <f t="shared" si="239"/>
        <v>volta</v>
      </c>
      <c r="G5091" s="4">
        <v>12</v>
      </c>
      <c r="H5091" s="2" t="s">
        <v>722</v>
      </c>
      <c r="I5091" s="2" t="s">
        <v>712</v>
      </c>
      <c r="J5091" s="23" t="str">
        <f t="shared" si="237"/>
        <v>TAGUATUR3811volta12</v>
      </c>
      <c r="K5091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</v>
      </c>
    </row>
    <row r="5092" spans="1:11" x14ac:dyDescent="0.2">
      <c r="A5092" s="2" t="s">
        <v>708</v>
      </c>
      <c r="B5092" s="2" t="s">
        <v>564</v>
      </c>
      <c r="C5092" s="4">
        <v>3811</v>
      </c>
      <c r="D5092" s="2" t="s">
        <v>92</v>
      </c>
      <c r="E5092" s="2" t="s">
        <v>755</v>
      </c>
      <c r="F5092" s="23" t="str">
        <f t="shared" si="239"/>
        <v>volta</v>
      </c>
      <c r="G5092" s="4">
        <v>13</v>
      </c>
      <c r="H5092" s="2" t="s">
        <v>723</v>
      </c>
      <c r="I5092" s="2" t="s">
        <v>724</v>
      </c>
      <c r="J5092" s="23" t="str">
        <f t="shared" si="237"/>
        <v>TAGUATUR3811volta13</v>
      </c>
      <c r="K5092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</v>
      </c>
    </row>
    <row r="5093" spans="1:11" x14ac:dyDescent="0.2">
      <c r="A5093" s="2" t="s">
        <v>708</v>
      </c>
      <c r="B5093" s="2" t="s">
        <v>564</v>
      </c>
      <c r="C5093" s="4">
        <v>3811</v>
      </c>
      <c r="D5093" s="2" t="s">
        <v>92</v>
      </c>
      <c r="E5093" s="2" t="s">
        <v>755</v>
      </c>
      <c r="F5093" s="23" t="str">
        <f t="shared" si="239"/>
        <v>volta</v>
      </c>
      <c r="G5093" s="4">
        <v>14</v>
      </c>
      <c r="H5093" s="2" t="s">
        <v>675</v>
      </c>
      <c r="I5093" s="2" t="s">
        <v>564</v>
      </c>
      <c r="J5093" s="23" t="str">
        <f t="shared" si="237"/>
        <v>TAGUATUR3811volta14</v>
      </c>
      <c r="K5093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</v>
      </c>
    </row>
    <row r="5094" spans="1:11" x14ac:dyDescent="0.2">
      <c r="A5094" s="2" t="s">
        <v>708</v>
      </c>
      <c r="B5094" s="2" t="s">
        <v>564</v>
      </c>
      <c r="C5094" s="4">
        <v>3811</v>
      </c>
      <c r="D5094" s="2" t="s">
        <v>92</v>
      </c>
      <c r="E5094" s="2" t="s">
        <v>755</v>
      </c>
      <c r="F5094" s="23" t="str">
        <f t="shared" si="239"/>
        <v>volta</v>
      </c>
      <c r="G5094" s="4">
        <v>15</v>
      </c>
      <c r="H5094" s="2" t="s">
        <v>748</v>
      </c>
      <c r="I5094" s="2" t="s">
        <v>564</v>
      </c>
      <c r="J5094" s="23" t="str">
        <f t="shared" si="237"/>
        <v>TAGUATUR3811volta15</v>
      </c>
      <c r="K5094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</v>
      </c>
    </row>
    <row r="5095" spans="1:11" x14ac:dyDescent="0.2">
      <c r="A5095" s="2" t="s">
        <v>708</v>
      </c>
      <c r="B5095" s="2" t="s">
        <v>564</v>
      </c>
      <c r="C5095" s="4">
        <v>3811</v>
      </c>
      <c r="D5095" s="2" t="s">
        <v>92</v>
      </c>
      <c r="E5095" s="2" t="s">
        <v>755</v>
      </c>
      <c r="F5095" s="23" t="str">
        <f t="shared" si="239"/>
        <v>volta</v>
      </c>
      <c r="G5095" s="4">
        <v>16</v>
      </c>
      <c r="H5095" s="2" t="s">
        <v>683</v>
      </c>
      <c r="I5095" s="2" t="s">
        <v>564</v>
      </c>
      <c r="J5095" s="23" t="str">
        <f t="shared" si="237"/>
        <v>TAGUATUR3811volta16</v>
      </c>
      <c r="K5095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</v>
      </c>
    </row>
    <row r="5096" spans="1:11" x14ac:dyDescent="0.2">
      <c r="A5096" s="2" t="s">
        <v>708</v>
      </c>
      <c r="B5096" s="2" t="s">
        <v>564</v>
      </c>
      <c r="C5096" s="4">
        <v>3811</v>
      </c>
      <c r="D5096" s="2" t="s">
        <v>92</v>
      </c>
      <c r="E5096" s="2" t="s">
        <v>755</v>
      </c>
      <c r="F5096" s="23" t="str">
        <f t="shared" si="239"/>
        <v>volta</v>
      </c>
      <c r="G5096" s="4">
        <v>17</v>
      </c>
      <c r="H5096" s="2" t="s">
        <v>649</v>
      </c>
      <c r="I5096" s="2" t="s">
        <v>564</v>
      </c>
      <c r="J5096" s="23" t="str">
        <f t="shared" si="237"/>
        <v>TAGUATUR3811volta17</v>
      </c>
      <c r="K5096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</v>
      </c>
    </row>
    <row r="5097" spans="1:11" x14ac:dyDescent="0.2">
      <c r="A5097" s="2" t="s">
        <v>708</v>
      </c>
      <c r="B5097" s="2" t="s">
        <v>564</v>
      </c>
      <c r="C5097" s="4">
        <v>3811</v>
      </c>
      <c r="D5097" s="2" t="s">
        <v>92</v>
      </c>
      <c r="E5097" s="2" t="s">
        <v>755</v>
      </c>
      <c r="F5097" s="23" t="str">
        <f t="shared" si="239"/>
        <v>volta</v>
      </c>
      <c r="G5097" s="4">
        <v>18</v>
      </c>
      <c r="H5097" s="2" t="s">
        <v>650</v>
      </c>
      <c r="I5097" s="2" t="s">
        <v>564</v>
      </c>
      <c r="J5097" s="23" t="str">
        <f t="shared" si="237"/>
        <v>TAGUATUR3811volta18</v>
      </c>
      <c r="K5097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</v>
      </c>
    </row>
    <row r="5098" spans="1:11" x14ac:dyDescent="0.2">
      <c r="A5098" s="2" t="s">
        <v>708</v>
      </c>
      <c r="B5098" s="2" t="s">
        <v>564</v>
      </c>
      <c r="C5098" s="4">
        <v>3811</v>
      </c>
      <c r="D5098" s="2" t="s">
        <v>92</v>
      </c>
      <c r="E5098" s="2" t="s">
        <v>755</v>
      </c>
      <c r="F5098" s="23" t="str">
        <f t="shared" si="239"/>
        <v>volta</v>
      </c>
      <c r="G5098" s="4">
        <v>19</v>
      </c>
      <c r="H5098" s="2" t="s">
        <v>793</v>
      </c>
      <c r="J5098" s="23" t="str">
        <f t="shared" si="237"/>
        <v>TAGUATUR3811volta19</v>
      </c>
      <c r="K5098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</v>
      </c>
    </row>
    <row r="5099" spans="1:11" x14ac:dyDescent="0.2">
      <c r="A5099" s="2" t="s">
        <v>708</v>
      </c>
      <c r="B5099" s="2" t="s">
        <v>564</v>
      </c>
      <c r="C5099" s="4">
        <v>3811</v>
      </c>
      <c r="D5099" s="2" t="s">
        <v>92</v>
      </c>
      <c r="E5099" s="2" t="s">
        <v>755</v>
      </c>
      <c r="F5099" s="23" t="str">
        <f t="shared" si="239"/>
        <v>volta</v>
      </c>
      <c r="G5099" s="4">
        <v>20</v>
      </c>
      <c r="H5099" s="2" t="s">
        <v>778</v>
      </c>
      <c r="I5099" s="2" t="s">
        <v>564</v>
      </c>
      <c r="J5099" s="23" t="str">
        <f t="shared" si="237"/>
        <v>TAGUATUR3811volta20</v>
      </c>
      <c r="K5099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</v>
      </c>
    </row>
    <row r="5100" spans="1:11" x14ac:dyDescent="0.2">
      <c r="A5100" s="2" t="s">
        <v>749</v>
      </c>
      <c r="B5100" s="2" t="s">
        <v>564</v>
      </c>
      <c r="C5100" s="4">
        <v>3812</v>
      </c>
      <c r="D5100" s="2" t="s">
        <v>92</v>
      </c>
      <c r="E5100" s="2" t="s">
        <v>741</v>
      </c>
      <c r="F5100" s="23" t="str">
        <f t="shared" si="239"/>
        <v>ida</v>
      </c>
      <c r="G5100" s="4">
        <v>1</v>
      </c>
      <c r="H5100" s="2" t="s">
        <v>750</v>
      </c>
      <c r="I5100" s="2" t="s">
        <v>712</v>
      </c>
      <c r="J5100" s="23" t="str">
        <f t="shared" si="237"/>
        <v>TAGUATUR3812ida1</v>
      </c>
      <c r="K5100" s="32" t="str">
        <f t="shared" si="238"/>
        <v>AVENIDA PRINCIPAL DO JARDIM ALÁ</v>
      </c>
    </row>
    <row r="5101" spans="1:11" x14ac:dyDescent="0.2">
      <c r="A5101" s="2" t="s">
        <v>749</v>
      </c>
      <c r="B5101" s="2" t="s">
        <v>564</v>
      </c>
      <c r="C5101" s="4">
        <v>3812</v>
      </c>
      <c r="D5101" s="2" t="s">
        <v>92</v>
      </c>
      <c r="E5101" s="2" t="s">
        <v>741</v>
      </c>
      <c r="F5101" s="23" t="str">
        <f t="shared" si="239"/>
        <v>ida</v>
      </c>
      <c r="G5101" s="4">
        <v>2</v>
      </c>
      <c r="H5101" s="2" t="s">
        <v>751</v>
      </c>
      <c r="I5101" s="2" t="s">
        <v>712</v>
      </c>
      <c r="J5101" s="23" t="str">
        <f t="shared" si="237"/>
        <v>TAGUATUR3812ida2</v>
      </c>
      <c r="K5101" s="32" t="str">
        <f t="shared" si="238"/>
        <v>AVENIDA PRINCIPAL DO JARDIM ALÁ/AVENIDA PRINCIPAL DO PARQUE ESTRELA DALVA XI</v>
      </c>
    </row>
    <row r="5102" spans="1:11" x14ac:dyDescent="0.2">
      <c r="A5102" s="2" t="s">
        <v>749</v>
      </c>
      <c r="B5102" s="2" t="s">
        <v>564</v>
      </c>
      <c r="C5102" s="4">
        <v>3812</v>
      </c>
      <c r="D5102" s="2" t="s">
        <v>92</v>
      </c>
      <c r="E5102" s="2" t="s">
        <v>741</v>
      </c>
      <c r="F5102" s="23" t="str">
        <f t="shared" si="239"/>
        <v>ida</v>
      </c>
      <c r="G5102" s="4">
        <v>3</v>
      </c>
      <c r="H5102" s="2" t="s">
        <v>758</v>
      </c>
      <c r="I5102" s="2" t="s">
        <v>712</v>
      </c>
      <c r="J5102" s="23" t="str">
        <f t="shared" si="237"/>
        <v>TAGUATUR3812ida3</v>
      </c>
      <c r="K5102" s="32" t="str">
        <f t="shared" si="238"/>
        <v>AVENIDA PRINCIPAL DO JARDIM ALÁ/AVENIDA PRINCIPAL DO PARQUE ESTRELA DALVA XI/AVENIDA RIO GRANDE DO NORTE – QUADRAS: 72 / 73</v>
      </c>
    </row>
    <row r="5103" spans="1:11" x14ac:dyDescent="0.2">
      <c r="A5103" s="2" t="s">
        <v>749</v>
      </c>
      <c r="B5103" s="2" t="s">
        <v>564</v>
      </c>
      <c r="C5103" s="4">
        <v>3812</v>
      </c>
      <c r="D5103" s="2" t="s">
        <v>92</v>
      </c>
      <c r="E5103" s="2" t="s">
        <v>741</v>
      </c>
      <c r="F5103" s="23" t="str">
        <f t="shared" si="239"/>
        <v>ida</v>
      </c>
      <c r="G5103" s="4">
        <v>4</v>
      </c>
      <c r="H5103" s="2" t="s">
        <v>721</v>
      </c>
      <c r="I5103" s="2" t="s">
        <v>712</v>
      </c>
      <c r="J5103" s="23" t="str">
        <f t="shared" si="237"/>
        <v>TAGUATUR3812ida4</v>
      </c>
      <c r="K5103" s="32" t="str">
        <f t="shared" si="238"/>
        <v>AVENIDA PRINCIPAL DO JARDIM ALÁ/AVENIDA PRINCIPAL DO PARQUE ESTRELA DALVA XI/AVENIDA RIO GRANDE DO NORTE – QUADRAS: 72 / 73/AVENIDA GOIÁS ATÉ A PONTE</v>
      </c>
    </row>
    <row r="5104" spans="1:11" x14ac:dyDescent="0.2">
      <c r="A5104" s="2" t="s">
        <v>749</v>
      </c>
      <c r="B5104" s="2" t="s">
        <v>564</v>
      </c>
      <c r="C5104" s="4">
        <v>3812</v>
      </c>
      <c r="D5104" s="2" t="s">
        <v>92</v>
      </c>
      <c r="E5104" s="2" t="s">
        <v>741</v>
      </c>
      <c r="F5104" s="23" t="str">
        <f t="shared" si="239"/>
        <v>ida</v>
      </c>
      <c r="G5104" s="4">
        <v>5</v>
      </c>
      <c r="H5104" s="2" t="s">
        <v>770</v>
      </c>
      <c r="I5104" s="2" t="s">
        <v>712</v>
      </c>
      <c r="J5104" s="23" t="str">
        <f t="shared" si="237"/>
        <v>TAGUATUR3812ida5</v>
      </c>
      <c r="K5104" s="32" t="str">
        <f t="shared" si="238"/>
        <v>AVENIDA PRINCIPAL DO JARDIM ALÁ/AVENIDA PRINCIPAL DO PARQUE ESTRELA DALVA XI/AVENIDA RIO GRANDE DO NORTE – QUADRAS: 72 / 73/AVENIDA GOIÁS ATÉ A PONTE/DF – 280.</v>
      </c>
    </row>
    <row r="5105" spans="1:11" x14ac:dyDescent="0.2">
      <c r="A5105" s="2" t="s">
        <v>749</v>
      </c>
      <c r="B5105" s="2" t="s">
        <v>564</v>
      </c>
      <c r="C5105" s="4">
        <v>3812</v>
      </c>
      <c r="D5105" s="2" t="s">
        <v>92</v>
      </c>
      <c r="E5105" s="2" t="s">
        <v>741</v>
      </c>
      <c r="F5105" s="23" t="str">
        <f t="shared" si="239"/>
        <v>ida</v>
      </c>
      <c r="G5105" s="4">
        <v>6</v>
      </c>
      <c r="H5105" s="2" t="s">
        <v>792</v>
      </c>
      <c r="I5105" s="2" t="s">
        <v>724</v>
      </c>
      <c r="J5105" s="23" t="str">
        <f t="shared" si="237"/>
        <v>TAGUATUR3812ida6</v>
      </c>
      <c r="K5105" s="32" t="str">
        <f t="shared" si="238"/>
        <v>AVENIDA PRINCIPAL DO JARDIM ALÁ/AVENIDA PRINCIPAL DO PARQUE ESTRELA DALVA XI/AVENIDA RIO GRANDE DO NORTE – QUADRAS: 72 / 73/AVENIDA GOIÁS ATÉ A PONTE/DF – 280./BR – 060.</v>
      </c>
    </row>
    <row r="5106" spans="1:11" x14ac:dyDescent="0.2">
      <c r="A5106" s="2" t="s">
        <v>749</v>
      </c>
      <c r="B5106" s="2" t="s">
        <v>564</v>
      </c>
      <c r="C5106" s="4">
        <v>3812</v>
      </c>
      <c r="D5106" s="2" t="s">
        <v>92</v>
      </c>
      <c r="E5106" s="2" t="s">
        <v>741</v>
      </c>
      <c r="F5106" s="23" t="str">
        <f t="shared" si="239"/>
        <v>ida</v>
      </c>
      <c r="G5106" s="4">
        <v>7</v>
      </c>
      <c r="H5106" s="2" t="s">
        <v>675</v>
      </c>
      <c r="I5106" s="2" t="s">
        <v>564</v>
      </c>
      <c r="J5106" s="23" t="str">
        <f t="shared" si="237"/>
        <v>TAGUATUR3812ida7</v>
      </c>
      <c r="K5106" s="32" t="str">
        <f t="shared" si="238"/>
        <v>AVENIDA PRINCIPAL DO JARDIM ALÁ/AVENIDA PRINCIPAL DO PARQUE ESTRELA DALVA XI/AVENIDA RIO GRANDE DO NORTE – QUADRAS: 72 / 73/AVENIDA GOIÁS ATÉ A PONTE/DF – 280./BR – 060./PISTÃO SUL</v>
      </c>
    </row>
    <row r="5107" spans="1:11" x14ac:dyDescent="0.2">
      <c r="A5107" s="2" t="s">
        <v>749</v>
      </c>
      <c r="B5107" s="2" t="s">
        <v>564</v>
      </c>
      <c r="C5107" s="4">
        <v>3812</v>
      </c>
      <c r="D5107" s="2" t="s">
        <v>92</v>
      </c>
      <c r="E5107" s="2" t="s">
        <v>741</v>
      </c>
      <c r="F5107" s="23" t="str">
        <f t="shared" si="239"/>
        <v>ida</v>
      </c>
      <c r="G5107" s="4">
        <v>8</v>
      </c>
      <c r="H5107" s="2" t="s">
        <v>748</v>
      </c>
      <c r="I5107" s="2" t="s">
        <v>564</v>
      </c>
      <c r="J5107" s="23" t="str">
        <f t="shared" si="237"/>
        <v>TAGUATUR3812ida8</v>
      </c>
      <c r="K5107" s="32" t="str">
        <f t="shared" si="238"/>
        <v>AVENIDA PRINCIPAL DO JARDIM ALÁ/AVENIDA PRINCIPAL DO PARQUE ESTRELA DALVA XI/AVENIDA RIO GRANDE DO NORTE – QUADRAS: 72 / 73/AVENIDA GOIÁS ATÉ A PONTE/DF – 280./BR – 060./PISTÃO SUL/VIADUTO TAGUATINGA CENTRO</v>
      </c>
    </row>
    <row r="5108" spans="1:11" x14ac:dyDescent="0.2">
      <c r="A5108" s="2" t="s">
        <v>749</v>
      </c>
      <c r="B5108" s="2" t="s">
        <v>564</v>
      </c>
      <c r="C5108" s="4">
        <v>3812</v>
      </c>
      <c r="D5108" s="2" t="s">
        <v>92</v>
      </c>
      <c r="E5108" s="2" t="s">
        <v>741</v>
      </c>
      <c r="F5108" s="23" t="str">
        <f t="shared" si="239"/>
        <v>ida</v>
      </c>
      <c r="G5108" s="4">
        <v>9</v>
      </c>
      <c r="H5108" s="2" t="s">
        <v>683</v>
      </c>
      <c r="I5108" s="2" t="s">
        <v>564</v>
      </c>
      <c r="J5108" s="23" t="str">
        <f t="shared" si="237"/>
        <v>TAGUATUR3812ida9</v>
      </c>
      <c r="K5108" s="32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</v>
      </c>
    </row>
    <row r="5109" spans="1:11" x14ac:dyDescent="0.2">
      <c r="A5109" s="2" t="s">
        <v>749</v>
      </c>
      <c r="B5109" s="2" t="s">
        <v>564</v>
      </c>
      <c r="C5109" s="4">
        <v>3812</v>
      </c>
      <c r="D5109" s="2" t="s">
        <v>92</v>
      </c>
      <c r="E5109" s="2" t="s">
        <v>741</v>
      </c>
      <c r="F5109" s="23" t="str">
        <f t="shared" si="239"/>
        <v>ida</v>
      </c>
      <c r="G5109" s="4">
        <v>10</v>
      </c>
      <c r="H5109" s="2" t="s">
        <v>650</v>
      </c>
      <c r="I5109" s="2" t="s">
        <v>564</v>
      </c>
      <c r="J5109" s="23" t="str">
        <f t="shared" si="237"/>
        <v>TAGUATUR3812ida10</v>
      </c>
      <c r="K5109" s="32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CENTRO/COMERCIAL NORTE</v>
      </c>
    </row>
    <row r="5110" spans="1:11" x14ac:dyDescent="0.2">
      <c r="A5110" s="2" t="s">
        <v>749</v>
      </c>
      <c r="B5110" s="2" t="s">
        <v>564</v>
      </c>
      <c r="C5110" s="4">
        <v>3812</v>
      </c>
      <c r="D5110" s="2" t="s">
        <v>92</v>
      </c>
      <c r="E5110" s="2" t="s">
        <v>741</v>
      </c>
      <c r="F5110" s="23" t="str">
        <f t="shared" si="239"/>
        <v>ida</v>
      </c>
      <c r="G5110" s="4">
        <v>11</v>
      </c>
      <c r="H5110" s="2" t="s">
        <v>649</v>
      </c>
      <c r="I5110" s="2" t="s">
        <v>564</v>
      </c>
      <c r="J5110" s="23" t="str">
        <f t="shared" si="237"/>
        <v>TAGUATUR3812ida11</v>
      </c>
      <c r="K5110" s="32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</v>
      </c>
    </row>
    <row r="5111" spans="1:11" x14ac:dyDescent="0.2">
      <c r="A5111" s="2" t="s">
        <v>749</v>
      </c>
      <c r="B5111" s="2" t="s">
        <v>564</v>
      </c>
      <c r="C5111" s="4">
        <v>3812</v>
      </c>
      <c r="D5111" s="2" t="s">
        <v>92</v>
      </c>
      <c r="E5111" s="2" t="s">
        <v>741</v>
      </c>
      <c r="F5111" s="23" t="str">
        <f t="shared" si="239"/>
        <v>ida</v>
      </c>
      <c r="G5111" s="4">
        <v>12</v>
      </c>
      <c r="H5111" s="2" t="s">
        <v>793</v>
      </c>
      <c r="I5111" s="2" t="s">
        <v>564</v>
      </c>
      <c r="J5111" s="23" t="str">
        <f t="shared" si="237"/>
        <v>TAGUATUR3812ida12</v>
      </c>
      <c r="K5111" s="32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</v>
      </c>
    </row>
    <row r="5112" spans="1:11" x14ac:dyDescent="0.2">
      <c r="A5112" s="2" t="s">
        <v>749</v>
      </c>
      <c r="B5112" s="2" t="s">
        <v>564</v>
      </c>
      <c r="C5112" s="4">
        <v>3812</v>
      </c>
      <c r="D5112" s="2" t="s">
        <v>92</v>
      </c>
      <c r="E5112" s="2" t="s">
        <v>741</v>
      </c>
      <c r="F5112" s="23" t="str">
        <f t="shared" si="239"/>
        <v>ida</v>
      </c>
      <c r="G5112" s="4">
        <v>13</v>
      </c>
      <c r="H5112" s="2" t="s">
        <v>778</v>
      </c>
      <c r="I5112" s="2" t="s">
        <v>564</v>
      </c>
      <c r="J5112" s="23" t="str">
        <f t="shared" si="237"/>
        <v>TAGUATUR3812ida13</v>
      </c>
      <c r="K5112" s="32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</v>
      </c>
    </row>
    <row r="5113" spans="1:11" x14ac:dyDescent="0.2">
      <c r="A5113" s="2" t="s">
        <v>708</v>
      </c>
      <c r="B5113" s="2" t="s">
        <v>564</v>
      </c>
      <c r="C5113" s="4">
        <v>3814</v>
      </c>
      <c r="D5113" s="2" t="s">
        <v>92</v>
      </c>
      <c r="E5113" s="2" t="s">
        <v>741</v>
      </c>
      <c r="F5113" s="23" t="str">
        <f t="shared" si="239"/>
        <v>ida</v>
      </c>
      <c r="G5113" s="4">
        <v>1</v>
      </c>
      <c r="H5113" s="2" t="s">
        <v>711</v>
      </c>
      <c r="I5113" s="2" t="s">
        <v>712</v>
      </c>
      <c r="J5113" s="23" t="str">
        <f t="shared" si="237"/>
        <v>TAGUATUR3814ida1</v>
      </c>
      <c r="K5113" s="32" t="str">
        <f t="shared" si="238"/>
        <v>AVENIDA PRINCIPAL DO PARQUE SANTO ANTONIO</v>
      </c>
    </row>
    <row r="5114" spans="1:11" x14ac:dyDescent="0.2">
      <c r="A5114" s="2" t="s">
        <v>708</v>
      </c>
      <c r="B5114" s="2" t="s">
        <v>564</v>
      </c>
      <c r="C5114" s="4">
        <v>3814</v>
      </c>
      <c r="D5114" s="2" t="s">
        <v>92</v>
      </c>
      <c r="E5114" s="2" t="s">
        <v>741</v>
      </c>
      <c r="F5114" s="23" t="str">
        <f t="shared" si="239"/>
        <v>ida</v>
      </c>
      <c r="G5114" s="4">
        <v>2</v>
      </c>
      <c r="H5114" s="2" t="s">
        <v>713</v>
      </c>
      <c r="I5114" s="2" t="s">
        <v>712</v>
      </c>
      <c r="J5114" s="23" t="str">
        <f t="shared" si="237"/>
        <v>TAGUATUR3814ida2</v>
      </c>
      <c r="K5114" s="32" t="str">
        <f t="shared" si="238"/>
        <v>AVENIDA PRINCIPAL DO PARQUE SANTO ANTONIO/RESIDENCIAL MORADA NOBRE</v>
      </c>
    </row>
    <row r="5115" spans="1:11" x14ac:dyDescent="0.2">
      <c r="A5115" s="2" t="s">
        <v>708</v>
      </c>
      <c r="B5115" s="2" t="s">
        <v>564</v>
      </c>
      <c r="C5115" s="4">
        <v>3814</v>
      </c>
      <c r="D5115" s="2" t="s">
        <v>92</v>
      </c>
      <c r="E5115" s="2" t="s">
        <v>741</v>
      </c>
      <c r="F5115" s="23" t="str">
        <f t="shared" si="239"/>
        <v>ida</v>
      </c>
      <c r="G5115" s="4">
        <v>3</v>
      </c>
      <c r="H5115" s="2" t="s">
        <v>714</v>
      </c>
      <c r="I5115" s="2" t="s">
        <v>712</v>
      </c>
      <c r="J5115" s="23" t="str">
        <f t="shared" si="237"/>
        <v>TAGUATUR3814ida3</v>
      </c>
      <c r="K5115" s="32" t="str">
        <f t="shared" si="238"/>
        <v>AVENIDA PRINCIPAL DO PARQUE SANTO ANTONIO/RESIDENCIAL MORADA NOBRE/AVENIDA PRINCIPAL DO PARQUE BEATRIZ I E II</v>
      </c>
    </row>
    <row r="5116" spans="1:11" x14ac:dyDescent="0.2">
      <c r="A5116" s="2" t="s">
        <v>708</v>
      </c>
      <c r="B5116" s="2" t="s">
        <v>564</v>
      </c>
      <c r="C5116" s="4">
        <v>3814</v>
      </c>
      <c r="D5116" s="2" t="s">
        <v>92</v>
      </c>
      <c r="E5116" s="2" t="s">
        <v>741</v>
      </c>
      <c r="F5116" s="23" t="str">
        <f t="shared" si="239"/>
        <v>ida</v>
      </c>
      <c r="G5116" s="4">
        <v>4</v>
      </c>
      <c r="H5116" s="2" t="s">
        <v>715</v>
      </c>
      <c r="I5116" s="2" t="s">
        <v>712</v>
      </c>
      <c r="J5116" s="23" t="str">
        <f t="shared" si="237"/>
        <v>TAGUATUR3814ida4</v>
      </c>
      <c r="K5116" s="32" t="str">
        <f t="shared" si="238"/>
        <v>AVENIDA PRINCIPAL DO PARQUE SANTO ANTONIO/RESIDENCIAL MORADA NOBRE/AVENIDA PRINCIPAL DO PARQUE BEATRIZ I E II/TERMINAL QUEIROZ</v>
      </c>
    </row>
    <row r="5117" spans="1:11" x14ac:dyDescent="0.2">
      <c r="A5117" s="2" t="s">
        <v>708</v>
      </c>
      <c r="B5117" s="2" t="s">
        <v>564</v>
      </c>
      <c r="C5117" s="4">
        <v>3814</v>
      </c>
      <c r="D5117" s="2" t="s">
        <v>92</v>
      </c>
      <c r="E5117" s="2" t="s">
        <v>741</v>
      </c>
      <c r="F5117" s="23" t="str">
        <f t="shared" si="239"/>
        <v>ida</v>
      </c>
      <c r="G5117" s="4">
        <v>5</v>
      </c>
      <c r="H5117" s="2" t="s">
        <v>716</v>
      </c>
      <c r="I5117" s="2" t="s">
        <v>712</v>
      </c>
      <c r="J5117" s="23" t="str">
        <f t="shared" si="237"/>
        <v>TAGUATUR3814ida5</v>
      </c>
      <c r="K5117" s="32" t="str">
        <f t="shared" si="238"/>
        <v>AVENIDA PRINCIPAL DO PARQUE SANTO ANTONIO/RESIDENCIAL MORADA NOBRE/AVENIDA PRINCIPAL DO PARQUE BEATRIZ I E II/TERMINAL QUEIROZ/COLÉGIO CASTRO ALVES</v>
      </c>
    </row>
    <row r="5118" spans="1:11" x14ac:dyDescent="0.2">
      <c r="A5118" s="2" t="s">
        <v>708</v>
      </c>
      <c r="B5118" s="2" t="s">
        <v>564</v>
      </c>
      <c r="C5118" s="4">
        <v>3814</v>
      </c>
      <c r="D5118" s="2" t="s">
        <v>92</v>
      </c>
      <c r="E5118" s="2" t="s">
        <v>741</v>
      </c>
      <c r="F5118" s="23" t="str">
        <f t="shared" si="239"/>
        <v>ida</v>
      </c>
      <c r="G5118" s="4">
        <v>6</v>
      </c>
      <c r="H5118" s="2" t="s">
        <v>717</v>
      </c>
      <c r="I5118" s="2" t="s">
        <v>712</v>
      </c>
      <c r="J5118" s="23" t="str">
        <f t="shared" si="237"/>
        <v>TAGUATUR3814ida6</v>
      </c>
      <c r="K5118" s="32" t="str">
        <f t="shared" si="238"/>
        <v>AVENIDA PRINCIPAL DO PARQUE SANTO ANTONIO/RESIDENCIAL MORADA NOBRE/AVENIDA PRINCIPAL DO PARQUE BEATRIZ I E II/TERMINAL QUEIROZ/COLÉGIO CASTRO ALVES/AVENIDA PRINCIPAL DO PARQUE ESTRELA DALVA XII</v>
      </c>
    </row>
    <row r="5119" spans="1:11" x14ac:dyDescent="0.2">
      <c r="A5119" s="2" t="s">
        <v>708</v>
      </c>
      <c r="B5119" s="2" t="s">
        <v>564</v>
      </c>
      <c r="C5119" s="4">
        <v>3814</v>
      </c>
      <c r="D5119" s="2" t="s">
        <v>92</v>
      </c>
      <c r="E5119" s="2" t="s">
        <v>741</v>
      </c>
      <c r="F5119" s="23" t="str">
        <f t="shared" si="239"/>
        <v>ida</v>
      </c>
      <c r="G5119" s="4">
        <v>7</v>
      </c>
      <c r="H5119" s="2" t="s">
        <v>718</v>
      </c>
      <c r="I5119" s="2" t="s">
        <v>712</v>
      </c>
      <c r="J5119" s="23" t="str">
        <f t="shared" si="237"/>
        <v>TAGUATUR3814ida7</v>
      </c>
      <c r="K5119" s="32" t="str">
        <f t="shared" si="238"/>
        <v>AVENIDA PRINCIPAL DO PARQUE SANTO ANTONIO/RESIDENCIAL MORADA NOBRE/AVENIDA PRINCIPAL DO PARQUE BEATRIZ I E II/TERMINAL QUEIROZ/COLÉGIO CASTRO ALVES/AVENIDA PRINCIPAL DO PARQUE ESTRELA DALVA XII/CAIC</v>
      </c>
    </row>
    <row r="5120" spans="1:11" x14ac:dyDescent="0.2">
      <c r="A5120" s="2" t="s">
        <v>708</v>
      </c>
      <c r="B5120" s="2" t="s">
        <v>564</v>
      </c>
      <c r="C5120" s="4">
        <v>3814</v>
      </c>
      <c r="D5120" s="2" t="s">
        <v>92</v>
      </c>
      <c r="E5120" s="2" t="s">
        <v>741</v>
      </c>
      <c r="F5120" s="23" t="str">
        <f t="shared" si="239"/>
        <v>ida</v>
      </c>
      <c r="G5120" s="4">
        <v>8</v>
      </c>
      <c r="H5120" s="2" t="s">
        <v>721</v>
      </c>
      <c r="I5120" s="2" t="s">
        <v>712</v>
      </c>
      <c r="J5120" s="23" t="str">
        <f t="shared" si="237"/>
        <v>TAGUATUR3814ida8</v>
      </c>
      <c r="K5120" s="32" t="str">
        <f t="shared" si="238"/>
        <v>AVENIDA PRINCIPAL DO PARQUE SANTO ANTONIO/RESIDENCIAL MORADA NOBRE/AVENIDA PRINCIPAL DO PARQUE BEATRIZ I E II/TERMINAL QUEIROZ/COLÉGIO CASTRO ALVES/AVENIDA PRINCIPAL DO PARQUE ESTRELA DALVA XII/CAIC/AVENIDA GOIÁS ATÉ A PONTE</v>
      </c>
    </row>
    <row r="5121" spans="1:11" x14ac:dyDescent="0.2">
      <c r="A5121" s="2" t="s">
        <v>708</v>
      </c>
      <c r="B5121" s="2" t="s">
        <v>564</v>
      </c>
      <c r="C5121" s="4">
        <v>3814</v>
      </c>
      <c r="D5121" s="2" t="s">
        <v>92</v>
      </c>
      <c r="E5121" s="2" t="s">
        <v>741</v>
      </c>
      <c r="F5121" s="23" t="str">
        <f t="shared" si="239"/>
        <v>ida</v>
      </c>
      <c r="G5121" s="4">
        <v>9</v>
      </c>
      <c r="H5121" s="2" t="s">
        <v>722</v>
      </c>
      <c r="I5121" s="2" t="s">
        <v>712</v>
      </c>
      <c r="J5121" s="23" t="str">
        <f t="shared" si="237"/>
        <v>TAGUATUR3814ida9</v>
      </c>
      <c r="K5121" s="32" t="str">
        <f t="shared" si="238"/>
        <v>AVENIDA PRINCIPAL DO PARQUE SANTO ANTONIO/RESIDENCIAL MORADA NOBRE/AVENIDA PRINCIPAL DO PARQUE BEATRIZ I E II/TERMINAL QUEIROZ/COLÉGIO CASTRO ALVES/AVENIDA PRINCIPAL DO PARQUE ESTRELA DALVA XII/CAIC/AVENIDA GOIÁS ATÉ A PONTE/DF – 280</v>
      </c>
    </row>
    <row r="5122" spans="1:11" x14ac:dyDescent="0.2">
      <c r="A5122" s="2" t="s">
        <v>708</v>
      </c>
      <c r="B5122" s="2" t="s">
        <v>564</v>
      </c>
      <c r="C5122" s="4">
        <v>3814</v>
      </c>
      <c r="D5122" s="2" t="s">
        <v>92</v>
      </c>
      <c r="E5122" s="2" t="s">
        <v>741</v>
      </c>
      <c r="F5122" s="23" t="str">
        <f t="shared" si="239"/>
        <v>ida</v>
      </c>
      <c r="G5122" s="4">
        <v>10</v>
      </c>
      <c r="H5122" s="2" t="s">
        <v>723</v>
      </c>
      <c r="I5122" s="2" t="s">
        <v>724</v>
      </c>
      <c r="J5122" s="23" t="str">
        <f t="shared" si="237"/>
        <v>TAGUATUR3814ida10</v>
      </c>
      <c r="K5122" s="32" t="str">
        <f t="shared" si="238"/>
        <v>AVENIDA PRINCIPAL DO PARQUE SANTO ANTONIO/RESIDENCIAL MORADA NOBRE/AVENIDA PRINCIPAL DO PARQUE BEATRIZ I E II/TERMINAL QUEIROZ/COLÉGIO CASTRO ALVES/AVENIDA PRINCIPAL DO PARQUE ESTRELA DALVA XII/CAIC/AVENIDA GOIÁS ATÉ A PONTE/DF – 280/BR – 060</v>
      </c>
    </row>
    <row r="5123" spans="1:11" x14ac:dyDescent="0.2">
      <c r="A5123" s="2" t="s">
        <v>708</v>
      </c>
      <c r="B5123" s="2" t="s">
        <v>564</v>
      </c>
      <c r="C5123" s="4">
        <v>3814</v>
      </c>
      <c r="D5123" s="2" t="s">
        <v>92</v>
      </c>
      <c r="E5123" s="2" t="s">
        <v>741</v>
      </c>
      <c r="F5123" s="23" t="str">
        <f t="shared" si="239"/>
        <v>ida</v>
      </c>
      <c r="G5123" s="4">
        <v>11</v>
      </c>
      <c r="H5123" s="2" t="s">
        <v>675</v>
      </c>
      <c r="I5123" s="2" t="s">
        <v>564</v>
      </c>
      <c r="J5123" s="23" t="str">
        <f t="shared" ref="J5123:J5186" si="240">D5123&amp;C5123&amp;F5123&amp;G5123</f>
        <v>TAGUATUR3814ida11</v>
      </c>
      <c r="K5123" s="32" t="str">
        <f t="shared" ref="K5123:K5186" si="241">IF(G5123=1,H5123,K5122&amp;"/"&amp;H5123)</f>
        <v>AVENIDA PRINCIPAL DO PARQUE SANTO ANTONIO/RESIDENCIAL MORADA NOBRE/AVENIDA PRINCIPAL DO PARQUE BEATRIZ I E II/TERMINAL QUEIROZ/COLÉGIO CASTRO ALVES/AVENIDA PRINCIPAL DO PARQUE ESTRELA DALVA XII/CAIC/AVENIDA GOIÁS ATÉ A PONTE/DF – 280/BR – 060/PISTÃO SUL</v>
      </c>
    </row>
    <row r="5124" spans="1:11" x14ac:dyDescent="0.2">
      <c r="A5124" s="2" t="s">
        <v>708</v>
      </c>
      <c r="B5124" s="2" t="s">
        <v>564</v>
      </c>
      <c r="C5124" s="4">
        <v>3814</v>
      </c>
      <c r="D5124" s="2" t="s">
        <v>92</v>
      </c>
      <c r="E5124" s="2" t="s">
        <v>741</v>
      </c>
      <c r="F5124" s="23" t="str">
        <f t="shared" ref="F5124:F5187" si="242">IF(LEFT(E5124,3)="ida","ida","volta")</f>
        <v>ida</v>
      </c>
      <c r="G5124" s="4">
        <v>12</v>
      </c>
      <c r="H5124" s="2" t="s">
        <v>748</v>
      </c>
      <c r="I5124" s="2" t="s">
        <v>564</v>
      </c>
      <c r="J5124" s="23" t="str">
        <f t="shared" si="240"/>
        <v>TAGUATUR3814ida12</v>
      </c>
      <c r="K5124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</v>
      </c>
    </row>
    <row r="5125" spans="1:11" x14ac:dyDescent="0.2">
      <c r="A5125" s="2" t="s">
        <v>708</v>
      </c>
      <c r="B5125" s="2" t="s">
        <v>564</v>
      </c>
      <c r="C5125" s="4">
        <v>3814</v>
      </c>
      <c r="D5125" s="2" t="s">
        <v>92</v>
      </c>
      <c r="E5125" s="2" t="s">
        <v>741</v>
      </c>
      <c r="F5125" s="23" t="str">
        <f t="shared" si="242"/>
        <v>ida</v>
      </c>
      <c r="G5125" s="4">
        <v>13</v>
      </c>
      <c r="H5125" s="2" t="s">
        <v>683</v>
      </c>
      <c r="I5125" s="2" t="s">
        <v>564</v>
      </c>
      <c r="J5125" s="23" t="str">
        <f t="shared" si="240"/>
        <v>TAGUATUR3814ida13</v>
      </c>
      <c r="K5125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</v>
      </c>
    </row>
    <row r="5126" spans="1:11" x14ac:dyDescent="0.2">
      <c r="A5126" s="2" t="s">
        <v>708</v>
      </c>
      <c r="B5126" s="2" t="s">
        <v>564</v>
      </c>
      <c r="C5126" s="4">
        <v>3814</v>
      </c>
      <c r="D5126" s="2" t="s">
        <v>92</v>
      </c>
      <c r="E5126" s="2" t="s">
        <v>741</v>
      </c>
      <c r="F5126" s="23" t="str">
        <f t="shared" si="242"/>
        <v>ida</v>
      </c>
      <c r="G5126" s="4">
        <v>14</v>
      </c>
      <c r="H5126" s="2" t="s">
        <v>650</v>
      </c>
      <c r="I5126" s="2" t="s">
        <v>564</v>
      </c>
      <c r="J5126" s="23" t="str">
        <f t="shared" si="240"/>
        <v>TAGUATUR3814ida14</v>
      </c>
      <c r="K5126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</v>
      </c>
    </row>
    <row r="5127" spans="1:11" x14ac:dyDescent="0.2">
      <c r="A5127" s="2" t="s">
        <v>708</v>
      </c>
      <c r="B5127" s="2" t="s">
        <v>564</v>
      </c>
      <c r="C5127" s="4">
        <v>3814</v>
      </c>
      <c r="D5127" s="2" t="s">
        <v>92</v>
      </c>
      <c r="E5127" s="2" t="s">
        <v>741</v>
      </c>
      <c r="F5127" s="23" t="str">
        <f t="shared" si="242"/>
        <v>ida</v>
      </c>
      <c r="G5127" s="4">
        <v>15</v>
      </c>
      <c r="H5127" s="2" t="s">
        <v>649</v>
      </c>
      <c r="I5127" s="2" t="s">
        <v>564</v>
      </c>
      <c r="J5127" s="23" t="str">
        <f t="shared" si="240"/>
        <v>TAGUATUR3814ida15</v>
      </c>
      <c r="K5127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</v>
      </c>
    </row>
    <row r="5128" spans="1:11" x14ac:dyDescent="0.2">
      <c r="A5128" s="2" t="s">
        <v>708</v>
      </c>
      <c r="B5128" s="2" t="s">
        <v>564</v>
      </c>
      <c r="C5128" s="4">
        <v>3814</v>
      </c>
      <c r="D5128" s="2" t="s">
        <v>92</v>
      </c>
      <c r="E5128" s="2" t="s">
        <v>741</v>
      </c>
      <c r="F5128" s="23" t="str">
        <f t="shared" si="242"/>
        <v>ida</v>
      </c>
      <c r="G5128" s="4">
        <v>16</v>
      </c>
      <c r="H5128" s="2" t="s">
        <v>793</v>
      </c>
      <c r="I5128" s="2" t="s">
        <v>564</v>
      </c>
      <c r="J5128" s="23" t="str">
        <f t="shared" si="240"/>
        <v>TAGUATUR3814ida16</v>
      </c>
      <c r="K5128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</v>
      </c>
    </row>
    <row r="5129" spans="1:11" x14ac:dyDescent="0.2">
      <c r="A5129" s="2" t="s">
        <v>708</v>
      </c>
      <c r="B5129" s="2" t="s">
        <v>564</v>
      </c>
      <c r="C5129" s="4">
        <v>3814</v>
      </c>
      <c r="D5129" s="2" t="s">
        <v>92</v>
      </c>
      <c r="E5129" s="2" t="s">
        <v>741</v>
      </c>
      <c r="F5129" s="23" t="str">
        <f t="shared" si="242"/>
        <v>ida</v>
      </c>
      <c r="G5129" s="4">
        <v>17</v>
      </c>
      <c r="H5129" s="2" t="s">
        <v>778</v>
      </c>
      <c r="I5129" s="2" t="s">
        <v>564</v>
      </c>
      <c r="J5129" s="23" t="str">
        <f t="shared" si="240"/>
        <v>TAGUATUR3814ida17</v>
      </c>
      <c r="K5129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</v>
      </c>
    </row>
    <row r="5130" spans="1:11" x14ac:dyDescent="0.2">
      <c r="A5130" s="2" t="s">
        <v>708</v>
      </c>
      <c r="B5130" s="2" t="s">
        <v>564</v>
      </c>
      <c r="C5130" s="4">
        <v>3815</v>
      </c>
      <c r="D5130" s="2" t="s">
        <v>92</v>
      </c>
      <c r="E5130" s="2" t="s">
        <v>741</v>
      </c>
      <c r="F5130" s="23" t="str">
        <f t="shared" si="242"/>
        <v>ida</v>
      </c>
      <c r="G5130" s="4">
        <v>1</v>
      </c>
      <c r="H5130" s="2" t="s">
        <v>767</v>
      </c>
      <c r="I5130" s="2" t="s">
        <v>712</v>
      </c>
      <c r="J5130" s="23" t="str">
        <f t="shared" si="240"/>
        <v>TAGUATUR3815ida1</v>
      </c>
      <c r="K5130" s="32" t="str">
        <f t="shared" si="241"/>
        <v>AVENIDA PRINCIPAL DO PARQUE ESTRELA DALVA XIII</v>
      </c>
    </row>
    <row r="5131" spans="1:11" x14ac:dyDescent="0.2">
      <c r="A5131" s="2" t="s">
        <v>708</v>
      </c>
      <c r="B5131" s="2" t="s">
        <v>564</v>
      </c>
      <c r="C5131" s="4">
        <v>3815</v>
      </c>
      <c r="D5131" s="2" t="s">
        <v>92</v>
      </c>
      <c r="E5131" s="2" t="s">
        <v>741</v>
      </c>
      <c r="F5131" s="23" t="str">
        <f t="shared" si="242"/>
        <v>ida</v>
      </c>
      <c r="G5131" s="4">
        <v>2</v>
      </c>
      <c r="H5131" s="2" t="s">
        <v>713</v>
      </c>
      <c r="I5131" s="2" t="s">
        <v>712</v>
      </c>
      <c r="J5131" s="23" t="str">
        <f t="shared" si="240"/>
        <v>TAGUATUR3815ida2</v>
      </c>
      <c r="K5131" s="32" t="str">
        <f t="shared" si="241"/>
        <v>AVENIDA PRINCIPAL DO PARQUE ESTRELA DALVA XIII/RESIDENCIAL MORADA NOBRE</v>
      </c>
    </row>
    <row r="5132" spans="1:11" x14ac:dyDescent="0.2">
      <c r="A5132" s="2" t="s">
        <v>708</v>
      </c>
      <c r="B5132" s="2" t="s">
        <v>564</v>
      </c>
      <c r="C5132" s="4">
        <v>3815</v>
      </c>
      <c r="D5132" s="2" t="s">
        <v>92</v>
      </c>
      <c r="E5132" s="2" t="s">
        <v>741</v>
      </c>
      <c r="F5132" s="23" t="str">
        <f t="shared" si="242"/>
        <v>ida</v>
      </c>
      <c r="G5132" s="4">
        <v>3</v>
      </c>
      <c r="H5132" s="2" t="s">
        <v>714</v>
      </c>
      <c r="I5132" s="2" t="s">
        <v>712</v>
      </c>
      <c r="J5132" s="23" t="str">
        <f t="shared" si="240"/>
        <v>TAGUATUR3815ida3</v>
      </c>
      <c r="K5132" s="32" t="str">
        <f t="shared" si="241"/>
        <v>AVENIDA PRINCIPAL DO PARQUE ESTRELA DALVA XIII/RESIDENCIAL MORADA NOBRE/AVENIDA PRINCIPAL DO PARQUE BEATRIZ I E II</v>
      </c>
    </row>
    <row r="5133" spans="1:11" x14ac:dyDescent="0.2">
      <c r="A5133" s="2" t="s">
        <v>708</v>
      </c>
      <c r="B5133" s="2" t="s">
        <v>564</v>
      </c>
      <c r="C5133" s="4">
        <v>3815</v>
      </c>
      <c r="D5133" s="2" t="s">
        <v>92</v>
      </c>
      <c r="E5133" s="2" t="s">
        <v>741</v>
      </c>
      <c r="F5133" s="23" t="str">
        <f t="shared" si="242"/>
        <v>ida</v>
      </c>
      <c r="G5133" s="4">
        <v>4</v>
      </c>
      <c r="H5133" s="2" t="s">
        <v>715</v>
      </c>
      <c r="I5133" s="2" t="s">
        <v>712</v>
      </c>
      <c r="J5133" s="23" t="str">
        <f t="shared" si="240"/>
        <v>TAGUATUR3815ida4</v>
      </c>
      <c r="K5133" s="32" t="str">
        <f t="shared" si="241"/>
        <v>AVENIDA PRINCIPAL DO PARQUE ESTRELA DALVA XIII/RESIDENCIAL MORADA NOBRE/AVENIDA PRINCIPAL DO PARQUE BEATRIZ I E II/TERMINAL QUEIROZ</v>
      </c>
    </row>
    <row r="5134" spans="1:11" x14ac:dyDescent="0.2">
      <c r="A5134" s="2" t="s">
        <v>708</v>
      </c>
      <c r="B5134" s="2" t="s">
        <v>564</v>
      </c>
      <c r="C5134" s="4">
        <v>3815</v>
      </c>
      <c r="D5134" s="2" t="s">
        <v>92</v>
      </c>
      <c r="E5134" s="2" t="s">
        <v>741</v>
      </c>
      <c r="F5134" s="23" t="str">
        <f t="shared" si="242"/>
        <v>ida</v>
      </c>
      <c r="G5134" s="4">
        <v>5</v>
      </c>
      <c r="H5134" s="2" t="s">
        <v>716</v>
      </c>
      <c r="I5134" s="2" t="s">
        <v>712</v>
      </c>
      <c r="J5134" s="23" t="str">
        <f t="shared" si="240"/>
        <v>TAGUATUR3815ida5</v>
      </c>
      <c r="K5134" s="32" t="str">
        <f t="shared" si="241"/>
        <v>AVENIDA PRINCIPAL DO PARQUE ESTRELA DALVA XIII/RESIDENCIAL MORADA NOBRE/AVENIDA PRINCIPAL DO PARQUE BEATRIZ I E II/TERMINAL QUEIROZ/COLÉGIO CASTRO ALVES</v>
      </c>
    </row>
    <row r="5135" spans="1:11" x14ac:dyDescent="0.2">
      <c r="A5135" s="2" t="s">
        <v>708</v>
      </c>
      <c r="B5135" s="2" t="s">
        <v>564</v>
      </c>
      <c r="C5135" s="4">
        <v>3815</v>
      </c>
      <c r="D5135" s="2" t="s">
        <v>92</v>
      </c>
      <c r="E5135" s="2" t="s">
        <v>741</v>
      </c>
      <c r="F5135" s="23" t="str">
        <f t="shared" si="242"/>
        <v>ida</v>
      </c>
      <c r="G5135" s="4">
        <v>6</v>
      </c>
      <c r="H5135" s="2" t="s">
        <v>717</v>
      </c>
      <c r="I5135" s="2" t="s">
        <v>712</v>
      </c>
      <c r="J5135" s="23" t="str">
        <f t="shared" si="240"/>
        <v>TAGUATUR3815ida6</v>
      </c>
      <c r="K5135" s="32" t="str">
        <f t="shared" si="241"/>
        <v>AVENIDA PRINCIPAL DO PARQUE ESTRELA DALVA XIII/RESIDENCIAL MORADA NOBRE/AVENIDA PRINCIPAL DO PARQUE BEATRIZ I E II/TERMINAL QUEIROZ/COLÉGIO CASTRO ALVES/AVENIDA PRINCIPAL DO PARQUE ESTRELA DALVA XII</v>
      </c>
    </row>
    <row r="5136" spans="1:11" x14ac:dyDescent="0.2">
      <c r="A5136" s="2" t="s">
        <v>708</v>
      </c>
      <c r="B5136" s="2" t="s">
        <v>564</v>
      </c>
      <c r="C5136" s="4">
        <v>3815</v>
      </c>
      <c r="D5136" s="2" t="s">
        <v>92</v>
      </c>
      <c r="E5136" s="2" t="s">
        <v>741</v>
      </c>
      <c r="F5136" s="23" t="str">
        <f t="shared" si="242"/>
        <v>ida</v>
      </c>
      <c r="G5136" s="4">
        <v>7</v>
      </c>
      <c r="H5136" s="2" t="s">
        <v>718</v>
      </c>
      <c r="I5136" s="2" t="s">
        <v>712</v>
      </c>
      <c r="J5136" s="23" t="str">
        <f t="shared" si="240"/>
        <v>TAGUATUR3815ida7</v>
      </c>
      <c r="K5136" s="32" t="str">
        <f t="shared" si="241"/>
        <v>AVENIDA PRINCIPAL DO PARQUE ESTRELA DALVA XIII/RESIDENCIAL MORADA NOBRE/AVENIDA PRINCIPAL DO PARQUE BEATRIZ I E II/TERMINAL QUEIROZ/COLÉGIO CASTRO ALVES/AVENIDA PRINCIPAL DO PARQUE ESTRELA DALVA XII/CAIC</v>
      </c>
    </row>
    <row r="5137" spans="1:11" x14ac:dyDescent="0.2">
      <c r="A5137" s="2" t="s">
        <v>708</v>
      </c>
      <c r="B5137" s="2" t="s">
        <v>564</v>
      </c>
      <c r="C5137" s="4">
        <v>3815</v>
      </c>
      <c r="D5137" s="2" t="s">
        <v>92</v>
      </c>
      <c r="E5137" s="2" t="s">
        <v>741</v>
      </c>
      <c r="F5137" s="23" t="str">
        <f t="shared" si="242"/>
        <v>ida</v>
      </c>
      <c r="G5137" s="4">
        <v>8</v>
      </c>
      <c r="H5137" s="2" t="s">
        <v>739</v>
      </c>
      <c r="I5137" s="2" t="s">
        <v>712</v>
      </c>
      <c r="J5137" s="23" t="str">
        <f t="shared" si="240"/>
        <v>TAGUATUR3815ida8</v>
      </c>
      <c r="K5137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</v>
      </c>
    </row>
    <row r="5138" spans="1:11" x14ac:dyDescent="0.2">
      <c r="A5138" s="2" t="s">
        <v>708</v>
      </c>
      <c r="B5138" s="2" t="s">
        <v>564</v>
      </c>
      <c r="C5138" s="4">
        <v>3815</v>
      </c>
      <c r="D5138" s="2" t="s">
        <v>92</v>
      </c>
      <c r="E5138" s="2" t="s">
        <v>741</v>
      </c>
      <c r="F5138" s="23" t="str">
        <f t="shared" si="242"/>
        <v>ida</v>
      </c>
      <c r="G5138" s="4">
        <v>9</v>
      </c>
      <c r="H5138" s="2" t="s">
        <v>742</v>
      </c>
      <c r="I5138" s="2" t="s">
        <v>712</v>
      </c>
      <c r="J5138" s="23" t="str">
        <f t="shared" si="240"/>
        <v>TAGUATUR3815ida9</v>
      </c>
      <c r="K5138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</v>
      </c>
    </row>
    <row r="5139" spans="1:11" x14ac:dyDescent="0.2">
      <c r="A5139" s="2" t="s">
        <v>708</v>
      </c>
      <c r="B5139" s="2" t="s">
        <v>564</v>
      </c>
      <c r="C5139" s="4">
        <v>3815</v>
      </c>
      <c r="D5139" s="2" t="s">
        <v>92</v>
      </c>
      <c r="E5139" s="2" t="s">
        <v>741</v>
      </c>
      <c r="F5139" s="23" t="str">
        <f t="shared" si="242"/>
        <v>ida</v>
      </c>
      <c r="G5139" s="4">
        <v>10</v>
      </c>
      <c r="H5139" s="2" t="s">
        <v>721</v>
      </c>
      <c r="I5139" s="2" t="s">
        <v>712</v>
      </c>
      <c r="J5139" s="23" t="str">
        <f t="shared" si="240"/>
        <v>TAGUATUR3815ida10</v>
      </c>
      <c r="K5139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</v>
      </c>
    </row>
    <row r="5140" spans="1:11" x14ac:dyDescent="0.2">
      <c r="A5140" s="2" t="s">
        <v>708</v>
      </c>
      <c r="B5140" s="2" t="s">
        <v>564</v>
      </c>
      <c r="C5140" s="4">
        <v>3815</v>
      </c>
      <c r="D5140" s="2" t="s">
        <v>92</v>
      </c>
      <c r="E5140" s="2" t="s">
        <v>741</v>
      </c>
      <c r="F5140" s="23" t="str">
        <f t="shared" si="242"/>
        <v>ida</v>
      </c>
      <c r="G5140" s="4">
        <v>11</v>
      </c>
      <c r="H5140" s="2" t="s">
        <v>722</v>
      </c>
      <c r="I5140" s="2" t="s">
        <v>712</v>
      </c>
      <c r="J5140" s="23" t="str">
        <f t="shared" si="240"/>
        <v>TAGUATUR3815ida11</v>
      </c>
      <c r="K5140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</v>
      </c>
    </row>
    <row r="5141" spans="1:11" x14ac:dyDescent="0.2">
      <c r="A5141" s="2" t="s">
        <v>708</v>
      </c>
      <c r="B5141" s="2" t="s">
        <v>564</v>
      </c>
      <c r="C5141" s="4">
        <v>3815</v>
      </c>
      <c r="D5141" s="2" t="s">
        <v>92</v>
      </c>
      <c r="E5141" s="2" t="s">
        <v>741</v>
      </c>
      <c r="F5141" s="23" t="str">
        <f t="shared" si="242"/>
        <v>ida</v>
      </c>
      <c r="G5141" s="4">
        <v>12</v>
      </c>
      <c r="H5141" s="2" t="s">
        <v>723</v>
      </c>
      <c r="I5141" s="2" t="s">
        <v>724</v>
      </c>
      <c r="J5141" s="23" t="str">
        <f t="shared" si="240"/>
        <v>TAGUATUR3815ida12</v>
      </c>
      <c r="K5141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</v>
      </c>
    </row>
    <row r="5142" spans="1:11" x14ac:dyDescent="0.2">
      <c r="A5142" s="2" t="s">
        <v>708</v>
      </c>
      <c r="B5142" s="2" t="s">
        <v>564</v>
      </c>
      <c r="C5142" s="4">
        <v>3815</v>
      </c>
      <c r="D5142" s="2" t="s">
        <v>92</v>
      </c>
      <c r="E5142" s="2" t="s">
        <v>741</v>
      </c>
      <c r="F5142" s="23" t="str">
        <f t="shared" si="242"/>
        <v>ida</v>
      </c>
      <c r="G5142" s="4">
        <v>13</v>
      </c>
      <c r="H5142" s="2" t="s">
        <v>675</v>
      </c>
      <c r="I5142" s="2" t="s">
        <v>564</v>
      </c>
      <c r="J5142" s="23" t="str">
        <f t="shared" si="240"/>
        <v>TAGUATUR3815ida13</v>
      </c>
      <c r="K5142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</v>
      </c>
    </row>
    <row r="5143" spans="1:11" x14ac:dyDescent="0.2">
      <c r="A5143" s="2" t="s">
        <v>708</v>
      </c>
      <c r="B5143" s="2" t="s">
        <v>564</v>
      </c>
      <c r="C5143" s="4">
        <v>3815</v>
      </c>
      <c r="D5143" s="2" t="s">
        <v>92</v>
      </c>
      <c r="E5143" s="2" t="s">
        <v>741</v>
      </c>
      <c r="F5143" s="23" t="str">
        <f t="shared" si="242"/>
        <v>ida</v>
      </c>
      <c r="G5143" s="4">
        <v>14</v>
      </c>
      <c r="H5143" s="2" t="s">
        <v>748</v>
      </c>
      <c r="I5143" s="2" t="s">
        <v>564</v>
      </c>
      <c r="J5143" s="23" t="str">
        <f t="shared" si="240"/>
        <v>TAGUATUR3815ida14</v>
      </c>
      <c r="K5143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</v>
      </c>
    </row>
    <row r="5144" spans="1:11" x14ac:dyDescent="0.2">
      <c r="A5144" s="2" t="s">
        <v>708</v>
      </c>
      <c r="B5144" s="2" t="s">
        <v>564</v>
      </c>
      <c r="C5144" s="4">
        <v>3815</v>
      </c>
      <c r="D5144" s="2" t="s">
        <v>92</v>
      </c>
      <c r="E5144" s="2" t="s">
        <v>741</v>
      </c>
      <c r="F5144" s="23" t="str">
        <f t="shared" si="242"/>
        <v>ida</v>
      </c>
      <c r="G5144" s="4">
        <v>15</v>
      </c>
      <c r="H5144" s="2" t="s">
        <v>683</v>
      </c>
      <c r="I5144" s="2" t="s">
        <v>564</v>
      </c>
      <c r="J5144" s="23" t="str">
        <f t="shared" si="240"/>
        <v>TAGUATUR3815ida15</v>
      </c>
      <c r="K5144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</v>
      </c>
    </row>
    <row r="5145" spans="1:11" x14ac:dyDescent="0.2">
      <c r="A5145" s="2" t="s">
        <v>708</v>
      </c>
      <c r="B5145" s="2" t="s">
        <v>564</v>
      </c>
      <c r="C5145" s="4">
        <v>3815</v>
      </c>
      <c r="D5145" s="2" t="s">
        <v>92</v>
      </c>
      <c r="E5145" s="2" t="s">
        <v>741</v>
      </c>
      <c r="F5145" s="23" t="str">
        <f t="shared" si="242"/>
        <v>ida</v>
      </c>
      <c r="G5145" s="4">
        <v>16</v>
      </c>
      <c r="H5145" s="2" t="s">
        <v>692</v>
      </c>
      <c r="I5145" s="2" t="s">
        <v>564</v>
      </c>
      <c r="J5145" s="23" t="str">
        <f t="shared" si="240"/>
        <v>TAGUATUR3815ida16</v>
      </c>
      <c r="K5145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</v>
      </c>
    </row>
    <row r="5146" spans="1:11" x14ac:dyDescent="0.2">
      <c r="A5146" s="2" t="s">
        <v>708</v>
      </c>
      <c r="B5146" s="2" t="s">
        <v>564</v>
      </c>
      <c r="C5146" s="4">
        <v>3815</v>
      </c>
      <c r="D5146" s="2" t="s">
        <v>92</v>
      </c>
      <c r="E5146" s="2" t="s">
        <v>741</v>
      </c>
      <c r="F5146" s="23" t="str">
        <f t="shared" si="242"/>
        <v>ida</v>
      </c>
      <c r="G5146" s="4">
        <v>17</v>
      </c>
      <c r="H5146" s="2" t="s">
        <v>778</v>
      </c>
      <c r="I5146" s="2" t="s">
        <v>564</v>
      </c>
      <c r="J5146" s="23" t="str">
        <f t="shared" si="240"/>
        <v>TAGUATUR3815ida17</v>
      </c>
      <c r="K5146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5147" spans="1:11" x14ac:dyDescent="0.2">
      <c r="A5147" s="2" t="s">
        <v>737</v>
      </c>
      <c r="B5147" s="2" t="s">
        <v>564</v>
      </c>
      <c r="C5147" s="4">
        <v>3816</v>
      </c>
      <c r="D5147" s="2" t="s">
        <v>92</v>
      </c>
      <c r="E5147" s="2" t="s">
        <v>755</v>
      </c>
      <c r="F5147" s="23" t="str">
        <f t="shared" si="242"/>
        <v>volta</v>
      </c>
      <c r="G5147" s="4">
        <v>1</v>
      </c>
      <c r="H5147" s="2" t="s">
        <v>778</v>
      </c>
      <c r="I5147" s="2" t="s">
        <v>712</v>
      </c>
      <c r="J5147" s="23" t="str">
        <f t="shared" si="240"/>
        <v>TAGUATUR3816volta1</v>
      </c>
      <c r="K5147" s="32" t="str">
        <f t="shared" si="241"/>
        <v>TERMINAL TAGUATINGA NORTE</v>
      </c>
    </row>
    <row r="5148" spans="1:11" x14ac:dyDescent="0.2">
      <c r="A5148" s="2" t="s">
        <v>737</v>
      </c>
      <c r="B5148" s="2" t="s">
        <v>564</v>
      </c>
      <c r="C5148" s="4">
        <v>3816</v>
      </c>
      <c r="D5148" s="2" t="s">
        <v>92</v>
      </c>
      <c r="E5148" s="2" t="s">
        <v>755</v>
      </c>
      <c r="F5148" s="23" t="str">
        <f t="shared" si="242"/>
        <v>volta</v>
      </c>
      <c r="G5148" s="4">
        <v>2</v>
      </c>
      <c r="H5148" s="2" t="s">
        <v>793</v>
      </c>
      <c r="I5148" s="2" t="s">
        <v>712</v>
      </c>
      <c r="J5148" s="23" t="str">
        <f t="shared" si="240"/>
        <v>TAGUATUR3816volta2</v>
      </c>
      <c r="K5148" s="32" t="str">
        <f t="shared" si="241"/>
        <v>TERMINAL TAGUATINGA NORTE/QNL</v>
      </c>
    </row>
    <row r="5149" spans="1:11" x14ac:dyDescent="0.2">
      <c r="A5149" s="2" t="s">
        <v>737</v>
      </c>
      <c r="B5149" s="2" t="s">
        <v>564</v>
      </c>
      <c r="C5149" s="4">
        <v>3816</v>
      </c>
      <c r="D5149" s="2" t="s">
        <v>92</v>
      </c>
      <c r="E5149" s="2" t="s">
        <v>755</v>
      </c>
      <c r="F5149" s="23" t="str">
        <f t="shared" si="242"/>
        <v>volta</v>
      </c>
      <c r="G5149" s="4">
        <v>3</v>
      </c>
      <c r="H5149" s="2" t="s">
        <v>795</v>
      </c>
      <c r="I5149" s="2" t="s">
        <v>712</v>
      </c>
      <c r="J5149" s="23" t="str">
        <f t="shared" si="240"/>
        <v>TAGUATUR3816volta3</v>
      </c>
      <c r="K5149" s="32" t="str">
        <f t="shared" si="241"/>
        <v>TERMINAL TAGUATINGA NORTE/QNL/CEILÂNDIA SUL</v>
      </c>
    </row>
    <row r="5150" spans="1:11" x14ac:dyDescent="0.2">
      <c r="A5150" s="2" t="s">
        <v>737</v>
      </c>
      <c r="B5150" s="2" t="s">
        <v>564</v>
      </c>
      <c r="C5150" s="4">
        <v>3816</v>
      </c>
      <c r="D5150" s="2" t="s">
        <v>92</v>
      </c>
      <c r="E5150" s="2" t="s">
        <v>755</v>
      </c>
      <c r="F5150" s="23" t="str">
        <f t="shared" si="242"/>
        <v>volta</v>
      </c>
      <c r="G5150" s="4">
        <v>4</v>
      </c>
      <c r="H5150" s="2" t="s">
        <v>668</v>
      </c>
      <c r="I5150" s="2" t="s">
        <v>712</v>
      </c>
      <c r="J5150" s="23" t="str">
        <f t="shared" si="240"/>
        <v>TAGUATUR3816volta4</v>
      </c>
      <c r="K5150" s="32" t="str">
        <f t="shared" si="241"/>
        <v>TERMINAL TAGUATINGA NORTE/QNL/CEILÂNDIA SUL/CEILÂNDIA CENTRO</v>
      </c>
    </row>
    <row r="5151" spans="1:11" x14ac:dyDescent="0.2">
      <c r="A5151" s="2" t="s">
        <v>737</v>
      </c>
      <c r="B5151" s="2" t="s">
        <v>564</v>
      </c>
      <c r="C5151" s="4">
        <v>3816</v>
      </c>
      <c r="D5151" s="2" t="s">
        <v>92</v>
      </c>
      <c r="E5151" s="2" t="s">
        <v>755</v>
      </c>
      <c r="F5151" s="23" t="str">
        <f t="shared" si="242"/>
        <v>volta</v>
      </c>
      <c r="G5151" s="4">
        <v>5</v>
      </c>
      <c r="H5151" s="2" t="s">
        <v>649</v>
      </c>
      <c r="I5151" s="2" t="s">
        <v>712</v>
      </c>
      <c r="J5151" s="23" t="str">
        <f t="shared" si="240"/>
        <v>TAGUATUR3816volta5</v>
      </c>
      <c r="K5151" s="32" t="str">
        <f t="shared" si="241"/>
        <v>TERMINAL TAGUATINGA NORTE/QNL/CEILÂNDIA SUL/CEILÂNDIA CENTRO/AVENIDA HÉLIO PRATES</v>
      </c>
    </row>
    <row r="5152" spans="1:11" x14ac:dyDescent="0.2">
      <c r="A5152" s="2" t="s">
        <v>737</v>
      </c>
      <c r="B5152" s="2" t="s">
        <v>564</v>
      </c>
      <c r="C5152" s="4">
        <v>3816</v>
      </c>
      <c r="D5152" s="2" t="s">
        <v>92</v>
      </c>
      <c r="E5152" s="2" t="s">
        <v>755</v>
      </c>
      <c r="F5152" s="23" t="str">
        <f t="shared" si="242"/>
        <v>volta</v>
      </c>
      <c r="G5152" s="4">
        <v>6</v>
      </c>
      <c r="H5152" s="2" t="s">
        <v>650</v>
      </c>
      <c r="I5152" s="2" t="s">
        <v>712</v>
      </c>
      <c r="J5152" s="23" t="str">
        <f t="shared" si="240"/>
        <v>TAGUATUR3816volta6</v>
      </c>
      <c r="K5152" s="32" t="str">
        <f t="shared" si="241"/>
        <v>TERMINAL TAGUATINGA NORTE/QNL/CEILÂNDIA SUL/CEILÂNDIA CENTRO/AVENIDA HÉLIO PRATES/COMERCIAL NORTE</v>
      </c>
    </row>
    <row r="5153" spans="1:11" x14ac:dyDescent="0.2">
      <c r="A5153" s="2" t="s">
        <v>737</v>
      </c>
      <c r="B5153" s="2" t="s">
        <v>564</v>
      </c>
      <c r="C5153" s="4">
        <v>3816</v>
      </c>
      <c r="D5153" s="2" t="s">
        <v>92</v>
      </c>
      <c r="E5153" s="2" t="s">
        <v>755</v>
      </c>
      <c r="F5153" s="23" t="str">
        <f t="shared" si="242"/>
        <v>volta</v>
      </c>
      <c r="G5153" s="4">
        <v>7</v>
      </c>
      <c r="H5153" s="2" t="s">
        <v>683</v>
      </c>
      <c r="I5153" s="2" t="s">
        <v>712</v>
      </c>
      <c r="J5153" s="23" t="str">
        <f t="shared" si="240"/>
        <v>TAGUATUR3816volta7</v>
      </c>
      <c r="K5153" s="32" t="str">
        <f t="shared" si="241"/>
        <v>TERMINAL TAGUATINGA NORTE/QNL/CEILÂNDIA SUL/CEILÂNDIA CENTRO/AVENIDA HÉLIO PRATES/COMERCIAL NORTE/TAGUATINGA CENTRO</v>
      </c>
    </row>
    <row r="5154" spans="1:11" x14ac:dyDescent="0.2">
      <c r="A5154" s="2" t="s">
        <v>737</v>
      </c>
      <c r="B5154" s="2" t="s">
        <v>564</v>
      </c>
      <c r="C5154" s="4">
        <v>3816</v>
      </c>
      <c r="D5154" s="2" t="s">
        <v>92</v>
      </c>
      <c r="E5154" s="2" t="s">
        <v>755</v>
      </c>
      <c r="F5154" s="23" t="str">
        <f t="shared" si="242"/>
        <v>volta</v>
      </c>
      <c r="G5154" s="4">
        <v>8</v>
      </c>
      <c r="H5154" s="2" t="s">
        <v>675</v>
      </c>
      <c r="I5154" s="2" t="s">
        <v>712</v>
      </c>
      <c r="J5154" s="23" t="str">
        <f t="shared" si="240"/>
        <v>TAGUATUR3816volta8</v>
      </c>
      <c r="K5154" s="32" t="str">
        <f t="shared" si="241"/>
        <v>TERMINAL TAGUATINGA NORTE/QNL/CEILÂNDIA SUL/CEILÂNDIA CENTRO/AVENIDA HÉLIO PRATES/COMERCIAL NORTE/TAGUATINGA CENTRO/PISTÃO SUL</v>
      </c>
    </row>
    <row r="5155" spans="1:11" x14ac:dyDescent="0.2">
      <c r="A5155" s="2" t="s">
        <v>737</v>
      </c>
      <c r="B5155" s="2" t="s">
        <v>564</v>
      </c>
      <c r="C5155" s="4">
        <v>3816</v>
      </c>
      <c r="D5155" s="2" t="s">
        <v>92</v>
      </c>
      <c r="E5155" s="2" t="s">
        <v>755</v>
      </c>
      <c r="F5155" s="23" t="str">
        <f t="shared" si="242"/>
        <v>volta</v>
      </c>
      <c r="G5155" s="4">
        <v>9</v>
      </c>
      <c r="H5155" s="2" t="s">
        <v>723</v>
      </c>
      <c r="I5155" s="2" t="s">
        <v>712</v>
      </c>
      <c r="J5155" s="23" t="str">
        <f t="shared" si="240"/>
        <v>TAGUATUR3816volta9</v>
      </c>
      <c r="K5155" s="32" t="str">
        <f t="shared" si="241"/>
        <v>TERMINAL TAGUATINGA NORTE/QNL/CEILÂNDIA SUL/CEILÂNDIA CENTRO/AVENIDA HÉLIO PRATES/COMERCIAL NORTE/TAGUATINGA CENTRO/PISTÃO SUL/BR – 060</v>
      </c>
    </row>
    <row r="5156" spans="1:11" x14ac:dyDescent="0.2">
      <c r="A5156" s="2" t="s">
        <v>737</v>
      </c>
      <c r="B5156" s="2" t="s">
        <v>564</v>
      </c>
      <c r="C5156" s="4">
        <v>3816</v>
      </c>
      <c r="D5156" s="2" t="s">
        <v>92</v>
      </c>
      <c r="E5156" s="2" t="s">
        <v>755</v>
      </c>
      <c r="F5156" s="23" t="str">
        <f t="shared" si="242"/>
        <v>volta</v>
      </c>
      <c r="G5156" s="4">
        <v>10</v>
      </c>
      <c r="H5156" s="2" t="s">
        <v>722</v>
      </c>
      <c r="I5156" s="2" t="s">
        <v>724</v>
      </c>
      <c r="J5156" s="23" t="str">
        <f t="shared" si="240"/>
        <v>TAGUATUR3816volta10</v>
      </c>
      <c r="K5156" s="32" t="str">
        <f t="shared" si="241"/>
        <v>TERMINAL TAGUATINGA NORTE/QNL/CEILÂNDIA SUL/CEILÂNDIA CENTRO/AVENIDA HÉLIO PRATES/COMERCIAL NORTE/TAGUATINGA CENTRO/PISTÃO SUL/BR – 060/DF – 280</v>
      </c>
    </row>
    <row r="5157" spans="1:11" x14ac:dyDescent="0.2">
      <c r="A5157" s="2" t="s">
        <v>737</v>
      </c>
      <c r="B5157" s="2" t="s">
        <v>564</v>
      </c>
      <c r="C5157" s="4">
        <v>3816</v>
      </c>
      <c r="D5157" s="2" t="s">
        <v>92</v>
      </c>
      <c r="E5157" s="2" t="s">
        <v>755</v>
      </c>
      <c r="F5157" s="23" t="str">
        <f t="shared" si="242"/>
        <v>volta</v>
      </c>
      <c r="G5157" s="4">
        <v>11</v>
      </c>
      <c r="H5157" s="2" t="s">
        <v>621</v>
      </c>
      <c r="I5157" s="2" t="s">
        <v>564</v>
      </c>
      <c r="J5157" s="23" t="str">
        <f t="shared" si="240"/>
        <v>TAGUATUR3816volta11</v>
      </c>
      <c r="K5157" s="32" t="str">
        <f t="shared" si="241"/>
        <v>TERMINAL TAGUATINGA NORTE/QNL/CEILÂNDIA SUL/CEILÂNDIA CENTRO/AVENIDA HÉLIO PRATES/COMERCIAL NORTE/TAGUATINGA CENTRO/PISTÃO SUL/BR – 060/DF – 280/AVENIDA GOIÁS</v>
      </c>
    </row>
    <row r="5158" spans="1:11" x14ac:dyDescent="0.2">
      <c r="A5158" s="2" t="s">
        <v>737</v>
      </c>
      <c r="B5158" s="2" t="s">
        <v>564</v>
      </c>
      <c r="C5158" s="4">
        <v>3816</v>
      </c>
      <c r="D5158" s="2" t="s">
        <v>92</v>
      </c>
      <c r="E5158" s="2" t="s">
        <v>755</v>
      </c>
      <c r="F5158" s="23" t="str">
        <f t="shared" si="242"/>
        <v>volta</v>
      </c>
      <c r="G5158" s="4">
        <v>12</v>
      </c>
      <c r="H5158" s="2" t="s">
        <v>739</v>
      </c>
      <c r="I5158" s="2" t="s">
        <v>564</v>
      </c>
      <c r="J5158" s="23" t="str">
        <f t="shared" si="240"/>
        <v>TAGUATUR3816volta12</v>
      </c>
      <c r="K5158" s="32" t="str">
        <f t="shared" si="241"/>
        <v>TERMINAL TAGUATINGA NORTE/QNL/CEILÂNDIA SUL/CEILÂNDIA CENTRO/AVENIDA HÉLIO PRATES/COMERCIAL NORTE/TAGUATINGA CENTRO/PISTÃO SUL/BR – 060/DF – 280/AVENIDA GOIÁS/VILA SÃO LUIZ</v>
      </c>
    </row>
    <row r="5159" spans="1:11" x14ac:dyDescent="0.2">
      <c r="A5159" s="2" t="s">
        <v>737</v>
      </c>
      <c r="B5159" s="2" t="s">
        <v>564</v>
      </c>
      <c r="C5159" s="4">
        <v>3816</v>
      </c>
      <c r="D5159" s="2" t="s">
        <v>92</v>
      </c>
      <c r="E5159" s="2" t="s">
        <v>755</v>
      </c>
      <c r="F5159" s="23" t="str">
        <f t="shared" si="242"/>
        <v>volta</v>
      </c>
      <c r="G5159" s="4">
        <v>13</v>
      </c>
      <c r="H5159" s="2" t="s">
        <v>742</v>
      </c>
      <c r="I5159" s="2" t="s">
        <v>564</v>
      </c>
      <c r="J5159" s="23" t="str">
        <f t="shared" si="240"/>
        <v>TAGUATUR3816volta13</v>
      </c>
      <c r="K5159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</v>
      </c>
    </row>
    <row r="5160" spans="1:11" x14ac:dyDescent="0.2">
      <c r="A5160" s="2" t="s">
        <v>737</v>
      </c>
      <c r="B5160" s="2" t="s">
        <v>564</v>
      </c>
      <c r="C5160" s="4">
        <v>3816</v>
      </c>
      <c r="D5160" s="2" t="s">
        <v>92</v>
      </c>
      <c r="E5160" s="2" t="s">
        <v>755</v>
      </c>
      <c r="F5160" s="23" t="str">
        <f t="shared" si="242"/>
        <v>volta</v>
      </c>
      <c r="G5160" s="4">
        <v>14</v>
      </c>
      <c r="H5160" s="2" t="s">
        <v>718</v>
      </c>
      <c r="I5160" s="2" t="s">
        <v>564</v>
      </c>
      <c r="J5160" s="23" t="str">
        <f t="shared" si="240"/>
        <v>TAGUATUR3816volta14</v>
      </c>
      <c r="K5160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</v>
      </c>
    </row>
    <row r="5161" spans="1:11" x14ac:dyDescent="0.2">
      <c r="A5161" s="2" t="s">
        <v>737</v>
      </c>
      <c r="B5161" s="2" t="s">
        <v>564</v>
      </c>
      <c r="C5161" s="4">
        <v>3816</v>
      </c>
      <c r="D5161" s="2" t="s">
        <v>92</v>
      </c>
      <c r="E5161" s="2" t="s">
        <v>755</v>
      </c>
      <c r="F5161" s="23" t="str">
        <f t="shared" si="242"/>
        <v>volta</v>
      </c>
      <c r="G5161" s="4">
        <v>15</v>
      </c>
      <c r="H5161" s="2" t="s">
        <v>717</v>
      </c>
      <c r="I5161" s="2" t="s">
        <v>564</v>
      </c>
      <c r="J5161" s="23" t="str">
        <f t="shared" si="240"/>
        <v>TAGUATUR3816volta15</v>
      </c>
      <c r="K5161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</v>
      </c>
    </row>
    <row r="5162" spans="1:11" x14ac:dyDescent="0.2">
      <c r="A5162" s="2" t="s">
        <v>737</v>
      </c>
      <c r="B5162" s="2" t="s">
        <v>564</v>
      </c>
      <c r="C5162" s="4">
        <v>3816</v>
      </c>
      <c r="D5162" s="2" t="s">
        <v>92</v>
      </c>
      <c r="E5162" s="2" t="s">
        <v>755</v>
      </c>
      <c r="F5162" s="23" t="str">
        <f t="shared" si="242"/>
        <v>volta</v>
      </c>
      <c r="G5162" s="4">
        <v>16</v>
      </c>
      <c r="H5162" s="2" t="s">
        <v>716</v>
      </c>
      <c r="I5162" s="2" t="s">
        <v>564</v>
      </c>
      <c r="J5162" s="23" t="str">
        <f t="shared" si="240"/>
        <v>TAGUATUR3816volta16</v>
      </c>
      <c r="K5162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</v>
      </c>
    </row>
    <row r="5163" spans="1:11" x14ac:dyDescent="0.2">
      <c r="A5163" s="2" t="s">
        <v>737</v>
      </c>
      <c r="B5163" s="2" t="s">
        <v>564</v>
      </c>
      <c r="C5163" s="4">
        <v>3816</v>
      </c>
      <c r="D5163" s="2" t="s">
        <v>92</v>
      </c>
      <c r="E5163" s="2" t="s">
        <v>755</v>
      </c>
      <c r="F5163" s="23" t="str">
        <f t="shared" si="242"/>
        <v>volta</v>
      </c>
      <c r="G5163" s="4">
        <v>16</v>
      </c>
      <c r="H5163" s="2" t="s">
        <v>714</v>
      </c>
      <c r="I5163" s="2" t="s">
        <v>564</v>
      </c>
      <c r="J5163" s="23" t="str">
        <f t="shared" si="240"/>
        <v>TAGUATUR3816volta16</v>
      </c>
      <c r="K5163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</v>
      </c>
    </row>
    <row r="5164" spans="1:11" x14ac:dyDescent="0.2">
      <c r="A5164" s="2" t="s">
        <v>737</v>
      </c>
      <c r="B5164" s="2" t="s">
        <v>564</v>
      </c>
      <c r="C5164" s="4">
        <v>3816</v>
      </c>
      <c r="D5164" s="2" t="s">
        <v>92</v>
      </c>
      <c r="E5164" s="2" t="s">
        <v>755</v>
      </c>
      <c r="F5164" s="23" t="str">
        <f t="shared" si="242"/>
        <v>volta</v>
      </c>
      <c r="G5164" s="4">
        <v>17</v>
      </c>
      <c r="H5164" s="2" t="s">
        <v>715</v>
      </c>
      <c r="I5164" s="2" t="s">
        <v>564</v>
      </c>
      <c r="J5164" s="23" t="str">
        <f t="shared" si="240"/>
        <v>TAGUATUR3816volta17</v>
      </c>
      <c r="K5164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</v>
      </c>
    </row>
    <row r="5165" spans="1:11" x14ac:dyDescent="0.2">
      <c r="A5165" s="2" t="s">
        <v>737</v>
      </c>
      <c r="B5165" s="2" t="s">
        <v>564</v>
      </c>
      <c r="C5165" s="4">
        <v>3816</v>
      </c>
      <c r="D5165" s="2" t="s">
        <v>92</v>
      </c>
      <c r="E5165" s="2" t="s">
        <v>755</v>
      </c>
      <c r="F5165" s="23" t="str">
        <f t="shared" si="242"/>
        <v>volta</v>
      </c>
      <c r="G5165" s="4">
        <v>17</v>
      </c>
      <c r="H5165" s="2" t="s">
        <v>713</v>
      </c>
      <c r="I5165" s="2" t="s">
        <v>564</v>
      </c>
      <c r="J5165" s="23" t="str">
        <f t="shared" si="240"/>
        <v>TAGUATUR3816volta17</v>
      </c>
      <c r="K5165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</v>
      </c>
    </row>
    <row r="5166" spans="1:11" x14ac:dyDescent="0.2">
      <c r="A5166" s="2" t="s">
        <v>737</v>
      </c>
      <c r="B5166" s="2" t="s">
        <v>564</v>
      </c>
      <c r="C5166" s="4">
        <v>3816</v>
      </c>
      <c r="D5166" s="2" t="s">
        <v>92</v>
      </c>
      <c r="E5166" s="2" t="s">
        <v>755</v>
      </c>
      <c r="F5166" s="23" t="str">
        <f t="shared" si="242"/>
        <v>volta</v>
      </c>
      <c r="G5166" s="4">
        <v>18</v>
      </c>
      <c r="H5166" s="2" t="s">
        <v>717</v>
      </c>
      <c r="I5166" s="2" t="s">
        <v>564</v>
      </c>
      <c r="J5166" s="23" t="str">
        <f t="shared" si="240"/>
        <v>TAGUATUR3816volta18</v>
      </c>
      <c r="K5166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</v>
      </c>
    </row>
    <row r="5167" spans="1:11" x14ac:dyDescent="0.2">
      <c r="A5167" s="2" t="s">
        <v>737</v>
      </c>
      <c r="B5167" s="2" t="s">
        <v>564</v>
      </c>
      <c r="C5167" s="4">
        <v>3816</v>
      </c>
      <c r="D5167" s="2" t="s">
        <v>92</v>
      </c>
      <c r="E5167" s="2" t="s">
        <v>755</v>
      </c>
      <c r="F5167" s="23" t="str">
        <f t="shared" si="242"/>
        <v>volta</v>
      </c>
      <c r="G5167" s="4">
        <v>19</v>
      </c>
      <c r="H5167" s="2" t="s">
        <v>798</v>
      </c>
      <c r="I5167" s="2" t="s">
        <v>564</v>
      </c>
      <c r="J5167" s="23" t="str">
        <f t="shared" si="240"/>
        <v>TAGUATUR3816volta19</v>
      </c>
      <c r="K5167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</v>
      </c>
    </row>
    <row r="5168" spans="1:11" x14ac:dyDescent="0.2">
      <c r="A5168" s="2" t="s">
        <v>753</v>
      </c>
      <c r="B5168" s="2" t="s">
        <v>564</v>
      </c>
      <c r="C5168" s="4">
        <v>3818</v>
      </c>
      <c r="D5168" s="2" t="s">
        <v>92</v>
      </c>
      <c r="E5168" s="2" t="s">
        <v>755</v>
      </c>
      <c r="F5168" s="23" t="str">
        <f t="shared" si="242"/>
        <v>volta</v>
      </c>
      <c r="G5168" s="4">
        <v>1</v>
      </c>
      <c r="H5168" s="2" t="s">
        <v>778</v>
      </c>
      <c r="I5168" s="2" t="s">
        <v>564</v>
      </c>
      <c r="J5168" s="23" t="str">
        <f t="shared" si="240"/>
        <v>TAGUATUR3818volta1</v>
      </c>
      <c r="K5168" s="32" t="str">
        <f t="shared" si="241"/>
        <v>TERMINAL TAGUATINGA NORTE</v>
      </c>
    </row>
    <row r="5169" spans="1:11" x14ac:dyDescent="0.2">
      <c r="A5169" s="2" t="s">
        <v>753</v>
      </c>
      <c r="B5169" s="2" t="s">
        <v>564</v>
      </c>
      <c r="C5169" s="4">
        <v>3818</v>
      </c>
      <c r="D5169" s="2" t="s">
        <v>92</v>
      </c>
      <c r="E5169" s="2" t="s">
        <v>755</v>
      </c>
      <c r="F5169" s="23" t="str">
        <f t="shared" si="242"/>
        <v>volta</v>
      </c>
      <c r="G5169" s="4">
        <v>2</v>
      </c>
      <c r="H5169" s="2" t="s">
        <v>795</v>
      </c>
      <c r="I5169" s="2" t="s">
        <v>562</v>
      </c>
      <c r="J5169" s="23" t="str">
        <f t="shared" si="240"/>
        <v>TAGUATUR3818volta2</v>
      </c>
      <c r="K5169" s="32" t="str">
        <f t="shared" si="241"/>
        <v>TERMINAL TAGUATINGA NORTE/CEILÂNDIA SUL</v>
      </c>
    </row>
    <row r="5170" spans="1:11" x14ac:dyDescent="0.2">
      <c r="A5170" s="2" t="s">
        <v>753</v>
      </c>
      <c r="B5170" s="2" t="s">
        <v>564</v>
      </c>
      <c r="C5170" s="4">
        <v>3818</v>
      </c>
      <c r="D5170" s="2" t="s">
        <v>92</v>
      </c>
      <c r="E5170" s="2" t="s">
        <v>755</v>
      </c>
      <c r="F5170" s="23" t="str">
        <f t="shared" si="242"/>
        <v>volta</v>
      </c>
      <c r="G5170" s="4">
        <v>3</v>
      </c>
      <c r="H5170" s="2" t="s">
        <v>668</v>
      </c>
      <c r="I5170" s="2" t="s">
        <v>562</v>
      </c>
      <c r="J5170" s="23" t="str">
        <f t="shared" si="240"/>
        <v>TAGUATUR3818volta3</v>
      </c>
      <c r="K5170" s="32" t="str">
        <f t="shared" si="241"/>
        <v>TERMINAL TAGUATINGA NORTE/CEILÂNDIA SUL/CEILÂNDIA CENTRO</v>
      </c>
    </row>
    <row r="5171" spans="1:11" x14ac:dyDescent="0.2">
      <c r="A5171" s="2" t="s">
        <v>753</v>
      </c>
      <c r="B5171" s="2" t="s">
        <v>564</v>
      </c>
      <c r="C5171" s="4">
        <v>3818</v>
      </c>
      <c r="D5171" s="2" t="s">
        <v>92</v>
      </c>
      <c r="E5171" s="2" t="s">
        <v>755</v>
      </c>
      <c r="F5171" s="23" t="str">
        <f t="shared" si="242"/>
        <v>volta</v>
      </c>
      <c r="G5171" s="4">
        <v>4</v>
      </c>
      <c r="H5171" s="2" t="s">
        <v>649</v>
      </c>
      <c r="I5171" s="2" t="s">
        <v>562</v>
      </c>
      <c r="J5171" s="23" t="str">
        <f t="shared" si="240"/>
        <v>TAGUATUR3818volta4</v>
      </c>
      <c r="K5171" s="32" t="str">
        <f t="shared" si="241"/>
        <v>TERMINAL TAGUATINGA NORTE/CEILÂNDIA SUL/CEILÂNDIA CENTRO/AVENIDA HÉLIO PRATES</v>
      </c>
    </row>
    <row r="5172" spans="1:11" x14ac:dyDescent="0.2">
      <c r="A5172" s="2" t="s">
        <v>753</v>
      </c>
      <c r="B5172" s="2" t="s">
        <v>564</v>
      </c>
      <c r="C5172" s="4">
        <v>3818</v>
      </c>
      <c r="D5172" s="2" t="s">
        <v>92</v>
      </c>
      <c r="E5172" s="2" t="s">
        <v>755</v>
      </c>
      <c r="F5172" s="23" t="str">
        <f t="shared" si="242"/>
        <v>volta</v>
      </c>
      <c r="G5172" s="4">
        <v>5</v>
      </c>
      <c r="H5172" s="2" t="s">
        <v>794</v>
      </c>
      <c r="I5172" s="2" t="s">
        <v>564</v>
      </c>
      <c r="J5172" s="23" t="str">
        <f t="shared" si="240"/>
        <v>TAGUATUR3818volta5</v>
      </c>
      <c r="K5172" s="32" t="str">
        <f t="shared" si="241"/>
        <v>TERMINAL TAGUATINGA NORTE/CEILÂNDIA SUL/CEILÂNDIA CENTRO/AVENIDA HÉLIO PRATES/AVENIDA SANDU NORTE</v>
      </c>
    </row>
    <row r="5173" spans="1:11" x14ac:dyDescent="0.2">
      <c r="A5173" s="2" t="s">
        <v>753</v>
      </c>
      <c r="B5173" s="2" t="s">
        <v>564</v>
      </c>
      <c r="C5173" s="4">
        <v>3818</v>
      </c>
      <c r="D5173" s="2" t="s">
        <v>92</v>
      </c>
      <c r="E5173" s="2" t="s">
        <v>755</v>
      </c>
      <c r="F5173" s="23" t="str">
        <f t="shared" si="242"/>
        <v>volta</v>
      </c>
      <c r="G5173" s="4">
        <v>6</v>
      </c>
      <c r="H5173" s="2" t="s">
        <v>683</v>
      </c>
      <c r="I5173" s="2" t="s">
        <v>564</v>
      </c>
      <c r="J5173" s="23" t="str">
        <f t="shared" si="240"/>
        <v>TAGUATUR3818volta6</v>
      </c>
      <c r="K5173" s="32" t="str">
        <f t="shared" si="241"/>
        <v>TERMINAL TAGUATINGA NORTE/CEILÂNDIA SUL/CEILÂNDIA CENTRO/AVENIDA HÉLIO PRATES/AVENIDA SANDU NORTE/TAGUATINGA CENTRO</v>
      </c>
    </row>
    <row r="5174" spans="1:11" x14ac:dyDescent="0.2">
      <c r="A5174" s="2" t="s">
        <v>753</v>
      </c>
      <c r="B5174" s="2" t="s">
        <v>564</v>
      </c>
      <c r="C5174" s="4">
        <v>3818</v>
      </c>
      <c r="D5174" s="2" t="s">
        <v>92</v>
      </c>
      <c r="E5174" s="2" t="s">
        <v>755</v>
      </c>
      <c r="F5174" s="23" t="str">
        <f t="shared" si="242"/>
        <v>volta</v>
      </c>
      <c r="G5174" s="4">
        <v>7</v>
      </c>
      <c r="H5174" s="2" t="s">
        <v>721</v>
      </c>
      <c r="I5174" s="2" t="s">
        <v>712</v>
      </c>
      <c r="J5174" s="23" t="str">
        <f t="shared" si="240"/>
        <v>TAGUATUR3818volta7</v>
      </c>
      <c r="K5174" s="32" t="str">
        <f t="shared" si="241"/>
        <v>TERMINAL TAGUATINGA NORTE/CEILÂNDIA SUL/CEILÂNDIA CENTRO/AVENIDA HÉLIO PRATES/AVENIDA SANDU NORTE/TAGUATINGA CENTRO/AVENIDA GOIÁS ATÉ A PONTE</v>
      </c>
    </row>
    <row r="5175" spans="1:11" x14ac:dyDescent="0.2">
      <c r="A5175" s="2" t="s">
        <v>753</v>
      </c>
      <c r="B5175" s="2" t="s">
        <v>564</v>
      </c>
      <c r="C5175" s="4">
        <v>3818</v>
      </c>
      <c r="D5175" s="2" t="s">
        <v>92</v>
      </c>
      <c r="E5175" s="2" t="s">
        <v>755</v>
      </c>
      <c r="F5175" s="23" t="str">
        <f t="shared" si="242"/>
        <v>volta</v>
      </c>
      <c r="G5175" s="4">
        <v>8</v>
      </c>
      <c r="H5175" s="2" t="s">
        <v>799</v>
      </c>
      <c r="I5175" s="2" t="s">
        <v>712</v>
      </c>
      <c r="J5175" s="23" t="str">
        <f t="shared" si="240"/>
        <v>TAGUATUR3818volta8</v>
      </c>
      <c r="K5175" s="32" t="str">
        <f t="shared" si="241"/>
        <v>TERMINAL TAGUATINGA NORTE/CEILÂNDIA SUL/CEILÂNDIA CENTRO/AVENIDA HÉLIO PRATES/AVENIDA SANDU NORTE/TAGUATINGA CENTRO/AVENIDA GOIÁS ATÉ A PONTE/DF-280</v>
      </c>
    </row>
    <row r="5176" spans="1:11" x14ac:dyDescent="0.2">
      <c r="A5176" s="2" t="s">
        <v>753</v>
      </c>
      <c r="B5176" s="2" t="s">
        <v>564</v>
      </c>
      <c r="C5176" s="4">
        <v>3818</v>
      </c>
      <c r="D5176" s="2" t="s">
        <v>92</v>
      </c>
      <c r="E5176" s="2" t="s">
        <v>755</v>
      </c>
      <c r="F5176" s="23" t="str">
        <f t="shared" si="242"/>
        <v>volta</v>
      </c>
      <c r="G5176" s="4">
        <v>9</v>
      </c>
      <c r="H5176" s="2" t="s">
        <v>800</v>
      </c>
      <c r="I5176" s="2" t="s">
        <v>724</v>
      </c>
      <c r="J5176" s="23" t="str">
        <f t="shared" si="240"/>
        <v>TAGUATUR3818volta9</v>
      </c>
      <c r="K5176" s="32" t="str">
        <f t="shared" si="241"/>
        <v>TERMINAL TAGUATINGA NORTE/CEILÂNDIA SUL/CEILÂNDIA CENTRO/AVENIDA HÉLIO PRATES/AVENIDA SANDU NORTE/TAGUATINGA CENTRO/AVENIDA GOIÁS ATÉ A PONTE/DF-280/BR-060</v>
      </c>
    </row>
    <row r="5177" spans="1:11" x14ac:dyDescent="0.2">
      <c r="A5177" s="2" t="s">
        <v>753</v>
      </c>
      <c r="B5177" s="2" t="s">
        <v>564</v>
      </c>
      <c r="C5177" s="4">
        <v>3818</v>
      </c>
      <c r="D5177" s="2" t="s">
        <v>92</v>
      </c>
      <c r="E5177" s="2" t="s">
        <v>755</v>
      </c>
      <c r="F5177" s="23" t="str">
        <f t="shared" si="242"/>
        <v>volta</v>
      </c>
      <c r="G5177" s="4">
        <v>10</v>
      </c>
      <c r="H5177" s="2" t="s">
        <v>675</v>
      </c>
      <c r="I5177" s="2" t="s">
        <v>564</v>
      </c>
      <c r="J5177" s="23" t="str">
        <f t="shared" si="240"/>
        <v>TAGUATUR3818volta10</v>
      </c>
      <c r="K5177" s="32" t="str">
        <f t="shared" si="241"/>
        <v>TERMINAL TAGUATINGA NORTE/CEILÂNDIA SUL/CEILÂNDIA CENTRO/AVENIDA HÉLIO PRATES/AVENIDA SANDU NORTE/TAGUATINGA CENTRO/AVENIDA GOIÁS ATÉ A PONTE/DF-280/BR-060/PISTÃO SUL</v>
      </c>
    </row>
    <row r="5178" spans="1:11" x14ac:dyDescent="0.2">
      <c r="A5178" s="2" t="s">
        <v>753</v>
      </c>
      <c r="B5178" s="2" t="s">
        <v>564</v>
      </c>
      <c r="C5178" s="4">
        <v>3818</v>
      </c>
      <c r="D5178" s="2" t="s">
        <v>92</v>
      </c>
      <c r="E5178" s="2" t="s">
        <v>755</v>
      </c>
      <c r="F5178" s="23" t="str">
        <f t="shared" si="242"/>
        <v>volta</v>
      </c>
      <c r="G5178" s="4">
        <v>11</v>
      </c>
      <c r="H5178" s="2" t="s">
        <v>748</v>
      </c>
      <c r="I5178" s="2" t="s">
        <v>564</v>
      </c>
      <c r="J5178" s="23" t="str">
        <f t="shared" si="240"/>
        <v>TAGUATUR3818volta11</v>
      </c>
      <c r="K5178" s="32" t="str">
        <f t="shared" si="241"/>
        <v>TERMINAL TAGUATINGA NORTE/CEILÂNDIA SUL/CEILÂNDIA CENTRO/AVENIDA HÉLIO PRATES/AVENIDA SANDU NORTE/TAGUATINGA CENTRO/AVENIDA GOIÁS ATÉ A PONTE/DF-280/BR-060/PISTÃO SUL/VIADUTO TAGUATINGA CENTRO</v>
      </c>
    </row>
    <row r="5179" spans="1:11" x14ac:dyDescent="0.2">
      <c r="A5179" s="2" t="s">
        <v>753</v>
      </c>
      <c r="B5179" s="2" t="s">
        <v>564</v>
      </c>
      <c r="C5179" s="4">
        <v>3818</v>
      </c>
      <c r="D5179" s="2" t="s">
        <v>92</v>
      </c>
      <c r="E5179" s="2" t="s">
        <v>755</v>
      </c>
      <c r="F5179" s="23" t="str">
        <f t="shared" si="242"/>
        <v>volta</v>
      </c>
      <c r="G5179" s="4">
        <v>12</v>
      </c>
      <c r="H5179" s="2" t="s">
        <v>781</v>
      </c>
      <c r="I5179" s="2" t="s">
        <v>712</v>
      </c>
      <c r="J5179" s="23" t="str">
        <f t="shared" si="240"/>
        <v>TAGUATUR3818volta12</v>
      </c>
      <c r="K5179" s="32" t="str">
        <f t="shared" si="241"/>
        <v>TERMINAL TAGUATINGA NORTE/CEILÂNDIA SUL/CEILÂNDIA CENTRO/AVENIDA HÉLIO PRATES/AVENIDA SANDU NORTE/TAGUATINGA CENTRO/AVENIDA GOIÁS ATÉ A PONTE/DF-280/BR-060/PISTÃO SUL/VIADUTO TAGUATINGA CENTRO/AVENIDA PRINCIPAL DO PARQUE ESTRELA DALVA XVII</v>
      </c>
    </row>
    <row r="5180" spans="1:11" x14ac:dyDescent="0.2">
      <c r="A5180" s="2" t="s">
        <v>753</v>
      </c>
      <c r="B5180" s="2" t="s">
        <v>564</v>
      </c>
      <c r="C5180" s="4">
        <v>3818</v>
      </c>
      <c r="D5180" s="2" t="s">
        <v>92</v>
      </c>
      <c r="E5180" s="2" t="s">
        <v>755</v>
      </c>
      <c r="F5180" s="23" t="str">
        <f t="shared" si="242"/>
        <v>volta</v>
      </c>
      <c r="G5180" s="4">
        <v>13</v>
      </c>
      <c r="H5180" s="2" t="s">
        <v>717</v>
      </c>
      <c r="I5180" s="2" t="s">
        <v>712</v>
      </c>
      <c r="J5180" s="23" t="str">
        <f t="shared" si="240"/>
        <v>TAGUATUR3818volta13</v>
      </c>
      <c r="K5180" s="32" t="str">
        <f t="shared" si="241"/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</v>
      </c>
    </row>
    <row r="5181" spans="1:11" x14ac:dyDescent="0.2">
      <c r="A5181" s="2" t="s">
        <v>753</v>
      </c>
      <c r="B5181" s="2" t="s">
        <v>564</v>
      </c>
      <c r="C5181" s="4">
        <v>3818</v>
      </c>
      <c r="D5181" s="2" t="s">
        <v>92</v>
      </c>
      <c r="E5181" s="2" t="s">
        <v>755</v>
      </c>
      <c r="F5181" s="23" t="str">
        <f t="shared" si="242"/>
        <v>volta</v>
      </c>
      <c r="G5181" s="4">
        <v>14</v>
      </c>
      <c r="H5181" s="2" t="s">
        <v>801</v>
      </c>
      <c r="I5181" s="2" t="s">
        <v>712</v>
      </c>
      <c r="J5181" s="23" t="str">
        <f t="shared" si="240"/>
        <v>TAGUATUR3818volta14</v>
      </c>
      <c r="K5181" s="32" t="str">
        <f t="shared" si="241"/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</v>
      </c>
    </row>
    <row r="5182" spans="1:11" x14ac:dyDescent="0.2">
      <c r="A5182" s="2" t="s">
        <v>802</v>
      </c>
      <c r="B5182" s="2" t="s">
        <v>451</v>
      </c>
      <c r="C5182" s="4">
        <v>4003</v>
      </c>
      <c r="D5182" s="2" t="s">
        <v>87</v>
      </c>
      <c r="E5182" s="2" t="s">
        <v>452</v>
      </c>
      <c r="F5182" s="23" t="str">
        <f t="shared" si="242"/>
        <v>ida</v>
      </c>
      <c r="G5182" s="4">
        <v>1</v>
      </c>
      <c r="H5182" s="2" t="s">
        <v>803</v>
      </c>
      <c r="I5182" s="2" t="s">
        <v>804</v>
      </c>
      <c r="J5182" s="23" t="str">
        <f t="shared" si="240"/>
        <v>MAIS X4003ida1</v>
      </c>
      <c r="K5182" s="32" t="str">
        <f t="shared" si="241"/>
        <v>RUA MAL EURICO GASPAR DUTRA, QUADRA 06, CASA 07</v>
      </c>
    </row>
    <row r="5183" spans="1:11" x14ac:dyDescent="0.2">
      <c r="A5183" s="2" t="s">
        <v>802</v>
      </c>
      <c r="B5183" s="2" t="s">
        <v>451</v>
      </c>
      <c r="C5183" s="4">
        <v>4003</v>
      </c>
      <c r="D5183" s="2" t="s">
        <v>87</v>
      </c>
      <c r="E5183" s="2" t="s">
        <v>452</v>
      </c>
      <c r="F5183" s="23" t="str">
        <f t="shared" si="242"/>
        <v>ida</v>
      </c>
      <c r="G5183" s="4">
        <v>2</v>
      </c>
      <c r="H5183" s="2" t="s">
        <v>805</v>
      </c>
      <c r="I5183" s="2" t="s">
        <v>804</v>
      </c>
      <c r="J5183" s="23" t="str">
        <f t="shared" si="240"/>
        <v>MAIS X4003ida2</v>
      </c>
      <c r="K5183" s="32" t="str">
        <f t="shared" si="241"/>
        <v>RUA MAL EURICO GASPAR DUTRA, QUADRA 06, CASA 07/RUA 11 HC</v>
      </c>
    </row>
    <row r="5184" spans="1:11" x14ac:dyDescent="0.2">
      <c r="A5184" s="2" t="s">
        <v>802</v>
      </c>
      <c r="B5184" s="2" t="s">
        <v>451</v>
      </c>
      <c r="C5184" s="4">
        <v>4003</v>
      </c>
      <c r="D5184" s="2" t="s">
        <v>87</v>
      </c>
      <c r="E5184" s="2" t="s">
        <v>452</v>
      </c>
      <c r="F5184" s="23" t="str">
        <f t="shared" si="242"/>
        <v>ida</v>
      </c>
      <c r="G5184" s="4">
        <v>3</v>
      </c>
      <c r="H5184" s="2" t="s">
        <v>806</v>
      </c>
      <c r="I5184" s="2" t="s">
        <v>804</v>
      </c>
      <c r="J5184" s="23" t="str">
        <f t="shared" si="240"/>
        <v>MAIS X4003ida3</v>
      </c>
      <c r="K5184" s="32" t="str">
        <f t="shared" si="241"/>
        <v>RUA MAL EURICO GASPAR DUTRA, QUADRA 06, CASA 07/RUA 11 HC/RUA 12HC</v>
      </c>
    </row>
    <row r="5185" spans="1:11" x14ac:dyDescent="0.2">
      <c r="A5185" s="2" t="s">
        <v>802</v>
      </c>
      <c r="B5185" s="2" t="s">
        <v>451</v>
      </c>
      <c r="C5185" s="4">
        <v>4003</v>
      </c>
      <c r="D5185" s="2" t="s">
        <v>87</v>
      </c>
      <c r="E5185" s="2" t="s">
        <v>452</v>
      </c>
      <c r="F5185" s="23" t="str">
        <f t="shared" si="242"/>
        <v>ida</v>
      </c>
      <c r="G5185" s="4">
        <v>4</v>
      </c>
      <c r="H5185" s="2" t="s">
        <v>807</v>
      </c>
      <c r="I5185" s="2" t="s">
        <v>804</v>
      </c>
      <c r="J5185" s="23" t="str">
        <f t="shared" si="240"/>
        <v>MAIS X4003ida4</v>
      </c>
      <c r="K5185" s="32" t="str">
        <f t="shared" si="241"/>
        <v>RUA MAL EURICO GASPAR DUTRA, QUADRA 06, CASA 07/RUA 11 HC/RUA 12HC/RODOVIÁRIA NOVO GAMA</v>
      </c>
    </row>
    <row r="5186" spans="1:11" x14ac:dyDescent="0.2">
      <c r="A5186" s="2" t="s">
        <v>802</v>
      </c>
      <c r="B5186" s="2" t="s">
        <v>451</v>
      </c>
      <c r="C5186" s="4">
        <v>4003</v>
      </c>
      <c r="D5186" s="2" t="s">
        <v>87</v>
      </c>
      <c r="E5186" s="2" t="s">
        <v>452</v>
      </c>
      <c r="F5186" s="23" t="str">
        <f t="shared" si="242"/>
        <v>ida</v>
      </c>
      <c r="G5186" s="4">
        <v>5</v>
      </c>
      <c r="H5186" s="2" t="s">
        <v>635</v>
      </c>
      <c r="I5186" s="2" t="s">
        <v>804</v>
      </c>
      <c r="J5186" s="23" t="str">
        <f t="shared" si="240"/>
        <v>MAIS X4003ida5</v>
      </c>
      <c r="K5186" s="32" t="str">
        <f t="shared" si="241"/>
        <v>RUA MAL EURICO GASPAR DUTRA, QUADRA 06, CASA 07/RUA 11 HC/RUA 12HC/RODOVIÁRIA NOVO GAMA/AVENIDA PERIMETRAL</v>
      </c>
    </row>
    <row r="5187" spans="1:11" x14ac:dyDescent="0.2">
      <c r="A5187" s="2" t="s">
        <v>802</v>
      </c>
      <c r="B5187" s="2" t="s">
        <v>451</v>
      </c>
      <c r="C5187" s="4">
        <v>4003</v>
      </c>
      <c r="D5187" s="2" t="s">
        <v>87</v>
      </c>
      <c r="E5187" s="2" t="s">
        <v>452</v>
      </c>
      <c r="F5187" s="23" t="str">
        <f t="shared" si="242"/>
        <v>ida</v>
      </c>
      <c r="G5187" s="4">
        <v>6</v>
      </c>
      <c r="H5187" s="2" t="s">
        <v>808</v>
      </c>
      <c r="I5187" s="2" t="s">
        <v>804</v>
      </c>
      <c r="J5187" s="23" t="str">
        <f t="shared" ref="J5187:J5250" si="243">D5187&amp;C5187&amp;F5187&amp;G5187</f>
        <v>MAIS X4003ida6</v>
      </c>
      <c r="K5187" s="32" t="str">
        <f t="shared" ref="K5187:K5250" si="244">IF(G5187=1,H5187,K5186&amp;"/"&amp;H5187)</f>
        <v>RUA MAL EURICO GASPAR DUTRA, QUADRA 06, CASA 07/RUA 11 HC/RUA 12HC/RODOVIÁRIA NOVO GAMA/AVENIDA PERIMETRAL/DF-290</v>
      </c>
    </row>
    <row r="5188" spans="1:11" x14ac:dyDescent="0.2">
      <c r="A5188" s="2" t="s">
        <v>802</v>
      </c>
      <c r="B5188" s="2" t="s">
        <v>451</v>
      </c>
      <c r="C5188" s="4">
        <v>4003</v>
      </c>
      <c r="D5188" s="2" t="s">
        <v>87</v>
      </c>
      <c r="E5188" s="2" t="s">
        <v>452</v>
      </c>
      <c r="F5188" s="23" t="str">
        <f t="shared" ref="F5188:F5251" si="245">IF(LEFT(E5188,3)="ida","ida","volta")</f>
        <v>ida</v>
      </c>
      <c r="G5188" s="4">
        <v>7</v>
      </c>
      <c r="H5188" s="2" t="s">
        <v>809</v>
      </c>
      <c r="I5188" s="2" t="s">
        <v>810</v>
      </c>
      <c r="J5188" s="23" t="str">
        <f t="shared" si="243"/>
        <v>MAIS X4003ida7</v>
      </c>
      <c r="K5188" s="32" t="str">
        <f t="shared" si="244"/>
        <v>RUA MAL EURICO GASPAR DUTRA, QUADRA 06, CASA 07/RUA 11 HC/RUA 12HC/RODOVIÁRIA NOVO GAMA/AVENIDA PERIMETRAL/DF-290/BR-040</v>
      </c>
    </row>
    <row r="5189" spans="1:11" x14ac:dyDescent="0.2">
      <c r="A5189" s="2" t="s">
        <v>802</v>
      </c>
      <c r="B5189" s="2" t="s">
        <v>451</v>
      </c>
      <c r="C5189" s="4">
        <v>4003</v>
      </c>
      <c r="D5189" s="2" t="s">
        <v>87</v>
      </c>
      <c r="E5189" s="2" t="s">
        <v>452</v>
      </c>
      <c r="F5189" s="23" t="str">
        <f t="shared" si="245"/>
        <v>ida</v>
      </c>
      <c r="G5189" s="4">
        <v>8</v>
      </c>
      <c r="H5189" s="2" t="s">
        <v>463</v>
      </c>
      <c r="I5189" s="2" t="s">
        <v>811</v>
      </c>
      <c r="J5189" s="23" t="str">
        <f t="shared" si="243"/>
        <v>MAIS X4003ida8</v>
      </c>
      <c r="K5189" s="32" t="str">
        <f t="shared" si="244"/>
        <v>RUA MAL EURICO GASPAR DUTRA, QUADRA 06, CASA 07/RUA 11 HC/RUA 12HC/RODOVIÁRIA NOVO GAMA/AVENIDA PERIMETRAL/DF-290/BR-040/EPIA</v>
      </c>
    </row>
    <row r="5190" spans="1:11" x14ac:dyDescent="0.2">
      <c r="A5190" s="2" t="s">
        <v>802</v>
      </c>
      <c r="B5190" s="2" t="s">
        <v>451</v>
      </c>
      <c r="C5190" s="4">
        <v>4003</v>
      </c>
      <c r="D5190" s="2" t="s">
        <v>87</v>
      </c>
      <c r="E5190" s="2" t="s">
        <v>452</v>
      </c>
      <c r="F5190" s="23" t="str">
        <f t="shared" si="245"/>
        <v>ida</v>
      </c>
      <c r="G5190" s="4">
        <v>9</v>
      </c>
      <c r="H5190" s="2" t="s">
        <v>812</v>
      </c>
      <c r="I5190" s="2" t="s">
        <v>813</v>
      </c>
      <c r="J5190" s="23" t="str">
        <f t="shared" si="243"/>
        <v>MAIS X4003ida9</v>
      </c>
      <c r="K5190" s="32" t="str">
        <f t="shared" si="244"/>
        <v>RUA MAL EURICO GASPAR DUTRA, QUADRA 06, CASA 07/RUA 11 HC/RUA 12HC/RODOVIÁRIA NOVO GAMA/AVENIDA PERIMETRAL/DF-290/BR-040/EPIA/EPDB</v>
      </c>
    </row>
    <row r="5191" spans="1:11" x14ac:dyDescent="0.2">
      <c r="A5191" s="2" t="s">
        <v>802</v>
      </c>
      <c r="B5191" s="2" t="s">
        <v>451</v>
      </c>
      <c r="C5191" s="4">
        <v>4003</v>
      </c>
      <c r="D5191" s="2" t="s">
        <v>87</v>
      </c>
      <c r="E5191" s="2" t="s">
        <v>452</v>
      </c>
      <c r="F5191" s="23" t="str">
        <f t="shared" si="245"/>
        <v>ida</v>
      </c>
      <c r="G5191" s="4">
        <v>10</v>
      </c>
      <c r="H5191" s="2" t="s">
        <v>380</v>
      </c>
      <c r="I5191" s="2" t="s">
        <v>481</v>
      </c>
      <c r="J5191" s="23" t="str">
        <f t="shared" si="243"/>
        <v>MAIS X4003ida10</v>
      </c>
      <c r="K5191" s="32" t="str">
        <f t="shared" si="244"/>
        <v>RUA MAL EURICO GASPAR DUTRA, QUADRA 06, CASA 07/RUA 11 HC/RUA 12HC/RODOVIÁRIA NOVO GAMA/AVENIDA PERIMETRAL/DF-290/BR-040/EPIA/EPDB/AEROPORTO</v>
      </c>
    </row>
    <row r="5192" spans="1:11" x14ac:dyDescent="0.2">
      <c r="A5192" s="2" t="s">
        <v>802</v>
      </c>
      <c r="B5192" s="2" t="s">
        <v>451</v>
      </c>
      <c r="C5192" s="4">
        <v>4003</v>
      </c>
      <c r="D5192" s="2" t="s">
        <v>87</v>
      </c>
      <c r="E5192" s="2" t="s">
        <v>452</v>
      </c>
      <c r="F5192" s="23" t="str">
        <f t="shared" si="245"/>
        <v>ida</v>
      </c>
      <c r="G5192" s="4">
        <v>11</v>
      </c>
      <c r="H5192" s="2" t="s">
        <v>814</v>
      </c>
      <c r="I5192" s="2" t="s">
        <v>813</v>
      </c>
      <c r="J5192" s="23" t="str">
        <f t="shared" si="243"/>
        <v>MAIS X4003ida11</v>
      </c>
      <c r="K5192" s="32" t="str">
        <f t="shared" si="244"/>
        <v>RUA MAL EURICO GASPAR DUTRA, QUADRA 06, CASA 07/RUA 11 HC/RUA 12HC/RODOVIÁRIA NOVO GAMA/AVENIDA PERIMETRAL/DF-290/BR-040/EPIA/EPDB/AEROPORTO/EPAR</v>
      </c>
    </row>
    <row r="5193" spans="1:11" x14ac:dyDescent="0.2">
      <c r="A5193" s="2" t="s">
        <v>802</v>
      </c>
      <c r="B5193" s="2" t="s">
        <v>451</v>
      </c>
      <c r="C5193" s="4">
        <v>4003</v>
      </c>
      <c r="D5193" s="2" t="s">
        <v>87</v>
      </c>
      <c r="E5193" s="2" t="s">
        <v>452</v>
      </c>
      <c r="F5193" s="23" t="str">
        <f t="shared" si="245"/>
        <v>ida</v>
      </c>
      <c r="G5193" s="4">
        <v>12</v>
      </c>
      <c r="H5193" s="2" t="s">
        <v>567</v>
      </c>
      <c r="I5193" s="2" t="s">
        <v>481</v>
      </c>
      <c r="J5193" s="23" t="str">
        <f t="shared" si="243"/>
        <v>MAIS X4003ida12</v>
      </c>
      <c r="K5193" s="32" t="str">
        <f t="shared" si="244"/>
        <v>RUA MAL EURICO GASPAR DUTRA, QUADRA 06, CASA 07/RUA 11 HC/RUA 12HC/RODOVIÁRIA NOVO GAMA/AVENIDA PERIMETRAL/DF-290/BR-040/EPIA/EPDB/AEROPORTO/EPAR/EIXO</v>
      </c>
    </row>
    <row r="5194" spans="1:11" x14ac:dyDescent="0.2">
      <c r="A5194" s="2" t="s">
        <v>802</v>
      </c>
      <c r="B5194" s="2" t="s">
        <v>451</v>
      </c>
      <c r="C5194" s="4">
        <v>4003</v>
      </c>
      <c r="D5194" s="2" t="s">
        <v>87</v>
      </c>
      <c r="E5194" s="2" t="s">
        <v>452</v>
      </c>
      <c r="F5194" s="23" t="str">
        <f t="shared" si="245"/>
        <v>ida</v>
      </c>
      <c r="G5194" s="4">
        <v>13</v>
      </c>
      <c r="H5194" s="2" t="s">
        <v>483</v>
      </c>
      <c r="I5194" s="2" t="s">
        <v>481</v>
      </c>
      <c r="J5194" s="23" t="str">
        <f t="shared" si="243"/>
        <v>MAIS X4003ida13</v>
      </c>
      <c r="K5194" s="32" t="str">
        <f t="shared" si="244"/>
        <v>RUA MAL EURICO GASPAR DUTRA, QUADRA 06, CASA 07/RUA 11 HC/RUA 12HC/RODOVIÁRIA NOVO GAMA/AVENIDA PERIMETRAL/DF-290/BR-040/EPIA/EPDB/AEROPORTO/EPAR/EIXO/RODOVIÁRIA PLANO PILOTO</v>
      </c>
    </row>
    <row r="5195" spans="1:11" x14ac:dyDescent="0.2">
      <c r="A5195" s="2" t="s">
        <v>802</v>
      </c>
      <c r="B5195" s="2" t="s">
        <v>451</v>
      </c>
      <c r="C5195" s="4">
        <v>4003</v>
      </c>
      <c r="D5195" s="2" t="s">
        <v>87</v>
      </c>
      <c r="E5195" s="2" t="s">
        <v>469</v>
      </c>
      <c r="F5195" s="23" t="str">
        <f t="shared" si="245"/>
        <v>volta</v>
      </c>
      <c r="G5195" s="4">
        <v>1</v>
      </c>
      <c r="H5195" s="2" t="s">
        <v>483</v>
      </c>
      <c r="I5195" s="2" t="s">
        <v>481</v>
      </c>
      <c r="J5195" s="23" t="str">
        <f t="shared" si="243"/>
        <v>MAIS X4003volta1</v>
      </c>
      <c r="K5195" s="32" t="str">
        <f t="shared" si="244"/>
        <v>RODOVIÁRIA PLANO PILOTO</v>
      </c>
    </row>
    <row r="5196" spans="1:11" x14ac:dyDescent="0.2">
      <c r="A5196" s="2" t="s">
        <v>802</v>
      </c>
      <c r="B5196" s="2" t="s">
        <v>451</v>
      </c>
      <c r="C5196" s="4">
        <v>4003</v>
      </c>
      <c r="D5196" s="2" t="s">
        <v>87</v>
      </c>
      <c r="E5196" s="2" t="s">
        <v>469</v>
      </c>
      <c r="F5196" s="23" t="str">
        <f t="shared" si="245"/>
        <v>volta</v>
      </c>
      <c r="G5196" s="4">
        <v>2</v>
      </c>
      <c r="H5196" s="2" t="s">
        <v>567</v>
      </c>
      <c r="I5196" s="2" t="s">
        <v>481</v>
      </c>
      <c r="J5196" s="23" t="str">
        <f t="shared" si="243"/>
        <v>MAIS X4003volta2</v>
      </c>
      <c r="K5196" s="32" t="str">
        <f t="shared" si="244"/>
        <v>RODOVIÁRIA PLANO PILOTO/EIXO</v>
      </c>
    </row>
    <row r="5197" spans="1:11" x14ac:dyDescent="0.2">
      <c r="A5197" s="2" t="s">
        <v>802</v>
      </c>
      <c r="B5197" s="2" t="s">
        <v>451</v>
      </c>
      <c r="C5197" s="4">
        <v>4003</v>
      </c>
      <c r="D5197" s="2" t="s">
        <v>87</v>
      </c>
      <c r="E5197" s="2" t="s">
        <v>469</v>
      </c>
      <c r="F5197" s="23" t="str">
        <f t="shared" si="245"/>
        <v>volta</v>
      </c>
      <c r="G5197" s="4">
        <v>3</v>
      </c>
      <c r="H5197" s="2" t="s">
        <v>814</v>
      </c>
      <c r="I5197" s="2" t="s">
        <v>813</v>
      </c>
      <c r="J5197" s="23" t="str">
        <f t="shared" si="243"/>
        <v>MAIS X4003volta3</v>
      </c>
      <c r="K5197" s="32" t="str">
        <f t="shared" si="244"/>
        <v>RODOVIÁRIA PLANO PILOTO/EIXO/EPAR</v>
      </c>
    </row>
    <row r="5198" spans="1:11" x14ac:dyDescent="0.2">
      <c r="A5198" s="2" t="s">
        <v>802</v>
      </c>
      <c r="B5198" s="2" t="s">
        <v>451</v>
      </c>
      <c r="C5198" s="4">
        <v>4003</v>
      </c>
      <c r="D5198" s="2" t="s">
        <v>87</v>
      </c>
      <c r="E5198" s="2" t="s">
        <v>469</v>
      </c>
      <c r="F5198" s="23" t="str">
        <f t="shared" si="245"/>
        <v>volta</v>
      </c>
      <c r="G5198" s="4">
        <v>4</v>
      </c>
      <c r="H5198" s="2" t="s">
        <v>380</v>
      </c>
      <c r="I5198" s="2" t="s">
        <v>481</v>
      </c>
      <c r="J5198" s="23" t="str">
        <f t="shared" si="243"/>
        <v>MAIS X4003volta4</v>
      </c>
      <c r="K5198" s="32" t="str">
        <f t="shared" si="244"/>
        <v>RODOVIÁRIA PLANO PILOTO/EIXO/EPAR/AEROPORTO</v>
      </c>
    </row>
    <row r="5199" spans="1:11" x14ac:dyDescent="0.2">
      <c r="A5199" s="2" t="s">
        <v>802</v>
      </c>
      <c r="B5199" s="2" t="s">
        <v>451</v>
      </c>
      <c r="C5199" s="4">
        <v>4003</v>
      </c>
      <c r="D5199" s="2" t="s">
        <v>87</v>
      </c>
      <c r="E5199" s="2" t="s">
        <v>469</v>
      </c>
      <c r="F5199" s="23" t="str">
        <f t="shared" si="245"/>
        <v>volta</v>
      </c>
      <c r="G5199" s="4">
        <v>5</v>
      </c>
      <c r="H5199" s="2" t="s">
        <v>812</v>
      </c>
      <c r="I5199" s="2" t="s">
        <v>813</v>
      </c>
      <c r="J5199" s="23" t="str">
        <f t="shared" si="243"/>
        <v>MAIS X4003volta5</v>
      </c>
      <c r="K5199" s="32" t="str">
        <f t="shared" si="244"/>
        <v>RODOVIÁRIA PLANO PILOTO/EIXO/EPAR/AEROPORTO/EPDB</v>
      </c>
    </row>
    <row r="5200" spans="1:11" x14ac:dyDescent="0.2">
      <c r="A5200" s="2" t="s">
        <v>802</v>
      </c>
      <c r="B5200" s="2" t="s">
        <v>451</v>
      </c>
      <c r="C5200" s="4">
        <v>4003</v>
      </c>
      <c r="D5200" s="2" t="s">
        <v>87</v>
      </c>
      <c r="E5200" s="2" t="s">
        <v>469</v>
      </c>
      <c r="F5200" s="23" t="str">
        <f t="shared" si="245"/>
        <v>volta</v>
      </c>
      <c r="G5200" s="4">
        <v>6</v>
      </c>
      <c r="H5200" s="2" t="s">
        <v>463</v>
      </c>
      <c r="I5200" s="2" t="s">
        <v>811</v>
      </c>
      <c r="J5200" s="23" t="str">
        <f t="shared" si="243"/>
        <v>MAIS X4003volta6</v>
      </c>
      <c r="K5200" s="32" t="str">
        <f t="shared" si="244"/>
        <v>RODOVIÁRIA PLANO PILOTO/EIXO/EPAR/AEROPORTO/EPDB/EPIA</v>
      </c>
    </row>
    <row r="5201" spans="1:11" x14ac:dyDescent="0.2">
      <c r="A5201" s="2" t="s">
        <v>802</v>
      </c>
      <c r="B5201" s="2" t="s">
        <v>451</v>
      </c>
      <c r="C5201" s="4">
        <v>4003</v>
      </c>
      <c r="D5201" s="2" t="s">
        <v>87</v>
      </c>
      <c r="E5201" s="2" t="s">
        <v>469</v>
      </c>
      <c r="F5201" s="23" t="str">
        <f t="shared" si="245"/>
        <v>volta</v>
      </c>
      <c r="G5201" s="4">
        <v>7</v>
      </c>
      <c r="H5201" s="2" t="s">
        <v>809</v>
      </c>
      <c r="I5201" s="2" t="s">
        <v>810</v>
      </c>
      <c r="J5201" s="23" t="str">
        <f t="shared" si="243"/>
        <v>MAIS X4003volta7</v>
      </c>
      <c r="K5201" s="32" t="str">
        <f t="shared" si="244"/>
        <v>RODOVIÁRIA PLANO PILOTO/EIXO/EPAR/AEROPORTO/EPDB/EPIA/BR-040</v>
      </c>
    </row>
    <row r="5202" spans="1:11" x14ac:dyDescent="0.2">
      <c r="A5202" s="2" t="s">
        <v>802</v>
      </c>
      <c r="B5202" s="2" t="s">
        <v>451</v>
      </c>
      <c r="C5202" s="4">
        <v>4003</v>
      </c>
      <c r="D5202" s="2" t="s">
        <v>87</v>
      </c>
      <c r="E5202" s="2" t="s">
        <v>469</v>
      </c>
      <c r="F5202" s="23" t="str">
        <f t="shared" si="245"/>
        <v>volta</v>
      </c>
      <c r="G5202" s="4">
        <v>8</v>
      </c>
      <c r="H5202" s="2" t="s">
        <v>808</v>
      </c>
      <c r="I5202" s="2" t="s">
        <v>804</v>
      </c>
      <c r="J5202" s="23" t="str">
        <f t="shared" si="243"/>
        <v>MAIS X4003volta8</v>
      </c>
      <c r="K5202" s="32" t="str">
        <f t="shared" si="244"/>
        <v>RODOVIÁRIA PLANO PILOTO/EIXO/EPAR/AEROPORTO/EPDB/EPIA/BR-040/DF-290</v>
      </c>
    </row>
    <row r="5203" spans="1:11" x14ac:dyDescent="0.2">
      <c r="A5203" s="2" t="s">
        <v>802</v>
      </c>
      <c r="B5203" s="2" t="s">
        <v>451</v>
      </c>
      <c r="C5203" s="4">
        <v>4003</v>
      </c>
      <c r="D5203" s="2" t="s">
        <v>87</v>
      </c>
      <c r="E5203" s="2" t="s">
        <v>469</v>
      </c>
      <c r="F5203" s="23" t="str">
        <f t="shared" si="245"/>
        <v>volta</v>
      </c>
      <c r="G5203" s="4">
        <v>9</v>
      </c>
      <c r="H5203" s="2" t="s">
        <v>635</v>
      </c>
      <c r="I5203" s="2" t="s">
        <v>804</v>
      </c>
      <c r="J5203" s="23" t="str">
        <f t="shared" si="243"/>
        <v>MAIS X4003volta9</v>
      </c>
      <c r="K5203" s="32" t="str">
        <f t="shared" si="244"/>
        <v>RODOVIÁRIA PLANO PILOTO/EIXO/EPAR/AEROPORTO/EPDB/EPIA/BR-040/DF-290/AVENIDA PERIMETRAL</v>
      </c>
    </row>
    <row r="5204" spans="1:11" x14ac:dyDescent="0.2">
      <c r="A5204" s="2" t="s">
        <v>802</v>
      </c>
      <c r="B5204" s="2" t="s">
        <v>451</v>
      </c>
      <c r="C5204" s="4">
        <v>4003</v>
      </c>
      <c r="D5204" s="2" t="s">
        <v>87</v>
      </c>
      <c r="E5204" s="2" t="s">
        <v>469</v>
      </c>
      <c r="F5204" s="23" t="str">
        <f t="shared" si="245"/>
        <v>volta</v>
      </c>
      <c r="G5204" s="4">
        <v>10</v>
      </c>
      <c r="H5204" s="2" t="s">
        <v>807</v>
      </c>
      <c r="I5204" s="2" t="s">
        <v>804</v>
      </c>
      <c r="J5204" s="23" t="str">
        <f t="shared" si="243"/>
        <v>MAIS X4003volta10</v>
      </c>
      <c r="K5204" s="32" t="str">
        <f t="shared" si="244"/>
        <v>RODOVIÁRIA PLANO PILOTO/EIXO/EPAR/AEROPORTO/EPDB/EPIA/BR-040/DF-290/AVENIDA PERIMETRAL/RODOVIÁRIA NOVO GAMA</v>
      </c>
    </row>
    <row r="5205" spans="1:11" x14ac:dyDescent="0.2">
      <c r="A5205" s="2" t="s">
        <v>802</v>
      </c>
      <c r="B5205" s="2" t="s">
        <v>451</v>
      </c>
      <c r="C5205" s="4">
        <v>4003</v>
      </c>
      <c r="D5205" s="2" t="s">
        <v>87</v>
      </c>
      <c r="E5205" s="2" t="s">
        <v>469</v>
      </c>
      <c r="F5205" s="23" t="str">
        <f t="shared" si="245"/>
        <v>volta</v>
      </c>
      <c r="G5205" s="4">
        <v>11</v>
      </c>
      <c r="H5205" s="2" t="s">
        <v>806</v>
      </c>
      <c r="I5205" s="2" t="s">
        <v>804</v>
      </c>
      <c r="J5205" s="23" t="str">
        <f t="shared" si="243"/>
        <v>MAIS X4003volta11</v>
      </c>
      <c r="K5205" s="32" t="str">
        <f t="shared" si="244"/>
        <v>RODOVIÁRIA PLANO PILOTO/EIXO/EPAR/AEROPORTO/EPDB/EPIA/BR-040/DF-290/AVENIDA PERIMETRAL/RODOVIÁRIA NOVO GAMA/RUA 12HC</v>
      </c>
    </row>
    <row r="5206" spans="1:11" x14ac:dyDescent="0.2">
      <c r="A5206" s="2" t="s">
        <v>802</v>
      </c>
      <c r="B5206" s="2" t="s">
        <v>451</v>
      </c>
      <c r="C5206" s="4">
        <v>4003</v>
      </c>
      <c r="D5206" s="2" t="s">
        <v>87</v>
      </c>
      <c r="E5206" s="2" t="s">
        <v>469</v>
      </c>
      <c r="F5206" s="23" t="str">
        <f t="shared" si="245"/>
        <v>volta</v>
      </c>
      <c r="G5206" s="4">
        <v>12</v>
      </c>
      <c r="H5206" s="2" t="s">
        <v>805</v>
      </c>
      <c r="I5206" s="2" t="s">
        <v>804</v>
      </c>
      <c r="J5206" s="23" t="str">
        <f t="shared" si="243"/>
        <v>MAIS X4003volta12</v>
      </c>
      <c r="K5206" s="32" t="str">
        <f t="shared" si="244"/>
        <v>RODOVIÁRIA PLANO PILOTO/EIXO/EPAR/AEROPORTO/EPDB/EPIA/BR-040/DF-290/AVENIDA PERIMETRAL/RODOVIÁRIA NOVO GAMA/RUA 12HC/RUA 11 HC</v>
      </c>
    </row>
    <row r="5207" spans="1:11" x14ac:dyDescent="0.2">
      <c r="A5207" s="2" t="s">
        <v>802</v>
      </c>
      <c r="B5207" s="2" t="s">
        <v>451</v>
      </c>
      <c r="C5207" s="4">
        <v>4003</v>
      </c>
      <c r="D5207" s="2" t="s">
        <v>87</v>
      </c>
      <c r="E5207" s="2" t="s">
        <v>469</v>
      </c>
      <c r="F5207" s="23" t="str">
        <f t="shared" si="245"/>
        <v>volta</v>
      </c>
      <c r="G5207" s="4">
        <v>13</v>
      </c>
      <c r="H5207" s="2" t="s">
        <v>803</v>
      </c>
      <c r="I5207" s="2" t="s">
        <v>804</v>
      </c>
      <c r="J5207" s="23" t="str">
        <f t="shared" si="243"/>
        <v>MAIS X4003volta13</v>
      </c>
      <c r="K5207" s="32" t="str">
        <f t="shared" si="244"/>
        <v>RODOVIÁRIA PLANO PILOTO/EIXO/EPAR/AEROPORTO/EPDB/EPIA/BR-040/DF-290/AVENIDA PERIMETRAL/RODOVIÁRIA NOVO GAMA/RUA 12HC/RUA 11 HC/RUA MAL EURICO GASPAR DUTRA, QUADRA 06, CASA 07</v>
      </c>
    </row>
    <row r="5208" spans="1:11" x14ac:dyDescent="0.2">
      <c r="A5208" s="2" t="s">
        <v>802</v>
      </c>
      <c r="B5208" s="2" t="s">
        <v>451</v>
      </c>
      <c r="C5208" s="4">
        <v>4004</v>
      </c>
      <c r="D5208" s="2" t="s">
        <v>87</v>
      </c>
      <c r="E5208" s="2" t="s">
        <v>452</v>
      </c>
      <c r="F5208" s="23" t="str">
        <f t="shared" si="245"/>
        <v>ida</v>
      </c>
      <c r="G5208" s="4">
        <v>1</v>
      </c>
      <c r="H5208" s="2" t="s">
        <v>803</v>
      </c>
      <c r="I5208" s="2" t="s">
        <v>804</v>
      </c>
      <c r="J5208" s="23" t="str">
        <f t="shared" si="243"/>
        <v>MAIS X4004ida1</v>
      </c>
      <c r="K5208" s="32" t="str">
        <f t="shared" si="244"/>
        <v>RUA MAL EURICO GASPAR DUTRA, QUADRA 06, CASA 07</v>
      </c>
    </row>
    <row r="5209" spans="1:11" x14ac:dyDescent="0.2">
      <c r="A5209" s="2" t="s">
        <v>802</v>
      </c>
      <c r="B5209" s="2" t="s">
        <v>451</v>
      </c>
      <c r="C5209" s="4">
        <v>4004</v>
      </c>
      <c r="D5209" s="2" t="s">
        <v>87</v>
      </c>
      <c r="E5209" s="2" t="s">
        <v>452</v>
      </c>
      <c r="F5209" s="23" t="str">
        <f t="shared" si="245"/>
        <v>ida</v>
      </c>
      <c r="G5209" s="4">
        <v>2</v>
      </c>
      <c r="H5209" s="2" t="s">
        <v>805</v>
      </c>
      <c r="I5209" s="2" t="s">
        <v>804</v>
      </c>
      <c r="J5209" s="23" t="str">
        <f t="shared" si="243"/>
        <v>MAIS X4004ida2</v>
      </c>
      <c r="K5209" s="32" t="str">
        <f t="shared" si="244"/>
        <v>RUA MAL EURICO GASPAR DUTRA, QUADRA 06, CASA 07/RUA 11 HC</v>
      </c>
    </row>
    <row r="5210" spans="1:11" x14ac:dyDescent="0.2">
      <c r="A5210" s="2" t="s">
        <v>802</v>
      </c>
      <c r="B5210" s="2" t="s">
        <v>451</v>
      </c>
      <c r="C5210" s="4">
        <v>4004</v>
      </c>
      <c r="D5210" s="2" t="s">
        <v>87</v>
      </c>
      <c r="E5210" s="2" t="s">
        <v>452</v>
      </c>
      <c r="F5210" s="23" t="str">
        <f t="shared" si="245"/>
        <v>ida</v>
      </c>
      <c r="G5210" s="4">
        <v>3</v>
      </c>
      <c r="H5210" s="2" t="s">
        <v>806</v>
      </c>
      <c r="I5210" s="2" t="s">
        <v>804</v>
      </c>
      <c r="J5210" s="23" t="str">
        <f t="shared" si="243"/>
        <v>MAIS X4004ida3</v>
      </c>
      <c r="K5210" s="32" t="str">
        <f t="shared" si="244"/>
        <v>RUA MAL EURICO GASPAR DUTRA, QUADRA 06, CASA 07/RUA 11 HC/RUA 12HC</v>
      </c>
    </row>
    <row r="5211" spans="1:11" x14ac:dyDescent="0.2">
      <c r="A5211" s="2" t="s">
        <v>802</v>
      </c>
      <c r="B5211" s="2" t="s">
        <v>451</v>
      </c>
      <c r="C5211" s="4">
        <v>4004</v>
      </c>
      <c r="D5211" s="2" t="s">
        <v>87</v>
      </c>
      <c r="E5211" s="2" t="s">
        <v>452</v>
      </c>
      <c r="F5211" s="23" t="str">
        <f t="shared" si="245"/>
        <v>ida</v>
      </c>
      <c r="G5211" s="4">
        <v>4</v>
      </c>
      <c r="H5211" s="2" t="s">
        <v>807</v>
      </c>
      <c r="I5211" s="2" t="s">
        <v>804</v>
      </c>
      <c r="J5211" s="23" t="str">
        <f t="shared" si="243"/>
        <v>MAIS X4004ida4</v>
      </c>
      <c r="K5211" s="32" t="str">
        <f t="shared" si="244"/>
        <v>RUA MAL EURICO GASPAR DUTRA, QUADRA 06, CASA 07/RUA 11 HC/RUA 12HC/RODOVIÁRIA NOVO GAMA</v>
      </c>
    </row>
    <row r="5212" spans="1:11" x14ac:dyDescent="0.2">
      <c r="A5212" s="2" t="s">
        <v>802</v>
      </c>
      <c r="B5212" s="2" t="s">
        <v>451</v>
      </c>
      <c r="C5212" s="4">
        <v>4004</v>
      </c>
      <c r="D5212" s="2" t="s">
        <v>87</v>
      </c>
      <c r="E5212" s="2" t="s">
        <v>452</v>
      </c>
      <c r="F5212" s="23" t="str">
        <f t="shared" si="245"/>
        <v>ida</v>
      </c>
      <c r="G5212" s="4">
        <v>5</v>
      </c>
      <c r="H5212" s="2" t="s">
        <v>635</v>
      </c>
      <c r="I5212" s="2" t="s">
        <v>804</v>
      </c>
      <c r="J5212" s="23" t="str">
        <f t="shared" si="243"/>
        <v>MAIS X4004ida5</v>
      </c>
      <c r="K5212" s="32" t="str">
        <f t="shared" si="244"/>
        <v>RUA MAL EURICO GASPAR DUTRA, QUADRA 06, CASA 07/RUA 11 HC/RUA 12HC/RODOVIÁRIA NOVO GAMA/AVENIDA PERIMETRAL</v>
      </c>
    </row>
    <row r="5213" spans="1:11" x14ac:dyDescent="0.2">
      <c r="A5213" s="2" t="s">
        <v>802</v>
      </c>
      <c r="B5213" s="2" t="s">
        <v>451</v>
      </c>
      <c r="C5213" s="4">
        <v>4004</v>
      </c>
      <c r="D5213" s="2" t="s">
        <v>87</v>
      </c>
      <c r="E5213" s="2" t="s">
        <v>452</v>
      </c>
      <c r="F5213" s="23" t="str">
        <f t="shared" si="245"/>
        <v>ida</v>
      </c>
      <c r="G5213" s="4">
        <v>6</v>
      </c>
      <c r="H5213" s="2" t="s">
        <v>808</v>
      </c>
      <c r="I5213" s="2" t="s">
        <v>804</v>
      </c>
      <c r="J5213" s="23" t="str">
        <f t="shared" si="243"/>
        <v>MAIS X4004ida6</v>
      </c>
      <c r="K5213" s="32" t="str">
        <f t="shared" si="244"/>
        <v>RUA MAL EURICO GASPAR DUTRA, QUADRA 06, CASA 07/RUA 11 HC/RUA 12HC/RODOVIÁRIA NOVO GAMA/AVENIDA PERIMETRAL/DF-290</v>
      </c>
    </row>
    <row r="5214" spans="1:11" x14ac:dyDescent="0.2">
      <c r="A5214" s="2" t="s">
        <v>802</v>
      </c>
      <c r="B5214" s="2" t="s">
        <v>451</v>
      </c>
      <c r="C5214" s="4">
        <v>4004</v>
      </c>
      <c r="D5214" s="2" t="s">
        <v>87</v>
      </c>
      <c r="E5214" s="2" t="s">
        <v>452</v>
      </c>
      <c r="F5214" s="23" t="str">
        <f t="shared" si="245"/>
        <v>ida</v>
      </c>
      <c r="G5214" s="4">
        <v>7</v>
      </c>
      <c r="H5214" s="2" t="s">
        <v>809</v>
      </c>
      <c r="I5214" s="2" t="s">
        <v>810</v>
      </c>
      <c r="J5214" s="23" t="str">
        <f t="shared" si="243"/>
        <v>MAIS X4004ida7</v>
      </c>
      <c r="K5214" s="32" t="str">
        <f t="shared" si="244"/>
        <v>RUA MAL EURICO GASPAR DUTRA, QUADRA 06, CASA 07/RUA 11 HC/RUA 12HC/RODOVIÁRIA NOVO GAMA/AVENIDA PERIMETRAL/DF-290/BR-040</v>
      </c>
    </row>
    <row r="5215" spans="1:11" x14ac:dyDescent="0.2">
      <c r="A5215" s="2" t="s">
        <v>802</v>
      </c>
      <c r="B5215" s="2" t="s">
        <v>451</v>
      </c>
      <c r="C5215" s="4">
        <v>4004</v>
      </c>
      <c r="D5215" s="2" t="s">
        <v>87</v>
      </c>
      <c r="E5215" s="2" t="s">
        <v>452</v>
      </c>
      <c r="F5215" s="23" t="str">
        <f t="shared" si="245"/>
        <v>ida</v>
      </c>
      <c r="G5215" s="4">
        <v>8</v>
      </c>
      <c r="H5215" s="2" t="s">
        <v>463</v>
      </c>
      <c r="I5215" s="2" t="s">
        <v>811</v>
      </c>
      <c r="J5215" s="23" t="str">
        <f t="shared" si="243"/>
        <v>MAIS X4004ida8</v>
      </c>
      <c r="K5215" s="32" t="str">
        <f t="shared" si="244"/>
        <v>RUA MAL EURICO GASPAR DUTRA, QUADRA 06, CASA 07/RUA 11 HC/RUA 12HC/RODOVIÁRIA NOVO GAMA/AVENIDA PERIMETRAL/DF-290/BR-040/EPIA</v>
      </c>
    </row>
    <row r="5216" spans="1:11" x14ac:dyDescent="0.2">
      <c r="A5216" s="2" t="s">
        <v>802</v>
      </c>
      <c r="B5216" s="2" t="s">
        <v>451</v>
      </c>
      <c r="C5216" s="4">
        <v>4004</v>
      </c>
      <c r="D5216" s="2" t="s">
        <v>87</v>
      </c>
      <c r="E5216" s="2" t="s">
        <v>452</v>
      </c>
      <c r="F5216" s="23" t="str">
        <f t="shared" si="245"/>
        <v>ida</v>
      </c>
      <c r="G5216" s="4">
        <v>9</v>
      </c>
      <c r="H5216" s="2" t="s">
        <v>463</v>
      </c>
      <c r="I5216" s="2" t="s">
        <v>707</v>
      </c>
      <c r="J5216" s="23" t="str">
        <f t="shared" si="243"/>
        <v>MAIS X4004ida9</v>
      </c>
      <c r="K5216" s="32" t="str">
        <f t="shared" si="244"/>
        <v>RUA MAL EURICO GASPAR DUTRA, QUADRA 06, CASA 07/RUA 11 HC/RUA 12HC/RODOVIÁRIA NOVO GAMA/AVENIDA PERIMETRAL/DF-290/BR-040/EPIA/EPIA</v>
      </c>
    </row>
    <row r="5217" spans="1:11" x14ac:dyDescent="0.2">
      <c r="A5217" s="2" t="s">
        <v>802</v>
      </c>
      <c r="B5217" s="2" t="s">
        <v>451</v>
      </c>
      <c r="C5217" s="4">
        <v>4004</v>
      </c>
      <c r="D5217" s="2" t="s">
        <v>87</v>
      </c>
      <c r="E5217" s="2" t="s">
        <v>452</v>
      </c>
      <c r="F5217" s="23" t="str">
        <f t="shared" si="245"/>
        <v>ida</v>
      </c>
      <c r="G5217" s="4">
        <v>10</v>
      </c>
      <c r="H5217" s="2" t="s">
        <v>503</v>
      </c>
      <c r="I5217" s="2" t="s">
        <v>504</v>
      </c>
      <c r="J5217" s="23" t="str">
        <f t="shared" si="243"/>
        <v>MAIS X4004ida10</v>
      </c>
      <c r="K5217" s="32" t="str">
        <f t="shared" si="244"/>
        <v>RUA MAL EURICO GASPAR DUTRA, QUADRA 06, CASA 07/RUA 11 HC/RUA 12HC/RODOVIÁRIA NOVO GAMA/AVENIDA PERIMETRAL/DF-290/BR-040/EPIA/EPIA/EPGU - ZOOLÓGICO</v>
      </c>
    </row>
    <row r="5218" spans="1:11" x14ac:dyDescent="0.2">
      <c r="A5218" s="2" t="s">
        <v>802</v>
      </c>
      <c r="B5218" s="2" t="s">
        <v>451</v>
      </c>
      <c r="C5218" s="4">
        <v>4004</v>
      </c>
      <c r="D5218" s="2" t="s">
        <v>87</v>
      </c>
      <c r="E5218" s="2" t="s">
        <v>452</v>
      </c>
      <c r="F5218" s="23" t="str">
        <f t="shared" si="245"/>
        <v>ida</v>
      </c>
      <c r="G5218" s="4">
        <v>11</v>
      </c>
      <c r="H5218" s="2" t="s">
        <v>815</v>
      </c>
      <c r="I5218" s="2" t="s">
        <v>481</v>
      </c>
      <c r="J5218" s="23" t="str">
        <f t="shared" si="243"/>
        <v>MAIS X4004ida11</v>
      </c>
      <c r="K5218" s="32" t="str">
        <f t="shared" si="244"/>
        <v>RUA MAL EURICO GASPAR DUTRA, QUADRA 06, CASA 07/RUA 11 HC/RUA 12HC/RODOVIÁRIA NOVO GAMA/AVENIDA PERIMETRAL/DF-290/BR-040/EPIA/EPIA/EPGU - ZOOLÓGICO/AVENIDA DAS NAÇÕES (VILA TELEBRASÍLIA)</v>
      </c>
    </row>
    <row r="5219" spans="1:11" x14ac:dyDescent="0.2">
      <c r="A5219" s="2" t="s">
        <v>802</v>
      </c>
      <c r="B5219" s="2" t="s">
        <v>451</v>
      </c>
      <c r="C5219" s="4">
        <v>4004</v>
      </c>
      <c r="D5219" s="2" t="s">
        <v>87</v>
      </c>
      <c r="E5219" s="2" t="s">
        <v>452</v>
      </c>
      <c r="F5219" s="23" t="str">
        <f t="shared" si="245"/>
        <v>ida</v>
      </c>
      <c r="G5219" s="4">
        <v>12</v>
      </c>
      <c r="H5219" s="2" t="s">
        <v>816</v>
      </c>
      <c r="I5219" s="2" t="s">
        <v>481</v>
      </c>
      <c r="J5219" s="23" t="str">
        <f t="shared" si="243"/>
        <v>MAIS X4004ida12</v>
      </c>
      <c r="K5219" s="32" t="str">
        <f t="shared" si="244"/>
        <v>RUA MAL EURICO GASPAR DUTRA, QUADRA 06, CASA 07/RUA 11 HC/RUA 12HC/RODOVIÁRIA NOVO GAMA/AVENIDA PERIMETRAL/DF-290/BR-040/EPIA/EPIA/EPGU - ZOOLÓGICO/AVENIDA DAS NAÇÕES (VILA TELEBRASÍLIA)/EIXO L SUL</v>
      </c>
    </row>
    <row r="5220" spans="1:11" x14ac:dyDescent="0.2">
      <c r="A5220" s="2" t="s">
        <v>802</v>
      </c>
      <c r="B5220" s="2" t="s">
        <v>451</v>
      </c>
      <c r="C5220" s="4">
        <v>4004</v>
      </c>
      <c r="D5220" s="2" t="s">
        <v>87</v>
      </c>
      <c r="E5220" s="2" t="s">
        <v>452</v>
      </c>
      <c r="F5220" s="23" t="str">
        <f t="shared" si="245"/>
        <v>ida</v>
      </c>
      <c r="G5220" s="4">
        <v>13</v>
      </c>
      <c r="H5220" s="2" t="s">
        <v>483</v>
      </c>
      <c r="I5220" s="2" t="s">
        <v>481</v>
      </c>
      <c r="J5220" s="23" t="str">
        <f t="shared" si="243"/>
        <v>MAIS X4004ida13</v>
      </c>
      <c r="K5220" s="32" t="str">
        <f t="shared" si="244"/>
        <v>RUA MAL EURICO GASPAR DUTRA, QUADRA 06, CASA 07/RUA 11 HC/RUA 12HC/RODOVIÁRIA NOVO GAMA/AVENIDA PERIMETRAL/DF-290/BR-040/EPIA/EPIA/EPGU - ZOOLÓGICO/AVENIDA DAS NAÇÕES (VILA TELEBRASÍLIA)/EIXO L SUL/RODOVIÁRIA PLANO PILOTO</v>
      </c>
    </row>
    <row r="5221" spans="1:11" x14ac:dyDescent="0.2">
      <c r="A5221" s="2" t="s">
        <v>802</v>
      </c>
      <c r="B5221" s="2" t="s">
        <v>451</v>
      </c>
      <c r="C5221" s="4">
        <v>4004</v>
      </c>
      <c r="D5221" s="2" t="s">
        <v>87</v>
      </c>
      <c r="E5221" s="2" t="s">
        <v>469</v>
      </c>
      <c r="F5221" s="23" t="str">
        <f t="shared" si="245"/>
        <v>volta</v>
      </c>
      <c r="G5221" s="4">
        <v>1</v>
      </c>
      <c r="H5221" s="2" t="s">
        <v>483</v>
      </c>
      <c r="I5221" s="2" t="s">
        <v>481</v>
      </c>
      <c r="J5221" s="23" t="str">
        <f t="shared" si="243"/>
        <v>MAIS X4004volta1</v>
      </c>
      <c r="K5221" s="32" t="str">
        <f t="shared" si="244"/>
        <v>RODOVIÁRIA PLANO PILOTO</v>
      </c>
    </row>
    <row r="5222" spans="1:11" x14ac:dyDescent="0.2">
      <c r="A5222" s="2" t="s">
        <v>802</v>
      </c>
      <c r="B5222" s="2" t="s">
        <v>451</v>
      </c>
      <c r="C5222" s="4">
        <v>4004</v>
      </c>
      <c r="D5222" s="2" t="s">
        <v>87</v>
      </c>
      <c r="E5222" s="2" t="s">
        <v>469</v>
      </c>
      <c r="F5222" s="23" t="str">
        <f t="shared" si="245"/>
        <v>volta</v>
      </c>
      <c r="G5222" s="4">
        <v>2</v>
      </c>
      <c r="H5222" s="2" t="s">
        <v>816</v>
      </c>
      <c r="I5222" s="2" t="s">
        <v>481</v>
      </c>
      <c r="J5222" s="23" t="str">
        <f t="shared" si="243"/>
        <v>MAIS X4004volta2</v>
      </c>
      <c r="K5222" s="32" t="str">
        <f t="shared" si="244"/>
        <v>RODOVIÁRIA PLANO PILOTO/EIXO L SUL</v>
      </c>
    </row>
    <row r="5223" spans="1:11" x14ac:dyDescent="0.2">
      <c r="A5223" s="2" t="s">
        <v>802</v>
      </c>
      <c r="B5223" s="2" t="s">
        <v>451</v>
      </c>
      <c r="C5223" s="4">
        <v>4004</v>
      </c>
      <c r="D5223" s="2" t="s">
        <v>87</v>
      </c>
      <c r="E5223" s="2" t="s">
        <v>469</v>
      </c>
      <c r="F5223" s="23" t="str">
        <f t="shared" si="245"/>
        <v>volta</v>
      </c>
      <c r="G5223" s="4">
        <v>3</v>
      </c>
      <c r="H5223" s="2" t="s">
        <v>815</v>
      </c>
      <c r="I5223" s="2" t="s">
        <v>481</v>
      </c>
      <c r="J5223" s="23" t="str">
        <f t="shared" si="243"/>
        <v>MAIS X4004volta3</v>
      </c>
      <c r="K5223" s="32" t="str">
        <f t="shared" si="244"/>
        <v>RODOVIÁRIA PLANO PILOTO/EIXO L SUL/AVENIDA DAS NAÇÕES (VILA TELEBRASÍLIA)</v>
      </c>
    </row>
    <row r="5224" spans="1:11" x14ac:dyDescent="0.2">
      <c r="A5224" s="2" t="s">
        <v>802</v>
      </c>
      <c r="B5224" s="2" t="s">
        <v>451</v>
      </c>
      <c r="C5224" s="4">
        <v>4004</v>
      </c>
      <c r="D5224" s="2" t="s">
        <v>87</v>
      </c>
      <c r="E5224" s="2" t="s">
        <v>469</v>
      </c>
      <c r="F5224" s="23" t="str">
        <f t="shared" si="245"/>
        <v>volta</v>
      </c>
      <c r="G5224" s="4">
        <v>4</v>
      </c>
      <c r="H5224" s="2" t="s">
        <v>503</v>
      </c>
      <c r="I5224" s="2" t="s">
        <v>504</v>
      </c>
      <c r="J5224" s="23" t="str">
        <f t="shared" si="243"/>
        <v>MAIS X4004volta4</v>
      </c>
      <c r="K5224" s="32" t="str">
        <f t="shared" si="244"/>
        <v>RODOVIÁRIA PLANO PILOTO/EIXO L SUL/AVENIDA DAS NAÇÕES (VILA TELEBRASÍLIA)/EPGU - ZOOLÓGICO</v>
      </c>
    </row>
    <row r="5225" spans="1:11" x14ac:dyDescent="0.2">
      <c r="A5225" s="2" t="s">
        <v>802</v>
      </c>
      <c r="B5225" s="2" t="s">
        <v>451</v>
      </c>
      <c r="C5225" s="4">
        <v>4004</v>
      </c>
      <c r="D5225" s="2" t="s">
        <v>87</v>
      </c>
      <c r="E5225" s="2" t="s">
        <v>469</v>
      </c>
      <c r="F5225" s="23" t="str">
        <f t="shared" si="245"/>
        <v>volta</v>
      </c>
      <c r="G5225" s="4">
        <v>5</v>
      </c>
      <c r="H5225" s="2" t="s">
        <v>463</v>
      </c>
      <c r="I5225" s="2" t="s">
        <v>707</v>
      </c>
      <c r="J5225" s="23" t="str">
        <f t="shared" si="243"/>
        <v>MAIS X4004volta5</v>
      </c>
      <c r="K5225" s="32" t="str">
        <f t="shared" si="244"/>
        <v>RODOVIÁRIA PLANO PILOTO/EIXO L SUL/AVENIDA DAS NAÇÕES (VILA TELEBRASÍLIA)/EPGU - ZOOLÓGICO/EPIA</v>
      </c>
    </row>
    <row r="5226" spans="1:11" x14ac:dyDescent="0.2">
      <c r="A5226" s="2" t="s">
        <v>802</v>
      </c>
      <c r="B5226" s="2" t="s">
        <v>451</v>
      </c>
      <c r="C5226" s="4">
        <v>4004</v>
      </c>
      <c r="D5226" s="2" t="s">
        <v>87</v>
      </c>
      <c r="E5226" s="2" t="s">
        <v>469</v>
      </c>
      <c r="F5226" s="23" t="str">
        <f t="shared" si="245"/>
        <v>volta</v>
      </c>
      <c r="G5226" s="4">
        <v>6</v>
      </c>
      <c r="H5226" s="2" t="s">
        <v>463</v>
      </c>
      <c r="I5226" s="2" t="s">
        <v>811</v>
      </c>
      <c r="J5226" s="23" t="str">
        <f t="shared" si="243"/>
        <v>MAIS X4004volta6</v>
      </c>
      <c r="K5226" s="32" t="str">
        <f t="shared" si="244"/>
        <v>RODOVIÁRIA PLANO PILOTO/EIXO L SUL/AVENIDA DAS NAÇÕES (VILA TELEBRASÍLIA)/EPGU - ZOOLÓGICO/EPIA/EPIA</v>
      </c>
    </row>
    <row r="5227" spans="1:11" x14ac:dyDescent="0.2">
      <c r="A5227" s="2" t="s">
        <v>802</v>
      </c>
      <c r="B5227" s="2" t="s">
        <v>451</v>
      </c>
      <c r="C5227" s="4">
        <v>4004</v>
      </c>
      <c r="D5227" s="2" t="s">
        <v>87</v>
      </c>
      <c r="E5227" s="2" t="s">
        <v>469</v>
      </c>
      <c r="F5227" s="23" t="str">
        <f t="shared" si="245"/>
        <v>volta</v>
      </c>
      <c r="G5227" s="4">
        <v>7</v>
      </c>
      <c r="H5227" s="2" t="s">
        <v>809</v>
      </c>
      <c r="I5227" s="2" t="s">
        <v>810</v>
      </c>
      <c r="J5227" s="23" t="str">
        <f t="shared" si="243"/>
        <v>MAIS X4004volta7</v>
      </c>
      <c r="K5227" s="32" t="str">
        <f t="shared" si="244"/>
        <v>RODOVIÁRIA PLANO PILOTO/EIXO L SUL/AVENIDA DAS NAÇÕES (VILA TELEBRASÍLIA)/EPGU - ZOOLÓGICO/EPIA/EPIA/BR-040</v>
      </c>
    </row>
    <row r="5228" spans="1:11" x14ac:dyDescent="0.2">
      <c r="A5228" s="2" t="s">
        <v>802</v>
      </c>
      <c r="B5228" s="2" t="s">
        <v>451</v>
      </c>
      <c r="C5228" s="4">
        <v>4004</v>
      </c>
      <c r="D5228" s="2" t="s">
        <v>87</v>
      </c>
      <c r="E5228" s="2" t="s">
        <v>469</v>
      </c>
      <c r="F5228" s="23" t="str">
        <f t="shared" si="245"/>
        <v>volta</v>
      </c>
      <c r="G5228" s="4">
        <v>8</v>
      </c>
      <c r="H5228" s="2" t="s">
        <v>808</v>
      </c>
      <c r="I5228" s="2" t="s">
        <v>804</v>
      </c>
      <c r="J5228" s="23" t="str">
        <f t="shared" si="243"/>
        <v>MAIS X4004volta8</v>
      </c>
      <c r="K5228" s="32" t="str">
        <f t="shared" si="244"/>
        <v>RODOVIÁRIA PLANO PILOTO/EIXO L SUL/AVENIDA DAS NAÇÕES (VILA TELEBRASÍLIA)/EPGU - ZOOLÓGICO/EPIA/EPIA/BR-040/DF-290</v>
      </c>
    </row>
    <row r="5229" spans="1:11" x14ac:dyDescent="0.2">
      <c r="A5229" s="2" t="s">
        <v>802</v>
      </c>
      <c r="B5229" s="2" t="s">
        <v>451</v>
      </c>
      <c r="C5229" s="4">
        <v>4004</v>
      </c>
      <c r="D5229" s="2" t="s">
        <v>87</v>
      </c>
      <c r="E5229" s="2" t="s">
        <v>469</v>
      </c>
      <c r="F5229" s="23" t="str">
        <f t="shared" si="245"/>
        <v>volta</v>
      </c>
      <c r="G5229" s="4">
        <v>9</v>
      </c>
      <c r="H5229" s="2" t="s">
        <v>635</v>
      </c>
      <c r="I5229" s="2" t="s">
        <v>804</v>
      </c>
      <c r="J5229" s="23" t="str">
        <f t="shared" si="243"/>
        <v>MAIS X4004volta9</v>
      </c>
      <c r="K5229" s="32" t="str">
        <f t="shared" si="244"/>
        <v>RODOVIÁRIA PLANO PILOTO/EIXO L SUL/AVENIDA DAS NAÇÕES (VILA TELEBRASÍLIA)/EPGU - ZOOLÓGICO/EPIA/EPIA/BR-040/DF-290/AVENIDA PERIMETRAL</v>
      </c>
    </row>
    <row r="5230" spans="1:11" x14ac:dyDescent="0.2">
      <c r="A5230" s="2" t="s">
        <v>802</v>
      </c>
      <c r="B5230" s="2" t="s">
        <v>451</v>
      </c>
      <c r="C5230" s="4">
        <v>4004</v>
      </c>
      <c r="D5230" s="2" t="s">
        <v>87</v>
      </c>
      <c r="E5230" s="2" t="s">
        <v>469</v>
      </c>
      <c r="F5230" s="23" t="str">
        <f t="shared" si="245"/>
        <v>volta</v>
      </c>
      <c r="G5230" s="4">
        <v>10</v>
      </c>
      <c r="H5230" s="2" t="s">
        <v>807</v>
      </c>
      <c r="I5230" s="2" t="s">
        <v>804</v>
      </c>
      <c r="J5230" s="23" t="str">
        <f t="shared" si="243"/>
        <v>MAIS X4004volta10</v>
      </c>
      <c r="K5230" s="32" t="str">
        <f t="shared" si="244"/>
        <v>RODOVIÁRIA PLANO PILOTO/EIXO L SUL/AVENIDA DAS NAÇÕES (VILA TELEBRASÍLIA)/EPGU - ZOOLÓGICO/EPIA/EPIA/BR-040/DF-290/AVENIDA PERIMETRAL/RODOVIÁRIA NOVO GAMA</v>
      </c>
    </row>
    <row r="5231" spans="1:11" x14ac:dyDescent="0.2">
      <c r="A5231" s="2" t="s">
        <v>802</v>
      </c>
      <c r="B5231" s="2" t="s">
        <v>451</v>
      </c>
      <c r="C5231" s="4">
        <v>4004</v>
      </c>
      <c r="D5231" s="2" t="s">
        <v>87</v>
      </c>
      <c r="E5231" s="2" t="s">
        <v>469</v>
      </c>
      <c r="F5231" s="23" t="str">
        <f t="shared" si="245"/>
        <v>volta</v>
      </c>
      <c r="G5231" s="4">
        <v>11</v>
      </c>
      <c r="H5231" s="2" t="s">
        <v>806</v>
      </c>
      <c r="I5231" s="2" t="s">
        <v>804</v>
      </c>
      <c r="J5231" s="23" t="str">
        <f t="shared" si="243"/>
        <v>MAIS X4004volta11</v>
      </c>
      <c r="K5231" s="32" t="str">
        <f t="shared" si="244"/>
        <v>RODOVIÁRIA PLANO PILOTO/EIXO L SUL/AVENIDA DAS NAÇÕES (VILA TELEBRASÍLIA)/EPGU - ZOOLÓGICO/EPIA/EPIA/BR-040/DF-290/AVENIDA PERIMETRAL/RODOVIÁRIA NOVO GAMA/RUA 12HC</v>
      </c>
    </row>
    <row r="5232" spans="1:11" x14ac:dyDescent="0.2">
      <c r="A5232" s="2" t="s">
        <v>802</v>
      </c>
      <c r="B5232" s="2" t="s">
        <v>451</v>
      </c>
      <c r="C5232" s="4">
        <v>4004</v>
      </c>
      <c r="D5232" s="2" t="s">
        <v>87</v>
      </c>
      <c r="E5232" s="2" t="s">
        <v>469</v>
      </c>
      <c r="F5232" s="23" t="str">
        <f t="shared" si="245"/>
        <v>volta</v>
      </c>
      <c r="G5232" s="4">
        <v>12</v>
      </c>
      <c r="H5232" s="2" t="s">
        <v>805</v>
      </c>
      <c r="I5232" s="2" t="s">
        <v>804</v>
      </c>
      <c r="J5232" s="23" t="str">
        <f t="shared" si="243"/>
        <v>MAIS X4004volta12</v>
      </c>
      <c r="K5232" s="32" t="str">
        <f t="shared" si="244"/>
        <v>RODOVIÁRIA PLANO PILOTO/EIXO L SUL/AVENIDA DAS NAÇÕES (VILA TELEBRASÍLIA)/EPGU - ZOOLÓGICO/EPIA/EPIA/BR-040/DF-290/AVENIDA PERIMETRAL/RODOVIÁRIA NOVO GAMA/RUA 12HC/RUA 11 HC</v>
      </c>
    </row>
    <row r="5233" spans="1:11" x14ac:dyDescent="0.2">
      <c r="A5233" s="2" t="s">
        <v>802</v>
      </c>
      <c r="B5233" s="2" t="s">
        <v>451</v>
      </c>
      <c r="C5233" s="4">
        <v>4004</v>
      </c>
      <c r="D5233" s="2" t="s">
        <v>87</v>
      </c>
      <c r="E5233" s="2" t="s">
        <v>469</v>
      </c>
      <c r="F5233" s="23" t="str">
        <f t="shared" si="245"/>
        <v>volta</v>
      </c>
      <c r="G5233" s="4">
        <v>13</v>
      </c>
      <c r="H5233" s="2" t="s">
        <v>803</v>
      </c>
      <c r="I5233" s="2" t="s">
        <v>804</v>
      </c>
      <c r="J5233" s="23" t="str">
        <f t="shared" si="243"/>
        <v>MAIS X4004volta13</v>
      </c>
      <c r="K5233" s="32" t="str">
        <f t="shared" si="244"/>
        <v>RODOVIÁRIA PLANO PILOTO/EIXO L SUL/AVENIDA DAS NAÇÕES (VILA TELEBRASÍLIA)/EPGU - ZOOLÓGICO/EPIA/EPIA/BR-040/DF-290/AVENIDA PERIMETRAL/RODOVIÁRIA NOVO GAMA/RUA 12HC/RUA 11 HC/RUA MAL EURICO GASPAR DUTRA, QUADRA 06, CASA 07</v>
      </c>
    </row>
    <row r="5234" spans="1:11" x14ac:dyDescent="0.2">
      <c r="A5234" s="2" t="s">
        <v>802</v>
      </c>
      <c r="B5234" s="2" t="s">
        <v>451</v>
      </c>
      <c r="C5234" s="4">
        <v>4007</v>
      </c>
      <c r="D5234" s="2" t="s">
        <v>87</v>
      </c>
      <c r="E5234" s="2" t="s">
        <v>452</v>
      </c>
      <c r="F5234" s="23" t="str">
        <f t="shared" si="245"/>
        <v>ida</v>
      </c>
      <c r="G5234" s="4">
        <v>1</v>
      </c>
      <c r="H5234" s="2" t="s">
        <v>803</v>
      </c>
      <c r="I5234" s="2" t="s">
        <v>804</v>
      </c>
      <c r="J5234" s="23" t="str">
        <f t="shared" si="243"/>
        <v>MAIS X4007ida1</v>
      </c>
      <c r="K5234" s="32" t="str">
        <f t="shared" si="244"/>
        <v>RUA MAL EURICO GASPAR DUTRA, QUADRA 06, CASA 07</v>
      </c>
    </row>
    <row r="5235" spans="1:11" x14ac:dyDescent="0.2">
      <c r="A5235" s="2" t="s">
        <v>802</v>
      </c>
      <c r="B5235" s="2" t="s">
        <v>451</v>
      </c>
      <c r="C5235" s="4">
        <v>4007</v>
      </c>
      <c r="D5235" s="2" t="s">
        <v>87</v>
      </c>
      <c r="E5235" s="2" t="s">
        <v>452</v>
      </c>
      <c r="F5235" s="23" t="str">
        <f t="shared" si="245"/>
        <v>ida</v>
      </c>
      <c r="G5235" s="4">
        <v>2</v>
      </c>
      <c r="H5235" s="2" t="s">
        <v>805</v>
      </c>
      <c r="I5235" s="2" t="s">
        <v>804</v>
      </c>
      <c r="J5235" s="23" t="str">
        <f t="shared" si="243"/>
        <v>MAIS X4007ida2</v>
      </c>
      <c r="K5235" s="32" t="str">
        <f t="shared" si="244"/>
        <v>RUA MAL EURICO GASPAR DUTRA, QUADRA 06, CASA 07/RUA 11 HC</v>
      </c>
    </row>
    <row r="5236" spans="1:11" x14ac:dyDescent="0.2">
      <c r="A5236" s="2" t="s">
        <v>802</v>
      </c>
      <c r="B5236" s="2" t="s">
        <v>451</v>
      </c>
      <c r="C5236" s="4">
        <v>4007</v>
      </c>
      <c r="D5236" s="2" t="s">
        <v>87</v>
      </c>
      <c r="E5236" s="2" t="s">
        <v>452</v>
      </c>
      <c r="F5236" s="23" t="str">
        <f t="shared" si="245"/>
        <v>ida</v>
      </c>
      <c r="G5236" s="4">
        <v>3</v>
      </c>
      <c r="H5236" s="2" t="s">
        <v>806</v>
      </c>
      <c r="I5236" s="2" t="s">
        <v>804</v>
      </c>
      <c r="J5236" s="23" t="str">
        <f t="shared" si="243"/>
        <v>MAIS X4007ida3</v>
      </c>
      <c r="K5236" s="32" t="str">
        <f t="shared" si="244"/>
        <v>RUA MAL EURICO GASPAR DUTRA, QUADRA 06, CASA 07/RUA 11 HC/RUA 12HC</v>
      </c>
    </row>
    <row r="5237" spans="1:11" x14ac:dyDescent="0.2">
      <c r="A5237" s="2" t="s">
        <v>802</v>
      </c>
      <c r="B5237" s="2" t="s">
        <v>451</v>
      </c>
      <c r="C5237" s="4">
        <v>4007</v>
      </c>
      <c r="D5237" s="2" t="s">
        <v>87</v>
      </c>
      <c r="E5237" s="2" t="s">
        <v>452</v>
      </c>
      <c r="F5237" s="23" t="str">
        <f t="shared" si="245"/>
        <v>ida</v>
      </c>
      <c r="G5237" s="4">
        <v>4</v>
      </c>
      <c r="H5237" s="2" t="s">
        <v>807</v>
      </c>
      <c r="I5237" s="2" t="s">
        <v>804</v>
      </c>
      <c r="J5237" s="23" t="str">
        <f t="shared" si="243"/>
        <v>MAIS X4007ida4</v>
      </c>
      <c r="K5237" s="32" t="str">
        <f t="shared" si="244"/>
        <v>RUA MAL EURICO GASPAR DUTRA, QUADRA 06, CASA 07/RUA 11 HC/RUA 12HC/RODOVIÁRIA NOVO GAMA</v>
      </c>
    </row>
    <row r="5238" spans="1:11" x14ac:dyDescent="0.2">
      <c r="A5238" s="2" t="s">
        <v>802</v>
      </c>
      <c r="B5238" s="2" t="s">
        <v>451</v>
      </c>
      <c r="C5238" s="4">
        <v>4007</v>
      </c>
      <c r="D5238" s="2" t="s">
        <v>87</v>
      </c>
      <c r="E5238" s="2" t="s">
        <v>452</v>
      </c>
      <c r="F5238" s="23" t="str">
        <f t="shared" si="245"/>
        <v>ida</v>
      </c>
      <c r="G5238" s="4">
        <v>5</v>
      </c>
      <c r="H5238" s="2" t="s">
        <v>635</v>
      </c>
      <c r="I5238" s="2" t="s">
        <v>804</v>
      </c>
      <c r="J5238" s="23" t="str">
        <f t="shared" si="243"/>
        <v>MAIS X4007ida5</v>
      </c>
      <c r="K5238" s="32" t="str">
        <f t="shared" si="244"/>
        <v>RUA MAL EURICO GASPAR DUTRA, QUADRA 06, CASA 07/RUA 11 HC/RUA 12HC/RODOVIÁRIA NOVO GAMA/AVENIDA PERIMETRAL</v>
      </c>
    </row>
    <row r="5239" spans="1:11" x14ac:dyDescent="0.2">
      <c r="A5239" s="2" t="s">
        <v>802</v>
      </c>
      <c r="B5239" s="2" t="s">
        <v>451</v>
      </c>
      <c r="C5239" s="4">
        <v>4007</v>
      </c>
      <c r="D5239" s="2" t="s">
        <v>87</v>
      </c>
      <c r="E5239" s="2" t="s">
        <v>452</v>
      </c>
      <c r="F5239" s="23" t="str">
        <f t="shared" si="245"/>
        <v>ida</v>
      </c>
      <c r="G5239" s="4">
        <v>6</v>
      </c>
      <c r="H5239" s="2" t="s">
        <v>808</v>
      </c>
      <c r="I5239" s="2" t="s">
        <v>804</v>
      </c>
      <c r="J5239" s="23" t="str">
        <f t="shared" si="243"/>
        <v>MAIS X4007ida6</v>
      </c>
      <c r="K5239" s="32" t="str">
        <f t="shared" si="244"/>
        <v>RUA MAL EURICO GASPAR DUTRA, QUADRA 06, CASA 07/RUA 11 HC/RUA 12HC/RODOVIÁRIA NOVO GAMA/AVENIDA PERIMETRAL/DF-290</v>
      </c>
    </row>
    <row r="5240" spans="1:11" x14ac:dyDescent="0.2">
      <c r="A5240" s="2" t="s">
        <v>802</v>
      </c>
      <c r="B5240" s="2" t="s">
        <v>451</v>
      </c>
      <c r="C5240" s="4">
        <v>4007</v>
      </c>
      <c r="D5240" s="2" t="s">
        <v>87</v>
      </c>
      <c r="E5240" s="2" t="s">
        <v>452</v>
      </c>
      <c r="F5240" s="23" t="str">
        <f t="shared" si="245"/>
        <v>ida</v>
      </c>
      <c r="G5240" s="4">
        <v>7</v>
      </c>
      <c r="H5240" s="2" t="s">
        <v>809</v>
      </c>
      <c r="I5240" s="2" t="s">
        <v>810</v>
      </c>
      <c r="J5240" s="23" t="str">
        <f t="shared" si="243"/>
        <v>MAIS X4007ida7</v>
      </c>
      <c r="K5240" s="32" t="str">
        <f t="shared" si="244"/>
        <v>RUA MAL EURICO GASPAR DUTRA, QUADRA 06, CASA 07/RUA 11 HC/RUA 12HC/RODOVIÁRIA NOVO GAMA/AVENIDA PERIMETRAL/DF-290/BR-040</v>
      </c>
    </row>
    <row r="5241" spans="1:11" x14ac:dyDescent="0.2">
      <c r="A5241" s="2" t="s">
        <v>802</v>
      </c>
      <c r="B5241" s="2" t="s">
        <v>451</v>
      </c>
      <c r="C5241" s="4">
        <v>4007</v>
      </c>
      <c r="D5241" s="2" t="s">
        <v>87</v>
      </c>
      <c r="E5241" s="2" t="s">
        <v>452</v>
      </c>
      <c r="F5241" s="23" t="str">
        <f t="shared" si="245"/>
        <v>ida</v>
      </c>
      <c r="G5241" s="4">
        <v>8</v>
      </c>
      <c r="H5241" s="2" t="s">
        <v>463</v>
      </c>
      <c r="I5241" s="2" t="s">
        <v>811</v>
      </c>
      <c r="J5241" s="23" t="str">
        <f t="shared" si="243"/>
        <v>MAIS X4007ida8</v>
      </c>
      <c r="K5241" s="32" t="str">
        <f t="shared" si="244"/>
        <v>RUA MAL EURICO GASPAR DUTRA, QUADRA 06, CASA 07/RUA 11 HC/RUA 12HC/RODOVIÁRIA NOVO GAMA/AVENIDA PERIMETRAL/DF-290/BR-040/EPIA</v>
      </c>
    </row>
    <row r="5242" spans="1:11" x14ac:dyDescent="0.2">
      <c r="A5242" s="2" t="s">
        <v>802</v>
      </c>
      <c r="B5242" s="2" t="s">
        <v>451</v>
      </c>
      <c r="C5242" s="4">
        <v>4007</v>
      </c>
      <c r="D5242" s="2" t="s">
        <v>87</v>
      </c>
      <c r="E5242" s="2" t="s">
        <v>452</v>
      </c>
      <c r="F5242" s="23" t="str">
        <f t="shared" si="245"/>
        <v>ida</v>
      </c>
      <c r="G5242" s="4">
        <v>9</v>
      </c>
      <c r="H5242" s="2" t="s">
        <v>463</v>
      </c>
      <c r="I5242" s="2" t="s">
        <v>707</v>
      </c>
      <c r="J5242" s="23" t="str">
        <f t="shared" si="243"/>
        <v>MAIS X4007ida9</v>
      </c>
      <c r="K5242" s="32" t="str">
        <f t="shared" si="244"/>
        <v>RUA MAL EURICO GASPAR DUTRA, QUADRA 06, CASA 07/RUA 11 HC/RUA 12HC/RODOVIÁRIA NOVO GAMA/AVENIDA PERIMETRAL/DF-290/BR-040/EPIA/EPIA</v>
      </c>
    </row>
    <row r="5243" spans="1:11" x14ac:dyDescent="0.2">
      <c r="A5243" s="2" t="s">
        <v>802</v>
      </c>
      <c r="B5243" s="2" t="s">
        <v>451</v>
      </c>
      <c r="C5243" s="4">
        <v>4007</v>
      </c>
      <c r="D5243" s="2" t="s">
        <v>87</v>
      </c>
      <c r="E5243" s="2" t="s">
        <v>452</v>
      </c>
      <c r="F5243" s="23" t="str">
        <f t="shared" si="245"/>
        <v>ida</v>
      </c>
      <c r="G5243" s="4">
        <v>10</v>
      </c>
      <c r="H5243" s="2" t="s">
        <v>503</v>
      </c>
      <c r="I5243" s="2" t="s">
        <v>504</v>
      </c>
      <c r="J5243" s="23" t="str">
        <f t="shared" si="243"/>
        <v>MAIS X4007ida10</v>
      </c>
      <c r="K5243" s="32" t="str">
        <f t="shared" si="244"/>
        <v>RUA MAL EURICO GASPAR DUTRA, QUADRA 06, CASA 07/RUA 11 HC/RUA 12HC/RODOVIÁRIA NOVO GAMA/AVENIDA PERIMETRAL/DF-290/BR-040/EPIA/EPIA/EPGU - ZOOLÓGICO</v>
      </c>
    </row>
    <row r="5244" spans="1:11" x14ac:dyDescent="0.2">
      <c r="A5244" s="2" t="s">
        <v>802</v>
      </c>
      <c r="B5244" s="2" t="s">
        <v>451</v>
      </c>
      <c r="C5244" s="4">
        <v>4007</v>
      </c>
      <c r="D5244" s="2" t="s">
        <v>87</v>
      </c>
      <c r="E5244" s="2" t="s">
        <v>452</v>
      </c>
      <c r="F5244" s="23" t="str">
        <f t="shared" si="245"/>
        <v>ida</v>
      </c>
      <c r="G5244" s="4">
        <v>11</v>
      </c>
      <c r="H5244" s="2" t="s">
        <v>815</v>
      </c>
      <c r="I5244" s="2" t="s">
        <v>481</v>
      </c>
      <c r="J5244" s="23" t="str">
        <f t="shared" si="243"/>
        <v>MAIS X4007ida11</v>
      </c>
      <c r="K5244" s="32" t="str">
        <f t="shared" si="244"/>
        <v>RUA MAL EURICO GASPAR DUTRA, QUADRA 06, CASA 07/RUA 11 HC/RUA 12HC/RODOVIÁRIA NOVO GAMA/AVENIDA PERIMETRAL/DF-290/BR-040/EPIA/EPIA/EPGU - ZOOLÓGICO/AVENIDA DAS NAÇÕES (VILA TELEBRASÍLIA)</v>
      </c>
    </row>
    <row r="5245" spans="1:11" x14ac:dyDescent="0.2">
      <c r="A5245" s="2" t="s">
        <v>802</v>
      </c>
      <c r="B5245" s="2" t="s">
        <v>451</v>
      </c>
      <c r="C5245" s="4">
        <v>4007</v>
      </c>
      <c r="D5245" s="2" t="s">
        <v>87</v>
      </c>
      <c r="E5245" s="2" t="s">
        <v>452</v>
      </c>
      <c r="F5245" s="23" t="str">
        <f t="shared" si="245"/>
        <v>ida</v>
      </c>
      <c r="G5245" s="4">
        <v>12</v>
      </c>
      <c r="H5245" s="2" t="s">
        <v>816</v>
      </c>
      <c r="I5245" s="2" t="s">
        <v>481</v>
      </c>
      <c r="J5245" s="23" t="str">
        <f t="shared" si="243"/>
        <v>MAIS X4007ida12</v>
      </c>
      <c r="K5245" s="32" t="str">
        <f t="shared" si="244"/>
        <v>RUA MAL EURICO GASPAR DUTRA, QUADRA 06, CASA 07/RUA 11 HC/RUA 12HC/RODOVIÁRIA NOVO GAMA/AVENIDA PERIMETRAL/DF-290/BR-040/EPIA/EPIA/EPGU - ZOOLÓGICO/AVENIDA DAS NAÇÕES (VILA TELEBRASÍLIA)/EIXO L SUL</v>
      </c>
    </row>
    <row r="5246" spans="1:11" x14ac:dyDescent="0.2">
      <c r="A5246" s="2" t="s">
        <v>802</v>
      </c>
      <c r="B5246" s="2" t="s">
        <v>451</v>
      </c>
      <c r="C5246" s="4">
        <v>4007</v>
      </c>
      <c r="D5246" s="2" t="s">
        <v>87</v>
      </c>
      <c r="E5246" s="2" t="s">
        <v>452</v>
      </c>
      <c r="F5246" s="23" t="str">
        <f t="shared" si="245"/>
        <v>ida</v>
      </c>
      <c r="G5246" s="4">
        <v>13</v>
      </c>
      <c r="H5246" s="2" t="s">
        <v>483</v>
      </c>
      <c r="I5246" s="2" t="s">
        <v>481</v>
      </c>
      <c r="J5246" s="23" t="str">
        <f t="shared" si="243"/>
        <v>MAIS X4007ida13</v>
      </c>
      <c r="K5246" s="32" t="str">
        <f t="shared" si="244"/>
        <v>RUA MAL EURICO GASPAR DUTRA, QUADRA 06, CASA 07/RUA 11 HC/RUA 12HC/RODOVIÁRIA NOVO GAMA/AVENIDA PERIMETRAL/DF-290/BR-040/EPIA/EPIA/EPGU - ZOOLÓGICO/AVENIDA DAS NAÇÕES (VILA TELEBRASÍLIA)/EIXO L SUL/RODOVIÁRIA PLANO PILOTO</v>
      </c>
    </row>
    <row r="5247" spans="1:11" x14ac:dyDescent="0.2">
      <c r="A5247" s="2" t="s">
        <v>802</v>
      </c>
      <c r="B5247" s="2" t="s">
        <v>451</v>
      </c>
      <c r="C5247" s="4">
        <v>4007</v>
      </c>
      <c r="D5247" s="2" t="s">
        <v>87</v>
      </c>
      <c r="E5247" s="2" t="s">
        <v>469</v>
      </c>
      <c r="F5247" s="23" t="str">
        <f t="shared" si="245"/>
        <v>volta</v>
      </c>
      <c r="G5247" s="4">
        <v>1</v>
      </c>
      <c r="H5247" s="2" t="s">
        <v>483</v>
      </c>
      <c r="I5247" s="2" t="s">
        <v>481</v>
      </c>
      <c r="J5247" s="23" t="str">
        <f t="shared" si="243"/>
        <v>MAIS X4007volta1</v>
      </c>
      <c r="K5247" s="32" t="str">
        <f t="shared" si="244"/>
        <v>RODOVIÁRIA PLANO PILOTO</v>
      </c>
    </row>
    <row r="5248" spans="1:11" x14ac:dyDescent="0.2">
      <c r="A5248" s="2" t="s">
        <v>802</v>
      </c>
      <c r="B5248" s="2" t="s">
        <v>451</v>
      </c>
      <c r="C5248" s="4">
        <v>4007</v>
      </c>
      <c r="D5248" s="2" t="s">
        <v>87</v>
      </c>
      <c r="E5248" s="2" t="s">
        <v>469</v>
      </c>
      <c r="F5248" s="23" t="str">
        <f t="shared" si="245"/>
        <v>volta</v>
      </c>
      <c r="G5248" s="4">
        <v>2</v>
      </c>
      <c r="H5248" s="2" t="s">
        <v>816</v>
      </c>
      <c r="I5248" s="2" t="s">
        <v>481</v>
      </c>
      <c r="J5248" s="23" t="str">
        <f t="shared" si="243"/>
        <v>MAIS X4007volta2</v>
      </c>
      <c r="K5248" s="32" t="str">
        <f t="shared" si="244"/>
        <v>RODOVIÁRIA PLANO PILOTO/EIXO L SUL</v>
      </c>
    </row>
    <row r="5249" spans="1:11" x14ac:dyDescent="0.2">
      <c r="A5249" s="2" t="s">
        <v>802</v>
      </c>
      <c r="B5249" s="2" t="s">
        <v>451</v>
      </c>
      <c r="C5249" s="4">
        <v>4007</v>
      </c>
      <c r="D5249" s="2" t="s">
        <v>87</v>
      </c>
      <c r="E5249" s="2" t="s">
        <v>469</v>
      </c>
      <c r="F5249" s="23" t="str">
        <f t="shared" si="245"/>
        <v>volta</v>
      </c>
      <c r="G5249" s="4">
        <v>3</v>
      </c>
      <c r="H5249" s="2" t="s">
        <v>815</v>
      </c>
      <c r="I5249" s="2" t="s">
        <v>481</v>
      </c>
      <c r="J5249" s="23" t="str">
        <f t="shared" si="243"/>
        <v>MAIS X4007volta3</v>
      </c>
      <c r="K5249" s="32" t="str">
        <f t="shared" si="244"/>
        <v>RODOVIÁRIA PLANO PILOTO/EIXO L SUL/AVENIDA DAS NAÇÕES (VILA TELEBRASÍLIA)</v>
      </c>
    </row>
    <row r="5250" spans="1:11" x14ac:dyDescent="0.2">
      <c r="A5250" s="2" t="s">
        <v>802</v>
      </c>
      <c r="B5250" s="2" t="s">
        <v>451</v>
      </c>
      <c r="C5250" s="4">
        <v>4007</v>
      </c>
      <c r="D5250" s="2" t="s">
        <v>87</v>
      </c>
      <c r="E5250" s="2" t="s">
        <v>469</v>
      </c>
      <c r="F5250" s="23" t="str">
        <f t="shared" si="245"/>
        <v>volta</v>
      </c>
      <c r="G5250" s="4">
        <v>4</v>
      </c>
      <c r="H5250" s="2" t="s">
        <v>503</v>
      </c>
      <c r="I5250" s="2" t="s">
        <v>504</v>
      </c>
      <c r="J5250" s="23" t="str">
        <f t="shared" si="243"/>
        <v>MAIS X4007volta4</v>
      </c>
      <c r="K5250" s="32" t="str">
        <f t="shared" si="244"/>
        <v>RODOVIÁRIA PLANO PILOTO/EIXO L SUL/AVENIDA DAS NAÇÕES (VILA TELEBRASÍLIA)/EPGU - ZOOLÓGICO</v>
      </c>
    </row>
    <row r="5251" spans="1:11" x14ac:dyDescent="0.2">
      <c r="A5251" s="2" t="s">
        <v>802</v>
      </c>
      <c r="B5251" s="2" t="s">
        <v>451</v>
      </c>
      <c r="C5251" s="4">
        <v>4007</v>
      </c>
      <c r="D5251" s="2" t="s">
        <v>87</v>
      </c>
      <c r="E5251" s="2" t="s">
        <v>469</v>
      </c>
      <c r="F5251" s="23" t="str">
        <f t="shared" si="245"/>
        <v>volta</v>
      </c>
      <c r="G5251" s="4">
        <v>5</v>
      </c>
      <c r="H5251" s="2" t="s">
        <v>463</v>
      </c>
      <c r="I5251" s="2" t="s">
        <v>707</v>
      </c>
      <c r="J5251" s="23" t="str">
        <f t="shared" ref="J5251:J5314" si="246">D5251&amp;C5251&amp;F5251&amp;G5251</f>
        <v>MAIS X4007volta5</v>
      </c>
      <c r="K5251" s="32" t="str">
        <f t="shared" ref="K5251:K5314" si="247">IF(G5251=1,H5251,K5250&amp;"/"&amp;H5251)</f>
        <v>RODOVIÁRIA PLANO PILOTO/EIXO L SUL/AVENIDA DAS NAÇÕES (VILA TELEBRASÍLIA)/EPGU - ZOOLÓGICO/EPIA</v>
      </c>
    </row>
    <row r="5252" spans="1:11" x14ac:dyDescent="0.2">
      <c r="A5252" s="2" t="s">
        <v>802</v>
      </c>
      <c r="B5252" s="2" t="s">
        <v>451</v>
      </c>
      <c r="C5252" s="4">
        <v>4007</v>
      </c>
      <c r="D5252" s="2" t="s">
        <v>87</v>
      </c>
      <c r="E5252" s="2" t="s">
        <v>469</v>
      </c>
      <c r="F5252" s="23" t="str">
        <f t="shared" ref="F5252:F5315" si="248">IF(LEFT(E5252,3)="ida","ida","volta")</f>
        <v>volta</v>
      </c>
      <c r="G5252" s="4">
        <v>6</v>
      </c>
      <c r="H5252" s="2" t="s">
        <v>463</v>
      </c>
      <c r="I5252" s="2" t="s">
        <v>811</v>
      </c>
      <c r="J5252" s="23" t="str">
        <f t="shared" si="246"/>
        <v>MAIS X4007volta6</v>
      </c>
      <c r="K5252" s="32" t="str">
        <f t="shared" si="247"/>
        <v>RODOVIÁRIA PLANO PILOTO/EIXO L SUL/AVENIDA DAS NAÇÕES (VILA TELEBRASÍLIA)/EPGU - ZOOLÓGICO/EPIA/EPIA</v>
      </c>
    </row>
    <row r="5253" spans="1:11" x14ac:dyDescent="0.2">
      <c r="A5253" s="2" t="s">
        <v>802</v>
      </c>
      <c r="B5253" s="2" t="s">
        <v>451</v>
      </c>
      <c r="C5253" s="4">
        <v>4007</v>
      </c>
      <c r="D5253" s="2" t="s">
        <v>87</v>
      </c>
      <c r="E5253" s="2" t="s">
        <v>469</v>
      </c>
      <c r="F5253" s="23" t="str">
        <f t="shared" si="248"/>
        <v>volta</v>
      </c>
      <c r="G5253" s="4">
        <v>7</v>
      </c>
      <c r="H5253" s="2" t="s">
        <v>809</v>
      </c>
      <c r="I5253" s="2" t="s">
        <v>810</v>
      </c>
      <c r="J5253" s="23" t="str">
        <f t="shared" si="246"/>
        <v>MAIS X4007volta7</v>
      </c>
      <c r="K5253" s="32" t="str">
        <f t="shared" si="247"/>
        <v>RODOVIÁRIA PLANO PILOTO/EIXO L SUL/AVENIDA DAS NAÇÕES (VILA TELEBRASÍLIA)/EPGU - ZOOLÓGICO/EPIA/EPIA/BR-040</v>
      </c>
    </row>
    <row r="5254" spans="1:11" x14ac:dyDescent="0.2">
      <c r="A5254" s="2" t="s">
        <v>802</v>
      </c>
      <c r="B5254" s="2" t="s">
        <v>451</v>
      </c>
      <c r="C5254" s="4">
        <v>4007</v>
      </c>
      <c r="D5254" s="2" t="s">
        <v>87</v>
      </c>
      <c r="E5254" s="2" t="s">
        <v>469</v>
      </c>
      <c r="F5254" s="23" t="str">
        <f t="shared" si="248"/>
        <v>volta</v>
      </c>
      <c r="G5254" s="4">
        <v>8</v>
      </c>
      <c r="H5254" s="2" t="s">
        <v>808</v>
      </c>
      <c r="I5254" s="2" t="s">
        <v>804</v>
      </c>
      <c r="J5254" s="23" t="str">
        <f t="shared" si="246"/>
        <v>MAIS X4007volta8</v>
      </c>
      <c r="K5254" s="32" t="str">
        <f t="shared" si="247"/>
        <v>RODOVIÁRIA PLANO PILOTO/EIXO L SUL/AVENIDA DAS NAÇÕES (VILA TELEBRASÍLIA)/EPGU - ZOOLÓGICO/EPIA/EPIA/BR-040/DF-290</v>
      </c>
    </row>
    <row r="5255" spans="1:11" x14ac:dyDescent="0.2">
      <c r="A5255" s="2" t="s">
        <v>802</v>
      </c>
      <c r="B5255" s="2" t="s">
        <v>451</v>
      </c>
      <c r="C5255" s="4">
        <v>4007</v>
      </c>
      <c r="D5255" s="2" t="s">
        <v>87</v>
      </c>
      <c r="E5255" s="2" t="s">
        <v>469</v>
      </c>
      <c r="F5255" s="23" t="str">
        <f t="shared" si="248"/>
        <v>volta</v>
      </c>
      <c r="G5255" s="4">
        <v>9</v>
      </c>
      <c r="H5255" s="2" t="s">
        <v>635</v>
      </c>
      <c r="I5255" s="2" t="s">
        <v>804</v>
      </c>
      <c r="J5255" s="23" t="str">
        <f t="shared" si="246"/>
        <v>MAIS X4007volta9</v>
      </c>
      <c r="K5255" s="32" t="str">
        <f t="shared" si="247"/>
        <v>RODOVIÁRIA PLANO PILOTO/EIXO L SUL/AVENIDA DAS NAÇÕES (VILA TELEBRASÍLIA)/EPGU - ZOOLÓGICO/EPIA/EPIA/BR-040/DF-290/AVENIDA PERIMETRAL</v>
      </c>
    </row>
    <row r="5256" spans="1:11" x14ac:dyDescent="0.2">
      <c r="A5256" s="2" t="s">
        <v>802</v>
      </c>
      <c r="B5256" s="2" t="s">
        <v>451</v>
      </c>
      <c r="C5256" s="4">
        <v>4007</v>
      </c>
      <c r="D5256" s="2" t="s">
        <v>87</v>
      </c>
      <c r="E5256" s="2" t="s">
        <v>469</v>
      </c>
      <c r="F5256" s="23" t="str">
        <f t="shared" si="248"/>
        <v>volta</v>
      </c>
      <c r="G5256" s="4">
        <v>10</v>
      </c>
      <c r="H5256" s="2" t="s">
        <v>807</v>
      </c>
      <c r="I5256" s="2" t="s">
        <v>804</v>
      </c>
      <c r="J5256" s="23" t="str">
        <f t="shared" si="246"/>
        <v>MAIS X4007volta10</v>
      </c>
      <c r="K5256" s="32" t="str">
        <f t="shared" si="247"/>
        <v>RODOVIÁRIA PLANO PILOTO/EIXO L SUL/AVENIDA DAS NAÇÕES (VILA TELEBRASÍLIA)/EPGU - ZOOLÓGICO/EPIA/EPIA/BR-040/DF-290/AVENIDA PERIMETRAL/RODOVIÁRIA NOVO GAMA</v>
      </c>
    </row>
    <row r="5257" spans="1:11" x14ac:dyDescent="0.2">
      <c r="A5257" s="2" t="s">
        <v>802</v>
      </c>
      <c r="B5257" s="2" t="s">
        <v>451</v>
      </c>
      <c r="C5257" s="4">
        <v>4007</v>
      </c>
      <c r="D5257" s="2" t="s">
        <v>87</v>
      </c>
      <c r="E5257" s="2" t="s">
        <v>469</v>
      </c>
      <c r="F5257" s="23" t="str">
        <f t="shared" si="248"/>
        <v>volta</v>
      </c>
      <c r="G5257" s="4">
        <v>11</v>
      </c>
      <c r="H5257" s="2" t="s">
        <v>806</v>
      </c>
      <c r="I5257" s="2" t="s">
        <v>804</v>
      </c>
      <c r="J5257" s="23" t="str">
        <f t="shared" si="246"/>
        <v>MAIS X4007volta11</v>
      </c>
      <c r="K5257" s="32" t="str">
        <f t="shared" si="247"/>
        <v>RODOVIÁRIA PLANO PILOTO/EIXO L SUL/AVENIDA DAS NAÇÕES (VILA TELEBRASÍLIA)/EPGU - ZOOLÓGICO/EPIA/EPIA/BR-040/DF-290/AVENIDA PERIMETRAL/RODOVIÁRIA NOVO GAMA/RUA 12HC</v>
      </c>
    </row>
    <row r="5258" spans="1:11" x14ac:dyDescent="0.2">
      <c r="A5258" s="2" t="s">
        <v>802</v>
      </c>
      <c r="B5258" s="2" t="s">
        <v>451</v>
      </c>
      <c r="C5258" s="4">
        <v>4007</v>
      </c>
      <c r="D5258" s="2" t="s">
        <v>87</v>
      </c>
      <c r="E5258" s="2" t="s">
        <v>469</v>
      </c>
      <c r="F5258" s="23" t="str">
        <f t="shared" si="248"/>
        <v>volta</v>
      </c>
      <c r="G5258" s="4">
        <v>12</v>
      </c>
      <c r="H5258" s="2" t="s">
        <v>805</v>
      </c>
      <c r="I5258" s="2" t="s">
        <v>804</v>
      </c>
      <c r="J5258" s="23" t="str">
        <f t="shared" si="246"/>
        <v>MAIS X4007volta12</v>
      </c>
      <c r="K5258" s="32" t="str">
        <f t="shared" si="247"/>
        <v>RODOVIÁRIA PLANO PILOTO/EIXO L SUL/AVENIDA DAS NAÇÕES (VILA TELEBRASÍLIA)/EPGU - ZOOLÓGICO/EPIA/EPIA/BR-040/DF-290/AVENIDA PERIMETRAL/RODOVIÁRIA NOVO GAMA/RUA 12HC/RUA 11 HC</v>
      </c>
    </row>
    <row r="5259" spans="1:11" x14ac:dyDescent="0.2">
      <c r="A5259" s="2" t="s">
        <v>802</v>
      </c>
      <c r="B5259" s="2" t="s">
        <v>451</v>
      </c>
      <c r="C5259" s="4">
        <v>4007</v>
      </c>
      <c r="D5259" s="2" t="s">
        <v>87</v>
      </c>
      <c r="E5259" s="2" t="s">
        <v>469</v>
      </c>
      <c r="F5259" s="23" t="str">
        <f t="shared" si="248"/>
        <v>volta</v>
      </c>
      <c r="G5259" s="4">
        <v>13</v>
      </c>
      <c r="H5259" s="2" t="s">
        <v>803</v>
      </c>
      <c r="I5259" s="2" t="s">
        <v>804</v>
      </c>
      <c r="J5259" s="23" t="str">
        <f t="shared" si="246"/>
        <v>MAIS X4007volta13</v>
      </c>
      <c r="K5259" s="32" t="str">
        <f t="shared" si="247"/>
        <v>RODOVIÁRIA PLANO PILOTO/EIXO L SUL/AVENIDA DAS NAÇÕES (VILA TELEBRASÍLIA)/EPGU - ZOOLÓGICO/EPIA/EPIA/BR-040/DF-290/AVENIDA PERIMETRAL/RODOVIÁRIA NOVO GAMA/RUA 12HC/RUA 11 HC/RUA MAL EURICO GASPAR DUTRA, QUADRA 06, CASA 07</v>
      </c>
    </row>
    <row r="5260" spans="1:11" x14ac:dyDescent="0.2">
      <c r="A5260" s="2" t="s">
        <v>817</v>
      </c>
      <c r="B5260" s="2" t="s">
        <v>451</v>
      </c>
      <c r="C5260" s="4">
        <v>4040</v>
      </c>
      <c r="D5260" s="2" t="s">
        <v>90</v>
      </c>
      <c r="E5260" s="2" t="s">
        <v>452</v>
      </c>
      <c r="F5260" s="23" t="str">
        <f t="shared" si="248"/>
        <v>ida</v>
      </c>
      <c r="G5260" s="4">
        <v>1</v>
      </c>
      <c r="H5260" s="2" t="s">
        <v>818</v>
      </c>
      <c r="I5260" s="2" t="s">
        <v>817</v>
      </c>
      <c r="J5260" s="23" t="str">
        <f t="shared" si="246"/>
        <v>ROTA DO SOL4040ida1</v>
      </c>
      <c r="K5260" s="32" t="str">
        <f t="shared" si="247"/>
        <v>CH PARAÍSO Nº 49</v>
      </c>
    </row>
    <row r="5261" spans="1:11" x14ac:dyDescent="0.2">
      <c r="A5261" s="2" t="s">
        <v>817</v>
      </c>
      <c r="B5261" s="2" t="s">
        <v>451</v>
      </c>
      <c r="C5261" s="4">
        <v>4040</v>
      </c>
      <c r="D5261" s="2" t="s">
        <v>90</v>
      </c>
      <c r="E5261" s="2" t="s">
        <v>452</v>
      </c>
      <c r="F5261" s="23" t="str">
        <f t="shared" si="248"/>
        <v>ida</v>
      </c>
      <c r="G5261" s="4">
        <v>2</v>
      </c>
      <c r="H5261" s="2" t="s">
        <v>808</v>
      </c>
      <c r="I5261" s="2" t="s">
        <v>804</v>
      </c>
      <c r="J5261" s="23" t="str">
        <f t="shared" si="246"/>
        <v>ROTA DO SOL4040ida2</v>
      </c>
      <c r="K5261" s="32" t="str">
        <f t="shared" si="247"/>
        <v>CH PARAÍSO Nº 49/DF-290</v>
      </c>
    </row>
    <row r="5262" spans="1:11" x14ac:dyDescent="0.2">
      <c r="A5262" s="2" t="s">
        <v>817</v>
      </c>
      <c r="B5262" s="2" t="s">
        <v>451</v>
      </c>
      <c r="C5262" s="4">
        <v>4040</v>
      </c>
      <c r="D5262" s="2" t="s">
        <v>90</v>
      </c>
      <c r="E5262" s="2" t="s">
        <v>452</v>
      </c>
      <c r="F5262" s="23" t="str">
        <f t="shared" si="248"/>
        <v>ida</v>
      </c>
      <c r="G5262" s="4">
        <v>3</v>
      </c>
      <c r="H5262" s="2" t="s">
        <v>809</v>
      </c>
      <c r="I5262" s="2" t="s">
        <v>810</v>
      </c>
      <c r="J5262" s="23" t="str">
        <f t="shared" si="246"/>
        <v>ROTA DO SOL4040ida3</v>
      </c>
      <c r="K5262" s="32" t="str">
        <f t="shared" si="247"/>
        <v>CH PARAÍSO Nº 49/DF-290/BR-040</v>
      </c>
    </row>
    <row r="5263" spans="1:11" x14ac:dyDescent="0.2">
      <c r="A5263" s="2" t="s">
        <v>817</v>
      </c>
      <c r="B5263" s="2" t="s">
        <v>451</v>
      </c>
      <c r="C5263" s="4">
        <v>4040</v>
      </c>
      <c r="D5263" s="2" t="s">
        <v>90</v>
      </c>
      <c r="E5263" s="2" t="s">
        <v>452</v>
      </c>
      <c r="F5263" s="23" t="str">
        <f t="shared" si="248"/>
        <v>ida</v>
      </c>
      <c r="G5263" s="4">
        <v>4</v>
      </c>
      <c r="H5263" s="2" t="s">
        <v>463</v>
      </c>
      <c r="I5263" s="2" t="s">
        <v>811</v>
      </c>
      <c r="J5263" s="23" t="str">
        <f t="shared" si="246"/>
        <v>ROTA DO SOL4040ida4</v>
      </c>
      <c r="K5263" s="32" t="str">
        <f t="shared" si="247"/>
        <v>CH PARAÍSO Nº 49/DF-290/BR-040/EPIA</v>
      </c>
    </row>
    <row r="5264" spans="1:11" x14ac:dyDescent="0.2">
      <c r="A5264" s="2" t="s">
        <v>817</v>
      </c>
      <c r="B5264" s="2" t="s">
        <v>451</v>
      </c>
      <c r="C5264" s="4">
        <v>4040</v>
      </c>
      <c r="D5264" s="2" t="s">
        <v>90</v>
      </c>
      <c r="E5264" s="2" t="s">
        <v>452</v>
      </c>
      <c r="F5264" s="23" t="str">
        <f t="shared" si="248"/>
        <v>ida</v>
      </c>
      <c r="G5264" s="4">
        <v>5</v>
      </c>
      <c r="H5264" s="2" t="s">
        <v>463</v>
      </c>
      <c r="I5264" s="2" t="s">
        <v>707</v>
      </c>
      <c r="J5264" s="23" t="str">
        <f t="shared" si="246"/>
        <v>ROTA DO SOL4040ida5</v>
      </c>
      <c r="K5264" s="32" t="str">
        <f t="shared" si="247"/>
        <v>CH PARAÍSO Nº 49/DF-290/BR-040/EPIA/EPIA</v>
      </c>
    </row>
    <row r="5265" spans="1:11" x14ac:dyDescent="0.2">
      <c r="A5265" s="2" t="s">
        <v>817</v>
      </c>
      <c r="B5265" s="2" t="s">
        <v>451</v>
      </c>
      <c r="C5265" s="4">
        <v>4040</v>
      </c>
      <c r="D5265" s="2" t="s">
        <v>90</v>
      </c>
      <c r="E5265" s="2" t="s">
        <v>452</v>
      </c>
      <c r="F5265" s="23" t="str">
        <f t="shared" si="248"/>
        <v>ida</v>
      </c>
      <c r="G5265" s="4">
        <v>6</v>
      </c>
      <c r="H5265" s="2" t="s">
        <v>505</v>
      </c>
      <c r="I5265" s="2" t="s">
        <v>504</v>
      </c>
      <c r="J5265" s="23" t="str">
        <f t="shared" si="246"/>
        <v>ROTA DO SOL4040ida6</v>
      </c>
      <c r="K5265" s="32" t="str">
        <f t="shared" si="247"/>
        <v>CH PARAÍSO Nº 49/DF-290/BR-040/EPIA/EPIA/PARKSHOPPING</v>
      </c>
    </row>
    <row r="5266" spans="1:11" x14ac:dyDescent="0.2">
      <c r="A5266" s="2" t="s">
        <v>817</v>
      </c>
      <c r="B5266" s="2" t="s">
        <v>451</v>
      </c>
      <c r="C5266" s="4">
        <v>4040</v>
      </c>
      <c r="D5266" s="2" t="s">
        <v>90</v>
      </c>
      <c r="E5266" s="2" t="s">
        <v>452</v>
      </c>
      <c r="F5266" s="23" t="str">
        <f t="shared" si="248"/>
        <v>ida</v>
      </c>
      <c r="G5266" s="4">
        <v>7</v>
      </c>
      <c r="H5266" s="2" t="s">
        <v>503</v>
      </c>
      <c r="I5266" s="2" t="s">
        <v>504</v>
      </c>
      <c r="J5266" s="23" t="str">
        <f t="shared" si="246"/>
        <v>ROTA DO SOL4040ida7</v>
      </c>
      <c r="K5266" s="32" t="str">
        <f t="shared" si="247"/>
        <v>CH PARAÍSO Nº 49/DF-290/BR-040/EPIA/EPIA/PARKSHOPPING/EPGU - ZOOLÓGICO</v>
      </c>
    </row>
    <row r="5267" spans="1:11" x14ac:dyDescent="0.2">
      <c r="A5267" s="2" t="s">
        <v>817</v>
      </c>
      <c r="B5267" s="2" t="s">
        <v>451</v>
      </c>
      <c r="C5267" s="4">
        <v>4040</v>
      </c>
      <c r="D5267" s="2" t="s">
        <v>90</v>
      </c>
      <c r="E5267" s="2" t="s">
        <v>452</v>
      </c>
      <c r="F5267" s="23" t="str">
        <f t="shared" si="248"/>
        <v>ida</v>
      </c>
      <c r="G5267" s="4">
        <v>8</v>
      </c>
      <c r="H5267" s="2" t="s">
        <v>815</v>
      </c>
      <c r="I5267" s="2" t="s">
        <v>481</v>
      </c>
      <c r="J5267" s="23" t="str">
        <f t="shared" si="246"/>
        <v>ROTA DO SOL4040ida8</v>
      </c>
      <c r="K5267" s="32" t="str">
        <f t="shared" si="247"/>
        <v>CH PARAÍSO Nº 49/DF-290/BR-040/EPIA/EPIA/PARKSHOPPING/EPGU - ZOOLÓGICO/AVENIDA DAS NAÇÕES (VILA TELEBRASÍLIA)</v>
      </c>
    </row>
    <row r="5268" spans="1:11" x14ac:dyDescent="0.2">
      <c r="A5268" s="2" t="s">
        <v>817</v>
      </c>
      <c r="B5268" s="2" t="s">
        <v>451</v>
      </c>
      <c r="C5268" s="4">
        <v>4040</v>
      </c>
      <c r="D5268" s="2" t="s">
        <v>90</v>
      </c>
      <c r="E5268" s="2" t="s">
        <v>452</v>
      </c>
      <c r="F5268" s="23" t="str">
        <f t="shared" si="248"/>
        <v>ida</v>
      </c>
      <c r="G5268" s="4">
        <v>9</v>
      </c>
      <c r="H5268" s="2" t="s">
        <v>648</v>
      </c>
      <c r="I5268" s="2" t="s">
        <v>481</v>
      </c>
      <c r="J5268" s="23" t="str">
        <f t="shared" si="246"/>
        <v>ROTA DO SOL4040ida9</v>
      </c>
      <c r="K5268" s="32" t="str">
        <f t="shared" si="247"/>
        <v>CH PARAÍSO Nº 49/DF-290/BR-040/EPIA/EPIA/PARKSHOPPING/EPGU - ZOOLÓGICO/AVENIDA DAS NAÇÕES (VILA TELEBRASÍLIA)/EIXO W SUL</v>
      </c>
    </row>
    <row r="5269" spans="1:11" x14ac:dyDescent="0.2">
      <c r="A5269" s="2" t="s">
        <v>817</v>
      </c>
      <c r="B5269" s="2" t="s">
        <v>451</v>
      </c>
      <c r="C5269" s="4">
        <v>4040</v>
      </c>
      <c r="D5269" s="2" t="s">
        <v>90</v>
      </c>
      <c r="E5269" s="2" t="s">
        <v>452</v>
      </c>
      <c r="F5269" s="23" t="str">
        <f t="shared" si="248"/>
        <v>ida</v>
      </c>
      <c r="G5269" s="4">
        <v>10</v>
      </c>
      <c r="H5269" s="2" t="s">
        <v>483</v>
      </c>
      <c r="I5269" s="2" t="s">
        <v>481</v>
      </c>
      <c r="J5269" s="23" t="str">
        <f t="shared" si="246"/>
        <v>ROTA DO SOL4040ida10</v>
      </c>
      <c r="K5269" s="32" t="str">
        <f t="shared" si="247"/>
        <v>CH PARAÍSO Nº 49/DF-290/BR-040/EPIA/EPIA/PARKSHOPPING/EPGU - ZOOLÓGICO/AVENIDA DAS NAÇÕES (VILA TELEBRASÍLIA)/EIXO W SUL/RODOVIÁRIA PLANO PILOTO</v>
      </c>
    </row>
    <row r="5270" spans="1:11" x14ac:dyDescent="0.2">
      <c r="A5270" s="2" t="s">
        <v>817</v>
      </c>
      <c r="B5270" s="2" t="s">
        <v>451</v>
      </c>
      <c r="C5270" s="4">
        <v>4040</v>
      </c>
      <c r="D5270" s="2" t="s">
        <v>90</v>
      </c>
      <c r="E5270" s="2" t="s">
        <v>469</v>
      </c>
      <c r="F5270" s="23" t="str">
        <f t="shared" si="248"/>
        <v>volta</v>
      </c>
      <c r="G5270" s="4">
        <v>1</v>
      </c>
      <c r="H5270" s="2" t="s">
        <v>483</v>
      </c>
      <c r="I5270" s="2" t="s">
        <v>481</v>
      </c>
      <c r="J5270" s="23" t="str">
        <f t="shared" si="246"/>
        <v>ROTA DO SOL4040volta1</v>
      </c>
      <c r="K5270" s="32" t="str">
        <f t="shared" si="247"/>
        <v>RODOVIÁRIA PLANO PILOTO</v>
      </c>
    </row>
    <row r="5271" spans="1:11" x14ac:dyDescent="0.2">
      <c r="A5271" s="2" t="s">
        <v>817</v>
      </c>
      <c r="B5271" s="2" t="s">
        <v>451</v>
      </c>
      <c r="C5271" s="4">
        <v>4040</v>
      </c>
      <c r="D5271" s="2" t="s">
        <v>90</v>
      </c>
      <c r="E5271" s="2" t="s">
        <v>469</v>
      </c>
      <c r="F5271" s="23" t="str">
        <f t="shared" si="248"/>
        <v>volta</v>
      </c>
      <c r="G5271" s="4">
        <v>2</v>
      </c>
      <c r="H5271" s="2" t="s">
        <v>648</v>
      </c>
      <c r="I5271" s="2" t="s">
        <v>481</v>
      </c>
      <c r="J5271" s="23" t="str">
        <f t="shared" si="246"/>
        <v>ROTA DO SOL4040volta2</v>
      </c>
      <c r="K5271" s="32" t="str">
        <f t="shared" si="247"/>
        <v>RODOVIÁRIA PLANO PILOTO/EIXO W SUL</v>
      </c>
    </row>
    <row r="5272" spans="1:11" x14ac:dyDescent="0.2">
      <c r="A5272" s="2" t="s">
        <v>817</v>
      </c>
      <c r="B5272" s="2" t="s">
        <v>451</v>
      </c>
      <c r="C5272" s="4">
        <v>4040</v>
      </c>
      <c r="D5272" s="2" t="s">
        <v>90</v>
      </c>
      <c r="E5272" s="2" t="s">
        <v>469</v>
      </c>
      <c r="F5272" s="23" t="str">
        <f t="shared" si="248"/>
        <v>volta</v>
      </c>
      <c r="G5272" s="4">
        <v>3</v>
      </c>
      <c r="H5272" s="2" t="s">
        <v>815</v>
      </c>
      <c r="I5272" s="2" t="s">
        <v>481</v>
      </c>
      <c r="J5272" s="23" t="str">
        <f t="shared" si="246"/>
        <v>ROTA DO SOL4040volta3</v>
      </c>
      <c r="K5272" s="32" t="str">
        <f t="shared" si="247"/>
        <v>RODOVIÁRIA PLANO PILOTO/EIXO W SUL/AVENIDA DAS NAÇÕES (VILA TELEBRASÍLIA)</v>
      </c>
    </row>
    <row r="5273" spans="1:11" x14ac:dyDescent="0.2">
      <c r="A5273" s="2" t="s">
        <v>817</v>
      </c>
      <c r="B5273" s="2" t="s">
        <v>451</v>
      </c>
      <c r="C5273" s="4">
        <v>4040</v>
      </c>
      <c r="D5273" s="2" t="s">
        <v>90</v>
      </c>
      <c r="E5273" s="2" t="s">
        <v>469</v>
      </c>
      <c r="F5273" s="23" t="str">
        <f t="shared" si="248"/>
        <v>volta</v>
      </c>
      <c r="G5273" s="4">
        <v>4</v>
      </c>
      <c r="H5273" s="2" t="s">
        <v>503</v>
      </c>
      <c r="I5273" s="2" t="s">
        <v>504</v>
      </c>
      <c r="J5273" s="23" t="str">
        <f t="shared" si="246"/>
        <v>ROTA DO SOL4040volta4</v>
      </c>
      <c r="K5273" s="32" t="str">
        <f t="shared" si="247"/>
        <v>RODOVIÁRIA PLANO PILOTO/EIXO W SUL/AVENIDA DAS NAÇÕES (VILA TELEBRASÍLIA)/EPGU - ZOOLÓGICO</v>
      </c>
    </row>
    <row r="5274" spans="1:11" x14ac:dyDescent="0.2">
      <c r="A5274" s="2" t="s">
        <v>817</v>
      </c>
      <c r="B5274" s="2" t="s">
        <v>451</v>
      </c>
      <c r="C5274" s="4">
        <v>4040</v>
      </c>
      <c r="D5274" s="2" t="s">
        <v>90</v>
      </c>
      <c r="E5274" s="2" t="s">
        <v>469</v>
      </c>
      <c r="F5274" s="23" t="str">
        <f t="shared" si="248"/>
        <v>volta</v>
      </c>
      <c r="G5274" s="4">
        <v>5</v>
      </c>
      <c r="H5274" s="2" t="s">
        <v>505</v>
      </c>
      <c r="I5274" s="2" t="s">
        <v>504</v>
      </c>
      <c r="J5274" s="23" t="str">
        <f t="shared" si="246"/>
        <v>ROTA DO SOL4040volta5</v>
      </c>
      <c r="K5274" s="32" t="str">
        <f t="shared" si="247"/>
        <v>RODOVIÁRIA PLANO PILOTO/EIXO W SUL/AVENIDA DAS NAÇÕES (VILA TELEBRASÍLIA)/EPGU - ZOOLÓGICO/PARKSHOPPING</v>
      </c>
    </row>
    <row r="5275" spans="1:11" x14ac:dyDescent="0.2">
      <c r="A5275" s="2" t="s">
        <v>817</v>
      </c>
      <c r="B5275" s="2" t="s">
        <v>451</v>
      </c>
      <c r="C5275" s="4">
        <v>4040</v>
      </c>
      <c r="D5275" s="2" t="s">
        <v>90</v>
      </c>
      <c r="E5275" s="2" t="s">
        <v>469</v>
      </c>
      <c r="F5275" s="23" t="str">
        <f t="shared" si="248"/>
        <v>volta</v>
      </c>
      <c r="G5275" s="4">
        <v>6</v>
      </c>
      <c r="H5275" s="2" t="s">
        <v>463</v>
      </c>
      <c r="I5275" s="2" t="s">
        <v>707</v>
      </c>
      <c r="J5275" s="23" t="str">
        <f t="shared" si="246"/>
        <v>ROTA DO SOL4040volta6</v>
      </c>
      <c r="K5275" s="32" t="str">
        <f t="shared" si="247"/>
        <v>RODOVIÁRIA PLANO PILOTO/EIXO W SUL/AVENIDA DAS NAÇÕES (VILA TELEBRASÍLIA)/EPGU - ZOOLÓGICO/PARKSHOPPING/EPIA</v>
      </c>
    </row>
    <row r="5276" spans="1:11" x14ac:dyDescent="0.2">
      <c r="A5276" s="2" t="s">
        <v>817</v>
      </c>
      <c r="B5276" s="2" t="s">
        <v>451</v>
      </c>
      <c r="C5276" s="4">
        <v>4040</v>
      </c>
      <c r="D5276" s="2" t="s">
        <v>90</v>
      </c>
      <c r="E5276" s="2" t="s">
        <v>469</v>
      </c>
      <c r="F5276" s="23" t="str">
        <f t="shared" si="248"/>
        <v>volta</v>
      </c>
      <c r="G5276" s="4">
        <v>7</v>
      </c>
      <c r="H5276" s="2" t="s">
        <v>463</v>
      </c>
      <c r="I5276" s="2" t="s">
        <v>811</v>
      </c>
      <c r="J5276" s="23" t="str">
        <f t="shared" si="246"/>
        <v>ROTA DO SOL4040volta7</v>
      </c>
      <c r="K5276" s="32" t="str">
        <f t="shared" si="247"/>
        <v>RODOVIÁRIA PLANO PILOTO/EIXO W SUL/AVENIDA DAS NAÇÕES (VILA TELEBRASÍLIA)/EPGU - ZOOLÓGICO/PARKSHOPPING/EPIA/EPIA</v>
      </c>
    </row>
    <row r="5277" spans="1:11" x14ac:dyDescent="0.2">
      <c r="A5277" s="2" t="s">
        <v>817</v>
      </c>
      <c r="B5277" s="2" t="s">
        <v>451</v>
      </c>
      <c r="C5277" s="4">
        <v>4040</v>
      </c>
      <c r="D5277" s="2" t="s">
        <v>90</v>
      </c>
      <c r="E5277" s="2" t="s">
        <v>469</v>
      </c>
      <c r="F5277" s="23" t="str">
        <f t="shared" si="248"/>
        <v>volta</v>
      </c>
      <c r="G5277" s="4">
        <v>8</v>
      </c>
      <c r="H5277" s="2" t="s">
        <v>809</v>
      </c>
      <c r="I5277" s="2" t="s">
        <v>810</v>
      </c>
      <c r="J5277" s="23" t="str">
        <f t="shared" si="246"/>
        <v>ROTA DO SOL4040volta8</v>
      </c>
      <c r="K5277" s="32" t="str">
        <f t="shared" si="247"/>
        <v>RODOVIÁRIA PLANO PILOTO/EIXO W SUL/AVENIDA DAS NAÇÕES (VILA TELEBRASÍLIA)/EPGU - ZOOLÓGICO/PARKSHOPPING/EPIA/EPIA/BR-040</v>
      </c>
    </row>
    <row r="5278" spans="1:11" x14ac:dyDescent="0.2">
      <c r="A5278" s="2" t="s">
        <v>817</v>
      </c>
      <c r="B5278" s="2" t="s">
        <v>451</v>
      </c>
      <c r="C5278" s="4">
        <v>4040</v>
      </c>
      <c r="D5278" s="2" t="s">
        <v>90</v>
      </c>
      <c r="E5278" s="2" t="s">
        <v>469</v>
      </c>
      <c r="F5278" s="23" t="str">
        <f t="shared" si="248"/>
        <v>volta</v>
      </c>
      <c r="G5278" s="4">
        <v>9</v>
      </c>
      <c r="H5278" s="2" t="s">
        <v>808</v>
      </c>
      <c r="I5278" s="2" t="s">
        <v>804</v>
      </c>
      <c r="J5278" s="23" t="str">
        <f t="shared" si="246"/>
        <v>ROTA DO SOL4040volta9</v>
      </c>
      <c r="K5278" s="32" t="str">
        <f t="shared" si="247"/>
        <v>RODOVIÁRIA PLANO PILOTO/EIXO W SUL/AVENIDA DAS NAÇÕES (VILA TELEBRASÍLIA)/EPGU - ZOOLÓGICO/PARKSHOPPING/EPIA/EPIA/BR-040/DF-290</v>
      </c>
    </row>
    <row r="5279" spans="1:11" x14ac:dyDescent="0.2">
      <c r="A5279" s="2" t="s">
        <v>817</v>
      </c>
      <c r="B5279" s="2" t="s">
        <v>451</v>
      </c>
      <c r="C5279" s="4">
        <v>4040</v>
      </c>
      <c r="D5279" s="2" t="s">
        <v>90</v>
      </c>
      <c r="E5279" s="2" t="s">
        <v>469</v>
      </c>
      <c r="F5279" s="23" t="str">
        <f t="shared" si="248"/>
        <v>volta</v>
      </c>
      <c r="G5279" s="4">
        <v>10</v>
      </c>
      <c r="H5279" s="2" t="s">
        <v>818</v>
      </c>
      <c r="I5279" s="2" t="s">
        <v>817</v>
      </c>
      <c r="J5279" s="23" t="str">
        <f t="shared" si="246"/>
        <v>ROTA DO SOL4040volta10</v>
      </c>
      <c r="K5279" s="32" t="str">
        <f t="shared" si="247"/>
        <v>RODOVIÁRIA PLANO PILOTO/EIXO W SUL/AVENIDA DAS NAÇÕES (VILA TELEBRASÍLIA)/EPGU - ZOOLÓGICO/PARKSHOPPING/EPIA/EPIA/BR-040/DF-290/CH PARAÍSO Nº 49</v>
      </c>
    </row>
    <row r="5280" spans="1:11" x14ac:dyDescent="0.2">
      <c r="A5280" s="2" t="s">
        <v>817</v>
      </c>
      <c r="B5280" s="2" t="s">
        <v>451</v>
      </c>
      <c r="C5280" s="4">
        <v>4041</v>
      </c>
      <c r="D5280" s="2" t="s">
        <v>90</v>
      </c>
      <c r="E5280" s="2" t="s">
        <v>452</v>
      </c>
      <c r="F5280" s="23" t="str">
        <f t="shared" si="248"/>
        <v>ida</v>
      </c>
      <c r="G5280" s="4">
        <v>1</v>
      </c>
      <c r="H5280" s="2" t="s">
        <v>818</v>
      </c>
      <c r="I5280" s="2" t="s">
        <v>817</v>
      </c>
      <c r="J5280" s="23" t="str">
        <f t="shared" si="246"/>
        <v>ROTA DO SOL4041ida1</v>
      </c>
      <c r="K5280" s="32" t="str">
        <f t="shared" si="247"/>
        <v>CH PARAÍSO Nº 49</v>
      </c>
    </row>
    <row r="5281" spans="1:11" x14ac:dyDescent="0.2">
      <c r="A5281" s="2" t="s">
        <v>817</v>
      </c>
      <c r="B5281" s="2" t="s">
        <v>451</v>
      </c>
      <c r="C5281" s="4">
        <v>4041</v>
      </c>
      <c r="D5281" s="2" t="s">
        <v>90</v>
      </c>
      <c r="E5281" s="2" t="s">
        <v>452</v>
      </c>
      <c r="F5281" s="23" t="str">
        <f t="shared" si="248"/>
        <v>ida</v>
      </c>
      <c r="G5281" s="4">
        <v>2</v>
      </c>
      <c r="H5281" s="2" t="s">
        <v>819</v>
      </c>
      <c r="I5281" s="2" t="s">
        <v>817</v>
      </c>
      <c r="J5281" s="23" t="str">
        <f t="shared" si="246"/>
        <v>ROTA DO SOL4041ida2</v>
      </c>
      <c r="K5281" s="32" t="str">
        <f t="shared" si="247"/>
        <v>CH PARAÍSO Nº 49/RUA 51</v>
      </c>
    </row>
    <row r="5282" spans="1:11" x14ac:dyDescent="0.2">
      <c r="A5282" s="2" t="s">
        <v>817</v>
      </c>
      <c r="B5282" s="2" t="s">
        <v>451</v>
      </c>
      <c r="C5282" s="4">
        <v>4041</v>
      </c>
      <c r="D5282" s="2" t="s">
        <v>90</v>
      </c>
      <c r="E5282" s="2" t="s">
        <v>452</v>
      </c>
      <c r="F5282" s="23" t="str">
        <f t="shared" si="248"/>
        <v>ida</v>
      </c>
      <c r="G5282" s="4">
        <v>3</v>
      </c>
      <c r="H5282" s="2" t="s">
        <v>820</v>
      </c>
      <c r="I5282" s="2" t="s">
        <v>817</v>
      </c>
      <c r="J5282" s="23" t="str">
        <f t="shared" si="246"/>
        <v>ROTA DO SOL4041ida3</v>
      </c>
      <c r="K5282" s="32" t="str">
        <f t="shared" si="247"/>
        <v>CH PARAÍSO Nº 49/RUA 51/RUA 6</v>
      </c>
    </row>
    <row r="5283" spans="1:11" x14ac:dyDescent="0.2">
      <c r="A5283" s="2" t="s">
        <v>817</v>
      </c>
      <c r="B5283" s="2" t="s">
        <v>451</v>
      </c>
      <c r="C5283" s="4">
        <v>4041</v>
      </c>
      <c r="D5283" s="2" t="s">
        <v>90</v>
      </c>
      <c r="E5283" s="2" t="s">
        <v>452</v>
      </c>
      <c r="F5283" s="23" t="str">
        <f t="shared" si="248"/>
        <v>ida</v>
      </c>
      <c r="G5283" s="4">
        <v>4</v>
      </c>
      <c r="H5283" s="2" t="s">
        <v>821</v>
      </c>
      <c r="I5283" s="2" t="s">
        <v>817</v>
      </c>
      <c r="J5283" s="23" t="str">
        <f t="shared" si="246"/>
        <v>ROTA DO SOL4041ida4</v>
      </c>
      <c r="K5283" s="32" t="str">
        <f t="shared" si="247"/>
        <v>CH PARAÍSO Nº 49/RUA 51/RUA 6/RUA 7</v>
      </c>
    </row>
    <row r="5284" spans="1:11" x14ac:dyDescent="0.2">
      <c r="A5284" s="2" t="s">
        <v>817</v>
      </c>
      <c r="B5284" s="2" t="s">
        <v>451</v>
      </c>
      <c r="C5284" s="4">
        <v>4041</v>
      </c>
      <c r="D5284" s="2" t="s">
        <v>90</v>
      </c>
      <c r="E5284" s="2" t="s">
        <v>452</v>
      </c>
      <c r="F5284" s="23" t="str">
        <f t="shared" si="248"/>
        <v>ida</v>
      </c>
      <c r="G5284" s="4">
        <v>5</v>
      </c>
      <c r="H5284" s="2" t="s">
        <v>822</v>
      </c>
      <c r="I5284" s="2" t="s">
        <v>804</v>
      </c>
      <c r="J5284" s="23" t="str">
        <f t="shared" si="246"/>
        <v>ROTA DO SOL4041ida5</v>
      </c>
      <c r="K5284" s="32" t="str">
        <f t="shared" si="247"/>
        <v>CH PARAÍSO Nº 49/RUA 51/RUA 6/RUA 7/AVENIDA LAGO AZUL</v>
      </c>
    </row>
    <row r="5285" spans="1:11" x14ac:dyDescent="0.2">
      <c r="A5285" s="2" t="s">
        <v>817</v>
      </c>
      <c r="B5285" s="2" t="s">
        <v>451</v>
      </c>
      <c r="C5285" s="4">
        <v>4041</v>
      </c>
      <c r="D5285" s="2" t="s">
        <v>90</v>
      </c>
      <c r="E5285" s="2" t="s">
        <v>452</v>
      </c>
      <c r="F5285" s="23" t="str">
        <f t="shared" si="248"/>
        <v>ida</v>
      </c>
      <c r="G5285" s="4">
        <v>6</v>
      </c>
      <c r="H5285" s="2" t="s">
        <v>619</v>
      </c>
      <c r="I5285" s="2" t="s">
        <v>823</v>
      </c>
      <c r="J5285" s="23" t="str">
        <f t="shared" si="246"/>
        <v>ROTA DO SOL4041ida6</v>
      </c>
      <c r="K5285" s="32" t="str">
        <f t="shared" si="247"/>
        <v>CH PARAÍSO Nº 49/RUA 51/RUA 6/RUA 7/AVENIDA LAGO AZUL/AVENIDA CONTORNO</v>
      </c>
    </row>
    <row r="5286" spans="1:11" x14ac:dyDescent="0.2">
      <c r="A5286" s="2" t="s">
        <v>817</v>
      </c>
      <c r="B5286" s="2" t="s">
        <v>451</v>
      </c>
      <c r="C5286" s="4">
        <v>4041</v>
      </c>
      <c r="D5286" s="2" t="s">
        <v>90</v>
      </c>
      <c r="E5286" s="2" t="s">
        <v>452</v>
      </c>
      <c r="F5286" s="23" t="str">
        <f t="shared" si="248"/>
        <v>ida</v>
      </c>
      <c r="G5286" s="4">
        <v>7</v>
      </c>
      <c r="H5286" s="2" t="s">
        <v>824</v>
      </c>
      <c r="I5286" s="2" t="s">
        <v>804</v>
      </c>
      <c r="J5286" s="23" t="str">
        <f t="shared" si="246"/>
        <v>ROTA DO SOL4041ida7</v>
      </c>
      <c r="K5286" s="32" t="str">
        <f t="shared" si="247"/>
        <v>CH PARAÍSO Nº 49/RUA 51/RUA 6/RUA 7/AVENIDA LAGO AZUL/AVENIDA CONTORNO/RUA DALIAS</v>
      </c>
    </row>
    <row r="5287" spans="1:11" x14ac:dyDescent="0.2">
      <c r="A5287" s="2" t="s">
        <v>817</v>
      </c>
      <c r="B5287" s="2" t="s">
        <v>451</v>
      </c>
      <c r="C5287" s="4">
        <v>4041</v>
      </c>
      <c r="D5287" s="2" t="s">
        <v>90</v>
      </c>
      <c r="E5287" s="2" t="s">
        <v>452</v>
      </c>
      <c r="F5287" s="23" t="str">
        <f t="shared" si="248"/>
        <v>ida</v>
      </c>
      <c r="G5287" s="4">
        <v>8</v>
      </c>
      <c r="H5287" s="2" t="s">
        <v>825</v>
      </c>
      <c r="I5287" s="2" t="s">
        <v>804</v>
      </c>
      <c r="J5287" s="23" t="str">
        <f t="shared" si="246"/>
        <v>ROTA DO SOL4041ida8</v>
      </c>
      <c r="K5287" s="32" t="str">
        <f t="shared" si="247"/>
        <v>CH PARAÍSO Nº 49/RUA 51/RUA 6/RUA 7/AVENIDA LAGO AZUL/AVENIDA CONTORNO/RUA DALIAS/AVENIDA DVO</v>
      </c>
    </row>
    <row r="5288" spans="1:11" x14ac:dyDescent="0.2">
      <c r="A5288" s="2" t="s">
        <v>817</v>
      </c>
      <c r="B5288" s="2" t="s">
        <v>451</v>
      </c>
      <c r="C5288" s="4">
        <v>4041</v>
      </c>
      <c r="D5288" s="2" t="s">
        <v>90</v>
      </c>
      <c r="E5288" s="2" t="s">
        <v>452</v>
      </c>
      <c r="F5288" s="23" t="str">
        <f t="shared" si="248"/>
        <v>ida</v>
      </c>
      <c r="G5288" s="4">
        <v>9</v>
      </c>
      <c r="H5288" s="2" t="s">
        <v>808</v>
      </c>
      <c r="I5288" s="2" t="s">
        <v>804</v>
      </c>
      <c r="J5288" s="23" t="str">
        <f t="shared" si="246"/>
        <v>ROTA DO SOL4041ida9</v>
      </c>
      <c r="K5288" s="32" t="str">
        <f t="shared" si="247"/>
        <v>CH PARAÍSO Nº 49/RUA 51/RUA 6/RUA 7/AVENIDA LAGO AZUL/AVENIDA CONTORNO/RUA DALIAS/AVENIDA DVO/DF-290</v>
      </c>
    </row>
    <row r="5289" spans="1:11" x14ac:dyDescent="0.2">
      <c r="A5289" s="2" t="s">
        <v>817</v>
      </c>
      <c r="B5289" s="2" t="s">
        <v>451</v>
      </c>
      <c r="C5289" s="4">
        <v>4041</v>
      </c>
      <c r="D5289" s="2" t="s">
        <v>90</v>
      </c>
      <c r="E5289" s="2" t="s">
        <v>452</v>
      </c>
      <c r="F5289" s="23" t="str">
        <f t="shared" si="248"/>
        <v>ida</v>
      </c>
      <c r="G5289" s="4">
        <v>10</v>
      </c>
      <c r="H5289" s="2" t="s">
        <v>809</v>
      </c>
      <c r="I5289" s="2" t="s">
        <v>810</v>
      </c>
      <c r="J5289" s="23" t="str">
        <f t="shared" si="246"/>
        <v>ROTA DO SOL4041ida10</v>
      </c>
      <c r="K5289" s="32" t="str">
        <f t="shared" si="247"/>
        <v>CH PARAÍSO Nº 49/RUA 51/RUA 6/RUA 7/AVENIDA LAGO AZUL/AVENIDA CONTORNO/RUA DALIAS/AVENIDA DVO/DF-290/BR-040</v>
      </c>
    </row>
    <row r="5290" spans="1:11" x14ac:dyDescent="0.2">
      <c r="A5290" s="2" t="s">
        <v>817</v>
      </c>
      <c r="B5290" s="2" t="s">
        <v>451</v>
      </c>
      <c r="C5290" s="4">
        <v>4041</v>
      </c>
      <c r="D5290" s="2" t="s">
        <v>90</v>
      </c>
      <c r="E5290" s="2" t="s">
        <v>452</v>
      </c>
      <c r="F5290" s="23" t="str">
        <f t="shared" si="248"/>
        <v>ida</v>
      </c>
      <c r="G5290" s="4">
        <v>11</v>
      </c>
      <c r="H5290" s="2" t="s">
        <v>463</v>
      </c>
      <c r="I5290" s="2" t="s">
        <v>811</v>
      </c>
      <c r="J5290" s="23" t="str">
        <f t="shared" si="246"/>
        <v>ROTA DO SOL4041ida11</v>
      </c>
      <c r="K5290" s="32" t="str">
        <f t="shared" si="247"/>
        <v>CH PARAÍSO Nº 49/RUA 51/RUA 6/RUA 7/AVENIDA LAGO AZUL/AVENIDA CONTORNO/RUA DALIAS/AVENIDA DVO/DF-290/BR-040/EPIA</v>
      </c>
    </row>
    <row r="5291" spans="1:11" x14ac:dyDescent="0.2">
      <c r="A5291" s="2" t="s">
        <v>817</v>
      </c>
      <c r="B5291" s="2" t="s">
        <v>451</v>
      </c>
      <c r="C5291" s="4">
        <v>4041</v>
      </c>
      <c r="D5291" s="2" t="s">
        <v>90</v>
      </c>
      <c r="E5291" s="2" t="s">
        <v>452</v>
      </c>
      <c r="F5291" s="23" t="str">
        <f t="shared" si="248"/>
        <v>ida</v>
      </c>
      <c r="G5291" s="4">
        <v>12</v>
      </c>
      <c r="H5291" s="2" t="s">
        <v>463</v>
      </c>
      <c r="I5291" s="2" t="s">
        <v>707</v>
      </c>
      <c r="J5291" s="23" t="str">
        <f t="shared" si="246"/>
        <v>ROTA DO SOL4041ida12</v>
      </c>
      <c r="K5291" s="32" t="str">
        <f t="shared" si="247"/>
        <v>CH PARAÍSO Nº 49/RUA 51/RUA 6/RUA 7/AVENIDA LAGO AZUL/AVENIDA CONTORNO/RUA DALIAS/AVENIDA DVO/DF-290/BR-040/EPIA/EPIA</v>
      </c>
    </row>
    <row r="5292" spans="1:11" x14ac:dyDescent="0.2">
      <c r="A5292" s="2" t="s">
        <v>817</v>
      </c>
      <c r="B5292" s="2" t="s">
        <v>451</v>
      </c>
      <c r="C5292" s="4">
        <v>4041</v>
      </c>
      <c r="D5292" s="2" t="s">
        <v>90</v>
      </c>
      <c r="E5292" s="2" t="s">
        <v>452</v>
      </c>
      <c r="F5292" s="23" t="str">
        <f t="shared" si="248"/>
        <v>ida</v>
      </c>
      <c r="G5292" s="4">
        <v>13</v>
      </c>
      <c r="H5292" s="2" t="s">
        <v>503</v>
      </c>
      <c r="I5292" s="2" t="s">
        <v>504</v>
      </c>
      <c r="J5292" s="23" t="str">
        <f t="shared" si="246"/>
        <v>ROTA DO SOL4041ida13</v>
      </c>
      <c r="K5292" s="32" t="str">
        <f t="shared" si="247"/>
        <v>CH PARAÍSO Nº 49/RUA 51/RUA 6/RUA 7/AVENIDA LAGO AZUL/AVENIDA CONTORNO/RUA DALIAS/AVENIDA DVO/DF-290/BR-040/EPIA/EPIA/EPGU - ZOOLÓGICO</v>
      </c>
    </row>
    <row r="5293" spans="1:11" x14ac:dyDescent="0.2">
      <c r="A5293" s="2" t="s">
        <v>817</v>
      </c>
      <c r="B5293" s="2" t="s">
        <v>451</v>
      </c>
      <c r="C5293" s="4">
        <v>4041</v>
      </c>
      <c r="D5293" s="2" t="s">
        <v>90</v>
      </c>
      <c r="E5293" s="2" t="s">
        <v>452</v>
      </c>
      <c r="F5293" s="23" t="str">
        <f t="shared" si="248"/>
        <v>ida</v>
      </c>
      <c r="G5293" s="4">
        <v>14</v>
      </c>
      <c r="H5293" s="2" t="s">
        <v>815</v>
      </c>
      <c r="I5293" s="2" t="s">
        <v>481</v>
      </c>
      <c r="J5293" s="23" t="str">
        <f t="shared" si="246"/>
        <v>ROTA DO SOL4041ida14</v>
      </c>
      <c r="K5293" s="32" t="str">
        <f t="shared" si="247"/>
        <v>CH PARAÍSO Nº 49/RUA 51/RUA 6/RUA 7/AVENIDA LAGO AZUL/AVENIDA CONTORNO/RUA DALIAS/AVENIDA DVO/DF-290/BR-040/EPIA/EPIA/EPGU - ZOOLÓGICO/AVENIDA DAS NAÇÕES (VILA TELEBRASÍLIA)</v>
      </c>
    </row>
    <row r="5294" spans="1:11" x14ac:dyDescent="0.2">
      <c r="A5294" s="2" t="s">
        <v>817</v>
      </c>
      <c r="B5294" s="2" t="s">
        <v>451</v>
      </c>
      <c r="C5294" s="4">
        <v>4041</v>
      </c>
      <c r="D5294" s="2" t="s">
        <v>90</v>
      </c>
      <c r="E5294" s="2" t="s">
        <v>452</v>
      </c>
      <c r="F5294" s="23" t="str">
        <f t="shared" si="248"/>
        <v>ida</v>
      </c>
      <c r="G5294" s="4">
        <v>15</v>
      </c>
      <c r="H5294" s="2" t="s">
        <v>648</v>
      </c>
      <c r="I5294" s="2" t="s">
        <v>481</v>
      </c>
      <c r="J5294" s="23" t="str">
        <f t="shared" si="246"/>
        <v>ROTA DO SOL4041ida15</v>
      </c>
      <c r="K5294" s="32" t="str">
        <f t="shared" si="247"/>
        <v>CH PARAÍSO Nº 49/RUA 51/RUA 6/RUA 7/AVENIDA LAGO AZUL/AVENIDA CONTORNO/RUA DALIAS/AVENIDA DVO/DF-290/BR-040/EPIA/EPIA/EPGU - ZOOLÓGICO/AVENIDA DAS NAÇÕES (VILA TELEBRASÍLIA)/EIXO W SUL</v>
      </c>
    </row>
    <row r="5295" spans="1:11" x14ac:dyDescent="0.2">
      <c r="A5295" s="2" t="s">
        <v>817</v>
      </c>
      <c r="B5295" s="2" t="s">
        <v>451</v>
      </c>
      <c r="C5295" s="4">
        <v>4041</v>
      </c>
      <c r="D5295" s="2" t="s">
        <v>90</v>
      </c>
      <c r="E5295" s="2" t="s">
        <v>452</v>
      </c>
      <c r="F5295" s="23" t="str">
        <f t="shared" si="248"/>
        <v>ida</v>
      </c>
      <c r="G5295" s="4">
        <v>16</v>
      </c>
      <c r="H5295" s="2" t="s">
        <v>483</v>
      </c>
      <c r="I5295" s="2" t="s">
        <v>481</v>
      </c>
      <c r="J5295" s="23" t="str">
        <f t="shared" si="246"/>
        <v>ROTA DO SOL4041ida16</v>
      </c>
      <c r="K5295" s="32" t="str">
        <f t="shared" si="247"/>
        <v>CH PARAÍSO Nº 49/RUA 51/RUA 6/RUA 7/AVENIDA LAGO AZUL/AVENIDA CONTORNO/RUA DALIAS/AVENIDA DVO/DF-290/BR-040/EPIA/EPIA/EPGU - ZOOLÓGICO/AVENIDA DAS NAÇÕES (VILA TELEBRASÍLIA)/EIXO W SUL/RODOVIÁRIA PLANO PILOTO</v>
      </c>
    </row>
    <row r="5296" spans="1:11" x14ac:dyDescent="0.2">
      <c r="A5296" s="2" t="s">
        <v>817</v>
      </c>
      <c r="B5296" s="2" t="s">
        <v>451</v>
      </c>
      <c r="C5296" s="4">
        <v>4041</v>
      </c>
      <c r="D5296" s="2" t="s">
        <v>90</v>
      </c>
      <c r="E5296" s="2" t="s">
        <v>469</v>
      </c>
      <c r="F5296" s="23" t="str">
        <f t="shared" si="248"/>
        <v>volta</v>
      </c>
      <c r="G5296" s="4">
        <v>1</v>
      </c>
      <c r="H5296" s="2" t="s">
        <v>483</v>
      </c>
      <c r="I5296" s="2" t="s">
        <v>481</v>
      </c>
      <c r="J5296" s="23" t="str">
        <f t="shared" si="246"/>
        <v>ROTA DO SOL4041volta1</v>
      </c>
      <c r="K5296" s="32" t="str">
        <f t="shared" si="247"/>
        <v>RODOVIÁRIA PLANO PILOTO</v>
      </c>
    </row>
    <row r="5297" spans="1:11" x14ac:dyDescent="0.2">
      <c r="A5297" s="2" t="s">
        <v>817</v>
      </c>
      <c r="B5297" s="2" t="s">
        <v>451</v>
      </c>
      <c r="C5297" s="4">
        <v>4041</v>
      </c>
      <c r="D5297" s="2" t="s">
        <v>90</v>
      </c>
      <c r="E5297" s="2" t="s">
        <v>469</v>
      </c>
      <c r="F5297" s="23" t="str">
        <f t="shared" si="248"/>
        <v>volta</v>
      </c>
      <c r="G5297" s="4">
        <v>2</v>
      </c>
      <c r="H5297" s="2" t="s">
        <v>648</v>
      </c>
      <c r="I5297" s="2" t="s">
        <v>481</v>
      </c>
      <c r="J5297" s="23" t="str">
        <f t="shared" si="246"/>
        <v>ROTA DO SOL4041volta2</v>
      </c>
      <c r="K5297" s="32" t="str">
        <f t="shared" si="247"/>
        <v>RODOVIÁRIA PLANO PILOTO/EIXO W SUL</v>
      </c>
    </row>
    <row r="5298" spans="1:11" x14ac:dyDescent="0.2">
      <c r="A5298" s="2" t="s">
        <v>817</v>
      </c>
      <c r="B5298" s="2" t="s">
        <v>451</v>
      </c>
      <c r="C5298" s="4">
        <v>4041</v>
      </c>
      <c r="D5298" s="2" t="s">
        <v>90</v>
      </c>
      <c r="E5298" s="2" t="s">
        <v>469</v>
      </c>
      <c r="F5298" s="23" t="str">
        <f t="shared" si="248"/>
        <v>volta</v>
      </c>
      <c r="G5298" s="4">
        <v>3</v>
      </c>
      <c r="H5298" s="2" t="s">
        <v>815</v>
      </c>
      <c r="I5298" s="2" t="s">
        <v>481</v>
      </c>
      <c r="J5298" s="23" t="str">
        <f t="shared" si="246"/>
        <v>ROTA DO SOL4041volta3</v>
      </c>
      <c r="K5298" s="32" t="str">
        <f t="shared" si="247"/>
        <v>RODOVIÁRIA PLANO PILOTO/EIXO W SUL/AVENIDA DAS NAÇÕES (VILA TELEBRASÍLIA)</v>
      </c>
    </row>
    <row r="5299" spans="1:11" x14ac:dyDescent="0.2">
      <c r="A5299" s="2" t="s">
        <v>817</v>
      </c>
      <c r="B5299" s="2" t="s">
        <v>451</v>
      </c>
      <c r="C5299" s="4">
        <v>4041</v>
      </c>
      <c r="D5299" s="2" t="s">
        <v>90</v>
      </c>
      <c r="E5299" s="2" t="s">
        <v>469</v>
      </c>
      <c r="F5299" s="23" t="str">
        <f t="shared" si="248"/>
        <v>volta</v>
      </c>
      <c r="G5299" s="4">
        <v>4</v>
      </c>
      <c r="H5299" s="2" t="s">
        <v>503</v>
      </c>
      <c r="I5299" s="2" t="s">
        <v>504</v>
      </c>
      <c r="J5299" s="23" t="str">
        <f t="shared" si="246"/>
        <v>ROTA DO SOL4041volta4</v>
      </c>
      <c r="K5299" s="32" t="str">
        <f t="shared" si="247"/>
        <v>RODOVIÁRIA PLANO PILOTO/EIXO W SUL/AVENIDA DAS NAÇÕES (VILA TELEBRASÍLIA)/EPGU - ZOOLÓGICO</v>
      </c>
    </row>
    <row r="5300" spans="1:11" x14ac:dyDescent="0.2">
      <c r="A5300" s="2" t="s">
        <v>817</v>
      </c>
      <c r="B5300" s="2" t="s">
        <v>451</v>
      </c>
      <c r="C5300" s="4">
        <v>4041</v>
      </c>
      <c r="D5300" s="2" t="s">
        <v>90</v>
      </c>
      <c r="E5300" s="2" t="s">
        <v>469</v>
      </c>
      <c r="F5300" s="23" t="str">
        <f t="shared" si="248"/>
        <v>volta</v>
      </c>
      <c r="G5300" s="4">
        <v>5</v>
      </c>
      <c r="H5300" s="2" t="s">
        <v>463</v>
      </c>
      <c r="I5300" s="2" t="s">
        <v>707</v>
      </c>
      <c r="J5300" s="23" t="str">
        <f t="shared" si="246"/>
        <v>ROTA DO SOL4041volta5</v>
      </c>
      <c r="K5300" s="32" t="str">
        <f t="shared" si="247"/>
        <v>RODOVIÁRIA PLANO PILOTO/EIXO W SUL/AVENIDA DAS NAÇÕES (VILA TELEBRASÍLIA)/EPGU - ZOOLÓGICO/EPIA</v>
      </c>
    </row>
    <row r="5301" spans="1:11" x14ac:dyDescent="0.2">
      <c r="A5301" s="2" t="s">
        <v>817</v>
      </c>
      <c r="B5301" s="2" t="s">
        <v>451</v>
      </c>
      <c r="C5301" s="4">
        <v>4041</v>
      </c>
      <c r="D5301" s="2" t="s">
        <v>90</v>
      </c>
      <c r="E5301" s="2" t="s">
        <v>469</v>
      </c>
      <c r="F5301" s="23" t="str">
        <f t="shared" si="248"/>
        <v>volta</v>
      </c>
      <c r="G5301" s="4">
        <v>6</v>
      </c>
      <c r="H5301" s="2" t="s">
        <v>463</v>
      </c>
      <c r="I5301" s="2" t="s">
        <v>811</v>
      </c>
      <c r="J5301" s="23" t="str">
        <f t="shared" si="246"/>
        <v>ROTA DO SOL4041volta6</v>
      </c>
      <c r="K5301" s="32" t="str">
        <f t="shared" si="247"/>
        <v>RODOVIÁRIA PLANO PILOTO/EIXO W SUL/AVENIDA DAS NAÇÕES (VILA TELEBRASÍLIA)/EPGU - ZOOLÓGICO/EPIA/EPIA</v>
      </c>
    </row>
    <row r="5302" spans="1:11" x14ac:dyDescent="0.2">
      <c r="A5302" s="2" t="s">
        <v>817</v>
      </c>
      <c r="B5302" s="2" t="s">
        <v>451</v>
      </c>
      <c r="C5302" s="4">
        <v>4041</v>
      </c>
      <c r="D5302" s="2" t="s">
        <v>90</v>
      </c>
      <c r="E5302" s="2" t="s">
        <v>469</v>
      </c>
      <c r="F5302" s="23" t="str">
        <f t="shared" si="248"/>
        <v>volta</v>
      </c>
      <c r="G5302" s="4">
        <v>7</v>
      </c>
      <c r="H5302" s="2" t="s">
        <v>809</v>
      </c>
      <c r="I5302" s="2" t="s">
        <v>810</v>
      </c>
      <c r="J5302" s="23" t="str">
        <f t="shared" si="246"/>
        <v>ROTA DO SOL4041volta7</v>
      </c>
      <c r="K5302" s="32" t="str">
        <f t="shared" si="247"/>
        <v>RODOVIÁRIA PLANO PILOTO/EIXO W SUL/AVENIDA DAS NAÇÕES (VILA TELEBRASÍLIA)/EPGU - ZOOLÓGICO/EPIA/EPIA/BR-040</v>
      </c>
    </row>
    <row r="5303" spans="1:11" x14ac:dyDescent="0.2">
      <c r="A5303" s="2" t="s">
        <v>817</v>
      </c>
      <c r="B5303" s="2" t="s">
        <v>451</v>
      </c>
      <c r="C5303" s="4">
        <v>4041</v>
      </c>
      <c r="D5303" s="2" t="s">
        <v>90</v>
      </c>
      <c r="E5303" s="2" t="s">
        <v>469</v>
      </c>
      <c r="F5303" s="23" t="str">
        <f t="shared" si="248"/>
        <v>volta</v>
      </c>
      <c r="G5303" s="4">
        <v>8</v>
      </c>
      <c r="H5303" s="2" t="s">
        <v>808</v>
      </c>
      <c r="I5303" s="2" t="s">
        <v>804</v>
      </c>
      <c r="J5303" s="23" t="str">
        <f t="shared" si="246"/>
        <v>ROTA DO SOL4041volta8</v>
      </c>
      <c r="K5303" s="32" t="str">
        <f t="shared" si="247"/>
        <v>RODOVIÁRIA PLANO PILOTO/EIXO W SUL/AVENIDA DAS NAÇÕES (VILA TELEBRASÍLIA)/EPGU - ZOOLÓGICO/EPIA/EPIA/BR-040/DF-290</v>
      </c>
    </row>
    <row r="5304" spans="1:11" x14ac:dyDescent="0.2">
      <c r="A5304" s="2" t="s">
        <v>817</v>
      </c>
      <c r="B5304" s="2" t="s">
        <v>451</v>
      </c>
      <c r="C5304" s="4">
        <v>4041</v>
      </c>
      <c r="D5304" s="2" t="s">
        <v>90</v>
      </c>
      <c r="E5304" s="2" t="s">
        <v>469</v>
      </c>
      <c r="F5304" s="23" t="str">
        <f t="shared" si="248"/>
        <v>volta</v>
      </c>
      <c r="G5304" s="4">
        <v>9</v>
      </c>
      <c r="H5304" s="2" t="s">
        <v>825</v>
      </c>
      <c r="I5304" s="2" t="s">
        <v>804</v>
      </c>
      <c r="J5304" s="23" t="str">
        <f t="shared" si="246"/>
        <v>ROTA DO SOL4041volta9</v>
      </c>
      <c r="K5304" s="32" t="str">
        <f t="shared" si="247"/>
        <v>RODOVIÁRIA PLANO PILOTO/EIXO W SUL/AVENIDA DAS NAÇÕES (VILA TELEBRASÍLIA)/EPGU - ZOOLÓGICO/EPIA/EPIA/BR-040/DF-290/AVENIDA DVO</v>
      </c>
    </row>
    <row r="5305" spans="1:11" x14ac:dyDescent="0.2">
      <c r="A5305" s="2" t="s">
        <v>817</v>
      </c>
      <c r="B5305" s="2" t="s">
        <v>451</v>
      </c>
      <c r="C5305" s="4">
        <v>4041</v>
      </c>
      <c r="D5305" s="2" t="s">
        <v>90</v>
      </c>
      <c r="E5305" s="2" t="s">
        <v>469</v>
      </c>
      <c r="F5305" s="23" t="str">
        <f t="shared" si="248"/>
        <v>volta</v>
      </c>
      <c r="G5305" s="4">
        <v>10</v>
      </c>
      <c r="H5305" s="2" t="s">
        <v>824</v>
      </c>
      <c r="I5305" s="2" t="s">
        <v>804</v>
      </c>
      <c r="J5305" s="23" t="str">
        <f t="shared" si="246"/>
        <v>ROTA DO SOL4041volta10</v>
      </c>
      <c r="K5305" s="32" t="str">
        <f t="shared" si="247"/>
        <v>RODOVIÁRIA PLANO PILOTO/EIXO W SUL/AVENIDA DAS NAÇÕES (VILA TELEBRASÍLIA)/EPGU - ZOOLÓGICO/EPIA/EPIA/BR-040/DF-290/AVENIDA DVO/RUA DALIAS</v>
      </c>
    </row>
    <row r="5306" spans="1:11" x14ac:dyDescent="0.2">
      <c r="A5306" s="2" t="s">
        <v>817</v>
      </c>
      <c r="B5306" s="2" t="s">
        <v>451</v>
      </c>
      <c r="C5306" s="4">
        <v>4041</v>
      </c>
      <c r="D5306" s="2" t="s">
        <v>90</v>
      </c>
      <c r="E5306" s="2" t="s">
        <v>469</v>
      </c>
      <c r="F5306" s="23" t="str">
        <f t="shared" si="248"/>
        <v>volta</v>
      </c>
      <c r="G5306" s="4">
        <v>11</v>
      </c>
      <c r="H5306" s="2" t="s">
        <v>619</v>
      </c>
      <c r="I5306" s="2" t="s">
        <v>823</v>
      </c>
      <c r="J5306" s="23" t="str">
        <f t="shared" si="246"/>
        <v>ROTA DO SOL4041volta11</v>
      </c>
      <c r="K5306" s="32" t="str">
        <f t="shared" si="247"/>
        <v>RODOVIÁRIA PLANO PILOTO/EIXO W SUL/AVENIDA DAS NAÇÕES (VILA TELEBRASÍLIA)/EPGU - ZOOLÓGICO/EPIA/EPIA/BR-040/DF-290/AVENIDA DVO/RUA DALIAS/AVENIDA CONTORNO</v>
      </c>
    </row>
    <row r="5307" spans="1:11" x14ac:dyDescent="0.2">
      <c r="A5307" s="2" t="s">
        <v>817</v>
      </c>
      <c r="B5307" s="2" t="s">
        <v>451</v>
      </c>
      <c r="C5307" s="4">
        <v>4041</v>
      </c>
      <c r="D5307" s="2" t="s">
        <v>90</v>
      </c>
      <c r="E5307" s="2" t="s">
        <v>469</v>
      </c>
      <c r="F5307" s="23" t="str">
        <f t="shared" si="248"/>
        <v>volta</v>
      </c>
      <c r="G5307" s="4">
        <v>12</v>
      </c>
      <c r="H5307" s="2" t="s">
        <v>822</v>
      </c>
      <c r="I5307" s="2" t="s">
        <v>804</v>
      </c>
      <c r="J5307" s="23" t="str">
        <f t="shared" si="246"/>
        <v>ROTA DO SOL4041volta12</v>
      </c>
      <c r="K5307" s="32" t="str">
        <f t="shared" si="247"/>
        <v>RODOVIÁRIA PLANO PILOTO/EIXO W SUL/AVENIDA DAS NAÇÕES (VILA TELEBRASÍLIA)/EPGU - ZOOLÓGICO/EPIA/EPIA/BR-040/DF-290/AVENIDA DVO/RUA DALIAS/AVENIDA CONTORNO/AVENIDA LAGO AZUL</v>
      </c>
    </row>
    <row r="5308" spans="1:11" x14ac:dyDescent="0.2">
      <c r="A5308" s="2" t="s">
        <v>817</v>
      </c>
      <c r="B5308" s="2" t="s">
        <v>451</v>
      </c>
      <c r="C5308" s="4">
        <v>4041</v>
      </c>
      <c r="D5308" s="2" t="s">
        <v>90</v>
      </c>
      <c r="E5308" s="2" t="s">
        <v>469</v>
      </c>
      <c r="F5308" s="23" t="str">
        <f t="shared" si="248"/>
        <v>volta</v>
      </c>
      <c r="G5308" s="4">
        <v>13</v>
      </c>
      <c r="H5308" s="2" t="s">
        <v>818</v>
      </c>
      <c r="I5308" s="2" t="s">
        <v>817</v>
      </c>
      <c r="J5308" s="23" t="str">
        <f t="shared" si="246"/>
        <v>ROTA DO SOL4041volta13</v>
      </c>
      <c r="K5308" s="32" t="str">
        <f t="shared" si="247"/>
        <v>RODOVIÁRIA PLANO PILOTO/EIXO W SUL/AVENIDA DAS NAÇÕES (VILA TELEBRASÍLIA)/EPGU - ZOOLÓGICO/EPIA/EPIA/BR-040/DF-290/AVENIDA DVO/RUA DALIAS/AVENIDA CONTORNO/AVENIDA LAGO AZUL/CH PARAÍSO Nº 49</v>
      </c>
    </row>
    <row r="5309" spans="1:11" x14ac:dyDescent="0.2">
      <c r="A5309" s="2" t="s">
        <v>817</v>
      </c>
      <c r="B5309" s="2" t="s">
        <v>451</v>
      </c>
      <c r="C5309" s="4">
        <v>4041</v>
      </c>
      <c r="D5309" s="2" t="s">
        <v>90</v>
      </c>
      <c r="E5309" s="2" t="s">
        <v>469</v>
      </c>
      <c r="F5309" s="23" t="str">
        <f t="shared" si="248"/>
        <v>volta</v>
      </c>
      <c r="G5309" s="4">
        <v>14</v>
      </c>
      <c r="H5309" s="2" t="s">
        <v>818</v>
      </c>
      <c r="I5309" s="2" t="s">
        <v>817</v>
      </c>
      <c r="J5309" s="23" t="str">
        <f t="shared" si="246"/>
        <v>ROTA DO SOL4041volta14</v>
      </c>
      <c r="K5309" s="32" t="str">
        <f t="shared" si="247"/>
        <v>RODOVIÁRIA PLANO PILOTO/EIXO W SUL/AVENIDA DAS NAÇÕES (VILA TELEBRASÍLIA)/EPGU - ZOOLÓGICO/EPIA/EPIA/BR-040/DF-290/AVENIDA DVO/RUA DALIAS/AVENIDA CONTORNO/AVENIDA LAGO AZUL/CH PARAÍSO Nº 49/CH PARAÍSO Nº 49</v>
      </c>
    </row>
    <row r="5310" spans="1:11" x14ac:dyDescent="0.2">
      <c r="A5310" s="2" t="s">
        <v>817</v>
      </c>
      <c r="B5310" s="2" t="s">
        <v>451</v>
      </c>
      <c r="C5310" s="4">
        <v>4041</v>
      </c>
      <c r="D5310" s="2" t="s">
        <v>90</v>
      </c>
      <c r="E5310" s="2" t="s">
        <v>469</v>
      </c>
      <c r="F5310" s="23" t="str">
        <f t="shared" si="248"/>
        <v>volta</v>
      </c>
      <c r="G5310" s="4">
        <v>15</v>
      </c>
      <c r="H5310" s="2" t="s">
        <v>818</v>
      </c>
      <c r="I5310" s="2" t="s">
        <v>817</v>
      </c>
      <c r="J5310" s="23" t="str">
        <f t="shared" si="246"/>
        <v>ROTA DO SOL4041volta15</v>
      </c>
      <c r="K5310" s="32" t="str">
        <f t="shared" si="247"/>
        <v>RODOVIÁRIA PLANO PILOTO/EIXO W SUL/AVENIDA DAS NAÇÕES (VILA TELEBRASÍLIA)/EPGU - ZOOLÓGICO/EPIA/EPIA/BR-040/DF-290/AVENIDA DVO/RUA DALIAS/AVENIDA CONTORNO/AVENIDA LAGO AZUL/CH PARAÍSO Nº 49/CH PARAÍSO Nº 49/CH PARAÍSO Nº 49</v>
      </c>
    </row>
    <row r="5311" spans="1:11" x14ac:dyDescent="0.2">
      <c r="A5311" s="2" t="s">
        <v>817</v>
      </c>
      <c r="B5311" s="2" t="s">
        <v>451</v>
      </c>
      <c r="C5311" s="4">
        <v>4049</v>
      </c>
      <c r="D5311" s="2" t="s">
        <v>90</v>
      </c>
      <c r="E5311" s="2" t="s">
        <v>452</v>
      </c>
      <c r="F5311" s="23" t="str">
        <f t="shared" si="248"/>
        <v>ida</v>
      </c>
      <c r="G5311" s="4">
        <v>1</v>
      </c>
      <c r="H5311" s="2" t="s">
        <v>818</v>
      </c>
      <c r="I5311" s="2" t="s">
        <v>817</v>
      </c>
      <c r="J5311" s="23" t="str">
        <f t="shared" si="246"/>
        <v>ROTA DO SOL4049ida1</v>
      </c>
      <c r="K5311" s="32" t="str">
        <f t="shared" si="247"/>
        <v>CH PARAÍSO Nº 49</v>
      </c>
    </row>
    <row r="5312" spans="1:11" x14ac:dyDescent="0.2">
      <c r="A5312" s="2" t="s">
        <v>817</v>
      </c>
      <c r="B5312" s="2" t="s">
        <v>451</v>
      </c>
      <c r="C5312" s="4">
        <v>4049</v>
      </c>
      <c r="D5312" s="2" t="s">
        <v>90</v>
      </c>
      <c r="E5312" s="2" t="s">
        <v>452</v>
      </c>
      <c r="F5312" s="23" t="str">
        <f t="shared" si="248"/>
        <v>ida</v>
      </c>
      <c r="G5312" s="4">
        <v>2</v>
      </c>
      <c r="H5312" s="2" t="s">
        <v>825</v>
      </c>
      <c r="I5312" s="2" t="s">
        <v>804</v>
      </c>
      <c r="J5312" s="23" t="str">
        <f t="shared" si="246"/>
        <v>ROTA DO SOL4049ida2</v>
      </c>
      <c r="K5312" s="32" t="str">
        <f t="shared" si="247"/>
        <v>CH PARAÍSO Nº 49/AVENIDA DVO</v>
      </c>
    </row>
    <row r="5313" spans="1:11" x14ac:dyDescent="0.2">
      <c r="A5313" s="2" t="s">
        <v>817</v>
      </c>
      <c r="B5313" s="2" t="s">
        <v>451</v>
      </c>
      <c r="C5313" s="4">
        <v>4049</v>
      </c>
      <c r="D5313" s="2" t="s">
        <v>90</v>
      </c>
      <c r="E5313" s="2" t="s">
        <v>452</v>
      </c>
      <c r="F5313" s="23" t="str">
        <f t="shared" si="248"/>
        <v>ida</v>
      </c>
      <c r="G5313" s="4">
        <v>3</v>
      </c>
      <c r="H5313" s="2" t="s">
        <v>808</v>
      </c>
      <c r="I5313" s="2" t="s">
        <v>804</v>
      </c>
      <c r="J5313" s="23" t="str">
        <f t="shared" si="246"/>
        <v>ROTA DO SOL4049ida3</v>
      </c>
      <c r="K5313" s="32" t="str">
        <f t="shared" si="247"/>
        <v>CH PARAÍSO Nº 49/AVENIDA DVO/DF-290</v>
      </c>
    </row>
    <row r="5314" spans="1:11" x14ac:dyDescent="0.2">
      <c r="A5314" s="2" t="s">
        <v>817</v>
      </c>
      <c r="B5314" s="2" t="s">
        <v>451</v>
      </c>
      <c r="C5314" s="4">
        <v>4049</v>
      </c>
      <c r="D5314" s="2" t="s">
        <v>90</v>
      </c>
      <c r="E5314" s="2" t="s">
        <v>452</v>
      </c>
      <c r="F5314" s="23" t="str">
        <f t="shared" si="248"/>
        <v>ida</v>
      </c>
      <c r="G5314" s="4">
        <v>4</v>
      </c>
      <c r="H5314" s="2" t="s">
        <v>809</v>
      </c>
      <c r="I5314" s="2" t="s">
        <v>810</v>
      </c>
      <c r="J5314" s="23" t="str">
        <f t="shared" si="246"/>
        <v>ROTA DO SOL4049ida4</v>
      </c>
      <c r="K5314" s="32" t="str">
        <f t="shared" si="247"/>
        <v>CH PARAÍSO Nº 49/AVENIDA DVO/DF-290/BR-040</v>
      </c>
    </row>
    <row r="5315" spans="1:11" x14ac:dyDescent="0.2">
      <c r="A5315" s="2" t="s">
        <v>817</v>
      </c>
      <c r="B5315" s="2" t="s">
        <v>451</v>
      </c>
      <c r="C5315" s="4">
        <v>4049</v>
      </c>
      <c r="D5315" s="2" t="s">
        <v>90</v>
      </c>
      <c r="E5315" s="2" t="s">
        <v>452</v>
      </c>
      <c r="F5315" s="23" t="str">
        <f t="shared" si="248"/>
        <v>ida</v>
      </c>
      <c r="G5315" s="4">
        <v>5</v>
      </c>
      <c r="H5315" s="2" t="s">
        <v>463</v>
      </c>
      <c r="I5315" s="2" t="s">
        <v>811</v>
      </c>
      <c r="J5315" s="23" t="str">
        <f t="shared" ref="J5315:J5378" si="249">D5315&amp;C5315&amp;F5315&amp;G5315</f>
        <v>ROTA DO SOL4049ida5</v>
      </c>
      <c r="K5315" s="32" t="str">
        <f t="shared" ref="K5315:K5378" si="250">IF(G5315=1,H5315,K5314&amp;"/"&amp;H5315)</f>
        <v>CH PARAÍSO Nº 49/AVENIDA DVO/DF-290/BR-040/EPIA</v>
      </c>
    </row>
    <row r="5316" spans="1:11" x14ac:dyDescent="0.2">
      <c r="A5316" s="2" t="s">
        <v>817</v>
      </c>
      <c r="B5316" s="2" t="s">
        <v>451</v>
      </c>
      <c r="C5316" s="4">
        <v>4049</v>
      </c>
      <c r="D5316" s="2" t="s">
        <v>90</v>
      </c>
      <c r="E5316" s="2" t="s">
        <v>452</v>
      </c>
      <c r="F5316" s="23" t="str">
        <f t="shared" ref="F5316:F5379" si="251">IF(LEFT(E5316,3)="ida","ida","volta")</f>
        <v>ida</v>
      </c>
      <c r="G5316" s="4">
        <v>6</v>
      </c>
      <c r="H5316" s="2" t="s">
        <v>812</v>
      </c>
      <c r="I5316" s="2" t="s">
        <v>813</v>
      </c>
      <c r="J5316" s="23" t="str">
        <f t="shared" si="249"/>
        <v>ROTA DO SOL4049ida6</v>
      </c>
      <c r="K5316" s="32" t="str">
        <f t="shared" si="250"/>
        <v>CH PARAÍSO Nº 49/AVENIDA DVO/DF-290/BR-040/EPIA/EPDB</v>
      </c>
    </row>
    <row r="5317" spans="1:11" x14ac:dyDescent="0.2">
      <c r="A5317" s="2" t="s">
        <v>817</v>
      </c>
      <c r="B5317" s="2" t="s">
        <v>451</v>
      </c>
      <c r="C5317" s="4">
        <v>4049</v>
      </c>
      <c r="D5317" s="2" t="s">
        <v>90</v>
      </c>
      <c r="E5317" s="2" t="s">
        <v>452</v>
      </c>
      <c r="F5317" s="23" t="str">
        <f t="shared" si="251"/>
        <v>ida</v>
      </c>
      <c r="G5317" s="4">
        <v>7</v>
      </c>
      <c r="H5317" s="2" t="s">
        <v>814</v>
      </c>
      <c r="I5317" s="2" t="s">
        <v>813</v>
      </c>
      <c r="J5317" s="23" t="str">
        <f t="shared" si="249"/>
        <v>ROTA DO SOL4049ida7</v>
      </c>
      <c r="K5317" s="32" t="str">
        <f t="shared" si="250"/>
        <v>CH PARAÍSO Nº 49/AVENIDA DVO/DF-290/BR-040/EPIA/EPDB/EPAR</v>
      </c>
    </row>
    <row r="5318" spans="1:11" x14ac:dyDescent="0.2">
      <c r="A5318" s="2" t="s">
        <v>817</v>
      </c>
      <c r="B5318" s="2" t="s">
        <v>451</v>
      </c>
      <c r="C5318" s="4">
        <v>4049</v>
      </c>
      <c r="D5318" s="2" t="s">
        <v>90</v>
      </c>
      <c r="E5318" s="2" t="s">
        <v>452</v>
      </c>
      <c r="F5318" s="23" t="str">
        <f t="shared" si="251"/>
        <v>ida</v>
      </c>
      <c r="G5318" s="4">
        <v>8</v>
      </c>
      <c r="H5318" s="2" t="s">
        <v>816</v>
      </c>
      <c r="I5318" s="2" t="s">
        <v>481</v>
      </c>
      <c r="J5318" s="23" t="str">
        <f t="shared" si="249"/>
        <v>ROTA DO SOL4049ida8</v>
      </c>
      <c r="K5318" s="32" t="str">
        <f t="shared" si="250"/>
        <v>CH PARAÍSO Nº 49/AVENIDA DVO/DF-290/BR-040/EPIA/EPDB/EPAR/EIXO L SUL</v>
      </c>
    </row>
    <row r="5319" spans="1:11" x14ac:dyDescent="0.2">
      <c r="A5319" s="2" t="s">
        <v>817</v>
      </c>
      <c r="B5319" s="2" t="s">
        <v>451</v>
      </c>
      <c r="C5319" s="4">
        <v>4049</v>
      </c>
      <c r="D5319" s="2" t="s">
        <v>90</v>
      </c>
      <c r="E5319" s="2" t="s">
        <v>452</v>
      </c>
      <c r="F5319" s="23" t="str">
        <f t="shared" si="251"/>
        <v>ida</v>
      </c>
      <c r="G5319" s="4">
        <v>9</v>
      </c>
      <c r="H5319" s="2" t="s">
        <v>483</v>
      </c>
      <c r="I5319" s="2" t="s">
        <v>481</v>
      </c>
      <c r="J5319" s="23" t="str">
        <f t="shared" si="249"/>
        <v>ROTA DO SOL4049ida9</v>
      </c>
      <c r="K5319" s="32" t="str">
        <f t="shared" si="250"/>
        <v>CH PARAÍSO Nº 49/AVENIDA DVO/DF-290/BR-040/EPIA/EPDB/EPAR/EIXO L SUL/RODOVIÁRIA PLANO PILOTO</v>
      </c>
    </row>
    <row r="5320" spans="1:11" x14ac:dyDescent="0.2">
      <c r="A5320" s="2" t="s">
        <v>817</v>
      </c>
      <c r="B5320" s="2" t="s">
        <v>451</v>
      </c>
      <c r="C5320" s="4">
        <v>4049</v>
      </c>
      <c r="D5320" s="2" t="s">
        <v>90</v>
      </c>
      <c r="E5320" s="2" t="s">
        <v>452</v>
      </c>
      <c r="F5320" s="23" t="str">
        <f t="shared" si="251"/>
        <v>ida</v>
      </c>
      <c r="G5320" s="4">
        <v>10</v>
      </c>
      <c r="H5320" s="2" t="s">
        <v>615</v>
      </c>
      <c r="I5320" s="2" t="s">
        <v>481</v>
      </c>
      <c r="J5320" s="23" t="str">
        <f t="shared" si="249"/>
        <v>ROTA DO SOL4049ida10</v>
      </c>
      <c r="K5320" s="32" t="str">
        <f t="shared" si="250"/>
        <v>CH PARAÍSO Nº 49/AVENIDA DVO/DF-290/BR-040/EPIA/EPDB/EPAR/EIXO L SUL/RODOVIÁRIA PLANO PILOTO/ESPLANADA</v>
      </c>
    </row>
    <row r="5321" spans="1:11" x14ac:dyDescent="0.2">
      <c r="A5321" s="2" t="s">
        <v>817</v>
      </c>
      <c r="B5321" s="2" t="s">
        <v>451</v>
      </c>
      <c r="C5321" s="4">
        <v>4049</v>
      </c>
      <c r="D5321" s="2" t="s">
        <v>90</v>
      </c>
      <c r="E5321" s="2" t="s">
        <v>452</v>
      </c>
      <c r="F5321" s="23" t="str">
        <f t="shared" si="251"/>
        <v>ida</v>
      </c>
      <c r="G5321" s="4">
        <v>11</v>
      </c>
      <c r="H5321" s="2" t="s">
        <v>538</v>
      </c>
      <c r="I5321" s="2" t="s">
        <v>481</v>
      </c>
      <c r="J5321" s="23" t="str">
        <f t="shared" si="249"/>
        <v>ROTA DO SOL4049ida11</v>
      </c>
      <c r="K5321" s="32" t="str">
        <f t="shared" si="250"/>
        <v>CH PARAÍSO Nº 49/AVENIDA DVO/DF-290/BR-040/EPIA/EPDB/EPAR/EIXO L SUL/RODOVIÁRIA PLANO PILOTO/ESPLANADA/EIXO MONUMENTAL</v>
      </c>
    </row>
    <row r="5322" spans="1:11" x14ac:dyDescent="0.2">
      <c r="A5322" s="2" t="s">
        <v>817</v>
      </c>
      <c r="B5322" s="2" t="s">
        <v>451</v>
      </c>
      <c r="C5322" s="4">
        <v>4049</v>
      </c>
      <c r="D5322" s="2" t="s">
        <v>90</v>
      </c>
      <c r="E5322" s="2" t="s">
        <v>452</v>
      </c>
      <c r="F5322" s="23" t="str">
        <f t="shared" si="251"/>
        <v>ida</v>
      </c>
      <c r="G5322" s="4">
        <v>12</v>
      </c>
      <c r="H5322" s="2" t="s">
        <v>483</v>
      </c>
      <c r="I5322" s="2" t="s">
        <v>481</v>
      </c>
      <c r="J5322" s="23" t="str">
        <f t="shared" si="249"/>
        <v>ROTA DO SOL4049ida12</v>
      </c>
      <c r="K5322" s="32" t="str">
        <f t="shared" si="250"/>
        <v>CH PARAÍSO Nº 49/AVENIDA DVO/DF-290/BR-040/EPIA/EPDB/EPAR/EIXO L SUL/RODOVIÁRIA PLANO PILOTO/ESPLANADA/EIXO MONUMENTAL/RODOVIÁRIA PLANO PILOTO</v>
      </c>
    </row>
    <row r="5323" spans="1:11" x14ac:dyDescent="0.2">
      <c r="A5323" s="2" t="s">
        <v>817</v>
      </c>
      <c r="B5323" s="2" t="s">
        <v>451</v>
      </c>
      <c r="C5323" s="4">
        <v>4049</v>
      </c>
      <c r="D5323" s="2" t="s">
        <v>90</v>
      </c>
      <c r="E5323" s="2" t="s">
        <v>469</v>
      </c>
      <c r="F5323" s="23" t="str">
        <f t="shared" si="251"/>
        <v>volta</v>
      </c>
      <c r="G5323" s="4">
        <v>1</v>
      </c>
      <c r="H5323" s="2" t="s">
        <v>483</v>
      </c>
      <c r="I5323" s="2" t="s">
        <v>481</v>
      </c>
      <c r="J5323" s="23" t="str">
        <f t="shared" si="249"/>
        <v>ROTA DO SOL4049volta1</v>
      </c>
      <c r="K5323" s="32" t="str">
        <f t="shared" si="250"/>
        <v>RODOVIÁRIA PLANO PILOTO</v>
      </c>
    </row>
    <row r="5324" spans="1:11" x14ac:dyDescent="0.2">
      <c r="A5324" s="2" t="s">
        <v>817</v>
      </c>
      <c r="B5324" s="2" t="s">
        <v>451</v>
      </c>
      <c r="C5324" s="4">
        <v>4049</v>
      </c>
      <c r="D5324" s="2" t="s">
        <v>90</v>
      </c>
      <c r="E5324" s="2" t="s">
        <v>469</v>
      </c>
      <c r="F5324" s="23" t="str">
        <f t="shared" si="251"/>
        <v>volta</v>
      </c>
      <c r="G5324" s="4">
        <v>2</v>
      </c>
      <c r="H5324" s="2" t="s">
        <v>538</v>
      </c>
      <c r="I5324" s="2" t="s">
        <v>481</v>
      </c>
      <c r="J5324" s="23" t="str">
        <f t="shared" si="249"/>
        <v>ROTA DO SOL4049volta2</v>
      </c>
      <c r="K5324" s="32" t="str">
        <f t="shared" si="250"/>
        <v>RODOVIÁRIA PLANO PILOTO/EIXO MONUMENTAL</v>
      </c>
    </row>
    <row r="5325" spans="1:11" x14ac:dyDescent="0.2">
      <c r="A5325" s="2" t="s">
        <v>817</v>
      </c>
      <c r="B5325" s="2" t="s">
        <v>451</v>
      </c>
      <c r="C5325" s="4">
        <v>4049</v>
      </c>
      <c r="D5325" s="2" t="s">
        <v>90</v>
      </c>
      <c r="E5325" s="2" t="s">
        <v>469</v>
      </c>
      <c r="F5325" s="23" t="str">
        <f t="shared" si="251"/>
        <v>volta</v>
      </c>
      <c r="G5325" s="4">
        <v>3</v>
      </c>
      <c r="H5325" s="2" t="s">
        <v>615</v>
      </c>
      <c r="I5325" s="2" t="s">
        <v>481</v>
      </c>
      <c r="J5325" s="23" t="str">
        <f t="shared" si="249"/>
        <v>ROTA DO SOL4049volta3</v>
      </c>
      <c r="K5325" s="32" t="str">
        <f t="shared" si="250"/>
        <v>RODOVIÁRIA PLANO PILOTO/EIXO MONUMENTAL/ESPLANADA</v>
      </c>
    </row>
    <row r="5326" spans="1:11" x14ac:dyDescent="0.2">
      <c r="A5326" s="2" t="s">
        <v>817</v>
      </c>
      <c r="B5326" s="2" t="s">
        <v>451</v>
      </c>
      <c r="C5326" s="4">
        <v>4049</v>
      </c>
      <c r="D5326" s="2" t="s">
        <v>90</v>
      </c>
      <c r="E5326" s="2" t="s">
        <v>469</v>
      </c>
      <c r="F5326" s="23" t="str">
        <f t="shared" si="251"/>
        <v>volta</v>
      </c>
      <c r="G5326" s="4">
        <v>4</v>
      </c>
      <c r="H5326" s="2" t="s">
        <v>483</v>
      </c>
      <c r="I5326" s="2" t="s">
        <v>481</v>
      </c>
      <c r="J5326" s="23" t="str">
        <f t="shared" si="249"/>
        <v>ROTA DO SOL4049volta4</v>
      </c>
      <c r="K5326" s="32" t="str">
        <f t="shared" si="250"/>
        <v>RODOVIÁRIA PLANO PILOTO/EIXO MONUMENTAL/ESPLANADA/RODOVIÁRIA PLANO PILOTO</v>
      </c>
    </row>
    <row r="5327" spans="1:11" x14ac:dyDescent="0.2">
      <c r="A5327" s="2" t="s">
        <v>817</v>
      </c>
      <c r="B5327" s="2" t="s">
        <v>451</v>
      </c>
      <c r="C5327" s="4">
        <v>4049</v>
      </c>
      <c r="D5327" s="2" t="s">
        <v>90</v>
      </c>
      <c r="E5327" s="2" t="s">
        <v>469</v>
      </c>
      <c r="F5327" s="23" t="str">
        <f t="shared" si="251"/>
        <v>volta</v>
      </c>
      <c r="G5327" s="4">
        <v>5</v>
      </c>
      <c r="H5327" s="2" t="s">
        <v>816</v>
      </c>
      <c r="I5327" s="2" t="s">
        <v>481</v>
      </c>
      <c r="J5327" s="23" t="str">
        <f t="shared" si="249"/>
        <v>ROTA DO SOL4049volta5</v>
      </c>
      <c r="K5327" s="32" t="str">
        <f t="shared" si="250"/>
        <v>RODOVIÁRIA PLANO PILOTO/EIXO MONUMENTAL/ESPLANADA/RODOVIÁRIA PLANO PILOTO/EIXO L SUL</v>
      </c>
    </row>
    <row r="5328" spans="1:11" x14ac:dyDescent="0.2">
      <c r="A5328" s="2" t="s">
        <v>817</v>
      </c>
      <c r="B5328" s="2" t="s">
        <v>451</v>
      </c>
      <c r="C5328" s="4">
        <v>4049</v>
      </c>
      <c r="D5328" s="2" t="s">
        <v>90</v>
      </c>
      <c r="E5328" s="2" t="s">
        <v>469</v>
      </c>
      <c r="F5328" s="23" t="str">
        <f t="shared" si="251"/>
        <v>volta</v>
      </c>
      <c r="G5328" s="4">
        <v>6</v>
      </c>
      <c r="H5328" s="2" t="s">
        <v>814</v>
      </c>
      <c r="I5328" s="2" t="s">
        <v>813</v>
      </c>
      <c r="J5328" s="23" t="str">
        <f t="shared" si="249"/>
        <v>ROTA DO SOL4049volta6</v>
      </c>
      <c r="K5328" s="32" t="str">
        <f t="shared" si="250"/>
        <v>RODOVIÁRIA PLANO PILOTO/EIXO MONUMENTAL/ESPLANADA/RODOVIÁRIA PLANO PILOTO/EIXO L SUL/EPAR</v>
      </c>
    </row>
    <row r="5329" spans="1:11" x14ac:dyDescent="0.2">
      <c r="A5329" s="2" t="s">
        <v>817</v>
      </c>
      <c r="B5329" s="2" t="s">
        <v>451</v>
      </c>
      <c r="C5329" s="4">
        <v>4049</v>
      </c>
      <c r="D5329" s="2" t="s">
        <v>90</v>
      </c>
      <c r="E5329" s="2" t="s">
        <v>469</v>
      </c>
      <c r="F5329" s="23" t="str">
        <f t="shared" si="251"/>
        <v>volta</v>
      </c>
      <c r="G5329" s="4">
        <v>7</v>
      </c>
      <c r="H5329" s="2" t="s">
        <v>812</v>
      </c>
      <c r="I5329" s="2" t="s">
        <v>813</v>
      </c>
      <c r="J5329" s="23" t="str">
        <f t="shared" si="249"/>
        <v>ROTA DO SOL4049volta7</v>
      </c>
      <c r="K5329" s="32" t="str">
        <f t="shared" si="250"/>
        <v>RODOVIÁRIA PLANO PILOTO/EIXO MONUMENTAL/ESPLANADA/RODOVIÁRIA PLANO PILOTO/EIXO L SUL/EPAR/EPDB</v>
      </c>
    </row>
    <row r="5330" spans="1:11" x14ac:dyDescent="0.2">
      <c r="A5330" s="2" t="s">
        <v>817</v>
      </c>
      <c r="B5330" s="2" t="s">
        <v>451</v>
      </c>
      <c r="C5330" s="4">
        <v>4049</v>
      </c>
      <c r="D5330" s="2" t="s">
        <v>90</v>
      </c>
      <c r="E5330" s="2" t="s">
        <v>469</v>
      </c>
      <c r="F5330" s="23" t="str">
        <f t="shared" si="251"/>
        <v>volta</v>
      </c>
      <c r="G5330" s="4">
        <v>8</v>
      </c>
      <c r="H5330" s="2" t="s">
        <v>463</v>
      </c>
      <c r="I5330" s="2" t="s">
        <v>811</v>
      </c>
      <c r="J5330" s="23" t="str">
        <f t="shared" si="249"/>
        <v>ROTA DO SOL4049volta8</v>
      </c>
      <c r="K5330" s="32" t="str">
        <f t="shared" si="250"/>
        <v>RODOVIÁRIA PLANO PILOTO/EIXO MONUMENTAL/ESPLANADA/RODOVIÁRIA PLANO PILOTO/EIXO L SUL/EPAR/EPDB/EPIA</v>
      </c>
    </row>
    <row r="5331" spans="1:11" x14ac:dyDescent="0.2">
      <c r="A5331" s="2" t="s">
        <v>817</v>
      </c>
      <c r="B5331" s="2" t="s">
        <v>451</v>
      </c>
      <c r="C5331" s="4">
        <v>4049</v>
      </c>
      <c r="D5331" s="2" t="s">
        <v>90</v>
      </c>
      <c r="E5331" s="2" t="s">
        <v>469</v>
      </c>
      <c r="F5331" s="23" t="str">
        <f t="shared" si="251"/>
        <v>volta</v>
      </c>
      <c r="G5331" s="4">
        <v>9</v>
      </c>
      <c r="H5331" s="2" t="s">
        <v>809</v>
      </c>
      <c r="I5331" s="2" t="s">
        <v>810</v>
      </c>
      <c r="J5331" s="23" t="str">
        <f t="shared" si="249"/>
        <v>ROTA DO SOL4049volta9</v>
      </c>
      <c r="K5331" s="32" t="str">
        <f t="shared" si="250"/>
        <v>RODOVIÁRIA PLANO PILOTO/EIXO MONUMENTAL/ESPLANADA/RODOVIÁRIA PLANO PILOTO/EIXO L SUL/EPAR/EPDB/EPIA/BR-040</v>
      </c>
    </row>
    <row r="5332" spans="1:11" x14ac:dyDescent="0.2">
      <c r="A5332" s="2" t="s">
        <v>817</v>
      </c>
      <c r="B5332" s="2" t="s">
        <v>451</v>
      </c>
      <c r="C5332" s="4">
        <v>4049</v>
      </c>
      <c r="D5332" s="2" t="s">
        <v>90</v>
      </c>
      <c r="E5332" s="2" t="s">
        <v>469</v>
      </c>
      <c r="F5332" s="23" t="str">
        <f t="shared" si="251"/>
        <v>volta</v>
      </c>
      <c r="G5332" s="4">
        <v>10</v>
      </c>
      <c r="H5332" s="2" t="s">
        <v>808</v>
      </c>
      <c r="I5332" s="2" t="s">
        <v>804</v>
      </c>
      <c r="J5332" s="23" t="str">
        <f t="shared" si="249"/>
        <v>ROTA DO SOL4049volta10</v>
      </c>
      <c r="K5332" s="32" t="str">
        <f t="shared" si="250"/>
        <v>RODOVIÁRIA PLANO PILOTO/EIXO MONUMENTAL/ESPLANADA/RODOVIÁRIA PLANO PILOTO/EIXO L SUL/EPAR/EPDB/EPIA/BR-040/DF-290</v>
      </c>
    </row>
    <row r="5333" spans="1:11" x14ac:dyDescent="0.2">
      <c r="A5333" s="2" t="s">
        <v>817</v>
      </c>
      <c r="B5333" s="2" t="s">
        <v>451</v>
      </c>
      <c r="C5333" s="4">
        <v>4049</v>
      </c>
      <c r="D5333" s="2" t="s">
        <v>90</v>
      </c>
      <c r="E5333" s="2" t="s">
        <v>469</v>
      </c>
      <c r="F5333" s="23" t="str">
        <f t="shared" si="251"/>
        <v>volta</v>
      </c>
      <c r="G5333" s="4">
        <v>11</v>
      </c>
      <c r="H5333" s="2" t="s">
        <v>825</v>
      </c>
      <c r="I5333" s="2" t="s">
        <v>804</v>
      </c>
      <c r="J5333" s="23" t="str">
        <f t="shared" si="249"/>
        <v>ROTA DO SOL4049volta11</v>
      </c>
      <c r="K5333" s="32" t="str">
        <f t="shared" si="250"/>
        <v>RODOVIÁRIA PLANO PILOTO/EIXO MONUMENTAL/ESPLANADA/RODOVIÁRIA PLANO PILOTO/EIXO L SUL/EPAR/EPDB/EPIA/BR-040/DF-290/AVENIDA DVO</v>
      </c>
    </row>
    <row r="5334" spans="1:11" x14ac:dyDescent="0.2">
      <c r="A5334" s="2" t="s">
        <v>817</v>
      </c>
      <c r="B5334" s="2" t="s">
        <v>451</v>
      </c>
      <c r="C5334" s="4">
        <v>4049</v>
      </c>
      <c r="D5334" s="2" t="s">
        <v>90</v>
      </c>
      <c r="E5334" s="2" t="s">
        <v>469</v>
      </c>
      <c r="F5334" s="23" t="str">
        <f t="shared" si="251"/>
        <v>volta</v>
      </c>
      <c r="G5334" s="4">
        <v>12</v>
      </c>
      <c r="H5334" s="2" t="s">
        <v>818</v>
      </c>
      <c r="I5334" s="2" t="s">
        <v>817</v>
      </c>
      <c r="J5334" s="23" t="str">
        <f t="shared" si="249"/>
        <v>ROTA DO SOL4049volta12</v>
      </c>
      <c r="K5334" s="32" t="str">
        <f t="shared" si="250"/>
        <v>RODOVIÁRIA PLANO PILOTO/EIXO MONUMENTAL/ESPLANADA/RODOVIÁRIA PLANO PILOTO/EIXO L SUL/EPAR/EPDB/EPIA/BR-040/DF-290/AVENIDA DVO/CH PARAÍSO Nº 49</v>
      </c>
    </row>
    <row r="5335" spans="1:11" x14ac:dyDescent="0.2">
      <c r="A5335" s="2" t="s">
        <v>817</v>
      </c>
      <c r="B5335" s="2" t="s">
        <v>451</v>
      </c>
      <c r="C5335" s="4">
        <v>4053</v>
      </c>
      <c r="D5335" s="2" t="s">
        <v>90</v>
      </c>
      <c r="E5335" s="2" t="s">
        <v>452</v>
      </c>
      <c r="F5335" s="23" t="str">
        <f t="shared" si="251"/>
        <v>ida</v>
      </c>
      <c r="G5335" s="4">
        <v>1</v>
      </c>
      <c r="H5335" s="2" t="s">
        <v>818</v>
      </c>
      <c r="I5335" s="2" t="s">
        <v>817</v>
      </c>
      <c r="J5335" s="23" t="str">
        <f t="shared" si="249"/>
        <v>ROTA DO SOL4053ida1</v>
      </c>
      <c r="K5335" s="32" t="str">
        <f t="shared" si="250"/>
        <v>CH PARAÍSO Nº 49</v>
      </c>
    </row>
    <row r="5336" spans="1:11" x14ac:dyDescent="0.2">
      <c r="A5336" s="2" t="s">
        <v>817</v>
      </c>
      <c r="B5336" s="2" t="s">
        <v>451</v>
      </c>
      <c r="C5336" s="4">
        <v>4053</v>
      </c>
      <c r="D5336" s="2" t="s">
        <v>90</v>
      </c>
      <c r="E5336" s="2" t="s">
        <v>452</v>
      </c>
      <c r="F5336" s="23" t="str">
        <f t="shared" si="251"/>
        <v>ida</v>
      </c>
      <c r="G5336" s="4">
        <v>2</v>
      </c>
      <c r="H5336" s="2" t="s">
        <v>826</v>
      </c>
      <c r="I5336" s="2" t="s">
        <v>817</v>
      </c>
      <c r="J5336" s="23" t="str">
        <f t="shared" si="249"/>
        <v>ROTA DO SOL4053ida2</v>
      </c>
      <c r="K5336" s="32" t="str">
        <f t="shared" si="250"/>
        <v>CH PARAÍSO Nº 49/LUNABEL</v>
      </c>
    </row>
    <row r="5337" spans="1:11" x14ac:dyDescent="0.2">
      <c r="A5337" s="2" t="s">
        <v>817</v>
      </c>
      <c r="B5337" s="2" t="s">
        <v>451</v>
      </c>
      <c r="C5337" s="4">
        <v>4053</v>
      </c>
      <c r="D5337" s="2" t="s">
        <v>90</v>
      </c>
      <c r="E5337" s="2" t="s">
        <v>452</v>
      </c>
      <c r="F5337" s="23" t="str">
        <f t="shared" si="251"/>
        <v>ida</v>
      </c>
      <c r="G5337" s="4">
        <v>3</v>
      </c>
      <c r="H5337" s="2" t="s">
        <v>825</v>
      </c>
      <c r="I5337" s="2" t="s">
        <v>804</v>
      </c>
      <c r="J5337" s="23" t="str">
        <f t="shared" si="249"/>
        <v>ROTA DO SOL4053ida3</v>
      </c>
      <c r="K5337" s="32" t="str">
        <f t="shared" si="250"/>
        <v>CH PARAÍSO Nº 49/LUNABEL/AVENIDA DVO</v>
      </c>
    </row>
    <row r="5338" spans="1:11" x14ac:dyDescent="0.2">
      <c r="A5338" s="2" t="s">
        <v>817</v>
      </c>
      <c r="B5338" s="2" t="s">
        <v>451</v>
      </c>
      <c r="C5338" s="4">
        <v>4053</v>
      </c>
      <c r="D5338" s="2" t="s">
        <v>90</v>
      </c>
      <c r="E5338" s="2" t="s">
        <v>452</v>
      </c>
      <c r="F5338" s="23" t="str">
        <f t="shared" si="251"/>
        <v>ida</v>
      </c>
      <c r="G5338" s="4">
        <v>4</v>
      </c>
      <c r="H5338" s="2" t="s">
        <v>808</v>
      </c>
      <c r="I5338" s="2" t="s">
        <v>804</v>
      </c>
      <c r="J5338" s="23" t="str">
        <f t="shared" si="249"/>
        <v>ROTA DO SOL4053ida4</v>
      </c>
      <c r="K5338" s="32" t="str">
        <f t="shared" si="250"/>
        <v>CH PARAÍSO Nº 49/LUNABEL/AVENIDA DVO/DF-290</v>
      </c>
    </row>
    <row r="5339" spans="1:11" x14ac:dyDescent="0.2">
      <c r="A5339" s="2" t="s">
        <v>817</v>
      </c>
      <c r="B5339" s="2" t="s">
        <v>451</v>
      </c>
      <c r="C5339" s="4">
        <v>4053</v>
      </c>
      <c r="D5339" s="2" t="s">
        <v>90</v>
      </c>
      <c r="E5339" s="2" t="s">
        <v>452</v>
      </c>
      <c r="F5339" s="23" t="str">
        <f t="shared" si="251"/>
        <v>ida</v>
      </c>
      <c r="G5339" s="4">
        <v>5</v>
      </c>
      <c r="H5339" s="2" t="s">
        <v>809</v>
      </c>
      <c r="I5339" s="2" t="s">
        <v>810</v>
      </c>
      <c r="J5339" s="23" t="str">
        <f t="shared" si="249"/>
        <v>ROTA DO SOL4053ida5</v>
      </c>
      <c r="K5339" s="32" t="str">
        <f t="shared" si="250"/>
        <v>CH PARAÍSO Nº 49/LUNABEL/AVENIDA DVO/DF-290/BR-040</v>
      </c>
    </row>
    <row r="5340" spans="1:11" x14ac:dyDescent="0.2">
      <c r="A5340" s="2" t="s">
        <v>817</v>
      </c>
      <c r="B5340" s="2" t="s">
        <v>451</v>
      </c>
      <c r="C5340" s="4">
        <v>4053</v>
      </c>
      <c r="D5340" s="2" t="s">
        <v>90</v>
      </c>
      <c r="E5340" s="2" t="s">
        <v>452</v>
      </c>
      <c r="F5340" s="23" t="str">
        <f t="shared" si="251"/>
        <v>ida</v>
      </c>
      <c r="G5340" s="4">
        <v>6</v>
      </c>
      <c r="H5340" s="2" t="s">
        <v>463</v>
      </c>
      <c r="I5340" s="2" t="s">
        <v>811</v>
      </c>
      <c r="J5340" s="23" t="str">
        <f t="shared" si="249"/>
        <v>ROTA DO SOL4053ida6</v>
      </c>
      <c r="K5340" s="32" t="str">
        <f t="shared" si="250"/>
        <v>CH PARAÍSO Nº 49/LUNABEL/AVENIDA DVO/DF-290/BR-040/EPIA</v>
      </c>
    </row>
    <row r="5341" spans="1:11" x14ac:dyDescent="0.2">
      <c r="A5341" s="2" t="s">
        <v>817</v>
      </c>
      <c r="B5341" s="2" t="s">
        <v>451</v>
      </c>
      <c r="C5341" s="4">
        <v>4053</v>
      </c>
      <c r="D5341" s="2" t="s">
        <v>90</v>
      </c>
      <c r="E5341" s="2" t="s">
        <v>452</v>
      </c>
      <c r="F5341" s="23" t="str">
        <f t="shared" si="251"/>
        <v>ida</v>
      </c>
      <c r="G5341" s="4">
        <v>7</v>
      </c>
      <c r="H5341" s="2" t="s">
        <v>463</v>
      </c>
      <c r="I5341" s="2" t="s">
        <v>707</v>
      </c>
      <c r="J5341" s="23" t="str">
        <f t="shared" si="249"/>
        <v>ROTA DO SOL4053ida7</v>
      </c>
      <c r="K5341" s="32" t="str">
        <f t="shared" si="250"/>
        <v>CH PARAÍSO Nº 49/LUNABEL/AVENIDA DVO/DF-290/BR-040/EPIA/EPIA</v>
      </c>
    </row>
    <row r="5342" spans="1:11" x14ac:dyDescent="0.2">
      <c r="A5342" s="2" t="s">
        <v>817</v>
      </c>
      <c r="B5342" s="2" t="s">
        <v>451</v>
      </c>
      <c r="C5342" s="4">
        <v>4053</v>
      </c>
      <c r="D5342" s="2" t="s">
        <v>90</v>
      </c>
      <c r="E5342" s="2" t="s">
        <v>452</v>
      </c>
      <c r="F5342" s="23" t="str">
        <f t="shared" si="251"/>
        <v>ida</v>
      </c>
      <c r="G5342" s="4">
        <v>8</v>
      </c>
      <c r="H5342" s="2" t="s">
        <v>503</v>
      </c>
      <c r="I5342" s="2" t="s">
        <v>504</v>
      </c>
      <c r="J5342" s="23" t="str">
        <f t="shared" si="249"/>
        <v>ROTA DO SOL4053ida8</v>
      </c>
      <c r="K5342" s="32" t="str">
        <f t="shared" si="250"/>
        <v>CH PARAÍSO Nº 49/LUNABEL/AVENIDA DVO/DF-290/BR-040/EPIA/EPIA/EPGU - ZOOLÓGICO</v>
      </c>
    </row>
    <row r="5343" spans="1:11" x14ac:dyDescent="0.2">
      <c r="A5343" s="2" t="s">
        <v>817</v>
      </c>
      <c r="B5343" s="2" t="s">
        <v>451</v>
      </c>
      <c r="C5343" s="4">
        <v>4053</v>
      </c>
      <c r="D5343" s="2" t="s">
        <v>90</v>
      </c>
      <c r="E5343" s="2" t="s">
        <v>452</v>
      </c>
      <c r="F5343" s="23" t="str">
        <f t="shared" si="251"/>
        <v>ida</v>
      </c>
      <c r="G5343" s="4">
        <v>9</v>
      </c>
      <c r="H5343" s="2" t="s">
        <v>815</v>
      </c>
      <c r="I5343" s="2" t="s">
        <v>481</v>
      </c>
      <c r="J5343" s="23" t="str">
        <f t="shared" si="249"/>
        <v>ROTA DO SOL4053ida9</v>
      </c>
      <c r="K5343" s="32" t="str">
        <f t="shared" si="250"/>
        <v>CH PARAÍSO Nº 49/LUNABEL/AVENIDA DVO/DF-290/BR-040/EPIA/EPIA/EPGU - ZOOLÓGICO/AVENIDA DAS NAÇÕES (VILA TELEBRASÍLIA)</v>
      </c>
    </row>
    <row r="5344" spans="1:11" x14ac:dyDescent="0.2">
      <c r="A5344" s="2" t="s">
        <v>817</v>
      </c>
      <c r="B5344" s="2" t="s">
        <v>451</v>
      </c>
      <c r="C5344" s="4">
        <v>4053</v>
      </c>
      <c r="D5344" s="2" t="s">
        <v>90</v>
      </c>
      <c r="E5344" s="2" t="s">
        <v>452</v>
      </c>
      <c r="F5344" s="23" t="str">
        <f t="shared" si="251"/>
        <v>ida</v>
      </c>
      <c r="G5344" s="4">
        <v>10</v>
      </c>
      <c r="H5344" s="2" t="s">
        <v>816</v>
      </c>
      <c r="I5344" s="2" t="s">
        <v>481</v>
      </c>
      <c r="J5344" s="23" t="str">
        <f t="shared" si="249"/>
        <v>ROTA DO SOL4053ida10</v>
      </c>
      <c r="K5344" s="32" t="str">
        <f t="shared" si="250"/>
        <v>CH PARAÍSO Nº 49/LUNABEL/AVENIDA DVO/DF-290/BR-040/EPIA/EPIA/EPGU - ZOOLÓGICO/AVENIDA DAS NAÇÕES (VILA TELEBRASÍLIA)/EIXO L SUL</v>
      </c>
    </row>
    <row r="5345" spans="1:11" x14ac:dyDescent="0.2">
      <c r="A5345" s="2" t="s">
        <v>817</v>
      </c>
      <c r="B5345" s="2" t="s">
        <v>451</v>
      </c>
      <c r="C5345" s="4">
        <v>4053</v>
      </c>
      <c r="D5345" s="2" t="s">
        <v>90</v>
      </c>
      <c r="E5345" s="2" t="s">
        <v>452</v>
      </c>
      <c r="F5345" s="23" t="str">
        <f t="shared" si="251"/>
        <v>ida</v>
      </c>
      <c r="G5345" s="4">
        <v>11</v>
      </c>
      <c r="H5345" s="2" t="s">
        <v>483</v>
      </c>
      <c r="I5345" s="2" t="s">
        <v>481</v>
      </c>
      <c r="J5345" s="23" t="str">
        <f t="shared" si="249"/>
        <v>ROTA DO SOL4053ida11</v>
      </c>
      <c r="K5345" s="32" t="str">
        <f t="shared" si="250"/>
        <v>CH PARAÍSO Nº 49/LUNABEL/AVENIDA DVO/DF-290/BR-040/EPIA/EPIA/EPGU - ZOOLÓGICO/AVENIDA DAS NAÇÕES (VILA TELEBRASÍLIA)/EIXO L SUL/RODOVIÁRIA PLANO PILOTO</v>
      </c>
    </row>
    <row r="5346" spans="1:11" x14ac:dyDescent="0.2">
      <c r="A5346" s="2" t="s">
        <v>817</v>
      </c>
      <c r="B5346" s="2" t="s">
        <v>451</v>
      </c>
      <c r="C5346" s="4">
        <v>4053</v>
      </c>
      <c r="D5346" s="2" t="s">
        <v>90</v>
      </c>
      <c r="E5346" s="2" t="s">
        <v>469</v>
      </c>
      <c r="F5346" s="23" t="str">
        <f t="shared" si="251"/>
        <v>volta</v>
      </c>
      <c r="G5346" s="4">
        <v>1</v>
      </c>
      <c r="H5346" s="2" t="s">
        <v>483</v>
      </c>
      <c r="I5346" s="2" t="s">
        <v>481</v>
      </c>
      <c r="J5346" s="23" t="str">
        <f t="shared" si="249"/>
        <v>ROTA DO SOL4053volta1</v>
      </c>
      <c r="K5346" s="32" t="str">
        <f t="shared" si="250"/>
        <v>RODOVIÁRIA PLANO PILOTO</v>
      </c>
    </row>
    <row r="5347" spans="1:11" x14ac:dyDescent="0.2">
      <c r="A5347" s="2" t="s">
        <v>817</v>
      </c>
      <c r="B5347" s="2" t="s">
        <v>451</v>
      </c>
      <c r="C5347" s="4">
        <v>4053</v>
      </c>
      <c r="D5347" s="2" t="s">
        <v>90</v>
      </c>
      <c r="E5347" s="2" t="s">
        <v>469</v>
      </c>
      <c r="F5347" s="23" t="str">
        <f t="shared" si="251"/>
        <v>volta</v>
      </c>
      <c r="G5347" s="4">
        <v>2</v>
      </c>
      <c r="H5347" s="2" t="s">
        <v>816</v>
      </c>
      <c r="I5347" s="2" t="s">
        <v>481</v>
      </c>
      <c r="J5347" s="23" t="str">
        <f t="shared" si="249"/>
        <v>ROTA DO SOL4053volta2</v>
      </c>
      <c r="K5347" s="32" t="str">
        <f t="shared" si="250"/>
        <v>RODOVIÁRIA PLANO PILOTO/EIXO L SUL</v>
      </c>
    </row>
    <row r="5348" spans="1:11" x14ac:dyDescent="0.2">
      <c r="A5348" s="2" t="s">
        <v>817</v>
      </c>
      <c r="B5348" s="2" t="s">
        <v>451</v>
      </c>
      <c r="C5348" s="4">
        <v>4053</v>
      </c>
      <c r="D5348" s="2" t="s">
        <v>90</v>
      </c>
      <c r="E5348" s="2" t="s">
        <v>469</v>
      </c>
      <c r="F5348" s="23" t="str">
        <f t="shared" si="251"/>
        <v>volta</v>
      </c>
      <c r="G5348" s="4">
        <v>3</v>
      </c>
      <c r="H5348" s="2" t="s">
        <v>815</v>
      </c>
      <c r="I5348" s="2" t="s">
        <v>481</v>
      </c>
      <c r="J5348" s="23" t="str">
        <f t="shared" si="249"/>
        <v>ROTA DO SOL4053volta3</v>
      </c>
      <c r="K5348" s="32" t="str">
        <f t="shared" si="250"/>
        <v>RODOVIÁRIA PLANO PILOTO/EIXO L SUL/AVENIDA DAS NAÇÕES (VILA TELEBRASÍLIA)</v>
      </c>
    </row>
    <row r="5349" spans="1:11" x14ac:dyDescent="0.2">
      <c r="A5349" s="2" t="s">
        <v>817</v>
      </c>
      <c r="B5349" s="2" t="s">
        <v>451</v>
      </c>
      <c r="C5349" s="4">
        <v>4053</v>
      </c>
      <c r="D5349" s="2" t="s">
        <v>90</v>
      </c>
      <c r="E5349" s="2" t="s">
        <v>469</v>
      </c>
      <c r="F5349" s="23" t="str">
        <f t="shared" si="251"/>
        <v>volta</v>
      </c>
      <c r="G5349" s="4">
        <v>4</v>
      </c>
      <c r="H5349" s="2" t="s">
        <v>503</v>
      </c>
      <c r="I5349" s="2" t="s">
        <v>504</v>
      </c>
      <c r="J5349" s="23" t="str">
        <f t="shared" si="249"/>
        <v>ROTA DO SOL4053volta4</v>
      </c>
      <c r="K5349" s="32" t="str">
        <f t="shared" si="250"/>
        <v>RODOVIÁRIA PLANO PILOTO/EIXO L SUL/AVENIDA DAS NAÇÕES (VILA TELEBRASÍLIA)/EPGU - ZOOLÓGICO</v>
      </c>
    </row>
    <row r="5350" spans="1:11" x14ac:dyDescent="0.2">
      <c r="A5350" s="2" t="s">
        <v>817</v>
      </c>
      <c r="B5350" s="2" t="s">
        <v>451</v>
      </c>
      <c r="C5350" s="4">
        <v>4053</v>
      </c>
      <c r="D5350" s="2" t="s">
        <v>90</v>
      </c>
      <c r="E5350" s="2" t="s">
        <v>469</v>
      </c>
      <c r="F5350" s="23" t="str">
        <f t="shared" si="251"/>
        <v>volta</v>
      </c>
      <c r="G5350" s="4">
        <v>5</v>
      </c>
      <c r="H5350" s="2" t="s">
        <v>463</v>
      </c>
      <c r="I5350" s="2" t="s">
        <v>707</v>
      </c>
      <c r="J5350" s="23" t="str">
        <f t="shared" si="249"/>
        <v>ROTA DO SOL4053volta5</v>
      </c>
      <c r="K5350" s="32" t="str">
        <f t="shared" si="250"/>
        <v>RODOVIÁRIA PLANO PILOTO/EIXO L SUL/AVENIDA DAS NAÇÕES (VILA TELEBRASÍLIA)/EPGU - ZOOLÓGICO/EPIA</v>
      </c>
    </row>
    <row r="5351" spans="1:11" x14ac:dyDescent="0.2">
      <c r="A5351" s="2" t="s">
        <v>817</v>
      </c>
      <c r="B5351" s="2" t="s">
        <v>451</v>
      </c>
      <c r="C5351" s="4">
        <v>4053</v>
      </c>
      <c r="D5351" s="2" t="s">
        <v>90</v>
      </c>
      <c r="E5351" s="2" t="s">
        <v>469</v>
      </c>
      <c r="F5351" s="23" t="str">
        <f t="shared" si="251"/>
        <v>volta</v>
      </c>
      <c r="G5351" s="4">
        <v>6</v>
      </c>
      <c r="H5351" s="2" t="s">
        <v>463</v>
      </c>
      <c r="I5351" s="2" t="s">
        <v>811</v>
      </c>
      <c r="J5351" s="23" t="str">
        <f t="shared" si="249"/>
        <v>ROTA DO SOL4053volta6</v>
      </c>
      <c r="K5351" s="32" t="str">
        <f t="shared" si="250"/>
        <v>RODOVIÁRIA PLANO PILOTO/EIXO L SUL/AVENIDA DAS NAÇÕES (VILA TELEBRASÍLIA)/EPGU - ZOOLÓGICO/EPIA/EPIA</v>
      </c>
    </row>
    <row r="5352" spans="1:11" x14ac:dyDescent="0.2">
      <c r="A5352" s="2" t="s">
        <v>817</v>
      </c>
      <c r="B5352" s="2" t="s">
        <v>451</v>
      </c>
      <c r="C5352" s="4">
        <v>4053</v>
      </c>
      <c r="D5352" s="2" t="s">
        <v>90</v>
      </c>
      <c r="E5352" s="2" t="s">
        <v>469</v>
      </c>
      <c r="F5352" s="23" t="str">
        <f t="shared" si="251"/>
        <v>volta</v>
      </c>
      <c r="G5352" s="4">
        <v>7</v>
      </c>
      <c r="H5352" s="2" t="s">
        <v>809</v>
      </c>
      <c r="I5352" s="2" t="s">
        <v>810</v>
      </c>
      <c r="J5352" s="23" t="str">
        <f t="shared" si="249"/>
        <v>ROTA DO SOL4053volta7</v>
      </c>
      <c r="K5352" s="32" t="str">
        <f t="shared" si="250"/>
        <v>RODOVIÁRIA PLANO PILOTO/EIXO L SUL/AVENIDA DAS NAÇÕES (VILA TELEBRASÍLIA)/EPGU - ZOOLÓGICO/EPIA/EPIA/BR-040</v>
      </c>
    </row>
    <row r="5353" spans="1:11" x14ac:dyDescent="0.2">
      <c r="A5353" s="2" t="s">
        <v>817</v>
      </c>
      <c r="B5353" s="2" t="s">
        <v>451</v>
      </c>
      <c r="C5353" s="4">
        <v>4053</v>
      </c>
      <c r="D5353" s="2" t="s">
        <v>90</v>
      </c>
      <c r="E5353" s="2" t="s">
        <v>469</v>
      </c>
      <c r="F5353" s="23" t="str">
        <f t="shared" si="251"/>
        <v>volta</v>
      </c>
      <c r="G5353" s="4">
        <v>8</v>
      </c>
      <c r="H5353" s="2" t="s">
        <v>808</v>
      </c>
      <c r="I5353" s="2" t="s">
        <v>804</v>
      </c>
      <c r="J5353" s="23" t="str">
        <f t="shared" si="249"/>
        <v>ROTA DO SOL4053volta8</v>
      </c>
      <c r="K5353" s="32" t="str">
        <f t="shared" si="250"/>
        <v>RODOVIÁRIA PLANO PILOTO/EIXO L SUL/AVENIDA DAS NAÇÕES (VILA TELEBRASÍLIA)/EPGU - ZOOLÓGICO/EPIA/EPIA/BR-040/DF-290</v>
      </c>
    </row>
    <row r="5354" spans="1:11" x14ac:dyDescent="0.2">
      <c r="A5354" s="2" t="s">
        <v>817</v>
      </c>
      <c r="B5354" s="2" t="s">
        <v>451</v>
      </c>
      <c r="C5354" s="4">
        <v>4053</v>
      </c>
      <c r="D5354" s="2" t="s">
        <v>90</v>
      </c>
      <c r="E5354" s="2" t="s">
        <v>469</v>
      </c>
      <c r="F5354" s="23" t="str">
        <f t="shared" si="251"/>
        <v>volta</v>
      </c>
      <c r="G5354" s="4">
        <v>9</v>
      </c>
      <c r="H5354" s="2" t="s">
        <v>825</v>
      </c>
      <c r="I5354" s="2" t="s">
        <v>804</v>
      </c>
      <c r="J5354" s="23" t="str">
        <f t="shared" si="249"/>
        <v>ROTA DO SOL4053volta9</v>
      </c>
      <c r="K5354" s="32" t="str">
        <f t="shared" si="250"/>
        <v>RODOVIÁRIA PLANO PILOTO/EIXO L SUL/AVENIDA DAS NAÇÕES (VILA TELEBRASÍLIA)/EPGU - ZOOLÓGICO/EPIA/EPIA/BR-040/DF-290/AVENIDA DVO</v>
      </c>
    </row>
    <row r="5355" spans="1:11" x14ac:dyDescent="0.2">
      <c r="A5355" s="2" t="s">
        <v>817</v>
      </c>
      <c r="B5355" s="2" t="s">
        <v>451</v>
      </c>
      <c r="C5355" s="4">
        <v>4053</v>
      </c>
      <c r="D5355" s="2" t="s">
        <v>90</v>
      </c>
      <c r="E5355" s="2" t="s">
        <v>469</v>
      </c>
      <c r="F5355" s="23" t="str">
        <f t="shared" si="251"/>
        <v>volta</v>
      </c>
      <c r="G5355" s="4">
        <v>10</v>
      </c>
      <c r="H5355" s="2" t="s">
        <v>826</v>
      </c>
      <c r="I5355" s="2" t="s">
        <v>817</v>
      </c>
      <c r="J5355" s="23" t="str">
        <f t="shared" si="249"/>
        <v>ROTA DO SOL4053volta10</v>
      </c>
      <c r="K5355" s="32" t="str">
        <f t="shared" si="250"/>
        <v>RODOVIÁRIA PLANO PILOTO/EIXO L SUL/AVENIDA DAS NAÇÕES (VILA TELEBRASÍLIA)/EPGU - ZOOLÓGICO/EPIA/EPIA/BR-040/DF-290/AVENIDA DVO/LUNABEL</v>
      </c>
    </row>
    <row r="5356" spans="1:11" x14ac:dyDescent="0.2">
      <c r="A5356" s="2" t="s">
        <v>817</v>
      </c>
      <c r="B5356" s="2" t="s">
        <v>451</v>
      </c>
      <c r="C5356" s="4">
        <v>4053</v>
      </c>
      <c r="D5356" s="2" t="s">
        <v>90</v>
      </c>
      <c r="E5356" s="2" t="s">
        <v>469</v>
      </c>
      <c r="F5356" s="23" t="str">
        <f t="shared" si="251"/>
        <v>volta</v>
      </c>
      <c r="G5356" s="4">
        <v>11</v>
      </c>
      <c r="H5356" s="2" t="s">
        <v>827</v>
      </c>
      <c r="I5356" s="2" t="s">
        <v>817</v>
      </c>
      <c r="J5356" s="23" t="str">
        <f t="shared" si="249"/>
        <v>ROTA DO SOL4053volta11</v>
      </c>
      <c r="K5356" s="32" t="str">
        <f t="shared" si="250"/>
        <v>RODOVIÁRIA PLANO PILOTO/EIXO L SUL/AVENIDA DAS NAÇÕES (VILA TELEBRASÍLIA)/EPGU - ZOOLÓGICO/EPIA/EPIA/BR-040/DF-290/AVENIDA DVO/LUNABEL/QUADRA 179</v>
      </c>
    </row>
    <row r="5357" spans="1:11" x14ac:dyDescent="0.2">
      <c r="A5357" s="2" t="s">
        <v>817</v>
      </c>
      <c r="B5357" s="2" t="s">
        <v>451</v>
      </c>
      <c r="C5357" s="4">
        <v>4055</v>
      </c>
      <c r="D5357" s="2" t="s">
        <v>90</v>
      </c>
      <c r="E5357" s="2" t="s">
        <v>452</v>
      </c>
      <c r="F5357" s="23" t="str">
        <f t="shared" si="251"/>
        <v>ida</v>
      </c>
      <c r="G5357" s="4">
        <v>1</v>
      </c>
      <c r="H5357" s="2" t="s">
        <v>828</v>
      </c>
      <c r="I5357" s="2" t="s">
        <v>817</v>
      </c>
      <c r="J5357" s="23" t="str">
        <f t="shared" si="249"/>
        <v>ROTA DO SOL4055ida1</v>
      </c>
      <c r="K5357" s="32" t="str">
        <f t="shared" si="250"/>
        <v>RESIDENCIAL BRASÍLIA</v>
      </c>
    </row>
    <row r="5358" spans="1:11" x14ac:dyDescent="0.2">
      <c r="A5358" s="2" t="s">
        <v>817</v>
      </c>
      <c r="B5358" s="2" t="s">
        <v>451</v>
      </c>
      <c r="C5358" s="4">
        <v>4055</v>
      </c>
      <c r="D5358" s="2" t="s">
        <v>90</v>
      </c>
      <c r="E5358" s="2" t="s">
        <v>452</v>
      </c>
      <c r="F5358" s="23" t="str">
        <f t="shared" si="251"/>
        <v>ida</v>
      </c>
      <c r="G5358" s="4">
        <v>2</v>
      </c>
      <c r="H5358" s="2" t="s">
        <v>829</v>
      </c>
      <c r="I5358" s="2" t="s">
        <v>817</v>
      </c>
      <c r="J5358" s="23" t="str">
        <f t="shared" si="249"/>
        <v>ROTA DO SOL4055ida2</v>
      </c>
      <c r="K5358" s="32" t="str">
        <f t="shared" si="250"/>
        <v>RESIDENCIAL BRASÍLIA/QUADRA 64</v>
      </c>
    </row>
    <row r="5359" spans="1:11" x14ac:dyDescent="0.2">
      <c r="A5359" s="2" t="s">
        <v>817</v>
      </c>
      <c r="B5359" s="2" t="s">
        <v>451</v>
      </c>
      <c r="C5359" s="4">
        <v>4055</v>
      </c>
      <c r="D5359" s="2" t="s">
        <v>90</v>
      </c>
      <c r="E5359" s="2" t="s">
        <v>452</v>
      </c>
      <c r="F5359" s="23" t="str">
        <f t="shared" si="251"/>
        <v>ida</v>
      </c>
      <c r="G5359" s="4">
        <v>3</v>
      </c>
      <c r="H5359" s="2" t="s">
        <v>808</v>
      </c>
      <c r="I5359" s="2" t="s">
        <v>804</v>
      </c>
      <c r="J5359" s="23" t="str">
        <f t="shared" si="249"/>
        <v>ROTA DO SOL4055ida3</v>
      </c>
      <c r="K5359" s="32" t="str">
        <f t="shared" si="250"/>
        <v>RESIDENCIAL BRASÍLIA/QUADRA 64/DF-290</v>
      </c>
    </row>
    <row r="5360" spans="1:11" x14ac:dyDescent="0.2">
      <c r="A5360" s="2" t="s">
        <v>817</v>
      </c>
      <c r="B5360" s="2" t="s">
        <v>451</v>
      </c>
      <c r="C5360" s="4">
        <v>4055</v>
      </c>
      <c r="D5360" s="2" t="s">
        <v>90</v>
      </c>
      <c r="E5360" s="2" t="s">
        <v>452</v>
      </c>
      <c r="F5360" s="23" t="str">
        <f t="shared" si="251"/>
        <v>ida</v>
      </c>
      <c r="G5360" s="4">
        <v>4</v>
      </c>
      <c r="H5360" s="2" t="s">
        <v>809</v>
      </c>
      <c r="I5360" s="2" t="s">
        <v>810</v>
      </c>
      <c r="J5360" s="23" t="str">
        <f t="shared" si="249"/>
        <v>ROTA DO SOL4055ida4</v>
      </c>
      <c r="K5360" s="32" t="str">
        <f t="shared" si="250"/>
        <v>RESIDENCIAL BRASÍLIA/QUADRA 64/DF-290/BR-040</v>
      </c>
    </row>
    <row r="5361" spans="1:11" x14ac:dyDescent="0.2">
      <c r="A5361" s="2" t="s">
        <v>817</v>
      </c>
      <c r="B5361" s="2" t="s">
        <v>451</v>
      </c>
      <c r="C5361" s="4">
        <v>4055</v>
      </c>
      <c r="D5361" s="2" t="s">
        <v>90</v>
      </c>
      <c r="E5361" s="2" t="s">
        <v>452</v>
      </c>
      <c r="F5361" s="23" t="str">
        <f t="shared" si="251"/>
        <v>ida</v>
      </c>
      <c r="G5361" s="4">
        <v>5</v>
      </c>
      <c r="H5361" s="2" t="s">
        <v>463</v>
      </c>
      <c r="I5361" s="2" t="s">
        <v>811</v>
      </c>
      <c r="J5361" s="23" t="str">
        <f t="shared" si="249"/>
        <v>ROTA DO SOL4055ida5</v>
      </c>
      <c r="K5361" s="32" t="str">
        <f t="shared" si="250"/>
        <v>RESIDENCIAL BRASÍLIA/QUADRA 64/DF-290/BR-040/EPIA</v>
      </c>
    </row>
    <row r="5362" spans="1:11" x14ac:dyDescent="0.2">
      <c r="A5362" s="2" t="s">
        <v>817</v>
      </c>
      <c r="B5362" s="2" t="s">
        <v>451</v>
      </c>
      <c r="C5362" s="4">
        <v>4055</v>
      </c>
      <c r="D5362" s="2" t="s">
        <v>90</v>
      </c>
      <c r="E5362" s="2" t="s">
        <v>452</v>
      </c>
      <c r="F5362" s="23" t="str">
        <f t="shared" si="251"/>
        <v>ida</v>
      </c>
      <c r="G5362" s="4">
        <v>6</v>
      </c>
      <c r="H5362" s="2" t="s">
        <v>463</v>
      </c>
      <c r="I5362" s="2" t="s">
        <v>707</v>
      </c>
      <c r="J5362" s="23" t="str">
        <f t="shared" si="249"/>
        <v>ROTA DO SOL4055ida6</v>
      </c>
      <c r="K5362" s="32" t="str">
        <f t="shared" si="250"/>
        <v>RESIDENCIAL BRASÍLIA/QUADRA 64/DF-290/BR-040/EPIA/EPIA</v>
      </c>
    </row>
    <row r="5363" spans="1:11" x14ac:dyDescent="0.2">
      <c r="A5363" s="2" t="s">
        <v>817</v>
      </c>
      <c r="B5363" s="2" t="s">
        <v>451</v>
      </c>
      <c r="C5363" s="4">
        <v>4055</v>
      </c>
      <c r="D5363" s="2" t="s">
        <v>90</v>
      </c>
      <c r="E5363" s="2" t="s">
        <v>452</v>
      </c>
      <c r="F5363" s="23" t="str">
        <f t="shared" si="251"/>
        <v>ida</v>
      </c>
      <c r="G5363" s="4">
        <v>7</v>
      </c>
      <c r="H5363" s="2" t="s">
        <v>505</v>
      </c>
      <c r="I5363" s="2" t="s">
        <v>504</v>
      </c>
      <c r="J5363" s="23" t="str">
        <f t="shared" si="249"/>
        <v>ROTA DO SOL4055ida7</v>
      </c>
      <c r="K5363" s="32" t="str">
        <f t="shared" si="250"/>
        <v>RESIDENCIAL BRASÍLIA/QUADRA 64/DF-290/BR-040/EPIA/EPIA/PARKSHOPPING</v>
      </c>
    </row>
    <row r="5364" spans="1:11" x14ac:dyDescent="0.2">
      <c r="A5364" s="2" t="s">
        <v>817</v>
      </c>
      <c r="B5364" s="2" t="s">
        <v>451</v>
      </c>
      <c r="C5364" s="4">
        <v>4055</v>
      </c>
      <c r="D5364" s="2" t="s">
        <v>90</v>
      </c>
      <c r="E5364" s="2" t="s">
        <v>452</v>
      </c>
      <c r="F5364" s="23" t="str">
        <f t="shared" si="251"/>
        <v>ida</v>
      </c>
      <c r="G5364" s="4">
        <v>8</v>
      </c>
      <c r="H5364" s="2" t="s">
        <v>503</v>
      </c>
      <c r="I5364" s="2" t="s">
        <v>504</v>
      </c>
      <c r="J5364" s="23" t="str">
        <f t="shared" si="249"/>
        <v>ROTA DO SOL4055ida8</v>
      </c>
      <c r="K5364" s="32" t="str">
        <f t="shared" si="250"/>
        <v>RESIDENCIAL BRASÍLIA/QUADRA 64/DF-290/BR-040/EPIA/EPIA/PARKSHOPPING/EPGU - ZOOLÓGICO</v>
      </c>
    </row>
    <row r="5365" spans="1:11" x14ac:dyDescent="0.2">
      <c r="A5365" s="2" t="s">
        <v>817</v>
      </c>
      <c r="B5365" s="2" t="s">
        <v>451</v>
      </c>
      <c r="C5365" s="4">
        <v>4055</v>
      </c>
      <c r="D5365" s="2" t="s">
        <v>90</v>
      </c>
      <c r="E5365" s="2" t="s">
        <v>452</v>
      </c>
      <c r="F5365" s="23" t="str">
        <f t="shared" si="251"/>
        <v>ida</v>
      </c>
      <c r="G5365" s="4">
        <v>9</v>
      </c>
      <c r="H5365" s="2" t="s">
        <v>815</v>
      </c>
      <c r="I5365" s="2" t="s">
        <v>481</v>
      </c>
      <c r="J5365" s="23" t="str">
        <f t="shared" si="249"/>
        <v>ROTA DO SOL4055ida9</v>
      </c>
      <c r="K5365" s="32" t="str">
        <f t="shared" si="250"/>
        <v>RESIDENCIAL BRASÍLIA/QUADRA 64/DF-290/BR-040/EPIA/EPIA/PARKSHOPPING/EPGU - ZOOLÓGICO/AVENIDA DAS NAÇÕES (VILA TELEBRASÍLIA)</v>
      </c>
    </row>
    <row r="5366" spans="1:11" x14ac:dyDescent="0.2">
      <c r="A5366" s="2" t="s">
        <v>817</v>
      </c>
      <c r="B5366" s="2" t="s">
        <v>451</v>
      </c>
      <c r="C5366" s="4">
        <v>4055</v>
      </c>
      <c r="D5366" s="2" t="s">
        <v>90</v>
      </c>
      <c r="E5366" s="2" t="s">
        <v>452</v>
      </c>
      <c r="F5366" s="23" t="str">
        <f t="shared" si="251"/>
        <v>ida</v>
      </c>
      <c r="G5366" s="4">
        <v>10</v>
      </c>
      <c r="H5366" s="2" t="s">
        <v>648</v>
      </c>
      <c r="I5366" s="2" t="s">
        <v>481</v>
      </c>
      <c r="J5366" s="23" t="str">
        <f t="shared" si="249"/>
        <v>ROTA DO SOL4055ida10</v>
      </c>
      <c r="K5366" s="32" t="str">
        <f t="shared" si="250"/>
        <v>RESIDENCIAL BRASÍLIA/QUADRA 64/DF-290/BR-040/EPIA/EPIA/PARKSHOPPING/EPGU - ZOOLÓGICO/AVENIDA DAS NAÇÕES (VILA TELEBRASÍLIA)/EIXO W SUL</v>
      </c>
    </row>
    <row r="5367" spans="1:11" x14ac:dyDescent="0.2">
      <c r="A5367" s="2" t="s">
        <v>817</v>
      </c>
      <c r="B5367" s="2" t="s">
        <v>451</v>
      </c>
      <c r="C5367" s="4">
        <v>4055</v>
      </c>
      <c r="D5367" s="2" t="s">
        <v>90</v>
      </c>
      <c r="E5367" s="2" t="s">
        <v>452</v>
      </c>
      <c r="F5367" s="23" t="str">
        <f t="shared" si="251"/>
        <v>ida</v>
      </c>
      <c r="G5367" s="4">
        <v>11</v>
      </c>
      <c r="H5367" s="2" t="s">
        <v>483</v>
      </c>
      <c r="I5367" s="2" t="s">
        <v>481</v>
      </c>
      <c r="J5367" s="23" t="str">
        <f t="shared" si="249"/>
        <v>ROTA DO SOL4055ida11</v>
      </c>
      <c r="K5367" s="32" t="str">
        <f t="shared" si="250"/>
        <v>RESIDENCIAL BRASÍLIA/QUADRA 64/DF-290/BR-040/EPIA/EPIA/PARKSHOPPING/EPGU - ZOOLÓGICO/AVENIDA DAS NAÇÕES (VILA TELEBRASÍLIA)/EIXO W SUL/RODOVIÁRIA PLANO PILOTO</v>
      </c>
    </row>
    <row r="5368" spans="1:11" x14ac:dyDescent="0.2">
      <c r="A5368" s="2" t="s">
        <v>817</v>
      </c>
      <c r="B5368" s="2" t="s">
        <v>451</v>
      </c>
      <c r="C5368" s="4">
        <v>4055</v>
      </c>
      <c r="D5368" s="2" t="s">
        <v>90</v>
      </c>
      <c r="E5368" s="2" t="s">
        <v>469</v>
      </c>
      <c r="F5368" s="23" t="str">
        <f t="shared" si="251"/>
        <v>volta</v>
      </c>
      <c r="G5368" s="4">
        <v>1</v>
      </c>
      <c r="H5368" s="2" t="s">
        <v>483</v>
      </c>
      <c r="I5368" s="2" t="s">
        <v>481</v>
      </c>
      <c r="J5368" s="23" t="str">
        <f t="shared" si="249"/>
        <v>ROTA DO SOL4055volta1</v>
      </c>
      <c r="K5368" s="32" t="str">
        <f t="shared" si="250"/>
        <v>RODOVIÁRIA PLANO PILOTO</v>
      </c>
    </row>
    <row r="5369" spans="1:11" x14ac:dyDescent="0.2">
      <c r="A5369" s="2" t="s">
        <v>817</v>
      </c>
      <c r="B5369" s="2" t="s">
        <v>451</v>
      </c>
      <c r="C5369" s="4">
        <v>4055</v>
      </c>
      <c r="D5369" s="2" t="s">
        <v>90</v>
      </c>
      <c r="E5369" s="2" t="s">
        <v>469</v>
      </c>
      <c r="F5369" s="23" t="str">
        <f t="shared" si="251"/>
        <v>volta</v>
      </c>
      <c r="G5369" s="4">
        <v>2</v>
      </c>
      <c r="H5369" s="2" t="s">
        <v>648</v>
      </c>
      <c r="I5369" s="2" t="s">
        <v>481</v>
      </c>
      <c r="J5369" s="23" t="str">
        <f t="shared" si="249"/>
        <v>ROTA DO SOL4055volta2</v>
      </c>
      <c r="K5369" s="32" t="str">
        <f t="shared" si="250"/>
        <v>RODOVIÁRIA PLANO PILOTO/EIXO W SUL</v>
      </c>
    </row>
    <row r="5370" spans="1:11" x14ac:dyDescent="0.2">
      <c r="A5370" s="2" t="s">
        <v>817</v>
      </c>
      <c r="B5370" s="2" t="s">
        <v>451</v>
      </c>
      <c r="C5370" s="4">
        <v>4055</v>
      </c>
      <c r="D5370" s="2" t="s">
        <v>90</v>
      </c>
      <c r="E5370" s="2" t="s">
        <v>469</v>
      </c>
      <c r="F5370" s="23" t="str">
        <f t="shared" si="251"/>
        <v>volta</v>
      </c>
      <c r="G5370" s="4">
        <v>3</v>
      </c>
      <c r="H5370" s="2" t="s">
        <v>815</v>
      </c>
      <c r="I5370" s="2" t="s">
        <v>481</v>
      </c>
      <c r="J5370" s="23" t="str">
        <f t="shared" si="249"/>
        <v>ROTA DO SOL4055volta3</v>
      </c>
      <c r="K5370" s="32" t="str">
        <f t="shared" si="250"/>
        <v>RODOVIÁRIA PLANO PILOTO/EIXO W SUL/AVENIDA DAS NAÇÕES (VILA TELEBRASÍLIA)</v>
      </c>
    </row>
    <row r="5371" spans="1:11" x14ac:dyDescent="0.2">
      <c r="A5371" s="2" t="s">
        <v>817</v>
      </c>
      <c r="B5371" s="2" t="s">
        <v>451</v>
      </c>
      <c r="C5371" s="4">
        <v>4055</v>
      </c>
      <c r="D5371" s="2" t="s">
        <v>90</v>
      </c>
      <c r="E5371" s="2" t="s">
        <v>469</v>
      </c>
      <c r="F5371" s="23" t="str">
        <f t="shared" si="251"/>
        <v>volta</v>
      </c>
      <c r="G5371" s="4">
        <v>4</v>
      </c>
      <c r="H5371" s="2" t="s">
        <v>503</v>
      </c>
      <c r="I5371" s="2" t="s">
        <v>504</v>
      </c>
      <c r="J5371" s="23" t="str">
        <f t="shared" si="249"/>
        <v>ROTA DO SOL4055volta4</v>
      </c>
      <c r="K5371" s="32" t="str">
        <f t="shared" si="250"/>
        <v>RODOVIÁRIA PLANO PILOTO/EIXO W SUL/AVENIDA DAS NAÇÕES (VILA TELEBRASÍLIA)/EPGU - ZOOLÓGICO</v>
      </c>
    </row>
    <row r="5372" spans="1:11" x14ac:dyDescent="0.2">
      <c r="A5372" s="2" t="s">
        <v>817</v>
      </c>
      <c r="B5372" s="2" t="s">
        <v>451</v>
      </c>
      <c r="C5372" s="4">
        <v>4055</v>
      </c>
      <c r="D5372" s="2" t="s">
        <v>90</v>
      </c>
      <c r="E5372" s="2" t="s">
        <v>469</v>
      </c>
      <c r="F5372" s="23" t="str">
        <f t="shared" si="251"/>
        <v>volta</v>
      </c>
      <c r="G5372" s="4">
        <v>5</v>
      </c>
      <c r="H5372" s="2" t="s">
        <v>505</v>
      </c>
      <c r="I5372" s="2" t="s">
        <v>504</v>
      </c>
      <c r="J5372" s="23" t="str">
        <f t="shared" si="249"/>
        <v>ROTA DO SOL4055volta5</v>
      </c>
      <c r="K5372" s="32" t="str">
        <f t="shared" si="250"/>
        <v>RODOVIÁRIA PLANO PILOTO/EIXO W SUL/AVENIDA DAS NAÇÕES (VILA TELEBRASÍLIA)/EPGU - ZOOLÓGICO/PARKSHOPPING</v>
      </c>
    </row>
    <row r="5373" spans="1:11" x14ac:dyDescent="0.2">
      <c r="A5373" s="2" t="s">
        <v>817</v>
      </c>
      <c r="B5373" s="2" t="s">
        <v>451</v>
      </c>
      <c r="C5373" s="4">
        <v>4055</v>
      </c>
      <c r="D5373" s="2" t="s">
        <v>90</v>
      </c>
      <c r="E5373" s="2" t="s">
        <v>469</v>
      </c>
      <c r="F5373" s="23" t="str">
        <f t="shared" si="251"/>
        <v>volta</v>
      </c>
      <c r="G5373" s="4">
        <v>6</v>
      </c>
      <c r="H5373" s="2" t="s">
        <v>463</v>
      </c>
      <c r="I5373" s="2" t="s">
        <v>707</v>
      </c>
      <c r="J5373" s="23" t="str">
        <f t="shared" si="249"/>
        <v>ROTA DO SOL4055volta6</v>
      </c>
      <c r="K5373" s="32" t="str">
        <f t="shared" si="250"/>
        <v>RODOVIÁRIA PLANO PILOTO/EIXO W SUL/AVENIDA DAS NAÇÕES (VILA TELEBRASÍLIA)/EPGU - ZOOLÓGICO/PARKSHOPPING/EPIA</v>
      </c>
    </row>
    <row r="5374" spans="1:11" x14ac:dyDescent="0.2">
      <c r="A5374" s="2" t="s">
        <v>817</v>
      </c>
      <c r="B5374" s="2" t="s">
        <v>451</v>
      </c>
      <c r="C5374" s="4">
        <v>4055</v>
      </c>
      <c r="D5374" s="2" t="s">
        <v>90</v>
      </c>
      <c r="E5374" s="2" t="s">
        <v>469</v>
      </c>
      <c r="F5374" s="23" t="str">
        <f t="shared" si="251"/>
        <v>volta</v>
      </c>
      <c r="G5374" s="4">
        <v>7</v>
      </c>
      <c r="H5374" s="2" t="s">
        <v>463</v>
      </c>
      <c r="I5374" s="2" t="s">
        <v>811</v>
      </c>
      <c r="J5374" s="23" t="str">
        <f t="shared" si="249"/>
        <v>ROTA DO SOL4055volta7</v>
      </c>
      <c r="K5374" s="32" t="str">
        <f t="shared" si="250"/>
        <v>RODOVIÁRIA PLANO PILOTO/EIXO W SUL/AVENIDA DAS NAÇÕES (VILA TELEBRASÍLIA)/EPGU - ZOOLÓGICO/PARKSHOPPING/EPIA/EPIA</v>
      </c>
    </row>
    <row r="5375" spans="1:11" x14ac:dyDescent="0.2">
      <c r="A5375" s="2" t="s">
        <v>817</v>
      </c>
      <c r="B5375" s="2" t="s">
        <v>451</v>
      </c>
      <c r="C5375" s="4">
        <v>4055</v>
      </c>
      <c r="D5375" s="2" t="s">
        <v>90</v>
      </c>
      <c r="E5375" s="2" t="s">
        <v>469</v>
      </c>
      <c r="F5375" s="23" t="str">
        <f t="shared" si="251"/>
        <v>volta</v>
      </c>
      <c r="G5375" s="4">
        <v>8</v>
      </c>
      <c r="H5375" s="2" t="s">
        <v>809</v>
      </c>
      <c r="I5375" s="2" t="s">
        <v>810</v>
      </c>
      <c r="J5375" s="23" t="str">
        <f t="shared" si="249"/>
        <v>ROTA DO SOL4055volta8</v>
      </c>
      <c r="K5375" s="32" t="str">
        <f t="shared" si="250"/>
        <v>RODOVIÁRIA PLANO PILOTO/EIXO W SUL/AVENIDA DAS NAÇÕES (VILA TELEBRASÍLIA)/EPGU - ZOOLÓGICO/PARKSHOPPING/EPIA/EPIA/BR-040</v>
      </c>
    </row>
    <row r="5376" spans="1:11" x14ac:dyDescent="0.2">
      <c r="A5376" s="2" t="s">
        <v>817</v>
      </c>
      <c r="B5376" s="2" t="s">
        <v>451</v>
      </c>
      <c r="C5376" s="4">
        <v>4055</v>
      </c>
      <c r="D5376" s="2" t="s">
        <v>90</v>
      </c>
      <c r="E5376" s="2" t="s">
        <v>469</v>
      </c>
      <c r="F5376" s="23" t="str">
        <f t="shared" si="251"/>
        <v>volta</v>
      </c>
      <c r="G5376" s="4">
        <v>9</v>
      </c>
      <c r="H5376" s="2" t="s">
        <v>808</v>
      </c>
      <c r="I5376" s="2" t="s">
        <v>804</v>
      </c>
      <c r="J5376" s="23" t="str">
        <f t="shared" si="249"/>
        <v>ROTA DO SOL4055volta9</v>
      </c>
      <c r="K5376" s="32" t="str">
        <f t="shared" si="250"/>
        <v>RODOVIÁRIA PLANO PILOTO/EIXO W SUL/AVENIDA DAS NAÇÕES (VILA TELEBRASÍLIA)/EPGU - ZOOLÓGICO/PARKSHOPPING/EPIA/EPIA/BR-040/DF-290</v>
      </c>
    </row>
    <row r="5377" spans="1:11" x14ac:dyDescent="0.2">
      <c r="A5377" s="2" t="s">
        <v>817</v>
      </c>
      <c r="B5377" s="2" t="s">
        <v>451</v>
      </c>
      <c r="C5377" s="4">
        <v>4055</v>
      </c>
      <c r="D5377" s="2" t="s">
        <v>90</v>
      </c>
      <c r="E5377" s="2" t="s">
        <v>469</v>
      </c>
      <c r="F5377" s="23" t="str">
        <f t="shared" si="251"/>
        <v>volta</v>
      </c>
      <c r="G5377" s="4">
        <v>10</v>
      </c>
      <c r="H5377" s="2" t="s">
        <v>829</v>
      </c>
      <c r="I5377" s="2" t="s">
        <v>817</v>
      </c>
      <c r="J5377" s="23" t="str">
        <f t="shared" si="249"/>
        <v>ROTA DO SOL4055volta10</v>
      </c>
      <c r="K5377" s="32" t="str">
        <f t="shared" si="250"/>
        <v>RODOVIÁRIA PLANO PILOTO/EIXO W SUL/AVENIDA DAS NAÇÕES (VILA TELEBRASÍLIA)/EPGU - ZOOLÓGICO/PARKSHOPPING/EPIA/EPIA/BR-040/DF-290/QUADRA 64</v>
      </c>
    </row>
    <row r="5378" spans="1:11" x14ac:dyDescent="0.2">
      <c r="A5378" s="2" t="s">
        <v>817</v>
      </c>
      <c r="B5378" s="2" t="s">
        <v>451</v>
      </c>
      <c r="C5378" s="4">
        <v>4055</v>
      </c>
      <c r="D5378" s="2" t="s">
        <v>90</v>
      </c>
      <c r="E5378" s="2" t="s">
        <v>469</v>
      </c>
      <c r="F5378" s="23" t="str">
        <f t="shared" si="251"/>
        <v>volta</v>
      </c>
      <c r="G5378" s="4">
        <v>11</v>
      </c>
      <c r="H5378" s="2" t="s">
        <v>828</v>
      </c>
      <c r="I5378" s="2" t="s">
        <v>817</v>
      </c>
      <c r="J5378" s="23" t="str">
        <f t="shared" si="249"/>
        <v>ROTA DO SOL4055volta11</v>
      </c>
      <c r="K5378" s="32" t="str">
        <f t="shared" si="250"/>
        <v>RODOVIÁRIA PLANO PILOTO/EIXO W SUL/AVENIDA DAS NAÇÕES (VILA TELEBRASÍLIA)/EPGU - ZOOLÓGICO/PARKSHOPPING/EPIA/EPIA/BR-040/DF-290/QUADRA 64/RESIDENCIAL BRASÍLIA</v>
      </c>
    </row>
    <row r="5379" spans="1:11" x14ac:dyDescent="0.2">
      <c r="A5379" s="2" t="s">
        <v>817</v>
      </c>
      <c r="B5379" s="2" t="s">
        <v>451</v>
      </c>
      <c r="C5379" s="4">
        <v>4060</v>
      </c>
      <c r="D5379" s="2" t="s">
        <v>90</v>
      </c>
      <c r="E5379" s="2" t="s">
        <v>452</v>
      </c>
      <c r="F5379" s="23" t="str">
        <f t="shared" si="251"/>
        <v>ida</v>
      </c>
      <c r="G5379" s="4">
        <v>1</v>
      </c>
      <c r="H5379" s="2" t="s">
        <v>830</v>
      </c>
      <c r="I5379" s="2" t="s">
        <v>817</v>
      </c>
      <c r="J5379" s="23" t="str">
        <f t="shared" ref="J5379:J5442" si="252">D5379&amp;C5379&amp;F5379&amp;G5379</f>
        <v>ROTA DO SOL4060ida1</v>
      </c>
      <c r="K5379" s="32" t="str">
        <f t="shared" ref="K5379:K5442" si="253">IF(G5379=1,H5379,K5378&amp;"/"&amp;H5379)</f>
        <v>RESIDENCIAL ALVORADA, QUADRA 222</v>
      </c>
    </row>
    <row r="5380" spans="1:11" x14ac:dyDescent="0.2">
      <c r="A5380" s="2" t="s">
        <v>817</v>
      </c>
      <c r="B5380" s="2" t="s">
        <v>451</v>
      </c>
      <c r="C5380" s="4">
        <v>4060</v>
      </c>
      <c r="D5380" s="2" t="s">
        <v>90</v>
      </c>
      <c r="E5380" s="2" t="s">
        <v>452</v>
      </c>
      <c r="F5380" s="23" t="str">
        <f t="shared" ref="F5380:F5443" si="254">IF(LEFT(E5380,3)="ida","ida","volta")</f>
        <v>ida</v>
      </c>
      <c r="G5380" s="4">
        <v>2</v>
      </c>
      <c r="H5380" s="2" t="s">
        <v>831</v>
      </c>
      <c r="I5380" s="2" t="s">
        <v>817</v>
      </c>
      <c r="J5380" s="23" t="str">
        <f t="shared" si="252"/>
        <v>ROTA DO SOL4060ida2</v>
      </c>
      <c r="K5380" s="32" t="str">
        <f t="shared" si="253"/>
        <v>RESIDENCIAL ALVORADA, QUADRA 222/JARDIM AMÉRICA DO SUL</v>
      </c>
    </row>
    <row r="5381" spans="1:11" x14ac:dyDescent="0.2">
      <c r="A5381" s="2" t="s">
        <v>817</v>
      </c>
      <c r="B5381" s="2" t="s">
        <v>451</v>
      </c>
      <c r="C5381" s="4">
        <v>4060</v>
      </c>
      <c r="D5381" s="2" t="s">
        <v>90</v>
      </c>
      <c r="E5381" s="2" t="s">
        <v>452</v>
      </c>
      <c r="F5381" s="23" t="str">
        <f t="shared" si="254"/>
        <v>ida</v>
      </c>
      <c r="G5381" s="4">
        <v>3</v>
      </c>
      <c r="H5381" s="2" t="s">
        <v>825</v>
      </c>
      <c r="I5381" s="2" t="s">
        <v>804</v>
      </c>
      <c r="J5381" s="23" t="str">
        <f t="shared" si="252"/>
        <v>ROTA DO SOL4060ida3</v>
      </c>
      <c r="K5381" s="32" t="str">
        <f t="shared" si="253"/>
        <v>RESIDENCIAL ALVORADA, QUADRA 222/JARDIM AMÉRICA DO SUL/AVENIDA DVO</v>
      </c>
    </row>
    <row r="5382" spans="1:11" x14ac:dyDescent="0.2">
      <c r="A5382" s="2" t="s">
        <v>817</v>
      </c>
      <c r="B5382" s="2" t="s">
        <v>451</v>
      </c>
      <c r="C5382" s="4">
        <v>4060</v>
      </c>
      <c r="D5382" s="2" t="s">
        <v>90</v>
      </c>
      <c r="E5382" s="2" t="s">
        <v>452</v>
      </c>
      <c r="F5382" s="23" t="str">
        <f t="shared" si="254"/>
        <v>ida</v>
      </c>
      <c r="G5382" s="4">
        <v>4</v>
      </c>
      <c r="H5382" s="2" t="s">
        <v>808</v>
      </c>
      <c r="I5382" s="2" t="s">
        <v>804</v>
      </c>
      <c r="J5382" s="23" t="str">
        <f t="shared" si="252"/>
        <v>ROTA DO SOL4060ida4</v>
      </c>
      <c r="K5382" s="32" t="str">
        <f t="shared" si="253"/>
        <v>RESIDENCIAL ALVORADA, QUADRA 222/JARDIM AMÉRICA DO SUL/AVENIDA DVO/DF-290</v>
      </c>
    </row>
    <row r="5383" spans="1:11" x14ac:dyDescent="0.2">
      <c r="A5383" s="2" t="s">
        <v>817</v>
      </c>
      <c r="B5383" s="2" t="s">
        <v>451</v>
      </c>
      <c r="C5383" s="4">
        <v>4060</v>
      </c>
      <c r="D5383" s="2" t="s">
        <v>90</v>
      </c>
      <c r="E5383" s="2" t="s">
        <v>452</v>
      </c>
      <c r="F5383" s="23" t="str">
        <f t="shared" si="254"/>
        <v>ida</v>
      </c>
      <c r="G5383" s="4">
        <v>5</v>
      </c>
      <c r="H5383" s="2" t="s">
        <v>809</v>
      </c>
      <c r="I5383" s="2" t="s">
        <v>810</v>
      </c>
      <c r="J5383" s="23" t="str">
        <f t="shared" si="252"/>
        <v>ROTA DO SOL4060ida5</v>
      </c>
      <c r="K5383" s="32" t="str">
        <f t="shared" si="253"/>
        <v>RESIDENCIAL ALVORADA, QUADRA 222/JARDIM AMÉRICA DO SUL/AVENIDA DVO/DF-290/BR-040</v>
      </c>
    </row>
    <row r="5384" spans="1:11" x14ac:dyDescent="0.2">
      <c r="A5384" s="2" t="s">
        <v>817</v>
      </c>
      <c r="B5384" s="2" t="s">
        <v>451</v>
      </c>
      <c r="C5384" s="4">
        <v>4060</v>
      </c>
      <c r="D5384" s="2" t="s">
        <v>90</v>
      </c>
      <c r="E5384" s="2" t="s">
        <v>452</v>
      </c>
      <c r="F5384" s="23" t="str">
        <f t="shared" si="254"/>
        <v>ida</v>
      </c>
      <c r="G5384" s="4">
        <v>6</v>
      </c>
      <c r="H5384" s="2" t="s">
        <v>463</v>
      </c>
      <c r="I5384" s="2" t="s">
        <v>811</v>
      </c>
      <c r="J5384" s="23" t="str">
        <f t="shared" si="252"/>
        <v>ROTA DO SOL4060ida6</v>
      </c>
      <c r="K5384" s="32" t="str">
        <f t="shared" si="253"/>
        <v>RESIDENCIAL ALVORADA, QUADRA 222/JARDIM AMÉRICA DO SUL/AVENIDA DVO/DF-290/BR-040/EPIA</v>
      </c>
    </row>
    <row r="5385" spans="1:11" x14ac:dyDescent="0.2">
      <c r="A5385" s="2" t="s">
        <v>817</v>
      </c>
      <c r="B5385" s="2" t="s">
        <v>451</v>
      </c>
      <c r="C5385" s="4">
        <v>4060</v>
      </c>
      <c r="D5385" s="2" t="s">
        <v>90</v>
      </c>
      <c r="E5385" s="2" t="s">
        <v>452</v>
      </c>
      <c r="F5385" s="23" t="str">
        <f t="shared" si="254"/>
        <v>ida</v>
      </c>
      <c r="G5385" s="4">
        <v>7</v>
      </c>
      <c r="H5385" s="2" t="s">
        <v>463</v>
      </c>
      <c r="I5385" s="2" t="s">
        <v>707</v>
      </c>
      <c r="J5385" s="23" t="str">
        <f t="shared" si="252"/>
        <v>ROTA DO SOL4060ida7</v>
      </c>
      <c r="K5385" s="32" t="str">
        <f t="shared" si="253"/>
        <v>RESIDENCIAL ALVORADA, QUADRA 222/JARDIM AMÉRICA DO SUL/AVENIDA DVO/DF-290/BR-040/EPIA/EPIA</v>
      </c>
    </row>
    <row r="5386" spans="1:11" x14ac:dyDescent="0.2">
      <c r="A5386" s="2" t="s">
        <v>817</v>
      </c>
      <c r="B5386" s="2" t="s">
        <v>451</v>
      </c>
      <c r="C5386" s="4">
        <v>4060</v>
      </c>
      <c r="D5386" s="2" t="s">
        <v>90</v>
      </c>
      <c r="E5386" s="2" t="s">
        <v>452</v>
      </c>
      <c r="F5386" s="23" t="str">
        <f t="shared" si="254"/>
        <v>ida</v>
      </c>
      <c r="G5386" s="4">
        <v>8</v>
      </c>
      <c r="H5386" s="2" t="s">
        <v>503</v>
      </c>
      <c r="I5386" s="2" t="s">
        <v>504</v>
      </c>
      <c r="J5386" s="23" t="str">
        <f t="shared" si="252"/>
        <v>ROTA DO SOL4060ida8</v>
      </c>
      <c r="K5386" s="32" t="str">
        <f t="shared" si="253"/>
        <v>RESIDENCIAL ALVORADA, QUADRA 222/JARDIM AMÉRICA DO SUL/AVENIDA DVO/DF-290/BR-040/EPIA/EPIA/EPGU - ZOOLÓGICO</v>
      </c>
    </row>
    <row r="5387" spans="1:11" x14ac:dyDescent="0.2">
      <c r="A5387" s="2" t="s">
        <v>817</v>
      </c>
      <c r="B5387" s="2" t="s">
        <v>451</v>
      </c>
      <c r="C5387" s="4">
        <v>4060</v>
      </c>
      <c r="D5387" s="2" t="s">
        <v>90</v>
      </c>
      <c r="E5387" s="2" t="s">
        <v>452</v>
      </c>
      <c r="F5387" s="23" t="str">
        <f t="shared" si="254"/>
        <v>ida</v>
      </c>
      <c r="G5387" s="4">
        <v>9</v>
      </c>
      <c r="H5387" s="2" t="s">
        <v>815</v>
      </c>
      <c r="I5387" s="2" t="s">
        <v>481</v>
      </c>
      <c r="J5387" s="23" t="str">
        <f t="shared" si="252"/>
        <v>ROTA DO SOL4060ida9</v>
      </c>
      <c r="K5387" s="32" t="str">
        <f t="shared" si="253"/>
        <v>RESIDENCIAL ALVORADA, QUADRA 222/JARDIM AMÉRICA DO SUL/AVENIDA DVO/DF-290/BR-040/EPIA/EPIA/EPGU - ZOOLÓGICO/AVENIDA DAS NAÇÕES (VILA TELEBRASÍLIA)</v>
      </c>
    </row>
    <row r="5388" spans="1:11" x14ac:dyDescent="0.2">
      <c r="A5388" s="2" t="s">
        <v>817</v>
      </c>
      <c r="B5388" s="2" t="s">
        <v>451</v>
      </c>
      <c r="C5388" s="4">
        <v>4060</v>
      </c>
      <c r="D5388" s="2" t="s">
        <v>90</v>
      </c>
      <c r="E5388" s="2" t="s">
        <v>452</v>
      </c>
      <c r="F5388" s="23" t="str">
        <f t="shared" si="254"/>
        <v>ida</v>
      </c>
      <c r="G5388" s="4">
        <v>10</v>
      </c>
      <c r="H5388" s="2" t="s">
        <v>816</v>
      </c>
      <c r="I5388" s="2" t="s">
        <v>481</v>
      </c>
      <c r="J5388" s="23" t="str">
        <f t="shared" si="252"/>
        <v>ROTA DO SOL4060ida10</v>
      </c>
      <c r="K5388" s="32" t="str">
        <f t="shared" si="253"/>
        <v>RESIDENCIAL ALVORADA, QUADRA 222/JARDIM AMÉRICA DO SUL/AVENIDA DVO/DF-290/BR-040/EPIA/EPIA/EPGU - ZOOLÓGICO/AVENIDA DAS NAÇÕES (VILA TELEBRASÍLIA)/EIXO L SUL</v>
      </c>
    </row>
    <row r="5389" spans="1:11" x14ac:dyDescent="0.2">
      <c r="A5389" s="2" t="s">
        <v>817</v>
      </c>
      <c r="B5389" s="2" t="s">
        <v>451</v>
      </c>
      <c r="C5389" s="4">
        <v>4060</v>
      </c>
      <c r="D5389" s="2" t="s">
        <v>90</v>
      </c>
      <c r="E5389" s="2" t="s">
        <v>452</v>
      </c>
      <c r="F5389" s="23" t="str">
        <f t="shared" si="254"/>
        <v>ida</v>
      </c>
      <c r="G5389" s="4">
        <v>11</v>
      </c>
      <c r="H5389" s="2" t="s">
        <v>483</v>
      </c>
      <c r="I5389" s="2" t="s">
        <v>481</v>
      </c>
      <c r="J5389" s="23" t="str">
        <f t="shared" si="252"/>
        <v>ROTA DO SOL4060ida11</v>
      </c>
      <c r="K5389" s="32" t="str">
        <f t="shared" si="253"/>
        <v>RESIDENCIAL ALVORADA, QUADRA 222/JARDIM AMÉRICA DO SUL/AVENIDA DVO/DF-290/BR-040/EPIA/EPIA/EPGU - ZOOLÓGICO/AVENIDA DAS NAÇÕES (VILA TELEBRASÍLIA)/EIXO L SUL/RODOVIÁRIA PLANO PILOTO</v>
      </c>
    </row>
    <row r="5390" spans="1:11" x14ac:dyDescent="0.2">
      <c r="A5390" s="2" t="s">
        <v>817</v>
      </c>
      <c r="B5390" s="2" t="s">
        <v>451</v>
      </c>
      <c r="C5390" s="4">
        <v>4060</v>
      </c>
      <c r="D5390" s="2" t="s">
        <v>90</v>
      </c>
      <c r="E5390" s="2" t="s">
        <v>469</v>
      </c>
      <c r="F5390" s="23" t="str">
        <f t="shared" si="254"/>
        <v>volta</v>
      </c>
      <c r="G5390" s="4">
        <v>1</v>
      </c>
      <c r="H5390" s="2" t="s">
        <v>483</v>
      </c>
      <c r="I5390" s="2" t="s">
        <v>481</v>
      </c>
      <c r="J5390" s="23" t="str">
        <f t="shared" si="252"/>
        <v>ROTA DO SOL4060volta1</v>
      </c>
      <c r="K5390" s="32" t="str">
        <f t="shared" si="253"/>
        <v>RODOVIÁRIA PLANO PILOTO</v>
      </c>
    </row>
    <row r="5391" spans="1:11" x14ac:dyDescent="0.2">
      <c r="A5391" s="2" t="s">
        <v>817</v>
      </c>
      <c r="B5391" s="2" t="s">
        <v>451</v>
      </c>
      <c r="C5391" s="4">
        <v>4060</v>
      </c>
      <c r="D5391" s="2" t="s">
        <v>90</v>
      </c>
      <c r="E5391" s="2" t="s">
        <v>469</v>
      </c>
      <c r="F5391" s="23" t="str">
        <f t="shared" si="254"/>
        <v>volta</v>
      </c>
      <c r="G5391" s="4">
        <v>2</v>
      </c>
      <c r="H5391" s="2" t="s">
        <v>816</v>
      </c>
      <c r="I5391" s="2" t="s">
        <v>481</v>
      </c>
      <c r="J5391" s="23" t="str">
        <f t="shared" si="252"/>
        <v>ROTA DO SOL4060volta2</v>
      </c>
      <c r="K5391" s="32" t="str">
        <f t="shared" si="253"/>
        <v>RODOVIÁRIA PLANO PILOTO/EIXO L SUL</v>
      </c>
    </row>
    <row r="5392" spans="1:11" x14ac:dyDescent="0.2">
      <c r="A5392" s="2" t="s">
        <v>817</v>
      </c>
      <c r="B5392" s="2" t="s">
        <v>451</v>
      </c>
      <c r="C5392" s="4">
        <v>4060</v>
      </c>
      <c r="D5392" s="2" t="s">
        <v>90</v>
      </c>
      <c r="E5392" s="2" t="s">
        <v>469</v>
      </c>
      <c r="F5392" s="23" t="str">
        <f t="shared" si="254"/>
        <v>volta</v>
      </c>
      <c r="G5392" s="4">
        <v>3</v>
      </c>
      <c r="H5392" s="2" t="s">
        <v>815</v>
      </c>
      <c r="I5392" s="2" t="s">
        <v>481</v>
      </c>
      <c r="J5392" s="23" t="str">
        <f t="shared" si="252"/>
        <v>ROTA DO SOL4060volta3</v>
      </c>
      <c r="K5392" s="32" t="str">
        <f t="shared" si="253"/>
        <v>RODOVIÁRIA PLANO PILOTO/EIXO L SUL/AVENIDA DAS NAÇÕES (VILA TELEBRASÍLIA)</v>
      </c>
    </row>
    <row r="5393" spans="1:11" x14ac:dyDescent="0.2">
      <c r="A5393" s="2" t="s">
        <v>817</v>
      </c>
      <c r="B5393" s="2" t="s">
        <v>451</v>
      </c>
      <c r="C5393" s="4">
        <v>4060</v>
      </c>
      <c r="D5393" s="2" t="s">
        <v>90</v>
      </c>
      <c r="E5393" s="2" t="s">
        <v>469</v>
      </c>
      <c r="F5393" s="23" t="str">
        <f t="shared" si="254"/>
        <v>volta</v>
      </c>
      <c r="G5393" s="4">
        <v>4</v>
      </c>
      <c r="H5393" s="2" t="s">
        <v>503</v>
      </c>
      <c r="I5393" s="2" t="s">
        <v>504</v>
      </c>
      <c r="J5393" s="23" t="str">
        <f t="shared" si="252"/>
        <v>ROTA DO SOL4060volta4</v>
      </c>
      <c r="K5393" s="32" t="str">
        <f t="shared" si="253"/>
        <v>RODOVIÁRIA PLANO PILOTO/EIXO L SUL/AVENIDA DAS NAÇÕES (VILA TELEBRASÍLIA)/EPGU - ZOOLÓGICO</v>
      </c>
    </row>
    <row r="5394" spans="1:11" x14ac:dyDescent="0.2">
      <c r="A5394" s="2" t="s">
        <v>817</v>
      </c>
      <c r="B5394" s="2" t="s">
        <v>451</v>
      </c>
      <c r="C5394" s="4">
        <v>4060</v>
      </c>
      <c r="D5394" s="2" t="s">
        <v>90</v>
      </c>
      <c r="E5394" s="2" t="s">
        <v>469</v>
      </c>
      <c r="F5394" s="23" t="str">
        <f t="shared" si="254"/>
        <v>volta</v>
      </c>
      <c r="G5394" s="4">
        <v>5</v>
      </c>
      <c r="H5394" s="2" t="s">
        <v>463</v>
      </c>
      <c r="I5394" s="2" t="s">
        <v>707</v>
      </c>
      <c r="J5394" s="23" t="str">
        <f t="shared" si="252"/>
        <v>ROTA DO SOL4060volta5</v>
      </c>
      <c r="K5394" s="32" t="str">
        <f t="shared" si="253"/>
        <v>RODOVIÁRIA PLANO PILOTO/EIXO L SUL/AVENIDA DAS NAÇÕES (VILA TELEBRASÍLIA)/EPGU - ZOOLÓGICO/EPIA</v>
      </c>
    </row>
    <row r="5395" spans="1:11" x14ac:dyDescent="0.2">
      <c r="A5395" s="2" t="s">
        <v>817</v>
      </c>
      <c r="B5395" s="2" t="s">
        <v>451</v>
      </c>
      <c r="C5395" s="4">
        <v>4060</v>
      </c>
      <c r="D5395" s="2" t="s">
        <v>90</v>
      </c>
      <c r="E5395" s="2" t="s">
        <v>469</v>
      </c>
      <c r="F5395" s="23" t="str">
        <f t="shared" si="254"/>
        <v>volta</v>
      </c>
      <c r="G5395" s="4">
        <v>6</v>
      </c>
      <c r="H5395" s="2" t="s">
        <v>463</v>
      </c>
      <c r="I5395" s="2" t="s">
        <v>811</v>
      </c>
      <c r="J5395" s="23" t="str">
        <f t="shared" si="252"/>
        <v>ROTA DO SOL4060volta6</v>
      </c>
      <c r="K5395" s="32" t="str">
        <f t="shared" si="253"/>
        <v>RODOVIÁRIA PLANO PILOTO/EIXO L SUL/AVENIDA DAS NAÇÕES (VILA TELEBRASÍLIA)/EPGU - ZOOLÓGICO/EPIA/EPIA</v>
      </c>
    </row>
    <row r="5396" spans="1:11" x14ac:dyDescent="0.2">
      <c r="A5396" s="2" t="s">
        <v>817</v>
      </c>
      <c r="B5396" s="2" t="s">
        <v>451</v>
      </c>
      <c r="C5396" s="4">
        <v>4060</v>
      </c>
      <c r="D5396" s="2" t="s">
        <v>90</v>
      </c>
      <c r="E5396" s="2" t="s">
        <v>469</v>
      </c>
      <c r="F5396" s="23" t="str">
        <f t="shared" si="254"/>
        <v>volta</v>
      </c>
      <c r="G5396" s="4">
        <v>7</v>
      </c>
      <c r="H5396" s="2" t="s">
        <v>809</v>
      </c>
      <c r="I5396" s="2" t="s">
        <v>810</v>
      </c>
      <c r="J5396" s="23" t="str">
        <f t="shared" si="252"/>
        <v>ROTA DO SOL4060volta7</v>
      </c>
      <c r="K5396" s="32" t="str">
        <f t="shared" si="253"/>
        <v>RODOVIÁRIA PLANO PILOTO/EIXO L SUL/AVENIDA DAS NAÇÕES (VILA TELEBRASÍLIA)/EPGU - ZOOLÓGICO/EPIA/EPIA/BR-040</v>
      </c>
    </row>
    <row r="5397" spans="1:11" x14ac:dyDescent="0.2">
      <c r="A5397" s="2" t="s">
        <v>817</v>
      </c>
      <c r="B5397" s="2" t="s">
        <v>451</v>
      </c>
      <c r="C5397" s="4">
        <v>4060</v>
      </c>
      <c r="D5397" s="2" t="s">
        <v>90</v>
      </c>
      <c r="E5397" s="2" t="s">
        <v>469</v>
      </c>
      <c r="F5397" s="23" t="str">
        <f t="shared" si="254"/>
        <v>volta</v>
      </c>
      <c r="G5397" s="4">
        <v>8</v>
      </c>
      <c r="H5397" s="2" t="s">
        <v>808</v>
      </c>
      <c r="I5397" s="2" t="s">
        <v>804</v>
      </c>
      <c r="J5397" s="23" t="str">
        <f t="shared" si="252"/>
        <v>ROTA DO SOL4060volta8</v>
      </c>
      <c r="K5397" s="32" t="str">
        <f t="shared" si="253"/>
        <v>RODOVIÁRIA PLANO PILOTO/EIXO L SUL/AVENIDA DAS NAÇÕES (VILA TELEBRASÍLIA)/EPGU - ZOOLÓGICO/EPIA/EPIA/BR-040/DF-290</v>
      </c>
    </row>
    <row r="5398" spans="1:11" x14ac:dyDescent="0.2">
      <c r="A5398" s="2" t="s">
        <v>817</v>
      </c>
      <c r="B5398" s="2" t="s">
        <v>451</v>
      </c>
      <c r="C5398" s="4">
        <v>4060</v>
      </c>
      <c r="D5398" s="2" t="s">
        <v>90</v>
      </c>
      <c r="E5398" s="2" t="s">
        <v>469</v>
      </c>
      <c r="F5398" s="23" t="str">
        <f t="shared" si="254"/>
        <v>volta</v>
      </c>
      <c r="G5398" s="4">
        <v>9</v>
      </c>
      <c r="H5398" s="2" t="s">
        <v>825</v>
      </c>
      <c r="I5398" s="2" t="s">
        <v>804</v>
      </c>
      <c r="J5398" s="23" t="str">
        <f t="shared" si="252"/>
        <v>ROTA DO SOL4060volta9</v>
      </c>
      <c r="K5398" s="32" t="str">
        <f t="shared" si="253"/>
        <v>RODOVIÁRIA PLANO PILOTO/EIXO L SUL/AVENIDA DAS NAÇÕES (VILA TELEBRASÍLIA)/EPGU - ZOOLÓGICO/EPIA/EPIA/BR-040/DF-290/AVENIDA DVO</v>
      </c>
    </row>
    <row r="5399" spans="1:11" x14ac:dyDescent="0.2">
      <c r="A5399" s="2" t="s">
        <v>817</v>
      </c>
      <c r="B5399" s="2" t="s">
        <v>451</v>
      </c>
      <c r="C5399" s="4">
        <v>4060</v>
      </c>
      <c r="D5399" s="2" t="s">
        <v>90</v>
      </c>
      <c r="E5399" s="2" t="s">
        <v>469</v>
      </c>
      <c r="F5399" s="23" t="str">
        <f t="shared" si="254"/>
        <v>volta</v>
      </c>
      <c r="G5399" s="4">
        <v>10</v>
      </c>
      <c r="H5399" s="2" t="s">
        <v>831</v>
      </c>
      <c r="I5399" s="2" t="s">
        <v>817</v>
      </c>
      <c r="J5399" s="23" t="str">
        <f t="shared" si="252"/>
        <v>ROTA DO SOL4060volta10</v>
      </c>
      <c r="K5399" s="32" t="str">
        <f t="shared" si="253"/>
        <v>RODOVIÁRIA PLANO PILOTO/EIXO L SUL/AVENIDA DAS NAÇÕES (VILA TELEBRASÍLIA)/EPGU - ZOOLÓGICO/EPIA/EPIA/BR-040/DF-290/AVENIDA DVO/JARDIM AMÉRICA DO SUL</v>
      </c>
    </row>
    <row r="5400" spans="1:11" x14ac:dyDescent="0.2">
      <c r="A5400" s="2" t="s">
        <v>817</v>
      </c>
      <c r="B5400" s="2" t="s">
        <v>451</v>
      </c>
      <c r="C5400" s="4">
        <v>4060</v>
      </c>
      <c r="D5400" s="2" t="s">
        <v>90</v>
      </c>
      <c r="E5400" s="2" t="s">
        <v>469</v>
      </c>
      <c r="F5400" s="23" t="str">
        <f t="shared" si="254"/>
        <v>volta</v>
      </c>
      <c r="G5400" s="4">
        <v>11</v>
      </c>
      <c r="H5400" s="2" t="s">
        <v>830</v>
      </c>
      <c r="I5400" s="2" t="s">
        <v>817</v>
      </c>
      <c r="J5400" s="23" t="str">
        <f t="shared" si="252"/>
        <v>ROTA DO SOL4060volta11</v>
      </c>
      <c r="K5400" s="32" t="str">
        <f t="shared" si="253"/>
        <v>RODOVIÁRIA PLANO PILOTO/EIXO L SUL/AVENIDA DAS NAÇÕES (VILA TELEBRASÍLIA)/EPGU - ZOOLÓGICO/EPIA/EPIA/BR-040/DF-290/AVENIDA DVO/JARDIM AMÉRICA DO SUL/RESIDENCIAL ALVORADA, QUADRA 222</v>
      </c>
    </row>
    <row r="5401" spans="1:11" x14ac:dyDescent="0.2">
      <c r="A5401" s="2" t="s">
        <v>817</v>
      </c>
      <c r="B5401" s="2" t="s">
        <v>451</v>
      </c>
      <c r="C5401" s="4">
        <v>4061</v>
      </c>
      <c r="D5401" s="2" t="s">
        <v>90</v>
      </c>
      <c r="E5401" s="2" t="s">
        <v>452</v>
      </c>
      <c r="F5401" s="23" t="str">
        <f t="shared" si="254"/>
        <v>ida</v>
      </c>
      <c r="G5401" s="4">
        <v>1</v>
      </c>
      <c r="H5401" s="2" t="s">
        <v>828</v>
      </c>
      <c r="I5401" s="2" t="s">
        <v>817</v>
      </c>
      <c r="J5401" s="23" t="str">
        <f t="shared" si="252"/>
        <v>ROTA DO SOL4061ida1</v>
      </c>
      <c r="K5401" s="32" t="str">
        <f t="shared" si="253"/>
        <v>RESIDENCIAL BRASÍLIA</v>
      </c>
    </row>
    <row r="5402" spans="1:11" x14ac:dyDescent="0.2">
      <c r="A5402" s="2" t="s">
        <v>817</v>
      </c>
      <c r="B5402" s="2" t="s">
        <v>451</v>
      </c>
      <c r="C5402" s="4">
        <v>4061</v>
      </c>
      <c r="D5402" s="2" t="s">
        <v>90</v>
      </c>
      <c r="E5402" s="2" t="s">
        <v>452</v>
      </c>
      <c r="F5402" s="23" t="str">
        <f t="shared" si="254"/>
        <v>ida</v>
      </c>
      <c r="G5402" s="4">
        <v>2</v>
      </c>
      <c r="H5402" s="2" t="s">
        <v>817</v>
      </c>
      <c r="I5402" s="2" t="s">
        <v>817</v>
      </c>
      <c r="J5402" s="23" t="str">
        <f t="shared" si="252"/>
        <v>ROTA DO SOL4061ida2</v>
      </c>
      <c r="K5402" s="32" t="str">
        <f t="shared" si="253"/>
        <v>RESIDENCIAL BRASÍLIA/LAGO AZUL</v>
      </c>
    </row>
    <row r="5403" spans="1:11" x14ac:dyDescent="0.2">
      <c r="A5403" s="2" t="s">
        <v>817</v>
      </c>
      <c r="B5403" s="2" t="s">
        <v>451</v>
      </c>
      <c r="C5403" s="4">
        <v>4061</v>
      </c>
      <c r="D5403" s="2" t="s">
        <v>90</v>
      </c>
      <c r="E5403" s="2" t="s">
        <v>452</v>
      </c>
      <c r="F5403" s="23" t="str">
        <f t="shared" si="254"/>
        <v>ida</v>
      </c>
      <c r="G5403" s="4">
        <v>3</v>
      </c>
      <c r="H5403" s="2" t="s">
        <v>825</v>
      </c>
      <c r="I5403" s="2" t="s">
        <v>804</v>
      </c>
      <c r="J5403" s="23" t="str">
        <f t="shared" si="252"/>
        <v>ROTA DO SOL4061ida3</v>
      </c>
      <c r="K5403" s="32" t="str">
        <f t="shared" si="253"/>
        <v>RESIDENCIAL BRASÍLIA/LAGO AZUL/AVENIDA DVO</v>
      </c>
    </row>
    <row r="5404" spans="1:11" x14ac:dyDescent="0.2">
      <c r="A5404" s="2" t="s">
        <v>817</v>
      </c>
      <c r="B5404" s="2" t="s">
        <v>451</v>
      </c>
      <c r="C5404" s="4">
        <v>4061</v>
      </c>
      <c r="D5404" s="2" t="s">
        <v>90</v>
      </c>
      <c r="E5404" s="2" t="s">
        <v>452</v>
      </c>
      <c r="F5404" s="23" t="str">
        <f t="shared" si="254"/>
        <v>ida</v>
      </c>
      <c r="G5404" s="4">
        <v>4</v>
      </c>
      <c r="H5404" s="2" t="s">
        <v>808</v>
      </c>
      <c r="I5404" s="2" t="s">
        <v>804</v>
      </c>
      <c r="J5404" s="23" t="str">
        <f t="shared" si="252"/>
        <v>ROTA DO SOL4061ida4</v>
      </c>
      <c r="K5404" s="32" t="str">
        <f t="shared" si="253"/>
        <v>RESIDENCIAL BRASÍLIA/LAGO AZUL/AVENIDA DVO/DF-290</v>
      </c>
    </row>
    <row r="5405" spans="1:11" x14ac:dyDescent="0.2">
      <c r="A5405" s="2" t="s">
        <v>817</v>
      </c>
      <c r="B5405" s="2" t="s">
        <v>451</v>
      </c>
      <c r="C5405" s="4">
        <v>4061</v>
      </c>
      <c r="D5405" s="2" t="s">
        <v>90</v>
      </c>
      <c r="E5405" s="2" t="s">
        <v>452</v>
      </c>
      <c r="F5405" s="23" t="str">
        <f t="shared" si="254"/>
        <v>ida</v>
      </c>
      <c r="G5405" s="4">
        <v>5</v>
      </c>
      <c r="H5405" s="2" t="s">
        <v>809</v>
      </c>
      <c r="I5405" s="2" t="s">
        <v>810</v>
      </c>
      <c r="J5405" s="23" t="str">
        <f t="shared" si="252"/>
        <v>ROTA DO SOL4061ida5</v>
      </c>
      <c r="K5405" s="32" t="str">
        <f t="shared" si="253"/>
        <v>RESIDENCIAL BRASÍLIA/LAGO AZUL/AVENIDA DVO/DF-290/BR-040</v>
      </c>
    </row>
    <row r="5406" spans="1:11" x14ac:dyDescent="0.2">
      <c r="A5406" s="2" t="s">
        <v>817</v>
      </c>
      <c r="B5406" s="2" t="s">
        <v>451</v>
      </c>
      <c r="C5406" s="4">
        <v>4061</v>
      </c>
      <c r="D5406" s="2" t="s">
        <v>90</v>
      </c>
      <c r="E5406" s="2" t="s">
        <v>452</v>
      </c>
      <c r="F5406" s="23" t="str">
        <f t="shared" si="254"/>
        <v>ida</v>
      </c>
      <c r="G5406" s="4">
        <v>6</v>
      </c>
      <c r="H5406" s="2" t="s">
        <v>463</v>
      </c>
      <c r="I5406" s="2" t="s">
        <v>811</v>
      </c>
      <c r="J5406" s="23" t="str">
        <f t="shared" si="252"/>
        <v>ROTA DO SOL4061ida6</v>
      </c>
      <c r="K5406" s="32" t="str">
        <f t="shared" si="253"/>
        <v>RESIDENCIAL BRASÍLIA/LAGO AZUL/AVENIDA DVO/DF-290/BR-040/EPIA</v>
      </c>
    </row>
    <row r="5407" spans="1:11" x14ac:dyDescent="0.2">
      <c r="A5407" s="2" t="s">
        <v>817</v>
      </c>
      <c r="B5407" s="2" t="s">
        <v>451</v>
      </c>
      <c r="C5407" s="4">
        <v>4061</v>
      </c>
      <c r="D5407" s="2" t="s">
        <v>90</v>
      </c>
      <c r="E5407" s="2" t="s">
        <v>452</v>
      </c>
      <c r="F5407" s="23" t="str">
        <f t="shared" si="254"/>
        <v>ida</v>
      </c>
      <c r="G5407" s="4">
        <v>7</v>
      </c>
      <c r="H5407" s="2" t="s">
        <v>463</v>
      </c>
      <c r="I5407" s="2" t="s">
        <v>707</v>
      </c>
      <c r="J5407" s="23" t="str">
        <f t="shared" si="252"/>
        <v>ROTA DO SOL4061ida7</v>
      </c>
      <c r="K5407" s="32" t="str">
        <f t="shared" si="253"/>
        <v>RESIDENCIAL BRASÍLIA/LAGO AZUL/AVENIDA DVO/DF-290/BR-040/EPIA/EPIA</v>
      </c>
    </row>
    <row r="5408" spans="1:11" x14ac:dyDescent="0.2">
      <c r="A5408" s="2" t="s">
        <v>817</v>
      </c>
      <c r="B5408" s="2" t="s">
        <v>451</v>
      </c>
      <c r="C5408" s="4">
        <v>4061</v>
      </c>
      <c r="D5408" s="2" t="s">
        <v>90</v>
      </c>
      <c r="E5408" s="2" t="s">
        <v>452</v>
      </c>
      <c r="F5408" s="23" t="str">
        <f t="shared" si="254"/>
        <v>ida</v>
      </c>
      <c r="G5408" s="4">
        <v>8</v>
      </c>
      <c r="H5408" s="2" t="s">
        <v>503</v>
      </c>
      <c r="I5408" s="2" t="s">
        <v>504</v>
      </c>
      <c r="J5408" s="23" t="str">
        <f t="shared" si="252"/>
        <v>ROTA DO SOL4061ida8</v>
      </c>
      <c r="K5408" s="32" t="str">
        <f t="shared" si="253"/>
        <v>RESIDENCIAL BRASÍLIA/LAGO AZUL/AVENIDA DVO/DF-290/BR-040/EPIA/EPIA/EPGU - ZOOLÓGICO</v>
      </c>
    </row>
    <row r="5409" spans="1:11" x14ac:dyDescent="0.2">
      <c r="A5409" s="2" t="s">
        <v>817</v>
      </c>
      <c r="B5409" s="2" t="s">
        <v>451</v>
      </c>
      <c r="C5409" s="4">
        <v>4061</v>
      </c>
      <c r="D5409" s="2" t="s">
        <v>90</v>
      </c>
      <c r="E5409" s="2" t="s">
        <v>452</v>
      </c>
      <c r="F5409" s="23" t="str">
        <f t="shared" si="254"/>
        <v>ida</v>
      </c>
      <c r="G5409" s="4">
        <v>9</v>
      </c>
      <c r="H5409" s="2" t="s">
        <v>815</v>
      </c>
      <c r="I5409" s="2" t="s">
        <v>481</v>
      </c>
      <c r="J5409" s="23" t="str">
        <f t="shared" si="252"/>
        <v>ROTA DO SOL4061ida9</v>
      </c>
      <c r="K5409" s="32" t="str">
        <f t="shared" si="253"/>
        <v>RESIDENCIAL BRASÍLIA/LAGO AZUL/AVENIDA DVO/DF-290/BR-040/EPIA/EPIA/EPGU - ZOOLÓGICO/AVENIDA DAS NAÇÕES (VILA TELEBRASÍLIA)</v>
      </c>
    </row>
    <row r="5410" spans="1:11" x14ac:dyDescent="0.2">
      <c r="A5410" s="2" t="s">
        <v>817</v>
      </c>
      <c r="B5410" s="2" t="s">
        <v>451</v>
      </c>
      <c r="C5410" s="4">
        <v>4061</v>
      </c>
      <c r="D5410" s="2" t="s">
        <v>90</v>
      </c>
      <c r="E5410" s="2" t="s">
        <v>452</v>
      </c>
      <c r="F5410" s="23" t="str">
        <f t="shared" si="254"/>
        <v>ida</v>
      </c>
      <c r="G5410" s="4">
        <v>10</v>
      </c>
      <c r="H5410" s="2" t="s">
        <v>648</v>
      </c>
      <c r="I5410" s="2" t="s">
        <v>481</v>
      </c>
      <c r="J5410" s="23" t="str">
        <f t="shared" si="252"/>
        <v>ROTA DO SOL4061ida10</v>
      </c>
      <c r="K5410" s="32" t="str">
        <f t="shared" si="253"/>
        <v>RESIDENCIAL BRASÍLIA/LAGO AZUL/AVENIDA DVO/DF-290/BR-040/EPIA/EPIA/EPGU - ZOOLÓGICO/AVENIDA DAS NAÇÕES (VILA TELEBRASÍLIA)/EIXO W SUL</v>
      </c>
    </row>
    <row r="5411" spans="1:11" x14ac:dyDescent="0.2">
      <c r="A5411" s="2" t="s">
        <v>817</v>
      </c>
      <c r="B5411" s="2" t="s">
        <v>451</v>
      </c>
      <c r="C5411" s="4">
        <v>4061</v>
      </c>
      <c r="D5411" s="2" t="s">
        <v>90</v>
      </c>
      <c r="E5411" s="2" t="s">
        <v>452</v>
      </c>
      <c r="F5411" s="23" t="str">
        <f t="shared" si="254"/>
        <v>ida</v>
      </c>
      <c r="G5411" s="4">
        <v>11</v>
      </c>
      <c r="H5411" s="2" t="s">
        <v>615</v>
      </c>
      <c r="I5411" s="2" t="s">
        <v>481</v>
      </c>
      <c r="J5411" s="23" t="str">
        <f t="shared" si="252"/>
        <v>ROTA DO SOL4061ida11</v>
      </c>
      <c r="K5411" s="32" t="str">
        <f t="shared" si="253"/>
        <v>RESIDENCIAL BRASÍLIA/LAGO AZUL/AVENIDA DVO/DF-290/BR-040/EPIA/EPIA/EPGU - ZOOLÓGICO/AVENIDA DAS NAÇÕES (VILA TELEBRASÍLIA)/EIXO W SUL/ESPLANADA</v>
      </c>
    </row>
    <row r="5412" spans="1:11" x14ac:dyDescent="0.2">
      <c r="A5412" s="2" t="s">
        <v>817</v>
      </c>
      <c r="B5412" s="2" t="s">
        <v>451</v>
      </c>
      <c r="C5412" s="4">
        <v>4061</v>
      </c>
      <c r="D5412" s="2" t="s">
        <v>90</v>
      </c>
      <c r="E5412" s="2" t="s">
        <v>469</v>
      </c>
      <c r="F5412" s="23" t="str">
        <f t="shared" si="254"/>
        <v>volta</v>
      </c>
      <c r="G5412" s="4">
        <v>1</v>
      </c>
      <c r="H5412" s="2" t="s">
        <v>615</v>
      </c>
      <c r="I5412" s="2" t="s">
        <v>481</v>
      </c>
      <c r="J5412" s="23" t="str">
        <f t="shared" si="252"/>
        <v>ROTA DO SOL4061volta1</v>
      </c>
      <c r="K5412" s="32" t="str">
        <f t="shared" si="253"/>
        <v>ESPLANADA</v>
      </c>
    </row>
    <row r="5413" spans="1:11" x14ac:dyDescent="0.2">
      <c r="A5413" s="2" t="s">
        <v>817</v>
      </c>
      <c r="B5413" s="2" t="s">
        <v>451</v>
      </c>
      <c r="C5413" s="4">
        <v>4061</v>
      </c>
      <c r="D5413" s="2" t="s">
        <v>90</v>
      </c>
      <c r="E5413" s="2" t="s">
        <v>469</v>
      </c>
      <c r="F5413" s="23" t="str">
        <f t="shared" si="254"/>
        <v>volta</v>
      </c>
      <c r="G5413" s="4">
        <v>2</v>
      </c>
      <c r="H5413" s="2" t="s">
        <v>648</v>
      </c>
      <c r="I5413" s="2" t="s">
        <v>481</v>
      </c>
      <c r="J5413" s="23" t="str">
        <f t="shared" si="252"/>
        <v>ROTA DO SOL4061volta2</v>
      </c>
      <c r="K5413" s="32" t="str">
        <f t="shared" si="253"/>
        <v>ESPLANADA/EIXO W SUL</v>
      </c>
    </row>
    <row r="5414" spans="1:11" x14ac:dyDescent="0.2">
      <c r="A5414" s="2" t="s">
        <v>817</v>
      </c>
      <c r="B5414" s="2" t="s">
        <v>451</v>
      </c>
      <c r="C5414" s="4">
        <v>4061</v>
      </c>
      <c r="D5414" s="2" t="s">
        <v>90</v>
      </c>
      <c r="E5414" s="2" t="s">
        <v>469</v>
      </c>
      <c r="F5414" s="23" t="str">
        <f t="shared" si="254"/>
        <v>volta</v>
      </c>
      <c r="G5414" s="4">
        <v>3</v>
      </c>
      <c r="H5414" s="2" t="s">
        <v>815</v>
      </c>
      <c r="I5414" s="2" t="s">
        <v>481</v>
      </c>
      <c r="J5414" s="23" t="str">
        <f t="shared" si="252"/>
        <v>ROTA DO SOL4061volta3</v>
      </c>
      <c r="K5414" s="32" t="str">
        <f t="shared" si="253"/>
        <v>ESPLANADA/EIXO W SUL/AVENIDA DAS NAÇÕES (VILA TELEBRASÍLIA)</v>
      </c>
    </row>
    <row r="5415" spans="1:11" x14ac:dyDescent="0.2">
      <c r="A5415" s="2" t="s">
        <v>817</v>
      </c>
      <c r="B5415" s="2" t="s">
        <v>451</v>
      </c>
      <c r="C5415" s="4">
        <v>4061</v>
      </c>
      <c r="D5415" s="2" t="s">
        <v>90</v>
      </c>
      <c r="E5415" s="2" t="s">
        <v>469</v>
      </c>
      <c r="F5415" s="23" t="str">
        <f t="shared" si="254"/>
        <v>volta</v>
      </c>
      <c r="G5415" s="4">
        <v>4</v>
      </c>
      <c r="H5415" s="2" t="s">
        <v>503</v>
      </c>
      <c r="I5415" s="2" t="s">
        <v>504</v>
      </c>
      <c r="J5415" s="23" t="str">
        <f t="shared" si="252"/>
        <v>ROTA DO SOL4061volta4</v>
      </c>
      <c r="K5415" s="32" t="str">
        <f t="shared" si="253"/>
        <v>ESPLANADA/EIXO W SUL/AVENIDA DAS NAÇÕES (VILA TELEBRASÍLIA)/EPGU - ZOOLÓGICO</v>
      </c>
    </row>
    <row r="5416" spans="1:11" x14ac:dyDescent="0.2">
      <c r="A5416" s="2" t="s">
        <v>817</v>
      </c>
      <c r="B5416" s="2" t="s">
        <v>451</v>
      </c>
      <c r="C5416" s="4">
        <v>4061</v>
      </c>
      <c r="D5416" s="2" t="s">
        <v>90</v>
      </c>
      <c r="E5416" s="2" t="s">
        <v>469</v>
      </c>
      <c r="F5416" s="23" t="str">
        <f t="shared" si="254"/>
        <v>volta</v>
      </c>
      <c r="G5416" s="4">
        <v>5</v>
      </c>
      <c r="H5416" s="2" t="s">
        <v>463</v>
      </c>
      <c r="I5416" s="2" t="s">
        <v>707</v>
      </c>
      <c r="J5416" s="23" t="str">
        <f t="shared" si="252"/>
        <v>ROTA DO SOL4061volta5</v>
      </c>
      <c r="K5416" s="32" t="str">
        <f t="shared" si="253"/>
        <v>ESPLANADA/EIXO W SUL/AVENIDA DAS NAÇÕES (VILA TELEBRASÍLIA)/EPGU - ZOOLÓGICO/EPIA</v>
      </c>
    </row>
    <row r="5417" spans="1:11" x14ac:dyDescent="0.2">
      <c r="A5417" s="2" t="s">
        <v>817</v>
      </c>
      <c r="B5417" s="2" t="s">
        <v>451</v>
      </c>
      <c r="C5417" s="4">
        <v>4061</v>
      </c>
      <c r="D5417" s="2" t="s">
        <v>90</v>
      </c>
      <c r="E5417" s="2" t="s">
        <v>469</v>
      </c>
      <c r="F5417" s="23" t="str">
        <f t="shared" si="254"/>
        <v>volta</v>
      </c>
      <c r="G5417" s="4">
        <v>6</v>
      </c>
      <c r="H5417" s="2" t="s">
        <v>463</v>
      </c>
      <c r="I5417" s="2" t="s">
        <v>811</v>
      </c>
      <c r="J5417" s="23" t="str">
        <f t="shared" si="252"/>
        <v>ROTA DO SOL4061volta6</v>
      </c>
      <c r="K5417" s="32" t="str">
        <f t="shared" si="253"/>
        <v>ESPLANADA/EIXO W SUL/AVENIDA DAS NAÇÕES (VILA TELEBRASÍLIA)/EPGU - ZOOLÓGICO/EPIA/EPIA</v>
      </c>
    </row>
    <row r="5418" spans="1:11" x14ac:dyDescent="0.2">
      <c r="A5418" s="2" t="s">
        <v>817</v>
      </c>
      <c r="B5418" s="2" t="s">
        <v>451</v>
      </c>
      <c r="C5418" s="4">
        <v>4061</v>
      </c>
      <c r="D5418" s="2" t="s">
        <v>90</v>
      </c>
      <c r="E5418" s="2" t="s">
        <v>469</v>
      </c>
      <c r="F5418" s="23" t="str">
        <f t="shared" si="254"/>
        <v>volta</v>
      </c>
      <c r="G5418" s="4">
        <v>7</v>
      </c>
      <c r="H5418" s="2" t="s">
        <v>809</v>
      </c>
      <c r="I5418" s="2" t="s">
        <v>810</v>
      </c>
      <c r="J5418" s="23" t="str">
        <f t="shared" si="252"/>
        <v>ROTA DO SOL4061volta7</v>
      </c>
      <c r="K5418" s="32" t="str">
        <f t="shared" si="253"/>
        <v>ESPLANADA/EIXO W SUL/AVENIDA DAS NAÇÕES (VILA TELEBRASÍLIA)/EPGU - ZOOLÓGICO/EPIA/EPIA/BR-040</v>
      </c>
    </row>
    <row r="5419" spans="1:11" x14ac:dyDescent="0.2">
      <c r="A5419" s="2" t="s">
        <v>817</v>
      </c>
      <c r="B5419" s="2" t="s">
        <v>451</v>
      </c>
      <c r="C5419" s="4">
        <v>4061</v>
      </c>
      <c r="D5419" s="2" t="s">
        <v>90</v>
      </c>
      <c r="E5419" s="2" t="s">
        <v>469</v>
      </c>
      <c r="F5419" s="23" t="str">
        <f t="shared" si="254"/>
        <v>volta</v>
      </c>
      <c r="G5419" s="4">
        <v>8</v>
      </c>
      <c r="H5419" s="2" t="s">
        <v>808</v>
      </c>
      <c r="I5419" s="2" t="s">
        <v>804</v>
      </c>
      <c r="J5419" s="23" t="str">
        <f t="shared" si="252"/>
        <v>ROTA DO SOL4061volta8</v>
      </c>
      <c r="K5419" s="32" t="str">
        <f t="shared" si="253"/>
        <v>ESPLANADA/EIXO W SUL/AVENIDA DAS NAÇÕES (VILA TELEBRASÍLIA)/EPGU - ZOOLÓGICO/EPIA/EPIA/BR-040/DF-290</v>
      </c>
    </row>
    <row r="5420" spans="1:11" x14ac:dyDescent="0.2">
      <c r="A5420" s="2" t="s">
        <v>817</v>
      </c>
      <c r="B5420" s="2" t="s">
        <v>451</v>
      </c>
      <c r="C5420" s="4">
        <v>4061</v>
      </c>
      <c r="D5420" s="2" t="s">
        <v>90</v>
      </c>
      <c r="E5420" s="2" t="s">
        <v>469</v>
      </c>
      <c r="F5420" s="23" t="str">
        <f t="shared" si="254"/>
        <v>volta</v>
      </c>
      <c r="G5420" s="4">
        <v>9</v>
      </c>
      <c r="H5420" s="2" t="s">
        <v>825</v>
      </c>
      <c r="I5420" s="2" t="s">
        <v>804</v>
      </c>
      <c r="J5420" s="23" t="str">
        <f t="shared" si="252"/>
        <v>ROTA DO SOL4061volta9</v>
      </c>
      <c r="K5420" s="32" t="str">
        <f t="shared" si="253"/>
        <v>ESPLANADA/EIXO W SUL/AVENIDA DAS NAÇÕES (VILA TELEBRASÍLIA)/EPGU - ZOOLÓGICO/EPIA/EPIA/BR-040/DF-290/AVENIDA DVO</v>
      </c>
    </row>
    <row r="5421" spans="1:11" x14ac:dyDescent="0.2">
      <c r="A5421" s="2" t="s">
        <v>817</v>
      </c>
      <c r="B5421" s="2" t="s">
        <v>451</v>
      </c>
      <c r="C5421" s="4">
        <v>4061</v>
      </c>
      <c r="D5421" s="2" t="s">
        <v>90</v>
      </c>
      <c r="E5421" s="2" t="s">
        <v>469</v>
      </c>
      <c r="F5421" s="23" t="str">
        <f t="shared" si="254"/>
        <v>volta</v>
      </c>
      <c r="G5421" s="4">
        <v>10</v>
      </c>
      <c r="H5421" s="2" t="s">
        <v>831</v>
      </c>
      <c r="I5421" s="2" t="s">
        <v>817</v>
      </c>
      <c r="J5421" s="23" t="str">
        <f t="shared" si="252"/>
        <v>ROTA DO SOL4061volta10</v>
      </c>
      <c r="K5421" s="32" t="str">
        <f t="shared" si="253"/>
        <v>ESPLANADA/EIXO W SUL/AVENIDA DAS NAÇÕES (VILA TELEBRASÍLIA)/EPGU - ZOOLÓGICO/EPIA/EPIA/BR-040/DF-290/AVENIDA DVO/JARDIM AMÉRICA DO SUL</v>
      </c>
    </row>
    <row r="5422" spans="1:11" x14ac:dyDescent="0.2">
      <c r="A5422" s="2" t="s">
        <v>817</v>
      </c>
      <c r="B5422" s="2" t="s">
        <v>451</v>
      </c>
      <c r="C5422" s="4">
        <v>4061</v>
      </c>
      <c r="D5422" s="2" t="s">
        <v>90</v>
      </c>
      <c r="E5422" s="2" t="s">
        <v>469</v>
      </c>
      <c r="F5422" s="23" t="str">
        <f t="shared" si="254"/>
        <v>volta</v>
      </c>
      <c r="G5422" s="4">
        <v>11</v>
      </c>
      <c r="H5422" s="2" t="s">
        <v>828</v>
      </c>
      <c r="I5422" s="2" t="s">
        <v>817</v>
      </c>
      <c r="J5422" s="23" t="str">
        <f t="shared" si="252"/>
        <v>ROTA DO SOL4061volta11</v>
      </c>
      <c r="K5422" s="32" t="str">
        <f t="shared" si="253"/>
        <v>ESPLANADA/EIXO W SUL/AVENIDA DAS NAÇÕES (VILA TELEBRASÍLIA)/EPGU - ZOOLÓGICO/EPIA/EPIA/BR-040/DF-290/AVENIDA DVO/JARDIM AMÉRICA DO SUL/RESIDENCIAL BRASÍLIA</v>
      </c>
    </row>
    <row r="5423" spans="1:11" x14ac:dyDescent="0.2">
      <c r="A5423" s="2" t="s">
        <v>817</v>
      </c>
      <c r="B5423" s="2" t="s">
        <v>451</v>
      </c>
      <c r="C5423" s="4">
        <v>4062</v>
      </c>
      <c r="D5423" s="2" t="s">
        <v>90</v>
      </c>
      <c r="E5423" s="2" t="s">
        <v>452</v>
      </c>
      <c r="F5423" s="23" t="str">
        <f t="shared" si="254"/>
        <v>ida</v>
      </c>
      <c r="G5423" s="4">
        <v>1</v>
      </c>
      <c r="H5423" s="2" t="s">
        <v>828</v>
      </c>
      <c r="I5423" s="2" t="s">
        <v>817</v>
      </c>
      <c r="J5423" s="23" t="str">
        <f t="shared" si="252"/>
        <v>ROTA DO SOL4062ida1</v>
      </c>
      <c r="K5423" s="32" t="str">
        <f t="shared" si="253"/>
        <v>RESIDENCIAL BRASÍLIA</v>
      </c>
    </row>
    <row r="5424" spans="1:11" x14ac:dyDescent="0.2">
      <c r="A5424" s="2" t="s">
        <v>817</v>
      </c>
      <c r="B5424" s="2" t="s">
        <v>451</v>
      </c>
      <c r="C5424" s="4">
        <v>4062</v>
      </c>
      <c r="D5424" s="2" t="s">
        <v>90</v>
      </c>
      <c r="E5424" s="2" t="s">
        <v>452</v>
      </c>
      <c r="F5424" s="23" t="str">
        <f t="shared" si="254"/>
        <v>ida</v>
      </c>
      <c r="G5424" s="4">
        <v>2</v>
      </c>
      <c r="H5424" s="2" t="s">
        <v>829</v>
      </c>
      <c r="I5424" s="2" t="s">
        <v>817</v>
      </c>
      <c r="J5424" s="23" t="str">
        <f t="shared" si="252"/>
        <v>ROTA DO SOL4062ida2</v>
      </c>
      <c r="K5424" s="32" t="str">
        <f t="shared" si="253"/>
        <v>RESIDENCIAL BRASÍLIA/QUADRA 64</v>
      </c>
    </row>
    <row r="5425" spans="1:11" x14ac:dyDescent="0.2">
      <c r="A5425" s="2" t="s">
        <v>817</v>
      </c>
      <c r="B5425" s="2" t="s">
        <v>451</v>
      </c>
      <c r="C5425" s="4">
        <v>4062</v>
      </c>
      <c r="D5425" s="2" t="s">
        <v>90</v>
      </c>
      <c r="E5425" s="2" t="s">
        <v>452</v>
      </c>
      <c r="F5425" s="23" t="str">
        <f t="shared" si="254"/>
        <v>ida</v>
      </c>
      <c r="G5425" s="4">
        <v>3</v>
      </c>
      <c r="H5425" s="2" t="s">
        <v>808</v>
      </c>
      <c r="I5425" s="2" t="s">
        <v>804</v>
      </c>
      <c r="J5425" s="23" t="str">
        <f t="shared" si="252"/>
        <v>ROTA DO SOL4062ida3</v>
      </c>
      <c r="K5425" s="32" t="str">
        <f t="shared" si="253"/>
        <v>RESIDENCIAL BRASÍLIA/QUADRA 64/DF-290</v>
      </c>
    </row>
    <row r="5426" spans="1:11" x14ac:dyDescent="0.2">
      <c r="A5426" s="2" t="s">
        <v>817</v>
      </c>
      <c r="B5426" s="2" t="s">
        <v>451</v>
      </c>
      <c r="C5426" s="4">
        <v>4062</v>
      </c>
      <c r="D5426" s="2" t="s">
        <v>90</v>
      </c>
      <c r="E5426" s="2" t="s">
        <v>452</v>
      </c>
      <c r="F5426" s="23" t="str">
        <f t="shared" si="254"/>
        <v>ida</v>
      </c>
      <c r="G5426" s="4">
        <v>4</v>
      </c>
      <c r="H5426" s="2" t="s">
        <v>809</v>
      </c>
      <c r="I5426" s="2" t="s">
        <v>810</v>
      </c>
      <c r="J5426" s="23" t="str">
        <f t="shared" si="252"/>
        <v>ROTA DO SOL4062ida4</v>
      </c>
      <c r="K5426" s="32" t="str">
        <f t="shared" si="253"/>
        <v>RESIDENCIAL BRASÍLIA/QUADRA 64/DF-290/BR-040</v>
      </c>
    </row>
    <row r="5427" spans="1:11" x14ac:dyDescent="0.2">
      <c r="A5427" s="2" t="s">
        <v>817</v>
      </c>
      <c r="B5427" s="2" t="s">
        <v>451</v>
      </c>
      <c r="C5427" s="4">
        <v>4062</v>
      </c>
      <c r="D5427" s="2" t="s">
        <v>90</v>
      </c>
      <c r="E5427" s="2" t="s">
        <v>452</v>
      </c>
      <c r="F5427" s="23" t="str">
        <f t="shared" si="254"/>
        <v>ida</v>
      </c>
      <c r="G5427" s="4">
        <v>5</v>
      </c>
      <c r="H5427" s="2" t="s">
        <v>463</v>
      </c>
      <c r="I5427" s="2" t="s">
        <v>811</v>
      </c>
      <c r="J5427" s="23" t="str">
        <f t="shared" si="252"/>
        <v>ROTA DO SOL4062ida5</v>
      </c>
      <c r="K5427" s="32" t="str">
        <f t="shared" si="253"/>
        <v>RESIDENCIAL BRASÍLIA/QUADRA 64/DF-290/BR-040/EPIA</v>
      </c>
    </row>
    <row r="5428" spans="1:11" x14ac:dyDescent="0.2">
      <c r="A5428" s="2" t="s">
        <v>817</v>
      </c>
      <c r="B5428" s="2" t="s">
        <v>451</v>
      </c>
      <c r="C5428" s="4">
        <v>4062</v>
      </c>
      <c r="D5428" s="2" t="s">
        <v>90</v>
      </c>
      <c r="E5428" s="2" t="s">
        <v>452</v>
      </c>
      <c r="F5428" s="23" t="str">
        <f t="shared" si="254"/>
        <v>ida</v>
      </c>
      <c r="G5428" s="4">
        <v>6</v>
      </c>
      <c r="H5428" s="2" t="s">
        <v>463</v>
      </c>
      <c r="I5428" s="2" t="s">
        <v>707</v>
      </c>
      <c r="J5428" s="23" t="str">
        <f t="shared" si="252"/>
        <v>ROTA DO SOL4062ida6</v>
      </c>
      <c r="K5428" s="32" t="str">
        <f t="shared" si="253"/>
        <v>RESIDENCIAL BRASÍLIA/QUADRA 64/DF-290/BR-040/EPIA/EPIA</v>
      </c>
    </row>
    <row r="5429" spans="1:11" x14ac:dyDescent="0.2">
      <c r="A5429" s="2" t="s">
        <v>817</v>
      </c>
      <c r="B5429" s="2" t="s">
        <v>451</v>
      </c>
      <c r="C5429" s="4">
        <v>4062</v>
      </c>
      <c r="D5429" s="2" t="s">
        <v>90</v>
      </c>
      <c r="E5429" s="2" t="s">
        <v>452</v>
      </c>
      <c r="F5429" s="23" t="str">
        <f t="shared" si="254"/>
        <v>ida</v>
      </c>
      <c r="G5429" s="4">
        <v>7</v>
      </c>
      <c r="H5429" s="2" t="s">
        <v>505</v>
      </c>
      <c r="I5429" s="2" t="s">
        <v>504</v>
      </c>
      <c r="J5429" s="23" t="str">
        <f t="shared" si="252"/>
        <v>ROTA DO SOL4062ida7</v>
      </c>
      <c r="K5429" s="32" t="str">
        <f t="shared" si="253"/>
        <v>RESIDENCIAL BRASÍLIA/QUADRA 64/DF-290/BR-040/EPIA/EPIA/PARKSHOPPING</v>
      </c>
    </row>
    <row r="5430" spans="1:11" x14ac:dyDescent="0.2">
      <c r="A5430" s="2" t="s">
        <v>817</v>
      </c>
      <c r="B5430" s="2" t="s">
        <v>451</v>
      </c>
      <c r="C5430" s="4">
        <v>4062</v>
      </c>
      <c r="D5430" s="2" t="s">
        <v>90</v>
      </c>
      <c r="E5430" s="2" t="s">
        <v>452</v>
      </c>
      <c r="F5430" s="23" t="str">
        <f t="shared" si="254"/>
        <v>ida</v>
      </c>
      <c r="G5430" s="4">
        <v>8</v>
      </c>
      <c r="H5430" s="2" t="s">
        <v>503</v>
      </c>
      <c r="I5430" s="2" t="s">
        <v>504</v>
      </c>
      <c r="J5430" s="23" t="str">
        <f t="shared" si="252"/>
        <v>ROTA DO SOL4062ida8</v>
      </c>
      <c r="K5430" s="32" t="str">
        <f t="shared" si="253"/>
        <v>RESIDENCIAL BRASÍLIA/QUADRA 64/DF-290/BR-040/EPIA/EPIA/PARKSHOPPING/EPGU - ZOOLÓGICO</v>
      </c>
    </row>
    <row r="5431" spans="1:11" x14ac:dyDescent="0.2">
      <c r="A5431" s="2" t="s">
        <v>817</v>
      </c>
      <c r="B5431" s="2" t="s">
        <v>451</v>
      </c>
      <c r="C5431" s="4">
        <v>4062</v>
      </c>
      <c r="D5431" s="2" t="s">
        <v>90</v>
      </c>
      <c r="E5431" s="2" t="s">
        <v>452</v>
      </c>
      <c r="F5431" s="23" t="str">
        <f t="shared" si="254"/>
        <v>ida</v>
      </c>
      <c r="G5431" s="4">
        <v>9</v>
      </c>
      <c r="H5431" s="2" t="s">
        <v>815</v>
      </c>
      <c r="I5431" s="2" t="s">
        <v>481</v>
      </c>
      <c r="J5431" s="23" t="str">
        <f t="shared" si="252"/>
        <v>ROTA DO SOL4062ida9</v>
      </c>
      <c r="K5431" s="32" t="str">
        <f t="shared" si="253"/>
        <v>RESIDENCIAL BRASÍLIA/QUADRA 64/DF-290/BR-040/EPIA/EPIA/PARKSHOPPING/EPGU - ZOOLÓGICO/AVENIDA DAS NAÇÕES (VILA TELEBRASÍLIA)</v>
      </c>
    </row>
    <row r="5432" spans="1:11" x14ac:dyDescent="0.2">
      <c r="A5432" s="2" t="s">
        <v>817</v>
      </c>
      <c r="B5432" s="2" t="s">
        <v>451</v>
      </c>
      <c r="C5432" s="4">
        <v>4062</v>
      </c>
      <c r="D5432" s="2" t="s">
        <v>90</v>
      </c>
      <c r="E5432" s="2" t="s">
        <v>452</v>
      </c>
      <c r="F5432" s="23" t="str">
        <f t="shared" si="254"/>
        <v>ida</v>
      </c>
      <c r="G5432" s="4">
        <v>10</v>
      </c>
      <c r="H5432" s="2" t="s">
        <v>648</v>
      </c>
      <c r="I5432" s="2" t="s">
        <v>481</v>
      </c>
      <c r="J5432" s="23" t="str">
        <f t="shared" si="252"/>
        <v>ROTA DO SOL4062ida10</v>
      </c>
      <c r="K5432" s="32" t="str">
        <f t="shared" si="253"/>
        <v>RESIDENCIAL BRASÍLIA/QUADRA 64/DF-290/BR-040/EPIA/EPIA/PARKSHOPPING/EPGU - ZOOLÓGICO/AVENIDA DAS NAÇÕES (VILA TELEBRASÍLIA)/EIXO W SUL</v>
      </c>
    </row>
    <row r="5433" spans="1:11" x14ac:dyDescent="0.2">
      <c r="A5433" s="2" t="s">
        <v>817</v>
      </c>
      <c r="B5433" s="2" t="s">
        <v>451</v>
      </c>
      <c r="C5433" s="4">
        <v>4062</v>
      </c>
      <c r="D5433" s="2" t="s">
        <v>90</v>
      </c>
      <c r="E5433" s="2" t="s">
        <v>452</v>
      </c>
      <c r="F5433" s="23" t="str">
        <f t="shared" si="254"/>
        <v>ida</v>
      </c>
      <c r="G5433" s="4">
        <v>11</v>
      </c>
      <c r="H5433" s="2" t="s">
        <v>483</v>
      </c>
      <c r="I5433" s="2" t="s">
        <v>481</v>
      </c>
      <c r="J5433" s="23" t="str">
        <f t="shared" si="252"/>
        <v>ROTA DO SOL4062ida11</v>
      </c>
      <c r="K5433" s="32" t="str">
        <f t="shared" si="253"/>
        <v>RESIDENCIAL BRASÍLIA/QUADRA 64/DF-290/BR-040/EPIA/EPIA/PARKSHOPPING/EPGU - ZOOLÓGICO/AVENIDA DAS NAÇÕES (VILA TELEBRASÍLIA)/EIXO W SUL/RODOVIÁRIA PLANO PILOTO</v>
      </c>
    </row>
    <row r="5434" spans="1:11" x14ac:dyDescent="0.2">
      <c r="A5434" s="2" t="s">
        <v>817</v>
      </c>
      <c r="B5434" s="2" t="s">
        <v>451</v>
      </c>
      <c r="C5434" s="4">
        <v>4062</v>
      </c>
      <c r="D5434" s="2" t="s">
        <v>90</v>
      </c>
      <c r="E5434" s="2" t="s">
        <v>469</v>
      </c>
      <c r="F5434" s="23" t="str">
        <f t="shared" si="254"/>
        <v>volta</v>
      </c>
      <c r="G5434" s="4">
        <v>1</v>
      </c>
      <c r="H5434" s="2" t="s">
        <v>483</v>
      </c>
      <c r="I5434" s="2" t="s">
        <v>481</v>
      </c>
      <c r="J5434" s="23" t="str">
        <f t="shared" si="252"/>
        <v>ROTA DO SOL4062volta1</v>
      </c>
      <c r="K5434" s="32" t="str">
        <f t="shared" si="253"/>
        <v>RODOVIÁRIA PLANO PILOTO</v>
      </c>
    </row>
    <row r="5435" spans="1:11" x14ac:dyDescent="0.2">
      <c r="A5435" s="2" t="s">
        <v>817</v>
      </c>
      <c r="B5435" s="2" t="s">
        <v>451</v>
      </c>
      <c r="C5435" s="4">
        <v>4062</v>
      </c>
      <c r="D5435" s="2" t="s">
        <v>90</v>
      </c>
      <c r="E5435" s="2" t="s">
        <v>469</v>
      </c>
      <c r="F5435" s="23" t="str">
        <f t="shared" si="254"/>
        <v>volta</v>
      </c>
      <c r="G5435" s="4">
        <v>2</v>
      </c>
      <c r="H5435" s="2" t="s">
        <v>648</v>
      </c>
      <c r="I5435" s="2" t="s">
        <v>481</v>
      </c>
      <c r="J5435" s="23" t="str">
        <f t="shared" si="252"/>
        <v>ROTA DO SOL4062volta2</v>
      </c>
      <c r="K5435" s="32" t="str">
        <f t="shared" si="253"/>
        <v>RODOVIÁRIA PLANO PILOTO/EIXO W SUL</v>
      </c>
    </row>
    <row r="5436" spans="1:11" x14ac:dyDescent="0.2">
      <c r="A5436" s="2" t="s">
        <v>817</v>
      </c>
      <c r="B5436" s="2" t="s">
        <v>451</v>
      </c>
      <c r="C5436" s="4">
        <v>4062</v>
      </c>
      <c r="D5436" s="2" t="s">
        <v>90</v>
      </c>
      <c r="E5436" s="2" t="s">
        <v>469</v>
      </c>
      <c r="F5436" s="23" t="str">
        <f t="shared" si="254"/>
        <v>volta</v>
      </c>
      <c r="G5436" s="4">
        <v>3</v>
      </c>
      <c r="H5436" s="2" t="s">
        <v>815</v>
      </c>
      <c r="I5436" s="2" t="s">
        <v>481</v>
      </c>
      <c r="J5436" s="23" t="str">
        <f t="shared" si="252"/>
        <v>ROTA DO SOL4062volta3</v>
      </c>
      <c r="K5436" s="32" t="str">
        <f t="shared" si="253"/>
        <v>RODOVIÁRIA PLANO PILOTO/EIXO W SUL/AVENIDA DAS NAÇÕES (VILA TELEBRASÍLIA)</v>
      </c>
    </row>
    <row r="5437" spans="1:11" x14ac:dyDescent="0.2">
      <c r="A5437" s="2" t="s">
        <v>817</v>
      </c>
      <c r="B5437" s="2" t="s">
        <v>451</v>
      </c>
      <c r="C5437" s="4">
        <v>4062</v>
      </c>
      <c r="D5437" s="2" t="s">
        <v>90</v>
      </c>
      <c r="E5437" s="2" t="s">
        <v>469</v>
      </c>
      <c r="F5437" s="23" t="str">
        <f t="shared" si="254"/>
        <v>volta</v>
      </c>
      <c r="G5437" s="4">
        <v>4</v>
      </c>
      <c r="H5437" s="2" t="s">
        <v>503</v>
      </c>
      <c r="I5437" s="2" t="s">
        <v>504</v>
      </c>
      <c r="J5437" s="23" t="str">
        <f t="shared" si="252"/>
        <v>ROTA DO SOL4062volta4</v>
      </c>
      <c r="K5437" s="32" t="str">
        <f t="shared" si="253"/>
        <v>RODOVIÁRIA PLANO PILOTO/EIXO W SUL/AVENIDA DAS NAÇÕES (VILA TELEBRASÍLIA)/EPGU - ZOOLÓGICO</v>
      </c>
    </row>
    <row r="5438" spans="1:11" x14ac:dyDescent="0.2">
      <c r="A5438" s="2" t="s">
        <v>817</v>
      </c>
      <c r="B5438" s="2" t="s">
        <v>451</v>
      </c>
      <c r="C5438" s="4">
        <v>4062</v>
      </c>
      <c r="D5438" s="2" t="s">
        <v>90</v>
      </c>
      <c r="E5438" s="2" t="s">
        <v>469</v>
      </c>
      <c r="F5438" s="23" t="str">
        <f t="shared" si="254"/>
        <v>volta</v>
      </c>
      <c r="G5438" s="4">
        <v>5</v>
      </c>
      <c r="H5438" s="2" t="s">
        <v>505</v>
      </c>
      <c r="I5438" s="2" t="s">
        <v>504</v>
      </c>
      <c r="J5438" s="23" t="str">
        <f t="shared" si="252"/>
        <v>ROTA DO SOL4062volta5</v>
      </c>
      <c r="K5438" s="32" t="str">
        <f t="shared" si="253"/>
        <v>RODOVIÁRIA PLANO PILOTO/EIXO W SUL/AVENIDA DAS NAÇÕES (VILA TELEBRASÍLIA)/EPGU - ZOOLÓGICO/PARKSHOPPING</v>
      </c>
    </row>
    <row r="5439" spans="1:11" x14ac:dyDescent="0.2">
      <c r="A5439" s="2" t="s">
        <v>817</v>
      </c>
      <c r="B5439" s="2" t="s">
        <v>451</v>
      </c>
      <c r="C5439" s="4">
        <v>4062</v>
      </c>
      <c r="D5439" s="2" t="s">
        <v>90</v>
      </c>
      <c r="E5439" s="2" t="s">
        <v>469</v>
      </c>
      <c r="F5439" s="23" t="str">
        <f t="shared" si="254"/>
        <v>volta</v>
      </c>
      <c r="G5439" s="4">
        <v>6</v>
      </c>
      <c r="H5439" s="2" t="s">
        <v>463</v>
      </c>
      <c r="I5439" s="2" t="s">
        <v>707</v>
      </c>
      <c r="J5439" s="23" t="str">
        <f t="shared" si="252"/>
        <v>ROTA DO SOL4062volta6</v>
      </c>
      <c r="K5439" s="32" t="str">
        <f t="shared" si="253"/>
        <v>RODOVIÁRIA PLANO PILOTO/EIXO W SUL/AVENIDA DAS NAÇÕES (VILA TELEBRASÍLIA)/EPGU - ZOOLÓGICO/PARKSHOPPING/EPIA</v>
      </c>
    </row>
    <row r="5440" spans="1:11" x14ac:dyDescent="0.2">
      <c r="A5440" s="2" t="s">
        <v>817</v>
      </c>
      <c r="B5440" s="2" t="s">
        <v>451</v>
      </c>
      <c r="C5440" s="4">
        <v>4062</v>
      </c>
      <c r="D5440" s="2" t="s">
        <v>90</v>
      </c>
      <c r="E5440" s="2" t="s">
        <v>469</v>
      </c>
      <c r="F5440" s="23" t="str">
        <f t="shared" si="254"/>
        <v>volta</v>
      </c>
      <c r="G5440" s="4">
        <v>7</v>
      </c>
      <c r="H5440" s="2" t="s">
        <v>463</v>
      </c>
      <c r="I5440" s="2" t="s">
        <v>811</v>
      </c>
      <c r="J5440" s="23" t="str">
        <f t="shared" si="252"/>
        <v>ROTA DO SOL4062volta7</v>
      </c>
      <c r="K5440" s="32" t="str">
        <f t="shared" si="253"/>
        <v>RODOVIÁRIA PLANO PILOTO/EIXO W SUL/AVENIDA DAS NAÇÕES (VILA TELEBRASÍLIA)/EPGU - ZOOLÓGICO/PARKSHOPPING/EPIA/EPIA</v>
      </c>
    </row>
    <row r="5441" spans="1:11" x14ac:dyDescent="0.2">
      <c r="A5441" s="2" t="s">
        <v>817</v>
      </c>
      <c r="B5441" s="2" t="s">
        <v>451</v>
      </c>
      <c r="C5441" s="4">
        <v>4062</v>
      </c>
      <c r="D5441" s="2" t="s">
        <v>90</v>
      </c>
      <c r="E5441" s="2" t="s">
        <v>469</v>
      </c>
      <c r="F5441" s="23" t="str">
        <f t="shared" si="254"/>
        <v>volta</v>
      </c>
      <c r="G5441" s="4">
        <v>8</v>
      </c>
      <c r="H5441" s="2" t="s">
        <v>809</v>
      </c>
      <c r="I5441" s="2" t="s">
        <v>810</v>
      </c>
      <c r="J5441" s="23" t="str">
        <f t="shared" si="252"/>
        <v>ROTA DO SOL4062volta8</v>
      </c>
      <c r="K5441" s="32" t="str">
        <f t="shared" si="253"/>
        <v>RODOVIÁRIA PLANO PILOTO/EIXO W SUL/AVENIDA DAS NAÇÕES (VILA TELEBRASÍLIA)/EPGU - ZOOLÓGICO/PARKSHOPPING/EPIA/EPIA/BR-040</v>
      </c>
    </row>
    <row r="5442" spans="1:11" x14ac:dyDescent="0.2">
      <c r="A5442" s="2" t="s">
        <v>817</v>
      </c>
      <c r="B5442" s="2" t="s">
        <v>451</v>
      </c>
      <c r="C5442" s="4">
        <v>4062</v>
      </c>
      <c r="D5442" s="2" t="s">
        <v>90</v>
      </c>
      <c r="E5442" s="2" t="s">
        <v>469</v>
      </c>
      <c r="F5442" s="23" t="str">
        <f t="shared" si="254"/>
        <v>volta</v>
      </c>
      <c r="G5442" s="4">
        <v>9</v>
      </c>
      <c r="H5442" s="2" t="s">
        <v>808</v>
      </c>
      <c r="I5442" s="2" t="s">
        <v>804</v>
      </c>
      <c r="J5442" s="23" t="str">
        <f t="shared" si="252"/>
        <v>ROTA DO SOL4062volta9</v>
      </c>
      <c r="K5442" s="32" t="str">
        <f t="shared" si="253"/>
        <v>RODOVIÁRIA PLANO PILOTO/EIXO W SUL/AVENIDA DAS NAÇÕES (VILA TELEBRASÍLIA)/EPGU - ZOOLÓGICO/PARKSHOPPING/EPIA/EPIA/BR-040/DF-290</v>
      </c>
    </row>
    <row r="5443" spans="1:11" x14ac:dyDescent="0.2">
      <c r="A5443" s="2" t="s">
        <v>817</v>
      </c>
      <c r="B5443" s="2" t="s">
        <v>451</v>
      </c>
      <c r="C5443" s="4">
        <v>4062</v>
      </c>
      <c r="D5443" s="2" t="s">
        <v>90</v>
      </c>
      <c r="E5443" s="2" t="s">
        <v>469</v>
      </c>
      <c r="F5443" s="23" t="str">
        <f t="shared" si="254"/>
        <v>volta</v>
      </c>
      <c r="G5443" s="4">
        <v>10</v>
      </c>
      <c r="H5443" s="2" t="s">
        <v>829</v>
      </c>
      <c r="I5443" s="2" t="s">
        <v>817</v>
      </c>
      <c r="J5443" s="23" t="str">
        <f t="shared" ref="J5443:J5506" si="255">D5443&amp;C5443&amp;F5443&amp;G5443</f>
        <v>ROTA DO SOL4062volta10</v>
      </c>
      <c r="K5443" s="32" t="str">
        <f t="shared" ref="K5443:K5506" si="256">IF(G5443=1,H5443,K5442&amp;"/"&amp;H5443)</f>
        <v>RODOVIÁRIA PLANO PILOTO/EIXO W SUL/AVENIDA DAS NAÇÕES (VILA TELEBRASÍLIA)/EPGU - ZOOLÓGICO/PARKSHOPPING/EPIA/EPIA/BR-040/DF-290/QUADRA 64</v>
      </c>
    </row>
    <row r="5444" spans="1:11" x14ac:dyDescent="0.2">
      <c r="A5444" s="2" t="s">
        <v>817</v>
      </c>
      <c r="B5444" s="2" t="s">
        <v>451</v>
      </c>
      <c r="C5444" s="4">
        <v>4062</v>
      </c>
      <c r="D5444" s="2" t="s">
        <v>90</v>
      </c>
      <c r="E5444" s="2" t="s">
        <v>469</v>
      </c>
      <c r="F5444" s="23" t="str">
        <f t="shared" ref="F5444:F5507" si="257">IF(LEFT(E5444,3)="ida","ida","volta")</f>
        <v>volta</v>
      </c>
      <c r="G5444" s="4">
        <v>11</v>
      </c>
      <c r="H5444" s="2" t="s">
        <v>828</v>
      </c>
      <c r="I5444" s="2" t="s">
        <v>817</v>
      </c>
      <c r="J5444" s="23" t="str">
        <f t="shared" si="255"/>
        <v>ROTA DO SOL4062volta11</v>
      </c>
      <c r="K5444" s="32" t="str">
        <f t="shared" si="256"/>
        <v>RODOVIÁRIA PLANO PILOTO/EIXO W SUL/AVENIDA DAS NAÇÕES (VILA TELEBRASÍLIA)/EPGU - ZOOLÓGICO/PARKSHOPPING/EPIA/EPIA/BR-040/DF-290/QUADRA 64/RESIDENCIAL BRASÍLIA</v>
      </c>
    </row>
    <row r="5445" spans="1:11" x14ac:dyDescent="0.2">
      <c r="A5445" s="2" t="s">
        <v>802</v>
      </c>
      <c r="B5445" s="2" t="s">
        <v>615</v>
      </c>
      <c r="C5445" s="4">
        <v>4070</v>
      </c>
      <c r="D5445" s="2" t="s">
        <v>87</v>
      </c>
      <c r="E5445" s="2" t="s">
        <v>452</v>
      </c>
      <c r="F5445" s="23" t="str">
        <f t="shared" si="257"/>
        <v>ida</v>
      </c>
      <c r="G5445" s="4">
        <v>1</v>
      </c>
      <c r="H5445" s="2" t="s">
        <v>803</v>
      </c>
      <c r="I5445" s="2" t="s">
        <v>804</v>
      </c>
      <c r="J5445" s="23" t="str">
        <f t="shared" si="255"/>
        <v>MAIS X4070ida1</v>
      </c>
      <c r="K5445" s="32" t="str">
        <f t="shared" si="256"/>
        <v>RUA MAL EURICO GASPAR DUTRA, QUADRA 06, CASA 07</v>
      </c>
    </row>
    <row r="5446" spans="1:11" x14ac:dyDescent="0.2">
      <c r="A5446" s="2" t="s">
        <v>802</v>
      </c>
      <c r="B5446" s="2" t="s">
        <v>615</v>
      </c>
      <c r="C5446" s="4">
        <v>4070</v>
      </c>
      <c r="D5446" s="2" t="s">
        <v>87</v>
      </c>
      <c r="E5446" s="2" t="s">
        <v>452</v>
      </c>
      <c r="F5446" s="23" t="str">
        <f t="shared" si="257"/>
        <v>ida</v>
      </c>
      <c r="G5446" s="4">
        <v>2</v>
      </c>
      <c r="H5446" s="2" t="s">
        <v>805</v>
      </c>
      <c r="I5446" s="2" t="s">
        <v>804</v>
      </c>
      <c r="J5446" s="23" t="str">
        <f t="shared" si="255"/>
        <v>MAIS X4070ida2</v>
      </c>
      <c r="K5446" s="32" t="str">
        <f t="shared" si="256"/>
        <v>RUA MAL EURICO GASPAR DUTRA, QUADRA 06, CASA 07/RUA 11 HC</v>
      </c>
    </row>
    <row r="5447" spans="1:11" x14ac:dyDescent="0.2">
      <c r="A5447" s="2" t="s">
        <v>802</v>
      </c>
      <c r="B5447" s="2" t="s">
        <v>615</v>
      </c>
      <c r="C5447" s="4">
        <v>4070</v>
      </c>
      <c r="D5447" s="2" t="s">
        <v>87</v>
      </c>
      <c r="E5447" s="2" t="s">
        <v>452</v>
      </c>
      <c r="F5447" s="23" t="str">
        <f t="shared" si="257"/>
        <v>ida</v>
      </c>
      <c r="G5447" s="4">
        <v>3</v>
      </c>
      <c r="H5447" s="2" t="s">
        <v>806</v>
      </c>
      <c r="I5447" s="2" t="s">
        <v>804</v>
      </c>
      <c r="J5447" s="23" t="str">
        <f t="shared" si="255"/>
        <v>MAIS X4070ida3</v>
      </c>
      <c r="K5447" s="32" t="str">
        <f t="shared" si="256"/>
        <v>RUA MAL EURICO GASPAR DUTRA, QUADRA 06, CASA 07/RUA 11 HC/RUA 12HC</v>
      </c>
    </row>
    <row r="5448" spans="1:11" x14ac:dyDescent="0.2">
      <c r="A5448" s="2" t="s">
        <v>802</v>
      </c>
      <c r="B5448" s="2" t="s">
        <v>615</v>
      </c>
      <c r="C5448" s="4">
        <v>4070</v>
      </c>
      <c r="D5448" s="2" t="s">
        <v>87</v>
      </c>
      <c r="E5448" s="2" t="s">
        <v>452</v>
      </c>
      <c r="F5448" s="23" t="str">
        <f t="shared" si="257"/>
        <v>ida</v>
      </c>
      <c r="G5448" s="4">
        <v>4</v>
      </c>
      <c r="H5448" s="2" t="s">
        <v>807</v>
      </c>
      <c r="I5448" s="2" t="s">
        <v>804</v>
      </c>
      <c r="J5448" s="23" t="str">
        <f t="shared" si="255"/>
        <v>MAIS X4070ida4</v>
      </c>
      <c r="K5448" s="32" t="str">
        <f t="shared" si="256"/>
        <v>RUA MAL EURICO GASPAR DUTRA, QUADRA 06, CASA 07/RUA 11 HC/RUA 12HC/RODOVIÁRIA NOVO GAMA</v>
      </c>
    </row>
    <row r="5449" spans="1:11" x14ac:dyDescent="0.2">
      <c r="A5449" s="2" t="s">
        <v>802</v>
      </c>
      <c r="B5449" s="2" t="s">
        <v>615</v>
      </c>
      <c r="C5449" s="4">
        <v>4070</v>
      </c>
      <c r="D5449" s="2" t="s">
        <v>87</v>
      </c>
      <c r="E5449" s="2" t="s">
        <v>452</v>
      </c>
      <c r="F5449" s="23" t="str">
        <f t="shared" si="257"/>
        <v>ida</v>
      </c>
      <c r="G5449" s="4">
        <v>5</v>
      </c>
      <c r="H5449" s="2" t="s">
        <v>635</v>
      </c>
      <c r="I5449" s="2" t="s">
        <v>804</v>
      </c>
      <c r="J5449" s="23" t="str">
        <f t="shared" si="255"/>
        <v>MAIS X4070ida5</v>
      </c>
      <c r="K5449" s="32" t="str">
        <f t="shared" si="256"/>
        <v>RUA MAL EURICO GASPAR DUTRA, QUADRA 06, CASA 07/RUA 11 HC/RUA 12HC/RODOVIÁRIA NOVO GAMA/AVENIDA PERIMETRAL</v>
      </c>
    </row>
    <row r="5450" spans="1:11" x14ac:dyDescent="0.2">
      <c r="A5450" s="2" t="s">
        <v>802</v>
      </c>
      <c r="B5450" s="2" t="s">
        <v>615</v>
      </c>
      <c r="C5450" s="4">
        <v>4070</v>
      </c>
      <c r="D5450" s="2" t="s">
        <v>87</v>
      </c>
      <c r="E5450" s="2" t="s">
        <v>452</v>
      </c>
      <c r="F5450" s="23" t="str">
        <f t="shared" si="257"/>
        <v>ida</v>
      </c>
      <c r="G5450" s="4">
        <v>6</v>
      </c>
      <c r="H5450" s="2" t="s">
        <v>808</v>
      </c>
      <c r="I5450" s="2" t="s">
        <v>804</v>
      </c>
      <c r="J5450" s="23" t="str">
        <f t="shared" si="255"/>
        <v>MAIS X4070ida6</v>
      </c>
      <c r="K5450" s="32" t="str">
        <f t="shared" si="256"/>
        <v>RUA MAL EURICO GASPAR DUTRA, QUADRA 06, CASA 07/RUA 11 HC/RUA 12HC/RODOVIÁRIA NOVO GAMA/AVENIDA PERIMETRAL/DF-290</v>
      </c>
    </row>
    <row r="5451" spans="1:11" x14ac:dyDescent="0.2">
      <c r="A5451" s="2" t="s">
        <v>802</v>
      </c>
      <c r="B5451" s="2" t="s">
        <v>615</v>
      </c>
      <c r="C5451" s="4">
        <v>4070</v>
      </c>
      <c r="D5451" s="2" t="s">
        <v>87</v>
      </c>
      <c r="E5451" s="2" t="s">
        <v>452</v>
      </c>
      <c r="F5451" s="23" t="str">
        <f t="shared" si="257"/>
        <v>ida</v>
      </c>
      <c r="G5451" s="4">
        <v>7</v>
      </c>
      <c r="H5451" s="2" t="s">
        <v>809</v>
      </c>
      <c r="I5451" s="2" t="s">
        <v>810</v>
      </c>
      <c r="J5451" s="23" t="str">
        <f t="shared" si="255"/>
        <v>MAIS X4070ida7</v>
      </c>
      <c r="K5451" s="32" t="str">
        <f t="shared" si="256"/>
        <v>RUA MAL EURICO GASPAR DUTRA, QUADRA 06, CASA 07/RUA 11 HC/RUA 12HC/RODOVIÁRIA NOVO GAMA/AVENIDA PERIMETRAL/DF-290/BR-040</v>
      </c>
    </row>
    <row r="5452" spans="1:11" x14ac:dyDescent="0.2">
      <c r="A5452" s="2" t="s">
        <v>802</v>
      </c>
      <c r="B5452" s="2" t="s">
        <v>615</v>
      </c>
      <c r="C5452" s="4">
        <v>4070</v>
      </c>
      <c r="D5452" s="2" t="s">
        <v>87</v>
      </c>
      <c r="E5452" s="2" t="s">
        <v>452</v>
      </c>
      <c r="F5452" s="23" t="str">
        <f t="shared" si="257"/>
        <v>ida</v>
      </c>
      <c r="G5452" s="4">
        <v>8</v>
      </c>
      <c r="H5452" s="2" t="s">
        <v>463</v>
      </c>
      <c r="I5452" s="2" t="s">
        <v>811</v>
      </c>
      <c r="J5452" s="23" t="str">
        <f t="shared" si="255"/>
        <v>MAIS X4070ida8</v>
      </c>
      <c r="K5452" s="32" t="str">
        <f t="shared" si="256"/>
        <v>RUA MAL EURICO GASPAR DUTRA, QUADRA 06, CASA 07/RUA 11 HC/RUA 12HC/RODOVIÁRIA NOVO GAMA/AVENIDA PERIMETRAL/DF-290/BR-040/EPIA</v>
      </c>
    </row>
    <row r="5453" spans="1:11" x14ac:dyDescent="0.2">
      <c r="A5453" s="2" t="s">
        <v>802</v>
      </c>
      <c r="B5453" s="2" t="s">
        <v>615</v>
      </c>
      <c r="C5453" s="4">
        <v>4070</v>
      </c>
      <c r="D5453" s="2" t="s">
        <v>87</v>
      </c>
      <c r="E5453" s="2" t="s">
        <v>452</v>
      </c>
      <c r="F5453" s="23" t="str">
        <f t="shared" si="257"/>
        <v>ida</v>
      </c>
      <c r="G5453" s="4">
        <v>9</v>
      </c>
      <c r="H5453" s="2" t="s">
        <v>812</v>
      </c>
      <c r="I5453" s="2" t="s">
        <v>813</v>
      </c>
      <c r="J5453" s="23" t="str">
        <f t="shared" si="255"/>
        <v>MAIS X4070ida9</v>
      </c>
      <c r="K5453" s="32" t="str">
        <f t="shared" si="256"/>
        <v>RUA MAL EURICO GASPAR DUTRA, QUADRA 06, CASA 07/RUA 11 HC/RUA 12HC/RODOVIÁRIA NOVO GAMA/AVENIDA PERIMETRAL/DF-290/BR-040/EPIA/EPDB</v>
      </c>
    </row>
    <row r="5454" spans="1:11" x14ac:dyDescent="0.2">
      <c r="A5454" s="2" t="s">
        <v>802</v>
      </c>
      <c r="B5454" s="2" t="s">
        <v>615</v>
      </c>
      <c r="C5454" s="4">
        <v>4070</v>
      </c>
      <c r="D5454" s="2" t="s">
        <v>87</v>
      </c>
      <c r="E5454" s="2" t="s">
        <v>452</v>
      </c>
      <c r="F5454" s="23" t="str">
        <f t="shared" si="257"/>
        <v>ida</v>
      </c>
      <c r="G5454" s="4">
        <v>10</v>
      </c>
      <c r="H5454" s="2" t="s">
        <v>814</v>
      </c>
      <c r="I5454" s="2" t="s">
        <v>813</v>
      </c>
      <c r="J5454" s="23" t="str">
        <f t="shared" si="255"/>
        <v>MAIS X4070ida10</v>
      </c>
      <c r="K5454" s="32" t="str">
        <f t="shared" si="256"/>
        <v>RUA MAL EURICO GASPAR DUTRA, QUADRA 06, CASA 07/RUA 11 HC/RUA 12HC/RODOVIÁRIA NOVO GAMA/AVENIDA PERIMETRAL/DF-290/BR-040/EPIA/EPDB/EPAR</v>
      </c>
    </row>
    <row r="5455" spans="1:11" x14ac:dyDescent="0.2">
      <c r="A5455" s="2" t="s">
        <v>802</v>
      </c>
      <c r="B5455" s="2" t="s">
        <v>615</v>
      </c>
      <c r="C5455" s="4">
        <v>4070</v>
      </c>
      <c r="D5455" s="2" t="s">
        <v>87</v>
      </c>
      <c r="E5455" s="2" t="s">
        <v>452</v>
      </c>
      <c r="F5455" s="23" t="str">
        <f t="shared" si="257"/>
        <v>ida</v>
      </c>
      <c r="G5455" s="4">
        <v>11</v>
      </c>
      <c r="H5455" s="2" t="s">
        <v>815</v>
      </c>
      <c r="I5455" s="2" t="s">
        <v>481</v>
      </c>
      <c r="J5455" s="23" t="str">
        <f t="shared" si="255"/>
        <v>MAIS X4070ida11</v>
      </c>
      <c r="K5455" s="32" t="str">
        <f t="shared" si="256"/>
        <v>RUA MAL EURICO GASPAR DUTRA, QUADRA 06, CASA 07/RUA 11 HC/RUA 12HC/RODOVIÁRIA NOVO GAMA/AVENIDA PERIMETRAL/DF-290/BR-040/EPIA/EPDB/EPAR/AVENIDA DAS NAÇÕES (VILA TELEBRASÍLIA)</v>
      </c>
    </row>
    <row r="5456" spans="1:11" x14ac:dyDescent="0.2">
      <c r="A5456" s="2" t="s">
        <v>802</v>
      </c>
      <c r="B5456" s="2" t="s">
        <v>615</v>
      </c>
      <c r="C5456" s="4">
        <v>4070</v>
      </c>
      <c r="D5456" s="2" t="s">
        <v>87</v>
      </c>
      <c r="E5456" s="2" t="s">
        <v>452</v>
      </c>
      <c r="F5456" s="23" t="str">
        <f t="shared" si="257"/>
        <v>ida</v>
      </c>
      <c r="G5456" s="4">
        <v>12</v>
      </c>
      <c r="H5456" s="2" t="s">
        <v>816</v>
      </c>
      <c r="I5456" s="2" t="s">
        <v>481</v>
      </c>
      <c r="J5456" s="23" t="str">
        <f t="shared" si="255"/>
        <v>MAIS X4070ida12</v>
      </c>
      <c r="K5456" s="32" t="str">
        <f t="shared" si="256"/>
        <v>RUA MAL EURICO GASPAR DUTRA, QUADRA 06, CASA 07/RUA 11 HC/RUA 12HC/RODOVIÁRIA NOVO GAMA/AVENIDA PERIMETRAL/DF-290/BR-040/EPIA/EPDB/EPAR/AVENIDA DAS NAÇÕES (VILA TELEBRASÍLIA)/EIXO L SUL</v>
      </c>
    </row>
    <row r="5457" spans="1:11" x14ac:dyDescent="0.2">
      <c r="A5457" s="2" t="s">
        <v>802</v>
      </c>
      <c r="B5457" s="2" t="s">
        <v>615</v>
      </c>
      <c r="C5457" s="4">
        <v>4070</v>
      </c>
      <c r="D5457" s="2" t="s">
        <v>87</v>
      </c>
      <c r="E5457" s="2" t="s">
        <v>452</v>
      </c>
      <c r="F5457" s="23" t="str">
        <f t="shared" si="257"/>
        <v>ida</v>
      </c>
      <c r="G5457" s="4">
        <v>13</v>
      </c>
      <c r="H5457" s="2" t="s">
        <v>615</v>
      </c>
      <c r="I5457" s="2" t="s">
        <v>481</v>
      </c>
      <c r="J5457" s="23" t="str">
        <f t="shared" si="255"/>
        <v>MAIS X4070ida13</v>
      </c>
      <c r="K5457" s="32" t="str">
        <f t="shared" si="256"/>
        <v>RUA MAL EURICO GASPAR DUTRA, QUADRA 06, CASA 07/RUA 11 HC/RUA 12HC/RODOVIÁRIA NOVO GAMA/AVENIDA PERIMETRAL/DF-290/BR-040/EPIA/EPDB/EPAR/AVENIDA DAS NAÇÕES (VILA TELEBRASÍLIA)/EIXO L SUL/ESPLANADA</v>
      </c>
    </row>
    <row r="5458" spans="1:11" x14ac:dyDescent="0.2">
      <c r="A5458" s="2" t="s">
        <v>802</v>
      </c>
      <c r="B5458" s="2" t="s">
        <v>615</v>
      </c>
      <c r="C5458" s="4">
        <v>4070</v>
      </c>
      <c r="D5458" s="2" t="s">
        <v>87</v>
      </c>
      <c r="E5458" s="2" t="s">
        <v>452</v>
      </c>
      <c r="F5458" s="23" t="str">
        <f t="shared" si="257"/>
        <v>ida</v>
      </c>
      <c r="G5458" s="4">
        <v>14</v>
      </c>
      <c r="H5458" s="2" t="s">
        <v>538</v>
      </c>
      <c r="I5458" s="2" t="s">
        <v>481</v>
      </c>
      <c r="J5458" s="23" t="str">
        <f t="shared" si="255"/>
        <v>MAIS X4070ida14</v>
      </c>
      <c r="K5458" s="32" t="str">
        <f t="shared" si="256"/>
        <v>RUA MAL EURICO GASPAR DUTRA, QUADRA 06, CASA 07/RUA 11 HC/RUA 12HC/RODOVIÁRIA NOVO GAMA/AVENIDA PERIMETRAL/DF-290/BR-040/EPIA/EPDB/EPAR/AVENIDA DAS NAÇÕES (VILA TELEBRASÍLIA)/EIXO L SUL/ESPLANADA/EIXO MONUMENTAL</v>
      </c>
    </row>
    <row r="5459" spans="1:11" x14ac:dyDescent="0.2">
      <c r="A5459" s="2" t="s">
        <v>802</v>
      </c>
      <c r="B5459" s="2" t="s">
        <v>615</v>
      </c>
      <c r="C5459" s="4">
        <v>4070</v>
      </c>
      <c r="D5459" s="2" t="s">
        <v>87</v>
      </c>
      <c r="E5459" s="2" t="s">
        <v>452</v>
      </c>
      <c r="F5459" s="23" t="str">
        <f t="shared" si="257"/>
        <v>ida</v>
      </c>
      <c r="G5459" s="4">
        <v>15</v>
      </c>
      <c r="H5459" s="2" t="s">
        <v>483</v>
      </c>
      <c r="I5459" s="2" t="s">
        <v>481</v>
      </c>
      <c r="J5459" s="23" t="str">
        <f t="shared" si="255"/>
        <v>MAIS X4070ida15</v>
      </c>
      <c r="K5459" s="32" t="str">
        <f t="shared" si="256"/>
        <v>RUA MAL EURICO GASPAR DUTRA, QUADRA 06, CASA 07/RUA 11 HC/RUA 12HC/RODOVIÁRIA NOVO GAMA/AVENIDA PERIMETRAL/DF-290/BR-040/EPIA/EPDB/EPAR/AVENIDA DAS NAÇÕES (VILA TELEBRASÍLIA)/EIXO L SUL/ESPLANADA/EIXO MONUMENTAL/RODOVIÁRIA PLANO PILOTO</v>
      </c>
    </row>
    <row r="5460" spans="1:11" x14ac:dyDescent="0.2">
      <c r="A5460" s="2" t="s">
        <v>802</v>
      </c>
      <c r="B5460" s="2" t="s">
        <v>615</v>
      </c>
      <c r="C5460" s="4">
        <v>4070</v>
      </c>
      <c r="D5460" s="2" t="s">
        <v>87</v>
      </c>
      <c r="E5460" s="2" t="s">
        <v>469</v>
      </c>
      <c r="F5460" s="23" t="str">
        <f t="shared" si="257"/>
        <v>volta</v>
      </c>
      <c r="G5460" s="4">
        <v>1</v>
      </c>
      <c r="H5460" s="2" t="s">
        <v>483</v>
      </c>
      <c r="I5460" s="2" t="s">
        <v>481</v>
      </c>
      <c r="J5460" s="23" t="str">
        <f t="shared" si="255"/>
        <v>MAIS X4070volta1</v>
      </c>
      <c r="K5460" s="32" t="str">
        <f t="shared" si="256"/>
        <v>RODOVIÁRIA PLANO PILOTO</v>
      </c>
    </row>
    <row r="5461" spans="1:11" x14ac:dyDescent="0.2">
      <c r="A5461" s="2" t="s">
        <v>802</v>
      </c>
      <c r="B5461" s="2" t="s">
        <v>615</v>
      </c>
      <c r="C5461" s="4">
        <v>4070</v>
      </c>
      <c r="D5461" s="2" t="s">
        <v>87</v>
      </c>
      <c r="E5461" s="2" t="s">
        <v>469</v>
      </c>
      <c r="F5461" s="23" t="str">
        <f t="shared" si="257"/>
        <v>volta</v>
      </c>
      <c r="G5461" s="4">
        <v>2</v>
      </c>
      <c r="H5461" s="2" t="s">
        <v>538</v>
      </c>
      <c r="I5461" s="2" t="s">
        <v>481</v>
      </c>
      <c r="J5461" s="23" t="str">
        <f t="shared" si="255"/>
        <v>MAIS X4070volta2</v>
      </c>
      <c r="K5461" s="32" t="str">
        <f t="shared" si="256"/>
        <v>RODOVIÁRIA PLANO PILOTO/EIXO MONUMENTAL</v>
      </c>
    </row>
    <row r="5462" spans="1:11" x14ac:dyDescent="0.2">
      <c r="A5462" s="2" t="s">
        <v>802</v>
      </c>
      <c r="B5462" s="2" t="s">
        <v>615</v>
      </c>
      <c r="C5462" s="4">
        <v>4070</v>
      </c>
      <c r="D5462" s="2" t="s">
        <v>87</v>
      </c>
      <c r="E5462" s="2" t="s">
        <v>469</v>
      </c>
      <c r="F5462" s="23" t="str">
        <f t="shared" si="257"/>
        <v>volta</v>
      </c>
      <c r="G5462" s="4">
        <v>3</v>
      </c>
      <c r="H5462" s="2" t="s">
        <v>615</v>
      </c>
      <c r="I5462" s="2" t="s">
        <v>481</v>
      </c>
      <c r="J5462" s="23" t="str">
        <f t="shared" si="255"/>
        <v>MAIS X4070volta3</v>
      </c>
      <c r="K5462" s="32" t="str">
        <f t="shared" si="256"/>
        <v>RODOVIÁRIA PLANO PILOTO/EIXO MONUMENTAL/ESPLANADA</v>
      </c>
    </row>
    <row r="5463" spans="1:11" x14ac:dyDescent="0.2">
      <c r="A5463" s="2" t="s">
        <v>802</v>
      </c>
      <c r="B5463" s="2" t="s">
        <v>615</v>
      </c>
      <c r="C5463" s="4">
        <v>4070</v>
      </c>
      <c r="D5463" s="2" t="s">
        <v>87</v>
      </c>
      <c r="E5463" s="2" t="s">
        <v>469</v>
      </c>
      <c r="F5463" s="23" t="str">
        <f t="shared" si="257"/>
        <v>volta</v>
      </c>
      <c r="G5463" s="4">
        <v>4</v>
      </c>
      <c r="H5463" s="2" t="s">
        <v>816</v>
      </c>
      <c r="I5463" s="2" t="s">
        <v>481</v>
      </c>
      <c r="J5463" s="23" t="str">
        <f t="shared" si="255"/>
        <v>MAIS X4070volta4</v>
      </c>
      <c r="K5463" s="32" t="str">
        <f t="shared" si="256"/>
        <v>RODOVIÁRIA PLANO PILOTO/EIXO MONUMENTAL/ESPLANADA/EIXO L SUL</v>
      </c>
    </row>
    <row r="5464" spans="1:11" x14ac:dyDescent="0.2">
      <c r="A5464" s="2" t="s">
        <v>802</v>
      </c>
      <c r="B5464" s="2" t="s">
        <v>615</v>
      </c>
      <c r="C5464" s="4">
        <v>4070</v>
      </c>
      <c r="D5464" s="2" t="s">
        <v>87</v>
      </c>
      <c r="E5464" s="2" t="s">
        <v>469</v>
      </c>
      <c r="F5464" s="23" t="str">
        <f t="shared" si="257"/>
        <v>volta</v>
      </c>
      <c r="G5464" s="4">
        <v>5</v>
      </c>
      <c r="H5464" s="2" t="s">
        <v>815</v>
      </c>
      <c r="I5464" s="2" t="s">
        <v>481</v>
      </c>
      <c r="J5464" s="23" t="str">
        <f t="shared" si="255"/>
        <v>MAIS X4070volta5</v>
      </c>
      <c r="K5464" s="32" t="str">
        <f t="shared" si="256"/>
        <v>RODOVIÁRIA PLANO PILOTO/EIXO MONUMENTAL/ESPLANADA/EIXO L SUL/AVENIDA DAS NAÇÕES (VILA TELEBRASÍLIA)</v>
      </c>
    </row>
    <row r="5465" spans="1:11" x14ac:dyDescent="0.2">
      <c r="A5465" s="2" t="s">
        <v>802</v>
      </c>
      <c r="B5465" s="2" t="s">
        <v>615</v>
      </c>
      <c r="C5465" s="4">
        <v>4070</v>
      </c>
      <c r="D5465" s="2" t="s">
        <v>87</v>
      </c>
      <c r="E5465" s="2" t="s">
        <v>469</v>
      </c>
      <c r="F5465" s="23" t="str">
        <f t="shared" si="257"/>
        <v>volta</v>
      </c>
      <c r="G5465" s="4">
        <v>6</v>
      </c>
      <c r="H5465" s="2" t="s">
        <v>814</v>
      </c>
      <c r="I5465" s="2" t="s">
        <v>813</v>
      </c>
      <c r="J5465" s="23" t="str">
        <f t="shared" si="255"/>
        <v>MAIS X4070volta6</v>
      </c>
      <c r="K5465" s="32" t="str">
        <f t="shared" si="256"/>
        <v>RODOVIÁRIA PLANO PILOTO/EIXO MONUMENTAL/ESPLANADA/EIXO L SUL/AVENIDA DAS NAÇÕES (VILA TELEBRASÍLIA)/EPAR</v>
      </c>
    </row>
    <row r="5466" spans="1:11" x14ac:dyDescent="0.2">
      <c r="A5466" s="2" t="s">
        <v>802</v>
      </c>
      <c r="B5466" s="2" t="s">
        <v>615</v>
      </c>
      <c r="C5466" s="4">
        <v>4070</v>
      </c>
      <c r="D5466" s="2" t="s">
        <v>87</v>
      </c>
      <c r="E5466" s="2" t="s">
        <v>469</v>
      </c>
      <c r="F5466" s="23" t="str">
        <f t="shared" si="257"/>
        <v>volta</v>
      </c>
      <c r="G5466" s="4">
        <v>7</v>
      </c>
      <c r="H5466" s="2" t="s">
        <v>812</v>
      </c>
      <c r="I5466" s="2" t="s">
        <v>813</v>
      </c>
      <c r="J5466" s="23" t="str">
        <f t="shared" si="255"/>
        <v>MAIS X4070volta7</v>
      </c>
      <c r="K5466" s="32" t="str">
        <f t="shared" si="256"/>
        <v>RODOVIÁRIA PLANO PILOTO/EIXO MONUMENTAL/ESPLANADA/EIXO L SUL/AVENIDA DAS NAÇÕES (VILA TELEBRASÍLIA)/EPAR/EPDB</v>
      </c>
    </row>
    <row r="5467" spans="1:11" x14ac:dyDescent="0.2">
      <c r="A5467" s="2" t="s">
        <v>802</v>
      </c>
      <c r="B5467" s="2" t="s">
        <v>615</v>
      </c>
      <c r="C5467" s="4">
        <v>4070</v>
      </c>
      <c r="D5467" s="2" t="s">
        <v>87</v>
      </c>
      <c r="E5467" s="2" t="s">
        <v>469</v>
      </c>
      <c r="F5467" s="23" t="str">
        <f t="shared" si="257"/>
        <v>volta</v>
      </c>
      <c r="G5467" s="4">
        <v>8</v>
      </c>
      <c r="H5467" s="2" t="s">
        <v>463</v>
      </c>
      <c r="I5467" s="2" t="s">
        <v>811</v>
      </c>
      <c r="J5467" s="23" t="str">
        <f t="shared" si="255"/>
        <v>MAIS X4070volta8</v>
      </c>
      <c r="K5467" s="32" t="str">
        <f t="shared" si="256"/>
        <v>RODOVIÁRIA PLANO PILOTO/EIXO MONUMENTAL/ESPLANADA/EIXO L SUL/AVENIDA DAS NAÇÕES (VILA TELEBRASÍLIA)/EPAR/EPDB/EPIA</v>
      </c>
    </row>
    <row r="5468" spans="1:11" x14ac:dyDescent="0.2">
      <c r="A5468" s="2" t="s">
        <v>802</v>
      </c>
      <c r="B5468" s="2" t="s">
        <v>615</v>
      </c>
      <c r="C5468" s="4">
        <v>4070</v>
      </c>
      <c r="D5468" s="2" t="s">
        <v>87</v>
      </c>
      <c r="E5468" s="2" t="s">
        <v>469</v>
      </c>
      <c r="F5468" s="23" t="str">
        <f t="shared" si="257"/>
        <v>volta</v>
      </c>
      <c r="G5468" s="4">
        <v>9</v>
      </c>
      <c r="H5468" s="2" t="s">
        <v>809</v>
      </c>
      <c r="I5468" s="2" t="s">
        <v>810</v>
      </c>
      <c r="J5468" s="23" t="str">
        <f t="shared" si="255"/>
        <v>MAIS X4070volta9</v>
      </c>
      <c r="K5468" s="32" t="str">
        <f t="shared" si="256"/>
        <v>RODOVIÁRIA PLANO PILOTO/EIXO MONUMENTAL/ESPLANADA/EIXO L SUL/AVENIDA DAS NAÇÕES (VILA TELEBRASÍLIA)/EPAR/EPDB/EPIA/BR-040</v>
      </c>
    </row>
    <row r="5469" spans="1:11" x14ac:dyDescent="0.2">
      <c r="A5469" s="2" t="s">
        <v>802</v>
      </c>
      <c r="B5469" s="2" t="s">
        <v>615</v>
      </c>
      <c r="C5469" s="4">
        <v>4070</v>
      </c>
      <c r="D5469" s="2" t="s">
        <v>87</v>
      </c>
      <c r="E5469" s="2" t="s">
        <v>469</v>
      </c>
      <c r="F5469" s="23" t="str">
        <f t="shared" si="257"/>
        <v>volta</v>
      </c>
      <c r="G5469" s="4">
        <v>10</v>
      </c>
      <c r="H5469" s="2" t="s">
        <v>808</v>
      </c>
      <c r="I5469" s="2" t="s">
        <v>804</v>
      </c>
      <c r="J5469" s="23" t="str">
        <f t="shared" si="255"/>
        <v>MAIS X4070volta10</v>
      </c>
      <c r="K5469" s="32" t="str">
        <f t="shared" si="256"/>
        <v>RODOVIÁRIA PLANO PILOTO/EIXO MONUMENTAL/ESPLANADA/EIXO L SUL/AVENIDA DAS NAÇÕES (VILA TELEBRASÍLIA)/EPAR/EPDB/EPIA/BR-040/DF-290</v>
      </c>
    </row>
    <row r="5470" spans="1:11" x14ac:dyDescent="0.2">
      <c r="A5470" s="2" t="s">
        <v>802</v>
      </c>
      <c r="B5470" s="2" t="s">
        <v>615</v>
      </c>
      <c r="C5470" s="4">
        <v>4070</v>
      </c>
      <c r="D5470" s="2" t="s">
        <v>87</v>
      </c>
      <c r="E5470" s="2" t="s">
        <v>469</v>
      </c>
      <c r="F5470" s="23" t="str">
        <f t="shared" si="257"/>
        <v>volta</v>
      </c>
      <c r="G5470" s="4">
        <v>11</v>
      </c>
      <c r="H5470" s="2" t="s">
        <v>635</v>
      </c>
      <c r="I5470" s="2" t="s">
        <v>804</v>
      </c>
      <c r="J5470" s="23" t="str">
        <f t="shared" si="255"/>
        <v>MAIS X4070volta11</v>
      </c>
      <c r="K5470" s="32" t="str">
        <f t="shared" si="256"/>
        <v>RODOVIÁRIA PLANO PILOTO/EIXO MONUMENTAL/ESPLANADA/EIXO L SUL/AVENIDA DAS NAÇÕES (VILA TELEBRASÍLIA)/EPAR/EPDB/EPIA/BR-040/DF-290/AVENIDA PERIMETRAL</v>
      </c>
    </row>
    <row r="5471" spans="1:11" x14ac:dyDescent="0.2">
      <c r="A5471" s="2" t="s">
        <v>802</v>
      </c>
      <c r="B5471" s="2" t="s">
        <v>615</v>
      </c>
      <c r="C5471" s="4">
        <v>4070</v>
      </c>
      <c r="D5471" s="2" t="s">
        <v>87</v>
      </c>
      <c r="E5471" s="2" t="s">
        <v>469</v>
      </c>
      <c r="F5471" s="23" t="str">
        <f t="shared" si="257"/>
        <v>volta</v>
      </c>
      <c r="G5471" s="4">
        <v>12</v>
      </c>
      <c r="H5471" s="2" t="s">
        <v>807</v>
      </c>
      <c r="I5471" s="2" t="s">
        <v>804</v>
      </c>
      <c r="J5471" s="23" t="str">
        <f t="shared" si="255"/>
        <v>MAIS X4070volta12</v>
      </c>
      <c r="K5471" s="32" t="str">
        <f t="shared" si="256"/>
        <v>RODOVIÁRIA PLANO PILOTO/EIXO MONUMENTAL/ESPLANADA/EIXO L SUL/AVENIDA DAS NAÇÕES (VILA TELEBRASÍLIA)/EPAR/EPDB/EPIA/BR-040/DF-290/AVENIDA PERIMETRAL/RODOVIÁRIA NOVO GAMA</v>
      </c>
    </row>
    <row r="5472" spans="1:11" x14ac:dyDescent="0.2">
      <c r="A5472" s="2" t="s">
        <v>802</v>
      </c>
      <c r="B5472" s="2" t="s">
        <v>615</v>
      </c>
      <c r="C5472" s="4">
        <v>4070</v>
      </c>
      <c r="D5472" s="2" t="s">
        <v>87</v>
      </c>
      <c r="E5472" s="2" t="s">
        <v>469</v>
      </c>
      <c r="F5472" s="23" t="str">
        <f t="shared" si="257"/>
        <v>volta</v>
      </c>
      <c r="G5472" s="4">
        <v>13</v>
      </c>
      <c r="H5472" s="2" t="s">
        <v>806</v>
      </c>
      <c r="I5472" s="2" t="s">
        <v>804</v>
      </c>
      <c r="J5472" s="23" t="str">
        <f t="shared" si="255"/>
        <v>MAIS X4070volta13</v>
      </c>
      <c r="K5472" s="32" t="str">
        <f t="shared" si="256"/>
        <v>RODOVIÁRIA PLANO PILOTO/EIXO MONUMENTAL/ESPLANADA/EIXO L SUL/AVENIDA DAS NAÇÕES (VILA TELEBRASÍLIA)/EPAR/EPDB/EPIA/BR-040/DF-290/AVENIDA PERIMETRAL/RODOVIÁRIA NOVO GAMA/RUA 12HC</v>
      </c>
    </row>
    <row r="5473" spans="1:11" x14ac:dyDescent="0.2">
      <c r="A5473" s="2" t="s">
        <v>802</v>
      </c>
      <c r="B5473" s="2" t="s">
        <v>615</v>
      </c>
      <c r="C5473" s="4">
        <v>4070</v>
      </c>
      <c r="D5473" s="2" t="s">
        <v>87</v>
      </c>
      <c r="E5473" s="2" t="s">
        <v>469</v>
      </c>
      <c r="F5473" s="23" t="str">
        <f t="shared" si="257"/>
        <v>volta</v>
      </c>
      <c r="G5473" s="4">
        <v>14</v>
      </c>
      <c r="H5473" s="2" t="s">
        <v>805</v>
      </c>
      <c r="I5473" s="2" t="s">
        <v>804</v>
      </c>
      <c r="J5473" s="23" t="str">
        <f t="shared" si="255"/>
        <v>MAIS X4070volta14</v>
      </c>
      <c r="K5473" s="32" t="str">
        <f t="shared" si="256"/>
        <v>RODOVIÁRIA PLANO PILOTO/EIXO MONUMENTAL/ESPLANADA/EIXO L SUL/AVENIDA DAS NAÇÕES (VILA TELEBRASÍLIA)/EPAR/EPDB/EPIA/BR-040/DF-290/AVENIDA PERIMETRAL/RODOVIÁRIA NOVO GAMA/RUA 12HC/RUA 11 HC</v>
      </c>
    </row>
    <row r="5474" spans="1:11" x14ac:dyDescent="0.2">
      <c r="A5474" s="2" t="s">
        <v>802</v>
      </c>
      <c r="B5474" s="2" t="s">
        <v>615</v>
      </c>
      <c r="C5474" s="4">
        <v>4070</v>
      </c>
      <c r="D5474" s="2" t="s">
        <v>87</v>
      </c>
      <c r="E5474" s="2" t="s">
        <v>469</v>
      </c>
      <c r="F5474" s="23" t="str">
        <f t="shared" si="257"/>
        <v>volta</v>
      </c>
      <c r="G5474" s="4">
        <v>15</v>
      </c>
      <c r="H5474" s="2" t="s">
        <v>803</v>
      </c>
      <c r="I5474" s="2" t="s">
        <v>804</v>
      </c>
      <c r="J5474" s="23" t="str">
        <f t="shared" si="255"/>
        <v>MAIS X4070volta15</v>
      </c>
      <c r="K5474" s="32" t="str">
        <f t="shared" si="256"/>
        <v>RODOVIÁRIA PLANO PILOTO/EIXO MONUMENTAL/ESPLANADA/EIXO L SUL/AVENIDA DAS NAÇÕES (VILA TELEBRASÍLIA)/EPAR/EPDB/EPIA/BR-040/DF-290/AVENIDA PERIMETRAL/RODOVIÁRIA NOVO GAMA/RUA 12HC/RUA 11 HC/RUA MAL EURICO GASPAR DUTRA, QUADRA 06, CASA 07</v>
      </c>
    </row>
    <row r="5475" spans="1:11" x14ac:dyDescent="0.2">
      <c r="A5475" s="2" t="s">
        <v>804</v>
      </c>
      <c r="B5475" s="2" t="s">
        <v>615</v>
      </c>
      <c r="C5475" s="4">
        <v>4080</v>
      </c>
      <c r="D5475" s="2" t="s">
        <v>87</v>
      </c>
      <c r="E5475" s="2" t="s">
        <v>452</v>
      </c>
      <c r="F5475" s="23" t="str">
        <f t="shared" si="257"/>
        <v>ida</v>
      </c>
      <c r="G5475" s="4">
        <v>1</v>
      </c>
      <c r="H5475" s="2" t="s">
        <v>832</v>
      </c>
      <c r="I5475" s="2" t="s">
        <v>802</v>
      </c>
      <c r="J5475" s="23" t="str">
        <f t="shared" si="255"/>
        <v>MAIS X4080ida1</v>
      </c>
      <c r="K5475" s="32" t="str">
        <f t="shared" si="256"/>
        <v>AVENIDA PERIMETRAL 2</v>
      </c>
    </row>
    <row r="5476" spans="1:11" x14ac:dyDescent="0.2">
      <c r="A5476" s="2" t="s">
        <v>804</v>
      </c>
      <c r="B5476" s="2" t="s">
        <v>615</v>
      </c>
      <c r="C5476" s="4">
        <v>4080</v>
      </c>
      <c r="D5476" s="2" t="s">
        <v>87</v>
      </c>
      <c r="E5476" s="2" t="s">
        <v>452</v>
      </c>
      <c r="F5476" s="23" t="str">
        <f t="shared" si="257"/>
        <v>ida</v>
      </c>
      <c r="G5476" s="4">
        <v>2</v>
      </c>
      <c r="H5476" s="2" t="s">
        <v>808</v>
      </c>
      <c r="I5476" s="2" t="s">
        <v>804</v>
      </c>
      <c r="J5476" s="23" t="str">
        <f t="shared" si="255"/>
        <v>MAIS X4080ida2</v>
      </c>
      <c r="K5476" s="32" t="str">
        <f t="shared" si="256"/>
        <v>AVENIDA PERIMETRAL 2/DF-290</v>
      </c>
    </row>
    <row r="5477" spans="1:11" x14ac:dyDescent="0.2">
      <c r="A5477" s="2" t="s">
        <v>804</v>
      </c>
      <c r="B5477" s="2" t="s">
        <v>615</v>
      </c>
      <c r="C5477" s="4">
        <v>4080</v>
      </c>
      <c r="D5477" s="2" t="s">
        <v>87</v>
      </c>
      <c r="E5477" s="2" t="s">
        <v>452</v>
      </c>
      <c r="F5477" s="23" t="str">
        <f t="shared" si="257"/>
        <v>ida</v>
      </c>
      <c r="G5477" s="4">
        <v>3</v>
      </c>
      <c r="H5477" s="2" t="s">
        <v>809</v>
      </c>
      <c r="I5477" s="2" t="s">
        <v>810</v>
      </c>
      <c r="J5477" s="23" t="str">
        <f t="shared" si="255"/>
        <v>MAIS X4080ida3</v>
      </c>
      <c r="K5477" s="32" t="str">
        <f t="shared" si="256"/>
        <v>AVENIDA PERIMETRAL 2/DF-290/BR-040</v>
      </c>
    </row>
    <row r="5478" spans="1:11" x14ac:dyDescent="0.2">
      <c r="A5478" s="2" t="s">
        <v>804</v>
      </c>
      <c r="B5478" s="2" t="s">
        <v>615</v>
      </c>
      <c r="C5478" s="4">
        <v>4080</v>
      </c>
      <c r="D5478" s="2" t="s">
        <v>87</v>
      </c>
      <c r="E5478" s="2" t="s">
        <v>452</v>
      </c>
      <c r="F5478" s="23" t="str">
        <f t="shared" si="257"/>
        <v>ida</v>
      </c>
      <c r="G5478" s="4">
        <v>4</v>
      </c>
      <c r="H5478" s="2" t="s">
        <v>463</v>
      </c>
      <c r="I5478" s="2" t="s">
        <v>811</v>
      </c>
      <c r="J5478" s="23" t="str">
        <f t="shared" si="255"/>
        <v>MAIS X4080ida4</v>
      </c>
      <c r="K5478" s="32" t="str">
        <f t="shared" si="256"/>
        <v>AVENIDA PERIMETRAL 2/DF-290/BR-040/EPIA</v>
      </c>
    </row>
    <row r="5479" spans="1:11" x14ac:dyDescent="0.2">
      <c r="A5479" s="2" t="s">
        <v>804</v>
      </c>
      <c r="B5479" s="2" t="s">
        <v>615</v>
      </c>
      <c r="C5479" s="4">
        <v>4080</v>
      </c>
      <c r="D5479" s="2" t="s">
        <v>87</v>
      </c>
      <c r="E5479" s="2" t="s">
        <v>452</v>
      </c>
      <c r="F5479" s="23" t="str">
        <f t="shared" si="257"/>
        <v>ida</v>
      </c>
      <c r="G5479" s="4">
        <v>5</v>
      </c>
      <c r="H5479" s="2" t="s">
        <v>812</v>
      </c>
      <c r="I5479" s="2" t="s">
        <v>813</v>
      </c>
      <c r="J5479" s="23" t="str">
        <f t="shared" si="255"/>
        <v>MAIS X4080ida5</v>
      </c>
      <c r="K5479" s="32" t="str">
        <f t="shared" si="256"/>
        <v>AVENIDA PERIMETRAL 2/DF-290/BR-040/EPIA/EPDB</v>
      </c>
    </row>
    <row r="5480" spans="1:11" x14ac:dyDescent="0.2">
      <c r="A5480" s="2" t="s">
        <v>804</v>
      </c>
      <c r="B5480" s="2" t="s">
        <v>615</v>
      </c>
      <c r="C5480" s="4">
        <v>4080</v>
      </c>
      <c r="D5480" s="2" t="s">
        <v>87</v>
      </c>
      <c r="E5480" s="2" t="s">
        <v>452</v>
      </c>
      <c r="F5480" s="23" t="str">
        <f t="shared" si="257"/>
        <v>ida</v>
      </c>
      <c r="G5480" s="4">
        <v>6</v>
      </c>
      <c r="H5480" s="2" t="s">
        <v>814</v>
      </c>
      <c r="I5480" s="2" t="s">
        <v>813</v>
      </c>
      <c r="J5480" s="23" t="str">
        <f t="shared" si="255"/>
        <v>MAIS X4080ida6</v>
      </c>
      <c r="K5480" s="32" t="str">
        <f t="shared" si="256"/>
        <v>AVENIDA PERIMETRAL 2/DF-290/BR-040/EPIA/EPDB/EPAR</v>
      </c>
    </row>
    <row r="5481" spans="1:11" x14ac:dyDescent="0.2">
      <c r="A5481" s="2" t="s">
        <v>804</v>
      </c>
      <c r="B5481" s="2" t="s">
        <v>615</v>
      </c>
      <c r="C5481" s="4">
        <v>4080</v>
      </c>
      <c r="D5481" s="2" t="s">
        <v>87</v>
      </c>
      <c r="E5481" s="2" t="s">
        <v>452</v>
      </c>
      <c r="F5481" s="23" t="str">
        <f t="shared" si="257"/>
        <v>ida</v>
      </c>
      <c r="G5481" s="4">
        <v>7</v>
      </c>
      <c r="H5481" s="2" t="s">
        <v>815</v>
      </c>
      <c r="I5481" s="2" t="s">
        <v>481</v>
      </c>
      <c r="J5481" s="23" t="str">
        <f t="shared" si="255"/>
        <v>MAIS X4080ida7</v>
      </c>
      <c r="K5481" s="32" t="str">
        <f t="shared" si="256"/>
        <v>AVENIDA PERIMETRAL 2/DF-290/BR-040/EPIA/EPDB/EPAR/AVENIDA DAS NAÇÕES (VILA TELEBRASÍLIA)</v>
      </c>
    </row>
    <row r="5482" spans="1:11" x14ac:dyDescent="0.2">
      <c r="A5482" s="2" t="s">
        <v>804</v>
      </c>
      <c r="B5482" s="2" t="s">
        <v>615</v>
      </c>
      <c r="C5482" s="4">
        <v>4080</v>
      </c>
      <c r="D5482" s="2" t="s">
        <v>87</v>
      </c>
      <c r="E5482" s="2" t="s">
        <v>452</v>
      </c>
      <c r="F5482" s="23" t="str">
        <f t="shared" si="257"/>
        <v>ida</v>
      </c>
      <c r="G5482" s="4">
        <v>8</v>
      </c>
      <c r="H5482" s="2" t="s">
        <v>648</v>
      </c>
      <c r="I5482" s="2" t="s">
        <v>481</v>
      </c>
      <c r="J5482" s="23" t="str">
        <f t="shared" si="255"/>
        <v>MAIS X4080ida8</v>
      </c>
      <c r="K5482" s="32" t="str">
        <f t="shared" si="256"/>
        <v>AVENIDA PERIMETRAL 2/DF-290/BR-040/EPIA/EPDB/EPAR/AVENIDA DAS NAÇÕES (VILA TELEBRASÍLIA)/EIXO W SUL</v>
      </c>
    </row>
    <row r="5483" spans="1:11" x14ac:dyDescent="0.2">
      <c r="A5483" s="2" t="s">
        <v>804</v>
      </c>
      <c r="B5483" s="2" t="s">
        <v>615</v>
      </c>
      <c r="C5483" s="4">
        <v>4080</v>
      </c>
      <c r="D5483" s="2" t="s">
        <v>87</v>
      </c>
      <c r="E5483" s="2" t="s">
        <v>452</v>
      </c>
      <c r="F5483" s="23" t="str">
        <f t="shared" si="257"/>
        <v>ida</v>
      </c>
      <c r="G5483" s="4">
        <v>9</v>
      </c>
      <c r="H5483" s="2" t="s">
        <v>615</v>
      </c>
      <c r="I5483" s="2" t="s">
        <v>481</v>
      </c>
      <c r="J5483" s="23" t="str">
        <f t="shared" si="255"/>
        <v>MAIS X4080ida9</v>
      </c>
      <c r="K5483" s="32" t="str">
        <f t="shared" si="256"/>
        <v>AVENIDA PERIMETRAL 2/DF-290/BR-040/EPIA/EPDB/EPAR/AVENIDA DAS NAÇÕES (VILA TELEBRASÍLIA)/EIXO W SUL/ESPLANADA</v>
      </c>
    </row>
    <row r="5484" spans="1:11" x14ac:dyDescent="0.2">
      <c r="A5484" s="2" t="s">
        <v>804</v>
      </c>
      <c r="B5484" s="2" t="s">
        <v>615</v>
      </c>
      <c r="C5484" s="4">
        <v>4080</v>
      </c>
      <c r="D5484" s="2" t="s">
        <v>87</v>
      </c>
      <c r="E5484" s="2" t="s">
        <v>452</v>
      </c>
      <c r="F5484" s="23" t="str">
        <f t="shared" si="257"/>
        <v>ida</v>
      </c>
      <c r="G5484" s="4">
        <v>10</v>
      </c>
      <c r="H5484" s="2" t="s">
        <v>538</v>
      </c>
      <c r="I5484" s="2" t="s">
        <v>481</v>
      </c>
      <c r="J5484" s="23" t="str">
        <f t="shared" si="255"/>
        <v>MAIS X4080ida10</v>
      </c>
      <c r="K5484" s="32" t="str">
        <f t="shared" si="256"/>
        <v>AVENIDA PERIMETRAL 2/DF-290/BR-040/EPIA/EPDB/EPAR/AVENIDA DAS NAÇÕES (VILA TELEBRASÍLIA)/EIXO W SUL/ESPLANADA/EIXO MONUMENTAL</v>
      </c>
    </row>
    <row r="5485" spans="1:11" x14ac:dyDescent="0.2">
      <c r="A5485" s="2" t="s">
        <v>804</v>
      </c>
      <c r="B5485" s="2" t="s">
        <v>615</v>
      </c>
      <c r="C5485" s="4">
        <v>4080</v>
      </c>
      <c r="D5485" s="2" t="s">
        <v>87</v>
      </c>
      <c r="E5485" s="2" t="s">
        <v>452</v>
      </c>
      <c r="F5485" s="23" t="str">
        <f t="shared" si="257"/>
        <v>ida</v>
      </c>
      <c r="G5485" s="4">
        <v>11</v>
      </c>
      <c r="H5485" s="2" t="s">
        <v>483</v>
      </c>
      <c r="I5485" s="2" t="s">
        <v>481</v>
      </c>
      <c r="J5485" s="23" t="str">
        <f t="shared" si="255"/>
        <v>MAIS X4080ida11</v>
      </c>
      <c r="K5485" s="32" t="str">
        <f t="shared" si="256"/>
        <v>AVENIDA PERIMETRAL 2/DF-290/BR-040/EPIA/EPDB/EPAR/AVENIDA DAS NAÇÕES (VILA TELEBRASÍLIA)/EIXO W SUL/ESPLANADA/EIXO MONUMENTAL/RODOVIÁRIA PLANO PILOTO</v>
      </c>
    </row>
    <row r="5486" spans="1:11" x14ac:dyDescent="0.2">
      <c r="A5486" s="2" t="s">
        <v>804</v>
      </c>
      <c r="B5486" s="2" t="s">
        <v>615</v>
      </c>
      <c r="C5486" s="4">
        <v>4080</v>
      </c>
      <c r="D5486" s="2" t="s">
        <v>87</v>
      </c>
      <c r="E5486" s="2" t="s">
        <v>469</v>
      </c>
      <c r="F5486" s="23" t="str">
        <f t="shared" si="257"/>
        <v>volta</v>
      </c>
      <c r="G5486" s="4">
        <v>1</v>
      </c>
      <c r="H5486" s="2" t="s">
        <v>483</v>
      </c>
      <c r="I5486" s="2" t="s">
        <v>481</v>
      </c>
      <c r="J5486" s="23" t="str">
        <f t="shared" si="255"/>
        <v>MAIS X4080volta1</v>
      </c>
      <c r="K5486" s="32" t="str">
        <f t="shared" si="256"/>
        <v>RODOVIÁRIA PLANO PILOTO</v>
      </c>
    </row>
    <row r="5487" spans="1:11" x14ac:dyDescent="0.2">
      <c r="A5487" s="2" t="s">
        <v>804</v>
      </c>
      <c r="B5487" s="2" t="s">
        <v>615</v>
      </c>
      <c r="C5487" s="4">
        <v>4080</v>
      </c>
      <c r="D5487" s="2" t="s">
        <v>87</v>
      </c>
      <c r="E5487" s="2" t="s">
        <v>469</v>
      </c>
      <c r="F5487" s="23" t="str">
        <f t="shared" si="257"/>
        <v>volta</v>
      </c>
      <c r="G5487" s="4">
        <v>2</v>
      </c>
      <c r="H5487" s="2" t="s">
        <v>538</v>
      </c>
      <c r="I5487" s="2" t="s">
        <v>481</v>
      </c>
      <c r="J5487" s="23" t="str">
        <f t="shared" si="255"/>
        <v>MAIS X4080volta2</v>
      </c>
      <c r="K5487" s="32" t="str">
        <f t="shared" si="256"/>
        <v>RODOVIÁRIA PLANO PILOTO/EIXO MONUMENTAL</v>
      </c>
    </row>
    <row r="5488" spans="1:11" x14ac:dyDescent="0.2">
      <c r="A5488" s="2" t="s">
        <v>804</v>
      </c>
      <c r="B5488" s="2" t="s">
        <v>615</v>
      </c>
      <c r="C5488" s="4">
        <v>4080</v>
      </c>
      <c r="D5488" s="2" t="s">
        <v>87</v>
      </c>
      <c r="E5488" s="2" t="s">
        <v>469</v>
      </c>
      <c r="F5488" s="23" t="str">
        <f t="shared" si="257"/>
        <v>volta</v>
      </c>
      <c r="G5488" s="4">
        <v>3</v>
      </c>
      <c r="H5488" s="2" t="s">
        <v>615</v>
      </c>
      <c r="I5488" s="2" t="s">
        <v>481</v>
      </c>
      <c r="J5488" s="23" t="str">
        <f t="shared" si="255"/>
        <v>MAIS X4080volta3</v>
      </c>
      <c r="K5488" s="32" t="str">
        <f t="shared" si="256"/>
        <v>RODOVIÁRIA PLANO PILOTO/EIXO MONUMENTAL/ESPLANADA</v>
      </c>
    </row>
    <row r="5489" spans="1:11" x14ac:dyDescent="0.2">
      <c r="A5489" s="2" t="s">
        <v>804</v>
      </c>
      <c r="B5489" s="2" t="s">
        <v>615</v>
      </c>
      <c r="C5489" s="4">
        <v>4080</v>
      </c>
      <c r="D5489" s="2" t="s">
        <v>87</v>
      </c>
      <c r="E5489" s="2" t="s">
        <v>469</v>
      </c>
      <c r="F5489" s="23" t="str">
        <f t="shared" si="257"/>
        <v>volta</v>
      </c>
      <c r="G5489" s="4">
        <v>4</v>
      </c>
      <c r="H5489" s="2" t="s">
        <v>648</v>
      </c>
      <c r="I5489" s="2" t="s">
        <v>481</v>
      </c>
      <c r="J5489" s="23" t="str">
        <f t="shared" si="255"/>
        <v>MAIS X4080volta4</v>
      </c>
      <c r="K5489" s="32" t="str">
        <f t="shared" si="256"/>
        <v>RODOVIÁRIA PLANO PILOTO/EIXO MONUMENTAL/ESPLANADA/EIXO W SUL</v>
      </c>
    </row>
    <row r="5490" spans="1:11" x14ac:dyDescent="0.2">
      <c r="A5490" s="2" t="s">
        <v>804</v>
      </c>
      <c r="B5490" s="2" t="s">
        <v>615</v>
      </c>
      <c r="C5490" s="4">
        <v>4080</v>
      </c>
      <c r="D5490" s="2" t="s">
        <v>87</v>
      </c>
      <c r="E5490" s="2" t="s">
        <v>469</v>
      </c>
      <c r="F5490" s="23" t="str">
        <f t="shared" si="257"/>
        <v>volta</v>
      </c>
      <c r="G5490" s="4">
        <v>5</v>
      </c>
      <c r="H5490" s="2" t="s">
        <v>815</v>
      </c>
      <c r="I5490" s="2" t="s">
        <v>481</v>
      </c>
      <c r="J5490" s="23" t="str">
        <f t="shared" si="255"/>
        <v>MAIS X4080volta5</v>
      </c>
      <c r="K5490" s="32" t="str">
        <f t="shared" si="256"/>
        <v>RODOVIÁRIA PLANO PILOTO/EIXO MONUMENTAL/ESPLANADA/EIXO W SUL/AVENIDA DAS NAÇÕES (VILA TELEBRASÍLIA)</v>
      </c>
    </row>
    <row r="5491" spans="1:11" x14ac:dyDescent="0.2">
      <c r="A5491" s="2" t="s">
        <v>804</v>
      </c>
      <c r="B5491" s="2" t="s">
        <v>615</v>
      </c>
      <c r="C5491" s="4">
        <v>4080</v>
      </c>
      <c r="D5491" s="2" t="s">
        <v>87</v>
      </c>
      <c r="E5491" s="2" t="s">
        <v>469</v>
      </c>
      <c r="F5491" s="23" t="str">
        <f t="shared" si="257"/>
        <v>volta</v>
      </c>
      <c r="G5491" s="4">
        <v>6</v>
      </c>
      <c r="H5491" s="2" t="s">
        <v>814</v>
      </c>
      <c r="I5491" s="2" t="s">
        <v>813</v>
      </c>
      <c r="J5491" s="23" t="str">
        <f t="shared" si="255"/>
        <v>MAIS X4080volta6</v>
      </c>
      <c r="K5491" s="32" t="str">
        <f t="shared" si="256"/>
        <v>RODOVIÁRIA PLANO PILOTO/EIXO MONUMENTAL/ESPLANADA/EIXO W SUL/AVENIDA DAS NAÇÕES (VILA TELEBRASÍLIA)/EPAR</v>
      </c>
    </row>
    <row r="5492" spans="1:11" x14ac:dyDescent="0.2">
      <c r="A5492" s="2" t="s">
        <v>804</v>
      </c>
      <c r="B5492" s="2" t="s">
        <v>615</v>
      </c>
      <c r="C5492" s="4">
        <v>4080</v>
      </c>
      <c r="D5492" s="2" t="s">
        <v>87</v>
      </c>
      <c r="E5492" s="2" t="s">
        <v>469</v>
      </c>
      <c r="F5492" s="23" t="str">
        <f t="shared" si="257"/>
        <v>volta</v>
      </c>
      <c r="G5492" s="4">
        <v>7</v>
      </c>
      <c r="H5492" s="2" t="s">
        <v>812</v>
      </c>
      <c r="I5492" s="2" t="s">
        <v>813</v>
      </c>
      <c r="J5492" s="23" t="str">
        <f t="shared" si="255"/>
        <v>MAIS X4080volta7</v>
      </c>
      <c r="K5492" s="32" t="str">
        <f t="shared" si="256"/>
        <v>RODOVIÁRIA PLANO PILOTO/EIXO MONUMENTAL/ESPLANADA/EIXO W SUL/AVENIDA DAS NAÇÕES (VILA TELEBRASÍLIA)/EPAR/EPDB</v>
      </c>
    </row>
    <row r="5493" spans="1:11" x14ac:dyDescent="0.2">
      <c r="A5493" s="2" t="s">
        <v>804</v>
      </c>
      <c r="B5493" s="2" t="s">
        <v>615</v>
      </c>
      <c r="C5493" s="4">
        <v>4080</v>
      </c>
      <c r="D5493" s="2" t="s">
        <v>87</v>
      </c>
      <c r="E5493" s="2" t="s">
        <v>469</v>
      </c>
      <c r="F5493" s="23" t="str">
        <f t="shared" si="257"/>
        <v>volta</v>
      </c>
      <c r="G5493" s="4">
        <v>8</v>
      </c>
      <c r="H5493" s="2" t="s">
        <v>463</v>
      </c>
      <c r="I5493" s="2" t="s">
        <v>811</v>
      </c>
      <c r="J5493" s="23" t="str">
        <f t="shared" si="255"/>
        <v>MAIS X4080volta8</v>
      </c>
      <c r="K5493" s="32" t="str">
        <f t="shared" si="256"/>
        <v>RODOVIÁRIA PLANO PILOTO/EIXO MONUMENTAL/ESPLANADA/EIXO W SUL/AVENIDA DAS NAÇÕES (VILA TELEBRASÍLIA)/EPAR/EPDB/EPIA</v>
      </c>
    </row>
    <row r="5494" spans="1:11" x14ac:dyDescent="0.2">
      <c r="A5494" s="2" t="s">
        <v>804</v>
      </c>
      <c r="B5494" s="2" t="s">
        <v>615</v>
      </c>
      <c r="C5494" s="4">
        <v>4080</v>
      </c>
      <c r="D5494" s="2" t="s">
        <v>87</v>
      </c>
      <c r="E5494" s="2" t="s">
        <v>469</v>
      </c>
      <c r="F5494" s="23" t="str">
        <f t="shared" si="257"/>
        <v>volta</v>
      </c>
      <c r="G5494" s="4">
        <v>9</v>
      </c>
      <c r="H5494" s="2" t="s">
        <v>809</v>
      </c>
      <c r="I5494" s="2" t="s">
        <v>810</v>
      </c>
      <c r="J5494" s="23" t="str">
        <f t="shared" si="255"/>
        <v>MAIS X4080volta9</v>
      </c>
      <c r="K5494" s="32" t="str">
        <f t="shared" si="256"/>
        <v>RODOVIÁRIA PLANO PILOTO/EIXO MONUMENTAL/ESPLANADA/EIXO W SUL/AVENIDA DAS NAÇÕES (VILA TELEBRASÍLIA)/EPAR/EPDB/EPIA/BR-040</v>
      </c>
    </row>
    <row r="5495" spans="1:11" x14ac:dyDescent="0.2">
      <c r="A5495" s="2" t="s">
        <v>804</v>
      </c>
      <c r="B5495" s="2" t="s">
        <v>615</v>
      </c>
      <c r="C5495" s="4">
        <v>4080</v>
      </c>
      <c r="D5495" s="2" t="s">
        <v>87</v>
      </c>
      <c r="E5495" s="2" t="s">
        <v>469</v>
      </c>
      <c r="F5495" s="23" t="str">
        <f t="shared" si="257"/>
        <v>volta</v>
      </c>
      <c r="G5495" s="4">
        <v>10</v>
      </c>
      <c r="H5495" s="2" t="s">
        <v>808</v>
      </c>
      <c r="I5495" s="2" t="s">
        <v>804</v>
      </c>
      <c r="J5495" s="23" t="str">
        <f t="shared" si="255"/>
        <v>MAIS X4080volta10</v>
      </c>
      <c r="K5495" s="32" t="str">
        <f t="shared" si="256"/>
        <v>RODOVIÁRIA PLANO PILOTO/EIXO MONUMENTAL/ESPLANADA/EIXO W SUL/AVENIDA DAS NAÇÕES (VILA TELEBRASÍLIA)/EPAR/EPDB/EPIA/BR-040/DF-290</v>
      </c>
    </row>
    <row r="5496" spans="1:11" x14ac:dyDescent="0.2">
      <c r="A5496" s="2" t="s">
        <v>804</v>
      </c>
      <c r="B5496" s="2" t="s">
        <v>615</v>
      </c>
      <c r="C5496" s="4">
        <v>4080</v>
      </c>
      <c r="D5496" s="2" t="s">
        <v>87</v>
      </c>
      <c r="E5496" s="2" t="s">
        <v>469</v>
      </c>
      <c r="F5496" s="23" t="str">
        <f t="shared" si="257"/>
        <v>volta</v>
      </c>
      <c r="G5496" s="4">
        <v>11</v>
      </c>
      <c r="H5496" s="2" t="s">
        <v>832</v>
      </c>
      <c r="I5496" s="2" t="s">
        <v>802</v>
      </c>
      <c r="J5496" s="23" t="str">
        <f t="shared" si="255"/>
        <v>MAIS X4080volta11</v>
      </c>
      <c r="K5496" s="32" t="str">
        <f t="shared" si="256"/>
        <v>RODOVIÁRIA PLANO PILOTO/EIXO MONUMENTAL/ESPLANADA/EIXO W SUL/AVENIDA DAS NAÇÕES (VILA TELEBRASÍLIA)/EPAR/EPDB/EPIA/BR-040/DF-290/AVENIDA PERIMETRAL 2</v>
      </c>
    </row>
    <row r="5497" spans="1:11" x14ac:dyDescent="0.2">
      <c r="A5497" s="2" t="s">
        <v>817</v>
      </c>
      <c r="B5497" s="2" t="s">
        <v>833</v>
      </c>
      <c r="C5497" s="4">
        <v>4084</v>
      </c>
      <c r="D5497" s="2" t="s">
        <v>90</v>
      </c>
      <c r="E5497" s="2" t="s">
        <v>452</v>
      </c>
      <c r="F5497" s="23" t="str">
        <f t="shared" si="257"/>
        <v>ida</v>
      </c>
      <c r="G5497" s="4">
        <v>1</v>
      </c>
      <c r="H5497" s="2" t="s">
        <v>828</v>
      </c>
      <c r="I5497" s="2" t="s">
        <v>817</v>
      </c>
      <c r="J5497" s="23" t="str">
        <f t="shared" si="255"/>
        <v>ROTA DO SOL4084ida1</v>
      </c>
      <c r="K5497" s="32" t="str">
        <f t="shared" si="256"/>
        <v>RESIDENCIAL BRASÍLIA</v>
      </c>
    </row>
    <row r="5498" spans="1:11" x14ac:dyDescent="0.2">
      <c r="A5498" s="2" t="s">
        <v>817</v>
      </c>
      <c r="B5498" s="2" t="s">
        <v>833</v>
      </c>
      <c r="C5498" s="4">
        <v>4084</v>
      </c>
      <c r="D5498" s="2" t="s">
        <v>90</v>
      </c>
      <c r="E5498" s="2" t="s">
        <v>452</v>
      </c>
      <c r="F5498" s="23" t="str">
        <f t="shared" si="257"/>
        <v>ida</v>
      </c>
      <c r="G5498" s="4">
        <v>1</v>
      </c>
      <c r="H5498" s="2" t="s">
        <v>834</v>
      </c>
      <c r="I5498" s="2" t="s">
        <v>817</v>
      </c>
      <c r="J5498" s="23" t="str">
        <f t="shared" si="255"/>
        <v>ROTA DO SOL4084ida1</v>
      </c>
      <c r="K5498" s="32" t="str">
        <f t="shared" si="256"/>
        <v>TERMINAL W3 NORTE</v>
      </c>
    </row>
    <row r="5499" spans="1:11" x14ac:dyDescent="0.2">
      <c r="A5499" s="2" t="s">
        <v>817</v>
      </c>
      <c r="B5499" s="2" t="s">
        <v>833</v>
      </c>
      <c r="C5499" s="4">
        <v>4084</v>
      </c>
      <c r="D5499" s="2" t="s">
        <v>90</v>
      </c>
      <c r="E5499" s="2" t="s">
        <v>452</v>
      </c>
      <c r="F5499" s="23" t="str">
        <f t="shared" si="257"/>
        <v>ida</v>
      </c>
      <c r="G5499" s="4">
        <v>2</v>
      </c>
      <c r="H5499" s="2" t="s">
        <v>829</v>
      </c>
      <c r="I5499" s="2" t="s">
        <v>817</v>
      </c>
      <c r="J5499" s="23" t="str">
        <f t="shared" si="255"/>
        <v>ROTA DO SOL4084ida2</v>
      </c>
      <c r="K5499" s="32" t="str">
        <f t="shared" si="256"/>
        <v>TERMINAL W3 NORTE/QUADRA 64</v>
      </c>
    </row>
    <row r="5500" spans="1:11" x14ac:dyDescent="0.2">
      <c r="A5500" s="2" t="s">
        <v>817</v>
      </c>
      <c r="B5500" s="2" t="s">
        <v>833</v>
      </c>
      <c r="C5500" s="4">
        <v>4084</v>
      </c>
      <c r="D5500" s="2" t="s">
        <v>90</v>
      </c>
      <c r="E5500" s="2" t="s">
        <v>452</v>
      </c>
      <c r="F5500" s="23" t="str">
        <f t="shared" si="257"/>
        <v>ida</v>
      </c>
      <c r="G5500" s="4">
        <v>2</v>
      </c>
      <c r="H5500" s="2" t="s">
        <v>570</v>
      </c>
      <c r="I5500" s="2" t="s">
        <v>817</v>
      </c>
      <c r="J5500" s="23" t="str">
        <f t="shared" si="255"/>
        <v>ROTA DO SOL4084ida2</v>
      </c>
      <c r="K5500" s="32" t="str">
        <f t="shared" si="256"/>
        <v>TERMINAL W3 NORTE/QUADRA 64/EIXO W3 NORTE</v>
      </c>
    </row>
    <row r="5501" spans="1:11" x14ac:dyDescent="0.2">
      <c r="A5501" s="2" t="s">
        <v>817</v>
      </c>
      <c r="B5501" s="2" t="s">
        <v>833</v>
      </c>
      <c r="C5501" s="4">
        <v>4084</v>
      </c>
      <c r="D5501" s="2" t="s">
        <v>90</v>
      </c>
      <c r="E5501" s="2" t="s">
        <v>452</v>
      </c>
      <c r="F5501" s="23" t="str">
        <f t="shared" si="257"/>
        <v>ida</v>
      </c>
      <c r="G5501" s="4">
        <v>3</v>
      </c>
      <c r="H5501" s="2" t="s">
        <v>826</v>
      </c>
      <c r="I5501" s="2" t="s">
        <v>817</v>
      </c>
      <c r="J5501" s="23" t="str">
        <f t="shared" si="255"/>
        <v>ROTA DO SOL4084ida3</v>
      </c>
      <c r="K5501" s="32" t="str">
        <f t="shared" si="256"/>
        <v>TERMINAL W3 NORTE/QUADRA 64/EIXO W3 NORTE/LUNABEL</v>
      </c>
    </row>
    <row r="5502" spans="1:11" x14ac:dyDescent="0.2">
      <c r="A5502" s="2" t="s">
        <v>817</v>
      </c>
      <c r="B5502" s="2" t="s">
        <v>833</v>
      </c>
      <c r="C5502" s="4">
        <v>4084</v>
      </c>
      <c r="D5502" s="2" t="s">
        <v>90</v>
      </c>
      <c r="E5502" s="2" t="s">
        <v>452</v>
      </c>
      <c r="F5502" s="23" t="str">
        <f t="shared" si="257"/>
        <v>ida</v>
      </c>
      <c r="G5502" s="4">
        <v>3</v>
      </c>
      <c r="H5502" s="2" t="s">
        <v>835</v>
      </c>
      <c r="I5502" s="2" t="s">
        <v>481</v>
      </c>
      <c r="J5502" s="23" t="str">
        <f t="shared" si="255"/>
        <v>ROTA DO SOL4084ida3</v>
      </c>
      <c r="K5502" s="32" t="str">
        <f t="shared" si="256"/>
        <v>TERMINAL W3 NORTE/QUADRA 64/EIXO W3 NORTE/LUNABEL/EIXO W3 SUL</v>
      </c>
    </row>
    <row r="5503" spans="1:11" x14ac:dyDescent="0.2">
      <c r="A5503" s="2" t="s">
        <v>817</v>
      </c>
      <c r="B5503" s="2" t="s">
        <v>833</v>
      </c>
      <c r="C5503" s="4">
        <v>4084</v>
      </c>
      <c r="D5503" s="2" t="s">
        <v>90</v>
      </c>
      <c r="E5503" s="2" t="s">
        <v>452</v>
      </c>
      <c r="F5503" s="23" t="str">
        <f t="shared" si="257"/>
        <v>ida</v>
      </c>
      <c r="G5503" s="4">
        <v>4</v>
      </c>
      <c r="H5503" s="2" t="s">
        <v>808</v>
      </c>
      <c r="I5503" s="2" t="s">
        <v>804</v>
      </c>
      <c r="J5503" s="23" t="str">
        <f t="shared" si="255"/>
        <v>ROTA DO SOL4084ida4</v>
      </c>
      <c r="K5503" s="32" t="str">
        <f t="shared" si="256"/>
        <v>TERMINAL W3 NORTE/QUADRA 64/EIXO W3 NORTE/LUNABEL/EIXO W3 SUL/DF-290</v>
      </c>
    </row>
    <row r="5504" spans="1:11" x14ac:dyDescent="0.2">
      <c r="A5504" s="2" t="s">
        <v>817</v>
      </c>
      <c r="B5504" s="2" t="s">
        <v>833</v>
      </c>
      <c r="C5504" s="4">
        <v>4084</v>
      </c>
      <c r="D5504" s="2" t="s">
        <v>90</v>
      </c>
      <c r="E5504" s="2" t="s">
        <v>452</v>
      </c>
      <c r="F5504" s="23" t="str">
        <f t="shared" si="257"/>
        <v>ida</v>
      </c>
      <c r="G5504" s="4">
        <v>4</v>
      </c>
      <c r="H5504" s="2" t="s">
        <v>814</v>
      </c>
      <c r="I5504" s="2" t="s">
        <v>813</v>
      </c>
      <c r="J5504" s="23" t="str">
        <f t="shared" si="255"/>
        <v>ROTA DO SOL4084ida4</v>
      </c>
      <c r="K5504" s="32" t="str">
        <f t="shared" si="256"/>
        <v>TERMINAL W3 NORTE/QUADRA 64/EIXO W3 NORTE/LUNABEL/EIXO W3 SUL/DF-290/EPAR</v>
      </c>
    </row>
    <row r="5505" spans="1:11" x14ac:dyDescent="0.2">
      <c r="A5505" s="2" t="s">
        <v>817</v>
      </c>
      <c r="B5505" s="2" t="s">
        <v>833</v>
      </c>
      <c r="C5505" s="4">
        <v>4084</v>
      </c>
      <c r="D5505" s="2" t="s">
        <v>90</v>
      </c>
      <c r="E5505" s="2" t="s">
        <v>452</v>
      </c>
      <c r="F5505" s="23" t="str">
        <f t="shared" si="257"/>
        <v>ida</v>
      </c>
      <c r="G5505" s="4">
        <v>5</v>
      </c>
      <c r="H5505" s="2" t="s">
        <v>809</v>
      </c>
      <c r="I5505" s="2" t="s">
        <v>811</v>
      </c>
      <c r="J5505" s="23" t="str">
        <f t="shared" si="255"/>
        <v>ROTA DO SOL4084ida5</v>
      </c>
      <c r="K5505" s="32" t="str">
        <f t="shared" si="256"/>
        <v>TERMINAL W3 NORTE/QUADRA 64/EIXO W3 NORTE/LUNABEL/EIXO W3 SUL/DF-290/EPAR/BR-040</v>
      </c>
    </row>
    <row r="5506" spans="1:11" x14ac:dyDescent="0.2">
      <c r="A5506" s="2" t="s">
        <v>817</v>
      </c>
      <c r="B5506" s="2" t="s">
        <v>833</v>
      </c>
      <c r="C5506" s="4">
        <v>4084</v>
      </c>
      <c r="D5506" s="2" t="s">
        <v>90</v>
      </c>
      <c r="E5506" s="2" t="s">
        <v>452</v>
      </c>
      <c r="F5506" s="23" t="str">
        <f t="shared" si="257"/>
        <v>ida</v>
      </c>
      <c r="G5506" s="4">
        <v>6</v>
      </c>
      <c r="H5506" s="2" t="s">
        <v>463</v>
      </c>
      <c r="I5506" s="2" t="s">
        <v>813</v>
      </c>
      <c r="J5506" s="23" t="str">
        <f t="shared" si="255"/>
        <v>ROTA DO SOL4084ida6</v>
      </c>
      <c r="K5506" s="32" t="str">
        <f t="shared" si="256"/>
        <v>TERMINAL W3 NORTE/QUADRA 64/EIXO W3 NORTE/LUNABEL/EIXO W3 SUL/DF-290/EPAR/BR-040/EPIA</v>
      </c>
    </row>
    <row r="5507" spans="1:11" x14ac:dyDescent="0.2">
      <c r="A5507" s="2" t="s">
        <v>817</v>
      </c>
      <c r="B5507" s="2" t="s">
        <v>833</v>
      </c>
      <c r="C5507" s="4">
        <v>4084</v>
      </c>
      <c r="D5507" s="2" t="s">
        <v>90</v>
      </c>
      <c r="E5507" s="2" t="s">
        <v>452</v>
      </c>
      <c r="F5507" s="23" t="str">
        <f t="shared" si="257"/>
        <v>ida</v>
      </c>
      <c r="G5507" s="4">
        <v>7</v>
      </c>
      <c r="H5507" s="2" t="s">
        <v>812</v>
      </c>
      <c r="I5507" s="2" t="s">
        <v>813</v>
      </c>
      <c r="J5507" s="23" t="str">
        <f t="shared" ref="J5507:J5570" si="258">D5507&amp;C5507&amp;F5507&amp;G5507</f>
        <v>ROTA DO SOL4084ida7</v>
      </c>
      <c r="K5507" s="32" t="str">
        <f t="shared" ref="K5507:K5570" si="259">IF(G5507=1,H5507,K5506&amp;"/"&amp;H5507)</f>
        <v>TERMINAL W3 NORTE/QUADRA 64/EIXO W3 NORTE/LUNABEL/EIXO W3 SUL/DF-290/EPAR/BR-040/EPIA/EPDB</v>
      </c>
    </row>
    <row r="5508" spans="1:11" x14ac:dyDescent="0.2">
      <c r="A5508" s="2" t="s">
        <v>817</v>
      </c>
      <c r="B5508" s="2" t="s">
        <v>833</v>
      </c>
      <c r="C5508" s="4">
        <v>4084</v>
      </c>
      <c r="D5508" s="2" t="s">
        <v>90</v>
      </c>
      <c r="E5508" s="2" t="s">
        <v>452</v>
      </c>
      <c r="F5508" s="23" t="str">
        <f t="shared" ref="F5508:F5571" si="260">IF(LEFT(E5508,3)="ida","ida","volta")</f>
        <v>ida</v>
      </c>
      <c r="G5508" s="4">
        <v>8</v>
      </c>
      <c r="H5508" s="2" t="s">
        <v>814</v>
      </c>
      <c r="I5508" s="2" t="s">
        <v>813</v>
      </c>
      <c r="J5508" s="23" t="str">
        <f t="shared" si="258"/>
        <v>ROTA DO SOL4084ida8</v>
      </c>
      <c r="K5508" s="32" t="str">
        <f t="shared" si="259"/>
        <v>TERMINAL W3 NORTE/QUADRA 64/EIXO W3 NORTE/LUNABEL/EIXO W3 SUL/DF-290/EPAR/BR-040/EPIA/EPDB/EPAR</v>
      </c>
    </row>
    <row r="5509" spans="1:11" x14ac:dyDescent="0.2">
      <c r="A5509" s="2" t="s">
        <v>817</v>
      </c>
      <c r="B5509" s="2" t="s">
        <v>833</v>
      </c>
      <c r="C5509" s="4">
        <v>4084</v>
      </c>
      <c r="D5509" s="2" t="s">
        <v>90</v>
      </c>
      <c r="E5509" s="2" t="s">
        <v>452</v>
      </c>
      <c r="F5509" s="23" t="str">
        <f t="shared" si="260"/>
        <v>ida</v>
      </c>
      <c r="G5509" s="4">
        <v>9</v>
      </c>
      <c r="H5509" s="2" t="s">
        <v>835</v>
      </c>
      <c r="I5509" s="2" t="s">
        <v>481</v>
      </c>
      <c r="J5509" s="23" t="str">
        <f t="shared" si="258"/>
        <v>ROTA DO SOL4084ida9</v>
      </c>
      <c r="K5509" s="32" t="str">
        <f t="shared" si="259"/>
        <v>TERMINAL W3 NORTE/QUADRA 64/EIXO W3 NORTE/LUNABEL/EIXO W3 SUL/DF-290/EPAR/BR-040/EPIA/EPDB/EPAR/EIXO W3 SUL</v>
      </c>
    </row>
    <row r="5510" spans="1:11" x14ac:dyDescent="0.2">
      <c r="A5510" s="2" t="s">
        <v>817</v>
      </c>
      <c r="B5510" s="2" t="s">
        <v>833</v>
      </c>
      <c r="C5510" s="4">
        <v>4084</v>
      </c>
      <c r="D5510" s="2" t="s">
        <v>90</v>
      </c>
      <c r="E5510" s="2" t="s">
        <v>452</v>
      </c>
      <c r="F5510" s="23" t="str">
        <f t="shared" si="260"/>
        <v>ida</v>
      </c>
      <c r="G5510" s="4">
        <v>10</v>
      </c>
      <c r="H5510" s="2" t="s">
        <v>570</v>
      </c>
      <c r="I5510" s="2" t="s">
        <v>481</v>
      </c>
      <c r="J5510" s="23" t="str">
        <f t="shared" si="258"/>
        <v>ROTA DO SOL4084ida10</v>
      </c>
      <c r="K5510" s="32" t="str">
        <f t="shared" si="259"/>
        <v>TERMINAL W3 NORTE/QUADRA 64/EIXO W3 NORTE/LUNABEL/EIXO W3 SUL/DF-290/EPAR/BR-040/EPIA/EPDB/EPAR/EIXO W3 SUL/EIXO W3 NORTE</v>
      </c>
    </row>
    <row r="5511" spans="1:11" x14ac:dyDescent="0.2">
      <c r="A5511" s="2" t="s">
        <v>817</v>
      </c>
      <c r="B5511" s="2" t="s">
        <v>833</v>
      </c>
      <c r="C5511" s="4">
        <v>4084</v>
      </c>
      <c r="D5511" s="2" t="s">
        <v>90</v>
      </c>
      <c r="E5511" s="2" t="s">
        <v>452</v>
      </c>
      <c r="F5511" s="23" t="str">
        <f t="shared" si="260"/>
        <v>ida</v>
      </c>
      <c r="G5511" s="4">
        <v>11</v>
      </c>
      <c r="H5511" s="2" t="s">
        <v>834</v>
      </c>
      <c r="I5511" s="2" t="s">
        <v>481</v>
      </c>
      <c r="J5511" s="23" t="str">
        <f t="shared" si="258"/>
        <v>ROTA DO SOL4084ida11</v>
      </c>
      <c r="K5511" s="32" t="str">
        <f t="shared" si="259"/>
        <v>TERMINAL W3 NORTE/QUADRA 64/EIXO W3 NORTE/LUNABEL/EIXO W3 SUL/DF-290/EPAR/BR-040/EPIA/EPDB/EPAR/EIXO W3 SUL/EIXO W3 NORTE/TERMINAL W3 NORTE</v>
      </c>
    </row>
    <row r="5512" spans="1:11" x14ac:dyDescent="0.2">
      <c r="A5512" s="2" t="s">
        <v>817</v>
      </c>
      <c r="B5512" s="2" t="s">
        <v>833</v>
      </c>
      <c r="C5512" s="4">
        <v>4084</v>
      </c>
      <c r="D5512" s="2" t="s">
        <v>90</v>
      </c>
      <c r="E5512" s="2" t="s">
        <v>469</v>
      </c>
      <c r="F5512" s="23" t="str">
        <f t="shared" si="260"/>
        <v>volta</v>
      </c>
      <c r="G5512" s="4">
        <v>5</v>
      </c>
      <c r="H5512" s="2" t="s">
        <v>812</v>
      </c>
      <c r="I5512" s="2" t="s">
        <v>813</v>
      </c>
      <c r="J5512" s="23" t="str">
        <f t="shared" si="258"/>
        <v>ROTA DO SOL4084volta5</v>
      </c>
      <c r="K5512" s="32" t="str">
        <f t="shared" si="259"/>
        <v>TERMINAL W3 NORTE/QUADRA 64/EIXO W3 NORTE/LUNABEL/EIXO W3 SUL/DF-290/EPAR/BR-040/EPIA/EPDB/EPAR/EIXO W3 SUL/EIXO W3 NORTE/TERMINAL W3 NORTE/EPDB</v>
      </c>
    </row>
    <row r="5513" spans="1:11" x14ac:dyDescent="0.2">
      <c r="A5513" s="2" t="s">
        <v>817</v>
      </c>
      <c r="B5513" s="2" t="s">
        <v>833</v>
      </c>
      <c r="C5513" s="4">
        <v>4084</v>
      </c>
      <c r="D5513" s="2" t="s">
        <v>90</v>
      </c>
      <c r="E5513" s="2" t="s">
        <v>469</v>
      </c>
      <c r="F5513" s="23" t="str">
        <f t="shared" si="260"/>
        <v>volta</v>
      </c>
      <c r="G5513" s="4">
        <v>6</v>
      </c>
      <c r="H5513" s="2" t="s">
        <v>463</v>
      </c>
      <c r="I5513" s="2" t="s">
        <v>813</v>
      </c>
      <c r="J5513" s="23" t="str">
        <f t="shared" si="258"/>
        <v>ROTA DO SOL4084volta6</v>
      </c>
      <c r="K5513" s="32" t="str">
        <f t="shared" si="259"/>
        <v>TERMINAL W3 NORTE/QUADRA 64/EIXO W3 NORTE/LUNABEL/EIXO W3 SUL/DF-290/EPAR/BR-040/EPIA/EPDB/EPAR/EIXO W3 SUL/EIXO W3 NORTE/TERMINAL W3 NORTE/EPDB/EPIA</v>
      </c>
    </row>
    <row r="5514" spans="1:11" x14ac:dyDescent="0.2">
      <c r="A5514" s="2" t="s">
        <v>817</v>
      </c>
      <c r="B5514" s="2" t="s">
        <v>833</v>
      </c>
      <c r="C5514" s="4">
        <v>4084</v>
      </c>
      <c r="D5514" s="2" t="s">
        <v>90</v>
      </c>
      <c r="E5514" s="2" t="s">
        <v>469</v>
      </c>
      <c r="F5514" s="23" t="str">
        <f t="shared" si="260"/>
        <v>volta</v>
      </c>
      <c r="G5514" s="4">
        <v>7</v>
      </c>
      <c r="H5514" s="2" t="s">
        <v>809</v>
      </c>
      <c r="I5514" s="2" t="s">
        <v>813</v>
      </c>
      <c r="J5514" s="23" t="str">
        <f t="shared" si="258"/>
        <v>ROTA DO SOL4084volta7</v>
      </c>
      <c r="K5514" s="32" t="str">
        <f t="shared" si="259"/>
        <v>TERMINAL W3 NORTE/QUADRA 64/EIXO W3 NORTE/LUNABEL/EIXO W3 SUL/DF-290/EPAR/BR-040/EPIA/EPDB/EPAR/EIXO W3 SUL/EIXO W3 NORTE/TERMINAL W3 NORTE/EPDB/EPIA/BR-040</v>
      </c>
    </row>
    <row r="5515" spans="1:11" x14ac:dyDescent="0.2">
      <c r="A5515" s="2" t="s">
        <v>817</v>
      </c>
      <c r="B5515" s="2" t="s">
        <v>833</v>
      </c>
      <c r="C5515" s="4">
        <v>4084</v>
      </c>
      <c r="D5515" s="2" t="s">
        <v>90</v>
      </c>
      <c r="E5515" s="2" t="s">
        <v>469</v>
      </c>
      <c r="F5515" s="23" t="str">
        <f t="shared" si="260"/>
        <v>volta</v>
      </c>
      <c r="G5515" s="4">
        <v>8</v>
      </c>
      <c r="H5515" s="2" t="s">
        <v>808</v>
      </c>
      <c r="I5515" s="2" t="s">
        <v>804</v>
      </c>
      <c r="J5515" s="23" t="str">
        <f t="shared" si="258"/>
        <v>ROTA DO SOL4084volta8</v>
      </c>
      <c r="K5515" s="32" t="str">
        <f t="shared" si="259"/>
        <v>TERMINAL W3 NORTE/QUADRA 64/EIXO W3 NORTE/LUNABEL/EIXO W3 SUL/DF-290/EPAR/BR-040/EPIA/EPDB/EPAR/EIXO W3 SUL/EIXO W3 NORTE/TERMINAL W3 NORTE/EPDB/EPIA/BR-040/DF-290</v>
      </c>
    </row>
    <row r="5516" spans="1:11" x14ac:dyDescent="0.2">
      <c r="A5516" s="2" t="s">
        <v>817</v>
      </c>
      <c r="B5516" s="2" t="s">
        <v>833</v>
      </c>
      <c r="C5516" s="4">
        <v>4084</v>
      </c>
      <c r="D5516" s="2" t="s">
        <v>90</v>
      </c>
      <c r="E5516" s="2" t="s">
        <v>469</v>
      </c>
      <c r="F5516" s="23" t="str">
        <f t="shared" si="260"/>
        <v>volta</v>
      </c>
      <c r="G5516" s="4">
        <v>9</v>
      </c>
      <c r="H5516" s="2" t="s">
        <v>826</v>
      </c>
      <c r="I5516" s="2" t="s">
        <v>817</v>
      </c>
      <c r="J5516" s="23" t="str">
        <f t="shared" si="258"/>
        <v>ROTA DO SOL4084volta9</v>
      </c>
      <c r="K5516" s="32" t="str">
        <f t="shared" si="259"/>
        <v>TERMINAL W3 NORTE/QUADRA 64/EIXO W3 NORTE/LUNABEL/EIXO W3 SUL/DF-290/EPAR/BR-040/EPIA/EPDB/EPAR/EIXO W3 SUL/EIXO W3 NORTE/TERMINAL W3 NORTE/EPDB/EPIA/BR-040/DF-290/LUNABEL</v>
      </c>
    </row>
    <row r="5517" spans="1:11" x14ac:dyDescent="0.2">
      <c r="A5517" s="2" t="s">
        <v>817</v>
      </c>
      <c r="B5517" s="2" t="s">
        <v>833</v>
      </c>
      <c r="C5517" s="4">
        <v>4084</v>
      </c>
      <c r="D5517" s="2" t="s">
        <v>90</v>
      </c>
      <c r="E5517" s="2" t="s">
        <v>469</v>
      </c>
      <c r="F5517" s="23" t="str">
        <f t="shared" si="260"/>
        <v>volta</v>
      </c>
      <c r="G5517" s="4">
        <v>10</v>
      </c>
      <c r="H5517" s="2" t="s">
        <v>829</v>
      </c>
      <c r="I5517" s="2" t="s">
        <v>817</v>
      </c>
      <c r="J5517" s="23" t="str">
        <f t="shared" si="258"/>
        <v>ROTA DO SOL4084volta10</v>
      </c>
      <c r="K5517" s="32" t="str">
        <f t="shared" si="259"/>
        <v>TERMINAL W3 NORTE/QUADRA 64/EIXO W3 NORTE/LUNABEL/EIXO W3 SUL/DF-290/EPAR/BR-040/EPIA/EPDB/EPAR/EIXO W3 SUL/EIXO W3 NORTE/TERMINAL W3 NORTE/EPDB/EPIA/BR-040/DF-290/LUNABEL/QUADRA 64</v>
      </c>
    </row>
    <row r="5518" spans="1:11" x14ac:dyDescent="0.2">
      <c r="A5518" s="2" t="s">
        <v>817</v>
      </c>
      <c r="B5518" s="2" t="s">
        <v>833</v>
      </c>
      <c r="C5518" s="4">
        <v>4084</v>
      </c>
      <c r="D5518" s="2" t="s">
        <v>90</v>
      </c>
      <c r="E5518" s="2" t="s">
        <v>469</v>
      </c>
      <c r="F5518" s="23" t="str">
        <f t="shared" si="260"/>
        <v>volta</v>
      </c>
      <c r="G5518" s="4">
        <v>11</v>
      </c>
      <c r="H5518" s="2" t="s">
        <v>828</v>
      </c>
      <c r="I5518" s="2" t="s">
        <v>817</v>
      </c>
      <c r="J5518" s="23" t="str">
        <f t="shared" si="258"/>
        <v>ROTA DO SOL4084volta11</v>
      </c>
      <c r="K5518" s="32" t="str">
        <f t="shared" si="259"/>
        <v>TERMINAL W3 NORTE/QUADRA 64/EIXO W3 NORTE/LUNABEL/EIXO W3 SUL/DF-290/EPAR/BR-040/EPIA/EPDB/EPAR/EIXO W3 SUL/EIXO W3 NORTE/TERMINAL W3 NORTE/EPDB/EPIA/BR-040/DF-290/LUNABEL/QUADRA 64/RESIDENCIAL BRASÍLIA</v>
      </c>
    </row>
    <row r="5519" spans="1:11" x14ac:dyDescent="0.2">
      <c r="A5519" s="2" t="s">
        <v>802</v>
      </c>
      <c r="B5519" s="2" t="s">
        <v>836</v>
      </c>
      <c r="C5519" s="4">
        <v>4085</v>
      </c>
      <c r="D5519" s="2" t="s">
        <v>87</v>
      </c>
      <c r="E5519" s="2" t="s">
        <v>452</v>
      </c>
      <c r="F5519" s="23" t="str">
        <f t="shared" si="260"/>
        <v>ida</v>
      </c>
      <c r="G5519" s="4">
        <v>1</v>
      </c>
      <c r="H5519" s="2" t="s">
        <v>803</v>
      </c>
      <c r="I5519" s="2" t="s">
        <v>804</v>
      </c>
      <c r="J5519" s="23" t="str">
        <f t="shared" si="258"/>
        <v>MAIS X4085ida1</v>
      </c>
      <c r="K5519" s="32" t="str">
        <f t="shared" si="259"/>
        <v>RUA MAL EURICO GASPAR DUTRA, QUADRA 06, CASA 07</v>
      </c>
    </row>
    <row r="5520" spans="1:11" x14ac:dyDescent="0.2">
      <c r="A5520" s="2" t="s">
        <v>802</v>
      </c>
      <c r="B5520" s="2" t="s">
        <v>836</v>
      </c>
      <c r="C5520" s="4">
        <v>4085</v>
      </c>
      <c r="D5520" s="2" t="s">
        <v>87</v>
      </c>
      <c r="E5520" s="2" t="s">
        <v>452</v>
      </c>
      <c r="F5520" s="23" t="str">
        <f t="shared" si="260"/>
        <v>ida</v>
      </c>
      <c r="G5520" s="4">
        <v>2</v>
      </c>
      <c r="H5520" s="2" t="s">
        <v>805</v>
      </c>
      <c r="I5520" s="2" t="s">
        <v>804</v>
      </c>
      <c r="J5520" s="23" t="str">
        <f t="shared" si="258"/>
        <v>MAIS X4085ida2</v>
      </c>
      <c r="K5520" s="32" t="str">
        <f t="shared" si="259"/>
        <v>RUA MAL EURICO GASPAR DUTRA, QUADRA 06, CASA 07/RUA 11 HC</v>
      </c>
    </row>
    <row r="5521" spans="1:11" x14ac:dyDescent="0.2">
      <c r="A5521" s="2" t="s">
        <v>802</v>
      </c>
      <c r="B5521" s="2" t="s">
        <v>836</v>
      </c>
      <c r="C5521" s="4">
        <v>4085</v>
      </c>
      <c r="D5521" s="2" t="s">
        <v>87</v>
      </c>
      <c r="E5521" s="2" t="s">
        <v>452</v>
      </c>
      <c r="F5521" s="23" t="str">
        <f t="shared" si="260"/>
        <v>ida</v>
      </c>
      <c r="G5521" s="4">
        <v>3</v>
      </c>
      <c r="H5521" s="2" t="s">
        <v>806</v>
      </c>
      <c r="I5521" s="2" t="s">
        <v>804</v>
      </c>
      <c r="J5521" s="23" t="str">
        <f t="shared" si="258"/>
        <v>MAIS X4085ida3</v>
      </c>
      <c r="K5521" s="32" t="str">
        <f t="shared" si="259"/>
        <v>RUA MAL EURICO GASPAR DUTRA, QUADRA 06, CASA 07/RUA 11 HC/RUA 12HC</v>
      </c>
    </row>
    <row r="5522" spans="1:11" x14ac:dyDescent="0.2">
      <c r="A5522" s="2" t="s">
        <v>802</v>
      </c>
      <c r="B5522" s="2" t="s">
        <v>836</v>
      </c>
      <c r="C5522" s="4">
        <v>4085</v>
      </c>
      <c r="D5522" s="2" t="s">
        <v>87</v>
      </c>
      <c r="E5522" s="2" t="s">
        <v>452</v>
      </c>
      <c r="F5522" s="23" t="str">
        <f t="shared" si="260"/>
        <v>ida</v>
      </c>
      <c r="G5522" s="4">
        <v>4</v>
      </c>
      <c r="H5522" s="2" t="s">
        <v>807</v>
      </c>
      <c r="I5522" s="2" t="s">
        <v>804</v>
      </c>
      <c r="J5522" s="23" t="str">
        <f t="shared" si="258"/>
        <v>MAIS X4085ida4</v>
      </c>
      <c r="K5522" s="32" t="str">
        <f t="shared" si="259"/>
        <v>RUA MAL EURICO GASPAR DUTRA, QUADRA 06, CASA 07/RUA 11 HC/RUA 12HC/RODOVIÁRIA NOVO GAMA</v>
      </c>
    </row>
    <row r="5523" spans="1:11" x14ac:dyDescent="0.2">
      <c r="A5523" s="2" t="s">
        <v>802</v>
      </c>
      <c r="B5523" s="2" t="s">
        <v>836</v>
      </c>
      <c r="C5523" s="4">
        <v>4085</v>
      </c>
      <c r="D5523" s="2" t="s">
        <v>87</v>
      </c>
      <c r="E5523" s="2" t="s">
        <v>452</v>
      </c>
      <c r="F5523" s="23" t="str">
        <f t="shared" si="260"/>
        <v>ida</v>
      </c>
      <c r="G5523" s="4">
        <v>5</v>
      </c>
      <c r="H5523" s="2" t="s">
        <v>635</v>
      </c>
      <c r="I5523" s="2" t="s">
        <v>804</v>
      </c>
      <c r="J5523" s="23" t="str">
        <f t="shared" si="258"/>
        <v>MAIS X4085ida5</v>
      </c>
      <c r="K5523" s="32" t="str">
        <f t="shared" si="259"/>
        <v>RUA MAL EURICO GASPAR DUTRA, QUADRA 06, CASA 07/RUA 11 HC/RUA 12HC/RODOVIÁRIA NOVO GAMA/AVENIDA PERIMETRAL</v>
      </c>
    </row>
    <row r="5524" spans="1:11" x14ac:dyDescent="0.2">
      <c r="A5524" s="2" t="s">
        <v>802</v>
      </c>
      <c r="B5524" s="2" t="s">
        <v>836</v>
      </c>
      <c r="C5524" s="4">
        <v>4085</v>
      </c>
      <c r="D5524" s="2" t="s">
        <v>87</v>
      </c>
      <c r="E5524" s="2" t="s">
        <v>452</v>
      </c>
      <c r="F5524" s="23" t="str">
        <f t="shared" si="260"/>
        <v>ida</v>
      </c>
      <c r="G5524" s="4">
        <v>6</v>
      </c>
      <c r="H5524" s="2" t="s">
        <v>808</v>
      </c>
      <c r="I5524" s="2" t="s">
        <v>804</v>
      </c>
      <c r="J5524" s="23" t="str">
        <f t="shared" si="258"/>
        <v>MAIS X4085ida6</v>
      </c>
      <c r="K5524" s="32" t="str">
        <f t="shared" si="259"/>
        <v>RUA MAL EURICO GASPAR DUTRA, QUADRA 06, CASA 07/RUA 11 HC/RUA 12HC/RODOVIÁRIA NOVO GAMA/AVENIDA PERIMETRAL/DF-290</v>
      </c>
    </row>
    <row r="5525" spans="1:11" x14ac:dyDescent="0.2">
      <c r="A5525" s="2" t="s">
        <v>802</v>
      </c>
      <c r="B5525" s="2" t="s">
        <v>836</v>
      </c>
      <c r="C5525" s="4">
        <v>4085</v>
      </c>
      <c r="D5525" s="2" t="s">
        <v>87</v>
      </c>
      <c r="E5525" s="2" t="s">
        <v>452</v>
      </c>
      <c r="F5525" s="23" t="str">
        <f t="shared" si="260"/>
        <v>ida</v>
      </c>
      <c r="G5525" s="4">
        <v>7</v>
      </c>
      <c r="H5525" s="2" t="s">
        <v>809</v>
      </c>
      <c r="I5525" s="2" t="s">
        <v>810</v>
      </c>
      <c r="J5525" s="23" t="str">
        <f t="shared" si="258"/>
        <v>MAIS X4085ida7</v>
      </c>
      <c r="K5525" s="32" t="str">
        <f t="shared" si="259"/>
        <v>RUA MAL EURICO GASPAR DUTRA, QUADRA 06, CASA 07/RUA 11 HC/RUA 12HC/RODOVIÁRIA NOVO GAMA/AVENIDA PERIMETRAL/DF-290/BR-040</v>
      </c>
    </row>
    <row r="5526" spans="1:11" x14ac:dyDescent="0.2">
      <c r="A5526" s="2" t="s">
        <v>802</v>
      </c>
      <c r="B5526" s="2" t="s">
        <v>836</v>
      </c>
      <c r="C5526" s="4">
        <v>4085</v>
      </c>
      <c r="D5526" s="2" t="s">
        <v>87</v>
      </c>
      <c r="E5526" s="2" t="s">
        <v>452</v>
      </c>
      <c r="F5526" s="23" t="str">
        <f t="shared" si="260"/>
        <v>ida</v>
      </c>
      <c r="G5526" s="4">
        <v>8</v>
      </c>
      <c r="H5526" s="2" t="s">
        <v>463</v>
      </c>
      <c r="I5526" s="2" t="s">
        <v>811</v>
      </c>
      <c r="J5526" s="23" t="str">
        <f t="shared" si="258"/>
        <v>MAIS X4085ida8</v>
      </c>
      <c r="K5526" s="32" t="str">
        <f t="shared" si="259"/>
        <v>RUA MAL EURICO GASPAR DUTRA, QUADRA 06, CASA 07/RUA 11 HC/RUA 12HC/RODOVIÁRIA NOVO GAMA/AVENIDA PERIMETRAL/DF-290/BR-040/EPIA</v>
      </c>
    </row>
    <row r="5527" spans="1:11" x14ac:dyDescent="0.2">
      <c r="A5527" s="2" t="s">
        <v>802</v>
      </c>
      <c r="B5527" s="2" t="s">
        <v>836</v>
      </c>
      <c r="C5527" s="4">
        <v>4085</v>
      </c>
      <c r="D5527" s="2" t="s">
        <v>87</v>
      </c>
      <c r="E5527" s="2" t="s">
        <v>452</v>
      </c>
      <c r="F5527" s="23" t="str">
        <f t="shared" si="260"/>
        <v>ida</v>
      </c>
      <c r="G5527" s="4">
        <v>9</v>
      </c>
      <c r="H5527" s="2" t="s">
        <v>812</v>
      </c>
      <c r="I5527" s="2" t="s">
        <v>813</v>
      </c>
      <c r="J5527" s="23" t="str">
        <f t="shared" si="258"/>
        <v>MAIS X4085ida9</v>
      </c>
      <c r="K5527" s="32" t="str">
        <f t="shared" si="259"/>
        <v>RUA MAL EURICO GASPAR DUTRA, QUADRA 06, CASA 07/RUA 11 HC/RUA 12HC/RODOVIÁRIA NOVO GAMA/AVENIDA PERIMETRAL/DF-290/BR-040/EPIA/EPDB</v>
      </c>
    </row>
    <row r="5528" spans="1:11" x14ac:dyDescent="0.2">
      <c r="A5528" s="2" t="s">
        <v>802</v>
      </c>
      <c r="B5528" s="2" t="s">
        <v>836</v>
      </c>
      <c r="C5528" s="4">
        <v>4085</v>
      </c>
      <c r="D5528" s="2" t="s">
        <v>87</v>
      </c>
      <c r="E5528" s="2" t="s">
        <v>452</v>
      </c>
      <c r="F5528" s="23" t="str">
        <f t="shared" si="260"/>
        <v>ida</v>
      </c>
      <c r="G5528" s="4">
        <v>10</v>
      </c>
      <c r="H5528" s="2" t="s">
        <v>814</v>
      </c>
      <c r="I5528" s="2" t="s">
        <v>813</v>
      </c>
      <c r="J5528" s="23" t="str">
        <f t="shared" si="258"/>
        <v>MAIS X4085ida10</v>
      </c>
      <c r="K5528" s="32" t="str">
        <f t="shared" si="259"/>
        <v>RUA MAL EURICO GASPAR DUTRA, QUADRA 06, CASA 07/RUA 11 HC/RUA 12HC/RODOVIÁRIA NOVO GAMA/AVENIDA PERIMETRAL/DF-290/BR-040/EPIA/EPDB/EPAR</v>
      </c>
    </row>
    <row r="5529" spans="1:11" x14ac:dyDescent="0.2">
      <c r="A5529" s="2" t="s">
        <v>802</v>
      </c>
      <c r="B5529" s="2" t="s">
        <v>836</v>
      </c>
      <c r="C5529" s="4">
        <v>4085</v>
      </c>
      <c r="D5529" s="2" t="s">
        <v>87</v>
      </c>
      <c r="E5529" s="2" t="s">
        <v>452</v>
      </c>
      <c r="F5529" s="23" t="str">
        <f t="shared" si="260"/>
        <v>ida</v>
      </c>
      <c r="G5529" s="4">
        <v>11</v>
      </c>
      <c r="H5529" s="2" t="s">
        <v>816</v>
      </c>
      <c r="I5529" s="2" t="s">
        <v>481</v>
      </c>
      <c r="J5529" s="23" t="str">
        <f t="shared" si="258"/>
        <v>MAIS X4085ida11</v>
      </c>
      <c r="K5529" s="32" t="str">
        <f t="shared" si="259"/>
        <v>RUA MAL EURICO GASPAR DUTRA, QUADRA 06, CASA 07/RUA 11 HC/RUA 12HC/RODOVIÁRIA NOVO GAMA/AVENIDA PERIMETRAL/DF-290/BR-040/EPIA/EPDB/EPAR/EIXO L SUL</v>
      </c>
    </row>
    <row r="5530" spans="1:11" x14ac:dyDescent="0.2">
      <c r="A5530" s="2" t="s">
        <v>802</v>
      </c>
      <c r="B5530" s="2" t="s">
        <v>836</v>
      </c>
      <c r="C5530" s="4">
        <v>4085</v>
      </c>
      <c r="D5530" s="2" t="s">
        <v>87</v>
      </c>
      <c r="E5530" s="2" t="s">
        <v>452</v>
      </c>
      <c r="F5530" s="23" t="str">
        <f t="shared" si="260"/>
        <v>ida</v>
      </c>
      <c r="G5530" s="4">
        <v>12</v>
      </c>
      <c r="H5530" s="2" t="s">
        <v>786</v>
      </c>
      <c r="I5530" s="2" t="s">
        <v>481</v>
      </c>
      <c r="J5530" s="23" t="str">
        <f t="shared" si="258"/>
        <v>MAIS X4085ida12</v>
      </c>
      <c r="K5530" s="32" t="str">
        <f t="shared" si="259"/>
        <v>RUA MAL EURICO GASPAR DUTRA, QUADRA 06, CASA 07/RUA 11 HC/RUA 12HC/RODOVIÁRIA NOVO GAMA/AVENIDA PERIMETRAL/DF-290/BR-040/EPIA/EPDB/EPAR/EIXO L SUL/EIXO L NORTE</v>
      </c>
    </row>
    <row r="5531" spans="1:11" x14ac:dyDescent="0.2">
      <c r="A5531" s="2" t="s">
        <v>802</v>
      </c>
      <c r="B5531" s="2" t="s">
        <v>836</v>
      </c>
      <c r="C5531" s="4">
        <v>4085</v>
      </c>
      <c r="D5531" s="2" t="s">
        <v>87</v>
      </c>
      <c r="E5531" s="2" t="s">
        <v>452</v>
      </c>
      <c r="F5531" s="23" t="str">
        <f t="shared" si="260"/>
        <v>ida</v>
      </c>
      <c r="G5531" s="4">
        <v>13</v>
      </c>
      <c r="H5531" s="2" t="s">
        <v>834</v>
      </c>
      <c r="I5531" s="2" t="s">
        <v>481</v>
      </c>
      <c r="J5531" s="23" t="str">
        <f t="shared" si="258"/>
        <v>MAIS X4085ida13</v>
      </c>
      <c r="K5531" s="32" t="str">
        <f t="shared" si="259"/>
        <v>RUA MAL EURICO GASPAR DUTRA, QUADRA 06, CASA 07/RUA 11 HC/RUA 12HC/RODOVIÁRIA NOVO GAMA/AVENIDA PERIMETRAL/DF-290/BR-040/EPIA/EPDB/EPAR/EIXO L SUL/EIXO L NORTE/TERMINAL W3 NORTE</v>
      </c>
    </row>
    <row r="5532" spans="1:11" x14ac:dyDescent="0.2">
      <c r="A5532" s="2" t="s">
        <v>802</v>
      </c>
      <c r="B5532" s="2" t="s">
        <v>836</v>
      </c>
      <c r="C5532" s="4">
        <v>4085</v>
      </c>
      <c r="D5532" s="2" t="s">
        <v>87</v>
      </c>
      <c r="E5532" s="2" t="s">
        <v>469</v>
      </c>
      <c r="F5532" s="23" t="str">
        <f t="shared" si="260"/>
        <v>volta</v>
      </c>
      <c r="G5532" s="4">
        <v>1</v>
      </c>
      <c r="H5532" s="2" t="s">
        <v>834</v>
      </c>
      <c r="I5532" s="2" t="s">
        <v>481</v>
      </c>
      <c r="J5532" s="23" t="str">
        <f t="shared" si="258"/>
        <v>MAIS X4085volta1</v>
      </c>
      <c r="K5532" s="32" t="str">
        <f t="shared" si="259"/>
        <v>TERMINAL W3 NORTE</v>
      </c>
    </row>
    <row r="5533" spans="1:11" x14ac:dyDescent="0.2">
      <c r="A5533" s="2" t="s">
        <v>802</v>
      </c>
      <c r="B5533" s="2" t="s">
        <v>836</v>
      </c>
      <c r="C5533" s="4">
        <v>4085</v>
      </c>
      <c r="D5533" s="2" t="s">
        <v>87</v>
      </c>
      <c r="E5533" s="2" t="s">
        <v>469</v>
      </c>
      <c r="F5533" s="23" t="str">
        <f t="shared" si="260"/>
        <v>volta</v>
      </c>
      <c r="G5533" s="4">
        <v>2</v>
      </c>
      <c r="H5533" s="2" t="s">
        <v>786</v>
      </c>
      <c r="I5533" s="2" t="s">
        <v>481</v>
      </c>
      <c r="J5533" s="23" t="str">
        <f t="shared" si="258"/>
        <v>MAIS X4085volta2</v>
      </c>
      <c r="K5533" s="32" t="str">
        <f t="shared" si="259"/>
        <v>TERMINAL W3 NORTE/EIXO L NORTE</v>
      </c>
    </row>
    <row r="5534" spans="1:11" x14ac:dyDescent="0.2">
      <c r="A5534" s="2" t="s">
        <v>802</v>
      </c>
      <c r="B5534" s="2" t="s">
        <v>836</v>
      </c>
      <c r="C5534" s="4">
        <v>4085</v>
      </c>
      <c r="D5534" s="2" t="s">
        <v>87</v>
      </c>
      <c r="E5534" s="2" t="s">
        <v>469</v>
      </c>
      <c r="F5534" s="23" t="str">
        <f t="shared" si="260"/>
        <v>volta</v>
      </c>
      <c r="G5534" s="4">
        <v>3</v>
      </c>
      <c r="H5534" s="2" t="s">
        <v>816</v>
      </c>
      <c r="I5534" s="2" t="s">
        <v>481</v>
      </c>
      <c r="J5534" s="23" t="str">
        <f t="shared" si="258"/>
        <v>MAIS X4085volta3</v>
      </c>
      <c r="K5534" s="32" t="str">
        <f t="shared" si="259"/>
        <v>TERMINAL W3 NORTE/EIXO L NORTE/EIXO L SUL</v>
      </c>
    </row>
    <row r="5535" spans="1:11" x14ac:dyDescent="0.2">
      <c r="A5535" s="2" t="s">
        <v>802</v>
      </c>
      <c r="B5535" s="2" t="s">
        <v>836</v>
      </c>
      <c r="C5535" s="4">
        <v>4085</v>
      </c>
      <c r="D5535" s="2" t="s">
        <v>87</v>
      </c>
      <c r="E5535" s="2" t="s">
        <v>469</v>
      </c>
      <c r="F5535" s="23" t="str">
        <f t="shared" si="260"/>
        <v>volta</v>
      </c>
      <c r="G5535" s="4">
        <v>4</v>
      </c>
      <c r="H5535" s="2" t="s">
        <v>814</v>
      </c>
      <c r="I5535" s="2" t="s">
        <v>813</v>
      </c>
      <c r="J5535" s="23" t="str">
        <f t="shared" si="258"/>
        <v>MAIS X4085volta4</v>
      </c>
      <c r="K5535" s="32" t="str">
        <f t="shared" si="259"/>
        <v>TERMINAL W3 NORTE/EIXO L NORTE/EIXO L SUL/EPAR</v>
      </c>
    </row>
    <row r="5536" spans="1:11" x14ac:dyDescent="0.2">
      <c r="A5536" s="2" t="s">
        <v>802</v>
      </c>
      <c r="B5536" s="2" t="s">
        <v>836</v>
      </c>
      <c r="C5536" s="4">
        <v>4085</v>
      </c>
      <c r="D5536" s="2" t="s">
        <v>87</v>
      </c>
      <c r="E5536" s="2" t="s">
        <v>469</v>
      </c>
      <c r="F5536" s="23" t="str">
        <f t="shared" si="260"/>
        <v>volta</v>
      </c>
      <c r="G5536" s="4">
        <v>5</v>
      </c>
      <c r="H5536" s="2" t="s">
        <v>812</v>
      </c>
      <c r="I5536" s="2" t="s">
        <v>813</v>
      </c>
      <c r="J5536" s="23" t="str">
        <f t="shared" si="258"/>
        <v>MAIS X4085volta5</v>
      </c>
      <c r="K5536" s="32" t="str">
        <f t="shared" si="259"/>
        <v>TERMINAL W3 NORTE/EIXO L NORTE/EIXO L SUL/EPAR/EPDB</v>
      </c>
    </row>
    <row r="5537" spans="1:11" x14ac:dyDescent="0.2">
      <c r="A5537" s="2" t="s">
        <v>802</v>
      </c>
      <c r="B5537" s="2" t="s">
        <v>836</v>
      </c>
      <c r="C5537" s="4">
        <v>4085</v>
      </c>
      <c r="D5537" s="2" t="s">
        <v>87</v>
      </c>
      <c r="E5537" s="2" t="s">
        <v>469</v>
      </c>
      <c r="F5537" s="23" t="str">
        <f t="shared" si="260"/>
        <v>volta</v>
      </c>
      <c r="G5537" s="4">
        <v>6</v>
      </c>
      <c r="H5537" s="2" t="s">
        <v>463</v>
      </c>
      <c r="I5537" s="2" t="s">
        <v>811</v>
      </c>
      <c r="J5537" s="23" t="str">
        <f t="shared" si="258"/>
        <v>MAIS X4085volta6</v>
      </c>
      <c r="K5537" s="32" t="str">
        <f t="shared" si="259"/>
        <v>TERMINAL W3 NORTE/EIXO L NORTE/EIXO L SUL/EPAR/EPDB/EPIA</v>
      </c>
    </row>
    <row r="5538" spans="1:11" x14ac:dyDescent="0.2">
      <c r="A5538" s="2" t="s">
        <v>802</v>
      </c>
      <c r="B5538" s="2" t="s">
        <v>836</v>
      </c>
      <c r="C5538" s="4">
        <v>4085</v>
      </c>
      <c r="D5538" s="2" t="s">
        <v>87</v>
      </c>
      <c r="E5538" s="2" t="s">
        <v>469</v>
      </c>
      <c r="F5538" s="23" t="str">
        <f t="shared" si="260"/>
        <v>volta</v>
      </c>
      <c r="G5538" s="4">
        <v>7</v>
      </c>
      <c r="H5538" s="2" t="s">
        <v>809</v>
      </c>
      <c r="I5538" s="2" t="s">
        <v>810</v>
      </c>
      <c r="J5538" s="23" t="str">
        <f t="shared" si="258"/>
        <v>MAIS X4085volta7</v>
      </c>
      <c r="K5538" s="32" t="str">
        <f t="shared" si="259"/>
        <v>TERMINAL W3 NORTE/EIXO L NORTE/EIXO L SUL/EPAR/EPDB/EPIA/BR-040</v>
      </c>
    </row>
    <row r="5539" spans="1:11" x14ac:dyDescent="0.2">
      <c r="A5539" s="2" t="s">
        <v>802</v>
      </c>
      <c r="B5539" s="2" t="s">
        <v>836</v>
      </c>
      <c r="C5539" s="4">
        <v>4085</v>
      </c>
      <c r="D5539" s="2" t="s">
        <v>87</v>
      </c>
      <c r="E5539" s="2" t="s">
        <v>469</v>
      </c>
      <c r="F5539" s="23" t="str">
        <f t="shared" si="260"/>
        <v>volta</v>
      </c>
      <c r="G5539" s="4">
        <v>8</v>
      </c>
      <c r="H5539" s="2" t="s">
        <v>808</v>
      </c>
      <c r="I5539" s="2" t="s">
        <v>804</v>
      </c>
      <c r="J5539" s="23" t="str">
        <f t="shared" si="258"/>
        <v>MAIS X4085volta8</v>
      </c>
      <c r="K5539" s="32" t="str">
        <f t="shared" si="259"/>
        <v>TERMINAL W3 NORTE/EIXO L NORTE/EIXO L SUL/EPAR/EPDB/EPIA/BR-040/DF-290</v>
      </c>
    </row>
    <row r="5540" spans="1:11" x14ac:dyDescent="0.2">
      <c r="A5540" s="2" t="s">
        <v>802</v>
      </c>
      <c r="B5540" s="2" t="s">
        <v>836</v>
      </c>
      <c r="C5540" s="4">
        <v>4085</v>
      </c>
      <c r="D5540" s="2" t="s">
        <v>87</v>
      </c>
      <c r="E5540" s="2" t="s">
        <v>469</v>
      </c>
      <c r="F5540" s="23" t="str">
        <f t="shared" si="260"/>
        <v>volta</v>
      </c>
      <c r="G5540" s="4">
        <v>9</v>
      </c>
      <c r="H5540" s="2" t="s">
        <v>635</v>
      </c>
      <c r="I5540" s="2" t="s">
        <v>804</v>
      </c>
      <c r="J5540" s="23" t="str">
        <f t="shared" si="258"/>
        <v>MAIS X4085volta9</v>
      </c>
      <c r="K5540" s="32" t="str">
        <f t="shared" si="259"/>
        <v>TERMINAL W3 NORTE/EIXO L NORTE/EIXO L SUL/EPAR/EPDB/EPIA/BR-040/DF-290/AVENIDA PERIMETRAL</v>
      </c>
    </row>
    <row r="5541" spans="1:11" x14ac:dyDescent="0.2">
      <c r="A5541" s="2" t="s">
        <v>802</v>
      </c>
      <c r="B5541" s="2" t="s">
        <v>836</v>
      </c>
      <c r="C5541" s="4">
        <v>4085</v>
      </c>
      <c r="D5541" s="2" t="s">
        <v>87</v>
      </c>
      <c r="E5541" s="2" t="s">
        <v>469</v>
      </c>
      <c r="F5541" s="23" t="str">
        <f t="shared" si="260"/>
        <v>volta</v>
      </c>
      <c r="G5541" s="4">
        <v>10</v>
      </c>
      <c r="H5541" s="2" t="s">
        <v>807</v>
      </c>
      <c r="I5541" s="2" t="s">
        <v>804</v>
      </c>
      <c r="J5541" s="23" t="str">
        <f t="shared" si="258"/>
        <v>MAIS X4085volta10</v>
      </c>
      <c r="K5541" s="32" t="str">
        <f t="shared" si="259"/>
        <v>TERMINAL W3 NORTE/EIXO L NORTE/EIXO L SUL/EPAR/EPDB/EPIA/BR-040/DF-290/AVENIDA PERIMETRAL/RODOVIÁRIA NOVO GAMA</v>
      </c>
    </row>
    <row r="5542" spans="1:11" x14ac:dyDescent="0.2">
      <c r="A5542" s="2" t="s">
        <v>802</v>
      </c>
      <c r="B5542" s="2" t="s">
        <v>836</v>
      </c>
      <c r="C5542" s="4">
        <v>4085</v>
      </c>
      <c r="D5542" s="2" t="s">
        <v>87</v>
      </c>
      <c r="E5542" s="2" t="s">
        <v>469</v>
      </c>
      <c r="F5542" s="23" t="str">
        <f t="shared" si="260"/>
        <v>volta</v>
      </c>
      <c r="G5542" s="4">
        <v>11</v>
      </c>
      <c r="H5542" s="2" t="s">
        <v>806</v>
      </c>
      <c r="I5542" s="2" t="s">
        <v>804</v>
      </c>
      <c r="J5542" s="23" t="str">
        <f t="shared" si="258"/>
        <v>MAIS X4085volta11</v>
      </c>
      <c r="K5542" s="32" t="str">
        <f t="shared" si="259"/>
        <v>TERMINAL W3 NORTE/EIXO L NORTE/EIXO L SUL/EPAR/EPDB/EPIA/BR-040/DF-290/AVENIDA PERIMETRAL/RODOVIÁRIA NOVO GAMA/RUA 12HC</v>
      </c>
    </row>
    <row r="5543" spans="1:11" x14ac:dyDescent="0.2">
      <c r="A5543" s="2" t="s">
        <v>802</v>
      </c>
      <c r="B5543" s="2" t="s">
        <v>836</v>
      </c>
      <c r="C5543" s="4">
        <v>4085</v>
      </c>
      <c r="D5543" s="2" t="s">
        <v>87</v>
      </c>
      <c r="E5543" s="2" t="s">
        <v>469</v>
      </c>
      <c r="F5543" s="23" t="str">
        <f t="shared" si="260"/>
        <v>volta</v>
      </c>
      <c r="G5543" s="4">
        <v>12</v>
      </c>
      <c r="H5543" s="2" t="s">
        <v>805</v>
      </c>
      <c r="I5543" s="2" t="s">
        <v>804</v>
      </c>
      <c r="J5543" s="23" t="str">
        <f t="shared" si="258"/>
        <v>MAIS X4085volta12</v>
      </c>
      <c r="K5543" s="32" t="str">
        <f t="shared" si="259"/>
        <v>TERMINAL W3 NORTE/EIXO L NORTE/EIXO L SUL/EPAR/EPDB/EPIA/BR-040/DF-290/AVENIDA PERIMETRAL/RODOVIÁRIA NOVO GAMA/RUA 12HC/RUA 11 HC</v>
      </c>
    </row>
    <row r="5544" spans="1:11" x14ac:dyDescent="0.2">
      <c r="A5544" s="2" t="s">
        <v>802</v>
      </c>
      <c r="B5544" s="2" t="s">
        <v>836</v>
      </c>
      <c r="C5544" s="4">
        <v>4085</v>
      </c>
      <c r="D5544" s="2" t="s">
        <v>87</v>
      </c>
      <c r="E5544" s="2" t="s">
        <v>469</v>
      </c>
      <c r="F5544" s="23" t="str">
        <f t="shared" si="260"/>
        <v>volta</v>
      </c>
      <c r="G5544" s="4">
        <v>13</v>
      </c>
      <c r="H5544" s="2" t="s">
        <v>803</v>
      </c>
      <c r="I5544" s="2" t="s">
        <v>804</v>
      </c>
      <c r="J5544" s="23" t="str">
        <f t="shared" si="258"/>
        <v>MAIS X4085volta13</v>
      </c>
      <c r="K5544" s="32" t="str">
        <f t="shared" si="259"/>
        <v>TERMINAL W3 NORTE/EIXO L NORTE/EIXO L SUL/EPAR/EPDB/EPIA/BR-040/DF-290/AVENIDA PERIMETRAL/RODOVIÁRIA NOVO GAMA/RUA 12HC/RUA 11 HC/RUA MAL EURICO GASPAR DUTRA, QUADRA 06, CASA 07</v>
      </c>
    </row>
    <row r="5545" spans="1:11" x14ac:dyDescent="0.2">
      <c r="A5545" s="2" t="s">
        <v>802</v>
      </c>
      <c r="B5545" s="2" t="s">
        <v>833</v>
      </c>
      <c r="C5545" s="4">
        <v>4086</v>
      </c>
      <c r="D5545" s="2" t="s">
        <v>87</v>
      </c>
      <c r="E5545" s="2" t="s">
        <v>452</v>
      </c>
      <c r="F5545" s="23" t="str">
        <f t="shared" si="260"/>
        <v>ida</v>
      </c>
      <c r="G5545" s="4">
        <v>1</v>
      </c>
      <c r="H5545" s="2" t="s">
        <v>837</v>
      </c>
      <c r="I5545" s="2" t="s">
        <v>802</v>
      </c>
      <c r="J5545" s="23" t="str">
        <f t="shared" si="258"/>
        <v>MAIS X4086ida1</v>
      </c>
      <c r="K5545" s="32" t="str">
        <f t="shared" si="259"/>
        <v>PARADA 13</v>
      </c>
    </row>
    <row r="5546" spans="1:11" x14ac:dyDescent="0.2">
      <c r="A5546" s="2" t="s">
        <v>802</v>
      </c>
      <c r="B5546" s="2" t="s">
        <v>833</v>
      </c>
      <c r="C5546" s="4">
        <v>4086</v>
      </c>
      <c r="D5546" s="2" t="s">
        <v>87</v>
      </c>
      <c r="E5546" s="2" t="s">
        <v>452</v>
      </c>
      <c r="F5546" s="23" t="str">
        <f t="shared" si="260"/>
        <v>ida</v>
      </c>
      <c r="G5546" s="4">
        <v>2</v>
      </c>
      <c r="H5546" s="2" t="s">
        <v>808</v>
      </c>
      <c r="I5546" s="2" t="s">
        <v>804</v>
      </c>
      <c r="J5546" s="23" t="str">
        <f t="shared" si="258"/>
        <v>MAIS X4086ida2</v>
      </c>
      <c r="K5546" s="32" t="str">
        <f t="shared" si="259"/>
        <v>PARADA 13/DF-290</v>
      </c>
    </row>
    <row r="5547" spans="1:11" x14ac:dyDescent="0.2">
      <c r="A5547" s="2" t="s">
        <v>802</v>
      </c>
      <c r="B5547" s="2" t="s">
        <v>833</v>
      </c>
      <c r="C5547" s="4">
        <v>4086</v>
      </c>
      <c r="D5547" s="2" t="s">
        <v>87</v>
      </c>
      <c r="E5547" s="2" t="s">
        <v>452</v>
      </c>
      <c r="F5547" s="23" t="str">
        <f t="shared" si="260"/>
        <v>ida</v>
      </c>
      <c r="G5547" s="4">
        <v>3</v>
      </c>
      <c r="H5547" s="2" t="s">
        <v>809</v>
      </c>
      <c r="I5547" s="2" t="s">
        <v>810</v>
      </c>
      <c r="J5547" s="23" t="str">
        <f t="shared" si="258"/>
        <v>MAIS X4086ida3</v>
      </c>
      <c r="K5547" s="32" t="str">
        <f t="shared" si="259"/>
        <v>PARADA 13/DF-290/BR-040</v>
      </c>
    </row>
    <row r="5548" spans="1:11" x14ac:dyDescent="0.2">
      <c r="A5548" s="2" t="s">
        <v>802</v>
      </c>
      <c r="B5548" s="2" t="s">
        <v>833</v>
      </c>
      <c r="C5548" s="4">
        <v>4086</v>
      </c>
      <c r="D5548" s="2" t="s">
        <v>87</v>
      </c>
      <c r="E5548" s="2" t="s">
        <v>452</v>
      </c>
      <c r="F5548" s="23" t="str">
        <f t="shared" si="260"/>
        <v>ida</v>
      </c>
      <c r="G5548" s="4">
        <v>4</v>
      </c>
      <c r="H5548" s="2" t="s">
        <v>463</v>
      </c>
      <c r="I5548" s="2" t="s">
        <v>811</v>
      </c>
      <c r="J5548" s="23" t="str">
        <f t="shared" si="258"/>
        <v>MAIS X4086ida4</v>
      </c>
      <c r="K5548" s="32" t="str">
        <f t="shared" si="259"/>
        <v>PARADA 13/DF-290/BR-040/EPIA</v>
      </c>
    </row>
    <row r="5549" spans="1:11" x14ac:dyDescent="0.2">
      <c r="A5549" s="2" t="s">
        <v>802</v>
      </c>
      <c r="B5549" s="2" t="s">
        <v>833</v>
      </c>
      <c r="C5549" s="4">
        <v>4086</v>
      </c>
      <c r="D5549" s="2" t="s">
        <v>87</v>
      </c>
      <c r="E5549" s="2" t="s">
        <v>452</v>
      </c>
      <c r="F5549" s="23" t="str">
        <f t="shared" si="260"/>
        <v>ida</v>
      </c>
      <c r="G5549" s="4">
        <v>5</v>
      </c>
      <c r="H5549" s="2" t="s">
        <v>812</v>
      </c>
      <c r="I5549" s="2" t="s">
        <v>813</v>
      </c>
      <c r="J5549" s="23" t="str">
        <f t="shared" si="258"/>
        <v>MAIS X4086ida5</v>
      </c>
      <c r="K5549" s="32" t="str">
        <f t="shared" si="259"/>
        <v>PARADA 13/DF-290/BR-040/EPIA/EPDB</v>
      </c>
    </row>
    <row r="5550" spans="1:11" x14ac:dyDescent="0.2">
      <c r="A5550" s="2" t="s">
        <v>802</v>
      </c>
      <c r="B5550" s="2" t="s">
        <v>833</v>
      </c>
      <c r="C5550" s="4">
        <v>4086</v>
      </c>
      <c r="D5550" s="2" t="s">
        <v>87</v>
      </c>
      <c r="E5550" s="2" t="s">
        <v>452</v>
      </c>
      <c r="F5550" s="23" t="str">
        <f t="shared" si="260"/>
        <v>ida</v>
      </c>
      <c r="G5550" s="4">
        <v>6</v>
      </c>
      <c r="H5550" s="2" t="s">
        <v>814</v>
      </c>
      <c r="I5550" s="2" t="s">
        <v>813</v>
      </c>
      <c r="J5550" s="23" t="str">
        <f t="shared" si="258"/>
        <v>MAIS X4086ida6</v>
      </c>
      <c r="K5550" s="32" t="str">
        <f t="shared" si="259"/>
        <v>PARADA 13/DF-290/BR-040/EPIA/EPDB/EPAR</v>
      </c>
    </row>
    <row r="5551" spans="1:11" x14ac:dyDescent="0.2">
      <c r="A5551" s="2" t="s">
        <v>802</v>
      </c>
      <c r="B5551" s="2" t="s">
        <v>833</v>
      </c>
      <c r="C5551" s="4">
        <v>4086</v>
      </c>
      <c r="D5551" s="2" t="s">
        <v>87</v>
      </c>
      <c r="E5551" s="2" t="s">
        <v>452</v>
      </c>
      <c r="F5551" s="23" t="str">
        <f t="shared" si="260"/>
        <v>ida</v>
      </c>
      <c r="G5551" s="4">
        <v>7</v>
      </c>
      <c r="H5551" s="2" t="s">
        <v>835</v>
      </c>
      <c r="I5551" s="2" t="s">
        <v>481</v>
      </c>
      <c r="J5551" s="23" t="str">
        <f t="shared" si="258"/>
        <v>MAIS X4086ida7</v>
      </c>
      <c r="K5551" s="32" t="str">
        <f t="shared" si="259"/>
        <v>PARADA 13/DF-290/BR-040/EPIA/EPDB/EPAR/EIXO W3 SUL</v>
      </c>
    </row>
    <row r="5552" spans="1:11" x14ac:dyDescent="0.2">
      <c r="A5552" s="2" t="s">
        <v>802</v>
      </c>
      <c r="B5552" s="2" t="s">
        <v>833</v>
      </c>
      <c r="C5552" s="4">
        <v>4086</v>
      </c>
      <c r="D5552" s="2" t="s">
        <v>87</v>
      </c>
      <c r="E5552" s="2" t="s">
        <v>452</v>
      </c>
      <c r="F5552" s="23" t="str">
        <f t="shared" si="260"/>
        <v>ida</v>
      </c>
      <c r="G5552" s="4">
        <v>8</v>
      </c>
      <c r="H5552" s="2" t="s">
        <v>570</v>
      </c>
      <c r="I5552" s="2" t="s">
        <v>481</v>
      </c>
      <c r="J5552" s="23" t="str">
        <f t="shared" si="258"/>
        <v>MAIS X4086ida8</v>
      </c>
      <c r="K5552" s="32" t="str">
        <f t="shared" si="259"/>
        <v>PARADA 13/DF-290/BR-040/EPIA/EPDB/EPAR/EIXO W3 SUL/EIXO W3 NORTE</v>
      </c>
    </row>
    <row r="5553" spans="1:11" x14ac:dyDescent="0.2">
      <c r="A5553" s="2" t="s">
        <v>802</v>
      </c>
      <c r="B5553" s="2" t="s">
        <v>833</v>
      </c>
      <c r="C5553" s="4">
        <v>4086</v>
      </c>
      <c r="D5553" s="2" t="s">
        <v>87</v>
      </c>
      <c r="E5553" s="2" t="s">
        <v>452</v>
      </c>
      <c r="F5553" s="23" t="str">
        <f t="shared" si="260"/>
        <v>ida</v>
      </c>
      <c r="G5553" s="4">
        <v>9</v>
      </c>
      <c r="H5553" s="2" t="s">
        <v>834</v>
      </c>
      <c r="I5553" s="2" t="s">
        <v>481</v>
      </c>
      <c r="J5553" s="23" t="str">
        <f t="shared" si="258"/>
        <v>MAIS X4086ida9</v>
      </c>
      <c r="K5553" s="32" t="str">
        <f t="shared" si="259"/>
        <v>PARADA 13/DF-290/BR-040/EPIA/EPDB/EPAR/EIXO W3 SUL/EIXO W3 NORTE/TERMINAL W3 NORTE</v>
      </c>
    </row>
    <row r="5554" spans="1:11" x14ac:dyDescent="0.2">
      <c r="A5554" s="2" t="s">
        <v>802</v>
      </c>
      <c r="B5554" s="2" t="s">
        <v>833</v>
      </c>
      <c r="C5554" s="4">
        <v>4086</v>
      </c>
      <c r="D5554" s="2" t="s">
        <v>87</v>
      </c>
      <c r="E5554" s="2" t="s">
        <v>469</v>
      </c>
      <c r="F5554" s="23" t="str">
        <f t="shared" si="260"/>
        <v>volta</v>
      </c>
      <c r="G5554" s="4">
        <v>1</v>
      </c>
      <c r="H5554" s="2" t="s">
        <v>834</v>
      </c>
      <c r="I5554" s="2" t="s">
        <v>481</v>
      </c>
      <c r="J5554" s="23" t="str">
        <f t="shared" si="258"/>
        <v>MAIS X4086volta1</v>
      </c>
      <c r="K5554" s="32" t="str">
        <f t="shared" si="259"/>
        <v>TERMINAL W3 NORTE</v>
      </c>
    </row>
    <row r="5555" spans="1:11" x14ac:dyDescent="0.2">
      <c r="A5555" s="2" t="s">
        <v>802</v>
      </c>
      <c r="B5555" s="2" t="s">
        <v>833</v>
      </c>
      <c r="C5555" s="4">
        <v>4086</v>
      </c>
      <c r="D5555" s="2" t="s">
        <v>87</v>
      </c>
      <c r="E5555" s="2" t="s">
        <v>469</v>
      </c>
      <c r="F5555" s="23" t="str">
        <f t="shared" si="260"/>
        <v>volta</v>
      </c>
      <c r="G5555" s="4">
        <v>2</v>
      </c>
      <c r="H5555" s="2" t="s">
        <v>570</v>
      </c>
      <c r="I5555" s="2" t="s">
        <v>481</v>
      </c>
      <c r="J5555" s="23" t="str">
        <f t="shared" si="258"/>
        <v>MAIS X4086volta2</v>
      </c>
      <c r="K5555" s="32" t="str">
        <f t="shared" si="259"/>
        <v>TERMINAL W3 NORTE/EIXO W3 NORTE</v>
      </c>
    </row>
    <row r="5556" spans="1:11" x14ac:dyDescent="0.2">
      <c r="A5556" s="2" t="s">
        <v>802</v>
      </c>
      <c r="B5556" s="2" t="s">
        <v>833</v>
      </c>
      <c r="C5556" s="4">
        <v>4086</v>
      </c>
      <c r="D5556" s="2" t="s">
        <v>87</v>
      </c>
      <c r="E5556" s="2" t="s">
        <v>469</v>
      </c>
      <c r="F5556" s="23" t="str">
        <f t="shared" si="260"/>
        <v>volta</v>
      </c>
      <c r="G5556" s="4">
        <v>3</v>
      </c>
      <c r="H5556" s="2" t="s">
        <v>835</v>
      </c>
      <c r="I5556" s="2" t="s">
        <v>481</v>
      </c>
      <c r="J5556" s="23" t="str">
        <f t="shared" si="258"/>
        <v>MAIS X4086volta3</v>
      </c>
      <c r="K5556" s="32" t="str">
        <f t="shared" si="259"/>
        <v>TERMINAL W3 NORTE/EIXO W3 NORTE/EIXO W3 SUL</v>
      </c>
    </row>
    <row r="5557" spans="1:11" x14ac:dyDescent="0.2">
      <c r="A5557" s="2" t="s">
        <v>802</v>
      </c>
      <c r="B5557" s="2" t="s">
        <v>833</v>
      </c>
      <c r="C5557" s="4">
        <v>4086</v>
      </c>
      <c r="D5557" s="2" t="s">
        <v>87</v>
      </c>
      <c r="E5557" s="2" t="s">
        <v>469</v>
      </c>
      <c r="F5557" s="23" t="str">
        <f t="shared" si="260"/>
        <v>volta</v>
      </c>
      <c r="G5557" s="4">
        <v>4</v>
      </c>
      <c r="H5557" s="2" t="s">
        <v>814</v>
      </c>
      <c r="I5557" s="2" t="s">
        <v>813</v>
      </c>
      <c r="J5557" s="23" t="str">
        <f t="shared" si="258"/>
        <v>MAIS X4086volta4</v>
      </c>
      <c r="K5557" s="32" t="str">
        <f t="shared" si="259"/>
        <v>TERMINAL W3 NORTE/EIXO W3 NORTE/EIXO W3 SUL/EPAR</v>
      </c>
    </row>
    <row r="5558" spans="1:11" x14ac:dyDescent="0.2">
      <c r="A5558" s="2" t="s">
        <v>802</v>
      </c>
      <c r="B5558" s="2" t="s">
        <v>833</v>
      </c>
      <c r="C5558" s="4">
        <v>4086</v>
      </c>
      <c r="D5558" s="2" t="s">
        <v>87</v>
      </c>
      <c r="E5558" s="2" t="s">
        <v>469</v>
      </c>
      <c r="F5558" s="23" t="str">
        <f t="shared" si="260"/>
        <v>volta</v>
      </c>
      <c r="G5558" s="4">
        <v>5</v>
      </c>
      <c r="H5558" s="2" t="s">
        <v>812</v>
      </c>
      <c r="I5558" s="2" t="s">
        <v>813</v>
      </c>
      <c r="J5558" s="23" t="str">
        <f t="shared" si="258"/>
        <v>MAIS X4086volta5</v>
      </c>
      <c r="K5558" s="32" t="str">
        <f t="shared" si="259"/>
        <v>TERMINAL W3 NORTE/EIXO W3 NORTE/EIXO W3 SUL/EPAR/EPDB</v>
      </c>
    </row>
    <row r="5559" spans="1:11" x14ac:dyDescent="0.2">
      <c r="A5559" s="2" t="s">
        <v>802</v>
      </c>
      <c r="B5559" s="2" t="s">
        <v>833</v>
      </c>
      <c r="C5559" s="4">
        <v>4086</v>
      </c>
      <c r="D5559" s="2" t="s">
        <v>87</v>
      </c>
      <c r="E5559" s="2" t="s">
        <v>469</v>
      </c>
      <c r="F5559" s="23" t="str">
        <f t="shared" si="260"/>
        <v>volta</v>
      </c>
      <c r="G5559" s="4">
        <v>6</v>
      </c>
      <c r="H5559" s="2" t="s">
        <v>463</v>
      </c>
      <c r="I5559" s="2" t="s">
        <v>811</v>
      </c>
      <c r="J5559" s="23" t="str">
        <f t="shared" si="258"/>
        <v>MAIS X4086volta6</v>
      </c>
      <c r="K5559" s="32" t="str">
        <f t="shared" si="259"/>
        <v>TERMINAL W3 NORTE/EIXO W3 NORTE/EIXO W3 SUL/EPAR/EPDB/EPIA</v>
      </c>
    </row>
    <row r="5560" spans="1:11" x14ac:dyDescent="0.2">
      <c r="A5560" s="2" t="s">
        <v>802</v>
      </c>
      <c r="B5560" s="2" t="s">
        <v>833</v>
      </c>
      <c r="C5560" s="4">
        <v>4086</v>
      </c>
      <c r="D5560" s="2" t="s">
        <v>87</v>
      </c>
      <c r="E5560" s="2" t="s">
        <v>469</v>
      </c>
      <c r="F5560" s="23" t="str">
        <f t="shared" si="260"/>
        <v>volta</v>
      </c>
      <c r="G5560" s="4">
        <v>7</v>
      </c>
      <c r="H5560" s="2" t="s">
        <v>809</v>
      </c>
      <c r="I5560" s="2" t="s">
        <v>810</v>
      </c>
      <c r="J5560" s="23" t="str">
        <f t="shared" si="258"/>
        <v>MAIS X4086volta7</v>
      </c>
      <c r="K5560" s="32" t="str">
        <f t="shared" si="259"/>
        <v>TERMINAL W3 NORTE/EIXO W3 NORTE/EIXO W3 SUL/EPAR/EPDB/EPIA/BR-040</v>
      </c>
    </row>
    <row r="5561" spans="1:11" x14ac:dyDescent="0.2">
      <c r="A5561" s="2" t="s">
        <v>802</v>
      </c>
      <c r="B5561" s="2" t="s">
        <v>833</v>
      </c>
      <c r="C5561" s="4">
        <v>4086</v>
      </c>
      <c r="D5561" s="2" t="s">
        <v>87</v>
      </c>
      <c r="E5561" s="2" t="s">
        <v>469</v>
      </c>
      <c r="F5561" s="23" t="str">
        <f t="shared" si="260"/>
        <v>volta</v>
      </c>
      <c r="G5561" s="4">
        <v>8</v>
      </c>
      <c r="H5561" s="2" t="s">
        <v>808</v>
      </c>
      <c r="I5561" s="2" t="s">
        <v>804</v>
      </c>
      <c r="J5561" s="23" t="str">
        <f t="shared" si="258"/>
        <v>MAIS X4086volta8</v>
      </c>
      <c r="K5561" s="32" t="str">
        <f t="shared" si="259"/>
        <v>TERMINAL W3 NORTE/EIXO W3 NORTE/EIXO W3 SUL/EPAR/EPDB/EPIA/BR-040/DF-290</v>
      </c>
    </row>
    <row r="5562" spans="1:11" x14ac:dyDescent="0.2">
      <c r="A5562" s="2" t="s">
        <v>802</v>
      </c>
      <c r="B5562" s="2" t="s">
        <v>833</v>
      </c>
      <c r="C5562" s="4">
        <v>4086</v>
      </c>
      <c r="D5562" s="2" t="s">
        <v>87</v>
      </c>
      <c r="E5562" s="2" t="s">
        <v>469</v>
      </c>
      <c r="F5562" s="23" t="str">
        <f t="shared" si="260"/>
        <v>volta</v>
      </c>
      <c r="G5562" s="4">
        <v>9</v>
      </c>
      <c r="H5562" s="2" t="s">
        <v>837</v>
      </c>
      <c r="I5562" s="2" t="s">
        <v>802</v>
      </c>
      <c r="J5562" s="23" t="str">
        <f t="shared" si="258"/>
        <v>MAIS X4086volta9</v>
      </c>
      <c r="K5562" s="32" t="str">
        <f t="shared" si="259"/>
        <v>TERMINAL W3 NORTE/EIXO W3 NORTE/EIXO W3 SUL/EPAR/EPDB/EPIA/BR-040/DF-290/PARADA 13</v>
      </c>
    </row>
    <row r="5563" spans="1:11" x14ac:dyDescent="0.2">
      <c r="A5563" s="2" t="s">
        <v>802</v>
      </c>
      <c r="B5563" s="2" t="s">
        <v>833</v>
      </c>
      <c r="C5563" s="4">
        <v>4087</v>
      </c>
      <c r="D5563" s="2" t="s">
        <v>87</v>
      </c>
      <c r="E5563" s="2" t="s">
        <v>452</v>
      </c>
      <c r="F5563" s="23" t="str">
        <f t="shared" si="260"/>
        <v>ida</v>
      </c>
      <c r="G5563" s="4">
        <v>1</v>
      </c>
      <c r="H5563" s="2" t="s">
        <v>803</v>
      </c>
      <c r="I5563" s="2" t="s">
        <v>804</v>
      </c>
      <c r="J5563" s="23" t="str">
        <f t="shared" si="258"/>
        <v>MAIS X4087ida1</v>
      </c>
      <c r="K5563" s="32" t="str">
        <f t="shared" si="259"/>
        <v>RUA MAL EURICO GASPAR DUTRA, QUADRA 06, CASA 07</v>
      </c>
    </row>
    <row r="5564" spans="1:11" x14ac:dyDescent="0.2">
      <c r="A5564" s="2" t="s">
        <v>802</v>
      </c>
      <c r="B5564" s="2" t="s">
        <v>833</v>
      </c>
      <c r="C5564" s="4">
        <v>4087</v>
      </c>
      <c r="D5564" s="2" t="s">
        <v>87</v>
      </c>
      <c r="E5564" s="2" t="s">
        <v>452</v>
      </c>
      <c r="F5564" s="23" t="str">
        <f t="shared" si="260"/>
        <v>ida</v>
      </c>
      <c r="G5564" s="4">
        <v>2</v>
      </c>
      <c r="H5564" s="2" t="s">
        <v>805</v>
      </c>
      <c r="I5564" s="2" t="s">
        <v>804</v>
      </c>
      <c r="J5564" s="23" t="str">
        <f t="shared" si="258"/>
        <v>MAIS X4087ida2</v>
      </c>
      <c r="K5564" s="32" t="str">
        <f t="shared" si="259"/>
        <v>RUA MAL EURICO GASPAR DUTRA, QUADRA 06, CASA 07/RUA 11 HC</v>
      </c>
    </row>
    <row r="5565" spans="1:11" x14ac:dyDescent="0.2">
      <c r="A5565" s="2" t="s">
        <v>802</v>
      </c>
      <c r="B5565" s="2" t="s">
        <v>833</v>
      </c>
      <c r="C5565" s="4">
        <v>4087</v>
      </c>
      <c r="D5565" s="2" t="s">
        <v>87</v>
      </c>
      <c r="E5565" s="2" t="s">
        <v>452</v>
      </c>
      <c r="F5565" s="23" t="str">
        <f t="shared" si="260"/>
        <v>ida</v>
      </c>
      <c r="G5565" s="4">
        <v>3</v>
      </c>
      <c r="H5565" s="2" t="s">
        <v>806</v>
      </c>
      <c r="I5565" s="2" t="s">
        <v>804</v>
      </c>
      <c r="J5565" s="23" t="str">
        <f t="shared" si="258"/>
        <v>MAIS X4087ida3</v>
      </c>
      <c r="K5565" s="32" t="str">
        <f t="shared" si="259"/>
        <v>RUA MAL EURICO GASPAR DUTRA, QUADRA 06, CASA 07/RUA 11 HC/RUA 12HC</v>
      </c>
    </row>
    <row r="5566" spans="1:11" x14ac:dyDescent="0.2">
      <c r="A5566" s="2" t="s">
        <v>802</v>
      </c>
      <c r="B5566" s="2" t="s">
        <v>833</v>
      </c>
      <c r="C5566" s="4">
        <v>4087</v>
      </c>
      <c r="D5566" s="2" t="s">
        <v>87</v>
      </c>
      <c r="E5566" s="2" t="s">
        <v>452</v>
      </c>
      <c r="F5566" s="23" t="str">
        <f t="shared" si="260"/>
        <v>ida</v>
      </c>
      <c r="G5566" s="4">
        <v>4</v>
      </c>
      <c r="H5566" s="2" t="s">
        <v>807</v>
      </c>
      <c r="I5566" s="2" t="s">
        <v>804</v>
      </c>
      <c r="J5566" s="23" t="str">
        <f t="shared" si="258"/>
        <v>MAIS X4087ida4</v>
      </c>
      <c r="K5566" s="32" t="str">
        <f t="shared" si="259"/>
        <v>RUA MAL EURICO GASPAR DUTRA, QUADRA 06, CASA 07/RUA 11 HC/RUA 12HC/RODOVIÁRIA NOVO GAMA</v>
      </c>
    </row>
    <row r="5567" spans="1:11" x14ac:dyDescent="0.2">
      <c r="A5567" s="2" t="s">
        <v>802</v>
      </c>
      <c r="B5567" s="2" t="s">
        <v>833</v>
      </c>
      <c r="C5567" s="4">
        <v>4087</v>
      </c>
      <c r="D5567" s="2" t="s">
        <v>87</v>
      </c>
      <c r="E5567" s="2" t="s">
        <v>452</v>
      </c>
      <c r="F5567" s="23" t="str">
        <f t="shared" si="260"/>
        <v>ida</v>
      </c>
      <c r="G5567" s="4">
        <v>5</v>
      </c>
      <c r="H5567" s="2" t="s">
        <v>635</v>
      </c>
      <c r="I5567" s="2" t="s">
        <v>804</v>
      </c>
      <c r="J5567" s="23" t="str">
        <f t="shared" si="258"/>
        <v>MAIS X4087ida5</v>
      </c>
      <c r="K5567" s="32" t="str">
        <f t="shared" si="259"/>
        <v>RUA MAL EURICO GASPAR DUTRA, QUADRA 06, CASA 07/RUA 11 HC/RUA 12HC/RODOVIÁRIA NOVO GAMA/AVENIDA PERIMETRAL</v>
      </c>
    </row>
    <row r="5568" spans="1:11" x14ac:dyDescent="0.2">
      <c r="A5568" s="2" t="s">
        <v>802</v>
      </c>
      <c r="B5568" s="2" t="s">
        <v>833</v>
      </c>
      <c r="C5568" s="4">
        <v>4087</v>
      </c>
      <c r="D5568" s="2" t="s">
        <v>87</v>
      </c>
      <c r="E5568" s="2" t="s">
        <v>452</v>
      </c>
      <c r="F5568" s="23" t="str">
        <f t="shared" si="260"/>
        <v>ida</v>
      </c>
      <c r="G5568" s="4">
        <v>6</v>
      </c>
      <c r="H5568" s="2" t="s">
        <v>808</v>
      </c>
      <c r="I5568" s="2" t="s">
        <v>804</v>
      </c>
      <c r="J5568" s="23" t="str">
        <f t="shared" si="258"/>
        <v>MAIS X4087ida6</v>
      </c>
      <c r="K5568" s="32" t="str">
        <f t="shared" si="259"/>
        <v>RUA MAL EURICO GASPAR DUTRA, QUADRA 06, CASA 07/RUA 11 HC/RUA 12HC/RODOVIÁRIA NOVO GAMA/AVENIDA PERIMETRAL/DF-290</v>
      </c>
    </row>
    <row r="5569" spans="1:11" x14ac:dyDescent="0.2">
      <c r="A5569" s="2" t="s">
        <v>802</v>
      </c>
      <c r="B5569" s="2" t="s">
        <v>833</v>
      </c>
      <c r="C5569" s="4">
        <v>4087</v>
      </c>
      <c r="D5569" s="2" t="s">
        <v>87</v>
      </c>
      <c r="E5569" s="2" t="s">
        <v>452</v>
      </c>
      <c r="F5569" s="23" t="str">
        <f t="shared" si="260"/>
        <v>ida</v>
      </c>
      <c r="G5569" s="4">
        <v>7</v>
      </c>
      <c r="H5569" s="2" t="s">
        <v>809</v>
      </c>
      <c r="I5569" s="2" t="s">
        <v>810</v>
      </c>
      <c r="J5569" s="23" t="str">
        <f t="shared" si="258"/>
        <v>MAIS X4087ida7</v>
      </c>
      <c r="K5569" s="32" t="str">
        <f t="shared" si="259"/>
        <v>RUA MAL EURICO GASPAR DUTRA, QUADRA 06, CASA 07/RUA 11 HC/RUA 12HC/RODOVIÁRIA NOVO GAMA/AVENIDA PERIMETRAL/DF-290/BR-040</v>
      </c>
    </row>
    <row r="5570" spans="1:11" x14ac:dyDescent="0.2">
      <c r="A5570" s="2" t="s">
        <v>802</v>
      </c>
      <c r="B5570" s="2" t="s">
        <v>833</v>
      </c>
      <c r="C5570" s="4">
        <v>4087</v>
      </c>
      <c r="D5570" s="2" t="s">
        <v>87</v>
      </c>
      <c r="E5570" s="2" t="s">
        <v>452</v>
      </c>
      <c r="F5570" s="23" t="str">
        <f t="shared" si="260"/>
        <v>ida</v>
      </c>
      <c r="G5570" s="4">
        <v>8</v>
      </c>
      <c r="H5570" s="2" t="s">
        <v>463</v>
      </c>
      <c r="I5570" s="2" t="s">
        <v>811</v>
      </c>
      <c r="J5570" s="23" t="str">
        <f t="shared" si="258"/>
        <v>MAIS X4087ida8</v>
      </c>
      <c r="K5570" s="32" t="str">
        <f t="shared" si="259"/>
        <v>RUA MAL EURICO GASPAR DUTRA, QUADRA 06, CASA 07/RUA 11 HC/RUA 12HC/RODOVIÁRIA NOVO GAMA/AVENIDA PERIMETRAL/DF-290/BR-040/EPIA</v>
      </c>
    </row>
    <row r="5571" spans="1:11" x14ac:dyDescent="0.2">
      <c r="A5571" s="2" t="s">
        <v>802</v>
      </c>
      <c r="B5571" s="2" t="s">
        <v>833</v>
      </c>
      <c r="C5571" s="4">
        <v>4087</v>
      </c>
      <c r="D5571" s="2" t="s">
        <v>87</v>
      </c>
      <c r="E5571" s="2" t="s">
        <v>452</v>
      </c>
      <c r="F5571" s="23" t="str">
        <f t="shared" si="260"/>
        <v>ida</v>
      </c>
      <c r="G5571" s="4">
        <v>9</v>
      </c>
      <c r="H5571" s="2" t="s">
        <v>812</v>
      </c>
      <c r="I5571" s="2" t="s">
        <v>813</v>
      </c>
      <c r="J5571" s="23" t="str">
        <f t="shared" ref="J5571:J5634" si="261">D5571&amp;C5571&amp;F5571&amp;G5571</f>
        <v>MAIS X4087ida9</v>
      </c>
      <c r="K5571" s="32" t="str">
        <f t="shared" ref="K5571:K5634" si="262">IF(G5571=1,H5571,K5570&amp;"/"&amp;H5571)</f>
        <v>RUA MAL EURICO GASPAR DUTRA, QUADRA 06, CASA 07/RUA 11 HC/RUA 12HC/RODOVIÁRIA NOVO GAMA/AVENIDA PERIMETRAL/DF-290/BR-040/EPIA/EPDB</v>
      </c>
    </row>
    <row r="5572" spans="1:11" x14ac:dyDescent="0.2">
      <c r="A5572" s="2" t="s">
        <v>802</v>
      </c>
      <c r="B5572" s="2" t="s">
        <v>833</v>
      </c>
      <c r="C5572" s="4">
        <v>4087</v>
      </c>
      <c r="D5572" s="2" t="s">
        <v>87</v>
      </c>
      <c r="E5572" s="2" t="s">
        <v>452</v>
      </c>
      <c r="F5572" s="23" t="str">
        <f t="shared" ref="F5572:F5635" si="263">IF(LEFT(E5572,3)="ida","ida","volta")</f>
        <v>ida</v>
      </c>
      <c r="G5572" s="4">
        <v>10</v>
      </c>
      <c r="H5572" s="2" t="s">
        <v>814</v>
      </c>
      <c r="I5572" s="2" t="s">
        <v>813</v>
      </c>
      <c r="J5572" s="23" t="str">
        <f t="shared" si="261"/>
        <v>MAIS X4087ida10</v>
      </c>
      <c r="K5572" s="32" t="str">
        <f t="shared" si="262"/>
        <v>RUA MAL EURICO GASPAR DUTRA, QUADRA 06, CASA 07/RUA 11 HC/RUA 12HC/RODOVIÁRIA NOVO GAMA/AVENIDA PERIMETRAL/DF-290/BR-040/EPIA/EPDB/EPAR</v>
      </c>
    </row>
    <row r="5573" spans="1:11" x14ac:dyDescent="0.2">
      <c r="A5573" s="2" t="s">
        <v>802</v>
      </c>
      <c r="B5573" s="2" t="s">
        <v>833</v>
      </c>
      <c r="C5573" s="4">
        <v>4087</v>
      </c>
      <c r="D5573" s="2" t="s">
        <v>87</v>
      </c>
      <c r="E5573" s="2" t="s">
        <v>452</v>
      </c>
      <c r="F5573" s="23" t="str">
        <f t="shared" si="263"/>
        <v>ida</v>
      </c>
      <c r="G5573" s="4">
        <v>11</v>
      </c>
      <c r="H5573" s="2" t="s">
        <v>835</v>
      </c>
      <c r="I5573" s="2" t="s">
        <v>481</v>
      </c>
      <c r="J5573" s="23" t="str">
        <f t="shared" si="261"/>
        <v>MAIS X4087ida11</v>
      </c>
      <c r="K5573" s="32" t="str">
        <f t="shared" si="262"/>
        <v>RUA MAL EURICO GASPAR DUTRA, QUADRA 06, CASA 07/RUA 11 HC/RUA 12HC/RODOVIÁRIA NOVO GAMA/AVENIDA PERIMETRAL/DF-290/BR-040/EPIA/EPDB/EPAR/EIXO W3 SUL</v>
      </c>
    </row>
    <row r="5574" spans="1:11" x14ac:dyDescent="0.2">
      <c r="A5574" s="2" t="s">
        <v>802</v>
      </c>
      <c r="B5574" s="2" t="s">
        <v>833</v>
      </c>
      <c r="C5574" s="4">
        <v>4087</v>
      </c>
      <c r="D5574" s="2" t="s">
        <v>87</v>
      </c>
      <c r="E5574" s="2" t="s">
        <v>452</v>
      </c>
      <c r="F5574" s="23" t="str">
        <f t="shared" si="263"/>
        <v>ida</v>
      </c>
      <c r="G5574" s="4">
        <v>12</v>
      </c>
      <c r="H5574" s="2" t="s">
        <v>570</v>
      </c>
      <c r="I5574" s="2" t="s">
        <v>481</v>
      </c>
      <c r="J5574" s="23" t="str">
        <f t="shared" si="261"/>
        <v>MAIS X4087ida12</v>
      </c>
      <c r="K5574" s="32" t="str">
        <f t="shared" si="262"/>
        <v>RUA MAL EURICO GASPAR DUTRA, QUADRA 06, CASA 07/RUA 11 HC/RUA 12HC/RODOVIÁRIA NOVO GAMA/AVENIDA PERIMETRAL/DF-290/BR-040/EPIA/EPDB/EPAR/EIXO W3 SUL/EIXO W3 NORTE</v>
      </c>
    </row>
    <row r="5575" spans="1:11" x14ac:dyDescent="0.2">
      <c r="A5575" s="2" t="s">
        <v>802</v>
      </c>
      <c r="B5575" s="2" t="s">
        <v>833</v>
      </c>
      <c r="C5575" s="4">
        <v>4087</v>
      </c>
      <c r="D5575" s="2" t="s">
        <v>87</v>
      </c>
      <c r="E5575" s="2" t="s">
        <v>452</v>
      </c>
      <c r="F5575" s="23" t="str">
        <f t="shared" si="263"/>
        <v>ida</v>
      </c>
      <c r="G5575" s="4">
        <v>13</v>
      </c>
      <c r="H5575" s="2" t="s">
        <v>834</v>
      </c>
      <c r="I5575" s="2" t="s">
        <v>481</v>
      </c>
      <c r="J5575" s="23" t="str">
        <f t="shared" si="261"/>
        <v>MAIS X4087ida13</v>
      </c>
      <c r="K5575" s="32" t="str">
        <f t="shared" si="262"/>
        <v>RUA MAL EURICO GASPAR DUTRA, QUADRA 06, CASA 07/RUA 11 HC/RUA 12HC/RODOVIÁRIA NOVO GAMA/AVENIDA PERIMETRAL/DF-290/BR-040/EPIA/EPDB/EPAR/EIXO W3 SUL/EIXO W3 NORTE/TERMINAL W3 NORTE</v>
      </c>
    </row>
    <row r="5576" spans="1:11" x14ac:dyDescent="0.2">
      <c r="A5576" s="2" t="s">
        <v>802</v>
      </c>
      <c r="B5576" s="2" t="s">
        <v>833</v>
      </c>
      <c r="C5576" s="4">
        <v>4087</v>
      </c>
      <c r="D5576" s="2" t="s">
        <v>87</v>
      </c>
      <c r="E5576" s="2" t="s">
        <v>469</v>
      </c>
      <c r="F5576" s="23" t="str">
        <f t="shared" si="263"/>
        <v>volta</v>
      </c>
      <c r="G5576" s="4">
        <v>1</v>
      </c>
      <c r="H5576" s="2" t="s">
        <v>834</v>
      </c>
      <c r="I5576" s="2" t="s">
        <v>481</v>
      </c>
      <c r="J5576" s="23" t="str">
        <f t="shared" si="261"/>
        <v>MAIS X4087volta1</v>
      </c>
      <c r="K5576" s="32" t="str">
        <f t="shared" si="262"/>
        <v>TERMINAL W3 NORTE</v>
      </c>
    </row>
    <row r="5577" spans="1:11" x14ac:dyDescent="0.2">
      <c r="A5577" s="2" t="s">
        <v>802</v>
      </c>
      <c r="B5577" s="2" t="s">
        <v>833</v>
      </c>
      <c r="C5577" s="4">
        <v>4087</v>
      </c>
      <c r="D5577" s="2" t="s">
        <v>87</v>
      </c>
      <c r="E5577" s="2" t="s">
        <v>469</v>
      </c>
      <c r="F5577" s="23" t="str">
        <f t="shared" si="263"/>
        <v>volta</v>
      </c>
      <c r="G5577" s="4">
        <v>2</v>
      </c>
      <c r="H5577" s="2" t="s">
        <v>570</v>
      </c>
      <c r="I5577" s="2" t="s">
        <v>481</v>
      </c>
      <c r="J5577" s="23" t="str">
        <f t="shared" si="261"/>
        <v>MAIS X4087volta2</v>
      </c>
      <c r="K5577" s="32" t="str">
        <f t="shared" si="262"/>
        <v>TERMINAL W3 NORTE/EIXO W3 NORTE</v>
      </c>
    </row>
    <row r="5578" spans="1:11" x14ac:dyDescent="0.2">
      <c r="A5578" s="2" t="s">
        <v>802</v>
      </c>
      <c r="B5578" s="2" t="s">
        <v>833</v>
      </c>
      <c r="C5578" s="4">
        <v>4087</v>
      </c>
      <c r="D5578" s="2" t="s">
        <v>87</v>
      </c>
      <c r="E5578" s="2" t="s">
        <v>469</v>
      </c>
      <c r="F5578" s="23" t="str">
        <f t="shared" si="263"/>
        <v>volta</v>
      </c>
      <c r="G5578" s="4">
        <v>3</v>
      </c>
      <c r="H5578" s="2" t="s">
        <v>835</v>
      </c>
      <c r="I5578" s="2" t="s">
        <v>481</v>
      </c>
      <c r="J5578" s="23" t="str">
        <f t="shared" si="261"/>
        <v>MAIS X4087volta3</v>
      </c>
      <c r="K5578" s="32" t="str">
        <f t="shared" si="262"/>
        <v>TERMINAL W3 NORTE/EIXO W3 NORTE/EIXO W3 SUL</v>
      </c>
    </row>
    <row r="5579" spans="1:11" x14ac:dyDescent="0.2">
      <c r="A5579" s="2" t="s">
        <v>802</v>
      </c>
      <c r="B5579" s="2" t="s">
        <v>833</v>
      </c>
      <c r="C5579" s="4">
        <v>4087</v>
      </c>
      <c r="D5579" s="2" t="s">
        <v>87</v>
      </c>
      <c r="E5579" s="2" t="s">
        <v>469</v>
      </c>
      <c r="F5579" s="23" t="str">
        <f t="shared" si="263"/>
        <v>volta</v>
      </c>
      <c r="G5579" s="4">
        <v>4</v>
      </c>
      <c r="H5579" s="2" t="s">
        <v>814</v>
      </c>
      <c r="I5579" s="2" t="s">
        <v>813</v>
      </c>
      <c r="J5579" s="23" t="str">
        <f t="shared" si="261"/>
        <v>MAIS X4087volta4</v>
      </c>
      <c r="K5579" s="32" t="str">
        <f t="shared" si="262"/>
        <v>TERMINAL W3 NORTE/EIXO W3 NORTE/EIXO W3 SUL/EPAR</v>
      </c>
    </row>
    <row r="5580" spans="1:11" x14ac:dyDescent="0.2">
      <c r="A5580" s="2" t="s">
        <v>802</v>
      </c>
      <c r="B5580" s="2" t="s">
        <v>833</v>
      </c>
      <c r="C5580" s="4">
        <v>4087</v>
      </c>
      <c r="D5580" s="2" t="s">
        <v>87</v>
      </c>
      <c r="E5580" s="2" t="s">
        <v>469</v>
      </c>
      <c r="F5580" s="23" t="str">
        <f t="shared" si="263"/>
        <v>volta</v>
      </c>
      <c r="G5580" s="4">
        <v>5</v>
      </c>
      <c r="H5580" s="2" t="s">
        <v>812</v>
      </c>
      <c r="I5580" s="2" t="s">
        <v>813</v>
      </c>
      <c r="J5580" s="23" t="str">
        <f t="shared" si="261"/>
        <v>MAIS X4087volta5</v>
      </c>
      <c r="K5580" s="32" t="str">
        <f t="shared" si="262"/>
        <v>TERMINAL W3 NORTE/EIXO W3 NORTE/EIXO W3 SUL/EPAR/EPDB</v>
      </c>
    </row>
    <row r="5581" spans="1:11" x14ac:dyDescent="0.2">
      <c r="A5581" s="2" t="s">
        <v>802</v>
      </c>
      <c r="B5581" s="2" t="s">
        <v>833</v>
      </c>
      <c r="C5581" s="4">
        <v>4087</v>
      </c>
      <c r="D5581" s="2" t="s">
        <v>87</v>
      </c>
      <c r="E5581" s="2" t="s">
        <v>469</v>
      </c>
      <c r="F5581" s="23" t="str">
        <f t="shared" si="263"/>
        <v>volta</v>
      </c>
      <c r="G5581" s="4">
        <v>6</v>
      </c>
      <c r="H5581" s="2" t="s">
        <v>463</v>
      </c>
      <c r="I5581" s="2" t="s">
        <v>811</v>
      </c>
      <c r="J5581" s="23" t="str">
        <f t="shared" si="261"/>
        <v>MAIS X4087volta6</v>
      </c>
      <c r="K5581" s="32" t="str">
        <f t="shared" si="262"/>
        <v>TERMINAL W3 NORTE/EIXO W3 NORTE/EIXO W3 SUL/EPAR/EPDB/EPIA</v>
      </c>
    </row>
    <row r="5582" spans="1:11" x14ac:dyDescent="0.2">
      <c r="A5582" s="2" t="s">
        <v>802</v>
      </c>
      <c r="B5582" s="2" t="s">
        <v>833</v>
      </c>
      <c r="C5582" s="4">
        <v>4087</v>
      </c>
      <c r="D5582" s="2" t="s">
        <v>87</v>
      </c>
      <c r="E5582" s="2" t="s">
        <v>469</v>
      </c>
      <c r="F5582" s="23" t="str">
        <f t="shared" si="263"/>
        <v>volta</v>
      </c>
      <c r="G5582" s="4">
        <v>7</v>
      </c>
      <c r="H5582" s="2" t="s">
        <v>809</v>
      </c>
      <c r="I5582" s="2" t="s">
        <v>810</v>
      </c>
      <c r="J5582" s="23" t="str">
        <f t="shared" si="261"/>
        <v>MAIS X4087volta7</v>
      </c>
      <c r="K5582" s="32" t="str">
        <f t="shared" si="262"/>
        <v>TERMINAL W3 NORTE/EIXO W3 NORTE/EIXO W3 SUL/EPAR/EPDB/EPIA/BR-040</v>
      </c>
    </row>
    <row r="5583" spans="1:11" x14ac:dyDescent="0.2">
      <c r="A5583" s="2" t="s">
        <v>802</v>
      </c>
      <c r="B5583" s="2" t="s">
        <v>833</v>
      </c>
      <c r="C5583" s="4">
        <v>4087</v>
      </c>
      <c r="D5583" s="2" t="s">
        <v>87</v>
      </c>
      <c r="E5583" s="2" t="s">
        <v>469</v>
      </c>
      <c r="F5583" s="23" t="str">
        <f t="shared" si="263"/>
        <v>volta</v>
      </c>
      <c r="G5583" s="4">
        <v>8</v>
      </c>
      <c r="H5583" s="2" t="s">
        <v>808</v>
      </c>
      <c r="I5583" s="2" t="s">
        <v>804</v>
      </c>
      <c r="J5583" s="23" t="str">
        <f t="shared" si="261"/>
        <v>MAIS X4087volta8</v>
      </c>
      <c r="K5583" s="32" t="str">
        <f t="shared" si="262"/>
        <v>TERMINAL W3 NORTE/EIXO W3 NORTE/EIXO W3 SUL/EPAR/EPDB/EPIA/BR-040/DF-290</v>
      </c>
    </row>
    <row r="5584" spans="1:11" x14ac:dyDescent="0.2">
      <c r="A5584" s="2" t="s">
        <v>802</v>
      </c>
      <c r="B5584" s="2" t="s">
        <v>833</v>
      </c>
      <c r="C5584" s="4">
        <v>4087</v>
      </c>
      <c r="D5584" s="2" t="s">
        <v>87</v>
      </c>
      <c r="E5584" s="2" t="s">
        <v>469</v>
      </c>
      <c r="F5584" s="23" t="str">
        <f t="shared" si="263"/>
        <v>volta</v>
      </c>
      <c r="G5584" s="4">
        <v>9</v>
      </c>
      <c r="H5584" s="2" t="s">
        <v>635</v>
      </c>
      <c r="I5584" s="2" t="s">
        <v>804</v>
      </c>
      <c r="J5584" s="23" t="str">
        <f t="shared" si="261"/>
        <v>MAIS X4087volta9</v>
      </c>
      <c r="K5584" s="32" t="str">
        <f t="shared" si="262"/>
        <v>TERMINAL W3 NORTE/EIXO W3 NORTE/EIXO W3 SUL/EPAR/EPDB/EPIA/BR-040/DF-290/AVENIDA PERIMETRAL</v>
      </c>
    </row>
    <row r="5585" spans="1:11" x14ac:dyDescent="0.2">
      <c r="A5585" s="2" t="s">
        <v>802</v>
      </c>
      <c r="B5585" s="2" t="s">
        <v>833</v>
      </c>
      <c r="C5585" s="4">
        <v>4087</v>
      </c>
      <c r="D5585" s="2" t="s">
        <v>87</v>
      </c>
      <c r="E5585" s="2" t="s">
        <v>469</v>
      </c>
      <c r="F5585" s="23" t="str">
        <f t="shared" si="263"/>
        <v>volta</v>
      </c>
      <c r="G5585" s="4">
        <v>10</v>
      </c>
      <c r="H5585" s="2" t="s">
        <v>807</v>
      </c>
      <c r="I5585" s="2" t="s">
        <v>804</v>
      </c>
      <c r="J5585" s="23" t="str">
        <f t="shared" si="261"/>
        <v>MAIS X4087volta10</v>
      </c>
      <c r="K5585" s="32" t="str">
        <f t="shared" si="262"/>
        <v>TERMINAL W3 NORTE/EIXO W3 NORTE/EIXO W3 SUL/EPAR/EPDB/EPIA/BR-040/DF-290/AVENIDA PERIMETRAL/RODOVIÁRIA NOVO GAMA</v>
      </c>
    </row>
    <row r="5586" spans="1:11" x14ac:dyDescent="0.2">
      <c r="A5586" s="2" t="s">
        <v>802</v>
      </c>
      <c r="B5586" s="2" t="s">
        <v>833</v>
      </c>
      <c r="C5586" s="4">
        <v>4087</v>
      </c>
      <c r="D5586" s="2" t="s">
        <v>87</v>
      </c>
      <c r="E5586" s="2" t="s">
        <v>469</v>
      </c>
      <c r="F5586" s="23" t="str">
        <f t="shared" si="263"/>
        <v>volta</v>
      </c>
      <c r="G5586" s="4">
        <v>11</v>
      </c>
      <c r="H5586" s="2" t="s">
        <v>806</v>
      </c>
      <c r="I5586" s="2" t="s">
        <v>804</v>
      </c>
      <c r="J5586" s="23" t="str">
        <f t="shared" si="261"/>
        <v>MAIS X4087volta11</v>
      </c>
      <c r="K5586" s="32" t="str">
        <f t="shared" si="262"/>
        <v>TERMINAL W3 NORTE/EIXO W3 NORTE/EIXO W3 SUL/EPAR/EPDB/EPIA/BR-040/DF-290/AVENIDA PERIMETRAL/RODOVIÁRIA NOVO GAMA/RUA 12HC</v>
      </c>
    </row>
    <row r="5587" spans="1:11" x14ac:dyDescent="0.2">
      <c r="A5587" s="2" t="s">
        <v>802</v>
      </c>
      <c r="B5587" s="2" t="s">
        <v>833</v>
      </c>
      <c r="C5587" s="4">
        <v>4087</v>
      </c>
      <c r="D5587" s="2" t="s">
        <v>87</v>
      </c>
      <c r="E5587" s="2" t="s">
        <v>469</v>
      </c>
      <c r="F5587" s="23" t="str">
        <f t="shared" si="263"/>
        <v>volta</v>
      </c>
      <c r="G5587" s="4">
        <v>12</v>
      </c>
      <c r="H5587" s="2" t="s">
        <v>805</v>
      </c>
      <c r="I5587" s="2" t="s">
        <v>804</v>
      </c>
      <c r="J5587" s="23" t="str">
        <f t="shared" si="261"/>
        <v>MAIS X4087volta12</v>
      </c>
      <c r="K5587" s="32" t="str">
        <f t="shared" si="262"/>
        <v>TERMINAL W3 NORTE/EIXO W3 NORTE/EIXO W3 SUL/EPAR/EPDB/EPIA/BR-040/DF-290/AVENIDA PERIMETRAL/RODOVIÁRIA NOVO GAMA/RUA 12HC/RUA 11 HC</v>
      </c>
    </row>
    <row r="5588" spans="1:11" x14ac:dyDescent="0.2">
      <c r="A5588" s="2" t="s">
        <v>802</v>
      </c>
      <c r="B5588" s="2" t="s">
        <v>833</v>
      </c>
      <c r="C5588" s="4">
        <v>4087</v>
      </c>
      <c r="D5588" s="2" t="s">
        <v>87</v>
      </c>
      <c r="E5588" s="2" t="s">
        <v>469</v>
      </c>
      <c r="F5588" s="23" t="str">
        <f t="shared" si="263"/>
        <v>volta</v>
      </c>
      <c r="G5588" s="4">
        <v>13</v>
      </c>
      <c r="H5588" s="2" t="s">
        <v>803</v>
      </c>
      <c r="I5588" s="2" t="s">
        <v>804</v>
      </c>
      <c r="J5588" s="23" t="str">
        <f t="shared" si="261"/>
        <v>MAIS X4087volta13</v>
      </c>
      <c r="K5588" s="32" t="str">
        <f t="shared" si="262"/>
        <v>TERMINAL W3 NORTE/EIXO W3 NORTE/EIXO W3 SUL/EPAR/EPDB/EPIA/BR-040/DF-290/AVENIDA PERIMETRAL/RODOVIÁRIA NOVO GAMA/RUA 12HC/RUA 11 HC/RUA MAL EURICO GASPAR DUTRA, QUADRA 06, CASA 07</v>
      </c>
    </row>
    <row r="5589" spans="1:11" x14ac:dyDescent="0.2">
      <c r="A5589" s="2" t="s">
        <v>802</v>
      </c>
      <c r="B5589" s="2" t="s">
        <v>833</v>
      </c>
      <c r="C5589" s="4">
        <v>4088</v>
      </c>
      <c r="D5589" s="2" t="s">
        <v>87</v>
      </c>
      <c r="E5589" s="2" t="s">
        <v>452</v>
      </c>
      <c r="F5589" s="23" t="str">
        <f t="shared" si="263"/>
        <v>ida</v>
      </c>
      <c r="G5589" s="4">
        <v>1</v>
      </c>
      <c r="H5589" s="2" t="s">
        <v>803</v>
      </c>
      <c r="I5589" s="2" t="s">
        <v>804</v>
      </c>
      <c r="J5589" s="23" t="str">
        <f t="shared" si="261"/>
        <v>MAIS X4088ida1</v>
      </c>
      <c r="K5589" s="32" t="str">
        <f t="shared" si="262"/>
        <v>RUA MAL EURICO GASPAR DUTRA, QUADRA 06, CASA 07</v>
      </c>
    </row>
    <row r="5590" spans="1:11" x14ac:dyDescent="0.2">
      <c r="A5590" s="2" t="s">
        <v>802</v>
      </c>
      <c r="B5590" s="2" t="s">
        <v>833</v>
      </c>
      <c r="C5590" s="4">
        <v>4088</v>
      </c>
      <c r="D5590" s="2" t="s">
        <v>87</v>
      </c>
      <c r="E5590" s="2" t="s">
        <v>452</v>
      </c>
      <c r="F5590" s="23" t="str">
        <f t="shared" si="263"/>
        <v>ida</v>
      </c>
      <c r="G5590" s="4">
        <v>2</v>
      </c>
      <c r="H5590" s="2" t="s">
        <v>808</v>
      </c>
      <c r="I5590" s="2" t="s">
        <v>804</v>
      </c>
      <c r="J5590" s="23" t="str">
        <f t="shared" si="261"/>
        <v>MAIS X4088ida2</v>
      </c>
      <c r="K5590" s="32" t="str">
        <f t="shared" si="262"/>
        <v>RUA MAL EURICO GASPAR DUTRA, QUADRA 06, CASA 07/DF-290</v>
      </c>
    </row>
    <row r="5591" spans="1:11" x14ac:dyDescent="0.2">
      <c r="A5591" s="2" t="s">
        <v>802</v>
      </c>
      <c r="B5591" s="2" t="s">
        <v>833</v>
      </c>
      <c r="C5591" s="4">
        <v>4088</v>
      </c>
      <c r="D5591" s="2" t="s">
        <v>87</v>
      </c>
      <c r="E5591" s="2" t="s">
        <v>452</v>
      </c>
      <c r="F5591" s="23" t="str">
        <f t="shared" si="263"/>
        <v>ida</v>
      </c>
      <c r="G5591" s="4">
        <v>3</v>
      </c>
      <c r="H5591" s="2" t="s">
        <v>809</v>
      </c>
      <c r="I5591" s="2" t="s">
        <v>810</v>
      </c>
      <c r="J5591" s="23" t="str">
        <f t="shared" si="261"/>
        <v>MAIS X4088ida3</v>
      </c>
      <c r="K5591" s="32" t="str">
        <f t="shared" si="262"/>
        <v>RUA MAL EURICO GASPAR DUTRA, QUADRA 06, CASA 07/DF-290/BR-040</v>
      </c>
    </row>
    <row r="5592" spans="1:11" x14ac:dyDescent="0.2">
      <c r="A5592" s="2" t="s">
        <v>802</v>
      </c>
      <c r="B5592" s="2" t="s">
        <v>833</v>
      </c>
      <c r="C5592" s="4">
        <v>4088</v>
      </c>
      <c r="D5592" s="2" t="s">
        <v>87</v>
      </c>
      <c r="E5592" s="2" t="s">
        <v>452</v>
      </c>
      <c r="F5592" s="23" t="str">
        <f t="shared" si="263"/>
        <v>ida</v>
      </c>
      <c r="G5592" s="4">
        <v>4</v>
      </c>
      <c r="H5592" s="2" t="s">
        <v>463</v>
      </c>
      <c r="I5592" s="2" t="s">
        <v>811</v>
      </c>
      <c r="J5592" s="23" t="str">
        <f t="shared" si="261"/>
        <v>MAIS X4088ida4</v>
      </c>
      <c r="K5592" s="32" t="str">
        <f t="shared" si="262"/>
        <v>RUA MAL EURICO GASPAR DUTRA, QUADRA 06, CASA 07/DF-290/BR-040/EPIA</v>
      </c>
    </row>
    <row r="5593" spans="1:11" x14ac:dyDescent="0.2">
      <c r="A5593" s="2" t="s">
        <v>802</v>
      </c>
      <c r="B5593" s="2" t="s">
        <v>833</v>
      </c>
      <c r="C5593" s="4">
        <v>4088</v>
      </c>
      <c r="D5593" s="2" t="s">
        <v>87</v>
      </c>
      <c r="E5593" s="2" t="s">
        <v>452</v>
      </c>
      <c r="F5593" s="23" t="str">
        <f t="shared" si="263"/>
        <v>ida</v>
      </c>
      <c r="G5593" s="4">
        <v>5</v>
      </c>
      <c r="H5593" s="2" t="s">
        <v>812</v>
      </c>
      <c r="I5593" s="2" t="s">
        <v>813</v>
      </c>
      <c r="J5593" s="23" t="str">
        <f t="shared" si="261"/>
        <v>MAIS X4088ida5</v>
      </c>
      <c r="K5593" s="32" t="str">
        <f t="shared" si="262"/>
        <v>RUA MAL EURICO GASPAR DUTRA, QUADRA 06, CASA 07/DF-290/BR-040/EPIA/EPDB</v>
      </c>
    </row>
    <row r="5594" spans="1:11" x14ac:dyDescent="0.2">
      <c r="A5594" s="2" t="s">
        <v>802</v>
      </c>
      <c r="B5594" s="2" t="s">
        <v>833</v>
      </c>
      <c r="C5594" s="4">
        <v>4088</v>
      </c>
      <c r="D5594" s="2" t="s">
        <v>87</v>
      </c>
      <c r="E5594" s="2" t="s">
        <v>452</v>
      </c>
      <c r="F5594" s="23" t="str">
        <f t="shared" si="263"/>
        <v>ida</v>
      </c>
      <c r="G5594" s="4">
        <v>6</v>
      </c>
      <c r="H5594" s="2" t="s">
        <v>814</v>
      </c>
      <c r="I5594" s="2" t="s">
        <v>813</v>
      </c>
      <c r="J5594" s="23" t="str">
        <f t="shared" si="261"/>
        <v>MAIS X4088ida6</v>
      </c>
      <c r="K5594" s="32" t="str">
        <f t="shared" si="262"/>
        <v>RUA MAL EURICO GASPAR DUTRA, QUADRA 06, CASA 07/DF-290/BR-040/EPIA/EPDB/EPAR</v>
      </c>
    </row>
    <row r="5595" spans="1:11" x14ac:dyDescent="0.2">
      <c r="A5595" s="2" t="s">
        <v>802</v>
      </c>
      <c r="B5595" s="2" t="s">
        <v>833</v>
      </c>
      <c r="C5595" s="4">
        <v>4088</v>
      </c>
      <c r="D5595" s="2" t="s">
        <v>87</v>
      </c>
      <c r="E5595" s="2" t="s">
        <v>452</v>
      </c>
      <c r="F5595" s="23" t="str">
        <f t="shared" si="263"/>
        <v>ida</v>
      </c>
      <c r="G5595" s="4">
        <v>7</v>
      </c>
      <c r="H5595" s="2" t="s">
        <v>835</v>
      </c>
      <c r="I5595" s="2" t="s">
        <v>481</v>
      </c>
      <c r="J5595" s="23" t="str">
        <f t="shared" si="261"/>
        <v>MAIS X4088ida7</v>
      </c>
      <c r="K5595" s="32" t="str">
        <f t="shared" si="262"/>
        <v>RUA MAL EURICO GASPAR DUTRA, QUADRA 06, CASA 07/DF-290/BR-040/EPIA/EPDB/EPAR/EIXO W3 SUL</v>
      </c>
    </row>
    <row r="5596" spans="1:11" x14ac:dyDescent="0.2">
      <c r="A5596" s="2" t="s">
        <v>802</v>
      </c>
      <c r="B5596" s="2" t="s">
        <v>833</v>
      </c>
      <c r="C5596" s="4">
        <v>4088</v>
      </c>
      <c r="D5596" s="2" t="s">
        <v>87</v>
      </c>
      <c r="E5596" s="2" t="s">
        <v>452</v>
      </c>
      <c r="F5596" s="23" t="str">
        <f t="shared" si="263"/>
        <v>ida</v>
      </c>
      <c r="G5596" s="4">
        <v>8</v>
      </c>
      <c r="H5596" s="2" t="s">
        <v>570</v>
      </c>
      <c r="I5596" s="2" t="s">
        <v>481</v>
      </c>
      <c r="J5596" s="23" t="str">
        <f t="shared" si="261"/>
        <v>MAIS X4088ida8</v>
      </c>
      <c r="K5596" s="32" t="str">
        <f t="shared" si="262"/>
        <v>RUA MAL EURICO GASPAR DUTRA, QUADRA 06, CASA 07/DF-290/BR-040/EPIA/EPDB/EPAR/EIXO W3 SUL/EIXO W3 NORTE</v>
      </c>
    </row>
    <row r="5597" spans="1:11" x14ac:dyDescent="0.2">
      <c r="A5597" s="2" t="s">
        <v>802</v>
      </c>
      <c r="B5597" s="2" t="s">
        <v>833</v>
      </c>
      <c r="C5597" s="4">
        <v>4088</v>
      </c>
      <c r="D5597" s="2" t="s">
        <v>87</v>
      </c>
      <c r="E5597" s="2" t="s">
        <v>452</v>
      </c>
      <c r="F5597" s="23" t="str">
        <f t="shared" si="263"/>
        <v>ida</v>
      </c>
      <c r="G5597" s="4">
        <v>9</v>
      </c>
      <c r="H5597" s="2" t="s">
        <v>834</v>
      </c>
      <c r="I5597" s="2" t="s">
        <v>481</v>
      </c>
      <c r="J5597" s="23" t="str">
        <f t="shared" si="261"/>
        <v>MAIS X4088ida9</v>
      </c>
      <c r="K5597" s="32" t="str">
        <f t="shared" si="262"/>
        <v>RUA MAL EURICO GASPAR DUTRA, QUADRA 06, CASA 07/DF-290/BR-040/EPIA/EPDB/EPAR/EIXO W3 SUL/EIXO W3 NORTE/TERMINAL W3 NORTE</v>
      </c>
    </row>
    <row r="5598" spans="1:11" x14ac:dyDescent="0.2">
      <c r="A5598" s="2" t="s">
        <v>802</v>
      </c>
      <c r="B5598" s="2" t="s">
        <v>833</v>
      </c>
      <c r="C5598" s="4">
        <v>4088</v>
      </c>
      <c r="D5598" s="2" t="s">
        <v>87</v>
      </c>
      <c r="E5598" s="2" t="s">
        <v>469</v>
      </c>
      <c r="F5598" s="23" t="str">
        <f t="shared" si="263"/>
        <v>volta</v>
      </c>
      <c r="G5598" s="4">
        <v>1</v>
      </c>
      <c r="H5598" s="2" t="s">
        <v>834</v>
      </c>
      <c r="I5598" s="2" t="s">
        <v>481</v>
      </c>
      <c r="J5598" s="23" t="str">
        <f t="shared" si="261"/>
        <v>MAIS X4088volta1</v>
      </c>
      <c r="K5598" s="32" t="str">
        <f t="shared" si="262"/>
        <v>TERMINAL W3 NORTE</v>
      </c>
    </row>
    <row r="5599" spans="1:11" x14ac:dyDescent="0.2">
      <c r="A5599" s="2" t="s">
        <v>802</v>
      </c>
      <c r="B5599" s="2" t="s">
        <v>833</v>
      </c>
      <c r="C5599" s="4">
        <v>4088</v>
      </c>
      <c r="D5599" s="2" t="s">
        <v>87</v>
      </c>
      <c r="E5599" s="2" t="s">
        <v>469</v>
      </c>
      <c r="F5599" s="23" t="str">
        <f t="shared" si="263"/>
        <v>volta</v>
      </c>
      <c r="G5599" s="4">
        <v>2</v>
      </c>
      <c r="H5599" s="2" t="s">
        <v>570</v>
      </c>
      <c r="I5599" s="2" t="s">
        <v>481</v>
      </c>
      <c r="J5599" s="23" t="str">
        <f t="shared" si="261"/>
        <v>MAIS X4088volta2</v>
      </c>
      <c r="K5599" s="32" t="str">
        <f t="shared" si="262"/>
        <v>TERMINAL W3 NORTE/EIXO W3 NORTE</v>
      </c>
    </row>
    <row r="5600" spans="1:11" x14ac:dyDescent="0.2">
      <c r="A5600" s="2" t="s">
        <v>802</v>
      </c>
      <c r="B5600" s="2" t="s">
        <v>833</v>
      </c>
      <c r="C5600" s="4">
        <v>4088</v>
      </c>
      <c r="D5600" s="2" t="s">
        <v>87</v>
      </c>
      <c r="E5600" s="2" t="s">
        <v>469</v>
      </c>
      <c r="F5600" s="23" t="str">
        <f t="shared" si="263"/>
        <v>volta</v>
      </c>
      <c r="G5600" s="4">
        <v>3</v>
      </c>
      <c r="H5600" s="2" t="s">
        <v>835</v>
      </c>
      <c r="I5600" s="2" t="s">
        <v>481</v>
      </c>
      <c r="J5600" s="23" t="str">
        <f t="shared" si="261"/>
        <v>MAIS X4088volta3</v>
      </c>
      <c r="K5600" s="32" t="str">
        <f t="shared" si="262"/>
        <v>TERMINAL W3 NORTE/EIXO W3 NORTE/EIXO W3 SUL</v>
      </c>
    </row>
    <row r="5601" spans="1:11" x14ac:dyDescent="0.2">
      <c r="A5601" s="2" t="s">
        <v>802</v>
      </c>
      <c r="B5601" s="2" t="s">
        <v>833</v>
      </c>
      <c r="C5601" s="4">
        <v>4088</v>
      </c>
      <c r="D5601" s="2" t="s">
        <v>87</v>
      </c>
      <c r="E5601" s="2" t="s">
        <v>469</v>
      </c>
      <c r="F5601" s="23" t="str">
        <f t="shared" si="263"/>
        <v>volta</v>
      </c>
      <c r="G5601" s="4">
        <v>4</v>
      </c>
      <c r="H5601" s="2" t="s">
        <v>814</v>
      </c>
      <c r="I5601" s="2" t="s">
        <v>813</v>
      </c>
      <c r="J5601" s="23" t="str">
        <f t="shared" si="261"/>
        <v>MAIS X4088volta4</v>
      </c>
      <c r="K5601" s="32" t="str">
        <f t="shared" si="262"/>
        <v>TERMINAL W3 NORTE/EIXO W3 NORTE/EIXO W3 SUL/EPAR</v>
      </c>
    </row>
    <row r="5602" spans="1:11" x14ac:dyDescent="0.2">
      <c r="A5602" s="2" t="s">
        <v>802</v>
      </c>
      <c r="B5602" s="2" t="s">
        <v>833</v>
      </c>
      <c r="C5602" s="4">
        <v>4088</v>
      </c>
      <c r="D5602" s="2" t="s">
        <v>87</v>
      </c>
      <c r="E5602" s="2" t="s">
        <v>469</v>
      </c>
      <c r="F5602" s="23" t="str">
        <f t="shared" si="263"/>
        <v>volta</v>
      </c>
      <c r="G5602" s="4">
        <v>5</v>
      </c>
      <c r="H5602" s="2" t="s">
        <v>812</v>
      </c>
      <c r="I5602" s="2" t="s">
        <v>813</v>
      </c>
      <c r="J5602" s="23" t="str">
        <f t="shared" si="261"/>
        <v>MAIS X4088volta5</v>
      </c>
      <c r="K5602" s="32" t="str">
        <f t="shared" si="262"/>
        <v>TERMINAL W3 NORTE/EIXO W3 NORTE/EIXO W3 SUL/EPAR/EPDB</v>
      </c>
    </row>
    <row r="5603" spans="1:11" x14ac:dyDescent="0.2">
      <c r="A5603" s="2" t="s">
        <v>802</v>
      </c>
      <c r="B5603" s="2" t="s">
        <v>833</v>
      </c>
      <c r="C5603" s="4">
        <v>4088</v>
      </c>
      <c r="D5603" s="2" t="s">
        <v>87</v>
      </c>
      <c r="E5603" s="2" t="s">
        <v>469</v>
      </c>
      <c r="F5603" s="23" t="str">
        <f t="shared" si="263"/>
        <v>volta</v>
      </c>
      <c r="G5603" s="4">
        <v>6</v>
      </c>
      <c r="H5603" s="2" t="s">
        <v>463</v>
      </c>
      <c r="I5603" s="2" t="s">
        <v>811</v>
      </c>
      <c r="J5603" s="23" t="str">
        <f t="shared" si="261"/>
        <v>MAIS X4088volta6</v>
      </c>
      <c r="K5603" s="32" t="str">
        <f t="shared" si="262"/>
        <v>TERMINAL W3 NORTE/EIXO W3 NORTE/EIXO W3 SUL/EPAR/EPDB/EPIA</v>
      </c>
    </row>
    <row r="5604" spans="1:11" x14ac:dyDescent="0.2">
      <c r="A5604" s="2" t="s">
        <v>802</v>
      </c>
      <c r="B5604" s="2" t="s">
        <v>833</v>
      </c>
      <c r="C5604" s="4">
        <v>4088</v>
      </c>
      <c r="D5604" s="2" t="s">
        <v>87</v>
      </c>
      <c r="E5604" s="2" t="s">
        <v>469</v>
      </c>
      <c r="F5604" s="23" t="str">
        <f t="shared" si="263"/>
        <v>volta</v>
      </c>
      <c r="G5604" s="4">
        <v>7</v>
      </c>
      <c r="H5604" s="2" t="s">
        <v>809</v>
      </c>
      <c r="I5604" s="2" t="s">
        <v>810</v>
      </c>
      <c r="J5604" s="23" t="str">
        <f t="shared" si="261"/>
        <v>MAIS X4088volta7</v>
      </c>
      <c r="K5604" s="32" t="str">
        <f t="shared" si="262"/>
        <v>TERMINAL W3 NORTE/EIXO W3 NORTE/EIXO W3 SUL/EPAR/EPDB/EPIA/BR-040</v>
      </c>
    </row>
    <row r="5605" spans="1:11" x14ac:dyDescent="0.2">
      <c r="A5605" s="2" t="s">
        <v>802</v>
      </c>
      <c r="B5605" s="2" t="s">
        <v>833</v>
      </c>
      <c r="C5605" s="4">
        <v>4088</v>
      </c>
      <c r="D5605" s="2" t="s">
        <v>87</v>
      </c>
      <c r="E5605" s="2" t="s">
        <v>469</v>
      </c>
      <c r="F5605" s="23" t="str">
        <f t="shared" si="263"/>
        <v>volta</v>
      </c>
      <c r="G5605" s="4">
        <v>8</v>
      </c>
      <c r="H5605" s="2" t="s">
        <v>808</v>
      </c>
      <c r="I5605" s="2" t="s">
        <v>804</v>
      </c>
      <c r="J5605" s="23" t="str">
        <f t="shared" si="261"/>
        <v>MAIS X4088volta8</v>
      </c>
      <c r="K5605" s="32" t="str">
        <f t="shared" si="262"/>
        <v>TERMINAL W3 NORTE/EIXO W3 NORTE/EIXO W3 SUL/EPAR/EPDB/EPIA/BR-040/DF-290</v>
      </c>
    </row>
    <row r="5606" spans="1:11" x14ac:dyDescent="0.2">
      <c r="A5606" s="2" t="s">
        <v>802</v>
      </c>
      <c r="B5606" s="2" t="s">
        <v>833</v>
      </c>
      <c r="C5606" s="4">
        <v>4088</v>
      </c>
      <c r="D5606" s="2" t="s">
        <v>87</v>
      </c>
      <c r="E5606" s="2" t="s">
        <v>469</v>
      </c>
      <c r="F5606" s="23" t="str">
        <f t="shared" si="263"/>
        <v>volta</v>
      </c>
      <c r="G5606" s="4">
        <v>9</v>
      </c>
      <c r="H5606" s="2" t="s">
        <v>803</v>
      </c>
      <c r="I5606" s="2" t="s">
        <v>804</v>
      </c>
      <c r="J5606" s="23" t="str">
        <f t="shared" si="261"/>
        <v>MAIS X4088volta9</v>
      </c>
      <c r="K5606" s="32" t="str">
        <f t="shared" si="262"/>
        <v>TERMINAL W3 NORTE/EIXO W3 NORTE/EIXO W3 SUL/EPAR/EPDB/EPIA/BR-040/DF-290/RUA MAL EURICO GASPAR DUTRA, QUADRA 06, CASA 07</v>
      </c>
    </row>
    <row r="5607" spans="1:11" x14ac:dyDescent="0.2">
      <c r="A5607" s="2" t="s">
        <v>817</v>
      </c>
      <c r="B5607" s="2" t="s">
        <v>833</v>
      </c>
      <c r="C5607" s="4">
        <v>4090</v>
      </c>
      <c r="D5607" s="2" t="s">
        <v>90</v>
      </c>
      <c r="E5607" s="2" t="s">
        <v>452</v>
      </c>
      <c r="F5607" s="23" t="str">
        <f t="shared" si="263"/>
        <v>ida</v>
      </c>
      <c r="G5607" s="4">
        <v>1</v>
      </c>
      <c r="H5607" s="2" t="s">
        <v>818</v>
      </c>
      <c r="I5607" s="2" t="s">
        <v>817</v>
      </c>
      <c r="J5607" s="23" t="str">
        <f t="shared" si="261"/>
        <v>ROTA DO SOL4090ida1</v>
      </c>
      <c r="K5607" s="32" t="str">
        <f t="shared" si="262"/>
        <v>CH PARAÍSO Nº 49</v>
      </c>
    </row>
    <row r="5608" spans="1:11" x14ac:dyDescent="0.2">
      <c r="A5608" s="2" t="s">
        <v>817</v>
      </c>
      <c r="B5608" s="2" t="s">
        <v>833</v>
      </c>
      <c r="C5608" s="4">
        <v>4090</v>
      </c>
      <c r="D5608" s="2" t="s">
        <v>90</v>
      </c>
      <c r="E5608" s="2" t="s">
        <v>452</v>
      </c>
      <c r="F5608" s="23" t="str">
        <f t="shared" si="263"/>
        <v>ida</v>
      </c>
      <c r="G5608" s="4">
        <v>2</v>
      </c>
      <c r="H5608" s="2" t="s">
        <v>808</v>
      </c>
      <c r="I5608" s="2" t="s">
        <v>804</v>
      </c>
      <c r="J5608" s="23" t="str">
        <f t="shared" si="261"/>
        <v>ROTA DO SOL4090ida2</v>
      </c>
      <c r="K5608" s="32" t="str">
        <f t="shared" si="262"/>
        <v>CH PARAÍSO Nº 49/DF-290</v>
      </c>
    </row>
    <row r="5609" spans="1:11" x14ac:dyDescent="0.2">
      <c r="A5609" s="2" t="s">
        <v>817</v>
      </c>
      <c r="B5609" s="2" t="s">
        <v>833</v>
      </c>
      <c r="C5609" s="4">
        <v>4090</v>
      </c>
      <c r="D5609" s="2" t="s">
        <v>90</v>
      </c>
      <c r="E5609" s="2" t="s">
        <v>452</v>
      </c>
      <c r="F5609" s="23" t="str">
        <f t="shared" si="263"/>
        <v>ida</v>
      </c>
      <c r="G5609" s="4">
        <v>3</v>
      </c>
      <c r="H5609" s="2" t="s">
        <v>809</v>
      </c>
      <c r="I5609" s="2" t="s">
        <v>810</v>
      </c>
      <c r="J5609" s="23" t="str">
        <f t="shared" si="261"/>
        <v>ROTA DO SOL4090ida3</v>
      </c>
      <c r="K5609" s="32" t="str">
        <f t="shared" si="262"/>
        <v>CH PARAÍSO Nº 49/DF-290/BR-040</v>
      </c>
    </row>
    <row r="5610" spans="1:11" x14ac:dyDescent="0.2">
      <c r="A5610" s="2" t="s">
        <v>817</v>
      </c>
      <c r="B5610" s="2" t="s">
        <v>833</v>
      </c>
      <c r="C5610" s="4">
        <v>4090</v>
      </c>
      <c r="D5610" s="2" t="s">
        <v>90</v>
      </c>
      <c r="E5610" s="2" t="s">
        <v>452</v>
      </c>
      <c r="F5610" s="23" t="str">
        <f t="shared" si="263"/>
        <v>ida</v>
      </c>
      <c r="G5610" s="4">
        <v>4</v>
      </c>
      <c r="H5610" s="2" t="s">
        <v>463</v>
      </c>
      <c r="I5610" s="2" t="s">
        <v>811</v>
      </c>
      <c r="J5610" s="23" t="str">
        <f t="shared" si="261"/>
        <v>ROTA DO SOL4090ida4</v>
      </c>
      <c r="K5610" s="32" t="str">
        <f t="shared" si="262"/>
        <v>CH PARAÍSO Nº 49/DF-290/BR-040/EPIA</v>
      </c>
    </row>
    <row r="5611" spans="1:11" x14ac:dyDescent="0.2">
      <c r="A5611" s="2" t="s">
        <v>817</v>
      </c>
      <c r="B5611" s="2" t="s">
        <v>833</v>
      </c>
      <c r="C5611" s="4">
        <v>4090</v>
      </c>
      <c r="D5611" s="2" t="s">
        <v>90</v>
      </c>
      <c r="E5611" s="2" t="s">
        <v>452</v>
      </c>
      <c r="F5611" s="23" t="str">
        <f t="shared" si="263"/>
        <v>ida</v>
      </c>
      <c r="G5611" s="4">
        <v>5</v>
      </c>
      <c r="H5611" s="2" t="s">
        <v>812</v>
      </c>
      <c r="I5611" s="2" t="s">
        <v>813</v>
      </c>
      <c r="J5611" s="23" t="str">
        <f t="shared" si="261"/>
        <v>ROTA DO SOL4090ida5</v>
      </c>
      <c r="K5611" s="32" t="str">
        <f t="shared" si="262"/>
        <v>CH PARAÍSO Nº 49/DF-290/BR-040/EPIA/EPDB</v>
      </c>
    </row>
    <row r="5612" spans="1:11" x14ac:dyDescent="0.2">
      <c r="A5612" s="2" t="s">
        <v>817</v>
      </c>
      <c r="B5612" s="2" t="s">
        <v>833</v>
      </c>
      <c r="C5612" s="4">
        <v>4090</v>
      </c>
      <c r="D5612" s="2" t="s">
        <v>90</v>
      </c>
      <c r="E5612" s="2" t="s">
        <v>452</v>
      </c>
      <c r="F5612" s="23" t="str">
        <f t="shared" si="263"/>
        <v>ida</v>
      </c>
      <c r="G5612" s="4">
        <v>6</v>
      </c>
      <c r="H5612" s="2" t="s">
        <v>814</v>
      </c>
      <c r="I5612" s="2" t="s">
        <v>813</v>
      </c>
      <c r="J5612" s="23" t="str">
        <f t="shared" si="261"/>
        <v>ROTA DO SOL4090ida6</v>
      </c>
      <c r="K5612" s="32" t="str">
        <f t="shared" si="262"/>
        <v>CH PARAÍSO Nº 49/DF-290/BR-040/EPIA/EPDB/EPAR</v>
      </c>
    </row>
    <row r="5613" spans="1:11" x14ac:dyDescent="0.2">
      <c r="A5613" s="2" t="s">
        <v>817</v>
      </c>
      <c r="B5613" s="2" t="s">
        <v>833</v>
      </c>
      <c r="C5613" s="4">
        <v>4090</v>
      </c>
      <c r="D5613" s="2" t="s">
        <v>90</v>
      </c>
      <c r="E5613" s="2" t="s">
        <v>452</v>
      </c>
      <c r="F5613" s="23" t="str">
        <f t="shared" si="263"/>
        <v>ida</v>
      </c>
      <c r="G5613" s="4">
        <v>7</v>
      </c>
      <c r="H5613" s="2" t="s">
        <v>835</v>
      </c>
      <c r="I5613" s="2" t="s">
        <v>481</v>
      </c>
      <c r="J5613" s="23" t="str">
        <f t="shared" si="261"/>
        <v>ROTA DO SOL4090ida7</v>
      </c>
      <c r="K5613" s="32" t="str">
        <f t="shared" si="262"/>
        <v>CH PARAÍSO Nº 49/DF-290/BR-040/EPIA/EPDB/EPAR/EIXO W3 SUL</v>
      </c>
    </row>
    <row r="5614" spans="1:11" x14ac:dyDescent="0.2">
      <c r="A5614" s="2" t="s">
        <v>817</v>
      </c>
      <c r="B5614" s="2" t="s">
        <v>833</v>
      </c>
      <c r="C5614" s="4">
        <v>4090</v>
      </c>
      <c r="D5614" s="2" t="s">
        <v>90</v>
      </c>
      <c r="E5614" s="2" t="s">
        <v>452</v>
      </c>
      <c r="F5614" s="23" t="str">
        <f t="shared" si="263"/>
        <v>ida</v>
      </c>
      <c r="G5614" s="4">
        <v>8</v>
      </c>
      <c r="H5614" s="2" t="s">
        <v>570</v>
      </c>
      <c r="I5614" s="2" t="s">
        <v>481</v>
      </c>
      <c r="J5614" s="23" t="str">
        <f t="shared" si="261"/>
        <v>ROTA DO SOL4090ida8</v>
      </c>
      <c r="K5614" s="32" t="str">
        <f t="shared" si="262"/>
        <v>CH PARAÍSO Nº 49/DF-290/BR-040/EPIA/EPDB/EPAR/EIXO W3 SUL/EIXO W3 NORTE</v>
      </c>
    </row>
    <row r="5615" spans="1:11" x14ac:dyDescent="0.2">
      <c r="A5615" s="2" t="s">
        <v>817</v>
      </c>
      <c r="B5615" s="2" t="s">
        <v>833</v>
      </c>
      <c r="C5615" s="4">
        <v>4090</v>
      </c>
      <c r="D5615" s="2" t="s">
        <v>90</v>
      </c>
      <c r="E5615" s="2" t="s">
        <v>452</v>
      </c>
      <c r="F5615" s="23" t="str">
        <f t="shared" si="263"/>
        <v>ida</v>
      </c>
      <c r="G5615" s="4">
        <v>9</v>
      </c>
      <c r="H5615" s="2" t="s">
        <v>834</v>
      </c>
      <c r="I5615" s="2" t="s">
        <v>481</v>
      </c>
      <c r="J5615" s="23" t="str">
        <f t="shared" si="261"/>
        <v>ROTA DO SOL4090ida9</v>
      </c>
      <c r="K5615" s="32" t="str">
        <f t="shared" si="262"/>
        <v>CH PARAÍSO Nº 49/DF-290/BR-040/EPIA/EPDB/EPAR/EIXO W3 SUL/EIXO W3 NORTE/TERMINAL W3 NORTE</v>
      </c>
    </row>
    <row r="5616" spans="1:11" x14ac:dyDescent="0.2">
      <c r="A5616" s="2" t="s">
        <v>817</v>
      </c>
      <c r="B5616" s="2" t="s">
        <v>833</v>
      </c>
      <c r="C5616" s="4">
        <v>4090</v>
      </c>
      <c r="D5616" s="2" t="s">
        <v>90</v>
      </c>
      <c r="E5616" s="2" t="s">
        <v>469</v>
      </c>
      <c r="F5616" s="23" t="str">
        <f t="shared" si="263"/>
        <v>volta</v>
      </c>
      <c r="G5616" s="4">
        <v>1</v>
      </c>
      <c r="H5616" s="2" t="s">
        <v>834</v>
      </c>
      <c r="I5616" s="2" t="s">
        <v>481</v>
      </c>
      <c r="J5616" s="23" t="str">
        <f t="shared" si="261"/>
        <v>ROTA DO SOL4090volta1</v>
      </c>
      <c r="K5616" s="32" t="str">
        <f t="shared" si="262"/>
        <v>TERMINAL W3 NORTE</v>
      </c>
    </row>
    <row r="5617" spans="1:11" x14ac:dyDescent="0.2">
      <c r="A5617" s="2" t="s">
        <v>817</v>
      </c>
      <c r="B5617" s="2" t="s">
        <v>833</v>
      </c>
      <c r="C5617" s="4">
        <v>4090</v>
      </c>
      <c r="D5617" s="2" t="s">
        <v>90</v>
      </c>
      <c r="E5617" s="2" t="s">
        <v>469</v>
      </c>
      <c r="F5617" s="23" t="str">
        <f t="shared" si="263"/>
        <v>volta</v>
      </c>
      <c r="G5617" s="4">
        <v>2</v>
      </c>
      <c r="H5617" s="2" t="s">
        <v>570</v>
      </c>
      <c r="I5617" s="2" t="s">
        <v>481</v>
      </c>
      <c r="J5617" s="23" t="str">
        <f t="shared" si="261"/>
        <v>ROTA DO SOL4090volta2</v>
      </c>
      <c r="K5617" s="32" t="str">
        <f t="shared" si="262"/>
        <v>TERMINAL W3 NORTE/EIXO W3 NORTE</v>
      </c>
    </row>
    <row r="5618" spans="1:11" x14ac:dyDescent="0.2">
      <c r="A5618" s="2" t="s">
        <v>817</v>
      </c>
      <c r="B5618" s="2" t="s">
        <v>833</v>
      </c>
      <c r="C5618" s="4">
        <v>4090</v>
      </c>
      <c r="D5618" s="2" t="s">
        <v>90</v>
      </c>
      <c r="E5618" s="2" t="s">
        <v>469</v>
      </c>
      <c r="F5618" s="23" t="str">
        <f t="shared" si="263"/>
        <v>volta</v>
      </c>
      <c r="G5618" s="4">
        <v>3</v>
      </c>
      <c r="H5618" s="2" t="s">
        <v>835</v>
      </c>
      <c r="I5618" s="2" t="s">
        <v>481</v>
      </c>
      <c r="J5618" s="23" t="str">
        <f t="shared" si="261"/>
        <v>ROTA DO SOL4090volta3</v>
      </c>
      <c r="K5618" s="32" t="str">
        <f t="shared" si="262"/>
        <v>TERMINAL W3 NORTE/EIXO W3 NORTE/EIXO W3 SUL</v>
      </c>
    </row>
    <row r="5619" spans="1:11" x14ac:dyDescent="0.2">
      <c r="A5619" s="2" t="s">
        <v>817</v>
      </c>
      <c r="B5619" s="2" t="s">
        <v>833</v>
      </c>
      <c r="C5619" s="4">
        <v>4090</v>
      </c>
      <c r="D5619" s="2" t="s">
        <v>90</v>
      </c>
      <c r="E5619" s="2" t="s">
        <v>469</v>
      </c>
      <c r="F5619" s="23" t="str">
        <f t="shared" si="263"/>
        <v>volta</v>
      </c>
      <c r="G5619" s="4">
        <v>4</v>
      </c>
      <c r="H5619" s="2" t="s">
        <v>814</v>
      </c>
      <c r="I5619" s="2" t="s">
        <v>813</v>
      </c>
      <c r="J5619" s="23" t="str">
        <f t="shared" si="261"/>
        <v>ROTA DO SOL4090volta4</v>
      </c>
      <c r="K5619" s="32" t="str">
        <f t="shared" si="262"/>
        <v>TERMINAL W3 NORTE/EIXO W3 NORTE/EIXO W3 SUL/EPAR</v>
      </c>
    </row>
    <row r="5620" spans="1:11" x14ac:dyDescent="0.2">
      <c r="A5620" s="2" t="s">
        <v>817</v>
      </c>
      <c r="B5620" s="2" t="s">
        <v>833</v>
      </c>
      <c r="C5620" s="4">
        <v>4090</v>
      </c>
      <c r="D5620" s="2" t="s">
        <v>90</v>
      </c>
      <c r="E5620" s="2" t="s">
        <v>469</v>
      </c>
      <c r="F5620" s="23" t="str">
        <f t="shared" si="263"/>
        <v>volta</v>
      </c>
      <c r="G5620" s="4">
        <v>5</v>
      </c>
      <c r="H5620" s="2" t="s">
        <v>812</v>
      </c>
      <c r="I5620" s="2" t="s">
        <v>813</v>
      </c>
      <c r="J5620" s="23" t="str">
        <f t="shared" si="261"/>
        <v>ROTA DO SOL4090volta5</v>
      </c>
      <c r="K5620" s="32" t="str">
        <f t="shared" si="262"/>
        <v>TERMINAL W3 NORTE/EIXO W3 NORTE/EIXO W3 SUL/EPAR/EPDB</v>
      </c>
    </row>
    <row r="5621" spans="1:11" x14ac:dyDescent="0.2">
      <c r="A5621" s="2" t="s">
        <v>817</v>
      </c>
      <c r="B5621" s="2" t="s">
        <v>833</v>
      </c>
      <c r="C5621" s="4">
        <v>4090</v>
      </c>
      <c r="D5621" s="2" t="s">
        <v>90</v>
      </c>
      <c r="E5621" s="2" t="s">
        <v>469</v>
      </c>
      <c r="F5621" s="23" t="str">
        <f t="shared" si="263"/>
        <v>volta</v>
      </c>
      <c r="G5621" s="4">
        <v>6</v>
      </c>
      <c r="H5621" s="2" t="s">
        <v>463</v>
      </c>
      <c r="I5621" s="2" t="s">
        <v>811</v>
      </c>
      <c r="J5621" s="23" t="str">
        <f t="shared" si="261"/>
        <v>ROTA DO SOL4090volta6</v>
      </c>
      <c r="K5621" s="32" t="str">
        <f t="shared" si="262"/>
        <v>TERMINAL W3 NORTE/EIXO W3 NORTE/EIXO W3 SUL/EPAR/EPDB/EPIA</v>
      </c>
    </row>
    <row r="5622" spans="1:11" x14ac:dyDescent="0.2">
      <c r="A5622" s="2" t="s">
        <v>817</v>
      </c>
      <c r="B5622" s="2" t="s">
        <v>833</v>
      </c>
      <c r="C5622" s="4">
        <v>4090</v>
      </c>
      <c r="D5622" s="2" t="s">
        <v>90</v>
      </c>
      <c r="E5622" s="2" t="s">
        <v>469</v>
      </c>
      <c r="F5622" s="23" t="str">
        <f t="shared" si="263"/>
        <v>volta</v>
      </c>
      <c r="G5622" s="4">
        <v>7</v>
      </c>
      <c r="H5622" s="2" t="s">
        <v>809</v>
      </c>
      <c r="I5622" s="2" t="s">
        <v>810</v>
      </c>
      <c r="J5622" s="23" t="str">
        <f t="shared" si="261"/>
        <v>ROTA DO SOL4090volta7</v>
      </c>
      <c r="K5622" s="32" t="str">
        <f t="shared" si="262"/>
        <v>TERMINAL W3 NORTE/EIXO W3 NORTE/EIXO W3 SUL/EPAR/EPDB/EPIA/BR-040</v>
      </c>
    </row>
    <row r="5623" spans="1:11" x14ac:dyDescent="0.2">
      <c r="A5623" s="2" t="s">
        <v>817</v>
      </c>
      <c r="B5623" s="2" t="s">
        <v>833</v>
      </c>
      <c r="C5623" s="4">
        <v>4090</v>
      </c>
      <c r="D5623" s="2" t="s">
        <v>90</v>
      </c>
      <c r="E5623" s="2" t="s">
        <v>469</v>
      </c>
      <c r="F5623" s="23" t="str">
        <f t="shared" si="263"/>
        <v>volta</v>
      </c>
      <c r="G5623" s="4">
        <v>8</v>
      </c>
      <c r="H5623" s="2" t="s">
        <v>808</v>
      </c>
      <c r="I5623" s="2" t="s">
        <v>804</v>
      </c>
      <c r="J5623" s="23" t="str">
        <f t="shared" si="261"/>
        <v>ROTA DO SOL4090volta8</v>
      </c>
      <c r="K5623" s="32" t="str">
        <f t="shared" si="262"/>
        <v>TERMINAL W3 NORTE/EIXO W3 NORTE/EIXO W3 SUL/EPAR/EPDB/EPIA/BR-040/DF-290</v>
      </c>
    </row>
    <row r="5624" spans="1:11" x14ac:dyDescent="0.2">
      <c r="A5624" s="2" t="s">
        <v>817</v>
      </c>
      <c r="B5624" s="2" t="s">
        <v>833</v>
      </c>
      <c r="C5624" s="4">
        <v>4090</v>
      </c>
      <c r="D5624" s="2" t="s">
        <v>90</v>
      </c>
      <c r="E5624" s="2" t="s">
        <v>469</v>
      </c>
      <c r="F5624" s="23" t="str">
        <f t="shared" si="263"/>
        <v>volta</v>
      </c>
      <c r="G5624" s="4">
        <v>9</v>
      </c>
      <c r="H5624" s="2" t="s">
        <v>818</v>
      </c>
      <c r="I5624" s="2" t="s">
        <v>817</v>
      </c>
      <c r="J5624" s="23" t="str">
        <f t="shared" si="261"/>
        <v>ROTA DO SOL4090volta9</v>
      </c>
      <c r="K5624" s="32" t="str">
        <f t="shared" si="262"/>
        <v>TERMINAL W3 NORTE/EIXO W3 NORTE/EIXO W3 SUL/EPAR/EPDB/EPIA/BR-040/DF-290/CH PARAÍSO Nº 49</v>
      </c>
    </row>
    <row r="5625" spans="1:11" x14ac:dyDescent="0.2">
      <c r="A5625" s="2" t="s">
        <v>817</v>
      </c>
      <c r="B5625" s="2" t="s">
        <v>833</v>
      </c>
      <c r="C5625" s="4">
        <v>4093</v>
      </c>
      <c r="D5625" s="2" t="s">
        <v>90</v>
      </c>
      <c r="E5625" s="2" t="s">
        <v>452</v>
      </c>
      <c r="F5625" s="23" t="str">
        <f t="shared" si="263"/>
        <v>ida</v>
      </c>
      <c r="G5625" s="4">
        <v>1</v>
      </c>
      <c r="H5625" s="2" t="s">
        <v>830</v>
      </c>
      <c r="I5625" s="2" t="s">
        <v>817</v>
      </c>
      <c r="J5625" s="23" t="str">
        <f t="shared" si="261"/>
        <v>ROTA DO SOL4093ida1</v>
      </c>
      <c r="K5625" s="32" t="str">
        <f t="shared" si="262"/>
        <v>RESIDENCIAL ALVORADA, QUADRA 222</v>
      </c>
    </row>
    <row r="5626" spans="1:11" x14ac:dyDescent="0.2">
      <c r="A5626" s="2" t="s">
        <v>817</v>
      </c>
      <c r="B5626" s="2" t="s">
        <v>833</v>
      </c>
      <c r="C5626" s="4">
        <v>4093</v>
      </c>
      <c r="D5626" s="2" t="s">
        <v>90</v>
      </c>
      <c r="E5626" s="2" t="s">
        <v>452</v>
      </c>
      <c r="F5626" s="23" t="str">
        <f t="shared" si="263"/>
        <v>ida</v>
      </c>
      <c r="G5626" s="4">
        <v>2</v>
      </c>
      <c r="H5626" s="2" t="s">
        <v>831</v>
      </c>
      <c r="I5626" s="2" t="s">
        <v>817</v>
      </c>
      <c r="J5626" s="23" t="str">
        <f t="shared" si="261"/>
        <v>ROTA DO SOL4093ida2</v>
      </c>
      <c r="K5626" s="32" t="str">
        <f t="shared" si="262"/>
        <v>RESIDENCIAL ALVORADA, QUADRA 222/JARDIM AMÉRICA DO SUL</v>
      </c>
    </row>
    <row r="5627" spans="1:11" x14ac:dyDescent="0.2">
      <c r="A5627" s="2" t="s">
        <v>817</v>
      </c>
      <c r="B5627" s="2" t="s">
        <v>833</v>
      </c>
      <c r="C5627" s="4">
        <v>4093</v>
      </c>
      <c r="D5627" s="2" t="s">
        <v>90</v>
      </c>
      <c r="E5627" s="2" t="s">
        <v>452</v>
      </c>
      <c r="F5627" s="23" t="str">
        <f t="shared" si="263"/>
        <v>ida</v>
      </c>
      <c r="G5627" s="4">
        <v>3</v>
      </c>
      <c r="H5627" s="2" t="s">
        <v>825</v>
      </c>
      <c r="I5627" s="2" t="s">
        <v>804</v>
      </c>
      <c r="J5627" s="23" t="str">
        <f t="shared" si="261"/>
        <v>ROTA DO SOL4093ida3</v>
      </c>
      <c r="K5627" s="32" t="str">
        <f t="shared" si="262"/>
        <v>RESIDENCIAL ALVORADA, QUADRA 222/JARDIM AMÉRICA DO SUL/AVENIDA DVO</v>
      </c>
    </row>
    <row r="5628" spans="1:11" x14ac:dyDescent="0.2">
      <c r="A5628" s="2" t="s">
        <v>817</v>
      </c>
      <c r="B5628" s="2" t="s">
        <v>833</v>
      </c>
      <c r="C5628" s="4">
        <v>4093</v>
      </c>
      <c r="D5628" s="2" t="s">
        <v>90</v>
      </c>
      <c r="E5628" s="2" t="s">
        <v>452</v>
      </c>
      <c r="F5628" s="23" t="str">
        <f t="shared" si="263"/>
        <v>ida</v>
      </c>
      <c r="G5628" s="4">
        <v>4</v>
      </c>
      <c r="H5628" s="2" t="s">
        <v>808</v>
      </c>
      <c r="I5628" s="2" t="s">
        <v>804</v>
      </c>
      <c r="J5628" s="23" t="str">
        <f t="shared" si="261"/>
        <v>ROTA DO SOL4093ida4</v>
      </c>
      <c r="K5628" s="32" t="str">
        <f t="shared" si="262"/>
        <v>RESIDENCIAL ALVORADA, QUADRA 222/JARDIM AMÉRICA DO SUL/AVENIDA DVO/DF-290</v>
      </c>
    </row>
    <row r="5629" spans="1:11" x14ac:dyDescent="0.2">
      <c r="A5629" s="2" t="s">
        <v>817</v>
      </c>
      <c r="B5629" s="2" t="s">
        <v>833</v>
      </c>
      <c r="C5629" s="4">
        <v>4093</v>
      </c>
      <c r="D5629" s="2" t="s">
        <v>90</v>
      </c>
      <c r="E5629" s="2" t="s">
        <v>452</v>
      </c>
      <c r="F5629" s="23" t="str">
        <f t="shared" si="263"/>
        <v>ida</v>
      </c>
      <c r="G5629" s="4">
        <v>6</v>
      </c>
      <c r="H5629" s="2" t="s">
        <v>809</v>
      </c>
      <c r="I5629" s="2" t="s">
        <v>810</v>
      </c>
      <c r="J5629" s="23" t="str">
        <f t="shared" si="261"/>
        <v>ROTA DO SOL4093ida6</v>
      </c>
      <c r="K5629" s="32" t="str">
        <f t="shared" si="262"/>
        <v>RESIDENCIAL ALVORADA, QUADRA 222/JARDIM AMÉRICA DO SUL/AVENIDA DVO/DF-290/BR-040</v>
      </c>
    </row>
    <row r="5630" spans="1:11" x14ac:dyDescent="0.2">
      <c r="A5630" s="2" t="s">
        <v>817</v>
      </c>
      <c r="B5630" s="2" t="s">
        <v>833</v>
      </c>
      <c r="C5630" s="4">
        <v>4093</v>
      </c>
      <c r="D5630" s="2" t="s">
        <v>90</v>
      </c>
      <c r="E5630" s="2" t="s">
        <v>452</v>
      </c>
      <c r="F5630" s="23" t="str">
        <f t="shared" si="263"/>
        <v>ida</v>
      </c>
      <c r="G5630" s="4">
        <v>7</v>
      </c>
      <c r="H5630" s="2" t="s">
        <v>463</v>
      </c>
      <c r="I5630" s="2" t="s">
        <v>811</v>
      </c>
      <c r="J5630" s="23" t="str">
        <f t="shared" si="261"/>
        <v>ROTA DO SOL4093ida7</v>
      </c>
      <c r="K5630" s="32" t="str">
        <f t="shared" si="262"/>
        <v>RESIDENCIAL ALVORADA, QUADRA 222/JARDIM AMÉRICA DO SUL/AVENIDA DVO/DF-290/BR-040/EPIA</v>
      </c>
    </row>
    <row r="5631" spans="1:11" x14ac:dyDescent="0.2">
      <c r="A5631" s="2" t="s">
        <v>817</v>
      </c>
      <c r="B5631" s="2" t="s">
        <v>833</v>
      </c>
      <c r="C5631" s="4">
        <v>4093</v>
      </c>
      <c r="D5631" s="2" t="s">
        <v>90</v>
      </c>
      <c r="E5631" s="2" t="s">
        <v>452</v>
      </c>
      <c r="F5631" s="23" t="str">
        <f t="shared" si="263"/>
        <v>ida</v>
      </c>
      <c r="G5631" s="4">
        <v>8</v>
      </c>
      <c r="H5631" s="2" t="s">
        <v>812</v>
      </c>
      <c r="I5631" s="2" t="s">
        <v>813</v>
      </c>
      <c r="J5631" s="23" t="str">
        <f t="shared" si="261"/>
        <v>ROTA DO SOL4093ida8</v>
      </c>
      <c r="K5631" s="32" t="str">
        <f t="shared" si="262"/>
        <v>RESIDENCIAL ALVORADA, QUADRA 222/JARDIM AMÉRICA DO SUL/AVENIDA DVO/DF-290/BR-040/EPIA/EPDB</v>
      </c>
    </row>
    <row r="5632" spans="1:11" x14ac:dyDescent="0.2">
      <c r="A5632" s="2" t="s">
        <v>817</v>
      </c>
      <c r="B5632" s="2" t="s">
        <v>833</v>
      </c>
      <c r="C5632" s="4">
        <v>4093</v>
      </c>
      <c r="D5632" s="2" t="s">
        <v>90</v>
      </c>
      <c r="E5632" s="2" t="s">
        <v>452</v>
      </c>
      <c r="F5632" s="23" t="str">
        <f t="shared" si="263"/>
        <v>ida</v>
      </c>
      <c r="G5632" s="4">
        <v>9</v>
      </c>
      <c r="H5632" s="2" t="s">
        <v>814</v>
      </c>
      <c r="I5632" s="2" t="s">
        <v>813</v>
      </c>
      <c r="J5632" s="23" t="str">
        <f t="shared" si="261"/>
        <v>ROTA DO SOL4093ida9</v>
      </c>
      <c r="K5632" s="32" t="str">
        <f t="shared" si="262"/>
        <v>RESIDENCIAL ALVORADA, QUADRA 222/JARDIM AMÉRICA DO SUL/AVENIDA DVO/DF-290/BR-040/EPIA/EPDB/EPAR</v>
      </c>
    </row>
    <row r="5633" spans="1:11" x14ac:dyDescent="0.2">
      <c r="A5633" s="2" t="s">
        <v>817</v>
      </c>
      <c r="B5633" s="2" t="s">
        <v>833</v>
      </c>
      <c r="C5633" s="4">
        <v>4093</v>
      </c>
      <c r="D5633" s="2" t="s">
        <v>90</v>
      </c>
      <c r="E5633" s="2" t="s">
        <v>452</v>
      </c>
      <c r="F5633" s="23" t="str">
        <f t="shared" si="263"/>
        <v>ida</v>
      </c>
      <c r="G5633" s="4">
        <v>10</v>
      </c>
      <c r="H5633" s="2" t="s">
        <v>835</v>
      </c>
      <c r="I5633" s="2" t="s">
        <v>481</v>
      </c>
      <c r="J5633" s="23" t="str">
        <f t="shared" si="261"/>
        <v>ROTA DO SOL4093ida10</v>
      </c>
      <c r="K5633" s="32" t="str">
        <f t="shared" si="262"/>
        <v>RESIDENCIAL ALVORADA, QUADRA 222/JARDIM AMÉRICA DO SUL/AVENIDA DVO/DF-290/BR-040/EPIA/EPDB/EPAR/EIXO W3 SUL</v>
      </c>
    </row>
    <row r="5634" spans="1:11" x14ac:dyDescent="0.2">
      <c r="A5634" s="2" t="s">
        <v>817</v>
      </c>
      <c r="B5634" s="2" t="s">
        <v>833</v>
      </c>
      <c r="C5634" s="4">
        <v>4093</v>
      </c>
      <c r="D5634" s="2" t="s">
        <v>90</v>
      </c>
      <c r="E5634" s="2" t="s">
        <v>452</v>
      </c>
      <c r="F5634" s="23" t="str">
        <f t="shared" si="263"/>
        <v>ida</v>
      </c>
      <c r="G5634" s="4">
        <v>11</v>
      </c>
      <c r="H5634" s="2" t="s">
        <v>570</v>
      </c>
      <c r="I5634" s="2" t="s">
        <v>481</v>
      </c>
      <c r="J5634" s="23" t="str">
        <f t="shared" si="261"/>
        <v>ROTA DO SOL4093ida11</v>
      </c>
      <c r="K5634" s="32" t="str">
        <f t="shared" si="262"/>
        <v>RESIDENCIAL ALVORADA, QUADRA 222/JARDIM AMÉRICA DO SUL/AVENIDA DVO/DF-290/BR-040/EPIA/EPDB/EPAR/EIXO W3 SUL/EIXO W3 NORTE</v>
      </c>
    </row>
    <row r="5635" spans="1:11" x14ac:dyDescent="0.2">
      <c r="A5635" s="2" t="s">
        <v>817</v>
      </c>
      <c r="B5635" s="2" t="s">
        <v>833</v>
      </c>
      <c r="C5635" s="4">
        <v>4093</v>
      </c>
      <c r="D5635" s="2" t="s">
        <v>90</v>
      </c>
      <c r="E5635" s="2" t="s">
        <v>452</v>
      </c>
      <c r="F5635" s="23" t="str">
        <f t="shared" si="263"/>
        <v>ida</v>
      </c>
      <c r="G5635" s="4">
        <v>12</v>
      </c>
      <c r="H5635" s="2" t="s">
        <v>834</v>
      </c>
      <c r="I5635" s="2" t="s">
        <v>481</v>
      </c>
      <c r="J5635" s="23" t="str">
        <f t="shared" ref="J5635:J5698" si="264">D5635&amp;C5635&amp;F5635&amp;G5635</f>
        <v>ROTA DO SOL4093ida12</v>
      </c>
      <c r="K5635" s="32" t="str">
        <f t="shared" ref="K5635:K5698" si="265">IF(G5635=1,H5635,K5634&amp;"/"&amp;H5635)</f>
        <v>RESIDENCIAL ALVORADA, QUADRA 222/JARDIM AMÉRICA DO SUL/AVENIDA DVO/DF-290/BR-040/EPIA/EPDB/EPAR/EIXO W3 SUL/EIXO W3 NORTE/TERMINAL W3 NORTE</v>
      </c>
    </row>
    <row r="5636" spans="1:11" x14ac:dyDescent="0.2">
      <c r="A5636" s="2" t="s">
        <v>817</v>
      </c>
      <c r="B5636" s="2" t="s">
        <v>833</v>
      </c>
      <c r="C5636" s="4">
        <v>4093</v>
      </c>
      <c r="D5636" s="2" t="s">
        <v>90</v>
      </c>
      <c r="E5636" s="2" t="s">
        <v>469</v>
      </c>
      <c r="F5636" s="23" t="str">
        <f t="shared" ref="F5636:F5699" si="266">IF(LEFT(E5636,3)="ida","ida","volta")</f>
        <v>volta</v>
      </c>
      <c r="G5636" s="4">
        <v>1</v>
      </c>
      <c r="H5636" s="2" t="s">
        <v>834</v>
      </c>
      <c r="I5636" s="2" t="s">
        <v>481</v>
      </c>
      <c r="J5636" s="23" t="str">
        <f t="shared" si="264"/>
        <v>ROTA DO SOL4093volta1</v>
      </c>
      <c r="K5636" s="32" t="str">
        <f t="shared" si="265"/>
        <v>TERMINAL W3 NORTE</v>
      </c>
    </row>
    <row r="5637" spans="1:11" x14ac:dyDescent="0.2">
      <c r="A5637" s="2" t="s">
        <v>817</v>
      </c>
      <c r="B5637" s="2" t="s">
        <v>833</v>
      </c>
      <c r="C5637" s="4">
        <v>4093</v>
      </c>
      <c r="D5637" s="2" t="s">
        <v>90</v>
      </c>
      <c r="E5637" s="2" t="s">
        <v>469</v>
      </c>
      <c r="F5637" s="23" t="str">
        <f t="shared" si="266"/>
        <v>volta</v>
      </c>
      <c r="G5637" s="4">
        <v>2</v>
      </c>
      <c r="H5637" s="2" t="s">
        <v>570</v>
      </c>
      <c r="I5637" s="2" t="s">
        <v>481</v>
      </c>
      <c r="J5637" s="23" t="str">
        <f t="shared" si="264"/>
        <v>ROTA DO SOL4093volta2</v>
      </c>
      <c r="K5637" s="32" t="str">
        <f t="shared" si="265"/>
        <v>TERMINAL W3 NORTE/EIXO W3 NORTE</v>
      </c>
    </row>
    <row r="5638" spans="1:11" x14ac:dyDescent="0.2">
      <c r="A5638" s="2" t="s">
        <v>817</v>
      </c>
      <c r="B5638" s="2" t="s">
        <v>833</v>
      </c>
      <c r="C5638" s="4">
        <v>4093</v>
      </c>
      <c r="D5638" s="2" t="s">
        <v>90</v>
      </c>
      <c r="E5638" s="2" t="s">
        <v>469</v>
      </c>
      <c r="F5638" s="23" t="str">
        <f t="shared" si="266"/>
        <v>volta</v>
      </c>
      <c r="G5638" s="4">
        <v>3</v>
      </c>
      <c r="H5638" s="2" t="s">
        <v>835</v>
      </c>
      <c r="I5638" s="2" t="s">
        <v>481</v>
      </c>
      <c r="J5638" s="23" t="str">
        <f t="shared" si="264"/>
        <v>ROTA DO SOL4093volta3</v>
      </c>
      <c r="K5638" s="32" t="str">
        <f t="shared" si="265"/>
        <v>TERMINAL W3 NORTE/EIXO W3 NORTE/EIXO W3 SUL</v>
      </c>
    </row>
    <row r="5639" spans="1:11" x14ac:dyDescent="0.2">
      <c r="A5639" s="2" t="s">
        <v>817</v>
      </c>
      <c r="B5639" s="2" t="s">
        <v>833</v>
      </c>
      <c r="C5639" s="4">
        <v>4093</v>
      </c>
      <c r="D5639" s="2" t="s">
        <v>90</v>
      </c>
      <c r="E5639" s="2" t="s">
        <v>469</v>
      </c>
      <c r="F5639" s="23" t="str">
        <f t="shared" si="266"/>
        <v>volta</v>
      </c>
      <c r="G5639" s="4">
        <v>4</v>
      </c>
      <c r="H5639" s="2" t="s">
        <v>814</v>
      </c>
      <c r="I5639" s="2" t="s">
        <v>813</v>
      </c>
      <c r="J5639" s="23" t="str">
        <f t="shared" si="264"/>
        <v>ROTA DO SOL4093volta4</v>
      </c>
      <c r="K5639" s="32" t="str">
        <f t="shared" si="265"/>
        <v>TERMINAL W3 NORTE/EIXO W3 NORTE/EIXO W3 SUL/EPAR</v>
      </c>
    </row>
    <row r="5640" spans="1:11" x14ac:dyDescent="0.2">
      <c r="A5640" s="2" t="s">
        <v>817</v>
      </c>
      <c r="B5640" s="2" t="s">
        <v>833</v>
      </c>
      <c r="C5640" s="4">
        <v>4093</v>
      </c>
      <c r="D5640" s="2" t="s">
        <v>90</v>
      </c>
      <c r="E5640" s="2" t="s">
        <v>469</v>
      </c>
      <c r="F5640" s="23" t="str">
        <f t="shared" si="266"/>
        <v>volta</v>
      </c>
      <c r="G5640" s="4">
        <v>6</v>
      </c>
      <c r="H5640" s="2" t="s">
        <v>812</v>
      </c>
      <c r="I5640" s="2" t="s">
        <v>813</v>
      </c>
      <c r="J5640" s="23" t="str">
        <f t="shared" si="264"/>
        <v>ROTA DO SOL4093volta6</v>
      </c>
      <c r="K5640" s="32" t="str">
        <f t="shared" si="265"/>
        <v>TERMINAL W3 NORTE/EIXO W3 NORTE/EIXO W3 SUL/EPAR/EPDB</v>
      </c>
    </row>
    <row r="5641" spans="1:11" x14ac:dyDescent="0.2">
      <c r="A5641" s="2" t="s">
        <v>817</v>
      </c>
      <c r="B5641" s="2" t="s">
        <v>833</v>
      </c>
      <c r="C5641" s="4">
        <v>4093</v>
      </c>
      <c r="D5641" s="2" t="s">
        <v>90</v>
      </c>
      <c r="E5641" s="2" t="s">
        <v>469</v>
      </c>
      <c r="F5641" s="23" t="str">
        <f t="shared" si="266"/>
        <v>volta</v>
      </c>
      <c r="G5641" s="4">
        <v>7</v>
      </c>
      <c r="H5641" s="2" t="s">
        <v>463</v>
      </c>
      <c r="I5641" s="2" t="s">
        <v>811</v>
      </c>
      <c r="J5641" s="23" t="str">
        <f t="shared" si="264"/>
        <v>ROTA DO SOL4093volta7</v>
      </c>
      <c r="K5641" s="32" t="str">
        <f t="shared" si="265"/>
        <v>TERMINAL W3 NORTE/EIXO W3 NORTE/EIXO W3 SUL/EPAR/EPDB/EPIA</v>
      </c>
    </row>
    <row r="5642" spans="1:11" x14ac:dyDescent="0.2">
      <c r="A5642" s="2" t="s">
        <v>817</v>
      </c>
      <c r="B5642" s="2" t="s">
        <v>833</v>
      </c>
      <c r="C5642" s="4">
        <v>4093</v>
      </c>
      <c r="D5642" s="2" t="s">
        <v>90</v>
      </c>
      <c r="E5642" s="2" t="s">
        <v>469</v>
      </c>
      <c r="F5642" s="23" t="str">
        <f t="shared" si="266"/>
        <v>volta</v>
      </c>
      <c r="G5642" s="4">
        <v>8</v>
      </c>
      <c r="H5642" s="2" t="s">
        <v>809</v>
      </c>
      <c r="I5642" s="2" t="s">
        <v>810</v>
      </c>
      <c r="J5642" s="23" t="str">
        <f t="shared" si="264"/>
        <v>ROTA DO SOL4093volta8</v>
      </c>
      <c r="K5642" s="32" t="str">
        <f t="shared" si="265"/>
        <v>TERMINAL W3 NORTE/EIXO W3 NORTE/EIXO W3 SUL/EPAR/EPDB/EPIA/BR-040</v>
      </c>
    </row>
    <row r="5643" spans="1:11" x14ac:dyDescent="0.2">
      <c r="A5643" s="2" t="s">
        <v>817</v>
      </c>
      <c r="B5643" s="2" t="s">
        <v>833</v>
      </c>
      <c r="C5643" s="4">
        <v>4093</v>
      </c>
      <c r="D5643" s="2" t="s">
        <v>90</v>
      </c>
      <c r="E5643" s="2" t="s">
        <v>469</v>
      </c>
      <c r="F5643" s="23" t="str">
        <f t="shared" si="266"/>
        <v>volta</v>
      </c>
      <c r="G5643" s="4">
        <v>9</v>
      </c>
      <c r="H5643" s="2" t="s">
        <v>808</v>
      </c>
      <c r="I5643" s="2" t="s">
        <v>804</v>
      </c>
      <c r="J5643" s="23" t="str">
        <f t="shared" si="264"/>
        <v>ROTA DO SOL4093volta9</v>
      </c>
      <c r="K5643" s="32" t="str">
        <f t="shared" si="265"/>
        <v>TERMINAL W3 NORTE/EIXO W3 NORTE/EIXO W3 SUL/EPAR/EPDB/EPIA/BR-040/DF-290</v>
      </c>
    </row>
    <row r="5644" spans="1:11" x14ac:dyDescent="0.2">
      <c r="A5644" s="2" t="s">
        <v>817</v>
      </c>
      <c r="B5644" s="2" t="s">
        <v>833</v>
      </c>
      <c r="C5644" s="4">
        <v>4093</v>
      </c>
      <c r="D5644" s="2" t="s">
        <v>90</v>
      </c>
      <c r="E5644" s="2" t="s">
        <v>469</v>
      </c>
      <c r="F5644" s="23" t="str">
        <f t="shared" si="266"/>
        <v>volta</v>
      </c>
      <c r="G5644" s="4">
        <v>10</v>
      </c>
      <c r="H5644" s="2" t="s">
        <v>825</v>
      </c>
      <c r="I5644" s="2" t="s">
        <v>804</v>
      </c>
      <c r="J5644" s="23" t="str">
        <f t="shared" si="264"/>
        <v>ROTA DO SOL4093volta10</v>
      </c>
      <c r="K5644" s="32" t="str">
        <f t="shared" si="265"/>
        <v>TERMINAL W3 NORTE/EIXO W3 NORTE/EIXO W3 SUL/EPAR/EPDB/EPIA/BR-040/DF-290/AVENIDA DVO</v>
      </c>
    </row>
    <row r="5645" spans="1:11" x14ac:dyDescent="0.2">
      <c r="A5645" s="2" t="s">
        <v>817</v>
      </c>
      <c r="B5645" s="2" t="s">
        <v>833</v>
      </c>
      <c r="C5645" s="4">
        <v>4093</v>
      </c>
      <c r="D5645" s="2" t="s">
        <v>90</v>
      </c>
      <c r="E5645" s="2" t="s">
        <v>469</v>
      </c>
      <c r="F5645" s="23" t="str">
        <f t="shared" si="266"/>
        <v>volta</v>
      </c>
      <c r="G5645" s="4">
        <v>11</v>
      </c>
      <c r="H5645" s="2" t="s">
        <v>831</v>
      </c>
      <c r="I5645" s="2" t="s">
        <v>817</v>
      </c>
      <c r="J5645" s="23" t="str">
        <f t="shared" si="264"/>
        <v>ROTA DO SOL4093volta11</v>
      </c>
      <c r="K5645" s="32" t="str">
        <f t="shared" si="265"/>
        <v>TERMINAL W3 NORTE/EIXO W3 NORTE/EIXO W3 SUL/EPAR/EPDB/EPIA/BR-040/DF-290/AVENIDA DVO/JARDIM AMÉRICA DO SUL</v>
      </c>
    </row>
    <row r="5646" spans="1:11" x14ac:dyDescent="0.2">
      <c r="A5646" s="2" t="s">
        <v>817</v>
      </c>
      <c r="B5646" s="2" t="s">
        <v>833</v>
      </c>
      <c r="C5646" s="4">
        <v>4093</v>
      </c>
      <c r="D5646" s="2" t="s">
        <v>90</v>
      </c>
      <c r="E5646" s="2" t="s">
        <v>469</v>
      </c>
      <c r="F5646" s="23" t="str">
        <f t="shared" si="266"/>
        <v>volta</v>
      </c>
      <c r="G5646" s="4">
        <v>12</v>
      </c>
      <c r="H5646" s="2" t="s">
        <v>830</v>
      </c>
      <c r="I5646" s="2" t="s">
        <v>817</v>
      </c>
      <c r="J5646" s="23" t="str">
        <f t="shared" si="264"/>
        <v>ROTA DO SOL4093volta12</v>
      </c>
      <c r="K5646" s="32" t="str">
        <f t="shared" si="265"/>
        <v>TERMINAL W3 NORTE/EIXO W3 NORTE/EIXO W3 SUL/EPAR/EPDB/EPIA/BR-040/DF-290/AVENIDA DVO/JARDIM AMÉRICA DO SUL/RESIDENCIAL ALVORADA, QUADRA 222</v>
      </c>
    </row>
    <row r="5647" spans="1:11" x14ac:dyDescent="0.2">
      <c r="A5647" s="2" t="s">
        <v>802</v>
      </c>
      <c r="B5647" s="2" t="s">
        <v>537</v>
      </c>
      <c r="C5647" s="4">
        <v>4301</v>
      </c>
      <c r="D5647" s="2" t="s">
        <v>87</v>
      </c>
      <c r="E5647" s="2" t="s">
        <v>452</v>
      </c>
      <c r="F5647" s="23" t="str">
        <f t="shared" si="266"/>
        <v>ida</v>
      </c>
      <c r="G5647" s="4">
        <v>1</v>
      </c>
      <c r="H5647" s="2" t="s">
        <v>803</v>
      </c>
      <c r="I5647" s="2" t="s">
        <v>804</v>
      </c>
      <c r="J5647" s="23" t="str">
        <f t="shared" si="264"/>
        <v>MAIS X4301ida1</v>
      </c>
      <c r="K5647" s="32" t="str">
        <f t="shared" si="265"/>
        <v>RUA MAL EURICO GASPAR DUTRA, QUADRA 06, CASA 07</v>
      </c>
    </row>
    <row r="5648" spans="1:11" x14ac:dyDescent="0.2">
      <c r="A5648" s="2" t="s">
        <v>802</v>
      </c>
      <c r="B5648" s="2" t="s">
        <v>537</v>
      </c>
      <c r="C5648" s="4">
        <v>4301</v>
      </c>
      <c r="D5648" s="2" t="s">
        <v>87</v>
      </c>
      <c r="E5648" s="2" t="s">
        <v>452</v>
      </c>
      <c r="F5648" s="23" t="str">
        <f t="shared" si="266"/>
        <v>ida</v>
      </c>
      <c r="G5648" s="4">
        <v>2</v>
      </c>
      <c r="H5648" s="2" t="s">
        <v>805</v>
      </c>
      <c r="I5648" s="2" t="s">
        <v>804</v>
      </c>
      <c r="J5648" s="23" t="str">
        <f t="shared" si="264"/>
        <v>MAIS X4301ida2</v>
      </c>
      <c r="K5648" s="32" t="str">
        <f t="shared" si="265"/>
        <v>RUA MAL EURICO GASPAR DUTRA, QUADRA 06, CASA 07/RUA 11 HC</v>
      </c>
    </row>
    <row r="5649" spans="1:11" x14ac:dyDescent="0.2">
      <c r="A5649" s="2" t="s">
        <v>802</v>
      </c>
      <c r="B5649" s="2" t="s">
        <v>537</v>
      </c>
      <c r="C5649" s="4">
        <v>4301</v>
      </c>
      <c r="D5649" s="2" t="s">
        <v>87</v>
      </c>
      <c r="E5649" s="2" t="s">
        <v>452</v>
      </c>
      <c r="F5649" s="23" t="str">
        <f t="shared" si="266"/>
        <v>ida</v>
      </c>
      <c r="G5649" s="4">
        <v>3</v>
      </c>
      <c r="H5649" s="2" t="s">
        <v>806</v>
      </c>
      <c r="I5649" s="2" t="s">
        <v>804</v>
      </c>
      <c r="J5649" s="23" t="str">
        <f t="shared" si="264"/>
        <v>MAIS X4301ida3</v>
      </c>
      <c r="K5649" s="32" t="str">
        <f t="shared" si="265"/>
        <v>RUA MAL EURICO GASPAR DUTRA, QUADRA 06, CASA 07/RUA 11 HC/RUA 12HC</v>
      </c>
    </row>
    <row r="5650" spans="1:11" x14ac:dyDescent="0.2">
      <c r="A5650" s="2" t="s">
        <v>802</v>
      </c>
      <c r="B5650" s="2" t="s">
        <v>537</v>
      </c>
      <c r="C5650" s="4">
        <v>4301</v>
      </c>
      <c r="D5650" s="2" t="s">
        <v>87</v>
      </c>
      <c r="E5650" s="2" t="s">
        <v>452</v>
      </c>
      <c r="F5650" s="23" t="str">
        <f t="shared" si="266"/>
        <v>ida</v>
      </c>
      <c r="G5650" s="4">
        <v>4</v>
      </c>
      <c r="H5650" s="2" t="s">
        <v>807</v>
      </c>
      <c r="I5650" s="2" t="s">
        <v>804</v>
      </c>
      <c r="J5650" s="23" t="str">
        <f t="shared" si="264"/>
        <v>MAIS X4301ida4</v>
      </c>
      <c r="K5650" s="32" t="str">
        <f t="shared" si="265"/>
        <v>RUA MAL EURICO GASPAR DUTRA, QUADRA 06, CASA 07/RUA 11 HC/RUA 12HC/RODOVIÁRIA NOVO GAMA</v>
      </c>
    </row>
    <row r="5651" spans="1:11" x14ac:dyDescent="0.2">
      <c r="A5651" s="2" t="s">
        <v>802</v>
      </c>
      <c r="B5651" s="2" t="s">
        <v>537</v>
      </c>
      <c r="C5651" s="4">
        <v>4301</v>
      </c>
      <c r="D5651" s="2" t="s">
        <v>87</v>
      </c>
      <c r="E5651" s="2" t="s">
        <v>452</v>
      </c>
      <c r="F5651" s="23" t="str">
        <f t="shared" si="266"/>
        <v>ida</v>
      </c>
      <c r="G5651" s="4">
        <v>5</v>
      </c>
      <c r="H5651" s="2" t="s">
        <v>635</v>
      </c>
      <c r="I5651" s="2" t="s">
        <v>804</v>
      </c>
      <c r="J5651" s="23" t="str">
        <f t="shared" si="264"/>
        <v>MAIS X4301ida5</v>
      </c>
      <c r="K5651" s="32" t="str">
        <f t="shared" si="265"/>
        <v>RUA MAL EURICO GASPAR DUTRA, QUADRA 06, CASA 07/RUA 11 HC/RUA 12HC/RODOVIÁRIA NOVO GAMA/AVENIDA PERIMETRAL</v>
      </c>
    </row>
    <row r="5652" spans="1:11" x14ac:dyDescent="0.2">
      <c r="A5652" s="2" t="s">
        <v>802</v>
      </c>
      <c r="B5652" s="2" t="s">
        <v>537</v>
      </c>
      <c r="C5652" s="4">
        <v>4301</v>
      </c>
      <c r="D5652" s="2" t="s">
        <v>87</v>
      </c>
      <c r="E5652" s="2" t="s">
        <v>452</v>
      </c>
      <c r="F5652" s="23" t="str">
        <f t="shared" si="266"/>
        <v>ida</v>
      </c>
      <c r="G5652" s="4">
        <v>6</v>
      </c>
      <c r="H5652" s="2" t="s">
        <v>808</v>
      </c>
      <c r="I5652" s="2" t="s">
        <v>804</v>
      </c>
      <c r="J5652" s="23" t="str">
        <f t="shared" si="264"/>
        <v>MAIS X4301ida6</v>
      </c>
      <c r="K5652" s="32" t="str">
        <f t="shared" si="265"/>
        <v>RUA MAL EURICO GASPAR DUTRA, QUADRA 06, CASA 07/RUA 11 HC/RUA 12HC/RODOVIÁRIA NOVO GAMA/AVENIDA PERIMETRAL/DF-290</v>
      </c>
    </row>
    <row r="5653" spans="1:11" x14ac:dyDescent="0.2">
      <c r="A5653" s="2" t="s">
        <v>802</v>
      </c>
      <c r="B5653" s="2" t="s">
        <v>537</v>
      </c>
      <c r="C5653" s="4">
        <v>4301</v>
      </c>
      <c r="D5653" s="2" t="s">
        <v>87</v>
      </c>
      <c r="E5653" s="2" t="s">
        <v>452</v>
      </c>
      <c r="F5653" s="23" t="str">
        <f t="shared" si="266"/>
        <v>ida</v>
      </c>
      <c r="G5653" s="4">
        <v>7</v>
      </c>
      <c r="H5653" s="2" t="s">
        <v>809</v>
      </c>
      <c r="I5653" s="2" t="s">
        <v>810</v>
      </c>
      <c r="J5653" s="23" t="str">
        <f t="shared" si="264"/>
        <v>MAIS X4301ida7</v>
      </c>
      <c r="K5653" s="32" t="str">
        <f t="shared" si="265"/>
        <v>RUA MAL EURICO GASPAR DUTRA, QUADRA 06, CASA 07/RUA 11 HC/RUA 12HC/RODOVIÁRIA NOVO GAMA/AVENIDA PERIMETRAL/DF-290/BR-040</v>
      </c>
    </row>
    <row r="5654" spans="1:11" x14ac:dyDescent="0.2">
      <c r="A5654" s="2" t="s">
        <v>802</v>
      </c>
      <c r="B5654" s="2" t="s">
        <v>537</v>
      </c>
      <c r="C5654" s="4">
        <v>4301</v>
      </c>
      <c r="D5654" s="2" t="s">
        <v>87</v>
      </c>
      <c r="E5654" s="2" t="s">
        <v>452</v>
      </c>
      <c r="F5654" s="23" t="str">
        <f t="shared" si="266"/>
        <v>ida</v>
      </c>
      <c r="G5654" s="4">
        <v>8</v>
      </c>
      <c r="H5654" s="2" t="s">
        <v>463</v>
      </c>
      <c r="I5654" s="2" t="s">
        <v>811</v>
      </c>
      <c r="J5654" s="23" t="str">
        <f t="shared" si="264"/>
        <v>MAIS X4301ida8</v>
      </c>
      <c r="K5654" s="32" t="str">
        <f t="shared" si="265"/>
        <v>RUA MAL EURICO GASPAR DUTRA, QUADRA 06, CASA 07/RUA 11 HC/RUA 12HC/RODOVIÁRIA NOVO GAMA/AVENIDA PERIMETRAL/DF-290/BR-040/EPIA</v>
      </c>
    </row>
    <row r="5655" spans="1:11" x14ac:dyDescent="0.2">
      <c r="A5655" s="2" t="s">
        <v>802</v>
      </c>
      <c r="B5655" s="2" t="s">
        <v>537</v>
      </c>
      <c r="C5655" s="4">
        <v>4301</v>
      </c>
      <c r="D5655" s="2" t="s">
        <v>87</v>
      </c>
      <c r="E5655" s="2" t="s">
        <v>452</v>
      </c>
      <c r="F5655" s="23" t="str">
        <f t="shared" si="266"/>
        <v>ida</v>
      </c>
      <c r="G5655" s="4">
        <v>9</v>
      </c>
      <c r="H5655" s="2" t="s">
        <v>463</v>
      </c>
      <c r="I5655" s="2" t="s">
        <v>707</v>
      </c>
      <c r="J5655" s="23" t="str">
        <f t="shared" si="264"/>
        <v>MAIS X4301ida9</v>
      </c>
      <c r="K5655" s="32" t="str">
        <f t="shared" si="265"/>
        <v>RUA MAL EURICO GASPAR DUTRA, QUADRA 06, CASA 07/RUA 11 HC/RUA 12HC/RODOVIÁRIA NOVO GAMA/AVENIDA PERIMETRAL/DF-290/BR-040/EPIA/EPIA</v>
      </c>
    </row>
    <row r="5656" spans="1:11" x14ac:dyDescent="0.2">
      <c r="A5656" s="2" t="s">
        <v>802</v>
      </c>
      <c r="B5656" s="2" t="s">
        <v>537</v>
      </c>
      <c r="C5656" s="4">
        <v>4301</v>
      </c>
      <c r="D5656" s="2" t="s">
        <v>87</v>
      </c>
      <c r="E5656" s="2" t="s">
        <v>452</v>
      </c>
      <c r="F5656" s="23" t="str">
        <f t="shared" si="266"/>
        <v>ida</v>
      </c>
      <c r="G5656" s="4">
        <v>10</v>
      </c>
      <c r="H5656" s="2" t="s">
        <v>505</v>
      </c>
      <c r="I5656" s="2" t="s">
        <v>504</v>
      </c>
      <c r="J5656" s="23" t="str">
        <f t="shared" si="264"/>
        <v>MAIS X4301ida10</v>
      </c>
      <c r="K5656" s="32" t="str">
        <f t="shared" si="265"/>
        <v>RUA MAL EURICO GASPAR DUTRA, QUADRA 06, CASA 07/RUA 11 HC/RUA 12HC/RODOVIÁRIA NOVO GAMA/AVENIDA PERIMETRAL/DF-290/BR-040/EPIA/EPIA/PARKSHOPPING</v>
      </c>
    </row>
    <row r="5657" spans="1:11" x14ac:dyDescent="0.2">
      <c r="A5657" s="2" t="s">
        <v>802</v>
      </c>
      <c r="B5657" s="2" t="s">
        <v>537</v>
      </c>
      <c r="C5657" s="4">
        <v>4301</v>
      </c>
      <c r="D5657" s="2" t="s">
        <v>87</v>
      </c>
      <c r="E5657" s="2" t="s">
        <v>452</v>
      </c>
      <c r="F5657" s="23" t="str">
        <f t="shared" si="266"/>
        <v>ida</v>
      </c>
      <c r="G5657" s="4">
        <v>11</v>
      </c>
      <c r="H5657" s="2" t="s">
        <v>517</v>
      </c>
      <c r="I5657" s="2" t="s">
        <v>541</v>
      </c>
      <c r="J5657" s="23" t="str">
        <f t="shared" si="264"/>
        <v>MAIS X4301ida11</v>
      </c>
      <c r="K5657" s="32" t="str">
        <f t="shared" si="265"/>
        <v>RUA MAL EURICO GASPAR DUTRA, QUADRA 06, CASA 07/RUA 11 HC/RUA 12HC/RODOVIÁRIA NOVO GAMA/AVENIDA PERIMETRAL/DF-290/BR-040/EPIA/EPIA/PARKSHOPPING/EPIG</v>
      </c>
    </row>
    <row r="5658" spans="1:11" x14ac:dyDescent="0.2">
      <c r="A5658" s="2" t="s">
        <v>802</v>
      </c>
      <c r="B5658" s="2" t="s">
        <v>537</v>
      </c>
      <c r="C5658" s="4">
        <v>4301</v>
      </c>
      <c r="D5658" s="2" t="s">
        <v>87</v>
      </c>
      <c r="E5658" s="2" t="s">
        <v>452</v>
      </c>
      <c r="F5658" s="23" t="str">
        <f t="shared" si="266"/>
        <v>ida</v>
      </c>
      <c r="G5658" s="4">
        <v>12</v>
      </c>
      <c r="H5658" s="2" t="s">
        <v>517</v>
      </c>
      <c r="I5658" s="2" t="s">
        <v>540</v>
      </c>
      <c r="J5658" s="23" t="str">
        <f t="shared" si="264"/>
        <v>MAIS X4301ida12</v>
      </c>
      <c r="K5658" s="32" t="str">
        <f t="shared" si="265"/>
        <v>RUA MAL EURICO GASPAR DUTRA, QUADRA 06, CASA 07/RUA 11 HC/RUA 12HC/RODOVIÁRIA NOVO GAMA/AVENIDA PERIMETRAL/DF-290/BR-040/EPIA/EPIA/PARKSHOPPING/EPIG/EPIG</v>
      </c>
    </row>
    <row r="5659" spans="1:11" x14ac:dyDescent="0.2">
      <c r="A5659" s="2" t="s">
        <v>802</v>
      </c>
      <c r="B5659" s="2" t="s">
        <v>537</v>
      </c>
      <c r="C5659" s="4">
        <v>4301</v>
      </c>
      <c r="D5659" s="2" t="s">
        <v>87</v>
      </c>
      <c r="E5659" s="2" t="s">
        <v>452</v>
      </c>
      <c r="F5659" s="23" t="str">
        <f t="shared" si="266"/>
        <v>ida</v>
      </c>
      <c r="G5659" s="4">
        <v>13</v>
      </c>
      <c r="H5659" s="2" t="s">
        <v>537</v>
      </c>
      <c r="I5659" s="2" t="s">
        <v>481</v>
      </c>
      <c r="J5659" s="23" t="str">
        <f t="shared" si="264"/>
        <v>MAIS X4301ida13</v>
      </c>
      <c r="K5659" s="32" t="str">
        <f t="shared" si="265"/>
        <v>RUA MAL EURICO GASPAR DUTRA, QUADRA 06, CASA 07/RUA 11 HC/RUA 12HC/RODOVIÁRIA NOVO GAMA/AVENIDA PERIMETRAL/DF-290/BR-040/EPIA/EPIA/PARKSHOPPING/EPIG/EPIG/S I G</v>
      </c>
    </row>
    <row r="5660" spans="1:11" x14ac:dyDescent="0.2">
      <c r="A5660" s="2" t="s">
        <v>802</v>
      </c>
      <c r="B5660" s="2" t="s">
        <v>537</v>
      </c>
      <c r="C5660" s="4">
        <v>4301</v>
      </c>
      <c r="D5660" s="2" t="s">
        <v>87</v>
      </c>
      <c r="E5660" s="2" t="s">
        <v>452</v>
      </c>
      <c r="F5660" s="23" t="str">
        <f t="shared" si="266"/>
        <v>ida</v>
      </c>
      <c r="G5660" s="4">
        <v>14</v>
      </c>
      <c r="H5660" s="2" t="s">
        <v>773</v>
      </c>
      <c r="I5660" s="2" t="s">
        <v>481</v>
      </c>
      <c r="J5660" s="23" t="str">
        <f t="shared" si="264"/>
        <v>MAIS X4301ida14</v>
      </c>
      <c r="K5660" s="32" t="str">
        <f t="shared" si="265"/>
        <v>RUA MAL EURICO GASPAR DUTRA, QUADRA 06, CASA 07/RUA 11 HC/RUA 12HC/RODOVIÁRIA NOVO GAMA/AVENIDA PERIMETRAL/DF-290/BR-040/EPIA/EPIA/PARKSHOPPING/EPIG/EPIG/S I G/PALÁCIO DO BURITI</v>
      </c>
    </row>
    <row r="5661" spans="1:11" x14ac:dyDescent="0.2">
      <c r="A5661" s="2" t="s">
        <v>802</v>
      </c>
      <c r="B5661" s="2" t="s">
        <v>537</v>
      </c>
      <c r="C5661" s="4">
        <v>4301</v>
      </c>
      <c r="D5661" s="2" t="s">
        <v>87</v>
      </c>
      <c r="E5661" s="2" t="s">
        <v>452</v>
      </c>
      <c r="F5661" s="23" t="str">
        <f t="shared" si="266"/>
        <v>ida</v>
      </c>
      <c r="G5661" s="4">
        <v>15</v>
      </c>
      <c r="H5661" s="2" t="s">
        <v>538</v>
      </c>
      <c r="I5661" s="2" t="s">
        <v>481</v>
      </c>
      <c r="J5661" s="23" t="str">
        <f t="shared" si="264"/>
        <v>MAIS X4301ida15</v>
      </c>
      <c r="K5661" s="32" t="str">
        <f t="shared" si="265"/>
        <v>RUA MAL EURICO GASPAR DUTRA, QUADRA 06, CASA 07/RUA 11 HC/RUA 12HC/RODOVIÁRIA NOVO GAMA/AVENIDA PERIMETRAL/DF-290/BR-040/EPIA/EPIA/PARKSHOPPING/EPIG/EPIG/S I G/PALÁCIO DO BURITI/EIXO MONUMENTAL</v>
      </c>
    </row>
    <row r="5662" spans="1:11" x14ac:dyDescent="0.2">
      <c r="A5662" s="2" t="s">
        <v>802</v>
      </c>
      <c r="B5662" s="2" t="s">
        <v>537</v>
      </c>
      <c r="C5662" s="4">
        <v>4301</v>
      </c>
      <c r="D5662" s="2" t="s">
        <v>87</v>
      </c>
      <c r="E5662" s="2" t="s">
        <v>452</v>
      </c>
      <c r="F5662" s="23" t="str">
        <f t="shared" si="266"/>
        <v>ida</v>
      </c>
      <c r="G5662" s="4">
        <v>16</v>
      </c>
      <c r="H5662" s="2" t="s">
        <v>654</v>
      </c>
      <c r="I5662" s="2" t="s">
        <v>481</v>
      </c>
      <c r="J5662" s="23" t="str">
        <f t="shared" si="264"/>
        <v>MAIS X4301ida16</v>
      </c>
      <c r="K5662" s="32" t="str">
        <f t="shared" si="265"/>
        <v>RUA MAL EURICO GASPAR DUTRA, QUADRA 06, CASA 07/RUA 11 HC/RUA 12HC/RODOVIÁRIA NOVO GAMA/AVENIDA PERIMETRAL/DF-290/BR-040/EPIA/EPIA/PARKSHOPPING/EPIG/EPIG/S I G/PALÁCIO DO BURITI/EIXO MONUMENTAL/TORRE DE TV</v>
      </c>
    </row>
    <row r="5663" spans="1:11" x14ac:dyDescent="0.2">
      <c r="A5663" s="2" t="s">
        <v>802</v>
      </c>
      <c r="B5663" s="2" t="s">
        <v>537</v>
      </c>
      <c r="C5663" s="4">
        <v>4301</v>
      </c>
      <c r="D5663" s="2" t="s">
        <v>87</v>
      </c>
      <c r="E5663" s="2" t="s">
        <v>469</v>
      </c>
      <c r="F5663" s="23" t="str">
        <f t="shared" si="266"/>
        <v>volta</v>
      </c>
      <c r="G5663" s="4">
        <v>1</v>
      </c>
      <c r="H5663" s="2" t="s">
        <v>654</v>
      </c>
      <c r="I5663" s="2" t="s">
        <v>481</v>
      </c>
      <c r="J5663" s="23" t="str">
        <f t="shared" si="264"/>
        <v>MAIS X4301volta1</v>
      </c>
      <c r="K5663" s="32" t="str">
        <f t="shared" si="265"/>
        <v>TORRE DE TV</v>
      </c>
    </row>
    <row r="5664" spans="1:11" x14ac:dyDescent="0.2">
      <c r="A5664" s="2" t="s">
        <v>802</v>
      </c>
      <c r="B5664" s="2" t="s">
        <v>537</v>
      </c>
      <c r="C5664" s="4">
        <v>4301</v>
      </c>
      <c r="D5664" s="2" t="s">
        <v>87</v>
      </c>
      <c r="E5664" s="2" t="s">
        <v>469</v>
      </c>
      <c r="F5664" s="23" t="str">
        <f t="shared" si="266"/>
        <v>volta</v>
      </c>
      <c r="G5664" s="4">
        <v>2</v>
      </c>
      <c r="H5664" s="2" t="s">
        <v>538</v>
      </c>
      <c r="I5664" s="2" t="s">
        <v>481</v>
      </c>
      <c r="J5664" s="23" t="str">
        <f t="shared" si="264"/>
        <v>MAIS X4301volta2</v>
      </c>
      <c r="K5664" s="32" t="str">
        <f t="shared" si="265"/>
        <v>TORRE DE TV/EIXO MONUMENTAL</v>
      </c>
    </row>
    <row r="5665" spans="1:11" x14ac:dyDescent="0.2">
      <c r="A5665" s="2" t="s">
        <v>802</v>
      </c>
      <c r="B5665" s="2" t="s">
        <v>537</v>
      </c>
      <c r="C5665" s="4">
        <v>4301</v>
      </c>
      <c r="D5665" s="2" t="s">
        <v>87</v>
      </c>
      <c r="E5665" s="2" t="s">
        <v>469</v>
      </c>
      <c r="F5665" s="23" t="str">
        <f t="shared" si="266"/>
        <v>volta</v>
      </c>
      <c r="G5665" s="4">
        <v>3</v>
      </c>
      <c r="H5665" s="2" t="s">
        <v>773</v>
      </c>
      <c r="I5665" s="2" t="s">
        <v>481</v>
      </c>
      <c r="J5665" s="23" t="str">
        <f t="shared" si="264"/>
        <v>MAIS X4301volta3</v>
      </c>
      <c r="K5665" s="32" t="str">
        <f t="shared" si="265"/>
        <v>TORRE DE TV/EIXO MONUMENTAL/PALÁCIO DO BURITI</v>
      </c>
    </row>
    <row r="5666" spans="1:11" x14ac:dyDescent="0.2">
      <c r="A5666" s="2" t="s">
        <v>802</v>
      </c>
      <c r="B5666" s="2" t="s">
        <v>537</v>
      </c>
      <c r="C5666" s="4">
        <v>4301</v>
      </c>
      <c r="D5666" s="2" t="s">
        <v>87</v>
      </c>
      <c r="E5666" s="2" t="s">
        <v>469</v>
      </c>
      <c r="F5666" s="23" t="str">
        <f t="shared" si="266"/>
        <v>volta</v>
      </c>
      <c r="G5666" s="4">
        <v>4</v>
      </c>
      <c r="H5666" s="2" t="s">
        <v>537</v>
      </c>
      <c r="I5666" s="2" t="s">
        <v>481</v>
      </c>
      <c r="J5666" s="23" t="str">
        <f t="shared" si="264"/>
        <v>MAIS X4301volta4</v>
      </c>
      <c r="K5666" s="32" t="str">
        <f t="shared" si="265"/>
        <v>TORRE DE TV/EIXO MONUMENTAL/PALÁCIO DO BURITI/S I G</v>
      </c>
    </row>
    <row r="5667" spans="1:11" x14ac:dyDescent="0.2">
      <c r="A5667" s="2" t="s">
        <v>802</v>
      </c>
      <c r="B5667" s="2" t="s">
        <v>537</v>
      </c>
      <c r="C5667" s="4">
        <v>4301</v>
      </c>
      <c r="D5667" s="2" t="s">
        <v>87</v>
      </c>
      <c r="E5667" s="2" t="s">
        <v>469</v>
      </c>
      <c r="F5667" s="23" t="str">
        <f t="shared" si="266"/>
        <v>volta</v>
      </c>
      <c r="G5667" s="4">
        <v>5</v>
      </c>
      <c r="H5667" s="2" t="s">
        <v>517</v>
      </c>
      <c r="I5667" s="2" t="s">
        <v>540</v>
      </c>
      <c r="J5667" s="23" t="str">
        <f t="shared" si="264"/>
        <v>MAIS X4301volta5</v>
      </c>
      <c r="K5667" s="32" t="str">
        <f t="shared" si="265"/>
        <v>TORRE DE TV/EIXO MONUMENTAL/PALÁCIO DO BURITI/S I G/EPIG</v>
      </c>
    </row>
    <row r="5668" spans="1:11" x14ac:dyDescent="0.2">
      <c r="A5668" s="2" t="s">
        <v>802</v>
      </c>
      <c r="B5668" s="2" t="s">
        <v>537</v>
      </c>
      <c r="C5668" s="4">
        <v>4301</v>
      </c>
      <c r="D5668" s="2" t="s">
        <v>87</v>
      </c>
      <c r="E5668" s="2" t="s">
        <v>469</v>
      </c>
      <c r="F5668" s="23" t="str">
        <f t="shared" si="266"/>
        <v>volta</v>
      </c>
      <c r="G5668" s="4">
        <v>6</v>
      </c>
      <c r="H5668" s="2" t="s">
        <v>517</v>
      </c>
      <c r="I5668" s="2" t="s">
        <v>541</v>
      </c>
      <c r="J5668" s="23" t="str">
        <f t="shared" si="264"/>
        <v>MAIS X4301volta6</v>
      </c>
      <c r="K5668" s="32" t="str">
        <f t="shared" si="265"/>
        <v>TORRE DE TV/EIXO MONUMENTAL/PALÁCIO DO BURITI/S I G/EPIG/EPIG</v>
      </c>
    </row>
    <row r="5669" spans="1:11" x14ac:dyDescent="0.2">
      <c r="A5669" s="2" t="s">
        <v>802</v>
      </c>
      <c r="B5669" s="2" t="s">
        <v>537</v>
      </c>
      <c r="C5669" s="4">
        <v>4301</v>
      </c>
      <c r="D5669" s="2" t="s">
        <v>87</v>
      </c>
      <c r="E5669" s="2" t="s">
        <v>469</v>
      </c>
      <c r="F5669" s="23" t="str">
        <f t="shared" si="266"/>
        <v>volta</v>
      </c>
      <c r="G5669" s="4">
        <v>7</v>
      </c>
      <c r="H5669" s="2" t="s">
        <v>505</v>
      </c>
      <c r="I5669" s="2" t="s">
        <v>504</v>
      </c>
      <c r="J5669" s="23" t="str">
        <f t="shared" si="264"/>
        <v>MAIS X4301volta7</v>
      </c>
      <c r="K5669" s="32" t="str">
        <f t="shared" si="265"/>
        <v>TORRE DE TV/EIXO MONUMENTAL/PALÁCIO DO BURITI/S I G/EPIG/EPIG/PARKSHOPPING</v>
      </c>
    </row>
    <row r="5670" spans="1:11" x14ac:dyDescent="0.2">
      <c r="A5670" s="2" t="s">
        <v>802</v>
      </c>
      <c r="B5670" s="2" t="s">
        <v>537</v>
      </c>
      <c r="C5670" s="4">
        <v>4301</v>
      </c>
      <c r="D5670" s="2" t="s">
        <v>87</v>
      </c>
      <c r="E5670" s="2" t="s">
        <v>469</v>
      </c>
      <c r="F5670" s="23" t="str">
        <f t="shared" si="266"/>
        <v>volta</v>
      </c>
      <c r="G5670" s="4">
        <v>8</v>
      </c>
      <c r="H5670" s="2" t="s">
        <v>463</v>
      </c>
      <c r="I5670" s="2" t="s">
        <v>707</v>
      </c>
      <c r="J5670" s="23" t="str">
        <f t="shared" si="264"/>
        <v>MAIS X4301volta8</v>
      </c>
      <c r="K5670" s="32" t="str">
        <f t="shared" si="265"/>
        <v>TORRE DE TV/EIXO MONUMENTAL/PALÁCIO DO BURITI/S I G/EPIG/EPIG/PARKSHOPPING/EPIA</v>
      </c>
    </row>
    <row r="5671" spans="1:11" x14ac:dyDescent="0.2">
      <c r="A5671" s="2" t="s">
        <v>802</v>
      </c>
      <c r="B5671" s="2" t="s">
        <v>537</v>
      </c>
      <c r="C5671" s="4">
        <v>4301</v>
      </c>
      <c r="D5671" s="2" t="s">
        <v>87</v>
      </c>
      <c r="E5671" s="2" t="s">
        <v>469</v>
      </c>
      <c r="F5671" s="23" t="str">
        <f t="shared" si="266"/>
        <v>volta</v>
      </c>
      <c r="G5671" s="4">
        <v>9</v>
      </c>
      <c r="H5671" s="2" t="s">
        <v>463</v>
      </c>
      <c r="I5671" s="2" t="s">
        <v>811</v>
      </c>
      <c r="J5671" s="23" t="str">
        <f t="shared" si="264"/>
        <v>MAIS X4301volta9</v>
      </c>
      <c r="K5671" s="32" t="str">
        <f t="shared" si="265"/>
        <v>TORRE DE TV/EIXO MONUMENTAL/PALÁCIO DO BURITI/S I G/EPIG/EPIG/PARKSHOPPING/EPIA/EPIA</v>
      </c>
    </row>
    <row r="5672" spans="1:11" x14ac:dyDescent="0.2">
      <c r="A5672" s="2" t="s">
        <v>802</v>
      </c>
      <c r="B5672" s="2" t="s">
        <v>537</v>
      </c>
      <c r="C5672" s="4">
        <v>4301</v>
      </c>
      <c r="D5672" s="2" t="s">
        <v>87</v>
      </c>
      <c r="E5672" s="2" t="s">
        <v>469</v>
      </c>
      <c r="F5672" s="23" t="str">
        <f t="shared" si="266"/>
        <v>volta</v>
      </c>
      <c r="G5672" s="4">
        <v>10</v>
      </c>
      <c r="H5672" s="2" t="s">
        <v>809</v>
      </c>
      <c r="I5672" s="2" t="s">
        <v>810</v>
      </c>
      <c r="J5672" s="23" t="str">
        <f t="shared" si="264"/>
        <v>MAIS X4301volta10</v>
      </c>
      <c r="K5672" s="32" t="str">
        <f t="shared" si="265"/>
        <v>TORRE DE TV/EIXO MONUMENTAL/PALÁCIO DO BURITI/S I G/EPIG/EPIG/PARKSHOPPING/EPIA/EPIA/BR-040</v>
      </c>
    </row>
    <row r="5673" spans="1:11" x14ac:dyDescent="0.2">
      <c r="A5673" s="2" t="s">
        <v>802</v>
      </c>
      <c r="B5673" s="2" t="s">
        <v>537</v>
      </c>
      <c r="C5673" s="4">
        <v>4301</v>
      </c>
      <c r="D5673" s="2" t="s">
        <v>87</v>
      </c>
      <c r="E5673" s="2" t="s">
        <v>469</v>
      </c>
      <c r="F5673" s="23" t="str">
        <f t="shared" si="266"/>
        <v>volta</v>
      </c>
      <c r="G5673" s="4">
        <v>11</v>
      </c>
      <c r="H5673" s="2" t="s">
        <v>808</v>
      </c>
      <c r="I5673" s="2" t="s">
        <v>804</v>
      </c>
      <c r="J5673" s="23" t="str">
        <f t="shared" si="264"/>
        <v>MAIS X4301volta11</v>
      </c>
      <c r="K5673" s="32" t="str">
        <f t="shared" si="265"/>
        <v>TORRE DE TV/EIXO MONUMENTAL/PALÁCIO DO BURITI/S I G/EPIG/EPIG/PARKSHOPPING/EPIA/EPIA/BR-040/DF-290</v>
      </c>
    </row>
    <row r="5674" spans="1:11" x14ac:dyDescent="0.2">
      <c r="A5674" s="2" t="s">
        <v>802</v>
      </c>
      <c r="B5674" s="2" t="s">
        <v>537</v>
      </c>
      <c r="C5674" s="4">
        <v>4301</v>
      </c>
      <c r="D5674" s="2" t="s">
        <v>87</v>
      </c>
      <c r="E5674" s="2" t="s">
        <v>469</v>
      </c>
      <c r="F5674" s="23" t="str">
        <f t="shared" si="266"/>
        <v>volta</v>
      </c>
      <c r="G5674" s="4">
        <v>12</v>
      </c>
      <c r="H5674" s="2" t="s">
        <v>635</v>
      </c>
      <c r="I5674" s="2" t="s">
        <v>804</v>
      </c>
      <c r="J5674" s="23" t="str">
        <f t="shared" si="264"/>
        <v>MAIS X4301volta12</v>
      </c>
      <c r="K5674" s="32" t="str">
        <f t="shared" si="265"/>
        <v>TORRE DE TV/EIXO MONUMENTAL/PALÁCIO DO BURITI/S I G/EPIG/EPIG/PARKSHOPPING/EPIA/EPIA/BR-040/DF-290/AVENIDA PERIMETRAL</v>
      </c>
    </row>
    <row r="5675" spans="1:11" x14ac:dyDescent="0.2">
      <c r="A5675" s="2" t="s">
        <v>802</v>
      </c>
      <c r="B5675" s="2" t="s">
        <v>537</v>
      </c>
      <c r="C5675" s="4">
        <v>4301</v>
      </c>
      <c r="D5675" s="2" t="s">
        <v>87</v>
      </c>
      <c r="E5675" s="2" t="s">
        <v>469</v>
      </c>
      <c r="F5675" s="23" t="str">
        <f t="shared" si="266"/>
        <v>volta</v>
      </c>
      <c r="G5675" s="4">
        <v>13</v>
      </c>
      <c r="H5675" s="2" t="s">
        <v>807</v>
      </c>
      <c r="I5675" s="2" t="s">
        <v>804</v>
      </c>
      <c r="J5675" s="23" t="str">
        <f t="shared" si="264"/>
        <v>MAIS X4301volta13</v>
      </c>
      <c r="K5675" s="32" t="str">
        <f t="shared" si="265"/>
        <v>TORRE DE TV/EIXO MONUMENTAL/PALÁCIO DO BURITI/S I G/EPIG/EPIG/PARKSHOPPING/EPIA/EPIA/BR-040/DF-290/AVENIDA PERIMETRAL/RODOVIÁRIA NOVO GAMA</v>
      </c>
    </row>
    <row r="5676" spans="1:11" x14ac:dyDescent="0.2">
      <c r="A5676" s="2" t="s">
        <v>802</v>
      </c>
      <c r="B5676" s="2" t="s">
        <v>537</v>
      </c>
      <c r="C5676" s="4">
        <v>4301</v>
      </c>
      <c r="D5676" s="2" t="s">
        <v>87</v>
      </c>
      <c r="E5676" s="2" t="s">
        <v>469</v>
      </c>
      <c r="F5676" s="23" t="str">
        <f t="shared" si="266"/>
        <v>volta</v>
      </c>
      <c r="G5676" s="4">
        <v>14</v>
      </c>
      <c r="H5676" s="2" t="s">
        <v>806</v>
      </c>
      <c r="I5676" s="2" t="s">
        <v>804</v>
      </c>
      <c r="J5676" s="23" t="str">
        <f t="shared" si="264"/>
        <v>MAIS X4301volta14</v>
      </c>
      <c r="K5676" s="32" t="str">
        <f t="shared" si="265"/>
        <v>TORRE DE TV/EIXO MONUMENTAL/PALÁCIO DO BURITI/S I G/EPIG/EPIG/PARKSHOPPING/EPIA/EPIA/BR-040/DF-290/AVENIDA PERIMETRAL/RODOVIÁRIA NOVO GAMA/RUA 12HC</v>
      </c>
    </row>
    <row r="5677" spans="1:11" x14ac:dyDescent="0.2">
      <c r="A5677" s="2" t="s">
        <v>802</v>
      </c>
      <c r="B5677" s="2" t="s">
        <v>537</v>
      </c>
      <c r="C5677" s="4">
        <v>4301</v>
      </c>
      <c r="D5677" s="2" t="s">
        <v>87</v>
      </c>
      <c r="E5677" s="2" t="s">
        <v>469</v>
      </c>
      <c r="F5677" s="23" t="str">
        <f t="shared" si="266"/>
        <v>volta</v>
      </c>
      <c r="G5677" s="4">
        <v>15</v>
      </c>
      <c r="H5677" s="2" t="s">
        <v>805</v>
      </c>
      <c r="I5677" s="2" t="s">
        <v>804</v>
      </c>
      <c r="J5677" s="23" t="str">
        <f t="shared" si="264"/>
        <v>MAIS X4301volta15</v>
      </c>
      <c r="K5677" s="32" t="str">
        <f t="shared" si="265"/>
        <v>TORRE DE TV/EIXO MONUMENTAL/PALÁCIO DO BURITI/S I G/EPIG/EPIG/PARKSHOPPING/EPIA/EPIA/BR-040/DF-290/AVENIDA PERIMETRAL/RODOVIÁRIA NOVO GAMA/RUA 12HC/RUA 11 HC</v>
      </c>
    </row>
    <row r="5678" spans="1:11" x14ac:dyDescent="0.2">
      <c r="A5678" s="2" t="s">
        <v>802</v>
      </c>
      <c r="B5678" s="2" t="s">
        <v>537</v>
      </c>
      <c r="C5678" s="4">
        <v>4301</v>
      </c>
      <c r="D5678" s="2" t="s">
        <v>87</v>
      </c>
      <c r="E5678" s="2" t="s">
        <v>469</v>
      </c>
      <c r="F5678" s="23" t="str">
        <f t="shared" si="266"/>
        <v>volta</v>
      </c>
      <c r="G5678" s="4">
        <v>16</v>
      </c>
      <c r="H5678" s="2" t="s">
        <v>803</v>
      </c>
      <c r="I5678" s="2" t="s">
        <v>804</v>
      </c>
      <c r="J5678" s="23" t="str">
        <f t="shared" si="264"/>
        <v>MAIS X4301volta16</v>
      </c>
      <c r="K5678" s="32" t="str">
        <f t="shared" si="265"/>
        <v>TORRE DE TV/EIXO MONUMENTAL/PALÁCIO DO BURITI/S I G/EPIG/EPIG/PARKSHOPPING/EPIA/EPIA/BR-040/DF-290/AVENIDA PERIMETRAL/RODOVIÁRIA NOVO GAMA/RUA 12HC/RUA 11 HC/RUA MAL EURICO GASPAR DUTRA, QUADRA 06, CASA 07</v>
      </c>
    </row>
    <row r="5679" spans="1:11" x14ac:dyDescent="0.2">
      <c r="A5679" s="2" t="s">
        <v>802</v>
      </c>
      <c r="B5679" s="2" t="s">
        <v>537</v>
      </c>
      <c r="C5679" s="4">
        <v>4304</v>
      </c>
      <c r="D5679" s="2" t="s">
        <v>87</v>
      </c>
      <c r="E5679" s="2" t="s">
        <v>452</v>
      </c>
      <c r="F5679" s="23" t="str">
        <f t="shared" si="266"/>
        <v>ida</v>
      </c>
      <c r="G5679" s="4">
        <v>1</v>
      </c>
      <c r="H5679" s="2" t="s">
        <v>803</v>
      </c>
      <c r="I5679" s="2" t="s">
        <v>804</v>
      </c>
      <c r="J5679" s="23" t="str">
        <f t="shared" si="264"/>
        <v>MAIS X4304ida1</v>
      </c>
      <c r="K5679" s="32" t="str">
        <f t="shared" si="265"/>
        <v>RUA MAL EURICO GASPAR DUTRA, QUADRA 06, CASA 07</v>
      </c>
    </row>
    <row r="5680" spans="1:11" x14ac:dyDescent="0.2">
      <c r="A5680" s="2" t="s">
        <v>802</v>
      </c>
      <c r="B5680" s="2" t="s">
        <v>537</v>
      </c>
      <c r="C5680" s="4">
        <v>4304</v>
      </c>
      <c r="D5680" s="2" t="s">
        <v>87</v>
      </c>
      <c r="E5680" s="2" t="s">
        <v>452</v>
      </c>
      <c r="F5680" s="23" t="str">
        <f t="shared" si="266"/>
        <v>ida</v>
      </c>
      <c r="G5680" s="4">
        <v>2</v>
      </c>
      <c r="H5680" s="2" t="s">
        <v>805</v>
      </c>
      <c r="I5680" s="2" t="s">
        <v>804</v>
      </c>
      <c r="J5680" s="23" t="str">
        <f t="shared" si="264"/>
        <v>MAIS X4304ida2</v>
      </c>
      <c r="K5680" s="32" t="str">
        <f t="shared" si="265"/>
        <v>RUA MAL EURICO GASPAR DUTRA, QUADRA 06, CASA 07/RUA 11 HC</v>
      </c>
    </row>
    <row r="5681" spans="1:11" x14ac:dyDescent="0.2">
      <c r="A5681" s="2" t="s">
        <v>802</v>
      </c>
      <c r="B5681" s="2" t="s">
        <v>537</v>
      </c>
      <c r="C5681" s="4">
        <v>4304</v>
      </c>
      <c r="D5681" s="2" t="s">
        <v>87</v>
      </c>
      <c r="E5681" s="2" t="s">
        <v>452</v>
      </c>
      <c r="F5681" s="23" t="str">
        <f t="shared" si="266"/>
        <v>ida</v>
      </c>
      <c r="G5681" s="4">
        <v>3</v>
      </c>
      <c r="H5681" s="2" t="s">
        <v>806</v>
      </c>
      <c r="I5681" s="2" t="s">
        <v>804</v>
      </c>
      <c r="J5681" s="23" t="str">
        <f t="shared" si="264"/>
        <v>MAIS X4304ida3</v>
      </c>
      <c r="K5681" s="32" t="str">
        <f t="shared" si="265"/>
        <v>RUA MAL EURICO GASPAR DUTRA, QUADRA 06, CASA 07/RUA 11 HC/RUA 12HC</v>
      </c>
    </row>
    <row r="5682" spans="1:11" x14ac:dyDescent="0.2">
      <c r="A5682" s="2" t="s">
        <v>802</v>
      </c>
      <c r="B5682" s="2" t="s">
        <v>537</v>
      </c>
      <c r="C5682" s="4">
        <v>4304</v>
      </c>
      <c r="D5682" s="2" t="s">
        <v>87</v>
      </c>
      <c r="E5682" s="2" t="s">
        <v>452</v>
      </c>
      <c r="F5682" s="23" t="str">
        <f t="shared" si="266"/>
        <v>ida</v>
      </c>
      <c r="G5682" s="4">
        <v>4</v>
      </c>
      <c r="H5682" s="2" t="s">
        <v>807</v>
      </c>
      <c r="I5682" s="2" t="s">
        <v>804</v>
      </c>
      <c r="J5682" s="23" t="str">
        <f t="shared" si="264"/>
        <v>MAIS X4304ida4</v>
      </c>
      <c r="K5682" s="32" t="str">
        <f t="shared" si="265"/>
        <v>RUA MAL EURICO GASPAR DUTRA, QUADRA 06, CASA 07/RUA 11 HC/RUA 12HC/RODOVIÁRIA NOVO GAMA</v>
      </c>
    </row>
    <row r="5683" spans="1:11" x14ac:dyDescent="0.2">
      <c r="A5683" s="2" t="s">
        <v>802</v>
      </c>
      <c r="B5683" s="2" t="s">
        <v>537</v>
      </c>
      <c r="C5683" s="4">
        <v>4304</v>
      </c>
      <c r="D5683" s="2" t="s">
        <v>87</v>
      </c>
      <c r="E5683" s="2" t="s">
        <v>452</v>
      </c>
      <c r="F5683" s="23" t="str">
        <f t="shared" si="266"/>
        <v>ida</v>
      </c>
      <c r="G5683" s="4">
        <v>5</v>
      </c>
      <c r="H5683" s="2" t="s">
        <v>635</v>
      </c>
      <c r="I5683" s="2" t="s">
        <v>804</v>
      </c>
      <c r="J5683" s="23" t="str">
        <f t="shared" si="264"/>
        <v>MAIS X4304ida5</v>
      </c>
      <c r="K5683" s="32" t="str">
        <f t="shared" si="265"/>
        <v>RUA MAL EURICO GASPAR DUTRA, QUADRA 06, CASA 07/RUA 11 HC/RUA 12HC/RODOVIÁRIA NOVO GAMA/AVENIDA PERIMETRAL</v>
      </c>
    </row>
    <row r="5684" spans="1:11" x14ac:dyDescent="0.2">
      <c r="A5684" s="2" t="s">
        <v>802</v>
      </c>
      <c r="B5684" s="2" t="s">
        <v>537</v>
      </c>
      <c r="C5684" s="4">
        <v>4304</v>
      </c>
      <c r="D5684" s="2" t="s">
        <v>87</v>
      </c>
      <c r="E5684" s="2" t="s">
        <v>452</v>
      </c>
      <c r="F5684" s="23" t="str">
        <f t="shared" si="266"/>
        <v>ida</v>
      </c>
      <c r="G5684" s="4">
        <v>6</v>
      </c>
      <c r="H5684" s="2" t="s">
        <v>808</v>
      </c>
      <c r="I5684" s="2" t="s">
        <v>804</v>
      </c>
      <c r="J5684" s="23" t="str">
        <f t="shared" si="264"/>
        <v>MAIS X4304ida6</v>
      </c>
      <c r="K5684" s="32" t="str">
        <f t="shared" si="265"/>
        <v>RUA MAL EURICO GASPAR DUTRA, QUADRA 06, CASA 07/RUA 11 HC/RUA 12HC/RODOVIÁRIA NOVO GAMA/AVENIDA PERIMETRAL/DF-290</v>
      </c>
    </row>
    <row r="5685" spans="1:11" x14ac:dyDescent="0.2">
      <c r="A5685" s="2" t="s">
        <v>802</v>
      </c>
      <c r="B5685" s="2" t="s">
        <v>537</v>
      </c>
      <c r="C5685" s="4">
        <v>4304</v>
      </c>
      <c r="D5685" s="2" t="s">
        <v>87</v>
      </c>
      <c r="E5685" s="2" t="s">
        <v>452</v>
      </c>
      <c r="F5685" s="23" t="str">
        <f t="shared" si="266"/>
        <v>ida</v>
      </c>
      <c r="G5685" s="4">
        <v>7</v>
      </c>
      <c r="H5685" s="2" t="s">
        <v>809</v>
      </c>
      <c r="I5685" s="2" t="s">
        <v>810</v>
      </c>
      <c r="J5685" s="23" t="str">
        <f t="shared" si="264"/>
        <v>MAIS X4304ida7</v>
      </c>
      <c r="K5685" s="32" t="str">
        <f t="shared" si="265"/>
        <v>RUA MAL EURICO GASPAR DUTRA, QUADRA 06, CASA 07/RUA 11 HC/RUA 12HC/RODOVIÁRIA NOVO GAMA/AVENIDA PERIMETRAL/DF-290/BR-040</v>
      </c>
    </row>
    <row r="5686" spans="1:11" x14ac:dyDescent="0.2">
      <c r="A5686" s="2" t="s">
        <v>802</v>
      </c>
      <c r="B5686" s="2" t="s">
        <v>537</v>
      </c>
      <c r="C5686" s="4">
        <v>4304</v>
      </c>
      <c r="D5686" s="2" t="s">
        <v>87</v>
      </c>
      <c r="E5686" s="2" t="s">
        <v>452</v>
      </c>
      <c r="F5686" s="23" t="str">
        <f t="shared" si="266"/>
        <v>ida</v>
      </c>
      <c r="G5686" s="4">
        <v>8</v>
      </c>
      <c r="H5686" s="2" t="s">
        <v>463</v>
      </c>
      <c r="I5686" s="2" t="s">
        <v>811</v>
      </c>
      <c r="J5686" s="23" t="str">
        <f t="shared" si="264"/>
        <v>MAIS X4304ida8</v>
      </c>
      <c r="K5686" s="32" t="str">
        <f t="shared" si="265"/>
        <v>RUA MAL EURICO GASPAR DUTRA, QUADRA 06, CASA 07/RUA 11 HC/RUA 12HC/RODOVIÁRIA NOVO GAMA/AVENIDA PERIMETRAL/DF-290/BR-040/EPIA</v>
      </c>
    </row>
    <row r="5687" spans="1:11" x14ac:dyDescent="0.2">
      <c r="A5687" s="2" t="s">
        <v>802</v>
      </c>
      <c r="B5687" s="2" t="s">
        <v>537</v>
      </c>
      <c r="C5687" s="4">
        <v>4304</v>
      </c>
      <c r="D5687" s="2" t="s">
        <v>87</v>
      </c>
      <c r="E5687" s="2" t="s">
        <v>452</v>
      </c>
      <c r="F5687" s="23" t="str">
        <f t="shared" si="266"/>
        <v>ida</v>
      </c>
      <c r="G5687" s="4">
        <v>9</v>
      </c>
      <c r="H5687" s="2" t="s">
        <v>463</v>
      </c>
      <c r="I5687" s="2" t="s">
        <v>707</v>
      </c>
      <c r="J5687" s="23" t="str">
        <f t="shared" si="264"/>
        <v>MAIS X4304ida9</v>
      </c>
      <c r="K5687" s="32" t="str">
        <f t="shared" si="265"/>
        <v>RUA MAL EURICO GASPAR DUTRA, QUADRA 06, CASA 07/RUA 11 HC/RUA 12HC/RODOVIÁRIA NOVO GAMA/AVENIDA PERIMETRAL/DF-290/BR-040/EPIA/EPIA</v>
      </c>
    </row>
    <row r="5688" spans="1:11" x14ac:dyDescent="0.2">
      <c r="A5688" s="2" t="s">
        <v>802</v>
      </c>
      <c r="B5688" s="2" t="s">
        <v>537</v>
      </c>
      <c r="C5688" s="4">
        <v>4304</v>
      </c>
      <c r="D5688" s="2" t="s">
        <v>87</v>
      </c>
      <c r="E5688" s="2" t="s">
        <v>452</v>
      </c>
      <c r="F5688" s="23" t="str">
        <f t="shared" si="266"/>
        <v>ida</v>
      </c>
      <c r="G5688" s="4">
        <v>10</v>
      </c>
      <c r="H5688" s="2" t="s">
        <v>505</v>
      </c>
      <c r="I5688" s="2" t="s">
        <v>504</v>
      </c>
      <c r="J5688" s="23" t="str">
        <f t="shared" si="264"/>
        <v>MAIS X4304ida10</v>
      </c>
      <c r="K5688" s="32" t="str">
        <f t="shared" si="265"/>
        <v>RUA MAL EURICO GASPAR DUTRA, QUADRA 06, CASA 07/RUA 11 HC/RUA 12HC/RODOVIÁRIA NOVO GAMA/AVENIDA PERIMETRAL/DF-290/BR-040/EPIA/EPIA/PARKSHOPPING</v>
      </c>
    </row>
    <row r="5689" spans="1:11" x14ac:dyDescent="0.2">
      <c r="A5689" s="2" t="s">
        <v>802</v>
      </c>
      <c r="B5689" s="2" t="s">
        <v>537</v>
      </c>
      <c r="C5689" s="4">
        <v>4304</v>
      </c>
      <c r="D5689" s="2" t="s">
        <v>87</v>
      </c>
      <c r="E5689" s="2" t="s">
        <v>452</v>
      </c>
      <c r="F5689" s="23" t="str">
        <f t="shared" si="266"/>
        <v>ida</v>
      </c>
      <c r="G5689" s="4">
        <v>11</v>
      </c>
      <c r="H5689" s="2" t="s">
        <v>517</v>
      </c>
      <c r="I5689" s="2" t="s">
        <v>541</v>
      </c>
      <c r="J5689" s="23" t="str">
        <f t="shared" si="264"/>
        <v>MAIS X4304ida11</v>
      </c>
      <c r="K5689" s="32" t="str">
        <f t="shared" si="265"/>
        <v>RUA MAL EURICO GASPAR DUTRA, QUADRA 06, CASA 07/RUA 11 HC/RUA 12HC/RODOVIÁRIA NOVO GAMA/AVENIDA PERIMETRAL/DF-290/BR-040/EPIA/EPIA/PARKSHOPPING/EPIG</v>
      </c>
    </row>
    <row r="5690" spans="1:11" x14ac:dyDescent="0.2">
      <c r="A5690" s="2" t="s">
        <v>802</v>
      </c>
      <c r="B5690" s="2" t="s">
        <v>537</v>
      </c>
      <c r="C5690" s="4">
        <v>4304</v>
      </c>
      <c r="D5690" s="2" t="s">
        <v>87</v>
      </c>
      <c r="E5690" s="2" t="s">
        <v>452</v>
      </c>
      <c r="F5690" s="23" t="str">
        <f t="shared" si="266"/>
        <v>ida</v>
      </c>
      <c r="G5690" s="4">
        <v>12</v>
      </c>
      <c r="H5690" s="2" t="s">
        <v>517</v>
      </c>
      <c r="I5690" s="2" t="s">
        <v>540</v>
      </c>
      <c r="J5690" s="23" t="str">
        <f t="shared" si="264"/>
        <v>MAIS X4304ida12</v>
      </c>
      <c r="K5690" s="32" t="str">
        <f t="shared" si="265"/>
        <v>RUA MAL EURICO GASPAR DUTRA, QUADRA 06, CASA 07/RUA 11 HC/RUA 12HC/RODOVIÁRIA NOVO GAMA/AVENIDA PERIMETRAL/DF-290/BR-040/EPIA/EPIA/PARKSHOPPING/EPIG/EPIG</v>
      </c>
    </row>
    <row r="5691" spans="1:11" x14ac:dyDescent="0.2">
      <c r="A5691" s="2" t="s">
        <v>802</v>
      </c>
      <c r="B5691" s="2" t="s">
        <v>537</v>
      </c>
      <c r="C5691" s="4">
        <v>4304</v>
      </c>
      <c r="D5691" s="2" t="s">
        <v>87</v>
      </c>
      <c r="E5691" s="2" t="s">
        <v>452</v>
      </c>
      <c r="F5691" s="23" t="str">
        <f t="shared" si="266"/>
        <v>ida</v>
      </c>
      <c r="G5691" s="4">
        <v>13</v>
      </c>
      <c r="H5691" s="2" t="s">
        <v>537</v>
      </c>
      <c r="I5691" s="2" t="s">
        <v>481</v>
      </c>
      <c r="J5691" s="23" t="str">
        <f t="shared" si="264"/>
        <v>MAIS X4304ida13</v>
      </c>
      <c r="K5691" s="32" t="str">
        <f t="shared" si="265"/>
        <v>RUA MAL EURICO GASPAR DUTRA, QUADRA 06, CASA 07/RUA 11 HC/RUA 12HC/RODOVIÁRIA NOVO GAMA/AVENIDA PERIMETRAL/DF-290/BR-040/EPIA/EPIA/PARKSHOPPING/EPIG/EPIG/S I G</v>
      </c>
    </row>
    <row r="5692" spans="1:11" x14ac:dyDescent="0.2">
      <c r="A5692" s="2" t="s">
        <v>802</v>
      </c>
      <c r="B5692" s="2" t="s">
        <v>537</v>
      </c>
      <c r="C5692" s="4">
        <v>4304</v>
      </c>
      <c r="D5692" s="2" t="s">
        <v>87</v>
      </c>
      <c r="E5692" s="2" t="s">
        <v>452</v>
      </c>
      <c r="F5692" s="23" t="str">
        <f t="shared" si="266"/>
        <v>ida</v>
      </c>
      <c r="G5692" s="4">
        <v>14</v>
      </c>
      <c r="H5692" s="2" t="s">
        <v>773</v>
      </c>
      <c r="I5692" s="2" t="s">
        <v>481</v>
      </c>
      <c r="J5692" s="23" t="str">
        <f t="shared" si="264"/>
        <v>MAIS X4304ida14</v>
      </c>
      <c r="K5692" s="32" t="str">
        <f t="shared" si="265"/>
        <v>RUA MAL EURICO GASPAR DUTRA, QUADRA 06, CASA 07/RUA 11 HC/RUA 12HC/RODOVIÁRIA NOVO GAMA/AVENIDA PERIMETRAL/DF-290/BR-040/EPIA/EPIA/PARKSHOPPING/EPIG/EPIG/S I G/PALÁCIO DO BURITI</v>
      </c>
    </row>
    <row r="5693" spans="1:11" x14ac:dyDescent="0.2">
      <c r="A5693" s="2" t="s">
        <v>802</v>
      </c>
      <c r="B5693" s="2" t="s">
        <v>537</v>
      </c>
      <c r="C5693" s="4">
        <v>4304</v>
      </c>
      <c r="D5693" s="2" t="s">
        <v>87</v>
      </c>
      <c r="E5693" s="2" t="s">
        <v>452</v>
      </c>
      <c r="F5693" s="23" t="str">
        <f t="shared" si="266"/>
        <v>ida</v>
      </c>
      <c r="G5693" s="4">
        <v>15</v>
      </c>
      <c r="H5693" s="2" t="s">
        <v>538</v>
      </c>
      <c r="I5693" s="2" t="s">
        <v>481</v>
      </c>
      <c r="J5693" s="23" t="str">
        <f t="shared" si="264"/>
        <v>MAIS X4304ida15</v>
      </c>
      <c r="K5693" s="32" t="str">
        <f t="shared" si="265"/>
        <v>RUA MAL EURICO GASPAR DUTRA, QUADRA 06, CASA 07/RUA 11 HC/RUA 12HC/RODOVIÁRIA NOVO GAMA/AVENIDA PERIMETRAL/DF-290/BR-040/EPIA/EPIA/PARKSHOPPING/EPIG/EPIG/S I G/PALÁCIO DO BURITI/EIXO MONUMENTAL</v>
      </c>
    </row>
    <row r="5694" spans="1:11" x14ac:dyDescent="0.2">
      <c r="A5694" s="2" t="s">
        <v>802</v>
      </c>
      <c r="B5694" s="2" t="s">
        <v>537</v>
      </c>
      <c r="C5694" s="4">
        <v>4304</v>
      </c>
      <c r="D5694" s="2" t="s">
        <v>87</v>
      </c>
      <c r="E5694" s="2" t="s">
        <v>452</v>
      </c>
      <c r="F5694" s="23" t="str">
        <f t="shared" si="266"/>
        <v>ida</v>
      </c>
      <c r="G5694" s="4">
        <v>16</v>
      </c>
      <c r="H5694" s="2" t="s">
        <v>654</v>
      </c>
      <c r="I5694" s="2" t="s">
        <v>481</v>
      </c>
      <c r="J5694" s="23" t="str">
        <f t="shared" si="264"/>
        <v>MAIS X4304ida16</v>
      </c>
      <c r="K5694" s="32" t="str">
        <f t="shared" si="265"/>
        <v>RUA MAL EURICO GASPAR DUTRA, QUADRA 06, CASA 07/RUA 11 HC/RUA 12HC/RODOVIÁRIA NOVO GAMA/AVENIDA PERIMETRAL/DF-290/BR-040/EPIA/EPIA/PARKSHOPPING/EPIG/EPIG/S I G/PALÁCIO DO BURITI/EIXO MONUMENTAL/TORRE DE TV</v>
      </c>
    </row>
    <row r="5695" spans="1:11" x14ac:dyDescent="0.2">
      <c r="A5695" s="2" t="s">
        <v>802</v>
      </c>
      <c r="B5695" s="2" t="s">
        <v>537</v>
      </c>
      <c r="C5695" s="4">
        <v>4304</v>
      </c>
      <c r="D5695" s="2" t="s">
        <v>87</v>
      </c>
      <c r="E5695" s="2" t="s">
        <v>469</v>
      </c>
      <c r="F5695" s="23" t="str">
        <f t="shared" si="266"/>
        <v>volta</v>
      </c>
      <c r="G5695" s="4">
        <v>1</v>
      </c>
      <c r="H5695" s="2" t="s">
        <v>654</v>
      </c>
      <c r="I5695" s="2" t="s">
        <v>481</v>
      </c>
      <c r="J5695" s="23" t="str">
        <f t="shared" si="264"/>
        <v>MAIS X4304volta1</v>
      </c>
      <c r="K5695" s="32" t="str">
        <f t="shared" si="265"/>
        <v>TORRE DE TV</v>
      </c>
    </row>
    <row r="5696" spans="1:11" x14ac:dyDescent="0.2">
      <c r="A5696" s="2" t="s">
        <v>802</v>
      </c>
      <c r="B5696" s="2" t="s">
        <v>537</v>
      </c>
      <c r="C5696" s="4">
        <v>4304</v>
      </c>
      <c r="D5696" s="2" t="s">
        <v>87</v>
      </c>
      <c r="E5696" s="2" t="s">
        <v>469</v>
      </c>
      <c r="F5696" s="23" t="str">
        <f t="shared" si="266"/>
        <v>volta</v>
      </c>
      <c r="G5696" s="4">
        <v>2</v>
      </c>
      <c r="H5696" s="2" t="s">
        <v>538</v>
      </c>
      <c r="I5696" s="2" t="s">
        <v>481</v>
      </c>
      <c r="J5696" s="23" t="str">
        <f t="shared" si="264"/>
        <v>MAIS X4304volta2</v>
      </c>
      <c r="K5696" s="32" t="str">
        <f t="shared" si="265"/>
        <v>TORRE DE TV/EIXO MONUMENTAL</v>
      </c>
    </row>
    <row r="5697" spans="1:11" x14ac:dyDescent="0.2">
      <c r="A5697" s="2" t="s">
        <v>802</v>
      </c>
      <c r="B5697" s="2" t="s">
        <v>537</v>
      </c>
      <c r="C5697" s="4">
        <v>4304</v>
      </c>
      <c r="D5697" s="2" t="s">
        <v>87</v>
      </c>
      <c r="E5697" s="2" t="s">
        <v>469</v>
      </c>
      <c r="F5697" s="23" t="str">
        <f t="shared" si="266"/>
        <v>volta</v>
      </c>
      <c r="G5697" s="4">
        <v>3</v>
      </c>
      <c r="H5697" s="2" t="s">
        <v>773</v>
      </c>
      <c r="I5697" s="2" t="s">
        <v>481</v>
      </c>
      <c r="J5697" s="23" t="str">
        <f t="shared" si="264"/>
        <v>MAIS X4304volta3</v>
      </c>
      <c r="K5697" s="32" t="str">
        <f t="shared" si="265"/>
        <v>TORRE DE TV/EIXO MONUMENTAL/PALÁCIO DO BURITI</v>
      </c>
    </row>
    <row r="5698" spans="1:11" x14ac:dyDescent="0.2">
      <c r="A5698" s="2" t="s">
        <v>802</v>
      </c>
      <c r="B5698" s="2" t="s">
        <v>537</v>
      </c>
      <c r="C5698" s="4">
        <v>4304</v>
      </c>
      <c r="D5698" s="2" t="s">
        <v>87</v>
      </c>
      <c r="E5698" s="2" t="s">
        <v>469</v>
      </c>
      <c r="F5698" s="23" t="str">
        <f t="shared" si="266"/>
        <v>volta</v>
      </c>
      <c r="G5698" s="4">
        <v>4</v>
      </c>
      <c r="H5698" s="2" t="s">
        <v>537</v>
      </c>
      <c r="I5698" s="2" t="s">
        <v>481</v>
      </c>
      <c r="J5698" s="23" t="str">
        <f t="shared" si="264"/>
        <v>MAIS X4304volta4</v>
      </c>
      <c r="K5698" s="32" t="str">
        <f t="shared" si="265"/>
        <v>TORRE DE TV/EIXO MONUMENTAL/PALÁCIO DO BURITI/S I G</v>
      </c>
    </row>
    <row r="5699" spans="1:11" x14ac:dyDescent="0.2">
      <c r="A5699" s="2" t="s">
        <v>802</v>
      </c>
      <c r="B5699" s="2" t="s">
        <v>537</v>
      </c>
      <c r="C5699" s="4">
        <v>4304</v>
      </c>
      <c r="D5699" s="2" t="s">
        <v>87</v>
      </c>
      <c r="E5699" s="2" t="s">
        <v>469</v>
      </c>
      <c r="F5699" s="23" t="str">
        <f t="shared" si="266"/>
        <v>volta</v>
      </c>
      <c r="G5699" s="4">
        <v>5</v>
      </c>
      <c r="H5699" s="2" t="s">
        <v>517</v>
      </c>
      <c r="I5699" s="2" t="s">
        <v>540</v>
      </c>
      <c r="J5699" s="23" t="str">
        <f t="shared" ref="J5699:J5762" si="267">D5699&amp;C5699&amp;F5699&amp;G5699</f>
        <v>MAIS X4304volta5</v>
      </c>
      <c r="K5699" s="32" t="str">
        <f t="shared" ref="K5699:K5762" si="268">IF(G5699=1,H5699,K5698&amp;"/"&amp;H5699)</f>
        <v>TORRE DE TV/EIXO MONUMENTAL/PALÁCIO DO BURITI/S I G/EPIG</v>
      </c>
    </row>
    <row r="5700" spans="1:11" x14ac:dyDescent="0.2">
      <c r="A5700" s="2" t="s">
        <v>802</v>
      </c>
      <c r="B5700" s="2" t="s">
        <v>537</v>
      </c>
      <c r="C5700" s="4">
        <v>4304</v>
      </c>
      <c r="D5700" s="2" t="s">
        <v>87</v>
      </c>
      <c r="E5700" s="2" t="s">
        <v>469</v>
      </c>
      <c r="F5700" s="23" t="str">
        <f t="shared" ref="F5700:F5763" si="269">IF(LEFT(E5700,3)="ida","ida","volta")</f>
        <v>volta</v>
      </c>
      <c r="G5700" s="4">
        <v>6</v>
      </c>
      <c r="H5700" s="2" t="s">
        <v>517</v>
      </c>
      <c r="I5700" s="2" t="s">
        <v>541</v>
      </c>
      <c r="J5700" s="23" t="str">
        <f t="shared" si="267"/>
        <v>MAIS X4304volta6</v>
      </c>
      <c r="K5700" s="32" t="str">
        <f t="shared" si="268"/>
        <v>TORRE DE TV/EIXO MONUMENTAL/PALÁCIO DO BURITI/S I G/EPIG/EPIG</v>
      </c>
    </row>
    <row r="5701" spans="1:11" x14ac:dyDescent="0.2">
      <c r="A5701" s="2" t="s">
        <v>802</v>
      </c>
      <c r="B5701" s="2" t="s">
        <v>537</v>
      </c>
      <c r="C5701" s="4">
        <v>4304</v>
      </c>
      <c r="D5701" s="2" t="s">
        <v>87</v>
      </c>
      <c r="E5701" s="2" t="s">
        <v>469</v>
      </c>
      <c r="F5701" s="23" t="str">
        <f t="shared" si="269"/>
        <v>volta</v>
      </c>
      <c r="G5701" s="4">
        <v>7</v>
      </c>
      <c r="H5701" s="2" t="s">
        <v>505</v>
      </c>
      <c r="I5701" s="2" t="s">
        <v>504</v>
      </c>
      <c r="J5701" s="23" t="str">
        <f t="shared" si="267"/>
        <v>MAIS X4304volta7</v>
      </c>
      <c r="K5701" s="32" t="str">
        <f t="shared" si="268"/>
        <v>TORRE DE TV/EIXO MONUMENTAL/PALÁCIO DO BURITI/S I G/EPIG/EPIG/PARKSHOPPING</v>
      </c>
    </row>
    <row r="5702" spans="1:11" x14ac:dyDescent="0.2">
      <c r="A5702" s="2" t="s">
        <v>802</v>
      </c>
      <c r="B5702" s="2" t="s">
        <v>537</v>
      </c>
      <c r="C5702" s="4">
        <v>4304</v>
      </c>
      <c r="D5702" s="2" t="s">
        <v>87</v>
      </c>
      <c r="E5702" s="2" t="s">
        <v>469</v>
      </c>
      <c r="F5702" s="23" t="str">
        <f t="shared" si="269"/>
        <v>volta</v>
      </c>
      <c r="G5702" s="4">
        <v>8</v>
      </c>
      <c r="H5702" s="2" t="s">
        <v>463</v>
      </c>
      <c r="I5702" s="2" t="s">
        <v>707</v>
      </c>
      <c r="J5702" s="23" t="str">
        <f t="shared" si="267"/>
        <v>MAIS X4304volta8</v>
      </c>
      <c r="K5702" s="32" t="str">
        <f t="shared" si="268"/>
        <v>TORRE DE TV/EIXO MONUMENTAL/PALÁCIO DO BURITI/S I G/EPIG/EPIG/PARKSHOPPING/EPIA</v>
      </c>
    </row>
    <row r="5703" spans="1:11" x14ac:dyDescent="0.2">
      <c r="A5703" s="2" t="s">
        <v>802</v>
      </c>
      <c r="B5703" s="2" t="s">
        <v>537</v>
      </c>
      <c r="C5703" s="4">
        <v>4304</v>
      </c>
      <c r="D5703" s="2" t="s">
        <v>87</v>
      </c>
      <c r="E5703" s="2" t="s">
        <v>469</v>
      </c>
      <c r="F5703" s="23" t="str">
        <f t="shared" si="269"/>
        <v>volta</v>
      </c>
      <c r="G5703" s="4">
        <v>9</v>
      </c>
      <c r="H5703" s="2" t="s">
        <v>463</v>
      </c>
      <c r="I5703" s="2" t="s">
        <v>811</v>
      </c>
      <c r="J5703" s="23" t="str">
        <f t="shared" si="267"/>
        <v>MAIS X4304volta9</v>
      </c>
      <c r="K5703" s="32" t="str">
        <f t="shared" si="268"/>
        <v>TORRE DE TV/EIXO MONUMENTAL/PALÁCIO DO BURITI/S I G/EPIG/EPIG/PARKSHOPPING/EPIA/EPIA</v>
      </c>
    </row>
    <row r="5704" spans="1:11" x14ac:dyDescent="0.2">
      <c r="A5704" s="2" t="s">
        <v>802</v>
      </c>
      <c r="B5704" s="2" t="s">
        <v>537</v>
      </c>
      <c r="C5704" s="4">
        <v>4304</v>
      </c>
      <c r="D5704" s="2" t="s">
        <v>87</v>
      </c>
      <c r="E5704" s="2" t="s">
        <v>469</v>
      </c>
      <c r="F5704" s="23" t="str">
        <f t="shared" si="269"/>
        <v>volta</v>
      </c>
      <c r="G5704" s="4">
        <v>10</v>
      </c>
      <c r="H5704" s="2" t="s">
        <v>809</v>
      </c>
      <c r="I5704" s="2" t="s">
        <v>810</v>
      </c>
      <c r="J5704" s="23" t="str">
        <f t="shared" si="267"/>
        <v>MAIS X4304volta10</v>
      </c>
      <c r="K5704" s="32" t="str">
        <f t="shared" si="268"/>
        <v>TORRE DE TV/EIXO MONUMENTAL/PALÁCIO DO BURITI/S I G/EPIG/EPIG/PARKSHOPPING/EPIA/EPIA/BR-040</v>
      </c>
    </row>
    <row r="5705" spans="1:11" x14ac:dyDescent="0.2">
      <c r="A5705" s="2" t="s">
        <v>802</v>
      </c>
      <c r="B5705" s="2" t="s">
        <v>537</v>
      </c>
      <c r="C5705" s="4">
        <v>4304</v>
      </c>
      <c r="D5705" s="2" t="s">
        <v>87</v>
      </c>
      <c r="E5705" s="2" t="s">
        <v>469</v>
      </c>
      <c r="F5705" s="23" t="str">
        <f t="shared" si="269"/>
        <v>volta</v>
      </c>
      <c r="G5705" s="4">
        <v>11</v>
      </c>
      <c r="H5705" s="2" t="s">
        <v>808</v>
      </c>
      <c r="I5705" s="2" t="s">
        <v>804</v>
      </c>
      <c r="J5705" s="23" t="str">
        <f t="shared" si="267"/>
        <v>MAIS X4304volta11</v>
      </c>
      <c r="K5705" s="32" t="str">
        <f t="shared" si="268"/>
        <v>TORRE DE TV/EIXO MONUMENTAL/PALÁCIO DO BURITI/S I G/EPIG/EPIG/PARKSHOPPING/EPIA/EPIA/BR-040/DF-290</v>
      </c>
    </row>
    <row r="5706" spans="1:11" x14ac:dyDescent="0.2">
      <c r="A5706" s="2" t="s">
        <v>802</v>
      </c>
      <c r="B5706" s="2" t="s">
        <v>537</v>
      </c>
      <c r="C5706" s="4">
        <v>4304</v>
      </c>
      <c r="D5706" s="2" t="s">
        <v>87</v>
      </c>
      <c r="E5706" s="2" t="s">
        <v>469</v>
      </c>
      <c r="F5706" s="23" t="str">
        <f t="shared" si="269"/>
        <v>volta</v>
      </c>
      <c r="G5706" s="4">
        <v>12</v>
      </c>
      <c r="H5706" s="2" t="s">
        <v>635</v>
      </c>
      <c r="I5706" s="2" t="s">
        <v>804</v>
      </c>
      <c r="J5706" s="23" t="str">
        <f t="shared" si="267"/>
        <v>MAIS X4304volta12</v>
      </c>
      <c r="K5706" s="32" t="str">
        <f t="shared" si="268"/>
        <v>TORRE DE TV/EIXO MONUMENTAL/PALÁCIO DO BURITI/S I G/EPIG/EPIG/PARKSHOPPING/EPIA/EPIA/BR-040/DF-290/AVENIDA PERIMETRAL</v>
      </c>
    </row>
    <row r="5707" spans="1:11" x14ac:dyDescent="0.2">
      <c r="A5707" s="2" t="s">
        <v>802</v>
      </c>
      <c r="B5707" s="2" t="s">
        <v>537</v>
      </c>
      <c r="C5707" s="4">
        <v>4304</v>
      </c>
      <c r="D5707" s="2" t="s">
        <v>87</v>
      </c>
      <c r="E5707" s="2" t="s">
        <v>469</v>
      </c>
      <c r="F5707" s="23" t="str">
        <f t="shared" si="269"/>
        <v>volta</v>
      </c>
      <c r="G5707" s="4">
        <v>13</v>
      </c>
      <c r="H5707" s="2" t="s">
        <v>807</v>
      </c>
      <c r="I5707" s="2" t="s">
        <v>804</v>
      </c>
      <c r="J5707" s="23" t="str">
        <f t="shared" si="267"/>
        <v>MAIS X4304volta13</v>
      </c>
      <c r="K5707" s="32" t="str">
        <f t="shared" si="268"/>
        <v>TORRE DE TV/EIXO MONUMENTAL/PALÁCIO DO BURITI/S I G/EPIG/EPIG/PARKSHOPPING/EPIA/EPIA/BR-040/DF-290/AVENIDA PERIMETRAL/RODOVIÁRIA NOVO GAMA</v>
      </c>
    </row>
    <row r="5708" spans="1:11" x14ac:dyDescent="0.2">
      <c r="A5708" s="2" t="s">
        <v>802</v>
      </c>
      <c r="B5708" s="2" t="s">
        <v>537</v>
      </c>
      <c r="C5708" s="4">
        <v>4304</v>
      </c>
      <c r="D5708" s="2" t="s">
        <v>87</v>
      </c>
      <c r="E5708" s="2" t="s">
        <v>469</v>
      </c>
      <c r="F5708" s="23" t="str">
        <f t="shared" si="269"/>
        <v>volta</v>
      </c>
      <c r="G5708" s="4">
        <v>14</v>
      </c>
      <c r="H5708" s="2" t="s">
        <v>806</v>
      </c>
      <c r="I5708" s="2" t="s">
        <v>804</v>
      </c>
      <c r="J5708" s="23" t="str">
        <f t="shared" si="267"/>
        <v>MAIS X4304volta14</v>
      </c>
      <c r="K5708" s="32" t="str">
        <f t="shared" si="268"/>
        <v>TORRE DE TV/EIXO MONUMENTAL/PALÁCIO DO BURITI/S I G/EPIG/EPIG/PARKSHOPPING/EPIA/EPIA/BR-040/DF-290/AVENIDA PERIMETRAL/RODOVIÁRIA NOVO GAMA/RUA 12HC</v>
      </c>
    </row>
    <row r="5709" spans="1:11" x14ac:dyDescent="0.2">
      <c r="A5709" s="2" t="s">
        <v>802</v>
      </c>
      <c r="B5709" s="2" t="s">
        <v>537</v>
      </c>
      <c r="C5709" s="4">
        <v>4304</v>
      </c>
      <c r="D5709" s="2" t="s">
        <v>87</v>
      </c>
      <c r="E5709" s="2" t="s">
        <v>469</v>
      </c>
      <c r="F5709" s="23" t="str">
        <f t="shared" si="269"/>
        <v>volta</v>
      </c>
      <c r="G5709" s="4">
        <v>15</v>
      </c>
      <c r="H5709" s="2" t="s">
        <v>805</v>
      </c>
      <c r="I5709" s="2" t="s">
        <v>804</v>
      </c>
      <c r="J5709" s="23" t="str">
        <f t="shared" si="267"/>
        <v>MAIS X4304volta15</v>
      </c>
      <c r="K5709" s="32" t="str">
        <f t="shared" si="268"/>
        <v>TORRE DE TV/EIXO MONUMENTAL/PALÁCIO DO BURITI/S I G/EPIG/EPIG/PARKSHOPPING/EPIA/EPIA/BR-040/DF-290/AVENIDA PERIMETRAL/RODOVIÁRIA NOVO GAMA/RUA 12HC/RUA 11 HC</v>
      </c>
    </row>
    <row r="5710" spans="1:11" x14ac:dyDescent="0.2">
      <c r="A5710" s="2" t="s">
        <v>802</v>
      </c>
      <c r="B5710" s="2" t="s">
        <v>537</v>
      </c>
      <c r="C5710" s="4">
        <v>4304</v>
      </c>
      <c r="D5710" s="2" t="s">
        <v>87</v>
      </c>
      <c r="E5710" s="2" t="s">
        <v>469</v>
      </c>
      <c r="F5710" s="23" t="str">
        <f t="shared" si="269"/>
        <v>volta</v>
      </c>
      <c r="G5710" s="4">
        <v>16</v>
      </c>
      <c r="H5710" s="2" t="s">
        <v>803</v>
      </c>
      <c r="I5710" s="2" t="s">
        <v>804</v>
      </c>
      <c r="J5710" s="23" t="str">
        <f t="shared" si="267"/>
        <v>MAIS X4304volta16</v>
      </c>
      <c r="K5710" s="32" t="str">
        <f t="shared" si="268"/>
        <v>TORRE DE TV/EIXO MONUMENTAL/PALÁCIO DO BURITI/S I G/EPIG/EPIG/PARKSHOPPING/EPIA/EPIA/BR-040/DF-290/AVENIDA PERIMETRAL/RODOVIÁRIA NOVO GAMA/RUA 12HC/RUA 11 HC/RUA MAL EURICO GASPAR DUTRA, QUADRA 06, CASA 07</v>
      </c>
    </row>
    <row r="5711" spans="1:11" x14ac:dyDescent="0.2">
      <c r="A5711" s="2" t="s">
        <v>802</v>
      </c>
      <c r="B5711" s="2" t="s">
        <v>525</v>
      </c>
      <c r="C5711" s="4">
        <v>4310</v>
      </c>
      <c r="D5711" s="2" t="s">
        <v>87</v>
      </c>
      <c r="E5711" s="2" t="s">
        <v>452</v>
      </c>
      <c r="F5711" s="23" t="str">
        <f t="shared" si="269"/>
        <v>ida</v>
      </c>
      <c r="G5711" s="4">
        <v>1</v>
      </c>
      <c r="H5711" s="2" t="s">
        <v>803</v>
      </c>
      <c r="I5711" s="2" t="s">
        <v>804</v>
      </c>
      <c r="J5711" s="23" t="str">
        <f t="shared" si="267"/>
        <v>MAIS X4310ida1</v>
      </c>
      <c r="K5711" s="32" t="str">
        <f t="shared" si="268"/>
        <v>RUA MAL EURICO GASPAR DUTRA, QUADRA 06, CASA 07</v>
      </c>
    </row>
    <row r="5712" spans="1:11" x14ac:dyDescent="0.2">
      <c r="A5712" s="2" t="s">
        <v>802</v>
      </c>
      <c r="B5712" s="2" t="s">
        <v>525</v>
      </c>
      <c r="C5712" s="4">
        <v>4310</v>
      </c>
      <c r="D5712" s="2" t="s">
        <v>87</v>
      </c>
      <c r="E5712" s="2" t="s">
        <v>452</v>
      </c>
      <c r="F5712" s="23" t="str">
        <f t="shared" si="269"/>
        <v>ida</v>
      </c>
      <c r="G5712" s="4">
        <v>2</v>
      </c>
      <c r="H5712" s="2" t="s">
        <v>805</v>
      </c>
      <c r="I5712" s="2" t="s">
        <v>804</v>
      </c>
      <c r="J5712" s="23" t="str">
        <f t="shared" si="267"/>
        <v>MAIS X4310ida2</v>
      </c>
      <c r="K5712" s="32" t="str">
        <f t="shared" si="268"/>
        <v>RUA MAL EURICO GASPAR DUTRA, QUADRA 06, CASA 07/RUA 11 HC</v>
      </c>
    </row>
    <row r="5713" spans="1:11" x14ac:dyDescent="0.2">
      <c r="A5713" s="2" t="s">
        <v>802</v>
      </c>
      <c r="B5713" s="2" t="s">
        <v>525</v>
      </c>
      <c r="C5713" s="4">
        <v>4310</v>
      </c>
      <c r="D5713" s="2" t="s">
        <v>87</v>
      </c>
      <c r="E5713" s="2" t="s">
        <v>452</v>
      </c>
      <c r="F5713" s="23" t="str">
        <f t="shared" si="269"/>
        <v>ida</v>
      </c>
      <c r="G5713" s="4">
        <v>3</v>
      </c>
      <c r="H5713" s="2" t="s">
        <v>806</v>
      </c>
      <c r="I5713" s="2" t="s">
        <v>804</v>
      </c>
      <c r="J5713" s="23" t="str">
        <f t="shared" si="267"/>
        <v>MAIS X4310ida3</v>
      </c>
      <c r="K5713" s="32" t="str">
        <f t="shared" si="268"/>
        <v>RUA MAL EURICO GASPAR DUTRA, QUADRA 06, CASA 07/RUA 11 HC/RUA 12HC</v>
      </c>
    </row>
    <row r="5714" spans="1:11" x14ac:dyDescent="0.2">
      <c r="A5714" s="2" t="s">
        <v>802</v>
      </c>
      <c r="B5714" s="2" t="s">
        <v>525</v>
      </c>
      <c r="C5714" s="4">
        <v>4310</v>
      </c>
      <c r="D5714" s="2" t="s">
        <v>87</v>
      </c>
      <c r="E5714" s="2" t="s">
        <v>452</v>
      </c>
      <c r="F5714" s="23" t="str">
        <f t="shared" si="269"/>
        <v>ida</v>
      </c>
      <c r="G5714" s="4">
        <v>4</v>
      </c>
      <c r="H5714" s="2" t="s">
        <v>807</v>
      </c>
      <c r="I5714" s="2" t="s">
        <v>804</v>
      </c>
      <c r="J5714" s="23" t="str">
        <f t="shared" si="267"/>
        <v>MAIS X4310ida4</v>
      </c>
      <c r="K5714" s="32" t="str">
        <f t="shared" si="268"/>
        <v>RUA MAL EURICO GASPAR DUTRA, QUADRA 06, CASA 07/RUA 11 HC/RUA 12HC/RODOVIÁRIA NOVO GAMA</v>
      </c>
    </row>
    <row r="5715" spans="1:11" x14ac:dyDescent="0.2">
      <c r="A5715" s="2" t="s">
        <v>802</v>
      </c>
      <c r="B5715" s="2" t="s">
        <v>525</v>
      </c>
      <c r="C5715" s="4">
        <v>4310</v>
      </c>
      <c r="D5715" s="2" t="s">
        <v>87</v>
      </c>
      <c r="E5715" s="2" t="s">
        <v>452</v>
      </c>
      <c r="F5715" s="23" t="str">
        <f t="shared" si="269"/>
        <v>ida</v>
      </c>
      <c r="G5715" s="4">
        <v>5</v>
      </c>
      <c r="H5715" s="2" t="s">
        <v>635</v>
      </c>
      <c r="I5715" s="2" t="s">
        <v>804</v>
      </c>
      <c r="J5715" s="23" t="str">
        <f t="shared" si="267"/>
        <v>MAIS X4310ida5</v>
      </c>
      <c r="K5715" s="32" t="str">
        <f t="shared" si="268"/>
        <v>RUA MAL EURICO GASPAR DUTRA, QUADRA 06, CASA 07/RUA 11 HC/RUA 12HC/RODOVIÁRIA NOVO GAMA/AVENIDA PERIMETRAL</v>
      </c>
    </row>
    <row r="5716" spans="1:11" x14ac:dyDescent="0.2">
      <c r="A5716" s="2" t="s">
        <v>802</v>
      </c>
      <c r="B5716" s="2" t="s">
        <v>525</v>
      </c>
      <c r="C5716" s="4">
        <v>4310</v>
      </c>
      <c r="D5716" s="2" t="s">
        <v>87</v>
      </c>
      <c r="E5716" s="2" t="s">
        <v>452</v>
      </c>
      <c r="F5716" s="23" t="str">
        <f t="shared" si="269"/>
        <v>ida</v>
      </c>
      <c r="G5716" s="4">
        <v>6</v>
      </c>
      <c r="H5716" s="2" t="s">
        <v>808</v>
      </c>
      <c r="I5716" s="2" t="s">
        <v>804</v>
      </c>
      <c r="J5716" s="23" t="str">
        <f t="shared" si="267"/>
        <v>MAIS X4310ida6</v>
      </c>
      <c r="K5716" s="32" t="str">
        <f t="shared" si="268"/>
        <v>RUA MAL EURICO GASPAR DUTRA, QUADRA 06, CASA 07/RUA 11 HC/RUA 12HC/RODOVIÁRIA NOVO GAMA/AVENIDA PERIMETRAL/DF-290</v>
      </c>
    </row>
    <row r="5717" spans="1:11" x14ac:dyDescent="0.2">
      <c r="A5717" s="2" t="s">
        <v>802</v>
      </c>
      <c r="B5717" s="2" t="s">
        <v>525</v>
      </c>
      <c r="C5717" s="4">
        <v>4310</v>
      </c>
      <c r="D5717" s="2" t="s">
        <v>87</v>
      </c>
      <c r="E5717" s="2" t="s">
        <v>452</v>
      </c>
      <c r="F5717" s="23" t="str">
        <f t="shared" si="269"/>
        <v>ida</v>
      </c>
      <c r="G5717" s="4">
        <v>7</v>
      </c>
      <c r="H5717" s="2" t="s">
        <v>809</v>
      </c>
      <c r="I5717" s="2" t="s">
        <v>810</v>
      </c>
      <c r="J5717" s="23" t="str">
        <f t="shared" si="267"/>
        <v>MAIS X4310ida7</v>
      </c>
      <c r="K5717" s="32" t="str">
        <f t="shared" si="268"/>
        <v>RUA MAL EURICO GASPAR DUTRA, QUADRA 06, CASA 07/RUA 11 HC/RUA 12HC/RODOVIÁRIA NOVO GAMA/AVENIDA PERIMETRAL/DF-290/BR-040</v>
      </c>
    </row>
    <row r="5718" spans="1:11" x14ac:dyDescent="0.2">
      <c r="A5718" s="2" t="s">
        <v>802</v>
      </c>
      <c r="B5718" s="2" t="s">
        <v>525</v>
      </c>
      <c r="C5718" s="4">
        <v>4310</v>
      </c>
      <c r="D5718" s="2" t="s">
        <v>87</v>
      </c>
      <c r="E5718" s="2" t="s">
        <v>452</v>
      </c>
      <c r="F5718" s="23" t="str">
        <f t="shared" si="269"/>
        <v>ida</v>
      </c>
      <c r="G5718" s="4">
        <v>8</v>
      </c>
      <c r="H5718" s="2" t="s">
        <v>463</v>
      </c>
      <c r="I5718" s="2" t="s">
        <v>811</v>
      </c>
      <c r="J5718" s="23" t="str">
        <f t="shared" si="267"/>
        <v>MAIS X4310ida8</v>
      </c>
      <c r="K5718" s="32" t="str">
        <f t="shared" si="268"/>
        <v>RUA MAL EURICO GASPAR DUTRA, QUADRA 06, CASA 07/RUA 11 HC/RUA 12HC/RODOVIÁRIA NOVO GAMA/AVENIDA PERIMETRAL/DF-290/BR-040/EPIA</v>
      </c>
    </row>
    <row r="5719" spans="1:11" x14ac:dyDescent="0.2">
      <c r="A5719" s="2" t="s">
        <v>802</v>
      </c>
      <c r="B5719" s="2" t="s">
        <v>525</v>
      </c>
      <c r="C5719" s="4">
        <v>4310</v>
      </c>
      <c r="D5719" s="2" t="s">
        <v>87</v>
      </c>
      <c r="E5719" s="2" t="s">
        <v>452</v>
      </c>
      <c r="F5719" s="23" t="str">
        <f t="shared" si="269"/>
        <v>ida</v>
      </c>
      <c r="G5719" s="4">
        <v>9</v>
      </c>
      <c r="H5719" s="2" t="s">
        <v>463</v>
      </c>
      <c r="I5719" s="2" t="s">
        <v>707</v>
      </c>
      <c r="J5719" s="23" t="str">
        <f t="shared" si="267"/>
        <v>MAIS X4310ida9</v>
      </c>
      <c r="K5719" s="32" t="str">
        <f t="shared" si="268"/>
        <v>RUA MAL EURICO GASPAR DUTRA, QUADRA 06, CASA 07/RUA 11 HC/RUA 12HC/RODOVIÁRIA NOVO GAMA/AVENIDA PERIMETRAL/DF-290/BR-040/EPIA/EPIA</v>
      </c>
    </row>
    <row r="5720" spans="1:11" x14ac:dyDescent="0.2">
      <c r="A5720" s="2" t="s">
        <v>802</v>
      </c>
      <c r="B5720" s="2" t="s">
        <v>525</v>
      </c>
      <c r="C5720" s="4">
        <v>4310</v>
      </c>
      <c r="D5720" s="2" t="s">
        <v>87</v>
      </c>
      <c r="E5720" s="2" t="s">
        <v>452</v>
      </c>
      <c r="F5720" s="23" t="str">
        <f t="shared" si="269"/>
        <v>ida</v>
      </c>
      <c r="G5720" s="4">
        <v>10</v>
      </c>
      <c r="H5720" s="2" t="s">
        <v>505</v>
      </c>
      <c r="I5720" s="2" t="s">
        <v>504</v>
      </c>
      <c r="J5720" s="23" t="str">
        <f t="shared" si="267"/>
        <v>MAIS X4310ida10</v>
      </c>
      <c r="K5720" s="32" t="str">
        <f t="shared" si="268"/>
        <v>RUA MAL EURICO GASPAR DUTRA, QUADRA 06, CASA 07/RUA 11 HC/RUA 12HC/RODOVIÁRIA NOVO GAMA/AVENIDA PERIMETRAL/DF-290/BR-040/EPIA/EPIA/PARKSHOPPING</v>
      </c>
    </row>
    <row r="5721" spans="1:11" x14ac:dyDescent="0.2">
      <c r="A5721" s="2" t="s">
        <v>802</v>
      </c>
      <c r="B5721" s="2" t="s">
        <v>525</v>
      </c>
      <c r="C5721" s="4">
        <v>4310</v>
      </c>
      <c r="D5721" s="2" t="s">
        <v>87</v>
      </c>
      <c r="E5721" s="2" t="s">
        <v>452</v>
      </c>
      <c r="F5721" s="23" t="str">
        <f t="shared" si="269"/>
        <v>ida</v>
      </c>
      <c r="G5721" s="4">
        <v>11</v>
      </c>
      <c r="H5721" s="2" t="s">
        <v>463</v>
      </c>
      <c r="I5721" s="2" t="s">
        <v>531</v>
      </c>
      <c r="J5721" s="23" t="str">
        <f t="shared" si="267"/>
        <v>MAIS X4310ida11</v>
      </c>
      <c r="K5721" s="32" t="str">
        <f t="shared" si="268"/>
        <v>RUA MAL EURICO GASPAR DUTRA, QUADRA 06, CASA 07/RUA 11 HC/RUA 12HC/RODOVIÁRIA NOVO GAMA/AVENIDA PERIMETRAL/DF-290/BR-040/EPIA/EPIA/PARKSHOPPING/EPIA</v>
      </c>
    </row>
    <row r="5722" spans="1:11" x14ac:dyDescent="0.2">
      <c r="A5722" s="2" t="s">
        <v>802</v>
      </c>
      <c r="B5722" s="2" t="s">
        <v>525</v>
      </c>
      <c r="C5722" s="4">
        <v>4310</v>
      </c>
      <c r="D5722" s="2" t="s">
        <v>87</v>
      </c>
      <c r="E5722" s="2" t="s">
        <v>452</v>
      </c>
      <c r="F5722" s="23" t="str">
        <f t="shared" si="269"/>
        <v>ida</v>
      </c>
      <c r="G5722" s="4">
        <v>12</v>
      </c>
      <c r="H5722" s="2" t="s">
        <v>838</v>
      </c>
      <c r="I5722" s="2" t="s">
        <v>481</v>
      </c>
      <c r="J5722" s="23" t="str">
        <f t="shared" si="267"/>
        <v>MAIS X4310ida12</v>
      </c>
      <c r="K5722" s="32" t="str">
        <f t="shared" si="268"/>
        <v>RUA MAL EURICO GASPAR DUTRA, QUADRA 06, CASA 07/RUA 11 HC/RUA 12HC/RODOVIÁRIA NOVO GAMA/AVENIDA PERIMETRAL/DF-290/BR-040/EPIA/EPIA/PARKSHOPPING/EPIA/S I A - TRECHO 3</v>
      </c>
    </row>
    <row r="5723" spans="1:11" x14ac:dyDescent="0.2">
      <c r="A5723" s="2" t="s">
        <v>802</v>
      </c>
      <c r="B5723" s="2" t="s">
        <v>525</v>
      </c>
      <c r="C5723" s="4">
        <v>4310</v>
      </c>
      <c r="D5723" s="2" t="s">
        <v>87</v>
      </c>
      <c r="E5723" s="2" t="s">
        <v>452</v>
      </c>
      <c r="F5723" s="23" t="str">
        <f t="shared" si="269"/>
        <v>ida</v>
      </c>
      <c r="G5723" s="4">
        <v>13</v>
      </c>
      <c r="H5723" s="2" t="s">
        <v>839</v>
      </c>
      <c r="I5723" s="2" t="s">
        <v>481</v>
      </c>
      <c r="J5723" s="23" t="str">
        <f t="shared" si="267"/>
        <v>MAIS X4310ida13</v>
      </c>
      <c r="K5723" s="32" t="str">
        <f t="shared" si="268"/>
        <v>RUA MAL EURICO GASPAR DUTRA, QUADRA 06, CASA 07/RUA 11 HC/RUA 12HC/RODOVIÁRIA NOVO GAMA/AVENIDA PERIMETRAL/DF-290/BR-040/EPIA/EPIA/PARKSHOPPING/EPIA/S I A - TRECHO 3/S I A - TRECHO 2</v>
      </c>
    </row>
    <row r="5724" spans="1:11" x14ac:dyDescent="0.2">
      <c r="A5724" s="2" t="s">
        <v>802</v>
      </c>
      <c r="B5724" s="2" t="s">
        <v>525</v>
      </c>
      <c r="C5724" s="4">
        <v>4310</v>
      </c>
      <c r="D5724" s="2" t="s">
        <v>87</v>
      </c>
      <c r="E5724" s="2" t="s">
        <v>452</v>
      </c>
      <c r="F5724" s="23" t="str">
        <f t="shared" si="269"/>
        <v>ida</v>
      </c>
      <c r="G5724" s="4">
        <v>14</v>
      </c>
      <c r="H5724" s="2" t="s">
        <v>463</v>
      </c>
      <c r="I5724" s="2" t="s">
        <v>536</v>
      </c>
      <c r="J5724" s="23" t="str">
        <f t="shared" si="267"/>
        <v>MAIS X4310ida14</v>
      </c>
      <c r="K5724" s="32" t="str">
        <f t="shared" si="268"/>
        <v>RUA MAL EURICO GASPAR DUTRA, QUADRA 06, CASA 07/RUA 11 HC/RUA 12HC/RODOVIÁRIA NOVO GAMA/AVENIDA PERIMETRAL/DF-290/BR-040/EPIA/EPIA/PARKSHOPPING/EPIA/S I A - TRECHO 3/S I A - TRECHO 2/EPIA</v>
      </c>
    </row>
    <row r="5725" spans="1:11" x14ac:dyDescent="0.2">
      <c r="A5725" s="2" t="s">
        <v>802</v>
      </c>
      <c r="B5725" s="2" t="s">
        <v>525</v>
      </c>
      <c r="C5725" s="4">
        <v>4310</v>
      </c>
      <c r="D5725" s="2" t="s">
        <v>87</v>
      </c>
      <c r="E5725" s="2" t="s">
        <v>452</v>
      </c>
      <c r="F5725" s="23" t="str">
        <f t="shared" si="269"/>
        <v>ida</v>
      </c>
      <c r="G5725" s="4">
        <v>15</v>
      </c>
      <c r="H5725" s="2" t="s">
        <v>535</v>
      </c>
      <c r="I5725" s="2" t="s">
        <v>481</v>
      </c>
      <c r="J5725" s="23" t="str">
        <f t="shared" si="267"/>
        <v>MAIS X4310ida15</v>
      </c>
      <c r="K5725" s="32" t="str">
        <f t="shared" si="268"/>
        <v>RUA MAL EURICO GASPAR DUTRA, QUADRA 06, CASA 07/RUA 11 HC/RUA 12HC/RODOVIÁRIA NOVO GAMA/AVENIDA PERIMETRAL/DF-290/BR-040/EPIA/EPIA/PARKSHOPPING/EPIA/S I A - TRECHO 3/S I A - TRECHO 2/EPIA/RODOFERROVIÁRIA</v>
      </c>
    </row>
    <row r="5726" spans="1:11" x14ac:dyDescent="0.2">
      <c r="A5726" s="2" t="s">
        <v>802</v>
      </c>
      <c r="B5726" s="2" t="s">
        <v>525</v>
      </c>
      <c r="C5726" s="4">
        <v>4310</v>
      </c>
      <c r="D5726" s="2" t="s">
        <v>87</v>
      </c>
      <c r="E5726" s="2" t="s">
        <v>452</v>
      </c>
      <c r="F5726" s="23" t="str">
        <f t="shared" si="269"/>
        <v>ida</v>
      </c>
      <c r="G5726" s="4">
        <v>16</v>
      </c>
      <c r="H5726" s="2" t="s">
        <v>665</v>
      </c>
      <c r="I5726" s="2" t="s">
        <v>481</v>
      </c>
      <c r="J5726" s="23" t="str">
        <f t="shared" si="267"/>
        <v>MAIS X4310ida16</v>
      </c>
      <c r="K5726" s="32" t="str">
        <f t="shared" si="268"/>
        <v>RUA MAL EURICO GASPAR DUTRA, QUADRA 06, CASA 07/RUA 11 HC/RUA 12HC/RODOVIÁRIA NOVO GAMA/AVENIDA PERIMETRAL/DF-290/BR-040/EPIA/EPIA/PARKSHOPPING/EPIA/S I A - TRECHO 3/S I A - TRECHO 2/EPIA/RODOFERROVIÁRIA/S A A N</v>
      </c>
    </row>
    <row r="5727" spans="1:11" x14ac:dyDescent="0.2">
      <c r="A5727" s="2" t="s">
        <v>802</v>
      </c>
      <c r="B5727" s="2" t="s">
        <v>525</v>
      </c>
      <c r="C5727" s="4">
        <v>4310</v>
      </c>
      <c r="D5727" s="2" t="s">
        <v>87</v>
      </c>
      <c r="E5727" s="2" t="s">
        <v>452</v>
      </c>
      <c r="F5727" s="23" t="str">
        <f t="shared" si="269"/>
        <v>ida</v>
      </c>
      <c r="G5727" s="4">
        <v>17</v>
      </c>
      <c r="H5727" s="2" t="s">
        <v>463</v>
      </c>
      <c r="I5727" s="2" t="s">
        <v>534</v>
      </c>
      <c r="J5727" s="23" t="str">
        <f t="shared" si="267"/>
        <v>MAIS X4310ida17</v>
      </c>
      <c r="K5727" s="32" t="str">
        <f t="shared" si="268"/>
        <v>RUA MAL EURICO GASPAR DUTRA, QUADRA 06, CASA 07/RUA 11 HC/RUA 12HC/RODOVIÁRIA NOVO GAMA/AVENIDA PERIMETRAL/DF-290/BR-040/EPIA/EPIA/PARKSHOPPING/EPIA/S I A - TRECHO 3/S I A - TRECHO 2/EPIA/RODOFERROVIÁRIA/S A A N/EPIA</v>
      </c>
    </row>
    <row r="5728" spans="1:11" x14ac:dyDescent="0.2">
      <c r="A5728" s="2" t="s">
        <v>802</v>
      </c>
      <c r="B5728" s="2" t="s">
        <v>525</v>
      </c>
      <c r="C5728" s="4">
        <v>4310</v>
      </c>
      <c r="D5728" s="2" t="s">
        <v>87</v>
      </c>
      <c r="E5728" s="2" t="s">
        <v>469</v>
      </c>
      <c r="F5728" s="23" t="str">
        <f t="shared" si="269"/>
        <v>volta</v>
      </c>
      <c r="G5728" s="4">
        <v>1</v>
      </c>
      <c r="H5728" s="2" t="s">
        <v>463</v>
      </c>
      <c r="I5728" s="2" t="s">
        <v>534</v>
      </c>
      <c r="J5728" s="23" t="str">
        <f t="shared" si="267"/>
        <v>MAIS X4310volta1</v>
      </c>
      <c r="K5728" s="32" t="str">
        <f t="shared" si="268"/>
        <v>EPIA</v>
      </c>
    </row>
    <row r="5729" spans="1:11" x14ac:dyDescent="0.2">
      <c r="A5729" s="2" t="s">
        <v>802</v>
      </c>
      <c r="B5729" s="2" t="s">
        <v>525</v>
      </c>
      <c r="C5729" s="4">
        <v>4310</v>
      </c>
      <c r="D5729" s="2" t="s">
        <v>87</v>
      </c>
      <c r="E5729" s="2" t="s">
        <v>469</v>
      </c>
      <c r="F5729" s="23" t="str">
        <f t="shared" si="269"/>
        <v>volta</v>
      </c>
      <c r="G5729" s="4">
        <v>2</v>
      </c>
      <c r="H5729" s="2" t="s">
        <v>665</v>
      </c>
      <c r="I5729" s="2" t="s">
        <v>481</v>
      </c>
      <c r="J5729" s="23" t="str">
        <f t="shared" si="267"/>
        <v>MAIS X4310volta2</v>
      </c>
      <c r="K5729" s="32" t="str">
        <f t="shared" si="268"/>
        <v>EPIA/S A A N</v>
      </c>
    </row>
    <row r="5730" spans="1:11" x14ac:dyDescent="0.2">
      <c r="A5730" s="2" t="s">
        <v>802</v>
      </c>
      <c r="B5730" s="2" t="s">
        <v>525</v>
      </c>
      <c r="C5730" s="4">
        <v>4310</v>
      </c>
      <c r="D5730" s="2" t="s">
        <v>87</v>
      </c>
      <c r="E5730" s="2" t="s">
        <v>469</v>
      </c>
      <c r="F5730" s="23" t="str">
        <f t="shared" si="269"/>
        <v>volta</v>
      </c>
      <c r="G5730" s="4">
        <v>3</v>
      </c>
      <c r="H5730" s="2" t="s">
        <v>535</v>
      </c>
      <c r="I5730" s="2" t="s">
        <v>481</v>
      </c>
      <c r="J5730" s="23" t="str">
        <f t="shared" si="267"/>
        <v>MAIS X4310volta3</v>
      </c>
      <c r="K5730" s="32" t="str">
        <f t="shared" si="268"/>
        <v>EPIA/S A A N/RODOFERROVIÁRIA</v>
      </c>
    </row>
    <row r="5731" spans="1:11" x14ac:dyDescent="0.2">
      <c r="A5731" s="2" t="s">
        <v>802</v>
      </c>
      <c r="B5731" s="2" t="s">
        <v>525</v>
      </c>
      <c r="C5731" s="4">
        <v>4310</v>
      </c>
      <c r="D5731" s="2" t="s">
        <v>87</v>
      </c>
      <c r="E5731" s="2" t="s">
        <v>469</v>
      </c>
      <c r="F5731" s="23" t="str">
        <f t="shared" si="269"/>
        <v>volta</v>
      </c>
      <c r="G5731" s="4">
        <v>4</v>
      </c>
      <c r="H5731" s="2" t="s">
        <v>463</v>
      </c>
      <c r="I5731" s="2" t="s">
        <v>536</v>
      </c>
      <c r="J5731" s="23" t="str">
        <f t="shared" si="267"/>
        <v>MAIS X4310volta4</v>
      </c>
      <c r="K5731" s="32" t="str">
        <f t="shared" si="268"/>
        <v>EPIA/S A A N/RODOFERROVIÁRIA/EPIA</v>
      </c>
    </row>
    <row r="5732" spans="1:11" x14ac:dyDescent="0.2">
      <c r="A5732" s="2" t="s">
        <v>802</v>
      </c>
      <c r="B5732" s="2" t="s">
        <v>525</v>
      </c>
      <c r="C5732" s="4">
        <v>4310</v>
      </c>
      <c r="D5732" s="2" t="s">
        <v>87</v>
      </c>
      <c r="E5732" s="2" t="s">
        <v>469</v>
      </c>
      <c r="F5732" s="23" t="str">
        <f t="shared" si="269"/>
        <v>volta</v>
      </c>
      <c r="G5732" s="4">
        <v>5</v>
      </c>
      <c r="H5732" s="2" t="s">
        <v>839</v>
      </c>
      <c r="I5732" s="2" t="s">
        <v>481</v>
      </c>
      <c r="J5732" s="23" t="str">
        <f t="shared" si="267"/>
        <v>MAIS X4310volta5</v>
      </c>
      <c r="K5732" s="32" t="str">
        <f t="shared" si="268"/>
        <v>EPIA/S A A N/RODOFERROVIÁRIA/EPIA/S I A - TRECHO 2</v>
      </c>
    </row>
    <row r="5733" spans="1:11" x14ac:dyDescent="0.2">
      <c r="A5733" s="2" t="s">
        <v>802</v>
      </c>
      <c r="B5733" s="2" t="s">
        <v>525</v>
      </c>
      <c r="C5733" s="4">
        <v>4310</v>
      </c>
      <c r="D5733" s="2" t="s">
        <v>87</v>
      </c>
      <c r="E5733" s="2" t="s">
        <v>469</v>
      </c>
      <c r="F5733" s="23" t="str">
        <f t="shared" si="269"/>
        <v>volta</v>
      </c>
      <c r="G5733" s="4">
        <v>6</v>
      </c>
      <c r="H5733" s="2" t="s">
        <v>838</v>
      </c>
      <c r="I5733" s="2" t="s">
        <v>481</v>
      </c>
      <c r="J5733" s="23" t="str">
        <f t="shared" si="267"/>
        <v>MAIS X4310volta6</v>
      </c>
      <c r="K5733" s="32" t="str">
        <f t="shared" si="268"/>
        <v>EPIA/S A A N/RODOFERROVIÁRIA/EPIA/S I A - TRECHO 2/S I A - TRECHO 3</v>
      </c>
    </row>
    <row r="5734" spans="1:11" x14ac:dyDescent="0.2">
      <c r="A5734" s="2" t="s">
        <v>802</v>
      </c>
      <c r="B5734" s="2" t="s">
        <v>525</v>
      </c>
      <c r="C5734" s="4">
        <v>4310</v>
      </c>
      <c r="D5734" s="2" t="s">
        <v>87</v>
      </c>
      <c r="E5734" s="2" t="s">
        <v>469</v>
      </c>
      <c r="F5734" s="23" t="str">
        <f t="shared" si="269"/>
        <v>volta</v>
      </c>
      <c r="G5734" s="4">
        <v>7</v>
      </c>
      <c r="H5734" s="2" t="s">
        <v>463</v>
      </c>
      <c r="I5734" s="2" t="s">
        <v>531</v>
      </c>
      <c r="J5734" s="23" t="str">
        <f t="shared" si="267"/>
        <v>MAIS X4310volta7</v>
      </c>
      <c r="K5734" s="32" t="str">
        <f t="shared" si="268"/>
        <v>EPIA/S A A N/RODOFERROVIÁRIA/EPIA/S I A - TRECHO 2/S I A - TRECHO 3/EPIA</v>
      </c>
    </row>
    <row r="5735" spans="1:11" x14ac:dyDescent="0.2">
      <c r="A5735" s="2" t="s">
        <v>802</v>
      </c>
      <c r="B5735" s="2" t="s">
        <v>525</v>
      </c>
      <c r="C5735" s="4">
        <v>4310</v>
      </c>
      <c r="D5735" s="2" t="s">
        <v>87</v>
      </c>
      <c r="E5735" s="2" t="s">
        <v>469</v>
      </c>
      <c r="F5735" s="23" t="str">
        <f t="shared" si="269"/>
        <v>volta</v>
      </c>
      <c r="G5735" s="4">
        <v>8</v>
      </c>
      <c r="H5735" s="2" t="s">
        <v>505</v>
      </c>
      <c r="I5735" s="2" t="s">
        <v>504</v>
      </c>
      <c r="J5735" s="23" t="str">
        <f t="shared" si="267"/>
        <v>MAIS X4310volta8</v>
      </c>
      <c r="K5735" s="32" t="str">
        <f t="shared" si="268"/>
        <v>EPIA/S A A N/RODOFERROVIÁRIA/EPIA/S I A - TRECHO 2/S I A - TRECHO 3/EPIA/PARKSHOPPING</v>
      </c>
    </row>
    <row r="5736" spans="1:11" x14ac:dyDescent="0.2">
      <c r="A5736" s="2" t="s">
        <v>802</v>
      </c>
      <c r="B5736" s="2" t="s">
        <v>525</v>
      </c>
      <c r="C5736" s="4">
        <v>4310</v>
      </c>
      <c r="D5736" s="2" t="s">
        <v>87</v>
      </c>
      <c r="E5736" s="2" t="s">
        <v>469</v>
      </c>
      <c r="F5736" s="23" t="str">
        <f t="shared" si="269"/>
        <v>volta</v>
      </c>
      <c r="G5736" s="4">
        <v>9</v>
      </c>
      <c r="H5736" s="2" t="s">
        <v>463</v>
      </c>
      <c r="I5736" s="2" t="s">
        <v>707</v>
      </c>
      <c r="J5736" s="23" t="str">
        <f t="shared" si="267"/>
        <v>MAIS X4310volta9</v>
      </c>
      <c r="K5736" s="32" t="str">
        <f t="shared" si="268"/>
        <v>EPIA/S A A N/RODOFERROVIÁRIA/EPIA/S I A - TRECHO 2/S I A - TRECHO 3/EPIA/PARKSHOPPING/EPIA</v>
      </c>
    </row>
    <row r="5737" spans="1:11" x14ac:dyDescent="0.2">
      <c r="A5737" s="2" t="s">
        <v>802</v>
      </c>
      <c r="B5737" s="2" t="s">
        <v>525</v>
      </c>
      <c r="C5737" s="4">
        <v>4310</v>
      </c>
      <c r="D5737" s="2" t="s">
        <v>87</v>
      </c>
      <c r="E5737" s="2" t="s">
        <v>469</v>
      </c>
      <c r="F5737" s="23" t="str">
        <f t="shared" si="269"/>
        <v>volta</v>
      </c>
      <c r="G5737" s="4">
        <v>10</v>
      </c>
      <c r="H5737" s="2" t="s">
        <v>463</v>
      </c>
      <c r="I5737" s="2" t="s">
        <v>811</v>
      </c>
      <c r="J5737" s="23" t="str">
        <f t="shared" si="267"/>
        <v>MAIS X4310volta10</v>
      </c>
      <c r="K5737" s="32" t="str">
        <f t="shared" si="268"/>
        <v>EPIA/S A A N/RODOFERROVIÁRIA/EPIA/S I A - TRECHO 2/S I A - TRECHO 3/EPIA/PARKSHOPPING/EPIA/EPIA</v>
      </c>
    </row>
    <row r="5738" spans="1:11" x14ac:dyDescent="0.2">
      <c r="A5738" s="2" t="s">
        <v>802</v>
      </c>
      <c r="B5738" s="2" t="s">
        <v>525</v>
      </c>
      <c r="C5738" s="4">
        <v>4310</v>
      </c>
      <c r="D5738" s="2" t="s">
        <v>87</v>
      </c>
      <c r="E5738" s="2" t="s">
        <v>469</v>
      </c>
      <c r="F5738" s="23" t="str">
        <f t="shared" si="269"/>
        <v>volta</v>
      </c>
      <c r="G5738" s="4">
        <v>11</v>
      </c>
      <c r="H5738" s="2" t="s">
        <v>809</v>
      </c>
      <c r="I5738" s="2" t="s">
        <v>810</v>
      </c>
      <c r="J5738" s="23" t="str">
        <f t="shared" si="267"/>
        <v>MAIS X4310volta11</v>
      </c>
      <c r="K5738" s="32" t="str">
        <f t="shared" si="268"/>
        <v>EPIA/S A A N/RODOFERROVIÁRIA/EPIA/S I A - TRECHO 2/S I A - TRECHO 3/EPIA/PARKSHOPPING/EPIA/EPIA/BR-040</v>
      </c>
    </row>
    <row r="5739" spans="1:11" x14ac:dyDescent="0.2">
      <c r="A5739" s="2" t="s">
        <v>802</v>
      </c>
      <c r="B5739" s="2" t="s">
        <v>525</v>
      </c>
      <c r="C5739" s="4">
        <v>4310</v>
      </c>
      <c r="D5739" s="2" t="s">
        <v>87</v>
      </c>
      <c r="E5739" s="2" t="s">
        <v>469</v>
      </c>
      <c r="F5739" s="23" t="str">
        <f t="shared" si="269"/>
        <v>volta</v>
      </c>
      <c r="G5739" s="4">
        <v>12</v>
      </c>
      <c r="H5739" s="2" t="s">
        <v>808</v>
      </c>
      <c r="I5739" s="2" t="s">
        <v>804</v>
      </c>
      <c r="J5739" s="23" t="str">
        <f t="shared" si="267"/>
        <v>MAIS X4310volta12</v>
      </c>
      <c r="K5739" s="32" t="str">
        <f t="shared" si="268"/>
        <v>EPIA/S A A N/RODOFERROVIÁRIA/EPIA/S I A - TRECHO 2/S I A - TRECHO 3/EPIA/PARKSHOPPING/EPIA/EPIA/BR-040/DF-290</v>
      </c>
    </row>
    <row r="5740" spans="1:11" x14ac:dyDescent="0.2">
      <c r="A5740" s="2" t="s">
        <v>802</v>
      </c>
      <c r="B5740" s="2" t="s">
        <v>525</v>
      </c>
      <c r="C5740" s="4">
        <v>4310</v>
      </c>
      <c r="D5740" s="2" t="s">
        <v>87</v>
      </c>
      <c r="E5740" s="2" t="s">
        <v>469</v>
      </c>
      <c r="F5740" s="23" t="str">
        <f t="shared" si="269"/>
        <v>volta</v>
      </c>
      <c r="G5740" s="4">
        <v>13</v>
      </c>
      <c r="H5740" s="2" t="s">
        <v>635</v>
      </c>
      <c r="I5740" s="2" t="s">
        <v>804</v>
      </c>
      <c r="J5740" s="23" t="str">
        <f t="shared" si="267"/>
        <v>MAIS X4310volta13</v>
      </c>
      <c r="K5740" s="32" t="str">
        <f t="shared" si="268"/>
        <v>EPIA/S A A N/RODOFERROVIÁRIA/EPIA/S I A - TRECHO 2/S I A - TRECHO 3/EPIA/PARKSHOPPING/EPIA/EPIA/BR-040/DF-290/AVENIDA PERIMETRAL</v>
      </c>
    </row>
    <row r="5741" spans="1:11" x14ac:dyDescent="0.2">
      <c r="A5741" s="2" t="s">
        <v>802</v>
      </c>
      <c r="B5741" s="2" t="s">
        <v>525</v>
      </c>
      <c r="C5741" s="4">
        <v>4310</v>
      </c>
      <c r="D5741" s="2" t="s">
        <v>87</v>
      </c>
      <c r="E5741" s="2" t="s">
        <v>469</v>
      </c>
      <c r="F5741" s="23" t="str">
        <f t="shared" si="269"/>
        <v>volta</v>
      </c>
      <c r="G5741" s="4">
        <v>14</v>
      </c>
      <c r="H5741" s="2" t="s">
        <v>807</v>
      </c>
      <c r="I5741" s="2" t="s">
        <v>804</v>
      </c>
      <c r="J5741" s="23" t="str">
        <f t="shared" si="267"/>
        <v>MAIS X4310volta14</v>
      </c>
      <c r="K5741" s="32" t="str">
        <f t="shared" si="268"/>
        <v>EPIA/S A A N/RODOFERROVIÁRIA/EPIA/S I A - TRECHO 2/S I A - TRECHO 3/EPIA/PARKSHOPPING/EPIA/EPIA/BR-040/DF-290/AVENIDA PERIMETRAL/RODOVIÁRIA NOVO GAMA</v>
      </c>
    </row>
    <row r="5742" spans="1:11" x14ac:dyDescent="0.2">
      <c r="A5742" s="2" t="s">
        <v>802</v>
      </c>
      <c r="B5742" s="2" t="s">
        <v>525</v>
      </c>
      <c r="C5742" s="4">
        <v>4310</v>
      </c>
      <c r="D5742" s="2" t="s">
        <v>87</v>
      </c>
      <c r="E5742" s="2" t="s">
        <v>469</v>
      </c>
      <c r="F5742" s="23" t="str">
        <f t="shared" si="269"/>
        <v>volta</v>
      </c>
      <c r="G5742" s="4">
        <v>15</v>
      </c>
      <c r="H5742" s="2" t="s">
        <v>806</v>
      </c>
      <c r="I5742" s="2" t="s">
        <v>804</v>
      </c>
      <c r="J5742" s="23" t="str">
        <f t="shared" si="267"/>
        <v>MAIS X4310volta15</v>
      </c>
      <c r="K5742" s="32" t="str">
        <f t="shared" si="268"/>
        <v>EPIA/S A A N/RODOFERROVIÁRIA/EPIA/S I A - TRECHO 2/S I A - TRECHO 3/EPIA/PARKSHOPPING/EPIA/EPIA/BR-040/DF-290/AVENIDA PERIMETRAL/RODOVIÁRIA NOVO GAMA/RUA 12HC</v>
      </c>
    </row>
    <row r="5743" spans="1:11" x14ac:dyDescent="0.2">
      <c r="A5743" s="2" t="s">
        <v>802</v>
      </c>
      <c r="B5743" s="2" t="s">
        <v>525</v>
      </c>
      <c r="C5743" s="4">
        <v>4310</v>
      </c>
      <c r="D5743" s="2" t="s">
        <v>87</v>
      </c>
      <c r="E5743" s="2" t="s">
        <v>469</v>
      </c>
      <c r="F5743" s="23" t="str">
        <f t="shared" si="269"/>
        <v>volta</v>
      </c>
      <c r="G5743" s="4">
        <v>16</v>
      </c>
      <c r="H5743" s="2" t="s">
        <v>805</v>
      </c>
      <c r="I5743" s="2" t="s">
        <v>804</v>
      </c>
      <c r="J5743" s="23" t="str">
        <f t="shared" si="267"/>
        <v>MAIS X4310volta16</v>
      </c>
      <c r="K5743" s="32" t="str">
        <f t="shared" si="268"/>
        <v>EPIA/S A A N/RODOFERROVIÁRIA/EPIA/S I A - TRECHO 2/S I A - TRECHO 3/EPIA/PARKSHOPPING/EPIA/EPIA/BR-040/DF-290/AVENIDA PERIMETRAL/RODOVIÁRIA NOVO GAMA/RUA 12HC/RUA 11 HC</v>
      </c>
    </row>
    <row r="5744" spans="1:11" x14ac:dyDescent="0.2">
      <c r="A5744" s="2" t="s">
        <v>802</v>
      </c>
      <c r="B5744" s="2" t="s">
        <v>525</v>
      </c>
      <c r="C5744" s="4">
        <v>4310</v>
      </c>
      <c r="D5744" s="2" t="s">
        <v>87</v>
      </c>
      <c r="E5744" s="2" t="s">
        <v>469</v>
      </c>
      <c r="F5744" s="23" t="str">
        <f t="shared" si="269"/>
        <v>volta</v>
      </c>
      <c r="G5744" s="4">
        <v>17</v>
      </c>
      <c r="H5744" s="2" t="s">
        <v>803</v>
      </c>
      <c r="I5744" s="2" t="s">
        <v>804</v>
      </c>
      <c r="J5744" s="23" t="str">
        <f t="shared" si="267"/>
        <v>MAIS X4310volta17</v>
      </c>
      <c r="K5744" s="32" t="str">
        <f t="shared" si="268"/>
        <v>EPIA/S A A N/RODOFERROVIÁRIA/EPIA/S I A - TRECHO 2/S I A - TRECHO 3/EPIA/PARKSHOPPING/EPIA/EPIA/BR-040/DF-290/AVENIDA PERIMETRAL/RODOVIÁRIA NOVO GAMA/RUA 12HC/RUA 11 HC/RUA MAL EURICO GASPAR DUTRA, QUADRA 06, CASA 07</v>
      </c>
    </row>
    <row r="5745" spans="1:11" x14ac:dyDescent="0.2">
      <c r="A5745" s="2" t="s">
        <v>817</v>
      </c>
      <c r="B5745" s="2" t="s">
        <v>537</v>
      </c>
      <c r="C5745" s="4">
        <v>4320</v>
      </c>
      <c r="D5745" s="2" t="s">
        <v>90</v>
      </c>
      <c r="E5745" s="2" t="s">
        <v>452</v>
      </c>
      <c r="F5745" s="23" t="str">
        <f t="shared" si="269"/>
        <v>ida</v>
      </c>
      <c r="G5745" s="4">
        <v>1</v>
      </c>
      <c r="H5745" s="2" t="s">
        <v>818</v>
      </c>
      <c r="I5745" s="2" t="s">
        <v>817</v>
      </c>
      <c r="J5745" s="23" t="str">
        <f t="shared" si="267"/>
        <v>ROTA DO SOL4320ida1</v>
      </c>
      <c r="K5745" s="32" t="str">
        <f t="shared" si="268"/>
        <v>CH PARAÍSO Nº 49</v>
      </c>
    </row>
    <row r="5746" spans="1:11" x14ac:dyDescent="0.2">
      <c r="A5746" s="2" t="s">
        <v>817</v>
      </c>
      <c r="B5746" s="2" t="s">
        <v>537</v>
      </c>
      <c r="C5746" s="4">
        <v>4320</v>
      </c>
      <c r="D5746" s="2" t="s">
        <v>90</v>
      </c>
      <c r="E5746" s="2" t="s">
        <v>452</v>
      </c>
      <c r="F5746" s="23" t="str">
        <f t="shared" si="269"/>
        <v>ida</v>
      </c>
      <c r="G5746" s="4">
        <v>2</v>
      </c>
      <c r="H5746" s="2" t="s">
        <v>825</v>
      </c>
      <c r="I5746" s="2" t="s">
        <v>804</v>
      </c>
      <c r="J5746" s="23" t="str">
        <f t="shared" si="267"/>
        <v>ROTA DO SOL4320ida2</v>
      </c>
      <c r="K5746" s="32" t="str">
        <f t="shared" si="268"/>
        <v>CH PARAÍSO Nº 49/AVENIDA DVO</v>
      </c>
    </row>
    <row r="5747" spans="1:11" x14ac:dyDescent="0.2">
      <c r="A5747" s="2" t="s">
        <v>817</v>
      </c>
      <c r="B5747" s="2" t="s">
        <v>537</v>
      </c>
      <c r="C5747" s="4">
        <v>4320</v>
      </c>
      <c r="D5747" s="2" t="s">
        <v>90</v>
      </c>
      <c r="E5747" s="2" t="s">
        <v>452</v>
      </c>
      <c r="F5747" s="23" t="str">
        <f t="shared" si="269"/>
        <v>ida</v>
      </c>
      <c r="G5747" s="4">
        <v>3</v>
      </c>
      <c r="H5747" s="2" t="s">
        <v>809</v>
      </c>
      <c r="I5747" s="2" t="s">
        <v>810</v>
      </c>
      <c r="J5747" s="23" t="str">
        <f t="shared" si="267"/>
        <v>ROTA DO SOL4320ida3</v>
      </c>
      <c r="K5747" s="32" t="str">
        <f t="shared" si="268"/>
        <v>CH PARAÍSO Nº 49/AVENIDA DVO/BR-040</v>
      </c>
    </row>
    <row r="5748" spans="1:11" x14ac:dyDescent="0.2">
      <c r="A5748" s="2" t="s">
        <v>817</v>
      </c>
      <c r="B5748" s="2" t="s">
        <v>537</v>
      </c>
      <c r="C5748" s="4">
        <v>4320</v>
      </c>
      <c r="D5748" s="2" t="s">
        <v>90</v>
      </c>
      <c r="E5748" s="2" t="s">
        <v>452</v>
      </c>
      <c r="F5748" s="23" t="str">
        <f t="shared" si="269"/>
        <v>ida</v>
      </c>
      <c r="G5748" s="4">
        <v>4</v>
      </c>
      <c r="H5748" s="2" t="s">
        <v>463</v>
      </c>
      <c r="I5748" s="2" t="s">
        <v>811</v>
      </c>
      <c r="J5748" s="23" t="str">
        <f t="shared" si="267"/>
        <v>ROTA DO SOL4320ida4</v>
      </c>
      <c r="K5748" s="32" t="str">
        <f t="shared" si="268"/>
        <v>CH PARAÍSO Nº 49/AVENIDA DVO/BR-040/EPIA</v>
      </c>
    </row>
    <row r="5749" spans="1:11" x14ac:dyDescent="0.2">
      <c r="A5749" s="2" t="s">
        <v>817</v>
      </c>
      <c r="B5749" s="2" t="s">
        <v>537</v>
      </c>
      <c r="C5749" s="4">
        <v>4320</v>
      </c>
      <c r="D5749" s="2" t="s">
        <v>90</v>
      </c>
      <c r="E5749" s="2" t="s">
        <v>452</v>
      </c>
      <c r="F5749" s="23" t="str">
        <f t="shared" si="269"/>
        <v>ida</v>
      </c>
      <c r="G5749" s="4">
        <v>5</v>
      </c>
      <c r="H5749" s="2" t="s">
        <v>463</v>
      </c>
      <c r="I5749" s="2" t="s">
        <v>707</v>
      </c>
      <c r="J5749" s="23" t="str">
        <f t="shared" si="267"/>
        <v>ROTA DO SOL4320ida5</v>
      </c>
      <c r="K5749" s="32" t="str">
        <f t="shared" si="268"/>
        <v>CH PARAÍSO Nº 49/AVENIDA DVO/BR-040/EPIA/EPIA</v>
      </c>
    </row>
    <row r="5750" spans="1:11" x14ac:dyDescent="0.2">
      <c r="A5750" s="2" t="s">
        <v>817</v>
      </c>
      <c r="B5750" s="2" t="s">
        <v>537</v>
      </c>
      <c r="C5750" s="4">
        <v>4320</v>
      </c>
      <c r="D5750" s="2" t="s">
        <v>90</v>
      </c>
      <c r="E5750" s="2" t="s">
        <v>452</v>
      </c>
      <c r="F5750" s="23" t="str">
        <f t="shared" si="269"/>
        <v>ida</v>
      </c>
      <c r="G5750" s="4">
        <v>6</v>
      </c>
      <c r="H5750" s="2" t="s">
        <v>505</v>
      </c>
      <c r="I5750" s="2" t="s">
        <v>504</v>
      </c>
      <c r="J5750" s="23" t="str">
        <f t="shared" si="267"/>
        <v>ROTA DO SOL4320ida6</v>
      </c>
      <c r="K5750" s="32" t="str">
        <f t="shared" si="268"/>
        <v>CH PARAÍSO Nº 49/AVENIDA DVO/BR-040/EPIA/EPIA/PARKSHOPPING</v>
      </c>
    </row>
    <row r="5751" spans="1:11" x14ac:dyDescent="0.2">
      <c r="A5751" s="2" t="s">
        <v>817</v>
      </c>
      <c r="B5751" s="2" t="s">
        <v>537</v>
      </c>
      <c r="C5751" s="4">
        <v>4320</v>
      </c>
      <c r="D5751" s="2" t="s">
        <v>90</v>
      </c>
      <c r="E5751" s="2" t="s">
        <v>452</v>
      </c>
      <c r="F5751" s="23" t="str">
        <f t="shared" si="269"/>
        <v>ida</v>
      </c>
      <c r="G5751" s="4">
        <v>7</v>
      </c>
      <c r="H5751" s="2" t="s">
        <v>517</v>
      </c>
      <c r="I5751" s="2" t="s">
        <v>541</v>
      </c>
      <c r="J5751" s="23" t="str">
        <f t="shared" si="267"/>
        <v>ROTA DO SOL4320ida7</v>
      </c>
      <c r="K5751" s="32" t="str">
        <f t="shared" si="268"/>
        <v>CH PARAÍSO Nº 49/AVENIDA DVO/BR-040/EPIA/EPIA/PARKSHOPPING/EPIG</v>
      </c>
    </row>
    <row r="5752" spans="1:11" x14ac:dyDescent="0.2">
      <c r="A5752" s="2" t="s">
        <v>817</v>
      </c>
      <c r="B5752" s="2" t="s">
        <v>537</v>
      </c>
      <c r="C5752" s="4">
        <v>4320</v>
      </c>
      <c r="D5752" s="2" t="s">
        <v>90</v>
      </c>
      <c r="E5752" s="2" t="s">
        <v>452</v>
      </c>
      <c r="F5752" s="23" t="str">
        <f t="shared" si="269"/>
        <v>ida</v>
      </c>
      <c r="G5752" s="4">
        <v>8</v>
      </c>
      <c r="H5752" s="2" t="s">
        <v>517</v>
      </c>
      <c r="I5752" s="2" t="s">
        <v>540</v>
      </c>
      <c r="J5752" s="23" t="str">
        <f t="shared" si="267"/>
        <v>ROTA DO SOL4320ida8</v>
      </c>
      <c r="K5752" s="32" t="str">
        <f t="shared" si="268"/>
        <v>CH PARAÍSO Nº 49/AVENIDA DVO/BR-040/EPIA/EPIA/PARKSHOPPING/EPIG/EPIG</v>
      </c>
    </row>
    <row r="5753" spans="1:11" x14ac:dyDescent="0.2">
      <c r="A5753" s="2" t="s">
        <v>817</v>
      </c>
      <c r="B5753" s="2" t="s">
        <v>537</v>
      </c>
      <c r="C5753" s="4">
        <v>4320</v>
      </c>
      <c r="D5753" s="2" t="s">
        <v>90</v>
      </c>
      <c r="E5753" s="2" t="s">
        <v>452</v>
      </c>
      <c r="F5753" s="23" t="str">
        <f t="shared" si="269"/>
        <v>ida</v>
      </c>
      <c r="G5753" s="4">
        <v>9</v>
      </c>
      <c r="H5753" s="2" t="s">
        <v>537</v>
      </c>
      <c r="I5753" s="2" t="s">
        <v>481</v>
      </c>
      <c r="J5753" s="23" t="str">
        <f t="shared" si="267"/>
        <v>ROTA DO SOL4320ida9</v>
      </c>
      <c r="K5753" s="32" t="str">
        <f t="shared" si="268"/>
        <v>CH PARAÍSO Nº 49/AVENIDA DVO/BR-040/EPIA/EPIA/PARKSHOPPING/EPIG/EPIG/S I G</v>
      </c>
    </row>
    <row r="5754" spans="1:11" x14ac:dyDescent="0.2">
      <c r="A5754" s="2" t="s">
        <v>817</v>
      </c>
      <c r="B5754" s="2" t="s">
        <v>537</v>
      </c>
      <c r="C5754" s="4">
        <v>4320</v>
      </c>
      <c r="D5754" s="2" t="s">
        <v>90</v>
      </c>
      <c r="E5754" s="2" t="s">
        <v>452</v>
      </c>
      <c r="F5754" s="23" t="str">
        <f t="shared" si="269"/>
        <v>ida</v>
      </c>
      <c r="G5754" s="4">
        <v>10</v>
      </c>
      <c r="H5754" s="2" t="s">
        <v>773</v>
      </c>
      <c r="I5754" s="2" t="s">
        <v>481</v>
      </c>
      <c r="J5754" s="23" t="str">
        <f t="shared" si="267"/>
        <v>ROTA DO SOL4320ida10</v>
      </c>
      <c r="K5754" s="32" t="str">
        <f t="shared" si="268"/>
        <v>CH PARAÍSO Nº 49/AVENIDA DVO/BR-040/EPIA/EPIA/PARKSHOPPING/EPIG/EPIG/S I G/PALÁCIO DO BURITI</v>
      </c>
    </row>
    <row r="5755" spans="1:11" x14ac:dyDescent="0.2">
      <c r="A5755" s="2" t="s">
        <v>817</v>
      </c>
      <c r="B5755" s="2" t="s">
        <v>537</v>
      </c>
      <c r="C5755" s="4">
        <v>4320</v>
      </c>
      <c r="D5755" s="2" t="s">
        <v>90</v>
      </c>
      <c r="E5755" s="2" t="s">
        <v>452</v>
      </c>
      <c r="F5755" s="23" t="str">
        <f t="shared" si="269"/>
        <v>ida</v>
      </c>
      <c r="G5755" s="4">
        <v>11</v>
      </c>
      <c r="H5755" s="2" t="s">
        <v>538</v>
      </c>
      <c r="I5755" s="2" t="s">
        <v>481</v>
      </c>
      <c r="J5755" s="23" t="str">
        <f t="shared" si="267"/>
        <v>ROTA DO SOL4320ida11</v>
      </c>
      <c r="K5755" s="32" t="str">
        <f t="shared" si="268"/>
        <v>CH PARAÍSO Nº 49/AVENIDA DVO/BR-040/EPIA/EPIA/PARKSHOPPING/EPIG/EPIG/S I G/PALÁCIO DO BURITI/EIXO MONUMENTAL</v>
      </c>
    </row>
    <row r="5756" spans="1:11" x14ac:dyDescent="0.2">
      <c r="A5756" s="2" t="s">
        <v>817</v>
      </c>
      <c r="B5756" s="2" t="s">
        <v>537</v>
      </c>
      <c r="C5756" s="4">
        <v>4320</v>
      </c>
      <c r="D5756" s="2" t="s">
        <v>90</v>
      </c>
      <c r="E5756" s="2" t="s">
        <v>452</v>
      </c>
      <c r="F5756" s="23" t="str">
        <f t="shared" si="269"/>
        <v>ida</v>
      </c>
      <c r="G5756" s="4">
        <v>12</v>
      </c>
      <c r="H5756" s="2" t="s">
        <v>654</v>
      </c>
      <c r="I5756" s="2" t="s">
        <v>481</v>
      </c>
      <c r="J5756" s="23" t="str">
        <f t="shared" si="267"/>
        <v>ROTA DO SOL4320ida12</v>
      </c>
      <c r="K5756" s="32" t="str">
        <f t="shared" si="268"/>
        <v>CH PARAÍSO Nº 49/AVENIDA DVO/BR-040/EPIA/EPIA/PARKSHOPPING/EPIG/EPIG/S I G/PALÁCIO DO BURITI/EIXO MONUMENTAL/TORRE DE TV</v>
      </c>
    </row>
    <row r="5757" spans="1:11" x14ac:dyDescent="0.2">
      <c r="A5757" s="2" t="s">
        <v>817</v>
      </c>
      <c r="B5757" s="2" t="s">
        <v>537</v>
      </c>
      <c r="C5757" s="4">
        <v>4320</v>
      </c>
      <c r="D5757" s="2" t="s">
        <v>90</v>
      </c>
      <c r="E5757" s="2" t="s">
        <v>469</v>
      </c>
      <c r="F5757" s="23" t="str">
        <f t="shared" si="269"/>
        <v>volta</v>
      </c>
      <c r="G5757" s="4">
        <v>1</v>
      </c>
      <c r="H5757" s="2" t="s">
        <v>654</v>
      </c>
      <c r="I5757" s="2" t="s">
        <v>481</v>
      </c>
      <c r="J5757" s="23" t="str">
        <f t="shared" si="267"/>
        <v>ROTA DO SOL4320volta1</v>
      </c>
      <c r="K5757" s="32" t="str">
        <f t="shared" si="268"/>
        <v>TORRE DE TV</v>
      </c>
    </row>
    <row r="5758" spans="1:11" x14ac:dyDescent="0.2">
      <c r="A5758" s="2" t="s">
        <v>817</v>
      </c>
      <c r="B5758" s="2" t="s">
        <v>537</v>
      </c>
      <c r="C5758" s="4">
        <v>4320</v>
      </c>
      <c r="D5758" s="2" t="s">
        <v>90</v>
      </c>
      <c r="E5758" s="2" t="s">
        <v>469</v>
      </c>
      <c r="F5758" s="23" t="str">
        <f t="shared" si="269"/>
        <v>volta</v>
      </c>
      <c r="G5758" s="4">
        <v>2</v>
      </c>
      <c r="H5758" s="2" t="s">
        <v>538</v>
      </c>
      <c r="I5758" s="2" t="s">
        <v>481</v>
      </c>
      <c r="J5758" s="23" t="str">
        <f t="shared" si="267"/>
        <v>ROTA DO SOL4320volta2</v>
      </c>
      <c r="K5758" s="32" t="str">
        <f t="shared" si="268"/>
        <v>TORRE DE TV/EIXO MONUMENTAL</v>
      </c>
    </row>
    <row r="5759" spans="1:11" x14ac:dyDescent="0.2">
      <c r="A5759" s="2" t="s">
        <v>817</v>
      </c>
      <c r="B5759" s="2" t="s">
        <v>537</v>
      </c>
      <c r="C5759" s="4">
        <v>4320</v>
      </c>
      <c r="D5759" s="2" t="s">
        <v>90</v>
      </c>
      <c r="E5759" s="2" t="s">
        <v>469</v>
      </c>
      <c r="F5759" s="23" t="str">
        <f t="shared" si="269"/>
        <v>volta</v>
      </c>
      <c r="G5759" s="4">
        <v>3</v>
      </c>
      <c r="H5759" s="2" t="s">
        <v>773</v>
      </c>
      <c r="I5759" s="2" t="s">
        <v>481</v>
      </c>
      <c r="J5759" s="23" t="str">
        <f t="shared" si="267"/>
        <v>ROTA DO SOL4320volta3</v>
      </c>
      <c r="K5759" s="32" t="str">
        <f t="shared" si="268"/>
        <v>TORRE DE TV/EIXO MONUMENTAL/PALÁCIO DO BURITI</v>
      </c>
    </row>
    <row r="5760" spans="1:11" x14ac:dyDescent="0.2">
      <c r="A5760" s="2" t="s">
        <v>817</v>
      </c>
      <c r="B5760" s="2" t="s">
        <v>537</v>
      </c>
      <c r="C5760" s="4">
        <v>4320</v>
      </c>
      <c r="D5760" s="2" t="s">
        <v>90</v>
      </c>
      <c r="E5760" s="2" t="s">
        <v>469</v>
      </c>
      <c r="F5760" s="23" t="str">
        <f t="shared" si="269"/>
        <v>volta</v>
      </c>
      <c r="G5760" s="4">
        <v>4</v>
      </c>
      <c r="H5760" s="2" t="s">
        <v>537</v>
      </c>
      <c r="I5760" s="2" t="s">
        <v>481</v>
      </c>
      <c r="J5760" s="23" t="str">
        <f t="shared" si="267"/>
        <v>ROTA DO SOL4320volta4</v>
      </c>
      <c r="K5760" s="32" t="str">
        <f t="shared" si="268"/>
        <v>TORRE DE TV/EIXO MONUMENTAL/PALÁCIO DO BURITI/S I G</v>
      </c>
    </row>
    <row r="5761" spans="1:11" x14ac:dyDescent="0.2">
      <c r="A5761" s="2" t="s">
        <v>817</v>
      </c>
      <c r="B5761" s="2" t="s">
        <v>537</v>
      </c>
      <c r="C5761" s="4">
        <v>4320</v>
      </c>
      <c r="D5761" s="2" t="s">
        <v>90</v>
      </c>
      <c r="E5761" s="2" t="s">
        <v>469</v>
      </c>
      <c r="F5761" s="23" t="str">
        <f t="shared" si="269"/>
        <v>volta</v>
      </c>
      <c r="G5761" s="4">
        <v>5</v>
      </c>
      <c r="H5761" s="2" t="s">
        <v>517</v>
      </c>
      <c r="I5761" s="2" t="s">
        <v>540</v>
      </c>
      <c r="J5761" s="23" t="str">
        <f t="shared" si="267"/>
        <v>ROTA DO SOL4320volta5</v>
      </c>
      <c r="K5761" s="32" t="str">
        <f t="shared" si="268"/>
        <v>TORRE DE TV/EIXO MONUMENTAL/PALÁCIO DO BURITI/S I G/EPIG</v>
      </c>
    </row>
    <row r="5762" spans="1:11" x14ac:dyDescent="0.2">
      <c r="A5762" s="2" t="s">
        <v>817</v>
      </c>
      <c r="B5762" s="2" t="s">
        <v>537</v>
      </c>
      <c r="C5762" s="4">
        <v>4320</v>
      </c>
      <c r="D5762" s="2" t="s">
        <v>90</v>
      </c>
      <c r="E5762" s="2" t="s">
        <v>469</v>
      </c>
      <c r="F5762" s="23" t="str">
        <f t="shared" si="269"/>
        <v>volta</v>
      </c>
      <c r="G5762" s="4">
        <v>6</v>
      </c>
      <c r="H5762" s="2" t="s">
        <v>517</v>
      </c>
      <c r="I5762" s="2" t="s">
        <v>541</v>
      </c>
      <c r="J5762" s="23" t="str">
        <f t="shared" si="267"/>
        <v>ROTA DO SOL4320volta6</v>
      </c>
      <c r="K5762" s="32" t="str">
        <f t="shared" si="268"/>
        <v>TORRE DE TV/EIXO MONUMENTAL/PALÁCIO DO BURITI/S I G/EPIG/EPIG</v>
      </c>
    </row>
    <row r="5763" spans="1:11" x14ac:dyDescent="0.2">
      <c r="A5763" s="2" t="s">
        <v>817</v>
      </c>
      <c r="B5763" s="2" t="s">
        <v>537</v>
      </c>
      <c r="C5763" s="4">
        <v>4320</v>
      </c>
      <c r="D5763" s="2" t="s">
        <v>90</v>
      </c>
      <c r="E5763" s="2" t="s">
        <v>469</v>
      </c>
      <c r="F5763" s="23" t="str">
        <f t="shared" si="269"/>
        <v>volta</v>
      </c>
      <c r="G5763" s="4">
        <v>7</v>
      </c>
      <c r="H5763" s="2" t="s">
        <v>505</v>
      </c>
      <c r="I5763" s="2" t="s">
        <v>504</v>
      </c>
      <c r="J5763" s="23" t="str">
        <f t="shared" ref="J5763:J5826" si="270">D5763&amp;C5763&amp;F5763&amp;G5763</f>
        <v>ROTA DO SOL4320volta7</v>
      </c>
      <c r="K5763" s="32" t="str">
        <f t="shared" ref="K5763:K5826" si="271">IF(G5763=1,H5763,K5762&amp;"/"&amp;H5763)</f>
        <v>TORRE DE TV/EIXO MONUMENTAL/PALÁCIO DO BURITI/S I G/EPIG/EPIG/PARKSHOPPING</v>
      </c>
    </row>
    <row r="5764" spans="1:11" x14ac:dyDescent="0.2">
      <c r="A5764" s="2" t="s">
        <v>817</v>
      </c>
      <c r="B5764" s="2" t="s">
        <v>537</v>
      </c>
      <c r="C5764" s="4">
        <v>4320</v>
      </c>
      <c r="D5764" s="2" t="s">
        <v>90</v>
      </c>
      <c r="E5764" s="2" t="s">
        <v>469</v>
      </c>
      <c r="F5764" s="23" t="str">
        <f t="shared" ref="F5764:F5827" si="272">IF(LEFT(E5764,3)="ida","ida","volta")</f>
        <v>volta</v>
      </c>
      <c r="G5764" s="4">
        <v>8</v>
      </c>
      <c r="H5764" s="2" t="s">
        <v>463</v>
      </c>
      <c r="I5764" s="2" t="s">
        <v>707</v>
      </c>
      <c r="J5764" s="23" t="str">
        <f t="shared" si="270"/>
        <v>ROTA DO SOL4320volta8</v>
      </c>
      <c r="K5764" s="32" t="str">
        <f t="shared" si="271"/>
        <v>TORRE DE TV/EIXO MONUMENTAL/PALÁCIO DO BURITI/S I G/EPIG/EPIG/PARKSHOPPING/EPIA</v>
      </c>
    </row>
    <row r="5765" spans="1:11" x14ac:dyDescent="0.2">
      <c r="A5765" s="2" t="s">
        <v>817</v>
      </c>
      <c r="B5765" s="2" t="s">
        <v>537</v>
      </c>
      <c r="C5765" s="4">
        <v>4320</v>
      </c>
      <c r="D5765" s="2" t="s">
        <v>90</v>
      </c>
      <c r="E5765" s="2" t="s">
        <v>469</v>
      </c>
      <c r="F5765" s="23" t="str">
        <f t="shared" si="272"/>
        <v>volta</v>
      </c>
      <c r="G5765" s="4">
        <v>9</v>
      </c>
      <c r="H5765" s="2" t="s">
        <v>463</v>
      </c>
      <c r="I5765" s="2" t="s">
        <v>811</v>
      </c>
      <c r="J5765" s="23" t="str">
        <f t="shared" si="270"/>
        <v>ROTA DO SOL4320volta9</v>
      </c>
      <c r="K5765" s="32" t="str">
        <f t="shared" si="271"/>
        <v>TORRE DE TV/EIXO MONUMENTAL/PALÁCIO DO BURITI/S I G/EPIG/EPIG/PARKSHOPPING/EPIA/EPIA</v>
      </c>
    </row>
    <row r="5766" spans="1:11" x14ac:dyDescent="0.2">
      <c r="A5766" s="2" t="s">
        <v>817</v>
      </c>
      <c r="B5766" s="2" t="s">
        <v>537</v>
      </c>
      <c r="C5766" s="4">
        <v>4320</v>
      </c>
      <c r="D5766" s="2" t="s">
        <v>90</v>
      </c>
      <c r="E5766" s="2" t="s">
        <v>469</v>
      </c>
      <c r="F5766" s="23" t="str">
        <f t="shared" si="272"/>
        <v>volta</v>
      </c>
      <c r="G5766" s="4">
        <v>10</v>
      </c>
      <c r="H5766" s="2" t="s">
        <v>809</v>
      </c>
      <c r="I5766" s="2" t="s">
        <v>810</v>
      </c>
      <c r="J5766" s="23" t="str">
        <f t="shared" si="270"/>
        <v>ROTA DO SOL4320volta10</v>
      </c>
      <c r="K5766" s="32" t="str">
        <f t="shared" si="271"/>
        <v>TORRE DE TV/EIXO MONUMENTAL/PALÁCIO DO BURITI/S I G/EPIG/EPIG/PARKSHOPPING/EPIA/EPIA/BR-040</v>
      </c>
    </row>
    <row r="5767" spans="1:11" x14ac:dyDescent="0.2">
      <c r="A5767" s="2" t="s">
        <v>817</v>
      </c>
      <c r="B5767" s="2" t="s">
        <v>537</v>
      </c>
      <c r="C5767" s="4">
        <v>4320</v>
      </c>
      <c r="D5767" s="2" t="s">
        <v>90</v>
      </c>
      <c r="E5767" s="2" t="s">
        <v>469</v>
      </c>
      <c r="F5767" s="23" t="str">
        <f t="shared" si="272"/>
        <v>volta</v>
      </c>
      <c r="G5767" s="4">
        <v>11</v>
      </c>
      <c r="H5767" s="2" t="s">
        <v>825</v>
      </c>
      <c r="I5767" s="2" t="s">
        <v>804</v>
      </c>
      <c r="J5767" s="23" t="str">
        <f t="shared" si="270"/>
        <v>ROTA DO SOL4320volta11</v>
      </c>
      <c r="K5767" s="32" t="str">
        <f t="shared" si="271"/>
        <v>TORRE DE TV/EIXO MONUMENTAL/PALÁCIO DO BURITI/S I G/EPIG/EPIG/PARKSHOPPING/EPIA/EPIA/BR-040/AVENIDA DVO</v>
      </c>
    </row>
    <row r="5768" spans="1:11" x14ac:dyDescent="0.2">
      <c r="A5768" s="2" t="s">
        <v>817</v>
      </c>
      <c r="B5768" s="2" t="s">
        <v>537</v>
      </c>
      <c r="C5768" s="4">
        <v>4320</v>
      </c>
      <c r="D5768" s="2" t="s">
        <v>90</v>
      </c>
      <c r="E5768" s="2" t="s">
        <v>469</v>
      </c>
      <c r="F5768" s="23" t="str">
        <f t="shared" si="272"/>
        <v>volta</v>
      </c>
      <c r="G5768" s="4">
        <v>12</v>
      </c>
      <c r="H5768" s="2" t="s">
        <v>818</v>
      </c>
      <c r="I5768" s="2" t="s">
        <v>817</v>
      </c>
      <c r="J5768" s="23" t="str">
        <f t="shared" si="270"/>
        <v>ROTA DO SOL4320volta12</v>
      </c>
      <c r="K5768" s="32" t="str">
        <f t="shared" si="271"/>
        <v>TORRE DE TV/EIXO MONUMENTAL/PALÁCIO DO BURITI/S I G/EPIG/EPIG/PARKSHOPPING/EPIA/EPIA/BR-040/AVENIDA DVO/CH PARAÍSO Nº 49</v>
      </c>
    </row>
    <row r="5769" spans="1:11" x14ac:dyDescent="0.2">
      <c r="A5769" s="2" t="s">
        <v>817</v>
      </c>
      <c r="B5769" s="2" t="s">
        <v>525</v>
      </c>
      <c r="C5769" s="4">
        <v>4322</v>
      </c>
      <c r="D5769" s="2" t="s">
        <v>90</v>
      </c>
      <c r="E5769" s="2" t="s">
        <v>452</v>
      </c>
      <c r="F5769" s="23" t="str">
        <f t="shared" si="272"/>
        <v>ida</v>
      </c>
      <c r="G5769" s="4">
        <v>1</v>
      </c>
      <c r="H5769" s="2" t="s">
        <v>818</v>
      </c>
      <c r="I5769" s="2" t="s">
        <v>817</v>
      </c>
      <c r="J5769" s="23" t="str">
        <f t="shared" si="270"/>
        <v>ROTA DO SOL4322ida1</v>
      </c>
      <c r="K5769" s="32" t="str">
        <f t="shared" si="271"/>
        <v>CH PARAÍSO Nº 49</v>
      </c>
    </row>
    <row r="5770" spans="1:11" x14ac:dyDescent="0.2">
      <c r="A5770" s="2" t="s">
        <v>817</v>
      </c>
      <c r="B5770" s="2" t="s">
        <v>525</v>
      </c>
      <c r="C5770" s="4">
        <v>4322</v>
      </c>
      <c r="D5770" s="2" t="s">
        <v>90</v>
      </c>
      <c r="E5770" s="2" t="s">
        <v>452</v>
      </c>
      <c r="F5770" s="23" t="str">
        <f t="shared" si="272"/>
        <v>ida</v>
      </c>
      <c r="G5770" s="4">
        <v>2</v>
      </c>
      <c r="H5770" s="2" t="s">
        <v>825</v>
      </c>
      <c r="I5770" s="2" t="s">
        <v>804</v>
      </c>
      <c r="J5770" s="23" t="str">
        <f t="shared" si="270"/>
        <v>ROTA DO SOL4322ida2</v>
      </c>
      <c r="K5770" s="32" t="str">
        <f t="shared" si="271"/>
        <v>CH PARAÍSO Nº 49/AVENIDA DVO</v>
      </c>
    </row>
    <row r="5771" spans="1:11" x14ac:dyDescent="0.2">
      <c r="A5771" s="2" t="s">
        <v>817</v>
      </c>
      <c r="B5771" s="2" t="s">
        <v>525</v>
      </c>
      <c r="C5771" s="4">
        <v>4322</v>
      </c>
      <c r="D5771" s="2" t="s">
        <v>90</v>
      </c>
      <c r="E5771" s="2" t="s">
        <v>452</v>
      </c>
      <c r="F5771" s="23" t="str">
        <f t="shared" si="272"/>
        <v>ida</v>
      </c>
      <c r="G5771" s="4">
        <v>3</v>
      </c>
      <c r="H5771" s="2" t="s">
        <v>809</v>
      </c>
      <c r="I5771" s="2" t="s">
        <v>810</v>
      </c>
      <c r="J5771" s="23" t="str">
        <f t="shared" si="270"/>
        <v>ROTA DO SOL4322ida3</v>
      </c>
      <c r="K5771" s="32" t="str">
        <f t="shared" si="271"/>
        <v>CH PARAÍSO Nº 49/AVENIDA DVO/BR-040</v>
      </c>
    </row>
    <row r="5772" spans="1:11" x14ac:dyDescent="0.2">
      <c r="A5772" s="2" t="s">
        <v>817</v>
      </c>
      <c r="B5772" s="2" t="s">
        <v>525</v>
      </c>
      <c r="C5772" s="4">
        <v>4322</v>
      </c>
      <c r="D5772" s="2" t="s">
        <v>90</v>
      </c>
      <c r="E5772" s="2" t="s">
        <v>452</v>
      </c>
      <c r="F5772" s="23" t="str">
        <f t="shared" si="272"/>
        <v>ida</v>
      </c>
      <c r="G5772" s="4">
        <v>4</v>
      </c>
      <c r="H5772" s="2" t="s">
        <v>463</v>
      </c>
      <c r="I5772" s="2" t="s">
        <v>811</v>
      </c>
      <c r="J5772" s="23" t="str">
        <f t="shared" si="270"/>
        <v>ROTA DO SOL4322ida4</v>
      </c>
      <c r="K5772" s="32" t="str">
        <f t="shared" si="271"/>
        <v>CH PARAÍSO Nº 49/AVENIDA DVO/BR-040/EPIA</v>
      </c>
    </row>
    <row r="5773" spans="1:11" x14ac:dyDescent="0.2">
      <c r="A5773" s="2" t="s">
        <v>817</v>
      </c>
      <c r="B5773" s="2" t="s">
        <v>525</v>
      </c>
      <c r="C5773" s="4">
        <v>4322</v>
      </c>
      <c r="D5773" s="2" t="s">
        <v>90</v>
      </c>
      <c r="E5773" s="2" t="s">
        <v>452</v>
      </c>
      <c r="F5773" s="23" t="str">
        <f t="shared" si="272"/>
        <v>ida</v>
      </c>
      <c r="G5773" s="4">
        <v>5</v>
      </c>
      <c r="H5773" s="2" t="s">
        <v>463</v>
      </c>
      <c r="I5773" s="2" t="s">
        <v>707</v>
      </c>
      <c r="J5773" s="23" t="str">
        <f t="shared" si="270"/>
        <v>ROTA DO SOL4322ida5</v>
      </c>
      <c r="K5773" s="32" t="str">
        <f t="shared" si="271"/>
        <v>CH PARAÍSO Nº 49/AVENIDA DVO/BR-040/EPIA/EPIA</v>
      </c>
    </row>
    <row r="5774" spans="1:11" x14ac:dyDescent="0.2">
      <c r="A5774" s="2" t="s">
        <v>817</v>
      </c>
      <c r="B5774" s="2" t="s">
        <v>525</v>
      </c>
      <c r="C5774" s="4">
        <v>4322</v>
      </c>
      <c r="D5774" s="2" t="s">
        <v>90</v>
      </c>
      <c r="E5774" s="2" t="s">
        <v>452</v>
      </c>
      <c r="F5774" s="23" t="str">
        <f t="shared" si="272"/>
        <v>ida</v>
      </c>
      <c r="G5774" s="4">
        <v>6</v>
      </c>
      <c r="H5774" s="2" t="s">
        <v>505</v>
      </c>
      <c r="I5774" s="2" t="s">
        <v>504</v>
      </c>
      <c r="J5774" s="23" t="str">
        <f t="shared" si="270"/>
        <v>ROTA DO SOL4322ida6</v>
      </c>
      <c r="K5774" s="32" t="str">
        <f t="shared" si="271"/>
        <v>CH PARAÍSO Nº 49/AVENIDA DVO/BR-040/EPIA/EPIA/PARKSHOPPING</v>
      </c>
    </row>
    <row r="5775" spans="1:11" x14ac:dyDescent="0.2">
      <c r="A5775" s="2" t="s">
        <v>817</v>
      </c>
      <c r="B5775" s="2" t="s">
        <v>525</v>
      </c>
      <c r="C5775" s="4">
        <v>4322</v>
      </c>
      <c r="D5775" s="2" t="s">
        <v>90</v>
      </c>
      <c r="E5775" s="2" t="s">
        <v>452</v>
      </c>
      <c r="F5775" s="23" t="str">
        <f t="shared" si="272"/>
        <v>ida</v>
      </c>
      <c r="G5775" s="4">
        <v>7</v>
      </c>
      <c r="H5775" s="2" t="s">
        <v>463</v>
      </c>
      <c r="I5775" s="2" t="s">
        <v>531</v>
      </c>
      <c r="J5775" s="23" t="str">
        <f t="shared" si="270"/>
        <v>ROTA DO SOL4322ida7</v>
      </c>
      <c r="K5775" s="32" t="str">
        <f t="shared" si="271"/>
        <v>CH PARAÍSO Nº 49/AVENIDA DVO/BR-040/EPIA/EPIA/PARKSHOPPING/EPIA</v>
      </c>
    </row>
    <row r="5776" spans="1:11" x14ac:dyDescent="0.2">
      <c r="A5776" s="2" t="s">
        <v>817</v>
      </c>
      <c r="B5776" s="2" t="s">
        <v>525</v>
      </c>
      <c r="C5776" s="4">
        <v>4322</v>
      </c>
      <c r="D5776" s="2" t="s">
        <v>90</v>
      </c>
      <c r="E5776" s="2" t="s">
        <v>452</v>
      </c>
      <c r="F5776" s="23" t="str">
        <f t="shared" si="272"/>
        <v>ida</v>
      </c>
      <c r="G5776" s="4">
        <v>8</v>
      </c>
      <c r="H5776" s="2" t="s">
        <v>838</v>
      </c>
      <c r="I5776" s="2" t="s">
        <v>481</v>
      </c>
      <c r="J5776" s="23" t="str">
        <f t="shared" si="270"/>
        <v>ROTA DO SOL4322ida8</v>
      </c>
      <c r="K5776" s="32" t="str">
        <f t="shared" si="271"/>
        <v>CH PARAÍSO Nº 49/AVENIDA DVO/BR-040/EPIA/EPIA/PARKSHOPPING/EPIA/S I A - TRECHO 3</v>
      </c>
    </row>
    <row r="5777" spans="1:11" x14ac:dyDescent="0.2">
      <c r="A5777" s="2" t="s">
        <v>817</v>
      </c>
      <c r="B5777" s="2" t="s">
        <v>525</v>
      </c>
      <c r="C5777" s="4">
        <v>4322</v>
      </c>
      <c r="D5777" s="2" t="s">
        <v>90</v>
      </c>
      <c r="E5777" s="2" t="s">
        <v>452</v>
      </c>
      <c r="F5777" s="23" t="str">
        <f t="shared" si="272"/>
        <v>ida</v>
      </c>
      <c r="G5777" s="4">
        <v>9</v>
      </c>
      <c r="H5777" s="2" t="s">
        <v>839</v>
      </c>
      <c r="I5777" s="2" t="s">
        <v>481</v>
      </c>
      <c r="J5777" s="23" t="str">
        <f t="shared" si="270"/>
        <v>ROTA DO SOL4322ida9</v>
      </c>
      <c r="K5777" s="32" t="str">
        <f t="shared" si="271"/>
        <v>CH PARAÍSO Nº 49/AVENIDA DVO/BR-040/EPIA/EPIA/PARKSHOPPING/EPIA/S I A - TRECHO 3/S I A - TRECHO 2</v>
      </c>
    </row>
    <row r="5778" spans="1:11" x14ac:dyDescent="0.2">
      <c r="A5778" s="2" t="s">
        <v>817</v>
      </c>
      <c r="B5778" s="2" t="s">
        <v>525</v>
      </c>
      <c r="C5778" s="4">
        <v>4322</v>
      </c>
      <c r="D5778" s="2" t="s">
        <v>90</v>
      </c>
      <c r="E5778" s="2" t="s">
        <v>452</v>
      </c>
      <c r="F5778" s="23" t="str">
        <f t="shared" si="272"/>
        <v>ida</v>
      </c>
      <c r="G5778" s="4">
        <v>10</v>
      </c>
      <c r="H5778" s="2" t="s">
        <v>463</v>
      </c>
      <c r="I5778" s="2" t="s">
        <v>536</v>
      </c>
      <c r="J5778" s="23" t="str">
        <f t="shared" si="270"/>
        <v>ROTA DO SOL4322ida10</v>
      </c>
      <c r="K5778" s="32" t="str">
        <f t="shared" si="271"/>
        <v>CH PARAÍSO Nº 49/AVENIDA DVO/BR-040/EPIA/EPIA/PARKSHOPPING/EPIA/S I A - TRECHO 3/S I A - TRECHO 2/EPIA</v>
      </c>
    </row>
    <row r="5779" spans="1:11" x14ac:dyDescent="0.2">
      <c r="A5779" s="2" t="s">
        <v>817</v>
      </c>
      <c r="B5779" s="2" t="s">
        <v>525</v>
      </c>
      <c r="C5779" s="4">
        <v>4322</v>
      </c>
      <c r="D5779" s="2" t="s">
        <v>90</v>
      </c>
      <c r="E5779" s="2" t="s">
        <v>452</v>
      </c>
      <c r="F5779" s="23" t="str">
        <f t="shared" si="272"/>
        <v>ida</v>
      </c>
      <c r="G5779" s="4">
        <v>11</v>
      </c>
      <c r="H5779" s="2" t="s">
        <v>535</v>
      </c>
      <c r="I5779" s="2" t="s">
        <v>481</v>
      </c>
      <c r="J5779" s="23" t="str">
        <f t="shared" si="270"/>
        <v>ROTA DO SOL4322ida11</v>
      </c>
      <c r="K5779" s="32" t="str">
        <f t="shared" si="271"/>
        <v>CH PARAÍSO Nº 49/AVENIDA DVO/BR-040/EPIA/EPIA/PARKSHOPPING/EPIA/S I A - TRECHO 3/S I A - TRECHO 2/EPIA/RODOFERROVIÁRIA</v>
      </c>
    </row>
    <row r="5780" spans="1:11" x14ac:dyDescent="0.2">
      <c r="A5780" s="2" t="s">
        <v>817</v>
      </c>
      <c r="B5780" s="2" t="s">
        <v>525</v>
      </c>
      <c r="C5780" s="4">
        <v>4322</v>
      </c>
      <c r="D5780" s="2" t="s">
        <v>90</v>
      </c>
      <c r="E5780" s="2" t="s">
        <v>452</v>
      </c>
      <c r="F5780" s="23" t="str">
        <f t="shared" si="272"/>
        <v>ida</v>
      </c>
      <c r="G5780" s="4">
        <v>12</v>
      </c>
      <c r="H5780" s="2" t="s">
        <v>665</v>
      </c>
      <c r="I5780" s="2" t="s">
        <v>481</v>
      </c>
      <c r="J5780" s="23" t="str">
        <f t="shared" si="270"/>
        <v>ROTA DO SOL4322ida12</v>
      </c>
      <c r="K5780" s="32" t="str">
        <f t="shared" si="271"/>
        <v>CH PARAÍSO Nº 49/AVENIDA DVO/BR-040/EPIA/EPIA/PARKSHOPPING/EPIA/S I A - TRECHO 3/S I A - TRECHO 2/EPIA/RODOFERROVIÁRIA/S A A N</v>
      </c>
    </row>
    <row r="5781" spans="1:11" x14ac:dyDescent="0.2">
      <c r="A5781" s="2" t="s">
        <v>817</v>
      </c>
      <c r="B5781" s="2" t="s">
        <v>525</v>
      </c>
      <c r="C5781" s="4">
        <v>4322</v>
      </c>
      <c r="D5781" s="2" t="s">
        <v>90</v>
      </c>
      <c r="E5781" s="2" t="s">
        <v>452</v>
      </c>
      <c r="F5781" s="23" t="str">
        <f t="shared" si="272"/>
        <v>ida</v>
      </c>
      <c r="G5781" s="4">
        <v>13</v>
      </c>
      <c r="H5781" s="2" t="s">
        <v>463</v>
      </c>
      <c r="I5781" s="2" t="s">
        <v>534</v>
      </c>
      <c r="J5781" s="23" t="str">
        <f t="shared" si="270"/>
        <v>ROTA DO SOL4322ida13</v>
      </c>
      <c r="K5781" s="32" t="str">
        <f t="shared" si="271"/>
        <v>CH PARAÍSO Nº 49/AVENIDA DVO/BR-040/EPIA/EPIA/PARKSHOPPING/EPIA/S I A - TRECHO 3/S I A - TRECHO 2/EPIA/RODOFERROVIÁRIA/S A A N/EPIA</v>
      </c>
    </row>
    <row r="5782" spans="1:11" x14ac:dyDescent="0.2">
      <c r="A5782" s="2" t="s">
        <v>817</v>
      </c>
      <c r="B5782" s="2" t="s">
        <v>525</v>
      </c>
      <c r="C5782" s="4">
        <v>4322</v>
      </c>
      <c r="D5782" s="2" t="s">
        <v>90</v>
      </c>
      <c r="E5782" s="2" t="s">
        <v>469</v>
      </c>
      <c r="F5782" s="23" t="str">
        <f t="shared" si="272"/>
        <v>volta</v>
      </c>
      <c r="G5782" s="4">
        <v>1</v>
      </c>
      <c r="H5782" s="2" t="s">
        <v>463</v>
      </c>
      <c r="I5782" s="2" t="s">
        <v>534</v>
      </c>
      <c r="J5782" s="23" t="str">
        <f t="shared" si="270"/>
        <v>ROTA DO SOL4322volta1</v>
      </c>
      <c r="K5782" s="32" t="str">
        <f t="shared" si="271"/>
        <v>EPIA</v>
      </c>
    </row>
    <row r="5783" spans="1:11" x14ac:dyDescent="0.2">
      <c r="A5783" s="2" t="s">
        <v>817</v>
      </c>
      <c r="B5783" s="2" t="s">
        <v>525</v>
      </c>
      <c r="C5783" s="4">
        <v>4322</v>
      </c>
      <c r="D5783" s="2" t="s">
        <v>90</v>
      </c>
      <c r="E5783" s="2" t="s">
        <v>469</v>
      </c>
      <c r="F5783" s="23" t="str">
        <f t="shared" si="272"/>
        <v>volta</v>
      </c>
      <c r="G5783" s="4">
        <v>2</v>
      </c>
      <c r="H5783" s="2" t="s">
        <v>665</v>
      </c>
      <c r="I5783" s="2" t="s">
        <v>481</v>
      </c>
      <c r="J5783" s="23" t="str">
        <f t="shared" si="270"/>
        <v>ROTA DO SOL4322volta2</v>
      </c>
      <c r="K5783" s="32" t="str">
        <f t="shared" si="271"/>
        <v>EPIA/S A A N</v>
      </c>
    </row>
    <row r="5784" spans="1:11" x14ac:dyDescent="0.2">
      <c r="A5784" s="2" t="s">
        <v>817</v>
      </c>
      <c r="B5784" s="2" t="s">
        <v>525</v>
      </c>
      <c r="C5784" s="4">
        <v>4322</v>
      </c>
      <c r="D5784" s="2" t="s">
        <v>90</v>
      </c>
      <c r="E5784" s="2" t="s">
        <v>469</v>
      </c>
      <c r="F5784" s="23" t="str">
        <f t="shared" si="272"/>
        <v>volta</v>
      </c>
      <c r="G5784" s="4">
        <v>3</v>
      </c>
      <c r="H5784" s="2" t="s">
        <v>535</v>
      </c>
      <c r="I5784" s="2" t="s">
        <v>481</v>
      </c>
      <c r="J5784" s="23" t="str">
        <f t="shared" si="270"/>
        <v>ROTA DO SOL4322volta3</v>
      </c>
      <c r="K5784" s="32" t="str">
        <f t="shared" si="271"/>
        <v>EPIA/S A A N/RODOFERROVIÁRIA</v>
      </c>
    </row>
    <row r="5785" spans="1:11" x14ac:dyDescent="0.2">
      <c r="A5785" s="2" t="s">
        <v>817</v>
      </c>
      <c r="B5785" s="2" t="s">
        <v>525</v>
      </c>
      <c r="C5785" s="4">
        <v>4322</v>
      </c>
      <c r="D5785" s="2" t="s">
        <v>90</v>
      </c>
      <c r="E5785" s="2" t="s">
        <v>469</v>
      </c>
      <c r="F5785" s="23" t="str">
        <f t="shared" si="272"/>
        <v>volta</v>
      </c>
      <c r="G5785" s="4">
        <v>4</v>
      </c>
      <c r="H5785" s="2" t="s">
        <v>463</v>
      </c>
      <c r="I5785" s="2" t="s">
        <v>536</v>
      </c>
      <c r="J5785" s="23" t="str">
        <f t="shared" si="270"/>
        <v>ROTA DO SOL4322volta4</v>
      </c>
      <c r="K5785" s="32" t="str">
        <f t="shared" si="271"/>
        <v>EPIA/S A A N/RODOFERROVIÁRIA/EPIA</v>
      </c>
    </row>
    <row r="5786" spans="1:11" x14ac:dyDescent="0.2">
      <c r="A5786" s="2" t="s">
        <v>817</v>
      </c>
      <c r="B5786" s="2" t="s">
        <v>525</v>
      </c>
      <c r="C5786" s="4">
        <v>4322</v>
      </c>
      <c r="D5786" s="2" t="s">
        <v>90</v>
      </c>
      <c r="E5786" s="2" t="s">
        <v>469</v>
      </c>
      <c r="F5786" s="23" t="str">
        <f t="shared" si="272"/>
        <v>volta</v>
      </c>
      <c r="G5786" s="4">
        <v>5</v>
      </c>
      <c r="H5786" s="2" t="s">
        <v>839</v>
      </c>
      <c r="I5786" s="2" t="s">
        <v>481</v>
      </c>
      <c r="J5786" s="23" t="str">
        <f t="shared" si="270"/>
        <v>ROTA DO SOL4322volta5</v>
      </c>
      <c r="K5786" s="32" t="str">
        <f t="shared" si="271"/>
        <v>EPIA/S A A N/RODOFERROVIÁRIA/EPIA/S I A - TRECHO 2</v>
      </c>
    </row>
    <row r="5787" spans="1:11" x14ac:dyDescent="0.2">
      <c r="A5787" s="2" t="s">
        <v>817</v>
      </c>
      <c r="B5787" s="2" t="s">
        <v>525</v>
      </c>
      <c r="C5787" s="4">
        <v>4322</v>
      </c>
      <c r="D5787" s="2" t="s">
        <v>90</v>
      </c>
      <c r="E5787" s="2" t="s">
        <v>469</v>
      </c>
      <c r="F5787" s="23" t="str">
        <f t="shared" si="272"/>
        <v>volta</v>
      </c>
      <c r="G5787" s="4">
        <v>6</v>
      </c>
      <c r="H5787" s="2" t="s">
        <v>838</v>
      </c>
      <c r="I5787" s="2" t="s">
        <v>481</v>
      </c>
      <c r="J5787" s="23" t="str">
        <f t="shared" si="270"/>
        <v>ROTA DO SOL4322volta6</v>
      </c>
      <c r="K5787" s="32" t="str">
        <f t="shared" si="271"/>
        <v>EPIA/S A A N/RODOFERROVIÁRIA/EPIA/S I A - TRECHO 2/S I A - TRECHO 3</v>
      </c>
    </row>
    <row r="5788" spans="1:11" x14ac:dyDescent="0.2">
      <c r="A5788" s="2" t="s">
        <v>817</v>
      </c>
      <c r="B5788" s="2" t="s">
        <v>525</v>
      </c>
      <c r="C5788" s="4">
        <v>4322</v>
      </c>
      <c r="D5788" s="2" t="s">
        <v>90</v>
      </c>
      <c r="E5788" s="2" t="s">
        <v>469</v>
      </c>
      <c r="F5788" s="23" t="str">
        <f t="shared" si="272"/>
        <v>volta</v>
      </c>
      <c r="G5788" s="4">
        <v>7</v>
      </c>
      <c r="H5788" s="2" t="s">
        <v>463</v>
      </c>
      <c r="I5788" s="2" t="s">
        <v>531</v>
      </c>
      <c r="J5788" s="23" t="str">
        <f t="shared" si="270"/>
        <v>ROTA DO SOL4322volta7</v>
      </c>
      <c r="K5788" s="32" t="str">
        <f t="shared" si="271"/>
        <v>EPIA/S A A N/RODOFERROVIÁRIA/EPIA/S I A - TRECHO 2/S I A - TRECHO 3/EPIA</v>
      </c>
    </row>
    <row r="5789" spans="1:11" x14ac:dyDescent="0.2">
      <c r="A5789" s="2" t="s">
        <v>817</v>
      </c>
      <c r="B5789" s="2" t="s">
        <v>525</v>
      </c>
      <c r="C5789" s="4">
        <v>4322</v>
      </c>
      <c r="D5789" s="2" t="s">
        <v>90</v>
      </c>
      <c r="E5789" s="2" t="s">
        <v>469</v>
      </c>
      <c r="F5789" s="23" t="str">
        <f t="shared" si="272"/>
        <v>volta</v>
      </c>
      <c r="G5789" s="4">
        <v>8</v>
      </c>
      <c r="H5789" s="2" t="s">
        <v>505</v>
      </c>
      <c r="I5789" s="2" t="s">
        <v>504</v>
      </c>
      <c r="J5789" s="23" t="str">
        <f t="shared" si="270"/>
        <v>ROTA DO SOL4322volta8</v>
      </c>
      <c r="K5789" s="32" t="str">
        <f t="shared" si="271"/>
        <v>EPIA/S A A N/RODOFERROVIÁRIA/EPIA/S I A - TRECHO 2/S I A - TRECHO 3/EPIA/PARKSHOPPING</v>
      </c>
    </row>
    <row r="5790" spans="1:11" x14ac:dyDescent="0.2">
      <c r="A5790" s="2" t="s">
        <v>817</v>
      </c>
      <c r="B5790" s="2" t="s">
        <v>525</v>
      </c>
      <c r="C5790" s="4">
        <v>4322</v>
      </c>
      <c r="D5790" s="2" t="s">
        <v>90</v>
      </c>
      <c r="E5790" s="2" t="s">
        <v>469</v>
      </c>
      <c r="F5790" s="23" t="str">
        <f t="shared" si="272"/>
        <v>volta</v>
      </c>
      <c r="G5790" s="4">
        <v>9</v>
      </c>
      <c r="H5790" s="2" t="s">
        <v>463</v>
      </c>
      <c r="I5790" s="2" t="s">
        <v>707</v>
      </c>
      <c r="J5790" s="23" t="str">
        <f t="shared" si="270"/>
        <v>ROTA DO SOL4322volta9</v>
      </c>
      <c r="K5790" s="32" t="str">
        <f t="shared" si="271"/>
        <v>EPIA/S A A N/RODOFERROVIÁRIA/EPIA/S I A - TRECHO 2/S I A - TRECHO 3/EPIA/PARKSHOPPING/EPIA</v>
      </c>
    </row>
    <row r="5791" spans="1:11" x14ac:dyDescent="0.2">
      <c r="A5791" s="2" t="s">
        <v>817</v>
      </c>
      <c r="B5791" s="2" t="s">
        <v>525</v>
      </c>
      <c r="C5791" s="4">
        <v>4322</v>
      </c>
      <c r="D5791" s="2" t="s">
        <v>90</v>
      </c>
      <c r="E5791" s="2" t="s">
        <v>469</v>
      </c>
      <c r="F5791" s="23" t="str">
        <f t="shared" si="272"/>
        <v>volta</v>
      </c>
      <c r="G5791" s="4">
        <v>10</v>
      </c>
      <c r="H5791" s="2" t="s">
        <v>463</v>
      </c>
      <c r="I5791" s="2" t="s">
        <v>811</v>
      </c>
      <c r="J5791" s="23" t="str">
        <f t="shared" si="270"/>
        <v>ROTA DO SOL4322volta10</v>
      </c>
      <c r="K5791" s="32" t="str">
        <f t="shared" si="271"/>
        <v>EPIA/S A A N/RODOFERROVIÁRIA/EPIA/S I A - TRECHO 2/S I A - TRECHO 3/EPIA/PARKSHOPPING/EPIA/EPIA</v>
      </c>
    </row>
    <row r="5792" spans="1:11" x14ac:dyDescent="0.2">
      <c r="A5792" s="2" t="s">
        <v>817</v>
      </c>
      <c r="B5792" s="2" t="s">
        <v>525</v>
      </c>
      <c r="C5792" s="4">
        <v>4322</v>
      </c>
      <c r="D5792" s="2" t="s">
        <v>90</v>
      </c>
      <c r="E5792" s="2" t="s">
        <v>469</v>
      </c>
      <c r="F5792" s="23" t="str">
        <f t="shared" si="272"/>
        <v>volta</v>
      </c>
      <c r="G5792" s="4">
        <v>11</v>
      </c>
      <c r="H5792" s="2" t="s">
        <v>809</v>
      </c>
      <c r="I5792" s="2" t="s">
        <v>810</v>
      </c>
      <c r="J5792" s="23" t="str">
        <f t="shared" si="270"/>
        <v>ROTA DO SOL4322volta11</v>
      </c>
      <c r="K5792" s="32" t="str">
        <f t="shared" si="271"/>
        <v>EPIA/S A A N/RODOFERROVIÁRIA/EPIA/S I A - TRECHO 2/S I A - TRECHO 3/EPIA/PARKSHOPPING/EPIA/EPIA/BR-040</v>
      </c>
    </row>
    <row r="5793" spans="1:11" x14ac:dyDescent="0.2">
      <c r="A5793" s="2" t="s">
        <v>817</v>
      </c>
      <c r="B5793" s="2" t="s">
        <v>525</v>
      </c>
      <c r="C5793" s="4">
        <v>4322</v>
      </c>
      <c r="D5793" s="2" t="s">
        <v>90</v>
      </c>
      <c r="E5793" s="2" t="s">
        <v>469</v>
      </c>
      <c r="F5793" s="23" t="str">
        <f t="shared" si="272"/>
        <v>volta</v>
      </c>
      <c r="G5793" s="4">
        <v>12</v>
      </c>
      <c r="H5793" s="2" t="s">
        <v>825</v>
      </c>
      <c r="I5793" s="2" t="s">
        <v>804</v>
      </c>
      <c r="J5793" s="23" t="str">
        <f t="shared" si="270"/>
        <v>ROTA DO SOL4322volta12</v>
      </c>
      <c r="K5793" s="32" t="str">
        <f t="shared" si="271"/>
        <v>EPIA/S A A N/RODOFERROVIÁRIA/EPIA/S I A - TRECHO 2/S I A - TRECHO 3/EPIA/PARKSHOPPING/EPIA/EPIA/BR-040/AVENIDA DVO</v>
      </c>
    </row>
    <row r="5794" spans="1:11" x14ac:dyDescent="0.2">
      <c r="A5794" s="2" t="s">
        <v>817</v>
      </c>
      <c r="B5794" s="2" t="s">
        <v>525</v>
      </c>
      <c r="C5794" s="4">
        <v>4322</v>
      </c>
      <c r="D5794" s="2" t="s">
        <v>90</v>
      </c>
      <c r="E5794" s="2" t="s">
        <v>469</v>
      </c>
      <c r="F5794" s="23" t="str">
        <f t="shared" si="272"/>
        <v>volta</v>
      </c>
      <c r="G5794" s="4">
        <v>13</v>
      </c>
      <c r="H5794" s="2" t="s">
        <v>818</v>
      </c>
      <c r="I5794" s="2" t="s">
        <v>817</v>
      </c>
      <c r="J5794" s="23" t="str">
        <f t="shared" si="270"/>
        <v>ROTA DO SOL4322volta13</v>
      </c>
      <c r="K5794" s="32" t="str">
        <f t="shared" si="271"/>
        <v>EPIA/S A A N/RODOFERROVIÁRIA/EPIA/S I A - TRECHO 2/S I A - TRECHO 3/EPIA/PARKSHOPPING/EPIA/EPIA/BR-040/AVENIDA DVO/CH PARAÍSO Nº 49</v>
      </c>
    </row>
    <row r="5795" spans="1:11" x14ac:dyDescent="0.2">
      <c r="A5795" s="2" t="s">
        <v>817</v>
      </c>
      <c r="B5795" s="2" t="s">
        <v>525</v>
      </c>
      <c r="C5795" s="4">
        <v>4331</v>
      </c>
      <c r="D5795" s="2" t="s">
        <v>90</v>
      </c>
      <c r="E5795" s="2" t="s">
        <v>452</v>
      </c>
      <c r="F5795" s="23" t="str">
        <f t="shared" si="272"/>
        <v>ida</v>
      </c>
      <c r="G5795" s="4">
        <v>1</v>
      </c>
      <c r="H5795" s="2" t="s">
        <v>828</v>
      </c>
      <c r="I5795" s="2" t="s">
        <v>817</v>
      </c>
      <c r="J5795" s="23" t="str">
        <f t="shared" si="270"/>
        <v>ROTA DO SOL4331ida1</v>
      </c>
      <c r="K5795" s="32" t="str">
        <f t="shared" si="271"/>
        <v>RESIDENCIAL BRASÍLIA</v>
      </c>
    </row>
    <row r="5796" spans="1:11" x14ac:dyDescent="0.2">
      <c r="A5796" s="2" t="s">
        <v>817</v>
      </c>
      <c r="B5796" s="2" t="s">
        <v>525</v>
      </c>
      <c r="C5796" s="4">
        <v>4331</v>
      </c>
      <c r="D5796" s="2" t="s">
        <v>90</v>
      </c>
      <c r="E5796" s="2" t="s">
        <v>452</v>
      </c>
      <c r="F5796" s="23" t="str">
        <f t="shared" si="272"/>
        <v>ida</v>
      </c>
      <c r="G5796" s="4">
        <v>2</v>
      </c>
      <c r="H5796" s="2" t="s">
        <v>826</v>
      </c>
      <c r="I5796" s="2" t="s">
        <v>817</v>
      </c>
      <c r="J5796" s="23" t="str">
        <f t="shared" si="270"/>
        <v>ROTA DO SOL4331ida2</v>
      </c>
      <c r="K5796" s="32" t="str">
        <f t="shared" si="271"/>
        <v>RESIDENCIAL BRASÍLIA/LUNABEL</v>
      </c>
    </row>
    <row r="5797" spans="1:11" x14ac:dyDescent="0.2">
      <c r="A5797" s="2" t="s">
        <v>817</v>
      </c>
      <c r="B5797" s="2" t="s">
        <v>525</v>
      </c>
      <c r="C5797" s="4">
        <v>4331</v>
      </c>
      <c r="D5797" s="2" t="s">
        <v>90</v>
      </c>
      <c r="E5797" s="2" t="s">
        <v>452</v>
      </c>
      <c r="F5797" s="23" t="str">
        <f t="shared" si="272"/>
        <v>ida</v>
      </c>
      <c r="G5797" s="4">
        <v>3</v>
      </c>
      <c r="H5797" s="2" t="s">
        <v>825</v>
      </c>
      <c r="I5797" s="2" t="s">
        <v>804</v>
      </c>
      <c r="J5797" s="23" t="str">
        <f t="shared" si="270"/>
        <v>ROTA DO SOL4331ida3</v>
      </c>
      <c r="K5797" s="32" t="str">
        <f t="shared" si="271"/>
        <v>RESIDENCIAL BRASÍLIA/LUNABEL/AVENIDA DVO</v>
      </c>
    </row>
    <row r="5798" spans="1:11" x14ac:dyDescent="0.2">
      <c r="A5798" s="2" t="s">
        <v>817</v>
      </c>
      <c r="B5798" s="2" t="s">
        <v>525</v>
      </c>
      <c r="C5798" s="4">
        <v>4331</v>
      </c>
      <c r="D5798" s="2" t="s">
        <v>90</v>
      </c>
      <c r="E5798" s="2" t="s">
        <v>452</v>
      </c>
      <c r="F5798" s="23" t="str">
        <f t="shared" si="272"/>
        <v>ida</v>
      </c>
      <c r="G5798" s="4">
        <v>4</v>
      </c>
      <c r="H5798" s="2" t="s">
        <v>809</v>
      </c>
      <c r="I5798" s="2" t="s">
        <v>810</v>
      </c>
      <c r="J5798" s="23" t="str">
        <f t="shared" si="270"/>
        <v>ROTA DO SOL4331ida4</v>
      </c>
      <c r="K5798" s="32" t="str">
        <f t="shared" si="271"/>
        <v>RESIDENCIAL BRASÍLIA/LUNABEL/AVENIDA DVO/BR-040</v>
      </c>
    </row>
    <row r="5799" spans="1:11" x14ac:dyDescent="0.2">
      <c r="A5799" s="2" t="s">
        <v>817</v>
      </c>
      <c r="B5799" s="2" t="s">
        <v>525</v>
      </c>
      <c r="C5799" s="4">
        <v>4331</v>
      </c>
      <c r="D5799" s="2" t="s">
        <v>90</v>
      </c>
      <c r="E5799" s="2" t="s">
        <v>452</v>
      </c>
      <c r="F5799" s="23" t="str">
        <f t="shared" si="272"/>
        <v>ida</v>
      </c>
      <c r="G5799" s="4">
        <v>5</v>
      </c>
      <c r="H5799" s="2" t="s">
        <v>463</v>
      </c>
      <c r="I5799" s="2" t="s">
        <v>811</v>
      </c>
      <c r="J5799" s="23" t="str">
        <f t="shared" si="270"/>
        <v>ROTA DO SOL4331ida5</v>
      </c>
      <c r="K5799" s="32" t="str">
        <f t="shared" si="271"/>
        <v>RESIDENCIAL BRASÍLIA/LUNABEL/AVENIDA DVO/BR-040/EPIA</v>
      </c>
    </row>
    <row r="5800" spans="1:11" x14ac:dyDescent="0.2">
      <c r="A5800" s="2" t="s">
        <v>817</v>
      </c>
      <c r="B5800" s="2" t="s">
        <v>525</v>
      </c>
      <c r="C5800" s="4">
        <v>4331</v>
      </c>
      <c r="D5800" s="2" t="s">
        <v>90</v>
      </c>
      <c r="E5800" s="2" t="s">
        <v>452</v>
      </c>
      <c r="F5800" s="23" t="str">
        <f t="shared" si="272"/>
        <v>ida</v>
      </c>
      <c r="G5800" s="4">
        <v>6</v>
      </c>
      <c r="H5800" s="2" t="s">
        <v>463</v>
      </c>
      <c r="I5800" s="2" t="s">
        <v>707</v>
      </c>
      <c r="J5800" s="23" t="str">
        <f t="shared" si="270"/>
        <v>ROTA DO SOL4331ida6</v>
      </c>
      <c r="K5800" s="32" t="str">
        <f t="shared" si="271"/>
        <v>RESIDENCIAL BRASÍLIA/LUNABEL/AVENIDA DVO/BR-040/EPIA/EPIA</v>
      </c>
    </row>
    <row r="5801" spans="1:11" x14ac:dyDescent="0.2">
      <c r="A5801" s="2" t="s">
        <v>817</v>
      </c>
      <c r="B5801" s="2" t="s">
        <v>525</v>
      </c>
      <c r="C5801" s="4">
        <v>4331</v>
      </c>
      <c r="D5801" s="2" t="s">
        <v>90</v>
      </c>
      <c r="E5801" s="2" t="s">
        <v>452</v>
      </c>
      <c r="F5801" s="23" t="str">
        <f t="shared" si="272"/>
        <v>ida</v>
      </c>
      <c r="G5801" s="4">
        <v>7</v>
      </c>
      <c r="H5801" s="2" t="s">
        <v>505</v>
      </c>
      <c r="I5801" s="2" t="s">
        <v>504</v>
      </c>
      <c r="J5801" s="23" t="str">
        <f t="shared" si="270"/>
        <v>ROTA DO SOL4331ida7</v>
      </c>
      <c r="K5801" s="32" t="str">
        <f t="shared" si="271"/>
        <v>RESIDENCIAL BRASÍLIA/LUNABEL/AVENIDA DVO/BR-040/EPIA/EPIA/PARKSHOPPING</v>
      </c>
    </row>
    <row r="5802" spans="1:11" x14ac:dyDescent="0.2">
      <c r="A5802" s="2" t="s">
        <v>817</v>
      </c>
      <c r="B5802" s="2" t="s">
        <v>525</v>
      </c>
      <c r="C5802" s="4">
        <v>4331</v>
      </c>
      <c r="D5802" s="2" t="s">
        <v>90</v>
      </c>
      <c r="E5802" s="2" t="s">
        <v>452</v>
      </c>
      <c r="F5802" s="23" t="str">
        <f t="shared" si="272"/>
        <v>ida</v>
      </c>
      <c r="G5802" s="4">
        <v>8</v>
      </c>
      <c r="H5802" s="2" t="s">
        <v>463</v>
      </c>
      <c r="I5802" s="2" t="s">
        <v>531</v>
      </c>
      <c r="J5802" s="23" t="str">
        <f t="shared" si="270"/>
        <v>ROTA DO SOL4331ida8</v>
      </c>
      <c r="K5802" s="32" t="str">
        <f t="shared" si="271"/>
        <v>RESIDENCIAL BRASÍLIA/LUNABEL/AVENIDA DVO/BR-040/EPIA/EPIA/PARKSHOPPING/EPIA</v>
      </c>
    </row>
    <row r="5803" spans="1:11" x14ac:dyDescent="0.2">
      <c r="A5803" s="2" t="s">
        <v>817</v>
      </c>
      <c r="B5803" s="2" t="s">
        <v>525</v>
      </c>
      <c r="C5803" s="4">
        <v>4331</v>
      </c>
      <c r="D5803" s="2" t="s">
        <v>90</v>
      </c>
      <c r="E5803" s="2" t="s">
        <v>452</v>
      </c>
      <c r="F5803" s="23" t="str">
        <f t="shared" si="272"/>
        <v>ida</v>
      </c>
      <c r="G5803" s="4">
        <v>9</v>
      </c>
      <c r="H5803" s="2" t="s">
        <v>838</v>
      </c>
      <c r="I5803" s="2" t="s">
        <v>481</v>
      </c>
      <c r="J5803" s="23" t="str">
        <f t="shared" si="270"/>
        <v>ROTA DO SOL4331ida9</v>
      </c>
      <c r="K5803" s="32" t="str">
        <f t="shared" si="271"/>
        <v>RESIDENCIAL BRASÍLIA/LUNABEL/AVENIDA DVO/BR-040/EPIA/EPIA/PARKSHOPPING/EPIA/S I A - TRECHO 3</v>
      </c>
    </row>
    <row r="5804" spans="1:11" x14ac:dyDescent="0.2">
      <c r="A5804" s="2" t="s">
        <v>817</v>
      </c>
      <c r="B5804" s="2" t="s">
        <v>525</v>
      </c>
      <c r="C5804" s="4">
        <v>4331</v>
      </c>
      <c r="D5804" s="2" t="s">
        <v>90</v>
      </c>
      <c r="E5804" s="2" t="s">
        <v>452</v>
      </c>
      <c r="F5804" s="23" t="str">
        <f t="shared" si="272"/>
        <v>ida</v>
      </c>
      <c r="G5804" s="4">
        <v>10</v>
      </c>
      <c r="H5804" s="2" t="s">
        <v>839</v>
      </c>
      <c r="I5804" s="2" t="s">
        <v>481</v>
      </c>
      <c r="J5804" s="23" t="str">
        <f t="shared" si="270"/>
        <v>ROTA DO SOL4331ida10</v>
      </c>
      <c r="K5804" s="32" t="str">
        <f t="shared" si="271"/>
        <v>RESIDENCIAL BRASÍLIA/LUNABEL/AVENIDA DVO/BR-040/EPIA/EPIA/PARKSHOPPING/EPIA/S I A - TRECHO 3/S I A - TRECHO 2</v>
      </c>
    </row>
    <row r="5805" spans="1:11" x14ac:dyDescent="0.2">
      <c r="A5805" s="2" t="s">
        <v>817</v>
      </c>
      <c r="B5805" s="2" t="s">
        <v>525</v>
      </c>
      <c r="C5805" s="4">
        <v>4331</v>
      </c>
      <c r="D5805" s="2" t="s">
        <v>90</v>
      </c>
      <c r="E5805" s="2" t="s">
        <v>452</v>
      </c>
      <c r="F5805" s="23" t="str">
        <f t="shared" si="272"/>
        <v>ida</v>
      </c>
      <c r="G5805" s="4">
        <v>11</v>
      </c>
      <c r="H5805" s="2" t="s">
        <v>463</v>
      </c>
      <c r="I5805" s="2" t="s">
        <v>536</v>
      </c>
      <c r="J5805" s="23" t="str">
        <f t="shared" si="270"/>
        <v>ROTA DO SOL4331ida11</v>
      </c>
      <c r="K5805" s="32" t="str">
        <f t="shared" si="271"/>
        <v>RESIDENCIAL BRASÍLIA/LUNABEL/AVENIDA DVO/BR-040/EPIA/EPIA/PARKSHOPPING/EPIA/S I A - TRECHO 3/S I A - TRECHO 2/EPIA</v>
      </c>
    </row>
    <row r="5806" spans="1:11" x14ac:dyDescent="0.2">
      <c r="A5806" s="2" t="s">
        <v>817</v>
      </c>
      <c r="B5806" s="2" t="s">
        <v>525</v>
      </c>
      <c r="C5806" s="4">
        <v>4331</v>
      </c>
      <c r="D5806" s="2" t="s">
        <v>90</v>
      </c>
      <c r="E5806" s="2" t="s">
        <v>452</v>
      </c>
      <c r="F5806" s="23" t="str">
        <f t="shared" si="272"/>
        <v>ida</v>
      </c>
      <c r="G5806" s="4">
        <v>12</v>
      </c>
      <c r="H5806" s="2" t="s">
        <v>535</v>
      </c>
      <c r="I5806" s="2" t="s">
        <v>481</v>
      </c>
      <c r="J5806" s="23" t="str">
        <f t="shared" si="270"/>
        <v>ROTA DO SOL4331ida12</v>
      </c>
      <c r="K5806" s="32" t="str">
        <f t="shared" si="271"/>
        <v>RESIDENCIAL BRASÍLIA/LUNABEL/AVENIDA DVO/BR-040/EPIA/EPIA/PARKSHOPPING/EPIA/S I A - TRECHO 3/S I A - TRECHO 2/EPIA/RODOFERROVIÁRIA</v>
      </c>
    </row>
    <row r="5807" spans="1:11" x14ac:dyDescent="0.2">
      <c r="A5807" s="2" t="s">
        <v>817</v>
      </c>
      <c r="B5807" s="2" t="s">
        <v>525</v>
      </c>
      <c r="C5807" s="4">
        <v>4331</v>
      </c>
      <c r="D5807" s="2" t="s">
        <v>90</v>
      </c>
      <c r="E5807" s="2" t="s">
        <v>452</v>
      </c>
      <c r="F5807" s="23" t="str">
        <f t="shared" si="272"/>
        <v>ida</v>
      </c>
      <c r="G5807" s="4">
        <v>13</v>
      </c>
      <c r="H5807" s="2" t="s">
        <v>665</v>
      </c>
      <c r="I5807" s="2" t="s">
        <v>481</v>
      </c>
      <c r="J5807" s="23" t="str">
        <f t="shared" si="270"/>
        <v>ROTA DO SOL4331ida13</v>
      </c>
      <c r="K5807" s="32" t="str">
        <f t="shared" si="271"/>
        <v>RESIDENCIAL BRASÍLIA/LUNABEL/AVENIDA DVO/BR-040/EPIA/EPIA/PARKSHOPPING/EPIA/S I A - TRECHO 3/S I A - TRECHO 2/EPIA/RODOFERROVIÁRIA/S A A N</v>
      </c>
    </row>
    <row r="5808" spans="1:11" x14ac:dyDescent="0.2">
      <c r="A5808" s="2" t="s">
        <v>817</v>
      </c>
      <c r="B5808" s="2" t="s">
        <v>525</v>
      </c>
      <c r="C5808" s="4">
        <v>4331</v>
      </c>
      <c r="D5808" s="2" t="s">
        <v>90</v>
      </c>
      <c r="E5808" s="2" t="s">
        <v>452</v>
      </c>
      <c r="F5808" s="23" t="str">
        <f t="shared" si="272"/>
        <v>ida</v>
      </c>
      <c r="G5808" s="4">
        <v>14</v>
      </c>
      <c r="H5808" s="2" t="s">
        <v>463</v>
      </c>
      <c r="I5808" s="2" t="s">
        <v>534</v>
      </c>
      <c r="J5808" s="23" t="str">
        <f t="shared" si="270"/>
        <v>ROTA DO SOL4331ida14</v>
      </c>
      <c r="K5808" s="32" t="str">
        <f t="shared" si="271"/>
        <v>RESIDENCIAL BRASÍLIA/LUNABEL/AVENIDA DVO/BR-040/EPIA/EPIA/PARKSHOPPING/EPIA/S I A - TRECHO 3/S I A - TRECHO 2/EPIA/RODOFERROVIÁRIA/S A A N/EPIA</v>
      </c>
    </row>
    <row r="5809" spans="1:11" x14ac:dyDescent="0.2">
      <c r="A5809" s="2" t="s">
        <v>817</v>
      </c>
      <c r="B5809" s="2" t="s">
        <v>525</v>
      </c>
      <c r="C5809" s="4">
        <v>4331</v>
      </c>
      <c r="D5809" s="2" t="s">
        <v>90</v>
      </c>
      <c r="E5809" s="2" t="s">
        <v>469</v>
      </c>
      <c r="F5809" s="23" t="str">
        <f t="shared" si="272"/>
        <v>volta</v>
      </c>
      <c r="G5809" s="4">
        <v>1</v>
      </c>
      <c r="H5809" s="2" t="s">
        <v>463</v>
      </c>
      <c r="I5809" s="2" t="s">
        <v>534</v>
      </c>
      <c r="J5809" s="23" t="str">
        <f t="shared" si="270"/>
        <v>ROTA DO SOL4331volta1</v>
      </c>
      <c r="K5809" s="32" t="str">
        <f t="shared" si="271"/>
        <v>EPIA</v>
      </c>
    </row>
    <row r="5810" spans="1:11" x14ac:dyDescent="0.2">
      <c r="A5810" s="2" t="s">
        <v>817</v>
      </c>
      <c r="B5810" s="2" t="s">
        <v>525</v>
      </c>
      <c r="C5810" s="4">
        <v>4331</v>
      </c>
      <c r="D5810" s="2" t="s">
        <v>90</v>
      </c>
      <c r="E5810" s="2" t="s">
        <v>469</v>
      </c>
      <c r="F5810" s="23" t="str">
        <f t="shared" si="272"/>
        <v>volta</v>
      </c>
      <c r="G5810" s="4">
        <v>2</v>
      </c>
      <c r="H5810" s="2" t="s">
        <v>665</v>
      </c>
      <c r="I5810" s="2" t="s">
        <v>481</v>
      </c>
      <c r="J5810" s="23" t="str">
        <f t="shared" si="270"/>
        <v>ROTA DO SOL4331volta2</v>
      </c>
      <c r="K5810" s="32" t="str">
        <f t="shared" si="271"/>
        <v>EPIA/S A A N</v>
      </c>
    </row>
    <row r="5811" spans="1:11" x14ac:dyDescent="0.2">
      <c r="A5811" s="2" t="s">
        <v>817</v>
      </c>
      <c r="B5811" s="2" t="s">
        <v>525</v>
      </c>
      <c r="C5811" s="4">
        <v>4331</v>
      </c>
      <c r="D5811" s="2" t="s">
        <v>90</v>
      </c>
      <c r="E5811" s="2" t="s">
        <v>469</v>
      </c>
      <c r="F5811" s="23" t="str">
        <f t="shared" si="272"/>
        <v>volta</v>
      </c>
      <c r="G5811" s="4">
        <v>3</v>
      </c>
      <c r="H5811" s="2" t="s">
        <v>535</v>
      </c>
      <c r="I5811" s="2" t="s">
        <v>481</v>
      </c>
      <c r="J5811" s="23" t="str">
        <f t="shared" si="270"/>
        <v>ROTA DO SOL4331volta3</v>
      </c>
      <c r="K5811" s="32" t="str">
        <f t="shared" si="271"/>
        <v>EPIA/S A A N/RODOFERROVIÁRIA</v>
      </c>
    </row>
    <row r="5812" spans="1:11" x14ac:dyDescent="0.2">
      <c r="A5812" s="2" t="s">
        <v>817</v>
      </c>
      <c r="B5812" s="2" t="s">
        <v>525</v>
      </c>
      <c r="C5812" s="4">
        <v>4331</v>
      </c>
      <c r="D5812" s="2" t="s">
        <v>90</v>
      </c>
      <c r="E5812" s="2" t="s">
        <v>469</v>
      </c>
      <c r="F5812" s="23" t="str">
        <f t="shared" si="272"/>
        <v>volta</v>
      </c>
      <c r="G5812" s="4">
        <v>4</v>
      </c>
      <c r="H5812" s="2" t="s">
        <v>463</v>
      </c>
      <c r="I5812" s="2" t="s">
        <v>536</v>
      </c>
      <c r="J5812" s="23" t="str">
        <f t="shared" si="270"/>
        <v>ROTA DO SOL4331volta4</v>
      </c>
      <c r="K5812" s="32" t="str">
        <f t="shared" si="271"/>
        <v>EPIA/S A A N/RODOFERROVIÁRIA/EPIA</v>
      </c>
    </row>
    <row r="5813" spans="1:11" x14ac:dyDescent="0.2">
      <c r="A5813" s="2" t="s">
        <v>817</v>
      </c>
      <c r="B5813" s="2" t="s">
        <v>525</v>
      </c>
      <c r="C5813" s="4">
        <v>4331</v>
      </c>
      <c r="D5813" s="2" t="s">
        <v>90</v>
      </c>
      <c r="E5813" s="2" t="s">
        <v>469</v>
      </c>
      <c r="F5813" s="23" t="str">
        <f t="shared" si="272"/>
        <v>volta</v>
      </c>
      <c r="G5813" s="4">
        <v>5</v>
      </c>
      <c r="H5813" s="2" t="s">
        <v>839</v>
      </c>
      <c r="I5813" s="2" t="s">
        <v>481</v>
      </c>
      <c r="J5813" s="23" t="str">
        <f t="shared" si="270"/>
        <v>ROTA DO SOL4331volta5</v>
      </c>
      <c r="K5813" s="32" t="str">
        <f t="shared" si="271"/>
        <v>EPIA/S A A N/RODOFERROVIÁRIA/EPIA/S I A - TRECHO 2</v>
      </c>
    </row>
    <row r="5814" spans="1:11" x14ac:dyDescent="0.2">
      <c r="A5814" s="2" t="s">
        <v>817</v>
      </c>
      <c r="B5814" s="2" t="s">
        <v>525</v>
      </c>
      <c r="C5814" s="4">
        <v>4331</v>
      </c>
      <c r="D5814" s="2" t="s">
        <v>90</v>
      </c>
      <c r="E5814" s="2" t="s">
        <v>469</v>
      </c>
      <c r="F5814" s="23" t="str">
        <f t="shared" si="272"/>
        <v>volta</v>
      </c>
      <c r="G5814" s="4">
        <v>6</v>
      </c>
      <c r="H5814" s="2" t="s">
        <v>838</v>
      </c>
      <c r="I5814" s="2" t="s">
        <v>481</v>
      </c>
      <c r="J5814" s="23" t="str">
        <f t="shared" si="270"/>
        <v>ROTA DO SOL4331volta6</v>
      </c>
      <c r="K5814" s="32" t="str">
        <f t="shared" si="271"/>
        <v>EPIA/S A A N/RODOFERROVIÁRIA/EPIA/S I A - TRECHO 2/S I A - TRECHO 3</v>
      </c>
    </row>
    <row r="5815" spans="1:11" x14ac:dyDescent="0.2">
      <c r="A5815" s="2" t="s">
        <v>817</v>
      </c>
      <c r="B5815" s="2" t="s">
        <v>525</v>
      </c>
      <c r="C5815" s="4">
        <v>4331</v>
      </c>
      <c r="D5815" s="2" t="s">
        <v>90</v>
      </c>
      <c r="E5815" s="2" t="s">
        <v>469</v>
      </c>
      <c r="F5815" s="23" t="str">
        <f t="shared" si="272"/>
        <v>volta</v>
      </c>
      <c r="G5815" s="4">
        <v>7</v>
      </c>
      <c r="H5815" s="2" t="s">
        <v>463</v>
      </c>
      <c r="I5815" s="2" t="s">
        <v>531</v>
      </c>
      <c r="J5815" s="23" t="str">
        <f t="shared" si="270"/>
        <v>ROTA DO SOL4331volta7</v>
      </c>
      <c r="K5815" s="32" t="str">
        <f t="shared" si="271"/>
        <v>EPIA/S A A N/RODOFERROVIÁRIA/EPIA/S I A - TRECHO 2/S I A - TRECHO 3/EPIA</v>
      </c>
    </row>
    <row r="5816" spans="1:11" x14ac:dyDescent="0.2">
      <c r="A5816" s="2" t="s">
        <v>817</v>
      </c>
      <c r="B5816" s="2" t="s">
        <v>525</v>
      </c>
      <c r="C5816" s="4">
        <v>4331</v>
      </c>
      <c r="D5816" s="2" t="s">
        <v>90</v>
      </c>
      <c r="E5816" s="2" t="s">
        <v>469</v>
      </c>
      <c r="F5816" s="23" t="str">
        <f t="shared" si="272"/>
        <v>volta</v>
      </c>
      <c r="G5816" s="4">
        <v>8</v>
      </c>
      <c r="H5816" s="2" t="s">
        <v>505</v>
      </c>
      <c r="I5816" s="2" t="s">
        <v>504</v>
      </c>
      <c r="J5816" s="23" t="str">
        <f t="shared" si="270"/>
        <v>ROTA DO SOL4331volta8</v>
      </c>
      <c r="K5816" s="32" t="str">
        <f t="shared" si="271"/>
        <v>EPIA/S A A N/RODOFERROVIÁRIA/EPIA/S I A - TRECHO 2/S I A - TRECHO 3/EPIA/PARKSHOPPING</v>
      </c>
    </row>
    <row r="5817" spans="1:11" x14ac:dyDescent="0.2">
      <c r="A5817" s="2" t="s">
        <v>817</v>
      </c>
      <c r="B5817" s="2" t="s">
        <v>525</v>
      </c>
      <c r="C5817" s="4">
        <v>4331</v>
      </c>
      <c r="D5817" s="2" t="s">
        <v>90</v>
      </c>
      <c r="E5817" s="2" t="s">
        <v>469</v>
      </c>
      <c r="F5817" s="23" t="str">
        <f t="shared" si="272"/>
        <v>volta</v>
      </c>
      <c r="G5817" s="4">
        <v>9</v>
      </c>
      <c r="H5817" s="2" t="s">
        <v>463</v>
      </c>
      <c r="I5817" s="2" t="s">
        <v>707</v>
      </c>
      <c r="J5817" s="23" t="str">
        <f t="shared" si="270"/>
        <v>ROTA DO SOL4331volta9</v>
      </c>
      <c r="K5817" s="32" t="str">
        <f t="shared" si="271"/>
        <v>EPIA/S A A N/RODOFERROVIÁRIA/EPIA/S I A - TRECHO 2/S I A - TRECHO 3/EPIA/PARKSHOPPING/EPIA</v>
      </c>
    </row>
    <row r="5818" spans="1:11" x14ac:dyDescent="0.2">
      <c r="A5818" s="2" t="s">
        <v>817</v>
      </c>
      <c r="B5818" s="2" t="s">
        <v>525</v>
      </c>
      <c r="C5818" s="4">
        <v>4331</v>
      </c>
      <c r="D5818" s="2" t="s">
        <v>90</v>
      </c>
      <c r="E5818" s="2" t="s">
        <v>469</v>
      </c>
      <c r="F5818" s="23" t="str">
        <f t="shared" si="272"/>
        <v>volta</v>
      </c>
      <c r="G5818" s="4">
        <v>10</v>
      </c>
      <c r="H5818" s="2" t="s">
        <v>463</v>
      </c>
      <c r="I5818" s="2" t="s">
        <v>811</v>
      </c>
      <c r="J5818" s="23" t="str">
        <f t="shared" si="270"/>
        <v>ROTA DO SOL4331volta10</v>
      </c>
      <c r="K5818" s="32" t="str">
        <f t="shared" si="271"/>
        <v>EPIA/S A A N/RODOFERROVIÁRIA/EPIA/S I A - TRECHO 2/S I A - TRECHO 3/EPIA/PARKSHOPPING/EPIA/EPIA</v>
      </c>
    </row>
    <row r="5819" spans="1:11" x14ac:dyDescent="0.2">
      <c r="A5819" s="2" t="s">
        <v>817</v>
      </c>
      <c r="B5819" s="2" t="s">
        <v>525</v>
      </c>
      <c r="C5819" s="4">
        <v>4331</v>
      </c>
      <c r="D5819" s="2" t="s">
        <v>90</v>
      </c>
      <c r="E5819" s="2" t="s">
        <v>469</v>
      </c>
      <c r="F5819" s="23" t="str">
        <f t="shared" si="272"/>
        <v>volta</v>
      </c>
      <c r="G5819" s="4">
        <v>11</v>
      </c>
      <c r="H5819" s="2" t="s">
        <v>809</v>
      </c>
      <c r="I5819" s="2" t="s">
        <v>810</v>
      </c>
      <c r="J5819" s="23" t="str">
        <f t="shared" si="270"/>
        <v>ROTA DO SOL4331volta11</v>
      </c>
      <c r="K5819" s="32" t="str">
        <f t="shared" si="271"/>
        <v>EPIA/S A A N/RODOFERROVIÁRIA/EPIA/S I A - TRECHO 2/S I A - TRECHO 3/EPIA/PARKSHOPPING/EPIA/EPIA/BR-040</v>
      </c>
    </row>
    <row r="5820" spans="1:11" x14ac:dyDescent="0.2">
      <c r="A5820" s="2" t="s">
        <v>817</v>
      </c>
      <c r="B5820" s="2" t="s">
        <v>525</v>
      </c>
      <c r="C5820" s="4">
        <v>4331</v>
      </c>
      <c r="D5820" s="2" t="s">
        <v>90</v>
      </c>
      <c r="E5820" s="2" t="s">
        <v>469</v>
      </c>
      <c r="F5820" s="23" t="str">
        <f t="shared" si="272"/>
        <v>volta</v>
      </c>
      <c r="G5820" s="4">
        <v>12</v>
      </c>
      <c r="H5820" s="2" t="s">
        <v>825</v>
      </c>
      <c r="I5820" s="2" t="s">
        <v>804</v>
      </c>
      <c r="J5820" s="23" t="str">
        <f t="shared" si="270"/>
        <v>ROTA DO SOL4331volta12</v>
      </c>
      <c r="K5820" s="32" t="str">
        <f t="shared" si="271"/>
        <v>EPIA/S A A N/RODOFERROVIÁRIA/EPIA/S I A - TRECHO 2/S I A - TRECHO 3/EPIA/PARKSHOPPING/EPIA/EPIA/BR-040/AVENIDA DVO</v>
      </c>
    </row>
    <row r="5821" spans="1:11" x14ac:dyDescent="0.2">
      <c r="A5821" s="2" t="s">
        <v>817</v>
      </c>
      <c r="B5821" s="2" t="s">
        <v>525</v>
      </c>
      <c r="C5821" s="4">
        <v>4331</v>
      </c>
      <c r="D5821" s="2" t="s">
        <v>90</v>
      </c>
      <c r="E5821" s="2" t="s">
        <v>469</v>
      </c>
      <c r="F5821" s="23" t="str">
        <f t="shared" si="272"/>
        <v>volta</v>
      </c>
      <c r="G5821" s="4">
        <v>13</v>
      </c>
      <c r="H5821" s="2" t="s">
        <v>826</v>
      </c>
      <c r="I5821" s="2" t="s">
        <v>817</v>
      </c>
      <c r="J5821" s="23" t="str">
        <f t="shared" si="270"/>
        <v>ROTA DO SOL4331volta13</v>
      </c>
      <c r="K5821" s="32" t="str">
        <f t="shared" si="271"/>
        <v>EPIA/S A A N/RODOFERROVIÁRIA/EPIA/S I A - TRECHO 2/S I A - TRECHO 3/EPIA/PARKSHOPPING/EPIA/EPIA/BR-040/AVENIDA DVO/LUNABEL</v>
      </c>
    </row>
    <row r="5822" spans="1:11" x14ac:dyDescent="0.2">
      <c r="A5822" s="2" t="s">
        <v>817</v>
      </c>
      <c r="B5822" s="2" t="s">
        <v>525</v>
      </c>
      <c r="C5822" s="4">
        <v>4331</v>
      </c>
      <c r="D5822" s="2" t="s">
        <v>90</v>
      </c>
      <c r="E5822" s="2" t="s">
        <v>469</v>
      </c>
      <c r="F5822" s="23" t="str">
        <f t="shared" si="272"/>
        <v>volta</v>
      </c>
      <c r="G5822" s="4">
        <v>14</v>
      </c>
      <c r="H5822" s="2" t="s">
        <v>828</v>
      </c>
      <c r="I5822" s="2" t="s">
        <v>817</v>
      </c>
      <c r="J5822" s="23" t="str">
        <f t="shared" si="270"/>
        <v>ROTA DO SOL4331volta14</v>
      </c>
      <c r="K5822" s="32" t="str">
        <f t="shared" si="271"/>
        <v>EPIA/S A A N/RODOFERROVIÁRIA/EPIA/S I A - TRECHO 2/S I A - TRECHO 3/EPIA/PARKSHOPPING/EPIA/EPIA/BR-040/AVENIDA DVO/LUNABEL/RESIDENCIAL BRASÍLIA</v>
      </c>
    </row>
    <row r="5823" spans="1:11" x14ac:dyDescent="0.2">
      <c r="A5823" s="2" t="s">
        <v>817</v>
      </c>
      <c r="B5823" s="2" t="s">
        <v>525</v>
      </c>
      <c r="C5823" s="4">
        <v>4335</v>
      </c>
      <c r="D5823" s="2" t="s">
        <v>90</v>
      </c>
      <c r="E5823" s="2" t="s">
        <v>452</v>
      </c>
      <c r="F5823" s="23" t="str">
        <f t="shared" si="272"/>
        <v>ida</v>
      </c>
      <c r="G5823" s="4">
        <v>1</v>
      </c>
      <c r="H5823" s="2" t="s">
        <v>831</v>
      </c>
      <c r="I5823" s="2" t="s">
        <v>817</v>
      </c>
      <c r="J5823" s="23" t="str">
        <f t="shared" si="270"/>
        <v>ROTA DO SOL4335ida1</v>
      </c>
      <c r="K5823" s="32" t="str">
        <f t="shared" si="271"/>
        <v>JARDIM AMÉRICA DO SUL</v>
      </c>
    </row>
    <row r="5824" spans="1:11" x14ac:dyDescent="0.2">
      <c r="A5824" s="2" t="s">
        <v>817</v>
      </c>
      <c r="B5824" s="2" t="s">
        <v>525</v>
      </c>
      <c r="C5824" s="4">
        <v>4335</v>
      </c>
      <c r="D5824" s="2" t="s">
        <v>90</v>
      </c>
      <c r="E5824" s="2" t="s">
        <v>452</v>
      </c>
      <c r="F5824" s="23" t="str">
        <f t="shared" si="272"/>
        <v>ida</v>
      </c>
      <c r="G5824" s="4">
        <v>2</v>
      </c>
      <c r="H5824" s="2" t="s">
        <v>826</v>
      </c>
      <c r="I5824" s="2" t="s">
        <v>817</v>
      </c>
      <c r="J5824" s="23" t="str">
        <f t="shared" si="270"/>
        <v>ROTA DO SOL4335ida2</v>
      </c>
      <c r="K5824" s="32" t="str">
        <f t="shared" si="271"/>
        <v>JARDIM AMÉRICA DO SUL/LUNABEL</v>
      </c>
    </row>
    <row r="5825" spans="1:11" x14ac:dyDescent="0.2">
      <c r="A5825" s="2" t="s">
        <v>817</v>
      </c>
      <c r="B5825" s="2" t="s">
        <v>525</v>
      </c>
      <c r="C5825" s="4">
        <v>4335</v>
      </c>
      <c r="D5825" s="2" t="s">
        <v>90</v>
      </c>
      <c r="E5825" s="2" t="s">
        <v>452</v>
      </c>
      <c r="F5825" s="23" t="str">
        <f t="shared" si="272"/>
        <v>ida</v>
      </c>
      <c r="G5825" s="4">
        <v>3</v>
      </c>
      <c r="H5825" s="2" t="s">
        <v>825</v>
      </c>
      <c r="I5825" s="2" t="s">
        <v>804</v>
      </c>
      <c r="J5825" s="23" t="str">
        <f t="shared" si="270"/>
        <v>ROTA DO SOL4335ida3</v>
      </c>
      <c r="K5825" s="32" t="str">
        <f t="shared" si="271"/>
        <v>JARDIM AMÉRICA DO SUL/LUNABEL/AVENIDA DVO</v>
      </c>
    </row>
    <row r="5826" spans="1:11" x14ac:dyDescent="0.2">
      <c r="A5826" s="2" t="s">
        <v>817</v>
      </c>
      <c r="B5826" s="2" t="s">
        <v>525</v>
      </c>
      <c r="C5826" s="4">
        <v>4335</v>
      </c>
      <c r="D5826" s="2" t="s">
        <v>90</v>
      </c>
      <c r="E5826" s="2" t="s">
        <v>452</v>
      </c>
      <c r="F5826" s="23" t="str">
        <f t="shared" si="272"/>
        <v>ida</v>
      </c>
      <c r="G5826" s="4">
        <v>4</v>
      </c>
      <c r="H5826" s="2" t="s">
        <v>809</v>
      </c>
      <c r="I5826" s="2" t="s">
        <v>810</v>
      </c>
      <c r="J5826" s="23" t="str">
        <f t="shared" si="270"/>
        <v>ROTA DO SOL4335ida4</v>
      </c>
      <c r="K5826" s="32" t="str">
        <f t="shared" si="271"/>
        <v>JARDIM AMÉRICA DO SUL/LUNABEL/AVENIDA DVO/BR-040</v>
      </c>
    </row>
    <row r="5827" spans="1:11" x14ac:dyDescent="0.2">
      <c r="A5827" s="2" t="s">
        <v>817</v>
      </c>
      <c r="B5827" s="2" t="s">
        <v>525</v>
      </c>
      <c r="C5827" s="4">
        <v>4335</v>
      </c>
      <c r="D5827" s="2" t="s">
        <v>90</v>
      </c>
      <c r="E5827" s="2" t="s">
        <v>452</v>
      </c>
      <c r="F5827" s="23" t="str">
        <f t="shared" si="272"/>
        <v>ida</v>
      </c>
      <c r="G5827" s="4">
        <v>5</v>
      </c>
      <c r="H5827" s="2" t="s">
        <v>463</v>
      </c>
      <c r="I5827" s="2" t="s">
        <v>811</v>
      </c>
      <c r="J5827" s="23" t="str">
        <f t="shared" ref="J5827:J5890" si="273">D5827&amp;C5827&amp;F5827&amp;G5827</f>
        <v>ROTA DO SOL4335ida5</v>
      </c>
      <c r="K5827" s="32" t="str">
        <f t="shared" ref="K5827:K5890" si="274">IF(G5827=1,H5827,K5826&amp;"/"&amp;H5827)</f>
        <v>JARDIM AMÉRICA DO SUL/LUNABEL/AVENIDA DVO/BR-040/EPIA</v>
      </c>
    </row>
    <row r="5828" spans="1:11" x14ac:dyDescent="0.2">
      <c r="A5828" s="2" t="s">
        <v>817</v>
      </c>
      <c r="B5828" s="2" t="s">
        <v>525</v>
      </c>
      <c r="C5828" s="4">
        <v>4335</v>
      </c>
      <c r="D5828" s="2" t="s">
        <v>90</v>
      </c>
      <c r="E5828" s="2" t="s">
        <v>452</v>
      </c>
      <c r="F5828" s="23" t="str">
        <f t="shared" ref="F5828:F5891" si="275">IF(LEFT(E5828,3)="ida","ida","volta")</f>
        <v>ida</v>
      </c>
      <c r="G5828" s="4">
        <v>6</v>
      </c>
      <c r="H5828" s="2" t="s">
        <v>463</v>
      </c>
      <c r="I5828" s="2" t="s">
        <v>707</v>
      </c>
      <c r="J5828" s="23" t="str">
        <f t="shared" si="273"/>
        <v>ROTA DO SOL4335ida6</v>
      </c>
      <c r="K5828" s="32" t="str">
        <f t="shared" si="274"/>
        <v>JARDIM AMÉRICA DO SUL/LUNABEL/AVENIDA DVO/BR-040/EPIA/EPIA</v>
      </c>
    </row>
    <row r="5829" spans="1:11" x14ac:dyDescent="0.2">
      <c r="A5829" s="2" t="s">
        <v>817</v>
      </c>
      <c r="B5829" s="2" t="s">
        <v>525</v>
      </c>
      <c r="C5829" s="4">
        <v>4335</v>
      </c>
      <c r="D5829" s="2" t="s">
        <v>90</v>
      </c>
      <c r="E5829" s="2" t="s">
        <v>452</v>
      </c>
      <c r="F5829" s="23" t="str">
        <f t="shared" si="275"/>
        <v>ida</v>
      </c>
      <c r="G5829" s="4">
        <v>7</v>
      </c>
      <c r="H5829" s="2" t="s">
        <v>505</v>
      </c>
      <c r="I5829" s="2" t="s">
        <v>504</v>
      </c>
      <c r="J5829" s="23" t="str">
        <f t="shared" si="273"/>
        <v>ROTA DO SOL4335ida7</v>
      </c>
      <c r="K5829" s="32" t="str">
        <f t="shared" si="274"/>
        <v>JARDIM AMÉRICA DO SUL/LUNABEL/AVENIDA DVO/BR-040/EPIA/EPIA/PARKSHOPPING</v>
      </c>
    </row>
    <row r="5830" spans="1:11" x14ac:dyDescent="0.2">
      <c r="A5830" s="2" t="s">
        <v>817</v>
      </c>
      <c r="B5830" s="2" t="s">
        <v>525</v>
      </c>
      <c r="C5830" s="4">
        <v>4335</v>
      </c>
      <c r="D5830" s="2" t="s">
        <v>90</v>
      </c>
      <c r="E5830" s="2" t="s">
        <v>452</v>
      </c>
      <c r="F5830" s="23" t="str">
        <f t="shared" si="275"/>
        <v>ida</v>
      </c>
      <c r="G5830" s="4">
        <v>8</v>
      </c>
      <c r="H5830" s="2" t="s">
        <v>463</v>
      </c>
      <c r="I5830" s="2" t="s">
        <v>531</v>
      </c>
      <c r="J5830" s="23" t="str">
        <f t="shared" si="273"/>
        <v>ROTA DO SOL4335ida8</v>
      </c>
      <c r="K5830" s="32" t="str">
        <f t="shared" si="274"/>
        <v>JARDIM AMÉRICA DO SUL/LUNABEL/AVENIDA DVO/BR-040/EPIA/EPIA/PARKSHOPPING/EPIA</v>
      </c>
    </row>
    <row r="5831" spans="1:11" x14ac:dyDescent="0.2">
      <c r="A5831" s="2" t="s">
        <v>817</v>
      </c>
      <c r="B5831" s="2" t="s">
        <v>525</v>
      </c>
      <c r="C5831" s="4">
        <v>4335</v>
      </c>
      <c r="D5831" s="2" t="s">
        <v>90</v>
      </c>
      <c r="E5831" s="2" t="s">
        <v>452</v>
      </c>
      <c r="F5831" s="23" t="str">
        <f t="shared" si="275"/>
        <v>ida</v>
      </c>
      <c r="G5831" s="4">
        <v>9</v>
      </c>
      <c r="H5831" s="2" t="s">
        <v>838</v>
      </c>
      <c r="I5831" s="2" t="s">
        <v>481</v>
      </c>
      <c r="J5831" s="23" t="str">
        <f t="shared" si="273"/>
        <v>ROTA DO SOL4335ida9</v>
      </c>
      <c r="K5831" s="32" t="str">
        <f t="shared" si="274"/>
        <v>JARDIM AMÉRICA DO SUL/LUNABEL/AVENIDA DVO/BR-040/EPIA/EPIA/PARKSHOPPING/EPIA/S I A - TRECHO 3</v>
      </c>
    </row>
    <row r="5832" spans="1:11" x14ac:dyDescent="0.2">
      <c r="A5832" s="2" t="s">
        <v>817</v>
      </c>
      <c r="B5832" s="2" t="s">
        <v>525</v>
      </c>
      <c r="C5832" s="4">
        <v>4335</v>
      </c>
      <c r="D5832" s="2" t="s">
        <v>90</v>
      </c>
      <c r="E5832" s="2" t="s">
        <v>452</v>
      </c>
      <c r="F5832" s="23" t="str">
        <f t="shared" si="275"/>
        <v>ida</v>
      </c>
      <c r="G5832" s="4">
        <v>10</v>
      </c>
      <c r="H5832" s="2" t="s">
        <v>839</v>
      </c>
      <c r="I5832" s="2" t="s">
        <v>481</v>
      </c>
      <c r="J5832" s="23" t="str">
        <f t="shared" si="273"/>
        <v>ROTA DO SOL4335ida10</v>
      </c>
      <c r="K5832" s="32" t="str">
        <f t="shared" si="274"/>
        <v>JARDIM AMÉRICA DO SUL/LUNABEL/AVENIDA DVO/BR-040/EPIA/EPIA/PARKSHOPPING/EPIA/S I A - TRECHO 3/S I A - TRECHO 2</v>
      </c>
    </row>
    <row r="5833" spans="1:11" x14ac:dyDescent="0.2">
      <c r="A5833" s="2" t="s">
        <v>817</v>
      </c>
      <c r="B5833" s="2" t="s">
        <v>525</v>
      </c>
      <c r="C5833" s="4">
        <v>4335</v>
      </c>
      <c r="D5833" s="2" t="s">
        <v>90</v>
      </c>
      <c r="E5833" s="2" t="s">
        <v>452</v>
      </c>
      <c r="F5833" s="23" t="str">
        <f t="shared" si="275"/>
        <v>ida</v>
      </c>
      <c r="G5833" s="4">
        <v>11</v>
      </c>
      <c r="H5833" s="2" t="s">
        <v>463</v>
      </c>
      <c r="I5833" s="2" t="s">
        <v>536</v>
      </c>
      <c r="J5833" s="23" t="str">
        <f t="shared" si="273"/>
        <v>ROTA DO SOL4335ida11</v>
      </c>
      <c r="K5833" s="32" t="str">
        <f t="shared" si="274"/>
        <v>JARDIM AMÉRICA DO SUL/LUNABEL/AVENIDA DVO/BR-040/EPIA/EPIA/PARKSHOPPING/EPIA/S I A - TRECHO 3/S I A - TRECHO 2/EPIA</v>
      </c>
    </row>
    <row r="5834" spans="1:11" x14ac:dyDescent="0.2">
      <c r="A5834" s="2" t="s">
        <v>817</v>
      </c>
      <c r="B5834" s="2" t="s">
        <v>525</v>
      </c>
      <c r="C5834" s="4">
        <v>4335</v>
      </c>
      <c r="D5834" s="2" t="s">
        <v>90</v>
      </c>
      <c r="E5834" s="2" t="s">
        <v>452</v>
      </c>
      <c r="F5834" s="23" t="str">
        <f t="shared" si="275"/>
        <v>ida</v>
      </c>
      <c r="G5834" s="4">
        <v>12</v>
      </c>
      <c r="H5834" s="2" t="s">
        <v>535</v>
      </c>
      <c r="I5834" s="2" t="s">
        <v>481</v>
      </c>
      <c r="J5834" s="23" t="str">
        <f t="shared" si="273"/>
        <v>ROTA DO SOL4335ida12</v>
      </c>
      <c r="K5834" s="32" t="str">
        <f t="shared" si="274"/>
        <v>JARDIM AMÉRICA DO SUL/LUNABEL/AVENIDA DVO/BR-040/EPIA/EPIA/PARKSHOPPING/EPIA/S I A - TRECHO 3/S I A - TRECHO 2/EPIA/RODOFERROVIÁRIA</v>
      </c>
    </row>
    <row r="5835" spans="1:11" x14ac:dyDescent="0.2">
      <c r="A5835" s="2" t="s">
        <v>817</v>
      </c>
      <c r="B5835" s="2" t="s">
        <v>525</v>
      </c>
      <c r="C5835" s="4">
        <v>4335</v>
      </c>
      <c r="D5835" s="2" t="s">
        <v>90</v>
      </c>
      <c r="E5835" s="2" t="s">
        <v>452</v>
      </c>
      <c r="F5835" s="23" t="str">
        <f t="shared" si="275"/>
        <v>ida</v>
      </c>
      <c r="G5835" s="4">
        <v>13</v>
      </c>
      <c r="H5835" s="2" t="s">
        <v>665</v>
      </c>
      <c r="I5835" s="2" t="s">
        <v>481</v>
      </c>
      <c r="J5835" s="23" t="str">
        <f t="shared" si="273"/>
        <v>ROTA DO SOL4335ida13</v>
      </c>
      <c r="K5835" s="32" t="str">
        <f t="shared" si="274"/>
        <v>JARDIM AMÉRICA DO SUL/LUNABEL/AVENIDA DVO/BR-040/EPIA/EPIA/PARKSHOPPING/EPIA/S I A - TRECHO 3/S I A - TRECHO 2/EPIA/RODOFERROVIÁRIA/S A A N</v>
      </c>
    </row>
    <row r="5836" spans="1:11" x14ac:dyDescent="0.2">
      <c r="A5836" s="2" t="s">
        <v>817</v>
      </c>
      <c r="B5836" s="2" t="s">
        <v>525</v>
      </c>
      <c r="C5836" s="4">
        <v>4335</v>
      </c>
      <c r="D5836" s="2" t="s">
        <v>90</v>
      </c>
      <c r="E5836" s="2" t="s">
        <v>452</v>
      </c>
      <c r="F5836" s="23" t="str">
        <f t="shared" si="275"/>
        <v>ida</v>
      </c>
      <c r="G5836" s="4">
        <v>14</v>
      </c>
      <c r="H5836" s="2" t="s">
        <v>463</v>
      </c>
      <c r="I5836" s="2" t="s">
        <v>534</v>
      </c>
      <c r="J5836" s="23" t="str">
        <f t="shared" si="273"/>
        <v>ROTA DO SOL4335ida14</v>
      </c>
      <c r="K5836" s="32" t="str">
        <f t="shared" si="274"/>
        <v>JARDIM AMÉRICA DO SUL/LUNABEL/AVENIDA DVO/BR-040/EPIA/EPIA/PARKSHOPPING/EPIA/S I A - TRECHO 3/S I A - TRECHO 2/EPIA/RODOFERROVIÁRIA/S A A N/EPIA</v>
      </c>
    </row>
    <row r="5837" spans="1:11" x14ac:dyDescent="0.2">
      <c r="A5837" s="2" t="s">
        <v>817</v>
      </c>
      <c r="B5837" s="2" t="s">
        <v>525</v>
      </c>
      <c r="C5837" s="4">
        <v>4335</v>
      </c>
      <c r="D5837" s="2" t="s">
        <v>90</v>
      </c>
      <c r="E5837" s="2" t="s">
        <v>469</v>
      </c>
      <c r="F5837" s="23" t="str">
        <f t="shared" si="275"/>
        <v>volta</v>
      </c>
      <c r="G5837" s="4">
        <v>1</v>
      </c>
      <c r="H5837" s="2" t="s">
        <v>463</v>
      </c>
      <c r="I5837" s="2" t="s">
        <v>534</v>
      </c>
      <c r="J5837" s="23" t="str">
        <f t="shared" si="273"/>
        <v>ROTA DO SOL4335volta1</v>
      </c>
      <c r="K5837" s="32" t="str">
        <f t="shared" si="274"/>
        <v>EPIA</v>
      </c>
    </row>
    <row r="5838" spans="1:11" x14ac:dyDescent="0.2">
      <c r="A5838" s="2" t="s">
        <v>817</v>
      </c>
      <c r="B5838" s="2" t="s">
        <v>525</v>
      </c>
      <c r="C5838" s="4">
        <v>4335</v>
      </c>
      <c r="D5838" s="2" t="s">
        <v>90</v>
      </c>
      <c r="E5838" s="2" t="s">
        <v>469</v>
      </c>
      <c r="F5838" s="23" t="str">
        <f t="shared" si="275"/>
        <v>volta</v>
      </c>
      <c r="G5838" s="4">
        <v>2</v>
      </c>
      <c r="H5838" s="2" t="s">
        <v>665</v>
      </c>
      <c r="I5838" s="2" t="s">
        <v>481</v>
      </c>
      <c r="J5838" s="23" t="str">
        <f t="shared" si="273"/>
        <v>ROTA DO SOL4335volta2</v>
      </c>
      <c r="K5838" s="32" t="str">
        <f t="shared" si="274"/>
        <v>EPIA/S A A N</v>
      </c>
    </row>
    <row r="5839" spans="1:11" x14ac:dyDescent="0.2">
      <c r="A5839" s="2" t="s">
        <v>817</v>
      </c>
      <c r="B5839" s="2" t="s">
        <v>525</v>
      </c>
      <c r="C5839" s="4">
        <v>4335</v>
      </c>
      <c r="D5839" s="2" t="s">
        <v>90</v>
      </c>
      <c r="E5839" s="2" t="s">
        <v>469</v>
      </c>
      <c r="F5839" s="23" t="str">
        <f t="shared" si="275"/>
        <v>volta</v>
      </c>
      <c r="G5839" s="4">
        <v>3</v>
      </c>
      <c r="H5839" s="2" t="s">
        <v>535</v>
      </c>
      <c r="I5839" s="2" t="s">
        <v>481</v>
      </c>
      <c r="J5839" s="23" t="str">
        <f t="shared" si="273"/>
        <v>ROTA DO SOL4335volta3</v>
      </c>
      <c r="K5839" s="32" t="str">
        <f t="shared" si="274"/>
        <v>EPIA/S A A N/RODOFERROVIÁRIA</v>
      </c>
    </row>
    <row r="5840" spans="1:11" x14ac:dyDescent="0.2">
      <c r="A5840" s="2" t="s">
        <v>817</v>
      </c>
      <c r="B5840" s="2" t="s">
        <v>525</v>
      </c>
      <c r="C5840" s="4">
        <v>4335</v>
      </c>
      <c r="D5840" s="2" t="s">
        <v>90</v>
      </c>
      <c r="E5840" s="2" t="s">
        <v>469</v>
      </c>
      <c r="F5840" s="23" t="str">
        <f t="shared" si="275"/>
        <v>volta</v>
      </c>
      <c r="G5840" s="4">
        <v>4</v>
      </c>
      <c r="H5840" s="2" t="s">
        <v>463</v>
      </c>
      <c r="I5840" s="2" t="s">
        <v>536</v>
      </c>
      <c r="J5840" s="23" t="str">
        <f t="shared" si="273"/>
        <v>ROTA DO SOL4335volta4</v>
      </c>
      <c r="K5840" s="32" t="str">
        <f t="shared" si="274"/>
        <v>EPIA/S A A N/RODOFERROVIÁRIA/EPIA</v>
      </c>
    </row>
    <row r="5841" spans="1:11" x14ac:dyDescent="0.2">
      <c r="A5841" s="2" t="s">
        <v>817</v>
      </c>
      <c r="B5841" s="2" t="s">
        <v>525</v>
      </c>
      <c r="C5841" s="4">
        <v>4335</v>
      </c>
      <c r="D5841" s="2" t="s">
        <v>90</v>
      </c>
      <c r="E5841" s="2" t="s">
        <v>469</v>
      </c>
      <c r="F5841" s="23" t="str">
        <f t="shared" si="275"/>
        <v>volta</v>
      </c>
      <c r="G5841" s="4">
        <v>5</v>
      </c>
      <c r="H5841" s="2" t="s">
        <v>839</v>
      </c>
      <c r="I5841" s="2" t="s">
        <v>481</v>
      </c>
      <c r="J5841" s="23" t="str">
        <f t="shared" si="273"/>
        <v>ROTA DO SOL4335volta5</v>
      </c>
      <c r="K5841" s="32" t="str">
        <f t="shared" si="274"/>
        <v>EPIA/S A A N/RODOFERROVIÁRIA/EPIA/S I A - TRECHO 2</v>
      </c>
    </row>
    <row r="5842" spans="1:11" x14ac:dyDescent="0.2">
      <c r="A5842" s="2" t="s">
        <v>817</v>
      </c>
      <c r="B5842" s="2" t="s">
        <v>525</v>
      </c>
      <c r="C5842" s="4">
        <v>4335</v>
      </c>
      <c r="D5842" s="2" t="s">
        <v>90</v>
      </c>
      <c r="E5842" s="2" t="s">
        <v>469</v>
      </c>
      <c r="F5842" s="23" t="str">
        <f t="shared" si="275"/>
        <v>volta</v>
      </c>
      <c r="G5842" s="4">
        <v>6</v>
      </c>
      <c r="H5842" s="2" t="s">
        <v>838</v>
      </c>
      <c r="I5842" s="2" t="s">
        <v>481</v>
      </c>
      <c r="J5842" s="23" t="str">
        <f t="shared" si="273"/>
        <v>ROTA DO SOL4335volta6</v>
      </c>
      <c r="K5842" s="32" t="str">
        <f t="shared" si="274"/>
        <v>EPIA/S A A N/RODOFERROVIÁRIA/EPIA/S I A - TRECHO 2/S I A - TRECHO 3</v>
      </c>
    </row>
    <row r="5843" spans="1:11" x14ac:dyDescent="0.2">
      <c r="A5843" s="2" t="s">
        <v>817</v>
      </c>
      <c r="B5843" s="2" t="s">
        <v>525</v>
      </c>
      <c r="C5843" s="4">
        <v>4335</v>
      </c>
      <c r="D5843" s="2" t="s">
        <v>90</v>
      </c>
      <c r="E5843" s="2" t="s">
        <v>469</v>
      </c>
      <c r="F5843" s="23" t="str">
        <f t="shared" si="275"/>
        <v>volta</v>
      </c>
      <c r="G5843" s="4">
        <v>7</v>
      </c>
      <c r="H5843" s="2" t="s">
        <v>463</v>
      </c>
      <c r="I5843" s="2" t="s">
        <v>531</v>
      </c>
      <c r="J5843" s="23" t="str">
        <f t="shared" si="273"/>
        <v>ROTA DO SOL4335volta7</v>
      </c>
      <c r="K5843" s="32" t="str">
        <f t="shared" si="274"/>
        <v>EPIA/S A A N/RODOFERROVIÁRIA/EPIA/S I A - TRECHO 2/S I A - TRECHO 3/EPIA</v>
      </c>
    </row>
    <row r="5844" spans="1:11" x14ac:dyDescent="0.2">
      <c r="A5844" s="2" t="s">
        <v>817</v>
      </c>
      <c r="B5844" s="2" t="s">
        <v>525</v>
      </c>
      <c r="C5844" s="4">
        <v>4335</v>
      </c>
      <c r="D5844" s="2" t="s">
        <v>90</v>
      </c>
      <c r="E5844" s="2" t="s">
        <v>469</v>
      </c>
      <c r="F5844" s="23" t="str">
        <f t="shared" si="275"/>
        <v>volta</v>
      </c>
      <c r="G5844" s="4">
        <v>8</v>
      </c>
      <c r="H5844" s="2" t="s">
        <v>505</v>
      </c>
      <c r="I5844" s="2" t="s">
        <v>504</v>
      </c>
      <c r="J5844" s="23" t="str">
        <f t="shared" si="273"/>
        <v>ROTA DO SOL4335volta8</v>
      </c>
      <c r="K5844" s="32" t="str">
        <f t="shared" si="274"/>
        <v>EPIA/S A A N/RODOFERROVIÁRIA/EPIA/S I A - TRECHO 2/S I A - TRECHO 3/EPIA/PARKSHOPPING</v>
      </c>
    </row>
    <row r="5845" spans="1:11" x14ac:dyDescent="0.2">
      <c r="A5845" s="2" t="s">
        <v>817</v>
      </c>
      <c r="B5845" s="2" t="s">
        <v>525</v>
      </c>
      <c r="C5845" s="4">
        <v>4335</v>
      </c>
      <c r="D5845" s="2" t="s">
        <v>90</v>
      </c>
      <c r="E5845" s="2" t="s">
        <v>469</v>
      </c>
      <c r="F5845" s="23" t="str">
        <f t="shared" si="275"/>
        <v>volta</v>
      </c>
      <c r="G5845" s="4">
        <v>9</v>
      </c>
      <c r="H5845" s="2" t="s">
        <v>463</v>
      </c>
      <c r="I5845" s="2" t="s">
        <v>707</v>
      </c>
      <c r="J5845" s="23" t="str">
        <f t="shared" si="273"/>
        <v>ROTA DO SOL4335volta9</v>
      </c>
      <c r="K5845" s="32" t="str">
        <f t="shared" si="274"/>
        <v>EPIA/S A A N/RODOFERROVIÁRIA/EPIA/S I A - TRECHO 2/S I A - TRECHO 3/EPIA/PARKSHOPPING/EPIA</v>
      </c>
    </row>
    <row r="5846" spans="1:11" x14ac:dyDescent="0.2">
      <c r="A5846" s="2" t="s">
        <v>817</v>
      </c>
      <c r="B5846" s="2" t="s">
        <v>525</v>
      </c>
      <c r="C5846" s="4">
        <v>4335</v>
      </c>
      <c r="D5846" s="2" t="s">
        <v>90</v>
      </c>
      <c r="E5846" s="2" t="s">
        <v>469</v>
      </c>
      <c r="F5846" s="23" t="str">
        <f t="shared" si="275"/>
        <v>volta</v>
      </c>
      <c r="G5846" s="4">
        <v>10</v>
      </c>
      <c r="H5846" s="2" t="s">
        <v>463</v>
      </c>
      <c r="I5846" s="2" t="s">
        <v>811</v>
      </c>
      <c r="J5846" s="23" t="str">
        <f t="shared" si="273"/>
        <v>ROTA DO SOL4335volta10</v>
      </c>
      <c r="K5846" s="32" t="str">
        <f t="shared" si="274"/>
        <v>EPIA/S A A N/RODOFERROVIÁRIA/EPIA/S I A - TRECHO 2/S I A - TRECHO 3/EPIA/PARKSHOPPING/EPIA/EPIA</v>
      </c>
    </row>
    <row r="5847" spans="1:11" x14ac:dyDescent="0.2">
      <c r="A5847" s="2" t="s">
        <v>817</v>
      </c>
      <c r="B5847" s="2" t="s">
        <v>525</v>
      </c>
      <c r="C5847" s="4">
        <v>4335</v>
      </c>
      <c r="D5847" s="2" t="s">
        <v>90</v>
      </c>
      <c r="E5847" s="2" t="s">
        <v>469</v>
      </c>
      <c r="F5847" s="23" t="str">
        <f t="shared" si="275"/>
        <v>volta</v>
      </c>
      <c r="G5847" s="4">
        <v>11</v>
      </c>
      <c r="H5847" s="2" t="s">
        <v>809</v>
      </c>
      <c r="I5847" s="2" t="s">
        <v>810</v>
      </c>
      <c r="J5847" s="23" t="str">
        <f t="shared" si="273"/>
        <v>ROTA DO SOL4335volta11</v>
      </c>
      <c r="K5847" s="32" t="str">
        <f t="shared" si="274"/>
        <v>EPIA/S A A N/RODOFERROVIÁRIA/EPIA/S I A - TRECHO 2/S I A - TRECHO 3/EPIA/PARKSHOPPING/EPIA/EPIA/BR-040</v>
      </c>
    </row>
    <row r="5848" spans="1:11" x14ac:dyDescent="0.2">
      <c r="A5848" s="2" t="s">
        <v>817</v>
      </c>
      <c r="B5848" s="2" t="s">
        <v>525</v>
      </c>
      <c r="C5848" s="4">
        <v>4335</v>
      </c>
      <c r="D5848" s="2" t="s">
        <v>90</v>
      </c>
      <c r="E5848" s="2" t="s">
        <v>469</v>
      </c>
      <c r="F5848" s="23" t="str">
        <f t="shared" si="275"/>
        <v>volta</v>
      </c>
      <c r="G5848" s="4">
        <v>12</v>
      </c>
      <c r="H5848" s="2" t="s">
        <v>825</v>
      </c>
      <c r="I5848" s="2" t="s">
        <v>804</v>
      </c>
      <c r="J5848" s="23" t="str">
        <f t="shared" si="273"/>
        <v>ROTA DO SOL4335volta12</v>
      </c>
      <c r="K5848" s="32" t="str">
        <f t="shared" si="274"/>
        <v>EPIA/S A A N/RODOFERROVIÁRIA/EPIA/S I A - TRECHO 2/S I A - TRECHO 3/EPIA/PARKSHOPPING/EPIA/EPIA/BR-040/AVENIDA DVO</v>
      </c>
    </row>
    <row r="5849" spans="1:11" x14ac:dyDescent="0.2">
      <c r="A5849" s="2" t="s">
        <v>817</v>
      </c>
      <c r="B5849" s="2" t="s">
        <v>525</v>
      </c>
      <c r="C5849" s="4">
        <v>4335</v>
      </c>
      <c r="D5849" s="2" t="s">
        <v>90</v>
      </c>
      <c r="E5849" s="2" t="s">
        <v>469</v>
      </c>
      <c r="F5849" s="23" t="str">
        <f t="shared" si="275"/>
        <v>volta</v>
      </c>
      <c r="G5849" s="4">
        <v>13</v>
      </c>
      <c r="H5849" s="2" t="s">
        <v>826</v>
      </c>
      <c r="I5849" s="2" t="s">
        <v>817</v>
      </c>
      <c r="J5849" s="23" t="str">
        <f t="shared" si="273"/>
        <v>ROTA DO SOL4335volta13</v>
      </c>
      <c r="K5849" s="32" t="str">
        <f t="shared" si="274"/>
        <v>EPIA/S A A N/RODOFERROVIÁRIA/EPIA/S I A - TRECHO 2/S I A - TRECHO 3/EPIA/PARKSHOPPING/EPIA/EPIA/BR-040/AVENIDA DVO/LUNABEL</v>
      </c>
    </row>
    <row r="5850" spans="1:11" x14ac:dyDescent="0.2">
      <c r="A5850" s="2" t="s">
        <v>817</v>
      </c>
      <c r="B5850" s="2" t="s">
        <v>525</v>
      </c>
      <c r="C5850" s="4">
        <v>4335</v>
      </c>
      <c r="D5850" s="2" t="s">
        <v>90</v>
      </c>
      <c r="E5850" s="2" t="s">
        <v>469</v>
      </c>
      <c r="F5850" s="23" t="str">
        <f t="shared" si="275"/>
        <v>volta</v>
      </c>
      <c r="G5850" s="4">
        <v>14</v>
      </c>
      <c r="H5850" s="2" t="s">
        <v>831</v>
      </c>
      <c r="I5850" s="2" t="s">
        <v>817</v>
      </c>
      <c r="J5850" s="23" t="str">
        <f t="shared" si="273"/>
        <v>ROTA DO SOL4335volta14</v>
      </c>
      <c r="K5850" s="32" t="str">
        <f t="shared" si="274"/>
        <v>EPIA/S A A N/RODOFERROVIÁRIA/EPIA/S I A - TRECHO 2/S I A - TRECHO 3/EPIA/PARKSHOPPING/EPIA/EPIA/BR-040/AVENIDA DVO/LUNABEL/JARDIM AMÉRICA DO SUL</v>
      </c>
    </row>
    <row r="5851" spans="1:11" x14ac:dyDescent="0.2">
      <c r="A5851" s="2" t="s">
        <v>840</v>
      </c>
      <c r="B5851" s="2" t="s">
        <v>451</v>
      </c>
      <c r="C5851" s="4">
        <v>5001</v>
      </c>
      <c r="D5851" s="2" t="s">
        <v>94</v>
      </c>
      <c r="E5851" s="2" t="s">
        <v>452</v>
      </c>
      <c r="F5851" s="23" t="str">
        <f t="shared" si="275"/>
        <v>ida</v>
      </c>
      <c r="G5851" s="4">
        <v>1</v>
      </c>
      <c r="H5851" s="2" t="s">
        <v>841</v>
      </c>
      <c r="I5851" s="2" t="s">
        <v>842</v>
      </c>
      <c r="J5851" s="23" t="str">
        <f t="shared" si="273"/>
        <v>UTB5001ida1</v>
      </c>
      <c r="K5851" s="32" t="str">
        <f t="shared" si="274"/>
        <v>TERMINAL VALPARAÍSO 2</v>
      </c>
    </row>
    <row r="5852" spans="1:11" x14ac:dyDescent="0.2">
      <c r="A5852" s="2" t="s">
        <v>840</v>
      </c>
      <c r="B5852" s="2" t="s">
        <v>451</v>
      </c>
      <c r="C5852" s="4">
        <v>5001</v>
      </c>
      <c r="D5852" s="2" t="s">
        <v>94</v>
      </c>
      <c r="E5852" s="2" t="s">
        <v>452</v>
      </c>
      <c r="F5852" s="23" t="str">
        <f t="shared" si="275"/>
        <v>ida</v>
      </c>
      <c r="G5852" s="4">
        <v>2</v>
      </c>
      <c r="H5852" s="2" t="s">
        <v>843</v>
      </c>
      <c r="I5852" s="2" t="s">
        <v>842</v>
      </c>
      <c r="J5852" s="23" t="str">
        <f t="shared" si="273"/>
        <v>UTB5001ida2</v>
      </c>
      <c r="K5852" s="32" t="str">
        <f t="shared" si="274"/>
        <v>TERMINAL VALPARAÍSO 2/PERÍMETRO URBANO DO VALPARAÍSO (CÉU AZUL)</v>
      </c>
    </row>
    <row r="5853" spans="1:11" x14ac:dyDescent="0.2">
      <c r="A5853" s="2" t="s">
        <v>840</v>
      </c>
      <c r="B5853" s="2" t="s">
        <v>451</v>
      </c>
      <c r="C5853" s="4">
        <v>5001</v>
      </c>
      <c r="D5853" s="2" t="s">
        <v>94</v>
      </c>
      <c r="E5853" s="2" t="s">
        <v>452</v>
      </c>
      <c r="F5853" s="23" t="str">
        <f t="shared" si="275"/>
        <v>ida</v>
      </c>
      <c r="G5853" s="4">
        <v>3</v>
      </c>
      <c r="H5853" s="2" t="s">
        <v>809</v>
      </c>
      <c r="I5853" s="2" t="s">
        <v>842</v>
      </c>
      <c r="J5853" s="23" t="str">
        <f t="shared" si="273"/>
        <v>UTB5001ida3</v>
      </c>
      <c r="K5853" s="32" t="str">
        <f t="shared" si="274"/>
        <v>TERMINAL VALPARAÍSO 2/PERÍMETRO URBANO DO VALPARAÍSO (CÉU AZUL)/BR-040</v>
      </c>
    </row>
    <row r="5854" spans="1:11" x14ac:dyDescent="0.2">
      <c r="A5854" s="2" t="s">
        <v>840</v>
      </c>
      <c r="B5854" s="2" t="s">
        <v>451</v>
      </c>
      <c r="C5854" s="4">
        <v>5001</v>
      </c>
      <c r="D5854" s="2" t="s">
        <v>94</v>
      </c>
      <c r="E5854" s="2" t="s">
        <v>452</v>
      </c>
      <c r="F5854" s="23" t="str">
        <f t="shared" si="275"/>
        <v>ida</v>
      </c>
      <c r="G5854" s="4">
        <v>4</v>
      </c>
      <c r="H5854" s="2" t="s">
        <v>809</v>
      </c>
      <c r="I5854" s="2" t="s">
        <v>810</v>
      </c>
      <c r="J5854" s="23" t="str">
        <f t="shared" si="273"/>
        <v>UTB5001ida4</v>
      </c>
      <c r="K5854" s="32" t="str">
        <f t="shared" si="274"/>
        <v>TERMINAL VALPARAÍSO 2/PERÍMETRO URBANO DO VALPARAÍSO (CÉU AZUL)/BR-040/BR-040</v>
      </c>
    </row>
    <row r="5855" spans="1:11" x14ac:dyDescent="0.2">
      <c r="A5855" s="2" t="s">
        <v>840</v>
      </c>
      <c r="B5855" s="2" t="s">
        <v>451</v>
      </c>
      <c r="C5855" s="4">
        <v>5001</v>
      </c>
      <c r="D5855" s="2" t="s">
        <v>94</v>
      </c>
      <c r="E5855" s="2" t="s">
        <v>452</v>
      </c>
      <c r="F5855" s="23" t="str">
        <f t="shared" si="275"/>
        <v>ida</v>
      </c>
      <c r="G5855" s="4">
        <v>5</v>
      </c>
      <c r="H5855" s="2" t="s">
        <v>463</v>
      </c>
      <c r="I5855" s="2" t="s">
        <v>811</v>
      </c>
      <c r="J5855" s="23" t="str">
        <f t="shared" si="273"/>
        <v>UTB5001ida5</v>
      </c>
      <c r="K5855" s="32" t="str">
        <f t="shared" si="274"/>
        <v>TERMINAL VALPARAÍSO 2/PERÍMETRO URBANO DO VALPARAÍSO (CÉU AZUL)/BR-040/BR-040/EPIA</v>
      </c>
    </row>
    <row r="5856" spans="1:11" x14ac:dyDescent="0.2">
      <c r="A5856" s="2" t="s">
        <v>840</v>
      </c>
      <c r="B5856" s="2" t="s">
        <v>451</v>
      </c>
      <c r="C5856" s="4">
        <v>5001</v>
      </c>
      <c r="D5856" s="2" t="s">
        <v>94</v>
      </c>
      <c r="E5856" s="2" t="s">
        <v>452</v>
      </c>
      <c r="F5856" s="23" t="str">
        <f t="shared" si="275"/>
        <v>ida</v>
      </c>
      <c r="G5856" s="4">
        <v>6</v>
      </c>
      <c r="H5856" s="2" t="s">
        <v>463</v>
      </c>
      <c r="I5856" s="2" t="s">
        <v>707</v>
      </c>
      <c r="J5856" s="23" t="str">
        <f t="shared" si="273"/>
        <v>UTB5001ida6</v>
      </c>
      <c r="K5856" s="32" t="str">
        <f t="shared" si="274"/>
        <v>TERMINAL VALPARAÍSO 2/PERÍMETRO URBANO DO VALPARAÍSO (CÉU AZUL)/BR-040/BR-040/EPIA/EPIA</v>
      </c>
    </row>
    <row r="5857" spans="1:11" x14ac:dyDescent="0.2">
      <c r="A5857" s="2" t="s">
        <v>840</v>
      </c>
      <c r="B5857" s="2" t="s">
        <v>451</v>
      </c>
      <c r="C5857" s="4">
        <v>5001</v>
      </c>
      <c r="D5857" s="2" t="s">
        <v>94</v>
      </c>
      <c r="E5857" s="2" t="s">
        <v>452</v>
      </c>
      <c r="F5857" s="23" t="str">
        <f t="shared" si="275"/>
        <v>ida</v>
      </c>
      <c r="G5857" s="4">
        <v>7</v>
      </c>
      <c r="H5857" s="2" t="s">
        <v>505</v>
      </c>
      <c r="I5857" s="2" t="s">
        <v>504</v>
      </c>
      <c r="J5857" s="23" t="str">
        <f t="shared" si="273"/>
        <v>UTB5001ida7</v>
      </c>
      <c r="K5857" s="32" t="str">
        <f t="shared" si="274"/>
        <v>TERMINAL VALPARAÍSO 2/PERÍMETRO URBANO DO VALPARAÍSO (CÉU AZUL)/BR-040/BR-040/EPIA/EPIA/PARKSHOPPING</v>
      </c>
    </row>
    <row r="5858" spans="1:11" x14ac:dyDescent="0.2">
      <c r="A5858" s="2" t="s">
        <v>840</v>
      </c>
      <c r="B5858" s="2" t="s">
        <v>451</v>
      </c>
      <c r="C5858" s="4">
        <v>5001</v>
      </c>
      <c r="D5858" s="2" t="s">
        <v>94</v>
      </c>
      <c r="E5858" s="2" t="s">
        <v>452</v>
      </c>
      <c r="F5858" s="23" t="str">
        <f t="shared" si="275"/>
        <v>ida</v>
      </c>
      <c r="G5858" s="4">
        <v>8</v>
      </c>
      <c r="H5858" s="2" t="s">
        <v>503</v>
      </c>
      <c r="I5858" s="2" t="s">
        <v>504</v>
      </c>
      <c r="J5858" s="23" t="str">
        <f t="shared" si="273"/>
        <v>UTB5001ida8</v>
      </c>
      <c r="K5858" s="32" t="str">
        <f t="shared" si="274"/>
        <v>TERMINAL VALPARAÍSO 2/PERÍMETRO URBANO DO VALPARAÍSO (CÉU AZUL)/BR-040/BR-040/EPIA/EPIA/PARKSHOPPING/EPGU - ZOOLÓGICO</v>
      </c>
    </row>
    <row r="5859" spans="1:11" x14ac:dyDescent="0.2">
      <c r="A5859" s="2" t="s">
        <v>840</v>
      </c>
      <c r="B5859" s="2" t="s">
        <v>451</v>
      </c>
      <c r="C5859" s="4">
        <v>5001</v>
      </c>
      <c r="D5859" s="2" t="s">
        <v>94</v>
      </c>
      <c r="E5859" s="2" t="s">
        <v>452</v>
      </c>
      <c r="F5859" s="23" t="str">
        <f t="shared" si="275"/>
        <v>ida</v>
      </c>
      <c r="G5859" s="4">
        <v>9</v>
      </c>
      <c r="H5859" s="2" t="s">
        <v>815</v>
      </c>
      <c r="I5859" s="2" t="s">
        <v>481</v>
      </c>
      <c r="J5859" s="23" t="str">
        <f t="shared" si="273"/>
        <v>UTB5001ida9</v>
      </c>
      <c r="K5859" s="32" t="str">
        <f t="shared" si="274"/>
        <v>TERMINAL VALPARAÍSO 2/PERÍMETRO URBANO DO VALPARAÍSO (CÉU AZUL)/BR-040/BR-040/EPIA/EPIA/PARKSHOPPING/EPGU - ZOOLÓGICO/AVENIDA DAS NAÇÕES (VILA TELEBRASÍLIA)</v>
      </c>
    </row>
    <row r="5860" spans="1:11" x14ac:dyDescent="0.2">
      <c r="A5860" s="2" t="s">
        <v>840</v>
      </c>
      <c r="B5860" s="2" t="s">
        <v>451</v>
      </c>
      <c r="C5860" s="4">
        <v>5001</v>
      </c>
      <c r="D5860" s="2" t="s">
        <v>94</v>
      </c>
      <c r="E5860" s="2" t="s">
        <v>452</v>
      </c>
      <c r="F5860" s="23" t="str">
        <f t="shared" si="275"/>
        <v>ida</v>
      </c>
      <c r="G5860" s="4">
        <v>10</v>
      </c>
      <c r="H5860" s="2" t="s">
        <v>648</v>
      </c>
      <c r="I5860" s="2" t="s">
        <v>481</v>
      </c>
      <c r="J5860" s="23" t="str">
        <f t="shared" si="273"/>
        <v>UTB5001ida10</v>
      </c>
      <c r="K5860" s="32" t="str">
        <f t="shared" si="274"/>
        <v>TERMINAL VALPARAÍSO 2/PERÍMETRO URBANO DO VALPARAÍSO (CÉU AZUL)/BR-040/BR-040/EPIA/EPIA/PARKSHOPPING/EPGU - ZOOLÓGICO/AVENIDA DAS NAÇÕES (VILA TELEBRASÍLIA)/EIXO W SUL</v>
      </c>
    </row>
    <row r="5861" spans="1:11" x14ac:dyDescent="0.2">
      <c r="A5861" s="2" t="s">
        <v>840</v>
      </c>
      <c r="B5861" s="2" t="s">
        <v>451</v>
      </c>
      <c r="C5861" s="4">
        <v>5001</v>
      </c>
      <c r="D5861" s="2" t="s">
        <v>94</v>
      </c>
      <c r="E5861" s="2" t="s">
        <v>452</v>
      </c>
      <c r="F5861" s="23" t="str">
        <f t="shared" si="275"/>
        <v>ida</v>
      </c>
      <c r="G5861" s="4">
        <v>11</v>
      </c>
      <c r="H5861" s="2" t="s">
        <v>483</v>
      </c>
      <c r="I5861" s="2" t="s">
        <v>481</v>
      </c>
      <c r="J5861" s="23" t="str">
        <f t="shared" si="273"/>
        <v>UTB5001ida11</v>
      </c>
      <c r="K5861" s="32" t="str">
        <f t="shared" si="274"/>
        <v>TERMINAL VALPARAÍSO 2/PERÍMETRO URBANO DO VALPARAÍSO (CÉU AZUL)/BR-040/BR-040/EPIA/EPIA/PARKSHOPPING/EPGU - ZOOLÓGICO/AVENIDA DAS NAÇÕES (VILA TELEBRASÍLIA)/EIXO W SUL/RODOVIÁRIA PLANO PILOTO</v>
      </c>
    </row>
    <row r="5862" spans="1:11" x14ac:dyDescent="0.2">
      <c r="A5862" s="2" t="s">
        <v>840</v>
      </c>
      <c r="B5862" s="2" t="s">
        <v>451</v>
      </c>
      <c r="C5862" s="4">
        <v>5001</v>
      </c>
      <c r="D5862" s="2" t="s">
        <v>94</v>
      </c>
      <c r="E5862" s="2" t="s">
        <v>469</v>
      </c>
      <c r="F5862" s="23" t="str">
        <f t="shared" si="275"/>
        <v>volta</v>
      </c>
      <c r="G5862" s="4">
        <v>1</v>
      </c>
      <c r="H5862" s="2" t="s">
        <v>483</v>
      </c>
      <c r="I5862" s="2" t="s">
        <v>481</v>
      </c>
      <c r="J5862" s="23" t="str">
        <f t="shared" si="273"/>
        <v>UTB5001volta1</v>
      </c>
      <c r="K5862" s="32" t="str">
        <f t="shared" si="274"/>
        <v>RODOVIÁRIA PLANO PILOTO</v>
      </c>
    </row>
    <row r="5863" spans="1:11" x14ac:dyDescent="0.2">
      <c r="A5863" s="2" t="s">
        <v>840</v>
      </c>
      <c r="B5863" s="2" t="s">
        <v>451</v>
      </c>
      <c r="C5863" s="4">
        <v>5001</v>
      </c>
      <c r="D5863" s="2" t="s">
        <v>94</v>
      </c>
      <c r="E5863" s="2" t="s">
        <v>469</v>
      </c>
      <c r="F5863" s="23" t="str">
        <f t="shared" si="275"/>
        <v>volta</v>
      </c>
      <c r="G5863" s="4">
        <v>2</v>
      </c>
      <c r="H5863" s="2" t="s">
        <v>648</v>
      </c>
      <c r="I5863" s="2" t="s">
        <v>481</v>
      </c>
      <c r="J5863" s="23" t="str">
        <f t="shared" si="273"/>
        <v>UTB5001volta2</v>
      </c>
      <c r="K5863" s="32" t="str">
        <f t="shared" si="274"/>
        <v>RODOVIÁRIA PLANO PILOTO/EIXO W SUL</v>
      </c>
    </row>
    <row r="5864" spans="1:11" x14ac:dyDescent="0.2">
      <c r="A5864" s="2" t="s">
        <v>840</v>
      </c>
      <c r="B5864" s="2" t="s">
        <v>451</v>
      </c>
      <c r="C5864" s="4">
        <v>5001</v>
      </c>
      <c r="D5864" s="2" t="s">
        <v>94</v>
      </c>
      <c r="E5864" s="2" t="s">
        <v>469</v>
      </c>
      <c r="F5864" s="23" t="str">
        <f t="shared" si="275"/>
        <v>volta</v>
      </c>
      <c r="G5864" s="4">
        <v>3</v>
      </c>
      <c r="H5864" s="2" t="s">
        <v>815</v>
      </c>
      <c r="I5864" s="2" t="s">
        <v>481</v>
      </c>
      <c r="J5864" s="23" t="str">
        <f t="shared" si="273"/>
        <v>UTB5001volta3</v>
      </c>
      <c r="K5864" s="32" t="str">
        <f t="shared" si="274"/>
        <v>RODOVIÁRIA PLANO PILOTO/EIXO W SUL/AVENIDA DAS NAÇÕES (VILA TELEBRASÍLIA)</v>
      </c>
    </row>
    <row r="5865" spans="1:11" x14ac:dyDescent="0.2">
      <c r="A5865" s="2" t="s">
        <v>840</v>
      </c>
      <c r="B5865" s="2" t="s">
        <v>451</v>
      </c>
      <c r="C5865" s="4">
        <v>5001</v>
      </c>
      <c r="D5865" s="2" t="s">
        <v>94</v>
      </c>
      <c r="E5865" s="2" t="s">
        <v>469</v>
      </c>
      <c r="F5865" s="23" t="str">
        <f t="shared" si="275"/>
        <v>volta</v>
      </c>
      <c r="G5865" s="4">
        <v>4</v>
      </c>
      <c r="H5865" s="2" t="s">
        <v>503</v>
      </c>
      <c r="I5865" s="2" t="s">
        <v>504</v>
      </c>
      <c r="J5865" s="23" t="str">
        <f t="shared" si="273"/>
        <v>UTB5001volta4</v>
      </c>
      <c r="K5865" s="32" t="str">
        <f t="shared" si="274"/>
        <v>RODOVIÁRIA PLANO PILOTO/EIXO W SUL/AVENIDA DAS NAÇÕES (VILA TELEBRASÍLIA)/EPGU - ZOOLÓGICO</v>
      </c>
    </row>
    <row r="5866" spans="1:11" x14ac:dyDescent="0.2">
      <c r="A5866" s="2" t="s">
        <v>840</v>
      </c>
      <c r="B5866" s="2" t="s">
        <v>451</v>
      </c>
      <c r="C5866" s="4">
        <v>5001</v>
      </c>
      <c r="D5866" s="2" t="s">
        <v>94</v>
      </c>
      <c r="E5866" s="2" t="s">
        <v>469</v>
      </c>
      <c r="F5866" s="23" t="str">
        <f t="shared" si="275"/>
        <v>volta</v>
      </c>
      <c r="G5866" s="4">
        <v>5</v>
      </c>
      <c r="H5866" s="2" t="s">
        <v>505</v>
      </c>
      <c r="I5866" s="2" t="s">
        <v>504</v>
      </c>
      <c r="J5866" s="23" t="str">
        <f t="shared" si="273"/>
        <v>UTB5001volta5</v>
      </c>
      <c r="K5866" s="32" t="str">
        <f t="shared" si="274"/>
        <v>RODOVIÁRIA PLANO PILOTO/EIXO W SUL/AVENIDA DAS NAÇÕES (VILA TELEBRASÍLIA)/EPGU - ZOOLÓGICO/PARKSHOPPING</v>
      </c>
    </row>
    <row r="5867" spans="1:11" x14ac:dyDescent="0.2">
      <c r="A5867" s="2" t="s">
        <v>840</v>
      </c>
      <c r="B5867" s="2" t="s">
        <v>451</v>
      </c>
      <c r="C5867" s="4">
        <v>5001</v>
      </c>
      <c r="D5867" s="2" t="s">
        <v>94</v>
      </c>
      <c r="E5867" s="2" t="s">
        <v>469</v>
      </c>
      <c r="F5867" s="23" t="str">
        <f t="shared" si="275"/>
        <v>volta</v>
      </c>
      <c r="G5867" s="4">
        <v>6</v>
      </c>
      <c r="H5867" s="2" t="s">
        <v>463</v>
      </c>
      <c r="I5867" s="2" t="s">
        <v>707</v>
      </c>
      <c r="J5867" s="23" t="str">
        <f t="shared" si="273"/>
        <v>UTB5001volta6</v>
      </c>
      <c r="K5867" s="32" t="str">
        <f t="shared" si="274"/>
        <v>RODOVIÁRIA PLANO PILOTO/EIXO W SUL/AVENIDA DAS NAÇÕES (VILA TELEBRASÍLIA)/EPGU - ZOOLÓGICO/PARKSHOPPING/EPIA</v>
      </c>
    </row>
    <row r="5868" spans="1:11" x14ac:dyDescent="0.2">
      <c r="A5868" s="2" t="s">
        <v>840</v>
      </c>
      <c r="B5868" s="2" t="s">
        <v>451</v>
      </c>
      <c r="C5868" s="4">
        <v>5001</v>
      </c>
      <c r="D5868" s="2" t="s">
        <v>94</v>
      </c>
      <c r="E5868" s="2" t="s">
        <v>469</v>
      </c>
      <c r="F5868" s="23" t="str">
        <f t="shared" si="275"/>
        <v>volta</v>
      </c>
      <c r="G5868" s="4">
        <v>7</v>
      </c>
      <c r="H5868" s="2" t="s">
        <v>463</v>
      </c>
      <c r="I5868" s="2" t="s">
        <v>811</v>
      </c>
      <c r="J5868" s="23" t="str">
        <f t="shared" si="273"/>
        <v>UTB5001volta7</v>
      </c>
      <c r="K5868" s="32" t="str">
        <f t="shared" si="274"/>
        <v>RODOVIÁRIA PLANO PILOTO/EIXO W SUL/AVENIDA DAS NAÇÕES (VILA TELEBRASÍLIA)/EPGU - ZOOLÓGICO/PARKSHOPPING/EPIA/EPIA</v>
      </c>
    </row>
    <row r="5869" spans="1:11" x14ac:dyDescent="0.2">
      <c r="A5869" s="2" t="s">
        <v>840</v>
      </c>
      <c r="B5869" s="2" t="s">
        <v>451</v>
      </c>
      <c r="C5869" s="4">
        <v>5001</v>
      </c>
      <c r="D5869" s="2" t="s">
        <v>94</v>
      </c>
      <c r="E5869" s="2" t="s">
        <v>469</v>
      </c>
      <c r="F5869" s="23" t="str">
        <f t="shared" si="275"/>
        <v>volta</v>
      </c>
      <c r="G5869" s="4">
        <v>8</v>
      </c>
      <c r="H5869" s="2" t="s">
        <v>809</v>
      </c>
      <c r="I5869" s="2" t="s">
        <v>810</v>
      </c>
      <c r="J5869" s="23" t="str">
        <f t="shared" si="273"/>
        <v>UTB5001volta8</v>
      </c>
      <c r="K5869" s="32" t="str">
        <f t="shared" si="274"/>
        <v>RODOVIÁRIA PLANO PILOTO/EIXO W SUL/AVENIDA DAS NAÇÕES (VILA TELEBRASÍLIA)/EPGU - ZOOLÓGICO/PARKSHOPPING/EPIA/EPIA/BR-040</v>
      </c>
    </row>
    <row r="5870" spans="1:11" x14ac:dyDescent="0.2">
      <c r="A5870" s="2" t="s">
        <v>840</v>
      </c>
      <c r="B5870" s="2" t="s">
        <v>451</v>
      </c>
      <c r="C5870" s="4">
        <v>5001</v>
      </c>
      <c r="D5870" s="2" t="s">
        <v>94</v>
      </c>
      <c r="E5870" s="2" t="s">
        <v>469</v>
      </c>
      <c r="F5870" s="23" t="str">
        <f t="shared" si="275"/>
        <v>volta</v>
      </c>
      <c r="G5870" s="4">
        <v>9</v>
      </c>
      <c r="H5870" s="2" t="s">
        <v>809</v>
      </c>
      <c r="I5870" s="2" t="s">
        <v>842</v>
      </c>
      <c r="J5870" s="23" t="str">
        <f t="shared" si="273"/>
        <v>UTB5001volta9</v>
      </c>
      <c r="K5870" s="32" t="str">
        <f t="shared" si="274"/>
        <v>RODOVIÁRIA PLANO PILOTO/EIXO W SUL/AVENIDA DAS NAÇÕES (VILA TELEBRASÍLIA)/EPGU - ZOOLÓGICO/PARKSHOPPING/EPIA/EPIA/BR-040/BR-040</v>
      </c>
    </row>
    <row r="5871" spans="1:11" x14ac:dyDescent="0.2">
      <c r="A5871" s="2" t="s">
        <v>840</v>
      </c>
      <c r="B5871" s="2" t="s">
        <v>451</v>
      </c>
      <c r="C5871" s="4">
        <v>5001</v>
      </c>
      <c r="D5871" s="2" t="s">
        <v>94</v>
      </c>
      <c r="E5871" s="2" t="s">
        <v>469</v>
      </c>
      <c r="F5871" s="23" t="str">
        <f t="shared" si="275"/>
        <v>volta</v>
      </c>
      <c r="G5871" s="4">
        <v>10</v>
      </c>
      <c r="H5871" s="2" t="s">
        <v>843</v>
      </c>
      <c r="I5871" s="2" t="s">
        <v>842</v>
      </c>
      <c r="J5871" s="23" t="str">
        <f t="shared" si="273"/>
        <v>UTB5001volta10</v>
      </c>
      <c r="K5871" s="32" t="str">
        <f t="shared" si="274"/>
        <v>RODOVIÁRIA PLANO PILOTO/EIXO W SUL/AVENIDA DAS NAÇÕES (VILA TELEBRASÍLIA)/EPGU - ZOOLÓGICO/PARKSHOPPING/EPIA/EPIA/BR-040/BR-040/PERÍMETRO URBANO DO VALPARAÍSO (CÉU AZUL)</v>
      </c>
    </row>
    <row r="5872" spans="1:11" x14ac:dyDescent="0.2">
      <c r="A5872" s="2" t="s">
        <v>840</v>
      </c>
      <c r="B5872" s="2" t="s">
        <v>451</v>
      </c>
      <c r="C5872" s="4">
        <v>5001</v>
      </c>
      <c r="D5872" s="2" t="s">
        <v>94</v>
      </c>
      <c r="E5872" s="2" t="s">
        <v>469</v>
      </c>
      <c r="F5872" s="23" t="str">
        <f t="shared" si="275"/>
        <v>volta</v>
      </c>
      <c r="G5872" s="4">
        <v>11</v>
      </c>
      <c r="H5872" s="2" t="s">
        <v>841</v>
      </c>
      <c r="I5872" s="2" t="s">
        <v>842</v>
      </c>
      <c r="J5872" s="23" t="str">
        <f t="shared" si="273"/>
        <v>UTB5001volta11</v>
      </c>
      <c r="K5872" s="32" t="str">
        <f t="shared" si="274"/>
        <v>RODOVIÁRIA PLANO PILOTO/EIXO W SUL/AVENIDA DAS NAÇÕES (VILA TELEBRASÍLIA)/EPGU - ZOOLÓGICO/PARKSHOPPING/EPIA/EPIA/BR-040/BR-040/PERÍMETRO URBANO DO VALPARAÍSO (CÉU AZUL)/TERMINAL VALPARAÍSO 2</v>
      </c>
    </row>
    <row r="5873" spans="1:11" x14ac:dyDescent="0.2">
      <c r="A5873" s="2" t="s">
        <v>840</v>
      </c>
      <c r="B5873" s="2" t="s">
        <v>451</v>
      </c>
      <c r="C5873" s="4">
        <v>5002</v>
      </c>
      <c r="D5873" s="2" t="s">
        <v>94</v>
      </c>
      <c r="E5873" s="2" t="s">
        <v>452</v>
      </c>
      <c r="F5873" s="23" t="str">
        <f t="shared" si="275"/>
        <v>ida</v>
      </c>
      <c r="G5873" s="4">
        <v>1</v>
      </c>
      <c r="H5873" s="2" t="s">
        <v>841</v>
      </c>
      <c r="I5873" s="2" t="s">
        <v>842</v>
      </c>
      <c r="J5873" s="23" t="str">
        <f t="shared" si="273"/>
        <v>UTB5002ida1</v>
      </c>
      <c r="K5873" s="32" t="str">
        <f t="shared" si="274"/>
        <v>TERMINAL VALPARAÍSO 2</v>
      </c>
    </row>
    <row r="5874" spans="1:11" x14ac:dyDescent="0.2">
      <c r="A5874" s="2" t="s">
        <v>840</v>
      </c>
      <c r="B5874" s="2" t="s">
        <v>451</v>
      </c>
      <c r="C5874" s="4">
        <v>5002</v>
      </c>
      <c r="D5874" s="2" t="s">
        <v>94</v>
      </c>
      <c r="E5874" s="2" t="s">
        <v>452</v>
      </c>
      <c r="F5874" s="23" t="str">
        <f t="shared" si="275"/>
        <v>ida</v>
      </c>
      <c r="G5874" s="4">
        <v>1</v>
      </c>
      <c r="H5874" s="2" t="s">
        <v>841</v>
      </c>
      <c r="I5874" s="2" t="s">
        <v>842</v>
      </c>
      <c r="J5874" s="23" t="str">
        <f t="shared" si="273"/>
        <v>UTB5002ida1</v>
      </c>
      <c r="K5874" s="32" t="str">
        <f t="shared" si="274"/>
        <v>TERMINAL VALPARAÍSO 2</v>
      </c>
    </row>
    <row r="5875" spans="1:11" x14ac:dyDescent="0.2">
      <c r="A5875" s="2" t="s">
        <v>840</v>
      </c>
      <c r="B5875" s="2" t="s">
        <v>451</v>
      </c>
      <c r="C5875" s="4">
        <v>5002</v>
      </c>
      <c r="D5875" s="2" t="s">
        <v>94</v>
      </c>
      <c r="E5875" s="2" t="s">
        <v>452</v>
      </c>
      <c r="F5875" s="23" t="str">
        <f t="shared" si="275"/>
        <v>ida</v>
      </c>
      <c r="G5875" s="4">
        <v>2</v>
      </c>
      <c r="H5875" s="2" t="s">
        <v>844</v>
      </c>
      <c r="I5875" s="2" t="s">
        <v>842</v>
      </c>
      <c r="J5875" s="23" t="str">
        <f t="shared" si="273"/>
        <v>UTB5002ida2</v>
      </c>
      <c r="K5875" s="32" t="str">
        <f t="shared" si="274"/>
        <v>TERMINAL VALPARAÍSO 2/PERÍMETRO URBANO DO VALPARAÍSO (CÉU AZUL - 3ª ETAPA)</v>
      </c>
    </row>
    <row r="5876" spans="1:11" x14ac:dyDescent="0.2">
      <c r="A5876" s="2" t="s">
        <v>840</v>
      </c>
      <c r="B5876" s="2" t="s">
        <v>451</v>
      </c>
      <c r="C5876" s="4">
        <v>5002</v>
      </c>
      <c r="D5876" s="2" t="s">
        <v>94</v>
      </c>
      <c r="E5876" s="2" t="s">
        <v>452</v>
      </c>
      <c r="F5876" s="23" t="str">
        <f t="shared" si="275"/>
        <v>ida</v>
      </c>
      <c r="G5876" s="4">
        <v>2</v>
      </c>
      <c r="H5876" s="2" t="s">
        <v>844</v>
      </c>
      <c r="I5876" s="2" t="s">
        <v>842</v>
      </c>
      <c r="J5876" s="23" t="str">
        <f t="shared" si="273"/>
        <v>UTB5002ida2</v>
      </c>
      <c r="K5876" s="32" t="str">
        <f t="shared" si="274"/>
        <v>TERMINAL VALPARAÍSO 2/PERÍMETRO URBANO DO VALPARAÍSO (CÉU AZUL - 3ª ETAPA)/PERÍMETRO URBANO DO VALPARAÍSO (CÉU AZUL - 3ª ETAPA)</v>
      </c>
    </row>
    <row r="5877" spans="1:11" x14ac:dyDescent="0.2">
      <c r="A5877" s="2" t="s">
        <v>840</v>
      </c>
      <c r="B5877" s="2" t="s">
        <v>451</v>
      </c>
      <c r="C5877" s="4">
        <v>5002</v>
      </c>
      <c r="D5877" s="2" t="s">
        <v>94</v>
      </c>
      <c r="E5877" s="2" t="s">
        <v>452</v>
      </c>
      <c r="F5877" s="23" t="str">
        <f t="shared" si="275"/>
        <v>ida</v>
      </c>
      <c r="G5877" s="4">
        <v>3</v>
      </c>
      <c r="H5877" s="2" t="s">
        <v>809</v>
      </c>
      <c r="I5877" s="2" t="s">
        <v>842</v>
      </c>
      <c r="J5877" s="23" t="str">
        <f t="shared" si="273"/>
        <v>UTB5002ida3</v>
      </c>
      <c r="K5877" s="32" t="str">
        <f t="shared" si="274"/>
        <v>TERMINAL VALPARAÍSO 2/PERÍMETRO URBANO DO VALPARAÍSO (CÉU AZUL - 3ª ETAPA)/PERÍMETRO URBANO DO VALPARAÍSO (CÉU AZUL - 3ª ETAPA)/BR-040</v>
      </c>
    </row>
    <row r="5878" spans="1:11" x14ac:dyDescent="0.2">
      <c r="A5878" s="2" t="s">
        <v>840</v>
      </c>
      <c r="B5878" s="2" t="s">
        <v>451</v>
      </c>
      <c r="C5878" s="4">
        <v>5002</v>
      </c>
      <c r="D5878" s="2" t="s">
        <v>94</v>
      </c>
      <c r="E5878" s="2" t="s">
        <v>452</v>
      </c>
      <c r="F5878" s="23" t="str">
        <f t="shared" si="275"/>
        <v>ida</v>
      </c>
      <c r="G5878" s="4">
        <v>3</v>
      </c>
      <c r="H5878" s="2" t="s">
        <v>809</v>
      </c>
      <c r="I5878" s="2" t="s">
        <v>842</v>
      </c>
      <c r="J5878" s="23" t="str">
        <f t="shared" si="273"/>
        <v>UTB5002ida3</v>
      </c>
      <c r="K5878" s="32" t="str">
        <f t="shared" si="274"/>
        <v>TERMINAL VALPARAÍSO 2/PERÍMETRO URBANO DO VALPARAÍSO (CÉU AZUL - 3ª ETAPA)/PERÍMETRO URBANO DO VALPARAÍSO (CÉU AZUL - 3ª ETAPA)/BR-040/BR-040</v>
      </c>
    </row>
    <row r="5879" spans="1:11" x14ac:dyDescent="0.2">
      <c r="A5879" s="2" t="s">
        <v>840</v>
      </c>
      <c r="B5879" s="2" t="s">
        <v>451</v>
      </c>
      <c r="C5879" s="4">
        <v>5002</v>
      </c>
      <c r="D5879" s="2" t="s">
        <v>94</v>
      </c>
      <c r="E5879" s="2" t="s">
        <v>452</v>
      </c>
      <c r="F5879" s="23" t="str">
        <f t="shared" si="275"/>
        <v>ida</v>
      </c>
      <c r="G5879" s="4">
        <v>4</v>
      </c>
      <c r="H5879" s="2" t="s">
        <v>809</v>
      </c>
      <c r="I5879" s="2" t="s">
        <v>810</v>
      </c>
      <c r="J5879" s="23" t="str">
        <f t="shared" si="273"/>
        <v>UTB5002ida4</v>
      </c>
      <c r="K5879" s="32" t="str">
        <f t="shared" si="274"/>
        <v>TERMINAL VALPARAÍSO 2/PERÍMETRO URBANO DO VALPARAÍSO (CÉU AZUL - 3ª ETAPA)/PERÍMETRO URBANO DO VALPARAÍSO (CÉU AZUL - 3ª ETAPA)/BR-040/BR-040/BR-040</v>
      </c>
    </row>
    <row r="5880" spans="1:11" x14ac:dyDescent="0.2">
      <c r="A5880" s="2" t="s">
        <v>840</v>
      </c>
      <c r="B5880" s="2" t="s">
        <v>451</v>
      </c>
      <c r="C5880" s="4">
        <v>5002</v>
      </c>
      <c r="D5880" s="2" t="s">
        <v>94</v>
      </c>
      <c r="E5880" s="2" t="s">
        <v>452</v>
      </c>
      <c r="F5880" s="23" t="str">
        <f t="shared" si="275"/>
        <v>ida</v>
      </c>
      <c r="G5880" s="4">
        <v>4</v>
      </c>
      <c r="H5880" s="2" t="s">
        <v>809</v>
      </c>
      <c r="I5880" s="2" t="s">
        <v>810</v>
      </c>
      <c r="J5880" s="23" t="str">
        <f t="shared" si="273"/>
        <v>UTB5002ida4</v>
      </c>
      <c r="K5880" s="32" t="str">
        <f t="shared" si="274"/>
        <v>TERMINAL VALPARAÍSO 2/PERÍMETRO URBANO DO VALPARAÍSO (CÉU AZUL - 3ª ETAPA)/PERÍMETRO URBANO DO VALPARAÍSO (CÉU AZUL - 3ª ETAPA)/BR-040/BR-040/BR-040/BR-040</v>
      </c>
    </row>
    <row r="5881" spans="1:11" x14ac:dyDescent="0.2">
      <c r="A5881" s="2" t="s">
        <v>840</v>
      </c>
      <c r="B5881" s="2" t="s">
        <v>451</v>
      </c>
      <c r="C5881" s="4">
        <v>5002</v>
      </c>
      <c r="D5881" s="2" t="s">
        <v>94</v>
      </c>
      <c r="E5881" s="2" t="s">
        <v>452</v>
      </c>
      <c r="F5881" s="23" t="str">
        <f t="shared" si="275"/>
        <v>ida</v>
      </c>
      <c r="G5881" s="4">
        <v>5</v>
      </c>
      <c r="H5881" s="2" t="s">
        <v>463</v>
      </c>
      <c r="I5881" s="2" t="s">
        <v>811</v>
      </c>
      <c r="J5881" s="23" t="str">
        <f t="shared" si="273"/>
        <v>UTB5002ida5</v>
      </c>
      <c r="K5881" s="32" t="str">
        <f t="shared" si="274"/>
        <v>TERMINAL VALPARAÍSO 2/PERÍMETRO URBANO DO VALPARAÍSO (CÉU AZUL - 3ª ETAPA)/PERÍMETRO URBANO DO VALPARAÍSO (CÉU AZUL - 3ª ETAPA)/BR-040/BR-040/BR-040/BR-040/EPIA</v>
      </c>
    </row>
    <row r="5882" spans="1:11" x14ac:dyDescent="0.2">
      <c r="A5882" s="2" t="s">
        <v>840</v>
      </c>
      <c r="B5882" s="2" t="s">
        <v>451</v>
      </c>
      <c r="C5882" s="4">
        <v>5002</v>
      </c>
      <c r="D5882" s="2" t="s">
        <v>94</v>
      </c>
      <c r="E5882" s="2" t="s">
        <v>452</v>
      </c>
      <c r="F5882" s="23" t="str">
        <f t="shared" si="275"/>
        <v>ida</v>
      </c>
      <c r="G5882" s="4">
        <v>5</v>
      </c>
      <c r="H5882" s="2" t="s">
        <v>463</v>
      </c>
      <c r="I5882" s="2" t="s">
        <v>811</v>
      </c>
      <c r="J5882" s="23" t="str">
        <f t="shared" si="273"/>
        <v>UTB5002ida5</v>
      </c>
      <c r="K5882" s="32" t="str">
        <f t="shared" si="274"/>
        <v>TERMINAL VALPARAÍSO 2/PERÍMETRO URBANO DO VALPARAÍSO (CÉU AZUL - 3ª ETAPA)/PERÍMETRO URBANO DO VALPARAÍSO (CÉU AZUL - 3ª ETAPA)/BR-040/BR-040/BR-040/BR-040/EPIA/EPIA</v>
      </c>
    </row>
    <row r="5883" spans="1:11" x14ac:dyDescent="0.2">
      <c r="A5883" s="2" t="s">
        <v>840</v>
      </c>
      <c r="B5883" s="2" t="s">
        <v>451</v>
      </c>
      <c r="C5883" s="4">
        <v>5002</v>
      </c>
      <c r="D5883" s="2" t="s">
        <v>94</v>
      </c>
      <c r="E5883" s="2" t="s">
        <v>452</v>
      </c>
      <c r="F5883" s="23" t="str">
        <f t="shared" si="275"/>
        <v>ida</v>
      </c>
      <c r="G5883" s="4">
        <v>6</v>
      </c>
      <c r="H5883" s="2" t="s">
        <v>463</v>
      </c>
      <c r="I5883" s="2" t="s">
        <v>707</v>
      </c>
      <c r="J5883" s="23" t="str">
        <f t="shared" si="273"/>
        <v>UTB5002ida6</v>
      </c>
      <c r="K5883" s="32" t="str">
        <f t="shared" si="274"/>
        <v>TERMINAL VALPARAÍSO 2/PERÍMETRO URBANO DO VALPARAÍSO (CÉU AZUL - 3ª ETAPA)/PERÍMETRO URBANO DO VALPARAÍSO (CÉU AZUL - 3ª ETAPA)/BR-040/BR-040/BR-040/BR-040/EPIA/EPIA/EPIA</v>
      </c>
    </row>
    <row r="5884" spans="1:11" x14ac:dyDescent="0.2">
      <c r="A5884" s="2" t="s">
        <v>840</v>
      </c>
      <c r="B5884" s="2" t="s">
        <v>451</v>
      </c>
      <c r="C5884" s="4">
        <v>5002</v>
      </c>
      <c r="D5884" s="2" t="s">
        <v>94</v>
      </c>
      <c r="E5884" s="2" t="s">
        <v>452</v>
      </c>
      <c r="F5884" s="23" t="str">
        <f t="shared" si="275"/>
        <v>ida</v>
      </c>
      <c r="G5884" s="4">
        <v>6</v>
      </c>
      <c r="H5884" s="2" t="s">
        <v>463</v>
      </c>
      <c r="I5884" s="2" t="s">
        <v>707</v>
      </c>
      <c r="J5884" s="23" t="str">
        <f t="shared" si="273"/>
        <v>UTB5002ida6</v>
      </c>
      <c r="K5884" s="32" t="str">
        <f t="shared" si="274"/>
        <v>TERMINAL VALPARAÍSO 2/PERÍMETRO URBANO DO VALPARAÍSO (CÉU AZUL - 3ª ETAPA)/PERÍMETRO URBANO DO VALPARAÍSO (CÉU AZUL - 3ª ETAPA)/BR-040/BR-040/BR-040/BR-040/EPIA/EPIA/EPIA/EPIA</v>
      </c>
    </row>
    <row r="5885" spans="1:11" x14ac:dyDescent="0.2">
      <c r="A5885" s="2" t="s">
        <v>840</v>
      </c>
      <c r="B5885" s="2" t="s">
        <v>451</v>
      </c>
      <c r="C5885" s="4">
        <v>5002</v>
      </c>
      <c r="D5885" s="2" t="s">
        <v>94</v>
      </c>
      <c r="E5885" s="2" t="s">
        <v>452</v>
      </c>
      <c r="F5885" s="23" t="str">
        <f t="shared" si="275"/>
        <v>ida</v>
      </c>
      <c r="G5885" s="4">
        <v>7</v>
      </c>
      <c r="H5885" s="2" t="s">
        <v>503</v>
      </c>
      <c r="I5885" s="2" t="s">
        <v>504</v>
      </c>
      <c r="J5885" s="23" t="str">
        <f t="shared" si="273"/>
        <v>UTB5002ida7</v>
      </c>
      <c r="K5885" s="32" t="str">
        <f t="shared" si="274"/>
        <v>TERMINAL VALPARAÍSO 2/PERÍMETRO URBANO DO VALPARAÍSO (CÉU AZUL - 3ª ETAPA)/PERÍMETRO URBANO DO VALPARAÍSO (CÉU AZUL - 3ª ETAPA)/BR-040/BR-040/BR-040/BR-040/EPIA/EPIA/EPIA/EPIA/EPGU - ZOOLÓGICO</v>
      </c>
    </row>
    <row r="5886" spans="1:11" x14ac:dyDescent="0.2">
      <c r="A5886" s="2" t="s">
        <v>840</v>
      </c>
      <c r="B5886" s="2" t="s">
        <v>451</v>
      </c>
      <c r="C5886" s="4">
        <v>5002</v>
      </c>
      <c r="D5886" s="2" t="s">
        <v>94</v>
      </c>
      <c r="E5886" s="2" t="s">
        <v>452</v>
      </c>
      <c r="F5886" s="23" t="str">
        <f t="shared" si="275"/>
        <v>ida</v>
      </c>
      <c r="G5886" s="4">
        <v>7</v>
      </c>
      <c r="H5886" s="2" t="s">
        <v>503</v>
      </c>
      <c r="I5886" s="2" t="s">
        <v>504</v>
      </c>
      <c r="J5886" s="23" t="str">
        <f t="shared" si="273"/>
        <v>UTB5002ida7</v>
      </c>
      <c r="K5886" s="32" t="str">
        <f t="shared" si="274"/>
        <v>TERMINAL VALPARAÍSO 2/PERÍMETRO URBANO DO VALPARAÍSO (CÉU AZUL - 3ª ETAPA)/PERÍMETRO URBANO DO VALPARAÍSO (CÉU AZUL - 3ª ETAPA)/BR-040/BR-040/BR-040/BR-040/EPIA/EPIA/EPIA/EPIA/EPGU - ZOOLÓGICO/EPGU - ZOOLÓGICO</v>
      </c>
    </row>
    <row r="5887" spans="1:11" x14ac:dyDescent="0.2">
      <c r="A5887" s="2" t="s">
        <v>840</v>
      </c>
      <c r="B5887" s="2" t="s">
        <v>451</v>
      </c>
      <c r="C5887" s="4">
        <v>5002</v>
      </c>
      <c r="D5887" s="2" t="s">
        <v>94</v>
      </c>
      <c r="E5887" s="2" t="s">
        <v>452</v>
      </c>
      <c r="F5887" s="23" t="str">
        <f t="shared" si="275"/>
        <v>ida</v>
      </c>
      <c r="G5887" s="4">
        <v>8</v>
      </c>
      <c r="H5887" s="2" t="s">
        <v>815</v>
      </c>
      <c r="I5887" s="2" t="s">
        <v>481</v>
      </c>
      <c r="J5887" s="23" t="str">
        <f t="shared" si="273"/>
        <v>UTB5002ida8</v>
      </c>
      <c r="K5887" s="32" t="str">
        <f t="shared" si="274"/>
        <v>TERMINAL VALPARAÍSO 2/PERÍMETRO URBANO DO VALPARAÍSO (CÉU AZUL - 3ª ETAPA)/PERÍMETRO URBANO DO VALPARAÍSO (CÉU AZUL - 3ª ETAPA)/BR-040/BR-040/BR-040/BR-040/EPIA/EPIA/EPIA/EPIA/EPGU - ZOOLÓGICO/EPGU - ZOOLÓGICO/AVENIDA DAS NAÇÕES (VILA TELEBRASÍLIA)</v>
      </c>
    </row>
    <row r="5888" spans="1:11" x14ac:dyDescent="0.2">
      <c r="A5888" s="2" t="s">
        <v>840</v>
      </c>
      <c r="B5888" s="2" t="s">
        <v>451</v>
      </c>
      <c r="C5888" s="4">
        <v>5002</v>
      </c>
      <c r="D5888" s="2" t="s">
        <v>94</v>
      </c>
      <c r="E5888" s="2" t="s">
        <v>452</v>
      </c>
      <c r="F5888" s="23" t="str">
        <f t="shared" si="275"/>
        <v>ida</v>
      </c>
      <c r="G5888" s="4">
        <v>8</v>
      </c>
      <c r="H5888" s="2" t="s">
        <v>815</v>
      </c>
      <c r="I5888" s="2" t="s">
        <v>481</v>
      </c>
      <c r="J5888" s="23" t="str">
        <f t="shared" si="273"/>
        <v>UTB5002ida8</v>
      </c>
      <c r="K5888" s="32" t="str">
        <f t="shared" si="274"/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</v>
      </c>
    </row>
    <row r="5889" spans="1:11" x14ac:dyDescent="0.2">
      <c r="A5889" s="2" t="s">
        <v>840</v>
      </c>
      <c r="B5889" s="2" t="s">
        <v>451</v>
      </c>
      <c r="C5889" s="4">
        <v>5002</v>
      </c>
      <c r="D5889" s="2" t="s">
        <v>94</v>
      </c>
      <c r="E5889" s="2" t="s">
        <v>452</v>
      </c>
      <c r="F5889" s="23" t="str">
        <f t="shared" si="275"/>
        <v>ida</v>
      </c>
      <c r="G5889" s="4">
        <v>9</v>
      </c>
      <c r="H5889" s="2" t="s">
        <v>648</v>
      </c>
      <c r="I5889" s="2" t="s">
        <v>481</v>
      </c>
      <c r="J5889" s="23" t="str">
        <f t="shared" si="273"/>
        <v>UTB5002ida9</v>
      </c>
      <c r="K5889" s="32" t="str">
        <f t="shared" si="274"/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</v>
      </c>
    </row>
    <row r="5890" spans="1:11" x14ac:dyDescent="0.2">
      <c r="A5890" s="2" t="s">
        <v>840</v>
      </c>
      <c r="B5890" s="2" t="s">
        <v>451</v>
      </c>
      <c r="C5890" s="4">
        <v>5002</v>
      </c>
      <c r="D5890" s="2" t="s">
        <v>94</v>
      </c>
      <c r="E5890" s="2" t="s">
        <v>452</v>
      </c>
      <c r="F5890" s="23" t="str">
        <f t="shared" si="275"/>
        <v>ida</v>
      </c>
      <c r="G5890" s="4">
        <v>9</v>
      </c>
      <c r="H5890" s="2" t="s">
        <v>648</v>
      </c>
      <c r="I5890" s="2" t="s">
        <v>481</v>
      </c>
      <c r="J5890" s="23" t="str">
        <f t="shared" si="273"/>
        <v>UTB5002ida9</v>
      </c>
      <c r="K5890" s="32" t="str">
        <f t="shared" si="274"/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</v>
      </c>
    </row>
    <row r="5891" spans="1:11" x14ac:dyDescent="0.2">
      <c r="A5891" s="2" t="s">
        <v>840</v>
      </c>
      <c r="B5891" s="2" t="s">
        <v>451</v>
      </c>
      <c r="C5891" s="4">
        <v>5002</v>
      </c>
      <c r="D5891" s="2" t="s">
        <v>94</v>
      </c>
      <c r="E5891" s="2" t="s">
        <v>452</v>
      </c>
      <c r="F5891" s="23" t="str">
        <f t="shared" si="275"/>
        <v>ida</v>
      </c>
      <c r="G5891" s="4">
        <v>10</v>
      </c>
      <c r="H5891" s="2" t="s">
        <v>483</v>
      </c>
      <c r="I5891" s="2" t="s">
        <v>481</v>
      </c>
      <c r="J5891" s="23" t="str">
        <f t="shared" ref="J5891:J5954" si="276">D5891&amp;C5891&amp;F5891&amp;G5891</f>
        <v>UTB5002ida10</v>
      </c>
      <c r="K5891" s="32" t="str">
        <f t="shared" ref="K5891:K5954" si="277">IF(G5891=1,H5891,K5890&amp;"/"&amp;H5891)</f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</v>
      </c>
    </row>
    <row r="5892" spans="1:11" x14ac:dyDescent="0.2">
      <c r="A5892" s="2" t="s">
        <v>840</v>
      </c>
      <c r="B5892" s="2" t="s">
        <v>451</v>
      </c>
      <c r="C5892" s="4">
        <v>5002</v>
      </c>
      <c r="D5892" s="2" t="s">
        <v>94</v>
      </c>
      <c r="E5892" s="2" t="s">
        <v>452</v>
      </c>
      <c r="F5892" s="23" t="str">
        <f t="shared" ref="F5892:F5955" si="278">IF(LEFT(E5892,3)="ida","ida","volta")</f>
        <v>ida</v>
      </c>
      <c r="G5892" s="4">
        <v>10</v>
      </c>
      <c r="H5892" s="2" t="s">
        <v>483</v>
      </c>
      <c r="I5892" s="2" t="s">
        <v>481</v>
      </c>
      <c r="J5892" s="23" t="str">
        <f t="shared" si="276"/>
        <v>UTB5002ida10</v>
      </c>
      <c r="K5892" s="32" t="str">
        <f t="shared" si="277"/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PILOTO/RODOVIÁRIA PLANO PILOTO</v>
      </c>
    </row>
    <row r="5893" spans="1:11" x14ac:dyDescent="0.2">
      <c r="A5893" s="2" t="s">
        <v>840</v>
      </c>
      <c r="B5893" s="2" t="s">
        <v>451</v>
      </c>
      <c r="C5893" s="4">
        <v>5002</v>
      </c>
      <c r="D5893" s="2" t="s">
        <v>94</v>
      </c>
      <c r="E5893" s="2" t="s">
        <v>469</v>
      </c>
      <c r="F5893" s="23" t="str">
        <f t="shared" si="278"/>
        <v>volta</v>
      </c>
      <c r="G5893" s="4">
        <v>1</v>
      </c>
      <c r="H5893" s="2" t="s">
        <v>483</v>
      </c>
      <c r="I5893" s="2" t="s">
        <v>481</v>
      </c>
      <c r="J5893" s="23" t="str">
        <f t="shared" si="276"/>
        <v>UTB5002volta1</v>
      </c>
      <c r="K5893" s="32" t="str">
        <f t="shared" si="277"/>
        <v>RODOVIÁRIA PLANO PILOTO</v>
      </c>
    </row>
    <row r="5894" spans="1:11" x14ac:dyDescent="0.2">
      <c r="A5894" s="2" t="s">
        <v>840</v>
      </c>
      <c r="B5894" s="2" t="s">
        <v>451</v>
      </c>
      <c r="C5894" s="4">
        <v>5002</v>
      </c>
      <c r="D5894" s="2" t="s">
        <v>94</v>
      </c>
      <c r="E5894" s="2" t="s">
        <v>469</v>
      </c>
      <c r="F5894" s="23" t="str">
        <f t="shared" si="278"/>
        <v>volta</v>
      </c>
      <c r="G5894" s="4">
        <v>1</v>
      </c>
      <c r="H5894" s="2" t="s">
        <v>483</v>
      </c>
      <c r="I5894" s="2" t="s">
        <v>481</v>
      </c>
      <c r="J5894" s="23" t="str">
        <f t="shared" si="276"/>
        <v>UTB5002volta1</v>
      </c>
      <c r="K5894" s="32" t="str">
        <f t="shared" si="277"/>
        <v>RODOVIÁRIA PLANO PILOTO</v>
      </c>
    </row>
    <row r="5895" spans="1:11" x14ac:dyDescent="0.2">
      <c r="A5895" s="2" t="s">
        <v>840</v>
      </c>
      <c r="B5895" s="2" t="s">
        <v>451</v>
      </c>
      <c r="C5895" s="4">
        <v>5002</v>
      </c>
      <c r="D5895" s="2" t="s">
        <v>94</v>
      </c>
      <c r="E5895" s="2" t="s">
        <v>469</v>
      </c>
      <c r="F5895" s="23" t="str">
        <f t="shared" si="278"/>
        <v>volta</v>
      </c>
      <c r="G5895" s="4">
        <v>2</v>
      </c>
      <c r="H5895" s="2" t="s">
        <v>648</v>
      </c>
      <c r="I5895" s="2" t="s">
        <v>481</v>
      </c>
      <c r="J5895" s="23" t="str">
        <f t="shared" si="276"/>
        <v>UTB5002volta2</v>
      </c>
      <c r="K5895" s="32" t="str">
        <f t="shared" si="277"/>
        <v>RODOVIÁRIA PLANO PILOTO/EIXO W SUL</v>
      </c>
    </row>
    <row r="5896" spans="1:11" x14ac:dyDescent="0.2">
      <c r="A5896" s="2" t="s">
        <v>840</v>
      </c>
      <c r="B5896" s="2" t="s">
        <v>451</v>
      </c>
      <c r="C5896" s="4">
        <v>5002</v>
      </c>
      <c r="D5896" s="2" t="s">
        <v>94</v>
      </c>
      <c r="E5896" s="2" t="s">
        <v>469</v>
      </c>
      <c r="F5896" s="23" t="str">
        <f t="shared" si="278"/>
        <v>volta</v>
      </c>
      <c r="G5896" s="4">
        <v>2</v>
      </c>
      <c r="H5896" s="2" t="s">
        <v>648</v>
      </c>
      <c r="I5896" s="2" t="s">
        <v>481</v>
      </c>
      <c r="J5896" s="23" t="str">
        <f t="shared" si="276"/>
        <v>UTB5002volta2</v>
      </c>
      <c r="K5896" s="32" t="str">
        <f t="shared" si="277"/>
        <v>RODOVIÁRIA PLANO PILOTO/EIXO W SUL/EIXO W SUL</v>
      </c>
    </row>
    <row r="5897" spans="1:11" x14ac:dyDescent="0.2">
      <c r="A5897" s="2" t="s">
        <v>840</v>
      </c>
      <c r="B5897" s="2" t="s">
        <v>451</v>
      </c>
      <c r="C5897" s="4">
        <v>5002</v>
      </c>
      <c r="D5897" s="2" t="s">
        <v>94</v>
      </c>
      <c r="E5897" s="2" t="s">
        <v>469</v>
      </c>
      <c r="F5897" s="23" t="str">
        <f t="shared" si="278"/>
        <v>volta</v>
      </c>
      <c r="G5897" s="4">
        <v>3</v>
      </c>
      <c r="H5897" s="2" t="s">
        <v>815</v>
      </c>
      <c r="I5897" s="2" t="s">
        <v>481</v>
      </c>
      <c r="J5897" s="23" t="str">
        <f t="shared" si="276"/>
        <v>UTB5002volta3</v>
      </c>
      <c r="K5897" s="32" t="str">
        <f t="shared" si="277"/>
        <v>RODOVIÁRIA PLANO PILOTO/EIXO W SUL/EIXO W SUL/AVENIDA DAS NAÇÕES (VILA TELEBRASÍLIA)</v>
      </c>
    </row>
    <row r="5898" spans="1:11" x14ac:dyDescent="0.2">
      <c r="A5898" s="2" t="s">
        <v>840</v>
      </c>
      <c r="B5898" s="2" t="s">
        <v>451</v>
      </c>
      <c r="C5898" s="4">
        <v>5002</v>
      </c>
      <c r="D5898" s="2" t="s">
        <v>94</v>
      </c>
      <c r="E5898" s="2" t="s">
        <v>469</v>
      </c>
      <c r="F5898" s="23" t="str">
        <f t="shared" si="278"/>
        <v>volta</v>
      </c>
      <c r="G5898" s="4">
        <v>3</v>
      </c>
      <c r="H5898" s="2" t="s">
        <v>815</v>
      </c>
      <c r="I5898" s="2" t="s">
        <v>481</v>
      </c>
      <c r="J5898" s="23" t="str">
        <f t="shared" si="276"/>
        <v>UTB5002volta3</v>
      </c>
      <c r="K5898" s="32" t="str">
        <f t="shared" si="277"/>
        <v>RODOVIÁRIA PLANO PILOTO/EIXO W SUL/EIXO W SUL/AVENIDA DAS NAÇÕES (VILA TELEBRASÍLIA)/AVENIDA DAS NAÇÕES (VILA TELEBRASÍLIA)</v>
      </c>
    </row>
    <row r="5899" spans="1:11" x14ac:dyDescent="0.2">
      <c r="A5899" s="2" t="s">
        <v>840</v>
      </c>
      <c r="B5899" s="2" t="s">
        <v>451</v>
      </c>
      <c r="C5899" s="4">
        <v>5002</v>
      </c>
      <c r="D5899" s="2" t="s">
        <v>94</v>
      </c>
      <c r="E5899" s="2" t="s">
        <v>469</v>
      </c>
      <c r="F5899" s="23" t="str">
        <f t="shared" si="278"/>
        <v>volta</v>
      </c>
      <c r="G5899" s="4">
        <v>4</v>
      </c>
      <c r="H5899" s="2" t="s">
        <v>503</v>
      </c>
      <c r="I5899" s="2" t="s">
        <v>504</v>
      </c>
      <c r="J5899" s="23" t="str">
        <f t="shared" si="276"/>
        <v>UTB5002volta4</v>
      </c>
      <c r="K5899" s="32" t="str">
        <f t="shared" si="277"/>
        <v>RODOVIÁRIA PLANO PILOTO/EIXO W SUL/EIXO W SUL/AVENIDA DAS NAÇÕES (VILA TELEBRASÍLIA)/AVENIDA DAS NAÇÕES (VILA TELEBRASÍLIA)/EPGU - ZOOLÓGICO</v>
      </c>
    </row>
    <row r="5900" spans="1:11" x14ac:dyDescent="0.2">
      <c r="A5900" s="2" t="s">
        <v>840</v>
      </c>
      <c r="B5900" s="2" t="s">
        <v>451</v>
      </c>
      <c r="C5900" s="4">
        <v>5002</v>
      </c>
      <c r="D5900" s="2" t="s">
        <v>94</v>
      </c>
      <c r="E5900" s="2" t="s">
        <v>469</v>
      </c>
      <c r="F5900" s="23" t="str">
        <f t="shared" si="278"/>
        <v>volta</v>
      </c>
      <c r="G5900" s="4">
        <v>4</v>
      </c>
      <c r="H5900" s="2" t="s">
        <v>503</v>
      </c>
      <c r="I5900" s="2" t="s">
        <v>504</v>
      </c>
      <c r="J5900" s="23" t="str">
        <f t="shared" si="276"/>
        <v>UTB5002volta4</v>
      </c>
      <c r="K5900" s="32" t="str">
        <f t="shared" si="277"/>
        <v>RODOVIÁRIA PLANO PILOTO/EIXO W SUL/EIXO W SUL/AVENIDA DAS NAÇÕES (VILA TELEBRASÍLIA)/AVENIDA DAS NAÇÕES (VILA TELEBRASÍLIA)/EPGU - ZOOLÓGICO/EPGU - ZOOLÓGICO</v>
      </c>
    </row>
    <row r="5901" spans="1:11" x14ac:dyDescent="0.2">
      <c r="A5901" s="2" t="s">
        <v>840</v>
      </c>
      <c r="B5901" s="2" t="s">
        <v>451</v>
      </c>
      <c r="C5901" s="4">
        <v>5002</v>
      </c>
      <c r="D5901" s="2" t="s">
        <v>94</v>
      </c>
      <c r="E5901" s="2" t="s">
        <v>469</v>
      </c>
      <c r="F5901" s="23" t="str">
        <f t="shared" si="278"/>
        <v>volta</v>
      </c>
      <c r="G5901" s="4">
        <v>5</v>
      </c>
      <c r="H5901" s="2" t="s">
        <v>463</v>
      </c>
      <c r="I5901" s="2" t="s">
        <v>707</v>
      </c>
      <c r="J5901" s="23" t="str">
        <f t="shared" si="276"/>
        <v>UTB5002volta5</v>
      </c>
      <c r="K5901" s="32" t="str">
        <f t="shared" si="277"/>
        <v>RODOVIÁRIA PLANO PILOTO/EIXO W SUL/EIXO W SUL/AVENIDA DAS NAÇÕES (VILA TELEBRASÍLIA)/AVENIDA DAS NAÇÕES (VILA TELEBRASÍLIA)/EPGU - ZOOLÓGICO/EPGU - ZOOLÓGICO/EPIA</v>
      </c>
    </row>
    <row r="5902" spans="1:11" x14ac:dyDescent="0.2">
      <c r="A5902" s="2" t="s">
        <v>840</v>
      </c>
      <c r="B5902" s="2" t="s">
        <v>451</v>
      </c>
      <c r="C5902" s="4">
        <v>5002</v>
      </c>
      <c r="D5902" s="2" t="s">
        <v>94</v>
      </c>
      <c r="E5902" s="2" t="s">
        <v>469</v>
      </c>
      <c r="F5902" s="23" t="str">
        <f t="shared" si="278"/>
        <v>volta</v>
      </c>
      <c r="G5902" s="4">
        <v>5</v>
      </c>
      <c r="H5902" s="2" t="s">
        <v>463</v>
      </c>
      <c r="I5902" s="2" t="s">
        <v>707</v>
      </c>
      <c r="J5902" s="23" t="str">
        <f t="shared" si="276"/>
        <v>UTB5002volta5</v>
      </c>
      <c r="K5902" s="32" t="str">
        <f t="shared" si="277"/>
        <v>RODOVIÁRIA PLANO PILOTO/EIXO W SUL/EIXO W SUL/AVENIDA DAS NAÇÕES (VILA TELEBRASÍLIA)/AVENIDA DAS NAÇÕES (VILA TELEBRASÍLIA)/EPGU - ZOOLÓGICO/EPGU - ZOOLÓGICO/EPIA/EPIA</v>
      </c>
    </row>
    <row r="5903" spans="1:11" x14ac:dyDescent="0.2">
      <c r="A5903" s="2" t="s">
        <v>840</v>
      </c>
      <c r="B5903" s="2" t="s">
        <v>451</v>
      </c>
      <c r="C5903" s="4">
        <v>5002</v>
      </c>
      <c r="D5903" s="2" t="s">
        <v>94</v>
      </c>
      <c r="E5903" s="2" t="s">
        <v>469</v>
      </c>
      <c r="F5903" s="23" t="str">
        <f t="shared" si="278"/>
        <v>volta</v>
      </c>
      <c r="G5903" s="4">
        <v>6</v>
      </c>
      <c r="H5903" s="2" t="s">
        <v>463</v>
      </c>
      <c r="I5903" s="2" t="s">
        <v>811</v>
      </c>
      <c r="J5903" s="23" t="str">
        <f t="shared" si="276"/>
        <v>UTB5002volta6</v>
      </c>
      <c r="K5903" s="32" t="str">
        <f t="shared" si="277"/>
        <v>RODOVIÁRIA PLANO PILOTO/EIXO W SUL/EIXO W SUL/AVENIDA DAS NAÇÕES (VILA TELEBRASÍLIA)/AVENIDA DAS NAÇÕES (VILA TELEBRASÍLIA)/EPGU - ZOOLÓGICO/EPGU - ZOOLÓGICO/EPIA/EPIA/EPIA</v>
      </c>
    </row>
    <row r="5904" spans="1:11" x14ac:dyDescent="0.2">
      <c r="A5904" s="2" t="s">
        <v>840</v>
      </c>
      <c r="B5904" s="2" t="s">
        <v>451</v>
      </c>
      <c r="C5904" s="4">
        <v>5002</v>
      </c>
      <c r="D5904" s="2" t="s">
        <v>94</v>
      </c>
      <c r="E5904" s="2" t="s">
        <v>469</v>
      </c>
      <c r="F5904" s="23" t="str">
        <f t="shared" si="278"/>
        <v>volta</v>
      </c>
      <c r="G5904" s="4">
        <v>6</v>
      </c>
      <c r="H5904" s="2" t="s">
        <v>463</v>
      </c>
      <c r="I5904" s="2" t="s">
        <v>811</v>
      </c>
      <c r="J5904" s="23" t="str">
        <f t="shared" si="276"/>
        <v>UTB5002volta6</v>
      </c>
      <c r="K5904" s="32" t="str">
        <f t="shared" si="277"/>
        <v>RODOVIÁRIA PLANO PILOTO/EIXO W SUL/EIXO W SUL/AVENIDA DAS NAÇÕES (VILA TELEBRASÍLIA)/AVENIDA DAS NAÇÕES (VILA TELEBRASÍLIA)/EPGU - ZOOLÓGICO/EPGU - ZOOLÓGICO/EPIA/EPIA/EPIA/EPIA</v>
      </c>
    </row>
    <row r="5905" spans="1:11" x14ac:dyDescent="0.2">
      <c r="A5905" s="2" t="s">
        <v>840</v>
      </c>
      <c r="B5905" s="2" t="s">
        <v>451</v>
      </c>
      <c r="C5905" s="4">
        <v>5002</v>
      </c>
      <c r="D5905" s="2" t="s">
        <v>94</v>
      </c>
      <c r="E5905" s="2" t="s">
        <v>469</v>
      </c>
      <c r="F5905" s="23" t="str">
        <f t="shared" si="278"/>
        <v>volta</v>
      </c>
      <c r="G5905" s="4">
        <v>7</v>
      </c>
      <c r="H5905" s="2" t="s">
        <v>809</v>
      </c>
      <c r="I5905" s="2" t="s">
        <v>810</v>
      </c>
      <c r="J5905" s="23" t="str">
        <f t="shared" si="276"/>
        <v>UTB5002volta7</v>
      </c>
      <c r="K5905" s="32" t="str">
        <f t="shared" si="277"/>
        <v>RODOVIÁRIA PLANO PILOTO/EIXO W SUL/EIXO W SUL/AVENIDA DAS NAÇÕES (VILA TELEBRASÍLIA)/AVENIDA DAS NAÇÕES (VILA TELEBRASÍLIA)/EPGU - ZOOLÓGICO/EPGU - ZOOLÓGICO/EPIA/EPIA/EPIA/EPIA/BR-040</v>
      </c>
    </row>
    <row r="5906" spans="1:11" x14ac:dyDescent="0.2">
      <c r="A5906" s="2" t="s">
        <v>840</v>
      </c>
      <c r="B5906" s="2" t="s">
        <v>451</v>
      </c>
      <c r="C5906" s="4">
        <v>5002</v>
      </c>
      <c r="D5906" s="2" t="s">
        <v>94</v>
      </c>
      <c r="E5906" s="2" t="s">
        <v>469</v>
      </c>
      <c r="F5906" s="23" t="str">
        <f t="shared" si="278"/>
        <v>volta</v>
      </c>
      <c r="G5906" s="4">
        <v>7</v>
      </c>
      <c r="H5906" s="2" t="s">
        <v>809</v>
      </c>
      <c r="I5906" s="2" t="s">
        <v>810</v>
      </c>
      <c r="J5906" s="23" t="str">
        <f t="shared" si="276"/>
        <v>UTB5002volta7</v>
      </c>
      <c r="K5906" s="32" t="str">
        <f t="shared" si="277"/>
        <v>RODOVIÁRIA PLANO PILOTO/EIXO W SUL/EIXO W SUL/AVENIDA DAS NAÇÕES (VILA TELEBRASÍLIA)/AVENIDA DAS NAÇÕES (VILA TELEBRASÍLIA)/EPGU - ZOOLÓGICO/EPGU - ZOOLÓGICO/EPIA/EPIA/EPIA/EPIA/BR-040/BR-040</v>
      </c>
    </row>
    <row r="5907" spans="1:11" x14ac:dyDescent="0.2">
      <c r="A5907" s="2" t="s">
        <v>840</v>
      </c>
      <c r="B5907" s="2" t="s">
        <v>451</v>
      </c>
      <c r="C5907" s="4">
        <v>5002</v>
      </c>
      <c r="D5907" s="2" t="s">
        <v>94</v>
      </c>
      <c r="E5907" s="2" t="s">
        <v>469</v>
      </c>
      <c r="F5907" s="23" t="str">
        <f t="shared" si="278"/>
        <v>volta</v>
      </c>
      <c r="G5907" s="4">
        <v>8</v>
      </c>
      <c r="H5907" s="2" t="s">
        <v>809</v>
      </c>
      <c r="I5907" s="2" t="s">
        <v>842</v>
      </c>
      <c r="J5907" s="23" t="str">
        <f t="shared" si="276"/>
        <v>UTB5002volta8</v>
      </c>
      <c r="K5907" s="32" t="str">
        <f t="shared" si="277"/>
        <v>RODOVIÁRIA PLANO PILOTO/EIXO W SUL/EIXO W SUL/AVENIDA DAS NAÇÕES (VILA TELEBRASÍLIA)/AVENIDA DAS NAÇÕES (VILA TELEBRASÍLIA)/EPGU - ZOOLÓGICO/EPGU - ZOOLÓGICO/EPIA/EPIA/EPIA/EPIA/BR-040/BR-040/BR-040</v>
      </c>
    </row>
    <row r="5908" spans="1:11" x14ac:dyDescent="0.2">
      <c r="A5908" s="2" t="s">
        <v>840</v>
      </c>
      <c r="B5908" s="2" t="s">
        <v>451</v>
      </c>
      <c r="C5908" s="4">
        <v>5002</v>
      </c>
      <c r="D5908" s="2" t="s">
        <v>94</v>
      </c>
      <c r="E5908" s="2" t="s">
        <v>469</v>
      </c>
      <c r="F5908" s="23" t="str">
        <f t="shared" si="278"/>
        <v>volta</v>
      </c>
      <c r="G5908" s="4">
        <v>8</v>
      </c>
      <c r="H5908" s="2" t="s">
        <v>809</v>
      </c>
      <c r="I5908" s="2" t="s">
        <v>842</v>
      </c>
      <c r="J5908" s="23" t="str">
        <f t="shared" si="276"/>
        <v>UTB5002volta8</v>
      </c>
      <c r="K5908" s="32" t="str">
        <f t="shared" si="277"/>
        <v>RODOVIÁRIA PLANO PILOTO/EIXO W SUL/EIXO W SUL/AVENIDA DAS NAÇÕES (VILA TELEBRASÍLIA)/AVENIDA DAS NAÇÕES (VILA TELEBRASÍLIA)/EPGU - ZOOLÓGICO/EPGU - ZOOLÓGICO/EPIA/EPIA/EPIA/EPIA/BR-040/BR-040/BR-040/BR-040</v>
      </c>
    </row>
    <row r="5909" spans="1:11" x14ac:dyDescent="0.2">
      <c r="A5909" s="2" t="s">
        <v>840</v>
      </c>
      <c r="B5909" s="2" t="s">
        <v>451</v>
      </c>
      <c r="C5909" s="4">
        <v>5002</v>
      </c>
      <c r="D5909" s="2" t="s">
        <v>94</v>
      </c>
      <c r="E5909" s="2" t="s">
        <v>469</v>
      </c>
      <c r="F5909" s="23" t="str">
        <f t="shared" si="278"/>
        <v>volta</v>
      </c>
      <c r="G5909" s="4">
        <v>9</v>
      </c>
      <c r="H5909" s="2" t="s">
        <v>844</v>
      </c>
      <c r="I5909" s="2" t="s">
        <v>842</v>
      </c>
      <c r="J5909" s="23" t="str">
        <f t="shared" si="276"/>
        <v>UTB5002volta9</v>
      </c>
      <c r="K5909" s="32" t="str">
        <f t="shared" si="277"/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</v>
      </c>
    </row>
    <row r="5910" spans="1:11" x14ac:dyDescent="0.2">
      <c r="A5910" s="2" t="s">
        <v>840</v>
      </c>
      <c r="B5910" s="2" t="s">
        <v>451</v>
      </c>
      <c r="C5910" s="4">
        <v>5002</v>
      </c>
      <c r="D5910" s="2" t="s">
        <v>94</v>
      </c>
      <c r="E5910" s="2" t="s">
        <v>469</v>
      </c>
      <c r="F5910" s="23" t="str">
        <f t="shared" si="278"/>
        <v>volta</v>
      </c>
      <c r="G5910" s="4">
        <v>9</v>
      </c>
      <c r="H5910" s="2" t="s">
        <v>844</v>
      </c>
      <c r="I5910" s="2" t="s">
        <v>842</v>
      </c>
      <c r="J5910" s="23" t="str">
        <f t="shared" si="276"/>
        <v>UTB5002volta9</v>
      </c>
      <c r="K5910" s="32" t="str">
        <f t="shared" si="277"/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</v>
      </c>
    </row>
    <row r="5911" spans="1:11" x14ac:dyDescent="0.2">
      <c r="A5911" s="2" t="s">
        <v>840</v>
      </c>
      <c r="B5911" s="2" t="s">
        <v>451</v>
      </c>
      <c r="C5911" s="4">
        <v>5002</v>
      </c>
      <c r="D5911" s="2" t="s">
        <v>94</v>
      </c>
      <c r="E5911" s="2" t="s">
        <v>469</v>
      </c>
      <c r="F5911" s="23" t="str">
        <f t="shared" si="278"/>
        <v>volta</v>
      </c>
      <c r="G5911" s="4">
        <v>10</v>
      </c>
      <c r="H5911" s="2" t="s">
        <v>841</v>
      </c>
      <c r="I5911" s="2" t="s">
        <v>842</v>
      </c>
      <c r="J5911" s="23" t="str">
        <f t="shared" si="276"/>
        <v>UTB5002volta10</v>
      </c>
      <c r="K5911" s="32" t="str">
        <f t="shared" si="277"/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</v>
      </c>
    </row>
    <row r="5912" spans="1:11" x14ac:dyDescent="0.2">
      <c r="A5912" s="2" t="s">
        <v>840</v>
      </c>
      <c r="B5912" s="2" t="s">
        <v>451</v>
      </c>
      <c r="C5912" s="4">
        <v>5002</v>
      </c>
      <c r="D5912" s="2" t="s">
        <v>94</v>
      </c>
      <c r="E5912" s="2" t="s">
        <v>469</v>
      </c>
      <c r="F5912" s="23" t="str">
        <f t="shared" si="278"/>
        <v>volta</v>
      </c>
      <c r="G5912" s="4">
        <v>10</v>
      </c>
      <c r="H5912" s="2" t="s">
        <v>841</v>
      </c>
      <c r="I5912" s="2" t="s">
        <v>842</v>
      </c>
      <c r="J5912" s="23" t="str">
        <f t="shared" si="276"/>
        <v>UTB5002volta10</v>
      </c>
      <c r="K5912" s="32" t="str">
        <f t="shared" si="277"/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2/TERMINAL VALPARAÍSO 2</v>
      </c>
    </row>
    <row r="5913" spans="1:11" x14ac:dyDescent="0.2">
      <c r="A5913" s="2" t="s">
        <v>840</v>
      </c>
      <c r="B5913" s="2" t="s">
        <v>451</v>
      </c>
      <c r="C5913" s="4">
        <v>5003</v>
      </c>
      <c r="D5913" s="2" t="s">
        <v>94</v>
      </c>
      <c r="E5913" s="2" t="s">
        <v>452</v>
      </c>
      <c r="F5913" s="23" t="str">
        <f t="shared" si="278"/>
        <v>ida</v>
      </c>
      <c r="G5913" s="4">
        <v>1</v>
      </c>
      <c r="H5913" s="2" t="s">
        <v>841</v>
      </c>
      <c r="I5913" s="2" t="s">
        <v>842</v>
      </c>
      <c r="J5913" s="23" t="str">
        <f t="shared" si="276"/>
        <v>UTB5003ida1</v>
      </c>
      <c r="K5913" s="32" t="str">
        <f t="shared" si="277"/>
        <v>TERMINAL VALPARAÍSO 2</v>
      </c>
    </row>
    <row r="5914" spans="1:11" x14ac:dyDescent="0.2">
      <c r="A5914" s="2" t="s">
        <v>840</v>
      </c>
      <c r="B5914" s="2" t="s">
        <v>451</v>
      </c>
      <c r="C5914" s="4">
        <v>5003</v>
      </c>
      <c r="D5914" s="2" t="s">
        <v>94</v>
      </c>
      <c r="E5914" s="2" t="s">
        <v>452</v>
      </c>
      <c r="F5914" s="23" t="str">
        <f t="shared" si="278"/>
        <v>ida</v>
      </c>
      <c r="G5914" s="4">
        <v>2</v>
      </c>
      <c r="H5914" s="2" t="s">
        <v>843</v>
      </c>
      <c r="I5914" s="2" t="s">
        <v>842</v>
      </c>
      <c r="J5914" s="23" t="str">
        <f t="shared" si="276"/>
        <v>UTB5003ida2</v>
      </c>
      <c r="K5914" s="32" t="str">
        <f t="shared" si="277"/>
        <v>TERMINAL VALPARAÍSO 2/PERÍMETRO URBANO DO VALPARAÍSO (CÉU AZUL)</v>
      </c>
    </row>
    <row r="5915" spans="1:11" x14ac:dyDescent="0.2">
      <c r="A5915" s="2" t="s">
        <v>840</v>
      </c>
      <c r="B5915" s="2" t="s">
        <v>451</v>
      </c>
      <c r="C5915" s="4">
        <v>5003</v>
      </c>
      <c r="D5915" s="2" t="s">
        <v>94</v>
      </c>
      <c r="E5915" s="2" t="s">
        <v>452</v>
      </c>
      <c r="F5915" s="23" t="str">
        <f t="shared" si="278"/>
        <v>ida</v>
      </c>
      <c r="G5915" s="4">
        <v>3</v>
      </c>
      <c r="H5915" s="2" t="s">
        <v>809</v>
      </c>
      <c r="I5915" s="2" t="s">
        <v>842</v>
      </c>
      <c r="J5915" s="23" t="str">
        <f t="shared" si="276"/>
        <v>UTB5003ida3</v>
      </c>
      <c r="K5915" s="32" t="str">
        <f t="shared" si="277"/>
        <v>TERMINAL VALPARAÍSO 2/PERÍMETRO URBANO DO VALPARAÍSO (CÉU AZUL)/BR-040</v>
      </c>
    </row>
    <row r="5916" spans="1:11" x14ac:dyDescent="0.2">
      <c r="A5916" s="2" t="s">
        <v>840</v>
      </c>
      <c r="B5916" s="2" t="s">
        <v>451</v>
      </c>
      <c r="C5916" s="4">
        <v>5003</v>
      </c>
      <c r="D5916" s="2" t="s">
        <v>94</v>
      </c>
      <c r="E5916" s="2" t="s">
        <v>452</v>
      </c>
      <c r="F5916" s="23" t="str">
        <f t="shared" si="278"/>
        <v>ida</v>
      </c>
      <c r="G5916" s="4">
        <v>4</v>
      </c>
      <c r="H5916" s="2" t="s">
        <v>463</v>
      </c>
      <c r="I5916" s="2" t="s">
        <v>811</v>
      </c>
      <c r="J5916" s="23" t="str">
        <f t="shared" si="276"/>
        <v>UTB5003ida4</v>
      </c>
      <c r="K5916" s="32" t="str">
        <f t="shared" si="277"/>
        <v>TERMINAL VALPARAÍSO 2/PERÍMETRO URBANO DO VALPARAÍSO (CÉU AZUL)/BR-040/EPIA</v>
      </c>
    </row>
    <row r="5917" spans="1:11" x14ac:dyDescent="0.2">
      <c r="A5917" s="2" t="s">
        <v>840</v>
      </c>
      <c r="B5917" s="2" t="s">
        <v>451</v>
      </c>
      <c r="C5917" s="4">
        <v>5003</v>
      </c>
      <c r="D5917" s="2" t="s">
        <v>94</v>
      </c>
      <c r="E5917" s="2" t="s">
        <v>452</v>
      </c>
      <c r="F5917" s="23" t="str">
        <f t="shared" si="278"/>
        <v>ida</v>
      </c>
      <c r="G5917" s="4">
        <v>5</v>
      </c>
      <c r="H5917" s="2" t="s">
        <v>463</v>
      </c>
      <c r="I5917" s="2" t="s">
        <v>707</v>
      </c>
      <c r="J5917" s="23" t="str">
        <f t="shared" si="276"/>
        <v>UTB5003ida5</v>
      </c>
      <c r="K5917" s="32" t="str">
        <f t="shared" si="277"/>
        <v>TERMINAL VALPARAÍSO 2/PERÍMETRO URBANO DO VALPARAÍSO (CÉU AZUL)/BR-040/EPIA/EPIA</v>
      </c>
    </row>
    <row r="5918" spans="1:11" x14ac:dyDescent="0.2">
      <c r="A5918" s="2" t="s">
        <v>840</v>
      </c>
      <c r="B5918" s="2" t="s">
        <v>451</v>
      </c>
      <c r="C5918" s="4">
        <v>5003</v>
      </c>
      <c r="D5918" s="2" t="s">
        <v>94</v>
      </c>
      <c r="E5918" s="2" t="s">
        <v>452</v>
      </c>
      <c r="F5918" s="23" t="str">
        <f t="shared" si="278"/>
        <v>ida</v>
      </c>
      <c r="G5918" s="4">
        <v>6</v>
      </c>
      <c r="H5918" s="2" t="s">
        <v>503</v>
      </c>
      <c r="I5918" s="2" t="s">
        <v>504</v>
      </c>
      <c r="J5918" s="23" t="str">
        <f t="shared" si="276"/>
        <v>UTB5003ida6</v>
      </c>
      <c r="K5918" s="32" t="str">
        <f t="shared" si="277"/>
        <v>TERMINAL VALPARAÍSO 2/PERÍMETRO URBANO DO VALPARAÍSO (CÉU AZUL)/BR-040/EPIA/EPIA/EPGU - ZOOLÓGICO</v>
      </c>
    </row>
    <row r="5919" spans="1:11" x14ac:dyDescent="0.2">
      <c r="A5919" s="2" t="s">
        <v>840</v>
      </c>
      <c r="B5919" s="2" t="s">
        <v>451</v>
      </c>
      <c r="C5919" s="4">
        <v>5003</v>
      </c>
      <c r="D5919" s="2" t="s">
        <v>94</v>
      </c>
      <c r="E5919" s="2" t="s">
        <v>452</v>
      </c>
      <c r="F5919" s="23" t="str">
        <f t="shared" si="278"/>
        <v>ida</v>
      </c>
      <c r="G5919" s="4">
        <v>7</v>
      </c>
      <c r="H5919" s="2" t="s">
        <v>815</v>
      </c>
      <c r="I5919" s="2" t="s">
        <v>481</v>
      </c>
      <c r="J5919" s="23" t="str">
        <f t="shared" si="276"/>
        <v>UTB5003ida7</v>
      </c>
      <c r="K5919" s="32" t="str">
        <f t="shared" si="277"/>
        <v>TERMINAL VALPARAÍSO 2/PERÍMETRO URBANO DO VALPARAÍSO (CÉU AZUL)/BR-040/EPIA/EPIA/EPGU - ZOOLÓGICO/AVENIDA DAS NAÇÕES (VILA TELEBRASÍLIA)</v>
      </c>
    </row>
    <row r="5920" spans="1:11" x14ac:dyDescent="0.2">
      <c r="A5920" s="2" t="s">
        <v>840</v>
      </c>
      <c r="B5920" s="2" t="s">
        <v>451</v>
      </c>
      <c r="C5920" s="4">
        <v>5003</v>
      </c>
      <c r="D5920" s="2" t="s">
        <v>94</v>
      </c>
      <c r="E5920" s="2" t="s">
        <v>452</v>
      </c>
      <c r="F5920" s="23" t="str">
        <f t="shared" si="278"/>
        <v>ida</v>
      </c>
      <c r="G5920" s="4">
        <v>8</v>
      </c>
      <c r="H5920" s="2" t="s">
        <v>648</v>
      </c>
      <c r="I5920" s="2" t="s">
        <v>481</v>
      </c>
      <c r="J5920" s="23" t="str">
        <f t="shared" si="276"/>
        <v>UTB5003ida8</v>
      </c>
      <c r="K5920" s="32" t="str">
        <f t="shared" si="277"/>
        <v>TERMINAL VALPARAÍSO 2/PERÍMETRO URBANO DO VALPARAÍSO (CÉU AZUL)/BR-040/EPIA/EPIA/EPGU - ZOOLÓGICO/AVENIDA DAS NAÇÕES (VILA TELEBRASÍLIA)/EIXO W SUL</v>
      </c>
    </row>
    <row r="5921" spans="1:11" x14ac:dyDescent="0.2">
      <c r="A5921" s="2" t="s">
        <v>840</v>
      </c>
      <c r="B5921" s="2" t="s">
        <v>451</v>
      </c>
      <c r="C5921" s="4">
        <v>5003</v>
      </c>
      <c r="D5921" s="2" t="s">
        <v>94</v>
      </c>
      <c r="E5921" s="2" t="s">
        <v>452</v>
      </c>
      <c r="F5921" s="23" t="str">
        <f t="shared" si="278"/>
        <v>ida</v>
      </c>
      <c r="G5921" s="4">
        <v>9</v>
      </c>
      <c r="H5921" s="2" t="s">
        <v>483</v>
      </c>
      <c r="I5921" s="2" t="s">
        <v>481</v>
      </c>
      <c r="J5921" s="23" t="str">
        <f t="shared" si="276"/>
        <v>UTB5003ida9</v>
      </c>
      <c r="K5921" s="32" t="str">
        <f t="shared" si="277"/>
        <v>TERMINAL VALPARAÍSO 2/PERÍMETRO URBANO DO VALPARAÍSO (CÉU AZUL)/BR-040/EPIA/EPIA/EPGU - ZOOLÓGICO/AVENIDA DAS NAÇÕES (VILA TELEBRASÍLIA)/EIXO W SUL/RODOVIÁRIA PLANO PILOTO</v>
      </c>
    </row>
    <row r="5922" spans="1:11" x14ac:dyDescent="0.2">
      <c r="A5922" s="2" t="s">
        <v>840</v>
      </c>
      <c r="B5922" s="2" t="s">
        <v>451</v>
      </c>
      <c r="C5922" s="4">
        <v>5003</v>
      </c>
      <c r="D5922" s="2" t="s">
        <v>94</v>
      </c>
      <c r="E5922" s="2" t="s">
        <v>469</v>
      </c>
      <c r="F5922" s="23" t="str">
        <f t="shared" si="278"/>
        <v>volta</v>
      </c>
      <c r="G5922" s="4">
        <v>1</v>
      </c>
      <c r="H5922" s="2" t="s">
        <v>483</v>
      </c>
      <c r="I5922" s="2" t="s">
        <v>481</v>
      </c>
      <c r="J5922" s="23" t="str">
        <f t="shared" si="276"/>
        <v>UTB5003volta1</v>
      </c>
      <c r="K5922" s="32" t="str">
        <f t="shared" si="277"/>
        <v>RODOVIÁRIA PLANO PILOTO</v>
      </c>
    </row>
    <row r="5923" spans="1:11" x14ac:dyDescent="0.2">
      <c r="A5923" s="2" t="s">
        <v>840</v>
      </c>
      <c r="B5923" s="2" t="s">
        <v>451</v>
      </c>
      <c r="C5923" s="4">
        <v>5003</v>
      </c>
      <c r="D5923" s="2" t="s">
        <v>94</v>
      </c>
      <c r="E5923" s="2" t="s">
        <v>469</v>
      </c>
      <c r="F5923" s="23" t="str">
        <f t="shared" si="278"/>
        <v>volta</v>
      </c>
      <c r="G5923" s="4">
        <v>2</v>
      </c>
      <c r="H5923" s="2" t="s">
        <v>648</v>
      </c>
      <c r="I5923" s="2" t="s">
        <v>481</v>
      </c>
      <c r="J5923" s="23" t="str">
        <f t="shared" si="276"/>
        <v>UTB5003volta2</v>
      </c>
      <c r="K5923" s="32" t="str">
        <f t="shared" si="277"/>
        <v>RODOVIÁRIA PLANO PILOTO/EIXO W SUL</v>
      </c>
    </row>
    <row r="5924" spans="1:11" x14ac:dyDescent="0.2">
      <c r="A5924" s="2" t="s">
        <v>840</v>
      </c>
      <c r="B5924" s="2" t="s">
        <v>451</v>
      </c>
      <c r="C5924" s="4">
        <v>5003</v>
      </c>
      <c r="D5924" s="2" t="s">
        <v>94</v>
      </c>
      <c r="E5924" s="2" t="s">
        <v>469</v>
      </c>
      <c r="F5924" s="23" t="str">
        <f t="shared" si="278"/>
        <v>volta</v>
      </c>
      <c r="G5924" s="4">
        <v>3</v>
      </c>
      <c r="H5924" s="2" t="s">
        <v>815</v>
      </c>
      <c r="I5924" s="2" t="s">
        <v>481</v>
      </c>
      <c r="J5924" s="23" t="str">
        <f t="shared" si="276"/>
        <v>UTB5003volta3</v>
      </c>
      <c r="K5924" s="32" t="str">
        <f t="shared" si="277"/>
        <v>RODOVIÁRIA PLANO PILOTO/EIXO W SUL/AVENIDA DAS NAÇÕES (VILA TELEBRASÍLIA)</v>
      </c>
    </row>
    <row r="5925" spans="1:11" x14ac:dyDescent="0.2">
      <c r="A5925" s="2" t="s">
        <v>840</v>
      </c>
      <c r="B5925" s="2" t="s">
        <v>451</v>
      </c>
      <c r="C5925" s="4">
        <v>5003</v>
      </c>
      <c r="D5925" s="2" t="s">
        <v>94</v>
      </c>
      <c r="E5925" s="2" t="s">
        <v>469</v>
      </c>
      <c r="F5925" s="23" t="str">
        <f t="shared" si="278"/>
        <v>volta</v>
      </c>
      <c r="G5925" s="4">
        <v>4</v>
      </c>
      <c r="H5925" s="2" t="s">
        <v>503</v>
      </c>
      <c r="I5925" s="2" t="s">
        <v>504</v>
      </c>
      <c r="J5925" s="23" t="str">
        <f t="shared" si="276"/>
        <v>UTB5003volta4</v>
      </c>
      <c r="K5925" s="32" t="str">
        <f t="shared" si="277"/>
        <v>RODOVIÁRIA PLANO PILOTO/EIXO W SUL/AVENIDA DAS NAÇÕES (VILA TELEBRASÍLIA)/EPGU - ZOOLÓGICO</v>
      </c>
    </row>
    <row r="5926" spans="1:11" x14ac:dyDescent="0.2">
      <c r="A5926" s="2" t="s">
        <v>840</v>
      </c>
      <c r="B5926" s="2" t="s">
        <v>451</v>
      </c>
      <c r="C5926" s="4">
        <v>5003</v>
      </c>
      <c r="D5926" s="2" t="s">
        <v>94</v>
      </c>
      <c r="E5926" s="2" t="s">
        <v>469</v>
      </c>
      <c r="F5926" s="23" t="str">
        <f t="shared" si="278"/>
        <v>volta</v>
      </c>
      <c r="G5926" s="4">
        <v>5</v>
      </c>
      <c r="H5926" s="2" t="s">
        <v>463</v>
      </c>
      <c r="I5926" s="2" t="s">
        <v>707</v>
      </c>
      <c r="J5926" s="23" t="str">
        <f t="shared" si="276"/>
        <v>UTB5003volta5</v>
      </c>
      <c r="K5926" s="32" t="str">
        <f t="shared" si="277"/>
        <v>RODOVIÁRIA PLANO PILOTO/EIXO W SUL/AVENIDA DAS NAÇÕES (VILA TELEBRASÍLIA)/EPGU - ZOOLÓGICO/EPIA</v>
      </c>
    </row>
    <row r="5927" spans="1:11" x14ac:dyDescent="0.2">
      <c r="A5927" s="2" t="s">
        <v>840</v>
      </c>
      <c r="B5927" s="2" t="s">
        <v>451</v>
      </c>
      <c r="C5927" s="4">
        <v>5003</v>
      </c>
      <c r="D5927" s="2" t="s">
        <v>94</v>
      </c>
      <c r="E5927" s="2" t="s">
        <v>469</v>
      </c>
      <c r="F5927" s="23" t="str">
        <f t="shared" si="278"/>
        <v>volta</v>
      </c>
      <c r="G5927" s="4">
        <v>6</v>
      </c>
      <c r="H5927" s="2" t="s">
        <v>463</v>
      </c>
      <c r="I5927" s="2" t="s">
        <v>811</v>
      </c>
      <c r="J5927" s="23" t="str">
        <f t="shared" si="276"/>
        <v>UTB5003volta6</v>
      </c>
      <c r="K5927" s="32" t="str">
        <f t="shared" si="277"/>
        <v>RODOVIÁRIA PLANO PILOTO/EIXO W SUL/AVENIDA DAS NAÇÕES (VILA TELEBRASÍLIA)/EPGU - ZOOLÓGICO/EPIA/EPIA</v>
      </c>
    </row>
    <row r="5928" spans="1:11" x14ac:dyDescent="0.2">
      <c r="A5928" s="2" t="s">
        <v>840</v>
      </c>
      <c r="B5928" s="2" t="s">
        <v>451</v>
      </c>
      <c r="C5928" s="4">
        <v>5003</v>
      </c>
      <c r="D5928" s="2" t="s">
        <v>94</v>
      </c>
      <c r="E5928" s="2" t="s">
        <v>469</v>
      </c>
      <c r="F5928" s="23" t="str">
        <f t="shared" si="278"/>
        <v>volta</v>
      </c>
      <c r="G5928" s="4">
        <v>7</v>
      </c>
      <c r="H5928" s="2" t="s">
        <v>809</v>
      </c>
      <c r="I5928" s="2" t="s">
        <v>842</v>
      </c>
      <c r="J5928" s="23" t="str">
        <f t="shared" si="276"/>
        <v>UTB5003volta7</v>
      </c>
      <c r="K5928" s="32" t="str">
        <f t="shared" si="277"/>
        <v>RODOVIÁRIA PLANO PILOTO/EIXO W SUL/AVENIDA DAS NAÇÕES (VILA TELEBRASÍLIA)/EPGU - ZOOLÓGICO/EPIA/EPIA/BR-040</v>
      </c>
    </row>
    <row r="5929" spans="1:11" x14ac:dyDescent="0.2">
      <c r="A5929" s="2" t="s">
        <v>840</v>
      </c>
      <c r="B5929" s="2" t="s">
        <v>451</v>
      </c>
      <c r="C5929" s="4">
        <v>5003</v>
      </c>
      <c r="D5929" s="2" t="s">
        <v>94</v>
      </c>
      <c r="E5929" s="2" t="s">
        <v>469</v>
      </c>
      <c r="F5929" s="23" t="str">
        <f t="shared" si="278"/>
        <v>volta</v>
      </c>
      <c r="G5929" s="4">
        <v>8</v>
      </c>
      <c r="H5929" s="2" t="s">
        <v>843</v>
      </c>
      <c r="I5929" s="2" t="s">
        <v>842</v>
      </c>
      <c r="J5929" s="23" t="str">
        <f t="shared" si="276"/>
        <v>UTB5003volta8</v>
      </c>
      <c r="K5929" s="32" t="str">
        <f t="shared" si="277"/>
        <v>RODOVIÁRIA PLANO PILOTO/EIXO W SUL/AVENIDA DAS NAÇÕES (VILA TELEBRASÍLIA)/EPGU - ZOOLÓGICO/EPIA/EPIA/BR-040/PERÍMETRO URBANO DO VALPARAÍSO (CÉU AZUL)</v>
      </c>
    </row>
    <row r="5930" spans="1:11" x14ac:dyDescent="0.2">
      <c r="A5930" s="2" t="s">
        <v>840</v>
      </c>
      <c r="B5930" s="2" t="s">
        <v>451</v>
      </c>
      <c r="C5930" s="4">
        <v>5003</v>
      </c>
      <c r="D5930" s="2" t="s">
        <v>94</v>
      </c>
      <c r="E5930" s="2" t="s">
        <v>469</v>
      </c>
      <c r="F5930" s="23" t="str">
        <f t="shared" si="278"/>
        <v>volta</v>
      </c>
      <c r="G5930" s="4">
        <v>9</v>
      </c>
      <c r="H5930" s="2" t="s">
        <v>841</v>
      </c>
      <c r="I5930" s="2" t="s">
        <v>842</v>
      </c>
      <c r="J5930" s="23" t="str">
        <f t="shared" si="276"/>
        <v>UTB5003volta9</v>
      </c>
      <c r="K5930" s="32" t="str">
        <f t="shared" si="277"/>
        <v>RODOVIÁRIA PLANO PILOTO/EIXO W SUL/AVENIDA DAS NAÇÕES (VILA TELEBRASÍLIA)/EPGU - ZOOLÓGICO/EPIA/EPIA/BR-040/PERÍMETRO URBANO DO VALPARAÍSO (CÉU AZUL)/TERMINAL VALPARAÍSO 2</v>
      </c>
    </row>
    <row r="5931" spans="1:11" x14ac:dyDescent="0.2">
      <c r="A5931" s="2" t="s">
        <v>840</v>
      </c>
      <c r="B5931" s="2" t="s">
        <v>451</v>
      </c>
      <c r="C5931" s="4">
        <v>5008</v>
      </c>
      <c r="D5931" s="2" t="s">
        <v>94</v>
      </c>
      <c r="E5931" s="2" t="s">
        <v>452</v>
      </c>
      <c r="F5931" s="23" t="str">
        <f t="shared" si="278"/>
        <v>ida</v>
      </c>
      <c r="G5931" s="4">
        <v>1</v>
      </c>
      <c r="H5931" s="2" t="s">
        <v>845</v>
      </c>
      <c r="I5931" s="2" t="s">
        <v>842</v>
      </c>
      <c r="J5931" s="23" t="str">
        <f t="shared" si="276"/>
        <v>UTB5008ida1</v>
      </c>
      <c r="K5931" s="32" t="str">
        <f t="shared" si="277"/>
        <v>RUA TUPINAMBAS</v>
      </c>
    </row>
    <row r="5932" spans="1:11" x14ac:dyDescent="0.2">
      <c r="A5932" s="2" t="s">
        <v>840</v>
      </c>
      <c r="B5932" s="2" t="s">
        <v>451</v>
      </c>
      <c r="C5932" s="4">
        <v>5008</v>
      </c>
      <c r="D5932" s="2" t="s">
        <v>94</v>
      </c>
      <c r="E5932" s="2" t="s">
        <v>452</v>
      </c>
      <c r="F5932" s="23" t="str">
        <f t="shared" si="278"/>
        <v>ida</v>
      </c>
      <c r="G5932" s="4">
        <v>1</v>
      </c>
      <c r="H5932" s="2" t="s">
        <v>845</v>
      </c>
      <c r="I5932" s="2" t="s">
        <v>842</v>
      </c>
      <c r="J5932" s="23" t="str">
        <f t="shared" si="276"/>
        <v>UTB5008ida1</v>
      </c>
      <c r="K5932" s="32" t="str">
        <f t="shared" si="277"/>
        <v>RUA TUPINAMBAS</v>
      </c>
    </row>
    <row r="5933" spans="1:11" x14ac:dyDescent="0.2">
      <c r="A5933" s="2" t="s">
        <v>840</v>
      </c>
      <c r="B5933" s="2" t="s">
        <v>451</v>
      </c>
      <c r="C5933" s="4">
        <v>5008</v>
      </c>
      <c r="D5933" s="2" t="s">
        <v>94</v>
      </c>
      <c r="E5933" s="2" t="s">
        <v>452</v>
      </c>
      <c r="F5933" s="23" t="str">
        <f t="shared" si="278"/>
        <v>ida</v>
      </c>
      <c r="G5933" s="4">
        <v>2</v>
      </c>
      <c r="H5933" s="2" t="s">
        <v>846</v>
      </c>
      <c r="I5933" s="2" t="s">
        <v>842</v>
      </c>
      <c r="J5933" s="23" t="str">
        <f t="shared" si="276"/>
        <v>UTB5008ida2</v>
      </c>
      <c r="K5933" s="32" t="str">
        <f t="shared" si="277"/>
        <v>RUA TUPINAMBAS/RUA 105</v>
      </c>
    </row>
    <row r="5934" spans="1:11" x14ac:dyDescent="0.2">
      <c r="A5934" s="2" t="s">
        <v>840</v>
      </c>
      <c r="B5934" s="2" t="s">
        <v>451</v>
      </c>
      <c r="C5934" s="4">
        <v>5008</v>
      </c>
      <c r="D5934" s="2" t="s">
        <v>94</v>
      </c>
      <c r="E5934" s="2" t="s">
        <v>452</v>
      </c>
      <c r="F5934" s="23" t="str">
        <f t="shared" si="278"/>
        <v>ida</v>
      </c>
      <c r="G5934" s="4">
        <v>2</v>
      </c>
      <c r="H5934" s="2" t="s">
        <v>846</v>
      </c>
      <c r="I5934" s="2" t="s">
        <v>842</v>
      </c>
      <c r="J5934" s="23" t="str">
        <f t="shared" si="276"/>
        <v>UTB5008ida2</v>
      </c>
      <c r="K5934" s="32" t="str">
        <f t="shared" si="277"/>
        <v>RUA TUPINAMBAS/RUA 105/RUA 105</v>
      </c>
    </row>
    <row r="5935" spans="1:11" x14ac:dyDescent="0.2">
      <c r="A5935" s="2" t="s">
        <v>840</v>
      </c>
      <c r="B5935" s="2" t="s">
        <v>451</v>
      </c>
      <c r="C5935" s="4">
        <v>5008</v>
      </c>
      <c r="D5935" s="2" t="s">
        <v>94</v>
      </c>
      <c r="E5935" s="2" t="s">
        <v>452</v>
      </c>
      <c r="F5935" s="23" t="str">
        <f t="shared" si="278"/>
        <v>ida</v>
      </c>
      <c r="G5935" s="4">
        <v>3</v>
      </c>
      <c r="H5935" s="2" t="s">
        <v>847</v>
      </c>
      <c r="I5935" s="2" t="s">
        <v>842</v>
      </c>
      <c r="J5935" s="23" t="str">
        <f t="shared" si="276"/>
        <v>UTB5008ida3</v>
      </c>
      <c r="K5935" s="32" t="str">
        <f t="shared" si="277"/>
        <v>RUA TUPINAMBAS/RUA 105/RUA 105/RUA 92</v>
      </c>
    </row>
    <row r="5936" spans="1:11" x14ac:dyDescent="0.2">
      <c r="A5936" s="2" t="s">
        <v>840</v>
      </c>
      <c r="B5936" s="2" t="s">
        <v>451</v>
      </c>
      <c r="C5936" s="4">
        <v>5008</v>
      </c>
      <c r="D5936" s="2" t="s">
        <v>94</v>
      </c>
      <c r="E5936" s="2" t="s">
        <v>452</v>
      </c>
      <c r="F5936" s="23" t="str">
        <f t="shared" si="278"/>
        <v>ida</v>
      </c>
      <c r="G5936" s="4">
        <v>3</v>
      </c>
      <c r="H5936" s="2" t="s">
        <v>847</v>
      </c>
      <c r="I5936" s="2" t="s">
        <v>842</v>
      </c>
      <c r="J5936" s="23" t="str">
        <f t="shared" si="276"/>
        <v>UTB5008ida3</v>
      </c>
      <c r="K5936" s="32" t="str">
        <f t="shared" si="277"/>
        <v>RUA TUPINAMBAS/RUA 105/RUA 105/RUA 92/RUA 92</v>
      </c>
    </row>
    <row r="5937" spans="1:11" x14ac:dyDescent="0.2">
      <c r="A5937" s="2" t="s">
        <v>840</v>
      </c>
      <c r="B5937" s="2" t="s">
        <v>451</v>
      </c>
      <c r="C5937" s="4">
        <v>5008</v>
      </c>
      <c r="D5937" s="2" t="s">
        <v>94</v>
      </c>
      <c r="E5937" s="2" t="s">
        <v>452</v>
      </c>
      <c r="F5937" s="23" t="str">
        <f t="shared" si="278"/>
        <v>ida</v>
      </c>
      <c r="G5937" s="4">
        <v>4</v>
      </c>
      <c r="H5937" s="2" t="s">
        <v>848</v>
      </c>
      <c r="I5937" s="2" t="s">
        <v>842</v>
      </c>
      <c r="J5937" s="23" t="str">
        <f t="shared" si="276"/>
        <v>UTB5008ida4</v>
      </c>
      <c r="K5937" s="32" t="str">
        <f t="shared" si="277"/>
        <v>RUA TUPINAMBAS/RUA 105/RUA 105/RUA 92/RUA 92/RUA 88</v>
      </c>
    </row>
    <row r="5938" spans="1:11" x14ac:dyDescent="0.2">
      <c r="A5938" s="2" t="s">
        <v>840</v>
      </c>
      <c r="B5938" s="2" t="s">
        <v>451</v>
      </c>
      <c r="C5938" s="4">
        <v>5008</v>
      </c>
      <c r="D5938" s="2" t="s">
        <v>94</v>
      </c>
      <c r="E5938" s="2" t="s">
        <v>452</v>
      </c>
      <c r="F5938" s="23" t="str">
        <f t="shared" si="278"/>
        <v>ida</v>
      </c>
      <c r="G5938" s="4">
        <v>4</v>
      </c>
      <c r="H5938" s="2" t="s">
        <v>848</v>
      </c>
      <c r="I5938" s="2" t="s">
        <v>842</v>
      </c>
      <c r="J5938" s="23" t="str">
        <f t="shared" si="276"/>
        <v>UTB5008ida4</v>
      </c>
      <c r="K5938" s="32" t="str">
        <f t="shared" si="277"/>
        <v>RUA TUPINAMBAS/RUA 105/RUA 105/RUA 92/RUA 92/RUA 88/RUA 88</v>
      </c>
    </row>
    <row r="5939" spans="1:11" x14ac:dyDescent="0.2">
      <c r="A5939" s="2" t="s">
        <v>840</v>
      </c>
      <c r="B5939" s="2" t="s">
        <v>451</v>
      </c>
      <c r="C5939" s="4">
        <v>5008</v>
      </c>
      <c r="D5939" s="2" t="s">
        <v>94</v>
      </c>
      <c r="E5939" s="2" t="s">
        <v>452</v>
      </c>
      <c r="F5939" s="23" t="str">
        <f t="shared" si="278"/>
        <v>ida</v>
      </c>
      <c r="G5939" s="4">
        <v>5</v>
      </c>
      <c r="H5939" s="2" t="s">
        <v>849</v>
      </c>
      <c r="I5939" s="2" t="s">
        <v>842</v>
      </c>
      <c r="J5939" s="23" t="str">
        <f t="shared" si="276"/>
        <v>UTB5008ida5</v>
      </c>
      <c r="K5939" s="32" t="str">
        <f t="shared" si="277"/>
        <v>RUA TUPINAMBAS/RUA 105/RUA 105/RUA 92/RUA 92/RUA 88/RUA 88/RUA 113</v>
      </c>
    </row>
    <row r="5940" spans="1:11" x14ac:dyDescent="0.2">
      <c r="A5940" s="2" t="s">
        <v>840</v>
      </c>
      <c r="B5940" s="2" t="s">
        <v>451</v>
      </c>
      <c r="C5940" s="4">
        <v>5008</v>
      </c>
      <c r="D5940" s="2" t="s">
        <v>94</v>
      </c>
      <c r="E5940" s="2" t="s">
        <v>452</v>
      </c>
      <c r="F5940" s="23" t="str">
        <f t="shared" si="278"/>
        <v>ida</v>
      </c>
      <c r="G5940" s="4">
        <v>5</v>
      </c>
      <c r="H5940" s="2" t="s">
        <v>849</v>
      </c>
      <c r="I5940" s="2" t="s">
        <v>842</v>
      </c>
      <c r="J5940" s="23" t="str">
        <f t="shared" si="276"/>
        <v>UTB5008ida5</v>
      </c>
      <c r="K5940" s="32" t="str">
        <f t="shared" si="277"/>
        <v>RUA TUPINAMBAS/RUA 105/RUA 105/RUA 92/RUA 92/RUA 88/RUA 88/RUA 113/RUA 113</v>
      </c>
    </row>
    <row r="5941" spans="1:11" x14ac:dyDescent="0.2">
      <c r="A5941" s="2" t="s">
        <v>840</v>
      </c>
      <c r="B5941" s="2" t="s">
        <v>451</v>
      </c>
      <c r="C5941" s="4">
        <v>5008</v>
      </c>
      <c r="D5941" s="2" t="s">
        <v>94</v>
      </c>
      <c r="E5941" s="2" t="s">
        <v>452</v>
      </c>
      <c r="F5941" s="23" t="str">
        <f t="shared" si="278"/>
        <v>ida</v>
      </c>
      <c r="G5941" s="4">
        <v>6</v>
      </c>
      <c r="H5941" s="2" t="s">
        <v>850</v>
      </c>
      <c r="I5941" s="2" t="s">
        <v>842</v>
      </c>
      <c r="J5941" s="23" t="str">
        <f t="shared" si="276"/>
        <v>UTB5008ida6</v>
      </c>
      <c r="K5941" s="32" t="str">
        <f t="shared" si="277"/>
        <v>RUA TUPINAMBAS/RUA 105/RUA 105/RUA 92/RUA 92/RUA 88/RUA 88/RUA 113/RUA 113/RUA 83</v>
      </c>
    </row>
    <row r="5942" spans="1:11" x14ac:dyDescent="0.2">
      <c r="A5942" s="2" t="s">
        <v>840</v>
      </c>
      <c r="B5942" s="2" t="s">
        <v>451</v>
      </c>
      <c r="C5942" s="4">
        <v>5008</v>
      </c>
      <c r="D5942" s="2" t="s">
        <v>94</v>
      </c>
      <c r="E5942" s="2" t="s">
        <v>452</v>
      </c>
      <c r="F5942" s="23" t="str">
        <f t="shared" si="278"/>
        <v>ida</v>
      </c>
      <c r="G5942" s="4">
        <v>6</v>
      </c>
      <c r="H5942" s="2" t="s">
        <v>850</v>
      </c>
      <c r="I5942" s="2" t="s">
        <v>842</v>
      </c>
      <c r="J5942" s="23" t="str">
        <f t="shared" si="276"/>
        <v>UTB5008ida6</v>
      </c>
      <c r="K5942" s="32" t="str">
        <f t="shared" si="277"/>
        <v>RUA TUPINAMBAS/RUA 105/RUA 105/RUA 92/RUA 92/RUA 88/RUA 88/RUA 113/RUA 113/RUA 83/RUA 83</v>
      </c>
    </row>
    <row r="5943" spans="1:11" x14ac:dyDescent="0.2">
      <c r="A5943" s="2" t="s">
        <v>840</v>
      </c>
      <c r="B5943" s="2" t="s">
        <v>451</v>
      </c>
      <c r="C5943" s="4">
        <v>5008</v>
      </c>
      <c r="D5943" s="2" t="s">
        <v>94</v>
      </c>
      <c r="E5943" s="2" t="s">
        <v>452</v>
      </c>
      <c r="F5943" s="23" t="str">
        <f t="shared" si="278"/>
        <v>ida</v>
      </c>
      <c r="G5943" s="4">
        <v>7</v>
      </c>
      <c r="H5943" s="2" t="s">
        <v>851</v>
      </c>
      <c r="I5943" s="2" t="s">
        <v>842</v>
      </c>
      <c r="J5943" s="23" t="str">
        <f t="shared" si="276"/>
        <v>UTB5008ida7</v>
      </c>
      <c r="K5943" s="32" t="str">
        <f t="shared" si="277"/>
        <v>RUA TUPINAMBAS/RUA 105/RUA 105/RUA 92/RUA 92/RUA 88/RUA 88/RUA 113/RUA 113/RUA 83/RUA 83/RUA GETÚLIO VARGAS</v>
      </c>
    </row>
    <row r="5944" spans="1:11" x14ac:dyDescent="0.2">
      <c r="A5944" s="2" t="s">
        <v>840</v>
      </c>
      <c r="B5944" s="2" t="s">
        <v>451</v>
      </c>
      <c r="C5944" s="4">
        <v>5008</v>
      </c>
      <c r="D5944" s="2" t="s">
        <v>94</v>
      </c>
      <c r="E5944" s="2" t="s">
        <v>452</v>
      </c>
      <c r="F5944" s="23" t="str">
        <f t="shared" si="278"/>
        <v>ida</v>
      </c>
      <c r="G5944" s="4">
        <v>7</v>
      </c>
      <c r="H5944" s="2" t="s">
        <v>851</v>
      </c>
      <c r="I5944" s="2" t="s">
        <v>842</v>
      </c>
      <c r="J5944" s="23" t="str">
        <f t="shared" si="276"/>
        <v>UTB5008ida7</v>
      </c>
      <c r="K5944" s="32" t="str">
        <f t="shared" si="277"/>
        <v>RUA TUPINAMBAS/RUA 105/RUA 105/RUA 92/RUA 92/RUA 88/RUA 88/RUA 113/RUA 113/RUA 83/RUA 83/RUA GETÚLIO VARGAS/RUA GETÚLIO VARGAS</v>
      </c>
    </row>
    <row r="5945" spans="1:11" x14ac:dyDescent="0.2">
      <c r="A5945" s="2" t="s">
        <v>840</v>
      </c>
      <c r="B5945" s="2" t="s">
        <v>451</v>
      </c>
      <c r="C5945" s="4">
        <v>5008</v>
      </c>
      <c r="D5945" s="2" t="s">
        <v>94</v>
      </c>
      <c r="E5945" s="2" t="s">
        <v>452</v>
      </c>
      <c r="F5945" s="23" t="str">
        <f t="shared" si="278"/>
        <v>ida</v>
      </c>
      <c r="G5945" s="4">
        <v>8</v>
      </c>
      <c r="H5945" s="2" t="s">
        <v>852</v>
      </c>
      <c r="I5945" s="2" t="s">
        <v>842</v>
      </c>
      <c r="J5945" s="23" t="str">
        <f t="shared" si="276"/>
        <v>UTB5008ida8</v>
      </c>
      <c r="K5945" s="32" t="str">
        <f t="shared" si="277"/>
        <v>RUA TUPINAMBAS/RUA 105/RUA 105/RUA 92/RUA 92/RUA 88/RUA 88/RUA 113/RUA 113/RUA 83/RUA 83/RUA GETÚLIO VARGAS/RUA GETÚLIO VARGAS/RUA AUMERSON M.S. PESSOA</v>
      </c>
    </row>
    <row r="5946" spans="1:11" x14ac:dyDescent="0.2">
      <c r="A5946" s="2" t="s">
        <v>840</v>
      </c>
      <c r="B5946" s="2" t="s">
        <v>451</v>
      </c>
      <c r="C5946" s="4">
        <v>5008</v>
      </c>
      <c r="D5946" s="2" t="s">
        <v>94</v>
      </c>
      <c r="E5946" s="2" t="s">
        <v>452</v>
      </c>
      <c r="F5946" s="23" t="str">
        <f t="shared" si="278"/>
        <v>ida</v>
      </c>
      <c r="G5946" s="4">
        <v>8</v>
      </c>
      <c r="H5946" s="2" t="s">
        <v>852</v>
      </c>
      <c r="I5946" s="2" t="s">
        <v>842</v>
      </c>
      <c r="J5946" s="23" t="str">
        <f t="shared" si="276"/>
        <v>UTB5008ida8</v>
      </c>
      <c r="K5946" s="32" t="str">
        <f t="shared" si="277"/>
        <v>RUA TUPINAMBAS/RUA 105/RUA 105/RUA 92/RUA 92/RUA 88/RUA 88/RUA 113/RUA 113/RUA 83/RUA 83/RUA GETÚLIO VARGAS/RUA GETÚLIO VARGAS/RUA AUMERSON M.S. PESSOA/RUA AUMERSON M.S. PESSOA</v>
      </c>
    </row>
    <row r="5947" spans="1:11" x14ac:dyDescent="0.2">
      <c r="A5947" s="2" t="s">
        <v>840</v>
      </c>
      <c r="B5947" s="2" t="s">
        <v>451</v>
      </c>
      <c r="C5947" s="4">
        <v>5008</v>
      </c>
      <c r="D5947" s="2" t="s">
        <v>94</v>
      </c>
      <c r="E5947" s="2" t="s">
        <v>452</v>
      </c>
      <c r="F5947" s="23" t="str">
        <f t="shared" si="278"/>
        <v>ida</v>
      </c>
      <c r="G5947" s="4">
        <v>9</v>
      </c>
      <c r="H5947" s="2" t="s">
        <v>808</v>
      </c>
      <c r="I5947" s="2" t="s">
        <v>804</v>
      </c>
      <c r="J5947" s="23" t="str">
        <f t="shared" si="276"/>
        <v>UTB5008ida9</v>
      </c>
      <c r="K5947" s="32" t="str">
        <f t="shared" si="277"/>
        <v>RUA TUPINAMBAS/RUA 105/RUA 105/RUA 92/RUA 92/RUA 88/RUA 88/RUA 113/RUA 113/RUA 83/RUA 83/RUA GETÚLIO VARGAS/RUA GETÚLIO VARGAS/RUA AUMERSON M.S. PESSOA/RUA AUMERSON M.S. PESSOA/DF-290</v>
      </c>
    </row>
    <row r="5948" spans="1:11" x14ac:dyDescent="0.2">
      <c r="A5948" s="2" t="s">
        <v>840</v>
      </c>
      <c r="B5948" s="2" t="s">
        <v>451</v>
      </c>
      <c r="C5948" s="4">
        <v>5008</v>
      </c>
      <c r="D5948" s="2" t="s">
        <v>94</v>
      </c>
      <c r="E5948" s="2" t="s">
        <v>452</v>
      </c>
      <c r="F5948" s="23" t="str">
        <f t="shared" si="278"/>
        <v>ida</v>
      </c>
      <c r="G5948" s="4">
        <v>9</v>
      </c>
      <c r="H5948" s="2" t="s">
        <v>808</v>
      </c>
      <c r="I5948" s="2" t="s">
        <v>804</v>
      </c>
      <c r="J5948" s="23" t="str">
        <f t="shared" si="276"/>
        <v>UTB5008ida9</v>
      </c>
      <c r="K5948" s="32" t="str">
        <f t="shared" si="277"/>
        <v>RUA TUPINAMBAS/RUA 105/RUA 105/RUA 92/RUA 92/RUA 88/RUA 88/RUA 113/RUA 113/RUA 83/RUA 83/RUA GETÚLIO VARGAS/RUA GETÚLIO VARGAS/RUA AUMERSON M.S. PESSOA/RUA AUMERSON M.S. PESSOA/DF-290/DF-290</v>
      </c>
    </row>
    <row r="5949" spans="1:11" x14ac:dyDescent="0.2">
      <c r="A5949" s="2" t="s">
        <v>840</v>
      </c>
      <c r="B5949" s="2" t="s">
        <v>451</v>
      </c>
      <c r="C5949" s="4">
        <v>5008</v>
      </c>
      <c r="D5949" s="2" t="s">
        <v>94</v>
      </c>
      <c r="E5949" s="2" t="s">
        <v>452</v>
      </c>
      <c r="F5949" s="23" t="str">
        <f t="shared" si="278"/>
        <v>ida</v>
      </c>
      <c r="G5949" s="4">
        <v>10</v>
      </c>
      <c r="H5949" s="2" t="s">
        <v>809</v>
      </c>
      <c r="I5949" s="2" t="s">
        <v>810</v>
      </c>
      <c r="J5949" s="23" t="str">
        <f t="shared" si="276"/>
        <v>UTB5008ida10</v>
      </c>
      <c r="K5949" s="32" t="str">
        <f t="shared" si="277"/>
        <v>RUA TUPINAMBAS/RUA 105/RUA 105/RUA 92/RUA 92/RUA 88/RUA 88/RUA 113/RUA 113/RUA 83/RUA 83/RUA GETÚLIO VARGAS/RUA GETÚLIO VARGAS/RUA AUMERSON M.S. PESSOA/RUA AUMERSON M.S. PESSOA/DF-290/DF-290/BR-040</v>
      </c>
    </row>
    <row r="5950" spans="1:11" x14ac:dyDescent="0.2">
      <c r="A5950" s="2" t="s">
        <v>840</v>
      </c>
      <c r="B5950" s="2" t="s">
        <v>451</v>
      </c>
      <c r="C5950" s="4">
        <v>5008</v>
      </c>
      <c r="D5950" s="2" t="s">
        <v>94</v>
      </c>
      <c r="E5950" s="2" t="s">
        <v>452</v>
      </c>
      <c r="F5950" s="23" t="str">
        <f t="shared" si="278"/>
        <v>ida</v>
      </c>
      <c r="G5950" s="4">
        <v>10</v>
      </c>
      <c r="H5950" s="2" t="s">
        <v>809</v>
      </c>
      <c r="I5950" s="2" t="s">
        <v>810</v>
      </c>
      <c r="J5950" s="23" t="str">
        <f t="shared" si="276"/>
        <v>UTB5008ida10</v>
      </c>
      <c r="K5950" s="32" t="str">
        <f t="shared" si="277"/>
        <v>RUA TUPINAMBAS/RUA 105/RUA 105/RUA 92/RUA 92/RUA 88/RUA 88/RUA 113/RUA 113/RUA 83/RUA 83/RUA GETÚLIO VARGAS/RUA GETÚLIO VARGAS/RUA AUMERSON M.S. PESSOA/RUA AUMERSON M.S. PESSOA/DF-290/DF-290/BR-040/BR-040</v>
      </c>
    </row>
    <row r="5951" spans="1:11" x14ac:dyDescent="0.2">
      <c r="A5951" s="2" t="s">
        <v>840</v>
      </c>
      <c r="B5951" s="2" t="s">
        <v>451</v>
      </c>
      <c r="C5951" s="4">
        <v>5008</v>
      </c>
      <c r="D5951" s="2" t="s">
        <v>94</v>
      </c>
      <c r="E5951" s="2" t="s">
        <v>452</v>
      </c>
      <c r="F5951" s="23" t="str">
        <f t="shared" si="278"/>
        <v>ida</v>
      </c>
      <c r="G5951" s="4">
        <v>11</v>
      </c>
      <c r="H5951" s="2" t="s">
        <v>463</v>
      </c>
      <c r="I5951" s="2" t="s">
        <v>811</v>
      </c>
      <c r="J5951" s="23" t="str">
        <f t="shared" si="276"/>
        <v>UTB5008ida11</v>
      </c>
      <c r="K5951" s="32" t="str">
        <f t="shared" si="277"/>
        <v>RUA TUPINAMBAS/RUA 105/RUA 105/RUA 92/RUA 92/RUA 88/RUA 88/RUA 113/RUA 113/RUA 83/RUA 83/RUA GETÚLIO VARGAS/RUA GETÚLIO VARGAS/RUA AUMERSON M.S. PESSOA/RUA AUMERSON M.S. PESSOA/DF-290/DF-290/BR-040/BR-040/EPIA</v>
      </c>
    </row>
    <row r="5952" spans="1:11" x14ac:dyDescent="0.2">
      <c r="A5952" s="2" t="s">
        <v>840</v>
      </c>
      <c r="B5952" s="2" t="s">
        <v>451</v>
      </c>
      <c r="C5952" s="4">
        <v>5008</v>
      </c>
      <c r="D5952" s="2" t="s">
        <v>94</v>
      </c>
      <c r="E5952" s="2" t="s">
        <v>452</v>
      </c>
      <c r="F5952" s="23" t="str">
        <f t="shared" si="278"/>
        <v>ida</v>
      </c>
      <c r="G5952" s="4">
        <v>11</v>
      </c>
      <c r="H5952" s="2" t="s">
        <v>463</v>
      </c>
      <c r="I5952" s="2" t="s">
        <v>811</v>
      </c>
      <c r="J5952" s="23" t="str">
        <f t="shared" si="276"/>
        <v>UTB5008ida11</v>
      </c>
      <c r="K5952" s="32" t="str">
        <f t="shared" si="277"/>
        <v>RUA TUPINAMBAS/RUA 105/RUA 105/RUA 92/RUA 92/RUA 88/RUA 88/RUA 113/RUA 113/RUA 83/RUA 83/RUA GETÚLIO VARGAS/RUA GETÚLIO VARGAS/RUA AUMERSON M.S. PESSOA/RUA AUMERSON M.S. PESSOA/DF-290/DF-290/BR-040/BR-040/EPIA/EPIA</v>
      </c>
    </row>
    <row r="5953" spans="1:11" x14ac:dyDescent="0.2">
      <c r="A5953" s="2" t="s">
        <v>840</v>
      </c>
      <c r="B5953" s="2" t="s">
        <v>451</v>
      </c>
      <c r="C5953" s="4">
        <v>5008</v>
      </c>
      <c r="D5953" s="2" t="s">
        <v>94</v>
      </c>
      <c r="E5953" s="2" t="s">
        <v>452</v>
      </c>
      <c r="F5953" s="23" t="str">
        <f t="shared" si="278"/>
        <v>ida</v>
      </c>
      <c r="G5953" s="4">
        <v>12</v>
      </c>
      <c r="H5953" s="2" t="s">
        <v>463</v>
      </c>
      <c r="I5953" s="2" t="s">
        <v>707</v>
      </c>
      <c r="J5953" s="23" t="str">
        <f t="shared" si="276"/>
        <v>UTB5008ida12</v>
      </c>
      <c r="K5953" s="32" t="str">
        <f t="shared" si="277"/>
        <v>RUA TUPINAMBAS/RUA 105/RUA 105/RUA 92/RUA 92/RUA 88/RUA 88/RUA 113/RUA 113/RUA 83/RUA 83/RUA GETÚLIO VARGAS/RUA GETÚLIO VARGAS/RUA AUMERSON M.S. PESSOA/RUA AUMERSON M.S. PESSOA/DF-290/DF-290/BR-040/BR-040/EPIA/EPIA/EPIA</v>
      </c>
    </row>
    <row r="5954" spans="1:11" x14ac:dyDescent="0.2">
      <c r="A5954" s="2" t="s">
        <v>840</v>
      </c>
      <c r="B5954" s="2" t="s">
        <v>451</v>
      </c>
      <c r="C5954" s="4">
        <v>5008</v>
      </c>
      <c r="D5954" s="2" t="s">
        <v>94</v>
      </c>
      <c r="E5954" s="2" t="s">
        <v>452</v>
      </c>
      <c r="F5954" s="23" t="str">
        <f t="shared" si="278"/>
        <v>ida</v>
      </c>
      <c r="G5954" s="4">
        <v>12</v>
      </c>
      <c r="H5954" s="2" t="s">
        <v>463</v>
      </c>
      <c r="I5954" s="2" t="s">
        <v>707</v>
      </c>
      <c r="J5954" s="23" t="str">
        <f t="shared" si="276"/>
        <v>UTB5008ida12</v>
      </c>
      <c r="K5954" s="32" t="str">
        <f t="shared" si="277"/>
        <v>RUA TUPINAMBAS/RUA 105/RUA 105/RUA 92/RUA 92/RUA 88/RUA 88/RUA 113/RUA 113/RUA 83/RUA 83/RUA GETÚLIO VARGAS/RUA GETÚLIO VARGAS/RUA AUMERSON M.S. PESSOA/RUA AUMERSON M.S. PESSOA/DF-290/DF-290/BR-040/BR-040/EPIA/EPIA/EPIA/EPIA</v>
      </c>
    </row>
    <row r="5955" spans="1:11" x14ac:dyDescent="0.2">
      <c r="A5955" s="2" t="s">
        <v>840</v>
      </c>
      <c r="B5955" s="2" t="s">
        <v>451</v>
      </c>
      <c r="C5955" s="4">
        <v>5008</v>
      </c>
      <c r="D5955" s="2" t="s">
        <v>94</v>
      </c>
      <c r="E5955" s="2" t="s">
        <v>452</v>
      </c>
      <c r="F5955" s="23" t="str">
        <f t="shared" si="278"/>
        <v>ida</v>
      </c>
      <c r="G5955" s="4">
        <v>13</v>
      </c>
      <c r="H5955" s="2" t="s">
        <v>503</v>
      </c>
      <c r="I5955" s="2" t="s">
        <v>504</v>
      </c>
      <c r="J5955" s="23" t="str">
        <f t="shared" ref="J5955:J6018" si="279">D5955&amp;C5955&amp;F5955&amp;G5955</f>
        <v>UTB5008ida13</v>
      </c>
      <c r="K5955" s="32" t="str">
        <f t="shared" ref="K5955:K6018" si="280">IF(G5955=1,H5955,K5954&amp;"/"&amp;H5955)</f>
        <v>RUA TUPINAMBAS/RUA 105/RUA 105/RUA 92/RUA 92/RUA 88/RUA 88/RUA 113/RUA 113/RUA 83/RUA 83/RUA GETÚLIO VARGAS/RUA GETÚLIO VARGAS/RUA AUMERSON M.S. PESSOA/RUA AUMERSON M.S. PESSOA/DF-290/DF-290/BR-040/BR-040/EPIA/EPIA/EPIA/EPIA/EPGU - ZOOLÓGICO</v>
      </c>
    </row>
    <row r="5956" spans="1:11" x14ac:dyDescent="0.2">
      <c r="A5956" s="2" t="s">
        <v>840</v>
      </c>
      <c r="B5956" s="2" t="s">
        <v>451</v>
      </c>
      <c r="C5956" s="4">
        <v>5008</v>
      </c>
      <c r="D5956" s="2" t="s">
        <v>94</v>
      </c>
      <c r="E5956" s="2" t="s">
        <v>452</v>
      </c>
      <c r="F5956" s="23" t="str">
        <f t="shared" ref="F5956:F6019" si="281">IF(LEFT(E5956,3)="ida","ida","volta")</f>
        <v>ida</v>
      </c>
      <c r="G5956" s="4">
        <v>13</v>
      </c>
      <c r="H5956" s="2" t="s">
        <v>503</v>
      </c>
      <c r="I5956" s="2" t="s">
        <v>504</v>
      </c>
      <c r="J5956" s="23" t="str">
        <f t="shared" si="279"/>
        <v>UTB5008ida13</v>
      </c>
      <c r="K5956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</v>
      </c>
    </row>
    <row r="5957" spans="1:11" x14ac:dyDescent="0.2">
      <c r="A5957" s="2" t="s">
        <v>840</v>
      </c>
      <c r="B5957" s="2" t="s">
        <v>451</v>
      </c>
      <c r="C5957" s="4">
        <v>5008</v>
      </c>
      <c r="D5957" s="2" t="s">
        <v>94</v>
      </c>
      <c r="E5957" s="2" t="s">
        <v>452</v>
      </c>
      <c r="F5957" s="23" t="str">
        <f t="shared" si="281"/>
        <v>ida</v>
      </c>
      <c r="G5957" s="4">
        <v>14</v>
      </c>
      <c r="H5957" s="2" t="s">
        <v>815</v>
      </c>
      <c r="I5957" s="2" t="s">
        <v>481</v>
      </c>
      <c r="J5957" s="23" t="str">
        <f t="shared" si="279"/>
        <v>UTB5008ida14</v>
      </c>
      <c r="K5957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</v>
      </c>
    </row>
    <row r="5958" spans="1:11" x14ac:dyDescent="0.2">
      <c r="A5958" s="2" t="s">
        <v>840</v>
      </c>
      <c r="B5958" s="2" t="s">
        <v>451</v>
      </c>
      <c r="C5958" s="4">
        <v>5008</v>
      </c>
      <c r="D5958" s="2" t="s">
        <v>94</v>
      </c>
      <c r="E5958" s="2" t="s">
        <v>452</v>
      </c>
      <c r="F5958" s="23" t="str">
        <f t="shared" si="281"/>
        <v>ida</v>
      </c>
      <c r="G5958" s="4">
        <v>14</v>
      </c>
      <c r="H5958" s="2" t="s">
        <v>815</v>
      </c>
      <c r="I5958" s="2" t="s">
        <v>481</v>
      </c>
      <c r="J5958" s="23" t="str">
        <f t="shared" si="279"/>
        <v>UTB5008ida14</v>
      </c>
      <c r="K5958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</v>
      </c>
    </row>
    <row r="5959" spans="1:11" x14ac:dyDescent="0.2">
      <c r="A5959" s="2" t="s">
        <v>840</v>
      </c>
      <c r="B5959" s="2" t="s">
        <v>451</v>
      </c>
      <c r="C5959" s="4">
        <v>5008</v>
      </c>
      <c r="D5959" s="2" t="s">
        <v>94</v>
      </c>
      <c r="E5959" s="2" t="s">
        <v>452</v>
      </c>
      <c r="F5959" s="23" t="str">
        <f t="shared" si="281"/>
        <v>ida</v>
      </c>
      <c r="G5959" s="4">
        <v>15</v>
      </c>
      <c r="H5959" s="2" t="s">
        <v>648</v>
      </c>
      <c r="I5959" s="2" t="s">
        <v>481</v>
      </c>
      <c r="J5959" s="23" t="str">
        <f t="shared" si="279"/>
        <v>UTB5008ida15</v>
      </c>
      <c r="K5959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</v>
      </c>
    </row>
    <row r="5960" spans="1:11" x14ac:dyDescent="0.2">
      <c r="A5960" s="2" t="s">
        <v>840</v>
      </c>
      <c r="B5960" s="2" t="s">
        <v>451</v>
      </c>
      <c r="C5960" s="4">
        <v>5008</v>
      </c>
      <c r="D5960" s="2" t="s">
        <v>94</v>
      </c>
      <c r="E5960" s="2" t="s">
        <v>452</v>
      </c>
      <c r="F5960" s="23" t="str">
        <f t="shared" si="281"/>
        <v>ida</v>
      </c>
      <c r="G5960" s="4">
        <v>15</v>
      </c>
      <c r="H5960" s="2" t="s">
        <v>648</v>
      </c>
      <c r="I5960" s="2" t="s">
        <v>481</v>
      </c>
      <c r="J5960" s="23" t="str">
        <f t="shared" si="279"/>
        <v>UTB5008ida15</v>
      </c>
      <c r="K5960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</v>
      </c>
    </row>
    <row r="5961" spans="1:11" x14ac:dyDescent="0.2">
      <c r="A5961" s="2" t="s">
        <v>840</v>
      </c>
      <c r="B5961" s="2" t="s">
        <v>451</v>
      </c>
      <c r="C5961" s="4">
        <v>5008</v>
      </c>
      <c r="D5961" s="2" t="s">
        <v>94</v>
      </c>
      <c r="E5961" s="2" t="s">
        <v>452</v>
      </c>
      <c r="F5961" s="23" t="str">
        <f t="shared" si="281"/>
        <v>ida</v>
      </c>
      <c r="G5961" s="4">
        <v>16</v>
      </c>
      <c r="H5961" s="2" t="s">
        <v>483</v>
      </c>
      <c r="I5961" s="2" t="s">
        <v>481</v>
      </c>
      <c r="J5961" s="23" t="str">
        <f t="shared" si="279"/>
        <v>UTB5008ida16</v>
      </c>
      <c r="K5961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</v>
      </c>
    </row>
    <row r="5962" spans="1:11" x14ac:dyDescent="0.2">
      <c r="A5962" s="2" t="s">
        <v>840</v>
      </c>
      <c r="B5962" s="2" t="s">
        <v>451</v>
      </c>
      <c r="C5962" s="4">
        <v>5008</v>
      </c>
      <c r="D5962" s="2" t="s">
        <v>94</v>
      </c>
      <c r="E5962" s="2" t="s">
        <v>452</v>
      </c>
      <c r="F5962" s="23" t="str">
        <f t="shared" si="281"/>
        <v>ida</v>
      </c>
      <c r="G5962" s="4">
        <v>16</v>
      </c>
      <c r="H5962" s="2" t="s">
        <v>483</v>
      </c>
      <c r="I5962" s="2" t="s">
        <v>481</v>
      </c>
      <c r="J5962" s="23" t="str">
        <f t="shared" si="279"/>
        <v>UTB5008ida16</v>
      </c>
      <c r="K5962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PILOTO/RODOVIÁRIA PLANO PILOTO</v>
      </c>
    </row>
    <row r="5963" spans="1:11" x14ac:dyDescent="0.2">
      <c r="A5963" s="2" t="s">
        <v>840</v>
      </c>
      <c r="B5963" s="2" t="s">
        <v>451</v>
      </c>
      <c r="C5963" s="4">
        <v>5008</v>
      </c>
      <c r="D5963" s="2" t="s">
        <v>94</v>
      </c>
      <c r="E5963" s="2" t="s">
        <v>469</v>
      </c>
      <c r="F5963" s="23" t="str">
        <f t="shared" si="281"/>
        <v>volta</v>
      </c>
      <c r="G5963" s="4">
        <v>1</v>
      </c>
      <c r="H5963" s="2" t="s">
        <v>483</v>
      </c>
      <c r="I5963" s="2" t="s">
        <v>481</v>
      </c>
      <c r="J5963" s="23" t="str">
        <f t="shared" si="279"/>
        <v>UTB5008volta1</v>
      </c>
      <c r="K5963" s="32" t="str">
        <f t="shared" si="280"/>
        <v>RODOVIÁRIA PLANO PILOTO</v>
      </c>
    </row>
    <row r="5964" spans="1:11" x14ac:dyDescent="0.2">
      <c r="A5964" s="2" t="s">
        <v>840</v>
      </c>
      <c r="B5964" s="2" t="s">
        <v>451</v>
      </c>
      <c r="C5964" s="4">
        <v>5008</v>
      </c>
      <c r="D5964" s="2" t="s">
        <v>94</v>
      </c>
      <c r="E5964" s="2" t="s">
        <v>469</v>
      </c>
      <c r="F5964" s="23" t="str">
        <f t="shared" si="281"/>
        <v>volta</v>
      </c>
      <c r="G5964" s="4">
        <v>1</v>
      </c>
      <c r="H5964" s="2" t="s">
        <v>483</v>
      </c>
      <c r="I5964" s="2" t="s">
        <v>481</v>
      </c>
      <c r="J5964" s="23" t="str">
        <f t="shared" si="279"/>
        <v>UTB5008volta1</v>
      </c>
      <c r="K5964" s="32" t="str">
        <f t="shared" si="280"/>
        <v>RODOVIÁRIA PLANO PILOTO</v>
      </c>
    </row>
    <row r="5965" spans="1:11" x14ac:dyDescent="0.2">
      <c r="A5965" s="2" t="s">
        <v>840</v>
      </c>
      <c r="B5965" s="2" t="s">
        <v>451</v>
      </c>
      <c r="C5965" s="4">
        <v>5008</v>
      </c>
      <c r="D5965" s="2" t="s">
        <v>94</v>
      </c>
      <c r="E5965" s="2" t="s">
        <v>469</v>
      </c>
      <c r="F5965" s="23" t="str">
        <f t="shared" si="281"/>
        <v>volta</v>
      </c>
      <c r="G5965" s="4">
        <v>2</v>
      </c>
      <c r="H5965" s="2" t="s">
        <v>648</v>
      </c>
      <c r="I5965" s="2" t="s">
        <v>481</v>
      </c>
      <c r="J5965" s="23" t="str">
        <f t="shared" si="279"/>
        <v>UTB5008volta2</v>
      </c>
      <c r="K5965" s="32" t="str">
        <f t="shared" si="280"/>
        <v>RODOVIÁRIA PLANO PILOTO/EIXO W SUL</v>
      </c>
    </row>
    <row r="5966" spans="1:11" x14ac:dyDescent="0.2">
      <c r="A5966" s="2" t="s">
        <v>840</v>
      </c>
      <c r="B5966" s="2" t="s">
        <v>451</v>
      </c>
      <c r="C5966" s="4">
        <v>5008</v>
      </c>
      <c r="D5966" s="2" t="s">
        <v>94</v>
      </c>
      <c r="E5966" s="2" t="s">
        <v>469</v>
      </c>
      <c r="F5966" s="23" t="str">
        <f t="shared" si="281"/>
        <v>volta</v>
      </c>
      <c r="G5966" s="4">
        <v>2</v>
      </c>
      <c r="H5966" s="2" t="s">
        <v>648</v>
      </c>
      <c r="I5966" s="2" t="s">
        <v>481</v>
      </c>
      <c r="J5966" s="23" t="str">
        <f t="shared" si="279"/>
        <v>UTB5008volta2</v>
      </c>
      <c r="K5966" s="32" t="str">
        <f t="shared" si="280"/>
        <v>RODOVIÁRIA PLANO PILOTO/EIXO W SUL/EIXO W SUL</v>
      </c>
    </row>
    <row r="5967" spans="1:11" x14ac:dyDescent="0.2">
      <c r="A5967" s="2" t="s">
        <v>840</v>
      </c>
      <c r="B5967" s="2" t="s">
        <v>451</v>
      </c>
      <c r="C5967" s="4">
        <v>5008</v>
      </c>
      <c r="D5967" s="2" t="s">
        <v>94</v>
      </c>
      <c r="E5967" s="2" t="s">
        <v>469</v>
      </c>
      <c r="F5967" s="23" t="str">
        <f t="shared" si="281"/>
        <v>volta</v>
      </c>
      <c r="G5967" s="4">
        <v>3</v>
      </c>
      <c r="H5967" s="2" t="s">
        <v>815</v>
      </c>
      <c r="I5967" s="2" t="s">
        <v>481</v>
      </c>
      <c r="J5967" s="23" t="str">
        <f t="shared" si="279"/>
        <v>UTB5008volta3</v>
      </c>
      <c r="K5967" s="32" t="str">
        <f t="shared" si="280"/>
        <v>RODOVIÁRIA PLANO PILOTO/EIXO W SUL/EIXO W SUL/AVENIDA DAS NAÇÕES (VILA TELEBRASÍLIA)</v>
      </c>
    </row>
    <row r="5968" spans="1:11" x14ac:dyDescent="0.2">
      <c r="A5968" s="2" t="s">
        <v>840</v>
      </c>
      <c r="B5968" s="2" t="s">
        <v>451</v>
      </c>
      <c r="C5968" s="4">
        <v>5008</v>
      </c>
      <c r="D5968" s="2" t="s">
        <v>94</v>
      </c>
      <c r="E5968" s="2" t="s">
        <v>469</v>
      </c>
      <c r="F5968" s="23" t="str">
        <f t="shared" si="281"/>
        <v>volta</v>
      </c>
      <c r="G5968" s="4">
        <v>3</v>
      </c>
      <c r="H5968" s="2" t="s">
        <v>815</v>
      </c>
      <c r="I5968" s="2" t="s">
        <v>481</v>
      </c>
      <c r="J5968" s="23" t="str">
        <f t="shared" si="279"/>
        <v>UTB5008volta3</v>
      </c>
      <c r="K5968" s="32" t="str">
        <f t="shared" si="280"/>
        <v>RODOVIÁRIA PLANO PILOTO/EIXO W SUL/EIXO W SUL/AVENIDA DAS NAÇÕES (VILA TELEBRASÍLIA)/AVENIDA DAS NAÇÕES (VILA TELEBRASÍLIA)</v>
      </c>
    </row>
    <row r="5969" spans="1:11" x14ac:dyDescent="0.2">
      <c r="A5969" s="2" t="s">
        <v>840</v>
      </c>
      <c r="B5969" s="2" t="s">
        <v>451</v>
      </c>
      <c r="C5969" s="4">
        <v>5008</v>
      </c>
      <c r="D5969" s="2" t="s">
        <v>94</v>
      </c>
      <c r="E5969" s="2" t="s">
        <v>469</v>
      </c>
      <c r="F5969" s="23" t="str">
        <f t="shared" si="281"/>
        <v>volta</v>
      </c>
      <c r="G5969" s="4">
        <v>4</v>
      </c>
      <c r="H5969" s="2" t="s">
        <v>503</v>
      </c>
      <c r="I5969" s="2" t="s">
        <v>504</v>
      </c>
      <c r="J5969" s="23" t="str">
        <f t="shared" si="279"/>
        <v>UTB5008volta4</v>
      </c>
      <c r="K5969" s="32" t="str">
        <f t="shared" si="280"/>
        <v>RODOVIÁRIA PLANO PILOTO/EIXO W SUL/EIXO W SUL/AVENIDA DAS NAÇÕES (VILA TELEBRASÍLIA)/AVENIDA DAS NAÇÕES (VILA TELEBRASÍLIA)/EPGU - ZOOLÓGICO</v>
      </c>
    </row>
    <row r="5970" spans="1:11" x14ac:dyDescent="0.2">
      <c r="A5970" s="2" t="s">
        <v>840</v>
      </c>
      <c r="B5970" s="2" t="s">
        <v>451</v>
      </c>
      <c r="C5970" s="4">
        <v>5008</v>
      </c>
      <c r="D5970" s="2" t="s">
        <v>94</v>
      </c>
      <c r="E5970" s="2" t="s">
        <v>469</v>
      </c>
      <c r="F5970" s="23" t="str">
        <f t="shared" si="281"/>
        <v>volta</v>
      </c>
      <c r="G5970" s="4">
        <v>4</v>
      </c>
      <c r="H5970" s="2" t="s">
        <v>503</v>
      </c>
      <c r="I5970" s="2" t="s">
        <v>504</v>
      </c>
      <c r="J5970" s="23" t="str">
        <f t="shared" si="279"/>
        <v>UTB5008volta4</v>
      </c>
      <c r="K5970" s="32" t="str">
        <f t="shared" si="280"/>
        <v>RODOVIÁRIA PLANO PILOTO/EIXO W SUL/EIXO W SUL/AVENIDA DAS NAÇÕES (VILA TELEBRASÍLIA)/AVENIDA DAS NAÇÕES (VILA TELEBRASÍLIA)/EPGU - ZOOLÓGICO/EPGU - ZOOLÓGICO</v>
      </c>
    </row>
    <row r="5971" spans="1:11" x14ac:dyDescent="0.2">
      <c r="A5971" s="2" t="s">
        <v>840</v>
      </c>
      <c r="B5971" s="2" t="s">
        <v>451</v>
      </c>
      <c r="C5971" s="4">
        <v>5008</v>
      </c>
      <c r="D5971" s="2" t="s">
        <v>94</v>
      </c>
      <c r="E5971" s="2" t="s">
        <v>469</v>
      </c>
      <c r="F5971" s="23" t="str">
        <f t="shared" si="281"/>
        <v>volta</v>
      </c>
      <c r="G5971" s="4">
        <v>5</v>
      </c>
      <c r="H5971" s="2" t="s">
        <v>463</v>
      </c>
      <c r="I5971" s="2" t="s">
        <v>707</v>
      </c>
      <c r="J5971" s="23" t="str">
        <f t="shared" si="279"/>
        <v>UTB5008volta5</v>
      </c>
      <c r="K5971" s="32" t="str">
        <f t="shared" si="280"/>
        <v>RODOVIÁRIA PLANO PILOTO/EIXO W SUL/EIXO W SUL/AVENIDA DAS NAÇÕES (VILA TELEBRASÍLIA)/AVENIDA DAS NAÇÕES (VILA TELEBRASÍLIA)/EPGU - ZOOLÓGICO/EPGU - ZOOLÓGICO/EPIA</v>
      </c>
    </row>
    <row r="5972" spans="1:11" x14ac:dyDescent="0.2">
      <c r="A5972" s="2" t="s">
        <v>840</v>
      </c>
      <c r="B5972" s="2" t="s">
        <v>451</v>
      </c>
      <c r="C5972" s="4">
        <v>5008</v>
      </c>
      <c r="D5972" s="2" t="s">
        <v>94</v>
      </c>
      <c r="E5972" s="2" t="s">
        <v>469</v>
      </c>
      <c r="F5972" s="23" t="str">
        <f t="shared" si="281"/>
        <v>volta</v>
      </c>
      <c r="G5972" s="4">
        <v>5</v>
      </c>
      <c r="H5972" s="2" t="s">
        <v>463</v>
      </c>
      <c r="I5972" s="2" t="s">
        <v>707</v>
      </c>
      <c r="J5972" s="23" t="str">
        <f t="shared" si="279"/>
        <v>UTB5008volta5</v>
      </c>
      <c r="K5972" s="32" t="str">
        <f t="shared" si="280"/>
        <v>RODOVIÁRIA PLANO PILOTO/EIXO W SUL/EIXO W SUL/AVENIDA DAS NAÇÕES (VILA TELEBRASÍLIA)/AVENIDA DAS NAÇÕES (VILA TELEBRASÍLIA)/EPGU - ZOOLÓGICO/EPGU - ZOOLÓGICO/EPIA/EPIA</v>
      </c>
    </row>
    <row r="5973" spans="1:11" x14ac:dyDescent="0.2">
      <c r="A5973" s="2" t="s">
        <v>840</v>
      </c>
      <c r="B5973" s="2" t="s">
        <v>451</v>
      </c>
      <c r="C5973" s="4">
        <v>5008</v>
      </c>
      <c r="D5973" s="2" t="s">
        <v>94</v>
      </c>
      <c r="E5973" s="2" t="s">
        <v>469</v>
      </c>
      <c r="F5973" s="23" t="str">
        <f t="shared" si="281"/>
        <v>volta</v>
      </c>
      <c r="G5973" s="4">
        <v>6</v>
      </c>
      <c r="H5973" s="2" t="s">
        <v>463</v>
      </c>
      <c r="I5973" s="2" t="s">
        <v>811</v>
      </c>
      <c r="J5973" s="23" t="str">
        <f t="shared" si="279"/>
        <v>UTB5008volta6</v>
      </c>
      <c r="K5973" s="32" t="str">
        <f t="shared" si="280"/>
        <v>RODOVIÁRIA PLANO PILOTO/EIXO W SUL/EIXO W SUL/AVENIDA DAS NAÇÕES (VILA TELEBRASÍLIA)/AVENIDA DAS NAÇÕES (VILA TELEBRASÍLIA)/EPGU - ZOOLÓGICO/EPGU - ZOOLÓGICO/EPIA/EPIA/EPIA</v>
      </c>
    </row>
    <row r="5974" spans="1:11" x14ac:dyDescent="0.2">
      <c r="A5974" s="2" t="s">
        <v>840</v>
      </c>
      <c r="B5974" s="2" t="s">
        <v>451</v>
      </c>
      <c r="C5974" s="4">
        <v>5008</v>
      </c>
      <c r="D5974" s="2" t="s">
        <v>94</v>
      </c>
      <c r="E5974" s="2" t="s">
        <v>469</v>
      </c>
      <c r="F5974" s="23" t="str">
        <f t="shared" si="281"/>
        <v>volta</v>
      </c>
      <c r="G5974" s="4">
        <v>6</v>
      </c>
      <c r="H5974" s="2" t="s">
        <v>463</v>
      </c>
      <c r="I5974" s="2" t="s">
        <v>811</v>
      </c>
      <c r="J5974" s="23" t="str">
        <f t="shared" si="279"/>
        <v>UTB5008volta6</v>
      </c>
      <c r="K5974" s="32" t="str">
        <f t="shared" si="280"/>
        <v>RODOVIÁRIA PLANO PILOTO/EIXO W SUL/EIXO W SUL/AVENIDA DAS NAÇÕES (VILA TELEBRASÍLIA)/AVENIDA DAS NAÇÕES (VILA TELEBRASÍLIA)/EPGU - ZOOLÓGICO/EPGU - ZOOLÓGICO/EPIA/EPIA/EPIA/EPIA</v>
      </c>
    </row>
    <row r="5975" spans="1:11" x14ac:dyDescent="0.2">
      <c r="A5975" s="2" t="s">
        <v>840</v>
      </c>
      <c r="B5975" s="2" t="s">
        <v>451</v>
      </c>
      <c r="C5975" s="4">
        <v>5008</v>
      </c>
      <c r="D5975" s="2" t="s">
        <v>94</v>
      </c>
      <c r="E5975" s="2" t="s">
        <v>469</v>
      </c>
      <c r="F5975" s="23" t="str">
        <f t="shared" si="281"/>
        <v>volta</v>
      </c>
      <c r="G5975" s="4">
        <v>7</v>
      </c>
      <c r="H5975" s="2" t="s">
        <v>809</v>
      </c>
      <c r="I5975" s="2" t="s">
        <v>810</v>
      </c>
      <c r="J5975" s="23" t="str">
        <f t="shared" si="279"/>
        <v>UTB5008volta7</v>
      </c>
      <c r="K5975" s="32" t="str">
        <f t="shared" si="280"/>
        <v>RODOVIÁRIA PLANO PILOTO/EIXO W SUL/EIXO W SUL/AVENIDA DAS NAÇÕES (VILA TELEBRASÍLIA)/AVENIDA DAS NAÇÕES (VILA TELEBRASÍLIA)/EPGU - ZOOLÓGICO/EPGU - ZOOLÓGICO/EPIA/EPIA/EPIA/EPIA/BR-040</v>
      </c>
    </row>
    <row r="5976" spans="1:11" x14ac:dyDescent="0.2">
      <c r="A5976" s="2" t="s">
        <v>840</v>
      </c>
      <c r="B5976" s="2" t="s">
        <v>451</v>
      </c>
      <c r="C5976" s="4">
        <v>5008</v>
      </c>
      <c r="D5976" s="2" t="s">
        <v>94</v>
      </c>
      <c r="E5976" s="2" t="s">
        <v>469</v>
      </c>
      <c r="F5976" s="23" t="str">
        <f t="shared" si="281"/>
        <v>volta</v>
      </c>
      <c r="G5976" s="4">
        <v>7</v>
      </c>
      <c r="H5976" s="2" t="s">
        <v>809</v>
      </c>
      <c r="I5976" s="2" t="s">
        <v>810</v>
      </c>
      <c r="J5976" s="23" t="str">
        <f t="shared" si="279"/>
        <v>UTB5008volta7</v>
      </c>
      <c r="K5976" s="32" t="str">
        <f t="shared" si="280"/>
        <v>RODOVIÁRIA PLANO PILOTO/EIXO W SUL/EIXO W SUL/AVENIDA DAS NAÇÕES (VILA TELEBRASÍLIA)/AVENIDA DAS NAÇÕES (VILA TELEBRASÍLIA)/EPGU - ZOOLÓGICO/EPGU - ZOOLÓGICO/EPIA/EPIA/EPIA/EPIA/BR-040/BR-040</v>
      </c>
    </row>
    <row r="5977" spans="1:11" x14ac:dyDescent="0.2">
      <c r="A5977" s="2" t="s">
        <v>840</v>
      </c>
      <c r="B5977" s="2" t="s">
        <v>451</v>
      </c>
      <c r="C5977" s="4">
        <v>5008</v>
      </c>
      <c r="D5977" s="2" t="s">
        <v>94</v>
      </c>
      <c r="E5977" s="2" t="s">
        <v>469</v>
      </c>
      <c r="F5977" s="23" t="str">
        <f t="shared" si="281"/>
        <v>volta</v>
      </c>
      <c r="G5977" s="4">
        <v>8</v>
      </c>
      <c r="H5977" s="2" t="s">
        <v>808</v>
      </c>
      <c r="I5977" s="2" t="s">
        <v>804</v>
      </c>
      <c r="J5977" s="23" t="str">
        <f t="shared" si="279"/>
        <v>UTB5008volta8</v>
      </c>
      <c r="K5977" s="32" t="str">
        <f t="shared" si="280"/>
        <v>RODOVIÁRIA PLANO PILOTO/EIXO W SUL/EIXO W SUL/AVENIDA DAS NAÇÕES (VILA TELEBRASÍLIA)/AVENIDA DAS NAÇÕES (VILA TELEBRASÍLIA)/EPGU - ZOOLÓGICO/EPGU - ZOOLÓGICO/EPIA/EPIA/EPIA/EPIA/BR-040/BR-040/DF-290</v>
      </c>
    </row>
    <row r="5978" spans="1:11" x14ac:dyDescent="0.2">
      <c r="A5978" s="2" t="s">
        <v>840</v>
      </c>
      <c r="B5978" s="2" t="s">
        <v>451</v>
      </c>
      <c r="C5978" s="4">
        <v>5008</v>
      </c>
      <c r="D5978" s="2" t="s">
        <v>94</v>
      </c>
      <c r="E5978" s="2" t="s">
        <v>469</v>
      </c>
      <c r="F5978" s="23" t="str">
        <f t="shared" si="281"/>
        <v>volta</v>
      </c>
      <c r="G5978" s="4">
        <v>8</v>
      </c>
      <c r="H5978" s="2" t="s">
        <v>808</v>
      </c>
      <c r="I5978" s="2" t="s">
        <v>804</v>
      </c>
      <c r="J5978" s="23" t="str">
        <f t="shared" si="279"/>
        <v>UTB5008volta8</v>
      </c>
      <c r="K5978" s="32" t="str">
        <f t="shared" si="280"/>
        <v>RODOVIÁRIA PLANO PILOTO/EIXO W SUL/EIXO W SUL/AVENIDA DAS NAÇÕES (VILA TELEBRASÍLIA)/AVENIDA DAS NAÇÕES (VILA TELEBRASÍLIA)/EPGU - ZOOLÓGICO/EPGU - ZOOLÓGICO/EPIA/EPIA/EPIA/EPIA/BR-040/BR-040/DF-290/DF-290</v>
      </c>
    </row>
    <row r="5979" spans="1:11" x14ac:dyDescent="0.2">
      <c r="A5979" s="2" t="s">
        <v>840</v>
      </c>
      <c r="B5979" s="2" t="s">
        <v>451</v>
      </c>
      <c r="C5979" s="4">
        <v>5008</v>
      </c>
      <c r="D5979" s="2" t="s">
        <v>94</v>
      </c>
      <c r="E5979" s="2" t="s">
        <v>469</v>
      </c>
      <c r="F5979" s="23" t="str">
        <f t="shared" si="281"/>
        <v>volta</v>
      </c>
      <c r="G5979" s="4">
        <v>9</v>
      </c>
      <c r="H5979" s="2" t="s">
        <v>852</v>
      </c>
      <c r="I5979" s="2" t="s">
        <v>842</v>
      </c>
      <c r="J5979" s="23" t="str">
        <f t="shared" si="279"/>
        <v>UTB5008volta9</v>
      </c>
      <c r="K5979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</v>
      </c>
    </row>
    <row r="5980" spans="1:11" x14ac:dyDescent="0.2">
      <c r="A5980" s="2" t="s">
        <v>840</v>
      </c>
      <c r="B5980" s="2" t="s">
        <v>451</v>
      </c>
      <c r="C5980" s="4">
        <v>5008</v>
      </c>
      <c r="D5980" s="2" t="s">
        <v>94</v>
      </c>
      <c r="E5980" s="2" t="s">
        <v>469</v>
      </c>
      <c r="F5980" s="23" t="str">
        <f t="shared" si="281"/>
        <v>volta</v>
      </c>
      <c r="G5980" s="4">
        <v>9</v>
      </c>
      <c r="H5980" s="2" t="s">
        <v>852</v>
      </c>
      <c r="I5980" s="2" t="s">
        <v>842</v>
      </c>
      <c r="J5980" s="23" t="str">
        <f t="shared" si="279"/>
        <v>UTB5008volta9</v>
      </c>
      <c r="K5980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</v>
      </c>
    </row>
    <row r="5981" spans="1:11" x14ac:dyDescent="0.2">
      <c r="A5981" s="2" t="s">
        <v>840</v>
      </c>
      <c r="B5981" s="2" t="s">
        <v>451</v>
      </c>
      <c r="C5981" s="4">
        <v>5008</v>
      </c>
      <c r="D5981" s="2" t="s">
        <v>94</v>
      </c>
      <c r="E5981" s="2" t="s">
        <v>469</v>
      </c>
      <c r="F5981" s="23" t="str">
        <f t="shared" si="281"/>
        <v>volta</v>
      </c>
      <c r="G5981" s="4">
        <v>10</v>
      </c>
      <c r="H5981" s="2" t="s">
        <v>851</v>
      </c>
      <c r="I5981" s="2" t="s">
        <v>842</v>
      </c>
      <c r="J5981" s="23" t="str">
        <f t="shared" si="279"/>
        <v>UTB5008volta10</v>
      </c>
      <c r="K5981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</v>
      </c>
    </row>
    <row r="5982" spans="1:11" x14ac:dyDescent="0.2">
      <c r="A5982" s="2" t="s">
        <v>840</v>
      </c>
      <c r="B5982" s="2" t="s">
        <v>451</v>
      </c>
      <c r="C5982" s="4">
        <v>5008</v>
      </c>
      <c r="D5982" s="2" t="s">
        <v>94</v>
      </c>
      <c r="E5982" s="2" t="s">
        <v>469</v>
      </c>
      <c r="F5982" s="23" t="str">
        <f t="shared" si="281"/>
        <v>volta</v>
      </c>
      <c r="G5982" s="4">
        <v>10</v>
      </c>
      <c r="H5982" s="2" t="s">
        <v>851</v>
      </c>
      <c r="I5982" s="2" t="s">
        <v>842</v>
      </c>
      <c r="J5982" s="23" t="str">
        <f t="shared" si="279"/>
        <v>UTB5008volta10</v>
      </c>
      <c r="K5982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</v>
      </c>
    </row>
    <row r="5983" spans="1:11" x14ac:dyDescent="0.2">
      <c r="A5983" s="2" t="s">
        <v>840</v>
      </c>
      <c r="B5983" s="2" t="s">
        <v>451</v>
      </c>
      <c r="C5983" s="4">
        <v>5008</v>
      </c>
      <c r="D5983" s="2" t="s">
        <v>94</v>
      </c>
      <c r="E5983" s="2" t="s">
        <v>469</v>
      </c>
      <c r="F5983" s="23" t="str">
        <f t="shared" si="281"/>
        <v>volta</v>
      </c>
      <c r="G5983" s="4">
        <v>11</v>
      </c>
      <c r="H5983" s="2" t="s">
        <v>850</v>
      </c>
      <c r="I5983" s="2" t="s">
        <v>842</v>
      </c>
      <c r="J5983" s="23" t="str">
        <f t="shared" si="279"/>
        <v>UTB5008volta11</v>
      </c>
      <c r="K5983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</v>
      </c>
    </row>
    <row r="5984" spans="1:11" x14ac:dyDescent="0.2">
      <c r="A5984" s="2" t="s">
        <v>840</v>
      </c>
      <c r="B5984" s="2" t="s">
        <v>451</v>
      </c>
      <c r="C5984" s="4">
        <v>5008</v>
      </c>
      <c r="D5984" s="2" t="s">
        <v>94</v>
      </c>
      <c r="E5984" s="2" t="s">
        <v>469</v>
      </c>
      <c r="F5984" s="23" t="str">
        <f t="shared" si="281"/>
        <v>volta</v>
      </c>
      <c r="G5984" s="4">
        <v>11</v>
      </c>
      <c r="H5984" s="2" t="s">
        <v>850</v>
      </c>
      <c r="I5984" s="2" t="s">
        <v>842</v>
      </c>
      <c r="J5984" s="23" t="str">
        <f t="shared" si="279"/>
        <v>UTB5008volta11</v>
      </c>
      <c r="K5984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</v>
      </c>
    </row>
    <row r="5985" spans="1:11" x14ac:dyDescent="0.2">
      <c r="A5985" s="2" t="s">
        <v>840</v>
      </c>
      <c r="B5985" s="2" t="s">
        <v>451</v>
      </c>
      <c r="C5985" s="4">
        <v>5008</v>
      </c>
      <c r="D5985" s="2" t="s">
        <v>94</v>
      </c>
      <c r="E5985" s="2" t="s">
        <v>469</v>
      </c>
      <c r="F5985" s="23" t="str">
        <f t="shared" si="281"/>
        <v>volta</v>
      </c>
      <c r="G5985" s="4">
        <v>12</v>
      </c>
      <c r="H5985" s="2" t="s">
        <v>849</v>
      </c>
      <c r="I5985" s="2" t="s">
        <v>842</v>
      </c>
      <c r="J5985" s="23" t="str">
        <f t="shared" si="279"/>
        <v>UTB5008volta12</v>
      </c>
      <c r="K5985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</v>
      </c>
    </row>
    <row r="5986" spans="1:11" x14ac:dyDescent="0.2">
      <c r="A5986" s="2" t="s">
        <v>840</v>
      </c>
      <c r="B5986" s="2" t="s">
        <v>451</v>
      </c>
      <c r="C5986" s="4">
        <v>5008</v>
      </c>
      <c r="D5986" s="2" t="s">
        <v>94</v>
      </c>
      <c r="E5986" s="2" t="s">
        <v>469</v>
      </c>
      <c r="F5986" s="23" t="str">
        <f t="shared" si="281"/>
        <v>volta</v>
      </c>
      <c r="G5986" s="4">
        <v>12</v>
      </c>
      <c r="H5986" s="2" t="s">
        <v>849</v>
      </c>
      <c r="I5986" s="2" t="s">
        <v>842</v>
      </c>
      <c r="J5986" s="23" t="str">
        <f t="shared" si="279"/>
        <v>UTB5008volta12</v>
      </c>
      <c r="K5986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</v>
      </c>
    </row>
    <row r="5987" spans="1:11" x14ac:dyDescent="0.2">
      <c r="A5987" s="2" t="s">
        <v>840</v>
      </c>
      <c r="B5987" s="2" t="s">
        <v>451</v>
      </c>
      <c r="C5987" s="4">
        <v>5008</v>
      </c>
      <c r="D5987" s="2" t="s">
        <v>94</v>
      </c>
      <c r="E5987" s="2" t="s">
        <v>469</v>
      </c>
      <c r="F5987" s="23" t="str">
        <f t="shared" si="281"/>
        <v>volta</v>
      </c>
      <c r="G5987" s="4">
        <v>13</v>
      </c>
      <c r="H5987" s="2" t="s">
        <v>848</v>
      </c>
      <c r="I5987" s="2" t="s">
        <v>842</v>
      </c>
      <c r="J5987" s="23" t="str">
        <f t="shared" si="279"/>
        <v>UTB5008volta13</v>
      </c>
      <c r="K5987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</v>
      </c>
    </row>
    <row r="5988" spans="1:11" x14ac:dyDescent="0.2">
      <c r="A5988" s="2" t="s">
        <v>840</v>
      </c>
      <c r="B5988" s="2" t="s">
        <v>451</v>
      </c>
      <c r="C5988" s="4">
        <v>5008</v>
      </c>
      <c r="D5988" s="2" t="s">
        <v>94</v>
      </c>
      <c r="E5988" s="2" t="s">
        <v>469</v>
      </c>
      <c r="F5988" s="23" t="str">
        <f t="shared" si="281"/>
        <v>volta</v>
      </c>
      <c r="G5988" s="4">
        <v>13</v>
      </c>
      <c r="H5988" s="2" t="s">
        <v>848</v>
      </c>
      <c r="I5988" s="2" t="s">
        <v>842</v>
      </c>
      <c r="J5988" s="23" t="str">
        <f t="shared" si="279"/>
        <v>UTB5008volta13</v>
      </c>
      <c r="K5988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</v>
      </c>
    </row>
    <row r="5989" spans="1:11" x14ac:dyDescent="0.2">
      <c r="A5989" s="2" t="s">
        <v>840</v>
      </c>
      <c r="B5989" s="2" t="s">
        <v>451</v>
      </c>
      <c r="C5989" s="4">
        <v>5008</v>
      </c>
      <c r="D5989" s="2" t="s">
        <v>94</v>
      </c>
      <c r="E5989" s="2" t="s">
        <v>469</v>
      </c>
      <c r="F5989" s="23" t="str">
        <f t="shared" si="281"/>
        <v>volta</v>
      </c>
      <c r="G5989" s="4">
        <v>14</v>
      </c>
      <c r="H5989" s="2" t="s">
        <v>847</v>
      </c>
      <c r="I5989" s="2" t="s">
        <v>842</v>
      </c>
      <c r="J5989" s="23" t="str">
        <f t="shared" si="279"/>
        <v>UTB5008volta14</v>
      </c>
      <c r="K5989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</v>
      </c>
    </row>
    <row r="5990" spans="1:11" x14ac:dyDescent="0.2">
      <c r="A5990" s="2" t="s">
        <v>840</v>
      </c>
      <c r="B5990" s="2" t="s">
        <v>451</v>
      </c>
      <c r="C5990" s="4">
        <v>5008</v>
      </c>
      <c r="D5990" s="2" t="s">
        <v>94</v>
      </c>
      <c r="E5990" s="2" t="s">
        <v>469</v>
      </c>
      <c r="F5990" s="23" t="str">
        <f t="shared" si="281"/>
        <v>volta</v>
      </c>
      <c r="G5990" s="4">
        <v>14</v>
      </c>
      <c r="H5990" s="2" t="s">
        <v>847</v>
      </c>
      <c r="I5990" s="2" t="s">
        <v>842</v>
      </c>
      <c r="J5990" s="23" t="str">
        <f t="shared" si="279"/>
        <v>UTB5008volta14</v>
      </c>
      <c r="K5990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</v>
      </c>
    </row>
    <row r="5991" spans="1:11" x14ac:dyDescent="0.2">
      <c r="A5991" s="2" t="s">
        <v>840</v>
      </c>
      <c r="B5991" s="2" t="s">
        <v>451</v>
      </c>
      <c r="C5991" s="4">
        <v>5008</v>
      </c>
      <c r="D5991" s="2" t="s">
        <v>94</v>
      </c>
      <c r="E5991" s="2" t="s">
        <v>469</v>
      </c>
      <c r="F5991" s="23" t="str">
        <f t="shared" si="281"/>
        <v>volta</v>
      </c>
      <c r="G5991" s="4">
        <v>15</v>
      </c>
      <c r="H5991" s="2" t="s">
        <v>846</v>
      </c>
      <c r="I5991" s="2" t="s">
        <v>842</v>
      </c>
      <c r="J5991" s="23" t="str">
        <f t="shared" si="279"/>
        <v>UTB5008volta15</v>
      </c>
      <c r="K5991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</v>
      </c>
    </row>
    <row r="5992" spans="1:11" x14ac:dyDescent="0.2">
      <c r="A5992" s="2" t="s">
        <v>840</v>
      </c>
      <c r="B5992" s="2" t="s">
        <v>451</v>
      </c>
      <c r="C5992" s="4">
        <v>5008</v>
      </c>
      <c r="D5992" s="2" t="s">
        <v>94</v>
      </c>
      <c r="E5992" s="2" t="s">
        <v>469</v>
      </c>
      <c r="F5992" s="23" t="str">
        <f t="shared" si="281"/>
        <v>volta</v>
      </c>
      <c r="G5992" s="4">
        <v>15</v>
      </c>
      <c r="H5992" s="2" t="s">
        <v>846</v>
      </c>
      <c r="I5992" s="2" t="s">
        <v>842</v>
      </c>
      <c r="J5992" s="23" t="str">
        <f t="shared" si="279"/>
        <v>UTB5008volta15</v>
      </c>
      <c r="K5992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</v>
      </c>
    </row>
    <row r="5993" spans="1:11" x14ac:dyDescent="0.2">
      <c r="A5993" s="2" t="s">
        <v>840</v>
      </c>
      <c r="B5993" s="2" t="s">
        <v>451</v>
      </c>
      <c r="C5993" s="4">
        <v>5008</v>
      </c>
      <c r="D5993" s="2" t="s">
        <v>94</v>
      </c>
      <c r="E5993" s="2" t="s">
        <v>469</v>
      </c>
      <c r="F5993" s="23" t="str">
        <f t="shared" si="281"/>
        <v>volta</v>
      </c>
      <c r="G5993" s="4">
        <v>16</v>
      </c>
      <c r="H5993" s="2" t="s">
        <v>845</v>
      </c>
      <c r="I5993" s="2" t="s">
        <v>842</v>
      </c>
      <c r="J5993" s="23" t="str">
        <f t="shared" si="279"/>
        <v>UTB5008volta16</v>
      </c>
      <c r="K5993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</v>
      </c>
    </row>
    <row r="5994" spans="1:11" x14ac:dyDescent="0.2">
      <c r="A5994" s="2" t="s">
        <v>840</v>
      </c>
      <c r="B5994" s="2" t="s">
        <v>451</v>
      </c>
      <c r="C5994" s="4">
        <v>5008</v>
      </c>
      <c r="D5994" s="2" t="s">
        <v>94</v>
      </c>
      <c r="E5994" s="2" t="s">
        <v>469</v>
      </c>
      <c r="F5994" s="23" t="str">
        <f t="shared" si="281"/>
        <v>volta</v>
      </c>
      <c r="G5994" s="4">
        <v>16</v>
      </c>
      <c r="H5994" s="2" t="s">
        <v>845</v>
      </c>
      <c r="I5994" s="2" t="s">
        <v>842</v>
      </c>
      <c r="J5994" s="23" t="str">
        <f t="shared" si="279"/>
        <v>UTB5008volta16</v>
      </c>
      <c r="K5994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TUPINAMBAS/RUA TUPINAMBAS</v>
      </c>
    </row>
    <row r="5995" spans="1:11" x14ac:dyDescent="0.2">
      <c r="A5995" s="2" t="s">
        <v>840</v>
      </c>
      <c r="B5995" s="2" t="s">
        <v>451</v>
      </c>
      <c r="C5995" s="4">
        <v>5011</v>
      </c>
      <c r="D5995" s="2" t="s">
        <v>94</v>
      </c>
      <c r="E5995" s="2" t="s">
        <v>452</v>
      </c>
      <c r="F5995" s="23" t="str">
        <f t="shared" si="281"/>
        <v>ida</v>
      </c>
      <c r="G5995" s="4">
        <v>1</v>
      </c>
      <c r="H5995" s="2" t="s">
        <v>841</v>
      </c>
      <c r="I5995" s="2" t="s">
        <v>842</v>
      </c>
      <c r="J5995" s="23" t="str">
        <f t="shared" si="279"/>
        <v>UTB5011ida1</v>
      </c>
      <c r="K5995" s="32" t="str">
        <f t="shared" si="280"/>
        <v>TERMINAL VALPARAÍSO 2</v>
      </c>
    </row>
    <row r="5996" spans="1:11" x14ac:dyDescent="0.2">
      <c r="A5996" s="2" t="s">
        <v>840</v>
      </c>
      <c r="B5996" s="2" t="s">
        <v>451</v>
      </c>
      <c r="C5996" s="4">
        <v>5011</v>
      </c>
      <c r="D5996" s="2" t="s">
        <v>94</v>
      </c>
      <c r="E5996" s="2" t="s">
        <v>452</v>
      </c>
      <c r="F5996" s="23" t="str">
        <f t="shared" si="281"/>
        <v>ida</v>
      </c>
      <c r="G5996" s="4">
        <v>2</v>
      </c>
      <c r="H5996" s="2" t="s">
        <v>843</v>
      </c>
      <c r="I5996" s="2" t="s">
        <v>842</v>
      </c>
      <c r="J5996" s="23" t="str">
        <f t="shared" si="279"/>
        <v>UTB5011ida2</v>
      </c>
      <c r="K5996" s="32" t="str">
        <f t="shared" si="280"/>
        <v>TERMINAL VALPARAÍSO 2/PERÍMETRO URBANO DO VALPARAÍSO (CÉU AZUL)</v>
      </c>
    </row>
    <row r="5997" spans="1:11" x14ac:dyDescent="0.2">
      <c r="A5997" s="2" t="s">
        <v>840</v>
      </c>
      <c r="B5997" s="2" t="s">
        <v>451</v>
      </c>
      <c r="C5997" s="4">
        <v>5011</v>
      </c>
      <c r="D5997" s="2" t="s">
        <v>94</v>
      </c>
      <c r="E5997" s="2" t="s">
        <v>452</v>
      </c>
      <c r="F5997" s="23" t="str">
        <f t="shared" si="281"/>
        <v>ida</v>
      </c>
      <c r="G5997" s="4">
        <v>3</v>
      </c>
      <c r="H5997" s="2" t="s">
        <v>809</v>
      </c>
      <c r="I5997" s="2" t="s">
        <v>842</v>
      </c>
      <c r="J5997" s="23" t="str">
        <f t="shared" si="279"/>
        <v>UTB5011ida3</v>
      </c>
      <c r="K5997" s="32" t="str">
        <f t="shared" si="280"/>
        <v>TERMINAL VALPARAÍSO 2/PERÍMETRO URBANO DO VALPARAÍSO (CÉU AZUL)/BR-040</v>
      </c>
    </row>
    <row r="5998" spans="1:11" x14ac:dyDescent="0.2">
      <c r="A5998" s="2" t="s">
        <v>840</v>
      </c>
      <c r="B5998" s="2" t="s">
        <v>451</v>
      </c>
      <c r="C5998" s="4">
        <v>5011</v>
      </c>
      <c r="D5998" s="2" t="s">
        <v>94</v>
      </c>
      <c r="E5998" s="2" t="s">
        <v>452</v>
      </c>
      <c r="F5998" s="23" t="str">
        <f t="shared" si="281"/>
        <v>ida</v>
      </c>
      <c r="G5998" s="4">
        <v>4</v>
      </c>
      <c r="H5998" s="2" t="s">
        <v>809</v>
      </c>
      <c r="I5998" s="2" t="s">
        <v>810</v>
      </c>
      <c r="J5998" s="23" t="str">
        <f t="shared" si="279"/>
        <v>UTB5011ida4</v>
      </c>
      <c r="K5998" s="32" t="str">
        <f t="shared" si="280"/>
        <v>TERMINAL VALPARAÍSO 2/PERÍMETRO URBANO DO VALPARAÍSO (CÉU AZUL)/BR-040/BR-040</v>
      </c>
    </row>
    <row r="5999" spans="1:11" x14ac:dyDescent="0.2">
      <c r="A5999" s="2" t="s">
        <v>840</v>
      </c>
      <c r="B5999" s="2" t="s">
        <v>451</v>
      </c>
      <c r="C5999" s="4">
        <v>5011</v>
      </c>
      <c r="D5999" s="2" t="s">
        <v>94</v>
      </c>
      <c r="E5999" s="2" t="s">
        <v>452</v>
      </c>
      <c r="F5999" s="23" t="str">
        <f t="shared" si="281"/>
        <v>ida</v>
      </c>
      <c r="G5999" s="4">
        <v>5</v>
      </c>
      <c r="H5999" s="2" t="s">
        <v>463</v>
      </c>
      <c r="I5999" s="2" t="s">
        <v>811</v>
      </c>
      <c r="J5999" s="23" t="str">
        <f t="shared" si="279"/>
        <v>UTB5011ida5</v>
      </c>
      <c r="K5999" s="32" t="str">
        <f t="shared" si="280"/>
        <v>TERMINAL VALPARAÍSO 2/PERÍMETRO URBANO DO VALPARAÍSO (CÉU AZUL)/BR-040/BR-040/EPIA</v>
      </c>
    </row>
    <row r="6000" spans="1:11" x14ac:dyDescent="0.2">
      <c r="A6000" s="2" t="s">
        <v>840</v>
      </c>
      <c r="B6000" s="2" t="s">
        <v>451</v>
      </c>
      <c r="C6000" s="4">
        <v>5011</v>
      </c>
      <c r="D6000" s="2" t="s">
        <v>94</v>
      </c>
      <c r="E6000" s="2" t="s">
        <v>452</v>
      </c>
      <c r="F6000" s="23" t="str">
        <f t="shared" si="281"/>
        <v>ida</v>
      </c>
      <c r="G6000" s="4">
        <v>6</v>
      </c>
      <c r="H6000" s="2" t="s">
        <v>463</v>
      </c>
      <c r="I6000" s="2" t="s">
        <v>707</v>
      </c>
      <c r="J6000" s="23" t="str">
        <f t="shared" si="279"/>
        <v>UTB5011ida6</v>
      </c>
      <c r="K6000" s="32" t="str">
        <f t="shared" si="280"/>
        <v>TERMINAL VALPARAÍSO 2/PERÍMETRO URBANO DO VALPARAÍSO (CÉU AZUL)/BR-040/BR-040/EPIA/EPIA</v>
      </c>
    </row>
    <row r="6001" spans="1:11" x14ac:dyDescent="0.2">
      <c r="A6001" s="2" t="s">
        <v>840</v>
      </c>
      <c r="B6001" s="2" t="s">
        <v>451</v>
      </c>
      <c r="C6001" s="4">
        <v>5011</v>
      </c>
      <c r="D6001" s="2" t="s">
        <v>94</v>
      </c>
      <c r="E6001" s="2" t="s">
        <v>452</v>
      </c>
      <c r="F6001" s="23" t="str">
        <f t="shared" si="281"/>
        <v>ida</v>
      </c>
      <c r="G6001" s="4">
        <v>7</v>
      </c>
      <c r="H6001" s="2" t="s">
        <v>505</v>
      </c>
      <c r="I6001" s="2" t="s">
        <v>504</v>
      </c>
      <c r="J6001" s="23" t="str">
        <f t="shared" si="279"/>
        <v>UTB5011ida7</v>
      </c>
      <c r="K6001" s="32" t="str">
        <f t="shared" si="280"/>
        <v>TERMINAL VALPARAÍSO 2/PERÍMETRO URBANO DO VALPARAÍSO (CÉU AZUL)/BR-040/BR-040/EPIA/EPIA/PARKSHOPPING</v>
      </c>
    </row>
    <row r="6002" spans="1:11" x14ac:dyDescent="0.2">
      <c r="A6002" s="2" t="s">
        <v>840</v>
      </c>
      <c r="B6002" s="2" t="s">
        <v>451</v>
      </c>
      <c r="C6002" s="4">
        <v>5011</v>
      </c>
      <c r="D6002" s="2" t="s">
        <v>94</v>
      </c>
      <c r="E6002" s="2" t="s">
        <v>452</v>
      </c>
      <c r="F6002" s="23" t="str">
        <f t="shared" si="281"/>
        <v>ida</v>
      </c>
      <c r="G6002" s="4">
        <v>8</v>
      </c>
      <c r="H6002" s="2" t="s">
        <v>503</v>
      </c>
      <c r="I6002" s="2" t="s">
        <v>504</v>
      </c>
      <c r="J6002" s="23" t="str">
        <f t="shared" si="279"/>
        <v>UTB5011ida8</v>
      </c>
      <c r="K6002" s="32" t="str">
        <f t="shared" si="280"/>
        <v>TERMINAL VALPARAÍSO 2/PERÍMETRO URBANO DO VALPARAÍSO (CÉU AZUL)/BR-040/BR-040/EPIA/EPIA/PARKSHOPPING/EPGU - ZOOLÓGICO</v>
      </c>
    </row>
    <row r="6003" spans="1:11" x14ac:dyDescent="0.2">
      <c r="A6003" s="2" t="s">
        <v>840</v>
      </c>
      <c r="B6003" s="2" t="s">
        <v>451</v>
      </c>
      <c r="C6003" s="4">
        <v>5011</v>
      </c>
      <c r="D6003" s="2" t="s">
        <v>94</v>
      </c>
      <c r="E6003" s="2" t="s">
        <v>452</v>
      </c>
      <c r="F6003" s="23" t="str">
        <f t="shared" si="281"/>
        <v>ida</v>
      </c>
      <c r="G6003" s="4">
        <v>9</v>
      </c>
      <c r="H6003" s="2" t="s">
        <v>815</v>
      </c>
      <c r="I6003" s="2" t="s">
        <v>481</v>
      </c>
      <c r="J6003" s="23" t="str">
        <f t="shared" si="279"/>
        <v>UTB5011ida9</v>
      </c>
      <c r="K6003" s="32" t="str">
        <f t="shared" si="280"/>
        <v>TERMINAL VALPARAÍSO 2/PERÍMETRO URBANO DO VALPARAÍSO (CÉU AZUL)/BR-040/BR-040/EPIA/EPIA/PARKSHOPPING/EPGU - ZOOLÓGICO/AVENIDA DAS NAÇÕES (VILA TELEBRASÍLIA)</v>
      </c>
    </row>
    <row r="6004" spans="1:11" x14ac:dyDescent="0.2">
      <c r="A6004" s="2" t="s">
        <v>840</v>
      </c>
      <c r="B6004" s="2" t="s">
        <v>451</v>
      </c>
      <c r="C6004" s="4">
        <v>5011</v>
      </c>
      <c r="D6004" s="2" t="s">
        <v>94</v>
      </c>
      <c r="E6004" s="2" t="s">
        <v>452</v>
      </c>
      <c r="F6004" s="23" t="str">
        <f t="shared" si="281"/>
        <v>ida</v>
      </c>
      <c r="G6004" s="4">
        <v>10</v>
      </c>
      <c r="H6004" s="2" t="s">
        <v>648</v>
      </c>
      <c r="I6004" s="2" t="s">
        <v>481</v>
      </c>
      <c r="J6004" s="23" t="str">
        <f t="shared" si="279"/>
        <v>UTB5011ida10</v>
      </c>
      <c r="K6004" s="32" t="str">
        <f t="shared" si="280"/>
        <v>TERMINAL VALPARAÍSO 2/PERÍMETRO URBANO DO VALPARAÍSO (CÉU AZUL)/BR-040/BR-040/EPIA/EPIA/PARKSHOPPING/EPGU - ZOOLÓGICO/AVENIDA DAS NAÇÕES (VILA TELEBRASÍLIA)/EIXO W SUL</v>
      </c>
    </row>
    <row r="6005" spans="1:11" x14ac:dyDescent="0.2">
      <c r="A6005" s="2" t="s">
        <v>840</v>
      </c>
      <c r="B6005" s="2" t="s">
        <v>451</v>
      </c>
      <c r="C6005" s="4">
        <v>5011</v>
      </c>
      <c r="D6005" s="2" t="s">
        <v>94</v>
      </c>
      <c r="E6005" s="2" t="s">
        <v>452</v>
      </c>
      <c r="F6005" s="23" t="str">
        <f t="shared" si="281"/>
        <v>ida</v>
      </c>
      <c r="G6005" s="4">
        <v>11</v>
      </c>
      <c r="H6005" s="2" t="s">
        <v>615</v>
      </c>
      <c r="I6005" s="2" t="s">
        <v>481</v>
      </c>
      <c r="J6005" s="23" t="str">
        <f t="shared" si="279"/>
        <v>UTB5011ida11</v>
      </c>
      <c r="K6005" s="32" t="str">
        <f t="shared" si="280"/>
        <v>TERMINAL VALPARAÍSO 2/PERÍMETRO URBANO DO VALPARAÍSO (CÉU AZUL)/BR-040/BR-040/EPIA/EPIA/PARKSHOPPING/EPGU - ZOOLÓGICO/AVENIDA DAS NAÇÕES (VILA TELEBRASÍLIA)/EIXO W SUL/ESPLANADA</v>
      </c>
    </row>
    <row r="6006" spans="1:11" x14ac:dyDescent="0.2">
      <c r="A6006" s="2" t="s">
        <v>840</v>
      </c>
      <c r="B6006" s="2" t="s">
        <v>451</v>
      </c>
      <c r="C6006" s="4">
        <v>5011</v>
      </c>
      <c r="D6006" s="2" t="s">
        <v>94</v>
      </c>
      <c r="E6006" s="2" t="s">
        <v>452</v>
      </c>
      <c r="F6006" s="23" t="str">
        <f t="shared" si="281"/>
        <v>ida</v>
      </c>
      <c r="G6006" s="4">
        <v>12</v>
      </c>
      <c r="H6006" s="2" t="s">
        <v>483</v>
      </c>
      <c r="I6006" s="2" t="s">
        <v>481</v>
      </c>
      <c r="J6006" s="23" t="str">
        <f t="shared" si="279"/>
        <v>UTB5011ida12</v>
      </c>
      <c r="K6006" s="32" t="str">
        <f t="shared" si="280"/>
        <v>TERMINAL VALPARAÍSO 2/PERÍMETRO URBANO DO VALPARAÍSO (CÉU AZUL)/BR-040/BR-040/EPIA/EPIA/PARKSHOPPING/EPGU - ZOOLÓGICO/AVENIDA DAS NAÇÕES (VILA TELEBRASÍLIA)/EIXO W SUL/ESPLANADA/RODOVIÁRIA PLANO PILOTO</v>
      </c>
    </row>
    <row r="6007" spans="1:11" x14ac:dyDescent="0.2">
      <c r="A6007" s="2" t="s">
        <v>840</v>
      </c>
      <c r="B6007" s="2" t="s">
        <v>451</v>
      </c>
      <c r="C6007" s="4">
        <v>5011</v>
      </c>
      <c r="D6007" s="2" t="s">
        <v>94</v>
      </c>
      <c r="E6007" s="2" t="s">
        <v>469</v>
      </c>
      <c r="F6007" s="23" t="str">
        <f t="shared" si="281"/>
        <v>volta</v>
      </c>
      <c r="G6007" s="4">
        <v>1</v>
      </c>
      <c r="H6007" s="2" t="s">
        <v>483</v>
      </c>
      <c r="I6007" s="2" t="s">
        <v>481</v>
      </c>
      <c r="J6007" s="23" t="str">
        <f t="shared" si="279"/>
        <v>UTB5011volta1</v>
      </c>
      <c r="K6007" s="32" t="str">
        <f t="shared" si="280"/>
        <v>RODOVIÁRIA PLANO PILOTO</v>
      </c>
    </row>
    <row r="6008" spans="1:11" x14ac:dyDescent="0.2">
      <c r="A6008" s="2" t="s">
        <v>840</v>
      </c>
      <c r="B6008" s="2" t="s">
        <v>451</v>
      </c>
      <c r="C6008" s="4">
        <v>5011</v>
      </c>
      <c r="D6008" s="2" t="s">
        <v>94</v>
      </c>
      <c r="E6008" s="2" t="s">
        <v>469</v>
      </c>
      <c r="F6008" s="23" t="str">
        <f t="shared" si="281"/>
        <v>volta</v>
      </c>
      <c r="G6008" s="4">
        <v>2</v>
      </c>
      <c r="H6008" s="2" t="s">
        <v>615</v>
      </c>
      <c r="I6008" s="2" t="s">
        <v>481</v>
      </c>
      <c r="J6008" s="23" t="str">
        <f t="shared" si="279"/>
        <v>UTB5011volta2</v>
      </c>
      <c r="K6008" s="32" t="str">
        <f t="shared" si="280"/>
        <v>RODOVIÁRIA PLANO PILOTO/ESPLANADA</v>
      </c>
    </row>
    <row r="6009" spans="1:11" x14ac:dyDescent="0.2">
      <c r="A6009" s="2" t="s">
        <v>840</v>
      </c>
      <c r="B6009" s="2" t="s">
        <v>451</v>
      </c>
      <c r="C6009" s="4">
        <v>5011</v>
      </c>
      <c r="D6009" s="2" t="s">
        <v>94</v>
      </c>
      <c r="E6009" s="2" t="s">
        <v>469</v>
      </c>
      <c r="F6009" s="23" t="str">
        <f t="shared" si="281"/>
        <v>volta</v>
      </c>
      <c r="G6009" s="4">
        <v>3</v>
      </c>
      <c r="H6009" s="2" t="s">
        <v>648</v>
      </c>
      <c r="I6009" s="2" t="s">
        <v>481</v>
      </c>
      <c r="J6009" s="23" t="str">
        <f t="shared" si="279"/>
        <v>UTB5011volta3</v>
      </c>
      <c r="K6009" s="32" t="str">
        <f t="shared" si="280"/>
        <v>RODOVIÁRIA PLANO PILOTO/ESPLANADA/EIXO W SUL</v>
      </c>
    </row>
    <row r="6010" spans="1:11" x14ac:dyDescent="0.2">
      <c r="A6010" s="2" t="s">
        <v>840</v>
      </c>
      <c r="B6010" s="2" t="s">
        <v>451</v>
      </c>
      <c r="C6010" s="4">
        <v>5011</v>
      </c>
      <c r="D6010" s="2" t="s">
        <v>94</v>
      </c>
      <c r="E6010" s="2" t="s">
        <v>469</v>
      </c>
      <c r="F6010" s="23" t="str">
        <f t="shared" si="281"/>
        <v>volta</v>
      </c>
      <c r="G6010" s="4">
        <v>4</v>
      </c>
      <c r="H6010" s="2" t="s">
        <v>815</v>
      </c>
      <c r="I6010" s="2" t="s">
        <v>481</v>
      </c>
      <c r="J6010" s="23" t="str">
        <f t="shared" si="279"/>
        <v>UTB5011volta4</v>
      </c>
      <c r="K6010" s="32" t="str">
        <f t="shared" si="280"/>
        <v>RODOVIÁRIA PLANO PILOTO/ESPLANADA/EIXO W SUL/AVENIDA DAS NAÇÕES (VILA TELEBRASÍLIA)</v>
      </c>
    </row>
    <row r="6011" spans="1:11" x14ac:dyDescent="0.2">
      <c r="A6011" s="2" t="s">
        <v>840</v>
      </c>
      <c r="B6011" s="2" t="s">
        <v>451</v>
      </c>
      <c r="C6011" s="4">
        <v>5011</v>
      </c>
      <c r="D6011" s="2" t="s">
        <v>94</v>
      </c>
      <c r="E6011" s="2" t="s">
        <v>469</v>
      </c>
      <c r="F6011" s="23" t="str">
        <f t="shared" si="281"/>
        <v>volta</v>
      </c>
      <c r="G6011" s="4">
        <v>5</v>
      </c>
      <c r="H6011" s="2" t="s">
        <v>503</v>
      </c>
      <c r="I6011" s="2" t="s">
        <v>504</v>
      </c>
      <c r="J6011" s="23" t="str">
        <f t="shared" si="279"/>
        <v>UTB5011volta5</v>
      </c>
      <c r="K6011" s="32" t="str">
        <f t="shared" si="280"/>
        <v>RODOVIÁRIA PLANO PILOTO/ESPLANADA/EIXO W SUL/AVENIDA DAS NAÇÕES (VILA TELEBRASÍLIA)/EPGU - ZOOLÓGICO</v>
      </c>
    </row>
    <row r="6012" spans="1:11" x14ac:dyDescent="0.2">
      <c r="A6012" s="2" t="s">
        <v>840</v>
      </c>
      <c r="B6012" s="2" t="s">
        <v>451</v>
      </c>
      <c r="C6012" s="4">
        <v>5011</v>
      </c>
      <c r="D6012" s="2" t="s">
        <v>94</v>
      </c>
      <c r="E6012" s="2" t="s">
        <v>469</v>
      </c>
      <c r="F6012" s="23" t="str">
        <f t="shared" si="281"/>
        <v>volta</v>
      </c>
      <c r="G6012" s="4">
        <v>6</v>
      </c>
      <c r="H6012" s="2" t="s">
        <v>505</v>
      </c>
      <c r="I6012" s="2" t="s">
        <v>504</v>
      </c>
      <c r="J6012" s="23" t="str">
        <f t="shared" si="279"/>
        <v>UTB5011volta6</v>
      </c>
      <c r="K6012" s="32" t="str">
        <f t="shared" si="280"/>
        <v>RODOVIÁRIA PLANO PILOTO/ESPLANADA/EIXO W SUL/AVENIDA DAS NAÇÕES (VILA TELEBRASÍLIA)/EPGU - ZOOLÓGICO/PARKSHOPPING</v>
      </c>
    </row>
    <row r="6013" spans="1:11" x14ac:dyDescent="0.2">
      <c r="A6013" s="2" t="s">
        <v>840</v>
      </c>
      <c r="B6013" s="2" t="s">
        <v>451</v>
      </c>
      <c r="C6013" s="4">
        <v>5011</v>
      </c>
      <c r="D6013" s="2" t="s">
        <v>94</v>
      </c>
      <c r="E6013" s="2" t="s">
        <v>469</v>
      </c>
      <c r="F6013" s="23" t="str">
        <f t="shared" si="281"/>
        <v>volta</v>
      </c>
      <c r="G6013" s="4">
        <v>7</v>
      </c>
      <c r="H6013" s="2" t="s">
        <v>463</v>
      </c>
      <c r="I6013" s="2" t="s">
        <v>707</v>
      </c>
      <c r="J6013" s="23" t="str">
        <f t="shared" si="279"/>
        <v>UTB5011volta7</v>
      </c>
      <c r="K6013" s="32" t="str">
        <f t="shared" si="280"/>
        <v>RODOVIÁRIA PLANO PILOTO/ESPLANADA/EIXO W SUL/AVENIDA DAS NAÇÕES (VILA TELEBRASÍLIA)/EPGU - ZOOLÓGICO/PARKSHOPPING/EPIA</v>
      </c>
    </row>
    <row r="6014" spans="1:11" x14ac:dyDescent="0.2">
      <c r="A6014" s="2" t="s">
        <v>840</v>
      </c>
      <c r="B6014" s="2" t="s">
        <v>451</v>
      </c>
      <c r="C6014" s="4">
        <v>5011</v>
      </c>
      <c r="D6014" s="2" t="s">
        <v>94</v>
      </c>
      <c r="E6014" s="2" t="s">
        <v>469</v>
      </c>
      <c r="F6014" s="23" t="str">
        <f t="shared" si="281"/>
        <v>volta</v>
      </c>
      <c r="G6014" s="4">
        <v>8</v>
      </c>
      <c r="H6014" s="2" t="s">
        <v>463</v>
      </c>
      <c r="I6014" s="2" t="s">
        <v>811</v>
      </c>
      <c r="J6014" s="23" t="str">
        <f t="shared" si="279"/>
        <v>UTB5011volta8</v>
      </c>
      <c r="K6014" s="32" t="str">
        <f t="shared" si="280"/>
        <v>RODOVIÁRIA PLANO PILOTO/ESPLANADA/EIXO W SUL/AVENIDA DAS NAÇÕES (VILA TELEBRASÍLIA)/EPGU - ZOOLÓGICO/PARKSHOPPING/EPIA/EPIA</v>
      </c>
    </row>
    <row r="6015" spans="1:11" x14ac:dyDescent="0.2">
      <c r="A6015" s="2" t="s">
        <v>840</v>
      </c>
      <c r="B6015" s="2" t="s">
        <v>451</v>
      </c>
      <c r="C6015" s="4">
        <v>5011</v>
      </c>
      <c r="D6015" s="2" t="s">
        <v>94</v>
      </c>
      <c r="E6015" s="2" t="s">
        <v>469</v>
      </c>
      <c r="F6015" s="23" t="str">
        <f t="shared" si="281"/>
        <v>volta</v>
      </c>
      <c r="G6015" s="4">
        <v>9</v>
      </c>
      <c r="H6015" s="2" t="s">
        <v>809</v>
      </c>
      <c r="I6015" s="2" t="s">
        <v>810</v>
      </c>
      <c r="J6015" s="23" t="str">
        <f t="shared" si="279"/>
        <v>UTB5011volta9</v>
      </c>
      <c r="K6015" s="32" t="str">
        <f t="shared" si="280"/>
        <v>RODOVIÁRIA PLANO PILOTO/ESPLANADA/EIXO W SUL/AVENIDA DAS NAÇÕES (VILA TELEBRASÍLIA)/EPGU - ZOOLÓGICO/PARKSHOPPING/EPIA/EPIA/BR-040</v>
      </c>
    </row>
    <row r="6016" spans="1:11" x14ac:dyDescent="0.2">
      <c r="A6016" s="2" t="s">
        <v>840</v>
      </c>
      <c r="B6016" s="2" t="s">
        <v>451</v>
      </c>
      <c r="C6016" s="4">
        <v>5011</v>
      </c>
      <c r="D6016" s="2" t="s">
        <v>94</v>
      </c>
      <c r="E6016" s="2" t="s">
        <v>469</v>
      </c>
      <c r="F6016" s="23" t="str">
        <f t="shared" si="281"/>
        <v>volta</v>
      </c>
      <c r="G6016" s="4">
        <v>10</v>
      </c>
      <c r="H6016" s="2" t="s">
        <v>809</v>
      </c>
      <c r="I6016" s="2" t="s">
        <v>842</v>
      </c>
      <c r="J6016" s="23" t="str">
        <f t="shared" si="279"/>
        <v>UTB5011volta10</v>
      </c>
      <c r="K6016" s="32" t="str">
        <f t="shared" si="280"/>
        <v>RODOVIÁRIA PLANO PILOTO/ESPLANADA/EIXO W SUL/AVENIDA DAS NAÇÕES (VILA TELEBRASÍLIA)/EPGU - ZOOLÓGICO/PARKSHOPPING/EPIA/EPIA/BR-040/BR-040</v>
      </c>
    </row>
    <row r="6017" spans="1:11" x14ac:dyDescent="0.2">
      <c r="A6017" s="2" t="s">
        <v>840</v>
      </c>
      <c r="B6017" s="2" t="s">
        <v>451</v>
      </c>
      <c r="C6017" s="4">
        <v>5011</v>
      </c>
      <c r="D6017" s="2" t="s">
        <v>94</v>
      </c>
      <c r="E6017" s="2" t="s">
        <v>469</v>
      </c>
      <c r="F6017" s="23" t="str">
        <f t="shared" si="281"/>
        <v>volta</v>
      </c>
      <c r="G6017" s="4">
        <v>11</v>
      </c>
      <c r="H6017" s="2" t="s">
        <v>843</v>
      </c>
      <c r="I6017" s="2" t="s">
        <v>842</v>
      </c>
      <c r="J6017" s="23" t="str">
        <f t="shared" si="279"/>
        <v>UTB5011volta11</v>
      </c>
      <c r="K6017" s="32" t="str">
        <f t="shared" si="280"/>
        <v>RODOVIÁRIA PLANO PILOTO/ESPLANADA/EIXO W SUL/AVENIDA DAS NAÇÕES (VILA TELEBRASÍLIA)/EPGU - ZOOLÓGICO/PARKSHOPPING/EPIA/EPIA/BR-040/BR-040/PERÍMETRO URBANO DO VALPARAÍSO (CÉU AZUL)</v>
      </c>
    </row>
    <row r="6018" spans="1:11" x14ac:dyDescent="0.2">
      <c r="A6018" s="2" t="s">
        <v>840</v>
      </c>
      <c r="B6018" s="2" t="s">
        <v>451</v>
      </c>
      <c r="C6018" s="4">
        <v>5011</v>
      </c>
      <c r="D6018" s="2" t="s">
        <v>94</v>
      </c>
      <c r="E6018" s="2" t="s">
        <v>469</v>
      </c>
      <c r="F6018" s="23" t="str">
        <f t="shared" si="281"/>
        <v>volta</v>
      </c>
      <c r="G6018" s="4">
        <v>12</v>
      </c>
      <c r="H6018" s="2" t="s">
        <v>840</v>
      </c>
      <c r="I6018" s="2" t="s">
        <v>842</v>
      </c>
      <c r="J6018" s="23" t="str">
        <f t="shared" si="279"/>
        <v>UTB5011volta12</v>
      </c>
      <c r="K6018" s="32" t="str">
        <f t="shared" si="280"/>
        <v>RODOVIÁRIA PLANO PILOTO/ESPLANADA/EIXO W SUL/AVENIDA DAS NAÇÕES (VILA TELEBRASÍLIA)/EPGU - ZOOLÓGICO/PARKSHOPPING/EPIA/EPIA/BR-040/BR-040/PERÍMETRO URBANO DO VALPARAÍSO (CÉU AZUL)/VALPARAÍSO</v>
      </c>
    </row>
    <row r="6019" spans="1:11" x14ac:dyDescent="0.2">
      <c r="A6019" s="2" t="s">
        <v>840</v>
      </c>
      <c r="B6019" s="2" t="s">
        <v>451</v>
      </c>
      <c r="C6019" s="4">
        <v>5012</v>
      </c>
      <c r="D6019" s="2" t="s">
        <v>94</v>
      </c>
      <c r="E6019" s="2" t="s">
        <v>452</v>
      </c>
      <c r="F6019" s="23" t="str">
        <f t="shared" si="281"/>
        <v>ida</v>
      </c>
      <c r="G6019" s="4">
        <v>1</v>
      </c>
      <c r="H6019" s="2" t="s">
        <v>841</v>
      </c>
      <c r="I6019" s="2" t="s">
        <v>842</v>
      </c>
      <c r="J6019" s="23" t="str">
        <f t="shared" ref="J6019:J6082" si="282">D6019&amp;C6019&amp;F6019&amp;G6019</f>
        <v>UTB5012ida1</v>
      </c>
      <c r="K6019" s="32" t="str">
        <f t="shared" ref="K6019:K6082" si="283">IF(G6019=1,H6019,K6018&amp;"/"&amp;H6019)</f>
        <v>TERMINAL VALPARAÍSO 2</v>
      </c>
    </row>
    <row r="6020" spans="1:11" x14ac:dyDescent="0.2">
      <c r="A6020" s="2" t="s">
        <v>840</v>
      </c>
      <c r="B6020" s="2" t="s">
        <v>451</v>
      </c>
      <c r="C6020" s="4">
        <v>5012</v>
      </c>
      <c r="D6020" s="2" t="s">
        <v>94</v>
      </c>
      <c r="E6020" s="2" t="s">
        <v>452</v>
      </c>
      <c r="F6020" s="23" t="str">
        <f t="shared" ref="F6020:F6083" si="284">IF(LEFT(E6020,3)="ida","ida","volta")</f>
        <v>ida</v>
      </c>
      <c r="G6020" s="4">
        <v>2</v>
      </c>
      <c r="H6020" s="2" t="s">
        <v>843</v>
      </c>
      <c r="I6020" s="2" t="s">
        <v>842</v>
      </c>
      <c r="J6020" s="23" t="str">
        <f t="shared" si="282"/>
        <v>UTB5012ida2</v>
      </c>
      <c r="K6020" s="32" t="str">
        <f t="shared" si="283"/>
        <v>TERMINAL VALPARAÍSO 2/PERÍMETRO URBANO DO VALPARAÍSO (CÉU AZUL)</v>
      </c>
    </row>
    <row r="6021" spans="1:11" x14ac:dyDescent="0.2">
      <c r="A6021" s="2" t="s">
        <v>840</v>
      </c>
      <c r="B6021" s="2" t="s">
        <v>451</v>
      </c>
      <c r="C6021" s="4">
        <v>5012</v>
      </c>
      <c r="D6021" s="2" t="s">
        <v>94</v>
      </c>
      <c r="E6021" s="2" t="s">
        <v>452</v>
      </c>
      <c r="F6021" s="23" t="str">
        <f t="shared" si="284"/>
        <v>ida</v>
      </c>
      <c r="G6021" s="4">
        <v>3</v>
      </c>
      <c r="H6021" s="2" t="s">
        <v>809</v>
      </c>
      <c r="I6021" s="2" t="s">
        <v>842</v>
      </c>
      <c r="J6021" s="23" t="str">
        <f t="shared" si="282"/>
        <v>UTB5012ida3</v>
      </c>
      <c r="K6021" s="32" t="str">
        <f t="shared" si="283"/>
        <v>TERMINAL VALPARAÍSO 2/PERÍMETRO URBANO DO VALPARAÍSO (CÉU AZUL)/BR-040</v>
      </c>
    </row>
    <row r="6022" spans="1:11" x14ac:dyDescent="0.2">
      <c r="A6022" s="2" t="s">
        <v>840</v>
      </c>
      <c r="B6022" s="2" t="s">
        <v>451</v>
      </c>
      <c r="C6022" s="4">
        <v>5012</v>
      </c>
      <c r="D6022" s="2" t="s">
        <v>94</v>
      </c>
      <c r="E6022" s="2" t="s">
        <v>452</v>
      </c>
      <c r="F6022" s="23" t="str">
        <f t="shared" si="284"/>
        <v>ida</v>
      </c>
      <c r="G6022" s="4">
        <v>4</v>
      </c>
      <c r="H6022" s="2" t="s">
        <v>809</v>
      </c>
      <c r="I6022" s="2" t="s">
        <v>810</v>
      </c>
      <c r="J6022" s="23" t="str">
        <f t="shared" si="282"/>
        <v>UTB5012ida4</v>
      </c>
      <c r="K6022" s="32" t="str">
        <f t="shared" si="283"/>
        <v>TERMINAL VALPARAÍSO 2/PERÍMETRO URBANO DO VALPARAÍSO (CÉU AZUL)/BR-040/BR-040</v>
      </c>
    </row>
    <row r="6023" spans="1:11" x14ac:dyDescent="0.2">
      <c r="A6023" s="2" t="s">
        <v>840</v>
      </c>
      <c r="B6023" s="2" t="s">
        <v>451</v>
      </c>
      <c r="C6023" s="4">
        <v>5012</v>
      </c>
      <c r="D6023" s="2" t="s">
        <v>94</v>
      </c>
      <c r="E6023" s="2" t="s">
        <v>452</v>
      </c>
      <c r="F6023" s="23" t="str">
        <f t="shared" si="284"/>
        <v>ida</v>
      </c>
      <c r="G6023" s="4">
        <v>5</v>
      </c>
      <c r="H6023" s="2" t="s">
        <v>463</v>
      </c>
      <c r="I6023" s="2" t="s">
        <v>811</v>
      </c>
      <c r="J6023" s="23" t="str">
        <f t="shared" si="282"/>
        <v>UTB5012ida5</v>
      </c>
      <c r="K6023" s="32" t="str">
        <f t="shared" si="283"/>
        <v>TERMINAL VALPARAÍSO 2/PERÍMETRO URBANO DO VALPARAÍSO (CÉU AZUL)/BR-040/BR-040/EPIA</v>
      </c>
    </row>
    <row r="6024" spans="1:11" x14ac:dyDescent="0.2">
      <c r="A6024" s="2" t="s">
        <v>840</v>
      </c>
      <c r="B6024" s="2" t="s">
        <v>451</v>
      </c>
      <c r="C6024" s="4">
        <v>5012</v>
      </c>
      <c r="D6024" s="2" t="s">
        <v>94</v>
      </c>
      <c r="E6024" s="2" t="s">
        <v>452</v>
      </c>
      <c r="F6024" s="23" t="str">
        <f t="shared" si="284"/>
        <v>ida</v>
      </c>
      <c r="G6024" s="4">
        <v>6</v>
      </c>
      <c r="H6024" s="2" t="s">
        <v>463</v>
      </c>
      <c r="I6024" s="2" t="s">
        <v>707</v>
      </c>
      <c r="J6024" s="23" t="str">
        <f t="shared" si="282"/>
        <v>UTB5012ida6</v>
      </c>
      <c r="K6024" s="32" t="str">
        <f t="shared" si="283"/>
        <v>TERMINAL VALPARAÍSO 2/PERÍMETRO URBANO DO VALPARAÍSO (CÉU AZUL)/BR-040/BR-040/EPIA/EPIA</v>
      </c>
    </row>
    <row r="6025" spans="1:11" x14ac:dyDescent="0.2">
      <c r="A6025" s="2" t="s">
        <v>840</v>
      </c>
      <c r="B6025" s="2" t="s">
        <v>451</v>
      </c>
      <c r="C6025" s="4">
        <v>5012</v>
      </c>
      <c r="D6025" s="2" t="s">
        <v>94</v>
      </c>
      <c r="E6025" s="2" t="s">
        <v>452</v>
      </c>
      <c r="F6025" s="23" t="str">
        <f t="shared" si="284"/>
        <v>ida</v>
      </c>
      <c r="G6025" s="4">
        <v>7</v>
      </c>
      <c r="H6025" s="2" t="s">
        <v>505</v>
      </c>
      <c r="I6025" s="2" t="s">
        <v>504</v>
      </c>
      <c r="J6025" s="23" t="str">
        <f t="shared" si="282"/>
        <v>UTB5012ida7</v>
      </c>
      <c r="K6025" s="32" t="str">
        <f t="shared" si="283"/>
        <v>TERMINAL VALPARAÍSO 2/PERÍMETRO URBANO DO VALPARAÍSO (CÉU AZUL)/BR-040/BR-040/EPIA/EPIA/PARKSHOPPING</v>
      </c>
    </row>
    <row r="6026" spans="1:11" x14ac:dyDescent="0.2">
      <c r="A6026" s="2" t="s">
        <v>840</v>
      </c>
      <c r="B6026" s="2" t="s">
        <v>451</v>
      </c>
      <c r="C6026" s="4">
        <v>5012</v>
      </c>
      <c r="D6026" s="2" t="s">
        <v>94</v>
      </c>
      <c r="E6026" s="2" t="s">
        <v>452</v>
      </c>
      <c r="F6026" s="23" t="str">
        <f t="shared" si="284"/>
        <v>ida</v>
      </c>
      <c r="G6026" s="4">
        <v>8</v>
      </c>
      <c r="H6026" s="2" t="s">
        <v>503</v>
      </c>
      <c r="I6026" s="2" t="s">
        <v>504</v>
      </c>
      <c r="J6026" s="23" t="str">
        <f t="shared" si="282"/>
        <v>UTB5012ida8</v>
      </c>
      <c r="K6026" s="32" t="str">
        <f t="shared" si="283"/>
        <v>TERMINAL VALPARAÍSO 2/PERÍMETRO URBANO DO VALPARAÍSO (CÉU AZUL)/BR-040/BR-040/EPIA/EPIA/PARKSHOPPING/EPGU - ZOOLÓGICO</v>
      </c>
    </row>
    <row r="6027" spans="1:11" x14ac:dyDescent="0.2">
      <c r="A6027" s="2" t="s">
        <v>840</v>
      </c>
      <c r="B6027" s="2" t="s">
        <v>451</v>
      </c>
      <c r="C6027" s="4">
        <v>5012</v>
      </c>
      <c r="D6027" s="2" t="s">
        <v>94</v>
      </c>
      <c r="E6027" s="2" t="s">
        <v>452</v>
      </c>
      <c r="F6027" s="23" t="str">
        <f t="shared" si="284"/>
        <v>ida</v>
      </c>
      <c r="G6027" s="4">
        <v>9</v>
      </c>
      <c r="H6027" s="2" t="s">
        <v>815</v>
      </c>
      <c r="I6027" s="2" t="s">
        <v>481</v>
      </c>
      <c r="J6027" s="23" t="str">
        <f t="shared" si="282"/>
        <v>UTB5012ida9</v>
      </c>
      <c r="K6027" s="32" t="str">
        <f t="shared" si="283"/>
        <v>TERMINAL VALPARAÍSO 2/PERÍMETRO URBANO DO VALPARAÍSO (CÉU AZUL)/BR-040/BR-040/EPIA/EPIA/PARKSHOPPING/EPGU - ZOOLÓGICO/AVENIDA DAS NAÇÕES (VILA TELEBRASÍLIA)</v>
      </c>
    </row>
    <row r="6028" spans="1:11" x14ac:dyDescent="0.2">
      <c r="A6028" s="2" t="s">
        <v>840</v>
      </c>
      <c r="B6028" s="2" t="s">
        <v>451</v>
      </c>
      <c r="C6028" s="4">
        <v>5012</v>
      </c>
      <c r="D6028" s="2" t="s">
        <v>94</v>
      </c>
      <c r="E6028" s="2" t="s">
        <v>452</v>
      </c>
      <c r="F6028" s="23" t="str">
        <f t="shared" si="284"/>
        <v>ida</v>
      </c>
      <c r="G6028" s="4">
        <v>10</v>
      </c>
      <c r="H6028" s="2" t="s">
        <v>648</v>
      </c>
      <c r="I6028" s="2" t="s">
        <v>481</v>
      </c>
      <c r="J6028" s="23" t="str">
        <f t="shared" si="282"/>
        <v>UTB5012ida10</v>
      </c>
      <c r="K6028" s="32" t="str">
        <f t="shared" si="283"/>
        <v>TERMINAL VALPARAÍSO 2/PERÍMETRO URBANO DO VALPARAÍSO (CÉU AZUL)/BR-040/BR-040/EPIA/EPIA/PARKSHOPPING/EPGU - ZOOLÓGICO/AVENIDA DAS NAÇÕES (VILA TELEBRASÍLIA)/EIXO W SUL</v>
      </c>
    </row>
    <row r="6029" spans="1:11" x14ac:dyDescent="0.2">
      <c r="A6029" s="2" t="s">
        <v>840</v>
      </c>
      <c r="B6029" s="2" t="s">
        <v>451</v>
      </c>
      <c r="C6029" s="4">
        <v>5012</v>
      </c>
      <c r="D6029" s="2" t="s">
        <v>94</v>
      </c>
      <c r="E6029" s="2" t="s">
        <v>452</v>
      </c>
      <c r="F6029" s="23" t="str">
        <f t="shared" si="284"/>
        <v>ida</v>
      </c>
      <c r="G6029" s="4">
        <v>11</v>
      </c>
      <c r="H6029" s="2" t="s">
        <v>483</v>
      </c>
      <c r="I6029" s="2" t="s">
        <v>481</v>
      </c>
      <c r="J6029" s="23" t="str">
        <f t="shared" si="282"/>
        <v>UTB5012ida11</v>
      </c>
      <c r="K6029" s="32" t="str">
        <f t="shared" si="283"/>
        <v>TERMINAL VALPARAÍSO 2/PERÍMETRO URBANO DO VALPARAÍSO (CÉU AZUL)/BR-040/BR-040/EPIA/EPIA/PARKSHOPPING/EPGU - ZOOLÓGICO/AVENIDA DAS NAÇÕES (VILA TELEBRASÍLIA)/EIXO W SUL/RODOVIÁRIA PLANO PILOTO</v>
      </c>
    </row>
    <row r="6030" spans="1:11" x14ac:dyDescent="0.2">
      <c r="A6030" s="2" t="s">
        <v>840</v>
      </c>
      <c r="B6030" s="2" t="s">
        <v>451</v>
      </c>
      <c r="C6030" s="4">
        <v>5012</v>
      </c>
      <c r="D6030" s="2" t="s">
        <v>94</v>
      </c>
      <c r="E6030" s="2" t="s">
        <v>469</v>
      </c>
      <c r="F6030" s="23" t="str">
        <f t="shared" si="284"/>
        <v>volta</v>
      </c>
      <c r="G6030" s="4">
        <v>1</v>
      </c>
      <c r="H6030" s="2" t="s">
        <v>483</v>
      </c>
      <c r="I6030" s="2" t="s">
        <v>481</v>
      </c>
      <c r="J6030" s="23" t="str">
        <f t="shared" si="282"/>
        <v>UTB5012volta1</v>
      </c>
      <c r="K6030" s="32" t="str">
        <f t="shared" si="283"/>
        <v>RODOVIÁRIA PLANO PILOTO</v>
      </c>
    </row>
    <row r="6031" spans="1:11" x14ac:dyDescent="0.2">
      <c r="A6031" s="2" t="s">
        <v>840</v>
      </c>
      <c r="B6031" s="2" t="s">
        <v>451</v>
      </c>
      <c r="C6031" s="4">
        <v>5012</v>
      </c>
      <c r="D6031" s="2" t="s">
        <v>94</v>
      </c>
      <c r="E6031" s="2" t="s">
        <v>469</v>
      </c>
      <c r="F6031" s="23" t="str">
        <f t="shared" si="284"/>
        <v>volta</v>
      </c>
      <c r="G6031" s="4">
        <v>2</v>
      </c>
      <c r="H6031" s="2" t="s">
        <v>648</v>
      </c>
      <c r="I6031" s="2" t="s">
        <v>481</v>
      </c>
      <c r="J6031" s="23" t="str">
        <f t="shared" si="282"/>
        <v>UTB5012volta2</v>
      </c>
      <c r="K6031" s="32" t="str">
        <f t="shared" si="283"/>
        <v>RODOVIÁRIA PLANO PILOTO/EIXO W SUL</v>
      </c>
    </row>
    <row r="6032" spans="1:11" x14ac:dyDescent="0.2">
      <c r="A6032" s="2" t="s">
        <v>840</v>
      </c>
      <c r="B6032" s="2" t="s">
        <v>451</v>
      </c>
      <c r="C6032" s="4">
        <v>5012</v>
      </c>
      <c r="D6032" s="2" t="s">
        <v>94</v>
      </c>
      <c r="E6032" s="2" t="s">
        <v>469</v>
      </c>
      <c r="F6032" s="23" t="str">
        <f t="shared" si="284"/>
        <v>volta</v>
      </c>
      <c r="G6032" s="4">
        <v>3</v>
      </c>
      <c r="H6032" s="2" t="s">
        <v>815</v>
      </c>
      <c r="I6032" s="2" t="s">
        <v>481</v>
      </c>
      <c r="J6032" s="23" t="str">
        <f t="shared" si="282"/>
        <v>UTB5012volta3</v>
      </c>
      <c r="K6032" s="32" t="str">
        <f t="shared" si="283"/>
        <v>RODOVIÁRIA PLANO PILOTO/EIXO W SUL/AVENIDA DAS NAÇÕES (VILA TELEBRASÍLIA)</v>
      </c>
    </row>
    <row r="6033" spans="1:11" x14ac:dyDescent="0.2">
      <c r="A6033" s="2" t="s">
        <v>840</v>
      </c>
      <c r="B6033" s="2" t="s">
        <v>451</v>
      </c>
      <c r="C6033" s="4">
        <v>5012</v>
      </c>
      <c r="D6033" s="2" t="s">
        <v>94</v>
      </c>
      <c r="E6033" s="2" t="s">
        <v>469</v>
      </c>
      <c r="F6033" s="23" t="str">
        <f t="shared" si="284"/>
        <v>volta</v>
      </c>
      <c r="G6033" s="4">
        <v>4</v>
      </c>
      <c r="H6033" s="2" t="s">
        <v>503</v>
      </c>
      <c r="I6033" s="2" t="s">
        <v>504</v>
      </c>
      <c r="J6033" s="23" t="str">
        <f t="shared" si="282"/>
        <v>UTB5012volta4</v>
      </c>
      <c r="K6033" s="32" t="str">
        <f t="shared" si="283"/>
        <v>RODOVIÁRIA PLANO PILOTO/EIXO W SUL/AVENIDA DAS NAÇÕES (VILA TELEBRASÍLIA)/EPGU - ZOOLÓGICO</v>
      </c>
    </row>
    <row r="6034" spans="1:11" x14ac:dyDescent="0.2">
      <c r="A6034" s="2" t="s">
        <v>840</v>
      </c>
      <c r="B6034" s="2" t="s">
        <v>451</v>
      </c>
      <c r="C6034" s="4">
        <v>5012</v>
      </c>
      <c r="D6034" s="2" t="s">
        <v>94</v>
      </c>
      <c r="E6034" s="2" t="s">
        <v>469</v>
      </c>
      <c r="F6034" s="23" t="str">
        <f t="shared" si="284"/>
        <v>volta</v>
      </c>
      <c r="G6034" s="4">
        <v>5</v>
      </c>
      <c r="H6034" s="2" t="s">
        <v>505</v>
      </c>
      <c r="I6034" s="2" t="s">
        <v>504</v>
      </c>
      <c r="J6034" s="23" t="str">
        <f t="shared" si="282"/>
        <v>UTB5012volta5</v>
      </c>
      <c r="K6034" s="32" t="str">
        <f t="shared" si="283"/>
        <v>RODOVIÁRIA PLANO PILOTO/EIXO W SUL/AVENIDA DAS NAÇÕES (VILA TELEBRASÍLIA)/EPGU - ZOOLÓGICO/PARKSHOPPING</v>
      </c>
    </row>
    <row r="6035" spans="1:11" x14ac:dyDescent="0.2">
      <c r="A6035" s="2" t="s">
        <v>840</v>
      </c>
      <c r="B6035" s="2" t="s">
        <v>451</v>
      </c>
      <c r="C6035" s="4">
        <v>5012</v>
      </c>
      <c r="D6035" s="2" t="s">
        <v>94</v>
      </c>
      <c r="E6035" s="2" t="s">
        <v>469</v>
      </c>
      <c r="F6035" s="23" t="str">
        <f t="shared" si="284"/>
        <v>volta</v>
      </c>
      <c r="G6035" s="4">
        <v>6</v>
      </c>
      <c r="H6035" s="2" t="s">
        <v>463</v>
      </c>
      <c r="I6035" s="2" t="s">
        <v>707</v>
      </c>
      <c r="J6035" s="23" t="str">
        <f t="shared" si="282"/>
        <v>UTB5012volta6</v>
      </c>
      <c r="K6035" s="32" t="str">
        <f t="shared" si="283"/>
        <v>RODOVIÁRIA PLANO PILOTO/EIXO W SUL/AVENIDA DAS NAÇÕES (VILA TELEBRASÍLIA)/EPGU - ZOOLÓGICO/PARKSHOPPING/EPIA</v>
      </c>
    </row>
    <row r="6036" spans="1:11" x14ac:dyDescent="0.2">
      <c r="A6036" s="2" t="s">
        <v>840</v>
      </c>
      <c r="B6036" s="2" t="s">
        <v>451</v>
      </c>
      <c r="C6036" s="4">
        <v>5012</v>
      </c>
      <c r="D6036" s="2" t="s">
        <v>94</v>
      </c>
      <c r="E6036" s="2" t="s">
        <v>469</v>
      </c>
      <c r="F6036" s="23" t="str">
        <f t="shared" si="284"/>
        <v>volta</v>
      </c>
      <c r="G6036" s="4">
        <v>7</v>
      </c>
      <c r="H6036" s="2" t="s">
        <v>463</v>
      </c>
      <c r="I6036" s="2" t="s">
        <v>811</v>
      </c>
      <c r="J6036" s="23" t="str">
        <f t="shared" si="282"/>
        <v>UTB5012volta7</v>
      </c>
      <c r="K6036" s="32" t="str">
        <f t="shared" si="283"/>
        <v>RODOVIÁRIA PLANO PILOTO/EIXO W SUL/AVENIDA DAS NAÇÕES (VILA TELEBRASÍLIA)/EPGU - ZOOLÓGICO/PARKSHOPPING/EPIA/EPIA</v>
      </c>
    </row>
    <row r="6037" spans="1:11" x14ac:dyDescent="0.2">
      <c r="A6037" s="2" t="s">
        <v>840</v>
      </c>
      <c r="B6037" s="2" t="s">
        <v>451</v>
      </c>
      <c r="C6037" s="4">
        <v>5012</v>
      </c>
      <c r="D6037" s="2" t="s">
        <v>94</v>
      </c>
      <c r="E6037" s="2" t="s">
        <v>469</v>
      </c>
      <c r="F6037" s="23" t="str">
        <f t="shared" si="284"/>
        <v>volta</v>
      </c>
      <c r="G6037" s="4">
        <v>8</v>
      </c>
      <c r="H6037" s="2" t="s">
        <v>809</v>
      </c>
      <c r="I6037" s="2" t="s">
        <v>810</v>
      </c>
      <c r="J6037" s="23" t="str">
        <f t="shared" si="282"/>
        <v>UTB5012volta8</v>
      </c>
      <c r="K6037" s="32" t="str">
        <f t="shared" si="283"/>
        <v>RODOVIÁRIA PLANO PILOTO/EIXO W SUL/AVENIDA DAS NAÇÕES (VILA TELEBRASÍLIA)/EPGU - ZOOLÓGICO/PARKSHOPPING/EPIA/EPIA/BR-040</v>
      </c>
    </row>
    <row r="6038" spans="1:11" x14ac:dyDescent="0.2">
      <c r="A6038" s="2" t="s">
        <v>840</v>
      </c>
      <c r="B6038" s="2" t="s">
        <v>451</v>
      </c>
      <c r="C6038" s="4">
        <v>5012</v>
      </c>
      <c r="D6038" s="2" t="s">
        <v>94</v>
      </c>
      <c r="E6038" s="2" t="s">
        <v>469</v>
      </c>
      <c r="F6038" s="23" t="str">
        <f t="shared" si="284"/>
        <v>volta</v>
      </c>
      <c r="G6038" s="4">
        <v>9</v>
      </c>
      <c r="H6038" s="2" t="s">
        <v>809</v>
      </c>
      <c r="I6038" s="2" t="s">
        <v>842</v>
      </c>
      <c r="J6038" s="23" t="str">
        <f t="shared" si="282"/>
        <v>UTB5012volta9</v>
      </c>
      <c r="K6038" s="32" t="str">
        <f t="shared" si="283"/>
        <v>RODOVIÁRIA PLANO PILOTO/EIXO W SUL/AVENIDA DAS NAÇÕES (VILA TELEBRASÍLIA)/EPGU - ZOOLÓGICO/PARKSHOPPING/EPIA/EPIA/BR-040/BR-040</v>
      </c>
    </row>
    <row r="6039" spans="1:11" x14ac:dyDescent="0.2">
      <c r="A6039" s="2" t="s">
        <v>840</v>
      </c>
      <c r="B6039" s="2" t="s">
        <v>451</v>
      </c>
      <c r="C6039" s="4">
        <v>5012</v>
      </c>
      <c r="D6039" s="2" t="s">
        <v>94</v>
      </c>
      <c r="E6039" s="2" t="s">
        <v>469</v>
      </c>
      <c r="F6039" s="23" t="str">
        <f t="shared" si="284"/>
        <v>volta</v>
      </c>
      <c r="G6039" s="4">
        <v>10</v>
      </c>
      <c r="H6039" s="2" t="s">
        <v>843</v>
      </c>
      <c r="I6039" s="2" t="s">
        <v>842</v>
      </c>
      <c r="J6039" s="23" t="str">
        <f t="shared" si="282"/>
        <v>UTB5012volta10</v>
      </c>
      <c r="K6039" s="32" t="str">
        <f t="shared" si="283"/>
        <v>RODOVIÁRIA PLANO PILOTO/EIXO W SUL/AVENIDA DAS NAÇÕES (VILA TELEBRASÍLIA)/EPGU - ZOOLÓGICO/PARKSHOPPING/EPIA/EPIA/BR-040/BR-040/PERÍMETRO URBANO DO VALPARAÍSO (CÉU AZUL)</v>
      </c>
    </row>
    <row r="6040" spans="1:11" x14ac:dyDescent="0.2">
      <c r="A6040" s="2" t="s">
        <v>840</v>
      </c>
      <c r="B6040" s="2" t="s">
        <v>451</v>
      </c>
      <c r="C6040" s="4">
        <v>5012</v>
      </c>
      <c r="D6040" s="2" t="s">
        <v>94</v>
      </c>
      <c r="E6040" s="2" t="s">
        <v>469</v>
      </c>
      <c r="F6040" s="23" t="str">
        <f t="shared" si="284"/>
        <v>volta</v>
      </c>
      <c r="G6040" s="4">
        <v>11</v>
      </c>
      <c r="H6040" s="2" t="s">
        <v>840</v>
      </c>
      <c r="I6040" s="2" t="s">
        <v>842</v>
      </c>
      <c r="J6040" s="23" t="str">
        <f t="shared" si="282"/>
        <v>UTB5012volta11</v>
      </c>
      <c r="K6040" s="32" t="str">
        <f t="shared" si="283"/>
        <v>RODOVIÁRIA PLANO PILOTO/EIXO W SUL/AVENIDA DAS NAÇÕES (VILA TELEBRASÍLIA)/EPGU - ZOOLÓGICO/PARKSHOPPING/EPIA/EPIA/BR-040/BR-040/PERÍMETRO URBANO DO VALPARAÍSO (CÉU AZUL)/VALPARAÍSO</v>
      </c>
    </row>
    <row r="6041" spans="1:11" x14ac:dyDescent="0.2">
      <c r="A6041" s="2" t="s">
        <v>840</v>
      </c>
      <c r="B6041" s="2" t="s">
        <v>451</v>
      </c>
      <c r="C6041" s="4">
        <v>5013</v>
      </c>
      <c r="D6041" s="2" t="s">
        <v>94</v>
      </c>
      <c r="E6041" s="2" t="s">
        <v>452</v>
      </c>
      <c r="F6041" s="23" t="str">
        <f t="shared" si="284"/>
        <v>ida</v>
      </c>
      <c r="G6041" s="4">
        <v>1</v>
      </c>
      <c r="H6041" s="2" t="s">
        <v>840</v>
      </c>
      <c r="I6041" s="2" t="s">
        <v>842</v>
      </c>
      <c r="J6041" s="23" t="str">
        <f t="shared" si="282"/>
        <v>UTB5013ida1</v>
      </c>
      <c r="K6041" s="32" t="str">
        <f t="shared" si="283"/>
        <v>VALPARAÍSO</v>
      </c>
    </row>
    <row r="6042" spans="1:11" x14ac:dyDescent="0.2">
      <c r="A6042" s="2" t="s">
        <v>840</v>
      </c>
      <c r="B6042" s="2" t="s">
        <v>451</v>
      </c>
      <c r="C6042" s="4">
        <v>5013</v>
      </c>
      <c r="D6042" s="2" t="s">
        <v>94</v>
      </c>
      <c r="E6042" s="2" t="s">
        <v>452</v>
      </c>
      <c r="F6042" s="23" t="str">
        <f t="shared" si="284"/>
        <v>ida</v>
      </c>
      <c r="G6042" s="4">
        <v>2</v>
      </c>
      <c r="H6042" s="2" t="s">
        <v>853</v>
      </c>
      <c r="I6042" s="2" t="s">
        <v>842</v>
      </c>
      <c r="J6042" s="23" t="str">
        <f t="shared" si="282"/>
        <v>UTB5013ida2</v>
      </c>
      <c r="K6042" s="32" t="str">
        <f t="shared" si="283"/>
        <v>VALPARAÍSO/VALPARAÍSO 1</v>
      </c>
    </row>
    <row r="6043" spans="1:11" x14ac:dyDescent="0.2">
      <c r="A6043" s="2" t="s">
        <v>840</v>
      </c>
      <c r="B6043" s="2" t="s">
        <v>451</v>
      </c>
      <c r="C6043" s="4">
        <v>5013</v>
      </c>
      <c r="D6043" s="2" t="s">
        <v>94</v>
      </c>
      <c r="E6043" s="2" t="s">
        <v>452</v>
      </c>
      <c r="F6043" s="23" t="str">
        <f t="shared" si="284"/>
        <v>ida</v>
      </c>
      <c r="G6043" s="4">
        <v>3</v>
      </c>
      <c r="H6043" s="2" t="s">
        <v>843</v>
      </c>
      <c r="I6043" s="2" t="s">
        <v>842</v>
      </c>
      <c r="J6043" s="23" t="str">
        <f t="shared" si="282"/>
        <v>UTB5013ida3</v>
      </c>
      <c r="K6043" s="32" t="str">
        <f t="shared" si="283"/>
        <v>VALPARAÍSO/VALPARAÍSO 1/PERÍMETRO URBANO DO VALPARAÍSO (CÉU AZUL)</v>
      </c>
    </row>
    <row r="6044" spans="1:11" x14ac:dyDescent="0.2">
      <c r="A6044" s="2" t="s">
        <v>840</v>
      </c>
      <c r="B6044" s="2" t="s">
        <v>451</v>
      </c>
      <c r="C6044" s="4">
        <v>5013</v>
      </c>
      <c r="D6044" s="2" t="s">
        <v>94</v>
      </c>
      <c r="E6044" s="2" t="s">
        <v>452</v>
      </c>
      <c r="F6044" s="23" t="str">
        <f t="shared" si="284"/>
        <v>ida</v>
      </c>
      <c r="G6044" s="4">
        <v>4</v>
      </c>
      <c r="H6044" s="2" t="s">
        <v>809</v>
      </c>
      <c r="I6044" s="2" t="s">
        <v>842</v>
      </c>
      <c r="J6044" s="23" t="str">
        <f t="shared" si="282"/>
        <v>UTB5013ida4</v>
      </c>
      <c r="K6044" s="32" t="str">
        <f t="shared" si="283"/>
        <v>VALPARAÍSO/VALPARAÍSO 1/PERÍMETRO URBANO DO VALPARAÍSO (CÉU AZUL)/BR-040</v>
      </c>
    </row>
    <row r="6045" spans="1:11" x14ac:dyDescent="0.2">
      <c r="A6045" s="2" t="s">
        <v>840</v>
      </c>
      <c r="B6045" s="2" t="s">
        <v>451</v>
      </c>
      <c r="C6045" s="4">
        <v>5013</v>
      </c>
      <c r="D6045" s="2" t="s">
        <v>94</v>
      </c>
      <c r="E6045" s="2" t="s">
        <v>452</v>
      </c>
      <c r="F6045" s="23" t="str">
        <f t="shared" si="284"/>
        <v>ida</v>
      </c>
      <c r="G6045" s="4">
        <v>5</v>
      </c>
      <c r="H6045" s="2" t="s">
        <v>809</v>
      </c>
      <c r="I6045" s="2" t="s">
        <v>810</v>
      </c>
      <c r="J6045" s="23" t="str">
        <f t="shared" si="282"/>
        <v>UTB5013ida5</v>
      </c>
      <c r="K6045" s="32" t="str">
        <f t="shared" si="283"/>
        <v>VALPARAÍSO/VALPARAÍSO 1/PERÍMETRO URBANO DO VALPARAÍSO (CÉU AZUL)/BR-040/BR-040</v>
      </c>
    </row>
    <row r="6046" spans="1:11" x14ac:dyDescent="0.2">
      <c r="A6046" s="2" t="s">
        <v>840</v>
      </c>
      <c r="B6046" s="2" t="s">
        <v>451</v>
      </c>
      <c r="C6046" s="4">
        <v>5013</v>
      </c>
      <c r="D6046" s="2" t="s">
        <v>94</v>
      </c>
      <c r="E6046" s="2" t="s">
        <v>452</v>
      </c>
      <c r="F6046" s="23" t="str">
        <f t="shared" si="284"/>
        <v>ida</v>
      </c>
      <c r="G6046" s="4">
        <v>6</v>
      </c>
      <c r="H6046" s="2" t="s">
        <v>463</v>
      </c>
      <c r="I6046" s="2" t="s">
        <v>811</v>
      </c>
      <c r="J6046" s="23" t="str">
        <f t="shared" si="282"/>
        <v>UTB5013ida6</v>
      </c>
      <c r="K6046" s="32" t="str">
        <f t="shared" si="283"/>
        <v>VALPARAÍSO/VALPARAÍSO 1/PERÍMETRO URBANO DO VALPARAÍSO (CÉU AZUL)/BR-040/BR-040/EPIA</v>
      </c>
    </row>
    <row r="6047" spans="1:11" x14ac:dyDescent="0.2">
      <c r="A6047" s="2" t="s">
        <v>840</v>
      </c>
      <c r="B6047" s="2" t="s">
        <v>451</v>
      </c>
      <c r="C6047" s="4">
        <v>5013</v>
      </c>
      <c r="D6047" s="2" t="s">
        <v>94</v>
      </c>
      <c r="E6047" s="2" t="s">
        <v>452</v>
      </c>
      <c r="F6047" s="23" t="str">
        <f t="shared" si="284"/>
        <v>ida</v>
      </c>
      <c r="G6047" s="4">
        <v>7</v>
      </c>
      <c r="H6047" s="2" t="s">
        <v>463</v>
      </c>
      <c r="I6047" s="2" t="s">
        <v>707</v>
      </c>
      <c r="J6047" s="23" t="str">
        <f t="shared" si="282"/>
        <v>UTB5013ida7</v>
      </c>
      <c r="K6047" s="32" t="str">
        <f t="shared" si="283"/>
        <v>VALPARAÍSO/VALPARAÍSO 1/PERÍMETRO URBANO DO VALPARAÍSO (CÉU AZUL)/BR-040/BR-040/EPIA/EPIA</v>
      </c>
    </row>
    <row r="6048" spans="1:11" x14ac:dyDescent="0.2">
      <c r="A6048" s="2" t="s">
        <v>840</v>
      </c>
      <c r="B6048" s="2" t="s">
        <v>451</v>
      </c>
      <c r="C6048" s="4">
        <v>5013</v>
      </c>
      <c r="D6048" s="2" t="s">
        <v>94</v>
      </c>
      <c r="E6048" s="2" t="s">
        <v>452</v>
      </c>
      <c r="F6048" s="23" t="str">
        <f t="shared" si="284"/>
        <v>ida</v>
      </c>
      <c r="G6048" s="4">
        <v>8</v>
      </c>
      <c r="H6048" s="2" t="s">
        <v>505</v>
      </c>
      <c r="I6048" s="2" t="s">
        <v>504</v>
      </c>
      <c r="J6048" s="23" t="str">
        <f t="shared" si="282"/>
        <v>UTB5013ida8</v>
      </c>
      <c r="K6048" s="32" t="str">
        <f t="shared" si="283"/>
        <v>VALPARAÍSO/VALPARAÍSO 1/PERÍMETRO URBANO DO VALPARAÍSO (CÉU AZUL)/BR-040/BR-040/EPIA/EPIA/PARKSHOPPING</v>
      </c>
    </row>
    <row r="6049" spans="1:11" x14ac:dyDescent="0.2">
      <c r="A6049" s="2" t="s">
        <v>840</v>
      </c>
      <c r="B6049" s="2" t="s">
        <v>451</v>
      </c>
      <c r="C6049" s="4">
        <v>5013</v>
      </c>
      <c r="D6049" s="2" t="s">
        <v>94</v>
      </c>
      <c r="E6049" s="2" t="s">
        <v>452</v>
      </c>
      <c r="F6049" s="23" t="str">
        <f t="shared" si="284"/>
        <v>ida</v>
      </c>
      <c r="G6049" s="4">
        <v>9</v>
      </c>
      <c r="H6049" s="2" t="s">
        <v>503</v>
      </c>
      <c r="I6049" s="2" t="s">
        <v>504</v>
      </c>
      <c r="J6049" s="23" t="str">
        <f t="shared" si="282"/>
        <v>UTB5013ida9</v>
      </c>
      <c r="K6049" s="32" t="str">
        <f t="shared" si="283"/>
        <v>VALPARAÍSO/VALPARAÍSO 1/PERÍMETRO URBANO DO VALPARAÍSO (CÉU AZUL)/BR-040/BR-040/EPIA/EPIA/PARKSHOPPING/EPGU - ZOOLÓGICO</v>
      </c>
    </row>
    <row r="6050" spans="1:11" x14ac:dyDescent="0.2">
      <c r="A6050" s="2" t="s">
        <v>840</v>
      </c>
      <c r="B6050" s="2" t="s">
        <v>451</v>
      </c>
      <c r="C6050" s="4">
        <v>5013</v>
      </c>
      <c r="D6050" s="2" t="s">
        <v>94</v>
      </c>
      <c r="E6050" s="2" t="s">
        <v>452</v>
      </c>
      <c r="F6050" s="23" t="str">
        <f t="shared" si="284"/>
        <v>ida</v>
      </c>
      <c r="G6050" s="4">
        <v>10</v>
      </c>
      <c r="H6050" s="2" t="s">
        <v>815</v>
      </c>
      <c r="I6050" s="2" t="s">
        <v>481</v>
      </c>
      <c r="J6050" s="23" t="str">
        <f t="shared" si="282"/>
        <v>UTB5013ida10</v>
      </c>
      <c r="K6050" s="32" t="str">
        <f t="shared" si="283"/>
        <v>VALPARAÍSO/VALPARAÍSO 1/PERÍMETRO URBANO DO VALPARAÍSO (CÉU AZUL)/BR-040/BR-040/EPIA/EPIA/PARKSHOPPING/EPGU - ZOOLÓGICO/AVENIDA DAS NAÇÕES (VILA TELEBRASÍLIA)</v>
      </c>
    </row>
    <row r="6051" spans="1:11" x14ac:dyDescent="0.2">
      <c r="A6051" s="2" t="s">
        <v>840</v>
      </c>
      <c r="B6051" s="2" t="s">
        <v>451</v>
      </c>
      <c r="C6051" s="4">
        <v>5013</v>
      </c>
      <c r="D6051" s="2" t="s">
        <v>94</v>
      </c>
      <c r="E6051" s="2" t="s">
        <v>452</v>
      </c>
      <c r="F6051" s="23" t="str">
        <f t="shared" si="284"/>
        <v>ida</v>
      </c>
      <c r="G6051" s="4">
        <v>11</v>
      </c>
      <c r="H6051" s="2" t="s">
        <v>648</v>
      </c>
      <c r="I6051" s="2" t="s">
        <v>481</v>
      </c>
      <c r="J6051" s="23" t="str">
        <f t="shared" si="282"/>
        <v>UTB5013ida11</v>
      </c>
      <c r="K6051" s="32" t="str">
        <f t="shared" si="283"/>
        <v>VALPARAÍSO/VALPARAÍSO 1/PERÍMETRO URBANO DO VALPARAÍSO (CÉU AZUL)/BR-040/BR-040/EPIA/EPIA/PARKSHOPPING/EPGU - ZOOLÓGICO/AVENIDA DAS NAÇÕES (VILA TELEBRASÍLIA)/EIXO W SUL</v>
      </c>
    </row>
    <row r="6052" spans="1:11" x14ac:dyDescent="0.2">
      <c r="A6052" s="2" t="s">
        <v>840</v>
      </c>
      <c r="B6052" s="2" t="s">
        <v>451</v>
      </c>
      <c r="C6052" s="4">
        <v>5013</v>
      </c>
      <c r="D6052" s="2" t="s">
        <v>94</v>
      </c>
      <c r="E6052" s="2" t="s">
        <v>452</v>
      </c>
      <c r="F6052" s="23" t="str">
        <f t="shared" si="284"/>
        <v>ida</v>
      </c>
      <c r="G6052" s="4">
        <v>12</v>
      </c>
      <c r="H6052" s="2" t="s">
        <v>483</v>
      </c>
      <c r="I6052" s="2" t="s">
        <v>481</v>
      </c>
      <c r="J6052" s="23" t="str">
        <f t="shared" si="282"/>
        <v>UTB5013ida12</v>
      </c>
      <c r="K6052" s="32" t="str">
        <f t="shared" si="283"/>
        <v>VALPARAÍSO/VALPARAÍSO 1/PERÍMETRO URBANO DO VALPARAÍSO (CÉU AZUL)/BR-040/BR-040/EPIA/EPIA/PARKSHOPPING/EPGU - ZOOLÓGICO/AVENIDA DAS NAÇÕES (VILA TELEBRASÍLIA)/EIXO W SUL/RODOVIÁRIA PLANO PILOTO</v>
      </c>
    </row>
    <row r="6053" spans="1:11" x14ac:dyDescent="0.2">
      <c r="A6053" s="2" t="s">
        <v>840</v>
      </c>
      <c r="B6053" s="2" t="s">
        <v>451</v>
      </c>
      <c r="C6053" s="4">
        <v>5013</v>
      </c>
      <c r="D6053" s="2" t="s">
        <v>94</v>
      </c>
      <c r="E6053" s="2" t="s">
        <v>469</v>
      </c>
      <c r="F6053" s="23" t="str">
        <f t="shared" si="284"/>
        <v>volta</v>
      </c>
      <c r="G6053" s="4">
        <v>1</v>
      </c>
      <c r="H6053" s="2" t="s">
        <v>483</v>
      </c>
      <c r="I6053" s="2" t="s">
        <v>481</v>
      </c>
      <c r="J6053" s="23" t="str">
        <f t="shared" si="282"/>
        <v>UTB5013volta1</v>
      </c>
      <c r="K6053" s="32" t="str">
        <f t="shared" si="283"/>
        <v>RODOVIÁRIA PLANO PILOTO</v>
      </c>
    </row>
    <row r="6054" spans="1:11" x14ac:dyDescent="0.2">
      <c r="A6054" s="2" t="s">
        <v>840</v>
      </c>
      <c r="B6054" s="2" t="s">
        <v>451</v>
      </c>
      <c r="C6054" s="4">
        <v>5013</v>
      </c>
      <c r="D6054" s="2" t="s">
        <v>94</v>
      </c>
      <c r="E6054" s="2" t="s">
        <v>469</v>
      </c>
      <c r="F6054" s="23" t="str">
        <f t="shared" si="284"/>
        <v>volta</v>
      </c>
      <c r="G6054" s="4">
        <v>2</v>
      </c>
      <c r="H6054" s="2" t="s">
        <v>648</v>
      </c>
      <c r="I6054" s="2" t="s">
        <v>481</v>
      </c>
      <c r="J6054" s="23" t="str">
        <f t="shared" si="282"/>
        <v>UTB5013volta2</v>
      </c>
      <c r="K6054" s="32" t="str">
        <f t="shared" si="283"/>
        <v>RODOVIÁRIA PLANO PILOTO/EIXO W SUL</v>
      </c>
    </row>
    <row r="6055" spans="1:11" x14ac:dyDescent="0.2">
      <c r="A6055" s="2" t="s">
        <v>840</v>
      </c>
      <c r="B6055" s="2" t="s">
        <v>451</v>
      </c>
      <c r="C6055" s="4">
        <v>5013</v>
      </c>
      <c r="D6055" s="2" t="s">
        <v>94</v>
      </c>
      <c r="E6055" s="2" t="s">
        <v>469</v>
      </c>
      <c r="F6055" s="23" t="str">
        <f t="shared" si="284"/>
        <v>volta</v>
      </c>
      <c r="G6055" s="4">
        <v>3</v>
      </c>
      <c r="H6055" s="2" t="s">
        <v>815</v>
      </c>
      <c r="I6055" s="2" t="s">
        <v>481</v>
      </c>
      <c r="J6055" s="23" t="str">
        <f t="shared" si="282"/>
        <v>UTB5013volta3</v>
      </c>
      <c r="K6055" s="32" t="str">
        <f t="shared" si="283"/>
        <v>RODOVIÁRIA PLANO PILOTO/EIXO W SUL/AVENIDA DAS NAÇÕES (VILA TELEBRASÍLIA)</v>
      </c>
    </row>
    <row r="6056" spans="1:11" x14ac:dyDescent="0.2">
      <c r="A6056" s="2" t="s">
        <v>840</v>
      </c>
      <c r="B6056" s="2" t="s">
        <v>451</v>
      </c>
      <c r="C6056" s="4">
        <v>5013</v>
      </c>
      <c r="D6056" s="2" t="s">
        <v>94</v>
      </c>
      <c r="E6056" s="2" t="s">
        <v>469</v>
      </c>
      <c r="F6056" s="23" t="str">
        <f t="shared" si="284"/>
        <v>volta</v>
      </c>
      <c r="G6056" s="4">
        <v>4</v>
      </c>
      <c r="H6056" s="2" t="s">
        <v>503</v>
      </c>
      <c r="I6056" s="2" t="s">
        <v>504</v>
      </c>
      <c r="J6056" s="23" t="str">
        <f t="shared" si="282"/>
        <v>UTB5013volta4</v>
      </c>
      <c r="K6056" s="32" t="str">
        <f t="shared" si="283"/>
        <v>RODOVIÁRIA PLANO PILOTO/EIXO W SUL/AVENIDA DAS NAÇÕES (VILA TELEBRASÍLIA)/EPGU - ZOOLÓGICO</v>
      </c>
    </row>
    <row r="6057" spans="1:11" x14ac:dyDescent="0.2">
      <c r="A6057" s="2" t="s">
        <v>840</v>
      </c>
      <c r="B6057" s="2" t="s">
        <v>451</v>
      </c>
      <c r="C6057" s="4">
        <v>5013</v>
      </c>
      <c r="D6057" s="2" t="s">
        <v>94</v>
      </c>
      <c r="E6057" s="2" t="s">
        <v>469</v>
      </c>
      <c r="F6057" s="23" t="str">
        <f t="shared" si="284"/>
        <v>volta</v>
      </c>
      <c r="G6057" s="4">
        <v>5</v>
      </c>
      <c r="H6057" s="2" t="s">
        <v>505</v>
      </c>
      <c r="I6057" s="2" t="s">
        <v>504</v>
      </c>
      <c r="J6057" s="23" t="str">
        <f t="shared" si="282"/>
        <v>UTB5013volta5</v>
      </c>
      <c r="K6057" s="32" t="str">
        <f t="shared" si="283"/>
        <v>RODOVIÁRIA PLANO PILOTO/EIXO W SUL/AVENIDA DAS NAÇÕES (VILA TELEBRASÍLIA)/EPGU - ZOOLÓGICO/PARKSHOPPING</v>
      </c>
    </row>
    <row r="6058" spans="1:11" x14ac:dyDescent="0.2">
      <c r="A6058" s="2" t="s">
        <v>840</v>
      </c>
      <c r="B6058" s="2" t="s">
        <v>451</v>
      </c>
      <c r="C6058" s="4">
        <v>5013</v>
      </c>
      <c r="D6058" s="2" t="s">
        <v>94</v>
      </c>
      <c r="E6058" s="2" t="s">
        <v>469</v>
      </c>
      <c r="F6058" s="23" t="str">
        <f t="shared" si="284"/>
        <v>volta</v>
      </c>
      <c r="G6058" s="4">
        <v>6</v>
      </c>
      <c r="H6058" s="2" t="s">
        <v>463</v>
      </c>
      <c r="I6058" s="2" t="s">
        <v>707</v>
      </c>
      <c r="J6058" s="23" t="str">
        <f t="shared" si="282"/>
        <v>UTB5013volta6</v>
      </c>
      <c r="K6058" s="32" t="str">
        <f t="shared" si="283"/>
        <v>RODOVIÁRIA PLANO PILOTO/EIXO W SUL/AVENIDA DAS NAÇÕES (VILA TELEBRASÍLIA)/EPGU - ZOOLÓGICO/PARKSHOPPING/EPIA</v>
      </c>
    </row>
    <row r="6059" spans="1:11" x14ac:dyDescent="0.2">
      <c r="A6059" s="2" t="s">
        <v>840</v>
      </c>
      <c r="B6059" s="2" t="s">
        <v>451</v>
      </c>
      <c r="C6059" s="4">
        <v>5013</v>
      </c>
      <c r="D6059" s="2" t="s">
        <v>94</v>
      </c>
      <c r="E6059" s="2" t="s">
        <v>469</v>
      </c>
      <c r="F6059" s="23" t="str">
        <f t="shared" si="284"/>
        <v>volta</v>
      </c>
      <c r="G6059" s="4">
        <v>7</v>
      </c>
      <c r="H6059" s="2" t="s">
        <v>463</v>
      </c>
      <c r="I6059" s="2" t="s">
        <v>811</v>
      </c>
      <c r="J6059" s="23" t="str">
        <f t="shared" si="282"/>
        <v>UTB5013volta7</v>
      </c>
      <c r="K6059" s="32" t="str">
        <f t="shared" si="283"/>
        <v>RODOVIÁRIA PLANO PILOTO/EIXO W SUL/AVENIDA DAS NAÇÕES (VILA TELEBRASÍLIA)/EPGU - ZOOLÓGICO/PARKSHOPPING/EPIA/EPIA</v>
      </c>
    </row>
    <row r="6060" spans="1:11" x14ac:dyDescent="0.2">
      <c r="A6060" s="2" t="s">
        <v>840</v>
      </c>
      <c r="B6060" s="2" t="s">
        <v>451</v>
      </c>
      <c r="C6060" s="4">
        <v>5013</v>
      </c>
      <c r="D6060" s="2" t="s">
        <v>94</v>
      </c>
      <c r="E6060" s="2" t="s">
        <v>469</v>
      </c>
      <c r="F6060" s="23" t="str">
        <f t="shared" si="284"/>
        <v>volta</v>
      </c>
      <c r="G6060" s="4">
        <v>8</v>
      </c>
      <c r="H6060" s="2" t="s">
        <v>809</v>
      </c>
      <c r="I6060" s="2" t="s">
        <v>810</v>
      </c>
      <c r="J6060" s="23" t="str">
        <f t="shared" si="282"/>
        <v>UTB5013volta8</v>
      </c>
      <c r="K6060" s="32" t="str">
        <f t="shared" si="283"/>
        <v>RODOVIÁRIA PLANO PILOTO/EIXO W SUL/AVENIDA DAS NAÇÕES (VILA TELEBRASÍLIA)/EPGU - ZOOLÓGICO/PARKSHOPPING/EPIA/EPIA/BR-040</v>
      </c>
    </row>
    <row r="6061" spans="1:11" x14ac:dyDescent="0.2">
      <c r="A6061" s="2" t="s">
        <v>840</v>
      </c>
      <c r="B6061" s="2" t="s">
        <v>451</v>
      </c>
      <c r="C6061" s="4">
        <v>5013</v>
      </c>
      <c r="D6061" s="2" t="s">
        <v>94</v>
      </c>
      <c r="E6061" s="2" t="s">
        <v>469</v>
      </c>
      <c r="F6061" s="23" t="str">
        <f t="shared" si="284"/>
        <v>volta</v>
      </c>
      <c r="G6061" s="4">
        <v>9</v>
      </c>
      <c r="H6061" s="2" t="s">
        <v>809</v>
      </c>
      <c r="I6061" s="2" t="s">
        <v>842</v>
      </c>
      <c r="J6061" s="23" t="str">
        <f t="shared" si="282"/>
        <v>UTB5013volta9</v>
      </c>
      <c r="K6061" s="32" t="str">
        <f t="shared" si="283"/>
        <v>RODOVIÁRIA PLANO PILOTO/EIXO W SUL/AVENIDA DAS NAÇÕES (VILA TELEBRASÍLIA)/EPGU - ZOOLÓGICO/PARKSHOPPING/EPIA/EPIA/BR-040/BR-040</v>
      </c>
    </row>
    <row r="6062" spans="1:11" x14ac:dyDescent="0.2">
      <c r="A6062" s="2" t="s">
        <v>840</v>
      </c>
      <c r="B6062" s="2" t="s">
        <v>451</v>
      </c>
      <c r="C6062" s="4">
        <v>5013</v>
      </c>
      <c r="D6062" s="2" t="s">
        <v>94</v>
      </c>
      <c r="E6062" s="2" t="s">
        <v>469</v>
      </c>
      <c r="F6062" s="23" t="str">
        <f t="shared" si="284"/>
        <v>volta</v>
      </c>
      <c r="G6062" s="4">
        <v>10</v>
      </c>
      <c r="H6062" s="2" t="s">
        <v>843</v>
      </c>
      <c r="I6062" s="2" t="s">
        <v>842</v>
      </c>
      <c r="J6062" s="23" t="str">
        <f t="shared" si="282"/>
        <v>UTB5013volta10</v>
      </c>
      <c r="K6062" s="32" t="str">
        <f t="shared" si="283"/>
        <v>RODOVIÁRIA PLANO PILOTO/EIXO W SUL/AVENIDA DAS NAÇÕES (VILA TELEBRASÍLIA)/EPGU - ZOOLÓGICO/PARKSHOPPING/EPIA/EPIA/BR-040/BR-040/PERÍMETRO URBANO DO VALPARAÍSO (CÉU AZUL)</v>
      </c>
    </row>
    <row r="6063" spans="1:11" x14ac:dyDescent="0.2">
      <c r="A6063" s="2" t="s">
        <v>840</v>
      </c>
      <c r="B6063" s="2" t="s">
        <v>451</v>
      </c>
      <c r="C6063" s="4">
        <v>5013</v>
      </c>
      <c r="D6063" s="2" t="s">
        <v>94</v>
      </c>
      <c r="E6063" s="2" t="s">
        <v>469</v>
      </c>
      <c r="F6063" s="23" t="str">
        <f t="shared" si="284"/>
        <v>volta</v>
      </c>
      <c r="G6063" s="4">
        <v>11</v>
      </c>
      <c r="H6063" s="2" t="s">
        <v>853</v>
      </c>
      <c r="I6063" s="2" t="s">
        <v>842</v>
      </c>
      <c r="J6063" s="23" t="str">
        <f t="shared" si="282"/>
        <v>UTB5013volta11</v>
      </c>
      <c r="K6063" s="32" t="str">
        <f t="shared" si="283"/>
        <v>RODOVIÁRIA PLANO PILOTO/EIXO W SUL/AVENIDA DAS NAÇÕES (VILA TELEBRASÍLIA)/EPGU - ZOOLÓGICO/PARKSHOPPING/EPIA/EPIA/BR-040/BR-040/PERÍMETRO URBANO DO VALPARAÍSO (CÉU AZUL)/VALPARAÍSO 1</v>
      </c>
    </row>
    <row r="6064" spans="1:11" x14ac:dyDescent="0.2">
      <c r="A6064" s="2" t="s">
        <v>840</v>
      </c>
      <c r="B6064" s="2" t="s">
        <v>451</v>
      </c>
      <c r="C6064" s="4">
        <v>5013</v>
      </c>
      <c r="D6064" s="2" t="s">
        <v>94</v>
      </c>
      <c r="E6064" s="2" t="s">
        <v>469</v>
      </c>
      <c r="F6064" s="23" t="str">
        <f t="shared" si="284"/>
        <v>volta</v>
      </c>
      <c r="G6064" s="4">
        <v>12</v>
      </c>
      <c r="H6064" s="2" t="s">
        <v>840</v>
      </c>
      <c r="I6064" s="2" t="s">
        <v>842</v>
      </c>
      <c r="J6064" s="23" t="str">
        <f t="shared" si="282"/>
        <v>UTB5013volta12</v>
      </c>
      <c r="K6064" s="32" t="str">
        <f t="shared" si="283"/>
        <v>RODOVIÁRIA PLANO PILOTO/EIXO W SUL/AVENIDA DAS NAÇÕES (VILA TELEBRASÍLIA)/EPGU - ZOOLÓGICO/PARKSHOPPING/EPIA/EPIA/BR-040/BR-040/PERÍMETRO URBANO DO VALPARAÍSO (CÉU AZUL)/VALPARAÍSO 1/VALPARAÍSO</v>
      </c>
    </row>
    <row r="6065" spans="1:11" x14ac:dyDescent="0.2">
      <c r="A6065" s="2" t="s">
        <v>840</v>
      </c>
      <c r="B6065" s="2" t="s">
        <v>451</v>
      </c>
      <c r="C6065" s="4">
        <v>5013</v>
      </c>
      <c r="D6065" s="2" t="s">
        <v>94</v>
      </c>
      <c r="E6065" s="2" t="s">
        <v>452</v>
      </c>
      <c r="F6065" s="23" t="str">
        <f t="shared" si="284"/>
        <v>ida</v>
      </c>
      <c r="G6065" s="4">
        <v>1</v>
      </c>
      <c r="H6065" s="2" t="s">
        <v>840</v>
      </c>
      <c r="I6065" s="2" t="s">
        <v>842</v>
      </c>
      <c r="J6065" s="23" t="str">
        <f t="shared" si="282"/>
        <v>UTB5013ida1</v>
      </c>
      <c r="K6065" s="32" t="str">
        <f t="shared" si="283"/>
        <v>VALPARAÍSO</v>
      </c>
    </row>
    <row r="6066" spans="1:11" x14ac:dyDescent="0.2">
      <c r="A6066" s="2" t="s">
        <v>840</v>
      </c>
      <c r="B6066" s="2" t="s">
        <v>451</v>
      </c>
      <c r="C6066" s="4">
        <v>5013</v>
      </c>
      <c r="D6066" s="2" t="s">
        <v>94</v>
      </c>
      <c r="E6066" s="2" t="s">
        <v>452</v>
      </c>
      <c r="F6066" s="23" t="str">
        <f t="shared" si="284"/>
        <v>ida</v>
      </c>
      <c r="G6066" s="4">
        <v>2</v>
      </c>
      <c r="H6066" s="2" t="s">
        <v>853</v>
      </c>
      <c r="I6066" s="2" t="s">
        <v>842</v>
      </c>
      <c r="J6066" s="23" t="str">
        <f t="shared" si="282"/>
        <v>UTB5013ida2</v>
      </c>
      <c r="K6066" s="32" t="str">
        <f t="shared" si="283"/>
        <v>VALPARAÍSO/VALPARAÍSO 1</v>
      </c>
    </row>
    <row r="6067" spans="1:11" x14ac:dyDescent="0.2">
      <c r="A6067" s="2" t="s">
        <v>840</v>
      </c>
      <c r="B6067" s="2" t="s">
        <v>451</v>
      </c>
      <c r="C6067" s="4">
        <v>5013</v>
      </c>
      <c r="D6067" s="2" t="s">
        <v>94</v>
      </c>
      <c r="E6067" s="2" t="s">
        <v>452</v>
      </c>
      <c r="F6067" s="23" t="str">
        <f t="shared" si="284"/>
        <v>ida</v>
      </c>
      <c r="G6067" s="4">
        <v>3</v>
      </c>
      <c r="H6067" s="2" t="s">
        <v>843</v>
      </c>
      <c r="I6067" s="2" t="s">
        <v>842</v>
      </c>
      <c r="J6067" s="23" t="str">
        <f t="shared" si="282"/>
        <v>UTB5013ida3</v>
      </c>
      <c r="K6067" s="32" t="str">
        <f t="shared" si="283"/>
        <v>VALPARAÍSO/VALPARAÍSO 1/PERÍMETRO URBANO DO VALPARAÍSO (CÉU AZUL)</v>
      </c>
    </row>
    <row r="6068" spans="1:11" x14ac:dyDescent="0.2">
      <c r="A6068" s="2" t="s">
        <v>840</v>
      </c>
      <c r="B6068" s="2" t="s">
        <v>451</v>
      </c>
      <c r="C6068" s="4">
        <v>5013</v>
      </c>
      <c r="D6068" s="2" t="s">
        <v>94</v>
      </c>
      <c r="E6068" s="2" t="s">
        <v>452</v>
      </c>
      <c r="F6068" s="23" t="str">
        <f t="shared" si="284"/>
        <v>ida</v>
      </c>
      <c r="G6068" s="4">
        <v>4</v>
      </c>
      <c r="H6068" s="2" t="s">
        <v>809</v>
      </c>
      <c r="I6068" s="2" t="s">
        <v>842</v>
      </c>
      <c r="J6068" s="23" t="str">
        <f t="shared" si="282"/>
        <v>UTB5013ida4</v>
      </c>
      <c r="K6068" s="32" t="str">
        <f t="shared" si="283"/>
        <v>VALPARAÍSO/VALPARAÍSO 1/PERÍMETRO URBANO DO VALPARAÍSO (CÉU AZUL)/BR-040</v>
      </c>
    </row>
    <row r="6069" spans="1:11" x14ac:dyDescent="0.2">
      <c r="A6069" s="2" t="s">
        <v>840</v>
      </c>
      <c r="B6069" s="2" t="s">
        <v>451</v>
      </c>
      <c r="C6069" s="4">
        <v>5013</v>
      </c>
      <c r="D6069" s="2" t="s">
        <v>94</v>
      </c>
      <c r="E6069" s="2" t="s">
        <v>452</v>
      </c>
      <c r="F6069" s="23" t="str">
        <f t="shared" si="284"/>
        <v>ida</v>
      </c>
      <c r="G6069" s="4">
        <v>5</v>
      </c>
      <c r="H6069" s="2" t="s">
        <v>809</v>
      </c>
      <c r="I6069" s="2" t="s">
        <v>810</v>
      </c>
      <c r="J6069" s="23" t="str">
        <f t="shared" si="282"/>
        <v>UTB5013ida5</v>
      </c>
      <c r="K6069" s="32" t="str">
        <f t="shared" si="283"/>
        <v>VALPARAÍSO/VALPARAÍSO 1/PERÍMETRO URBANO DO VALPARAÍSO (CÉU AZUL)/BR-040/BR-040</v>
      </c>
    </row>
    <row r="6070" spans="1:11" x14ac:dyDescent="0.2">
      <c r="A6070" s="2" t="s">
        <v>840</v>
      </c>
      <c r="B6070" s="2" t="s">
        <v>451</v>
      </c>
      <c r="C6070" s="4">
        <v>5013</v>
      </c>
      <c r="D6070" s="2" t="s">
        <v>94</v>
      </c>
      <c r="E6070" s="2" t="s">
        <v>452</v>
      </c>
      <c r="F6070" s="23" t="str">
        <f t="shared" si="284"/>
        <v>ida</v>
      </c>
      <c r="G6070" s="4">
        <v>6</v>
      </c>
      <c r="H6070" s="2" t="s">
        <v>463</v>
      </c>
      <c r="I6070" s="2" t="s">
        <v>811</v>
      </c>
      <c r="J6070" s="23" t="str">
        <f t="shared" si="282"/>
        <v>UTB5013ida6</v>
      </c>
      <c r="K6070" s="32" t="str">
        <f t="shared" si="283"/>
        <v>VALPARAÍSO/VALPARAÍSO 1/PERÍMETRO URBANO DO VALPARAÍSO (CÉU AZUL)/BR-040/BR-040/EPIA</v>
      </c>
    </row>
    <row r="6071" spans="1:11" x14ac:dyDescent="0.2">
      <c r="A6071" s="2" t="s">
        <v>840</v>
      </c>
      <c r="B6071" s="2" t="s">
        <v>451</v>
      </c>
      <c r="C6071" s="4">
        <v>5013</v>
      </c>
      <c r="D6071" s="2" t="s">
        <v>94</v>
      </c>
      <c r="E6071" s="2" t="s">
        <v>452</v>
      </c>
      <c r="F6071" s="23" t="str">
        <f t="shared" si="284"/>
        <v>ida</v>
      </c>
      <c r="G6071" s="4">
        <v>7</v>
      </c>
      <c r="H6071" s="2" t="s">
        <v>463</v>
      </c>
      <c r="I6071" s="2" t="s">
        <v>707</v>
      </c>
      <c r="J6071" s="23" t="str">
        <f t="shared" si="282"/>
        <v>UTB5013ida7</v>
      </c>
      <c r="K6071" s="32" t="str">
        <f t="shared" si="283"/>
        <v>VALPARAÍSO/VALPARAÍSO 1/PERÍMETRO URBANO DO VALPARAÍSO (CÉU AZUL)/BR-040/BR-040/EPIA/EPIA</v>
      </c>
    </row>
    <row r="6072" spans="1:11" x14ac:dyDescent="0.2">
      <c r="A6072" s="2" t="s">
        <v>840</v>
      </c>
      <c r="B6072" s="2" t="s">
        <v>451</v>
      </c>
      <c r="C6072" s="4">
        <v>5013</v>
      </c>
      <c r="D6072" s="2" t="s">
        <v>94</v>
      </c>
      <c r="E6072" s="2" t="s">
        <v>452</v>
      </c>
      <c r="F6072" s="23" t="str">
        <f t="shared" si="284"/>
        <v>ida</v>
      </c>
      <c r="G6072" s="4">
        <v>8</v>
      </c>
      <c r="H6072" s="2" t="s">
        <v>505</v>
      </c>
      <c r="I6072" s="2" t="s">
        <v>504</v>
      </c>
      <c r="J6072" s="23" t="str">
        <f t="shared" si="282"/>
        <v>UTB5013ida8</v>
      </c>
      <c r="K6072" s="32" t="str">
        <f t="shared" si="283"/>
        <v>VALPARAÍSO/VALPARAÍSO 1/PERÍMETRO URBANO DO VALPARAÍSO (CÉU AZUL)/BR-040/BR-040/EPIA/EPIA/PARKSHOPPING</v>
      </c>
    </row>
    <row r="6073" spans="1:11" x14ac:dyDescent="0.2">
      <c r="A6073" s="2" t="s">
        <v>840</v>
      </c>
      <c r="B6073" s="2" t="s">
        <v>451</v>
      </c>
      <c r="C6073" s="4">
        <v>5013</v>
      </c>
      <c r="D6073" s="2" t="s">
        <v>94</v>
      </c>
      <c r="E6073" s="2" t="s">
        <v>452</v>
      </c>
      <c r="F6073" s="23" t="str">
        <f t="shared" si="284"/>
        <v>ida</v>
      </c>
      <c r="G6073" s="4">
        <v>9</v>
      </c>
      <c r="H6073" s="2" t="s">
        <v>503</v>
      </c>
      <c r="I6073" s="2" t="s">
        <v>504</v>
      </c>
      <c r="J6073" s="23" t="str">
        <f t="shared" si="282"/>
        <v>UTB5013ida9</v>
      </c>
      <c r="K6073" s="32" t="str">
        <f t="shared" si="283"/>
        <v>VALPARAÍSO/VALPARAÍSO 1/PERÍMETRO URBANO DO VALPARAÍSO (CÉU AZUL)/BR-040/BR-040/EPIA/EPIA/PARKSHOPPING/EPGU - ZOOLÓGICO</v>
      </c>
    </row>
    <row r="6074" spans="1:11" x14ac:dyDescent="0.2">
      <c r="A6074" s="2" t="s">
        <v>840</v>
      </c>
      <c r="B6074" s="2" t="s">
        <v>451</v>
      </c>
      <c r="C6074" s="4">
        <v>5013</v>
      </c>
      <c r="D6074" s="2" t="s">
        <v>94</v>
      </c>
      <c r="E6074" s="2" t="s">
        <v>452</v>
      </c>
      <c r="F6074" s="23" t="str">
        <f t="shared" si="284"/>
        <v>ida</v>
      </c>
      <c r="G6074" s="4">
        <v>10</v>
      </c>
      <c r="H6074" s="2" t="s">
        <v>815</v>
      </c>
      <c r="I6074" s="2" t="s">
        <v>481</v>
      </c>
      <c r="J6074" s="23" t="str">
        <f t="shared" si="282"/>
        <v>UTB5013ida10</v>
      </c>
      <c r="K6074" s="32" t="str">
        <f t="shared" si="283"/>
        <v>VALPARAÍSO/VALPARAÍSO 1/PERÍMETRO URBANO DO VALPARAÍSO (CÉU AZUL)/BR-040/BR-040/EPIA/EPIA/PARKSHOPPING/EPGU - ZOOLÓGICO/AVENIDA DAS NAÇÕES (VILA TELEBRASÍLIA)</v>
      </c>
    </row>
    <row r="6075" spans="1:11" x14ac:dyDescent="0.2">
      <c r="A6075" s="2" t="s">
        <v>840</v>
      </c>
      <c r="B6075" s="2" t="s">
        <v>451</v>
      </c>
      <c r="C6075" s="4">
        <v>5013</v>
      </c>
      <c r="D6075" s="2" t="s">
        <v>94</v>
      </c>
      <c r="E6075" s="2" t="s">
        <v>452</v>
      </c>
      <c r="F6075" s="23" t="str">
        <f t="shared" si="284"/>
        <v>ida</v>
      </c>
      <c r="G6075" s="4">
        <v>11</v>
      </c>
      <c r="H6075" s="2" t="s">
        <v>648</v>
      </c>
      <c r="I6075" s="2" t="s">
        <v>481</v>
      </c>
      <c r="J6075" s="23" t="str">
        <f t="shared" si="282"/>
        <v>UTB5013ida11</v>
      </c>
      <c r="K6075" s="32" t="str">
        <f t="shared" si="283"/>
        <v>VALPARAÍSO/VALPARAÍSO 1/PERÍMETRO URBANO DO VALPARAÍSO (CÉU AZUL)/BR-040/BR-040/EPIA/EPIA/PARKSHOPPING/EPGU - ZOOLÓGICO/AVENIDA DAS NAÇÕES (VILA TELEBRASÍLIA)/EIXO W SUL</v>
      </c>
    </row>
    <row r="6076" spans="1:11" x14ac:dyDescent="0.2">
      <c r="A6076" s="2" t="s">
        <v>840</v>
      </c>
      <c r="B6076" s="2" t="s">
        <v>451</v>
      </c>
      <c r="C6076" s="4">
        <v>5013</v>
      </c>
      <c r="D6076" s="2" t="s">
        <v>94</v>
      </c>
      <c r="E6076" s="2" t="s">
        <v>452</v>
      </c>
      <c r="F6076" s="23" t="str">
        <f t="shared" si="284"/>
        <v>ida</v>
      </c>
      <c r="G6076" s="4">
        <v>12</v>
      </c>
      <c r="H6076" s="2" t="s">
        <v>483</v>
      </c>
      <c r="I6076" s="2" t="s">
        <v>481</v>
      </c>
      <c r="J6076" s="23" t="str">
        <f t="shared" si="282"/>
        <v>UTB5013ida12</v>
      </c>
      <c r="K6076" s="32" t="str">
        <f t="shared" si="283"/>
        <v>VALPARAÍSO/VALPARAÍSO 1/PERÍMETRO URBANO DO VALPARAÍSO (CÉU AZUL)/BR-040/BR-040/EPIA/EPIA/PARKSHOPPING/EPGU - ZOOLÓGICO/AVENIDA DAS NAÇÕES (VILA TELEBRASÍLIA)/EIXO W SUL/RODOVIÁRIA PLANO PILOTO</v>
      </c>
    </row>
    <row r="6077" spans="1:11" x14ac:dyDescent="0.2">
      <c r="A6077" s="2" t="s">
        <v>840</v>
      </c>
      <c r="B6077" s="2" t="s">
        <v>451</v>
      </c>
      <c r="C6077" s="4">
        <v>5013</v>
      </c>
      <c r="D6077" s="2" t="s">
        <v>94</v>
      </c>
      <c r="E6077" s="2" t="s">
        <v>469</v>
      </c>
      <c r="F6077" s="23" t="str">
        <f t="shared" si="284"/>
        <v>volta</v>
      </c>
      <c r="G6077" s="4">
        <v>1</v>
      </c>
      <c r="H6077" s="2" t="s">
        <v>483</v>
      </c>
      <c r="I6077" s="2" t="s">
        <v>481</v>
      </c>
      <c r="J6077" s="23" t="str">
        <f t="shared" si="282"/>
        <v>UTB5013volta1</v>
      </c>
      <c r="K6077" s="32" t="str">
        <f t="shared" si="283"/>
        <v>RODOVIÁRIA PLANO PILOTO</v>
      </c>
    </row>
    <row r="6078" spans="1:11" x14ac:dyDescent="0.2">
      <c r="A6078" s="2" t="s">
        <v>840</v>
      </c>
      <c r="B6078" s="2" t="s">
        <v>451</v>
      </c>
      <c r="C6078" s="4">
        <v>5013</v>
      </c>
      <c r="D6078" s="2" t="s">
        <v>94</v>
      </c>
      <c r="E6078" s="2" t="s">
        <v>469</v>
      </c>
      <c r="F6078" s="23" t="str">
        <f t="shared" si="284"/>
        <v>volta</v>
      </c>
      <c r="G6078" s="4">
        <v>2</v>
      </c>
      <c r="H6078" s="2" t="s">
        <v>648</v>
      </c>
      <c r="I6078" s="2" t="s">
        <v>481</v>
      </c>
      <c r="J6078" s="23" t="str">
        <f t="shared" si="282"/>
        <v>UTB5013volta2</v>
      </c>
      <c r="K6078" s="32" t="str">
        <f t="shared" si="283"/>
        <v>RODOVIÁRIA PLANO PILOTO/EIXO W SUL</v>
      </c>
    </row>
    <row r="6079" spans="1:11" x14ac:dyDescent="0.2">
      <c r="A6079" s="2" t="s">
        <v>840</v>
      </c>
      <c r="B6079" s="2" t="s">
        <v>451</v>
      </c>
      <c r="C6079" s="4">
        <v>5013</v>
      </c>
      <c r="D6079" s="2" t="s">
        <v>94</v>
      </c>
      <c r="E6079" s="2" t="s">
        <v>469</v>
      </c>
      <c r="F6079" s="23" t="str">
        <f t="shared" si="284"/>
        <v>volta</v>
      </c>
      <c r="G6079" s="4">
        <v>3</v>
      </c>
      <c r="H6079" s="2" t="s">
        <v>815</v>
      </c>
      <c r="I6079" s="2" t="s">
        <v>481</v>
      </c>
      <c r="J6079" s="23" t="str">
        <f t="shared" si="282"/>
        <v>UTB5013volta3</v>
      </c>
      <c r="K6079" s="32" t="str">
        <f t="shared" si="283"/>
        <v>RODOVIÁRIA PLANO PILOTO/EIXO W SUL/AVENIDA DAS NAÇÕES (VILA TELEBRASÍLIA)</v>
      </c>
    </row>
    <row r="6080" spans="1:11" x14ac:dyDescent="0.2">
      <c r="A6080" s="2" t="s">
        <v>840</v>
      </c>
      <c r="B6080" s="2" t="s">
        <v>451</v>
      </c>
      <c r="C6080" s="4">
        <v>5013</v>
      </c>
      <c r="D6080" s="2" t="s">
        <v>94</v>
      </c>
      <c r="E6080" s="2" t="s">
        <v>469</v>
      </c>
      <c r="F6080" s="23" t="str">
        <f t="shared" si="284"/>
        <v>volta</v>
      </c>
      <c r="G6080" s="4">
        <v>4</v>
      </c>
      <c r="H6080" s="2" t="s">
        <v>503</v>
      </c>
      <c r="I6080" s="2" t="s">
        <v>504</v>
      </c>
      <c r="J6080" s="23" t="str">
        <f t="shared" si="282"/>
        <v>UTB5013volta4</v>
      </c>
      <c r="K6080" s="32" t="str">
        <f t="shared" si="283"/>
        <v>RODOVIÁRIA PLANO PILOTO/EIXO W SUL/AVENIDA DAS NAÇÕES (VILA TELEBRASÍLIA)/EPGU - ZOOLÓGICO</v>
      </c>
    </row>
    <row r="6081" spans="1:11" x14ac:dyDescent="0.2">
      <c r="A6081" s="2" t="s">
        <v>840</v>
      </c>
      <c r="B6081" s="2" t="s">
        <v>451</v>
      </c>
      <c r="C6081" s="4">
        <v>5013</v>
      </c>
      <c r="D6081" s="2" t="s">
        <v>94</v>
      </c>
      <c r="E6081" s="2" t="s">
        <v>469</v>
      </c>
      <c r="F6081" s="23" t="str">
        <f t="shared" si="284"/>
        <v>volta</v>
      </c>
      <c r="G6081" s="4">
        <v>5</v>
      </c>
      <c r="H6081" s="2" t="s">
        <v>505</v>
      </c>
      <c r="I6081" s="2" t="s">
        <v>504</v>
      </c>
      <c r="J6081" s="23" t="str">
        <f t="shared" si="282"/>
        <v>UTB5013volta5</v>
      </c>
      <c r="K6081" s="32" t="str">
        <f t="shared" si="283"/>
        <v>RODOVIÁRIA PLANO PILOTO/EIXO W SUL/AVENIDA DAS NAÇÕES (VILA TELEBRASÍLIA)/EPGU - ZOOLÓGICO/PARKSHOPPING</v>
      </c>
    </row>
    <row r="6082" spans="1:11" x14ac:dyDescent="0.2">
      <c r="A6082" s="2" t="s">
        <v>840</v>
      </c>
      <c r="B6082" s="2" t="s">
        <v>451</v>
      </c>
      <c r="C6082" s="4">
        <v>5013</v>
      </c>
      <c r="D6082" s="2" t="s">
        <v>94</v>
      </c>
      <c r="E6082" s="2" t="s">
        <v>469</v>
      </c>
      <c r="F6082" s="23" t="str">
        <f t="shared" si="284"/>
        <v>volta</v>
      </c>
      <c r="G6082" s="4">
        <v>6</v>
      </c>
      <c r="H6082" s="2" t="s">
        <v>463</v>
      </c>
      <c r="I6082" s="2" t="s">
        <v>707</v>
      </c>
      <c r="J6082" s="23" t="str">
        <f t="shared" si="282"/>
        <v>UTB5013volta6</v>
      </c>
      <c r="K6082" s="32" t="str">
        <f t="shared" si="283"/>
        <v>RODOVIÁRIA PLANO PILOTO/EIXO W SUL/AVENIDA DAS NAÇÕES (VILA TELEBRASÍLIA)/EPGU - ZOOLÓGICO/PARKSHOPPING/EPIA</v>
      </c>
    </row>
    <row r="6083" spans="1:11" x14ac:dyDescent="0.2">
      <c r="A6083" s="2" t="s">
        <v>840</v>
      </c>
      <c r="B6083" s="2" t="s">
        <v>451</v>
      </c>
      <c r="C6083" s="4">
        <v>5013</v>
      </c>
      <c r="D6083" s="2" t="s">
        <v>94</v>
      </c>
      <c r="E6083" s="2" t="s">
        <v>469</v>
      </c>
      <c r="F6083" s="23" t="str">
        <f t="shared" si="284"/>
        <v>volta</v>
      </c>
      <c r="G6083" s="4">
        <v>7</v>
      </c>
      <c r="H6083" s="2" t="s">
        <v>463</v>
      </c>
      <c r="I6083" s="2" t="s">
        <v>811</v>
      </c>
      <c r="J6083" s="23" t="str">
        <f t="shared" ref="J6083:J6146" si="285">D6083&amp;C6083&amp;F6083&amp;G6083</f>
        <v>UTB5013volta7</v>
      </c>
      <c r="K6083" s="32" t="str">
        <f t="shared" ref="K6083:K6146" si="286">IF(G6083=1,H6083,K6082&amp;"/"&amp;H6083)</f>
        <v>RODOVIÁRIA PLANO PILOTO/EIXO W SUL/AVENIDA DAS NAÇÕES (VILA TELEBRASÍLIA)/EPGU - ZOOLÓGICO/PARKSHOPPING/EPIA/EPIA</v>
      </c>
    </row>
    <row r="6084" spans="1:11" x14ac:dyDescent="0.2">
      <c r="A6084" s="2" t="s">
        <v>840</v>
      </c>
      <c r="B6084" s="2" t="s">
        <v>451</v>
      </c>
      <c r="C6084" s="4">
        <v>5013</v>
      </c>
      <c r="D6084" s="2" t="s">
        <v>94</v>
      </c>
      <c r="E6084" s="2" t="s">
        <v>469</v>
      </c>
      <c r="F6084" s="23" t="str">
        <f t="shared" ref="F6084:F6147" si="287">IF(LEFT(E6084,3)="ida","ida","volta")</f>
        <v>volta</v>
      </c>
      <c r="G6084" s="4">
        <v>8</v>
      </c>
      <c r="H6084" s="2" t="s">
        <v>809</v>
      </c>
      <c r="I6084" s="2" t="s">
        <v>810</v>
      </c>
      <c r="J6084" s="23" t="str">
        <f t="shared" si="285"/>
        <v>UTB5013volta8</v>
      </c>
      <c r="K6084" s="32" t="str">
        <f t="shared" si="286"/>
        <v>RODOVIÁRIA PLANO PILOTO/EIXO W SUL/AVENIDA DAS NAÇÕES (VILA TELEBRASÍLIA)/EPGU - ZOOLÓGICO/PARKSHOPPING/EPIA/EPIA/BR-040</v>
      </c>
    </row>
    <row r="6085" spans="1:11" x14ac:dyDescent="0.2">
      <c r="A6085" s="2" t="s">
        <v>840</v>
      </c>
      <c r="B6085" s="2" t="s">
        <v>451</v>
      </c>
      <c r="C6085" s="4">
        <v>5013</v>
      </c>
      <c r="D6085" s="2" t="s">
        <v>94</v>
      </c>
      <c r="E6085" s="2" t="s">
        <v>469</v>
      </c>
      <c r="F6085" s="23" t="str">
        <f t="shared" si="287"/>
        <v>volta</v>
      </c>
      <c r="G6085" s="4">
        <v>9</v>
      </c>
      <c r="H6085" s="2" t="s">
        <v>809</v>
      </c>
      <c r="I6085" s="2" t="s">
        <v>842</v>
      </c>
      <c r="J6085" s="23" t="str">
        <f t="shared" si="285"/>
        <v>UTB5013volta9</v>
      </c>
      <c r="K6085" s="32" t="str">
        <f t="shared" si="286"/>
        <v>RODOVIÁRIA PLANO PILOTO/EIXO W SUL/AVENIDA DAS NAÇÕES (VILA TELEBRASÍLIA)/EPGU - ZOOLÓGICO/PARKSHOPPING/EPIA/EPIA/BR-040/BR-040</v>
      </c>
    </row>
    <row r="6086" spans="1:11" x14ac:dyDescent="0.2">
      <c r="A6086" s="2" t="s">
        <v>840</v>
      </c>
      <c r="B6086" s="2" t="s">
        <v>451</v>
      </c>
      <c r="C6086" s="4">
        <v>5013</v>
      </c>
      <c r="D6086" s="2" t="s">
        <v>94</v>
      </c>
      <c r="E6086" s="2" t="s">
        <v>469</v>
      </c>
      <c r="F6086" s="23" t="str">
        <f t="shared" si="287"/>
        <v>volta</v>
      </c>
      <c r="G6086" s="4">
        <v>10</v>
      </c>
      <c r="H6086" s="2" t="s">
        <v>843</v>
      </c>
      <c r="I6086" s="2" t="s">
        <v>842</v>
      </c>
      <c r="J6086" s="23" t="str">
        <f t="shared" si="285"/>
        <v>UTB5013volta10</v>
      </c>
      <c r="K6086" s="32" t="str">
        <f t="shared" si="286"/>
        <v>RODOVIÁRIA PLANO PILOTO/EIXO W SUL/AVENIDA DAS NAÇÕES (VILA TELEBRASÍLIA)/EPGU - ZOOLÓGICO/PARKSHOPPING/EPIA/EPIA/BR-040/BR-040/PERÍMETRO URBANO DO VALPARAÍSO (CÉU AZUL)</v>
      </c>
    </row>
    <row r="6087" spans="1:11" x14ac:dyDescent="0.2">
      <c r="A6087" s="2" t="s">
        <v>840</v>
      </c>
      <c r="B6087" s="2" t="s">
        <v>451</v>
      </c>
      <c r="C6087" s="4">
        <v>5013</v>
      </c>
      <c r="D6087" s="2" t="s">
        <v>94</v>
      </c>
      <c r="E6087" s="2" t="s">
        <v>469</v>
      </c>
      <c r="F6087" s="23" t="str">
        <f t="shared" si="287"/>
        <v>volta</v>
      </c>
      <c r="G6087" s="4">
        <v>11</v>
      </c>
      <c r="H6087" s="2" t="s">
        <v>853</v>
      </c>
      <c r="I6087" s="2" t="s">
        <v>842</v>
      </c>
      <c r="J6087" s="23" t="str">
        <f t="shared" si="285"/>
        <v>UTB5013volta11</v>
      </c>
      <c r="K6087" s="32" t="str">
        <f t="shared" si="286"/>
        <v>RODOVIÁRIA PLANO PILOTO/EIXO W SUL/AVENIDA DAS NAÇÕES (VILA TELEBRASÍLIA)/EPGU - ZOOLÓGICO/PARKSHOPPING/EPIA/EPIA/BR-040/BR-040/PERÍMETRO URBANO DO VALPARAÍSO (CÉU AZUL)/VALPARAÍSO 1</v>
      </c>
    </row>
    <row r="6088" spans="1:11" x14ac:dyDescent="0.2">
      <c r="A6088" s="2" t="s">
        <v>840</v>
      </c>
      <c r="B6088" s="2" t="s">
        <v>451</v>
      </c>
      <c r="C6088" s="4">
        <v>5013</v>
      </c>
      <c r="D6088" s="2" t="s">
        <v>94</v>
      </c>
      <c r="E6088" s="2" t="s">
        <v>469</v>
      </c>
      <c r="F6088" s="23" t="str">
        <f t="shared" si="287"/>
        <v>volta</v>
      </c>
      <c r="G6088" s="4">
        <v>12</v>
      </c>
      <c r="H6088" s="2" t="s">
        <v>840</v>
      </c>
      <c r="I6088" s="2" t="s">
        <v>842</v>
      </c>
      <c r="J6088" s="23" t="str">
        <f t="shared" si="285"/>
        <v>UTB5013volta12</v>
      </c>
      <c r="K6088" s="32" t="str">
        <f t="shared" si="286"/>
        <v>RODOVIÁRIA PLANO PILOTO/EIXO W SUL/AVENIDA DAS NAÇÕES (VILA TELEBRASÍLIA)/EPGU - ZOOLÓGICO/PARKSHOPPING/EPIA/EPIA/BR-040/BR-040/PERÍMETRO URBANO DO VALPARAÍSO (CÉU AZUL)/VALPARAÍSO 1/VALPARAÍSO</v>
      </c>
    </row>
    <row r="6089" spans="1:11" x14ac:dyDescent="0.2">
      <c r="A6089" s="2" t="s">
        <v>840</v>
      </c>
      <c r="B6089" s="2" t="s">
        <v>451</v>
      </c>
      <c r="C6089" s="4">
        <v>5014</v>
      </c>
      <c r="D6089" s="2" t="s">
        <v>94</v>
      </c>
      <c r="E6089" s="2" t="s">
        <v>452</v>
      </c>
      <c r="F6089" s="23" t="str">
        <f t="shared" si="287"/>
        <v>ida</v>
      </c>
      <c r="G6089" s="4">
        <v>1</v>
      </c>
      <c r="H6089" s="2" t="s">
        <v>840</v>
      </c>
      <c r="I6089" s="2" t="s">
        <v>842</v>
      </c>
      <c r="J6089" s="23" t="str">
        <f t="shared" si="285"/>
        <v>UTB5014ida1</v>
      </c>
      <c r="K6089" s="32" t="str">
        <f t="shared" si="286"/>
        <v>VALPARAÍSO</v>
      </c>
    </row>
    <row r="6090" spans="1:11" x14ac:dyDescent="0.2">
      <c r="A6090" s="2" t="s">
        <v>840</v>
      </c>
      <c r="B6090" s="2" t="s">
        <v>451</v>
      </c>
      <c r="C6090" s="4">
        <v>5014</v>
      </c>
      <c r="D6090" s="2" t="s">
        <v>94</v>
      </c>
      <c r="E6090" s="2" t="s">
        <v>452</v>
      </c>
      <c r="F6090" s="23" t="str">
        <f t="shared" si="287"/>
        <v>ida</v>
      </c>
      <c r="G6090" s="4">
        <v>2</v>
      </c>
      <c r="H6090" s="2" t="s">
        <v>841</v>
      </c>
      <c r="I6090" s="2" t="s">
        <v>842</v>
      </c>
      <c r="J6090" s="23" t="str">
        <f t="shared" si="285"/>
        <v>UTB5014ida2</v>
      </c>
      <c r="K6090" s="32" t="str">
        <f t="shared" si="286"/>
        <v>VALPARAÍSO/TERMINAL VALPARAÍSO 2</v>
      </c>
    </row>
    <row r="6091" spans="1:11" x14ac:dyDescent="0.2">
      <c r="A6091" s="2" t="s">
        <v>840</v>
      </c>
      <c r="B6091" s="2" t="s">
        <v>451</v>
      </c>
      <c r="C6091" s="4">
        <v>5014</v>
      </c>
      <c r="D6091" s="2" t="s">
        <v>94</v>
      </c>
      <c r="E6091" s="2" t="s">
        <v>452</v>
      </c>
      <c r="F6091" s="23" t="str">
        <f t="shared" si="287"/>
        <v>ida</v>
      </c>
      <c r="G6091" s="4">
        <v>3</v>
      </c>
      <c r="H6091" s="2" t="s">
        <v>843</v>
      </c>
      <c r="I6091" s="2" t="s">
        <v>842</v>
      </c>
      <c r="J6091" s="23" t="str">
        <f t="shared" si="285"/>
        <v>UTB5014ida3</v>
      </c>
      <c r="K6091" s="32" t="str">
        <f t="shared" si="286"/>
        <v>VALPARAÍSO/TERMINAL VALPARAÍSO 2/PERÍMETRO URBANO DO VALPARAÍSO (CÉU AZUL)</v>
      </c>
    </row>
    <row r="6092" spans="1:11" x14ac:dyDescent="0.2">
      <c r="A6092" s="2" t="s">
        <v>840</v>
      </c>
      <c r="B6092" s="2" t="s">
        <v>451</v>
      </c>
      <c r="C6092" s="4">
        <v>5014</v>
      </c>
      <c r="D6092" s="2" t="s">
        <v>94</v>
      </c>
      <c r="E6092" s="2" t="s">
        <v>452</v>
      </c>
      <c r="F6092" s="23" t="str">
        <f t="shared" si="287"/>
        <v>ida</v>
      </c>
      <c r="G6092" s="4">
        <v>4</v>
      </c>
      <c r="H6092" s="2" t="s">
        <v>809</v>
      </c>
      <c r="I6092" s="2" t="s">
        <v>842</v>
      </c>
      <c r="J6092" s="23" t="str">
        <f t="shared" si="285"/>
        <v>UTB5014ida4</v>
      </c>
      <c r="K6092" s="32" t="str">
        <f t="shared" si="286"/>
        <v>VALPARAÍSO/TERMINAL VALPARAÍSO 2/PERÍMETRO URBANO DO VALPARAÍSO (CÉU AZUL)/BR-040</v>
      </c>
    </row>
    <row r="6093" spans="1:11" x14ac:dyDescent="0.2">
      <c r="A6093" s="2" t="s">
        <v>840</v>
      </c>
      <c r="B6093" s="2" t="s">
        <v>451</v>
      </c>
      <c r="C6093" s="4">
        <v>5014</v>
      </c>
      <c r="D6093" s="2" t="s">
        <v>94</v>
      </c>
      <c r="E6093" s="2" t="s">
        <v>452</v>
      </c>
      <c r="F6093" s="23" t="str">
        <f t="shared" si="287"/>
        <v>ida</v>
      </c>
      <c r="G6093" s="4">
        <v>5</v>
      </c>
      <c r="H6093" s="2" t="s">
        <v>809</v>
      </c>
      <c r="I6093" s="2" t="s">
        <v>810</v>
      </c>
      <c r="J6093" s="23" t="str">
        <f t="shared" si="285"/>
        <v>UTB5014ida5</v>
      </c>
      <c r="K6093" s="32" t="str">
        <f t="shared" si="286"/>
        <v>VALPARAÍSO/TERMINAL VALPARAÍSO 2/PERÍMETRO URBANO DO VALPARAÍSO (CÉU AZUL)/BR-040/BR-040</v>
      </c>
    </row>
    <row r="6094" spans="1:11" x14ac:dyDescent="0.2">
      <c r="A6094" s="2" t="s">
        <v>840</v>
      </c>
      <c r="B6094" s="2" t="s">
        <v>451</v>
      </c>
      <c r="C6094" s="4">
        <v>5014</v>
      </c>
      <c r="D6094" s="2" t="s">
        <v>94</v>
      </c>
      <c r="E6094" s="2" t="s">
        <v>452</v>
      </c>
      <c r="F6094" s="23" t="str">
        <f t="shared" si="287"/>
        <v>ida</v>
      </c>
      <c r="G6094" s="4">
        <v>6</v>
      </c>
      <c r="H6094" s="2" t="s">
        <v>463</v>
      </c>
      <c r="I6094" s="2" t="s">
        <v>811</v>
      </c>
      <c r="J6094" s="23" t="str">
        <f t="shared" si="285"/>
        <v>UTB5014ida6</v>
      </c>
      <c r="K6094" s="32" t="str">
        <f t="shared" si="286"/>
        <v>VALPARAÍSO/TERMINAL VALPARAÍSO 2/PERÍMETRO URBANO DO VALPARAÍSO (CÉU AZUL)/BR-040/BR-040/EPIA</v>
      </c>
    </row>
    <row r="6095" spans="1:11" x14ac:dyDescent="0.2">
      <c r="A6095" s="2" t="s">
        <v>840</v>
      </c>
      <c r="B6095" s="2" t="s">
        <v>451</v>
      </c>
      <c r="C6095" s="4">
        <v>5014</v>
      </c>
      <c r="D6095" s="2" t="s">
        <v>94</v>
      </c>
      <c r="E6095" s="2" t="s">
        <v>452</v>
      </c>
      <c r="F6095" s="23" t="str">
        <f t="shared" si="287"/>
        <v>ida</v>
      </c>
      <c r="G6095" s="4">
        <v>7</v>
      </c>
      <c r="H6095" s="2" t="s">
        <v>463</v>
      </c>
      <c r="I6095" s="2" t="s">
        <v>707</v>
      </c>
      <c r="J6095" s="23" t="str">
        <f t="shared" si="285"/>
        <v>UTB5014ida7</v>
      </c>
      <c r="K6095" s="32" t="str">
        <f t="shared" si="286"/>
        <v>VALPARAÍSO/TERMINAL VALPARAÍSO 2/PERÍMETRO URBANO DO VALPARAÍSO (CÉU AZUL)/BR-040/BR-040/EPIA/EPIA</v>
      </c>
    </row>
    <row r="6096" spans="1:11" x14ac:dyDescent="0.2">
      <c r="A6096" s="2" t="s">
        <v>840</v>
      </c>
      <c r="B6096" s="2" t="s">
        <v>451</v>
      </c>
      <c r="C6096" s="4">
        <v>5014</v>
      </c>
      <c r="D6096" s="2" t="s">
        <v>94</v>
      </c>
      <c r="E6096" s="2" t="s">
        <v>452</v>
      </c>
      <c r="F6096" s="23" t="str">
        <f t="shared" si="287"/>
        <v>ida</v>
      </c>
      <c r="G6096" s="4">
        <v>8</v>
      </c>
      <c r="H6096" s="2" t="s">
        <v>505</v>
      </c>
      <c r="I6096" s="2" t="s">
        <v>504</v>
      </c>
      <c r="J6096" s="23" t="str">
        <f t="shared" si="285"/>
        <v>UTB5014ida8</v>
      </c>
      <c r="K6096" s="32" t="str">
        <f t="shared" si="286"/>
        <v>VALPARAÍSO/TERMINAL VALPARAÍSO 2/PERÍMETRO URBANO DO VALPARAÍSO (CÉU AZUL)/BR-040/BR-040/EPIA/EPIA/PARKSHOPPING</v>
      </c>
    </row>
    <row r="6097" spans="1:11" x14ac:dyDescent="0.2">
      <c r="A6097" s="2" t="s">
        <v>840</v>
      </c>
      <c r="B6097" s="2" t="s">
        <v>451</v>
      </c>
      <c r="C6097" s="4">
        <v>5014</v>
      </c>
      <c r="D6097" s="2" t="s">
        <v>94</v>
      </c>
      <c r="E6097" s="2" t="s">
        <v>452</v>
      </c>
      <c r="F6097" s="23" t="str">
        <f t="shared" si="287"/>
        <v>ida</v>
      </c>
      <c r="G6097" s="4">
        <v>9</v>
      </c>
      <c r="H6097" s="2" t="s">
        <v>503</v>
      </c>
      <c r="I6097" s="2" t="s">
        <v>504</v>
      </c>
      <c r="J6097" s="23" t="str">
        <f t="shared" si="285"/>
        <v>UTB5014ida9</v>
      </c>
      <c r="K6097" s="32" t="str">
        <f t="shared" si="286"/>
        <v>VALPARAÍSO/TERMINAL VALPARAÍSO 2/PERÍMETRO URBANO DO VALPARAÍSO (CÉU AZUL)/BR-040/BR-040/EPIA/EPIA/PARKSHOPPING/EPGU - ZOOLÓGICO</v>
      </c>
    </row>
    <row r="6098" spans="1:11" x14ac:dyDescent="0.2">
      <c r="A6098" s="2" t="s">
        <v>840</v>
      </c>
      <c r="B6098" s="2" t="s">
        <v>451</v>
      </c>
      <c r="C6098" s="4">
        <v>5014</v>
      </c>
      <c r="D6098" s="2" t="s">
        <v>94</v>
      </c>
      <c r="E6098" s="2" t="s">
        <v>452</v>
      </c>
      <c r="F6098" s="23" t="str">
        <f t="shared" si="287"/>
        <v>ida</v>
      </c>
      <c r="G6098" s="4">
        <v>10</v>
      </c>
      <c r="H6098" s="2" t="s">
        <v>815</v>
      </c>
      <c r="I6098" s="2" t="s">
        <v>481</v>
      </c>
      <c r="J6098" s="23" t="str">
        <f t="shared" si="285"/>
        <v>UTB5014ida10</v>
      </c>
      <c r="K6098" s="32" t="str">
        <f t="shared" si="286"/>
        <v>VALPARAÍSO/TERMINAL VALPARAÍSO 2/PERÍMETRO URBANO DO VALPARAÍSO (CÉU AZUL)/BR-040/BR-040/EPIA/EPIA/PARKSHOPPING/EPGU - ZOOLÓGICO/AVENIDA DAS NAÇÕES (VILA TELEBRASÍLIA)</v>
      </c>
    </row>
    <row r="6099" spans="1:11" x14ac:dyDescent="0.2">
      <c r="A6099" s="2" t="s">
        <v>840</v>
      </c>
      <c r="B6099" s="2" t="s">
        <v>451</v>
      </c>
      <c r="C6099" s="4">
        <v>5014</v>
      </c>
      <c r="D6099" s="2" t="s">
        <v>94</v>
      </c>
      <c r="E6099" s="2" t="s">
        <v>452</v>
      </c>
      <c r="F6099" s="23" t="str">
        <f t="shared" si="287"/>
        <v>ida</v>
      </c>
      <c r="G6099" s="4">
        <v>11</v>
      </c>
      <c r="H6099" s="2" t="s">
        <v>648</v>
      </c>
      <c r="I6099" s="2" t="s">
        <v>481</v>
      </c>
      <c r="J6099" s="23" t="str">
        <f t="shared" si="285"/>
        <v>UTB5014ida11</v>
      </c>
      <c r="K6099" s="32" t="str">
        <f t="shared" si="286"/>
        <v>VALPARAÍSO/TERMINAL VALPARAÍSO 2/PERÍMETRO URBANO DO VALPARAÍSO (CÉU AZUL)/BR-040/BR-040/EPIA/EPIA/PARKSHOPPING/EPGU - ZOOLÓGICO/AVENIDA DAS NAÇÕES (VILA TELEBRASÍLIA)/EIXO W SUL</v>
      </c>
    </row>
    <row r="6100" spans="1:11" x14ac:dyDescent="0.2">
      <c r="A6100" s="2" t="s">
        <v>840</v>
      </c>
      <c r="B6100" s="2" t="s">
        <v>451</v>
      </c>
      <c r="C6100" s="4">
        <v>5014</v>
      </c>
      <c r="D6100" s="2" t="s">
        <v>94</v>
      </c>
      <c r="E6100" s="2" t="s">
        <v>452</v>
      </c>
      <c r="F6100" s="23" t="str">
        <f t="shared" si="287"/>
        <v>ida</v>
      </c>
      <c r="G6100" s="4">
        <v>12</v>
      </c>
      <c r="H6100" s="2" t="s">
        <v>483</v>
      </c>
      <c r="I6100" s="2" t="s">
        <v>481</v>
      </c>
      <c r="J6100" s="23" t="str">
        <f t="shared" si="285"/>
        <v>UTB5014ida12</v>
      </c>
      <c r="K6100" s="32" t="str">
        <f t="shared" si="286"/>
        <v>VALPARAÍSO/TERMINAL VALPARAÍSO 2/PERÍMETRO URBANO DO VALPARAÍSO (CÉU AZUL)/BR-040/BR-040/EPIA/EPIA/PARKSHOPPING/EPGU - ZOOLÓGICO/AVENIDA DAS NAÇÕES (VILA TELEBRASÍLIA)/EIXO W SUL/RODOVIÁRIA PLANO PILOTO</v>
      </c>
    </row>
    <row r="6101" spans="1:11" x14ac:dyDescent="0.2">
      <c r="A6101" s="2" t="s">
        <v>840</v>
      </c>
      <c r="B6101" s="2" t="s">
        <v>451</v>
      </c>
      <c r="C6101" s="4">
        <v>5014</v>
      </c>
      <c r="D6101" s="2" t="s">
        <v>94</v>
      </c>
      <c r="E6101" s="2" t="s">
        <v>469</v>
      </c>
      <c r="F6101" s="23" t="str">
        <f t="shared" si="287"/>
        <v>volta</v>
      </c>
      <c r="G6101" s="4">
        <v>1</v>
      </c>
      <c r="H6101" s="2" t="s">
        <v>483</v>
      </c>
      <c r="I6101" s="2" t="s">
        <v>481</v>
      </c>
      <c r="J6101" s="23" t="str">
        <f t="shared" si="285"/>
        <v>UTB5014volta1</v>
      </c>
      <c r="K6101" s="32" t="str">
        <f t="shared" si="286"/>
        <v>RODOVIÁRIA PLANO PILOTO</v>
      </c>
    </row>
    <row r="6102" spans="1:11" x14ac:dyDescent="0.2">
      <c r="A6102" s="2" t="s">
        <v>840</v>
      </c>
      <c r="B6102" s="2" t="s">
        <v>451</v>
      </c>
      <c r="C6102" s="4">
        <v>5014</v>
      </c>
      <c r="D6102" s="2" t="s">
        <v>94</v>
      </c>
      <c r="E6102" s="2" t="s">
        <v>469</v>
      </c>
      <c r="F6102" s="23" t="str">
        <f t="shared" si="287"/>
        <v>volta</v>
      </c>
      <c r="G6102" s="4">
        <v>2</v>
      </c>
      <c r="H6102" s="2" t="s">
        <v>648</v>
      </c>
      <c r="I6102" s="2" t="s">
        <v>481</v>
      </c>
      <c r="J6102" s="23" t="str">
        <f t="shared" si="285"/>
        <v>UTB5014volta2</v>
      </c>
      <c r="K6102" s="32" t="str">
        <f t="shared" si="286"/>
        <v>RODOVIÁRIA PLANO PILOTO/EIXO W SUL</v>
      </c>
    </row>
    <row r="6103" spans="1:11" x14ac:dyDescent="0.2">
      <c r="A6103" s="2" t="s">
        <v>840</v>
      </c>
      <c r="B6103" s="2" t="s">
        <v>451</v>
      </c>
      <c r="C6103" s="4">
        <v>5014</v>
      </c>
      <c r="D6103" s="2" t="s">
        <v>94</v>
      </c>
      <c r="E6103" s="2" t="s">
        <v>469</v>
      </c>
      <c r="F6103" s="23" t="str">
        <f t="shared" si="287"/>
        <v>volta</v>
      </c>
      <c r="G6103" s="4">
        <v>3</v>
      </c>
      <c r="H6103" s="2" t="s">
        <v>815</v>
      </c>
      <c r="I6103" s="2" t="s">
        <v>481</v>
      </c>
      <c r="J6103" s="23" t="str">
        <f t="shared" si="285"/>
        <v>UTB5014volta3</v>
      </c>
      <c r="K6103" s="32" t="str">
        <f t="shared" si="286"/>
        <v>RODOVIÁRIA PLANO PILOTO/EIXO W SUL/AVENIDA DAS NAÇÕES (VILA TELEBRASÍLIA)</v>
      </c>
    </row>
    <row r="6104" spans="1:11" x14ac:dyDescent="0.2">
      <c r="A6104" s="2" t="s">
        <v>840</v>
      </c>
      <c r="B6104" s="2" t="s">
        <v>451</v>
      </c>
      <c r="C6104" s="4">
        <v>5014</v>
      </c>
      <c r="D6104" s="2" t="s">
        <v>94</v>
      </c>
      <c r="E6104" s="2" t="s">
        <v>469</v>
      </c>
      <c r="F6104" s="23" t="str">
        <f t="shared" si="287"/>
        <v>volta</v>
      </c>
      <c r="G6104" s="4">
        <v>4</v>
      </c>
      <c r="H6104" s="2" t="s">
        <v>503</v>
      </c>
      <c r="I6104" s="2" t="s">
        <v>504</v>
      </c>
      <c r="J6104" s="23" t="str">
        <f t="shared" si="285"/>
        <v>UTB5014volta4</v>
      </c>
      <c r="K6104" s="32" t="str">
        <f t="shared" si="286"/>
        <v>RODOVIÁRIA PLANO PILOTO/EIXO W SUL/AVENIDA DAS NAÇÕES (VILA TELEBRASÍLIA)/EPGU - ZOOLÓGICO</v>
      </c>
    </row>
    <row r="6105" spans="1:11" x14ac:dyDescent="0.2">
      <c r="A6105" s="2" t="s">
        <v>840</v>
      </c>
      <c r="B6105" s="2" t="s">
        <v>451</v>
      </c>
      <c r="C6105" s="4">
        <v>5014</v>
      </c>
      <c r="D6105" s="2" t="s">
        <v>94</v>
      </c>
      <c r="E6105" s="2" t="s">
        <v>469</v>
      </c>
      <c r="F6105" s="23" t="str">
        <f t="shared" si="287"/>
        <v>volta</v>
      </c>
      <c r="G6105" s="4">
        <v>5</v>
      </c>
      <c r="H6105" s="2" t="s">
        <v>505</v>
      </c>
      <c r="I6105" s="2" t="s">
        <v>504</v>
      </c>
      <c r="J6105" s="23" t="str">
        <f t="shared" si="285"/>
        <v>UTB5014volta5</v>
      </c>
      <c r="K6105" s="32" t="str">
        <f t="shared" si="286"/>
        <v>RODOVIÁRIA PLANO PILOTO/EIXO W SUL/AVENIDA DAS NAÇÕES (VILA TELEBRASÍLIA)/EPGU - ZOOLÓGICO/PARKSHOPPING</v>
      </c>
    </row>
    <row r="6106" spans="1:11" x14ac:dyDescent="0.2">
      <c r="A6106" s="2" t="s">
        <v>840</v>
      </c>
      <c r="B6106" s="2" t="s">
        <v>451</v>
      </c>
      <c r="C6106" s="4">
        <v>5014</v>
      </c>
      <c r="D6106" s="2" t="s">
        <v>94</v>
      </c>
      <c r="E6106" s="2" t="s">
        <v>469</v>
      </c>
      <c r="F6106" s="23" t="str">
        <f t="shared" si="287"/>
        <v>volta</v>
      </c>
      <c r="G6106" s="4">
        <v>6</v>
      </c>
      <c r="H6106" s="2" t="s">
        <v>463</v>
      </c>
      <c r="I6106" s="2" t="s">
        <v>707</v>
      </c>
      <c r="J6106" s="23" t="str">
        <f t="shared" si="285"/>
        <v>UTB5014volta6</v>
      </c>
      <c r="K6106" s="32" t="str">
        <f t="shared" si="286"/>
        <v>RODOVIÁRIA PLANO PILOTO/EIXO W SUL/AVENIDA DAS NAÇÕES (VILA TELEBRASÍLIA)/EPGU - ZOOLÓGICO/PARKSHOPPING/EPIA</v>
      </c>
    </row>
    <row r="6107" spans="1:11" x14ac:dyDescent="0.2">
      <c r="A6107" s="2" t="s">
        <v>840</v>
      </c>
      <c r="B6107" s="2" t="s">
        <v>451</v>
      </c>
      <c r="C6107" s="4">
        <v>5014</v>
      </c>
      <c r="D6107" s="2" t="s">
        <v>94</v>
      </c>
      <c r="E6107" s="2" t="s">
        <v>469</v>
      </c>
      <c r="F6107" s="23" t="str">
        <f t="shared" si="287"/>
        <v>volta</v>
      </c>
      <c r="G6107" s="4">
        <v>7</v>
      </c>
      <c r="H6107" s="2" t="s">
        <v>463</v>
      </c>
      <c r="I6107" s="2" t="s">
        <v>811</v>
      </c>
      <c r="J6107" s="23" t="str">
        <f t="shared" si="285"/>
        <v>UTB5014volta7</v>
      </c>
      <c r="K6107" s="32" t="str">
        <f t="shared" si="286"/>
        <v>RODOVIÁRIA PLANO PILOTO/EIXO W SUL/AVENIDA DAS NAÇÕES (VILA TELEBRASÍLIA)/EPGU - ZOOLÓGICO/PARKSHOPPING/EPIA/EPIA</v>
      </c>
    </row>
    <row r="6108" spans="1:11" x14ac:dyDescent="0.2">
      <c r="A6108" s="2" t="s">
        <v>840</v>
      </c>
      <c r="B6108" s="2" t="s">
        <v>451</v>
      </c>
      <c r="C6108" s="4">
        <v>5014</v>
      </c>
      <c r="D6108" s="2" t="s">
        <v>94</v>
      </c>
      <c r="E6108" s="2" t="s">
        <v>469</v>
      </c>
      <c r="F6108" s="23" t="str">
        <f t="shared" si="287"/>
        <v>volta</v>
      </c>
      <c r="G6108" s="4">
        <v>8</v>
      </c>
      <c r="H6108" s="2" t="s">
        <v>809</v>
      </c>
      <c r="I6108" s="2" t="s">
        <v>810</v>
      </c>
      <c r="J6108" s="23" t="str">
        <f t="shared" si="285"/>
        <v>UTB5014volta8</v>
      </c>
      <c r="K6108" s="32" t="str">
        <f t="shared" si="286"/>
        <v>RODOVIÁRIA PLANO PILOTO/EIXO W SUL/AVENIDA DAS NAÇÕES (VILA TELEBRASÍLIA)/EPGU - ZOOLÓGICO/PARKSHOPPING/EPIA/EPIA/BR-040</v>
      </c>
    </row>
    <row r="6109" spans="1:11" x14ac:dyDescent="0.2">
      <c r="A6109" s="2" t="s">
        <v>840</v>
      </c>
      <c r="B6109" s="2" t="s">
        <v>451</v>
      </c>
      <c r="C6109" s="4">
        <v>5014</v>
      </c>
      <c r="D6109" s="2" t="s">
        <v>94</v>
      </c>
      <c r="E6109" s="2" t="s">
        <v>469</v>
      </c>
      <c r="F6109" s="23" t="str">
        <f t="shared" si="287"/>
        <v>volta</v>
      </c>
      <c r="G6109" s="4">
        <v>9</v>
      </c>
      <c r="H6109" s="2" t="s">
        <v>809</v>
      </c>
      <c r="I6109" s="2" t="s">
        <v>842</v>
      </c>
      <c r="J6109" s="23" t="str">
        <f t="shared" si="285"/>
        <v>UTB5014volta9</v>
      </c>
      <c r="K6109" s="32" t="str">
        <f t="shared" si="286"/>
        <v>RODOVIÁRIA PLANO PILOTO/EIXO W SUL/AVENIDA DAS NAÇÕES (VILA TELEBRASÍLIA)/EPGU - ZOOLÓGICO/PARKSHOPPING/EPIA/EPIA/BR-040/BR-040</v>
      </c>
    </row>
    <row r="6110" spans="1:11" x14ac:dyDescent="0.2">
      <c r="A6110" s="2" t="s">
        <v>840</v>
      </c>
      <c r="B6110" s="2" t="s">
        <v>451</v>
      </c>
      <c r="C6110" s="4">
        <v>5014</v>
      </c>
      <c r="D6110" s="2" t="s">
        <v>94</v>
      </c>
      <c r="E6110" s="2" t="s">
        <v>469</v>
      </c>
      <c r="F6110" s="23" t="str">
        <f t="shared" si="287"/>
        <v>volta</v>
      </c>
      <c r="G6110" s="4">
        <v>10</v>
      </c>
      <c r="H6110" s="2" t="s">
        <v>843</v>
      </c>
      <c r="I6110" s="2" t="s">
        <v>842</v>
      </c>
      <c r="J6110" s="23" t="str">
        <f t="shared" si="285"/>
        <v>UTB5014volta10</v>
      </c>
      <c r="K6110" s="32" t="str">
        <f t="shared" si="286"/>
        <v>RODOVIÁRIA PLANO PILOTO/EIXO W SUL/AVENIDA DAS NAÇÕES (VILA TELEBRASÍLIA)/EPGU - ZOOLÓGICO/PARKSHOPPING/EPIA/EPIA/BR-040/BR-040/PERÍMETRO URBANO DO VALPARAÍSO (CÉU AZUL)</v>
      </c>
    </row>
    <row r="6111" spans="1:11" x14ac:dyDescent="0.2">
      <c r="A6111" s="2" t="s">
        <v>840</v>
      </c>
      <c r="B6111" s="2" t="s">
        <v>451</v>
      </c>
      <c r="C6111" s="4">
        <v>5014</v>
      </c>
      <c r="D6111" s="2" t="s">
        <v>94</v>
      </c>
      <c r="E6111" s="2" t="s">
        <v>469</v>
      </c>
      <c r="F6111" s="23" t="str">
        <f t="shared" si="287"/>
        <v>volta</v>
      </c>
      <c r="G6111" s="4">
        <v>11</v>
      </c>
      <c r="H6111" s="2" t="s">
        <v>841</v>
      </c>
      <c r="I6111" s="2" t="s">
        <v>842</v>
      </c>
      <c r="J6111" s="23" t="str">
        <f t="shared" si="285"/>
        <v>UTB5014volta11</v>
      </c>
      <c r="K6111" s="32" t="str">
        <f t="shared" si="286"/>
        <v>RODOVIÁRIA PLANO PILOTO/EIXO W SUL/AVENIDA DAS NAÇÕES (VILA TELEBRASÍLIA)/EPGU - ZOOLÓGICO/PARKSHOPPING/EPIA/EPIA/BR-040/BR-040/PERÍMETRO URBANO DO VALPARAÍSO (CÉU AZUL)/TERMINAL VALPARAÍSO 2</v>
      </c>
    </row>
    <row r="6112" spans="1:11" x14ac:dyDescent="0.2">
      <c r="A6112" s="2" t="s">
        <v>840</v>
      </c>
      <c r="B6112" s="2" t="s">
        <v>451</v>
      </c>
      <c r="C6112" s="4">
        <v>5014</v>
      </c>
      <c r="D6112" s="2" t="s">
        <v>94</v>
      </c>
      <c r="E6112" s="2" t="s">
        <v>469</v>
      </c>
      <c r="F6112" s="23" t="str">
        <f t="shared" si="287"/>
        <v>volta</v>
      </c>
      <c r="G6112" s="4">
        <v>12</v>
      </c>
      <c r="H6112" s="2" t="s">
        <v>840</v>
      </c>
      <c r="I6112" s="2" t="s">
        <v>842</v>
      </c>
      <c r="J6112" s="23" t="str">
        <f t="shared" si="285"/>
        <v>UTB5014volta12</v>
      </c>
      <c r="K6112" s="32" t="str">
        <f t="shared" si="286"/>
        <v>RODOVIÁRIA PLANO PILOTO/EIXO W SUL/AVENIDA DAS NAÇÕES (VILA TELEBRASÍLIA)/EPGU - ZOOLÓGICO/PARKSHOPPING/EPIA/EPIA/BR-040/BR-040/PERÍMETRO URBANO DO VALPARAÍSO (CÉU AZUL)/TERMINAL VALPARAÍSO 2/VALPARAÍSO</v>
      </c>
    </row>
    <row r="6113" spans="1:11" x14ac:dyDescent="0.2">
      <c r="A6113" s="2" t="s">
        <v>840</v>
      </c>
      <c r="B6113" s="2" t="s">
        <v>451</v>
      </c>
      <c r="C6113" s="4">
        <v>5015</v>
      </c>
      <c r="D6113" s="2" t="s">
        <v>94</v>
      </c>
      <c r="E6113" s="2" t="s">
        <v>452</v>
      </c>
      <c r="F6113" s="23" t="str">
        <f t="shared" si="287"/>
        <v>ida</v>
      </c>
      <c r="G6113" s="4">
        <v>1</v>
      </c>
      <c r="H6113" s="2" t="s">
        <v>840</v>
      </c>
      <c r="I6113" s="2" t="s">
        <v>842</v>
      </c>
      <c r="J6113" s="23" t="str">
        <f t="shared" si="285"/>
        <v>UTB5015ida1</v>
      </c>
      <c r="K6113" s="32" t="str">
        <f t="shared" si="286"/>
        <v>VALPARAÍSO</v>
      </c>
    </row>
    <row r="6114" spans="1:11" x14ac:dyDescent="0.2">
      <c r="A6114" s="2" t="s">
        <v>840</v>
      </c>
      <c r="B6114" s="2" t="s">
        <v>451</v>
      </c>
      <c r="C6114" s="4">
        <v>5015</v>
      </c>
      <c r="D6114" s="2" t="s">
        <v>94</v>
      </c>
      <c r="E6114" s="2" t="s">
        <v>452</v>
      </c>
      <c r="F6114" s="23" t="str">
        <f t="shared" si="287"/>
        <v>ida</v>
      </c>
      <c r="G6114" s="4">
        <v>2</v>
      </c>
      <c r="H6114" s="2" t="s">
        <v>854</v>
      </c>
      <c r="I6114" s="2" t="s">
        <v>842</v>
      </c>
      <c r="J6114" s="23" t="str">
        <f t="shared" si="285"/>
        <v>UTB5015ida2</v>
      </c>
      <c r="K6114" s="32" t="str">
        <f t="shared" si="286"/>
        <v>VALPARAÍSO/VALPARAÍSO 1 E 2</v>
      </c>
    </row>
    <row r="6115" spans="1:11" x14ac:dyDescent="0.2">
      <c r="A6115" s="2" t="s">
        <v>840</v>
      </c>
      <c r="B6115" s="2" t="s">
        <v>451</v>
      </c>
      <c r="C6115" s="4">
        <v>5015</v>
      </c>
      <c r="D6115" s="2" t="s">
        <v>94</v>
      </c>
      <c r="E6115" s="2" t="s">
        <v>452</v>
      </c>
      <c r="F6115" s="23" t="str">
        <f t="shared" si="287"/>
        <v>ida</v>
      </c>
      <c r="G6115" s="4">
        <v>3</v>
      </c>
      <c r="H6115" s="2" t="s">
        <v>843</v>
      </c>
      <c r="I6115" s="2" t="s">
        <v>842</v>
      </c>
      <c r="J6115" s="23" t="str">
        <f t="shared" si="285"/>
        <v>UTB5015ida3</v>
      </c>
      <c r="K6115" s="32" t="str">
        <f t="shared" si="286"/>
        <v>VALPARAÍSO/VALPARAÍSO 1 E 2/PERÍMETRO URBANO DO VALPARAÍSO (CÉU AZUL)</v>
      </c>
    </row>
    <row r="6116" spans="1:11" x14ac:dyDescent="0.2">
      <c r="A6116" s="2" t="s">
        <v>840</v>
      </c>
      <c r="B6116" s="2" t="s">
        <v>451</v>
      </c>
      <c r="C6116" s="4">
        <v>5015</v>
      </c>
      <c r="D6116" s="2" t="s">
        <v>94</v>
      </c>
      <c r="E6116" s="2" t="s">
        <v>452</v>
      </c>
      <c r="F6116" s="23" t="str">
        <f t="shared" si="287"/>
        <v>ida</v>
      </c>
      <c r="G6116" s="4">
        <v>4</v>
      </c>
      <c r="H6116" s="2" t="s">
        <v>809</v>
      </c>
      <c r="I6116" s="2" t="s">
        <v>842</v>
      </c>
      <c r="J6116" s="23" t="str">
        <f t="shared" si="285"/>
        <v>UTB5015ida4</v>
      </c>
      <c r="K6116" s="32" t="str">
        <f t="shared" si="286"/>
        <v>VALPARAÍSO/VALPARAÍSO 1 E 2/PERÍMETRO URBANO DO VALPARAÍSO (CÉU AZUL)/BR-040</v>
      </c>
    </row>
    <row r="6117" spans="1:11" x14ac:dyDescent="0.2">
      <c r="A6117" s="2" t="s">
        <v>840</v>
      </c>
      <c r="B6117" s="2" t="s">
        <v>451</v>
      </c>
      <c r="C6117" s="4">
        <v>5015</v>
      </c>
      <c r="D6117" s="2" t="s">
        <v>94</v>
      </c>
      <c r="E6117" s="2" t="s">
        <v>452</v>
      </c>
      <c r="F6117" s="23" t="str">
        <f t="shared" si="287"/>
        <v>ida</v>
      </c>
      <c r="G6117" s="4">
        <v>5</v>
      </c>
      <c r="H6117" s="2" t="s">
        <v>809</v>
      </c>
      <c r="I6117" s="2" t="s">
        <v>810</v>
      </c>
      <c r="J6117" s="23" t="str">
        <f t="shared" si="285"/>
        <v>UTB5015ida5</v>
      </c>
      <c r="K6117" s="32" t="str">
        <f t="shared" si="286"/>
        <v>VALPARAÍSO/VALPARAÍSO 1 E 2/PERÍMETRO URBANO DO VALPARAÍSO (CÉU AZUL)/BR-040/BR-040</v>
      </c>
    </row>
    <row r="6118" spans="1:11" x14ac:dyDescent="0.2">
      <c r="A6118" s="2" t="s">
        <v>840</v>
      </c>
      <c r="B6118" s="2" t="s">
        <v>451</v>
      </c>
      <c r="C6118" s="4">
        <v>5015</v>
      </c>
      <c r="D6118" s="2" t="s">
        <v>94</v>
      </c>
      <c r="E6118" s="2" t="s">
        <v>452</v>
      </c>
      <c r="F6118" s="23" t="str">
        <f t="shared" si="287"/>
        <v>ida</v>
      </c>
      <c r="G6118" s="4">
        <v>6</v>
      </c>
      <c r="H6118" s="2" t="s">
        <v>463</v>
      </c>
      <c r="I6118" s="2" t="s">
        <v>811</v>
      </c>
      <c r="J6118" s="23" t="str">
        <f t="shared" si="285"/>
        <v>UTB5015ida6</v>
      </c>
      <c r="K6118" s="32" t="str">
        <f t="shared" si="286"/>
        <v>VALPARAÍSO/VALPARAÍSO 1 E 2/PERÍMETRO URBANO DO VALPARAÍSO (CÉU AZUL)/BR-040/BR-040/EPIA</v>
      </c>
    </row>
    <row r="6119" spans="1:11" x14ac:dyDescent="0.2">
      <c r="A6119" s="2" t="s">
        <v>840</v>
      </c>
      <c r="B6119" s="2" t="s">
        <v>451</v>
      </c>
      <c r="C6119" s="4">
        <v>5015</v>
      </c>
      <c r="D6119" s="2" t="s">
        <v>94</v>
      </c>
      <c r="E6119" s="2" t="s">
        <v>452</v>
      </c>
      <c r="F6119" s="23" t="str">
        <f t="shared" si="287"/>
        <v>ida</v>
      </c>
      <c r="G6119" s="4">
        <v>7</v>
      </c>
      <c r="H6119" s="2" t="s">
        <v>463</v>
      </c>
      <c r="I6119" s="2" t="s">
        <v>707</v>
      </c>
      <c r="J6119" s="23" t="str">
        <f t="shared" si="285"/>
        <v>UTB5015ida7</v>
      </c>
      <c r="K6119" s="32" t="str">
        <f t="shared" si="286"/>
        <v>VALPARAÍSO/VALPARAÍSO 1 E 2/PERÍMETRO URBANO DO VALPARAÍSO (CÉU AZUL)/BR-040/BR-040/EPIA/EPIA</v>
      </c>
    </row>
    <row r="6120" spans="1:11" x14ac:dyDescent="0.2">
      <c r="A6120" s="2" t="s">
        <v>840</v>
      </c>
      <c r="B6120" s="2" t="s">
        <v>451</v>
      </c>
      <c r="C6120" s="4">
        <v>5015</v>
      </c>
      <c r="D6120" s="2" t="s">
        <v>94</v>
      </c>
      <c r="E6120" s="2" t="s">
        <v>452</v>
      </c>
      <c r="F6120" s="23" t="str">
        <f t="shared" si="287"/>
        <v>ida</v>
      </c>
      <c r="G6120" s="4">
        <v>8</v>
      </c>
      <c r="H6120" s="2" t="s">
        <v>505</v>
      </c>
      <c r="I6120" s="2" t="s">
        <v>504</v>
      </c>
      <c r="J6120" s="23" t="str">
        <f t="shared" si="285"/>
        <v>UTB5015ida8</v>
      </c>
      <c r="K6120" s="32" t="str">
        <f t="shared" si="286"/>
        <v>VALPARAÍSO/VALPARAÍSO 1 E 2/PERÍMETRO URBANO DO VALPARAÍSO (CÉU AZUL)/BR-040/BR-040/EPIA/EPIA/PARKSHOPPING</v>
      </c>
    </row>
    <row r="6121" spans="1:11" x14ac:dyDescent="0.2">
      <c r="A6121" s="2" t="s">
        <v>840</v>
      </c>
      <c r="B6121" s="2" t="s">
        <v>451</v>
      </c>
      <c r="C6121" s="4">
        <v>5015</v>
      </c>
      <c r="D6121" s="2" t="s">
        <v>94</v>
      </c>
      <c r="E6121" s="2" t="s">
        <v>452</v>
      </c>
      <c r="F6121" s="23" t="str">
        <f t="shared" si="287"/>
        <v>ida</v>
      </c>
      <c r="G6121" s="4">
        <v>9</v>
      </c>
      <c r="H6121" s="2" t="s">
        <v>503</v>
      </c>
      <c r="I6121" s="2" t="s">
        <v>504</v>
      </c>
      <c r="J6121" s="23" t="str">
        <f t="shared" si="285"/>
        <v>UTB5015ida9</v>
      </c>
      <c r="K6121" s="32" t="str">
        <f t="shared" si="286"/>
        <v>VALPARAÍSO/VALPARAÍSO 1 E 2/PERÍMETRO URBANO DO VALPARAÍSO (CÉU AZUL)/BR-040/BR-040/EPIA/EPIA/PARKSHOPPING/EPGU - ZOOLÓGICO</v>
      </c>
    </row>
    <row r="6122" spans="1:11" x14ac:dyDescent="0.2">
      <c r="A6122" s="2" t="s">
        <v>840</v>
      </c>
      <c r="B6122" s="2" t="s">
        <v>451</v>
      </c>
      <c r="C6122" s="4">
        <v>5015</v>
      </c>
      <c r="D6122" s="2" t="s">
        <v>94</v>
      </c>
      <c r="E6122" s="2" t="s">
        <v>452</v>
      </c>
      <c r="F6122" s="23" t="str">
        <f t="shared" si="287"/>
        <v>ida</v>
      </c>
      <c r="G6122" s="4">
        <v>10</v>
      </c>
      <c r="H6122" s="2" t="s">
        <v>815</v>
      </c>
      <c r="I6122" s="2" t="s">
        <v>481</v>
      </c>
      <c r="J6122" s="23" t="str">
        <f t="shared" si="285"/>
        <v>UTB5015ida10</v>
      </c>
      <c r="K6122" s="32" t="str">
        <f t="shared" si="286"/>
        <v>VALPARAÍSO/VALPARAÍSO 1 E 2/PERÍMETRO URBANO DO VALPARAÍSO (CÉU AZUL)/BR-040/BR-040/EPIA/EPIA/PARKSHOPPING/EPGU - ZOOLÓGICO/AVENIDA DAS NAÇÕES (VILA TELEBRASÍLIA)</v>
      </c>
    </row>
    <row r="6123" spans="1:11" x14ac:dyDescent="0.2">
      <c r="A6123" s="2" t="s">
        <v>840</v>
      </c>
      <c r="B6123" s="2" t="s">
        <v>451</v>
      </c>
      <c r="C6123" s="4">
        <v>5015</v>
      </c>
      <c r="D6123" s="2" t="s">
        <v>94</v>
      </c>
      <c r="E6123" s="2" t="s">
        <v>452</v>
      </c>
      <c r="F6123" s="23" t="str">
        <f t="shared" si="287"/>
        <v>ida</v>
      </c>
      <c r="G6123" s="4">
        <v>11</v>
      </c>
      <c r="H6123" s="2" t="s">
        <v>648</v>
      </c>
      <c r="I6123" s="2" t="s">
        <v>481</v>
      </c>
      <c r="J6123" s="23" t="str">
        <f t="shared" si="285"/>
        <v>UTB5015ida11</v>
      </c>
      <c r="K6123" s="32" t="str">
        <f t="shared" si="286"/>
        <v>VALPARAÍSO/VALPARAÍSO 1 E 2/PERÍMETRO URBANO DO VALPARAÍSO (CÉU AZUL)/BR-040/BR-040/EPIA/EPIA/PARKSHOPPING/EPGU - ZOOLÓGICO/AVENIDA DAS NAÇÕES (VILA TELEBRASÍLIA)/EIXO W SUL</v>
      </c>
    </row>
    <row r="6124" spans="1:11" x14ac:dyDescent="0.2">
      <c r="A6124" s="2" t="s">
        <v>840</v>
      </c>
      <c r="B6124" s="2" t="s">
        <v>451</v>
      </c>
      <c r="C6124" s="4">
        <v>5015</v>
      </c>
      <c r="D6124" s="2" t="s">
        <v>94</v>
      </c>
      <c r="E6124" s="2" t="s">
        <v>452</v>
      </c>
      <c r="F6124" s="23" t="str">
        <f t="shared" si="287"/>
        <v>ida</v>
      </c>
      <c r="G6124" s="4">
        <v>12</v>
      </c>
      <c r="H6124" s="2" t="s">
        <v>483</v>
      </c>
      <c r="I6124" s="2" t="s">
        <v>481</v>
      </c>
      <c r="J6124" s="23" t="str">
        <f t="shared" si="285"/>
        <v>UTB5015ida12</v>
      </c>
      <c r="K6124" s="32" t="str">
        <f t="shared" si="286"/>
        <v>VALPARAÍSO/VALPARAÍSO 1 E 2/PERÍMETRO URBANO DO VALPARAÍSO (CÉU AZUL)/BR-040/BR-040/EPIA/EPIA/PARKSHOPPING/EPGU - ZOOLÓGICO/AVENIDA DAS NAÇÕES (VILA TELEBRASÍLIA)/EIXO W SUL/RODOVIÁRIA PLANO PILOTO</v>
      </c>
    </row>
    <row r="6125" spans="1:11" x14ac:dyDescent="0.2">
      <c r="A6125" s="2" t="s">
        <v>840</v>
      </c>
      <c r="B6125" s="2" t="s">
        <v>451</v>
      </c>
      <c r="C6125" s="4">
        <v>5015</v>
      </c>
      <c r="D6125" s="2" t="s">
        <v>94</v>
      </c>
      <c r="E6125" s="2" t="s">
        <v>469</v>
      </c>
      <c r="F6125" s="23" t="str">
        <f t="shared" si="287"/>
        <v>volta</v>
      </c>
      <c r="G6125" s="4">
        <v>1</v>
      </c>
      <c r="H6125" s="2" t="s">
        <v>483</v>
      </c>
      <c r="I6125" s="2" t="s">
        <v>481</v>
      </c>
      <c r="J6125" s="23" t="str">
        <f t="shared" si="285"/>
        <v>UTB5015volta1</v>
      </c>
      <c r="K6125" s="32" t="str">
        <f t="shared" si="286"/>
        <v>RODOVIÁRIA PLANO PILOTO</v>
      </c>
    </row>
    <row r="6126" spans="1:11" x14ac:dyDescent="0.2">
      <c r="A6126" s="2" t="s">
        <v>840</v>
      </c>
      <c r="B6126" s="2" t="s">
        <v>451</v>
      </c>
      <c r="C6126" s="4">
        <v>5015</v>
      </c>
      <c r="D6126" s="2" t="s">
        <v>94</v>
      </c>
      <c r="E6126" s="2" t="s">
        <v>469</v>
      </c>
      <c r="F6126" s="23" t="str">
        <f t="shared" si="287"/>
        <v>volta</v>
      </c>
      <c r="G6126" s="4">
        <v>2</v>
      </c>
      <c r="H6126" s="2" t="s">
        <v>648</v>
      </c>
      <c r="I6126" s="2" t="s">
        <v>481</v>
      </c>
      <c r="J6126" s="23" t="str">
        <f t="shared" si="285"/>
        <v>UTB5015volta2</v>
      </c>
      <c r="K6126" s="32" t="str">
        <f t="shared" si="286"/>
        <v>RODOVIÁRIA PLANO PILOTO/EIXO W SUL</v>
      </c>
    </row>
    <row r="6127" spans="1:11" x14ac:dyDescent="0.2">
      <c r="A6127" s="2" t="s">
        <v>840</v>
      </c>
      <c r="B6127" s="2" t="s">
        <v>451</v>
      </c>
      <c r="C6127" s="4">
        <v>5015</v>
      </c>
      <c r="D6127" s="2" t="s">
        <v>94</v>
      </c>
      <c r="E6127" s="2" t="s">
        <v>469</v>
      </c>
      <c r="F6127" s="23" t="str">
        <f t="shared" si="287"/>
        <v>volta</v>
      </c>
      <c r="G6127" s="4">
        <v>3</v>
      </c>
      <c r="H6127" s="2" t="s">
        <v>815</v>
      </c>
      <c r="I6127" s="2" t="s">
        <v>481</v>
      </c>
      <c r="J6127" s="23" t="str">
        <f t="shared" si="285"/>
        <v>UTB5015volta3</v>
      </c>
      <c r="K6127" s="32" t="str">
        <f t="shared" si="286"/>
        <v>RODOVIÁRIA PLANO PILOTO/EIXO W SUL/AVENIDA DAS NAÇÕES (VILA TELEBRASÍLIA)</v>
      </c>
    </row>
    <row r="6128" spans="1:11" x14ac:dyDescent="0.2">
      <c r="A6128" s="2" t="s">
        <v>840</v>
      </c>
      <c r="B6128" s="2" t="s">
        <v>451</v>
      </c>
      <c r="C6128" s="4">
        <v>5015</v>
      </c>
      <c r="D6128" s="2" t="s">
        <v>94</v>
      </c>
      <c r="E6128" s="2" t="s">
        <v>469</v>
      </c>
      <c r="F6128" s="23" t="str">
        <f t="shared" si="287"/>
        <v>volta</v>
      </c>
      <c r="G6128" s="4">
        <v>4</v>
      </c>
      <c r="H6128" s="2" t="s">
        <v>503</v>
      </c>
      <c r="I6128" s="2" t="s">
        <v>504</v>
      </c>
      <c r="J6128" s="23" t="str">
        <f t="shared" si="285"/>
        <v>UTB5015volta4</v>
      </c>
      <c r="K6128" s="32" t="str">
        <f t="shared" si="286"/>
        <v>RODOVIÁRIA PLANO PILOTO/EIXO W SUL/AVENIDA DAS NAÇÕES (VILA TELEBRASÍLIA)/EPGU - ZOOLÓGICO</v>
      </c>
    </row>
    <row r="6129" spans="1:11" x14ac:dyDescent="0.2">
      <c r="A6129" s="2" t="s">
        <v>840</v>
      </c>
      <c r="B6129" s="2" t="s">
        <v>451</v>
      </c>
      <c r="C6129" s="4">
        <v>5015</v>
      </c>
      <c r="D6129" s="2" t="s">
        <v>94</v>
      </c>
      <c r="E6129" s="2" t="s">
        <v>469</v>
      </c>
      <c r="F6129" s="23" t="str">
        <f t="shared" si="287"/>
        <v>volta</v>
      </c>
      <c r="G6129" s="4">
        <v>5</v>
      </c>
      <c r="H6129" s="2" t="s">
        <v>505</v>
      </c>
      <c r="I6129" s="2" t="s">
        <v>504</v>
      </c>
      <c r="J6129" s="23" t="str">
        <f t="shared" si="285"/>
        <v>UTB5015volta5</v>
      </c>
      <c r="K6129" s="32" t="str">
        <f t="shared" si="286"/>
        <v>RODOVIÁRIA PLANO PILOTO/EIXO W SUL/AVENIDA DAS NAÇÕES (VILA TELEBRASÍLIA)/EPGU - ZOOLÓGICO/PARKSHOPPING</v>
      </c>
    </row>
    <row r="6130" spans="1:11" x14ac:dyDescent="0.2">
      <c r="A6130" s="2" t="s">
        <v>840</v>
      </c>
      <c r="B6130" s="2" t="s">
        <v>451</v>
      </c>
      <c r="C6130" s="4">
        <v>5015</v>
      </c>
      <c r="D6130" s="2" t="s">
        <v>94</v>
      </c>
      <c r="E6130" s="2" t="s">
        <v>469</v>
      </c>
      <c r="F6130" s="23" t="str">
        <f t="shared" si="287"/>
        <v>volta</v>
      </c>
      <c r="G6130" s="4">
        <v>6</v>
      </c>
      <c r="H6130" s="2" t="s">
        <v>463</v>
      </c>
      <c r="I6130" s="2" t="s">
        <v>707</v>
      </c>
      <c r="J6130" s="23" t="str">
        <f t="shared" si="285"/>
        <v>UTB5015volta6</v>
      </c>
      <c r="K6130" s="32" t="str">
        <f t="shared" si="286"/>
        <v>RODOVIÁRIA PLANO PILOTO/EIXO W SUL/AVENIDA DAS NAÇÕES (VILA TELEBRASÍLIA)/EPGU - ZOOLÓGICO/PARKSHOPPING/EPIA</v>
      </c>
    </row>
    <row r="6131" spans="1:11" x14ac:dyDescent="0.2">
      <c r="A6131" s="2" t="s">
        <v>840</v>
      </c>
      <c r="B6131" s="2" t="s">
        <v>451</v>
      </c>
      <c r="C6131" s="4">
        <v>5015</v>
      </c>
      <c r="D6131" s="2" t="s">
        <v>94</v>
      </c>
      <c r="E6131" s="2" t="s">
        <v>469</v>
      </c>
      <c r="F6131" s="23" t="str">
        <f t="shared" si="287"/>
        <v>volta</v>
      </c>
      <c r="G6131" s="4">
        <v>7</v>
      </c>
      <c r="H6131" s="2" t="s">
        <v>463</v>
      </c>
      <c r="I6131" s="2" t="s">
        <v>811</v>
      </c>
      <c r="J6131" s="23" t="str">
        <f t="shared" si="285"/>
        <v>UTB5015volta7</v>
      </c>
      <c r="K6131" s="32" t="str">
        <f t="shared" si="286"/>
        <v>RODOVIÁRIA PLANO PILOTO/EIXO W SUL/AVENIDA DAS NAÇÕES (VILA TELEBRASÍLIA)/EPGU - ZOOLÓGICO/PARKSHOPPING/EPIA/EPIA</v>
      </c>
    </row>
    <row r="6132" spans="1:11" x14ac:dyDescent="0.2">
      <c r="A6132" s="2" t="s">
        <v>840</v>
      </c>
      <c r="B6132" s="2" t="s">
        <v>451</v>
      </c>
      <c r="C6132" s="4">
        <v>5015</v>
      </c>
      <c r="D6132" s="2" t="s">
        <v>94</v>
      </c>
      <c r="E6132" s="2" t="s">
        <v>469</v>
      </c>
      <c r="F6132" s="23" t="str">
        <f t="shared" si="287"/>
        <v>volta</v>
      </c>
      <c r="G6132" s="4">
        <v>8</v>
      </c>
      <c r="H6132" s="2" t="s">
        <v>809</v>
      </c>
      <c r="I6132" s="2" t="s">
        <v>810</v>
      </c>
      <c r="J6132" s="23" t="str">
        <f t="shared" si="285"/>
        <v>UTB5015volta8</v>
      </c>
      <c r="K6132" s="32" t="str">
        <f t="shared" si="286"/>
        <v>RODOVIÁRIA PLANO PILOTO/EIXO W SUL/AVENIDA DAS NAÇÕES (VILA TELEBRASÍLIA)/EPGU - ZOOLÓGICO/PARKSHOPPING/EPIA/EPIA/BR-040</v>
      </c>
    </row>
    <row r="6133" spans="1:11" x14ac:dyDescent="0.2">
      <c r="A6133" s="2" t="s">
        <v>840</v>
      </c>
      <c r="B6133" s="2" t="s">
        <v>451</v>
      </c>
      <c r="C6133" s="4">
        <v>5015</v>
      </c>
      <c r="D6133" s="2" t="s">
        <v>94</v>
      </c>
      <c r="E6133" s="2" t="s">
        <v>469</v>
      </c>
      <c r="F6133" s="23" t="str">
        <f t="shared" si="287"/>
        <v>volta</v>
      </c>
      <c r="G6133" s="4">
        <v>9</v>
      </c>
      <c r="H6133" s="2" t="s">
        <v>809</v>
      </c>
      <c r="I6133" s="2" t="s">
        <v>842</v>
      </c>
      <c r="J6133" s="23" t="str">
        <f t="shared" si="285"/>
        <v>UTB5015volta9</v>
      </c>
      <c r="K6133" s="32" t="str">
        <f t="shared" si="286"/>
        <v>RODOVIÁRIA PLANO PILOTO/EIXO W SUL/AVENIDA DAS NAÇÕES (VILA TELEBRASÍLIA)/EPGU - ZOOLÓGICO/PARKSHOPPING/EPIA/EPIA/BR-040/BR-040</v>
      </c>
    </row>
    <row r="6134" spans="1:11" x14ac:dyDescent="0.2">
      <c r="A6134" s="2" t="s">
        <v>840</v>
      </c>
      <c r="B6134" s="2" t="s">
        <v>451</v>
      </c>
      <c r="C6134" s="4">
        <v>5015</v>
      </c>
      <c r="D6134" s="2" t="s">
        <v>94</v>
      </c>
      <c r="E6134" s="2" t="s">
        <v>469</v>
      </c>
      <c r="F6134" s="23" t="str">
        <f t="shared" si="287"/>
        <v>volta</v>
      </c>
      <c r="G6134" s="4">
        <v>10</v>
      </c>
      <c r="H6134" s="2" t="s">
        <v>843</v>
      </c>
      <c r="I6134" s="2" t="s">
        <v>842</v>
      </c>
      <c r="J6134" s="23" t="str">
        <f t="shared" si="285"/>
        <v>UTB5015volta10</v>
      </c>
      <c r="K6134" s="32" t="str">
        <f t="shared" si="286"/>
        <v>RODOVIÁRIA PLANO PILOTO/EIXO W SUL/AVENIDA DAS NAÇÕES (VILA TELEBRASÍLIA)/EPGU - ZOOLÓGICO/PARKSHOPPING/EPIA/EPIA/BR-040/BR-040/PERÍMETRO URBANO DO VALPARAÍSO (CÉU AZUL)</v>
      </c>
    </row>
    <row r="6135" spans="1:11" x14ac:dyDescent="0.2">
      <c r="A6135" s="2" t="s">
        <v>840</v>
      </c>
      <c r="B6135" s="2" t="s">
        <v>451</v>
      </c>
      <c r="C6135" s="4">
        <v>5015</v>
      </c>
      <c r="D6135" s="2" t="s">
        <v>94</v>
      </c>
      <c r="E6135" s="2" t="s">
        <v>469</v>
      </c>
      <c r="F6135" s="23" t="str">
        <f t="shared" si="287"/>
        <v>volta</v>
      </c>
      <c r="G6135" s="4">
        <v>11</v>
      </c>
      <c r="H6135" s="2" t="s">
        <v>854</v>
      </c>
      <c r="I6135" s="2" t="s">
        <v>842</v>
      </c>
      <c r="J6135" s="23" t="str">
        <f t="shared" si="285"/>
        <v>UTB5015volta11</v>
      </c>
      <c r="K6135" s="32" t="str">
        <f t="shared" si="286"/>
        <v>RODOVIÁRIA PLANO PILOTO/EIXO W SUL/AVENIDA DAS NAÇÕES (VILA TELEBRASÍLIA)/EPGU - ZOOLÓGICO/PARKSHOPPING/EPIA/EPIA/BR-040/BR-040/PERÍMETRO URBANO DO VALPARAÍSO (CÉU AZUL)/VALPARAÍSO 1 E 2</v>
      </c>
    </row>
    <row r="6136" spans="1:11" x14ac:dyDescent="0.2">
      <c r="A6136" s="2" t="s">
        <v>840</v>
      </c>
      <c r="B6136" s="2" t="s">
        <v>451</v>
      </c>
      <c r="C6136" s="4">
        <v>5015</v>
      </c>
      <c r="D6136" s="2" t="s">
        <v>94</v>
      </c>
      <c r="E6136" s="2" t="s">
        <v>469</v>
      </c>
      <c r="F6136" s="23" t="str">
        <f t="shared" si="287"/>
        <v>volta</v>
      </c>
      <c r="G6136" s="4">
        <v>12</v>
      </c>
      <c r="H6136" s="2" t="s">
        <v>840</v>
      </c>
      <c r="I6136" s="2" t="s">
        <v>842</v>
      </c>
      <c r="J6136" s="23" t="str">
        <f t="shared" si="285"/>
        <v>UTB5015volta12</v>
      </c>
      <c r="K6136" s="32" t="str">
        <f t="shared" si="286"/>
        <v>RODOVIÁRIA PLANO PILOTO/EIXO W SUL/AVENIDA DAS NAÇÕES (VILA TELEBRASÍLIA)/EPGU - ZOOLÓGICO/PARKSHOPPING/EPIA/EPIA/BR-040/BR-040/PERÍMETRO URBANO DO VALPARAÍSO (CÉU AZUL)/VALPARAÍSO 1 E 2/VALPARAÍSO</v>
      </c>
    </row>
    <row r="6137" spans="1:11" x14ac:dyDescent="0.2">
      <c r="A6137" s="2" t="s">
        <v>840</v>
      </c>
      <c r="B6137" s="2" t="s">
        <v>836</v>
      </c>
      <c r="C6137" s="4">
        <v>5016</v>
      </c>
      <c r="D6137" s="2" t="s">
        <v>94</v>
      </c>
      <c r="E6137" s="2" t="s">
        <v>452</v>
      </c>
      <c r="F6137" s="23" t="str">
        <f t="shared" si="287"/>
        <v>ida</v>
      </c>
      <c r="G6137" s="4">
        <v>1</v>
      </c>
      <c r="H6137" s="2" t="s">
        <v>841</v>
      </c>
      <c r="I6137" s="2" t="s">
        <v>842</v>
      </c>
      <c r="J6137" s="23" t="str">
        <f t="shared" si="285"/>
        <v>UTB5016ida1</v>
      </c>
      <c r="K6137" s="32" t="str">
        <f t="shared" si="286"/>
        <v>TERMINAL VALPARAÍSO 2</v>
      </c>
    </row>
    <row r="6138" spans="1:11" x14ac:dyDescent="0.2">
      <c r="A6138" s="2" t="s">
        <v>840</v>
      </c>
      <c r="B6138" s="2" t="s">
        <v>836</v>
      </c>
      <c r="C6138" s="4">
        <v>5016</v>
      </c>
      <c r="D6138" s="2" t="s">
        <v>94</v>
      </c>
      <c r="E6138" s="2" t="s">
        <v>452</v>
      </c>
      <c r="F6138" s="23" t="str">
        <f t="shared" si="287"/>
        <v>ida</v>
      </c>
      <c r="G6138" s="4">
        <v>2</v>
      </c>
      <c r="H6138" s="2" t="s">
        <v>855</v>
      </c>
      <c r="I6138" s="2" t="s">
        <v>842</v>
      </c>
      <c r="J6138" s="23" t="str">
        <f t="shared" si="285"/>
        <v>UTB5016ida2</v>
      </c>
      <c r="K6138" s="32" t="str">
        <f t="shared" si="286"/>
        <v>TERMINAL VALPARAÍSO 2/PERÍMETRO URBANO DO VALPARAÍSO (CÉU AZUL - 2ª/3ª ETAPA)</v>
      </c>
    </row>
    <row r="6139" spans="1:11" x14ac:dyDescent="0.2">
      <c r="A6139" s="2" t="s">
        <v>840</v>
      </c>
      <c r="B6139" s="2" t="s">
        <v>836</v>
      </c>
      <c r="C6139" s="4">
        <v>5016</v>
      </c>
      <c r="D6139" s="2" t="s">
        <v>94</v>
      </c>
      <c r="E6139" s="2" t="s">
        <v>452</v>
      </c>
      <c r="F6139" s="23" t="str">
        <f t="shared" si="287"/>
        <v>ida</v>
      </c>
      <c r="G6139" s="4">
        <v>3</v>
      </c>
      <c r="H6139" s="2" t="s">
        <v>809</v>
      </c>
      <c r="I6139" s="2" t="s">
        <v>810</v>
      </c>
      <c r="J6139" s="23" t="str">
        <f t="shared" si="285"/>
        <v>UTB5016ida3</v>
      </c>
      <c r="K6139" s="32" t="str">
        <f t="shared" si="286"/>
        <v>TERMINAL VALPARAÍSO 2/PERÍMETRO URBANO DO VALPARAÍSO (CÉU AZUL - 2ª/3ª ETAPA)/BR-040</v>
      </c>
    </row>
    <row r="6140" spans="1:11" x14ac:dyDescent="0.2">
      <c r="A6140" s="2" t="s">
        <v>840</v>
      </c>
      <c r="B6140" s="2" t="s">
        <v>836</v>
      </c>
      <c r="C6140" s="4">
        <v>5016</v>
      </c>
      <c r="D6140" s="2" t="s">
        <v>94</v>
      </c>
      <c r="E6140" s="2" t="s">
        <v>452</v>
      </c>
      <c r="F6140" s="23" t="str">
        <f t="shared" si="287"/>
        <v>ida</v>
      </c>
      <c r="G6140" s="4">
        <v>4</v>
      </c>
      <c r="H6140" s="2" t="s">
        <v>463</v>
      </c>
      <c r="I6140" s="2" t="s">
        <v>811</v>
      </c>
      <c r="J6140" s="23" t="str">
        <f t="shared" si="285"/>
        <v>UTB5016ida4</v>
      </c>
      <c r="K6140" s="32" t="str">
        <f t="shared" si="286"/>
        <v>TERMINAL VALPARAÍSO 2/PERÍMETRO URBANO DO VALPARAÍSO (CÉU AZUL - 2ª/3ª ETAPA)/BR-040/EPIA</v>
      </c>
    </row>
    <row r="6141" spans="1:11" x14ac:dyDescent="0.2">
      <c r="A6141" s="2" t="s">
        <v>840</v>
      </c>
      <c r="B6141" s="2" t="s">
        <v>836</v>
      </c>
      <c r="C6141" s="4">
        <v>5016</v>
      </c>
      <c r="D6141" s="2" t="s">
        <v>94</v>
      </c>
      <c r="E6141" s="2" t="s">
        <v>452</v>
      </c>
      <c r="F6141" s="23" t="str">
        <f t="shared" si="287"/>
        <v>ida</v>
      </c>
      <c r="G6141" s="4">
        <v>5</v>
      </c>
      <c r="H6141" s="2" t="s">
        <v>812</v>
      </c>
      <c r="I6141" s="2" t="s">
        <v>813</v>
      </c>
      <c r="J6141" s="23" t="str">
        <f t="shared" si="285"/>
        <v>UTB5016ida5</v>
      </c>
      <c r="K6141" s="32" t="str">
        <f t="shared" si="286"/>
        <v>TERMINAL VALPARAÍSO 2/PERÍMETRO URBANO DO VALPARAÍSO (CÉU AZUL - 2ª/3ª ETAPA)/BR-040/EPIA/EPDB</v>
      </c>
    </row>
    <row r="6142" spans="1:11" x14ac:dyDescent="0.2">
      <c r="A6142" s="2" t="s">
        <v>840</v>
      </c>
      <c r="B6142" s="2" t="s">
        <v>836</v>
      </c>
      <c r="C6142" s="4">
        <v>5016</v>
      </c>
      <c r="D6142" s="2" t="s">
        <v>94</v>
      </c>
      <c r="E6142" s="2" t="s">
        <v>452</v>
      </c>
      <c r="F6142" s="23" t="str">
        <f t="shared" si="287"/>
        <v>ida</v>
      </c>
      <c r="G6142" s="4">
        <v>6</v>
      </c>
      <c r="H6142" s="2" t="s">
        <v>814</v>
      </c>
      <c r="I6142" s="2" t="s">
        <v>813</v>
      </c>
      <c r="J6142" s="23" t="str">
        <f t="shared" si="285"/>
        <v>UTB5016ida6</v>
      </c>
      <c r="K6142" s="32" t="str">
        <f t="shared" si="286"/>
        <v>TERMINAL VALPARAÍSO 2/PERÍMETRO URBANO DO VALPARAÍSO (CÉU AZUL - 2ª/3ª ETAPA)/BR-040/EPIA/EPDB/EPAR</v>
      </c>
    </row>
    <row r="6143" spans="1:11" x14ac:dyDescent="0.2">
      <c r="A6143" s="2" t="s">
        <v>840</v>
      </c>
      <c r="B6143" s="2" t="s">
        <v>836</v>
      </c>
      <c r="C6143" s="4">
        <v>5016</v>
      </c>
      <c r="D6143" s="2" t="s">
        <v>94</v>
      </c>
      <c r="E6143" s="2" t="s">
        <v>452</v>
      </c>
      <c r="F6143" s="23" t="str">
        <f t="shared" si="287"/>
        <v>ida</v>
      </c>
      <c r="G6143" s="4">
        <v>7</v>
      </c>
      <c r="H6143" s="2" t="s">
        <v>815</v>
      </c>
      <c r="I6143" s="2" t="s">
        <v>481</v>
      </c>
      <c r="J6143" s="23" t="str">
        <f t="shared" si="285"/>
        <v>UTB5016ida7</v>
      </c>
      <c r="K6143" s="32" t="str">
        <f t="shared" si="286"/>
        <v>TERMINAL VALPARAÍSO 2/PERÍMETRO URBANO DO VALPARAÍSO (CÉU AZUL - 2ª/3ª ETAPA)/BR-040/EPIA/EPDB/EPAR/AVENIDA DAS NAÇÕES (VILA TELEBRASÍLIA)</v>
      </c>
    </row>
    <row r="6144" spans="1:11" x14ac:dyDescent="0.2">
      <c r="A6144" s="2" t="s">
        <v>840</v>
      </c>
      <c r="B6144" s="2" t="s">
        <v>836</v>
      </c>
      <c r="C6144" s="4">
        <v>5016</v>
      </c>
      <c r="D6144" s="2" t="s">
        <v>94</v>
      </c>
      <c r="E6144" s="2" t="s">
        <v>452</v>
      </c>
      <c r="F6144" s="23" t="str">
        <f t="shared" si="287"/>
        <v>ida</v>
      </c>
      <c r="G6144" s="4">
        <v>8</v>
      </c>
      <c r="H6144" s="2" t="s">
        <v>856</v>
      </c>
      <c r="I6144" s="2" t="s">
        <v>481</v>
      </c>
      <c r="J6144" s="23" t="str">
        <f t="shared" si="285"/>
        <v>UTB5016ida8</v>
      </c>
      <c r="K6144" s="32" t="str">
        <f t="shared" si="286"/>
        <v>TERMINAL VALPARAÍSO 2/PERÍMETRO URBANO DO VALPARAÍSO (CÉU AZUL - 2ª/3ª ETAPA)/BR-040/EPIA/EPDB/EPAR/AVENIDA DAS NAÇÕES (VILA TELEBRASÍLIA)/EIXO L2 SUL</v>
      </c>
    </row>
    <row r="6145" spans="1:11" x14ac:dyDescent="0.2">
      <c r="A6145" s="2" t="s">
        <v>840</v>
      </c>
      <c r="B6145" s="2" t="s">
        <v>836</v>
      </c>
      <c r="C6145" s="4">
        <v>5016</v>
      </c>
      <c r="D6145" s="2" t="s">
        <v>94</v>
      </c>
      <c r="E6145" s="2" t="s">
        <v>452</v>
      </c>
      <c r="F6145" s="23" t="str">
        <f t="shared" si="287"/>
        <v>ida</v>
      </c>
      <c r="G6145" s="4">
        <v>9</v>
      </c>
      <c r="H6145" s="2" t="s">
        <v>571</v>
      </c>
      <c r="I6145" s="2" t="s">
        <v>481</v>
      </c>
      <c r="J6145" s="23" t="str">
        <f t="shared" si="285"/>
        <v>UTB5016ida9</v>
      </c>
      <c r="K6145" s="32" t="str">
        <f t="shared" si="286"/>
        <v>TERMINAL VALPARAÍSO 2/PERÍMETRO URBANO DO VALPARAÍSO (CÉU AZUL - 2ª/3ª ETAPA)/BR-040/EPIA/EPDB/EPAR/AVENIDA DAS NAÇÕES (VILA TELEBRASÍLIA)/EIXO L2 SUL/EIXO L2 NORTE</v>
      </c>
    </row>
    <row r="6146" spans="1:11" x14ac:dyDescent="0.2">
      <c r="A6146" s="2" t="s">
        <v>840</v>
      </c>
      <c r="B6146" s="2" t="s">
        <v>836</v>
      </c>
      <c r="C6146" s="4">
        <v>5016</v>
      </c>
      <c r="D6146" s="2" t="s">
        <v>94</v>
      </c>
      <c r="E6146" s="2" t="s">
        <v>452</v>
      </c>
      <c r="F6146" s="23" t="str">
        <f t="shared" si="287"/>
        <v>ida</v>
      </c>
      <c r="G6146" s="4">
        <v>10</v>
      </c>
      <c r="H6146" s="2" t="s">
        <v>834</v>
      </c>
      <c r="I6146" s="2" t="s">
        <v>481</v>
      </c>
      <c r="J6146" s="23" t="str">
        <f t="shared" si="285"/>
        <v>UTB5016ida10</v>
      </c>
      <c r="K6146" s="32" t="str">
        <f t="shared" si="286"/>
        <v>TERMINAL VALPARAÍSO 2/PERÍMETRO URBANO DO VALPARAÍSO (CÉU AZUL - 2ª/3ª ETAPA)/BR-040/EPIA/EPDB/EPAR/AVENIDA DAS NAÇÕES (VILA TELEBRASÍLIA)/EIXO L2 SUL/EIXO L2 NORTE/TERMINAL W3 NORTE</v>
      </c>
    </row>
    <row r="6147" spans="1:11" x14ac:dyDescent="0.2">
      <c r="A6147" s="2" t="s">
        <v>840</v>
      </c>
      <c r="B6147" s="2" t="s">
        <v>836</v>
      </c>
      <c r="C6147" s="4">
        <v>5016</v>
      </c>
      <c r="D6147" s="2" t="s">
        <v>94</v>
      </c>
      <c r="E6147" s="2" t="s">
        <v>469</v>
      </c>
      <c r="F6147" s="23" t="str">
        <f t="shared" si="287"/>
        <v>volta</v>
      </c>
      <c r="G6147" s="4">
        <v>1</v>
      </c>
      <c r="H6147" s="2" t="s">
        <v>834</v>
      </c>
      <c r="I6147" s="2" t="s">
        <v>481</v>
      </c>
      <c r="J6147" s="23" t="str">
        <f t="shared" ref="J6147:J6210" si="288">D6147&amp;C6147&amp;F6147&amp;G6147</f>
        <v>UTB5016volta1</v>
      </c>
      <c r="K6147" s="32" t="str">
        <f t="shared" ref="K6147:K6210" si="289">IF(G6147=1,H6147,K6146&amp;"/"&amp;H6147)</f>
        <v>TERMINAL W3 NORTE</v>
      </c>
    </row>
    <row r="6148" spans="1:11" x14ac:dyDescent="0.2">
      <c r="A6148" s="2" t="s">
        <v>840</v>
      </c>
      <c r="B6148" s="2" t="s">
        <v>836</v>
      </c>
      <c r="C6148" s="4">
        <v>5016</v>
      </c>
      <c r="D6148" s="2" t="s">
        <v>94</v>
      </c>
      <c r="E6148" s="2" t="s">
        <v>469</v>
      </c>
      <c r="F6148" s="23" t="str">
        <f t="shared" ref="F6148:F6211" si="290">IF(LEFT(E6148,3)="ida","ida","volta")</f>
        <v>volta</v>
      </c>
      <c r="G6148" s="4">
        <v>2</v>
      </c>
      <c r="H6148" s="2" t="s">
        <v>571</v>
      </c>
      <c r="I6148" s="2" t="s">
        <v>481</v>
      </c>
      <c r="J6148" s="23" t="str">
        <f t="shared" si="288"/>
        <v>UTB5016volta2</v>
      </c>
      <c r="K6148" s="32" t="str">
        <f t="shared" si="289"/>
        <v>TERMINAL W3 NORTE/EIXO L2 NORTE</v>
      </c>
    </row>
    <row r="6149" spans="1:11" x14ac:dyDescent="0.2">
      <c r="A6149" s="2" t="s">
        <v>840</v>
      </c>
      <c r="B6149" s="2" t="s">
        <v>836</v>
      </c>
      <c r="C6149" s="4">
        <v>5016</v>
      </c>
      <c r="D6149" s="2" t="s">
        <v>94</v>
      </c>
      <c r="E6149" s="2" t="s">
        <v>469</v>
      </c>
      <c r="F6149" s="23" t="str">
        <f t="shared" si="290"/>
        <v>volta</v>
      </c>
      <c r="G6149" s="4">
        <v>3</v>
      </c>
      <c r="H6149" s="2" t="s">
        <v>815</v>
      </c>
      <c r="I6149" s="2" t="s">
        <v>481</v>
      </c>
      <c r="J6149" s="23" t="str">
        <f t="shared" si="288"/>
        <v>UTB5016volta3</v>
      </c>
      <c r="K6149" s="32" t="str">
        <f t="shared" si="289"/>
        <v>TERMINAL W3 NORTE/EIXO L2 NORTE/AVENIDA DAS NAÇÕES (VILA TELEBRASÍLIA)</v>
      </c>
    </row>
    <row r="6150" spans="1:11" x14ac:dyDescent="0.2">
      <c r="A6150" s="2" t="s">
        <v>840</v>
      </c>
      <c r="B6150" s="2" t="s">
        <v>836</v>
      </c>
      <c r="C6150" s="4">
        <v>5016</v>
      </c>
      <c r="D6150" s="2" t="s">
        <v>94</v>
      </c>
      <c r="E6150" s="2" t="s">
        <v>469</v>
      </c>
      <c r="F6150" s="23" t="str">
        <f t="shared" si="290"/>
        <v>volta</v>
      </c>
      <c r="G6150" s="4">
        <v>4</v>
      </c>
      <c r="H6150" s="2" t="s">
        <v>814</v>
      </c>
      <c r="I6150" s="2" t="s">
        <v>813</v>
      </c>
      <c r="J6150" s="23" t="str">
        <f t="shared" si="288"/>
        <v>UTB5016volta4</v>
      </c>
      <c r="K6150" s="32" t="str">
        <f t="shared" si="289"/>
        <v>TERMINAL W3 NORTE/EIXO L2 NORTE/AVENIDA DAS NAÇÕES (VILA TELEBRASÍLIA)/EPAR</v>
      </c>
    </row>
    <row r="6151" spans="1:11" x14ac:dyDescent="0.2">
      <c r="A6151" s="2" t="s">
        <v>840</v>
      </c>
      <c r="B6151" s="2" t="s">
        <v>836</v>
      </c>
      <c r="C6151" s="4">
        <v>5016</v>
      </c>
      <c r="D6151" s="2" t="s">
        <v>94</v>
      </c>
      <c r="E6151" s="2" t="s">
        <v>469</v>
      </c>
      <c r="F6151" s="23" t="str">
        <f t="shared" si="290"/>
        <v>volta</v>
      </c>
      <c r="G6151" s="4">
        <v>5</v>
      </c>
      <c r="H6151" s="2" t="s">
        <v>812</v>
      </c>
      <c r="I6151" s="2" t="s">
        <v>813</v>
      </c>
      <c r="J6151" s="23" t="str">
        <f t="shared" si="288"/>
        <v>UTB5016volta5</v>
      </c>
      <c r="K6151" s="32" t="str">
        <f t="shared" si="289"/>
        <v>TERMINAL W3 NORTE/EIXO L2 NORTE/AVENIDA DAS NAÇÕES (VILA TELEBRASÍLIA)/EPAR/EPDB</v>
      </c>
    </row>
    <row r="6152" spans="1:11" x14ac:dyDescent="0.2">
      <c r="A6152" s="2" t="s">
        <v>840</v>
      </c>
      <c r="B6152" s="2" t="s">
        <v>836</v>
      </c>
      <c r="C6152" s="4">
        <v>5016</v>
      </c>
      <c r="D6152" s="2" t="s">
        <v>94</v>
      </c>
      <c r="E6152" s="2" t="s">
        <v>469</v>
      </c>
      <c r="F6152" s="23" t="str">
        <f t="shared" si="290"/>
        <v>volta</v>
      </c>
      <c r="G6152" s="4">
        <v>6</v>
      </c>
      <c r="H6152" s="2" t="s">
        <v>463</v>
      </c>
      <c r="I6152" s="2" t="s">
        <v>811</v>
      </c>
      <c r="J6152" s="23" t="str">
        <f t="shared" si="288"/>
        <v>UTB5016volta6</v>
      </c>
      <c r="K6152" s="32" t="str">
        <f t="shared" si="289"/>
        <v>TERMINAL W3 NORTE/EIXO L2 NORTE/AVENIDA DAS NAÇÕES (VILA TELEBRASÍLIA)/EPAR/EPDB/EPIA</v>
      </c>
    </row>
    <row r="6153" spans="1:11" x14ac:dyDescent="0.2">
      <c r="A6153" s="2" t="s">
        <v>840</v>
      </c>
      <c r="B6153" s="2" t="s">
        <v>836</v>
      </c>
      <c r="C6153" s="4">
        <v>5016</v>
      </c>
      <c r="D6153" s="2" t="s">
        <v>94</v>
      </c>
      <c r="E6153" s="2" t="s">
        <v>469</v>
      </c>
      <c r="F6153" s="23" t="str">
        <f t="shared" si="290"/>
        <v>volta</v>
      </c>
      <c r="G6153" s="4">
        <v>7</v>
      </c>
      <c r="H6153" s="2" t="s">
        <v>809</v>
      </c>
      <c r="I6153" s="2" t="s">
        <v>810</v>
      </c>
      <c r="J6153" s="23" t="str">
        <f t="shared" si="288"/>
        <v>UTB5016volta7</v>
      </c>
      <c r="K6153" s="32" t="str">
        <f t="shared" si="289"/>
        <v>TERMINAL W3 NORTE/EIXO L2 NORTE/AVENIDA DAS NAÇÕES (VILA TELEBRASÍLIA)/EPAR/EPDB/EPIA/BR-040</v>
      </c>
    </row>
    <row r="6154" spans="1:11" x14ac:dyDescent="0.2">
      <c r="A6154" s="2" t="s">
        <v>840</v>
      </c>
      <c r="B6154" s="2" t="s">
        <v>836</v>
      </c>
      <c r="C6154" s="4">
        <v>5016</v>
      </c>
      <c r="D6154" s="2" t="s">
        <v>94</v>
      </c>
      <c r="E6154" s="2" t="s">
        <v>469</v>
      </c>
      <c r="F6154" s="23" t="str">
        <f t="shared" si="290"/>
        <v>volta</v>
      </c>
      <c r="G6154" s="4">
        <v>8</v>
      </c>
      <c r="H6154" s="2" t="s">
        <v>855</v>
      </c>
      <c r="I6154" s="2" t="s">
        <v>842</v>
      </c>
      <c r="J6154" s="23" t="str">
        <f t="shared" si="288"/>
        <v>UTB5016volta8</v>
      </c>
      <c r="K6154" s="32" t="str">
        <f t="shared" si="289"/>
        <v>TERMINAL W3 NORTE/EIXO L2 NORTE/AVENIDA DAS NAÇÕES (VILA TELEBRASÍLIA)/EPAR/EPDB/EPIA/BR-040/PERÍMETRO URBANO DO VALPARAÍSO (CÉU AZUL - 2ª/3ª ETAPA)</v>
      </c>
    </row>
    <row r="6155" spans="1:11" x14ac:dyDescent="0.2">
      <c r="A6155" s="2" t="s">
        <v>840</v>
      </c>
      <c r="B6155" s="2" t="s">
        <v>836</v>
      </c>
      <c r="C6155" s="4">
        <v>5016</v>
      </c>
      <c r="D6155" s="2" t="s">
        <v>94</v>
      </c>
      <c r="E6155" s="2" t="s">
        <v>469</v>
      </c>
      <c r="F6155" s="23" t="str">
        <f t="shared" si="290"/>
        <v>volta</v>
      </c>
      <c r="G6155" s="4">
        <v>9</v>
      </c>
      <c r="H6155" s="2" t="s">
        <v>840</v>
      </c>
      <c r="I6155" s="2" t="s">
        <v>842</v>
      </c>
      <c r="J6155" s="23" t="str">
        <f t="shared" si="288"/>
        <v>UTB5016volta9</v>
      </c>
      <c r="K6155" s="32" t="str">
        <f t="shared" si="289"/>
        <v>TERMINAL W3 NORTE/EIXO L2 NORTE/AVENIDA DAS NAÇÕES (VILA TELEBRASÍLIA)/EPAR/EPDB/EPIA/BR-040/PERÍMETRO URBANO DO VALPARAÍSO (CÉU AZUL - 2ª/3ª ETAPA)/VALPARAÍSO</v>
      </c>
    </row>
    <row r="6156" spans="1:11" x14ac:dyDescent="0.2">
      <c r="A6156" s="2" t="s">
        <v>840</v>
      </c>
      <c r="B6156" s="2" t="s">
        <v>615</v>
      </c>
      <c r="C6156" s="4">
        <v>5017</v>
      </c>
      <c r="D6156" s="2" t="s">
        <v>94</v>
      </c>
      <c r="E6156" s="2" t="s">
        <v>452</v>
      </c>
      <c r="F6156" s="23" t="str">
        <f t="shared" si="290"/>
        <v>ida</v>
      </c>
      <c r="G6156" s="4">
        <v>1</v>
      </c>
      <c r="H6156" s="2" t="s">
        <v>840</v>
      </c>
      <c r="I6156" s="2" t="s">
        <v>842</v>
      </c>
      <c r="J6156" s="23" t="str">
        <f t="shared" si="288"/>
        <v>UTB5017ida1</v>
      </c>
      <c r="K6156" s="32" t="str">
        <f t="shared" si="289"/>
        <v>VALPARAÍSO</v>
      </c>
    </row>
    <row r="6157" spans="1:11" x14ac:dyDescent="0.2">
      <c r="A6157" s="2" t="s">
        <v>840</v>
      </c>
      <c r="B6157" s="2" t="s">
        <v>615</v>
      </c>
      <c r="C6157" s="4">
        <v>5017</v>
      </c>
      <c r="D6157" s="2" t="s">
        <v>94</v>
      </c>
      <c r="E6157" s="2" t="s">
        <v>452</v>
      </c>
      <c r="F6157" s="23" t="str">
        <f t="shared" si="290"/>
        <v>ida</v>
      </c>
      <c r="G6157" s="4">
        <v>2</v>
      </c>
      <c r="H6157" s="2" t="s">
        <v>844</v>
      </c>
      <c r="I6157" s="2" t="s">
        <v>842</v>
      </c>
      <c r="J6157" s="23" t="str">
        <f t="shared" si="288"/>
        <v>UTB5017ida2</v>
      </c>
      <c r="K6157" s="32" t="str">
        <f t="shared" si="289"/>
        <v>VALPARAÍSO/PERÍMETRO URBANO DO VALPARAÍSO (CÉU AZUL - 3ª ETAPA)</v>
      </c>
    </row>
    <row r="6158" spans="1:11" x14ac:dyDescent="0.2">
      <c r="A6158" s="2" t="s">
        <v>840</v>
      </c>
      <c r="B6158" s="2" t="s">
        <v>615</v>
      </c>
      <c r="C6158" s="4">
        <v>5017</v>
      </c>
      <c r="D6158" s="2" t="s">
        <v>94</v>
      </c>
      <c r="E6158" s="2" t="s">
        <v>452</v>
      </c>
      <c r="F6158" s="23" t="str">
        <f t="shared" si="290"/>
        <v>ida</v>
      </c>
      <c r="G6158" s="4">
        <v>3</v>
      </c>
      <c r="H6158" s="2" t="s">
        <v>809</v>
      </c>
      <c r="I6158" s="2" t="s">
        <v>842</v>
      </c>
      <c r="J6158" s="23" t="str">
        <f t="shared" si="288"/>
        <v>UTB5017ida3</v>
      </c>
      <c r="K6158" s="32" t="str">
        <f t="shared" si="289"/>
        <v>VALPARAÍSO/PERÍMETRO URBANO DO VALPARAÍSO (CÉU AZUL - 3ª ETAPA)/BR-040</v>
      </c>
    </row>
    <row r="6159" spans="1:11" x14ac:dyDescent="0.2">
      <c r="A6159" s="2" t="s">
        <v>840</v>
      </c>
      <c r="B6159" s="2" t="s">
        <v>615</v>
      </c>
      <c r="C6159" s="4">
        <v>5017</v>
      </c>
      <c r="D6159" s="2" t="s">
        <v>94</v>
      </c>
      <c r="E6159" s="2" t="s">
        <v>452</v>
      </c>
      <c r="F6159" s="23" t="str">
        <f t="shared" si="290"/>
        <v>ida</v>
      </c>
      <c r="G6159" s="4">
        <v>4</v>
      </c>
      <c r="H6159" s="2" t="s">
        <v>809</v>
      </c>
      <c r="I6159" s="2" t="s">
        <v>810</v>
      </c>
      <c r="J6159" s="23" t="str">
        <f t="shared" si="288"/>
        <v>UTB5017ida4</v>
      </c>
      <c r="K6159" s="32" t="str">
        <f t="shared" si="289"/>
        <v>VALPARAÍSO/PERÍMETRO URBANO DO VALPARAÍSO (CÉU AZUL - 3ª ETAPA)/BR-040/BR-040</v>
      </c>
    </row>
    <row r="6160" spans="1:11" x14ac:dyDescent="0.2">
      <c r="A6160" s="2" t="s">
        <v>840</v>
      </c>
      <c r="B6160" s="2" t="s">
        <v>615</v>
      </c>
      <c r="C6160" s="4">
        <v>5017</v>
      </c>
      <c r="D6160" s="2" t="s">
        <v>94</v>
      </c>
      <c r="E6160" s="2" t="s">
        <v>452</v>
      </c>
      <c r="F6160" s="23" t="str">
        <f t="shared" si="290"/>
        <v>ida</v>
      </c>
      <c r="G6160" s="4">
        <v>5</v>
      </c>
      <c r="H6160" s="2" t="s">
        <v>463</v>
      </c>
      <c r="I6160" s="2" t="s">
        <v>811</v>
      </c>
      <c r="J6160" s="23" t="str">
        <f t="shared" si="288"/>
        <v>UTB5017ida5</v>
      </c>
      <c r="K6160" s="32" t="str">
        <f t="shared" si="289"/>
        <v>VALPARAÍSO/PERÍMETRO URBANO DO VALPARAÍSO (CÉU AZUL - 3ª ETAPA)/BR-040/BR-040/EPIA</v>
      </c>
    </row>
    <row r="6161" spans="1:11" x14ac:dyDescent="0.2">
      <c r="A6161" s="2" t="s">
        <v>840</v>
      </c>
      <c r="B6161" s="2" t="s">
        <v>615</v>
      </c>
      <c r="C6161" s="4">
        <v>5017</v>
      </c>
      <c r="D6161" s="2" t="s">
        <v>94</v>
      </c>
      <c r="E6161" s="2" t="s">
        <v>452</v>
      </c>
      <c r="F6161" s="23" t="str">
        <f t="shared" si="290"/>
        <v>ida</v>
      </c>
      <c r="G6161" s="4">
        <v>6</v>
      </c>
      <c r="H6161" s="2" t="s">
        <v>463</v>
      </c>
      <c r="I6161" s="2" t="s">
        <v>707</v>
      </c>
      <c r="J6161" s="23" t="str">
        <f t="shared" si="288"/>
        <v>UTB5017ida6</v>
      </c>
      <c r="K6161" s="32" t="str">
        <f t="shared" si="289"/>
        <v>VALPARAÍSO/PERÍMETRO URBANO DO VALPARAÍSO (CÉU AZUL - 3ª ETAPA)/BR-040/BR-040/EPIA/EPIA</v>
      </c>
    </row>
    <row r="6162" spans="1:11" x14ac:dyDescent="0.2">
      <c r="A6162" s="2" t="s">
        <v>840</v>
      </c>
      <c r="B6162" s="2" t="s">
        <v>615</v>
      </c>
      <c r="C6162" s="4">
        <v>5017</v>
      </c>
      <c r="D6162" s="2" t="s">
        <v>94</v>
      </c>
      <c r="E6162" s="2" t="s">
        <v>452</v>
      </c>
      <c r="F6162" s="23" t="str">
        <f t="shared" si="290"/>
        <v>ida</v>
      </c>
      <c r="G6162" s="4">
        <v>7</v>
      </c>
      <c r="H6162" s="2" t="s">
        <v>503</v>
      </c>
      <c r="I6162" s="2" t="s">
        <v>504</v>
      </c>
      <c r="J6162" s="23" t="str">
        <f t="shared" si="288"/>
        <v>UTB5017ida7</v>
      </c>
      <c r="K6162" s="32" t="str">
        <f t="shared" si="289"/>
        <v>VALPARAÍSO/PERÍMETRO URBANO DO VALPARAÍSO (CÉU AZUL - 3ª ETAPA)/BR-040/BR-040/EPIA/EPIA/EPGU - ZOOLÓGICO</v>
      </c>
    </row>
    <row r="6163" spans="1:11" x14ac:dyDescent="0.2">
      <c r="A6163" s="2" t="s">
        <v>840</v>
      </c>
      <c r="B6163" s="2" t="s">
        <v>615</v>
      </c>
      <c r="C6163" s="4">
        <v>5017</v>
      </c>
      <c r="D6163" s="2" t="s">
        <v>94</v>
      </c>
      <c r="E6163" s="2" t="s">
        <v>452</v>
      </c>
      <c r="F6163" s="23" t="str">
        <f t="shared" si="290"/>
        <v>ida</v>
      </c>
      <c r="G6163" s="4">
        <v>8</v>
      </c>
      <c r="H6163" s="2" t="s">
        <v>815</v>
      </c>
      <c r="I6163" s="2" t="s">
        <v>481</v>
      </c>
      <c r="J6163" s="23" t="str">
        <f t="shared" si="288"/>
        <v>UTB5017ida8</v>
      </c>
      <c r="K6163" s="32" t="str">
        <f t="shared" si="289"/>
        <v>VALPARAÍSO/PERÍMETRO URBANO DO VALPARAÍSO (CÉU AZUL - 3ª ETAPA)/BR-040/BR-040/EPIA/EPIA/EPGU - ZOOLÓGICO/AVENIDA DAS NAÇÕES (VILA TELEBRASÍLIA)</v>
      </c>
    </row>
    <row r="6164" spans="1:11" x14ac:dyDescent="0.2">
      <c r="A6164" s="2" t="s">
        <v>840</v>
      </c>
      <c r="B6164" s="2" t="s">
        <v>615</v>
      </c>
      <c r="C6164" s="4">
        <v>5017</v>
      </c>
      <c r="D6164" s="2" t="s">
        <v>94</v>
      </c>
      <c r="E6164" s="2" t="s">
        <v>452</v>
      </c>
      <c r="F6164" s="23" t="str">
        <f t="shared" si="290"/>
        <v>ida</v>
      </c>
      <c r="G6164" s="4">
        <v>9</v>
      </c>
      <c r="H6164" s="2" t="s">
        <v>648</v>
      </c>
      <c r="I6164" s="2" t="s">
        <v>481</v>
      </c>
      <c r="J6164" s="23" t="str">
        <f t="shared" si="288"/>
        <v>UTB5017ida9</v>
      </c>
      <c r="K6164" s="32" t="str">
        <f t="shared" si="289"/>
        <v>VALPARAÍSO/PERÍMETRO URBANO DO VALPARAÍSO (CÉU AZUL - 3ª ETAPA)/BR-040/BR-040/EPIA/EPIA/EPGU - ZOOLÓGICO/AVENIDA DAS NAÇÕES (VILA TELEBRASÍLIA)/EIXO W SUL</v>
      </c>
    </row>
    <row r="6165" spans="1:11" x14ac:dyDescent="0.2">
      <c r="A6165" s="2" t="s">
        <v>840</v>
      </c>
      <c r="B6165" s="2" t="s">
        <v>615</v>
      </c>
      <c r="C6165" s="4">
        <v>5017</v>
      </c>
      <c r="D6165" s="2" t="s">
        <v>94</v>
      </c>
      <c r="E6165" s="2" t="s">
        <v>452</v>
      </c>
      <c r="F6165" s="23" t="str">
        <f t="shared" si="290"/>
        <v>ida</v>
      </c>
      <c r="G6165" s="4">
        <v>10</v>
      </c>
      <c r="H6165" s="2" t="s">
        <v>615</v>
      </c>
      <c r="I6165" s="2" t="s">
        <v>481</v>
      </c>
      <c r="J6165" s="23" t="str">
        <f t="shared" si="288"/>
        <v>UTB5017ida10</v>
      </c>
      <c r="K6165" s="32" t="str">
        <f t="shared" si="289"/>
        <v>VALPARAÍSO/PERÍMETRO URBANO DO VALPARAÍSO (CÉU AZUL - 3ª ETAPA)/BR-040/BR-040/EPIA/EPIA/EPGU - ZOOLÓGICO/AVENIDA DAS NAÇÕES (VILA TELEBRASÍLIA)/EIXO W SUL/ESPLANADA</v>
      </c>
    </row>
    <row r="6166" spans="1:11" x14ac:dyDescent="0.2">
      <c r="A6166" s="2" t="s">
        <v>840</v>
      </c>
      <c r="B6166" s="2" t="s">
        <v>615</v>
      </c>
      <c r="C6166" s="4">
        <v>5017</v>
      </c>
      <c r="D6166" s="2" t="s">
        <v>94</v>
      </c>
      <c r="E6166" s="2" t="s">
        <v>452</v>
      </c>
      <c r="F6166" s="23" t="str">
        <f t="shared" si="290"/>
        <v>ida</v>
      </c>
      <c r="G6166" s="4">
        <v>11</v>
      </c>
      <c r="H6166" s="2" t="s">
        <v>483</v>
      </c>
      <c r="I6166" s="2" t="s">
        <v>481</v>
      </c>
      <c r="J6166" s="23" t="str">
        <f t="shared" si="288"/>
        <v>UTB5017ida11</v>
      </c>
      <c r="K6166" s="32" t="str">
        <f t="shared" si="289"/>
        <v>VALPARAÍSO/PERÍMETRO URBANO DO VALPARAÍSO (CÉU AZUL - 3ª ETAPA)/BR-040/BR-040/EPIA/EPIA/EPGU - ZOOLÓGICO/AVENIDA DAS NAÇÕES (VILA TELEBRASÍLIA)/EIXO W SUL/ESPLANADA/RODOVIÁRIA PLANO PILOTO</v>
      </c>
    </row>
    <row r="6167" spans="1:11" x14ac:dyDescent="0.2">
      <c r="A6167" s="2" t="s">
        <v>840</v>
      </c>
      <c r="B6167" s="2" t="s">
        <v>615</v>
      </c>
      <c r="C6167" s="4">
        <v>5017</v>
      </c>
      <c r="D6167" s="2" t="s">
        <v>94</v>
      </c>
      <c r="E6167" s="2" t="s">
        <v>469</v>
      </c>
      <c r="F6167" s="23" t="str">
        <f t="shared" si="290"/>
        <v>volta</v>
      </c>
      <c r="G6167" s="4">
        <v>1</v>
      </c>
      <c r="H6167" s="2" t="s">
        <v>483</v>
      </c>
      <c r="I6167" s="2" t="s">
        <v>481</v>
      </c>
      <c r="J6167" s="23" t="str">
        <f t="shared" si="288"/>
        <v>UTB5017volta1</v>
      </c>
      <c r="K6167" s="32" t="str">
        <f t="shared" si="289"/>
        <v>RODOVIÁRIA PLANO PILOTO</v>
      </c>
    </row>
    <row r="6168" spans="1:11" x14ac:dyDescent="0.2">
      <c r="A6168" s="2" t="s">
        <v>840</v>
      </c>
      <c r="B6168" s="2" t="s">
        <v>615</v>
      </c>
      <c r="C6168" s="4">
        <v>5017</v>
      </c>
      <c r="D6168" s="2" t="s">
        <v>94</v>
      </c>
      <c r="E6168" s="2" t="s">
        <v>469</v>
      </c>
      <c r="F6168" s="23" t="str">
        <f t="shared" si="290"/>
        <v>volta</v>
      </c>
      <c r="G6168" s="4">
        <v>2</v>
      </c>
      <c r="H6168" s="2" t="s">
        <v>615</v>
      </c>
      <c r="I6168" s="2" t="s">
        <v>481</v>
      </c>
      <c r="J6168" s="23" t="str">
        <f t="shared" si="288"/>
        <v>UTB5017volta2</v>
      </c>
      <c r="K6168" s="32" t="str">
        <f t="shared" si="289"/>
        <v>RODOVIÁRIA PLANO PILOTO/ESPLANADA</v>
      </c>
    </row>
    <row r="6169" spans="1:11" x14ac:dyDescent="0.2">
      <c r="A6169" s="2" t="s">
        <v>840</v>
      </c>
      <c r="B6169" s="2" t="s">
        <v>615</v>
      </c>
      <c r="C6169" s="4">
        <v>5017</v>
      </c>
      <c r="D6169" s="2" t="s">
        <v>94</v>
      </c>
      <c r="E6169" s="2" t="s">
        <v>469</v>
      </c>
      <c r="F6169" s="23" t="str">
        <f t="shared" si="290"/>
        <v>volta</v>
      </c>
      <c r="G6169" s="4">
        <v>3</v>
      </c>
      <c r="H6169" s="2" t="s">
        <v>648</v>
      </c>
      <c r="I6169" s="2" t="s">
        <v>481</v>
      </c>
      <c r="J6169" s="23" t="str">
        <f t="shared" si="288"/>
        <v>UTB5017volta3</v>
      </c>
      <c r="K6169" s="32" t="str">
        <f t="shared" si="289"/>
        <v>RODOVIÁRIA PLANO PILOTO/ESPLANADA/EIXO W SUL</v>
      </c>
    </row>
    <row r="6170" spans="1:11" x14ac:dyDescent="0.2">
      <c r="A6170" s="2" t="s">
        <v>840</v>
      </c>
      <c r="B6170" s="2" t="s">
        <v>615</v>
      </c>
      <c r="C6170" s="4">
        <v>5017</v>
      </c>
      <c r="D6170" s="2" t="s">
        <v>94</v>
      </c>
      <c r="E6170" s="2" t="s">
        <v>469</v>
      </c>
      <c r="F6170" s="23" t="str">
        <f t="shared" si="290"/>
        <v>volta</v>
      </c>
      <c r="G6170" s="4">
        <v>4</v>
      </c>
      <c r="H6170" s="2" t="s">
        <v>815</v>
      </c>
      <c r="I6170" s="2" t="s">
        <v>481</v>
      </c>
      <c r="J6170" s="23" t="str">
        <f t="shared" si="288"/>
        <v>UTB5017volta4</v>
      </c>
      <c r="K6170" s="32" t="str">
        <f t="shared" si="289"/>
        <v>RODOVIÁRIA PLANO PILOTO/ESPLANADA/EIXO W SUL/AVENIDA DAS NAÇÕES (VILA TELEBRASÍLIA)</v>
      </c>
    </row>
    <row r="6171" spans="1:11" x14ac:dyDescent="0.2">
      <c r="A6171" s="2" t="s">
        <v>840</v>
      </c>
      <c r="B6171" s="2" t="s">
        <v>615</v>
      </c>
      <c r="C6171" s="4">
        <v>5017</v>
      </c>
      <c r="D6171" s="2" t="s">
        <v>94</v>
      </c>
      <c r="E6171" s="2" t="s">
        <v>469</v>
      </c>
      <c r="F6171" s="23" t="str">
        <f t="shared" si="290"/>
        <v>volta</v>
      </c>
      <c r="G6171" s="4">
        <v>5</v>
      </c>
      <c r="H6171" s="2" t="s">
        <v>503</v>
      </c>
      <c r="I6171" s="2" t="s">
        <v>504</v>
      </c>
      <c r="J6171" s="23" t="str">
        <f t="shared" si="288"/>
        <v>UTB5017volta5</v>
      </c>
      <c r="K6171" s="32" t="str">
        <f t="shared" si="289"/>
        <v>RODOVIÁRIA PLANO PILOTO/ESPLANADA/EIXO W SUL/AVENIDA DAS NAÇÕES (VILA TELEBRASÍLIA)/EPGU - ZOOLÓGICO</v>
      </c>
    </row>
    <row r="6172" spans="1:11" x14ac:dyDescent="0.2">
      <c r="A6172" s="2" t="s">
        <v>840</v>
      </c>
      <c r="B6172" s="2" t="s">
        <v>615</v>
      </c>
      <c r="C6172" s="4">
        <v>5017</v>
      </c>
      <c r="D6172" s="2" t="s">
        <v>94</v>
      </c>
      <c r="E6172" s="2" t="s">
        <v>469</v>
      </c>
      <c r="F6172" s="23" t="str">
        <f t="shared" si="290"/>
        <v>volta</v>
      </c>
      <c r="G6172" s="4">
        <v>6</v>
      </c>
      <c r="H6172" s="2" t="s">
        <v>463</v>
      </c>
      <c r="I6172" s="2" t="s">
        <v>707</v>
      </c>
      <c r="J6172" s="23" t="str">
        <f t="shared" si="288"/>
        <v>UTB5017volta6</v>
      </c>
      <c r="K6172" s="32" t="str">
        <f t="shared" si="289"/>
        <v>RODOVIÁRIA PLANO PILOTO/ESPLANADA/EIXO W SUL/AVENIDA DAS NAÇÕES (VILA TELEBRASÍLIA)/EPGU - ZOOLÓGICO/EPIA</v>
      </c>
    </row>
    <row r="6173" spans="1:11" x14ac:dyDescent="0.2">
      <c r="A6173" s="2" t="s">
        <v>840</v>
      </c>
      <c r="B6173" s="2" t="s">
        <v>615</v>
      </c>
      <c r="C6173" s="4">
        <v>5017</v>
      </c>
      <c r="D6173" s="2" t="s">
        <v>94</v>
      </c>
      <c r="E6173" s="2" t="s">
        <v>469</v>
      </c>
      <c r="F6173" s="23" t="str">
        <f t="shared" si="290"/>
        <v>volta</v>
      </c>
      <c r="G6173" s="4">
        <v>7</v>
      </c>
      <c r="H6173" s="2" t="s">
        <v>463</v>
      </c>
      <c r="I6173" s="2" t="s">
        <v>811</v>
      </c>
      <c r="J6173" s="23" t="str">
        <f t="shared" si="288"/>
        <v>UTB5017volta7</v>
      </c>
      <c r="K6173" s="32" t="str">
        <f t="shared" si="289"/>
        <v>RODOVIÁRIA PLANO PILOTO/ESPLANADA/EIXO W SUL/AVENIDA DAS NAÇÕES (VILA TELEBRASÍLIA)/EPGU - ZOOLÓGICO/EPIA/EPIA</v>
      </c>
    </row>
    <row r="6174" spans="1:11" x14ac:dyDescent="0.2">
      <c r="A6174" s="2" t="s">
        <v>840</v>
      </c>
      <c r="B6174" s="2" t="s">
        <v>615</v>
      </c>
      <c r="C6174" s="4">
        <v>5017</v>
      </c>
      <c r="D6174" s="2" t="s">
        <v>94</v>
      </c>
      <c r="E6174" s="2" t="s">
        <v>469</v>
      </c>
      <c r="F6174" s="23" t="str">
        <f t="shared" si="290"/>
        <v>volta</v>
      </c>
      <c r="G6174" s="4">
        <v>8</v>
      </c>
      <c r="H6174" s="2" t="s">
        <v>809</v>
      </c>
      <c r="I6174" s="2" t="s">
        <v>810</v>
      </c>
      <c r="J6174" s="23" t="str">
        <f t="shared" si="288"/>
        <v>UTB5017volta8</v>
      </c>
      <c r="K6174" s="32" t="str">
        <f t="shared" si="289"/>
        <v>RODOVIÁRIA PLANO PILOTO/ESPLANADA/EIXO W SUL/AVENIDA DAS NAÇÕES (VILA TELEBRASÍLIA)/EPGU - ZOOLÓGICO/EPIA/EPIA/BR-040</v>
      </c>
    </row>
    <row r="6175" spans="1:11" x14ac:dyDescent="0.2">
      <c r="A6175" s="2" t="s">
        <v>840</v>
      </c>
      <c r="B6175" s="2" t="s">
        <v>615</v>
      </c>
      <c r="C6175" s="4">
        <v>5017</v>
      </c>
      <c r="D6175" s="2" t="s">
        <v>94</v>
      </c>
      <c r="E6175" s="2" t="s">
        <v>469</v>
      </c>
      <c r="F6175" s="23" t="str">
        <f t="shared" si="290"/>
        <v>volta</v>
      </c>
      <c r="G6175" s="4">
        <v>9</v>
      </c>
      <c r="H6175" s="2" t="s">
        <v>809</v>
      </c>
      <c r="I6175" s="2" t="s">
        <v>842</v>
      </c>
      <c r="J6175" s="23" t="str">
        <f t="shared" si="288"/>
        <v>UTB5017volta9</v>
      </c>
      <c r="K6175" s="32" t="str">
        <f t="shared" si="289"/>
        <v>RODOVIÁRIA PLANO PILOTO/ESPLANADA/EIXO W SUL/AVENIDA DAS NAÇÕES (VILA TELEBRASÍLIA)/EPGU - ZOOLÓGICO/EPIA/EPIA/BR-040/BR-040</v>
      </c>
    </row>
    <row r="6176" spans="1:11" x14ac:dyDescent="0.2">
      <c r="A6176" s="2" t="s">
        <v>840</v>
      </c>
      <c r="B6176" s="2" t="s">
        <v>615</v>
      </c>
      <c r="C6176" s="4">
        <v>5017</v>
      </c>
      <c r="D6176" s="2" t="s">
        <v>94</v>
      </c>
      <c r="E6176" s="2" t="s">
        <v>469</v>
      </c>
      <c r="F6176" s="23" t="str">
        <f t="shared" si="290"/>
        <v>volta</v>
      </c>
      <c r="G6176" s="4">
        <v>10</v>
      </c>
      <c r="H6176" s="2" t="s">
        <v>844</v>
      </c>
      <c r="I6176" s="2" t="s">
        <v>842</v>
      </c>
      <c r="J6176" s="23" t="str">
        <f t="shared" si="288"/>
        <v>UTB5017volta10</v>
      </c>
      <c r="K6176" s="32" t="str">
        <f t="shared" si="289"/>
        <v>RODOVIÁRIA PLANO PILOTO/ESPLANADA/EIXO W SUL/AVENIDA DAS NAÇÕES (VILA TELEBRASÍLIA)/EPGU - ZOOLÓGICO/EPIA/EPIA/BR-040/BR-040/PERÍMETRO URBANO DO VALPARAÍSO (CÉU AZUL - 3ª ETAPA)</v>
      </c>
    </row>
    <row r="6177" spans="1:11" x14ac:dyDescent="0.2">
      <c r="A6177" s="2" t="s">
        <v>840</v>
      </c>
      <c r="B6177" s="2" t="s">
        <v>615</v>
      </c>
      <c r="C6177" s="4">
        <v>5017</v>
      </c>
      <c r="D6177" s="2" t="s">
        <v>94</v>
      </c>
      <c r="E6177" s="2" t="s">
        <v>469</v>
      </c>
      <c r="F6177" s="23" t="str">
        <f t="shared" si="290"/>
        <v>volta</v>
      </c>
      <c r="G6177" s="4">
        <v>11</v>
      </c>
      <c r="H6177" s="2" t="s">
        <v>841</v>
      </c>
      <c r="I6177" s="2" t="s">
        <v>842</v>
      </c>
      <c r="J6177" s="23" t="str">
        <f t="shared" si="288"/>
        <v>UTB5017volta11</v>
      </c>
      <c r="K6177" s="32" t="str">
        <f t="shared" si="289"/>
        <v>RODOVIÁRIA PLANO PILOTO/ESPLANADA/EIXO W SUL/AVENIDA DAS NAÇÕES (VILA TELEBRASÍLIA)/EPGU - ZOOLÓGICO/EPIA/EPIA/BR-040/BR-040/PERÍMETRO URBANO DO VALPARAÍSO (CÉU AZUL - 3ª ETAPA)/TERMINAL VALPARAÍSO 2</v>
      </c>
    </row>
    <row r="6178" spans="1:11" x14ac:dyDescent="0.2">
      <c r="A6178" s="2" t="s">
        <v>840</v>
      </c>
      <c r="B6178" s="2" t="s">
        <v>615</v>
      </c>
      <c r="C6178" s="4">
        <v>5020</v>
      </c>
      <c r="D6178" s="2" t="s">
        <v>94</v>
      </c>
      <c r="E6178" s="2" t="s">
        <v>452</v>
      </c>
      <c r="F6178" s="23" t="str">
        <f t="shared" si="290"/>
        <v>ida</v>
      </c>
      <c r="G6178" s="4">
        <v>1</v>
      </c>
      <c r="H6178" s="2" t="s">
        <v>841</v>
      </c>
      <c r="I6178" s="2" t="s">
        <v>842</v>
      </c>
      <c r="J6178" s="23" t="str">
        <f t="shared" si="288"/>
        <v>UTB5020ida1</v>
      </c>
      <c r="K6178" s="32" t="str">
        <f t="shared" si="289"/>
        <v>TERMINAL VALPARAÍSO 2</v>
      </c>
    </row>
    <row r="6179" spans="1:11" x14ac:dyDescent="0.2">
      <c r="A6179" s="2" t="s">
        <v>840</v>
      </c>
      <c r="B6179" s="2" t="s">
        <v>615</v>
      </c>
      <c r="C6179" s="4">
        <v>5020</v>
      </c>
      <c r="D6179" s="2" t="s">
        <v>94</v>
      </c>
      <c r="E6179" s="2" t="s">
        <v>452</v>
      </c>
      <c r="F6179" s="23" t="str">
        <f t="shared" si="290"/>
        <v>ida</v>
      </c>
      <c r="G6179" s="4">
        <v>1</v>
      </c>
      <c r="H6179" s="2" t="s">
        <v>841</v>
      </c>
      <c r="I6179" s="2" t="s">
        <v>842</v>
      </c>
      <c r="J6179" s="23" t="str">
        <f t="shared" si="288"/>
        <v>UTB5020ida1</v>
      </c>
      <c r="K6179" s="32" t="str">
        <f t="shared" si="289"/>
        <v>TERMINAL VALPARAÍSO 2</v>
      </c>
    </row>
    <row r="6180" spans="1:11" x14ac:dyDescent="0.2">
      <c r="A6180" s="2" t="s">
        <v>840</v>
      </c>
      <c r="B6180" s="2" t="s">
        <v>615</v>
      </c>
      <c r="C6180" s="4">
        <v>5020</v>
      </c>
      <c r="D6180" s="2" t="s">
        <v>94</v>
      </c>
      <c r="E6180" s="2" t="s">
        <v>452</v>
      </c>
      <c r="F6180" s="23" t="str">
        <f t="shared" si="290"/>
        <v>ida</v>
      </c>
      <c r="G6180" s="4">
        <v>2</v>
      </c>
      <c r="H6180" s="2" t="s">
        <v>843</v>
      </c>
      <c r="I6180" s="2" t="s">
        <v>842</v>
      </c>
      <c r="J6180" s="23" t="str">
        <f t="shared" si="288"/>
        <v>UTB5020ida2</v>
      </c>
      <c r="K6180" s="32" t="str">
        <f t="shared" si="289"/>
        <v>TERMINAL VALPARAÍSO 2/PERÍMETRO URBANO DO VALPARAÍSO (CÉU AZUL)</v>
      </c>
    </row>
    <row r="6181" spans="1:11" x14ac:dyDescent="0.2">
      <c r="A6181" s="2" t="s">
        <v>840</v>
      </c>
      <c r="B6181" s="2" t="s">
        <v>615</v>
      </c>
      <c r="C6181" s="4">
        <v>5020</v>
      </c>
      <c r="D6181" s="2" t="s">
        <v>94</v>
      </c>
      <c r="E6181" s="2" t="s">
        <v>452</v>
      </c>
      <c r="F6181" s="23" t="str">
        <f t="shared" si="290"/>
        <v>ida</v>
      </c>
      <c r="G6181" s="4">
        <v>2</v>
      </c>
      <c r="H6181" s="2" t="s">
        <v>843</v>
      </c>
      <c r="I6181" s="2" t="s">
        <v>842</v>
      </c>
      <c r="J6181" s="23" t="str">
        <f t="shared" si="288"/>
        <v>UTB5020ida2</v>
      </c>
      <c r="K6181" s="32" t="str">
        <f t="shared" si="289"/>
        <v>TERMINAL VALPARAÍSO 2/PERÍMETRO URBANO DO VALPARAÍSO (CÉU AZUL)/PERÍMETRO URBANO DO VALPARAÍSO (CÉU AZUL)</v>
      </c>
    </row>
    <row r="6182" spans="1:11" x14ac:dyDescent="0.2">
      <c r="A6182" s="2" t="s">
        <v>840</v>
      </c>
      <c r="B6182" s="2" t="s">
        <v>615</v>
      </c>
      <c r="C6182" s="4">
        <v>5020</v>
      </c>
      <c r="D6182" s="2" t="s">
        <v>94</v>
      </c>
      <c r="E6182" s="2" t="s">
        <v>452</v>
      </c>
      <c r="F6182" s="23" t="str">
        <f t="shared" si="290"/>
        <v>ida</v>
      </c>
      <c r="G6182" s="4">
        <v>3</v>
      </c>
      <c r="H6182" s="2" t="s">
        <v>809</v>
      </c>
      <c r="I6182" s="2" t="s">
        <v>810</v>
      </c>
      <c r="J6182" s="23" t="str">
        <f t="shared" si="288"/>
        <v>UTB5020ida3</v>
      </c>
      <c r="K6182" s="32" t="str">
        <f t="shared" si="289"/>
        <v>TERMINAL VALPARAÍSO 2/PERÍMETRO URBANO DO VALPARAÍSO (CÉU AZUL)/PERÍMETRO URBANO DO VALPARAÍSO (CÉU AZUL)/BR-040</v>
      </c>
    </row>
    <row r="6183" spans="1:11" x14ac:dyDescent="0.2">
      <c r="A6183" s="2" t="s">
        <v>840</v>
      </c>
      <c r="B6183" s="2" t="s">
        <v>615</v>
      </c>
      <c r="C6183" s="4">
        <v>5020</v>
      </c>
      <c r="D6183" s="2" t="s">
        <v>94</v>
      </c>
      <c r="E6183" s="2" t="s">
        <v>452</v>
      </c>
      <c r="F6183" s="23" t="str">
        <f t="shared" si="290"/>
        <v>ida</v>
      </c>
      <c r="G6183" s="4">
        <v>3</v>
      </c>
      <c r="H6183" s="2" t="s">
        <v>809</v>
      </c>
      <c r="I6183" s="2" t="s">
        <v>810</v>
      </c>
      <c r="J6183" s="23" t="str">
        <f t="shared" si="288"/>
        <v>UTB5020ida3</v>
      </c>
      <c r="K6183" s="32" t="str">
        <f t="shared" si="289"/>
        <v>TERMINAL VALPARAÍSO 2/PERÍMETRO URBANO DO VALPARAÍSO (CÉU AZUL)/PERÍMETRO URBANO DO VALPARAÍSO (CÉU AZUL)/BR-040/BR-040</v>
      </c>
    </row>
    <row r="6184" spans="1:11" x14ac:dyDescent="0.2">
      <c r="A6184" s="2" t="s">
        <v>840</v>
      </c>
      <c r="B6184" s="2" t="s">
        <v>615</v>
      </c>
      <c r="C6184" s="4">
        <v>5020</v>
      </c>
      <c r="D6184" s="2" t="s">
        <v>94</v>
      </c>
      <c r="E6184" s="2" t="s">
        <v>452</v>
      </c>
      <c r="F6184" s="23" t="str">
        <f t="shared" si="290"/>
        <v>ida</v>
      </c>
      <c r="G6184" s="4">
        <v>4</v>
      </c>
      <c r="H6184" s="2" t="s">
        <v>463</v>
      </c>
      <c r="I6184" s="2" t="s">
        <v>811</v>
      </c>
      <c r="J6184" s="23" t="str">
        <f t="shared" si="288"/>
        <v>UTB5020ida4</v>
      </c>
      <c r="K6184" s="32" t="str">
        <f t="shared" si="289"/>
        <v>TERMINAL VALPARAÍSO 2/PERÍMETRO URBANO DO VALPARAÍSO (CÉU AZUL)/PERÍMETRO URBANO DO VALPARAÍSO (CÉU AZUL)/BR-040/BR-040/EPIA</v>
      </c>
    </row>
    <row r="6185" spans="1:11" x14ac:dyDescent="0.2">
      <c r="A6185" s="2" t="s">
        <v>840</v>
      </c>
      <c r="B6185" s="2" t="s">
        <v>615</v>
      </c>
      <c r="C6185" s="4">
        <v>5020</v>
      </c>
      <c r="D6185" s="2" t="s">
        <v>94</v>
      </c>
      <c r="E6185" s="2" t="s">
        <v>452</v>
      </c>
      <c r="F6185" s="23" t="str">
        <f t="shared" si="290"/>
        <v>ida</v>
      </c>
      <c r="G6185" s="4">
        <v>4</v>
      </c>
      <c r="H6185" s="2" t="s">
        <v>463</v>
      </c>
      <c r="I6185" s="2" t="s">
        <v>811</v>
      </c>
      <c r="J6185" s="23" t="str">
        <f t="shared" si="288"/>
        <v>UTB5020ida4</v>
      </c>
      <c r="K6185" s="32" t="str">
        <f t="shared" si="289"/>
        <v>TERMINAL VALPARAÍSO 2/PERÍMETRO URBANO DO VALPARAÍSO (CÉU AZUL)/PERÍMETRO URBANO DO VALPARAÍSO (CÉU AZUL)/BR-040/BR-040/EPIA/EPIA</v>
      </c>
    </row>
    <row r="6186" spans="1:11" x14ac:dyDescent="0.2">
      <c r="A6186" s="2" t="s">
        <v>840</v>
      </c>
      <c r="B6186" s="2" t="s">
        <v>615</v>
      </c>
      <c r="C6186" s="4">
        <v>5020</v>
      </c>
      <c r="D6186" s="2" t="s">
        <v>94</v>
      </c>
      <c r="E6186" s="2" t="s">
        <v>452</v>
      </c>
      <c r="F6186" s="23" t="str">
        <f t="shared" si="290"/>
        <v>ida</v>
      </c>
      <c r="G6186" s="4">
        <v>5</v>
      </c>
      <c r="H6186" s="2" t="s">
        <v>812</v>
      </c>
      <c r="I6186" s="2" t="s">
        <v>813</v>
      </c>
      <c r="J6186" s="23" t="str">
        <f t="shared" si="288"/>
        <v>UTB5020ida5</v>
      </c>
      <c r="K6186" s="32" t="str">
        <f t="shared" si="289"/>
        <v>TERMINAL VALPARAÍSO 2/PERÍMETRO URBANO DO VALPARAÍSO (CÉU AZUL)/PERÍMETRO URBANO DO VALPARAÍSO (CÉU AZUL)/BR-040/BR-040/EPIA/EPIA/EPDB</v>
      </c>
    </row>
    <row r="6187" spans="1:11" x14ac:dyDescent="0.2">
      <c r="A6187" s="2" t="s">
        <v>840</v>
      </c>
      <c r="B6187" s="2" t="s">
        <v>615</v>
      </c>
      <c r="C6187" s="4">
        <v>5020</v>
      </c>
      <c r="D6187" s="2" t="s">
        <v>94</v>
      </c>
      <c r="E6187" s="2" t="s">
        <v>452</v>
      </c>
      <c r="F6187" s="23" t="str">
        <f t="shared" si="290"/>
        <v>ida</v>
      </c>
      <c r="G6187" s="4">
        <v>5</v>
      </c>
      <c r="H6187" s="2" t="s">
        <v>812</v>
      </c>
      <c r="I6187" s="2" t="s">
        <v>813</v>
      </c>
      <c r="J6187" s="23" t="str">
        <f t="shared" si="288"/>
        <v>UTB5020ida5</v>
      </c>
      <c r="K6187" s="32" t="str">
        <f t="shared" si="289"/>
        <v>TERMINAL VALPARAÍSO 2/PERÍMETRO URBANO DO VALPARAÍSO (CÉU AZUL)/PERÍMETRO URBANO DO VALPARAÍSO (CÉU AZUL)/BR-040/BR-040/EPIA/EPIA/EPDB/EPDB</v>
      </c>
    </row>
    <row r="6188" spans="1:11" x14ac:dyDescent="0.2">
      <c r="A6188" s="2" t="s">
        <v>840</v>
      </c>
      <c r="B6188" s="2" t="s">
        <v>615</v>
      </c>
      <c r="C6188" s="4">
        <v>5020</v>
      </c>
      <c r="D6188" s="2" t="s">
        <v>94</v>
      </c>
      <c r="E6188" s="2" t="s">
        <v>452</v>
      </c>
      <c r="F6188" s="23" t="str">
        <f t="shared" si="290"/>
        <v>ida</v>
      </c>
      <c r="G6188" s="4">
        <v>6</v>
      </c>
      <c r="H6188" s="2" t="s">
        <v>814</v>
      </c>
      <c r="I6188" s="2" t="s">
        <v>813</v>
      </c>
      <c r="J6188" s="23" t="str">
        <f t="shared" si="288"/>
        <v>UTB5020ida6</v>
      </c>
      <c r="K6188" s="32" t="str">
        <f t="shared" si="289"/>
        <v>TERMINAL VALPARAÍSO 2/PERÍMETRO URBANO DO VALPARAÍSO (CÉU AZUL)/PERÍMETRO URBANO DO VALPARAÍSO (CÉU AZUL)/BR-040/BR-040/EPIA/EPIA/EPDB/EPDB/EPAR</v>
      </c>
    </row>
    <row r="6189" spans="1:11" x14ac:dyDescent="0.2">
      <c r="A6189" s="2" t="s">
        <v>840</v>
      </c>
      <c r="B6189" s="2" t="s">
        <v>615</v>
      </c>
      <c r="C6189" s="4">
        <v>5020</v>
      </c>
      <c r="D6189" s="2" t="s">
        <v>94</v>
      </c>
      <c r="E6189" s="2" t="s">
        <v>452</v>
      </c>
      <c r="F6189" s="23" t="str">
        <f t="shared" si="290"/>
        <v>ida</v>
      </c>
      <c r="G6189" s="4">
        <v>6</v>
      </c>
      <c r="H6189" s="2" t="s">
        <v>814</v>
      </c>
      <c r="I6189" s="2" t="s">
        <v>813</v>
      </c>
      <c r="J6189" s="23" t="str">
        <f t="shared" si="288"/>
        <v>UTB5020ida6</v>
      </c>
      <c r="K6189" s="32" t="str">
        <f t="shared" si="289"/>
        <v>TERMINAL VALPARAÍSO 2/PERÍMETRO URBANO DO VALPARAÍSO (CÉU AZUL)/PERÍMETRO URBANO DO VALPARAÍSO (CÉU AZUL)/BR-040/BR-040/EPIA/EPIA/EPDB/EPDB/EPAR/EPAR</v>
      </c>
    </row>
    <row r="6190" spans="1:11" x14ac:dyDescent="0.2">
      <c r="A6190" s="2" t="s">
        <v>840</v>
      </c>
      <c r="B6190" s="2" t="s">
        <v>615</v>
      </c>
      <c r="C6190" s="4">
        <v>5020</v>
      </c>
      <c r="D6190" s="2" t="s">
        <v>94</v>
      </c>
      <c r="E6190" s="2" t="s">
        <v>452</v>
      </c>
      <c r="F6190" s="23" t="str">
        <f t="shared" si="290"/>
        <v>ida</v>
      </c>
      <c r="G6190" s="4">
        <v>7</v>
      </c>
      <c r="H6190" s="2" t="s">
        <v>816</v>
      </c>
      <c r="I6190" s="2" t="s">
        <v>481</v>
      </c>
      <c r="J6190" s="23" t="str">
        <f t="shared" si="288"/>
        <v>UTB5020ida7</v>
      </c>
      <c r="K6190" s="32" t="str">
        <f t="shared" si="289"/>
        <v>TERMINAL VALPARAÍSO 2/PERÍMETRO URBANO DO VALPARAÍSO (CÉU AZUL)/PERÍMETRO URBANO DO VALPARAÍSO (CÉU AZUL)/BR-040/BR-040/EPIA/EPIA/EPDB/EPDB/EPAR/EPAR/EIXO L SUL</v>
      </c>
    </row>
    <row r="6191" spans="1:11" x14ac:dyDescent="0.2">
      <c r="A6191" s="2" t="s">
        <v>840</v>
      </c>
      <c r="B6191" s="2" t="s">
        <v>615</v>
      </c>
      <c r="C6191" s="4">
        <v>5020</v>
      </c>
      <c r="D6191" s="2" t="s">
        <v>94</v>
      </c>
      <c r="E6191" s="2" t="s">
        <v>452</v>
      </c>
      <c r="F6191" s="23" t="str">
        <f t="shared" si="290"/>
        <v>ida</v>
      </c>
      <c r="G6191" s="4">
        <v>7</v>
      </c>
      <c r="H6191" s="2" t="s">
        <v>816</v>
      </c>
      <c r="I6191" s="2" t="s">
        <v>481</v>
      </c>
      <c r="J6191" s="23" t="str">
        <f t="shared" si="288"/>
        <v>UTB5020ida7</v>
      </c>
      <c r="K6191" s="32" t="str">
        <f t="shared" si="289"/>
        <v>TERMINAL VALPARAÍSO 2/PERÍMETRO URBANO DO VALPARAÍSO (CÉU AZUL)/PERÍMETRO URBANO DO VALPARAÍSO (CÉU AZUL)/BR-040/BR-040/EPIA/EPIA/EPDB/EPDB/EPAR/EPAR/EIXO L SUL/EIXO L SUL</v>
      </c>
    </row>
    <row r="6192" spans="1:11" x14ac:dyDescent="0.2">
      <c r="A6192" s="2" t="s">
        <v>840</v>
      </c>
      <c r="B6192" s="2" t="s">
        <v>615</v>
      </c>
      <c r="C6192" s="4">
        <v>5020</v>
      </c>
      <c r="D6192" s="2" t="s">
        <v>94</v>
      </c>
      <c r="E6192" s="2" t="s">
        <v>452</v>
      </c>
      <c r="F6192" s="23" t="str">
        <f t="shared" si="290"/>
        <v>ida</v>
      </c>
      <c r="G6192" s="4">
        <v>8</v>
      </c>
      <c r="H6192" s="2" t="s">
        <v>538</v>
      </c>
      <c r="I6192" s="2" t="s">
        <v>481</v>
      </c>
      <c r="J6192" s="23" t="str">
        <f t="shared" si="288"/>
        <v>UTB5020ida8</v>
      </c>
      <c r="K6192" s="32" t="str">
        <f t="shared" si="289"/>
        <v>TERMINAL VALPARAÍSO 2/PERÍMETRO URBANO DO VALPARAÍSO (CÉU AZUL)/PERÍMETRO URBANO DO VALPARAÍSO (CÉU AZUL)/BR-040/BR-040/EPIA/EPIA/EPDB/EPDB/EPAR/EPAR/EIXO L SUL/EIXO L SUL/EIXO MONUMENTAL</v>
      </c>
    </row>
    <row r="6193" spans="1:11" x14ac:dyDescent="0.2">
      <c r="A6193" s="2" t="s">
        <v>840</v>
      </c>
      <c r="B6193" s="2" t="s">
        <v>615</v>
      </c>
      <c r="C6193" s="4">
        <v>5020</v>
      </c>
      <c r="D6193" s="2" t="s">
        <v>94</v>
      </c>
      <c r="E6193" s="2" t="s">
        <v>452</v>
      </c>
      <c r="F6193" s="23" t="str">
        <f t="shared" si="290"/>
        <v>ida</v>
      </c>
      <c r="G6193" s="4">
        <v>8</v>
      </c>
      <c r="H6193" s="2" t="s">
        <v>538</v>
      </c>
      <c r="I6193" s="2" t="s">
        <v>481</v>
      </c>
      <c r="J6193" s="23" t="str">
        <f t="shared" si="288"/>
        <v>UTB5020ida8</v>
      </c>
      <c r="K6193" s="32" t="str">
        <f t="shared" si="289"/>
        <v>TERMINAL VALPARAÍSO 2/PERÍMETRO URBANO DO VALPARAÍSO (CÉU AZUL)/PERÍMETRO URBANO DO VALPARAÍSO (CÉU AZUL)/BR-040/BR-040/EPIA/EPIA/EPDB/EPDB/EPAR/EPAR/EIXO L SUL/EIXO L SUL/EIXO MONUMENTAL/EIXO MONUMENTAL</v>
      </c>
    </row>
    <row r="6194" spans="1:11" x14ac:dyDescent="0.2">
      <c r="A6194" s="2" t="s">
        <v>840</v>
      </c>
      <c r="B6194" s="2" t="s">
        <v>615</v>
      </c>
      <c r="C6194" s="4">
        <v>5020</v>
      </c>
      <c r="D6194" s="2" t="s">
        <v>94</v>
      </c>
      <c r="E6194" s="2" t="s">
        <v>452</v>
      </c>
      <c r="F6194" s="23" t="str">
        <f t="shared" si="290"/>
        <v>ida</v>
      </c>
      <c r="G6194" s="4">
        <v>9</v>
      </c>
      <c r="H6194" s="2" t="s">
        <v>615</v>
      </c>
      <c r="I6194" s="2" t="s">
        <v>481</v>
      </c>
      <c r="J6194" s="23" t="str">
        <f t="shared" si="288"/>
        <v>UTB5020ida9</v>
      </c>
      <c r="K6194" s="32" t="str">
        <f t="shared" si="289"/>
        <v>TERMINAL VALPARAÍSO 2/PERÍMETRO URBANO DO VALPARAÍSO (CÉU AZUL)/PERÍMETRO URBANO DO VALPARAÍSO (CÉU AZUL)/BR-040/BR-040/EPIA/EPIA/EPDB/EPDB/EPAR/EPAR/EIXO L SUL/EIXO L SUL/EIXO MONUMENTAL/EIXO MONUMENTAL/ESPLANADA</v>
      </c>
    </row>
    <row r="6195" spans="1:11" x14ac:dyDescent="0.2">
      <c r="A6195" s="2" t="s">
        <v>840</v>
      </c>
      <c r="B6195" s="2" t="s">
        <v>615</v>
      </c>
      <c r="C6195" s="4">
        <v>5020</v>
      </c>
      <c r="D6195" s="2" t="s">
        <v>94</v>
      </c>
      <c r="E6195" s="2" t="s">
        <v>452</v>
      </c>
      <c r="F6195" s="23" t="str">
        <f t="shared" si="290"/>
        <v>ida</v>
      </c>
      <c r="G6195" s="4">
        <v>9</v>
      </c>
      <c r="H6195" s="2" t="s">
        <v>615</v>
      </c>
      <c r="I6195" s="2" t="s">
        <v>481</v>
      </c>
      <c r="J6195" s="23" t="str">
        <f t="shared" si="288"/>
        <v>UTB5020ida9</v>
      </c>
      <c r="K6195" s="32" t="str">
        <f t="shared" si="289"/>
        <v>TERMINAL VALPARAÍSO 2/PERÍMETRO URBANO DO VALPARAÍSO (CÉU AZUL)/PERÍMETRO URBANO DO VALPARAÍSO (CÉU AZUL)/BR-040/BR-040/EPIA/EPIA/EPDB/EPDB/EPAR/EPAR/EIXO L SUL/EIXO L SUL/EIXO MONUMENTAL/EIXO MONUMENTAL/ESPLANADA/ESPLANADA</v>
      </c>
    </row>
    <row r="6196" spans="1:11" x14ac:dyDescent="0.2">
      <c r="A6196" s="2" t="s">
        <v>840</v>
      </c>
      <c r="B6196" s="2" t="s">
        <v>615</v>
      </c>
      <c r="C6196" s="4">
        <v>5020</v>
      </c>
      <c r="D6196" s="2" t="s">
        <v>94</v>
      </c>
      <c r="E6196" s="2" t="s">
        <v>452</v>
      </c>
      <c r="F6196" s="23" t="str">
        <f t="shared" si="290"/>
        <v>ida</v>
      </c>
      <c r="G6196" s="4">
        <v>10</v>
      </c>
      <c r="H6196" s="2" t="s">
        <v>483</v>
      </c>
      <c r="I6196" s="2" t="s">
        <v>481</v>
      </c>
      <c r="J6196" s="23" t="str">
        <f t="shared" si="288"/>
        <v>UTB5020ida10</v>
      </c>
      <c r="K6196" s="32" t="str">
        <f t="shared" si="289"/>
        <v>TERMINAL VALPARAÍSO 2/PERÍMETRO URBANO DO VALPARAÍSO (CÉU AZUL)/PERÍMETRO URBANO DO VALPARAÍSO (CÉU AZUL)/BR-040/BR-040/EPIA/EPIA/EPDB/EPDB/EPAR/EPAR/EIXO L SUL/EIXO L SUL/EIXO MONUMENTAL/EIXO MONUMENTAL/ESPLANADA/ESPLANADA/RODOVIÁRIA PLANO PILOTO</v>
      </c>
    </row>
    <row r="6197" spans="1:11" x14ac:dyDescent="0.2">
      <c r="A6197" s="2" t="s">
        <v>840</v>
      </c>
      <c r="B6197" s="2" t="s">
        <v>615</v>
      </c>
      <c r="C6197" s="4">
        <v>5020</v>
      </c>
      <c r="D6197" s="2" t="s">
        <v>94</v>
      </c>
      <c r="E6197" s="2" t="s">
        <v>452</v>
      </c>
      <c r="F6197" s="23" t="str">
        <f t="shared" si="290"/>
        <v>ida</v>
      </c>
      <c r="G6197" s="4">
        <v>10</v>
      </c>
      <c r="H6197" s="2" t="s">
        <v>483</v>
      </c>
      <c r="I6197" s="2" t="s">
        <v>481</v>
      </c>
      <c r="J6197" s="23" t="str">
        <f t="shared" si="288"/>
        <v>UTB5020ida10</v>
      </c>
      <c r="K6197" s="32" t="str">
        <f t="shared" si="289"/>
        <v>TERMINAL VALPARAÍSO 2/PERÍMETRO URBANO DO VALPARAÍSO (CÉU AZUL)/PERÍMETRO URBANO DO VALPARAÍSO (CÉU AZUL)/BR-040/BR-040/EPIA/EPIA/EPDB/EPDB/EPAR/EPAR/EIXO L SUL/EIXO L SUL/EIXO MONUMENTAL/EIXO MONUMENTAL/ESPLANADA/ESPLANADA/RODOVIÁRIA PLANO PILOTO/RODOVIÁRIA PLANO PILOTO</v>
      </c>
    </row>
    <row r="6198" spans="1:11" x14ac:dyDescent="0.2">
      <c r="A6198" s="2" t="s">
        <v>840</v>
      </c>
      <c r="B6198" s="2" t="s">
        <v>615</v>
      </c>
      <c r="C6198" s="4">
        <v>5020</v>
      </c>
      <c r="D6198" s="2" t="s">
        <v>94</v>
      </c>
      <c r="E6198" s="2" t="s">
        <v>469</v>
      </c>
      <c r="F6198" s="23" t="str">
        <f t="shared" si="290"/>
        <v>volta</v>
      </c>
      <c r="G6198" s="4">
        <v>1</v>
      </c>
      <c r="H6198" s="2" t="s">
        <v>483</v>
      </c>
      <c r="I6198" s="2" t="s">
        <v>481</v>
      </c>
      <c r="J6198" s="23" t="str">
        <f t="shared" si="288"/>
        <v>UTB5020volta1</v>
      </c>
      <c r="K6198" s="32" t="str">
        <f t="shared" si="289"/>
        <v>RODOVIÁRIA PLANO PILOTO</v>
      </c>
    </row>
    <row r="6199" spans="1:11" x14ac:dyDescent="0.2">
      <c r="A6199" s="2" t="s">
        <v>840</v>
      </c>
      <c r="B6199" s="2" t="s">
        <v>615</v>
      </c>
      <c r="C6199" s="4">
        <v>5020</v>
      </c>
      <c r="D6199" s="2" t="s">
        <v>94</v>
      </c>
      <c r="E6199" s="2" t="s">
        <v>469</v>
      </c>
      <c r="F6199" s="23" t="str">
        <f t="shared" si="290"/>
        <v>volta</v>
      </c>
      <c r="G6199" s="4">
        <v>1</v>
      </c>
      <c r="H6199" s="2" t="s">
        <v>483</v>
      </c>
      <c r="I6199" s="2" t="s">
        <v>481</v>
      </c>
      <c r="J6199" s="23" t="str">
        <f t="shared" si="288"/>
        <v>UTB5020volta1</v>
      </c>
      <c r="K6199" s="32" t="str">
        <f t="shared" si="289"/>
        <v>RODOVIÁRIA PLANO PILOTO</v>
      </c>
    </row>
    <row r="6200" spans="1:11" x14ac:dyDescent="0.2">
      <c r="A6200" s="2" t="s">
        <v>840</v>
      </c>
      <c r="B6200" s="2" t="s">
        <v>615</v>
      </c>
      <c r="C6200" s="4">
        <v>5020</v>
      </c>
      <c r="D6200" s="2" t="s">
        <v>94</v>
      </c>
      <c r="E6200" s="2" t="s">
        <v>469</v>
      </c>
      <c r="F6200" s="23" t="str">
        <f t="shared" si="290"/>
        <v>volta</v>
      </c>
      <c r="G6200" s="4">
        <v>2</v>
      </c>
      <c r="H6200" s="2" t="s">
        <v>615</v>
      </c>
      <c r="I6200" s="2" t="s">
        <v>481</v>
      </c>
      <c r="J6200" s="23" t="str">
        <f t="shared" si="288"/>
        <v>UTB5020volta2</v>
      </c>
      <c r="K6200" s="32" t="str">
        <f t="shared" si="289"/>
        <v>RODOVIÁRIA PLANO PILOTO/ESPLANADA</v>
      </c>
    </row>
    <row r="6201" spans="1:11" x14ac:dyDescent="0.2">
      <c r="A6201" s="2" t="s">
        <v>840</v>
      </c>
      <c r="B6201" s="2" t="s">
        <v>615</v>
      </c>
      <c r="C6201" s="4">
        <v>5020</v>
      </c>
      <c r="D6201" s="2" t="s">
        <v>94</v>
      </c>
      <c r="E6201" s="2" t="s">
        <v>469</v>
      </c>
      <c r="F6201" s="23" t="str">
        <f t="shared" si="290"/>
        <v>volta</v>
      </c>
      <c r="G6201" s="4">
        <v>2</v>
      </c>
      <c r="H6201" s="2" t="s">
        <v>615</v>
      </c>
      <c r="I6201" s="2" t="s">
        <v>481</v>
      </c>
      <c r="J6201" s="23" t="str">
        <f t="shared" si="288"/>
        <v>UTB5020volta2</v>
      </c>
      <c r="K6201" s="32" t="str">
        <f t="shared" si="289"/>
        <v>RODOVIÁRIA PLANO PILOTO/ESPLANADA/ESPLANADA</v>
      </c>
    </row>
    <row r="6202" spans="1:11" x14ac:dyDescent="0.2">
      <c r="A6202" s="2" t="s">
        <v>840</v>
      </c>
      <c r="B6202" s="2" t="s">
        <v>615</v>
      </c>
      <c r="C6202" s="4">
        <v>5020</v>
      </c>
      <c r="D6202" s="2" t="s">
        <v>94</v>
      </c>
      <c r="E6202" s="2" t="s">
        <v>469</v>
      </c>
      <c r="F6202" s="23" t="str">
        <f t="shared" si="290"/>
        <v>volta</v>
      </c>
      <c r="G6202" s="4">
        <v>3</v>
      </c>
      <c r="H6202" s="2" t="s">
        <v>538</v>
      </c>
      <c r="I6202" s="2" t="s">
        <v>481</v>
      </c>
      <c r="J6202" s="23" t="str">
        <f t="shared" si="288"/>
        <v>UTB5020volta3</v>
      </c>
      <c r="K6202" s="32" t="str">
        <f t="shared" si="289"/>
        <v>RODOVIÁRIA PLANO PILOTO/ESPLANADA/ESPLANADA/EIXO MONUMENTAL</v>
      </c>
    </row>
    <row r="6203" spans="1:11" x14ac:dyDescent="0.2">
      <c r="A6203" s="2" t="s">
        <v>840</v>
      </c>
      <c r="B6203" s="2" t="s">
        <v>615</v>
      </c>
      <c r="C6203" s="4">
        <v>5020</v>
      </c>
      <c r="D6203" s="2" t="s">
        <v>94</v>
      </c>
      <c r="E6203" s="2" t="s">
        <v>469</v>
      </c>
      <c r="F6203" s="23" t="str">
        <f t="shared" si="290"/>
        <v>volta</v>
      </c>
      <c r="G6203" s="4">
        <v>3</v>
      </c>
      <c r="H6203" s="2" t="s">
        <v>538</v>
      </c>
      <c r="I6203" s="2" t="s">
        <v>481</v>
      </c>
      <c r="J6203" s="23" t="str">
        <f t="shared" si="288"/>
        <v>UTB5020volta3</v>
      </c>
      <c r="K6203" s="32" t="str">
        <f t="shared" si="289"/>
        <v>RODOVIÁRIA PLANO PILOTO/ESPLANADA/ESPLANADA/EIXO MONUMENTAL/EIXO MONUMENTAL</v>
      </c>
    </row>
    <row r="6204" spans="1:11" x14ac:dyDescent="0.2">
      <c r="A6204" s="2" t="s">
        <v>840</v>
      </c>
      <c r="B6204" s="2" t="s">
        <v>615</v>
      </c>
      <c r="C6204" s="4">
        <v>5020</v>
      </c>
      <c r="D6204" s="2" t="s">
        <v>94</v>
      </c>
      <c r="E6204" s="2" t="s">
        <v>469</v>
      </c>
      <c r="F6204" s="23" t="str">
        <f t="shared" si="290"/>
        <v>volta</v>
      </c>
      <c r="G6204" s="4">
        <v>4</v>
      </c>
      <c r="H6204" s="2" t="s">
        <v>816</v>
      </c>
      <c r="I6204" s="2" t="s">
        <v>481</v>
      </c>
      <c r="J6204" s="23" t="str">
        <f t="shared" si="288"/>
        <v>UTB5020volta4</v>
      </c>
      <c r="K6204" s="32" t="str">
        <f t="shared" si="289"/>
        <v>RODOVIÁRIA PLANO PILOTO/ESPLANADA/ESPLANADA/EIXO MONUMENTAL/EIXO MONUMENTAL/EIXO L SUL</v>
      </c>
    </row>
    <row r="6205" spans="1:11" x14ac:dyDescent="0.2">
      <c r="A6205" s="2" t="s">
        <v>840</v>
      </c>
      <c r="B6205" s="2" t="s">
        <v>615</v>
      </c>
      <c r="C6205" s="4">
        <v>5020</v>
      </c>
      <c r="D6205" s="2" t="s">
        <v>94</v>
      </c>
      <c r="E6205" s="2" t="s">
        <v>469</v>
      </c>
      <c r="F6205" s="23" t="str">
        <f t="shared" si="290"/>
        <v>volta</v>
      </c>
      <c r="G6205" s="4">
        <v>4</v>
      </c>
      <c r="H6205" s="2" t="s">
        <v>816</v>
      </c>
      <c r="I6205" s="2" t="s">
        <v>481</v>
      </c>
      <c r="J6205" s="23" t="str">
        <f t="shared" si="288"/>
        <v>UTB5020volta4</v>
      </c>
      <c r="K6205" s="32" t="str">
        <f t="shared" si="289"/>
        <v>RODOVIÁRIA PLANO PILOTO/ESPLANADA/ESPLANADA/EIXO MONUMENTAL/EIXO MONUMENTAL/EIXO L SUL/EIXO L SUL</v>
      </c>
    </row>
    <row r="6206" spans="1:11" x14ac:dyDescent="0.2">
      <c r="A6206" s="2" t="s">
        <v>840</v>
      </c>
      <c r="B6206" s="2" t="s">
        <v>615</v>
      </c>
      <c r="C6206" s="4">
        <v>5020</v>
      </c>
      <c r="D6206" s="2" t="s">
        <v>94</v>
      </c>
      <c r="E6206" s="2" t="s">
        <v>469</v>
      </c>
      <c r="F6206" s="23" t="str">
        <f t="shared" si="290"/>
        <v>volta</v>
      </c>
      <c r="G6206" s="4">
        <v>5</v>
      </c>
      <c r="H6206" s="2" t="s">
        <v>814</v>
      </c>
      <c r="I6206" s="2" t="s">
        <v>813</v>
      </c>
      <c r="J6206" s="23" t="str">
        <f t="shared" si="288"/>
        <v>UTB5020volta5</v>
      </c>
      <c r="K6206" s="32" t="str">
        <f t="shared" si="289"/>
        <v>RODOVIÁRIA PLANO PILOTO/ESPLANADA/ESPLANADA/EIXO MONUMENTAL/EIXO MONUMENTAL/EIXO L SUL/EIXO L SUL/EPAR</v>
      </c>
    </row>
    <row r="6207" spans="1:11" x14ac:dyDescent="0.2">
      <c r="A6207" s="2" t="s">
        <v>840</v>
      </c>
      <c r="B6207" s="2" t="s">
        <v>615</v>
      </c>
      <c r="C6207" s="4">
        <v>5020</v>
      </c>
      <c r="D6207" s="2" t="s">
        <v>94</v>
      </c>
      <c r="E6207" s="2" t="s">
        <v>469</v>
      </c>
      <c r="F6207" s="23" t="str">
        <f t="shared" si="290"/>
        <v>volta</v>
      </c>
      <c r="G6207" s="4">
        <v>5</v>
      </c>
      <c r="H6207" s="2" t="s">
        <v>814</v>
      </c>
      <c r="I6207" s="2" t="s">
        <v>813</v>
      </c>
      <c r="J6207" s="23" t="str">
        <f t="shared" si="288"/>
        <v>UTB5020volta5</v>
      </c>
      <c r="K6207" s="32" t="str">
        <f t="shared" si="289"/>
        <v>RODOVIÁRIA PLANO PILOTO/ESPLANADA/ESPLANADA/EIXO MONUMENTAL/EIXO MONUMENTAL/EIXO L SUL/EIXO L SUL/EPAR/EPAR</v>
      </c>
    </row>
    <row r="6208" spans="1:11" x14ac:dyDescent="0.2">
      <c r="A6208" s="2" t="s">
        <v>840</v>
      </c>
      <c r="B6208" s="2" t="s">
        <v>615</v>
      </c>
      <c r="C6208" s="4">
        <v>5020</v>
      </c>
      <c r="D6208" s="2" t="s">
        <v>94</v>
      </c>
      <c r="E6208" s="2" t="s">
        <v>469</v>
      </c>
      <c r="F6208" s="23" t="str">
        <f t="shared" si="290"/>
        <v>volta</v>
      </c>
      <c r="G6208" s="4">
        <v>6</v>
      </c>
      <c r="H6208" s="2" t="s">
        <v>812</v>
      </c>
      <c r="I6208" s="2" t="s">
        <v>813</v>
      </c>
      <c r="J6208" s="23" t="str">
        <f t="shared" si="288"/>
        <v>UTB5020volta6</v>
      </c>
      <c r="K6208" s="32" t="str">
        <f t="shared" si="289"/>
        <v>RODOVIÁRIA PLANO PILOTO/ESPLANADA/ESPLANADA/EIXO MONUMENTAL/EIXO MONUMENTAL/EIXO L SUL/EIXO L SUL/EPAR/EPAR/EPDB</v>
      </c>
    </row>
    <row r="6209" spans="1:11" x14ac:dyDescent="0.2">
      <c r="A6209" s="2" t="s">
        <v>840</v>
      </c>
      <c r="B6209" s="2" t="s">
        <v>615</v>
      </c>
      <c r="C6209" s="4">
        <v>5020</v>
      </c>
      <c r="D6209" s="2" t="s">
        <v>94</v>
      </c>
      <c r="E6209" s="2" t="s">
        <v>469</v>
      </c>
      <c r="F6209" s="23" t="str">
        <f t="shared" si="290"/>
        <v>volta</v>
      </c>
      <c r="G6209" s="4">
        <v>6</v>
      </c>
      <c r="H6209" s="2" t="s">
        <v>812</v>
      </c>
      <c r="I6209" s="2" t="s">
        <v>813</v>
      </c>
      <c r="J6209" s="23" t="str">
        <f t="shared" si="288"/>
        <v>UTB5020volta6</v>
      </c>
      <c r="K6209" s="32" t="str">
        <f t="shared" si="289"/>
        <v>RODOVIÁRIA PLANO PILOTO/ESPLANADA/ESPLANADA/EIXO MONUMENTAL/EIXO MONUMENTAL/EIXO L SUL/EIXO L SUL/EPAR/EPAR/EPDB/EPDB</v>
      </c>
    </row>
    <row r="6210" spans="1:11" x14ac:dyDescent="0.2">
      <c r="A6210" s="2" t="s">
        <v>840</v>
      </c>
      <c r="B6210" s="2" t="s">
        <v>615</v>
      </c>
      <c r="C6210" s="4">
        <v>5020</v>
      </c>
      <c r="D6210" s="2" t="s">
        <v>94</v>
      </c>
      <c r="E6210" s="2" t="s">
        <v>469</v>
      </c>
      <c r="F6210" s="23" t="str">
        <f t="shared" si="290"/>
        <v>volta</v>
      </c>
      <c r="G6210" s="4">
        <v>7</v>
      </c>
      <c r="H6210" s="2" t="s">
        <v>463</v>
      </c>
      <c r="I6210" s="2" t="s">
        <v>811</v>
      </c>
      <c r="J6210" s="23" t="str">
        <f t="shared" si="288"/>
        <v>UTB5020volta7</v>
      </c>
      <c r="K6210" s="32" t="str">
        <f t="shared" si="289"/>
        <v>RODOVIÁRIA PLANO PILOTO/ESPLANADA/ESPLANADA/EIXO MONUMENTAL/EIXO MONUMENTAL/EIXO L SUL/EIXO L SUL/EPAR/EPAR/EPDB/EPDB/EPIA</v>
      </c>
    </row>
    <row r="6211" spans="1:11" x14ac:dyDescent="0.2">
      <c r="A6211" s="2" t="s">
        <v>840</v>
      </c>
      <c r="B6211" s="2" t="s">
        <v>615</v>
      </c>
      <c r="C6211" s="4">
        <v>5020</v>
      </c>
      <c r="D6211" s="2" t="s">
        <v>94</v>
      </c>
      <c r="E6211" s="2" t="s">
        <v>469</v>
      </c>
      <c r="F6211" s="23" t="str">
        <f t="shared" si="290"/>
        <v>volta</v>
      </c>
      <c r="G6211" s="4">
        <v>7</v>
      </c>
      <c r="H6211" s="2" t="s">
        <v>463</v>
      </c>
      <c r="I6211" s="2" t="s">
        <v>811</v>
      </c>
      <c r="J6211" s="23" t="str">
        <f t="shared" ref="J6211:J6274" si="291">D6211&amp;C6211&amp;F6211&amp;G6211</f>
        <v>UTB5020volta7</v>
      </c>
      <c r="K6211" s="32" t="str">
        <f t="shared" ref="K6211:K6274" si="292">IF(G6211=1,H6211,K6210&amp;"/"&amp;H6211)</f>
        <v>RODOVIÁRIA PLANO PILOTO/ESPLANADA/ESPLANADA/EIXO MONUMENTAL/EIXO MONUMENTAL/EIXO L SUL/EIXO L SUL/EPAR/EPAR/EPDB/EPDB/EPIA/EPIA</v>
      </c>
    </row>
    <row r="6212" spans="1:11" x14ac:dyDescent="0.2">
      <c r="A6212" s="2" t="s">
        <v>840</v>
      </c>
      <c r="B6212" s="2" t="s">
        <v>615</v>
      </c>
      <c r="C6212" s="4">
        <v>5020</v>
      </c>
      <c r="D6212" s="2" t="s">
        <v>94</v>
      </c>
      <c r="E6212" s="2" t="s">
        <v>469</v>
      </c>
      <c r="F6212" s="23" t="str">
        <f t="shared" ref="F6212:F6275" si="293">IF(LEFT(E6212,3)="ida","ida","volta")</f>
        <v>volta</v>
      </c>
      <c r="G6212" s="4">
        <v>8</v>
      </c>
      <c r="H6212" s="2" t="s">
        <v>809</v>
      </c>
      <c r="I6212" s="2" t="s">
        <v>810</v>
      </c>
      <c r="J6212" s="23" t="str">
        <f t="shared" si="291"/>
        <v>UTB5020volta8</v>
      </c>
      <c r="K6212" s="32" t="str">
        <f t="shared" si="292"/>
        <v>RODOVIÁRIA PLANO PILOTO/ESPLANADA/ESPLANADA/EIXO MONUMENTAL/EIXO MONUMENTAL/EIXO L SUL/EIXO L SUL/EPAR/EPAR/EPDB/EPDB/EPIA/EPIA/BR-040</v>
      </c>
    </row>
    <row r="6213" spans="1:11" x14ac:dyDescent="0.2">
      <c r="A6213" s="2" t="s">
        <v>840</v>
      </c>
      <c r="B6213" s="2" t="s">
        <v>615</v>
      </c>
      <c r="C6213" s="4">
        <v>5020</v>
      </c>
      <c r="D6213" s="2" t="s">
        <v>94</v>
      </c>
      <c r="E6213" s="2" t="s">
        <v>469</v>
      </c>
      <c r="F6213" s="23" t="str">
        <f t="shared" si="293"/>
        <v>volta</v>
      </c>
      <c r="G6213" s="4">
        <v>8</v>
      </c>
      <c r="H6213" s="2" t="s">
        <v>809</v>
      </c>
      <c r="I6213" s="2" t="s">
        <v>810</v>
      </c>
      <c r="J6213" s="23" t="str">
        <f t="shared" si="291"/>
        <v>UTB5020volta8</v>
      </c>
      <c r="K6213" s="32" t="str">
        <f t="shared" si="292"/>
        <v>RODOVIÁRIA PLANO PILOTO/ESPLANADA/ESPLANADA/EIXO MONUMENTAL/EIXO MONUMENTAL/EIXO L SUL/EIXO L SUL/EPAR/EPAR/EPDB/EPDB/EPIA/EPIA/BR-040/BR-040</v>
      </c>
    </row>
    <row r="6214" spans="1:11" x14ac:dyDescent="0.2">
      <c r="A6214" s="2" t="s">
        <v>840</v>
      </c>
      <c r="B6214" s="2" t="s">
        <v>615</v>
      </c>
      <c r="C6214" s="4">
        <v>5020</v>
      </c>
      <c r="D6214" s="2" t="s">
        <v>94</v>
      </c>
      <c r="E6214" s="2" t="s">
        <v>469</v>
      </c>
      <c r="F6214" s="23" t="str">
        <f t="shared" si="293"/>
        <v>volta</v>
      </c>
      <c r="G6214" s="4">
        <v>9</v>
      </c>
      <c r="H6214" s="2" t="s">
        <v>843</v>
      </c>
      <c r="I6214" s="2" t="s">
        <v>842</v>
      </c>
      <c r="J6214" s="23" t="str">
        <f t="shared" si="291"/>
        <v>UTB5020volta9</v>
      </c>
      <c r="K6214" s="32" t="str">
        <f t="shared" si="292"/>
        <v>RODOVIÁRIA PLANO PILOTO/ESPLANADA/ESPLANADA/EIXO MONUMENTAL/EIXO MONUMENTAL/EIXO L SUL/EIXO L SUL/EPAR/EPAR/EPDB/EPDB/EPIA/EPIA/BR-040/BR-040/PERÍMETRO URBANO DO VALPARAÍSO (CÉU AZUL)</v>
      </c>
    </row>
    <row r="6215" spans="1:11" x14ac:dyDescent="0.2">
      <c r="A6215" s="2" t="s">
        <v>840</v>
      </c>
      <c r="B6215" s="2" t="s">
        <v>615</v>
      </c>
      <c r="C6215" s="4">
        <v>5020</v>
      </c>
      <c r="D6215" s="2" t="s">
        <v>94</v>
      </c>
      <c r="E6215" s="2" t="s">
        <v>469</v>
      </c>
      <c r="F6215" s="23" t="str">
        <f t="shared" si="293"/>
        <v>volta</v>
      </c>
      <c r="G6215" s="4">
        <v>9</v>
      </c>
      <c r="H6215" s="2" t="s">
        <v>843</v>
      </c>
      <c r="I6215" s="2" t="s">
        <v>842</v>
      </c>
      <c r="J6215" s="23" t="str">
        <f t="shared" si="291"/>
        <v>UTB5020volta9</v>
      </c>
      <c r="K6215" s="32" t="str">
        <f t="shared" si="292"/>
        <v>RODOVIÁRIA PLANO PILOTO/ESPLANADA/ESPLANADA/EIXO MONUMENTAL/EIXO MONUMENTAL/EIXO L SUL/EIXO L SUL/EPAR/EPAR/EPDB/EPDB/EPIA/EPIA/BR-040/BR-040/PERÍMETRO URBANO DO VALPARAÍSO (CÉU AZUL)/PERÍMETRO URBANO DO VALPARAÍSO (CÉU AZUL)</v>
      </c>
    </row>
    <row r="6216" spans="1:11" x14ac:dyDescent="0.2">
      <c r="A6216" s="2" t="s">
        <v>840</v>
      </c>
      <c r="B6216" s="2" t="s">
        <v>615</v>
      </c>
      <c r="C6216" s="4">
        <v>5020</v>
      </c>
      <c r="D6216" s="2" t="s">
        <v>94</v>
      </c>
      <c r="E6216" s="2" t="s">
        <v>469</v>
      </c>
      <c r="F6216" s="23" t="str">
        <f t="shared" si="293"/>
        <v>volta</v>
      </c>
      <c r="G6216" s="4">
        <v>10</v>
      </c>
      <c r="H6216" s="2" t="s">
        <v>841</v>
      </c>
      <c r="I6216" s="2" t="s">
        <v>842</v>
      </c>
      <c r="J6216" s="23" t="str">
        <f t="shared" si="291"/>
        <v>UTB5020volta10</v>
      </c>
      <c r="K6216" s="32" t="str">
        <f t="shared" si="292"/>
        <v>RODOVIÁRIA PLANO PILOTO/ESPLANADA/ESPLANADA/EIXO MONUMENTAL/EIXO MONUMENTAL/EIXO L SUL/EIXO L SUL/EPAR/EPAR/EPDB/EPDB/EPIA/EPIA/BR-040/BR-040/PERÍMETRO URBANO DO VALPARAÍSO (CÉU AZUL)/PERÍMETRO URBANO DO VALPARAÍSO (CÉU AZUL)/TERMINAL VALPARAÍSO 2</v>
      </c>
    </row>
    <row r="6217" spans="1:11" x14ac:dyDescent="0.2">
      <c r="A6217" s="2" t="s">
        <v>840</v>
      </c>
      <c r="B6217" s="2" t="s">
        <v>615</v>
      </c>
      <c r="C6217" s="4">
        <v>5020</v>
      </c>
      <c r="D6217" s="2" t="s">
        <v>94</v>
      </c>
      <c r="E6217" s="2" t="s">
        <v>469</v>
      </c>
      <c r="F6217" s="23" t="str">
        <f t="shared" si="293"/>
        <v>volta</v>
      </c>
      <c r="G6217" s="4">
        <v>10</v>
      </c>
      <c r="H6217" s="2" t="s">
        <v>841</v>
      </c>
      <c r="I6217" s="2" t="s">
        <v>842</v>
      </c>
      <c r="J6217" s="23" t="str">
        <f t="shared" si="291"/>
        <v>UTB5020volta10</v>
      </c>
      <c r="K6217" s="32" t="str">
        <f t="shared" si="292"/>
        <v>RODOVIÁRIA PLANO PILOTO/ESPLANADA/ESPLANADA/EIXO MONUMENTAL/EIXO MONUMENTAL/EIXO L SUL/EIXO L SUL/EPAR/EPAR/EPDB/EPDB/EPIA/EPIA/BR-040/BR-040/PERÍMETRO URBANO DO VALPARAÍSO (CÉU AZUL)/PERÍMETRO URBANO DO VALPARAÍSO (CÉU AZUL)/TERMINAL VALPARAÍSO 2/TERMINAL VALPARAÍSO 2</v>
      </c>
    </row>
    <row r="6218" spans="1:11" x14ac:dyDescent="0.2">
      <c r="A6218" s="2" t="s">
        <v>840</v>
      </c>
      <c r="B6218" s="2" t="s">
        <v>833</v>
      </c>
      <c r="C6218" s="4">
        <v>5031</v>
      </c>
      <c r="D6218" s="2" t="s">
        <v>94</v>
      </c>
      <c r="E6218" s="2" t="s">
        <v>452</v>
      </c>
      <c r="F6218" s="23" t="str">
        <f t="shared" si="293"/>
        <v>ida</v>
      </c>
      <c r="G6218" s="4">
        <v>1</v>
      </c>
      <c r="H6218" s="2" t="s">
        <v>841</v>
      </c>
      <c r="I6218" s="2" t="s">
        <v>842</v>
      </c>
      <c r="J6218" s="23" t="str">
        <f t="shared" si="291"/>
        <v>UTB5031ida1</v>
      </c>
      <c r="K6218" s="32" t="str">
        <f t="shared" si="292"/>
        <v>TERMINAL VALPARAÍSO 2</v>
      </c>
    </row>
    <row r="6219" spans="1:11" x14ac:dyDescent="0.2">
      <c r="A6219" s="2" t="s">
        <v>840</v>
      </c>
      <c r="B6219" s="2" t="s">
        <v>833</v>
      </c>
      <c r="C6219" s="4">
        <v>5031</v>
      </c>
      <c r="D6219" s="2" t="s">
        <v>94</v>
      </c>
      <c r="E6219" s="2" t="s">
        <v>452</v>
      </c>
      <c r="F6219" s="23" t="str">
        <f t="shared" si="293"/>
        <v>ida</v>
      </c>
      <c r="G6219" s="4">
        <v>2</v>
      </c>
      <c r="H6219" s="2" t="s">
        <v>843</v>
      </c>
      <c r="I6219" s="2" t="s">
        <v>842</v>
      </c>
      <c r="J6219" s="23" t="str">
        <f t="shared" si="291"/>
        <v>UTB5031ida2</v>
      </c>
      <c r="K6219" s="32" t="str">
        <f t="shared" si="292"/>
        <v>TERMINAL VALPARAÍSO 2/PERÍMETRO URBANO DO VALPARAÍSO (CÉU AZUL)</v>
      </c>
    </row>
    <row r="6220" spans="1:11" x14ac:dyDescent="0.2">
      <c r="A6220" s="2" t="s">
        <v>840</v>
      </c>
      <c r="B6220" s="2" t="s">
        <v>833</v>
      </c>
      <c r="C6220" s="4">
        <v>5031</v>
      </c>
      <c r="D6220" s="2" t="s">
        <v>94</v>
      </c>
      <c r="E6220" s="2" t="s">
        <v>452</v>
      </c>
      <c r="F6220" s="23" t="str">
        <f t="shared" si="293"/>
        <v>ida</v>
      </c>
      <c r="G6220" s="4">
        <v>3</v>
      </c>
      <c r="H6220" s="2" t="s">
        <v>809</v>
      </c>
      <c r="I6220" s="2" t="s">
        <v>810</v>
      </c>
      <c r="J6220" s="23" t="str">
        <f t="shared" si="291"/>
        <v>UTB5031ida3</v>
      </c>
      <c r="K6220" s="32" t="str">
        <f t="shared" si="292"/>
        <v>TERMINAL VALPARAÍSO 2/PERÍMETRO URBANO DO VALPARAÍSO (CÉU AZUL)/BR-040</v>
      </c>
    </row>
    <row r="6221" spans="1:11" x14ac:dyDescent="0.2">
      <c r="A6221" s="2" t="s">
        <v>840</v>
      </c>
      <c r="B6221" s="2" t="s">
        <v>833</v>
      </c>
      <c r="C6221" s="4">
        <v>5031</v>
      </c>
      <c r="D6221" s="2" t="s">
        <v>94</v>
      </c>
      <c r="E6221" s="2" t="s">
        <v>452</v>
      </c>
      <c r="F6221" s="23" t="str">
        <f t="shared" si="293"/>
        <v>ida</v>
      </c>
      <c r="G6221" s="4">
        <v>4</v>
      </c>
      <c r="H6221" s="2" t="s">
        <v>463</v>
      </c>
      <c r="I6221" s="2" t="s">
        <v>811</v>
      </c>
      <c r="J6221" s="23" t="str">
        <f t="shared" si="291"/>
        <v>UTB5031ida4</v>
      </c>
      <c r="K6221" s="32" t="str">
        <f t="shared" si="292"/>
        <v>TERMINAL VALPARAÍSO 2/PERÍMETRO URBANO DO VALPARAÍSO (CÉU AZUL)/BR-040/EPIA</v>
      </c>
    </row>
    <row r="6222" spans="1:11" x14ac:dyDescent="0.2">
      <c r="A6222" s="2" t="s">
        <v>840</v>
      </c>
      <c r="B6222" s="2" t="s">
        <v>833</v>
      </c>
      <c r="C6222" s="4">
        <v>5031</v>
      </c>
      <c r="D6222" s="2" t="s">
        <v>94</v>
      </c>
      <c r="E6222" s="2" t="s">
        <v>452</v>
      </c>
      <c r="F6222" s="23" t="str">
        <f t="shared" si="293"/>
        <v>ida</v>
      </c>
      <c r="G6222" s="4">
        <v>5</v>
      </c>
      <c r="H6222" s="2" t="s">
        <v>812</v>
      </c>
      <c r="I6222" s="2" t="s">
        <v>813</v>
      </c>
      <c r="J6222" s="23" t="str">
        <f t="shared" si="291"/>
        <v>UTB5031ida5</v>
      </c>
      <c r="K6222" s="32" t="str">
        <f t="shared" si="292"/>
        <v>TERMINAL VALPARAÍSO 2/PERÍMETRO URBANO DO VALPARAÍSO (CÉU AZUL)/BR-040/EPIA/EPDB</v>
      </c>
    </row>
    <row r="6223" spans="1:11" x14ac:dyDescent="0.2">
      <c r="A6223" s="2" t="s">
        <v>840</v>
      </c>
      <c r="B6223" s="2" t="s">
        <v>833</v>
      </c>
      <c r="C6223" s="4">
        <v>5031</v>
      </c>
      <c r="D6223" s="2" t="s">
        <v>94</v>
      </c>
      <c r="E6223" s="2" t="s">
        <v>452</v>
      </c>
      <c r="F6223" s="23" t="str">
        <f t="shared" si="293"/>
        <v>ida</v>
      </c>
      <c r="G6223" s="4">
        <v>6</v>
      </c>
      <c r="H6223" s="2" t="s">
        <v>814</v>
      </c>
      <c r="I6223" s="2" t="s">
        <v>813</v>
      </c>
      <c r="J6223" s="23" t="str">
        <f t="shared" si="291"/>
        <v>UTB5031ida6</v>
      </c>
      <c r="K6223" s="32" t="str">
        <f t="shared" si="292"/>
        <v>TERMINAL VALPARAÍSO 2/PERÍMETRO URBANO DO VALPARAÍSO (CÉU AZUL)/BR-040/EPIA/EPDB/EPAR</v>
      </c>
    </row>
    <row r="6224" spans="1:11" x14ac:dyDescent="0.2">
      <c r="A6224" s="2" t="s">
        <v>840</v>
      </c>
      <c r="B6224" s="2" t="s">
        <v>833</v>
      </c>
      <c r="C6224" s="4">
        <v>5031</v>
      </c>
      <c r="D6224" s="2" t="s">
        <v>94</v>
      </c>
      <c r="E6224" s="2" t="s">
        <v>452</v>
      </c>
      <c r="F6224" s="23" t="str">
        <f t="shared" si="293"/>
        <v>ida</v>
      </c>
      <c r="G6224" s="4">
        <v>7</v>
      </c>
      <c r="H6224" s="2" t="s">
        <v>835</v>
      </c>
      <c r="I6224" s="2" t="s">
        <v>481</v>
      </c>
      <c r="J6224" s="23" t="str">
        <f t="shared" si="291"/>
        <v>UTB5031ida7</v>
      </c>
      <c r="K6224" s="32" t="str">
        <f t="shared" si="292"/>
        <v>TERMINAL VALPARAÍSO 2/PERÍMETRO URBANO DO VALPARAÍSO (CÉU AZUL)/BR-040/EPIA/EPDB/EPAR/EIXO W3 SUL</v>
      </c>
    </row>
    <row r="6225" spans="1:11" x14ac:dyDescent="0.2">
      <c r="A6225" s="2" t="s">
        <v>840</v>
      </c>
      <c r="B6225" s="2" t="s">
        <v>833</v>
      </c>
      <c r="C6225" s="4">
        <v>5031</v>
      </c>
      <c r="D6225" s="2" t="s">
        <v>94</v>
      </c>
      <c r="E6225" s="2" t="s">
        <v>452</v>
      </c>
      <c r="F6225" s="23" t="str">
        <f t="shared" si="293"/>
        <v>ida</v>
      </c>
      <c r="G6225" s="4">
        <v>8</v>
      </c>
      <c r="H6225" s="2" t="s">
        <v>570</v>
      </c>
      <c r="I6225" s="2" t="s">
        <v>481</v>
      </c>
      <c r="J6225" s="23" t="str">
        <f t="shared" si="291"/>
        <v>UTB5031ida8</v>
      </c>
      <c r="K6225" s="32" t="str">
        <f t="shared" si="292"/>
        <v>TERMINAL VALPARAÍSO 2/PERÍMETRO URBANO DO VALPARAÍSO (CÉU AZUL)/BR-040/EPIA/EPDB/EPAR/EIXO W3 SUL/EIXO W3 NORTE</v>
      </c>
    </row>
    <row r="6226" spans="1:11" x14ac:dyDescent="0.2">
      <c r="A6226" s="2" t="s">
        <v>840</v>
      </c>
      <c r="B6226" s="2" t="s">
        <v>833</v>
      </c>
      <c r="C6226" s="4">
        <v>5031</v>
      </c>
      <c r="D6226" s="2" t="s">
        <v>94</v>
      </c>
      <c r="E6226" s="2" t="s">
        <v>452</v>
      </c>
      <c r="F6226" s="23" t="str">
        <f t="shared" si="293"/>
        <v>ida</v>
      </c>
      <c r="G6226" s="4">
        <v>9</v>
      </c>
      <c r="H6226" s="2" t="s">
        <v>834</v>
      </c>
      <c r="I6226" s="2" t="s">
        <v>481</v>
      </c>
      <c r="J6226" s="23" t="str">
        <f t="shared" si="291"/>
        <v>UTB5031ida9</v>
      </c>
      <c r="K6226" s="32" t="str">
        <f t="shared" si="292"/>
        <v>TERMINAL VALPARAÍSO 2/PERÍMETRO URBANO DO VALPARAÍSO (CÉU AZUL)/BR-040/EPIA/EPDB/EPAR/EIXO W3 SUL/EIXO W3 NORTE/TERMINAL W3 NORTE</v>
      </c>
    </row>
    <row r="6227" spans="1:11" x14ac:dyDescent="0.2">
      <c r="A6227" s="2" t="s">
        <v>840</v>
      </c>
      <c r="B6227" s="2" t="s">
        <v>833</v>
      </c>
      <c r="C6227" s="4">
        <v>5031</v>
      </c>
      <c r="D6227" s="2" t="s">
        <v>94</v>
      </c>
      <c r="E6227" s="2" t="s">
        <v>469</v>
      </c>
      <c r="F6227" s="23" t="str">
        <f t="shared" si="293"/>
        <v>volta</v>
      </c>
      <c r="G6227" s="4">
        <v>1</v>
      </c>
      <c r="H6227" s="2" t="s">
        <v>834</v>
      </c>
      <c r="I6227" s="2" t="s">
        <v>481</v>
      </c>
      <c r="J6227" s="23" t="str">
        <f t="shared" si="291"/>
        <v>UTB5031volta1</v>
      </c>
      <c r="K6227" s="32" t="str">
        <f t="shared" si="292"/>
        <v>TERMINAL W3 NORTE</v>
      </c>
    </row>
    <row r="6228" spans="1:11" x14ac:dyDescent="0.2">
      <c r="A6228" s="2" t="s">
        <v>840</v>
      </c>
      <c r="B6228" s="2" t="s">
        <v>833</v>
      </c>
      <c r="C6228" s="4">
        <v>5031</v>
      </c>
      <c r="D6228" s="2" t="s">
        <v>94</v>
      </c>
      <c r="E6228" s="2" t="s">
        <v>469</v>
      </c>
      <c r="F6228" s="23" t="str">
        <f t="shared" si="293"/>
        <v>volta</v>
      </c>
      <c r="G6228" s="4">
        <v>2</v>
      </c>
      <c r="H6228" s="2" t="s">
        <v>570</v>
      </c>
      <c r="I6228" s="2" t="s">
        <v>481</v>
      </c>
      <c r="J6228" s="23" t="str">
        <f t="shared" si="291"/>
        <v>UTB5031volta2</v>
      </c>
      <c r="K6228" s="32" t="str">
        <f t="shared" si="292"/>
        <v>TERMINAL W3 NORTE/EIXO W3 NORTE</v>
      </c>
    </row>
    <row r="6229" spans="1:11" x14ac:dyDescent="0.2">
      <c r="A6229" s="2" t="s">
        <v>840</v>
      </c>
      <c r="B6229" s="2" t="s">
        <v>833</v>
      </c>
      <c r="C6229" s="4">
        <v>5031</v>
      </c>
      <c r="D6229" s="2" t="s">
        <v>94</v>
      </c>
      <c r="E6229" s="2" t="s">
        <v>469</v>
      </c>
      <c r="F6229" s="23" t="str">
        <f t="shared" si="293"/>
        <v>volta</v>
      </c>
      <c r="G6229" s="4">
        <v>3</v>
      </c>
      <c r="H6229" s="2" t="s">
        <v>835</v>
      </c>
      <c r="I6229" s="2" t="s">
        <v>481</v>
      </c>
      <c r="J6229" s="23" t="str">
        <f t="shared" si="291"/>
        <v>UTB5031volta3</v>
      </c>
      <c r="K6229" s="32" t="str">
        <f t="shared" si="292"/>
        <v>TERMINAL W3 NORTE/EIXO W3 NORTE/EIXO W3 SUL</v>
      </c>
    </row>
    <row r="6230" spans="1:11" x14ac:dyDescent="0.2">
      <c r="A6230" s="2" t="s">
        <v>840</v>
      </c>
      <c r="B6230" s="2" t="s">
        <v>833</v>
      </c>
      <c r="C6230" s="4">
        <v>5031</v>
      </c>
      <c r="D6230" s="2" t="s">
        <v>94</v>
      </c>
      <c r="E6230" s="2" t="s">
        <v>469</v>
      </c>
      <c r="F6230" s="23" t="str">
        <f t="shared" si="293"/>
        <v>volta</v>
      </c>
      <c r="G6230" s="4">
        <v>4</v>
      </c>
      <c r="H6230" s="2" t="s">
        <v>814</v>
      </c>
      <c r="I6230" s="2" t="s">
        <v>813</v>
      </c>
      <c r="J6230" s="23" t="str">
        <f t="shared" si="291"/>
        <v>UTB5031volta4</v>
      </c>
      <c r="K6230" s="32" t="str">
        <f t="shared" si="292"/>
        <v>TERMINAL W3 NORTE/EIXO W3 NORTE/EIXO W3 SUL/EPAR</v>
      </c>
    </row>
    <row r="6231" spans="1:11" x14ac:dyDescent="0.2">
      <c r="A6231" s="2" t="s">
        <v>840</v>
      </c>
      <c r="B6231" s="2" t="s">
        <v>833</v>
      </c>
      <c r="C6231" s="4">
        <v>5031</v>
      </c>
      <c r="D6231" s="2" t="s">
        <v>94</v>
      </c>
      <c r="E6231" s="2" t="s">
        <v>469</v>
      </c>
      <c r="F6231" s="23" t="str">
        <f t="shared" si="293"/>
        <v>volta</v>
      </c>
      <c r="G6231" s="4">
        <v>5</v>
      </c>
      <c r="H6231" s="2" t="s">
        <v>812</v>
      </c>
      <c r="I6231" s="2" t="s">
        <v>813</v>
      </c>
      <c r="J6231" s="23" t="str">
        <f t="shared" si="291"/>
        <v>UTB5031volta5</v>
      </c>
      <c r="K6231" s="32" t="str">
        <f t="shared" si="292"/>
        <v>TERMINAL W3 NORTE/EIXO W3 NORTE/EIXO W3 SUL/EPAR/EPDB</v>
      </c>
    </row>
    <row r="6232" spans="1:11" x14ac:dyDescent="0.2">
      <c r="A6232" s="2" t="s">
        <v>840</v>
      </c>
      <c r="B6232" s="2" t="s">
        <v>833</v>
      </c>
      <c r="C6232" s="4">
        <v>5031</v>
      </c>
      <c r="D6232" s="2" t="s">
        <v>94</v>
      </c>
      <c r="E6232" s="2" t="s">
        <v>469</v>
      </c>
      <c r="F6232" s="23" t="str">
        <f t="shared" si="293"/>
        <v>volta</v>
      </c>
      <c r="G6232" s="4">
        <v>6</v>
      </c>
      <c r="H6232" s="2" t="s">
        <v>463</v>
      </c>
      <c r="I6232" s="2" t="s">
        <v>811</v>
      </c>
      <c r="J6232" s="23" t="str">
        <f t="shared" si="291"/>
        <v>UTB5031volta6</v>
      </c>
      <c r="K6232" s="32" t="str">
        <f t="shared" si="292"/>
        <v>TERMINAL W3 NORTE/EIXO W3 NORTE/EIXO W3 SUL/EPAR/EPDB/EPIA</v>
      </c>
    </row>
    <row r="6233" spans="1:11" x14ac:dyDescent="0.2">
      <c r="A6233" s="2" t="s">
        <v>840</v>
      </c>
      <c r="B6233" s="2" t="s">
        <v>833</v>
      </c>
      <c r="C6233" s="4">
        <v>5031</v>
      </c>
      <c r="D6233" s="2" t="s">
        <v>94</v>
      </c>
      <c r="E6233" s="2" t="s">
        <v>469</v>
      </c>
      <c r="F6233" s="23" t="str">
        <f t="shared" si="293"/>
        <v>volta</v>
      </c>
      <c r="G6233" s="4">
        <v>7</v>
      </c>
      <c r="H6233" s="2" t="s">
        <v>809</v>
      </c>
      <c r="I6233" s="2" t="s">
        <v>810</v>
      </c>
      <c r="J6233" s="23" t="str">
        <f t="shared" si="291"/>
        <v>UTB5031volta7</v>
      </c>
      <c r="K6233" s="32" t="str">
        <f t="shared" si="292"/>
        <v>TERMINAL W3 NORTE/EIXO W3 NORTE/EIXO W3 SUL/EPAR/EPDB/EPIA/BR-040</v>
      </c>
    </row>
    <row r="6234" spans="1:11" x14ac:dyDescent="0.2">
      <c r="A6234" s="2" t="s">
        <v>840</v>
      </c>
      <c r="B6234" s="2" t="s">
        <v>833</v>
      </c>
      <c r="C6234" s="4">
        <v>5031</v>
      </c>
      <c r="D6234" s="2" t="s">
        <v>94</v>
      </c>
      <c r="E6234" s="2" t="s">
        <v>469</v>
      </c>
      <c r="F6234" s="23" t="str">
        <f t="shared" si="293"/>
        <v>volta</v>
      </c>
      <c r="G6234" s="4">
        <v>8</v>
      </c>
      <c r="H6234" s="2" t="s">
        <v>843</v>
      </c>
      <c r="I6234" s="2" t="s">
        <v>842</v>
      </c>
      <c r="J6234" s="23" t="str">
        <f t="shared" si="291"/>
        <v>UTB5031volta8</v>
      </c>
      <c r="K6234" s="32" t="str">
        <f t="shared" si="292"/>
        <v>TERMINAL W3 NORTE/EIXO W3 NORTE/EIXO W3 SUL/EPAR/EPDB/EPIA/BR-040/PERÍMETRO URBANO DO VALPARAÍSO (CÉU AZUL)</v>
      </c>
    </row>
    <row r="6235" spans="1:11" x14ac:dyDescent="0.2">
      <c r="A6235" s="2" t="s">
        <v>840</v>
      </c>
      <c r="B6235" s="2" t="s">
        <v>833</v>
      </c>
      <c r="C6235" s="4">
        <v>5031</v>
      </c>
      <c r="D6235" s="2" t="s">
        <v>94</v>
      </c>
      <c r="E6235" s="2" t="s">
        <v>469</v>
      </c>
      <c r="F6235" s="23" t="str">
        <f t="shared" si="293"/>
        <v>volta</v>
      </c>
      <c r="G6235" s="4">
        <v>9</v>
      </c>
      <c r="H6235" s="2" t="s">
        <v>841</v>
      </c>
      <c r="I6235" s="2" t="s">
        <v>842</v>
      </c>
      <c r="J6235" s="23" t="str">
        <f t="shared" si="291"/>
        <v>UTB5031volta9</v>
      </c>
      <c r="K6235" s="32" t="str">
        <f t="shared" si="292"/>
        <v>TERMINAL W3 NORTE/EIXO W3 NORTE/EIXO W3 SUL/EPAR/EPDB/EPIA/BR-040/PERÍMETRO URBANO DO VALPARAÍSO (CÉU AZUL)/TERMINAL VALPARAÍSO 2</v>
      </c>
    </row>
    <row r="6236" spans="1:11" x14ac:dyDescent="0.2">
      <c r="A6236" s="2" t="s">
        <v>840</v>
      </c>
      <c r="B6236" s="2" t="s">
        <v>833</v>
      </c>
      <c r="C6236" s="4">
        <v>5032</v>
      </c>
      <c r="D6236" s="2" t="s">
        <v>94</v>
      </c>
      <c r="E6236" s="2" t="s">
        <v>452</v>
      </c>
      <c r="F6236" s="23" t="str">
        <f t="shared" si="293"/>
        <v>ida</v>
      </c>
      <c r="G6236" s="4">
        <v>1</v>
      </c>
      <c r="H6236" s="2" t="s">
        <v>841</v>
      </c>
      <c r="I6236" s="2" t="s">
        <v>842</v>
      </c>
      <c r="J6236" s="23" t="str">
        <f t="shared" si="291"/>
        <v>UTB5032ida1</v>
      </c>
      <c r="K6236" s="32" t="str">
        <f t="shared" si="292"/>
        <v>TERMINAL VALPARAÍSO 2</v>
      </c>
    </row>
    <row r="6237" spans="1:11" x14ac:dyDescent="0.2">
      <c r="A6237" s="2" t="s">
        <v>840</v>
      </c>
      <c r="B6237" s="2" t="s">
        <v>833</v>
      </c>
      <c r="C6237" s="4">
        <v>5032</v>
      </c>
      <c r="D6237" s="2" t="s">
        <v>94</v>
      </c>
      <c r="E6237" s="2" t="s">
        <v>452</v>
      </c>
      <c r="F6237" s="23" t="str">
        <f t="shared" si="293"/>
        <v>ida</v>
      </c>
      <c r="G6237" s="4">
        <v>2</v>
      </c>
      <c r="H6237" s="2" t="s">
        <v>844</v>
      </c>
      <c r="I6237" s="2" t="s">
        <v>842</v>
      </c>
      <c r="J6237" s="23" t="str">
        <f t="shared" si="291"/>
        <v>UTB5032ida2</v>
      </c>
      <c r="K6237" s="32" t="str">
        <f t="shared" si="292"/>
        <v>TERMINAL VALPARAÍSO 2/PERÍMETRO URBANO DO VALPARAÍSO (CÉU AZUL - 3ª ETAPA)</v>
      </c>
    </row>
    <row r="6238" spans="1:11" x14ac:dyDescent="0.2">
      <c r="A6238" s="2" t="s">
        <v>840</v>
      </c>
      <c r="B6238" s="2" t="s">
        <v>833</v>
      </c>
      <c r="C6238" s="4">
        <v>5032</v>
      </c>
      <c r="D6238" s="2" t="s">
        <v>94</v>
      </c>
      <c r="E6238" s="2" t="s">
        <v>452</v>
      </c>
      <c r="F6238" s="23" t="str">
        <f t="shared" si="293"/>
        <v>ida</v>
      </c>
      <c r="G6238" s="4">
        <v>3</v>
      </c>
      <c r="H6238" s="2" t="s">
        <v>809</v>
      </c>
      <c r="I6238" s="2" t="s">
        <v>810</v>
      </c>
      <c r="J6238" s="23" t="str">
        <f t="shared" si="291"/>
        <v>UTB5032ida3</v>
      </c>
      <c r="K6238" s="32" t="str">
        <f t="shared" si="292"/>
        <v>TERMINAL VALPARAÍSO 2/PERÍMETRO URBANO DO VALPARAÍSO (CÉU AZUL - 3ª ETAPA)/BR-040</v>
      </c>
    </row>
    <row r="6239" spans="1:11" x14ac:dyDescent="0.2">
      <c r="A6239" s="2" t="s">
        <v>840</v>
      </c>
      <c r="B6239" s="2" t="s">
        <v>833</v>
      </c>
      <c r="C6239" s="4">
        <v>5032</v>
      </c>
      <c r="D6239" s="2" t="s">
        <v>94</v>
      </c>
      <c r="E6239" s="2" t="s">
        <v>452</v>
      </c>
      <c r="F6239" s="23" t="str">
        <f t="shared" si="293"/>
        <v>ida</v>
      </c>
      <c r="G6239" s="4">
        <v>4</v>
      </c>
      <c r="H6239" s="2" t="s">
        <v>463</v>
      </c>
      <c r="I6239" s="2" t="s">
        <v>811</v>
      </c>
      <c r="J6239" s="23" t="str">
        <f t="shared" si="291"/>
        <v>UTB5032ida4</v>
      </c>
      <c r="K6239" s="32" t="str">
        <f t="shared" si="292"/>
        <v>TERMINAL VALPARAÍSO 2/PERÍMETRO URBANO DO VALPARAÍSO (CÉU AZUL - 3ª ETAPA)/BR-040/EPIA</v>
      </c>
    </row>
    <row r="6240" spans="1:11" x14ac:dyDescent="0.2">
      <c r="A6240" s="2" t="s">
        <v>840</v>
      </c>
      <c r="B6240" s="2" t="s">
        <v>833</v>
      </c>
      <c r="C6240" s="4">
        <v>5032</v>
      </c>
      <c r="D6240" s="2" t="s">
        <v>94</v>
      </c>
      <c r="E6240" s="2" t="s">
        <v>452</v>
      </c>
      <c r="F6240" s="23" t="str">
        <f t="shared" si="293"/>
        <v>ida</v>
      </c>
      <c r="G6240" s="4">
        <v>5</v>
      </c>
      <c r="H6240" s="2" t="s">
        <v>812</v>
      </c>
      <c r="I6240" s="2" t="s">
        <v>813</v>
      </c>
      <c r="J6240" s="23" t="str">
        <f t="shared" si="291"/>
        <v>UTB5032ida5</v>
      </c>
      <c r="K6240" s="32" t="str">
        <f t="shared" si="292"/>
        <v>TERMINAL VALPARAÍSO 2/PERÍMETRO URBANO DO VALPARAÍSO (CÉU AZUL - 3ª ETAPA)/BR-040/EPIA/EPDB</v>
      </c>
    </row>
    <row r="6241" spans="1:11" x14ac:dyDescent="0.2">
      <c r="A6241" s="2" t="s">
        <v>840</v>
      </c>
      <c r="B6241" s="2" t="s">
        <v>833</v>
      </c>
      <c r="C6241" s="4">
        <v>5032</v>
      </c>
      <c r="D6241" s="2" t="s">
        <v>94</v>
      </c>
      <c r="E6241" s="2" t="s">
        <v>452</v>
      </c>
      <c r="F6241" s="23" t="str">
        <f t="shared" si="293"/>
        <v>ida</v>
      </c>
      <c r="G6241" s="4">
        <v>6</v>
      </c>
      <c r="H6241" s="2" t="s">
        <v>814</v>
      </c>
      <c r="I6241" s="2" t="s">
        <v>813</v>
      </c>
      <c r="J6241" s="23" t="str">
        <f t="shared" si="291"/>
        <v>UTB5032ida6</v>
      </c>
      <c r="K6241" s="32" t="str">
        <f t="shared" si="292"/>
        <v>TERMINAL VALPARAÍSO 2/PERÍMETRO URBANO DO VALPARAÍSO (CÉU AZUL - 3ª ETAPA)/BR-040/EPIA/EPDB/EPAR</v>
      </c>
    </row>
    <row r="6242" spans="1:11" x14ac:dyDescent="0.2">
      <c r="A6242" s="2" t="s">
        <v>840</v>
      </c>
      <c r="B6242" s="2" t="s">
        <v>833</v>
      </c>
      <c r="C6242" s="4">
        <v>5032</v>
      </c>
      <c r="D6242" s="2" t="s">
        <v>94</v>
      </c>
      <c r="E6242" s="2" t="s">
        <v>452</v>
      </c>
      <c r="F6242" s="23" t="str">
        <f t="shared" si="293"/>
        <v>ida</v>
      </c>
      <c r="G6242" s="4">
        <v>7</v>
      </c>
      <c r="H6242" s="2" t="s">
        <v>835</v>
      </c>
      <c r="I6242" s="2" t="s">
        <v>481</v>
      </c>
      <c r="J6242" s="23" t="str">
        <f t="shared" si="291"/>
        <v>UTB5032ida7</v>
      </c>
      <c r="K6242" s="32" t="str">
        <f t="shared" si="292"/>
        <v>TERMINAL VALPARAÍSO 2/PERÍMETRO URBANO DO VALPARAÍSO (CÉU AZUL - 3ª ETAPA)/BR-040/EPIA/EPDB/EPAR/EIXO W3 SUL</v>
      </c>
    </row>
    <row r="6243" spans="1:11" x14ac:dyDescent="0.2">
      <c r="A6243" s="2" t="s">
        <v>840</v>
      </c>
      <c r="B6243" s="2" t="s">
        <v>833</v>
      </c>
      <c r="C6243" s="4">
        <v>5032</v>
      </c>
      <c r="D6243" s="2" t="s">
        <v>94</v>
      </c>
      <c r="E6243" s="2" t="s">
        <v>452</v>
      </c>
      <c r="F6243" s="23" t="str">
        <f t="shared" si="293"/>
        <v>ida</v>
      </c>
      <c r="G6243" s="4">
        <v>8</v>
      </c>
      <c r="H6243" s="2" t="s">
        <v>570</v>
      </c>
      <c r="I6243" s="2" t="s">
        <v>481</v>
      </c>
      <c r="J6243" s="23" t="str">
        <f t="shared" si="291"/>
        <v>UTB5032ida8</v>
      </c>
      <c r="K6243" s="32" t="str">
        <f t="shared" si="292"/>
        <v>TERMINAL VALPARAÍSO 2/PERÍMETRO URBANO DO VALPARAÍSO (CÉU AZUL - 3ª ETAPA)/BR-040/EPIA/EPDB/EPAR/EIXO W3 SUL/EIXO W3 NORTE</v>
      </c>
    </row>
    <row r="6244" spans="1:11" x14ac:dyDescent="0.2">
      <c r="A6244" s="2" t="s">
        <v>840</v>
      </c>
      <c r="B6244" s="2" t="s">
        <v>833</v>
      </c>
      <c r="C6244" s="4">
        <v>5032</v>
      </c>
      <c r="D6244" s="2" t="s">
        <v>94</v>
      </c>
      <c r="E6244" s="2" t="s">
        <v>452</v>
      </c>
      <c r="F6244" s="23" t="str">
        <f t="shared" si="293"/>
        <v>ida</v>
      </c>
      <c r="G6244" s="4">
        <v>9</v>
      </c>
      <c r="H6244" s="2" t="s">
        <v>834</v>
      </c>
      <c r="I6244" s="2" t="s">
        <v>481</v>
      </c>
      <c r="J6244" s="23" t="str">
        <f t="shared" si="291"/>
        <v>UTB5032ida9</v>
      </c>
      <c r="K6244" s="32" t="str">
        <f t="shared" si="292"/>
        <v>TERMINAL VALPARAÍSO 2/PERÍMETRO URBANO DO VALPARAÍSO (CÉU AZUL - 3ª ETAPA)/BR-040/EPIA/EPDB/EPAR/EIXO W3 SUL/EIXO W3 NORTE/TERMINAL W3 NORTE</v>
      </c>
    </row>
    <row r="6245" spans="1:11" x14ac:dyDescent="0.2">
      <c r="A6245" s="2" t="s">
        <v>840</v>
      </c>
      <c r="B6245" s="2" t="s">
        <v>833</v>
      </c>
      <c r="C6245" s="4">
        <v>5032</v>
      </c>
      <c r="D6245" s="2" t="s">
        <v>94</v>
      </c>
      <c r="E6245" s="2" t="s">
        <v>469</v>
      </c>
      <c r="F6245" s="23" t="str">
        <f t="shared" si="293"/>
        <v>volta</v>
      </c>
      <c r="G6245" s="4">
        <v>1</v>
      </c>
      <c r="H6245" s="2" t="s">
        <v>834</v>
      </c>
      <c r="I6245" s="2" t="s">
        <v>481</v>
      </c>
      <c r="J6245" s="23" t="str">
        <f t="shared" si="291"/>
        <v>UTB5032volta1</v>
      </c>
      <c r="K6245" s="32" t="str">
        <f t="shared" si="292"/>
        <v>TERMINAL W3 NORTE</v>
      </c>
    </row>
    <row r="6246" spans="1:11" x14ac:dyDescent="0.2">
      <c r="A6246" s="2" t="s">
        <v>840</v>
      </c>
      <c r="B6246" s="2" t="s">
        <v>833</v>
      </c>
      <c r="C6246" s="4">
        <v>5032</v>
      </c>
      <c r="D6246" s="2" t="s">
        <v>94</v>
      </c>
      <c r="E6246" s="2" t="s">
        <v>469</v>
      </c>
      <c r="F6246" s="23" t="str">
        <f t="shared" si="293"/>
        <v>volta</v>
      </c>
      <c r="G6246" s="4">
        <v>2</v>
      </c>
      <c r="H6246" s="2" t="s">
        <v>570</v>
      </c>
      <c r="I6246" s="2" t="s">
        <v>481</v>
      </c>
      <c r="J6246" s="23" t="str">
        <f t="shared" si="291"/>
        <v>UTB5032volta2</v>
      </c>
      <c r="K6246" s="32" t="str">
        <f t="shared" si="292"/>
        <v>TERMINAL W3 NORTE/EIXO W3 NORTE</v>
      </c>
    </row>
    <row r="6247" spans="1:11" x14ac:dyDescent="0.2">
      <c r="A6247" s="2" t="s">
        <v>840</v>
      </c>
      <c r="B6247" s="2" t="s">
        <v>833</v>
      </c>
      <c r="C6247" s="4">
        <v>5032</v>
      </c>
      <c r="D6247" s="2" t="s">
        <v>94</v>
      </c>
      <c r="E6247" s="2" t="s">
        <v>469</v>
      </c>
      <c r="F6247" s="23" t="str">
        <f t="shared" si="293"/>
        <v>volta</v>
      </c>
      <c r="G6247" s="4">
        <v>3</v>
      </c>
      <c r="H6247" s="2" t="s">
        <v>835</v>
      </c>
      <c r="I6247" s="2" t="s">
        <v>481</v>
      </c>
      <c r="J6247" s="23" t="str">
        <f t="shared" si="291"/>
        <v>UTB5032volta3</v>
      </c>
      <c r="K6247" s="32" t="str">
        <f t="shared" si="292"/>
        <v>TERMINAL W3 NORTE/EIXO W3 NORTE/EIXO W3 SUL</v>
      </c>
    </row>
    <row r="6248" spans="1:11" x14ac:dyDescent="0.2">
      <c r="A6248" s="2" t="s">
        <v>840</v>
      </c>
      <c r="B6248" s="2" t="s">
        <v>833</v>
      </c>
      <c r="C6248" s="4">
        <v>5032</v>
      </c>
      <c r="D6248" s="2" t="s">
        <v>94</v>
      </c>
      <c r="E6248" s="2" t="s">
        <v>469</v>
      </c>
      <c r="F6248" s="23" t="str">
        <f t="shared" si="293"/>
        <v>volta</v>
      </c>
      <c r="G6248" s="4">
        <v>4</v>
      </c>
      <c r="H6248" s="2" t="s">
        <v>814</v>
      </c>
      <c r="I6248" s="2" t="s">
        <v>813</v>
      </c>
      <c r="J6248" s="23" t="str">
        <f t="shared" si="291"/>
        <v>UTB5032volta4</v>
      </c>
      <c r="K6248" s="32" t="str">
        <f t="shared" si="292"/>
        <v>TERMINAL W3 NORTE/EIXO W3 NORTE/EIXO W3 SUL/EPAR</v>
      </c>
    </row>
    <row r="6249" spans="1:11" x14ac:dyDescent="0.2">
      <c r="A6249" s="2" t="s">
        <v>840</v>
      </c>
      <c r="B6249" s="2" t="s">
        <v>833</v>
      </c>
      <c r="C6249" s="4">
        <v>5032</v>
      </c>
      <c r="D6249" s="2" t="s">
        <v>94</v>
      </c>
      <c r="E6249" s="2" t="s">
        <v>469</v>
      </c>
      <c r="F6249" s="23" t="str">
        <f t="shared" si="293"/>
        <v>volta</v>
      </c>
      <c r="G6249" s="4">
        <v>5</v>
      </c>
      <c r="H6249" s="2" t="s">
        <v>812</v>
      </c>
      <c r="I6249" s="2" t="s">
        <v>813</v>
      </c>
      <c r="J6249" s="23" t="str">
        <f t="shared" si="291"/>
        <v>UTB5032volta5</v>
      </c>
      <c r="K6249" s="32" t="str">
        <f t="shared" si="292"/>
        <v>TERMINAL W3 NORTE/EIXO W3 NORTE/EIXO W3 SUL/EPAR/EPDB</v>
      </c>
    </row>
    <row r="6250" spans="1:11" x14ac:dyDescent="0.2">
      <c r="A6250" s="2" t="s">
        <v>840</v>
      </c>
      <c r="B6250" s="2" t="s">
        <v>833</v>
      </c>
      <c r="C6250" s="4">
        <v>5032</v>
      </c>
      <c r="D6250" s="2" t="s">
        <v>94</v>
      </c>
      <c r="E6250" s="2" t="s">
        <v>469</v>
      </c>
      <c r="F6250" s="23" t="str">
        <f t="shared" si="293"/>
        <v>volta</v>
      </c>
      <c r="G6250" s="4">
        <v>6</v>
      </c>
      <c r="H6250" s="2" t="s">
        <v>463</v>
      </c>
      <c r="I6250" s="2" t="s">
        <v>811</v>
      </c>
      <c r="J6250" s="23" t="str">
        <f t="shared" si="291"/>
        <v>UTB5032volta6</v>
      </c>
      <c r="K6250" s="32" t="str">
        <f t="shared" si="292"/>
        <v>TERMINAL W3 NORTE/EIXO W3 NORTE/EIXO W3 SUL/EPAR/EPDB/EPIA</v>
      </c>
    </row>
    <row r="6251" spans="1:11" x14ac:dyDescent="0.2">
      <c r="A6251" s="2" t="s">
        <v>840</v>
      </c>
      <c r="B6251" s="2" t="s">
        <v>833</v>
      </c>
      <c r="C6251" s="4">
        <v>5032</v>
      </c>
      <c r="D6251" s="2" t="s">
        <v>94</v>
      </c>
      <c r="E6251" s="2" t="s">
        <v>469</v>
      </c>
      <c r="F6251" s="23" t="str">
        <f t="shared" si="293"/>
        <v>volta</v>
      </c>
      <c r="G6251" s="4">
        <v>7</v>
      </c>
      <c r="H6251" s="2" t="s">
        <v>809</v>
      </c>
      <c r="I6251" s="2" t="s">
        <v>810</v>
      </c>
      <c r="J6251" s="23" t="str">
        <f t="shared" si="291"/>
        <v>UTB5032volta7</v>
      </c>
      <c r="K6251" s="32" t="str">
        <f t="shared" si="292"/>
        <v>TERMINAL W3 NORTE/EIXO W3 NORTE/EIXO W3 SUL/EPAR/EPDB/EPIA/BR-040</v>
      </c>
    </row>
    <row r="6252" spans="1:11" x14ac:dyDescent="0.2">
      <c r="A6252" s="2" t="s">
        <v>840</v>
      </c>
      <c r="B6252" s="2" t="s">
        <v>833</v>
      </c>
      <c r="C6252" s="4">
        <v>5032</v>
      </c>
      <c r="D6252" s="2" t="s">
        <v>94</v>
      </c>
      <c r="E6252" s="2" t="s">
        <v>469</v>
      </c>
      <c r="F6252" s="23" t="str">
        <f t="shared" si="293"/>
        <v>volta</v>
      </c>
      <c r="G6252" s="4">
        <v>8</v>
      </c>
      <c r="H6252" s="2" t="s">
        <v>844</v>
      </c>
      <c r="I6252" s="2" t="s">
        <v>842</v>
      </c>
      <c r="J6252" s="23" t="str">
        <f t="shared" si="291"/>
        <v>UTB5032volta8</v>
      </c>
      <c r="K6252" s="32" t="str">
        <f t="shared" si="292"/>
        <v>TERMINAL W3 NORTE/EIXO W3 NORTE/EIXO W3 SUL/EPAR/EPDB/EPIA/BR-040/PERÍMETRO URBANO DO VALPARAÍSO (CÉU AZUL - 3ª ETAPA)</v>
      </c>
    </row>
    <row r="6253" spans="1:11" x14ac:dyDescent="0.2">
      <c r="A6253" s="2" t="s">
        <v>840</v>
      </c>
      <c r="B6253" s="2" t="s">
        <v>833</v>
      </c>
      <c r="C6253" s="4">
        <v>5032</v>
      </c>
      <c r="D6253" s="2" t="s">
        <v>94</v>
      </c>
      <c r="E6253" s="2" t="s">
        <v>469</v>
      </c>
      <c r="F6253" s="23" t="str">
        <f t="shared" si="293"/>
        <v>volta</v>
      </c>
      <c r="G6253" s="4">
        <v>9</v>
      </c>
      <c r="H6253" s="2" t="s">
        <v>841</v>
      </c>
      <c r="I6253" s="2" t="s">
        <v>842</v>
      </c>
      <c r="J6253" s="23" t="str">
        <f t="shared" si="291"/>
        <v>UTB5032volta9</v>
      </c>
      <c r="K6253" s="32" t="str">
        <f t="shared" si="292"/>
        <v>TERMINAL W3 NORTE/EIXO W3 NORTE/EIXO W3 SUL/EPAR/EPDB/EPIA/BR-040/PERÍMETRO URBANO DO VALPARAÍSO (CÉU AZUL - 3ª ETAPA)/TERMINAL VALPARAÍSO 2</v>
      </c>
    </row>
    <row r="6254" spans="1:11" x14ac:dyDescent="0.2">
      <c r="A6254" s="2" t="s">
        <v>840</v>
      </c>
      <c r="B6254" s="2" t="s">
        <v>644</v>
      </c>
      <c r="C6254" s="4">
        <v>5034</v>
      </c>
      <c r="D6254" s="2" t="s">
        <v>94</v>
      </c>
      <c r="E6254" s="2" t="s">
        <v>452</v>
      </c>
      <c r="F6254" s="23" t="str">
        <f t="shared" si="293"/>
        <v>ida</v>
      </c>
      <c r="G6254" s="4">
        <v>1</v>
      </c>
      <c r="H6254" s="2" t="s">
        <v>841</v>
      </c>
      <c r="I6254" s="2" t="s">
        <v>842</v>
      </c>
      <c r="J6254" s="23" t="str">
        <f t="shared" si="291"/>
        <v>UTB5034ida1</v>
      </c>
      <c r="K6254" s="32" t="str">
        <f t="shared" si="292"/>
        <v>TERMINAL VALPARAÍSO 2</v>
      </c>
    </row>
    <row r="6255" spans="1:11" x14ac:dyDescent="0.2">
      <c r="A6255" s="2" t="s">
        <v>840</v>
      </c>
      <c r="B6255" s="2" t="s">
        <v>644</v>
      </c>
      <c r="C6255" s="4">
        <v>5034</v>
      </c>
      <c r="D6255" s="2" t="s">
        <v>94</v>
      </c>
      <c r="E6255" s="2" t="s">
        <v>452</v>
      </c>
      <c r="F6255" s="23" t="str">
        <f t="shared" si="293"/>
        <v>ida</v>
      </c>
      <c r="G6255" s="4">
        <v>2</v>
      </c>
      <c r="H6255" s="2" t="s">
        <v>855</v>
      </c>
      <c r="I6255" s="2" t="s">
        <v>842</v>
      </c>
      <c r="J6255" s="23" t="str">
        <f t="shared" si="291"/>
        <v>UTB5034ida2</v>
      </c>
      <c r="K6255" s="32" t="str">
        <f t="shared" si="292"/>
        <v>TERMINAL VALPARAÍSO 2/PERÍMETRO URBANO DO VALPARAÍSO (CÉU AZUL - 2ª/3ª ETAPA)</v>
      </c>
    </row>
    <row r="6256" spans="1:11" x14ac:dyDescent="0.2">
      <c r="A6256" s="2" t="s">
        <v>840</v>
      </c>
      <c r="B6256" s="2" t="s">
        <v>644</v>
      </c>
      <c r="C6256" s="4">
        <v>5034</v>
      </c>
      <c r="D6256" s="2" t="s">
        <v>94</v>
      </c>
      <c r="E6256" s="2" t="s">
        <v>452</v>
      </c>
      <c r="F6256" s="23" t="str">
        <f t="shared" si="293"/>
        <v>ida</v>
      </c>
      <c r="G6256" s="4">
        <v>3</v>
      </c>
      <c r="H6256" s="2" t="s">
        <v>809</v>
      </c>
      <c r="I6256" s="2" t="s">
        <v>810</v>
      </c>
      <c r="J6256" s="23" t="str">
        <f t="shared" si="291"/>
        <v>UTB5034ida3</v>
      </c>
      <c r="K6256" s="32" t="str">
        <f t="shared" si="292"/>
        <v>TERMINAL VALPARAÍSO 2/PERÍMETRO URBANO DO VALPARAÍSO (CÉU AZUL - 2ª/3ª ETAPA)/BR-040</v>
      </c>
    </row>
    <row r="6257" spans="1:11" x14ac:dyDescent="0.2">
      <c r="A6257" s="2" t="s">
        <v>840</v>
      </c>
      <c r="B6257" s="2" t="s">
        <v>644</v>
      </c>
      <c r="C6257" s="4">
        <v>5034</v>
      </c>
      <c r="D6257" s="2" t="s">
        <v>94</v>
      </c>
      <c r="E6257" s="2" t="s">
        <v>452</v>
      </c>
      <c r="F6257" s="23" t="str">
        <f t="shared" si="293"/>
        <v>ida</v>
      </c>
      <c r="G6257" s="4">
        <v>4</v>
      </c>
      <c r="H6257" s="2" t="s">
        <v>463</v>
      </c>
      <c r="I6257" s="2" t="s">
        <v>811</v>
      </c>
      <c r="J6257" s="23" t="str">
        <f t="shared" si="291"/>
        <v>UTB5034ida4</v>
      </c>
      <c r="K6257" s="32" t="str">
        <f t="shared" si="292"/>
        <v>TERMINAL VALPARAÍSO 2/PERÍMETRO URBANO DO VALPARAÍSO (CÉU AZUL - 2ª/3ª ETAPA)/BR-040/EPIA</v>
      </c>
    </row>
    <row r="6258" spans="1:11" x14ac:dyDescent="0.2">
      <c r="A6258" s="2" t="s">
        <v>840</v>
      </c>
      <c r="B6258" s="2" t="s">
        <v>644</v>
      </c>
      <c r="C6258" s="4">
        <v>5034</v>
      </c>
      <c r="D6258" s="2" t="s">
        <v>94</v>
      </c>
      <c r="E6258" s="2" t="s">
        <v>452</v>
      </c>
      <c r="F6258" s="23" t="str">
        <f t="shared" si="293"/>
        <v>ida</v>
      </c>
      <c r="G6258" s="4">
        <v>5</v>
      </c>
      <c r="H6258" s="2" t="s">
        <v>463</v>
      </c>
      <c r="I6258" s="2" t="s">
        <v>707</v>
      </c>
      <c r="J6258" s="23" t="str">
        <f t="shared" si="291"/>
        <v>UTB5034ida5</v>
      </c>
      <c r="K6258" s="32" t="str">
        <f t="shared" si="292"/>
        <v>TERMINAL VALPARAÍSO 2/PERÍMETRO URBANO DO VALPARAÍSO (CÉU AZUL - 2ª/3ª ETAPA)/BR-040/EPIA/EPIA</v>
      </c>
    </row>
    <row r="6259" spans="1:11" x14ac:dyDescent="0.2">
      <c r="A6259" s="2" t="s">
        <v>840</v>
      </c>
      <c r="B6259" s="2" t="s">
        <v>644</v>
      </c>
      <c r="C6259" s="4">
        <v>5034</v>
      </c>
      <c r="D6259" s="2" t="s">
        <v>94</v>
      </c>
      <c r="E6259" s="2" t="s">
        <v>452</v>
      </c>
      <c r="F6259" s="23" t="str">
        <f t="shared" si="293"/>
        <v>ida</v>
      </c>
      <c r="G6259" s="4">
        <v>6</v>
      </c>
      <c r="H6259" s="2" t="s">
        <v>463</v>
      </c>
      <c r="I6259" s="2" t="s">
        <v>504</v>
      </c>
      <c r="J6259" s="23" t="str">
        <f t="shared" si="291"/>
        <v>UTB5034ida6</v>
      </c>
      <c r="K6259" s="32" t="str">
        <f t="shared" si="292"/>
        <v>TERMINAL VALPARAÍSO 2/PERÍMETRO URBANO DO VALPARAÍSO (CÉU AZUL - 2ª/3ª ETAPA)/BR-040/EPIA/EPIA/EPIA</v>
      </c>
    </row>
    <row r="6260" spans="1:11" x14ac:dyDescent="0.2">
      <c r="A6260" s="2" t="s">
        <v>840</v>
      </c>
      <c r="B6260" s="2" t="s">
        <v>644</v>
      </c>
      <c r="C6260" s="4">
        <v>5034</v>
      </c>
      <c r="D6260" s="2" t="s">
        <v>94</v>
      </c>
      <c r="E6260" s="2" t="s">
        <v>452</v>
      </c>
      <c r="F6260" s="23" t="str">
        <f t="shared" si="293"/>
        <v>ida</v>
      </c>
      <c r="G6260" s="4">
        <v>7</v>
      </c>
      <c r="H6260" s="2" t="s">
        <v>505</v>
      </c>
      <c r="I6260" s="2" t="s">
        <v>504</v>
      </c>
      <c r="J6260" s="23" t="str">
        <f t="shared" si="291"/>
        <v>UTB5034ida7</v>
      </c>
      <c r="K6260" s="32" t="str">
        <f t="shared" si="292"/>
        <v>TERMINAL VALPARAÍSO 2/PERÍMETRO URBANO DO VALPARAÍSO (CÉU AZUL - 2ª/3ª ETAPA)/BR-040/EPIA/EPIA/EPIA/PARKSHOPPING</v>
      </c>
    </row>
    <row r="6261" spans="1:11" x14ac:dyDescent="0.2">
      <c r="A6261" s="2" t="s">
        <v>840</v>
      </c>
      <c r="B6261" s="2" t="s">
        <v>644</v>
      </c>
      <c r="C6261" s="4">
        <v>5034</v>
      </c>
      <c r="D6261" s="2" t="s">
        <v>94</v>
      </c>
      <c r="E6261" s="2" t="s">
        <v>452</v>
      </c>
      <c r="F6261" s="23" t="str">
        <f t="shared" si="293"/>
        <v>ida</v>
      </c>
      <c r="G6261" s="4">
        <v>8</v>
      </c>
      <c r="H6261" s="2" t="s">
        <v>517</v>
      </c>
      <c r="I6261" s="2" t="s">
        <v>541</v>
      </c>
      <c r="J6261" s="23" t="str">
        <f t="shared" si="291"/>
        <v>UTB5034ida8</v>
      </c>
      <c r="K6261" s="32" t="str">
        <f t="shared" si="292"/>
        <v>TERMINAL VALPARAÍSO 2/PERÍMETRO URBANO DO VALPARAÍSO (CÉU AZUL - 2ª/3ª ETAPA)/BR-040/EPIA/EPIA/EPIA/PARKSHOPPING/EPIG</v>
      </c>
    </row>
    <row r="6262" spans="1:11" x14ac:dyDescent="0.2">
      <c r="A6262" s="2" t="s">
        <v>840</v>
      </c>
      <c r="B6262" s="2" t="s">
        <v>644</v>
      </c>
      <c r="C6262" s="4">
        <v>5034</v>
      </c>
      <c r="D6262" s="2" t="s">
        <v>94</v>
      </c>
      <c r="E6262" s="2" t="s">
        <v>452</v>
      </c>
      <c r="F6262" s="23" t="str">
        <f t="shared" si="293"/>
        <v>ida</v>
      </c>
      <c r="G6262" s="4">
        <v>9</v>
      </c>
      <c r="H6262" s="2" t="s">
        <v>517</v>
      </c>
      <c r="I6262" s="2" t="s">
        <v>540</v>
      </c>
      <c r="J6262" s="23" t="str">
        <f t="shared" si="291"/>
        <v>UTB5034ida9</v>
      </c>
      <c r="K6262" s="32" t="str">
        <f t="shared" si="292"/>
        <v>TERMINAL VALPARAÍSO 2/PERÍMETRO URBANO DO VALPARAÍSO (CÉU AZUL - 2ª/3ª ETAPA)/BR-040/EPIA/EPIA/EPIA/PARKSHOPPING/EPIG/EPIG</v>
      </c>
    </row>
    <row r="6263" spans="1:11" x14ac:dyDescent="0.2">
      <c r="A6263" s="2" t="s">
        <v>840</v>
      </c>
      <c r="B6263" s="2" t="s">
        <v>644</v>
      </c>
      <c r="C6263" s="4">
        <v>5034</v>
      </c>
      <c r="D6263" s="2" t="s">
        <v>94</v>
      </c>
      <c r="E6263" s="2" t="s">
        <v>452</v>
      </c>
      <c r="F6263" s="23" t="str">
        <f t="shared" si="293"/>
        <v>ida</v>
      </c>
      <c r="G6263" s="4">
        <v>10</v>
      </c>
      <c r="H6263" s="2" t="s">
        <v>537</v>
      </c>
      <c r="I6263" s="2" t="s">
        <v>481</v>
      </c>
      <c r="J6263" s="23" t="str">
        <f t="shared" si="291"/>
        <v>UTB5034ida10</v>
      </c>
      <c r="K6263" s="32" t="str">
        <f t="shared" si="292"/>
        <v>TERMINAL VALPARAÍSO 2/PERÍMETRO URBANO DO VALPARAÍSO (CÉU AZUL - 2ª/3ª ETAPA)/BR-040/EPIA/EPIA/EPIA/PARKSHOPPING/EPIG/EPIG/S I G</v>
      </c>
    </row>
    <row r="6264" spans="1:11" x14ac:dyDescent="0.2">
      <c r="A6264" s="2" t="s">
        <v>840</v>
      </c>
      <c r="B6264" s="2" t="s">
        <v>644</v>
      </c>
      <c r="C6264" s="4">
        <v>5034</v>
      </c>
      <c r="D6264" s="2" t="s">
        <v>94</v>
      </c>
      <c r="E6264" s="2" t="s">
        <v>452</v>
      </c>
      <c r="F6264" s="23" t="str">
        <f t="shared" si="293"/>
        <v>ida</v>
      </c>
      <c r="G6264" s="4">
        <v>11</v>
      </c>
      <c r="H6264" s="2" t="s">
        <v>773</v>
      </c>
      <c r="I6264" s="2" t="s">
        <v>481</v>
      </c>
      <c r="J6264" s="23" t="str">
        <f t="shared" si="291"/>
        <v>UTB5034ida11</v>
      </c>
      <c r="K6264" s="32" t="str">
        <f t="shared" si="292"/>
        <v>TERMINAL VALPARAÍSO 2/PERÍMETRO URBANO DO VALPARAÍSO (CÉU AZUL - 2ª/3ª ETAPA)/BR-040/EPIA/EPIA/EPIA/PARKSHOPPING/EPIG/EPIG/S I G/PALÁCIO DO BURITI</v>
      </c>
    </row>
    <row r="6265" spans="1:11" x14ac:dyDescent="0.2">
      <c r="A6265" s="2" t="s">
        <v>840</v>
      </c>
      <c r="B6265" s="2" t="s">
        <v>644</v>
      </c>
      <c r="C6265" s="4">
        <v>5034</v>
      </c>
      <c r="D6265" s="2" t="s">
        <v>94</v>
      </c>
      <c r="E6265" s="2" t="s">
        <v>452</v>
      </c>
      <c r="F6265" s="23" t="str">
        <f t="shared" si="293"/>
        <v>ida</v>
      </c>
      <c r="G6265" s="4">
        <v>12</v>
      </c>
      <c r="H6265" s="2" t="s">
        <v>538</v>
      </c>
      <c r="I6265" s="2" t="s">
        <v>481</v>
      </c>
      <c r="J6265" s="23" t="str">
        <f t="shared" si="291"/>
        <v>UTB5034ida12</v>
      </c>
      <c r="K6265" s="32" t="str">
        <f t="shared" si="292"/>
        <v>TERMINAL VALPARAÍSO 2/PERÍMETRO URBANO DO VALPARAÍSO (CÉU AZUL - 2ª/3ª ETAPA)/BR-040/EPIA/EPIA/EPIA/PARKSHOPPING/EPIG/EPIG/S I G/PALÁCIO DO BURITI/EIXO MONUMENTAL</v>
      </c>
    </row>
    <row r="6266" spans="1:11" x14ac:dyDescent="0.2">
      <c r="A6266" s="2" t="s">
        <v>840</v>
      </c>
      <c r="B6266" s="2" t="s">
        <v>644</v>
      </c>
      <c r="C6266" s="4">
        <v>5034</v>
      </c>
      <c r="D6266" s="2" t="s">
        <v>94</v>
      </c>
      <c r="E6266" s="2" t="s">
        <v>452</v>
      </c>
      <c r="F6266" s="23" t="str">
        <f t="shared" si="293"/>
        <v>ida</v>
      </c>
      <c r="G6266" s="4">
        <v>13</v>
      </c>
      <c r="H6266" s="2" t="s">
        <v>570</v>
      </c>
      <c r="I6266" s="2" t="s">
        <v>481</v>
      </c>
      <c r="J6266" s="23" t="str">
        <f t="shared" si="291"/>
        <v>UTB5034ida13</v>
      </c>
      <c r="K6266" s="32" t="str">
        <f t="shared" si="292"/>
        <v>TERMINAL VALPARAÍSO 2/PERÍMETRO URBANO DO VALPARAÍSO (CÉU AZUL - 2ª/3ª ETAPA)/BR-040/EPIA/EPIA/EPIA/PARKSHOPPING/EPIG/EPIG/S I G/PALÁCIO DO BURITI/EIXO MONUMENTAL/EIXO W3 NORTE</v>
      </c>
    </row>
    <row r="6267" spans="1:11" x14ac:dyDescent="0.2">
      <c r="A6267" s="2" t="s">
        <v>840</v>
      </c>
      <c r="B6267" s="2" t="s">
        <v>644</v>
      </c>
      <c r="C6267" s="4">
        <v>5034</v>
      </c>
      <c r="D6267" s="2" t="s">
        <v>94</v>
      </c>
      <c r="E6267" s="2" t="s">
        <v>452</v>
      </c>
      <c r="F6267" s="23" t="str">
        <f t="shared" si="293"/>
        <v>ida</v>
      </c>
      <c r="G6267" s="4">
        <v>14</v>
      </c>
      <c r="H6267" s="2" t="s">
        <v>834</v>
      </c>
      <c r="I6267" s="2" t="s">
        <v>481</v>
      </c>
      <c r="J6267" s="23" t="str">
        <f t="shared" si="291"/>
        <v>UTB5034ida14</v>
      </c>
      <c r="K6267" s="32" t="str">
        <f t="shared" si="292"/>
        <v>TERMINAL VALPARAÍSO 2/PERÍMETRO URBANO DO VALPARAÍSO (CÉU AZUL - 2ª/3ª ETAPA)/BR-040/EPIA/EPIA/EPIA/PARKSHOPPING/EPIG/EPIG/S I G/PALÁCIO DO BURITI/EIXO MONUMENTAL/EIXO W3 NORTE/TERMINAL W3 NORTE</v>
      </c>
    </row>
    <row r="6268" spans="1:11" x14ac:dyDescent="0.2">
      <c r="A6268" s="2" t="s">
        <v>840</v>
      </c>
      <c r="B6268" s="2" t="s">
        <v>644</v>
      </c>
      <c r="C6268" s="4">
        <v>5034</v>
      </c>
      <c r="D6268" s="2" t="s">
        <v>94</v>
      </c>
      <c r="E6268" s="2" t="s">
        <v>469</v>
      </c>
      <c r="F6268" s="23" t="str">
        <f t="shared" si="293"/>
        <v>volta</v>
      </c>
      <c r="G6268" s="4">
        <v>1</v>
      </c>
      <c r="H6268" s="2" t="s">
        <v>834</v>
      </c>
      <c r="I6268" s="2" t="s">
        <v>481</v>
      </c>
      <c r="J6268" s="23" t="str">
        <f t="shared" si="291"/>
        <v>UTB5034volta1</v>
      </c>
      <c r="K6268" s="32" t="str">
        <f t="shared" si="292"/>
        <v>TERMINAL W3 NORTE</v>
      </c>
    </row>
    <row r="6269" spans="1:11" x14ac:dyDescent="0.2">
      <c r="A6269" s="2" t="s">
        <v>840</v>
      </c>
      <c r="B6269" s="2" t="s">
        <v>644</v>
      </c>
      <c r="C6269" s="4">
        <v>5034</v>
      </c>
      <c r="D6269" s="2" t="s">
        <v>94</v>
      </c>
      <c r="E6269" s="2" t="s">
        <v>469</v>
      </c>
      <c r="F6269" s="23" t="str">
        <f t="shared" si="293"/>
        <v>volta</v>
      </c>
      <c r="G6269" s="4">
        <v>2</v>
      </c>
      <c r="H6269" s="2" t="s">
        <v>570</v>
      </c>
      <c r="I6269" s="2" t="s">
        <v>481</v>
      </c>
      <c r="J6269" s="23" t="str">
        <f t="shared" si="291"/>
        <v>UTB5034volta2</v>
      </c>
      <c r="K6269" s="32" t="str">
        <f t="shared" si="292"/>
        <v>TERMINAL W3 NORTE/EIXO W3 NORTE</v>
      </c>
    </row>
    <row r="6270" spans="1:11" x14ac:dyDescent="0.2">
      <c r="A6270" s="2" t="s">
        <v>840</v>
      </c>
      <c r="B6270" s="2" t="s">
        <v>644</v>
      </c>
      <c r="C6270" s="4">
        <v>5034</v>
      </c>
      <c r="D6270" s="2" t="s">
        <v>94</v>
      </c>
      <c r="E6270" s="2" t="s">
        <v>469</v>
      </c>
      <c r="F6270" s="23" t="str">
        <f t="shared" si="293"/>
        <v>volta</v>
      </c>
      <c r="G6270" s="4">
        <v>3</v>
      </c>
      <c r="H6270" s="2" t="s">
        <v>538</v>
      </c>
      <c r="I6270" s="2" t="s">
        <v>481</v>
      </c>
      <c r="J6270" s="23" t="str">
        <f t="shared" si="291"/>
        <v>UTB5034volta3</v>
      </c>
      <c r="K6270" s="32" t="str">
        <f t="shared" si="292"/>
        <v>TERMINAL W3 NORTE/EIXO W3 NORTE/EIXO MONUMENTAL</v>
      </c>
    </row>
    <row r="6271" spans="1:11" x14ac:dyDescent="0.2">
      <c r="A6271" s="2" t="s">
        <v>840</v>
      </c>
      <c r="B6271" s="2" t="s">
        <v>644</v>
      </c>
      <c r="C6271" s="4">
        <v>5034</v>
      </c>
      <c r="D6271" s="2" t="s">
        <v>94</v>
      </c>
      <c r="E6271" s="2" t="s">
        <v>469</v>
      </c>
      <c r="F6271" s="23" t="str">
        <f t="shared" si="293"/>
        <v>volta</v>
      </c>
      <c r="G6271" s="4">
        <v>4</v>
      </c>
      <c r="H6271" s="2" t="s">
        <v>773</v>
      </c>
      <c r="I6271" s="2" t="s">
        <v>481</v>
      </c>
      <c r="J6271" s="23" t="str">
        <f t="shared" si="291"/>
        <v>UTB5034volta4</v>
      </c>
      <c r="K6271" s="32" t="str">
        <f t="shared" si="292"/>
        <v>TERMINAL W3 NORTE/EIXO W3 NORTE/EIXO MONUMENTAL/PALÁCIO DO BURITI</v>
      </c>
    </row>
    <row r="6272" spans="1:11" x14ac:dyDescent="0.2">
      <c r="A6272" s="2" t="s">
        <v>840</v>
      </c>
      <c r="B6272" s="2" t="s">
        <v>644</v>
      </c>
      <c r="C6272" s="4">
        <v>5034</v>
      </c>
      <c r="D6272" s="2" t="s">
        <v>94</v>
      </c>
      <c r="E6272" s="2" t="s">
        <v>469</v>
      </c>
      <c r="F6272" s="23" t="str">
        <f t="shared" si="293"/>
        <v>volta</v>
      </c>
      <c r="G6272" s="4">
        <v>5</v>
      </c>
      <c r="H6272" s="2" t="s">
        <v>537</v>
      </c>
      <c r="I6272" s="2" t="s">
        <v>481</v>
      </c>
      <c r="J6272" s="23" t="str">
        <f t="shared" si="291"/>
        <v>UTB5034volta5</v>
      </c>
      <c r="K6272" s="32" t="str">
        <f t="shared" si="292"/>
        <v>TERMINAL W3 NORTE/EIXO W3 NORTE/EIXO MONUMENTAL/PALÁCIO DO BURITI/S I G</v>
      </c>
    </row>
    <row r="6273" spans="1:11" x14ac:dyDescent="0.2">
      <c r="A6273" s="2" t="s">
        <v>840</v>
      </c>
      <c r="B6273" s="2" t="s">
        <v>644</v>
      </c>
      <c r="C6273" s="4">
        <v>5034</v>
      </c>
      <c r="D6273" s="2" t="s">
        <v>94</v>
      </c>
      <c r="E6273" s="2" t="s">
        <v>469</v>
      </c>
      <c r="F6273" s="23" t="str">
        <f t="shared" si="293"/>
        <v>volta</v>
      </c>
      <c r="G6273" s="4">
        <v>6</v>
      </c>
      <c r="H6273" s="2" t="s">
        <v>517</v>
      </c>
      <c r="I6273" s="2" t="s">
        <v>540</v>
      </c>
      <c r="J6273" s="23" t="str">
        <f t="shared" si="291"/>
        <v>UTB5034volta6</v>
      </c>
      <c r="K6273" s="32" t="str">
        <f t="shared" si="292"/>
        <v>TERMINAL W3 NORTE/EIXO W3 NORTE/EIXO MONUMENTAL/PALÁCIO DO BURITI/S I G/EPIG</v>
      </c>
    </row>
    <row r="6274" spans="1:11" x14ac:dyDescent="0.2">
      <c r="A6274" s="2" t="s">
        <v>840</v>
      </c>
      <c r="B6274" s="2" t="s">
        <v>644</v>
      </c>
      <c r="C6274" s="4">
        <v>5034</v>
      </c>
      <c r="D6274" s="2" t="s">
        <v>94</v>
      </c>
      <c r="E6274" s="2" t="s">
        <v>469</v>
      </c>
      <c r="F6274" s="23" t="str">
        <f t="shared" si="293"/>
        <v>volta</v>
      </c>
      <c r="G6274" s="4">
        <v>7</v>
      </c>
      <c r="H6274" s="2" t="s">
        <v>517</v>
      </c>
      <c r="I6274" s="2" t="s">
        <v>541</v>
      </c>
      <c r="J6274" s="23" t="str">
        <f t="shared" si="291"/>
        <v>UTB5034volta7</v>
      </c>
      <c r="K6274" s="32" t="str">
        <f t="shared" si="292"/>
        <v>TERMINAL W3 NORTE/EIXO W3 NORTE/EIXO MONUMENTAL/PALÁCIO DO BURITI/S I G/EPIG/EPIG</v>
      </c>
    </row>
    <row r="6275" spans="1:11" x14ac:dyDescent="0.2">
      <c r="A6275" s="2" t="s">
        <v>840</v>
      </c>
      <c r="B6275" s="2" t="s">
        <v>644</v>
      </c>
      <c r="C6275" s="4">
        <v>5034</v>
      </c>
      <c r="D6275" s="2" t="s">
        <v>94</v>
      </c>
      <c r="E6275" s="2" t="s">
        <v>469</v>
      </c>
      <c r="F6275" s="23" t="str">
        <f t="shared" si="293"/>
        <v>volta</v>
      </c>
      <c r="G6275" s="4">
        <v>8</v>
      </c>
      <c r="H6275" s="2" t="s">
        <v>505</v>
      </c>
      <c r="I6275" s="2" t="s">
        <v>504</v>
      </c>
      <c r="J6275" s="23" t="str">
        <f t="shared" ref="J6275:J6338" si="294">D6275&amp;C6275&amp;F6275&amp;G6275</f>
        <v>UTB5034volta8</v>
      </c>
      <c r="K6275" s="32" t="str">
        <f t="shared" ref="K6275:K6338" si="295">IF(G6275=1,H6275,K6274&amp;"/"&amp;H6275)</f>
        <v>TERMINAL W3 NORTE/EIXO W3 NORTE/EIXO MONUMENTAL/PALÁCIO DO BURITI/S I G/EPIG/EPIG/PARKSHOPPING</v>
      </c>
    </row>
    <row r="6276" spans="1:11" x14ac:dyDescent="0.2">
      <c r="A6276" s="2" t="s">
        <v>840</v>
      </c>
      <c r="B6276" s="2" t="s">
        <v>644</v>
      </c>
      <c r="C6276" s="4">
        <v>5034</v>
      </c>
      <c r="D6276" s="2" t="s">
        <v>94</v>
      </c>
      <c r="E6276" s="2" t="s">
        <v>469</v>
      </c>
      <c r="F6276" s="23" t="str">
        <f t="shared" ref="F6276:F6339" si="296">IF(LEFT(E6276,3)="ida","ida","volta")</f>
        <v>volta</v>
      </c>
      <c r="G6276" s="4">
        <v>9</v>
      </c>
      <c r="H6276" s="2" t="s">
        <v>463</v>
      </c>
      <c r="I6276" s="2" t="s">
        <v>504</v>
      </c>
      <c r="J6276" s="23" t="str">
        <f t="shared" si="294"/>
        <v>UTB5034volta9</v>
      </c>
      <c r="K6276" s="32" t="str">
        <f t="shared" si="295"/>
        <v>TERMINAL W3 NORTE/EIXO W3 NORTE/EIXO MONUMENTAL/PALÁCIO DO BURITI/S I G/EPIG/EPIG/PARKSHOPPING/EPIA</v>
      </c>
    </row>
    <row r="6277" spans="1:11" x14ac:dyDescent="0.2">
      <c r="A6277" s="2" t="s">
        <v>840</v>
      </c>
      <c r="B6277" s="2" t="s">
        <v>644</v>
      </c>
      <c r="C6277" s="4">
        <v>5034</v>
      </c>
      <c r="D6277" s="2" t="s">
        <v>94</v>
      </c>
      <c r="E6277" s="2" t="s">
        <v>469</v>
      </c>
      <c r="F6277" s="23" t="str">
        <f t="shared" si="296"/>
        <v>volta</v>
      </c>
      <c r="G6277" s="4">
        <v>10</v>
      </c>
      <c r="H6277" s="2" t="s">
        <v>463</v>
      </c>
      <c r="I6277" s="2" t="s">
        <v>707</v>
      </c>
      <c r="J6277" s="23" t="str">
        <f t="shared" si="294"/>
        <v>UTB5034volta10</v>
      </c>
      <c r="K6277" s="32" t="str">
        <f t="shared" si="295"/>
        <v>TERMINAL W3 NORTE/EIXO W3 NORTE/EIXO MONUMENTAL/PALÁCIO DO BURITI/S I G/EPIG/EPIG/PARKSHOPPING/EPIA/EPIA</v>
      </c>
    </row>
    <row r="6278" spans="1:11" x14ac:dyDescent="0.2">
      <c r="A6278" s="2" t="s">
        <v>840</v>
      </c>
      <c r="B6278" s="2" t="s">
        <v>644</v>
      </c>
      <c r="C6278" s="4">
        <v>5034</v>
      </c>
      <c r="D6278" s="2" t="s">
        <v>94</v>
      </c>
      <c r="E6278" s="2" t="s">
        <v>469</v>
      </c>
      <c r="F6278" s="23" t="str">
        <f t="shared" si="296"/>
        <v>volta</v>
      </c>
      <c r="G6278" s="4">
        <v>11</v>
      </c>
      <c r="H6278" s="2" t="s">
        <v>463</v>
      </c>
      <c r="I6278" s="2" t="s">
        <v>811</v>
      </c>
      <c r="J6278" s="23" t="str">
        <f t="shared" si="294"/>
        <v>UTB5034volta11</v>
      </c>
      <c r="K6278" s="32" t="str">
        <f t="shared" si="295"/>
        <v>TERMINAL W3 NORTE/EIXO W3 NORTE/EIXO MONUMENTAL/PALÁCIO DO BURITI/S I G/EPIG/EPIG/PARKSHOPPING/EPIA/EPIA/EPIA</v>
      </c>
    </row>
    <row r="6279" spans="1:11" x14ac:dyDescent="0.2">
      <c r="A6279" s="2" t="s">
        <v>840</v>
      </c>
      <c r="B6279" s="2" t="s">
        <v>644</v>
      </c>
      <c r="C6279" s="4">
        <v>5034</v>
      </c>
      <c r="D6279" s="2" t="s">
        <v>94</v>
      </c>
      <c r="E6279" s="2" t="s">
        <v>469</v>
      </c>
      <c r="F6279" s="23" t="str">
        <f t="shared" si="296"/>
        <v>volta</v>
      </c>
      <c r="G6279" s="4">
        <v>12</v>
      </c>
      <c r="H6279" s="2" t="s">
        <v>809</v>
      </c>
      <c r="I6279" s="2" t="s">
        <v>810</v>
      </c>
      <c r="J6279" s="23" t="str">
        <f t="shared" si="294"/>
        <v>UTB5034volta12</v>
      </c>
      <c r="K6279" s="32" t="str">
        <f t="shared" si="295"/>
        <v>TERMINAL W3 NORTE/EIXO W3 NORTE/EIXO MONUMENTAL/PALÁCIO DO BURITI/S I G/EPIG/EPIG/PARKSHOPPING/EPIA/EPIA/EPIA/BR-040</v>
      </c>
    </row>
    <row r="6280" spans="1:11" x14ac:dyDescent="0.2">
      <c r="A6280" s="2" t="s">
        <v>840</v>
      </c>
      <c r="B6280" s="2" t="s">
        <v>644</v>
      </c>
      <c r="C6280" s="4">
        <v>5034</v>
      </c>
      <c r="D6280" s="2" t="s">
        <v>94</v>
      </c>
      <c r="E6280" s="2" t="s">
        <v>469</v>
      </c>
      <c r="F6280" s="23" t="str">
        <f t="shared" si="296"/>
        <v>volta</v>
      </c>
      <c r="G6280" s="4">
        <v>13</v>
      </c>
      <c r="H6280" s="2" t="s">
        <v>855</v>
      </c>
      <c r="I6280" s="2" t="s">
        <v>842</v>
      </c>
      <c r="J6280" s="23" t="str">
        <f t="shared" si="294"/>
        <v>UTB5034volta13</v>
      </c>
      <c r="K6280" s="32" t="str">
        <f t="shared" si="295"/>
        <v>TERMINAL W3 NORTE/EIXO W3 NORTE/EIXO MONUMENTAL/PALÁCIO DO BURITI/S I G/EPIG/EPIG/PARKSHOPPING/EPIA/EPIA/EPIA/BR-040/PERÍMETRO URBANO DO VALPARAÍSO (CÉU AZUL - 2ª/3ª ETAPA)</v>
      </c>
    </row>
    <row r="6281" spans="1:11" x14ac:dyDescent="0.2">
      <c r="A6281" s="2" t="s">
        <v>840</v>
      </c>
      <c r="B6281" s="2" t="s">
        <v>644</v>
      </c>
      <c r="C6281" s="4">
        <v>5034</v>
      </c>
      <c r="D6281" s="2" t="s">
        <v>94</v>
      </c>
      <c r="E6281" s="2" t="s">
        <v>469</v>
      </c>
      <c r="F6281" s="23" t="str">
        <f t="shared" si="296"/>
        <v>volta</v>
      </c>
      <c r="G6281" s="4">
        <v>14</v>
      </c>
      <c r="H6281" s="2" t="s">
        <v>841</v>
      </c>
      <c r="I6281" s="2" t="s">
        <v>842</v>
      </c>
      <c r="J6281" s="23" t="str">
        <f t="shared" si="294"/>
        <v>UTB5034volta14</v>
      </c>
      <c r="K6281" s="32" t="str">
        <f t="shared" si="295"/>
        <v>TERMINAL W3 NORTE/EIXO W3 NORTE/EIXO MONUMENTAL/PALÁCIO DO BURITI/S I G/EPIG/EPIG/PARKSHOPPING/EPIA/EPIA/EPIA/BR-040/PERÍMETRO URBANO DO VALPARAÍSO (CÉU AZUL - 2ª/3ª ETAPA)/TERMINAL VALPARAÍSO 2</v>
      </c>
    </row>
    <row r="6282" spans="1:11" x14ac:dyDescent="0.2">
      <c r="A6282" s="2" t="s">
        <v>840</v>
      </c>
      <c r="B6282" s="2" t="s">
        <v>833</v>
      </c>
      <c r="C6282" s="4">
        <v>5039</v>
      </c>
      <c r="D6282" s="2" t="s">
        <v>80</v>
      </c>
      <c r="E6282" s="2" t="s">
        <v>452</v>
      </c>
      <c r="F6282" s="23" t="str">
        <f t="shared" si="296"/>
        <v>ida</v>
      </c>
      <c r="G6282" s="4">
        <v>1</v>
      </c>
      <c r="H6282" s="2" t="s">
        <v>841</v>
      </c>
      <c r="I6282" s="2" t="s">
        <v>842</v>
      </c>
      <c r="J6282" s="23" t="str">
        <f t="shared" si="294"/>
        <v>CT EXPRESSO5039ida1</v>
      </c>
      <c r="K6282" s="32" t="str">
        <f t="shared" si="295"/>
        <v>TERMINAL VALPARAÍSO 2</v>
      </c>
    </row>
    <row r="6283" spans="1:11" x14ac:dyDescent="0.2">
      <c r="A6283" s="2" t="s">
        <v>840</v>
      </c>
      <c r="B6283" s="2" t="s">
        <v>833</v>
      </c>
      <c r="C6283" s="4">
        <v>5039</v>
      </c>
      <c r="D6283" s="2" t="s">
        <v>80</v>
      </c>
      <c r="E6283" s="2" t="s">
        <v>452</v>
      </c>
      <c r="F6283" s="23" t="str">
        <f t="shared" si="296"/>
        <v>ida</v>
      </c>
      <c r="G6283" s="4">
        <v>2</v>
      </c>
      <c r="H6283" s="2" t="s">
        <v>854</v>
      </c>
      <c r="I6283" s="2" t="s">
        <v>842</v>
      </c>
      <c r="J6283" s="23" t="str">
        <f t="shared" si="294"/>
        <v>CT EXPRESSO5039ida2</v>
      </c>
      <c r="K6283" s="32" t="str">
        <f t="shared" si="295"/>
        <v>TERMINAL VALPARAÍSO 2/VALPARAÍSO 1 E 2</v>
      </c>
    </row>
    <row r="6284" spans="1:11" x14ac:dyDescent="0.2">
      <c r="A6284" s="2" t="s">
        <v>840</v>
      </c>
      <c r="B6284" s="2" t="s">
        <v>833</v>
      </c>
      <c r="C6284" s="4">
        <v>5039</v>
      </c>
      <c r="D6284" s="2" t="s">
        <v>80</v>
      </c>
      <c r="E6284" s="2" t="s">
        <v>452</v>
      </c>
      <c r="F6284" s="23" t="str">
        <f t="shared" si="296"/>
        <v>ida</v>
      </c>
      <c r="G6284" s="4">
        <v>3</v>
      </c>
      <c r="H6284" s="2" t="s">
        <v>844</v>
      </c>
      <c r="I6284" s="2" t="s">
        <v>842</v>
      </c>
      <c r="J6284" s="23" t="str">
        <f t="shared" si="294"/>
        <v>CT EXPRESSO5039ida3</v>
      </c>
      <c r="K6284" s="32" t="str">
        <f t="shared" si="295"/>
        <v>TERMINAL VALPARAÍSO 2/VALPARAÍSO 1 E 2/PERÍMETRO URBANO DO VALPARAÍSO (CÉU AZUL - 3ª ETAPA)</v>
      </c>
    </row>
    <row r="6285" spans="1:11" x14ac:dyDescent="0.2">
      <c r="A6285" s="2" t="s">
        <v>840</v>
      </c>
      <c r="B6285" s="2" t="s">
        <v>833</v>
      </c>
      <c r="C6285" s="4">
        <v>5039</v>
      </c>
      <c r="D6285" s="2" t="s">
        <v>80</v>
      </c>
      <c r="E6285" s="2" t="s">
        <v>452</v>
      </c>
      <c r="F6285" s="23" t="str">
        <f t="shared" si="296"/>
        <v>ida</v>
      </c>
      <c r="G6285" s="4">
        <v>4</v>
      </c>
      <c r="H6285" s="2" t="s">
        <v>809</v>
      </c>
      <c r="I6285" s="2" t="s">
        <v>810</v>
      </c>
      <c r="J6285" s="23" t="str">
        <f t="shared" si="294"/>
        <v>CT EXPRESSO5039ida4</v>
      </c>
      <c r="K6285" s="32" t="str">
        <f t="shared" si="295"/>
        <v>TERMINAL VALPARAÍSO 2/VALPARAÍSO 1 E 2/PERÍMETRO URBANO DO VALPARAÍSO (CÉU AZUL - 3ª ETAPA)/BR-040</v>
      </c>
    </row>
    <row r="6286" spans="1:11" x14ac:dyDescent="0.2">
      <c r="A6286" s="2" t="s">
        <v>840</v>
      </c>
      <c r="B6286" s="2" t="s">
        <v>833</v>
      </c>
      <c r="C6286" s="4">
        <v>5039</v>
      </c>
      <c r="D6286" s="2" t="s">
        <v>80</v>
      </c>
      <c r="E6286" s="2" t="s">
        <v>452</v>
      </c>
      <c r="F6286" s="23" t="str">
        <f t="shared" si="296"/>
        <v>ida</v>
      </c>
      <c r="G6286" s="4">
        <v>5</v>
      </c>
      <c r="H6286" s="2" t="s">
        <v>463</v>
      </c>
      <c r="I6286" s="2" t="s">
        <v>811</v>
      </c>
      <c r="J6286" s="23" t="str">
        <f t="shared" si="294"/>
        <v>CT EXPRESSO5039ida5</v>
      </c>
      <c r="K6286" s="32" t="str">
        <f t="shared" si="295"/>
        <v>TERMINAL VALPARAÍSO 2/VALPARAÍSO 1 E 2/PERÍMETRO URBANO DO VALPARAÍSO (CÉU AZUL - 3ª ETAPA)/BR-040/EPIA</v>
      </c>
    </row>
    <row r="6287" spans="1:11" x14ac:dyDescent="0.2">
      <c r="A6287" s="2" t="s">
        <v>840</v>
      </c>
      <c r="B6287" s="2" t="s">
        <v>833</v>
      </c>
      <c r="C6287" s="4">
        <v>5039</v>
      </c>
      <c r="D6287" s="2" t="s">
        <v>80</v>
      </c>
      <c r="E6287" s="2" t="s">
        <v>452</v>
      </c>
      <c r="F6287" s="23" t="str">
        <f t="shared" si="296"/>
        <v>ida</v>
      </c>
      <c r="G6287" s="4">
        <v>6</v>
      </c>
      <c r="H6287" s="2" t="s">
        <v>812</v>
      </c>
      <c r="I6287" s="2" t="s">
        <v>813</v>
      </c>
      <c r="J6287" s="23" t="str">
        <f t="shared" si="294"/>
        <v>CT EXPRESSO5039ida6</v>
      </c>
      <c r="K6287" s="32" t="str">
        <f t="shared" si="295"/>
        <v>TERMINAL VALPARAÍSO 2/VALPARAÍSO 1 E 2/PERÍMETRO URBANO DO VALPARAÍSO (CÉU AZUL - 3ª ETAPA)/BR-040/EPIA/EPDB</v>
      </c>
    </row>
    <row r="6288" spans="1:11" x14ac:dyDescent="0.2">
      <c r="A6288" s="2" t="s">
        <v>840</v>
      </c>
      <c r="B6288" s="2" t="s">
        <v>833</v>
      </c>
      <c r="C6288" s="4">
        <v>5039</v>
      </c>
      <c r="D6288" s="2" t="s">
        <v>80</v>
      </c>
      <c r="E6288" s="2" t="s">
        <v>452</v>
      </c>
      <c r="F6288" s="23" t="str">
        <f t="shared" si="296"/>
        <v>ida</v>
      </c>
      <c r="G6288" s="4">
        <v>7</v>
      </c>
      <c r="H6288" s="2" t="s">
        <v>814</v>
      </c>
      <c r="I6288" s="2" t="s">
        <v>813</v>
      </c>
      <c r="J6288" s="23" t="str">
        <f t="shared" si="294"/>
        <v>CT EXPRESSO5039ida7</v>
      </c>
      <c r="K6288" s="32" t="str">
        <f t="shared" si="295"/>
        <v>TERMINAL VALPARAÍSO 2/VALPARAÍSO 1 E 2/PERÍMETRO URBANO DO VALPARAÍSO (CÉU AZUL - 3ª ETAPA)/BR-040/EPIA/EPDB/EPAR</v>
      </c>
    </row>
    <row r="6289" spans="1:11" x14ac:dyDescent="0.2">
      <c r="A6289" s="2" t="s">
        <v>840</v>
      </c>
      <c r="B6289" s="2" t="s">
        <v>833</v>
      </c>
      <c r="C6289" s="4">
        <v>5039</v>
      </c>
      <c r="D6289" s="2" t="s">
        <v>80</v>
      </c>
      <c r="E6289" s="2" t="s">
        <v>452</v>
      </c>
      <c r="F6289" s="23" t="str">
        <f t="shared" si="296"/>
        <v>ida</v>
      </c>
      <c r="G6289" s="4">
        <v>8</v>
      </c>
      <c r="H6289" s="2" t="s">
        <v>835</v>
      </c>
      <c r="I6289" s="2" t="s">
        <v>481</v>
      </c>
      <c r="J6289" s="23" t="str">
        <f t="shared" si="294"/>
        <v>CT EXPRESSO5039ida8</v>
      </c>
      <c r="K6289" s="32" t="str">
        <f t="shared" si="295"/>
        <v>TERMINAL VALPARAÍSO 2/VALPARAÍSO 1 E 2/PERÍMETRO URBANO DO VALPARAÍSO (CÉU AZUL - 3ª ETAPA)/BR-040/EPIA/EPDB/EPAR/EIXO W3 SUL</v>
      </c>
    </row>
    <row r="6290" spans="1:11" x14ac:dyDescent="0.2">
      <c r="A6290" s="2" t="s">
        <v>840</v>
      </c>
      <c r="B6290" s="2" t="s">
        <v>833</v>
      </c>
      <c r="C6290" s="4">
        <v>5039</v>
      </c>
      <c r="D6290" s="2" t="s">
        <v>80</v>
      </c>
      <c r="E6290" s="2" t="s">
        <v>452</v>
      </c>
      <c r="F6290" s="23" t="str">
        <f t="shared" si="296"/>
        <v>ida</v>
      </c>
      <c r="G6290" s="4">
        <v>9</v>
      </c>
      <c r="H6290" s="2" t="s">
        <v>570</v>
      </c>
      <c r="I6290" s="2" t="s">
        <v>481</v>
      </c>
      <c r="J6290" s="23" t="str">
        <f t="shared" si="294"/>
        <v>CT EXPRESSO5039ida9</v>
      </c>
      <c r="K6290" s="32" t="str">
        <f t="shared" si="295"/>
        <v>TERMINAL VALPARAÍSO 2/VALPARAÍSO 1 E 2/PERÍMETRO URBANO DO VALPARAÍSO (CÉU AZUL - 3ª ETAPA)/BR-040/EPIA/EPDB/EPAR/EIXO W3 SUL/EIXO W3 NORTE</v>
      </c>
    </row>
    <row r="6291" spans="1:11" x14ac:dyDescent="0.2">
      <c r="A6291" s="2" t="s">
        <v>840</v>
      </c>
      <c r="B6291" s="2" t="s">
        <v>833</v>
      </c>
      <c r="C6291" s="4">
        <v>5039</v>
      </c>
      <c r="D6291" s="2" t="s">
        <v>80</v>
      </c>
      <c r="E6291" s="2" t="s">
        <v>452</v>
      </c>
      <c r="F6291" s="23" t="str">
        <f t="shared" si="296"/>
        <v>ida</v>
      </c>
      <c r="G6291" s="4">
        <v>10</v>
      </c>
      <c r="H6291" s="2" t="s">
        <v>834</v>
      </c>
      <c r="I6291" s="2" t="s">
        <v>481</v>
      </c>
      <c r="J6291" s="23" t="str">
        <f t="shared" si="294"/>
        <v>CT EXPRESSO5039ida10</v>
      </c>
      <c r="K6291" s="32" t="str">
        <f t="shared" si="295"/>
        <v>TERMINAL VALPARAÍSO 2/VALPARAÍSO 1 E 2/PERÍMETRO URBANO DO VALPARAÍSO (CÉU AZUL - 3ª ETAPA)/BR-040/EPIA/EPDB/EPAR/EIXO W3 SUL/EIXO W3 NORTE/TERMINAL W3 NORTE</v>
      </c>
    </row>
    <row r="6292" spans="1:11" x14ac:dyDescent="0.2">
      <c r="A6292" s="2" t="s">
        <v>840</v>
      </c>
      <c r="B6292" s="2" t="s">
        <v>833</v>
      </c>
      <c r="C6292" s="4">
        <v>5039</v>
      </c>
      <c r="D6292" s="2" t="s">
        <v>80</v>
      </c>
      <c r="E6292" s="2" t="s">
        <v>469</v>
      </c>
      <c r="F6292" s="23" t="str">
        <f t="shared" si="296"/>
        <v>volta</v>
      </c>
      <c r="G6292" s="4">
        <v>1</v>
      </c>
      <c r="H6292" s="2" t="s">
        <v>834</v>
      </c>
      <c r="I6292" s="2" t="s">
        <v>481</v>
      </c>
      <c r="J6292" s="23" t="str">
        <f t="shared" si="294"/>
        <v>CT EXPRESSO5039volta1</v>
      </c>
      <c r="K6292" s="32" t="str">
        <f t="shared" si="295"/>
        <v>TERMINAL W3 NORTE</v>
      </c>
    </row>
    <row r="6293" spans="1:11" x14ac:dyDescent="0.2">
      <c r="A6293" s="2" t="s">
        <v>840</v>
      </c>
      <c r="B6293" s="2" t="s">
        <v>833</v>
      </c>
      <c r="C6293" s="4">
        <v>5039</v>
      </c>
      <c r="D6293" s="2" t="s">
        <v>80</v>
      </c>
      <c r="E6293" s="2" t="s">
        <v>469</v>
      </c>
      <c r="F6293" s="23" t="str">
        <f t="shared" si="296"/>
        <v>volta</v>
      </c>
      <c r="G6293" s="4">
        <v>2</v>
      </c>
      <c r="H6293" s="2" t="s">
        <v>570</v>
      </c>
      <c r="I6293" s="2" t="s">
        <v>481</v>
      </c>
      <c r="J6293" s="23" t="str">
        <f t="shared" si="294"/>
        <v>CT EXPRESSO5039volta2</v>
      </c>
      <c r="K6293" s="32" t="str">
        <f t="shared" si="295"/>
        <v>TERMINAL W3 NORTE/EIXO W3 NORTE</v>
      </c>
    </row>
    <row r="6294" spans="1:11" x14ac:dyDescent="0.2">
      <c r="A6294" s="2" t="s">
        <v>840</v>
      </c>
      <c r="B6294" s="2" t="s">
        <v>833</v>
      </c>
      <c r="C6294" s="4">
        <v>5039</v>
      </c>
      <c r="D6294" s="2" t="s">
        <v>80</v>
      </c>
      <c r="E6294" s="2" t="s">
        <v>469</v>
      </c>
      <c r="F6294" s="23" t="str">
        <f t="shared" si="296"/>
        <v>volta</v>
      </c>
      <c r="G6294" s="4">
        <v>3</v>
      </c>
      <c r="H6294" s="2" t="s">
        <v>835</v>
      </c>
      <c r="I6294" s="2" t="s">
        <v>481</v>
      </c>
      <c r="J6294" s="23" t="str">
        <f t="shared" si="294"/>
        <v>CT EXPRESSO5039volta3</v>
      </c>
      <c r="K6294" s="32" t="str">
        <f t="shared" si="295"/>
        <v>TERMINAL W3 NORTE/EIXO W3 NORTE/EIXO W3 SUL</v>
      </c>
    </row>
    <row r="6295" spans="1:11" x14ac:dyDescent="0.2">
      <c r="A6295" s="2" t="s">
        <v>840</v>
      </c>
      <c r="B6295" s="2" t="s">
        <v>833</v>
      </c>
      <c r="C6295" s="4">
        <v>5039</v>
      </c>
      <c r="D6295" s="2" t="s">
        <v>80</v>
      </c>
      <c r="E6295" s="2" t="s">
        <v>469</v>
      </c>
      <c r="F6295" s="23" t="str">
        <f t="shared" si="296"/>
        <v>volta</v>
      </c>
      <c r="G6295" s="4">
        <v>4</v>
      </c>
      <c r="H6295" s="2" t="s">
        <v>814</v>
      </c>
      <c r="I6295" s="2" t="s">
        <v>813</v>
      </c>
      <c r="J6295" s="23" t="str">
        <f t="shared" si="294"/>
        <v>CT EXPRESSO5039volta4</v>
      </c>
      <c r="K6295" s="32" t="str">
        <f t="shared" si="295"/>
        <v>TERMINAL W3 NORTE/EIXO W3 NORTE/EIXO W3 SUL/EPAR</v>
      </c>
    </row>
    <row r="6296" spans="1:11" x14ac:dyDescent="0.2">
      <c r="A6296" s="2" t="s">
        <v>840</v>
      </c>
      <c r="B6296" s="2" t="s">
        <v>833</v>
      </c>
      <c r="C6296" s="4">
        <v>5039</v>
      </c>
      <c r="D6296" s="2" t="s">
        <v>80</v>
      </c>
      <c r="E6296" s="2" t="s">
        <v>469</v>
      </c>
      <c r="F6296" s="23" t="str">
        <f t="shared" si="296"/>
        <v>volta</v>
      </c>
      <c r="G6296" s="4">
        <v>5</v>
      </c>
      <c r="H6296" s="2" t="s">
        <v>812</v>
      </c>
      <c r="I6296" s="2" t="s">
        <v>813</v>
      </c>
      <c r="J6296" s="23" t="str">
        <f t="shared" si="294"/>
        <v>CT EXPRESSO5039volta5</v>
      </c>
      <c r="K6296" s="32" t="str">
        <f t="shared" si="295"/>
        <v>TERMINAL W3 NORTE/EIXO W3 NORTE/EIXO W3 SUL/EPAR/EPDB</v>
      </c>
    </row>
    <row r="6297" spans="1:11" x14ac:dyDescent="0.2">
      <c r="A6297" s="2" t="s">
        <v>840</v>
      </c>
      <c r="B6297" s="2" t="s">
        <v>833</v>
      </c>
      <c r="C6297" s="4">
        <v>5039</v>
      </c>
      <c r="D6297" s="2" t="s">
        <v>80</v>
      </c>
      <c r="E6297" s="2" t="s">
        <v>469</v>
      </c>
      <c r="F6297" s="23" t="str">
        <f t="shared" si="296"/>
        <v>volta</v>
      </c>
      <c r="G6297" s="4">
        <v>6</v>
      </c>
      <c r="H6297" s="2" t="s">
        <v>463</v>
      </c>
      <c r="I6297" s="2" t="s">
        <v>811</v>
      </c>
      <c r="J6297" s="23" t="str">
        <f t="shared" si="294"/>
        <v>CT EXPRESSO5039volta6</v>
      </c>
      <c r="K6297" s="32" t="str">
        <f t="shared" si="295"/>
        <v>TERMINAL W3 NORTE/EIXO W3 NORTE/EIXO W3 SUL/EPAR/EPDB/EPIA</v>
      </c>
    </row>
    <row r="6298" spans="1:11" x14ac:dyDescent="0.2">
      <c r="A6298" s="2" t="s">
        <v>840</v>
      </c>
      <c r="B6298" s="2" t="s">
        <v>833</v>
      </c>
      <c r="C6298" s="4">
        <v>5039</v>
      </c>
      <c r="D6298" s="2" t="s">
        <v>80</v>
      </c>
      <c r="E6298" s="2" t="s">
        <v>469</v>
      </c>
      <c r="F6298" s="23" t="str">
        <f t="shared" si="296"/>
        <v>volta</v>
      </c>
      <c r="G6298" s="4">
        <v>7</v>
      </c>
      <c r="H6298" s="2" t="s">
        <v>809</v>
      </c>
      <c r="I6298" s="2" t="s">
        <v>810</v>
      </c>
      <c r="J6298" s="23" t="str">
        <f t="shared" si="294"/>
        <v>CT EXPRESSO5039volta7</v>
      </c>
      <c r="K6298" s="32" t="str">
        <f t="shared" si="295"/>
        <v>TERMINAL W3 NORTE/EIXO W3 NORTE/EIXO W3 SUL/EPAR/EPDB/EPIA/BR-040</v>
      </c>
    </row>
    <row r="6299" spans="1:11" x14ac:dyDescent="0.2">
      <c r="A6299" s="2" t="s">
        <v>840</v>
      </c>
      <c r="B6299" s="2" t="s">
        <v>833</v>
      </c>
      <c r="C6299" s="4">
        <v>5039</v>
      </c>
      <c r="D6299" s="2" t="s">
        <v>80</v>
      </c>
      <c r="E6299" s="2" t="s">
        <v>469</v>
      </c>
      <c r="F6299" s="23" t="str">
        <f t="shared" si="296"/>
        <v>volta</v>
      </c>
      <c r="G6299" s="4">
        <v>8</v>
      </c>
      <c r="H6299" s="2" t="s">
        <v>844</v>
      </c>
      <c r="I6299" s="2" t="s">
        <v>842</v>
      </c>
      <c r="J6299" s="23" t="str">
        <f t="shared" si="294"/>
        <v>CT EXPRESSO5039volta8</v>
      </c>
      <c r="K6299" s="32" t="str">
        <f t="shared" si="295"/>
        <v>TERMINAL W3 NORTE/EIXO W3 NORTE/EIXO W3 SUL/EPAR/EPDB/EPIA/BR-040/PERÍMETRO URBANO DO VALPARAÍSO (CÉU AZUL - 3ª ETAPA)</v>
      </c>
    </row>
    <row r="6300" spans="1:11" x14ac:dyDescent="0.2">
      <c r="A6300" s="2" t="s">
        <v>840</v>
      </c>
      <c r="B6300" s="2" t="s">
        <v>833</v>
      </c>
      <c r="C6300" s="4">
        <v>5039</v>
      </c>
      <c r="D6300" s="2" t="s">
        <v>80</v>
      </c>
      <c r="E6300" s="2" t="s">
        <v>469</v>
      </c>
      <c r="F6300" s="23" t="str">
        <f t="shared" si="296"/>
        <v>volta</v>
      </c>
      <c r="G6300" s="4">
        <v>9</v>
      </c>
      <c r="H6300" s="2" t="s">
        <v>854</v>
      </c>
      <c r="I6300" s="2" t="s">
        <v>842</v>
      </c>
      <c r="J6300" s="23" t="str">
        <f t="shared" si="294"/>
        <v>CT EXPRESSO5039volta9</v>
      </c>
      <c r="K6300" s="32" t="str">
        <f t="shared" si="295"/>
        <v>TERMINAL W3 NORTE/EIXO W3 NORTE/EIXO W3 SUL/EPAR/EPDB/EPIA/BR-040/PERÍMETRO URBANO DO VALPARAÍSO (CÉU AZUL - 3ª ETAPA)/VALPARAÍSO 1 E 2</v>
      </c>
    </row>
    <row r="6301" spans="1:11" x14ac:dyDescent="0.2">
      <c r="A6301" s="2" t="s">
        <v>840</v>
      </c>
      <c r="B6301" s="2" t="s">
        <v>833</v>
      </c>
      <c r="C6301" s="4">
        <v>5039</v>
      </c>
      <c r="D6301" s="2" t="s">
        <v>80</v>
      </c>
      <c r="E6301" s="2" t="s">
        <v>469</v>
      </c>
      <c r="F6301" s="23" t="str">
        <f t="shared" si="296"/>
        <v>volta</v>
      </c>
      <c r="G6301" s="4">
        <v>10</v>
      </c>
      <c r="H6301" s="2" t="s">
        <v>841</v>
      </c>
      <c r="I6301" s="2" t="s">
        <v>842</v>
      </c>
      <c r="J6301" s="23" t="str">
        <f t="shared" si="294"/>
        <v>CT EXPRESSO5039volta10</v>
      </c>
      <c r="K6301" s="32" t="str">
        <f t="shared" si="295"/>
        <v>TERMINAL W3 NORTE/EIXO W3 NORTE/EIXO W3 SUL/EPAR/EPDB/EPIA/BR-040/PERÍMETRO URBANO DO VALPARAÍSO (CÉU AZUL - 3ª ETAPA)/VALPARAÍSO 1 E 2/TERMINAL VALPARAÍSO 2</v>
      </c>
    </row>
    <row r="6302" spans="1:11" x14ac:dyDescent="0.2">
      <c r="A6302" s="2" t="s">
        <v>840</v>
      </c>
      <c r="B6302" s="2" t="s">
        <v>833</v>
      </c>
      <c r="C6302" s="4">
        <v>5039</v>
      </c>
      <c r="D6302" s="2" t="s">
        <v>94</v>
      </c>
      <c r="E6302" s="2" t="s">
        <v>452</v>
      </c>
      <c r="F6302" s="23" t="str">
        <f t="shared" si="296"/>
        <v>ida</v>
      </c>
      <c r="G6302" s="4">
        <v>1</v>
      </c>
      <c r="H6302" s="2" t="s">
        <v>841</v>
      </c>
      <c r="I6302" s="2" t="s">
        <v>842</v>
      </c>
      <c r="J6302" s="23" t="str">
        <f t="shared" si="294"/>
        <v>UTB5039ida1</v>
      </c>
      <c r="K6302" s="32" t="str">
        <f t="shared" si="295"/>
        <v>TERMINAL VALPARAÍSO 2</v>
      </c>
    </row>
    <row r="6303" spans="1:11" x14ac:dyDescent="0.2">
      <c r="A6303" s="2" t="s">
        <v>840</v>
      </c>
      <c r="B6303" s="2" t="s">
        <v>833</v>
      </c>
      <c r="C6303" s="4">
        <v>5039</v>
      </c>
      <c r="D6303" s="2" t="s">
        <v>94</v>
      </c>
      <c r="E6303" s="2" t="s">
        <v>452</v>
      </c>
      <c r="F6303" s="23" t="str">
        <f t="shared" si="296"/>
        <v>ida</v>
      </c>
      <c r="G6303" s="4">
        <v>2</v>
      </c>
      <c r="H6303" s="2" t="s">
        <v>854</v>
      </c>
      <c r="I6303" s="2" t="s">
        <v>842</v>
      </c>
      <c r="J6303" s="23" t="str">
        <f t="shared" si="294"/>
        <v>UTB5039ida2</v>
      </c>
      <c r="K6303" s="32" t="str">
        <f t="shared" si="295"/>
        <v>TERMINAL VALPARAÍSO 2/VALPARAÍSO 1 E 2</v>
      </c>
    </row>
    <row r="6304" spans="1:11" x14ac:dyDescent="0.2">
      <c r="A6304" s="2" t="s">
        <v>840</v>
      </c>
      <c r="B6304" s="2" t="s">
        <v>833</v>
      </c>
      <c r="C6304" s="4">
        <v>5039</v>
      </c>
      <c r="D6304" s="2" t="s">
        <v>94</v>
      </c>
      <c r="E6304" s="2" t="s">
        <v>452</v>
      </c>
      <c r="F6304" s="23" t="str">
        <f t="shared" si="296"/>
        <v>ida</v>
      </c>
      <c r="G6304" s="4">
        <v>3</v>
      </c>
      <c r="H6304" s="2" t="s">
        <v>844</v>
      </c>
      <c r="I6304" s="2" t="s">
        <v>842</v>
      </c>
      <c r="J6304" s="23" t="str">
        <f t="shared" si="294"/>
        <v>UTB5039ida3</v>
      </c>
      <c r="K6304" s="32" t="str">
        <f t="shared" si="295"/>
        <v>TERMINAL VALPARAÍSO 2/VALPARAÍSO 1 E 2/PERÍMETRO URBANO DO VALPARAÍSO (CÉU AZUL - 3ª ETAPA)</v>
      </c>
    </row>
    <row r="6305" spans="1:11" x14ac:dyDescent="0.2">
      <c r="A6305" s="2" t="s">
        <v>840</v>
      </c>
      <c r="B6305" s="2" t="s">
        <v>833</v>
      </c>
      <c r="C6305" s="4">
        <v>5039</v>
      </c>
      <c r="D6305" s="2" t="s">
        <v>94</v>
      </c>
      <c r="E6305" s="2" t="s">
        <v>452</v>
      </c>
      <c r="F6305" s="23" t="str">
        <f t="shared" si="296"/>
        <v>ida</v>
      </c>
      <c r="G6305" s="4">
        <v>4</v>
      </c>
      <c r="H6305" s="2" t="s">
        <v>809</v>
      </c>
      <c r="I6305" s="2" t="s">
        <v>810</v>
      </c>
      <c r="J6305" s="23" t="str">
        <f t="shared" si="294"/>
        <v>UTB5039ida4</v>
      </c>
      <c r="K6305" s="32" t="str">
        <f t="shared" si="295"/>
        <v>TERMINAL VALPARAÍSO 2/VALPARAÍSO 1 E 2/PERÍMETRO URBANO DO VALPARAÍSO (CÉU AZUL - 3ª ETAPA)/BR-040</v>
      </c>
    </row>
    <row r="6306" spans="1:11" x14ac:dyDescent="0.2">
      <c r="A6306" s="2" t="s">
        <v>840</v>
      </c>
      <c r="B6306" s="2" t="s">
        <v>833</v>
      </c>
      <c r="C6306" s="4">
        <v>5039</v>
      </c>
      <c r="D6306" s="2" t="s">
        <v>94</v>
      </c>
      <c r="E6306" s="2" t="s">
        <v>452</v>
      </c>
      <c r="F6306" s="23" t="str">
        <f t="shared" si="296"/>
        <v>ida</v>
      </c>
      <c r="G6306" s="4">
        <v>5</v>
      </c>
      <c r="H6306" s="2" t="s">
        <v>463</v>
      </c>
      <c r="I6306" s="2" t="s">
        <v>811</v>
      </c>
      <c r="J6306" s="23" t="str">
        <f t="shared" si="294"/>
        <v>UTB5039ida5</v>
      </c>
      <c r="K6306" s="32" t="str">
        <f t="shared" si="295"/>
        <v>TERMINAL VALPARAÍSO 2/VALPARAÍSO 1 E 2/PERÍMETRO URBANO DO VALPARAÍSO (CÉU AZUL - 3ª ETAPA)/BR-040/EPIA</v>
      </c>
    </row>
    <row r="6307" spans="1:11" x14ac:dyDescent="0.2">
      <c r="A6307" s="2" t="s">
        <v>840</v>
      </c>
      <c r="B6307" s="2" t="s">
        <v>833</v>
      </c>
      <c r="C6307" s="4">
        <v>5039</v>
      </c>
      <c r="D6307" s="2" t="s">
        <v>94</v>
      </c>
      <c r="E6307" s="2" t="s">
        <v>452</v>
      </c>
      <c r="F6307" s="23" t="str">
        <f t="shared" si="296"/>
        <v>ida</v>
      </c>
      <c r="G6307" s="4">
        <v>6</v>
      </c>
      <c r="H6307" s="2" t="s">
        <v>812</v>
      </c>
      <c r="I6307" s="2" t="s">
        <v>813</v>
      </c>
      <c r="J6307" s="23" t="str">
        <f t="shared" si="294"/>
        <v>UTB5039ida6</v>
      </c>
      <c r="K6307" s="32" t="str">
        <f t="shared" si="295"/>
        <v>TERMINAL VALPARAÍSO 2/VALPARAÍSO 1 E 2/PERÍMETRO URBANO DO VALPARAÍSO (CÉU AZUL - 3ª ETAPA)/BR-040/EPIA/EPDB</v>
      </c>
    </row>
    <row r="6308" spans="1:11" x14ac:dyDescent="0.2">
      <c r="A6308" s="2" t="s">
        <v>840</v>
      </c>
      <c r="B6308" s="2" t="s">
        <v>833</v>
      </c>
      <c r="C6308" s="4">
        <v>5039</v>
      </c>
      <c r="D6308" s="2" t="s">
        <v>94</v>
      </c>
      <c r="E6308" s="2" t="s">
        <v>452</v>
      </c>
      <c r="F6308" s="23" t="str">
        <f t="shared" si="296"/>
        <v>ida</v>
      </c>
      <c r="G6308" s="4">
        <v>7</v>
      </c>
      <c r="H6308" s="2" t="s">
        <v>814</v>
      </c>
      <c r="I6308" s="2" t="s">
        <v>813</v>
      </c>
      <c r="J6308" s="23" t="str">
        <f t="shared" si="294"/>
        <v>UTB5039ida7</v>
      </c>
      <c r="K6308" s="32" t="str">
        <f t="shared" si="295"/>
        <v>TERMINAL VALPARAÍSO 2/VALPARAÍSO 1 E 2/PERÍMETRO URBANO DO VALPARAÍSO (CÉU AZUL - 3ª ETAPA)/BR-040/EPIA/EPDB/EPAR</v>
      </c>
    </row>
    <row r="6309" spans="1:11" x14ac:dyDescent="0.2">
      <c r="A6309" s="2" t="s">
        <v>840</v>
      </c>
      <c r="B6309" s="2" t="s">
        <v>833</v>
      </c>
      <c r="C6309" s="4">
        <v>5039</v>
      </c>
      <c r="D6309" s="2" t="s">
        <v>94</v>
      </c>
      <c r="E6309" s="2" t="s">
        <v>452</v>
      </c>
      <c r="F6309" s="23" t="str">
        <f t="shared" si="296"/>
        <v>ida</v>
      </c>
      <c r="G6309" s="4">
        <v>8</v>
      </c>
      <c r="H6309" s="2" t="s">
        <v>835</v>
      </c>
      <c r="I6309" s="2" t="s">
        <v>481</v>
      </c>
      <c r="J6309" s="23" t="str">
        <f t="shared" si="294"/>
        <v>UTB5039ida8</v>
      </c>
      <c r="K6309" s="32" t="str">
        <f t="shared" si="295"/>
        <v>TERMINAL VALPARAÍSO 2/VALPARAÍSO 1 E 2/PERÍMETRO URBANO DO VALPARAÍSO (CÉU AZUL - 3ª ETAPA)/BR-040/EPIA/EPDB/EPAR/EIXO W3 SUL</v>
      </c>
    </row>
    <row r="6310" spans="1:11" x14ac:dyDescent="0.2">
      <c r="A6310" s="2" t="s">
        <v>840</v>
      </c>
      <c r="B6310" s="2" t="s">
        <v>833</v>
      </c>
      <c r="C6310" s="4">
        <v>5039</v>
      </c>
      <c r="D6310" s="2" t="s">
        <v>94</v>
      </c>
      <c r="E6310" s="2" t="s">
        <v>452</v>
      </c>
      <c r="F6310" s="23" t="str">
        <f t="shared" si="296"/>
        <v>ida</v>
      </c>
      <c r="G6310" s="4">
        <v>9</v>
      </c>
      <c r="H6310" s="2" t="s">
        <v>570</v>
      </c>
      <c r="I6310" s="2" t="s">
        <v>481</v>
      </c>
      <c r="J6310" s="23" t="str">
        <f t="shared" si="294"/>
        <v>UTB5039ida9</v>
      </c>
      <c r="K6310" s="32" t="str">
        <f t="shared" si="295"/>
        <v>TERMINAL VALPARAÍSO 2/VALPARAÍSO 1 E 2/PERÍMETRO URBANO DO VALPARAÍSO (CÉU AZUL - 3ª ETAPA)/BR-040/EPIA/EPDB/EPAR/EIXO W3 SUL/EIXO W3 NORTE</v>
      </c>
    </row>
    <row r="6311" spans="1:11" x14ac:dyDescent="0.2">
      <c r="A6311" s="2" t="s">
        <v>840</v>
      </c>
      <c r="B6311" s="2" t="s">
        <v>833</v>
      </c>
      <c r="C6311" s="4">
        <v>5039</v>
      </c>
      <c r="D6311" s="2" t="s">
        <v>94</v>
      </c>
      <c r="E6311" s="2" t="s">
        <v>452</v>
      </c>
      <c r="F6311" s="23" t="str">
        <f t="shared" si="296"/>
        <v>ida</v>
      </c>
      <c r="G6311" s="4">
        <v>10</v>
      </c>
      <c r="H6311" s="2" t="s">
        <v>834</v>
      </c>
      <c r="I6311" s="2" t="s">
        <v>481</v>
      </c>
      <c r="J6311" s="23" t="str">
        <f t="shared" si="294"/>
        <v>UTB5039ida10</v>
      </c>
      <c r="K6311" s="32" t="str">
        <f t="shared" si="295"/>
        <v>TERMINAL VALPARAÍSO 2/VALPARAÍSO 1 E 2/PERÍMETRO URBANO DO VALPARAÍSO (CÉU AZUL - 3ª ETAPA)/BR-040/EPIA/EPDB/EPAR/EIXO W3 SUL/EIXO W3 NORTE/TERMINAL W3 NORTE</v>
      </c>
    </row>
    <row r="6312" spans="1:11" x14ac:dyDescent="0.2">
      <c r="A6312" s="2" t="s">
        <v>840</v>
      </c>
      <c r="B6312" s="2" t="s">
        <v>833</v>
      </c>
      <c r="C6312" s="4">
        <v>5039</v>
      </c>
      <c r="D6312" s="2" t="s">
        <v>94</v>
      </c>
      <c r="E6312" s="2" t="s">
        <v>469</v>
      </c>
      <c r="F6312" s="23" t="str">
        <f t="shared" si="296"/>
        <v>volta</v>
      </c>
      <c r="G6312" s="4">
        <v>1</v>
      </c>
      <c r="H6312" s="2" t="s">
        <v>834</v>
      </c>
      <c r="I6312" s="2" t="s">
        <v>481</v>
      </c>
      <c r="J6312" s="23" t="str">
        <f t="shared" si="294"/>
        <v>UTB5039volta1</v>
      </c>
      <c r="K6312" s="32" t="str">
        <f t="shared" si="295"/>
        <v>TERMINAL W3 NORTE</v>
      </c>
    </row>
    <row r="6313" spans="1:11" x14ac:dyDescent="0.2">
      <c r="A6313" s="2" t="s">
        <v>840</v>
      </c>
      <c r="B6313" s="2" t="s">
        <v>833</v>
      </c>
      <c r="C6313" s="4">
        <v>5039</v>
      </c>
      <c r="D6313" s="2" t="s">
        <v>94</v>
      </c>
      <c r="E6313" s="2" t="s">
        <v>469</v>
      </c>
      <c r="F6313" s="23" t="str">
        <f t="shared" si="296"/>
        <v>volta</v>
      </c>
      <c r="G6313" s="4">
        <v>2</v>
      </c>
      <c r="H6313" s="2" t="s">
        <v>570</v>
      </c>
      <c r="I6313" s="2" t="s">
        <v>481</v>
      </c>
      <c r="J6313" s="23" t="str">
        <f t="shared" si="294"/>
        <v>UTB5039volta2</v>
      </c>
      <c r="K6313" s="32" t="str">
        <f t="shared" si="295"/>
        <v>TERMINAL W3 NORTE/EIXO W3 NORTE</v>
      </c>
    </row>
    <row r="6314" spans="1:11" x14ac:dyDescent="0.2">
      <c r="A6314" s="2" t="s">
        <v>840</v>
      </c>
      <c r="B6314" s="2" t="s">
        <v>833</v>
      </c>
      <c r="C6314" s="4">
        <v>5039</v>
      </c>
      <c r="D6314" s="2" t="s">
        <v>94</v>
      </c>
      <c r="E6314" s="2" t="s">
        <v>469</v>
      </c>
      <c r="F6314" s="23" t="str">
        <f t="shared" si="296"/>
        <v>volta</v>
      </c>
      <c r="G6314" s="4">
        <v>3</v>
      </c>
      <c r="H6314" s="2" t="s">
        <v>835</v>
      </c>
      <c r="I6314" s="2" t="s">
        <v>481</v>
      </c>
      <c r="J6314" s="23" t="str">
        <f t="shared" si="294"/>
        <v>UTB5039volta3</v>
      </c>
      <c r="K6314" s="32" t="str">
        <f t="shared" si="295"/>
        <v>TERMINAL W3 NORTE/EIXO W3 NORTE/EIXO W3 SUL</v>
      </c>
    </row>
    <row r="6315" spans="1:11" x14ac:dyDescent="0.2">
      <c r="A6315" s="2" t="s">
        <v>840</v>
      </c>
      <c r="B6315" s="2" t="s">
        <v>833</v>
      </c>
      <c r="C6315" s="4">
        <v>5039</v>
      </c>
      <c r="D6315" s="2" t="s">
        <v>94</v>
      </c>
      <c r="E6315" s="2" t="s">
        <v>469</v>
      </c>
      <c r="F6315" s="23" t="str">
        <f t="shared" si="296"/>
        <v>volta</v>
      </c>
      <c r="G6315" s="4">
        <v>4</v>
      </c>
      <c r="H6315" s="2" t="s">
        <v>814</v>
      </c>
      <c r="I6315" s="2" t="s">
        <v>813</v>
      </c>
      <c r="J6315" s="23" t="str">
        <f t="shared" si="294"/>
        <v>UTB5039volta4</v>
      </c>
      <c r="K6315" s="32" t="str">
        <f t="shared" si="295"/>
        <v>TERMINAL W3 NORTE/EIXO W3 NORTE/EIXO W3 SUL/EPAR</v>
      </c>
    </row>
    <row r="6316" spans="1:11" x14ac:dyDescent="0.2">
      <c r="A6316" s="2" t="s">
        <v>840</v>
      </c>
      <c r="B6316" s="2" t="s">
        <v>833</v>
      </c>
      <c r="C6316" s="4">
        <v>5039</v>
      </c>
      <c r="D6316" s="2" t="s">
        <v>94</v>
      </c>
      <c r="E6316" s="2" t="s">
        <v>469</v>
      </c>
      <c r="F6316" s="23" t="str">
        <f t="shared" si="296"/>
        <v>volta</v>
      </c>
      <c r="G6316" s="4">
        <v>5</v>
      </c>
      <c r="H6316" s="2" t="s">
        <v>812</v>
      </c>
      <c r="I6316" s="2" t="s">
        <v>813</v>
      </c>
      <c r="J6316" s="23" t="str">
        <f t="shared" si="294"/>
        <v>UTB5039volta5</v>
      </c>
      <c r="K6316" s="32" t="str">
        <f t="shared" si="295"/>
        <v>TERMINAL W3 NORTE/EIXO W3 NORTE/EIXO W3 SUL/EPAR/EPDB</v>
      </c>
    </row>
    <row r="6317" spans="1:11" x14ac:dyDescent="0.2">
      <c r="A6317" s="2" t="s">
        <v>840</v>
      </c>
      <c r="B6317" s="2" t="s">
        <v>833</v>
      </c>
      <c r="C6317" s="4">
        <v>5039</v>
      </c>
      <c r="D6317" s="2" t="s">
        <v>94</v>
      </c>
      <c r="E6317" s="2" t="s">
        <v>469</v>
      </c>
      <c r="F6317" s="23" t="str">
        <f t="shared" si="296"/>
        <v>volta</v>
      </c>
      <c r="G6317" s="4">
        <v>6</v>
      </c>
      <c r="H6317" s="2" t="s">
        <v>463</v>
      </c>
      <c r="I6317" s="2" t="s">
        <v>811</v>
      </c>
      <c r="J6317" s="23" t="str">
        <f t="shared" si="294"/>
        <v>UTB5039volta6</v>
      </c>
      <c r="K6317" s="32" t="str">
        <f t="shared" si="295"/>
        <v>TERMINAL W3 NORTE/EIXO W3 NORTE/EIXO W3 SUL/EPAR/EPDB/EPIA</v>
      </c>
    </row>
    <row r="6318" spans="1:11" x14ac:dyDescent="0.2">
      <c r="A6318" s="2" t="s">
        <v>840</v>
      </c>
      <c r="B6318" s="2" t="s">
        <v>833</v>
      </c>
      <c r="C6318" s="4">
        <v>5039</v>
      </c>
      <c r="D6318" s="2" t="s">
        <v>94</v>
      </c>
      <c r="E6318" s="2" t="s">
        <v>469</v>
      </c>
      <c r="F6318" s="23" t="str">
        <f t="shared" si="296"/>
        <v>volta</v>
      </c>
      <c r="G6318" s="4">
        <v>7</v>
      </c>
      <c r="H6318" s="2" t="s">
        <v>809</v>
      </c>
      <c r="I6318" s="2" t="s">
        <v>810</v>
      </c>
      <c r="J6318" s="23" t="str">
        <f t="shared" si="294"/>
        <v>UTB5039volta7</v>
      </c>
      <c r="K6318" s="32" t="str">
        <f t="shared" si="295"/>
        <v>TERMINAL W3 NORTE/EIXO W3 NORTE/EIXO W3 SUL/EPAR/EPDB/EPIA/BR-040</v>
      </c>
    </row>
    <row r="6319" spans="1:11" x14ac:dyDescent="0.2">
      <c r="A6319" s="2" t="s">
        <v>840</v>
      </c>
      <c r="B6319" s="2" t="s">
        <v>833</v>
      </c>
      <c r="C6319" s="4">
        <v>5039</v>
      </c>
      <c r="D6319" s="2" t="s">
        <v>94</v>
      </c>
      <c r="E6319" s="2" t="s">
        <v>469</v>
      </c>
      <c r="F6319" s="23" t="str">
        <f t="shared" si="296"/>
        <v>volta</v>
      </c>
      <c r="G6319" s="4">
        <v>8</v>
      </c>
      <c r="H6319" s="2" t="s">
        <v>844</v>
      </c>
      <c r="I6319" s="2" t="s">
        <v>842</v>
      </c>
      <c r="J6319" s="23" t="str">
        <f t="shared" si="294"/>
        <v>UTB5039volta8</v>
      </c>
      <c r="K6319" s="32" t="str">
        <f t="shared" si="295"/>
        <v>TERMINAL W3 NORTE/EIXO W3 NORTE/EIXO W3 SUL/EPAR/EPDB/EPIA/BR-040/PERÍMETRO URBANO DO VALPARAÍSO (CÉU AZUL - 3ª ETAPA)</v>
      </c>
    </row>
    <row r="6320" spans="1:11" x14ac:dyDescent="0.2">
      <c r="A6320" s="2" t="s">
        <v>840</v>
      </c>
      <c r="B6320" s="2" t="s">
        <v>833</v>
      </c>
      <c r="C6320" s="4">
        <v>5039</v>
      </c>
      <c r="D6320" s="2" t="s">
        <v>94</v>
      </c>
      <c r="E6320" s="2" t="s">
        <v>469</v>
      </c>
      <c r="F6320" s="23" t="str">
        <f t="shared" si="296"/>
        <v>volta</v>
      </c>
      <c r="G6320" s="4">
        <v>9</v>
      </c>
      <c r="H6320" s="2" t="s">
        <v>854</v>
      </c>
      <c r="I6320" s="2" t="s">
        <v>842</v>
      </c>
      <c r="J6320" s="23" t="str">
        <f t="shared" si="294"/>
        <v>UTB5039volta9</v>
      </c>
      <c r="K6320" s="32" t="str">
        <f t="shared" si="295"/>
        <v>TERMINAL W3 NORTE/EIXO W3 NORTE/EIXO W3 SUL/EPAR/EPDB/EPIA/BR-040/PERÍMETRO URBANO DO VALPARAÍSO (CÉU AZUL - 3ª ETAPA)/VALPARAÍSO 1 E 2</v>
      </c>
    </row>
    <row r="6321" spans="1:11" x14ac:dyDescent="0.2">
      <c r="A6321" s="2" t="s">
        <v>840</v>
      </c>
      <c r="B6321" s="2" t="s">
        <v>833</v>
      </c>
      <c r="C6321" s="4">
        <v>5039</v>
      </c>
      <c r="D6321" s="2" t="s">
        <v>94</v>
      </c>
      <c r="E6321" s="2" t="s">
        <v>469</v>
      </c>
      <c r="F6321" s="23" t="str">
        <f t="shared" si="296"/>
        <v>volta</v>
      </c>
      <c r="G6321" s="4">
        <v>10</v>
      </c>
      <c r="H6321" s="2" t="s">
        <v>841</v>
      </c>
      <c r="I6321" s="2" t="s">
        <v>842</v>
      </c>
      <c r="J6321" s="23" t="str">
        <f t="shared" si="294"/>
        <v>UTB5039volta10</v>
      </c>
      <c r="K6321" s="32" t="str">
        <f t="shared" si="295"/>
        <v>TERMINAL W3 NORTE/EIXO W3 NORTE/EIXO W3 SUL/EPAR/EPDB/EPIA/BR-040/PERÍMETRO URBANO DO VALPARAÍSO (CÉU AZUL - 3ª ETAPA)/VALPARAÍSO 1 E 2/TERMINAL VALPARAÍSO 2</v>
      </c>
    </row>
    <row r="6322" spans="1:11" x14ac:dyDescent="0.2">
      <c r="A6322" s="2" t="s">
        <v>840</v>
      </c>
      <c r="B6322" s="2" t="s">
        <v>644</v>
      </c>
      <c r="C6322" s="4">
        <v>5040</v>
      </c>
      <c r="D6322" s="2" t="s">
        <v>94</v>
      </c>
      <c r="E6322" s="2" t="s">
        <v>452</v>
      </c>
      <c r="F6322" s="23" t="str">
        <f t="shared" si="296"/>
        <v>ida</v>
      </c>
      <c r="G6322" s="4">
        <v>1</v>
      </c>
      <c r="H6322" s="2" t="s">
        <v>841</v>
      </c>
      <c r="I6322" s="2" t="s">
        <v>842</v>
      </c>
      <c r="J6322" s="23" t="str">
        <f t="shared" si="294"/>
        <v>UTB5040ida1</v>
      </c>
      <c r="K6322" s="32" t="str">
        <f t="shared" si="295"/>
        <v>TERMINAL VALPARAÍSO 2</v>
      </c>
    </row>
    <row r="6323" spans="1:11" x14ac:dyDescent="0.2">
      <c r="A6323" s="2" t="s">
        <v>840</v>
      </c>
      <c r="B6323" s="2" t="s">
        <v>644</v>
      </c>
      <c r="C6323" s="4">
        <v>5040</v>
      </c>
      <c r="D6323" s="2" t="s">
        <v>94</v>
      </c>
      <c r="E6323" s="2" t="s">
        <v>452</v>
      </c>
      <c r="F6323" s="23" t="str">
        <f t="shared" si="296"/>
        <v>ida</v>
      </c>
      <c r="G6323" s="4">
        <v>2</v>
      </c>
      <c r="H6323" s="2" t="s">
        <v>854</v>
      </c>
      <c r="I6323" s="2" t="s">
        <v>842</v>
      </c>
      <c r="J6323" s="23" t="str">
        <f t="shared" si="294"/>
        <v>UTB5040ida2</v>
      </c>
      <c r="K6323" s="32" t="str">
        <f t="shared" si="295"/>
        <v>TERMINAL VALPARAÍSO 2/VALPARAÍSO 1 E 2</v>
      </c>
    </row>
    <row r="6324" spans="1:11" x14ac:dyDescent="0.2">
      <c r="A6324" s="2" t="s">
        <v>840</v>
      </c>
      <c r="B6324" s="2" t="s">
        <v>644</v>
      </c>
      <c r="C6324" s="4">
        <v>5040</v>
      </c>
      <c r="D6324" s="2" t="s">
        <v>94</v>
      </c>
      <c r="E6324" s="2" t="s">
        <v>452</v>
      </c>
      <c r="F6324" s="23" t="str">
        <f t="shared" si="296"/>
        <v>ida</v>
      </c>
      <c r="G6324" s="4">
        <v>3</v>
      </c>
      <c r="H6324" s="2" t="s">
        <v>843</v>
      </c>
      <c r="I6324" s="2" t="s">
        <v>842</v>
      </c>
      <c r="J6324" s="23" t="str">
        <f t="shared" si="294"/>
        <v>UTB5040ida3</v>
      </c>
      <c r="K6324" s="32" t="str">
        <f t="shared" si="295"/>
        <v>TERMINAL VALPARAÍSO 2/VALPARAÍSO 1 E 2/PERÍMETRO URBANO DO VALPARAÍSO (CÉU AZUL)</v>
      </c>
    </row>
    <row r="6325" spans="1:11" x14ac:dyDescent="0.2">
      <c r="A6325" s="2" t="s">
        <v>840</v>
      </c>
      <c r="B6325" s="2" t="s">
        <v>644</v>
      </c>
      <c r="C6325" s="4">
        <v>5040</v>
      </c>
      <c r="D6325" s="2" t="s">
        <v>94</v>
      </c>
      <c r="E6325" s="2" t="s">
        <v>452</v>
      </c>
      <c r="F6325" s="23" t="str">
        <f t="shared" si="296"/>
        <v>ida</v>
      </c>
      <c r="G6325" s="4">
        <v>4</v>
      </c>
      <c r="H6325" s="2" t="s">
        <v>809</v>
      </c>
      <c r="I6325" s="2" t="s">
        <v>810</v>
      </c>
      <c r="J6325" s="23" t="str">
        <f t="shared" si="294"/>
        <v>UTB5040ida4</v>
      </c>
      <c r="K6325" s="32" t="str">
        <f t="shared" si="295"/>
        <v>TERMINAL VALPARAÍSO 2/VALPARAÍSO 1 E 2/PERÍMETRO URBANO DO VALPARAÍSO (CÉU AZUL)/BR-040</v>
      </c>
    </row>
    <row r="6326" spans="1:11" x14ac:dyDescent="0.2">
      <c r="A6326" s="2" t="s">
        <v>840</v>
      </c>
      <c r="B6326" s="2" t="s">
        <v>644</v>
      </c>
      <c r="C6326" s="4">
        <v>5040</v>
      </c>
      <c r="D6326" s="2" t="s">
        <v>94</v>
      </c>
      <c r="E6326" s="2" t="s">
        <v>452</v>
      </c>
      <c r="F6326" s="23" t="str">
        <f t="shared" si="296"/>
        <v>ida</v>
      </c>
      <c r="G6326" s="4">
        <v>5</v>
      </c>
      <c r="H6326" s="2" t="s">
        <v>463</v>
      </c>
      <c r="I6326" s="2" t="s">
        <v>811</v>
      </c>
      <c r="J6326" s="23" t="str">
        <f t="shared" si="294"/>
        <v>UTB5040ida5</v>
      </c>
      <c r="K6326" s="32" t="str">
        <f t="shared" si="295"/>
        <v>TERMINAL VALPARAÍSO 2/VALPARAÍSO 1 E 2/PERÍMETRO URBANO DO VALPARAÍSO (CÉU AZUL)/BR-040/EPIA</v>
      </c>
    </row>
    <row r="6327" spans="1:11" x14ac:dyDescent="0.2">
      <c r="A6327" s="2" t="s">
        <v>840</v>
      </c>
      <c r="B6327" s="2" t="s">
        <v>644</v>
      </c>
      <c r="C6327" s="4">
        <v>5040</v>
      </c>
      <c r="D6327" s="2" t="s">
        <v>94</v>
      </c>
      <c r="E6327" s="2" t="s">
        <v>452</v>
      </c>
      <c r="F6327" s="23" t="str">
        <f t="shared" si="296"/>
        <v>ida</v>
      </c>
      <c r="G6327" s="4">
        <v>6</v>
      </c>
      <c r="H6327" s="2" t="s">
        <v>463</v>
      </c>
      <c r="I6327" s="2" t="s">
        <v>707</v>
      </c>
      <c r="J6327" s="23" t="str">
        <f t="shared" si="294"/>
        <v>UTB5040ida6</v>
      </c>
      <c r="K6327" s="32" t="str">
        <f t="shared" si="295"/>
        <v>TERMINAL VALPARAÍSO 2/VALPARAÍSO 1 E 2/PERÍMETRO URBANO DO VALPARAÍSO (CÉU AZUL)/BR-040/EPIA/EPIA</v>
      </c>
    </row>
    <row r="6328" spans="1:11" x14ac:dyDescent="0.2">
      <c r="A6328" s="2" t="s">
        <v>840</v>
      </c>
      <c r="B6328" s="2" t="s">
        <v>644</v>
      </c>
      <c r="C6328" s="4">
        <v>5040</v>
      </c>
      <c r="D6328" s="2" t="s">
        <v>94</v>
      </c>
      <c r="E6328" s="2" t="s">
        <v>452</v>
      </c>
      <c r="F6328" s="23" t="str">
        <f t="shared" si="296"/>
        <v>ida</v>
      </c>
      <c r="G6328" s="4">
        <v>7</v>
      </c>
      <c r="H6328" s="2" t="s">
        <v>463</v>
      </c>
      <c r="I6328" s="2" t="s">
        <v>504</v>
      </c>
      <c r="J6328" s="23" t="str">
        <f t="shared" si="294"/>
        <v>UTB5040ida7</v>
      </c>
      <c r="K6328" s="32" t="str">
        <f t="shared" si="295"/>
        <v>TERMINAL VALPARAÍSO 2/VALPARAÍSO 1 E 2/PERÍMETRO URBANO DO VALPARAÍSO (CÉU AZUL)/BR-040/EPIA/EPIA/EPIA</v>
      </c>
    </row>
    <row r="6329" spans="1:11" x14ac:dyDescent="0.2">
      <c r="A6329" s="2" t="s">
        <v>840</v>
      </c>
      <c r="B6329" s="2" t="s">
        <v>644</v>
      </c>
      <c r="C6329" s="4">
        <v>5040</v>
      </c>
      <c r="D6329" s="2" t="s">
        <v>94</v>
      </c>
      <c r="E6329" s="2" t="s">
        <v>452</v>
      </c>
      <c r="F6329" s="23" t="str">
        <f t="shared" si="296"/>
        <v>ida</v>
      </c>
      <c r="G6329" s="4">
        <v>8</v>
      </c>
      <c r="H6329" s="2" t="s">
        <v>505</v>
      </c>
      <c r="I6329" s="2" t="s">
        <v>504</v>
      </c>
      <c r="J6329" s="23" t="str">
        <f t="shared" si="294"/>
        <v>UTB5040ida8</v>
      </c>
      <c r="K6329" s="32" t="str">
        <f t="shared" si="295"/>
        <v>TERMINAL VALPARAÍSO 2/VALPARAÍSO 1 E 2/PERÍMETRO URBANO DO VALPARAÍSO (CÉU AZUL)/BR-040/EPIA/EPIA/EPIA/PARKSHOPPING</v>
      </c>
    </row>
    <row r="6330" spans="1:11" x14ac:dyDescent="0.2">
      <c r="A6330" s="2" t="s">
        <v>840</v>
      </c>
      <c r="B6330" s="2" t="s">
        <v>644</v>
      </c>
      <c r="C6330" s="4">
        <v>5040</v>
      </c>
      <c r="D6330" s="2" t="s">
        <v>94</v>
      </c>
      <c r="E6330" s="2" t="s">
        <v>452</v>
      </c>
      <c r="F6330" s="23" t="str">
        <f t="shared" si="296"/>
        <v>ida</v>
      </c>
      <c r="G6330" s="4">
        <v>9</v>
      </c>
      <c r="H6330" s="2" t="s">
        <v>517</v>
      </c>
      <c r="I6330" s="2" t="s">
        <v>541</v>
      </c>
      <c r="J6330" s="23" t="str">
        <f t="shared" si="294"/>
        <v>UTB5040ida9</v>
      </c>
      <c r="K6330" s="32" t="str">
        <f t="shared" si="295"/>
        <v>TERMINAL VALPARAÍSO 2/VALPARAÍSO 1 E 2/PERÍMETRO URBANO DO VALPARAÍSO (CÉU AZUL)/BR-040/EPIA/EPIA/EPIA/PARKSHOPPING/EPIG</v>
      </c>
    </row>
    <row r="6331" spans="1:11" x14ac:dyDescent="0.2">
      <c r="A6331" s="2" t="s">
        <v>840</v>
      </c>
      <c r="B6331" s="2" t="s">
        <v>644</v>
      </c>
      <c r="C6331" s="4">
        <v>5040</v>
      </c>
      <c r="D6331" s="2" t="s">
        <v>94</v>
      </c>
      <c r="E6331" s="2" t="s">
        <v>452</v>
      </c>
      <c r="F6331" s="23" t="str">
        <f t="shared" si="296"/>
        <v>ida</v>
      </c>
      <c r="G6331" s="4">
        <v>10</v>
      </c>
      <c r="H6331" s="2" t="s">
        <v>517</v>
      </c>
      <c r="I6331" s="2" t="s">
        <v>540</v>
      </c>
      <c r="J6331" s="23" t="str">
        <f t="shared" si="294"/>
        <v>UTB5040ida10</v>
      </c>
      <c r="K6331" s="32" t="str">
        <f t="shared" si="295"/>
        <v>TERMINAL VALPARAÍSO 2/VALPARAÍSO 1 E 2/PERÍMETRO URBANO DO VALPARAÍSO (CÉU AZUL)/BR-040/EPIA/EPIA/EPIA/PARKSHOPPING/EPIG/EPIG</v>
      </c>
    </row>
    <row r="6332" spans="1:11" x14ac:dyDescent="0.2">
      <c r="A6332" s="2" t="s">
        <v>840</v>
      </c>
      <c r="B6332" s="2" t="s">
        <v>644</v>
      </c>
      <c r="C6332" s="4">
        <v>5040</v>
      </c>
      <c r="D6332" s="2" t="s">
        <v>94</v>
      </c>
      <c r="E6332" s="2" t="s">
        <v>452</v>
      </c>
      <c r="F6332" s="23" t="str">
        <f t="shared" si="296"/>
        <v>ida</v>
      </c>
      <c r="G6332" s="4">
        <v>11</v>
      </c>
      <c r="H6332" s="2" t="s">
        <v>537</v>
      </c>
      <c r="I6332" s="2" t="s">
        <v>539</v>
      </c>
      <c r="J6332" s="23" t="str">
        <f t="shared" si="294"/>
        <v>UTB5040ida11</v>
      </c>
      <c r="K6332" s="32" t="str">
        <f t="shared" si="295"/>
        <v>TERMINAL VALPARAÍSO 2/VALPARAÍSO 1 E 2/PERÍMETRO URBANO DO VALPARAÍSO (CÉU AZUL)/BR-040/EPIA/EPIA/EPIA/PARKSHOPPING/EPIG/EPIG/S I G</v>
      </c>
    </row>
    <row r="6333" spans="1:11" x14ac:dyDescent="0.2">
      <c r="A6333" s="2" t="s">
        <v>840</v>
      </c>
      <c r="B6333" s="2" t="s">
        <v>644</v>
      </c>
      <c r="C6333" s="4">
        <v>5040</v>
      </c>
      <c r="D6333" s="2" t="s">
        <v>94</v>
      </c>
      <c r="E6333" s="2" t="s">
        <v>452</v>
      </c>
      <c r="F6333" s="23" t="str">
        <f t="shared" si="296"/>
        <v>ida</v>
      </c>
      <c r="G6333" s="4">
        <v>12</v>
      </c>
      <c r="H6333" s="2" t="s">
        <v>773</v>
      </c>
      <c r="I6333" s="2" t="s">
        <v>481</v>
      </c>
      <c r="J6333" s="23" t="str">
        <f t="shared" si="294"/>
        <v>UTB5040ida12</v>
      </c>
      <c r="K6333" s="32" t="str">
        <f t="shared" si="295"/>
        <v>TERMINAL VALPARAÍSO 2/VALPARAÍSO 1 E 2/PERÍMETRO URBANO DO VALPARAÍSO (CÉU AZUL)/BR-040/EPIA/EPIA/EPIA/PARKSHOPPING/EPIG/EPIG/S I G/PALÁCIO DO BURITI</v>
      </c>
    </row>
    <row r="6334" spans="1:11" x14ac:dyDescent="0.2">
      <c r="A6334" s="2" t="s">
        <v>840</v>
      </c>
      <c r="B6334" s="2" t="s">
        <v>644</v>
      </c>
      <c r="C6334" s="4">
        <v>5040</v>
      </c>
      <c r="D6334" s="2" t="s">
        <v>94</v>
      </c>
      <c r="E6334" s="2" t="s">
        <v>452</v>
      </c>
      <c r="F6334" s="23" t="str">
        <f t="shared" si="296"/>
        <v>ida</v>
      </c>
      <c r="G6334" s="4">
        <v>13</v>
      </c>
      <c r="H6334" s="2" t="s">
        <v>538</v>
      </c>
      <c r="I6334" s="2" t="s">
        <v>481</v>
      </c>
      <c r="J6334" s="23" t="str">
        <f t="shared" si="294"/>
        <v>UTB5040ida13</v>
      </c>
      <c r="K6334" s="32" t="str">
        <f t="shared" si="295"/>
        <v>TERMINAL VALPARAÍSO 2/VALPARAÍSO 1 E 2/PERÍMETRO URBANO DO VALPARAÍSO (CÉU AZUL)/BR-040/EPIA/EPIA/EPIA/PARKSHOPPING/EPIG/EPIG/S I G/PALÁCIO DO BURITI/EIXO MONUMENTAL</v>
      </c>
    </row>
    <row r="6335" spans="1:11" x14ac:dyDescent="0.2">
      <c r="A6335" s="2" t="s">
        <v>840</v>
      </c>
      <c r="B6335" s="2" t="s">
        <v>644</v>
      </c>
      <c r="C6335" s="4">
        <v>5040</v>
      </c>
      <c r="D6335" s="2" t="s">
        <v>94</v>
      </c>
      <c r="E6335" s="2" t="s">
        <v>452</v>
      </c>
      <c r="F6335" s="23" t="str">
        <f t="shared" si="296"/>
        <v>ida</v>
      </c>
      <c r="G6335" s="4">
        <v>14</v>
      </c>
      <c r="H6335" s="2" t="s">
        <v>654</v>
      </c>
      <c r="I6335" s="2" t="s">
        <v>481</v>
      </c>
      <c r="J6335" s="23" t="str">
        <f t="shared" si="294"/>
        <v>UTB5040ida14</v>
      </c>
      <c r="K6335" s="32" t="str">
        <f t="shared" si="295"/>
        <v>TERMINAL VALPARAÍSO 2/VALPARAÍSO 1 E 2/PERÍMETRO URBANO DO VALPARAÍSO (CÉU AZUL)/BR-040/EPIA/EPIA/EPIA/PARKSHOPPING/EPIG/EPIG/S I G/PALÁCIO DO BURITI/EIXO MONUMENTAL/TORRE DE TV</v>
      </c>
    </row>
    <row r="6336" spans="1:11" x14ac:dyDescent="0.2">
      <c r="A6336" s="2" t="s">
        <v>840</v>
      </c>
      <c r="B6336" s="2" t="s">
        <v>644</v>
      </c>
      <c r="C6336" s="4">
        <v>5040</v>
      </c>
      <c r="D6336" s="2" t="s">
        <v>94</v>
      </c>
      <c r="E6336" s="2" t="s">
        <v>452</v>
      </c>
      <c r="F6336" s="23" t="str">
        <f t="shared" si="296"/>
        <v>ida</v>
      </c>
      <c r="G6336" s="4">
        <v>15</v>
      </c>
      <c r="H6336" s="2" t="s">
        <v>644</v>
      </c>
      <c r="I6336" s="2" t="s">
        <v>481</v>
      </c>
      <c r="J6336" s="23" t="str">
        <f t="shared" si="294"/>
        <v>UTB5040ida15</v>
      </c>
      <c r="K6336" s="32" t="str">
        <f t="shared" si="295"/>
        <v>TERMINAL VALPARAÍSO 2/VALPARAÍSO 1 E 2/PERÍMETRO URBANO DO VALPARAÍSO (CÉU AZUL)/BR-040/EPIA/EPIA/EPIA/PARKSHOPPING/EPIG/EPIG/S I G/PALÁCIO DO BURITI/EIXO MONUMENTAL/TORRE DE TV/W3 NORTE</v>
      </c>
    </row>
    <row r="6337" spans="1:11" x14ac:dyDescent="0.2">
      <c r="A6337" s="2" t="s">
        <v>840</v>
      </c>
      <c r="B6337" s="2" t="s">
        <v>644</v>
      </c>
      <c r="C6337" s="4">
        <v>5040</v>
      </c>
      <c r="D6337" s="2" t="s">
        <v>94</v>
      </c>
      <c r="E6337" s="2" t="s">
        <v>452</v>
      </c>
      <c r="F6337" s="23" t="str">
        <f t="shared" si="296"/>
        <v>ida</v>
      </c>
      <c r="G6337" s="4">
        <v>16</v>
      </c>
      <c r="H6337" s="2" t="s">
        <v>834</v>
      </c>
      <c r="I6337" s="2" t="s">
        <v>481</v>
      </c>
      <c r="J6337" s="23" t="str">
        <f t="shared" si="294"/>
        <v>UTB5040ida16</v>
      </c>
      <c r="K6337" s="32" t="str">
        <f t="shared" si="295"/>
        <v>TERMINAL VALPARAÍSO 2/VALPARAÍSO 1 E 2/PERÍMETRO URBANO DO VALPARAÍSO (CÉU AZUL)/BR-040/EPIA/EPIA/EPIA/PARKSHOPPING/EPIG/EPIG/S I G/PALÁCIO DO BURITI/EIXO MONUMENTAL/TORRE DE TV/W3 NORTE/TERMINAL W3 NORTE</v>
      </c>
    </row>
    <row r="6338" spans="1:11" x14ac:dyDescent="0.2">
      <c r="A6338" s="2" t="s">
        <v>840</v>
      </c>
      <c r="B6338" s="2" t="s">
        <v>644</v>
      </c>
      <c r="C6338" s="4">
        <v>5040</v>
      </c>
      <c r="D6338" s="2" t="s">
        <v>94</v>
      </c>
      <c r="E6338" s="2" t="s">
        <v>469</v>
      </c>
      <c r="F6338" s="23" t="str">
        <f t="shared" si="296"/>
        <v>volta</v>
      </c>
      <c r="G6338" s="4">
        <v>1</v>
      </c>
      <c r="H6338" s="2" t="s">
        <v>834</v>
      </c>
      <c r="I6338" s="2" t="s">
        <v>481</v>
      </c>
      <c r="J6338" s="23" t="str">
        <f t="shared" si="294"/>
        <v>UTB5040volta1</v>
      </c>
      <c r="K6338" s="32" t="str">
        <f t="shared" si="295"/>
        <v>TERMINAL W3 NORTE</v>
      </c>
    </row>
    <row r="6339" spans="1:11" x14ac:dyDescent="0.2">
      <c r="A6339" s="2" t="s">
        <v>840</v>
      </c>
      <c r="B6339" s="2" t="s">
        <v>644</v>
      </c>
      <c r="C6339" s="4">
        <v>5040</v>
      </c>
      <c r="D6339" s="2" t="s">
        <v>94</v>
      </c>
      <c r="E6339" s="2" t="s">
        <v>469</v>
      </c>
      <c r="F6339" s="23" t="str">
        <f t="shared" si="296"/>
        <v>volta</v>
      </c>
      <c r="G6339" s="4">
        <v>2</v>
      </c>
      <c r="H6339" s="2" t="s">
        <v>644</v>
      </c>
      <c r="I6339" s="2" t="s">
        <v>481</v>
      </c>
      <c r="J6339" s="23" t="str">
        <f t="shared" ref="J6339:J6402" si="297">D6339&amp;C6339&amp;F6339&amp;G6339</f>
        <v>UTB5040volta2</v>
      </c>
      <c r="K6339" s="32" t="str">
        <f t="shared" ref="K6339:K6402" si="298">IF(G6339=1,H6339,K6338&amp;"/"&amp;H6339)</f>
        <v>TERMINAL W3 NORTE/W3 NORTE</v>
      </c>
    </row>
    <row r="6340" spans="1:11" x14ac:dyDescent="0.2">
      <c r="A6340" s="2" t="s">
        <v>840</v>
      </c>
      <c r="B6340" s="2" t="s">
        <v>644</v>
      </c>
      <c r="C6340" s="4">
        <v>5040</v>
      </c>
      <c r="D6340" s="2" t="s">
        <v>94</v>
      </c>
      <c r="E6340" s="2" t="s">
        <v>469</v>
      </c>
      <c r="F6340" s="23" t="str">
        <f t="shared" ref="F6340:F6403" si="299">IF(LEFT(E6340,3)="ida","ida","volta")</f>
        <v>volta</v>
      </c>
      <c r="G6340" s="4">
        <v>3</v>
      </c>
      <c r="H6340" s="2" t="s">
        <v>654</v>
      </c>
      <c r="I6340" s="2" t="s">
        <v>481</v>
      </c>
      <c r="J6340" s="23" t="str">
        <f t="shared" si="297"/>
        <v>UTB5040volta3</v>
      </c>
      <c r="K6340" s="32" t="str">
        <f t="shared" si="298"/>
        <v>TERMINAL W3 NORTE/W3 NORTE/TORRE DE TV</v>
      </c>
    </row>
    <row r="6341" spans="1:11" x14ac:dyDescent="0.2">
      <c r="A6341" s="2" t="s">
        <v>840</v>
      </c>
      <c r="B6341" s="2" t="s">
        <v>644</v>
      </c>
      <c r="C6341" s="4">
        <v>5040</v>
      </c>
      <c r="D6341" s="2" t="s">
        <v>94</v>
      </c>
      <c r="E6341" s="2" t="s">
        <v>469</v>
      </c>
      <c r="F6341" s="23" t="str">
        <f t="shared" si="299"/>
        <v>volta</v>
      </c>
      <c r="G6341" s="4">
        <v>4</v>
      </c>
      <c r="H6341" s="2" t="s">
        <v>538</v>
      </c>
      <c r="I6341" s="2" t="s">
        <v>481</v>
      </c>
      <c r="J6341" s="23" t="str">
        <f t="shared" si="297"/>
        <v>UTB5040volta4</v>
      </c>
      <c r="K6341" s="32" t="str">
        <f t="shared" si="298"/>
        <v>TERMINAL W3 NORTE/W3 NORTE/TORRE DE TV/EIXO MONUMENTAL</v>
      </c>
    </row>
    <row r="6342" spans="1:11" x14ac:dyDescent="0.2">
      <c r="A6342" s="2" t="s">
        <v>840</v>
      </c>
      <c r="B6342" s="2" t="s">
        <v>644</v>
      </c>
      <c r="C6342" s="4">
        <v>5040</v>
      </c>
      <c r="D6342" s="2" t="s">
        <v>94</v>
      </c>
      <c r="E6342" s="2" t="s">
        <v>469</v>
      </c>
      <c r="F6342" s="23" t="str">
        <f t="shared" si="299"/>
        <v>volta</v>
      </c>
      <c r="G6342" s="4">
        <v>5</v>
      </c>
      <c r="H6342" s="2" t="s">
        <v>773</v>
      </c>
      <c r="I6342" s="2" t="s">
        <v>481</v>
      </c>
      <c r="J6342" s="23" t="str">
        <f t="shared" si="297"/>
        <v>UTB5040volta5</v>
      </c>
      <c r="K6342" s="32" t="str">
        <f t="shared" si="298"/>
        <v>TERMINAL W3 NORTE/W3 NORTE/TORRE DE TV/EIXO MONUMENTAL/PALÁCIO DO BURITI</v>
      </c>
    </row>
    <row r="6343" spans="1:11" x14ac:dyDescent="0.2">
      <c r="A6343" s="2" t="s">
        <v>840</v>
      </c>
      <c r="B6343" s="2" t="s">
        <v>644</v>
      </c>
      <c r="C6343" s="4">
        <v>5040</v>
      </c>
      <c r="D6343" s="2" t="s">
        <v>94</v>
      </c>
      <c r="E6343" s="2" t="s">
        <v>469</v>
      </c>
      <c r="F6343" s="23" t="str">
        <f t="shared" si="299"/>
        <v>volta</v>
      </c>
      <c r="G6343" s="4">
        <v>6</v>
      </c>
      <c r="H6343" s="2" t="s">
        <v>537</v>
      </c>
      <c r="I6343" s="2" t="s">
        <v>539</v>
      </c>
      <c r="J6343" s="23" t="str">
        <f t="shared" si="297"/>
        <v>UTB5040volta6</v>
      </c>
      <c r="K6343" s="32" t="str">
        <f t="shared" si="298"/>
        <v>TERMINAL W3 NORTE/W3 NORTE/TORRE DE TV/EIXO MONUMENTAL/PALÁCIO DO BURITI/S I G</v>
      </c>
    </row>
    <row r="6344" spans="1:11" x14ac:dyDescent="0.2">
      <c r="A6344" s="2" t="s">
        <v>840</v>
      </c>
      <c r="B6344" s="2" t="s">
        <v>644</v>
      </c>
      <c r="C6344" s="4">
        <v>5040</v>
      </c>
      <c r="D6344" s="2" t="s">
        <v>94</v>
      </c>
      <c r="E6344" s="2" t="s">
        <v>469</v>
      </c>
      <c r="F6344" s="23" t="str">
        <f t="shared" si="299"/>
        <v>volta</v>
      </c>
      <c r="G6344" s="4">
        <v>7</v>
      </c>
      <c r="H6344" s="2" t="s">
        <v>517</v>
      </c>
      <c r="I6344" s="2" t="s">
        <v>540</v>
      </c>
      <c r="J6344" s="23" t="str">
        <f t="shared" si="297"/>
        <v>UTB5040volta7</v>
      </c>
      <c r="K6344" s="32" t="str">
        <f t="shared" si="298"/>
        <v>TERMINAL W3 NORTE/W3 NORTE/TORRE DE TV/EIXO MONUMENTAL/PALÁCIO DO BURITI/S I G/EPIG</v>
      </c>
    </row>
    <row r="6345" spans="1:11" x14ac:dyDescent="0.2">
      <c r="A6345" s="2" t="s">
        <v>840</v>
      </c>
      <c r="B6345" s="2" t="s">
        <v>644</v>
      </c>
      <c r="C6345" s="4">
        <v>5040</v>
      </c>
      <c r="D6345" s="2" t="s">
        <v>94</v>
      </c>
      <c r="E6345" s="2" t="s">
        <v>469</v>
      </c>
      <c r="F6345" s="23" t="str">
        <f t="shared" si="299"/>
        <v>volta</v>
      </c>
      <c r="G6345" s="4">
        <v>8</v>
      </c>
      <c r="H6345" s="2" t="s">
        <v>517</v>
      </c>
      <c r="I6345" s="2" t="s">
        <v>541</v>
      </c>
      <c r="J6345" s="23" t="str">
        <f t="shared" si="297"/>
        <v>UTB5040volta8</v>
      </c>
      <c r="K6345" s="32" t="str">
        <f t="shared" si="298"/>
        <v>TERMINAL W3 NORTE/W3 NORTE/TORRE DE TV/EIXO MONUMENTAL/PALÁCIO DO BURITI/S I G/EPIG/EPIG</v>
      </c>
    </row>
    <row r="6346" spans="1:11" x14ac:dyDescent="0.2">
      <c r="A6346" s="2" t="s">
        <v>840</v>
      </c>
      <c r="B6346" s="2" t="s">
        <v>644</v>
      </c>
      <c r="C6346" s="4">
        <v>5040</v>
      </c>
      <c r="D6346" s="2" t="s">
        <v>94</v>
      </c>
      <c r="E6346" s="2" t="s">
        <v>469</v>
      </c>
      <c r="F6346" s="23" t="str">
        <f t="shared" si="299"/>
        <v>volta</v>
      </c>
      <c r="G6346" s="4">
        <v>9</v>
      </c>
      <c r="H6346" s="2" t="s">
        <v>505</v>
      </c>
      <c r="I6346" s="2" t="s">
        <v>504</v>
      </c>
      <c r="J6346" s="23" t="str">
        <f t="shared" si="297"/>
        <v>UTB5040volta9</v>
      </c>
      <c r="K6346" s="32" t="str">
        <f t="shared" si="298"/>
        <v>TERMINAL W3 NORTE/W3 NORTE/TORRE DE TV/EIXO MONUMENTAL/PALÁCIO DO BURITI/S I G/EPIG/EPIG/PARKSHOPPING</v>
      </c>
    </row>
    <row r="6347" spans="1:11" x14ac:dyDescent="0.2">
      <c r="A6347" s="2" t="s">
        <v>840</v>
      </c>
      <c r="B6347" s="2" t="s">
        <v>644</v>
      </c>
      <c r="C6347" s="4">
        <v>5040</v>
      </c>
      <c r="D6347" s="2" t="s">
        <v>94</v>
      </c>
      <c r="E6347" s="2" t="s">
        <v>469</v>
      </c>
      <c r="F6347" s="23" t="str">
        <f t="shared" si="299"/>
        <v>volta</v>
      </c>
      <c r="G6347" s="4">
        <v>10</v>
      </c>
      <c r="H6347" s="2" t="s">
        <v>463</v>
      </c>
      <c r="I6347" s="2" t="s">
        <v>504</v>
      </c>
      <c r="J6347" s="23" t="str">
        <f t="shared" si="297"/>
        <v>UTB5040volta10</v>
      </c>
      <c r="K6347" s="32" t="str">
        <f t="shared" si="298"/>
        <v>TERMINAL W3 NORTE/W3 NORTE/TORRE DE TV/EIXO MONUMENTAL/PALÁCIO DO BURITI/S I G/EPIG/EPIG/PARKSHOPPING/EPIA</v>
      </c>
    </row>
    <row r="6348" spans="1:11" x14ac:dyDescent="0.2">
      <c r="A6348" s="2" t="s">
        <v>840</v>
      </c>
      <c r="B6348" s="2" t="s">
        <v>644</v>
      </c>
      <c r="C6348" s="4">
        <v>5040</v>
      </c>
      <c r="D6348" s="2" t="s">
        <v>94</v>
      </c>
      <c r="E6348" s="2" t="s">
        <v>469</v>
      </c>
      <c r="F6348" s="23" t="str">
        <f t="shared" si="299"/>
        <v>volta</v>
      </c>
      <c r="G6348" s="4">
        <v>11</v>
      </c>
      <c r="H6348" s="2" t="s">
        <v>463</v>
      </c>
      <c r="I6348" s="2" t="s">
        <v>707</v>
      </c>
      <c r="J6348" s="23" t="str">
        <f t="shared" si="297"/>
        <v>UTB5040volta11</v>
      </c>
      <c r="K6348" s="32" t="str">
        <f t="shared" si="298"/>
        <v>TERMINAL W3 NORTE/W3 NORTE/TORRE DE TV/EIXO MONUMENTAL/PALÁCIO DO BURITI/S I G/EPIG/EPIG/PARKSHOPPING/EPIA/EPIA</v>
      </c>
    </row>
    <row r="6349" spans="1:11" x14ac:dyDescent="0.2">
      <c r="A6349" s="2" t="s">
        <v>840</v>
      </c>
      <c r="B6349" s="2" t="s">
        <v>644</v>
      </c>
      <c r="C6349" s="4">
        <v>5040</v>
      </c>
      <c r="D6349" s="2" t="s">
        <v>94</v>
      </c>
      <c r="E6349" s="2" t="s">
        <v>469</v>
      </c>
      <c r="F6349" s="23" t="str">
        <f t="shared" si="299"/>
        <v>volta</v>
      </c>
      <c r="G6349" s="4">
        <v>12</v>
      </c>
      <c r="H6349" s="2" t="s">
        <v>463</v>
      </c>
      <c r="I6349" s="2" t="s">
        <v>811</v>
      </c>
      <c r="J6349" s="23" t="str">
        <f t="shared" si="297"/>
        <v>UTB5040volta12</v>
      </c>
      <c r="K6349" s="32" t="str">
        <f t="shared" si="298"/>
        <v>TERMINAL W3 NORTE/W3 NORTE/TORRE DE TV/EIXO MONUMENTAL/PALÁCIO DO BURITI/S I G/EPIG/EPIG/PARKSHOPPING/EPIA/EPIA/EPIA</v>
      </c>
    </row>
    <row r="6350" spans="1:11" x14ac:dyDescent="0.2">
      <c r="A6350" s="2" t="s">
        <v>840</v>
      </c>
      <c r="B6350" s="2" t="s">
        <v>644</v>
      </c>
      <c r="C6350" s="4">
        <v>5040</v>
      </c>
      <c r="D6350" s="2" t="s">
        <v>94</v>
      </c>
      <c r="E6350" s="2" t="s">
        <v>469</v>
      </c>
      <c r="F6350" s="23" t="str">
        <f t="shared" si="299"/>
        <v>volta</v>
      </c>
      <c r="G6350" s="4">
        <v>13</v>
      </c>
      <c r="H6350" s="2" t="s">
        <v>809</v>
      </c>
      <c r="I6350" s="2" t="s">
        <v>810</v>
      </c>
      <c r="J6350" s="23" t="str">
        <f t="shared" si="297"/>
        <v>UTB5040volta13</v>
      </c>
      <c r="K6350" s="32" t="str">
        <f t="shared" si="298"/>
        <v>TERMINAL W3 NORTE/W3 NORTE/TORRE DE TV/EIXO MONUMENTAL/PALÁCIO DO BURITI/S I G/EPIG/EPIG/PARKSHOPPING/EPIA/EPIA/EPIA/BR-040</v>
      </c>
    </row>
    <row r="6351" spans="1:11" x14ac:dyDescent="0.2">
      <c r="A6351" s="2" t="s">
        <v>840</v>
      </c>
      <c r="B6351" s="2" t="s">
        <v>644</v>
      </c>
      <c r="C6351" s="4">
        <v>5040</v>
      </c>
      <c r="D6351" s="2" t="s">
        <v>94</v>
      </c>
      <c r="E6351" s="2" t="s">
        <v>469</v>
      </c>
      <c r="F6351" s="23" t="str">
        <f t="shared" si="299"/>
        <v>volta</v>
      </c>
      <c r="G6351" s="4">
        <v>14</v>
      </c>
      <c r="H6351" s="2" t="s">
        <v>843</v>
      </c>
      <c r="I6351" s="2" t="s">
        <v>842</v>
      </c>
      <c r="J6351" s="23" t="str">
        <f t="shared" si="297"/>
        <v>UTB5040volta14</v>
      </c>
      <c r="K6351" s="32" t="str">
        <f t="shared" si="298"/>
        <v>TERMINAL W3 NORTE/W3 NORTE/TORRE DE TV/EIXO MONUMENTAL/PALÁCIO DO BURITI/S I G/EPIG/EPIG/PARKSHOPPING/EPIA/EPIA/EPIA/BR-040/PERÍMETRO URBANO DO VALPARAÍSO (CÉU AZUL)</v>
      </c>
    </row>
    <row r="6352" spans="1:11" x14ac:dyDescent="0.2">
      <c r="A6352" s="2" t="s">
        <v>840</v>
      </c>
      <c r="B6352" s="2" t="s">
        <v>644</v>
      </c>
      <c r="C6352" s="4">
        <v>5040</v>
      </c>
      <c r="D6352" s="2" t="s">
        <v>94</v>
      </c>
      <c r="E6352" s="2" t="s">
        <v>469</v>
      </c>
      <c r="F6352" s="23" t="str">
        <f t="shared" si="299"/>
        <v>volta</v>
      </c>
      <c r="G6352" s="4">
        <v>15</v>
      </c>
      <c r="H6352" s="2" t="s">
        <v>854</v>
      </c>
      <c r="I6352" s="2" t="s">
        <v>842</v>
      </c>
      <c r="J6352" s="23" t="str">
        <f t="shared" si="297"/>
        <v>UTB5040volta15</v>
      </c>
      <c r="K6352" s="32" t="str">
        <f t="shared" si="298"/>
        <v>TERMINAL W3 NORTE/W3 NORTE/TORRE DE TV/EIXO MONUMENTAL/PALÁCIO DO BURITI/S I G/EPIG/EPIG/PARKSHOPPING/EPIA/EPIA/EPIA/BR-040/PERÍMETRO URBANO DO VALPARAÍSO (CÉU AZUL)/VALPARAÍSO 1 E 2</v>
      </c>
    </row>
    <row r="6353" spans="1:11" x14ac:dyDescent="0.2">
      <c r="A6353" s="2" t="s">
        <v>840</v>
      </c>
      <c r="B6353" s="2" t="s">
        <v>644</v>
      </c>
      <c r="C6353" s="4">
        <v>5040</v>
      </c>
      <c r="D6353" s="2" t="s">
        <v>94</v>
      </c>
      <c r="E6353" s="2" t="s">
        <v>469</v>
      </c>
      <c r="F6353" s="23" t="str">
        <f t="shared" si="299"/>
        <v>volta</v>
      </c>
      <c r="G6353" s="4">
        <v>16</v>
      </c>
      <c r="H6353" s="2" t="s">
        <v>841</v>
      </c>
      <c r="I6353" s="2" t="s">
        <v>842</v>
      </c>
      <c r="J6353" s="23" t="str">
        <f t="shared" si="297"/>
        <v>UTB5040volta16</v>
      </c>
      <c r="K6353" s="32" t="str">
        <f t="shared" si="298"/>
        <v>TERMINAL W3 NORTE/W3 NORTE/TORRE DE TV/EIXO MONUMENTAL/PALÁCIO DO BURITI/S I G/EPIG/EPIG/PARKSHOPPING/EPIA/EPIA/EPIA/BR-040/PERÍMETRO URBANO DO VALPARAÍSO (CÉU AZUL)/VALPARAÍSO 1 E 2/TERMINAL VALPARAÍSO 2</v>
      </c>
    </row>
    <row r="6354" spans="1:11" x14ac:dyDescent="0.2">
      <c r="A6354" s="2" t="s">
        <v>840</v>
      </c>
      <c r="B6354" s="2" t="s">
        <v>833</v>
      </c>
      <c r="C6354" s="4">
        <v>5041</v>
      </c>
      <c r="D6354" s="2" t="s">
        <v>94</v>
      </c>
      <c r="E6354" s="2" t="s">
        <v>452</v>
      </c>
      <c r="F6354" s="23" t="str">
        <f t="shared" si="299"/>
        <v>ida</v>
      </c>
      <c r="G6354" s="4">
        <v>1</v>
      </c>
      <c r="H6354" s="2" t="s">
        <v>857</v>
      </c>
      <c r="I6354" s="2" t="s">
        <v>858</v>
      </c>
      <c r="J6354" s="23" t="str">
        <f t="shared" si="297"/>
        <v>UTB5041ida1</v>
      </c>
      <c r="K6354" s="32" t="str">
        <f t="shared" si="298"/>
        <v>Etapa B</v>
      </c>
    </row>
    <row r="6355" spans="1:11" x14ac:dyDescent="0.2">
      <c r="A6355" s="2" t="s">
        <v>840</v>
      </c>
      <c r="B6355" s="2" t="s">
        <v>833</v>
      </c>
      <c r="C6355" s="4">
        <v>5041</v>
      </c>
      <c r="D6355" s="2" t="s">
        <v>94</v>
      </c>
      <c r="E6355" s="2" t="s">
        <v>452</v>
      </c>
      <c r="F6355" s="23" t="str">
        <f t="shared" si="299"/>
        <v>ida</v>
      </c>
      <c r="G6355" s="4">
        <v>2</v>
      </c>
      <c r="H6355" s="2" t="s">
        <v>809</v>
      </c>
      <c r="I6355" s="2" t="s">
        <v>858</v>
      </c>
      <c r="J6355" s="23" t="str">
        <f t="shared" si="297"/>
        <v>UTB5041ida2</v>
      </c>
      <c r="K6355" s="32" t="str">
        <f t="shared" si="298"/>
        <v>Etapa B/BR-040</v>
      </c>
    </row>
    <row r="6356" spans="1:11" x14ac:dyDescent="0.2">
      <c r="A6356" s="2" t="s">
        <v>840</v>
      </c>
      <c r="B6356" s="2" t="s">
        <v>833</v>
      </c>
      <c r="C6356" s="4">
        <v>5041</v>
      </c>
      <c r="D6356" s="2" t="s">
        <v>94</v>
      </c>
      <c r="E6356" s="2" t="s">
        <v>452</v>
      </c>
      <c r="F6356" s="23" t="str">
        <f t="shared" si="299"/>
        <v>ida</v>
      </c>
      <c r="G6356" s="4">
        <v>3</v>
      </c>
      <c r="H6356" s="2" t="s">
        <v>809</v>
      </c>
      <c r="I6356" s="2" t="s">
        <v>859</v>
      </c>
      <c r="J6356" s="23" t="str">
        <f t="shared" si="297"/>
        <v>UTB5041ida3</v>
      </c>
      <c r="K6356" s="32" t="str">
        <f t="shared" si="298"/>
        <v>Etapa B/BR-040/BR-040</v>
      </c>
    </row>
    <row r="6357" spans="1:11" x14ac:dyDescent="0.2">
      <c r="A6357" s="2" t="s">
        <v>840</v>
      </c>
      <c r="B6357" s="2" t="s">
        <v>833</v>
      </c>
      <c r="C6357" s="4">
        <v>5041</v>
      </c>
      <c r="D6357" s="2" t="s">
        <v>94</v>
      </c>
      <c r="E6357" s="2" t="s">
        <v>452</v>
      </c>
      <c r="F6357" s="23" t="str">
        <f t="shared" si="299"/>
        <v>ida</v>
      </c>
      <c r="G6357" s="4">
        <v>4</v>
      </c>
      <c r="H6357" s="2" t="s">
        <v>463</v>
      </c>
      <c r="I6357" s="2" t="s">
        <v>860</v>
      </c>
      <c r="J6357" s="23" t="str">
        <f t="shared" si="297"/>
        <v>UTB5041ida4</v>
      </c>
      <c r="K6357" s="32" t="str">
        <f t="shared" si="298"/>
        <v>Etapa B/BR-040/BR-040/EPIA</v>
      </c>
    </row>
    <row r="6358" spans="1:11" x14ac:dyDescent="0.2">
      <c r="A6358" s="2" t="s">
        <v>840</v>
      </c>
      <c r="B6358" s="2" t="s">
        <v>833</v>
      </c>
      <c r="C6358" s="4">
        <v>5041</v>
      </c>
      <c r="D6358" s="2" t="s">
        <v>94</v>
      </c>
      <c r="E6358" s="2" t="s">
        <v>452</v>
      </c>
      <c r="F6358" s="23" t="str">
        <f t="shared" si="299"/>
        <v>ida</v>
      </c>
      <c r="G6358" s="4">
        <v>5</v>
      </c>
      <c r="H6358" s="2" t="s">
        <v>812</v>
      </c>
      <c r="I6358" s="2" t="s">
        <v>861</v>
      </c>
      <c r="J6358" s="23" t="str">
        <f t="shared" si="297"/>
        <v>UTB5041ida5</v>
      </c>
      <c r="K6358" s="32" t="str">
        <f t="shared" si="298"/>
        <v>Etapa B/BR-040/BR-040/EPIA/EPDB</v>
      </c>
    </row>
    <row r="6359" spans="1:11" x14ac:dyDescent="0.2">
      <c r="A6359" s="2" t="s">
        <v>840</v>
      </c>
      <c r="B6359" s="2" t="s">
        <v>833</v>
      </c>
      <c r="C6359" s="4">
        <v>5041</v>
      </c>
      <c r="D6359" s="2" t="s">
        <v>94</v>
      </c>
      <c r="E6359" s="2" t="s">
        <v>452</v>
      </c>
      <c r="F6359" s="23" t="str">
        <f t="shared" si="299"/>
        <v>ida</v>
      </c>
      <c r="G6359" s="4">
        <v>6</v>
      </c>
      <c r="H6359" s="2" t="s">
        <v>814</v>
      </c>
      <c r="I6359" s="2" t="s">
        <v>861</v>
      </c>
      <c r="J6359" s="23" t="str">
        <f t="shared" si="297"/>
        <v>UTB5041ida6</v>
      </c>
      <c r="K6359" s="32" t="str">
        <f t="shared" si="298"/>
        <v>Etapa B/BR-040/BR-040/EPIA/EPDB/EPAR</v>
      </c>
    </row>
    <row r="6360" spans="1:11" x14ac:dyDescent="0.2">
      <c r="A6360" s="2" t="s">
        <v>840</v>
      </c>
      <c r="B6360" s="2" t="s">
        <v>833</v>
      </c>
      <c r="C6360" s="4">
        <v>5041</v>
      </c>
      <c r="D6360" s="2" t="s">
        <v>94</v>
      </c>
      <c r="E6360" s="2" t="s">
        <v>452</v>
      </c>
      <c r="F6360" s="23" t="str">
        <f t="shared" si="299"/>
        <v>ida</v>
      </c>
      <c r="G6360" s="4">
        <v>7</v>
      </c>
      <c r="H6360" s="2" t="s">
        <v>862</v>
      </c>
      <c r="I6360" s="2" t="s">
        <v>466</v>
      </c>
      <c r="J6360" s="23" t="str">
        <f t="shared" si="297"/>
        <v>UTB5041ida7</v>
      </c>
      <c r="K6360" s="32" t="str">
        <f t="shared" si="298"/>
        <v>Etapa B/BR-040/BR-040/EPIA/EPDB/EPAR/Eixo W3 Sul</v>
      </c>
    </row>
    <row r="6361" spans="1:11" x14ac:dyDescent="0.2">
      <c r="A6361" s="2" t="s">
        <v>840</v>
      </c>
      <c r="B6361" s="2" t="s">
        <v>833</v>
      </c>
      <c r="C6361" s="4">
        <v>5041</v>
      </c>
      <c r="D6361" s="2" t="s">
        <v>94</v>
      </c>
      <c r="E6361" s="2" t="s">
        <v>452</v>
      </c>
      <c r="F6361" s="23" t="str">
        <f t="shared" si="299"/>
        <v>ida</v>
      </c>
      <c r="G6361" s="4">
        <v>8</v>
      </c>
      <c r="H6361" s="2" t="s">
        <v>863</v>
      </c>
      <c r="I6361" s="2" t="s">
        <v>466</v>
      </c>
      <c r="J6361" s="23" t="str">
        <f t="shared" si="297"/>
        <v>UTB5041ida8</v>
      </c>
      <c r="K6361" s="32" t="str">
        <f t="shared" si="298"/>
        <v>Etapa B/BR-040/BR-040/EPIA/EPDB/EPAR/Eixo W3 Sul/Eixo W3 Norte</v>
      </c>
    </row>
    <row r="6362" spans="1:11" x14ac:dyDescent="0.2">
      <c r="A6362" s="2" t="s">
        <v>840</v>
      </c>
      <c r="B6362" s="2" t="s">
        <v>833</v>
      </c>
      <c r="C6362" s="4">
        <v>5041</v>
      </c>
      <c r="D6362" s="2" t="s">
        <v>94</v>
      </c>
      <c r="E6362" s="2" t="s">
        <v>452</v>
      </c>
      <c r="F6362" s="23" t="str">
        <f t="shared" si="299"/>
        <v>ida</v>
      </c>
      <c r="G6362" s="4">
        <v>9</v>
      </c>
      <c r="H6362" s="2" t="s">
        <v>864</v>
      </c>
      <c r="I6362" s="2" t="s">
        <v>466</v>
      </c>
      <c r="J6362" s="23" t="str">
        <f t="shared" si="297"/>
        <v>UTB5041ida9</v>
      </c>
      <c r="K6362" s="32" t="str">
        <f t="shared" si="298"/>
        <v>Etapa B/BR-040/BR-040/EPIA/EPDB/EPAR/Eixo W3 Sul/Eixo W3 Norte/Terminal W3 Norte</v>
      </c>
    </row>
    <row r="6363" spans="1:11" x14ac:dyDescent="0.2">
      <c r="A6363" s="2" t="s">
        <v>840</v>
      </c>
      <c r="B6363" s="2" t="s">
        <v>833</v>
      </c>
      <c r="C6363" s="4">
        <v>5041</v>
      </c>
      <c r="D6363" s="2" t="s">
        <v>94</v>
      </c>
      <c r="E6363" s="2" t="s">
        <v>469</v>
      </c>
      <c r="F6363" s="23" t="str">
        <f t="shared" si="299"/>
        <v>volta</v>
      </c>
      <c r="G6363" s="4">
        <v>1</v>
      </c>
      <c r="H6363" s="2" t="s">
        <v>864</v>
      </c>
      <c r="I6363" s="2" t="s">
        <v>466</v>
      </c>
      <c r="J6363" s="23" t="str">
        <f t="shared" si="297"/>
        <v>UTB5041volta1</v>
      </c>
      <c r="K6363" s="32" t="str">
        <f t="shared" si="298"/>
        <v>Terminal W3 Norte</v>
      </c>
    </row>
    <row r="6364" spans="1:11" x14ac:dyDescent="0.2">
      <c r="A6364" s="2" t="s">
        <v>840</v>
      </c>
      <c r="B6364" s="2" t="s">
        <v>833</v>
      </c>
      <c r="C6364" s="4">
        <v>5041</v>
      </c>
      <c r="D6364" s="2" t="s">
        <v>94</v>
      </c>
      <c r="E6364" s="2" t="s">
        <v>469</v>
      </c>
      <c r="F6364" s="23" t="str">
        <f t="shared" si="299"/>
        <v>volta</v>
      </c>
      <c r="G6364" s="4">
        <v>2</v>
      </c>
      <c r="H6364" s="2" t="s">
        <v>863</v>
      </c>
      <c r="I6364" s="2" t="s">
        <v>466</v>
      </c>
      <c r="J6364" s="23" t="str">
        <f t="shared" si="297"/>
        <v>UTB5041volta2</v>
      </c>
      <c r="K6364" s="32" t="str">
        <f t="shared" si="298"/>
        <v>Terminal W3 Norte/Eixo W3 Norte</v>
      </c>
    </row>
    <row r="6365" spans="1:11" x14ac:dyDescent="0.2">
      <c r="A6365" s="2" t="s">
        <v>840</v>
      </c>
      <c r="B6365" s="2" t="s">
        <v>833</v>
      </c>
      <c r="C6365" s="4">
        <v>5041</v>
      </c>
      <c r="D6365" s="2" t="s">
        <v>94</v>
      </c>
      <c r="E6365" s="2" t="s">
        <v>469</v>
      </c>
      <c r="F6365" s="23" t="str">
        <f t="shared" si="299"/>
        <v>volta</v>
      </c>
      <c r="G6365" s="4">
        <v>3</v>
      </c>
      <c r="H6365" s="2" t="s">
        <v>862</v>
      </c>
      <c r="I6365" s="2" t="s">
        <v>466</v>
      </c>
      <c r="J6365" s="23" t="str">
        <f t="shared" si="297"/>
        <v>UTB5041volta3</v>
      </c>
      <c r="K6365" s="32" t="str">
        <f t="shared" si="298"/>
        <v>Terminal W3 Norte/Eixo W3 Norte/Eixo W3 Sul</v>
      </c>
    </row>
    <row r="6366" spans="1:11" x14ac:dyDescent="0.2">
      <c r="A6366" s="2" t="s">
        <v>840</v>
      </c>
      <c r="B6366" s="2" t="s">
        <v>833</v>
      </c>
      <c r="C6366" s="4">
        <v>5041</v>
      </c>
      <c r="D6366" s="2" t="s">
        <v>94</v>
      </c>
      <c r="E6366" s="2" t="s">
        <v>469</v>
      </c>
      <c r="F6366" s="23" t="str">
        <f t="shared" si="299"/>
        <v>volta</v>
      </c>
      <c r="G6366" s="4">
        <v>4</v>
      </c>
      <c r="H6366" s="2" t="s">
        <v>814</v>
      </c>
      <c r="I6366" s="2" t="s">
        <v>861</v>
      </c>
      <c r="J6366" s="23" t="str">
        <f t="shared" si="297"/>
        <v>UTB5041volta4</v>
      </c>
      <c r="K6366" s="32" t="str">
        <f t="shared" si="298"/>
        <v>Terminal W3 Norte/Eixo W3 Norte/Eixo W3 Sul/EPAR</v>
      </c>
    </row>
    <row r="6367" spans="1:11" x14ac:dyDescent="0.2">
      <c r="A6367" s="2" t="s">
        <v>840</v>
      </c>
      <c r="B6367" s="2" t="s">
        <v>833</v>
      </c>
      <c r="C6367" s="4">
        <v>5041</v>
      </c>
      <c r="D6367" s="2" t="s">
        <v>94</v>
      </c>
      <c r="E6367" s="2" t="s">
        <v>469</v>
      </c>
      <c r="F6367" s="23" t="str">
        <f t="shared" si="299"/>
        <v>volta</v>
      </c>
      <c r="G6367" s="4">
        <v>5</v>
      </c>
      <c r="H6367" s="2" t="s">
        <v>812</v>
      </c>
      <c r="I6367" s="2" t="s">
        <v>861</v>
      </c>
      <c r="J6367" s="23" t="str">
        <f t="shared" si="297"/>
        <v>UTB5041volta5</v>
      </c>
      <c r="K6367" s="32" t="str">
        <f t="shared" si="298"/>
        <v>Terminal W3 Norte/Eixo W3 Norte/Eixo W3 Sul/EPAR/EPDB</v>
      </c>
    </row>
    <row r="6368" spans="1:11" x14ac:dyDescent="0.2">
      <c r="A6368" s="2" t="s">
        <v>840</v>
      </c>
      <c r="B6368" s="2" t="s">
        <v>833</v>
      </c>
      <c r="C6368" s="4">
        <v>5041</v>
      </c>
      <c r="D6368" s="2" t="s">
        <v>94</v>
      </c>
      <c r="E6368" s="2" t="s">
        <v>469</v>
      </c>
      <c r="F6368" s="23" t="str">
        <f t="shared" si="299"/>
        <v>volta</v>
      </c>
      <c r="G6368" s="4">
        <v>6</v>
      </c>
      <c r="H6368" s="2" t="s">
        <v>463</v>
      </c>
      <c r="I6368" s="2" t="s">
        <v>860</v>
      </c>
      <c r="J6368" s="23" t="str">
        <f t="shared" si="297"/>
        <v>UTB5041volta6</v>
      </c>
      <c r="K6368" s="32" t="str">
        <f t="shared" si="298"/>
        <v>Terminal W3 Norte/Eixo W3 Norte/Eixo W3 Sul/EPAR/EPDB/EPIA</v>
      </c>
    </row>
    <row r="6369" spans="1:11" x14ac:dyDescent="0.2">
      <c r="A6369" s="2" t="s">
        <v>840</v>
      </c>
      <c r="B6369" s="2" t="s">
        <v>833</v>
      </c>
      <c r="C6369" s="4">
        <v>5041</v>
      </c>
      <c r="D6369" s="2" t="s">
        <v>94</v>
      </c>
      <c r="E6369" s="2" t="s">
        <v>469</v>
      </c>
      <c r="F6369" s="23" t="str">
        <f t="shared" si="299"/>
        <v>volta</v>
      </c>
      <c r="G6369" s="4">
        <v>7</v>
      </c>
      <c r="H6369" s="2" t="s">
        <v>809</v>
      </c>
      <c r="I6369" s="2" t="s">
        <v>859</v>
      </c>
      <c r="J6369" s="23" t="str">
        <f t="shared" si="297"/>
        <v>UTB5041volta7</v>
      </c>
      <c r="K6369" s="32" t="str">
        <f t="shared" si="298"/>
        <v>Terminal W3 Norte/Eixo W3 Norte/Eixo W3 Sul/EPAR/EPDB/EPIA/BR-040</v>
      </c>
    </row>
    <row r="6370" spans="1:11" x14ac:dyDescent="0.2">
      <c r="A6370" s="2" t="s">
        <v>840</v>
      </c>
      <c r="B6370" s="2" t="s">
        <v>833</v>
      </c>
      <c r="C6370" s="4">
        <v>5041</v>
      </c>
      <c r="D6370" s="2" t="s">
        <v>94</v>
      </c>
      <c r="E6370" s="2" t="s">
        <v>469</v>
      </c>
      <c r="F6370" s="23" t="str">
        <f t="shared" si="299"/>
        <v>volta</v>
      </c>
      <c r="G6370" s="4">
        <v>8</v>
      </c>
      <c r="H6370" s="2" t="s">
        <v>809</v>
      </c>
      <c r="I6370" s="2" t="s">
        <v>858</v>
      </c>
      <c r="J6370" s="23" t="str">
        <f t="shared" si="297"/>
        <v>UTB5041volta8</v>
      </c>
      <c r="K6370" s="32" t="str">
        <f t="shared" si="298"/>
        <v>Terminal W3 Norte/Eixo W3 Norte/Eixo W3 Sul/EPAR/EPDB/EPIA/BR-040/BR-040</v>
      </c>
    </row>
    <row r="6371" spans="1:11" x14ac:dyDescent="0.2">
      <c r="A6371" s="2" t="s">
        <v>840</v>
      </c>
      <c r="B6371" s="2" t="s">
        <v>833</v>
      </c>
      <c r="C6371" s="4">
        <v>5041</v>
      </c>
      <c r="D6371" s="2" t="s">
        <v>94</v>
      </c>
      <c r="E6371" s="2" t="s">
        <v>469</v>
      </c>
      <c r="F6371" s="23" t="str">
        <f t="shared" si="299"/>
        <v>volta</v>
      </c>
      <c r="G6371" s="4">
        <v>9</v>
      </c>
      <c r="H6371" s="2" t="s">
        <v>857</v>
      </c>
      <c r="I6371" s="2" t="s">
        <v>858</v>
      </c>
      <c r="J6371" s="23" t="str">
        <f t="shared" si="297"/>
        <v>UTB5041volta9</v>
      </c>
      <c r="K6371" s="32" t="str">
        <f t="shared" si="298"/>
        <v>Terminal W3 Norte/Eixo W3 Norte/Eixo W3 Sul/EPAR/EPDB/EPIA/BR-040/BR-040/Etapa B</v>
      </c>
    </row>
    <row r="6372" spans="1:11" x14ac:dyDescent="0.2">
      <c r="A6372" s="2" t="s">
        <v>840</v>
      </c>
      <c r="B6372" s="2" t="s">
        <v>537</v>
      </c>
      <c r="C6372" s="4">
        <v>5301</v>
      </c>
      <c r="D6372" s="2" t="s">
        <v>94</v>
      </c>
      <c r="E6372" s="2" t="s">
        <v>452</v>
      </c>
      <c r="F6372" s="23" t="str">
        <f t="shared" si="299"/>
        <v>ida</v>
      </c>
      <c r="G6372" s="4">
        <v>1</v>
      </c>
      <c r="H6372" s="2" t="s">
        <v>841</v>
      </c>
      <c r="I6372" s="2" t="s">
        <v>842</v>
      </c>
      <c r="J6372" s="23" t="str">
        <f t="shared" si="297"/>
        <v>UTB5301ida1</v>
      </c>
      <c r="K6372" s="32" t="str">
        <f t="shared" si="298"/>
        <v>TERMINAL VALPARAÍSO 2</v>
      </c>
    </row>
    <row r="6373" spans="1:11" x14ac:dyDescent="0.2">
      <c r="A6373" s="2" t="s">
        <v>840</v>
      </c>
      <c r="B6373" s="2" t="s">
        <v>537</v>
      </c>
      <c r="C6373" s="4">
        <v>5301</v>
      </c>
      <c r="D6373" s="2" t="s">
        <v>94</v>
      </c>
      <c r="E6373" s="2" t="s">
        <v>452</v>
      </c>
      <c r="F6373" s="23" t="str">
        <f t="shared" si="299"/>
        <v>ida</v>
      </c>
      <c r="G6373" s="4">
        <v>2</v>
      </c>
      <c r="H6373" s="2" t="s">
        <v>843</v>
      </c>
      <c r="I6373" s="2" t="s">
        <v>842</v>
      </c>
      <c r="J6373" s="23" t="str">
        <f t="shared" si="297"/>
        <v>UTB5301ida2</v>
      </c>
      <c r="K6373" s="32" t="str">
        <f t="shared" si="298"/>
        <v>TERMINAL VALPARAÍSO 2/PERÍMETRO URBANO DO VALPARAÍSO (CÉU AZUL)</v>
      </c>
    </row>
    <row r="6374" spans="1:11" x14ac:dyDescent="0.2">
      <c r="A6374" s="2" t="s">
        <v>840</v>
      </c>
      <c r="B6374" s="2" t="s">
        <v>537</v>
      </c>
      <c r="C6374" s="4">
        <v>5301</v>
      </c>
      <c r="D6374" s="2" t="s">
        <v>94</v>
      </c>
      <c r="E6374" s="2" t="s">
        <v>452</v>
      </c>
      <c r="F6374" s="23" t="str">
        <f t="shared" si="299"/>
        <v>ida</v>
      </c>
      <c r="G6374" s="4">
        <v>3</v>
      </c>
      <c r="H6374" s="2" t="s">
        <v>809</v>
      </c>
      <c r="I6374" s="2" t="s">
        <v>810</v>
      </c>
      <c r="J6374" s="23" t="str">
        <f t="shared" si="297"/>
        <v>UTB5301ida3</v>
      </c>
      <c r="K6374" s="32" t="str">
        <f t="shared" si="298"/>
        <v>TERMINAL VALPARAÍSO 2/PERÍMETRO URBANO DO VALPARAÍSO (CÉU AZUL)/BR-040</v>
      </c>
    </row>
    <row r="6375" spans="1:11" x14ac:dyDescent="0.2">
      <c r="A6375" s="2" t="s">
        <v>840</v>
      </c>
      <c r="B6375" s="2" t="s">
        <v>537</v>
      </c>
      <c r="C6375" s="4">
        <v>5301</v>
      </c>
      <c r="D6375" s="2" t="s">
        <v>94</v>
      </c>
      <c r="E6375" s="2" t="s">
        <v>452</v>
      </c>
      <c r="F6375" s="23" t="str">
        <f t="shared" si="299"/>
        <v>ida</v>
      </c>
      <c r="G6375" s="4">
        <v>4</v>
      </c>
      <c r="H6375" s="2" t="s">
        <v>463</v>
      </c>
      <c r="I6375" s="2" t="s">
        <v>811</v>
      </c>
      <c r="J6375" s="23" t="str">
        <f t="shared" si="297"/>
        <v>UTB5301ida4</v>
      </c>
      <c r="K6375" s="32" t="str">
        <f t="shared" si="298"/>
        <v>TERMINAL VALPARAÍSO 2/PERÍMETRO URBANO DO VALPARAÍSO (CÉU AZUL)/BR-040/EPIA</v>
      </c>
    </row>
    <row r="6376" spans="1:11" x14ac:dyDescent="0.2">
      <c r="A6376" s="2" t="s">
        <v>840</v>
      </c>
      <c r="B6376" s="2" t="s">
        <v>537</v>
      </c>
      <c r="C6376" s="4">
        <v>5301</v>
      </c>
      <c r="D6376" s="2" t="s">
        <v>94</v>
      </c>
      <c r="E6376" s="2" t="s">
        <v>452</v>
      </c>
      <c r="F6376" s="23" t="str">
        <f t="shared" si="299"/>
        <v>ida</v>
      </c>
      <c r="G6376" s="4">
        <v>5</v>
      </c>
      <c r="H6376" s="2" t="s">
        <v>463</v>
      </c>
      <c r="I6376" s="2" t="s">
        <v>707</v>
      </c>
      <c r="J6376" s="23" t="str">
        <f t="shared" si="297"/>
        <v>UTB5301ida5</v>
      </c>
      <c r="K6376" s="32" t="str">
        <f t="shared" si="298"/>
        <v>TERMINAL VALPARAÍSO 2/PERÍMETRO URBANO DO VALPARAÍSO (CÉU AZUL)/BR-040/EPIA/EPIA</v>
      </c>
    </row>
    <row r="6377" spans="1:11" x14ac:dyDescent="0.2">
      <c r="A6377" s="2" t="s">
        <v>840</v>
      </c>
      <c r="B6377" s="2" t="s">
        <v>537</v>
      </c>
      <c r="C6377" s="4">
        <v>5301</v>
      </c>
      <c r="D6377" s="2" t="s">
        <v>94</v>
      </c>
      <c r="E6377" s="2" t="s">
        <v>452</v>
      </c>
      <c r="F6377" s="23" t="str">
        <f t="shared" si="299"/>
        <v>ida</v>
      </c>
      <c r="G6377" s="4">
        <v>6</v>
      </c>
      <c r="H6377" s="2" t="s">
        <v>463</v>
      </c>
      <c r="I6377" s="2" t="s">
        <v>504</v>
      </c>
      <c r="J6377" s="23" t="str">
        <f t="shared" si="297"/>
        <v>UTB5301ida6</v>
      </c>
      <c r="K6377" s="32" t="str">
        <f t="shared" si="298"/>
        <v>TERMINAL VALPARAÍSO 2/PERÍMETRO URBANO DO VALPARAÍSO (CÉU AZUL)/BR-040/EPIA/EPIA/EPIA</v>
      </c>
    </row>
    <row r="6378" spans="1:11" x14ac:dyDescent="0.2">
      <c r="A6378" s="2" t="s">
        <v>840</v>
      </c>
      <c r="B6378" s="2" t="s">
        <v>537</v>
      </c>
      <c r="C6378" s="4">
        <v>5301</v>
      </c>
      <c r="D6378" s="2" t="s">
        <v>94</v>
      </c>
      <c r="E6378" s="2" t="s">
        <v>452</v>
      </c>
      <c r="F6378" s="23" t="str">
        <f t="shared" si="299"/>
        <v>ida</v>
      </c>
      <c r="G6378" s="4">
        <v>7</v>
      </c>
      <c r="H6378" s="2" t="s">
        <v>505</v>
      </c>
      <c r="I6378" s="2" t="s">
        <v>504</v>
      </c>
      <c r="J6378" s="23" t="str">
        <f t="shared" si="297"/>
        <v>UTB5301ida7</v>
      </c>
      <c r="K6378" s="32" t="str">
        <f t="shared" si="298"/>
        <v>TERMINAL VALPARAÍSO 2/PERÍMETRO URBANO DO VALPARAÍSO (CÉU AZUL)/BR-040/EPIA/EPIA/EPIA/PARKSHOPPING</v>
      </c>
    </row>
    <row r="6379" spans="1:11" x14ac:dyDescent="0.2">
      <c r="A6379" s="2" t="s">
        <v>840</v>
      </c>
      <c r="B6379" s="2" t="s">
        <v>537</v>
      </c>
      <c r="C6379" s="4">
        <v>5301</v>
      </c>
      <c r="D6379" s="2" t="s">
        <v>94</v>
      </c>
      <c r="E6379" s="2" t="s">
        <v>452</v>
      </c>
      <c r="F6379" s="23" t="str">
        <f t="shared" si="299"/>
        <v>ida</v>
      </c>
      <c r="G6379" s="4">
        <v>8</v>
      </c>
      <c r="H6379" s="2" t="s">
        <v>517</v>
      </c>
      <c r="I6379" s="2" t="s">
        <v>541</v>
      </c>
      <c r="J6379" s="23" t="str">
        <f t="shared" si="297"/>
        <v>UTB5301ida8</v>
      </c>
      <c r="K6379" s="32" t="str">
        <f t="shared" si="298"/>
        <v>TERMINAL VALPARAÍSO 2/PERÍMETRO URBANO DO VALPARAÍSO (CÉU AZUL)/BR-040/EPIA/EPIA/EPIA/PARKSHOPPING/EPIG</v>
      </c>
    </row>
    <row r="6380" spans="1:11" x14ac:dyDescent="0.2">
      <c r="A6380" s="2" t="s">
        <v>840</v>
      </c>
      <c r="B6380" s="2" t="s">
        <v>537</v>
      </c>
      <c r="C6380" s="4">
        <v>5301</v>
      </c>
      <c r="D6380" s="2" t="s">
        <v>94</v>
      </c>
      <c r="E6380" s="2" t="s">
        <v>452</v>
      </c>
      <c r="F6380" s="23" t="str">
        <f t="shared" si="299"/>
        <v>ida</v>
      </c>
      <c r="G6380" s="4">
        <v>9</v>
      </c>
      <c r="H6380" s="2" t="s">
        <v>517</v>
      </c>
      <c r="I6380" s="2" t="s">
        <v>540</v>
      </c>
      <c r="J6380" s="23" t="str">
        <f t="shared" si="297"/>
        <v>UTB5301ida9</v>
      </c>
      <c r="K6380" s="32" t="str">
        <f t="shared" si="298"/>
        <v>TERMINAL VALPARAÍSO 2/PERÍMETRO URBANO DO VALPARAÍSO (CÉU AZUL)/BR-040/EPIA/EPIA/EPIA/PARKSHOPPING/EPIG/EPIG</v>
      </c>
    </row>
    <row r="6381" spans="1:11" x14ac:dyDescent="0.2">
      <c r="A6381" s="2" t="s">
        <v>840</v>
      </c>
      <c r="B6381" s="2" t="s">
        <v>537</v>
      </c>
      <c r="C6381" s="4">
        <v>5301</v>
      </c>
      <c r="D6381" s="2" t="s">
        <v>94</v>
      </c>
      <c r="E6381" s="2" t="s">
        <v>452</v>
      </c>
      <c r="F6381" s="23" t="str">
        <f t="shared" si="299"/>
        <v>ida</v>
      </c>
      <c r="G6381" s="4">
        <v>10</v>
      </c>
      <c r="H6381" s="2" t="s">
        <v>537</v>
      </c>
      <c r="I6381" s="2" t="s">
        <v>481</v>
      </c>
      <c r="J6381" s="23" t="str">
        <f t="shared" si="297"/>
        <v>UTB5301ida10</v>
      </c>
      <c r="K6381" s="32" t="str">
        <f t="shared" si="298"/>
        <v>TERMINAL VALPARAÍSO 2/PERÍMETRO URBANO DO VALPARAÍSO (CÉU AZUL)/BR-040/EPIA/EPIA/EPIA/PARKSHOPPING/EPIG/EPIG/S I G</v>
      </c>
    </row>
    <row r="6382" spans="1:11" x14ac:dyDescent="0.2">
      <c r="A6382" s="2" t="s">
        <v>840</v>
      </c>
      <c r="B6382" s="2" t="s">
        <v>537</v>
      </c>
      <c r="C6382" s="4">
        <v>5301</v>
      </c>
      <c r="D6382" s="2" t="s">
        <v>94</v>
      </c>
      <c r="E6382" s="2" t="s">
        <v>452</v>
      </c>
      <c r="F6382" s="23" t="str">
        <f t="shared" si="299"/>
        <v>ida</v>
      </c>
      <c r="G6382" s="4">
        <v>11</v>
      </c>
      <c r="H6382" s="2" t="s">
        <v>773</v>
      </c>
      <c r="I6382" s="2" t="s">
        <v>481</v>
      </c>
      <c r="J6382" s="23" t="str">
        <f t="shared" si="297"/>
        <v>UTB5301ida11</v>
      </c>
      <c r="K6382" s="32" t="str">
        <f t="shared" si="298"/>
        <v>TERMINAL VALPARAÍSO 2/PERÍMETRO URBANO DO VALPARAÍSO (CÉU AZUL)/BR-040/EPIA/EPIA/EPIA/PARKSHOPPING/EPIG/EPIG/S I G/PALÁCIO DO BURITI</v>
      </c>
    </row>
    <row r="6383" spans="1:11" x14ac:dyDescent="0.2">
      <c r="A6383" s="2" t="s">
        <v>840</v>
      </c>
      <c r="B6383" s="2" t="s">
        <v>537</v>
      </c>
      <c r="C6383" s="4">
        <v>5301</v>
      </c>
      <c r="D6383" s="2" t="s">
        <v>94</v>
      </c>
      <c r="E6383" s="2" t="s">
        <v>452</v>
      </c>
      <c r="F6383" s="23" t="str">
        <f t="shared" si="299"/>
        <v>ida</v>
      </c>
      <c r="G6383" s="4">
        <v>12</v>
      </c>
      <c r="H6383" s="2" t="s">
        <v>538</v>
      </c>
      <c r="I6383" s="2" t="s">
        <v>481</v>
      </c>
      <c r="J6383" s="23" t="str">
        <f t="shared" si="297"/>
        <v>UTB5301ida12</v>
      </c>
      <c r="K6383" s="32" t="str">
        <f t="shared" si="298"/>
        <v>TERMINAL VALPARAÍSO 2/PERÍMETRO URBANO DO VALPARAÍSO (CÉU AZUL)/BR-040/EPIA/EPIA/EPIA/PARKSHOPPING/EPIG/EPIG/S I G/PALÁCIO DO BURITI/EIXO MONUMENTAL</v>
      </c>
    </row>
    <row r="6384" spans="1:11" x14ac:dyDescent="0.2">
      <c r="A6384" s="2" t="s">
        <v>840</v>
      </c>
      <c r="B6384" s="2" t="s">
        <v>537</v>
      </c>
      <c r="C6384" s="4">
        <v>5301</v>
      </c>
      <c r="D6384" s="2" t="s">
        <v>94</v>
      </c>
      <c r="E6384" s="2" t="s">
        <v>452</v>
      </c>
      <c r="F6384" s="23" t="str">
        <f t="shared" si="299"/>
        <v>ida</v>
      </c>
      <c r="G6384" s="4">
        <v>13</v>
      </c>
      <c r="H6384" s="2" t="s">
        <v>654</v>
      </c>
      <c r="I6384" s="2" t="s">
        <v>481</v>
      </c>
      <c r="J6384" s="23" t="str">
        <f t="shared" si="297"/>
        <v>UTB5301ida13</v>
      </c>
      <c r="K6384" s="32" t="str">
        <f t="shared" si="298"/>
        <v>TERMINAL VALPARAÍSO 2/PERÍMETRO URBANO DO VALPARAÍSO (CÉU AZUL)/BR-040/EPIA/EPIA/EPIA/PARKSHOPPING/EPIG/EPIG/S I G/PALÁCIO DO BURITI/EIXO MONUMENTAL/TORRE DE TV</v>
      </c>
    </row>
    <row r="6385" spans="1:11" x14ac:dyDescent="0.2">
      <c r="A6385" s="2" t="s">
        <v>840</v>
      </c>
      <c r="B6385" s="2" t="s">
        <v>537</v>
      </c>
      <c r="C6385" s="4">
        <v>5301</v>
      </c>
      <c r="D6385" s="2" t="s">
        <v>94</v>
      </c>
      <c r="E6385" s="2" t="s">
        <v>469</v>
      </c>
      <c r="F6385" s="23" t="str">
        <f t="shared" si="299"/>
        <v>volta</v>
      </c>
      <c r="G6385" s="4">
        <v>1</v>
      </c>
      <c r="H6385" s="2" t="s">
        <v>654</v>
      </c>
      <c r="I6385" s="2" t="s">
        <v>481</v>
      </c>
      <c r="J6385" s="23" t="str">
        <f t="shared" si="297"/>
        <v>UTB5301volta1</v>
      </c>
      <c r="K6385" s="32" t="str">
        <f t="shared" si="298"/>
        <v>TORRE DE TV</v>
      </c>
    </row>
    <row r="6386" spans="1:11" x14ac:dyDescent="0.2">
      <c r="A6386" s="2" t="s">
        <v>840</v>
      </c>
      <c r="B6386" s="2" t="s">
        <v>537</v>
      </c>
      <c r="C6386" s="4">
        <v>5301</v>
      </c>
      <c r="D6386" s="2" t="s">
        <v>94</v>
      </c>
      <c r="E6386" s="2" t="s">
        <v>469</v>
      </c>
      <c r="F6386" s="23" t="str">
        <f t="shared" si="299"/>
        <v>volta</v>
      </c>
      <c r="G6386" s="4">
        <v>2</v>
      </c>
      <c r="H6386" s="2" t="s">
        <v>538</v>
      </c>
      <c r="I6386" s="2" t="s">
        <v>481</v>
      </c>
      <c r="J6386" s="23" t="str">
        <f t="shared" si="297"/>
        <v>UTB5301volta2</v>
      </c>
      <c r="K6386" s="32" t="str">
        <f t="shared" si="298"/>
        <v>TORRE DE TV/EIXO MONUMENTAL</v>
      </c>
    </row>
    <row r="6387" spans="1:11" x14ac:dyDescent="0.2">
      <c r="A6387" s="2" t="s">
        <v>840</v>
      </c>
      <c r="B6387" s="2" t="s">
        <v>537</v>
      </c>
      <c r="C6387" s="4">
        <v>5301</v>
      </c>
      <c r="D6387" s="2" t="s">
        <v>94</v>
      </c>
      <c r="E6387" s="2" t="s">
        <v>469</v>
      </c>
      <c r="F6387" s="23" t="str">
        <f t="shared" si="299"/>
        <v>volta</v>
      </c>
      <c r="G6387" s="4">
        <v>3</v>
      </c>
      <c r="H6387" s="2" t="s">
        <v>773</v>
      </c>
      <c r="I6387" s="2" t="s">
        <v>481</v>
      </c>
      <c r="J6387" s="23" t="str">
        <f t="shared" si="297"/>
        <v>UTB5301volta3</v>
      </c>
      <c r="K6387" s="32" t="str">
        <f t="shared" si="298"/>
        <v>TORRE DE TV/EIXO MONUMENTAL/PALÁCIO DO BURITI</v>
      </c>
    </row>
    <row r="6388" spans="1:11" x14ac:dyDescent="0.2">
      <c r="A6388" s="2" t="s">
        <v>840</v>
      </c>
      <c r="B6388" s="2" t="s">
        <v>537</v>
      </c>
      <c r="C6388" s="4">
        <v>5301</v>
      </c>
      <c r="D6388" s="2" t="s">
        <v>94</v>
      </c>
      <c r="E6388" s="2" t="s">
        <v>469</v>
      </c>
      <c r="F6388" s="23" t="str">
        <f t="shared" si="299"/>
        <v>volta</v>
      </c>
      <c r="G6388" s="4">
        <v>4</v>
      </c>
      <c r="H6388" s="2" t="s">
        <v>537</v>
      </c>
      <c r="I6388" s="2" t="s">
        <v>481</v>
      </c>
      <c r="J6388" s="23" t="str">
        <f t="shared" si="297"/>
        <v>UTB5301volta4</v>
      </c>
      <c r="K6388" s="32" t="str">
        <f t="shared" si="298"/>
        <v>TORRE DE TV/EIXO MONUMENTAL/PALÁCIO DO BURITI/S I G</v>
      </c>
    </row>
    <row r="6389" spans="1:11" x14ac:dyDescent="0.2">
      <c r="A6389" s="2" t="s">
        <v>840</v>
      </c>
      <c r="B6389" s="2" t="s">
        <v>537</v>
      </c>
      <c r="C6389" s="4">
        <v>5301</v>
      </c>
      <c r="D6389" s="2" t="s">
        <v>94</v>
      </c>
      <c r="E6389" s="2" t="s">
        <v>469</v>
      </c>
      <c r="F6389" s="23" t="str">
        <f t="shared" si="299"/>
        <v>volta</v>
      </c>
      <c r="G6389" s="4">
        <v>5</v>
      </c>
      <c r="H6389" s="2" t="s">
        <v>517</v>
      </c>
      <c r="I6389" s="2" t="s">
        <v>540</v>
      </c>
      <c r="J6389" s="23" t="str">
        <f t="shared" si="297"/>
        <v>UTB5301volta5</v>
      </c>
      <c r="K6389" s="32" t="str">
        <f t="shared" si="298"/>
        <v>TORRE DE TV/EIXO MONUMENTAL/PALÁCIO DO BURITI/S I G/EPIG</v>
      </c>
    </row>
    <row r="6390" spans="1:11" x14ac:dyDescent="0.2">
      <c r="A6390" s="2" t="s">
        <v>840</v>
      </c>
      <c r="B6390" s="2" t="s">
        <v>537</v>
      </c>
      <c r="C6390" s="4">
        <v>5301</v>
      </c>
      <c r="D6390" s="2" t="s">
        <v>94</v>
      </c>
      <c r="E6390" s="2" t="s">
        <v>469</v>
      </c>
      <c r="F6390" s="23" t="str">
        <f t="shared" si="299"/>
        <v>volta</v>
      </c>
      <c r="G6390" s="4">
        <v>6</v>
      </c>
      <c r="H6390" s="2" t="s">
        <v>517</v>
      </c>
      <c r="I6390" s="2" t="s">
        <v>541</v>
      </c>
      <c r="J6390" s="23" t="str">
        <f t="shared" si="297"/>
        <v>UTB5301volta6</v>
      </c>
      <c r="K6390" s="32" t="str">
        <f t="shared" si="298"/>
        <v>TORRE DE TV/EIXO MONUMENTAL/PALÁCIO DO BURITI/S I G/EPIG/EPIG</v>
      </c>
    </row>
    <row r="6391" spans="1:11" x14ac:dyDescent="0.2">
      <c r="A6391" s="2" t="s">
        <v>840</v>
      </c>
      <c r="B6391" s="2" t="s">
        <v>537</v>
      </c>
      <c r="C6391" s="4">
        <v>5301</v>
      </c>
      <c r="D6391" s="2" t="s">
        <v>94</v>
      </c>
      <c r="E6391" s="2" t="s">
        <v>469</v>
      </c>
      <c r="F6391" s="23" t="str">
        <f t="shared" si="299"/>
        <v>volta</v>
      </c>
      <c r="G6391" s="4">
        <v>7</v>
      </c>
      <c r="H6391" s="2" t="s">
        <v>505</v>
      </c>
      <c r="I6391" s="2" t="s">
        <v>504</v>
      </c>
      <c r="J6391" s="23" t="str">
        <f t="shared" si="297"/>
        <v>UTB5301volta7</v>
      </c>
      <c r="K6391" s="32" t="str">
        <f t="shared" si="298"/>
        <v>TORRE DE TV/EIXO MONUMENTAL/PALÁCIO DO BURITI/S I G/EPIG/EPIG/PARKSHOPPING</v>
      </c>
    </row>
    <row r="6392" spans="1:11" x14ac:dyDescent="0.2">
      <c r="A6392" s="2" t="s">
        <v>840</v>
      </c>
      <c r="B6392" s="2" t="s">
        <v>537</v>
      </c>
      <c r="C6392" s="4">
        <v>5301</v>
      </c>
      <c r="D6392" s="2" t="s">
        <v>94</v>
      </c>
      <c r="E6392" s="2" t="s">
        <v>469</v>
      </c>
      <c r="F6392" s="23" t="str">
        <f t="shared" si="299"/>
        <v>volta</v>
      </c>
      <c r="G6392" s="4">
        <v>8</v>
      </c>
      <c r="H6392" s="2" t="s">
        <v>463</v>
      </c>
      <c r="I6392" s="2" t="s">
        <v>504</v>
      </c>
      <c r="J6392" s="23" t="str">
        <f t="shared" si="297"/>
        <v>UTB5301volta8</v>
      </c>
      <c r="K6392" s="32" t="str">
        <f t="shared" si="298"/>
        <v>TORRE DE TV/EIXO MONUMENTAL/PALÁCIO DO BURITI/S I G/EPIG/EPIG/PARKSHOPPING/EPIA</v>
      </c>
    </row>
    <row r="6393" spans="1:11" x14ac:dyDescent="0.2">
      <c r="A6393" s="2" t="s">
        <v>840</v>
      </c>
      <c r="B6393" s="2" t="s">
        <v>537</v>
      </c>
      <c r="C6393" s="4">
        <v>5301</v>
      </c>
      <c r="D6393" s="2" t="s">
        <v>94</v>
      </c>
      <c r="E6393" s="2" t="s">
        <v>469</v>
      </c>
      <c r="F6393" s="23" t="str">
        <f t="shared" si="299"/>
        <v>volta</v>
      </c>
      <c r="G6393" s="4">
        <v>9</v>
      </c>
      <c r="H6393" s="2" t="s">
        <v>463</v>
      </c>
      <c r="I6393" s="2" t="s">
        <v>707</v>
      </c>
      <c r="J6393" s="23" t="str">
        <f t="shared" si="297"/>
        <v>UTB5301volta9</v>
      </c>
      <c r="K6393" s="32" t="str">
        <f t="shared" si="298"/>
        <v>TORRE DE TV/EIXO MONUMENTAL/PALÁCIO DO BURITI/S I G/EPIG/EPIG/PARKSHOPPING/EPIA/EPIA</v>
      </c>
    </row>
    <row r="6394" spans="1:11" x14ac:dyDescent="0.2">
      <c r="A6394" s="2" t="s">
        <v>840</v>
      </c>
      <c r="B6394" s="2" t="s">
        <v>537</v>
      </c>
      <c r="C6394" s="4">
        <v>5301</v>
      </c>
      <c r="D6394" s="2" t="s">
        <v>94</v>
      </c>
      <c r="E6394" s="2" t="s">
        <v>469</v>
      </c>
      <c r="F6394" s="23" t="str">
        <f t="shared" si="299"/>
        <v>volta</v>
      </c>
      <c r="G6394" s="4">
        <v>10</v>
      </c>
      <c r="H6394" s="2" t="s">
        <v>463</v>
      </c>
      <c r="I6394" s="2" t="s">
        <v>811</v>
      </c>
      <c r="J6394" s="23" t="str">
        <f t="shared" si="297"/>
        <v>UTB5301volta10</v>
      </c>
      <c r="K6394" s="32" t="str">
        <f t="shared" si="298"/>
        <v>TORRE DE TV/EIXO MONUMENTAL/PALÁCIO DO BURITI/S I G/EPIG/EPIG/PARKSHOPPING/EPIA/EPIA/EPIA</v>
      </c>
    </row>
    <row r="6395" spans="1:11" x14ac:dyDescent="0.2">
      <c r="A6395" s="2" t="s">
        <v>840</v>
      </c>
      <c r="B6395" s="2" t="s">
        <v>537</v>
      </c>
      <c r="C6395" s="4">
        <v>5301</v>
      </c>
      <c r="D6395" s="2" t="s">
        <v>94</v>
      </c>
      <c r="E6395" s="2" t="s">
        <v>469</v>
      </c>
      <c r="F6395" s="23" t="str">
        <f t="shared" si="299"/>
        <v>volta</v>
      </c>
      <c r="G6395" s="4">
        <v>11</v>
      </c>
      <c r="H6395" s="2" t="s">
        <v>809</v>
      </c>
      <c r="I6395" s="2" t="s">
        <v>810</v>
      </c>
      <c r="J6395" s="23" t="str">
        <f t="shared" si="297"/>
        <v>UTB5301volta11</v>
      </c>
      <c r="K6395" s="32" t="str">
        <f t="shared" si="298"/>
        <v>TORRE DE TV/EIXO MONUMENTAL/PALÁCIO DO BURITI/S I G/EPIG/EPIG/PARKSHOPPING/EPIA/EPIA/EPIA/BR-040</v>
      </c>
    </row>
    <row r="6396" spans="1:11" x14ac:dyDescent="0.2">
      <c r="A6396" s="2" t="s">
        <v>840</v>
      </c>
      <c r="B6396" s="2" t="s">
        <v>537</v>
      </c>
      <c r="C6396" s="4">
        <v>5301</v>
      </c>
      <c r="D6396" s="2" t="s">
        <v>94</v>
      </c>
      <c r="E6396" s="2" t="s">
        <v>469</v>
      </c>
      <c r="F6396" s="23" t="str">
        <f t="shared" si="299"/>
        <v>volta</v>
      </c>
      <c r="G6396" s="4">
        <v>12</v>
      </c>
      <c r="H6396" s="2" t="s">
        <v>843</v>
      </c>
      <c r="I6396" s="2" t="s">
        <v>842</v>
      </c>
      <c r="J6396" s="23" t="str">
        <f t="shared" si="297"/>
        <v>UTB5301volta12</v>
      </c>
      <c r="K6396" s="32" t="str">
        <f t="shared" si="298"/>
        <v>TORRE DE TV/EIXO MONUMENTAL/PALÁCIO DO BURITI/S I G/EPIG/EPIG/PARKSHOPPING/EPIA/EPIA/EPIA/BR-040/PERÍMETRO URBANO DO VALPARAÍSO (CÉU AZUL)</v>
      </c>
    </row>
    <row r="6397" spans="1:11" x14ac:dyDescent="0.2">
      <c r="A6397" s="2" t="s">
        <v>840</v>
      </c>
      <c r="B6397" s="2" t="s">
        <v>537</v>
      </c>
      <c r="C6397" s="4">
        <v>5301</v>
      </c>
      <c r="D6397" s="2" t="s">
        <v>94</v>
      </c>
      <c r="E6397" s="2" t="s">
        <v>469</v>
      </c>
      <c r="F6397" s="23" t="str">
        <f t="shared" si="299"/>
        <v>volta</v>
      </c>
      <c r="G6397" s="4">
        <v>13</v>
      </c>
      <c r="H6397" s="2" t="s">
        <v>841</v>
      </c>
      <c r="I6397" s="2" t="s">
        <v>842</v>
      </c>
      <c r="J6397" s="23" t="str">
        <f t="shared" si="297"/>
        <v>UTB5301volta13</v>
      </c>
      <c r="K6397" s="32" t="str">
        <f t="shared" si="298"/>
        <v>TORRE DE TV/EIXO MONUMENTAL/PALÁCIO DO BURITI/S I G/EPIG/EPIG/PARKSHOPPING/EPIA/EPIA/EPIA/BR-040/PERÍMETRO URBANO DO VALPARAÍSO (CÉU AZUL)/TERMINAL VALPARAÍSO 2</v>
      </c>
    </row>
    <row r="6398" spans="1:11" x14ac:dyDescent="0.2">
      <c r="A6398" s="2" t="s">
        <v>840</v>
      </c>
      <c r="B6398" s="2" t="s">
        <v>537</v>
      </c>
      <c r="C6398" s="4">
        <v>5302</v>
      </c>
      <c r="D6398" s="2" t="s">
        <v>94</v>
      </c>
      <c r="E6398" s="2" t="s">
        <v>452</v>
      </c>
      <c r="F6398" s="23" t="str">
        <f t="shared" si="299"/>
        <v>ida</v>
      </c>
      <c r="G6398" s="4">
        <v>1</v>
      </c>
      <c r="H6398" s="2" t="s">
        <v>841</v>
      </c>
      <c r="I6398" s="2" t="s">
        <v>842</v>
      </c>
      <c r="J6398" s="23" t="str">
        <f t="shared" si="297"/>
        <v>UTB5302ida1</v>
      </c>
      <c r="K6398" s="32" t="str">
        <f t="shared" si="298"/>
        <v>TERMINAL VALPARAÍSO 2</v>
      </c>
    </row>
    <row r="6399" spans="1:11" x14ac:dyDescent="0.2">
      <c r="A6399" s="2" t="s">
        <v>840</v>
      </c>
      <c r="B6399" s="2" t="s">
        <v>537</v>
      </c>
      <c r="C6399" s="4">
        <v>5302</v>
      </c>
      <c r="D6399" s="2" t="s">
        <v>94</v>
      </c>
      <c r="E6399" s="2" t="s">
        <v>452</v>
      </c>
      <c r="F6399" s="23" t="str">
        <f t="shared" si="299"/>
        <v>ida</v>
      </c>
      <c r="G6399" s="4">
        <v>2</v>
      </c>
      <c r="H6399" s="2" t="s">
        <v>855</v>
      </c>
      <c r="I6399" s="2" t="s">
        <v>842</v>
      </c>
      <c r="J6399" s="23" t="str">
        <f t="shared" si="297"/>
        <v>UTB5302ida2</v>
      </c>
      <c r="K6399" s="32" t="str">
        <f t="shared" si="298"/>
        <v>TERMINAL VALPARAÍSO 2/PERÍMETRO URBANO DO VALPARAÍSO (CÉU AZUL - 2ª/3ª ETAPA)</v>
      </c>
    </row>
    <row r="6400" spans="1:11" x14ac:dyDescent="0.2">
      <c r="A6400" s="2" t="s">
        <v>840</v>
      </c>
      <c r="B6400" s="2" t="s">
        <v>537</v>
      </c>
      <c r="C6400" s="4">
        <v>5302</v>
      </c>
      <c r="D6400" s="2" t="s">
        <v>94</v>
      </c>
      <c r="E6400" s="2" t="s">
        <v>452</v>
      </c>
      <c r="F6400" s="23" t="str">
        <f t="shared" si="299"/>
        <v>ida</v>
      </c>
      <c r="G6400" s="4">
        <v>3</v>
      </c>
      <c r="H6400" s="2" t="s">
        <v>809</v>
      </c>
      <c r="I6400" s="2" t="s">
        <v>810</v>
      </c>
      <c r="J6400" s="23" t="str">
        <f t="shared" si="297"/>
        <v>UTB5302ida3</v>
      </c>
      <c r="K6400" s="32" t="str">
        <f t="shared" si="298"/>
        <v>TERMINAL VALPARAÍSO 2/PERÍMETRO URBANO DO VALPARAÍSO (CÉU AZUL - 2ª/3ª ETAPA)/BR-040</v>
      </c>
    </row>
    <row r="6401" spans="1:11" x14ac:dyDescent="0.2">
      <c r="A6401" s="2" t="s">
        <v>840</v>
      </c>
      <c r="B6401" s="2" t="s">
        <v>537</v>
      </c>
      <c r="C6401" s="4">
        <v>5302</v>
      </c>
      <c r="D6401" s="2" t="s">
        <v>94</v>
      </c>
      <c r="E6401" s="2" t="s">
        <v>452</v>
      </c>
      <c r="F6401" s="23" t="str">
        <f t="shared" si="299"/>
        <v>ida</v>
      </c>
      <c r="G6401" s="4">
        <v>4</v>
      </c>
      <c r="H6401" s="2" t="s">
        <v>463</v>
      </c>
      <c r="I6401" s="2" t="s">
        <v>811</v>
      </c>
      <c r="J6401" s="23" t="str">
        <f t="shared" si="297"/>
        <v>UTB5302ida4</v>
      </c>
      <c r="K6401" s="32" t="str">
        <f t="shared" si="298"/>
        <v>TERMINAL VALPARAÍSO 2/PERÍMETRO URBANO DO VALPARAÍSO (CÉU AZUL - 2ª/3ª ETAPA)/BR-040/EPIA</v>
      </c>
    </row>
    <row r="6402" spans="1:11" x14ac:dyDescent="0.2">
      <c r="A6402" s="2" t="s">
        <v>840</v>
      </c>
      <c r="B6402" s="2" t="s">
        <v>537</v>
      </c>
      <c r="C6402" s="4">
        <v>5302</v>
      </c>
      <c r="D6402" s="2" t="s">
        <v>94</v>
      </c>
      <c r="E6402" s="2" t="s">
        <v>452</v>
      </c>
      <c r="F6402" s="23" t="str">
        <f t="shared" si="299"/>
        <v>ida</v>
      </c>
      <c r="G6402" s="4">
        <v>5</v>
      </c>
      <c r="H6402" s="2" t="s">
        <v>463</v>
      </c>
      <c r="I6402" s="2" t="s">
        <v>707</v>
      </c>
      <c r="J6402" s="23" t="str">
        <f t="shared" si="297"/>
        <v>UTB5302ida5</v>
      </c>
      <c r="K6402" s="32" t="str">
        <f t="shared" si="298"/>
        <v>TERMINAL VALPARAÍSO 2/PERÍMETRO URBANO DO VALPARAÍSO (CÉU AZUL - 2ª/3ª ETAPA)/BR-040/EPIA/EPIA</v>
      </c>
    </row>
    <row r="6403" spans="1:11" x14ac:dyDescent="0.2">
      <c r="A6403" s="2" t="s">
        <v>840</v>
      </c>
      <c r="B6403" s="2" t="s">
        <v>537</v>
      </c>
      <c r="C6403" s="4">
        <v>5302</v>
      </c>
      <c r="D6403" s="2" t="s">
        <v>94</v>
      </c>
      <c r="E6403" s="2" t="s">
        <v>452</v>
      </c>
      <c r="F6403" s="23" t="str">
        <f t="shared" si="299"/>
        <v>ida</v>
      </c>
      <c r="G6403" s="4">
        <v>6</v>
      </c>
      <c r="H6403" s="2" t="s">
        <v>463</v>
      </c>
      <c r="I6403" s="2" t="s">
        <v>504</v>
      </c>
      <c r="J6403" s="23" t="str">
        <f t="shared" ref="J6403:J6466" si="300">D6403&amp;C6403&amp;F6403&amp;G6403</f>
        <v>UTB5302ida6</v>
      </c>
      <c r="K6403" s="32" t="str">
        <f t="shared" ref="K6403:K6466" si="301">IF(G6403=1,H6403,K6402&amp;"/"&amp;H6403)</f>
        <v>TERMINAL VALPARAÍSO 2/PERÍMETRO URBANO DO VALPARAÍSO (CÉU AZUL - 2ª/3ª ETAPA)/BR-040/EPIA/EPIA/EPIA</v>
      </c>
    </row>
    <row r="6404" spans="1:11" x14ac:dyDescent="0.2">
      <c r="A6404" s="2" t="s">
        <v>840</v>
      </c>
      <c r="B6404" s="2" t="s">
        <v>537</v>
      </c>
      <c r="C6404" s="4">
        <v>5302</v>
      </c>
      <c r="D6404" s="2" t="s">
        <v>94</v>
      </c>
      <c r="E6404" s="2" t="s">
        <v>452</v>
      </c>
      <c r="F6404" s="23" t="str">
        <f t="shared" ref="F6404:F6467" si="302">IF(LEFT(E6404,3)="ida","ida","volta")</f>
        <v>ida</v>
      </c>
      <c r="G6404" s="4">
        <v>7</v>
      </c>
      <c r="H6404" s="2" t="s">
        <v>505</v>
      </c>
      <c r="I6404" s="2" t="s">
        <v>504</v>
      </c>
      <c r="J6404" s="23" t="str">
        <f t="shared" si="300"/>
        <v>UTB5302ida7</v>
      </c>
      <c r="K6404" s="32" t="str">
        <f t="shared" si="301"/>
        <v>TERMINAL VALPARAÍSO 2/PERÍMETRO URBANO DO VALPARAÍSO (CÉU AZUL - 2ª/3ª ETAPA)/BR-040/EPIA/EPIA/EPIA/PARKSHOPPING</v>
      </c>
    </row>
    <row r="6405" spans="1:11" x14ac:dyDescent="0.2">
      <c r="A6405" s="2" t="s">
        <v>840</v>
      </c>
      <c r="B6405" s="2" t="s">
        <v>537</v>
      </c>
      <c r="C6405" s="4">
        <v>5302</v>
      </c>
      <c r="D6405" s="2" t="s">
        <v>94</v>
      </c>
      <c r="E6405" s="2" t="s">
        <v>452</v>
      </c>
      <c r="F6405" s="23" t="str">
        <f t="shared" si="302"/>
        <v>ida</v>
      </c>
      <c r="G6405" s="4">
        <v>8</v>
      </c>
      <c r="H6405" s="2" t="s">
        <v>517</v>
      </c>
      <c r="I6405" s="2" t="s">
        <v>541</v>
      </c>
      <c r="J6405" s="23" t="str">
        <f t="shared" si="300"/>
        <v>UTB5302ida8</v>
      </c>
      <c r="K6405" s="32" t="str">
        <f t="shared" si="301"/>
        <v>TERMINAL VALPARAÍSO 2/PERÍMETRO URBANO DO VALPARAÍSO (CÉU AZUL - 2ª/3ª ETAPA)/BR-040/EPIA/EPIA/EPIA/PARKSHOPPING/EPIG</v>
      </c>
    </row>
    <row r="6406" spans="1:11" x14ac:dyDescent="0.2">
      <c r="A6406" s="2" t="s">
        <v>840</v>
      </c>
      <c r="B6406" s="2" t="s">
        <v>537</v>
      </c>
      <c r="C6406" s="4">
        <v>5302</v>
      </c>
      <c r="D6406" s="2" t="s">
        <v>94</v>
      </c>
      <c r="E6406" s="2" t="s">
        <v>452</v>
      </c>
      <c r="F6406" s="23" t="str">
        <f t="shared" si="302"/>
        <v>ida</v>
      </c>
      <c r="G6406" s="4">
        <v>9</v>
      </c>
      <c r="H6406" s="2" t="s">
        <v>517</v>
      </c>
      <c r="I6406" s="2" t="s">
        <v>540</v>
      </c>
      <c r="J6406" s="23" t="str">
        <f t="shared" si="300"/>
        <v>UTB5302ida9</v>
      </c>
      <c r="K6406" s="32" t="str">
        <f t="shared" si="301"/>
        <v>TERMINAL VALPARAÍSO 2/PERÍMETRO URBANO DO VALPARAÍSO (CÉU AZUL - 2ª/3ª ETAPA)/BR-040/EPIA/EPIA/EPIA/PARKSHOPPING/EPIG/EPIG</v>
      </c>
    </row>
    <row r="6407" spans="1:11" x14ac:dyDescent="0.2">
      <c r="A6407" s="2" t="s">
        <v>840</v>
      </c>
      <c r="B6407" s="2" t="s">
        <v>537</v>
      </c>
      <c r="C6407" s="4">
        <v>5302</v>
      </c>
      <c r="D6407" s="2" t="s">
        <v>94</v>
      </c>
      <c r="E6407" s="2" t="s">
        <v>452</v>
      </c>
      <c r="F6407" s="23" t="str">
        <f t="shared" si="302"/>
        <v>ida</v>
      </c>
      <c r="G6407" s="4">
        <v>10</v>
      </c>
      <c r="H6407" s="2" t="s">
        <v>537</v>
      </c>
      <c r="I6407" s="2" t="s">
        <v>481</v>
      </c>
      <c r="J6407" s="23" t="str">
        <f t="shared" si="300"/>
        <v>UTB5302ida10</v>
      </c>
      <c r="K6407" s="32" t="str">
        <f t="shared" si="301"/>
        <v>TERMINAL VALPARAÍSO 2/PERÍMETRO URBANO DO VALPARAÍSO (CÉU AZUL - 2ª/3ª ETAPA)/BR-040/EPIA/EPIA/EPIA/PARKSHOPPING/EPIG/EPIG/S I G</v>
      </c>
    </row>
    <row r="6408" spans="1:11" x14ac:dyDescent="0.2">
      <c r="A6408" s="2" t="s">
        <v>840</v>
      </c>
      <c r="B6408" s="2" t="s">
        <v>537</v>
      </c>
      <c r="C6408" s="4">
        <v>5302</v>
      </c>
      <c r="D6408" s="2" t="s">
        <v>94</v>
      </c>
      <c r="E6408" s="2" t="s">
        <v>452</v>
      </c>
      <c r="F6408" s="23" t="str">
        <f t="shared" si="302"/>
        <v>ida</v>
      </c>
      <c r="G6408" s="4">
        <v>11</v>
      </c>
      <c r="H6408" s="2" t="s">
        <v>773</v>
      </c>
      <c r="I6408" s="2" t="s">
        <v>481</v>
      </c>
      <c r="J6408" s="23" t="str">
        <f t="shared" si="300"/>
        <v>UTB5302ida11</v>
      </c>
      <c r="K6408" s="32" t="str">
        <f t="shared" si="301"/>
        <v>TERMINAL VALPARAÍSO 2/PERÍMETRO URBANO DO VALPARAÍSO (CÉU AZUL - 2ª/3ª ETAPA)/BR-040/EPIA/EPIA/EPIA/PARKSHOPPING/EPIG/EPIG/S I G/PALÁCIO DO BURITI</v>
      </c>
    </row>
    <row r="6409" spans="1:11" x14ac:dyDescent="0.2">
      <c r="A6409" s="2" t="s">
        <v>840</v>
      </c>
      <c r="B6409" s="2" t="s">
        <v>537</v>
      </c>
      <c r="C6409" s="4">
        <v>5302</v>
      </c>
      <c r="D6409" s="2" t="s">
        <v>94</v>
      </c>
      <c r="E6409" s="2" t="s">
        <v>452</v>
      </c>
      <c r="F6409" s="23" t="str">
        <f t="shared" si="302"/>
        <v>ida</v>
      </c>
      <c r="G6409" s="4">
        <v>12</v>
      </c>
      <c r="H6409" s="2" t="s">
        <v>538</v>
      </c>
      <c r="I6409" s="2" t="s">
        <v>481</v>
      </c>
      <c r="J6409" s="23" t="str">
        <f t="shared" si="300"/>
        <v>UTB5302ida12</v>
      </c>
      <c r="K6409" s="32" t="str">
        <f t="shared" si="301"/>
        <v>TERMINAL VALPARAÍSO 2/PERÍMETRO URBANO DO VALPARAÍSO (CÉU AZUL - 2ª/3ª ETAPA)/BR-040/EPIA/EPIA/EPIA/PARKSHOPPING/EPIG/EPIG/S I G/PALÁCIO DO BURITI/EIXO MONUMENTAL</v>
      </c>
    </row>
    <row r="6410" spans="1:11" x14ac:dyDescent="0.2">
      <c r="A6410" s="2" t="s">
        <v>840</v>
      </c>
      <c r="B6410" s="2" t="s">
        <v>537</v>
      </c>
      <c r="C6410" s="4">
        <v>5302</v>
      </c>
      <c r="D6410" s="2" t="s">
        <v>94</v>
      </c>
      <c r="E6410" s="2" t="s">
        <v>452</v>
      </c>
      <c r="F6410" s="23" t="str">
        <f t="shared" si="302"/>
        <v>ida</v>
      </c>
      <c r="G6410" s="4">
        <v>13</v>
      </c>
      <c r="H6410" s="2" t="s">
        <v>654</v>
      </c>
      <c r="I6410" s="2" t="s">
        <v>481</v>
      </c>
      <c r="J6410" s="23" t="str">
        <f t="shared" si="300"/>
        <v>UTB5302ida13</v>
      </c>
      <c r="K6410" s="32" t="str">
        <f t="shared" si="301"/>
        <v>TERMINAL VALPARAÍSO 2/PERÍMETRO URBANO DO VALPARAÍSO (CÉU AZUL - 2ª/3ª ETAPA)/BR-040/EPIA/EPIA/EPIA/PARKSHOPPING/EPIG/EPIG/S I G/PALÁCIO DO BURITI/EIXO MONUMENTAL/TORRE DE TV</v>
      </c>
    </row>
    <row r="6411" spans="1:11" x14ac:dyDescent="0.2">
      <c r="A6411" s="2" t="s">
        <v>840</v>
      </c>
      <c r="B6411" s="2" t="s">
        <v>537</v>
      </c>
      <c r="C6411" s="4">
        <v>5302</v>
      </c>
      <c r="D6411" s="2" t="s">
        <v>94</v>
      </c>
      <c r="E6411" s="2" t="s">
        <v>469</v>
      </c>
      <c r="F6411" s="23" t="str">
        <f t="shared" si="302"/>
        <v>volta</v>
      </c>
      <c r="G6411" s="4">
        <v>1</v>
      </c>
      <c r="H6411" s="2" t="s">
        <v>654</v>
      </c>
      <c r="I6411" s="2" t="s">
        <v>481</v>
      </c>
      <c r="J6411" s="23" t="str">
        <f t="shared" si="300"/>
        <v>UTB5302volta1</v>
      </c>
      <c r="K6411" s="32" t="str">
        <f t="shared" si="301"/>
        <v>TORRE DE TV</v>
      </c>
    </row>
    <row r="6412" spans="1:11" x14ac:dyDescent="0.2">
      <c r="A6412" s="2" t="s">
        <v>840</v>
      </c>
      <c r="B6412" s="2" t="s">
        <v>537</v>
      </c>
      <c r="C6412" s="4">
        <v>5302</v>
      </c>
      <c r="D6412" s="2" t="s">
        <v>94</v>
      </c>
      <c r="E6412" s="2" t="s">
        <v>469</v>
      </c>
      <c r="F6412" s="23" t="str">
        <f t="shared" si="302"/>
        <v>volta</v>
      </c>
      <c r="G6412" s="4">
        <v>2</v>
      </c>
      <c r="H6412" s="2" t="s">
        <v>538</v>
      </c>
      <c r="I6412" s="2" t="s">
        <v>481</v>
      </c>
      <c r="J6412" s="23" t="str">
        <f t="shared" si="300"/>
        <v>UTB5302volta2</v>
      </c>
      <c r="K6412" s="32" t="str">
        <f t="shared" si="301"/>
        <v>TORRE DE TV/EIXO MONUMENTAL</v>
      </c>
    </row>
    <row r="6413" spans="1:11" x14ac:dyDescent="0.2">
      <c r="A6413" s="2" t="s">
        <v>840</v>
      </c>
      <c r="B6413" s="2" t="s">
        <v>537</v>
      </c>
      <c r="C6413" s="4">
        <v>5302</v>
      </c>
      <c r="D6413" s="2" t="s">
        <v>94</v>
      </c>
      <c r="E6413" s="2" t="s">
        <v>469</v>
      </c>
      <c r="F6413" s="23" t="str">
        <f t="shared" si="302"/>
        <v>volta</v>
      </c>
      <c r="G6413" s="4">
        <v>3</v>
      </c>
      <c r="H6413" s="2" t="s">
        <v>773</v>
      </c>
      <c r="I6413" s="2" t="s">
        <v>481</v>
      </c>
      <c r="J6413" s="23" t="str">
        <f t="shared" si="300"/>
        <v>UTB5302volta3</v>
      </c>
      <c r="K6413" s="32" t="str">
        <f t="shared" si="301"/>
        <v>TORRE DE TV/EIXO MONUMENTAL/PALÁCIO DO BURITI</v>
      </c>
    </row>
    <row r="6414" spans="1:11" x14ac:dyDescent="0.2">
      <c r="A6414" s="2" t="s">
        <v>840</v>
      </c>
      <c r="B6414" s="2" t="s">
        <v>537</v>
      </c>
      <c r="C6414" s="4">
        <v>5302</v>
      </c>
      <c r="D6414" s="2" t="s">
        <v>94</v>
      </c>
      <c r="E6414" s="2" t="s">
        <v>469</v>
      </c>
      <c r="F6414" s="23" t="str">
        <f t="shared" si="302"/>
        <v>volta</v>
      </c>
      <c r="G6414" s="4">
        <v>4</v>
      </c>
      <c r="H6414" s="2" t="s">
        <v>537</v>
      </c>
      <c r="I6414" s="2" t="s">
        <v>481</v>
      </c>
      <c r="J6414" s="23" t="str">
        <f t="shared" si="300"/>
        <v>UTB5302volta4</v>
      </c>
      <c r="K6414" s="32" t="str">
        <f t="shared" si="301"/>
        <v>TORRE DE TV/EIXO MONUMENTAL/PALÁCIO DO BURITI/S I G</v>
      </c>
    </row>
    <row r="6415" spans="1:11" x14ac:dyDescent="0.2">
      <c r="A6415" s="2" t="s">
        <v>840</v>
      </c>
      <c r="B6415" s="2" t="s">
        <v>537</v>
      </c>
      <c r="C6415" s="4">
        <v>5302</v>
      </c>
      <c r="D6415" s="2" t="s">
        <v>94</v>
      </c>
      <c r="E6415" s="2" t="s">
        <v>469</v>
      </c>
      <c r="F6415" s="23" t="str">
        <f t="shared" si="302"/>
        <v>volta</v>
      </c>
      <c r="G6415" s="4">
        <v>5</v>
      </c>
      <c r="H6415" s="2" t="s">
        <v>517</v>
      </c>
      <c r="I6415" s="2" t="s">
        <v>540</v>
      </c>
      <c r="J6415" s="23" t="str">
        <f t="shared" si="300"/>
        <v>UTB5302volta5</v>
      </c>
      <c r="K6415" s="32" t="str">
        <f t="shared" si="301"/>
        <v>TORRE DE TV/EIXO MONUMENTAL/PALÁCIO DO BURITI/S I G/EPIG</v>
      </c>
    </row>
    <row r="6416" spans="1:11" x14ac:dyDescent="0.2">
      <c r="A6416" s="2" t="s">
        <v>840</v>
      </c>
      <c r="B6416" s="2" t="s">
        <v>537</v>
      </c>
      <c r="C6416" s="4">
        <v>5302</v>
      </c>
      <c r="D6416" s="2" t="s">
        <v>94</v>
      </c>
      <c r="E6416" s="2" t="s">
        <v>469</v>
      </c>
      <c r="F6416" s="23" t="str">
        <f t="shared" si="302"/>
        <v>volta</v>
      </c>
      <c r="G6416" s="4">
        <v>6</v>
      </c>
      <c r="H6416" s="2" t="s">
        <v>517</v>
      </c>
      <c r="I6416" s="2" t="s">
        <v>541</v>
      </c>
      <c r="J6416" s="23" t="str">
        <f t="shared" si="300"/>
        <v>UTB5302volta6</v>
      </c>
      <c r="K6416" s="32" t="str">
        <f t="shared" si="301"/>
        <v>TORRE DE TV/EIXO MONUMENTAL/PALÁCIO DO BURITI/S I G/EPIG/EPIG</v>
      </c>
    </row>
    <row r="6417" spans="1:11" x14ac:dyDescent="0.2">
      <c r="A6417" s="2" t="s">
        <v>840</v>
      </c>
      <c r="B6417" s="2" t="s">
        <v>537</v>
      </c>
      <c r="C6417" s="4">
        <v>5302</v>
      </c>
      <c r="D6417" s="2" t="s">
        <v>94</v>
      </c>
      <c r="E6417" s="2" t="s">
        <v>469</v>
      </c>
      <c r="F6417" s="23" t="str">
        <f t="shared" si="302"/>
        <v>volta</v>
      </c>
      <c r="G6417" s="4">
        <v>7</v>
      </c>
      <c r="H6417" s="2" t="s">
        <v>505</v>
      </c>
      <c r="I6417" s="2" t="s">
        <v>504</v>
      </c>
      <c r="J6417" s="23" t="str">
        <f t="shared" si="300"/>
        <v>UTB5302volta7</v>
      </c>
      <c r="K6417" s="32" t="str">
        <f t="shared" si="301"/>
        <v>TORRE DE TV/EIXO MONUMENTAL/PALÁCIO DO BURITI/S I G/EPIG/EPIG/PARKSHOPPING</v>
      </c>
    </row>
    <row r="6418" spans="1:11" x14ac:dyDescent="0.2">
      <c r="A6418" s="2" t="s">
        <v>840</v>
      </c>
      <c r="B6418" s="2" t="s">
        <v>537</v>
      </c>
      <c r="C6418" s="4">
        <v>5302</v>
      </c>
      <c r="D6418" s="2" t="s">
        <v>94</v>
      </c>
      <c r="E6418" s="2" t="s">
        <v>469</v>
      </c>
      <c r="F6418" s="23" t="str">
        <f t="shared" si="302"/>
        <v>volta</v>
      </c>
      <c r="G6418" s="4">
        <v>8</v>
      </c>
      <c r="H6418" s="2" t="s">
        <v>463</v>
      </c>
      <c r="I6418" s="2" t="s">
        <v>504</v>
      </c>
      <c r="J6418" s="23" t="str">
        <f t="shared" si="300"/>
        <v>UTB5302volta8</v>
      </c>
      <c r="K6418" s="32" t="str">
        <f t="shared" si="301"/>
        <v>TORRE DE TV/EIXO MONUMENTAL/PALÁCIO DO BURITI/S I G/EPIG/EPIG/PARKSHOPPING/EPIA</v>
      </c>
    </row>
    <row r="6419" spans="1:11" x14ac:dyDescent="0.2">
      <c r="A6419" s="2" t="s">
        <v>840</v>
      </c>
      <c r="B6419" s="2" t="s">
        <v>537</v>
      </c>
      <c r="C6419" s="4">
        <v>5302</v>
      </c>
      <c r="D6419" s="2" t="s">
        <v>94</v>
      </c>
      <c r="E6419" s="2" t="s">
        <v>469</v>
      </c>
      <c r="F6419" s="23" t="str">
        <f t="shared" si="302"/>
        <v>volta</v>
      </c>
      <c r="G6419" s="4">
        <v>9</v>
      </c>
      <c r="H6419" s="2" t="s">
        <v>463</v>
      </c>
      <c r="I6419" s="2" t="s">
        <v>707</v>
      </c>
      <c r="J6419" s="23" t="str">
        <f t="shared" si="300"/>
        <v>UTB5302volta9</v>
      </c>
      <c r="K6419" s="32" t="str">
        <f t="shared" si="301"/>
        <v>TORRE DE TV/EIXO MONUMENTAL/PALÁCIO DO BURITI/S I G/EPIG/EPIG/PARKSHOPPING/EPIA/EPIA</v>
      </c>
    </row>
    <row r="6420" spans="1:11" x14ac:dyDescent="0.2">
      <c r="A6420" s="2" t="s">
        <v>840</v>
      </c>
      <c r="B6420" s="2" t="s">
        <v>537</v>
      </c>
      <c r="C6420" s="4">
        <v>5302</v>
      </c>
      <c r="D6420" s="2" t="s">
        <v>94</v>
      </c>
      <c r="E6420" s="2" t="s">
        <v>469</v>
      </c>
      <c r="F6420" s="23" t="str">
        <f t="shared" si="302"/>
        <v>volta</v>
      </c>
      <c r="G6420" s="4">
        <v>10</v>
      </c>
      <c r="H6420" s="2" t="s">
        <v>463</v>
      </c>
      <c r="I6420" s="2" t="s">
        <v>811</v>
      </c>
      <c r="J6420" s="23" t="str">
        <f t="shared" si="300"/>
        <v>UTB5302volta10</v>
      </c>
      <c r="K6420" s="32" t="str">
        <f t="shared" si="301"/>
        <v>TORRE DE TV/EIXO MONUMENTAL/PALÁCIO DO BURITI/S I G/EPIG/EPIG/PARKSHOPPING/EPIA/EPIA/EPIA</v>
      </c>
    </row>
    <row r="6421" spans="1:11" x14ac:dyDescent="0.2">
      <c r="A6421" s="2" t="s">
        <v>840</v>
      </c>
      <c r="B6421" s="2" t="s">
        <v>537</v>
      </c>
      <c r="C6421" s="4">
        <v>5302</v>
      </c>
      <c r="D6421" s="2" t="s">
        <v>94</v>
      </c>
      <c r="E6421" s="2" t="s">
        <v>469</v>
      </c>
      <c r="F6421" s="23" t="str">
        <f t="shared" si="302"/>
        <v>volta</v>
      </c>
      <c r="G6421" s="4">
        <v>11</v>
      </c>
      <c r="H6421" s="2" t="s">
        <v>809</v>
      </c>
      <c r="I6421" s="2" t="s">
        <v>810</v>
      </c>
      <c r="J6421" s="23" t="str">
        <f t="shared" si="300"/>
        <v>UTB5302volta11</v>
      </c>
      <c r="K6421" s="32" t="str">
        <f t="shared" si="301"/>
        <v>TORRE DE TV/EIXO MONUMENTAL/PALÁCIO DO BURITI/S I G/EPIG/EPIG/PARKSHOPPING/EPIA/EPIA/EPIA/BR-040</v>
      </c>
    </row>
    <row r="6422" spans="1:11" x14ac:dyDescent="0.2">
      <c r="A6422" s="2" t="s">
        <v>840</v>
      </c>
      <c r="B6422" s="2" t="s">
        <v>537</v>
      </c>
      <c r="C6422" s="4">
        <v>5302</v>
      </c>
      <c r="D6422" s="2" t="s">
        <v>94</v>
      </c>
      <c r="E6422" s="2" t="s">
        <v>469</v>
      </c>
      <c r="F6422" s="23" t="str">
        <f t="shared" si="302"/>
        <v>volta</v>
      </c>
      <c r="G6422" s="4">
        <v>12</v>
      </c>
      <c r="H6422" s="2" t="s">
        <v>855</v>
      </c>
      <c r="I6422" s="2" t="s">
        <v>842</v>
      </c>
      <c r="J6422" s="23" t="str">
        <f t="shared" si="300"/>
        <v>UTB5302volta12</v>
      </c>
      <c r="K6422" s="32" t="str">
        <f t="shared" si="301"/>
        <v>TORRE DE TV/EIXO MONUMENTAL/PALÁCIO DO BURITI/S I G/EPIG/EPIG/PARKSHOPPING/EPIA/EPIA/EPIA/BR-040/PERÍMETRO URBANO DO VALPARAÍSO (CÉU AZUL - 2ª/3ª ETAPA)</v>
      </c>
    </row>
    <row r="6423" spans="1:11" x14ac:dyDescent="0.2">
      <c r="A6423" s="2" t="s">
        <v>840</v>
      </c>
      <c r="B6423" s="2" t="s">
        <v>537</v>
      </c>
      <c r="C6423" s="4">
        <v>5302</v>
      </c>
      <c r="D6423" s="2" t="s">
        <v>94</v>
      </c>
      <c r="E6423" s="2" t="s">
        <v>469</v>
      </c>
      <c r="F6423" s="23" t="str">
        <f t="shared" si="302"/>
        <v>volta</v>
      </c>
      <c r="G6423" s="4">
        <v>13</v>
      </c>
      <c r="H6423" s="2" t="s">
        <v>841</v>
      </c>
      <c r="I6423" s="2" t="s">
        <v>842</v>
      </c>
      <c r="J6423" s="23" t="str">
        <f t="shared" si="300"/>
        <v>UTB5302volta13</v>
      </c>
      <c r="K6423" s="32" t="str">
        <f t="shared" si="301"/>
        <v>TORRE DE TV/EIXO MONUMENTAL/PALÁCIO DO BURITI/S I G/EPIG/EPIG/PARKSHOPPING/EPIA/EPIA/EPIA/BR-040/PERÍMETRO URBANO DO VALPARAÍSO (CÉU AZUL - 2ª/3ª ETAPA)/TERMINAL VALPARAÍSO 2</v>
      </c>
    </row>
    <row r="6424" spans="1:11" x14ac:dyDescent="0.2">
      <c r="A6424" s="2" t="s">
        <v>840</v>
      </c>
      <c r="B6424" s="2" t="s">
        <v>537</v>
      </c>
      <c r="C6424" s="4">
        <v>5304</v>
      </c>
      <c r="D6424" s="2" t="s">
        <v>80</v>
      </c>
      <c r="E6424" s="2" t="s">
        <v>452</v>
      </c>
      <c r="F6424" s="23" t="str">
        <f t="shared" si="302"/>
        <v>ida</v>
      </c>
      <c r="G6424" s="4">
        <v>1</v>
      </c>
      <c r="H6424" s="2" t="s">
        <v>841</v>
      </c>
      <c r="I6424" s="2" t="s">
        <v>842</v>
      </c>
      <c r="J6424" s="23" t="str">
        <f t="shared" si="300"/>
        <v>CT EXPRESSO5304ida1</v>
      </c>
      <c r="K6424" s="32" t="str">
        <f t="shared" si="301"/>
        <v>TERMINAL VALPARAÍSO 2</v>
      </c>
    </row>
    <row r="6425" spans="1:11" x14ac:dyDescent="0.2">
      <c r="A6425" s="2" t="s">
        <v>840</v>
      </c>
      <c r="B6425" s="2" t="s">
        <v>537</v>
      </c>
      <c r="C6425" s="4">
        <v>5304</v>
      </c>
      <c r="D6425" s="2" t="s">
        <v>80</v>
      </c>
      <c r="E6425" s="2" t="s">
        <v>452</v>
      </c>
      <c r="F6425" s="23" t="str">
        <f t="shared" si="302"/>
        <v>ida</v>
      </c>
      <c r="G6425" s="4">
        <v>2</v>
      </c>
      <c r="H6425" s="2" t="s">
        <v>854</v>
      </c>
      <c r="I6425" s="2" t="s">
        <v>842</v>
      </c>
      <c r="J6425" s="23" t="str">
        <f t="shared" si="300"/>
        <v>CT EXPRESSO5304ida2</v>
      </c>
      <c r="K6425" s="32" t="str">
        <f t="shared" si="301"/>
        <v>TERMINAL VALPARAÍSO 2/VALPARAÍSO 1 E 2</v>
      </c>
    </row>
    <row r="6426" spans="1:11" x14ac:dyDescent="0.2">
      <c r="A6426" s="2" t="s">
        <v>840</v>
      </c>
      <c r="B6426" s="2" t="s">
        <v>537</v>
      </c>
      <c r="C6426" s="4">
        <v>5304</v>
      </c>
      <c r="D6426" s="2" t="s">
        <v>80</v>
      </c>
      <c r="E6426" s="2" t="s">
        <v>452</v>
      </c>
      <c r="F6426" s="23" t="str">
        <f t="shared" si="302"/>
        <v>ida</v>
      </c>
      <c r="G6426" s="4">
        <v>3</v>
      </c>
      <c r="H6426" s="2" t="s">
        <v>843</v>
      </c>
      <c r="I6426" s="2" t="s">
        <v>842</v>
      </c>
      <c r="J6426" s="23" t="str">
        <f t="shared" si="300"/>
        <v>CT EXPRESSO5304ida3</v>
      </c>
      <c r="K6426" s="32" t="str">
        <f t="shared" si="301"/>
        <v>TERMINAL VALPARAÍSO 2/VALPARAÍSO 1 E 2/PERÍMETRO URBANO DO VALPARAÍSO (CÉU AZUL)</v>
      </c>
    </row>
    <row r="6427" spans="1:11" x14ac:dyDescent="0.2">
      <c r="A6427" s="2" t="s">
        <v>840</v>
      </c>
      <c r="B6427" s="2" t="s">
        <v>537</v>
      </c>
      <c r="C6427" s="4">
        <v>5304</v>
      </c>
      <c r="D6427" s="2" t="s">
        <v>80</v>
      </c>
      <c r="E6427" s="2" t="s">
        <v>452</v>
      </c>
      <c r="F6427" s="23" t="str">
        <f t="shared" si="302"/>
        <v>ida</v>
      </c>
      <c r="G6427" s="4">
        <v>4</v>
      </c>
      <c r="H6427" s="2" t="s">
        <v>809</v>
      </c>
      <c r="I6427" s="2" t="s">
        <v>810</v>
      </c>
      <c r="J6427" s="23" t="str">
        <f t="shared" si="300"/>
        <v>CT EXPRESSO5304ida4</v>
      </c>
      <c r="K6427" s="32" t="str">
        <f t="shared" si="301"/>
        <v>TERMINAL VALPARAÍSO 2/VALPARAÍSO 1 E 2/PERÍMETRO URBANO DO VALPARAÍSO (CÉU AZUL)/BR-040</v>
      </c>
    </row>
    <row r="6428" spans="1:11" x14ac:dyDescent="0.2">
      <c r="A6428" s="2" t="s">
        <v>840</v>
      </c>
      <c r="B6428" s="2" t="s">
        <v>537</v>
      </c>
      <c r="C6428" s="4">
        <v>5304</v>
      </c>
      <c r="D6428" s="2" t="s">
        <v>80</v>
      </c>
      <c r="E6428" s="2" t="s">
        <v>452</v>
      </c>
      <c r="F6428" s="23" t="str">
        <f t="shared" si="302"/>
        <v>ida</v>
      </c>
      <c r="G6428" s="4">
        <v>5</v>
      </c>
      <c r="H6428" s="2" t="s">
        <v>463</v>
      </c>
      <c r="I6428" s="2" t="s">
        <v>811</v>
      </c>
      <c r="J6428" s="23" t="str">
        <f t="shared" si="300"/>
        <v>CT EXPRESSO5304ida5</v>
      </c>
      <c r="K6428" s="32" t="str">
        <f t="shared" si="301"/>
        <v>TERMINAL VALPARAÍSO 2/VALPARAÍSO 1 E 2/PERÍMETRO URBANO DO VALPARAÍSO (CÉU AZUL)/BR-040/EPIA</v>
      </c>
    </row>
    <row r="6429" spans="1:11" x14ac:dyDescent="0.2">
      <c r="A6429" s="2" t="s">
        <v>840</v>
      </c>
      <c r="B6429" s="2" t="s">
        <v>537</v>
      </c>
      <c r="C6429" s="4">
        <v>5304</v>
      </c>
      <c r="D6429" s="2" t="s">
        <v>80</v>
      </c>
      <c r="E6429" s="2" t="s">
        <v>452</v>
      </c>
      <c r="F6429" s="23" t="str">
        <f t="shared" si="302"/>
        <v>ida</v>
      </c>
      <c r="G6429" s="4">
        <v>6</v>
      </c>
      <c r="H6429" s="2" t="s">
        <v>463</v>
      </c>
      <c r="I6429" s="2" t="s">
        <v>707</v>
      </c>
      <c r="J6429" s="23" t="str">
        <f t="shared" si="300"/>
        <v>CT EXPRESSO5304ida6</v>
      </c>
      <c r="K6429" s="32" t="str">
        <f t="shared" si="301"/>
        <v>TERMINAL VALPARAÍSO 2/VALPARAÍSO 1 E 2/PERÍMETRO URBANO DO VALPARAÍSO (CÉU AZUL)/BR-040/EPIA/EPIA</v>
      </c>
    </row>
    <row r="6430" spans="1:11" x14ac:dyDescent="0.2">
      <c r="A6430" s="2" t="s">
        <v>840</v>
      </c>
      <c r="B6430" s="2" t="s">
        <v>537</v>
      </c>
      <c r="C6430" s="4">
        <v>5304</v>
      </c>
      <c r="D6430" s="2" t="s">
        <v>80</v>
      </c>
      <c r="E6430" s="2" t="s">
        <v>452</v>
      </c>
      <c r="F6430" s="23" t="str">
        <f t="shared" si="302"/>
        <v>ida</v>
      </c>
      <c r="G6430" s="4">
        <v>7</v>
      </c>
      <c r="H6430" s="2" t="s">
        <v>463</v>
      </c>
      <c r="I6430" s="2" t="s">
        <v>504</v>
      </c>
      <c r="J6430" s="23" t="str">
        <f t="shared" si="300"/>
        <v>CT EXPRESSO5304ida7</v>
      </c>
      <c r="K6430" s="32" t="str">
        <f t="shared" si="301"/>
        <v>TERMINAL VALPARAÍSO 2/VALPARAÍSO 1 E 2/PERÍMETRO URBANO DO VALPARAÍSO (CÉU AZUL)/BR-040/EPIA/EPIA/EPIA</v>
      </c>
    </row>
    <row r="6431" spans="1:11" x14ac:dyDescent="0.2">
      <c r="A6431" s="2" t="s">
        <v>840</v>
      </c>
      <c r="B6431" s="2" t="s">
        <v>537</v>
      </c>
      <c r="C6431" s="4">
        <v>5304</v>
      </c>
      <c r="D6431" s="2" t="s">
        <v>80</v>
      </c>
      <c r="E6431" s="2" t="s">
        <v>452</v>
      </c>
      <c r="F6431" s="23" t="str">
        <f t="shared" si="302"/>
        <v>ida</v>
      </c>
      <c r="G6431" s="4">
        <v>8</v>
      </c>
      <c r="H6431" s="2" t="s">
        <v>505</v>
      </c>
      <c r="I6431" s="2" t="s">
        <v>504</v>
      </c>
      <c r="J6431" s="23" t="str">
        <f t="shared" si="300"/>
        <v>CT EXPRESSO5304ida8</v>
      </c>
      <c r="K6431" s="32" t="str">
        <f t="shared" si="301"/>
        <v>TERMINAL VALPARAÍSO 2/VALPARAÍSO 1 E 2/PERÍMETRO URBANO DO VALPARAÍSO (CÉU AZUL)/BR-040/EPIA/EPIA/EPIA/PARKSHOPPING</v>
      </c>
    </row>
    <row r="6432" spans="1:11" x14ac:dyDescent="0.2">
      <c r="A6432" s="2" t="s">
        <v>840</v>
      </c>
      <c r="B6432" s="2" t="s">
        <v>537</v>
      </c>
      <c r="C6432" s="4">
        <v>5304</v>
      </c>
      <c r="D6432" s="2" t="s">
        <v>80</v>
      </c>
      <c r="E6432" s="2" t="s">
        <v>452</v>
      </c>
      <c r="F6432" s="23" t="str">
        <f t="shared" si="302"/>
        <v>ida</v>
      </c>
      <c r="G6432" s="4">
        <v>9</v>
      </c>
      <c r="H6432" s="2" t="s">
        <v>517</v>
      </c>
      <c r="I6432" s="2" t="s">
        <v>541</v>
      </c>
      <c r="J6432" s="23" t="str">
        <f t="shared" si="300"/>
        <v>CT EXPRESSO5304ida9</v>
      </c>
      <c r="K6432" s="32" t="str">
        <f t="shared" si="301"/>
        <v>TERMINAL VALPARAÍSO 2/VALPARAÍSO 1 E 2/PERÍMETRO URBANO DO VALPARAÍSO (CÉU AZUL)/BR-040/EPIA/EPIA/EPIA/PARKSHOPPING/EPIG</v>
      </c>
    </row>
    <row r="6433" spans="1:11" x14ac:dyDescent="0.2">
      <c r="A6433" s="2" t="s">
        <v>840</v>
      </c>
      <c r="B6433" s="2" t="s">
        <v>537</v>
      </c>
      <c r="C6433" s="4">
        <v>5304</v>
      </c>
      <c r="D6433" s="2" t="s">
        <v>80</v>
      </c>
      <c r="E6433" s="2" t="s">
        <v>452</v>
      </c>
      <c r="F6433" s="23" t="str">
        <f t="shared" si="302"/>
        <v>ida</v>
      </c>
      <c r="G6433" s="4">
        <v>10</v>
      </c>
      <c r="H6433" s="2" t="s">
        <v>517</v>
      </c>
      <c r="I6433" s="2" t="s">
        <v>540</v>
      </c>
      <c r="J6433" s="23" t="str">
        <f t="shared" si="300"/>
        <v>CT EXPRESSO5304ida10</v>
      </c>
      <c r="K6433" s="32" t="str">
        <f t="shared" si="301"/>
        <v>TERMINAL VALPARAÍSO 2/VALPARAÍSO 1 E 2/PERÍMETRO URBANO DO VALPARAÍSO (CÉU AZUL)/BR-040/EPIA/EPIA/EPIA/PARKSHOPPING/EPIG/EPIG</v>
      </c>
    </row>
    <row r="6434" spans="1:11" x14ac:dyDescent="0.2">
      <c r="A6434" s="2" t="s">
        <v>840</v>
      </c>
      <c r="B6434" s="2" t="s">
        <v>537</v>
      </c>
      <c r="C6434" s="4">
        <v>5304</v>
      </c>
      <c r="D6434" s="2" t="s">
        <v>80</v>
      </c>
      <c r="E6434" s="2" t="s">
        <v>452</v>
      </c>
      <c r="F6434" s="23" t="str">
        <f t="shared" si="302"/>
        <v>ida</v>
      </c>
      <c r="G6434" s="4">
        <v>11</v>
      </c>
      <c r="H6434" s="2" t="s">
        <v>537</v>
      </c>
      <c r="I6434" s="2" t="s">
        <v>539</v>
      </c>
      <c r="J6434" s="23" t="str">
        <f t="shared" si="300"/>
        <v>CT EXPRESSO5304ida11</v>
      </c>
      <c r="K6434" s="32" t="str">
        <f t="shared" si="301"/>
        <v>TERMINAL VALPARAÍSO 2/VALPARAÍSO 1 E 2/PERÍMETRO URBANO DO VALPARAÍSO (CÉU AZUL)/BR-040/EPIA/EPIA/EPIA/PARKSHOPPING/EPIG/EPIG/S I G</v>
      </c>
    </row>
    <row r="6435" spans="1:11" x14ac:dyDescent="0.2">
      <c r="A6435" s="2" t="s">
        <v>840</v>
      </c>
      <c r="B6435" s="2" t="s">
        <v>537</v>
      </c>
      <c r="C6435" s="4">
        <v>5304</v>
      </c>
      <c r="D6435" s="2" t="s">
        <v>80</v>
      </c>
      <c r="E6435" s="2" t="s">
        <v>452</v>
      </c>
      <c r="F6435" s="23" t="str">
        <f t="shared" si="302"/>
        <v>ida</v>
      </c>
      <c r="G6435" s="4">
        <v>12</v>
      </c>
      <c r="H6435" s="2" t="s">
        <v>773</v>
      </c>
      <c r="I6435" s="2" t="s">
        <v>481</v>
      </c>
      <c r="J6435" s="23" t="str">
        <f t="shared" si="300"/>
        <v>CT EXPRESSO5304ida12</v>
      </c>
      <c r="K6435" s="32" t="str">
        <f t="shared" si="301"/>
        <v>TERMINAL VALPARAÍSO 2/VALPARAÍSO 1 E 2/PERÍMETRO URBANO DO VALPARAÍSO (CÉU AZUL)/BR-040/EPIA/EPIA/EPIA/PARKSHOPPING/EPIG/EPIG/S I G/PALÁCIO DO BURITI</v>
      </c>
    </row>
    <row r="6436" spans="1:11" x14ac:dyDescent="0.2">
      <c r="A6436" s="2" t="s">
        <v>840</v>
      </c>
      <c r="B6436" s="2" t="s">
        <v>537</v>
      </c>
      <c r="C6436" s="4">
        <v>5304</v>
      </c>
      <c r="D6436" s="2" t="s">
        <v>80</v>
      </c>
      <c r="E6436" s="2" t="s">
        <v>452</v>
      </c>
      <c r="F6436" s="23" t="str">
        <f t="shared" si="302"/>
        <v>ida</v>
      </c>
      <c r="G6436" s="4">
        <v>13</v>
      </c>
      <c r="H6436" s="2" t="s">
        <v>538</v>
      </c>
      <c r="I6436" s="2" t="s">
        <v>481</v>
      </c>
      <c r="J6436" s="23" t="str">
        <f t="shared" si="300"/>
        <v>CT EXPRESSO5304ida13</v>
      </c>
      <c r="K6436" s="32" t="str">
        <f t="shared" si="301"/>
        <v>TERMINAL VALPARAÍSO 2/VALPARAÍSO 1 E 2/PERÍMETRO URBANO DO VALPARAÍSO (CÉU AZUL)/BR-040/EPIA/EPIA/EPIA/PARKSHOPPING/EPIG/EPIG/S I G/PALÁCIO DO BURITI/EIXO MONUMENTAL</v>
      </c>
    </row>
    <row r="6437" spans="1:11" x14ac:dyDescent="0.2">
      <c r="A6437" s="2" t="s">
        <v>840</v>
      </c>
      <c r="B6437" s="2" t="s">
        <v>537</v>
      </c>
      <c r="C6437" s="4">
        <v>5304</v>
      </c>
      <c r="D6437" s="2" t="s">
        <v>80</v>
      </c>
      <c r="E6437" s="2" t="s">
        <v>452</v>
      </c>
      <c r="F6437" s="23" t="str">
        <f t="shared" si="302"/>
        <v>ida</v>
      </c>
      <c r="G6437" s="4">
        <v>14</v>
      </c>
      <c r="H6437" s="2" t="s">
        <v>654</v>
      </c>
      <c r="I6437" s="2" t="s">
        <v>481</v>
      </c>
      <c r="J6437" s="23" t="str">
        <f t="shared" si="300"/>
        <v>CT EXPRESSO5304ida14</v>
      </c>
      <c r="K6437" s="32" t="str">
        <f t="shared" si="301"/>
        <v>TERMINAL VALPARAÍSO 2/VALPARAÍSO 1 E 2/PERÍMETRO URBANO DO VALPARAÍSO (CÉU AZUL)/BR-040/EPIA/EPIA/EPIA/PARKSHOPPING/EPIG/EPIG/S I G/PALÁCIO DO BURITI/EIXO MONUMENTAL/TORRE DE TV</v>
      </c>
    </row>
    <row r="6438" spans="1:11" x14ac:dyDescent="0.2">
      <c r="A6438" s="2" t="s">
        <v>840</v>
      </c>
      <c r="B6438" s="2" t="s">
        <v>537</v>
      </c>
      <c r="C6438" s="4">
        <v>5304</v>
      </c>
      <c r="D6438" s="2" t="s">
        <v>80</v>
      </c>
      <c r="E6438" s="2" t="s">
        <v>469</v>
      </c>
      <c r="F6438" s="23" t="str">
        <f t="shared" si="302"/>
        <v>volta</v>
      </c>
      <c r="G6438" s="4">
        <v>1</v>
      </c>
      <c r="H6438" s="2" t="s">
        <v>654</v>
      </c>
      <c r="I6438" s="2" t="s">
        <v>481</v>
      </c>
      <c r="J6438" s="23" t="str">
        <f t="shared" si="300"/>
        <v>CT EXPRESSO5304volta1</v>
      </c>
      <c r="K6438" s="32" t="str">
        <f t="shared" si="301"/>
        <v>TORRE DE TV</v>
      </c>
    </row>
    <row r="6439" spans="1:11" x14ac:dyDescent="0.2">
      <c r="A6439" s="2" t="s">
        <v>840</v>
      </c>
      <c r="B6439" s="2" t="s">
        <v>537</v>
      </c>
      <c r="C6439" s="4">
        <v>5304</v>
      </c>
      <c r="D6439" s="2" t="s">
        <v>80</v>
      </c>
      <c r="E6439" s="2" t="s">
        <v>469</v>
      </c>
      <c r="F6439" s="23" t="str">
        <f t="shared" si="302"/>
        <v>volta</v>
      </c>
      <c r="G6439" s="4">
        <v>2</v>
      </c>
      <c r="H6439" s="2" t="s">
        <v>538</v>
      </c>
      <c r="I6439" s="2" t="s">
        <v>481</v>
      </c>
      <c r="J6439" s="23" t="str">
        <f t="shared" si="300"/>
        <v>CT EXPRESSO5304volta2</v>
      </c>
      <c r="K6439" s="32" t="str">
        <f t="shared" si="301"/>
        <v>TORRE DE TV/EIXO MONUMENTAL</v>
      </c>
    </row>
    <row r="6440" spans="1:11" x14ac:dyDescent="0.2">
      <c r="A6440" s="2" t="s">
        <v>840</v>
      </c>
      <c r="B6440" s="2" t="s">
        <v>537</v>
      </c>
      <c r="C6440" s="4">
        <v>5304</v>
      </c>
      <c r="D6440" s="2" t="s">
        <v>80</v>
      </c>
      <c r="E6440" s="2" t="s">
        <v>469</v>
      </c>
      <c r="F6440" s="23" t="str">
        <f t="shared" si="302"/>
        <v>volta</v>
      </c>
      <c r="G6440" s="4">
        <v>3</v>
      </c>
      <c r="H6440" s="2" t="s">
        <v>773</v>
      </c>
      <c r="I6440" s="2" t="s">
        <v>481</v>
      </c>
      <c r="J6440" s="23" t="str">
        <f t="shared" si="300"/>
        <v>CT EXPRESSO5304volta3</v>
      </c>
      <c r="K6440" s="32" t="str">
        <f t="shared" si="301"/>
        <v>TORRE DE TV/EIXO MONUMENTAL/PALÁCIO DO BURITI</v>
      </c>
    </row>
    <row r="6441" spans="1:11" x14ac:dyDescent="0.2">
      <c r="A6441" s="2" t="s">
        <v>840</v>
      </c>
      <c r="B6441" s="2" t="s">
        <v>537</v>
      </c>
      <c r="C6441" s="4">
        <v>5304</v>
      </c>
      <c r="D6441" s="2" t="s">
        <v>80</v>
      </c>
      <c r="E6441" s="2" t="s">
        <v>469</v>
      </c>
      <c r="F6441" s="23" t="str">
        <f t="shared" si="302"/>
        <v>volta</v>
      </c>
      <c r="G6441" s="4">
        <v>4</v>
      </c>
      <c r="H6441" s="2" t="s">
        <v>537</v>
      </c>
      <c r="I6441" s="2" t="s">
        <v>539</v>
      </c>
      <c r="J6441" s="23" t="str">
        <f t="shared" si="300"/>
        <v>CT EXPRESSO5304volta4</v>
      </c>
      <c r="K6441" s="32" t="str">
        <f t="shared" si="301"/>
        <v>TORRE DE TV/EIXO MONUMENTAL/PALÁCIO DO BURITI/S I G</v>
      </c>
    </row>
    <row r="6442" spans="1:11" x14ac:dyDescent="0.2">
      <c r="A6442" s="2" t="s">
        <v>840</v>
      </c>
      <c r="B6442" s="2" t="s">
        <v>537</v>
      </c>
      <c r="C6442" s="4">
        <v>5304</v>
      </c>
      <c r="D6442" s="2" t="s">
        <v>80</v>
      </c>
      <c r="E6442" s="2" t="s">
        <v>469</v>
      </c>
      <c r="F6442" s="23" t="str">
        <f t="shared" si="302"/>
        <v>volta</v>
      </c>
      <c r="G6442" s="4">
        <v>5</v>
      </c>
      <c r="H6442" s="2" t="s">
        <v>517</v>
      </c>
      <c r="I6442" s="2" t="s">
        <v>540</v>
      </c>
      <c r="J6442" s="23" t="str">
        <f t="shared" si="300"/>
        <v>CT EXPRESSO5304volta5</v>
      </c>
      <c r="K6442" s="32" t="str">
        <f t="shared" si="301"/>
        <v>TORRE DE TV/EIXO MONUMENTAL/PALÁCIO DO BURITI/S I G/EPIG</v>
      </c>
    </row>
    <row r="6443" spans="1:11" x14ac:dyDescent="0.2">
      <c r="A6443" s="2" t="s">
        <v>840</v>
      </c>
      <c r="B6443" s="2" t="s">
        <v>537</v>
      </c>
      <c r="C6443" s="4">
        <v>5304</v>
      </c>
      <c r="D6443" s="2" t="s">
        <v>80</v>
      </c>
      <c r="E6443" s="2" t="s">
        <v>469</v>
      </c>
      <c r="F6443" s="23" t="str">
        <f t="shared" si="302"/>
        <v>volta</v>
      </c>
      <c r="G6443" s="4">
        <v>6</v>
      </c>
      <c r="H6443" s="2" t="s">
        <v>517</v>
      </c>
      <c r="I6443" s="2" t="s">
        <v>541</v>
      </c>
      <c r="J6443" s="23" t="str">
        <f t="shared" si="300"/>
        <v>CT EXPRESSO5304volta6</v>
      </c>
      <c r="K6443" s="32" t="str">
        <f t="shared" si="301"/>
        <v>TORRE DE TV/EIXO MONUMENTAL/PALÁCIO DO BURITI/S I G/EPIG/EPIG</v>
      </c>
    </row>
    <row r="6444" spans="1:11" x14ac:dyDescent="0.2">
      <c r="A6444" s="2" t="s">
        <v>840</v>
      </c>
      <c r="B6444" s="2" t="s">
        <v>537</v>
      </c>
      <c r="C6444" s="4">
        <v>5304</v>
      </c>
      <c r="D6444" s="2" t="s">
        <v>80</v>
      </c>
      <c r="E6444" s="2" t="s">
        <v>469</v>
      </c>
      <c r="F6444" s="23" t="str">
        <f t="shared" si="302"/>
        <v>volta</v>
      </c>
      <c r="G6444" s="4">
        <v>7</v>
      </c>
      <c r="H6444" s="2" t="s">
        <v>505</v>
      </c>
      <c r="I6444" s="2" t="s">
        <v>504</v>
      </c>
      <c r="J6444" s="23" t="str">
        <f t="shared" si="300"/>
        <v>CT EXPRESSO5304volta7</v>
      </c>
      <c r="K6444" s="32" t="str">
        <f t="shared" si="301"/>
        <v>TORRE DE TV/EIXO MONUMENTAL/PALÁCIO DO BURITI/S I G/EPIG/EPIG/PARKSHOPPING</v>
      </c>
    </row>
    <row r="6445" spans="1:11" x14ac:dyDescent="0.2">
      <c r="A6445" s="2" t="s">
        <v>840</v>
      </c>
      <c r="B6445" s="2" t="s">
        <v>537</v>
      </c>
      <c r="C6445" s="4">
        <v>5304</v>
      </c>
      <c r="D6445" s="2" t="s">
        <v>80</v>
      </c>
      <c r="E6445" s="2" t="s">
        <v>469</v>
      </c>
      <c r="F6445" s="23" t="str">
        <f t="shared" si="302"/>
        <v>volta</v>
      </c>
      <c r="G6445" s="4">
        <v>8</v>
      </c>
      <c r="H6445" s="2" t="s">
        <v>463</v>
      </c>
      <c r="I6445" s="2" t="s">
        <v>504</v>
      </c>
      <c r="J6445" s="23" t="str">
        <f t="shared" si="300"/>
        <v>CT EXPRESSO5304volta8</v>
      </c>
      <c r="K6445" s="32" t="str">
        <f t="shared" si="301"/>
        <v>TORRE DE TV/EIXO MONUMENTAL/PALÁCIO DO BURITI/S I G/EPIG/EPIG/PARKSHOPPING/EPIA</v>
      </c>
    </row>
    <row r="6446" spans="1:11" x14ac:dyDescent="0.2">
      <c r="A6446" s="2" t="s">
        <v>840</v>
      </c>
      <c r="B6446" s="2" t="s">
        <v>537</v>
      </c>
      <c r="C6446" s="4">
        <v>5304</v>
      </c>
      <c r="D6446" s="2" t="s">
        <v>80</v>
      </c>
      <c r="E6446" s="2" t="s">
        <v>469</v>
      </c>
      <c r="F6446" s="23" t="str">
        <f t="shared" si="302"/>
        <v>volta</v>
      </c>
      <c r="G6446" s="4">
        <v>9</v>
      </c>
      <c r="H6446" s="2" t="s">
        <v>463</v>
      </c>
      <c r="I6446" s="2" t="s">
        <v>707</v>
      </c>
      <c r="J6446" s="23" t="str">
        <f t="shared" si="300"/>
        <v>CT EXPRESSO5304volta9</v>
      </c>
      <c r="K6446" s="32" t="str">
        <f t="shared" si="301"/>
        <v>TORRE DE TV/EIXO MONUMENTAL/PALÁCIO DO BURITI/S I G/EPIG/EPIG/PARKSHOPPING/EPIA/EPIA</v>
      </c>
    </row>
    <row r="6447" spans="1:11" x14ac:dyDescent="0.2">
      <c r="A6447" s="2" t="s">
        <v>840</v>
      </c>
      <c r="B6447" s="2" t="s">
        <v>537</v>
      </c>
      <c r="C6447" s="4">
        <v>5304</v>
      </c>
      <c r="D6447" s="2" t="s">
        <v>80</v>
      </c>
      <c r="E6447" s="2" t="s">
        <v>469</v>
      </c>
      <c r="F6447" s="23" t="str">
        <f t="shared" si="302"/>
        <v>volta</v>
      </c>
      <c r="G6447" s="4">
        <v>10</v>
      </c>
      <c r="H6447" s="2" t="s">
        <v>463</v>
      </c>
      <c r="I6447" s="2" t="s">
        <v>811</v>
      </c>
      <c r="J6447" s="23" t="str">
        <f t="shared" si="300"/>
        <v>CT EXPRESSO5304volta10</v>
      </c>
      <c r="K6447" s="32" t="str">
        <f t="shared" si="301"/>
        <v>TORRE DE TV/EIXO MONUMENTAL/PALÁCIO DO BURITI/S I G/EPIG/EPIG/PARKSHOPPING/EPIA/EPIA/EPIA</v>
      </c>
    </row>
    <row r="6448" spans="1:11" x14ac:dyDescent="0.2">
      <c r="A6448" s="2" t="s">
        <v>840</v>
      </c>
      <c r="B6448" s="2" t="s">
        <v>537</v>
      </c>
      <c r="C6448" s="4">
        <v>5304</v>
      </c>
      <c r="D6448" s="2" t="s">
        <v>80</v>
      </c>
      <c r="E6448" s="2" t="s">
        <v>469</v>
      </c>
      <c r="F6448" s="23" t="str">
        <f t="shared" si="302"/>
        <v>volta</v>
      </c>
      <c r="G6448" s="4">
        <v>11</v>
      </c>
      <c r="H6448" s="2" t="s">
        <v>809</v>
      </c>
      <c r="I6448" s="2" t="s">
        <v>810</v>
      </c>
      <c r="J6448" s="23" t="str">
        <f t="shared" si="300"/>
        <v>CT EXPRESSO5304volta11</v>
      </c>
      <c r="K6448" s="32" t="str">
        <f t="shared" si="301"/>
        <v>TORRE DE TV/EIXO MONUMENTAL/PALÁCIO DO BURITI/S I G/EPIG/EPIG/PARKSHOPPING/EPIA/EPIA/EPIA/BR-040</v>
      </c>
    </row>
    <row r="6449" spans="1:11" x14ac:dyDescent="0.2">
      <c r="A6449" s="2" t="s">
        <v>840</v>
      </c>
      <c r="B6449" s="2" t="s">
        <v>537</v>
      </c>
      <c r="C6449" s="4">
        <v>5304</v>
      </c>
      <c r="D6449" s="2" t="s">
        <v>80</v>
      </c>
      <c r="E6449" s="2" t="s">
        <v>469</v>
      </c>
      <c r="F6449" s="23" t="str">
        <f t="shared" si="302"/>
        <v>volta</v>
      </c>
      <c r="G6449" s="4">
        <v>12</v>
      </c>
      <c r="H6449" s="2" t="s">
        <v>843</v>
      </c>
      <c r="I6449" s="2" t="s">
        <v>842</v>
      </c>
      <c r="J6449" s="23" t="str">
        <f t="shared" si="300"/>
        <v>CT EXPRESSO5304volta12</v>
      </c>
      <c r="K6449" s="32" t="str">
        <f t="shared" si="301"/>
        <v>TORRE DE TV/EIXO MONUMENTAL/PALÁCIO DO BURITI/S I G/EPIG/EPIG/PARKSHOPPING/EPIA/EPIA/EPIA/BR-040/PERÍMETRO URBANO DO VALPARAÍSO (CÉU AZUL)</v>
      </c>
    </row>
    <row r="6450" spans="1:11" x14ac:dyDescent="0.2">
      <c r="A6450" s="2" t="s">
        <v>840</v>
      </c>
      <c r="B6450" s="2" t="s">
        <v>537</v>
      </c>
      <c r="C6450" s="4">
        <v>5304</v>
      </c>
      <c r="D6450" s="2" t="s">
        <v>80</v>
      </c>
      <c r="E6450" s="2" t="s">
        <v>469</v>
      </c>
      <c r="F6450" s="23" t="str">
        <f t="shared" si="302"/>
        <v>volta</v>
      </c>
      <c r="G6450" s="4">
        <v>13</v>
      </c>
      <c r="H6450" s="2" t="s">
        <v>854</v>
      </c>
      <c r="I6450" s="2" t="s">
        <v>842</v>
      </c>
      <c r="J6450" s="23" t="str">
        <f t="shared" si="300"/>
        <v>CT EXPRESSO5304volta13</v>
      </c>
      <c r="K6450" s="32" t="str">
        <f t="shared" si="301"/>
        <v>TORRE DE TV/EIXO MONUMENTAL/PALÁCIO DO BURITI/S I G/EPIG/EPIG/PARKSHOPPING/EPIA/EPIA/EPIA/BR-040/PERÍMETRO URBANO DO VALPARAÍSO (CÉU AZUL)/VALPARAÍSO 1 E 2</v>
      </c>
    </row>
    <row r="6451" spans="1:11" x14ac:dyDescent="0.2">
      <c r="A6451" s="2" t="s">
        <v>840</v>
      </c>
      <c r="B6451" s="2" t="s">
        <v>537</v>
      </c>
      <c r="C6451" s="4">
        <v>5304</v>
      </c>
      <c r="D6451" s="2" t="s">
        <v>80</v>
      </c>
      <c r="E6451" s="2" t="s">
        <v>469</v>
      </c>
      <c r="F6451" s="23" t="str">
        <f t="shared" si="302"/>
        <v>volta</v>
      </c>
      <c r="G6451" s="4">
        <v>14</v>
      </c>
      <c r="H6451" s="2" t="s">
        <v>841</v>
      </c>
      <c r="I6451" s="2" t="s">
        <v>842</v>
      </c>
      <c r="J6451" s="23" t="str">
        <f t="shared" si="300"/>
        <v>CT EXPRESSO5304volta14</v>
      </c>
      <c r="K6451" s="32" t="str">
        <f t="shared" si="301"/>
        <v>TORRE DE TV/EIXO MONUMENTAL/PALÁCIO DO BURITI/S I G/EPIG/EPIG/PARKSHOPPING/EPIA/EPIA/EPIA/BR-040/PERÍMETRO URBANO DO VALPARAÍSO (CÉU AZUL)/VALPARAÍSO 1 E 2/TERMINAL VALPARAÍSO 2</v>
      </c>
    </row>
    <row r="6452" spans="1:11" x14ac:dyDescent="0.2">
      <c r="A6452" s="2" t="s">
        <v>840</v>
      </c>
      <c r="B6452" s="2" t="s">
        <v>537</v>
      </c>
      <c r="C6452" s="4">
        <v>5304</v>
      </c>
      <c r="D6452" s="2" t="s">
        <v>94</v>
      </c>
      <c r="E6452" s="2" t="s">
        <v>452</v>
      </c>
      <c r="F6452" s="23" t="str">
        <f t="shared" si="302"/>
        <v>ida</v>
      </c>
      <c r="G6452" s="4">
        <v>1</v>
      </c>
      <c r="H6452" s="2" t="s">
        <v>841</v>
      </c>
      <c r="I6452" s="2" t="s">
        <v>842</v>
      </c>
      <c r="J6452" s="23" t="str">
        <f t="shared" si="300"/>
        <v>UTB5304ida1</v>
      </c>
      <c r="K6452" s="32" t="str">
        <f t="shared" si="301"/>
        <v>TERMINAL VALPARAÍSO 2</v>
      </c>
    </row>
    <row r="6453" spans="1:11" x14ac:dyDescent="0.2">
      <c r="A6453" s="2" t="s">
        <v>840</v>
      </c>
      <c r="B6453" s="2" t="s">
        <v>537</v>
      </c>
      <c r="C6453" s="4">
        <v>5304</v>
      </c>
      <c r="D6453" s="2" t="s">
        <v>94</v>
      </c>
      <c r="E6453" s="2" t="s">
        <v>452</v>
      </c>
      <c r="F6453" s="23" t="str">
        <f t="shared" si="302"/>
        <v>ida</v>
      </c>
      <c r="G6453" s="4">
        <v>2</v>
      </c>
      <c r="H6453" s="2" t="s">
        <v>854</v>
      </c>
      <c r="I6453" s="2" t="s">
        <v>842</v>
      </c>
      <c r="J6453" s="23" t="str">
        <f t="shared" si="300"/>
        <v>UTB5304ida2</v>
      </c>
      <c r="K6453" s="32" t="str">
        <f t="shared" si="301"/>
        <v>TERMINAL VALPARAÍSO 2/VALPARAÍSO 1 E 2</v>
      </c>
    </row>
    <row r="6454" spans="1:11" x14ac:dyDescent="0.2">
      <c r="A6454" s="2" t="s">
        <v>840</v>
      </c>
      <c r="B6454" s="2" t="s">
        <v>537</v>
      </c>
      <c r="C6454" s="4">
        <v>5304</v>
      </c>
      <c r="D6454" s="2" t="s">
        <v>94</v>
      </c>
      <c r="E6454" s="2" t="s">
        <v>452</v>
      </c>
      <c r="F6454" s="23" t="str">
        <f t="shared" si="302"/>
        <v>ida</v>
      </c>
      <c r="G6454" s="4">
        <v>3</v>
      </c>
      <c r="H6454" s="2" t="s">
        <v>843</v>
      </c>
      <c r="I6454" s="2" t="s">
        <v>842</v>
      </c>
      <c r="J6454" s="23" t="str">
        <f t="shared" si="300"/>
        <v>UTB5304ida3</v>
      </c>
      <c r="K6454" s="32" t="str">
        <f t="shared" si="301"/>
        <v>TERMINAL VALPARAÍSO 2/VALPARAÍSO 1 E 2/PERÍMETRO URBANO DO VALPARAÍSO (CÉU AZUL)</v>
      </c>
    </row>
    <row r="6455" spans="1:11" x14ac:dyDescent="0.2">
      <c r="A6455" s="2" t="s">
        <v>840</v>
      </c>
      <c r="B6455" s="2" t="s">
        <v>537</v>
      </c>
      <c r="C6455" s="4">
        <v>5304</v>
      </c>
      <c r="D6455" s="2" t="s">
        <v>94</v>
      </c>
      <c r="E6455" s="2" t="s">
        <v>452</v>
      </c>
      <c r="F6455" s="23" t="str">
        <f t="shared" si="302"/>
        <v>ida</v>
      </c>
      <c r="G6455" s="4">
        <v>4</v>
      </c>
      <c r="H6455" s="2" t="s">
        <v>809</v>
      </c>
      <c r="I6455" s="2" t="s">
        <v>810</v>
      </c>
      <c r="J6455" s="23" t="str">
        <f t="shared" si="300"/>
        <v>UTB5304ida4</v>
      </c>
      <c r="K6455" s="32" t="str">
        <f t="shared" si="301"/>
        <v>TERMINAL VALPARAÍSO 2/VALPARAÍSO 1 E 2/PERÍMETRO URBANO DO VALPARAÍSO (CÉU AZUL)/BR-040</v>
      </c>
    </row>
    <row r="6456" spans="1:11" x14ac:dyDescent="0.2">
      <c r="A6456" s="2" t="s">
        <v>840</v>
      </c>
      <c r="B6456" s="2" t="s">
        <v>537</v>
      </c>
      <c r="C6456" s="4">
        <v>5304</v>
      </c>
      <c r="D6456" s="2" t="s">
        <v>94</v>
      </c>
      <c r="E6456" s="2" t="s">
        <v>452</v>
      </c>
      <c r="F6456" s="23" t="str">
        <f t="shared" si="302"/>
        <v>ida</v>
      </c>
      <c r="G6456" s="4">
        <v>5</v>
      </c>
      <c r="H6456" s="2" t="s">
        <v>463</v>
      </c>
      <c r="I6456" s="2" t="s">
        <v>811</v>
      </c>
      <c r="J6456" s="23" t="str">
        <f t="shared" si="300"/>
        <v>UTB5304ida5</v>
      </c>
      <c r="K6456" s="32" t="str">
        <f t="shared" si="301"/>
        <v>TERMINAL VALPARAÍSO 2/VALPARAÍSO 1 E 2/PERÍMETRO URBANO DO VALPARAÍSO (CÉU AZUL)/BR-040/EPIA</v>
      </c>
    </row>
    <row r="6457" spans="1:11" x14ac:dyDescent="0.2">
      <c r="A6457" s="2" t="s">
        <v>840</v>
      </c>
      <c r="B6457" s="2" t="s">
        <v>537</v>
      </c>
      <c r="C6457" s="4">
        <v>5304</v>
      </c>
      <c r="D6457" s="2" t="s">
        <v>94</v>
      </c>
      <c r="E6457" s="2" t="s">
        <v>452</v>
      </c>
      <c r="F6457" s="23" t="str">
        <f t="shared" si="302"/>
        <v>ida</v>
      </c>
      <c r="G6457" s="4">
        <v>6</v>
      </c>
      <c r="H6457" s="2" t="s">
        <v>463</v>
      </c>
      <c r="I6457" s="2" t="s">
        <v>707</v>
      </c>
      <c r="J6457" s="23" t="str">
        <f t="shared" si="300"/>
        <v>UTB5304ida6</v>
      </c>
      <c r="K6457" s="32" t="str">
        <f t="shared" si="301"/>
        <v>TERMINAL VALPARAÍSO 2/VALPARAÍSO 1 E 2/PERÍMETRO URBANO DO VALPARAÍSO (CÉU AZUL)/BR-040/EPIA/EPIA</v>
      </c>
    </row>
    <row r="6458" spans="1:11" x14ac:dyDescent="0.2">
      <c r="A6458" s="2" t="s">
        <v>840</v>
      </c>
      <c r="B6458" s="2" t="s">
        <v>537</v>
      </c>
      <c r="C6458" s="4">
        <v>5304</v>
      </c>
      <c r="D6458" s="2" t="s">
        <v>94</v>
      </c>
      <c r="E6458" s="2" t="s">
        <v>452</v>
      </c>
      <c r="F6458" s="23" t="str">
        <f t="shared" si="302"/>
        <v>ida</v>
      </c>
      <c r="G6458" s="4">
        <v>7</v>
      </c>
      <c r="H6458" s="2" t="s">
        <v>463</v>
      </c>
      <c r="I6458" s="2" t="s">
        <v>504</v>
      </c>
      <c r="J6458" s="23" t="str">
        <f t="shared" si="300"/>
        <v>UTB5304ida7</v>
      </c>
      <c r="K6458" s="32" t="str">
        <f t="shared" si="301"/>
        <v>TERMINAL VALPARAÍSO 2/VALPARAÍSO 1 E 2/PERÍMETRO URBANO DO VALPARAÍSO (CÉU AZUL)/BR-040/EPIA/EPIA/EPIA</v>
      </c>
    </row>
    <row r="6459" spans="1:11" x14ac:dyDescent="0.2">
      <c r="A6459" s="2" t="s">
        <v>840</v>
      </c>
      <c r="B6459" s="2" t="s">
        <v>537</v>
      </c>
      <c r="C6459" s="4">
        <v>5304</v>
      </c>
      <c r="D6459" s="2" t="s">
        <v>94</v>
      </c>
      <c r="E6459" s="2" t="s">
        <v>452</v>
      </c>
      <c r="F6459" s="23" t="str">
        <f t="shared" si="302"/>
        <v>ida</v>
      </c>
      <c r="G6459" s="4">
        <v>8</v>
      </c>
      <c r="H6459" s="2" t="s">
        <v>505</v>
      </c>
      <c r="I6459" s="2" t="s">
        <v>504</v>
      </c>
      <c r="J6459" s="23" t="str">
        <f t="shared" si="300"/>
        <v>UTB5304ida8</v>
      </c>
      <c r="K6459" s="32" t="str">
        <f t="shared" si="301"/>
        <v>TERMINAL VALPARAÍSO 2/VALPARAÍSO 1 E 2/PERÍMETRO URBANO DO VALPARAÍSO (CÉU AZUL)/BR-040/EPIA/EPIA/EPIA/PARKSHOPPING</v>
      </c>
    </row>
    <row r="6460" spans="1:11" x14ac:dyDescent="0.2">
      <c r="A6460" s="2" t="s">
        <v>840</v>
      </c>
      <c r="B6460" s="2" t="s">
        <v>537</v>
      </c>
      <c r="C6460" s="4">
        <v>5304</v>
      </c>
      <c r="D6460" s="2" t="s">
        <v>94</v>
      </c>
      <c r="E6460" s="2" t="s">
        <v>452</v>
      </c>
      <c r="F6460" s="23" t="str">
        <f t="shared" si="302"/>
        <v>ida</v>
      </c>
      <c r="G6460" s="4">
        <v>9</v>
      </c>
      <c r="H6460" s="2" t="s">
        <v>517</v>
      </c>
      <c r="I6460" s="2" t="s">
        <v>541</v>
      </c>
      <c r="J6460" s="23" t="str">
        <f t="shared" si="300"/>
        <v>UTB5304ida9</v>
      </c>
      <c r="K6460" s="32" t="str">
        <f t="shared" si="301"/>
        <v>TERMINAL VALPARAÍSO 2/VALPARAÍSO 1 E 2/PERÍMETRO URBANO DO VALPARAÍSO (CÉU AZUL)/BR-040/EPIA/EPIA/EPIA/PARKSHOPPING/EPIG</v>
      </c>
    </row>
    <row r="6461" spans="1:11" x14ac:dyDescent="0.2">
      <c r="A6461" s="2" t="s">
        <v>840</v>
      </c>
      <c r="B6461" s="2" t="s">
        <v>537</v>
      </c>
      <c r="C6461" s="4">
        <v>5304</v>
      </c>
      <c r="D6461" s="2" t="s">
        <v>94</v>
      </c>
      <c r="E6461" s="2" t="s">
        <v>452</v>
      </c>
      <c r="F6461" s="23" t="str">
        <f t="shared" si="302"/>
        <v>ida</v>
      </c>
      <c r="G6461" s="4">
        <v>10</v>
      </c>
      <c r="H6461" s="2" t="s">
        <v>517</v>
      </c>
      <c r="I6461" s="2" t="s">
        <v>540</v>
      </c>
      <c r="J6461" s="23" t="str">
        <f t="shared" si="300"/>
        <v>UTB5304ida10</v>
      </c>
      <c r="K6461" s="32" t="str">
        <f t="shared" si="301"/>
        <v>TERMINAL VALPARAÍSO 2/VALPARAÍSO 1 E 2/PERÍMETRO URBANO DO VALPARAÍSO (CÉU AZUL)/BR-040/EPIA/EPIA/EPIA/PARKSHOPPING/EPIG/EPIG</v>
      </c>
    </row>
    <row r="6462" spans="1:11" x14ac:dyDescent="0.2">
      <c r="A6462" s="2" t="s">
        <v>840</v>
      </c>
      <c r="B6462" s="2" t="s">
        <v>537</v>
      </c>
      <c r="C6462" s="4">
        <v>5304</v>
      </c>
      <c r="D6462" s="2" t="s">
        <v>94</v>
      </c>
      <c r="E6462" s="2" t="s">
        <v>452</v>
      </c>
      <c r="F6462" s="23" t="str">
        <f t="shared" si="302"/>
        <v>ida</v>
      </c>
      <c r="G6462" s="4">
        <v>11</v>
      </c>
      <c r="H6462" s="2" t="s">
        <v>537</v>
      </c>
      <c r="I6462" s="2" t="s">
        <v>539</v>
      </c>
      <c r="J6462" s="23" t="str">
        <f t="shared" si="300"/>
        <v>UTB5304ida11</v>
      </c>
      <c r="K6462" s="32" t="str">
        <f t="shared" si="301"/>
        <v>TERMINAL VALPARAÍSO 2/VALPARAÍSO 1 E 2/PERÍMETRO URBANO DO VALPARAÍSO (CÉU AZUL)/BR-040/EPIA/EPIA/EPIA/PARKSHOPPING/EPIG/EPIG/S I G</v>
      </c>
    </row>
    <row r="6463" spans="1:11" x14ac:dyDescent="0.2">
      <c r="A6463" s="2" t="s">
        <v>840</v>
      </c>
      <c r="B6463" s="2" t="s">
        <v>537</v>
      </c>
      <c r="C6463" s="4">
        <v>5304</v>
      </c>
      <c r="D6463" s="2" t="s">
        <v>94</v>
      </c>
      <c r="E6463" s="2" t="s">
        <v>452</v>
      </c>
      <c r="F6463" s="23" t="str">
        <f t="shared" si="302"/>
        <v>ida</v>
      </c>
      <c r="G6463" s="4">
        <v>12</v>
      </c>
      <c r="H6463" s="2" t="s">
        <v>773</v>
      </c>
      <c r="I6463" s="2" t="s">
        <v>481</v>
      </c>
      <c r="J6463" s="23" t="str">
        <f t="shared" si="300"/>
        <v>UTB5304ida12</v>
      </c>
      <c r="K6463" s="32" t="str">
        <f t="shared" si="301"/>
        <v>TERMINAL VALPARAÍSO 2/VALPARAÍSO 1 E 2/PERÍMETRO URBANO DO VALPARAÍSO (CÉU AZUL)/BR-040/EPIA/EPIA/EPIA/PARKSHOPPING/EPIG/EPIG/S I G/PALÁCIO DO BURITI</v>
      </c>
    </row>
    <row r="6464" spans="1:11" x14ac:dyDescent="0.2">
      <c r="A6464" s="2" t="s">
        <v>840</v>
      </c>
      <c r="B6464" s="2" t="s">
        <v>537</v>
      </c>
      <c r="C6464" s="4">
        <v>5304</v>
      </c>
      <c r="D6464" s="2" t="s">
        <v>94</v>
      </c>
      <c r="E6464" s="2" t="s">
        <v>452</v>
      </c>
      <c r="F6464" s="23" t="str">
        <f t="shared" si="302"/>
        <v>ida</v>
      </c>
      <c r="G6464" s="4">
        <v>13</v>
      </c>
      <c r="H6464" s="2" t="s">
        <v>538</v>
      </c>
      <c r="I6464" s="2" t="s">
        <v>481</v>
      </c>
      <c r="J6464" s="23" t="str">
        <f t="shared" si="300"/>
        <v>UTB5304ida13</v>
      </c>
      <c r="K6464" s="32" t="str">
        <f t="shared" si="301"/>
        <v>TERMINAL VALPARAÍSO 2/VALPARAÍSO 1 E 2/PERÍMETRO URBANO DO VALPARAÍSO (CÉU AZUL)/BR-040/EPIA/EPIA/EPIA/PARKSHOPPING/EPIG/EPIG/S I G/PALÁCIO DO BURITI/EIXO MONUMENTAL</v>
      </c>
    </row>
    <row r="6465" spans="1:11" x14ac:dyDescent="0.2">
      <c r="A6465" s="2" t="s">
        <v>840</v>
      </c>
      <c r="B6465" s="2" t="s">
        <v>537</v>
      </c>
      <c r="C6465" s="4">
        <v>5304</v>
      </c>
      <c r="D6465" s="2" t="s">
        <v>94</v>
      </c>
      <c r="E6465" s="2" t="s">
        <v>452</v>
      </c>
      <c r="F6465" s="23" t="str">
        <f t="shared" si="302"/>
        <v>ida</v>
      </c>
      <c r="G6465" s="4">
        <v>14</v>
      </c>
      <c r="H6465" s="2" t="s">
        <v>654</v>
      </c>
      <c r="I6465" s="2" t="s">
        <v>481</v>
      </c>
      <c r="J6465" s="23" t="str">
        <f t="shared" si="300"/>
        <v>UTB5304ida14</v>
      </c>
      <c r="K6465" s="32" t="str">
        <f t="shared" si="301"/>
        <v>TERMINAL VALPARAÍSO 2/VALPARAÍSO 1 E 2/PERÍMETRO URBANO DO VALPARAÍSO (CÉU AZUL)/BR-040/EPIA/EPIA/EPIA/PARKSHOPPING/EPIG/EPIG/S I G/PALÁCIO DO BURITI/EIXO MONUMENTAL/TORRE DE TV</v>
      </c>
    </row>
    <row r="6466" spans="1:11" x14ac:dyDescent="0.2">
      <c r="A6466" s="2" t="s">
        <v>840</v>
      </c>
      <c r="B6466" s="2" t="s">
        <v>537</v>
      </c>
      <c r="C6466" s="4">
        <v>5304</v>
      </c>
      <c r="D6466" s="2" t="s">
        <v>94</v>
      </c>
      <c r="E6466" s="2" t="s">
        <v>469</v>
      </c>
      <c r="F6466" s="23" t="str">
        <f t="shared" si="302"/>
        <v>volta</v>
      </c>
      <c r="G6466" s="4">
        <v>1</v>
      </c>
      <c r="H6466" s="2" t="s">
        <v>654</v>
      </c>
      <c r="I6466" s="2" t="s">
        <v>481</v>
      </c>
      <c r="J6466" s="23" t="str">
        <f t="shared" si="300"/>
        <v>UTB5304volta1</v>
      </c>
      <c r="K6466" s="32" t="str">
        <f t="shared" si="301"/>
        <v>TORRE DE TV</v>
      </c>
    </row>
    <row r="6467" spans="1:11" x14ac:dyDescent="0.2">
      <c r="A6467" s="2" t="s">
        <v>840</v>
      </c>
      <c r="B6467" s="2" t="s">
        <v>537</v>
      </c>
      <c r="C6467" s="4">
        <v>5304</v>
      </c>
      <c r="D6467" s="2" t="s">
        <v>94</v>
      </c>
      <c r="E6467" s="2" t="s">
        <v>469</v>
      </c>
      <c r="F6467" s="23" t="str">
        <f t="shared" si="302"/>
        <v>volta</v>
      </c>
      <c r="G6467" s="4">
        <v>2</v>
      </c>
      <c r="H6467" s="2" t="s">
        <v>538</v>
      </c>
      <c r="I6467" s="2" t="s">
        <v>481</v>
      </c>
      <c r="J6467" s="23" t="str">
        <f t="shared" ref="J6467:J6530" si="303">D6467&amp;C6467&amp;F6467&amp;G6467</f>
        <v>UTB5304volta2</v>
      </c>
      <c r="K6467" s="32" t="str">
        <f t="shared" ref="K6467:K6530" si="304">IF(G6467=1,H6467,K6466&amp;"/"&amp;H6467)</f>
        <v>TORRE DE TV/EIXO MONUMENTAL</v>
      </c>
    </row>
    <row r="6468" spans="1:11" x14ac:dyDescent="0.2">
      <c r="A6468" s="2" t="s">
        <v>840</v>
      </c>
      <c r="B6468" s="2" t="s">
        <v>537</v>
      </c>
      <c r="C6468" s="4">
        <v>5304</v>
      </c>
      <c r="D6468" s="2" t="s">
        <v>94</v>
      </c>
      <c r="E6468" s="2" t="s">
        <v>469</v>
      </c>
      <c r="F6468" s="23" t="str">
        <f t="shared" ref="F6468:F6531" si="305">IF(LEFT(E6468,3)="ida","ida","volta")</f>
        <v>volta</v>
      </c>
      <c r="G6468" s="4">
        <v>3</v>
      </c>
      <c r="H6468" s="2" t="s">
        <v>773</v>
      </c>
      <c r="I6468" s="2" t="s">
        <v>481</v>
      </c>
      <c r="J6468" s="23" t="str">
        <f t="shared" si="303"/>
        <v>UTB5304volta3</v>
      </c>
      <c r="K6468" s="32" t="str">
        <f t="shared" si="304"/>
        <v>TORRE DE TV/EIXO MONUMENTAL/PALÁCIO DO BURITI</v>
      </c>
    </row>
    <row r="6469" spans="1:11" x14ac:dyDescent="0.2">
      <c r="A6469" s="2" t="s">
        <v>840</v>
      </c>
      <c r="B6469" s="2" t="s">
        <v>537</v>
      </c>
      <c r="C6469" s="4">
        <v>5304</v>
      </c>
      <c r="D6469" s="2" t="s">
        <v>94</v>
      </c>
      <c r="E6469" s="2" t="s">
        <v>469</v>
      </c>
      <c r="F6469" s="23" t="str">
        <f t="shared" si="305"/>
        <v>volta</v>
      </c>
      <c r="G6469" s="4">
        <v>4</v>
      </c>
      <c r="H6469" s="2" t="s">
        <v>537</v>
      </c>
      <c r="I6469" s="2" t="s">
        <v>539</v>
      </c>
      <c r="J6469" s="23" t="str">
        <f t="shared" si="303"/>
        <v>UTB5304volta4</v>
      </c>
      <c r="K6469" s="32" t="str">
        <f t="shared" si="304"/>
        <v>TORRE DE TV/EIXO MONUMENTAL/PALÁCIO DO BURITI/S I G</v>
      </c>
    </row>
    <row r="6470" spans="1:11" x14ac:dyDescent="0.2">
      <c r="A6470" s="2" t="s">
        <v>840</v>
      </c>
      <c r="B6470" s="2" t="s">
        <v>537</v>
      </c>
      <c r="C6470" s="4">
        <v>5304</v>
      </c>
      <c r="D6470" s="2" t="s">
        <v>94</v>
      </c>
      <c r="E6470" s="2" t="s">
        <v>469</v>
      </c>
      <c r="F6470" s="23" t="str">
        <f t="shared" si="305"/>
        <v>volta</v>
      </c>
      <c r="G6470" s="4">
        <v>5</v>
      </c>
      <c r="H6470" s="2" t="s">
        <v>517</v>
      </c>
      <c r="I6470" s="2" t="s">
        <v>540</v>
      </c>
      <c r="J6470" s="23" t="str">
        <f t="shared" si="303"/>
        <v>UTB5304volta5</v>
      </c>
      <c r="K6470" s="32" t="str">
        <f t="shared" si="304"/>
        <v>TORRE DE TV/EIXO MONUMENTAL/PALÁCIO DO BURITI/S I G/EPIG</v>
      </c>
    </row>
    <row r="6471" spans="1:11" x14ac:dyDescent="0.2">
      <c r="A6471" s="2" t="s">
        <v>840</v>
      </c>
      <c r="B6471" s="2" t="s">
        <v>537</v>
      </c>
      <c r="C6471" s="4">
        <v>5304</v>
      </c>
      <c r="D6471" s="2" t="s">
        <v>94</v>
      </c>
      <c r="E6471" s="2" t="s">
        <v>469</v>
      </c>
      <c r="F6471" s="23" t="str">
        <f t="shared" si="305"/>
        <v>volta</v>
      </c>
      <c r="G6471" s="4">
        <v>6</v>
      </c>
      <c r="H6471" s="2" t="s">
        <v>517</v>
      </c>
      <c r="I6471" s="2" t="s">
        <v>541</v>
      </c>
      <c r="J6471" s="23" t="str">
        <f t="shared" si="303"/>
        <v>UTB5304volta6</v>
      </c>
      <c r="K6471" s="32" t="str">
        <f t="shared" si="304"/>
        <v>TORRE DE TV/EIXO MONUMENTAL/PALÁCIO DO BURITI/S I G/EPIG/EPIG</v>
      </c>
    </row>
    <row r="6472" spans="1:11" x14ac:dyDescent="0.2">
      <c r="A6472" s="2" t="s">
        <v>840</v>
      </c>
      <c r="B6472" s="2" t="s">
        <v>537</v>
      </c>
      <c r="C6472" s="4">
        <v>5304</v>
      </c>
      <c r="D6472" s="2" t="s">
        <v>94</v>
      </c>
      <c r="E6472" s="2" t="s">
        <v>469</v>
      </c>
      <c r="F6472" s="23" t="str">
        <f t="shared" si="305"/>
        <v>volta</v>
      </c>
      <c r="G6472" s="4">
        <v>7</v>
      </c>
      <c r="H6472" s="2" t="s">
        <v>505</v>
      </c>
      <c r="I6472" s="2" t="s">
        <v>504</v>
      </c>
      <c r="J6472" s="23" t="str">
        <f t="shared" si="303"/>
        <v>UTB5304volta7</v>
      </c>
      <c r="K6472" s="32" t="str">
        <f t="shared" si="304"/>
        <v>TORRE DE TV/EIXO MONUMENTAL/PALÁCIO DO BURITI/S I G/EPIG/EPIG/PARKSHOPPING</v>
      </c>
    </row>
    <row r="6473" spans="1:11" x14ac:dyDescent="0.2">
      <c r="A6473" s="2" t="s">
        <v>840</v>
      </c>
      <c r="B6473" s="2" t="s">
        <v>537</v>
      </c>
      <c r="C6473" s="4">
        <v>5304</v>
      </c>
      <c r="D6473" s="2" t="s">
        <v>94</v>
      </c>
      <c r="E6473" s="2" t="s">
        <v>469</v>
      </c>
      <c r="F6473" s="23" t="str">
        <f t="shared" si="305"/>
        <v>volta</v>
      </c>
      <c r="G6473" s="4">
        <v>8</v>
      </c>
      <c r="H6473" s="2" t="s">
        <v>463</v>
      </c>
      <c r="I6473" s="2" t="s">
        <v>504</v>
      </c>
      <c r="J6473" s="23" t="str">
        <f t="shared" si="303"/>
        <v>UTB5304volta8</v>
      </c>
      <c r="K6473" s="32" t="str">
        <f t="shared" si="304"/>
        <v>TORRE DE TV/EIXO MONUMENTAL/PALÁCIO DO BURITI/S I G/EPIG/EPIG/PARKSHOPPING/EPIA</v>
      </c>
    </row>
    <row r="6474" spans="1:11" x14ac:dyDescent="0.2">
      <c r="A6474" s="2" t="s">
        <v>840</v>
      </c>
      <c r="B6474" s="2" t="s">
        <v>537</v>
      </c>
      <c r="C6474" s="4">
        <v>5304</v>
      </c>
      <c r="D6474" s="2" t="s">
        <v>94</v>
      </c>
      <c r="E6474" s="2" t="s">
        <v>469</v>
      </c>
      <c r="F6474" s="23" t="str">
        <f t="shared" si="305"/>
        <v>volta</v>
      </c>
      <c r="G6474" s="4">
        <v>9</v>
      </c>
      <c r="H6474" s="2" t="s">
        <v>463</v>
      </c>
      <c r="I6474" s="2" t="s">
        <v>707</v>
      </c>
      <c r="J6474" s="23" t="str">
        <f t="shared" si="303"/>
        <v>UTB5304volta9</v>
      </c>
      <c r="K6474" s="32" t="str">
        <f t="shared" si="304"/>
        <v>TORRE DE TV/EIXO MONUMENTAL/PALÁCIO DO BURITI/S I G/EPIG/EPIG/PARKSHOPPING/EPIA/EPIA</v>
      </c>
    </row>
    <row r="6475" spans="1:11" x14ac:dyDescent="0.2">
      <c r="A6475" s="2" t="s">
        <v>840</v>
      </c>
      <c r="B6475" s="2" t="s">
        <v>537</v>
      </c>
      <c r="C6475" s="4">
        <v>5304</v>
      </c>
      <c r="D6475" s="2" t="s">
        <v>94</v>
      </c>
      <c r="E6475" s="2" t="s">
        <v>469</v>
      </c>
      <c r="F6475" s="23" t="str">
        <f t="shared" si="305"/>
        <v>volta</v>
      </c>
      <c r="G6475" s="4">
        <v>10</v>
      </c>
      <c r="H6475" s="2" t="s">
        <v>463</v>
      </c>
      <c r="I6475" s="2" t="s">
        <v>811</v>
      </c>
      <c r="J6475" s="23" t="str">
        <f t="shared" si="303"/>
        <v>UTB5304volta10</v>
      </c>
      <c r="K6475" s="32" t="str">
        <f t="shared" si="304"/>
        <v>TORRE DE TV/EIXO MONUMENTAL/PALÁCIO DO BURITI/S I G/EPIG/EPIG/PARKSHOPPING/EPIA/EPIA/EPIA</v>
      </c>
    </row>
    <row r="6476" spans="1:11" x14ac:dyDescent="0.2">
      <c r="A6476" s="2" t="s">
        <v>840</v>
      </c>
      <c r="B6476" s="2" t="s">
        <v>537</v>
      </c>
      <c r="C6476" s="4">
        <v>5304</v>
      </c>
      <c r="D6476" s="2" t="s">
        <v>94</v>
      </c>
      <c r="E6476" s="2" t="s">
        <v>469</v>
      </c>
      <c r="F6476" s="23" t="str">
        <f t="shared" si="305"/>
        <v>volta</v>
      </c>
      <c r="G6476" s="4">
        <v>11</v>
      </c>
      <c r="H6476" s="2" t="s">
        <v>809</v>
      </c>
      <c r="I6476" s="2" t="s">
        <v>810</v>
      </c>
      <c r="J6476" s="23" t="str">
        <f t="shared" si="303"/>
        <v>UTB5304volta11</v>
      </c>
      <c r="K6476" s="32" t="str">
        <f t="shared" si="304"/>
        <v>TORRE DE TV/EIXO MONUMENTAL/PALÁCIO DO BURITI/S I G/EPIG/EPIG/PARKSHOPPING/EPIA/EPIA/EPIA/BR-040</v>
      </c>
    </row>
    <row r="6477" spans="1:11" x14ac:dyDescent="0.2">
      <c r="A6477" s="2" t="s">
        <v>840</v>
      </c>
      <c r="B6477" s="2" t="s">
        <v>537</v>
      </c>
      <c r="C6477" s="4">
        <v>5304</v>
      </c>
      <c r="D6477" s="2" t="s">
        <v>94</v>
      </c>
      <c r="E6477" s="2" t="s">
        <v>469</v>
      </c>
      <c r="F6477" s="23" t="str">
        <f t="shared" si="305"/>
        <v>volta</v>
      </c>
      <c r="G6477" s="4">
        <v>12</v>
      </c>
      <c r="H6477" s="2" t="s">
        <v>843</v>
      </c>
      <c r="I6477" s="2" t="s">
        <v>842</v>
      </c>
      <c r="J6477" s="23" t="str">
        <f t="shared" si="303"/>
        <v>UTB5304volta12</v>
      </c>
      <c r="K6477" s="32" t="str">
        <f t="shared" si="304"/>
        <v>TORRE DE TV/EIXO MONUMENTAL/PALÁCIO DO BURITI/S I G/EPIG/EPIG/PARKSHOPPING/EPIA/EPIA/EPIA/BR-040/PERÍMETRO URBANO DO VALPARAÍSO (CÉU AZUL)</v>
      </c>
    </row>
    <row r="6478" spans="1:11" x14ac:dyDescent="0.2">
      <c r="A6478" s="2" t="s">
        <v>840</v>
      </c>
      <c r="B6478" s="2" t="s">
        <v>537</v>
      </c>
      <c r="C6478" s="4">
        <v>5304</v>
      </c>
      <c r="D6478" s="2" t="s">
        <v>94</v>
      </c>
      <c r="E6478" s="2" t="s">
        <v>469</v>
      </c>
      <c r="F6478" s="23" t="str">
        <f t="shared" si="305"/>
        <v>volta</v>
      </c>
      <c r="G6478" s="4">
        <v>13</v>
      </c>
      <c r="H6478" s="2" t="s">
        <v>854</v>
      </c>
      <c r="I6478" s="2" t="s">
        <v>842</v>
      </c>
      <c r="J6478" s="23" t="str">
        <f t="shared" si="303"/>
        <v>UTB5304volta13</v>
      </c>
      <c r="K6478" s="32" t="str">
        <f t="shared" si="304"/>
        <v>TORRE DE TV/EIXO MONUMENTAL/PALÁCIO DO BURITI/S I G/EPIG/EPIG/PARKSHOPPING/EPIA/EPIA/EPIA/BR-040/PERÍMETRO URBANO DO VALPARAÍSO (CÉU AZUL)/VALPARAÍSO 1 E 2</v>
      </c>
    </row>
    <row r="6479" spans="1:11" x14ac:dyDescent="0.2">
      <c r="A6479" s="2" t="s">
        <v>840</v>
      </c>
      <c r="B6479" s="2" t="s">
        <v>537</v>
      </c>
      <c r="C6479" s="4">
        <v>5304</v>
      </c>
      <c r="D6479" s="2" t="s">
        <v>94</v>
      </c>
      <c r="E6479" s="2" t="s">
        <v>469</v>
      </c>
      <c r="F6479" s="23" t="str">
        <f t="shared" si="305"/>
        <v>volta</v>
      </c>
      <c r="G6479" s="4">
        <v>14</v>
      </c>
      <c r="H6479" s="2" t="s">
        <v>841</v>
      </c>
      <c r="I6479" s="2" t="s">
        <v>842</v>
      </c>
      <c r="J6479" s="23" t="str">
        <f t="shared" si="303"/>
        <v>UTB5304volta14</v>
      </c>
      <c r="K6479" s="32" t="str">
        <f t="shared" si="304"/>
        <v>TORRE DE TV/EIXO MONUMENTAL/PALÁCIO DO BURITI/S I G/EPIG/EPIG/PARKSHOPPING/EPIA/EPIA/EPIA/BR-040/PERÍMETRO URBANO DO VALPARAÍSO (CÉU AZUL)/VALPARAÍSO 1 E 2/TERMINAL VALPARAÍSO 2</v>
      </c>
    </row>
    <row r="6480" spans="1:11" x14ac:dyDescent="0.2">
      <c r="A6480" s="2" t="s">
        <v>840</v>
      </c>
      <c r="B6480" s="2" t="s">
        <v>525</v>
      </c>
      <c r="C6480" s="4">
        <v>5321</v>
      </c>
      <c r="D6480" s="2" t="s">
        <v>94</v>
      </c>
      <c r="E6480" s="2" t="s">
        <v>452</v>
      </c>
      <c r="F6480" s="23" t="str">
        <f t="shared" si="305"/>
        <v>ida</v>
      </c>
      <c r="G6480" s="4">
        <v>1</v>
      </c>
      <c r="H6480" s="2" t="s">
        <v>841</v>
      </c>
      <c r="I6480" s="2" t="s">
        <v>842</v>
      </c>
      <c r="J6480" s="23" t="str">
        <f t="shared" si="303"/>
        <v>UTB5321ida1</v>
      </c>
      <c r="K6480" s="32" t="str">
        <f t="shared" si="304"/>
        <v>TERMINAL VALPARAÍSO 2</v>
      </c>
    </row>
    <row r="6481" spans="1:11" x14ac:dyDescent="0.2">
      <c r="A6481" s="2" t="s">
        <v>840</v>
      </c>
      <c r="B6481" s="2" t="s">
        <v>525</v>
      </c>
      <c r="C6481" s="4">
        <v>5321</v>
      </c>
      <c r="D6481" s="2" t="s">
        <v>94</v>
      </c>
      <c r="E6481" s="2" t="s">
        <v>452</v>
      </c>
      <c r="F6481" s="23" t="str">
        <f t="shared" si="305"/>
        <v>ida</v>
      </c>
      <c r="G6481" s="4">
        <v>1</v>
      </c>
      <c r="H6481" s="2" t="s">
        <v>841</v>
      </c>
      <c r="I6481" s="2" t="s">
        <v>842</v>
      </c>
      <c r="J6481" s="23" t="str">
        <f t="shared" si="303"/>
        <v>UTB5321ida1</v>
      </c>
      <c r="K6481" s="32" t="str">
        <f t="shared" si="304"/>
        <v>TERMINAL VALPARAÍSO 2</v>
      </c>
    </row>
    <row r="6482" spans="1:11" x14ac:dyDescent="0.2">
      <c r="A6482" s="2" t="s">
        <v>840</v>
      </c>
      <c r="B6482" s="2" t="s">
        <v>525</v>
      </c>
      <c r="C6482" s="4">
        <v>5321</v>
      </c>
      <c r="D6482" s="2" t="s">
        <v>94</v>
      </c>
      <c r="E6482" s="2" t="s">
        <v>452</v>
      </c>
      <c r="F6482" s="23" t="str">
        <f t="shared" si="305"/>
        <v>ida</v>
      </c>
      <c r="G6482" s="4">
        <v>2</v>
      </c>
      <c r="H6482" s="2" t="s">
        <v>855</v>
      </c>
      <c r="I6482" s="2" t="s">
        <v>842</v>
      </c>
      <c r="J6482" s="23" t="str">
        <f t="shared" si="303"/>
        <v>UTB5321ida2</v>
      </c>
      <c r="K6482" s="32" t="str">
        <f t="shared" si="304"/>
        <v>TERMINAL VALPARAÍSO 2/PERÍMETRO URBANO DO VALPARAÍSO (CÉU AZUL - 2ª/3ª ETAPA)</v>
      </c>
    </row>
    <row r="6483" spans="1:11" x14ac:dyDescent="0.2">
      <c r="A6483" s="2" t="s">
        <v>840</v>
      </c>
      <c r="B6483" s="2" t="s">
        <v>525</v>
      </c>
      <c r="C6483" s="4">
        <v>5321</v>
      </c>
      <c r="D6483" s="2" t="s">
        <v>94</v>
      </c>
      <c r="E6483" s="2" t="s">
        <v>452</v>
      </c>
      <c r="F6483" s="23" t="str">
        <f t="shared" si="305"/>
        <v>ida</v>
      </c>
      <c r="G6483" s="4">
        <v>2</v>
      </c>
      <c r="H6483" s="2" t="s">
        <v>855</v>
      </c>
      <c r="I6483" s="2" t="s">
        <v>842</v>
      </c>
      <c r="J6483" s="23" t="str">
        <f t="shared" si="303"/>
        <v>UTB5321ida2</v>
      </c>
      <c r="K6483" s="32" t="str">
        <f t="shared" si="304"/>
        <v>TERMINAL VALPARAÍSO 2/PERÍMETRO URBANO DO VALPARAÍSO (CÉU AZUL - 2ª/3ª ETAPA)/PERÍMETRO URBANO DO VALPARAÍSO (CÉU AZUL - 2ª/3ª ETAPA)</v>
      </c>
    </row>
    <row r="6484" spans="1:11" x14ac:dyDescent="0.2">
      <c r="A6484" s="2" t="s">
        <v>840</v>
      </c>
      <c r="B6484" s="2" t="s">
        <v>525</v>
      </c>
      <c r="C6484" s="4">
        <v>5321</v>
      </c>
      <c r="D6484" s="2" t="s">
        <v>94</v>
      </c>
      <c r="E6484" s="2" t="s">
        <v>452</v>
      </c>
      <c r="F6484" s="23" t="str">
        <f t="shared" si="305"/>
        <v>ida</v>
      </c>
      <c r="G6484" s="4">
        <v>3</v>
      </c>
      <c r="H6484" s="2" t="s">
        <v>809</v>
      </c>
      <c r="I6484" s="2" t="s">
        <v>810</v>
      </c>
      <c r="J6484" s="23" t="str">
        <f t="shared" si="303"/>
        <v>UTB5321ida3</v>
      </c>
      <c r="K6484" s="32" t="str">
        <f t="shared" si="304"/>
        <v>TERMINAL VALPARAÍSO 2/PERÍMETRO URBANO DO VALPARAÍSO (CÉU AZUL - 2ª/3ª ETAPA)/PERÍMETRO URBANO DO VALPARAÍSO (CÉU AZUL - 2ª/3ª ETAPA)/BR-040</v>
      </c>
    </row>
    <row r="6485" spans="1:11" x14ac:dyDescent="0.2">
      <c r="A6485" s="2" t="s">
        <v>840</v>
      </c>
      <c r="B6485" s="2" t="s">
        <v>525</v>
      </c>
      <c r="C6485" s="4">
        <v>5321</v>
      </c>
      <c r="D6485" s="2" t="s">
        <v>94</v>
      </c>
      <c r="E6485" s="2" t="s">
        <v>452</v>
      </c>
      <c r="F6485" s="23" t="str">
        <f t="shared" si="305"/>
        <v>ida</v>
      </c>
      <c r="G6485" s="4">
        <v>3</v>
      </c>
      <c r="H6485" s="2" t="s">
        <v>809</v>
      </c>
      <c r="I6485" s="2" t="s">
        <v>810</v>
      </c>
      <c r="J6485" s="23" t="str">
        <f t="shared" si="303"/>
        <v>UTB5321ida3</v>
      </c>
      <c r="K6485" s="32" t="str">
        <f t="shared" si="304"/>
        <v>TERMINAL VALPARAÍSO 2/PERÍMETRO URBANO DO VALPARAÍSO (CÉU AZUL - 2ª/3ª ETAPA)/PERÍMETRO URBANO DO VALPARAÍSO (CÉU AZUL - 2ª/3ª ETAPA)/BR-040/BR-040</v>
      </c>
    </row>
    <row r="6486" spans="1:11" x14ac:dyDescent="0.2">
      <c r="A6486" s="2" t="s">
        <v>840</v>
      </c>
      <c r="B6486" s="2" t="s">
        <v>525</v>
      </c>
      <c r="C6486" s="4">
        <v>5321</v>
      </c>
      <c r="D6486" s="2" t="s">
        <v>94</v>
      </c>
      <c r="E6486" s="2" t="s">
        <v>452</v>
      </c>
      <c r="F6486" s="23" t="str">
        <f t="shared" si="305"/>
        <v>ida</v>
      </c>
      <c r="G6486" s="4">
        <v>4</v>
      </c>
      <c r="H6486" s="2" t="s">
        <v>463</v>
      </c>
      <c r="I6486" s="2" t="s">
        <v>811</v>
      </c>
      <c r="J6486" s="23" t="str">
        <f t="shared" si="303"/>
        <v>UTB5321ida4</v>
      </c>
      <c r="K6486" s="32" t="str">
        <f t="shared" si="304"/>
        <v>TERMINAL VALPARAÍSO 2/PERÍMETRO URBANO DO VALPARAÍSO (CÉU AZUL - 2ª/3ª ETAPA)/PERÍMETRO URBANO DO VALPARAÍSO (CÉU AZUL - 2ª/3ª ETAPA)/BR-040/BR-040/EPIA</v>
      </c>
    </row>
    <row r="6487" spans="1:11" x14ac:dyDescent="0.2">
      <c r="A6487" s="2" t="s">
        <v>840</v>
      </c>
      <c r="B6487" s="2" t="s">
        <v>525</v>
      </c>
      <c r="C6487" s="4">
        <v>5321</v>
      </c>
      <c r="D6487" s="2" t="s">
        <v>94</v>
      </c>
      <c r="E6487" s="2" t="s">
        <v>452</v>
      </c>
      <c r="F6487" s="23" t="str">
        <f t="shared" si="305"/>
        <v>ida</v>
      </c>
      <c r="G6487" s="4">
        <v>4</v>
      </c>
      <c r="H6487" s="2" t="s">
        <v>463</v>
      </c>
      <c r="I6487" s="2" t="s">
        <v>811</v>
      </c>
      <c r="J6487" s="23" t="str">
        <f t="shared" si="303"/>
        <v>UTB5321ida4</v>
      </c>
      <c r="K6487" s="32" t="str">
        <f t="shared" si="304"/>
        <v>TERMINAL VALPARAÍSO 2/PERÍMETRO URBANO DO VALPARAÍSO (CÉU AZUL - 2ª/3ª ETAPA)/PERÍMETRO URBANO DO VALPARAÍSO (CÉU AZUL - 2ª/3ª ETAPA)/BR-040/BR-040/EPIA/EPIA</v>
      </c>
    </row>
    <row r="6488" spans="1:11" x14ac:dyDescent="0.2">
      <c r="A6488" s="2" t="s">
        <v>840</v>
      </c>
      <c r="B6488" s="2" t="s">
        <v>525</v>
      </c>
      <c r="C6488" s="4">
        <v>5321</v>
      </c>
      <c r="D6488" s="2" t="s">
        <v>94</v>
      </c>
      <c r="E6488" s="2" t="s">
        <v>452</v>
      </c>
      <c r="F6488" s="23" t="str">
        <f t="shared" si="305"/>
        <v>ida</v>
      </c>
      <c r="G6488" s="4">
        <v>5</v>
      </c>
      <c r="H6488" s="2" t="s">
        <v>463</v>
      </c>
      <c r="I6488" s="2" t="s">
        <v>707</v>
      </c>
      <c r="J6488" s="23" t="str">
        <f t="shared" si="303"/>
        <v>UTB5321ida5</v>
      </c>
      <c r="K6488" s="32" t="str">
        <f t="shared" si="304"/>
        <v>TERMINAL VALPARAÍSO 2/PERÍMETRO URBANO DO VALPARAÍSO (CÉU AZUL - 2ª/3ª ETAPA)/PERÍMETRO URBANO DO VALPARAÍSO (CÉU AZUL - 2ª/3ª ETAPA)/BR-040/BR-040/EPIA/EPIA/EPIA</v>
      </c>
    </row>
    <row r="6489" spans="1:11" x14ac:dyDescent="0.2">
      <c r="A6489" s="2" t="s">
        <v>840</v>
      </c>
      <c r="B6489" s="2" t="s">
        <v>525</v>
      </c>
      <c r="C6489" s="4">
        <v>5321</v>
      </c>
      <c r="D6489" s="2" t="s">
        <v>94</v>
      </c>
      <c r="E6489" s="2" t="s">
        <v>452</v>
      </c>
      <c r="F6489" s="23" t="str">
        <f t="shared" si="305"/>
        <v>ida</v>
      </c>
      <c r="G6489" s="4">
        <v>5</v>
      </c>
      <c r="H6489" s="2" t="s">
        <v>463</v>
      </c>
      <c r="I6489" s="2" t="s">
        <v>707</v>
      </c>
      <c r="J6489" s="23" t="str">
        <f t="shared" si="303"/>
        <v>UTB5321ida5</v>
      </c>
      <c r="K6489" s="32" t="str">
        <f t="shared" si="304"/>
        <v>TERMINAL VALPARAÍSO 2/PERÍMETRO URBANO DO VALPARAÍSO (CÉU AZUL - 2ª/3ª ETAPA)/PERÍMETRO URBANO DO VALPARAÍSO (CÉU AZUL - 2ª/3ª ETAPA)/BR-040/BR-040/EPIA/EPIA/EPIA/EPIA</v>
      </c>
    </row>
    <row r="6490" spans="1:11" x14ac:dyDescent="0.2">
      <c r="A6490" s="2" t="s">
        <v>840</v>
      </c>
      <c r="B6490" s="2" t="s">
        <v>525</v>
      </c>
      <c r="C6490" s="4">
        <v>5321</v>
      </c>
      <c r="D6490" s="2" t="s">
        <v>94</v>
      </c>
      <c r="E6490" s="2" t="s">
        <v>452</v>
      </c>
      <c r="F6490" s="23" t="str">
        <f t="shared" si="305"/>
        <v>ida</v>
      </c>
      <c r="G6490" s="4">
        <v>6</v>
      </c>
      <c r="H6490" s="2" t="s">
        <v>463</v>
      </c>
      <c r="I6490" s="2" t="s">
        <v>504</v>
      </c>
      <c r="J6490" s="23" t="str">
        <f t="shared" si="303"/>
        <v>UTB5321ida6</v>
      </c>
      <c r="K6490" s="32" t="str">
        <f t="shared" si="304"/>
        <v>TERMINAL VALPARAÍSO 2/PERÍMETRO URBANO DO VALPARAÍSO (CÉU AZUL - 2ª/3ª ETAPA)/PERÍMETRO URBANO DO VALPARAÍSO (CÉU AZUL - 2ª/3ª ETAPA)/BR-040/BR-040/EPIA/EPIA/EPIA/EPIA/EPIA</v>
      </c>
    </row>
    <row r="6491" spans="1:11" x14ac:dyDescent="0.2">
      <c r="A6491" s="2" t="s">
        <v>840</v>
      </c>
      <c r="B6491" s="2" t="s">
        <v>525</v>
      </c>
      <c r="C6491" s="4">
        <v>5321</v>
      </c>
      <c r="D6491" s="2" t="s">
        <v>94</v>
      </c>
      <c r="E6491" s="2" t="s">
        <v>452</v>
      </c>
      <c r="F6491" s="23" t="str">
        <f t="shared" si="305"/>
        <v>ida</v>
      </c>
      <c r="G6491" s="4">
        <v>6</v>
      </c>
      <c r="H6491" s="2" t="s">
        <v>463</v>
      </c>
      <c r="I6491" s="2" t="s">
        <v>504</v>
      </c>
      <c r="J6491" s="23" t="str">
        <f t="shared" si="303"/>
        <v>UTB5321ida6</v>
      </c>
      <c r="K6491" s="32" t="str">
        <f t="shared" si="304"/>
        <v>TERMINAL VALPARAÍSO 2/PERÍMETRO URBANO DO VALPARAÍSO (CÉU AZUL - 2ª/3ª ETAPA)/PERÍMETRO URBANO DO VALPARAÍSO (CÉU AZUL - 2ª/3ª ETAPA)/BR-040/BR-040/EPIA/EPIA/EPIA/EPIA/EPIA/EPIA</v>
      </c>
    </row>
    <row r="6492" spans="1:11" x14ac:dyDescent="0.2">
      <c r="A6492" s="2" t="s">
        <v>840</v>
      </c>
      <c r="B6492" s="2" t="s">
        <v>525</v>
      </c>
      <c r="C6492" s="4">
        <v>5321</v>
      </c>
      <c r="D6492" s="2" t="s">
        <v>94</v>
      </c>
      <c r="E6492" s="2" t="s">
        <v>452</v>
      </c>
      <c r="F6492" s="23" t="str">
        <f t="shared" si="305"/>
        <v>ida</v>
      </c>
      <c r="G6492" s="4">
        <v>7</v>
      </c>
      <c r="H6492" s="2" t="s">
        <v>505</v>
      </c>
      <c r="I6492" s="2" t="s">
        <v>504</v>
      </c>
      <c r="J6492" s="23" t="str">
        <f t="shared" si="303"/>
        <v>UTB5321ida7</v>
      </c>
      <c r="K6492" s="32" t="str">
        <f t="shared" si="304"/>
        <v>TERMINAL VALPARAÍSO 2/PERÍMETRO URBANO DO VALPARAÍSO (CÉU AZUL - 2ª/3ª ETAPA)/PERÍMETRO URBANO DO VALPARAÍSO (CÉU AZUL - 2ª/3ª ETAPA)/BR-040/BR-040/EPIA/EPIA/EPIA/EPIA/EPIA/EPIA/PARKSHOPPING</v>
      </c>
    </row>
    <row r="6493" spans="1:11" x14ac:dyDescent="0.2">
      <c r="A6493" s="2" t="s">
        <v>840</v>
      </c>
      <c r="B6493" s="2" t="s">
        <v>525</v>
      </c>
      <c r="C6493" s="4">
        <v>5321</v>
      </c>
      <c r="D6493" s="2" t="s">
        <v>94</v>
      </c>
      <c r="E6493" s="2" t="s">
        <v>452</v>
      </c>
      <c r="F6493" s="23" t="str">
        <f t="shared" si="305"/>
        <v>ida</v>
      </c>
      <c r="G6493" s="4">
        <v>7</v>
      </c>
      <c r="H6493" s="2" t="s">
        <v>505</v>
      </c>
      <c r="I6493" s="2" t="s">
        <v>504</v>
      </c>
      <c r="J6493" s="23" t="str">
        <f t="shared" si="303"/>
        <v>UTB5321ida7</v>
      </c>
      <c r="K6493" s="32" t="str">
        <f t="shared" si="304"/>
        <v>TERMINAL VALPARAÍSO 2/PERÍMETRO URBANO DO VALPARAÍSO (CÉU AZUL - 2ª/3ª ETAPA)/PERÍMETRO URBANO DO VALPARAÍSO (CÉU AZUL - 2ª/3ª ETAPA)/BR-040/BR-040/EPIA/EPIA/EPIA/EPIA/EPIA/EPIA/PARKSHOPPING/PARKSHOPPING</v>
      </c>
    </row>
    <row r="6494" spans="1:11" x14ac:dyDescent="0.2">
      <c r="A6494" s="2" t="s">
        <v>840</v>
      </c>
      <c r="B6494" s="2" t="s">
        <v>525</v>
      </c>
      <c r="C6494" s="4">
        <v>5321</v>
      </c>
      <c r="D6494" s="2" t="s">
        <v>94</v>
      </c>
      <c r="E6494" s="2" t="s">
        <v>452</v>
      </c>
      <c r="F6494" s="23" t="str">
        <f t="shared" si="305"/>
        <v>ida</v>
      </c>
      <c r="G6494" s="4">
        <v>8</v>
      </c>
      <c r="H6494" s="2" t="s">
        <v>463</v>
      </c>
      <c r="I6494" s="2" t="s">
        <v>531</v>
      </c>
      <c r="J6494" s="23" t="str">
        <f t="shared" si="303"/>
        <v>UTB5321ida8</v>
      </c>
      <c r="K6494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</v>
      </c>
    </row>
    <row r="6495" spans="1:11" x14ac:dyDescent="0.2">
      <c r="A6495" s="2" t="s">
        <v>840</v>
      </c>
      <c r="B6495" s="2" t="s">
        <v>525</v>
      </c>
      <c r="C6495" s="4">
        <v>5321</v>
      </c>
      <c r="D6495" s="2" t="s">
        <v>94</v>
      </c>
      <c r="E6495" s="2" t="s">
        <v>452</v>
      </c>
      <c r="F6495" s="23" t="str">
        <f t="shared" si="305"/>
        <v>ida</v>
      </c>
      <c r="G6495" s="4">
        <v>8</v>
      </c>
      <c r="H6495" s="2" t="s">
        <v>463</v>
      </c>
      <c r="I6495" s="2" t="s">
        <v>531</v>
      </c>
      <c r="J6495" s="23" t="str">
        <f t="shared" si="303"/>
        <v>UTB5321ida8</v>
      </c>
      <c r="K6495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</v>
      </c>
    </row>
    <row r="6496" spans="1:11" x14ac:dyDescent="0.2">
      <c r="A6496" s="2" t="s">
        <v>840</v>
      </c>
      <c r="B6496" s="2" t="s">
        <v>525</v>
      </c>
      <c r="C6496" s="4">
        <v>5321</v>
      </c>
      <c r="D6496" s="2" t="s">
        <v>94</v>
      </c>
      <c r="E6496" s="2" t="s">
        <v>452</v>
      </c>
      <c r="F6496" s="23" t="str">
        <f t="shared" si="305"/>
        <v>ida</v>
      </c>
      <c r="G6496" s="4">
        <v>9</v>
      </c>
      <c r="H6496" s="2" t="s">
        <v>839</v>
      </c>
      <c r="I6496" s="2" t="s">
        <v>481</v>
      </c>
      <c r="J6496" s="23" t="str">
        <f t="shared" si="303"/>
        <v>UTB5321ida9</v>
      </c>
      <c r="K6496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</v>
      </c>
    </row>
    <row r="6497" spans="1:11" x14ac:dyDescent="0.2">
      <c r="A6497" s="2" t="s">
        <v>840</v>
      </c>
      <c r="B6497" s="2" t="s">
        <v>525</v>
      </c>
      <c r="C6497" s="4">
        <v>5321</v>
      </c>
      <c r="D6497" s="2" t="s">
        <v>94</v>
      </c>
      <c r="E6497" s="2" t="s">
        <v>452</v>
      </c>
      <c r="F6497" s="23" t="str">
        <f t="shared" si="305"/>
        <v>ida</v>
      </c>
      <c r="G6497" s="4">
        <v>9</v>
      </c>
      <c r="H6497" s="2" t="s">
        <v>839</v>
      </c>
      <c r="I6497" s="2" t="s">
        <v>481</v>
      </c>
      <c r="J6497" s="23" t="str">
        <f t="shared" si="303"/>
        <v>UTB5321ida9</v>
      </c>
      <c r="K6497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</v>
      </c>
    </row>
    <row r="6498" spans="1:11" x14ac:dyDescent="0.2">
      <c r="A6498" s="2" t="s">
        <v>840</v>
      </c>
      <c r="B6498" s="2" t="s">
        <v>525</v>
      </c>
      <c r="C6498" s="4">
        <v>5321</v>
      </c>
      <c r="D6498" s="2" t="s">
        <v>94</v>
      </c>
      <c r="E6498" s="2" t="s">
        <v>452</v>
      </c>
      <c r="F6498" s="23" t="str">
        <f t="shared" si="305"/>
        <v>ida</v>
      </c>
      <c r="G6498" s="4">
        <v>10</v>
      </c>
      <c r="H6498" s="2" t="s">
        <v>838</v>
      </c>
      <c r="I6498" s="2" t="s">
        <v>481</v>
      </c>
      <c r="J6498" s="23" t="str">
        <f t="shared" si="303"/>
        <v>UTB5321ida10</v>
      </c>
      <c r="K6498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</v>
      </c>
    </row>
    <row r="6499" spans="1:11" x14ac:dyDescent="0.2">
      <c r="A6499" s="2" t="s">
        <v>840</v>
      </c>
      <c r="B6499" s="2" t="s">
        <v>525</v>
      </c>
      <c r="C6499" s="4">
        <v>5321</v>
      </c>
      <c r="D6499" s="2" t="s">
        <v>94</v>
      </c>
      <c r="E6499" s="2" t="s">
        <v>452</v>
      </c>
      <c r="F6499" s="23" t="str">
        <f t="shared" si="305"/>
        <v>ida</v>
      </c>
      <c r="G6499" s="4">
        <v>10</v>
      </c>
      <c r="H6499" s="2" t="s">
        <v>838</v>
      </c>
      <c r="I6499" s="2" t="s">
        <v>481</v>
      </c>
      <c r="J6499" s="23" t="str">
        <f t="shared" si="303"/>
        <v>UTB5321ida10</v>
      </c>
      <c r="K6499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</v>
      </c>
    </row>
    <row r="6500" spans="1:11" x14ac:dyDescent="0.2">
      <c r="A6500" s="2" t="s">
        <v>840</v>
      </c>
      <c r="B6500" s="2" t="s">
        <v>525</v>
      </c>
      <c r="C6500" s="4">
        <v>5321</v>
      </c>
      <c r="D6500" s="2" t="s">
        <v>94</v>
      </c>
      <c r="E6500" s="2" t="s">
        <v>452</v>
      </c>
      <c r="F6500" s="23" t="str">
        <f t="shared" si="305"/>
        <v>ida</v>
      </c>
      <c r="G6500" s="4">
        <v>11</v>
      </c>
      <c r="H6500" s="2" t="s">
        <v>463</v>
      </c>
      <c r="I6500" s="2" t="s">
        <v>536</v>
      </c>
      <c r="J6500" s="23" t="str">
        <f t="shared" si="303"/>
        <v>UTB5321ida11</v>
      </c>
      <c r="K6500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</v>
      </c>
    </row>
    <row r="6501" spans="1:11" x14ac:dyDescent="0.2">
      <c r="A6501" s="2" t="s">
        <v>840</v>
      </c>
      <c r="B6501" s="2" t="s">
        <v>525</v>
      </c>
      <c r="C6501" s="4">
        <v>5321</v>
      </c>
      <c r="D6501" s="2" t="s">
        <v>94</v>
      </c>
      <c r="E6501" s="2" t="s">
        <v>452</v>
      </c>
      <c r="F6501" s="23" t="str">
        <f t="shared" si="305"/>
        <v>ida</v>
      </c>
      <c r="G6501" s="4">
        <v>11</v>
      </c>
      <c r="H6501" s="2" t="s">
        <v>463</v>
      </c>
      <c r="I6501" s="2" t="s">
        <v>536</v>
      </c>
      <c r="J6501" s="23" t="str">
        <f t="shared" si="303"/>
        <v>UTB5321ida11</v>
      </c>
      <c r="K6501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</v>
      </c>
    </row>
    <row r="6502" spans="1:11" x14ac:dyDescent="0.2">
      <c r="A6502" s="2" t="s">
        <v>840</v>
      </c>
      <c r="B6502" s="2" t="s">
        <v>525</v>
      </c>
      <c r="C6502" s="4">
        <v>5321</v>
      </c>
      <c r="D6502" s="2" t="s">
        <v>94</v>
      </c>
      <c r="E6502" s="2" t="s">
        <v>452</v>
      </c>
      <c r="F6502" s="23" t="str">
        <f t="shared" si="305"/>
        <v>ida</v>
      </c>
      <c r="G6502" s="4">
        <v>12</v>
      </c>
      <c r="H6502" s="2" t="s">
        <v>665</v>
      </c>
      <c r="I6502" s="2" t="s">
        <v>481</v>
      </c>
      <c r="J6502" s="23" t="str">
        <f t="shared" si="303"/>
        <v>UTB5321ida12</v>
      </c>
      <c r="K6502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</v>
      </c>
    </row>
    <row r="6503" spans="1:11" x14ac:dyDescent="0.2">
      <c r="A6503" s="2" t="s">
        <v>840</v>
      </c>
      <c r="B6503" s="2" t="s">
        <v>525</v>
      </c>
      <c r="C6503" s="4">
        <v>5321</v>
      </c>
      <c r="D6503" s="2" t="s">
        <v>94</v>
      </c>
      <c r="E6503" s="2" t="s">
        <v>452</v>
      </c>
      <c r="F6503" s="23" t="str">
        <f t="shared" si="305"/>
        <v>ida</v>
      </c>
      <c r="G6503" s="4">
        <v>12</v>
      </c>
      <c r="H6503" s="2" t="s">
        <v>665</v>
      </c>
      <c r="I6503" s="2" t="s">
        <v>481</v>
      </c>
      <c r="J6503" s="23" t="str">
        <f t="shared" si="303"/>
        <v>UTB5321ida12</v>
      </c>
      <c r="K6503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</v>
      </c>
    </row>
    <row r="6504" spans="1:11" x14ac:dyDescent="0.2">
      <c r="A6504" s="2" t="s">
        <v>840</v>
      </c>
      <c r="B6504" s="2" t="s">
        <v>525</v>
      </c>
      <c r="C6504" s="4">
        <v>5321</v>
      </c>
      <c r="D6504" s="2" t="s">
        <v>94</v>
      </c>
      <c r="E6504" s="2" t="s">
        <v>452</v>
      </c>
      <c r="F6504" s="23" t="str">
        <f t="shared" si="305"/>
        <v>ida</v>
      </c>
      <c r="G6504" s="4">
        <v>13</v>
      </c>
      <c r="H6504" s="2" t="s">
        <v>463</v>
      </c>
      <c r="I6504" s="2" t="s">
        <v>534</v>
      </c>
      <c r="J6504" s="23" t="str">
        <f t="shared" si="303"/>
        <v>UTB5321ida13</v>
      </c>
      <c r="K6504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</v>
      </c>
    </row>
    <row r="6505" spans="1:11" x14ac:dyDescent="0.2">
      <c r="A6505" s="2" t="s">
        <v>840</v>
      </c>
      <c r="B6505" s="2" t="s">
        <v>525</v>
      </c>
      <c r="C6505" s="4">
        <v>5321</v>
      </c>
      <c r="D6505" s="2" t="s">
        <v>94</v>
      </c>
      <c r="E6505" s="2" t="s">
        <v>452</v>
      </c>
      <c r="F6505" s="23" t="str">
        <f t="shared" si="305"/>
        <v>ida</v>
      </c>
      <c r="G6505" s="4">
        <v>13</v>
      </c>
      <c r="H6505" s="2" t="s">
        <v>463</v>
      </c>
      <c r="I6505" s="2" t="s">
        <v>534</v>
      </c>
      <c r="J6505" s="23" t="str">
        <f t="shared" si="303"/>
        <v>UTB5321ida13</v>
      </c>
      <c r="K6505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N/EPIA/EPIA</v>
      </c>
    </row>
    <row r="6506" spans="1:11" x14ac:dyDescent="0.2">
      <c r="A6506" s="2" t="s">
        <v>840</v>
      </c>
      <c r="B6506" s="2" t="s">
        <v>525</v>
      </c>
      <c r="C6506" s="4">
        <v>5321</v>
      </c>
      <c r="D6506" s="2" t="s">
        <v>94</v>
      </c>
      <c r="E6506" s="2" t="s">
        <v>469</v>
      </c>
      <c r="F6506" s="23" t="str">
        <f t="shared" si="305"/>
        <v>volta</v>
      </c>
      <c r="G6506" s="4">
        <v>1</v>
      </c>
      <c r="H6506" s="2" t="s">
        <v>463</v>
      </c>
      <c r="I6506" s="2" t="s">
        <v>534</v>
      </c>
      <c r="J6506" s="23" t="str">
        <f t="shared" si="303"/>
        <v>UTB5321volta1</v>
      </c>
      <c r="K6506" s="32" t="str">
        <f t="shared" si="304"/>
        <v>EPIA</v>
      </c>
    </row>
    <row r="6507" spans="1:11" x14ac:dyDescent="0.2">
      <c r="A6507" s="2" t="s">
        <v>840</v>
      </c>
      <c r="B6507" s="2" t="s">
        <v>525</v>
      </c>
      <c r="C6507" s="4">
        <v>5321</v>
      </c>
      <c r="D6507" s="2" t="s">
        <v>94</v>
      </c>
      <c r="E6507" s="2" t="s">
        <v>469</v>
      </c>
      <c r="F6507" s="23" t="str">
        <f t="shared" si="305"/>
        <v>volta</v>
      </c>
      <c r="G6507" s="4">
        <v>1</v>
      </c>
      <c r="H6507" s="2" t="s">
        <v>463</v>
      </c>
      <c r="I6507" s="2" t="s">
        <v>534</v>
      </c>
      <c r="J6507" s="23" t="str">
        <f t="shared" si="303"/>
        <v>UTB5321volta1</v>
      </c>
      <c r="K6507" s="32" t="str">
        <f t="shared" si="304"/>
        <v>EPIA</v>
      </c>
    </row>
    <row r="6508" spans="1:11" x14ac:dyDescent="0.2">
      <c r="A6508" s="2" t="s">
        <v>840</v>
      </c>
      <c r="B6508" s="2" t="s">
        <v>525</v>
      </c>
      <c r="C6508" s="4">
        <v>5321</v>
      </c>
      <c r="D6508" s="2" t="s">
        <v>94</v>
      </c>
      <c r="E6508" s="2" t="s">
        <v>469</v>
      </c>
      <c r="F6508" s="23" t="str">
        <f t="shared" si="305"/>
        <v>volta</v>
      </c>
      <c r="G6508" s="4">
        <v>2</v>
      </c>
      <c r="H6508" s="2" t="s">
        <v>665</v>
      </c>
      <c r="I6508" s="2" t="s">
        <v>481</v>
      </c>
      <c r="J6508" s="23" t="str">
        <f t="shared" si="303"/>
        <v>UTB5321volta2</v>
      </c>
      <c r="K6508" s="32" t="str">
        <f t="shared" si="304"/>
        <v>EPIA/S A A N</v>
      </c>
    </row>
    <row r="6509" spans="1:11" x14ac:dyDescent="0.2">
      <c r="A6509" s="2" t="s">
        <v>840</v>
      </c>
      <c r="B6509" s="2" t="s">
        <v>525</v>
      </c>
      <c r="C6509" s="4">
        <v>5321</v>
      </c>
      <c r="D6509" s="2" t="s">
        <v>94</v>
      </c>
      <c r="E6509" s="2" t="s">
        <v>469</v>
      </c>
      <c r="F6509" s="23" t="str">
        <f t="shared" si="305"/>
        <v>volta</v>
      </c>
      <c r="G6509" s="4">
        <v>2</v>
      </c>
      <c r="H6509" s="2" t="s">
        <v>665</v>
      </c>
      <c r="I6509" s="2" t="s">
        <v>481</v>
      </c>
      <c r="J6509" s="23" t="str">
        <f t="shared" si="303"/>
        <v>UTB5321volta2</v>
      </c>
      <c r="K6509" s="32" t="str">
        <f t="shared" si="304"/>
        <v>EPIA/S A A N/S A A N</v>
      </c>
    </row>
    <row r="6510" spans="1:11" x14ac:dyDescent="0.2">
      <c r="A6510" s="2" t="s">
        <v>840</v>
      </c>
      <c r="B6510" s="2" t="s">
        <v>525</v>
      </c>
      <c r="C6510" s="4">
        <v>5321</v>
      </c>
      <c r="D6510" s="2" t="s">
        <v>94</v>
      </c>
      <c r="E6510" s="2" t="s">
        <v>469</v>
      </c>
      <c r="F6510" s="23" t="str">
        <f t="shared" si="305"/>
        <v>volta</v>
      </c>
      <c r="G6510" s="4">
        <v>3</v>
      </c>
      <c r="H6510" s="2" t="s">
        <v>463</v>
      </c>
      <c r="I6510" s="2" t="s">
        <v>536</v>
      </c>
      <c r="J6510" s="23" t="str">
        <f t="shared" si="303"/>
        <v>UTB5321volta3</v>
      </c>
      <c r="K6510" s="32" t="str">
        <f t="shared" si="304"/>
        <v>EPIA/S A A N/S A A N/EPIA</v>
      </c>
    </row>
    <row r="6511" spans="1:11" x14ac:dyDescent="0.2">
      <c r="A6511" s="2" t="s">
        <v>840</v>
      </c>
      <c r="B6511" s="2" t="s">
        <v>525</v>
      </c>
      <c r="C6511" s="4">
        <v>5321</v>
      </c>
      <c r="D6511" s="2" t="s">
        <v>94</v>
      </c>
      <c r="E6511" s="2" t="s">
        <v>469</v>
      </c>
      <c r="F6511" s="23" t="str">
        <f t="shared" si="305"/>
        <v>volta</v>
      </c>
      <c r="G6511" s="4">
        <v>3</v>
      </c>
      <c r="H6511" s="2" t="s">
        <v>463</v>
      </c>
      <c r="I6511" s="2" t="s">
        <v>536</v>
      </c>
      <c r="J6511" s="23" t="str">
        <f t="shared" si="303"/>
        <v>UTB5321volta3</v>
      </c>
      <c r="K6511" s="32" t="str">
        <f t="shared" si="304"/>
        <v>EPIA/S A A N/S A A N/EPIA/EPIA</v>
      </c>
    </row>
    <row r="6512" spans="1:11" x14ac:dyDescent="0.2">
      <c r="A6512" s="2" t="s">
        <v>840</v>
      </c>
      <c r="B6512" s="2" t="s">
        <v>525</v>
      </c>
      <c r="C6512" s="4">
        <v>5321</v>
      </c>
      <c r="D6512" s="2" t="s">
        <v>94</v>
      </c>
      <c r="E6512" s="2" t="s">
        <v>469</v>
      </c>
      <c r="F6512" s="23" t="str">
        <f t="shared" si="305"/>
        <v>volta</v>
      </c>
      <c r="G6512" s="4">
        <v>4</v>
      </c>
      <c r="H6512" s="2" t="s">
        <v>838</v>
      </c>
      <c r="I6512" s="2" t="s">
        <v>481</v>
      </c>
      <c r="J6512" s="23" t="str">
        <f t="shared" si="303"/>
        <v>UTB5321volta4</v>
      </c>
      <c r="K6512" s="32" t="str">
        <f t="shared" si="304"/>
        <v>EPIA/S A A N/S A A N/EPIA/EPIA/S I A - TRECHO 3</v>
      </c>
    </row>
    <row r="6513" spans="1:11" x14ac:dyDescent="0.2">
      <c r="A6513" s="2" t="s">
        <v>840</v>
      </c>
      <c r="B6513" s="2" t="s">
        <v>525</v>
      </c>
      <c r="C6513" s="4">
        <v>5321</v>
      </c>
      <c r="D6513" s="2" t="s">
        <v>94</v>
      </c>
      <c r="E6513" s="2" t="s">
        <v>469</v>
      </c>
      <c r="F6513" s="23" t="str">
        <f t="shared" si="305"/>
        <v>volta</v>
      </c>
      <c r="G6513" s="4">
        <v>4</v>
      </c>
      <c r="H6513" s="2" t="s">
        <v>838</v>
      </c>
      <c r="I6513" s="2" t="s">
        <v>481</v>
      </c>
      <c r="J6513" s="23" t="str">
        <f t="shared" si="303"/>
        <v>UTB5321volta4</v>
      </c>
      <c r="K6513" s="32" t="str">
        <f t="shared" si="304"/>
        <v>EPIA/S A A N/S A A N/EPIA/EPIA/S I A - TRECHO 3/S I A - TRECHO 3</v>
      </c>
    </row>
    <row r="6514" spans="1:11" x14ac:dyDescent="0.2">
      <c r="A6514" s="2" t="s">
        <v>840</v>
      </c>
      <c r="B6514" s="2" t="s">
        <v>525</v>
      </c>
      <c r="C6514" s="4">
        <v>5321</v>
      </c>
      <c r="D6514" s="2" t="s">
        <v>94</v>
      </c>
      <c r="E6514" s="2" t="s">
        <v>469</v>
      </c>
      <c r="F6514" s="23" t="str">
        <f t="shared" si="305"/>
        <v>volta</v>
      </c>
      <c r="G6514" s="4">
        <v>5</v>
      </c>
      <c r="H6514" s="2" t="s">
        <v>839</v>
      </c>
      <c r="I6514" s="2" t="s">
        <v>481</v>
      </c>
      <c r="J6514" s="23" t="str">
        <f t="shared" si="303"/>
        <v>UTB5321volta5</v>
      </c>
      <c r="K6514" s="32" t="str">
        <f t="shared" si="304"/>
        <v>EPIA/S A A N/S A A N/EPIA/EPIA/S I A - TRECHO 3/S I A - TRECHO 3/S I A - TRECHO 2</v>
      </c>
    </row>
    <row r="6515" spans="1:11" x14ac:dyDescent="0.2">
      <c r="A6515" s="2" t="s">
        <v>840</v>
      </c>
      <c r="B6515" s="2" t="s">
        <v>525</v>
      </c>
      <c r="C6515" s="4">
        <v>5321</v>
      </c>
      <c r="D6515" s="2" t="s">
        <v>94</v>
      </c>
      <c r="E6515" s="2" t="s">
        <v>469</v>
      </c>
      <c r="F6515" s="23" t="str">
        <f t="shared" si="305"/>
        <v>volta</v>
      </c>
      <c r="G6515" s="4">
        <v>5</v>
      </c>
      <c r="H6515" s="2" t="s">
        <v>839</v>
      </c>
      <c r="I6515" s="2" t="s">
        <v>481</v>
      </c>
      <c r="J6515" s="23" t="str">
        <f t="shared" si="303"/>
        <v>UTB5321volta5</v>
      </c>
      <c r="K6515" s="32" t="str">
        <f t="shared" si="304"/>
        <v>EPIA/S A A N/S A A N/EPIA/EPIA/S I A - TRECHO 3/S I A - TRECHO 3/S I A - TRECHO 2/S I A - TRECHO 2</v>
      </c>
    </row>
    <row r="6516" spans="1:11" x14ac:dyDescent="0.2">
      <c r="A6516" s="2" t="s">
        <v>840</v>
      </c>
      <c r="B6516" s="2" t="s">
        <v>525</v>
      </c>
      <c r="C6516" s="4">
        <v>5321</v>
      </c>
      <c r="D6516" s="2" t="s">
        <v>94</v>
      </c>
      <c r="E6516" s="2" t="s">
        <v>469</v>
      </c>
      <c r="F6516" s="23" t="str">
        <f t="shared" si="305"/>
        <v>volta</v>
      </c>
      <c r="G6516" s="4">
        <v>6</v>
      </c>
      <c r="H6516" s="2" t="s">
        <v>463</v>
      </c>
      <c r="I6516" s="2" t="s">
        <v>531</v>
      </c>
      <c r="J6516" s="23" t="str">
        <f t="shared" si="303"/>
        <v>UTB5321volta6</v>
      </c>
      <c r="K6516" s="32" t="str">
        <f t="shared" si="304"/>
        <v>EPIA/S A A N/S A A N/EPIA/EPIA/S I A - TRECHO 3/S I A - TRECHO 3/S I A - TRECHO 2/S I A - TRECHO 2/EPIA</v>
      </c>
    </row>
    <row r="6517" spans="1:11" x14ac:dyDescent="0.2">
      <c r="A6517" s="2" t="s">
        <v>840</v>
      </c>
      <c r="B6517" s="2" t="s">
        <v>525</v>
      </c>
      <c r="C6517" s="4">
        <v>5321</v>
      </c>
      <c r="D6517" s="2" t="s">
        <v>94</v>
      </c>
      <c r="E6517" s="2" t="s">
        <v>469</v>
      </c>
      <c r="F6517" s="23" t="str">
        <f t="shared" si="305"/>
        <v>volta</v>
      </c>
      <c r="G6517" s="4">
        <v>6</v>
      </c>
      <c r="H6517" s="2" t="s">
        <v>463</v>
      </c>
      <c r="I6517" s="2" t="s">
        <v>531</v>
      </c>
      <c r="J6517" s="23" t="str">
        <f t="shared" si="303"/>
        <v>UTB5321volta6</v>
      </c>
      <c r="K6517" s="32" t="str">
        <f t="shared" si="304"/>
        <v>EPIA/S A A N/S A A N/EPIA/EPIA/S I A - TRECHO 3/S I A - TRECHO 3/S I A - TRECHO 2/S I A - TRECHO 2/EPIA/EPIA</v>
      </c>
    </row>
    <row r="6518" spans="1:11" x14ac:dyDescent="0.2">
      <c r="A6518" s="2" t="s">
        <v>840</v>
      </c>
      <c r="B6518" s="2" t="s">
        <v>525</v>
      </c>
      <c r="C6518" s="4">
        <v>5321</v>
      </c>
      <c r="D6518" s="2" t="s">
        <v>94</v>
      </c>
      <c r="E6518" s="2" t="s">
        <v>469</v>
      </c>
      <c r="F6518" s="23" t="str">
        <f t="shared" si="305"/>
        <v>volta</v>
      </c>
      <c r="G6518" s="4">
        <v>7</v>
      </c>
      <c r="H6518" s="2" t="s">
        <v>505</v>
      </c>
      <c r="I6518" s="2" t="s">
        <v>504</v>
      </c>
      <c r="J6518" s="23" t="str">
        <f t="shared" si="303"/>
        <v>UTB5321volta7</v>
      </c>
      <c r="K6518" s="32" t="str">
        <f t="shared" si="304"/>
        <v>EPIA/S A A N/S A A N/EPIA/EPIA/S I A - TRECHO 3/S I A - TRECHO 3/S I A - TRECHO 2/S I A - TRECHO 2/EPIA/EPIA/PARKSHOPPING</v>
      </c>
    </row>
    <row r="6519" spans="1:11" x14ac:dyDescent="0.2">
      <c r="A6519" s="2" t="s">
        <v>840</v>
      </c>
      <c r="B6519" s="2" t="s">
        <v>525</v>
      </c>
      <c r="C6519" s="4">
        <v>5321</v>
      </c>
      <c r="D6519" s="2" t="s">
        <v>94</v>
      </c>
      <c r="E6519" s="2" t="s">
        <v>469</v>
      </c>
      <c r="F6519" s="23" t="str">
        <f t="shared" si="305"/>
        <v>volta</v>
      </c>
      <c r="G6519" s="4">
        <v>7</v>
      </c>
      <c r="H6519" s="2" t="s">
        <v>505</v>
      </c>
      <c r="I6519" s="2" t="s">
        <v>504</v>
      </c>
      <c r="J6519" s="23" t="str">
        <f t="shared" si="303"/>
        <v>UTB5321volta7</v>
      </c>
      <c r="K6519" s="32" t="str">
        <f t="shared" si="304"/>
        <v>EPIA/S A A N/S A A N/EPIA/EPIA/S I A - TRECHO 3/S I A - TRECHO 3/S I A - TRECHO 2/S I A - TRECHO 2/EPIA/EPIA/PARKSHOPPING/PARKSHOPPING</v>
      </c>
    </row>
    <row r="6520" spans="1:11" x14ac:dyDescent="0.2">
      <c r="A6520" s="2" t="s">
        <v>840</v>
      </c>
      <c r="B6520" s="2" t="s">
        <v>525</v>
      </c>
      <c r="C6520" s="4">
        <v>5321</v>
      </c>
      <c r="D6520" s="2" t="s">
        <v>94</v>
      </c>
      <c r="E6520" s="2" t="s">
        <v>469</v>
      </c>
      <c r="F6520" s="23" t="str">
        <f t="shared" si="305"/>
        <v>volta</v>
      </c>
      <c r="G6520" s="4">
        <v>8</v>
      </c>
      <c r="H6520" s="2" t="s">
        <v>463</v>
      </c>
      <c r="I6520" s="2" t="s">
        <v>504</v>
      </c>
      <c r="J6520" s="23" t="str">
        <f t="shared" si="303"/>
        <v>UTB5321volta8</v>
      </c>
      <c r="K6520" s="32" t="str">
        <f t="shared" si="304"/>
        <v>EPIA/S A A N/S A A N/EPIA/EPIA/S I A - TRECHO 3/S I A - TRECHO 3/S I A - TRECHO 2/S I A - TRECHO 2/EPIA/EPIA/PARKSHOPPING/PARKSHOPPING/EPIA</v>
      </c>
    </row>
    <row r="6521" spans="1:11" x14ac:dyDescent="0.2">
      <c r="A6521" s="2" t="s">
        <v>840</v>
      </c>
      <c r="B6521" s="2" t="s">
        <v>525</v>
      </c>
      <c r="C6521" s="4">
        <v>5321</v>
      </c>
      <c r="D6521" s="2" t="s">
        <v>94</v>
      </c>
      <c r="E6521" s="2" t="s">
        <v>469</v>
      </c>
      <c r="F6521" s="23" t="str">
        <f t="shared" si="305"/>
        <v>volta</v>
      </c>
      <c r="G6521" s="4">
        <v>8</v>
      </c>
      <c r="H6521" s="2" t="s">
        <v>463</v>
      </c>
      <c r="I6521" s="2" t="s">
        <v>504</v>
      </c>
      <c r="J6521" s="23" t="str">
        <f t="shared" si="303"/>
        <v>UTB5321volta8</v>
      </c>
      <c r="K6521" s="32" t="str">
        <f t="shared" si="304"/>
        <v>EPIA/S A A N/S A A N/EPIA/EPIA/S I A - TRECHO 3/S I A - TRECHO 3/S I A - TRECHO 2/S I A - TRECHO 2/EPIA/EPIA/PARKSHOPPING/PARKSHOPPING/EPIA/EPIA</v>
      </c>
    </row>
    <row r="6522" spans="1:11" x14ac:dyDescent="0.2">
      <c r="A6522" s="2" t="s">
        <v>840</v>
      </c>
      <c r="B6522" s="2" t="s">
        <v>525</v>
      </c>
      <c r="C6522" s="4">
        <v>5321</v>
      </c>
      <c r="D6522" s="2" t="s">
        <v>94</v>
      </c>
      <c r="E6522" s="2" t="s">
        <v>469</v>
      </c>
      <c r="F6522" s="23" t="str">
        <f t="shared" si="305"/>
        <v>volta</v>
      </c>
      <c r="G6522" s="4">
        <v>9</v>
      </c>
      <c r="H6522" s="2" t="s">
        <v>463</v>
      </c>
      <c r="I6522" s="2" t="s">
        <v>707</v>
      </c>
      <c r="J6522" s="23" t="str">
        <f t="shared" si="303"/>
        <v>UTB5321volta9</v>
      </c>
      <c r="K6522" s="32" t="str">
        <f t="shared" si="304"/>
        <v>EPIA/S A A N/S A A N/EPIA/EPIA/S I A - TRECHO 3/S I A - TRECHO 3/S I A - TRECHO 2/S I A - TRECHO 2/EPIA/EPIA/PARKSHOPPING/PARKSHOPPING/EPIA/EPIA/EPIA</v>
      </c>
    </row>
    <row r="6523" spans="1:11" x14ac:dyDescent="0.2">
      <c r="A6523" s="2" t="s">
        <v>840</v>
      </c>
      <c r="B6523" s="2" t="s">
        <v>525</v>
      </c>
      <c r="C6523" s="4">
        <v>5321</v>
      </c>
      <c r="D6523" s="2" t="s">
        <v>94</v>
      </c>
      <c r="E6523" s="2" t="s">
        <v>469</v>
      </c>
      <c r="F6523" s="23" t="str">
        <f t="shared" si="305"/>
        <v>volta</v>
      </c>
      <c r="G6523" s="4">
        <v>9</v>
      </c>
      <c r="H6523" s="2" t="s">
        <v>463</v>
      </c>
      <c r="I6523" s="2" t="s">
        <v>707</v>
      </c>
      <c r="J6523" s="23" t="str">
        <f t="shared" si="303"/>
        <v>UTB5321volta9</v>
      </c>
      <c r="K6523" s="32" t="str">
        <f t="shared" si="304"/>
        <v>EPIA/S A A N/S A A N/EPIA/EPIA/S I A - TRECHO 3/S I A - TRECHO 3/S I A - TRECHO 2/S I A - TRECHO 2/EPIA/EPIA/PARKSHOPPING/PARKSHOPPING/EPIA/EPIA/EPIA/EPIA</v>
      </c>
    </row>
    <row r="6524" spans="1:11" x14ac:dyDescent="0.2">
      <c r="A6524" s="2" t="s">
        <v>840</v>
      </c>
      <c r="B6524" s="2" t="s">
        <v>525</v>
      </c>
      <c r="C6524" s="4">
        <v>5321</v>
      </c>
      <c r="D6524" s="2" t="s">
        <v>94</v>
      </c>
      <c r="E6524" s="2" t="s">
        <v>469</v>
      </c>
      <c r="F6524" s="23" t="str">
        <f t="shared" si="305"/>
        <v>volta</v>
      </c>
      <c r="G6524" s="4">
        <v>10</v>
      </c>
      <c r="H6524" s="2" t="s">
        <v>463</v>
      </c>
      <c r="I6524" s="2" t="s">
        <v>811</v>
      </c>
      <c r="J6524" s="23" t="str">
        <f t="shared" si="303"/>
        <v>UTB5321volta10</v>
      </c>
      <c r="K6524" s="32" t="str">
        <f t="shared" si="304"/>
        <v>EPIA/S A A N/S A A N/EPIA/EPIA/S I A - TRECHO 3/S I A - TRECHO 3/S I A - TRECHO 2/S I A - TRECHO 2/EPIA/EPIA/PARKSHOPPING/PARKSHOPPING/EPIA/EPIA/EPIA/EPIA/EPIA</v>
      </c>
    </row>
    <row r="6525" spans="1:11" x14ac:dyDescent="0.2">
      <c r="A6525" s="2" t="s">
        <v>840</v>
      </c>
      <c r="B6525" s="2" t="s">
        <v>525</v>
      </c>
      <c r="C6525" s="4">
        <v>5321</v>
      </c>
      <c r="D6525" s="2" t="s">
        <v>94</v>
      </c>
      <c r="E6525" s="2" t="s">
        <v>469</v>
      </c>
      <c r="F6525" s="23" t="str">
        <f t="shared" si="305"/>
        <v>volta</v>
      </c>
      <c r="G6525" s="4">
        <v>10</v>
      </c>
      <c r="H6525" s="2" t="s">
        <v>463</v>
      </c>
      <c r="I6525" s="2" t="s">
        <v>811</v>
      </c>
      <c r="J6525" s="23" t="str">
        <f t="shared" si="303"/>
        <v>UTB5321volta10</v>
      </c>
      <c r="K6525" s="32" t="str">
        <f t="shared" si="304"/>
        <v>EPIA/S A A N/S A A N/EPIA/EPIA/S I A - TRECHO 3/S I A - TRECHO 3/S I A - TRECHO 2/S I A - TRECHO 2/EPIA/EPIA/PARKSHOPPING/PARKSHOPPING/EPIA/EPIA/EPIA/EPIA/EPIA/EPIA</v>
      </c>
    </row>
    <row r="6526" spans="1:11" x14ac:dyDescent="0.2">
      <c r="A6526" s="2" t="s">
        <v>840</v>
      </c>
      <c r="B6526" s="2" t="s">
        <v>525</v>
      </c>
      <c r="C6526" s="4">
        <v>5321</v>
      </c>
      <c r="D6526" s="2" t="s">
        <v>94</v>
      </c>
      <c r="E6526" s="2" t="s">
        <v>469</v>
      </c>
      <c r="F6526" s="23" t="str">
        <f t="shared" si="305"/>
        <v>volta</v>
      </c>
      <c r="G6526" s="4">
        <v>11</v>
      </c>
      <c r="H6526" s="2" t="s">
        <v>809</v>
      </c>
      <c r="I6526" s="2" t="s">
        <v>810</v>
      </c>
      <c r="J6526" s="23" t="str">
        <f t="shared" si="303"/>
        <v>UTB5321volta11</v>
      </c>
      <c r="K6526" s="32" t="str">
        <f t="shared" si="304"/>
        <v>EPIA/S A A N/S A A N/EPIA/EPIA/S I A - TRECHO 3/S I A - TRECHO 3/S I A - TRECHO 2/S I A - TRECHO 2/EPIA/EPIA/PARKSHOPPING/PARKSHOPPING/EPIA/EPIA/EPIA/EPIA/EPIA/EPIA/BR-040</v>
      </c>
    </row>
    <row r="6527" spans="1:11" x14ac:dyDescent="0.2">
      <c r="A6527" s="2" t="s">
        <v>840</v>
      </c>
      <c r="B6527" s="2" t="s">
        <v>525</v>
      </c>
      <c r="C6527" s="4">
        <v>5321</v>
      </c>
      <c r="D6527" s="2" t="s">
        <v>94</v>
      </c>
      <c r="E6527" s="2" t="s">
        <v>469</v>
      </c>
      <c r="F6527" s="23" t="str">
        <f t="shared" si="305"/>
        <v>volta</v>
      </c>
      <c r="G6527" s="4">
        <v>11</v>
      </c>
      <c r="H6527" s="2" t="s">
        <v>809</v>
      </c>
      <c r="I6527" s="2" t="s">
        <v>810</v>
      </c>
      <c r="J6527" s="23" t="str">
        <f t="shared" si="303"/>
        <v>UTB5321volta11</v>
      </c>
      <c r="K6527" s="32" t="str">
        <f t="shared" si="304"/>
        <v>EPIA/S A A N/S A A N/EPIA/EPIA/S I A - TRECHO 3/S I A - TRECHO 3/S I A - TRECHO 2/S I A - TRECHO 2/EPIA/EPIA/PARKSHOPPING/PARKSHOPPING/EPIA/EPIA/EPIA/EPIA/EPIA/EPIA/BR-040/BR-040</v>
      </c>
    </row>
    <row r="6528" spans="1:11" x14ac:dyDescent="0.2">
      <c r="A6528" s="2" t="s">
        <v>840</v>
      </c>
      <c r="B6528" s="2" t="s">
        <v>525</v>
      </c>
      <c r="C6528" s="4">
        <v>5321</v>
      </c>
      <c r="D6528" s="2" t="s">
        <v>94</v>
      </c>
      <c r="E6528" s="2" t="s">
        <v>469</v>
      </c>
      <c r="F6528" s="23" t="str">
        <f t="shared" si="305"/>
        <v>volta</v>
      </c>
      <c r="G6528" s="4">
        <v>12</v>
      </c>
      <c r="H6528" s="2" t="s">
        <v>855</v>
      </c>
      <c r="I6528" s="2" t="s">
        <v>842</v>
      </c>
      <c r="J6528" s="23" t="str">
        <f t="shared" si="303"/>
        <v>UTB5321volta12</v>
      </c>
      <c r="K6528" s="32" t="str">
        <f t="shared" si="304"/>
        <v>EPIA/S A A N/S A A N/EPIA/EPIA/S I A - TRECHO 3/S I A - TRECHO 3/S I A - TRECHO 2/S I A - TRECHO 2/EPIA/EPIA/PARKSHOPPING/PARKSHOPPING/EPIA/EPIA/EPIA/EPIA/EPIA/EPIA/BR-040/BR-040/PERÍMETRO URBANO DO VALPARAÍSO (CÉU AZUL - 2ª/3ª ETAPA)</v>
      </c>
    </row>
    <row r="6529" spans="1:11" x14ac:dyDescent="0.2">
      <c r="A6529" s="2" t="s">
        <v>840</v>
      </c>
      <c r="B6529" s="2" t="s">
        <v>525</v>
      </c>
      <c r="C6529" s="4">
        <v>5321</v>
      </c>
      <c r="D6529" s="2" t="s">
        <v>94</v>
      </c>
      <c r="E6529" s="2" t="s">
        <v>469</v>
      </c>
      <c r="F6529" s="23" t="str">
        <f t="shared" si="305"/>
        <v>volta</v>
      </c>
      <c r="G6529" s="4">
        <v>12</v>
      </c>
      <c r="H6529" s="2" t="s">
        <v>855</v>
      </c>
      <c r="I6529" s="2" t="s">
        <v>842</v>
      </c>
      <c r="J6529" s="23" t="str">
        <f t="shared" si="303"/>
        <v>UTB5321volta12</v>
      </c>
      <c r="K6529" s="32" t="str">
        <f t="shared" si="304"/>
        <v>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</v>
      </c>
    </row>
    <row r="6530" spans="1:11" x14ac:dyDescent="0.2">
      <c r="A6530" s="2" t="s">
        <v>840</v>
      </c>
      <c r="B6530" s="2" t="s">
        <v>525</v>
      </c>
      <c r="C6530" s="4">
        <v>5321</v>
      </c>
      <c r="D6530" s="2" t="s">
        <v>94</v>
      </c>
      <c r="E6530" s="2" t="s">
        <v>469</v>
      </c>
      <c r="F6530" s="23" t="str">
        <f t="shared" si="305"/>
        <v>volta</v>
      </c>
      <c r="G6530" s="4">
        <v>13</v>
      </c>
      <c r="H6530" s="2" t="s">
        <v>841</v>
      </c>
      <c r="I6530" s="2" t="s">
        <v>842</v>
      </c>
      <c r="J6530" s="23" t="str">
        <f t="shared" si="303"/>
        <v>UTB5321volta13</v>
      </c>
      <c r="K6530" s="32" t="str">
        <f t="shared" si="304"/>
        <v>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</v>
      </c>
    </row>
    <row r="6531" spans="1:11" x14ac:dyDescent="0.2">
      <c r="A6531" s="2" t="s">
        <v>840</v>
      </c>
      <c r="B6531" s="2" t="s">
        <v>525</v>
      </c>
      <c r="C6531" s="4">
        <v>5321</v>
      </c>
      <c r="D6531" s="2" t="s">
        <v>94</v>
      </c>
      <c r="E6531" s="2" t="s">
        <v>469</v>
      </c>
      <c r="F6531" s="23" t="str">
        <f t="shared" si="305"/>
        <v>volta</v>
      </c>
      <c r="G6531" s="4">
        <v>13</v>
      </c>
      <c r="H6531" s="2" t="s">
        <v>841</v>
      </c>
      <c r="I6531" s="2" t="s">
        <v>842</v>
      </c>
      <c r="J6531" s="23" t="str">
        <f t="shared" ref="J6531:J6594" si="306">D6531&amp;C6531&amp;F6531&amp;G6531</f>
        <v>UTB5321volta13</v>
      </c>
      <c r="K6531" s="32" t="str">
        <f t="shared" ref="K6531:K6594" si="307">IF(G6531=1,H6531,K6530&amp;"/"&amp;H6531)</f>
        <v>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2/TERMINAL VALPARAÍSO 2</v>
      </c>
    </row>
    <row r="6532" spans="1:11" x14ac:dyDescent="0.2">
      <c r="A6532" s="2" t="s">
        <v>840</v>
      </c>
      <c r="B6532" s="2" t="s">
        <v>525</v>
      </c>
      <c r="C6532" s="4">
        <v>5322</v>
      </c>
      <c r="D6532" s="2" t="s">
        <v>94</v>
      </c>
      <c r="E6532" s="2" t="s">
        <v>452</v>
      </c>
      <c r="F6532" s="23" t="str">
        <f t="shared" ref="F6532:F6595" si="308">IF(LEFT(E6532,3)="ida","ida","volta")</f>
        <v>ida</v>
      </c>
      <c r="G6532" s="4">
        <v>1</v>
      </c>
      <c r="H6532" s="2" t="s">
        <v>841</v>
      </c>
      <c r="I6532" s="2" t="s">
        <v>842</v>
      </c>
      <c r="J6532" s="23" t="str">
        <f t="shared" si="306"/>
        <v>UTB5322ida1</v>
      </c>
      <c r="K6532" s="32" t="str">
        <f t="shared" si="307"/>
        <v>TERMINAL VALPARAÍSO 2</v>
      </c>
    </row>
    <row r="6533" spans="1:11" x14ac:dyDescent="0.2">
      <c r="A6533" s="2" t="s">
        <v>840</v>
      </c>
      <c r="B6533" s="2" t="s">
        <v>525</v>
      </c>
      <c r="C6533" s="4">
        <v>5322</v>
      </c>
      <c r="D6533" s="2" t="s">
        <v>94</v>
      </c>
      <c r="E6533" s="2" t="s">
        <v>452</v>
      </c>
      <c r="F6533" s="23" t="str">
        <f t="shared" si="308"/>
        <v>ida</v>
      </c>
      <c r="G6533" s="4">
        <v>2</v>
      </c>
      <c r="H6533" s="2" t="s">
        <v>855</v>
      </c>
      <c r="I6533" s="2" t="s">
        <v>842</v>
      </c>
      <c r="J6533" s="23" t="str">
        <f t="shared" si="306"/>
        <v>UTB5322ida2</v>
      </c>
      <c r="K6533" s="32" t="str">
        <f t="shared" si="307"/>
        <v>TERMINAL VALPARAÍSO 2/PERÍMETRO URBANO DO VALPARAÍSO (CÉU AZUL - 2ª/3ª ETAPA)</v>
      </c>
    </row>
    <row r="6534" spans="1:11" x14ac:dyDescent="0.2">
      <c r="A6534" s="2" t="s">
        <v>840</v>
      </c>
      <c r="B6534" s="2" t="s">
        <v>525</v>
      </c>
      <c r="C6534" s="4">
        <v>5322</v>
      </c>
      <c r="D6534" s="2" t="s">
        <v>94</v>
      </c>
      <c r="E6534" s="2" t="s">
        <v>452</v>
      </c>
      <c r="F6534" s="23" t="str">
        <f t="shared" si="308"/>
        <v>ida</v>
      </c>
      <c r="G6534" s="4">
        <v>3</v>
      </c>
      <c r="H6534" s="2" t="s">
        <v>809</v>
      </c>
      <c r="I6534" s="2" t="s">
        <v>810</v>
      </c>
      <c r="J6534" s="23" t="str">
        <f t="shared" si="306"/>
        <v>UTB5322ida3</v>
      </c>
      <c r="K6534" s="32" t="str">
        <f t="shared" si="307"/>
        <v>TERMINAL VALPARAÍSO 2/PERÍMETRO URBANO DO VALPARAÍSO (CÉU AZUL - 2ª/3ª ETAPA)/BR-040</v>
      </c>
    </row>
    <row r="6535" spans="1:11" x14ac:dyDescent="0.2">
      <c r="A6535" s="2" t="s">
        <v>840</v>
      </c>
      <c r="B6535" s="2" t="s">
        <v>525</v>
      </c>
      <c r="C6535" s="4">
        <v>5322</v>
      </c>
      <c r="D6535" s="2" t="s">
        <v>94</v>
      </c>
      <c r="E6535" s="2" t="s">
        <v>452</v>
      </c>
      <c r="F6535" s="23" t="str">
        <f t="shared" si="308"/>
        <v>ida</v>
      </c>
      <c r="G6535" s="4">
        <v>4</v>
      </c>
      <c r="H6535" s="2" t="s">
        <v>463</v>
      </c>
      <c r="I6535" s="2" t="s">
        <v>811</v>
      </c>
      <c r="J6535" s="23" t="str">
        <f t="shared" si="306"/>
        <v>UTB5322ida4</v>
      </c>
      <c r="K6535" s="32" t="str">
        <f t="shared" si="307"/>
        <v>TERMINAL VALPARAÍSO 2/PERÍMETRO URBANO DO VALPARAÍSO (CÉU AZUL - 2ª/3ª ETAPA)/BR-040/EPIA</v>
      </c>
    </row>
    <row r="6536" spans="1:11" x14ac:dyDescent="0.2">
      <c r="A6536" s="2" t="s">
        <v>840</v>
      </c>
      <c r="B6536" s="2" t="s">
        <v>525</v>
      </c>
      <c r="C6536" s="4">
        <v>5322</v>
      </c>
      <c r="D6536" s="2" t="s">
        <v>94</v>
      </c>
      <c r="E6536" s="2" t="s">
        <v>452</v>
      </c>
      <c r="F6536" s="23" t="str">
        <f t="shared" si="308"/>
        <v>ida</v>
      </c>
      <c r="G6536" s="4">
        <v>5</v>
      </c>
      <c r="H6536" s="2" t="s">
        <v>463</v>
      </c>
      <c r="I6536" s="2" t="s">
        <v>707</v>
      </c>
      <c r="J6536" s="23" t="str">
        <f t="shared" si="306"/>
        <v>UTB5322ida5</v>
      </c>
      <c r="K6536" s="32" t="str">
        <f t="shared" si="307"/>
        <v>TERMINAL VALPARAÍSO 2/PERÍMETRO URBANO DO VALPARAÍSO (CÉU AZUL - 2ª/3ª ETAPA)/BR-040/EPIA/EPIA</v>
      </c>
    </row>
    <row r="6537" spans="1:11" x14ac:dyDescent="0.2">
      <c r="A6537" s="2" t="s">
        <v>840</v>
      </c>
      <c r="B6537" s="2" t="s">
        <v>525</v>
      </c>
      <c r="C6537" s="4">
        <v>5322</v>
      </c>
      <c r="D6537" s="2" t="s">
        <v>94</v>
      </c>
      <c r="E6537" s="2" t="s">
        <v>452</v>
      </c>
      <c r="F6537" s="23" t="str">
        <f t="shared" si="308"/>
        <v>ida</v>
      </c>
      <c r="G6537" s="4">
        <v>6</v>
      </c>
      <c r="H6537" s="2" t="s">
        <v>463</v>
      </c>
      <c r="I6537" s="2" t="s">
        <v>504</v>
      </c>
      <c r="J6537" s="23" t="str">
        <f t="shared" si="306"/>
        <v>UTB5322ida6</v>
      </c>
      <c r="K6537" s="32" t="str">
        <f t="shared" si="307"/>
        <v>TERMINAL VALPARAÍSO 2/PERÍMETRO URBANO DO VALPARAÍSO (CÉU AZUL - 2ª/3ª ETAPA)/BR-040/EPIA/EPIA/EPIA</v>
      </c>
    </row>
    <row r="6538" spans="1:11" x14ac:dyDescent="0.2">
      <c r="A6538" s="2" t="s">
        <v>840</v>
      </c>
      <c r="B6538" s="2" t="s">
        <v>525</v>
      </c>
      <c r="C6538" s="4">
        <v>5322</v>
      </c>
      <c r="D6538" s="2" t="s">
        <v>94</v>
      </c>
      <c r="E6538" s="2" t="s">
        <v>452</v>
      </c>
      <c r="F6538" s="23" t="str">
        <f t="shared" si="308"/>
        <v>ida</v>
      </c>
      <c r="G6538" s="4">
        <v>7</v>
      </c>
      <c r="H6538" s="2" t="s">
        <v>505</v>
      </c>
      <c r="I6538" s="2" t="s">
        <v>504</v>
      </c>
      <c r="J6538" s="23" t="str">
        <f t="shared" si="306"/>
        <v>UTB5322ida7</v>
      </c>
      <c r="K6538" s="32" t="str">
        <f t="shared" si="307"/>
        <v>TERMINAL VALPARAÍSO 2/PERÍMETRO URBANO DO VALPARAÍSO (CÉU AZUL - 2ª/3ª ETAPA)/BR-040/EPIA/EPIA/EPIA/PARKSHOPPING</v>
      </c>
    </row>
    <row r="6539" spans="1:11" x14ac:dyDescent="0.2">
      <c r="A6539" s="2" t="s">
        <v>840</v>
      </c>
      <c r="B6539" s="2" t="s">
        <v>525</v>
      </c>
      <c r="C6539" s="4">
        <v>5322</v>
      </c>
      <c r="D6539" s="2" t="s">
        <v>94</v>
      </c>
      <c r="E6539" s="2" t="s">
        <v>452</v>
      </c>
      <c r="F6539" s="23" t="str">
        <f t="shared" si="308"/>
        <v>ida</v>
      </c>
      <c r="G6539" s="4">
        <v>8</v>
      </c>
      <c r="H6539" s="2" t="s">
        <v>463</v>
      </c>
      <c r="I6539" s="2" t="s">
        <v>531</v>
      </c>
      <c r="J6539" s="23" t="str">
        <f t="shared" si="306"/>
        <v>UTB5322ida8</v>
      </c>
      <c r="K6539" s="32" t="str">
        <f t="shared" si="307"/>
        <v>TERMINAL VALPARAÍSO 2/PERÍMETRO URBANO DO VALPARAÍSO (CÉU AZUL - 2ª/3ª ETAPA)/BR-040/EPIA/EPIA/EPIA/PARKSHOPPING/EPIA</v>
      </c>
    </row>
    <row r="6540" spans="1:11" x14ac:dyDescent="0.2">
      <c r="A6540" s="2" t="s">
        <v>840</v>
      </c>
      <c r="B6540" s="2" t="s">
        <v>525</v>
      </c>
      <c r="C6540" s="4">
        <v>5322</v>
      </c>
      <c r="D6540" s="2" t="s">
        <v>94</v>
      </c>
      <c r="E6540" s="2" t="s">
        <v>452</v>
      </c>
      <c r="F6540" s="23" t="str">
        <f t="shared" si="308"/>
        <v>ida</v>
      </c>
      <c r="G6540" s="4">
        <v>9</v>
      </c>
      <c r="H6540" s="2" t="s">
        <v>839</v>
      </c>
      <c r="I6540" s="2" t="s">
        <v>481</v>
      </c>
      <c r="J6540" s="23" t="str">
        <f t="shared" si="306"/>
        <v>UTB5322ida9</v>
      </c>
      <c r="K6540" s="32" t="str">
        <f t="shared" si="307"/>
        <v>TERMINAL VALPARAÍSO 2/PERÍMETRO URBANO DO VALPARAÍSO (CÉU AZUL - 2ª/3ª ETAPA)/BR-040/EPIA/EPIA/EPIA/PARKSHOPPING/EPIA/S I A - TRECHO 2</v>
      </c>
    </row>
    <row r="6541" spans="1:11" x14ac:dyDescent="0.2">
      <c r="A6541" s="2" t="s">
        <v>840</v>
      </c>
      <c r="B6541" s="2" t="s">
        <v>525</v>
      </c>
      <c r="C6541" s="4">
        <v>5322</v>
      </c>
      <c r="D6541" s="2" t="s">
        <v>94</v>
      </c>
      <c r="E6541" s="2" t="s">
        <v>452</v>
      </c>
      <c r="F6541" s="23" t="str">
        <f t="shared" si="308"/>
        <v>ida</v>
      </c>
      <c r="G6541" s="4">
        <v>10</v>
      </c>
      <c r="H6541" s="2" t="s">
        <v>838</v>
      </c>
      <c r="I6541" s="2" t="s">
        <v>481</v>
      </c>
      <c r="J6541" s="23" t="str">
        <f t="shared" si="306"/>
        <v>UTB5322ida10</v>
      </c>
      <c r="K6541" s="32" t="str">
        <f t="shared" si="307"/>
        <v>TERMINAL VALPARAÍSO 2/PERÍMETRO URBANO DO VALPARAÍSO (CÉU AZUL - 2ª/3ª ETAPA)/BR-040/EPIA/EPIA/EPIA/PARKSHOPPING/EPIA/S I A - TRECHO 2/S I A - TRECHO 3</v>
      </c>
    </row>
    <row r="6542" spans="1:11" x14ac:dyDescent="0.2">
      <c r="A6542" s="2" t="s">
        <v>840</v>
      </c>
      <c r="B6542" s="2" t="s">
        <v>525</v>
      </c>
      <c r="C6542" s="4">
        <v>5322</v>
      </c>
      <c r="D6542" s="2" t="s">
        <v>94</v>
      </c>
      <c r="E6542" s="2" t="s">
        <v>452</v>
      </c>
      <c r="F6542" s="23" t="str">
        <f t="shared" si="308"/>
        <v>ida</v>
      </c>
      <c r="G6542" s="4">
        <v>11</v>
      </c>
      <c r="H6542" s="2" t="s">
        <v>463</v>
      </c>
      <c r="I6542" s="2" t="s">
        <v>536</v>
      </c>
      <c r="J6542" s="23" t="str">
        <f t="shared" si="306"/>
        <v>UTB5322ida11</v>
      </c>
      <c r="K6542" s="32" t="str">
        <f t="shared" si="307"/>
        <v>TERMINAL VALPARAÍSO 2/PERÍMETRO URBANO DO VALPARAÍSO (CÉU AZUL - 2ª/3ª ETAPA)/BR-040/EPIA/EPIA/EPIA/PARKSHOPPING/EPIA/S I A - TRECHO 2/S I A - TRECHO 3/EPIA</v>
      </c>
    </row>
    <row r="6543" spans="1:11" x14ac:dyDescent="0.2">
      <c r="A6543" s="2" t="s">
        <v>840</v>
      </c>
      <c r="B6543" s="2" t="s">
        <v>525</v>
      </c>
      <c r="C6543" s="4">
        <v>5322</v>
      </c>
      <c r="D6543" s="2" t="s">
        <v>94</v>
      </c>
      <c r="E6543" s="2" t="s">
        <v>452</v>
      </c>
      <c r="F6543" s="23" t="str">
        <f t="shared" si="308"/>
        <v>ida</v>
      </c>
      <c r="G6543" s="4">
        <v>12</v>
      </c>
      <c r="H6543" s="2" t="s">
        <v>665</v>
      </c>
      <c r="I6543" s="2" t="s">
        <v>481</v>
      </c>
      <c r="J6543" s="23" t="str">
        <f t="shared" si="306"/>
        <v>UTB5322ida12</v>
      </c>
      <c r="K6543" s="32" t="str">
        <f t="shared" si="307"/>
        <v>TERMINAL VALPARAÍSO 2/PERÍMETRO URBANO DO VALPARAÍSO (CÉU AZUL - 2ª/3ª ETAPA)/BR-040/EPIA/EPIA/EPIA/PARKSHOPPING/EPIA/S I A - TRECHO 2/S I A - TRECHO 3/EPIA/S A A N</v>
      </c>
    </row>
    <row r="6544" spans="1:11" x14ac:dyDescent="0.2">
      <c r="A6544" s="2" t="s">
        <v>840</v>
      </c>
      <c r="B6544" s="2" t="s">
        <v>525</v>
      </c>
      <c r="C6544" s="4">
        <v>5322</v>
      </c>
      <c r="D6544" s="2" t="s">
        <v>94</v>
      </c>
      <c r="E6544" s="2" t="s">
        <v>452</v>
      </c>
      <c r="F6544" s="23" t="str">
        <f t="shared" si="308"/>
        <v>ida</v>
      </c>
      <c r="G6544" s="4">
        <v>13</v>
      </c>
      <c r="H6544" s="2" t="s">
        <v>463</v>
      </c>
      <c r="I6544" s="2" t="s">
        <v>534</v>
      </c>
      <c r="J6544" s="23" t="str">
        <f t="shared" si="306"/>
        <v>UTB5322ida13</v>
      </c>
      <c r="K6544" s="32" t="str">
        <f t="shared" si="307"/>
        <v>TERMINAL VALPARAÍSO 2/PERÍMETRO URBANO DO VALPARAÍSO (CÉU AZUL - 2ª/3ª ETAPA)/BR-040/EPIA/EPIA/EPIA/PARKSHOPPING/EPIA/S I A - TRECHO 2/S I A - TRECHO 3/EPIA/S A A N/EPIA</v>
      </c>
    </row>
    <row r="6545" spans="1:11" x14ac:dyDescent="0.2">
      <c r="A6545" s="2" t="s">
        <v>840</v>
      </c>
      <c r="B6545" s="2" t="s">
        <v>525</v>
      </c>
      <c r="C6545" s="4">
        <v>5322</v>
      </c>
      <c r="D6545" s="2" t="s">
        <v>94</v>
      </c>
      <c r="E6545" s="2" t="s">
        <v>469</v>
      </c>
      <c r="F6545" s="23" t="str">
        <f t="shared" si="308"/>
        <v>volta</v>
      </c>
      <c r="G6545" s="4">
        <v>1</v>
      </c>
      <c r="H6545" s="2" t="s">
        <v>463</v>
      </c>
      <c r="I6545" s="2" t="s">
        <v>534</v>
      </c>
      <c r="J6545" s="23" t="str">
        <f t="shared" si="306"/>
        <v>UTB5322volta1</v>
      </c>
      <c r="K6545" s="32" t="str">
        <f t="shared" si="307"/>
        <v>EPIA</v>
      </c>
    </row>
    <row r="6546" spans="1:11" x14ac:dyDescent="0.2">
      <c r="A6546" s="2" t="s">
        <v>840</v>
      </c>
      <c r="B6546" s="2" t="s">
        <v>525</v>
      </c>
      <c r="C6546" s="4">
        <v>5322</v>
      </c>
      <c r="D6546" s="2" t="s">
        <v>94</v>
      </c>
      <c r="E6546" s="2" t="s">
        <v>469</v>
      </c>
      <c r="F6546" s="23" t="str">
        <f t="shared" si="308"/>
        <v>volta</v>
      </c>
      <c r="G6546" s="4">
        <v>2</v>
      </c>
      <c r="H6546" s="2" t="s">
        <v>665</v>
      </c>
      <c r="I6546" s="2" t="s">
        <v>481</v>
      </c>
      <c r="J6546" s="23" t="str">
        <f t="shared" si="306"/>
        <v>UTB5322volta2</v>
      </c>
      <c r="K6546" s="32" t="str">
        <f t="shared" si="307"/>
        <v>EPIA/S A A N</v>
      </c>
    </row>
    <row r="6547" spans="1:11" x14ac:dyDescent="0.2">
      <c r="A6547" s="2" t="s">
        <v>840</v>
      </c>
      <c r="B6547" s="2" t="s">
        <v>525</v>
      </c>
      <c r="C6547" s="4">
        <v>5322</v>
      </c>
      <c r="D6547" s="2" t="s">
        <v>94</v>
      </c>
      <c r="E6547" s="2" t="s">
        <v>469</v>
      </c>
      <c r="F6547" s="23" t="str">
        <f t="shared" si="308"/>
        <v>volta</v>
      </c>
      <c r="G6547" s="4">
        <v>3</v>
      </c>
      <c r="H6547" s="2" t="s">
        <v>463</v>
      </c>
      <c r="I6547" s="2" t="s">
        <v>536</v>
      </c>
      <c r="J6547" s="23" t="str">
        <f t="shared" si="306"/>
        <v>UTB5322volta3</v>
      </c>
      <c r="K6547" s="32" t="str">
        <f t="shared" si="307"/>
        <v>EPIA/S A A N/EPIA</v>
      </c>
    </row>
    <row r="6548" spans="1:11" x14ac:dyDescent="0.2">
      <c r="A6548" s="2" t="s">
        <v>840</v>
      </c>
      <c r="B6548" s="2" t="s">
        <v>525</v>
      </c>
      <c r="C6548" s="4">
        <v>5322</v>
      </c>
      <c r="D6548" s="2" t="s">
        <v>94</v>
      </c>
      <c r="E6548" s="2" t="s">
        <v>469</v>
      </c>
      <c r="F6548" s="23" t="str">
        <f t="shared" si="308"/>
        <v>volta</v>
      </c>
      <c r="G6548" s="4">
        <v>4</v>
      </c>
      <c r="H6548" s="2" t="s">
        <v>838</v>
      </c>
      <c r="I6548" s="2" t="s">
        <v>481</v>
      </c>
      <c r="J6548" s="23" t="str">
        <f t="shared" si="306"/>
        <v>UTB5322volta4</v>
      </c>
      <c r="K6548" s="32" t="str">
        <f t="shared" si="307"/>
        <v>EPIA/S A A N/EPIA/S I A - TRECHO 3</v>
      </c>
    </row>
    <row r="6549" spans="1:11" x14ac:dyDescent="0.2">
      <c r="A6549" s="2" t="s">
        <v>840</v>
      </c>
      <c r="B6549" s="2" t="s">
        <v>525</v>
      </c>
      <c r="C6549" s="4">
        <v>5322</v>
      </c>
      <c r="D6549" s="2" t="s">
        <v>94</v>
      </c>
      <c r="E6549" s="2" t="s">
        <v>469</v>
      </c>
      <c r="F6549" s="23" t="str">
        <f t="shared" si="308"/>
        <v>volta</v>
      </c>
      <c r="G6549" s="4">
        <v>5</v>
      </c>
      <c r="H6549" s="2" t="s">
        <v>839</v>
      </c>
      <c r="I6549" s="2" t="s">
        <v>481</v>
      </c>
      <c r="J6549" s="23" t="str">
        <f t="shared" si="306"/>
        <v>UTB5322volta5</v>
      </c>
      <c r="K6549" s="32" t="str">
        <f t="shared" si="307"/>
        <v>EPIA/S A A N/EPIA/S I A - TRECHO 3/S I A - TRECHO 2</v>
      </c>
    </row>
    <row r="6550" spans="1:11" x14ac:dyDescent="0.2">
      <c r="A6550" s="2" t="s">
        <v>840</v>
      </c>
      <c r="B6550" s="2" t="s">
        <v>525</v>
      </c>
      <c r="C6550" s="4">
        <v>5322</v>
      </c>
      <c r="D6550" s="2" t="s">
        <v>94</v>
      </c>
      <c r="E6550" s="2" t="s">
        <v>469</v>
      </c>
      <c r="F6550" s="23" t="str">
        <f t="shared" si="308"/>
        <v>volta</v>
      </c>
      <c r="G6550" s="4">
        <v>6</v>
      </c>
      <c r="H6550" s="2" t="s">
        <v>463</v>
      </c>
      <c r="I6550" s="2" t="s">
        <v>531</v>
      </c>
      <c r="J6550" s="23" t="str">
        <f t="shared" si="306"/>
        <v>UTB5322volta6</v>
      </c>
      <c r="K6550" s="32" t="str">
        <f t="shared" si="307"/>
        <v>EPIA/S A A N/EPIA/S I A - TRECHO 3/S I A - TRECHO 2/EPIA</v>
      </c>
    </row>
    <row r="6551" spans="1:11" x14ac:dyDescent="0.2">
      <c r="A6551" s="2" t="s">
        <v>840</v>
      </c>
      <c r="B6551" s="2" t="s">
        <v>525</v>
      </c>
      <c r="C6551" s="4">
        <v>5322</v>
      </c>
      <c r="D6551" s="2" t="s">
        <v>94</v>
      </c>
      <c r="E6551" s="2" t="s">
        <v>469</v>
      </c>
      <c r="F6551" s="23" t="str">
        <f t="shared" si="308"/>
        <v>volta</v>
      </c>
      <c r="G6551" s="4">
        <v>7</v>
      </c>
      <c r="H6551" s="2" t="s">
        <v>505</v>
      </c>
      <c r="I6551" s="2" t="s">
        <v>504</v>
      </c>
      <c r="J6551" s="23" t="str">
        <f t="shared" si="306"/>
        <v>UTB5322volta7</v>
      </c>
      <c r="K6551" s="32" t="str">
        <f t="shared" si="307"/>
        <v>EPIA/S A A N/EPIA/S I A - TRECHO 3/S I A - TRECHO 2/EPIA/PARKSHOPPING</v>
      </c>
    </row>
    <row r="6552" spans="1:11" x14ac:dyDescent="0.2">
      <c r="A6552" s="2" t="s">
        <v>840</v>
      </c>
      <c r="B6552" s="2" t="s">
        <v>525</v>
      </c>
      <c r="C6552" s="4">
        <v>5322</v>
      </c>
      <c r="D6552" s="2" t="s">
        <v>94</v>
      </c>
      <c r="E6552" s="2" t="s">
        <v>469</v>
      </c>
      <c r="F6552" s="23" t="str">
        <f t="shared" si="308"/>
        <v>volta</v>
      </c>
      <c r="G6552" s="4">
        <v>8</v>
      </c>
      <c r="H6552" s="2" t="s">
        <v>463</v>
      </c>
      <c r="I6552" s="2" t="s">
        <v>504</v>
      </c>
      <c r="J6552" s="23" t="str">
        <f t="shared" si="306"/>
        <v>UTB5322volta8</v>
      </c>
      <c r="K6552" s="32" t="str">
        <f t="shared" si="307"/>
        <v>EPIA/S A A N/EPIA/S I A - TRECHO 3/S I A - TRECHO 2/EPIA/PARKSHOPPING/EPIA</v>
      </c>
    </row>
    <row r="6553" spans="1:11" x14ac:dyDescent="0.2">
      <c r="A6553" s="2" t="s">
        <v>840</v>
      </c>
      <c r="B6553" s="2" t="s">
        <v>525</v>
      </c>
      <c r="C6553" s="4">
        <v>5322</v>
      </c>
      <c r="D6553" s="2" t="s">
        <v>94</v>
      </c>
      <c r="E6553" s="2" t="s">
        <v>469</v>
      </c>
      <c r="F6553" s="23" t="str">
        <f t="shared" si="308"/>
        <v>volta</v>
      </c>
      <c r="G6553" s="4">
        <v>9</v>
      </c>
      <c r="H6553" s="2" t="s">
        <v>463</v>
      </c>
      <c r="I6553" s="2" t="s">
        <v>707</v>
      </c>
      <c r="J6553" s="23" t="str">
        <f t="shared" si="306"/>
        <v>UTB5322volta9</v>
      </c>
      <c r="K6553" s="32" t="str">
        <f t="shared" si="307"/>
        <v>EPIA/S A A N/EPIA/S I A - TRECHO 3/S I A - TRECHO 2/EPIA/PARKSHOPPING/EPIA/EPIA</v>
      </c>
    </row>
    <row r="6554" spans="1:11" x14ac:dyDescent="0.2">
      <c r="A6554" s="2" t="s">
        <v>840</v>
      </c>
      <c r="B6554" s="2" t="s">
        <v>525</v>
      </c>
      <c r="C6554" s="4">
        <v>5322</v>
      </c>
      <c r="D6554" s="2" t="s">
        <v>94</v>
      </c>
      <c r="E6554" s="2" t="s">
        <v>469</v>
      </c>
      <c r="F6554" s="23" t="str">
        <f t="shared" si="308"/>
        <v>volta</v>
      </c>
      <c r="G6554" s="4">
        <v>10</v>
      </c>
      <c r="H6554" s="2" t="s">
        <v>463</v>
      </c>
      <c r="I6554" s="2" t="s">
        <v>811</v>
      </c>
      <c r="J6554" s="23" t="str">
        <f t="shared" si="306"/>
        <v>UTB5322volta10</v>
      </c>
      <c r="K6554" s="32" t="str">
        <f t="shared" si="307"/>
        <v>EPIA/S A A N/EPIA/S I A - TRECHO 3/S I A - TRECHO 2/EPIA/PARKSHOPPING/EPIA/EPIA/EPIA</v>
      </c>
    </row>
    <row r="6555" spans="1:11" x14ac:dyDescent="0.2">
      <c r="A6555" s="2" t="s">
        <v>840</v>
      </c>
      <c r="B6555" s="2" t="s">
        <v>525</v>
      </c>
      <c r="C6555" s="4">
        <v>5322</v>
      </c>
      <c r="D6555" s="2" t="s">
        <v>94</v>
      </c>
      <c r="E6555" s="2" t="s">
        <v>469</v>
      </c>
      <c r="F6555" s="23" t="str">
        <f t="shared" si="308"/>
        <v>volta</v>
      </c>
      <c r="G6555" s="4">
        <v>11</v>
      </c>
      <c r="H6555" s="2" t="s">
        <v>809</v>
      </c>
      <c r="I6555" s="2" t="s">
        <v>810</v>
      </c>
      <c r="J6555" s="23" t="str">
        <f t="shared" si="306"/>
        <v>UTB5322volta11</v>
      </c>
      <c r="K6555" s="32" t="str">
        <f t="shared" si="307"/>
        <v>EPIA/S A A N/EPIA/S I A - TRECHO 3/S I A - TRECHO 2/EPIA/PARKSHOPPING/EPIA/EPIA/EPIA/BR-040</v>
      </c>
    </row>
    <row r="6556" spans="1:11" x14ac:dyDescent="0.2">
      <c r="A6556" s="2" t="s">
        <v>840</v>
      </c>
      <c r="B6556" s="2" t="s">
        <v>525</v>
      </c>
      <c r="C6556" s="4">
        <v>5322</v>
      </c>
      <c r="D6556" s="2" t="s">
        <v>94</v>
      </c>
      <c r="E6556" s="2" t="s">
        <v>469</v>
      </c>
      <c r="F6556" s="23" t="str">
        <f t="shared" si="308"/>
        <v>volta</v>
      </c>
      <c r="G6556" s="4">
        <v>12</v>
      </c>
      <c r="H6556" s="2" t="s">
        <v>855</v>
      </c>
      <c r="I6556" s="2" t="s">
        <v>842</v>
      </c>
      <c r="J6556" s="23" t="str">
        <f t="shared" si="306"/>
        <v>UTB5322volta12</v>
      </c>
      <c r="K6556" s="32" t="str">
        <f t="shared" si="307"/>
        <v>EPIA/S A A N/EPIA/S I A - TRECHO 3/S I A - TRECHO 2/EPIA/PARKSHOPPING/EPIA/EPIA/EPIA/BR-040/PERÍMETRO URBANO DO VALPARAÍSO (CÉU AZUL - 2ª/3ª ETAPA)</v>
      </c>
    </row>
    <row r="6557" spans="1:11" x14ac:dyDescent="0.2">
      <c r="A6557" s="2" t="s">
        <v>840</v>
      </c>
      <c r="B6557" s="2" t="s">
        <v>525</v>
      </c>
      <c r="C6557" s="4">
        <v>5322</v>
      </c>
      <c r="D6557" s="2" t="s">
        <v>94</v>
      </c>
      <c r="E6557" s="2" t="s">
        <v>469</v>
      </c>
      <c r="F6557" s="23" t="str">
        <f t="shared" si="308"/>
        <v>volta</v>
      </c>
      <c r="G6557" s="4">
        <v>13</v>
      </c>
      <c r="H6557" s="2" t="s">
        <v>840</v>
      </c>
      <c r="I6557" s="2" t="s">
        <v>842</v>
      </c>
      <c r="J6557" s="23" t="str">
        <f t="shared" si="306"/>
        <v>UTB5322volta13</v>
      </c>
      <c r="K6557" s="32" t="str">
        <f t="shared" si="307"/>
        <v>EPIA/S A A N/EPIA/S I A - TRECHO 3/S I A - TRECHO 2/EPIA/PARKSHOPPING/EPIA/EPIA/EPIA/BR-040/PERÍMETRO URBANO DO VALPARAÍSO (CÉU AZUL - 2ª/3ª ETAPA)/VALPARAÍSO</v>
      </c>
    </row>
    <row r="6558" spans="1:11" x14ac:dyDescent="0.2">
      <c r="A6558" s="2" t="s">
        <v>840</v>
      </c>
      <c r="B6558" s="2" t="s">
        <v>865</v>
      </c>
      <c r="C6558" s="4">
        <v>5705</v>
      </c>
      <c r="D6558" s="2" t="s">
        <v>94</v>
      </c>
      <c r="E6558" s="2" t="s">
        <v>452</v>
      </c>
      <c r="F6558" s="23" t="str">
        <f t="shared" si="308"/>
        <v>ida</v>
      </c>
      <c r="G6558" s="4">
        <v>1</v>
      </c>
      <c r="H6558" s="2" t="s">
        <v>841</v>
      </c>
      <c r="I6558" s="2" t="s">
        <v>842</v>
      </c>
      <c r="J6558" s="23" t="str">
        <f t="shared" si="306"/>
        <v>UTB5705ida1</v>
      </c>
      <c r="K6558" s="32" t="str">
        <f t="shared" si="307"/>
        <v>TERMINAL VALPARAÍSO 2</v>
      </c>
    </row>
    <row r="6559" spans="1:11" x14ac:dyDescent="0.2">
      <c r="A6559" s="2" t="s">
        <v>840</v>
      </c>
      <c r="B6559" s="2" t="s">
        <v>865</v>
      </c>
      <c r="C6559" s="4">
        <v>5705</v>
      </c>
      <c r="D6559" s="2" t="s">
        <v>94</v>
      </c>
      <c r="E6559" s="2" t="s">
        <v>452</v>
      </c>
      <c r="F6559" s="23" t="str">
        <f t="shared" si="308"/>
        <v>ida</v>
      </c>
      <c r="G6559" s="4">
        <v>2</v>
      </c>
      <c r="H6559" s="2" t="s">
        <v>843</v>
      </c>
      <c r="I6559" s="2" t="s">
        <v>842</v>
      </c>
      <c r="J6559" s="23" t="str">
        <f t="shared" si="306"/>
        <v>UTB5705ida2</v>
      </c>
      <c r="K6559" s="32" t="str">
        <f t="shared" si="307"/>
        <v>TERMINAL VALPARAÍSO 2/PERÍMETRO URBANO DO VALPARAÍSO (CÉU AZUL)</v>
      </c>
    </row>
    <row r="6560" spans="1:11" x14ac:dyDescent="0.2">
      <c r="A6560" s="2" t="s">
        <v>840</v>
      </c>
      <c r="B6560" s="2" t="s">
        <v>865</v>
      </c>
      <c r="C6560" s="4">
        <v>5705</v>
      </c>
      <c r="D6560" s="2" t="s">
        <v>94</v>
      </c>
      <c r="E6560" s="2" t="s">
        <v>452</v>
      </c>
      <c r="F6560" s="23" t="str">
        <f t="shared" si="308"/>
        <v>ida</v>
      </c>
      <c r="G6560" s="4">
        <v>3</v>
      </c>
      <c r="H6560" s="2" t="s">
        <v>808</v>
      </c>
      <c r="I6560" s="2" t="s">
        <v>804</v>
      </c>
      <c r="J6560" s="23" t="str">
        <f t="shared" si="306"/>
        <v>UTB5705ida3</v>
      </c>
      <c r="K6560" s="32" t="str">
        <f t="shared" si="307"/>
        <v>TERMINAL VALPARAÍSO 2/PERÍMETRO URBANO DO VALPARAÍSO (CÉU AZUL)/DF-290</v>
      </c>
    </row>
    <row r="6561" spans="1:11" x14ac:dyDescent="0.2">
      <c r="A6561" s="2" t="s">
        <v>840</v>
      </c>
      <c r="B6561" s="2" t="s">
        <v>865</v>
      </c>
      <c r="C6561" s="4">
        <v>5705</v>
      </c>
      <c r="D6561" s="2" t="s">
        <v>94</v>
      </c>
      <c r="E6561" s="2" t="s">
        <v>452</v>
      </c>
      <c r="F6561" s="23" t="str">
        <f t="shared" si="308"/>
        <v>ida</v>
      </c>
      <c r="G6561" s="4">
        <v>4</v>
      </c>
      <c r="H6561" s="2" t="s">
        <v>866</v>
      </c>
      <c r="I6561" s="2" t="s">
        <v>865</v>
      </c>
      <c r="J6561" s="23" t="str">
        <f t="shared" si="306"/>
        <v>UTB5705ida4</v>
      </c>
      <c r="K6561" s="32" t="str">
        <f t="shared" si="307"/>
        <v>TERMINAL VALPARAÍSO 2/PERÍMETRO URBANO DO VALPARAÍSO (CÉU AZUL)/DF-290/PERÍMETRO URBANO DO GAMA (SUL LESTE-ÁREA CENTRAL)</v>
      </c>
    </row>
    <row r="6562" spans="1:11" x14ac:dyDescent="0.2">
      <c r="A6562" s="2" t="s">
        <v>840</v>
      </c>
      <c r="B6562" s="2" t="s">
        <v>865</v>
      </c>
      <c r="C6562" s="4">
        <v>5705</v>
      </c>
      <c r="D6562" s="2" t="s">
        <v>94</v>
      </c>
      <c r="E6562" s="2" t="s">
        <v>452</v>
      </c>
      <c r="F6562" s="23" t="str">
        <f t="shared" si="308"/>
        <v>ida</v>
      </c>
      <c r="G6562" s="4">
        <v>5</v>
      </c>
      <c r="H6562" s="2" t="s">
        <v>867</v>
      </c>
      <c r="I6562" s="2" t="s">
        <v>865</v>
      </c>
      <c r="J6562" s="23" t="str">
        <f t="shared" si="306"/>
        <v>UTB5705ida5</v>
      </c>
      <c r="K6562" s="32" t="str">
        <f t="shared" si="307"/>
        <v>TERMINAL VALPARAÍSO 2/PERÍMETRO URBANO DO VALPARAÍSO (CÉU AZUL)/DF-290/PERÍMETRO URBANO DO GAMA (SUL LESTE-ÁREA CENTRAL)/TERMINAL GAMA</v>
      </c>
    </row>
    <row r="6563" spans="1:11" x14ac:dyDescent="0.2">
      <c r="A6563" s="2" t="s">
        <v>840</v>
      </c>
      <c r="B6563" s="2" t="s">
        <v>865</v>
      </c>
      <c r="C6563" s="4">
        <v>5705</v>
      </c>
      <c r="D6563" s="2" t="s">
        <v>94</v>
      </c>
      <c r="E6563" s="2" t="s">
        <v>469</v>
      </c>
      <c r="F6563" s="23" t="str">
        <f t="shared" si="308"/>
        <v>volta</v>
      </c>
      <c r="G6563" s="4">
        <v>1</v>
      </c>
      <c r="H6563" s="2" t="s">
        <v>867</v>
      </c>
      <c r="I6563" s="2" t="s">
        <v>865</v>
      </c>
      <c r="J6563" s="23" t="str">
        <f t="shared" si="306"/>
        <v>UTB5705volta1</v>
      </c>
      <c r="K6563" s="32" t="str">
        <f t="shared" si="307"/>
        <v>TERMINAL GAMA</v>
      </c>
    </row>
    <row r="6564" spans="1:11" x14ac:dyDescent="0.2">
      <c r="A6564" s="2" t="s">
        <v>840</v>
      </c>
      <c r="B6564" s="2" t="s">
        <v>865</v>
      </c>
      <c r="C6564" s="4">
        <v>5705</v>
      </c>
      <c r="D6564" s="2" t="s">
        <v>94</v>
      </c>
      <c r="E6564" s="2" t="s">
        <v>469</v>
      </c>
      <c r="F6564" s="23" t="str">
        <f t="shared" si="308"/>
        <v>volta</v>
      </c>
      <c r="G6564" s="4">
        <v>2</v>
      </c>
      <c r="H6564" s="2" t="s">
        <v>866</v>
      </c>
      <c r="I6564" s="2" t="s">
        <v>865</v>
      </c>
      <c r="J6564" s="23" t="str">
        <f t="shared" si="306"/>
        <v>UTB5705volta2</v>
      </c>
      <c r="K6564" s="32" t="str">
        <f t="shared" si="307"/>
        <v>TERMINAL GAMA/PERÍMETRO URBANO DO GAMA (SUL LESTE-ÁREA CENTRAL)</v>
      </c>
    </row>
    <row r="6565" spans="1:11" x14ac:dyDescent="0.2">
      <c r="A6565" s="2" t="s">
        <v>840</v>
      </c>
      <c r="B6565" s="2" t="s">
        <v>865</v>
      </c>
      <c r="C6565" s="4">
        <v>5705</v>
      </c>
      <c r="D6565" s="2" t="s">
        <v>94</v>
      </c>
      <c r="E6565" s="2" t="s">
        <v>469</v>
      </c>
      <c r="F6565" s="23" t="str">
        <f t="shared" si="308"/>
        <v>volta</v>
      </c>
      <c r="G6565" s="4">
        <v>3</v>
      </c>
      <c r="H6565" s="2" t="s">
        <v>808</v>
      </c>
      <c r="I6565" s="2" t="s">
        <v>804</v>
      </c>
      <c r="J6565" s="23" t="str">
        <f t="shared" si="306"/>
        <v>UTB5705volta3</v>
      </c>
      <c r="K6565" s="32" t="str">
        <f t="shared" si="307"/>
        <v>TERMINAL GAMA/PERÍMETRO URBANO DO GAMA (SUL LESTE-ÁREA CENTRAL)/DF-290</v>
      </c>
    </row>
    <row r="6566" spans="1:11" x14ac:dyDescent="0.2">
      <c r="A6566" s="2" t="s">
        <v>840</v>
      </c>
      <c r="B6566" s="2" t="s">
        <v>865</v>
      </c>
      <c r="C6566" s="4">
        <v>5705</v>
      </c>
      <c r="D6566" s="2" t="s">
        <v>94</v>
      </c>
      <c r="E6566" s="2" t="s">
        <v>469</v>
      </c>
      <c r="F6566" s="23" t="str">
        <f t="shared" si="308"/>
        <v>volta</v>
      </c>
      <c r="G6566" s="4">
        <v>4</v>
      </c>
      <c r="H6566" s="2" t="s">
        <v>843</v>
      </c>
      <c r="I6566" s="2" t="s">
        <v>842</v>
      </c>
      <c r="J6566" s="23" t="str">
        <f t="shared" si="306"/>
        <v>UTB5705volta4</v>
      </c>
      <c r="K6566" s="32" t="str">
        <f t="shared" si="307"/>
        <v>TERMINAL GAMA/PERÍMETRO URBANO DO GAMA (SUL LESTE-ÁREA CENTRAL)/DF-290/PERÍMETRO URBANO DO VALPARAÍSO (CÉU AZUL)</v>
      </c>
    </row>
    <row r="6567" spans="1:11" x14ac:dyDescent="0.2">
      <c r="A6567" s="2" t="s">
        <v>840</v>
      </c>
      <c r="B6567" s="2" t="s">
        <v>865</v>
      </c>
      <c r="C6567" s="4">
        <v>5705</v>
      </c>
      <c r="D6567" s="2" t="s">
        <v>94</v>
      </c>
      <c r="E6567" s="2" t="s">
        <v>469</v>
      </c>
      <c r="F6567" s="23" t="str">
        <f t="shared" si="308"/>
        <v>volta</v>
      </c>
      <c r="G6567" s="4">
        <v>5</v>
      </c>
      <c r="H6567" s="2" t="s">
        <v>841</v>
      </c>
      <c r="I6567" s="2" t="s">
        <v>842</v>
      </c>
      <c r="J6567" s="23" t="str">
        <f t="shared" si="306"/>
        <v>UTB5705volta5</v>
      </c>
      <c r="K6567" s="32" t="str">
        <f t="shared" si="307"/>
        <v>TERMINAL GAMA/PERÍMETRO URBANO DO GAMA (SUL LESTE-ÁREA CENTRAL)/DF-290/PERÍMETRO URBANO DO VALPARAÍSO (CÉU AZUL)/TERMINAL VALPARAÍSO 2</v>
      </c>
    </row>
    <row r="6568" spans="1:11" x14ac:dyDescent="0.2">
      <c r="A6568" s="2" t="s">
        <v>840</v>
      </c>
      <c r="B6568" s="2" t="s">
        <v>865</v>
      </c>
      <c r="C6568" s="4">
        <v>5705</v>
      </c>
      <c r="D6568" s="2" t="s">
        <v>94</v>
      </c>
      <c r="E6568" s="2" t="s">
        <v>452</v>
      </c>
      <c r="F6568" s="23" t="str">
        <f t="shared" si="308"/>
        <v>ida</v>
      </c>
      <c r="G6568" s="4">
        <v>1</v>
      </c>
      <c r="H6568" s="2" t="s">
        <v>841</v>
      </c>
      <c r="I6568" s="2" t="s">
        <v>842</v>
      </c>
      <c r="J6568" s="23" t="str">
        <f t="shared" si="306"/>
        <v>UTB5705ida1</v>
      </c>
      <c r="K6568" s="32" t="str">
        <f t="shared" si="307"/>
        <v>TERMINAL VALPARAÍSO 2</v>
      </c>
    </row>
    <row r="6569" spans="1:11" x14ac:dyDescent="0.2">
      <c r="A6569" s="2" t="s">
        <v>840</v>
      </c>
      <c r="B6569" s="2" t="s">
        <v>865</v>
      </c>
      <c r="C6569" s="4">
        <v>5705</v>
      </c>
      <c r="D6569" s="2" t="s">
        <v>94</v>
      </c>
      <c r="E6569" s="2" t="s">
        <v>452</v>
      </c>
      <c r="F6569" s="23" t="str">
        <f t="shared" si="308"/>
        <v>ida</v>
      </c>
      <c r="G6569" s="4">
        <v>2</v>
      </c>
      <c r="H6569" s="2" t="s">
        <v>843</v>
      </c>
      <c r="I6569" s="2" t="s">
        <v>842</v>
      </c>
      <c r="J6569" s="23" t="str">
        <f t="shared" si="306"/>
        <v>UTB5705ida2</v>
      </c>
      <c r="K6569" s="32" t="str">
        <f t="shared" si="307"/>
        <v>TERMINAL VALPARAÍSO 2/PERÍMETRO URBANO DO VALPARAÍSO (CÉU AZUL)</v>
      </c>
    </row>
    <row r="6570" spans="1:11" x14ac:dyDescent="0.2">
      <c r="A6570" s="2" t="s">
        <v>840</v>
      </c>
      <c r="B6570" s="2" t="s">
        <v>865</v>
      </c>
      <c r="C6570" s="4">
        <v>5705</v>
      </c>
      <c r="D6570" s="2" t="s">
        <v>94</v>
      </c>
      <c r="E6570" s="2" t="s">
        <v>452</v>
      </c>
      <c r="F6570" s="23" t="str">
        <f t="shared" si="308"/>
        <v>ida</v>
      </c>
      <c r="G6570" s="4">
        <v>3</v>
      </c>
      <c r="H6570" s="2" t="s">
        <v>808</v>
      </c>
      <c r="I6570" s="2" t="s">
        <v>804</v>
      </c>
      <c r="J6570" s="23" t="str">
        <f t="shared" si="306"/>
        <v>UTB5705ida3</v>
      </c>
      <c r="K6570" s="32" t="str">
        <f t="shared" si="307"/>
        <v>TERMINAL VALPARAÍSO 2/PERÍMETRO URBANO DO VALPARAÍSO (CÉU AZUL)/DF-290</v>
      </c>
    </row>
    <row r="6571" spans="1:11" x14ac:dyDescent="0.2">
      <c r="A6571" s="2" t="s">
        <v>840</v>
      </c>
      <c r="B6571" s="2" t="s">
        <v>865</v>
      </c>
      <c r="C6571" s="4">
        <v>5705</v>
      </c>
      <c r="D6571" s="2" t="s">
        <v>94</v>
      </c>
      <c r="E6571" s="2" t="s">
        <v>452</v>
      </c>
      <c r="F6571" s="23" t="str">
        <f t="shared" si="308"/>
        <v>ida</v>
      </c>
      <c r="G6571" s="4">
        <v>4</v>
      </c>
      <c r="H6571" s="2" t="s">
        <v>866</v>
      </c>
      <c r="I6571" s="2" t="s">
        <v>865</v>
      </c>
      <c r="J6571" s="23" t="str">
        <f t="shared" si="306"/>
        <v>UTB5705ida4</v>
      </c>
      <c r="K6571" s="32" t="str">
        <f t="shared" si="307"/>
        <v>TERMINAL VALPARAÍSO 2/PERÍMETRO URBANO DO VALPARAÍSO (CÉU AZUL)/DF-290/PERÍMETRO URBANO DO GAMA (SUL LESTE-ÁREA CENTRAL)</v>
      </c>
    </row>
    <row r="6572" spans="1:11" x14ac:dyDescent="0.2">
      <c r="A6572" s="2" t="s">
        <v>840</v>
      </c>
      <c r="B6572" s="2" t="s">
        <v>865</v>
      </c>
      <c r="C6572" s="4">
        <v>5705</v>
      </c>
      <c r="D6572" s="2" t="s">
        <v>94</v>
      </c>
      <c r="E6572" s="2" t="s">
        <v>452</v>
      </c>
      <c r="F6572" s="23" t="str">
        <f t="shared" si="308"/>
        <v>ida</v>
      </c>
      <c r="G6572" s="4">
        <v>5</v>
      </c>
      <c r="H6572" s="2" t="s">
        <v>867</v>
      </c>
      <c r="I6572" s="2" t="s">
        <v>865</v>
      </c>
      <c r="J6572" s="23" t="str">
        <f t="shared" si="306"/>
        <v>UTB5705ida5</v>
      </c>
      <c r="K6572" s="32" t="str">
        <f t="shared" si="307"/>
        <v>TERMINAL VALPARAÍSO 2/PERÍMETRO URBANO DO VALPARAÍSO (CÉU AZUL)/DF-290/PERÍMETRO URBANO DO GAMA (SUL LESTE-ÁREA CENTRAL)/TERMINAL GAMA</v>
      </c>
    </row>
    <row r="6573" spans="1:11" x14ac:dyDescent="0.2">
      <c r="A6573" s="2" t="s">
        <v>840</v>
      </c>
      <c r="B6573" s="2" t="s">
        <v>865</v>
      </c>
      <c r="C6573" s="4">
        <v>5705</v>
      </c>
      <c r="D6573" s="2" t="s">
        <v>94</v>
      </c>
      <c r="E6573" s="2" t="s">
        <v>469</v>
      </c>
      <c r="F6573" s="23" t="str">
        <f t="shared" si="308"/>
        <v>volta</v>
      </c>
      <c r="G6573" s="4">
        <v>1</v>
      </c>
      <c r="H6573" s="2" t="s">
        <v>867</v>
      </c>
      <c r="I6573" s="2" t="s">
        <v>865</v>
      </c>
      <c r="J6573" s="23" t="str">
        <f t="shared" si="306"/>
        <v>UTB5705volta1</v>
      </c>
      <c r="K6573" s="32" t="str">
        <f t="shared" si="307"/>
        <v>TERMINAL GAMA</v>
      </c>
    </row>
    <row r="6574" spans="1:11" x14ac:dyDescent="0.2">
      <c r="A6574" s="2" t="s">
        <v>840</v>
      </c>
      <c r="B6574" s="2" t="s">
        <v>865</v>
      </c>
      <c r="C6574" s="4">
        <v>5705</v>
      </c>
      <c r="D6574" s="2" t="s">
        <v>94</v>
      </c>
      <c r="E6574" s="2" t="s">
        <v>469</v>
      </c>
      <c r="F6574" s="23" t="str">
        <f t="shared" si="308"/>
        <v>volta</v>
      </c>
      <c r="G6574" s="4">
        <v>2</v>
      </c>
      <c r="H6574" s="2" t="s">
        <v>866</v>
      </c>
      <c r="I6574" s="2" t="s">
        <v>865</v>
      </c>
      <c r="J6574" s="23" t="str">
        <f t="shared" si="306"/>
        <v>UTB5705volta2</v>
      </c>
      <c r="K6574" s="32" t="str">
        <f t="shared" si="307"/>
        <v>TERMINAL GAMA/PERÍMETRO URBANO DO GAMA (SUL LESTE-ÁREA CENTRAL)</v>
      </c>
    </row>
    <row r="6575" spans="1:11" x14ac:dyDescent="0.2">
      <c r="A6575" s="2" t="s">
        <v>840</v>
      </c>
      <c r="B6575" s="2" t="s">
        <v>865</v>
      </c>
      <c r="C6575" s="4">
        <v>5705</v>
      </c>
      <c r="D6575" s="2" t="s">
        <v>94</v>
      </c>
      <c r="E6575" s="2" t="s">
        <v>469</v>
      </c>
      <c r="F6575" s="23" t="str">
        <f t="shared" si="308"/>
        <v>volta</v>
      </c>
      <c r="G6575" s="4">
        <v>3</v>
      </c>
      <c r="H6575" s="2" t="s">
        <v>808</v>
      </c>
      <c r="I6575" s="2" t="s">
        <v>804</v>
      </c>
      <c r="J6575" s="23" t="str">
        <f t="shared" si="306"/>
        <v>UTB5705volta3</v>
      </c>
      <c r="K6575" s="32" t="str">
        <f t="shared" si="307"/>
        <v>TERMINAL GAMA/PERÍMETRO URBANO DO GAMA (SUL LESTE-ÁREA CENTRAL)/DF-290</v>
      </c>
    </row>
    <row r="6576" spans="1:11" x14ac:dyDescent="0.2">
      <c r="A6576" s="2" t="s">
        <v>840</v>
      </c>
      <c r="B6576" s="2" t="s">
        <v>865</v>
      </c>
      <c r="C6576" s="4">
        <v>5705</v>
      </c>
      <c r="D6576" s="2" t="s">
        <v>94</v>
      </c>
      <c r="E6576" s="2" t="s">
        <v>469</v>
      </c>
      <c r="F6576" s="23" t="str">
        <f t="shared" si="308"/>
        <v>volta</v>
      </c>
      <c r="G6576" s="4">
        <v>4</v>
      </c>
      <c r="H6576" s="2" t="s">
        <v>843</v>
      </c>
      <c r="I6576" s="2" t="s">
        <v>842</v>
      </c>
      <c r="J6576" s="23" t="str">
        <f t="shared" si="306"/>
        <v>UTB5705volta4</v>
      </c>
      <c r="K6576" s="32" t="str">
        <f t="shared" si="307"/>
        <v>TERMINAL GAMA/PERÍMETRO URBANO DO GAMA (SUL LESTE-ÁREA CENTRAL)/DF-290/PERÍMETRO URBANO DO VALPARAÍSO (CÉU AZUL)</v>
      </c>
    </row>
    <row r="6577" spans="1:11" x14ac:dyDescent="0.2">
      <c r="A6577" s="2" t="s">
        <v>840</v>
      </c>
      <c r="B6577" s="2" t="s">
        <v>865</v>
      </c>
      <c r="C6577" s="4">
        <v>5705</v>
      </c>
      <c r="D6577" s="2" t="s">
        <v>94</v>
      </c>
      <c r="E6577" s="2" t="s">
        <v>469</v>
      </c>
      <c r="F6577" s="23" t="str">
        <f t="shared" si="308"/>
        <v>volta</v>
      </c>
      <c r="G6577" s="4">
        <v>5</v>
      </c>
      <c r="H6577" s="2" t="s">
        <v>841</v>
      </c>
      <c r="I6577" s="2" t="s">
        <v>842</v>
      </c>
      <c r="J6577" s="23" t="str">
        <f t="shared" si="306"/>
        <v>UTB5705volta5</v>
      </c>
      <c r="K6577" s="32" t="str">
        <f t="shared" si="307"/>
        <v>TERMINAL GAMA/PERÍMETRO URBANO DO GAMA (SUL LESTE-ÁREA CENTRAL)/DF-290/PERÍMETRO URBANO DO VALPARAÍSO (CÉU AZUL)/TERMINAL VALPARAÍSO 2</v>
      </c>
    </row>
    <row r="6578" spans="1:11" x14ac:dyDescent="0.2">
      <c r="A6578" s="2" t="s">
        <v>840</v>
      </c>
      <c r="B6578" s="2" t="s">
        <v>260</v>
      </c>
      <c r="C6578" s="4">
        <v>5801</v>
      </c>
      <c r="D6578" s="2" t="s">
        <v>94</v>
      </c>
      <c r="E6578" s="2" t="s">
        <v>452</v>
      </c>
      <c r="F6578" s="23" t="str">
        <f t="shared" si="308"/>
        <v>ida</v>
      </c>
      <c r="G6578" s="4">
        <v>1</v>
      </c>
      <c r="H6578" s="2" t="s">
        <v>857</v>
      </c>
      <c r="I6578" s="2" t="s">
        <v>868</v>
      </c>
      <c r="J6578" s="23" t="str">
        <f t="shared" si="306"/>
        <v>UTB5801ida1</v>
      </c>
      <c r="K6578" s="32" t="str">
        <f t="shared" si="307"/>
        <v>Etapa B</v>
      </c>
    </row>
    <row r="6579" spans="1:11" x14ac:dyDescent="0.2">
      <c r="A6579" s="2" t="s">
        <v>840</v>
      </c>
      <c r="B6579" s="2" t="s">
        <v>260</v>
      </c>
      <c r="C6579" s="4">
        <v>5801</v>
      </c>
      <c r="D6579" s="2" t="s">
        <v>94</v>
      </c>
      <c r="E6579" s="2" t="s">
        <v>452</v>
      </c>
      <c r="F6579" s="23" t="str">
        <f t="shared" si="308"/>
        <v>ida</v>
      </c>
      <c r="G6579" s="4">
        <v>2</v>
      </c>
      <c r="H6579" s="2" t="s">
        <v>869</v>
      </c>
      <c r="I6579" s="2" t="s">
        <v>858</v>
      </c>
      <c r="J6579" s="23" t="str">
        <f t="shared" si="306"/>
        <v>UTB5801ida2</v>
      </c>
      <c r="K6579" s="32" t="str">
        <f t="shared" si="307"/>
        <v>Etapa B/Rua Sem Nome Quadra 31</v>
      </c>
    </row>
    <row r="6580" spans="1:11" x14ac:dyDescent="0.2">
      <c r="A6580" s="2" t="s">
        <v>840</v>
      </c>
      <c r="B6580" s="2" t="s">
        <v>260</v>
      </c>
      <c r="C6580" s="4">
        <v>5801</v>
      </c>
      <c r="D6580" s="2" t="s">
        <v>94</v>
      </c>
      <c r="E6580" s="2" t="s">
        <v>452</v>
      </c>
      <c r="F6580" s="23" t="str">
        <f t="shared" si="308"/>
        <v>ida</v>
      </c>
      <c r="G6580" s="4">
        <v>3</v>
      </c>
      <c r="H6580" s="2" t="s">
        <v>809</v>
      </c>
      <c r="I6580" s="2" t="s">
        <v>858</v>
      </c>
      <c r="J6580" s="23" t="str">
        <f t="shared" si="306"/>
        <v>UTB5801ida3</v>
      </c>
      <c r="K6580" s="32" t="str">
        <f t="shared" si="307"/>
        <v>Etapa B/Rua Sem Nome Quadra 31/BR-040</v>
      </c>
    </row>
    <row r="6581" spans="1:11" x14ac:dyDescent="0.2">
      <c r="A6581" s="2" t="s">
        <v>840</v>
      </c>
      <c r="B6581" s="2" t="s">
        <v>260</v>
      </c>
      <c r="C6581" s="4">
        <v>5801</v>
      </c>
      <c r="D6581" s="2" t="s">
        <v>94</v>
      </c>
      <c r="E6581" s="2" t="s">
        <v>452</v>
      </c>
      <c r="F6581" s="23" t="str">
        <f t="shared" si="308"/>
        <v>ida</v>
      </c>
      <c r="G6581" s="4">
        <v>4</v>
      </c>
      <c r="H6581" s="2" t="s">
        <v>809</v>
      </c>
      <c r="I6581" s="2" t="s">
        <v>859</v>
      </c>
      <c r="J6581" s="23" t="str">
        <f t="shared" si="306"/>
        <v>UTB5801ida4</v>
      </c>
      <c r="K6581" s="32" t="str">
        <f t="shared" si="307"/>
        <v>Etapa B/Rua Sem Nome Quadra 31/BR-040/BR-040</v>
      </c>
    </row>
    <row r="6582" spans="1:11" x14ac:dyDescent="0.2">
      <c r="A6582" s="2" t="s">
        <v>840</v>
      </c>
      <c r="B6582" s="2" t="s">
        <v>260</v>
      </c>
      <c r="C6582" s="4">
        <v>5801</v>
      </c>
      <c r="D6582" s="2" t="s">
        <v>94</v>
      </c>
      <c r="E6582" s="2" t="s">
        <v>452</v>
      </c>
      <c r="F6582" s="23" t="str">
        <f t="shared" si="308"/>
        <v>ida</v>
      </c>
      <c r="G6582" s="4">
        <v>5</v>
      </c>
      <c r="H6582" s="2" t="s">
        <v>870</v>
      </c>
      <c r="I6582" s="2" t="s">
        <v>871</v>
      </c>
      <c r="J6582" s="23" t="str">
        <f t="shared" si="306"/>
        <v>UTB5801ida5</v>
      </c>
      <c r="K6582" s="32" t="str">
        <f t="shared" si="307"/>
        <v>Etapa B/Rua Sem Nome Quadra 31/BR-040/BR-040/EPCT</v>
      </c>
    </row>
    <row r="6583" spans="1:11" x14ac:dyDescent="0.2">
      <c r="A6583" s="2" t="s">
        <v>840</v>
      </c>
      <c r="B6583" s="2" t="s">
        <v>260</v>
      </c>
      <c r="C6583" s="4">
        <v>5801</v>
      </c>
      <c r="D6583" s="2" t="s">
        <v>94</v>
      </c>
      <c r="E6583" s="2" t="s">
        <v>452</v>
      </c>
      <c r="F6583" s="23" t="str">
        <f t="shared" si="308"/>
        <v>ida</v>
      </c>
      <c r="G6583" s="4">
        <v>6</v>
      </c>
      <c r="H6583" s="2" t="s">
        <v>870</v>
      </c>
      <c r="I6583" s="2" t="s">
        <v>872</v>
      </c>
      <c r="J6583" s="23" t="str">
        <f t="shared" si="306"/>
        <v>UTB5801ida6</v>
      </c>
      <c r="K6583" s="32" t="str">
        <f t="shared" si="307"/>
        <v>Etapa B/Rua Sem Nome Quadra 31/BR-040/BR-040/EPCT/EPCT</v>
      </c>
    </row>
    <row r="6584" spans="1:11" x14ac:dyDescent="0.2">
      <c r="A6584" s="2" t="s">
        <v>840</v>
      </c>
      <c r="B6584" s="2" t="s">
        <v>260</v>
      </c>
      <c r="C6584" s="4">
        <v>5801</v>
      </c>
      <c r="D6584" s="2" t="s">
        <v>94</v>
      </c>
      <c r="E6584" s="2" t="s">
        <v>452</v>
      </c>
      <c r="F6584" s="23" t="str">
        <f t="shared" si="308"/>
        <v>ida</v>
      </c>
      <c r="G6584" s="4">
        <v>7</v>
      </c>
      <c r="H6584" s="2" t="s">
        <v>677</v>
      </c>
      <c r="I6584" s="2" t="s">
        <v>873</v>
      </c>
      <c r="J6584" s="23" t="str">
        <f t="shared" si="306"/>
        <v>UTB5801ida7</v>
      </c>
      <c r="K6584" s="32" t="str">
        <f t="shared" si="307"/>
        <v>Etapa B/Rua Sem Nome Quadra 31/BR-040/BR-040/EPCT/EPCT/EPNB</v>
      </c>
    </row>
    <row r="6585" spans="1:11" x14ac:dyDescent="0.2">
      <c r="A6585" s="2" t="s">
        <v>840</v>
      </c>
      <c r="B6585" s="2" t="s">
        <v>260</v>
      </c>
      <c r="C6585" s="4">
        <v>5801</v>
      </c>
      <c r="D6585" s="2" t="s">
        <v>94</v>
      </c>
      <c r="E6585" s="2" t="s">
        <v>452</v>
      </c>
      <c r="F6585" s="23" t="str">
        <f t="shared" si="308"/>
        <v>ida</v>
      </c>
      <c r="G6585" s="4">
        <v>8</v>
      </c>
      <c r="H6585" s="2" t="s">
        <v>874</v>
      </c>
      <c r="I6585" s="2" t="s">
        <v>873</v>
      </c>
      <c r="J6585" s="23" t="str">
        <f t="shared" si="306"/>
        <v>UTB5801ida8</v>
      </c>
      <c r="K6585" s="32" t="str">
        <f t="shared" si="307"/>
        <v>Etapa B/Rua Sem Nome Quadra 31/BR-040/BR-040/EPCT/EPCT/EPNB/Pistão Sul</v>
      </c>
    </row>
    <row r="6586" spans="1:11" x14ac:dyDescent="0.2">
      <c r="A6586" s="2" t="s">
        <v>840</v>
      </c>
      <c r="B6586" s="2" t="s">
        <v>260</v>
      </c>
      <c r="C6586" s="4">
        <v>5801</v>
      </c>
      <c r="D6586" s="2" t="s">
        <v>94</v>
      </c>
      <c r="E6586" s="2" t="s">
        <v>452</v>
      </c>
      <c r="F6586" s="23" t="str">
        <f t="shared" si="308"/>
        <v>ida</v>
      </c>
      <c r="G6586" s="4">
        <v>9</v>
      </c>
      <c r="H6586" s="2" t="s">
        <v>875</v>
      </c>
      <c r="I6586" s="2" t="s">
        <v>873</v>
      </c>
      <c r="J6586" s="23" t="str">
        <f t="shared" si="306"/>
        <v>UTB5801ida9</v>
      </c>
      <c r="K6586" s="32" t="str">
        <f t="shared" si="307"/>
        <v>Etapa B/Rua Sem Nome Quadra 31/BR-040/BR-040/EPCT/EPCT/EPNB/Pistão Sul/Viaduto Taguatinga Centro</v>
      </c>
    </row>
    <row r="6587" spans="1:11" x14ac:dyDescent="0.2">
      <c r="A6587" s="2" t="s">
        <v>840</v>
      </c>
      <c r="B6587" s="2" t="s">
        <v>260</v>
      </c>
      <c r="C6587" s="4">
        <v>5801</v>
      </c>
      <c r="D6587" s="2" t="s">
        <v>94</v>
      </c>
      <c r="E6587" s="2" t="s">
        <v>452</v>
      </c>
      <c r="F6587" s="23" t="str">
        <f t="shared" si="308"/>
        <v>ida</v>
      </c>
      <c r="G6587" s="4">
        <v>10</v>
      </c>
      <c r="H6587" s="2" t="s">
        <v>876</v>
      </c>
      <c r="I6587" s="2" t="s">
        <v>873</v>
      </c>
      <c r="J6587" s="23" t="str">
        <f t="shared" si="306"/>
        <v>UTB5801ida10</v>
      </c>
      <c r="K6587" s="32" t="str">
        <f t="shared" si="307"/>
        <v>Etapa B/Rua Sem Nome Quadra 31/BR-040/BR-040/EPCT/EPCT/EPNB/Pistão Sul/Viaduto Taguatinga Centro/Taguatinga Centro</v>
      </c>
    </row>
    <row r="6588" spans="1:11" x14ac:dyDescent="0.2">
      <c r="A6588" s="2" t="s">
        <v>840</v>
      </c>
      <c r="B6588" s="2" t="s">
        <v>260</v>
      </c>
      <c r="C6588" s="4">
        <v>5801</v>
      </c>
      <c r="D6588" s="2" t="s">
        <v>94</v>
      </c>
      <c r="E6588" s="2" t="s">
        <v>452</v>
      </c>
      <c r="F6588" s="23" t="str">
        <f t="shared" si="308"/>
        <v>ida</v>
      </c>
      <c r="G6588" s="4">
        <v>11</v>
      </c>
      <c r="H6588" s="2" t="s">
        <v>877</v>
      </c>
      <c r="I6588" s="2" t="s">
        <v>873</v>
      </c>
      <c r="J6588" s="23" t="str">
        <f t="shared" si="306"/>
        <v>UTB5801ida11</v>
      </c>
      <c r="K6588" s="32" t="str">
        <f t="shared" si="307"/>
        <v>Etapa B/Rua Sem Nome Quadra 31/BR-040/BR-040/EPCT/EPCT/EPNB/Pistão Sul/Viaduto Taguatinga Centro/Taguatinga Centro/Terminal Taguatinga Norte</v>
      </c>
    </row>
    <row r="6589" spans="1:11" x14ac:dyDescent="0.2">
      <c r="A6589" s="2" t="s">
        <v>840</v>
      </c>
      <c r="B6589" s="2" t="s">
        <v>260</v>
      </c>
      <c r="C6589" s="4">
        <v>5801</v>
      </c>
      <c r="D6589" s="2" t="s">
        <v>94</v>
      </c>
      <c r="E6589" s="2" t="s">
        <v>469</v>
      </c>
      <c r="F6589" s="23" t="str">
        <f t="shared" si="308"/>
        <v>volta</v>
      </c>
      <c r="G6589" s="4">
        <v>1</v>
      </c>
      <c r="H6589" s="2" t="s">
        <v>877</v>
      </c>
      <c r="I6589" s="2" t="s">
        <v>873</v>
      </c>
      <c r="J6589" s="23" t="str">
        <f t="shared" si="306"/>
        <v>UTB5801volta1</v>
      </c>
      <c r="K6589" s="32" t="str">
        <f t="shared" si="307"/>
        <v>Terminal Taguatinga Norte</v>
      </c>
    </row>
    <row r="6590" spans="1:11" x14ac:dyDescent="0.2">
      <c r="A6590" s="2" t="s">
        <v>840</v>
      </c>
      <c r="B6590" s="2" t="s">
        <v>260</v>
      </c>
      <c r="C6590" s="4">
        <v>5801</v>
      </c>
      <c r="D6590" s="2" t="s">
        <v>94</v>
      </c>
      <c r="E6590" s="2" t="s">
        <v>469</v>
      </c>
      <c r="F6590" s="23" t="str">
        <f t="shared" si="308"/>
        <v>volta</v>
      </c>
      <c r="G6590" s="4">
        <v>2</v>
      </c>
      <c r="H6590" s="2" t="s">
        <v>876</v>
      </c>
      <c r="I6590" s="2" t="s">
        <v>873</v>
      </c>
      <c r="J6590" s="23" t="str">
        <f t="shared" si="306"/>
        <v>UTB5801volta2</v>
      </c>
      <c r="K6590" s="32" t="str">
        <f t="shared" si="307"/>
        <v>Terminal Taguatinga Norte/Taguatinga Centro</v>
      </c>
    </row>
    <row r="6591" spans="1:11" x14ac:dyDescent="0.2">
      <c r="A6591" s="2" t="s">
        <v>840</v>
      </c>
      <c r="B6591" s="2" t="s">
        <v>260</v>
      </c>
      <c r="C6591" s="4">
        <v>5801</v>
      </c>
      <c r="D6591" s="2" t="s">
        <v>94</v>
      </c>
      <c r="E6591" s="2" t="s">
        <v>469</v>
      </c>
      <c r="F6591" s="23" t="str">
        <f t="shared" si="308"/>
        <v>volta</v>
      </c>
      <c r="G6591" s="4">
        <v>3</v>
      </c>
      <c r="H6591" s="2" t="s">
        <v>875</v>
      </c>
      <c r="I6591" s="2" t="s">
        <v>873</v>
      </c>
      <c r="J6591" s="23" t="str">
        <f t="shared" si="306"/>
        <v>UTB5801volta3</v>
      </c>
      <c r="K6591" s="32" t="str">
        <f t="shared" si="307"/>
        <v>Terminal Taguatinga Norte/Taguatinga Centro/Viaduto Taguatinga Centro</v>
      </c>
    </row>
    <row r="6592" spans="1:11" x14ac:dyDescent="0.2">
      <c r="A6592" s="2" t="s">
        <v>840</v>
      </c>
      <c r="B6592" s="2" t="s">
        <v>260</v>
      </c>
      <c r="C6592" s="4">
        <v>5801</v>
      </c>
      <c r="D6592" s="2" t="s">
        <v>94</v>
      </c>
      <c r="E6592" s="2" t="s">
        <v>469</v>
      </c>
      <c r="F6592" s="23" t="str">
        <f t="shared" si="308"/>
        <v>volta</v>
      </c>
      <c r="G6592" s="4">
        <v>4</v>
      </c>
      <c r="H6592" s="2" t="s">
        <v>874</v>
      </c>
      <c r="I6592" s="2" t="s">
        <v>873</v>
      </c>
      <c r="J6592" s="23" t="str">
        <f t="shared" si="306"/>
        <v>UTB5801volta4</v>
      </c>
      <c r="K6592" s="32" t="str">
        <f t="shared" si="307"/>
        <v>Terminal Taguatinga Norte/Taguatinga Centro/Viaduto Taguatinga Centro/Pistão Sul</v>
      </c>
    </row>
    <row r="6593" spans="1:11" x14ac:dyDescent="0.2">
      <c r="A6593" s="2" t="s">
        <v>840</v>
      </c>
      <c r="B6593" s="2" t="s">
        <v>260</v>
      </c>
      <c r="C6593" s="4">
        <v>5801</v>
      </c>
      <c r="D6593" s="2" t="s">
        <v>94</v>
      </c>
      <c r="E6593" s="2" t="s">
        <v>469</v>
      </c>
      <c r="F6593" s="23" t="str">
        <f t="shared" si="308"/>
        <v>volta</v>
      </c>
      <c r="G6593" s="4">
        <v>5</v>
      </c>
      <c r="H6593" s="2" t="s">
        <v>677</v>
      </c>
      <c r="I6593" s="2" t="s">
        <v>873</v>
      </c>
      <c r="J6593" s="23" t="str">
        <f t="shared" si="306"/>
        <v>UTB5801volta5</v>
      </c>
      <c r="K6593" s="32" t="str">
        <f t="shared" si="307"/>
        <v>Terminal Taguatinga Norte/Taguatinga Centro/Viaduto Taguatinga Centro/Pistão Sul/EPNB</v>
      </c>
    </row>
    <row r="6594" spans="1:11" x14ac:dyDescent="0.2">
      <c r="A6594" s="2" t="s">
        <v>840</v>
      </c>
      <c r="B6594" s="2" t="s">
        <v>260</v>
      </c>
      <c r="C6594" s="4">
        <v>5801</v>
      </c>
      <c r="D6594" s="2" t="s">
        <v>94</v>
      </c>
      <c r="E6594" s="2" t="s">
        <v>469</v>
      </c>
      <c r="F6594" s="23" t="str">
        <f t="shared" si="308"/>
        <v>volta</v>
      </c>
      <c r="G6594" s="4">
        <v>6</v>
      </c>
      <c r="H6594" s="2" t="s">
        <v>870</v>
      </c>
      <c r="I6594" s="2" t="s">
        <v>872</v>
      </c>
      <c r="J6594" s="23" t="str">
        <f t="shared" si="306"/>
        <v>UTB5801volta6</v>
      </c>
      <c r="K6594" s="32" t="str">
        <f t="shared" si="307"/>
        <v>Terminal Taguatinga Norte/Taguatinga Centro/Viaduto Taguatinga Centro/Pistão Sul/EPNB/EPCT</v>
      </c>
    </row>
    <row r="6595" spans="1:11" x14ac:dyDescent="0.2">
      <c r="A6595" s="2" t="s">
        <v>840</v>
      </c>
      <c r="B6595" s="2" t="s">
        <v>260</v>
      </c>
      <c r="C6595" s="4">
        <v>5801</v>
      </c>
      <c r="D6595" s="2" t="s">
        <v>94</v>
      </c>
      <c r="E6595" s="2" t="s">
        <v>469</v>
      </c>
      <c r="F6595" s="23" t="str">
        <f t="shared" si="308"/>
        <v>volta</v>
      </c>
      <c r="G6595" s="4">
        <v>7</v>
      </c>
      <c r="H6595" s="2" t="s">
        <v>870</v>
      </c>
      <c r="I6595" s="2" t="s">
        <v>871</v>
      </c>
      <c r="J6595" s="23" t="str">
        <f t="shared" ref="J6595:J6658" si="309">D6595&amp;C6595&amp;F6595&amp;G6595</f>
        <v>UTB5801volta7</v>
      </c>
      <c r="K6595" s="32" t="str">
        <f t="shared" ref="K6595:K6658" si="310">IF(G6595=1,H6595,K6594&amp;"/"&amp;H6595)</f>
        <v>Terminal Taguatinga Norte/Taguatinga Centro/Viaduto Taguatinga Centro/Pistão Sul/EPNB/EPCT/EPCT</v>
      </c>
    </row>
    <row r="6596" spans="1:11" x14ac:dyDescent="0.2">
      <c r="A6596" s="2" t="s">
        <v>840</v>
      </c>
      <c r="B6596" s="2" t="s">
        <v>260</v>
      </c>
      <c r="C6596" s="4">
        <v>5801</v>
      </c>
      <c r="D6596" s="2" t="s">
        <v>94</v>
      </c>
      <c r="E6596" s="2" t="s">
        <v>469</v>
      </c>
      <c r="F6596" s="23" t="str">
        <f t="shared" ref="F6596:F6659" si="311">IF(LEFT(E6596,3)="ida","ida","volta")</f>
        <v>volta</v>
      </c>
      <c r="G6596" s="4">
        <v>8</v>
      </c>
      <c r="H6596" s="2" t="s">
        <v>809</v>
      </c>
      <c r="I6596" s="2" t="s">
        <v>859</v>
      </c>
      <c r="J6596" s="23" t="str">
        <f t="shared" si="309"/>
        <v>UTB5801volta8</v>
      </c>
      <c r="K6596" s="32" t="str">
        <f t="shared" si="310"/>
        <v>Terminal Taguatinga Norte/Taguatinga Centro/Viaduto Taguatinga Centro/Pistão Sul/EPNB/EPCT/EPCT/BR-040</v>
      </c>
    </row>
    <row r="6597" spans="1:11" x14ac:dyDescent="0.2">
      <c r="A6597" s="2" t="s">
        <v>840</v>
      </c>
      <c r="B6597" s="2" t="s">
        <v>260</v>
      </c>
      <c r="C6597" s="4">
        <v>5801</v>
      </c>
      <c r="D6597" s="2" t="s">
        <v>94</v>
      </c>
      <c r="E6597" s="2" t="s">
        <v>469</v>
      </c>
      <c r="F6597" s="23" t="str">
        <f t="shared" si="311"/>
        <v>volta</v>
      </c>
      <c r="G6597" s="4">
        <v>9</v>
      </c>
      <c r="H6597" s="2" t="s">
        <v>809</v>
      </c>
      <c r="I6597" s="2" t="s">
        <v>858</v>
      </c>
      <c r="J6597" s="23" t="str">
        <f t="shared" si="309"/>
        <v>UTB5801volta9</v>
      </c>
      <c r="K6597" s="32" t="str">
        <f t="shared" si="310"/>
        <v>Terminal Taguatinga Norte/Taguatinga Centro/Viaduto Taguatinga Centro/Pistão Sul/EPNB/EPCT/EPCT/BR-040/BR-040</v>
      </c>
    </row>
    <row r="6598" spans="1:11" x14ac:dyDescent="0.2">
      <c r="A6598" s="2" t="s">
        <v>840</v>
      </c>
      <c r="B6598" s="2" t="s">
        <v>260</v>
      </c>
      <c r="C6598" s="4">
        <v>5801</v>
      </c>
      <c r="D6598" s="2" t="s">
        <v>94</v>
      </c>
      <c r="E6598" s="2" t="s">
        <v>469</v>
      </c>
      <c r="F6598" s="23" t="str">
        <f t="shared" si="311"/>
        <v>volta</v>
      </c>
      <c r="G6598" s="4">
        <v>10</v>
      </c>
      <c r="H6598" s="2" t="s">
        <v>869</v>
      </c>
      <c r="I6598" s="2" t="s">
        <v>858</v>
      </c>
      <c r="J6598" s="23" t="str">
        <f t="shared" si="309"/>
        <v>UTB5801volta10</v>
      </c>
      <c r="K6598" s="32" t="str">
        <f t="shared" si="310"/>
        <v>Terminal Taguatinga Norte/Taguatinga Centro/Viaduto Taguatinga Centro/Pistão Sul/EPNB/EPCT/EPCT/BR-040/BR-040/Rua Sem Nome Quadra 31</v>
      </c>
    </row>
    <row r="6599" spans="1:11" x14ac:dyDescent="0.2">
      <c r="A6599" s="2" t="s">
        <v>840</v>
      </c>
      <c r="B6599" s="2" t="s">
        <v>260</v>
      </c>
      <c r="C6599" s="4">
        <v>5801</v>
      </c>
      <c r="D6599" s="2" t="s">
        <v>94</v>
      </c>
      <c r="E6599" s="2" t="s">
        <v>469</v>
      </c>
      <c r="F6599" s="23" t="str">
        <f t="shared" si="311"/>
        <v>volta</v>
      </c>
      <c r="G6599" s="4">
        <v>11</v>
      </c>
      <c r="H6599" s="2" t="s">
        <v>857</v>
      </c>
      <c r="I6599" s="2" t="s">
        <v>858</v>
      </c>
      <c r="J6599" s="23" t="str">
        <f t="shared" si="309"/>
        <v>UTB5801volta11</v>
      </c>
      <c r="K6599" s="32" t="str">
        <f t="shared" si="310"/>
        <v>Terminal Taguatinga Norte/Taguatinga Centro/Viaduto Taguatinga Centro/Pistão Sul/EPNB/EPCT/EPCT/BR-040/BR-040/Rua Sem Nome Quadra 31/Etapa B</v>
      </c>
    </row>
    <row r="6600" spans="1:11" x14ac:dyDescent="0.2">
      <c r="A6600" s="2" t="s">
        <v>878</v>
      </c>
      <c r="B6600" s="2" t="s">
        <v>564</v>
      </c>
      <c r="C6600" s="4">
        <v>5821</v>
      </c>
      <c r="D6600" s="2" t="s">
        <v>94</v>
      </c>
      <c r="E6600" s="2" t="s">
        <v>452</v>
      </c>
      <c r="F6600" s="23" t="str">
        <f t="shared" si="311"/>
        <v>ida</v>
      </c>
      <c r="G6600" s="4">
        <v>1</v>
      </c>
      <c r="H6600" s="2" t="s">
        <v>879</v>
      </c>
      <c r="I6600" s="2" t="s">
        <v>878</v>
      </c>
      <c r="J6600" s="23" t="str">
        <f t="shared" si="309"/>
        <v>UTB5821ida1</v>
      </c>
      <c r="K6600" s="32" t="str">
        <f t="shared" si="310"/>
        <v>RUA 59</v>
      </c>
    </row>
    <row r="6601" spans="1:11" x14ac:dyDescent="0.2">
      <c r="A6601" s="2" t="s">
        <v>878</v>
      </c>
      <c r="B6601" s="2" t="s">
        <v>564</v>
      </c>
      <c r="C6601" s="4">
        <v>5821</v>
      </c>
      <c r="D6601" s="2" t="s">
        <v>94</v>
      </c>
      <c r="E6601" s="2" t="s">
        <v>452</v>
      </c>
      <c r="F6601" s="23" t="str">
        <f t="shared" si="311"/>
        <v>ida</v>
      </c>
      <c r="G6601" s="4">
        <v>2</v>
      </c>
      <c r="H6601" s="2" t="s">
        <v>809</v>
      </c>
      <c r="I6601" s="2" t="s">
        <v>842</v>
      </c>
      <c r="J6601" s="23" t="str">
        <f t="shared" si="309"/>
        <v>UTB5821ida2</v>
      </c>
      <c r="K6601" s="32" t="str">
        <f t="shared" si="310"/>
        <v>RUA 59/BR-040</v>
      </c>
    </row>
    <row r="6602" spans="1:11" x14ac:dyDescent="0.2">
      <c r="A6602" s="2" t="s">
        <v>878</v>
      </c>
      <c r="B6602" s="2" t="s">
        <v>564</v>
      </c>
      <c r="C6602" s="4">
        <v>5821</v>
      </c>
      <c r="D6602" s="2" t="s">
        <v>94</v>
      </c>
      <c r="E6602" s="2" t="s">
        <v>452</v>
      </c>
      <c r="F6602" s="23" t="str">
        <f t="shared" si="311"/>
        <v>ida</v>
      </c>
      <c r="G6602" s="4">
        <v>3</v>
      </c>
      <c r="H6602" s="2" t="s">
        <v>809</v>
      </c>
      <c r="I6602" s="2" t="s">
        <v>810</v>
      </c>
      <c r="J6602" s="23" t="str">
        <f t="shared" si="309"/>
        <v>UTB5821ida3</v>
      </c>
      <c r="K6602" s="32" t="str">
        <f t="shared" si="310"/>
        <v>RUA 59/BR-040/BR-040</v>
      </c>
    </row>
    <row r="6603" spans="1:11" x14ac:dyDescent="0.2">
      <c r="A6603" s="2" t="s">
        <v>878</v>
      </c>
      <c r="B6603" s="2" t="s">
        <v>564</v>
      </c>
      <c r="C6603" s="4">
        <v>5821</v>
      </c>
      <c r="D6603" s="2" t="s">
        <v>94</v>
      </c>
      <c r="E6603" s="2" t="s">
        <v>452</v>
      </c>
      <c r="F6603" s="23" t="str">
        <f t="shared" si="311"/>
        <v>ida</v>
      </c>
      <c r="G6603" s="4">
        <v>4</v>
      </c>
      <c r="H6603" s="2" t="s">
        <v>870</v>
      </c>
      <c r="I6603" s="2" t="s">
        <v>880</v>
      </c>
      <c r="J6603" s="23" t="str">
        <f t="shared" si="309"/>
        <v>UTB5821ida4</v>
      </c>
      <c r="K6603" s="32" t="str">
        <f t="shared" si="310"/>
        <v>RUA 59/BR-040/BR-040/EPCT</v>
      </c>
    </row>
    <row r="6604" spans="1:11" x14ac:dyDescent="0.2">
      <c r="A6604" s="2" t="s">
        <v>878</v>
      </c>
      <c r="B6604" s="2" t="s">
        <v>564</v>
      </c>
      <c r="C6604" s="4">
        <v>5821</v>
      </c>
      <c r="D6604" s="2" t="s">
        <v>94</v>
      </c>
      <c r="E6604" s="2" t="s">
        <v>452</v>
      </c>
      <c r="F6604" s="23" t="str">
        <f t="shared" si="311"/>
        <v>ida</v>
      </c>
      <c r="G6604" s="4">
        <v>5</v>
      </c>
      <c r="H6604" s="2" t="s">
        <v>870</v>
      </c>
      <c r="I6604" s="2" t="s">
        <v>881</v>
      </c>
      <c r="J6604" s="23" t="str">
        <f t="shared" si="309"/>
        <v>UTB5821ida5</v>
      </c>
      <c r="K6604" s="32" t="str">
        <f t="shared" si="310"/>
        <v>RUA 59/BR-040/BR-040/EPCT/EPCT</v>
      </c>
    </row>
    <row r="6605" spans="1:11" x14ac:dyDescent="0.2">
      <c r="A6605" s="2" t="s">
        <v>878</v>
      </c>
      <c r="B6605" s="2" t="s">
        <v>564</v>
      </c>
      <c r="C6605" s="4">
        <v>5821</v>
      </c>
      <c r="D6605" s="2" t="s">
        <v>94</v>
      </c>
      <c r="E6605" s="2" t="s">
        <v>452</v>
      </c>
      <c r="F6605" s="23" t="str">
        <f t="shared" si="311"/>
        <v>ida</v>
      </c>
      <c r="G6605" s="4">
        <v>6</v>
      </c>
      <c r="H6605" s="2" t="s">
        <v>677</v>
      </c>
      <c r="I6605" s="2" t="s">
        <v>564</v>
      </c>
      <c r="J6605" s="23" t="str">
        <f t="shared" si="309"/>
        <v>UTB5821ida6</v>
      </c>
      <c r="K6605" s="32" t="str">
        <f t="shared" si="310"/>
        <v>RUA 59/BR-040/BR-040/EPCT/EPCT/EPNB</v>
      </c>
    </row>
    <row r="6606" spans="1:11" x14ac:dyDescent="0.2">
      <c r="A6606" s="2" t="s">
        <v>878</v>
      </c>
      <c r="B6606" s="2" t="s">
        <v>564</v>
      </c>
      <c r="C6606" s="4">
        <v>5821</v>
      </c>
      <c r="D6606" s="2" t="s">
        <v>94</v>
      </c>
      <c r="E6606" s="2" t="s">
        <v>452</v>
      </c>
      <c r="F6606" s="23" t="str">
        <f t="shared" si="311"/>
        <v>ida</v>
      </c>
      <c r="G6606" s="4">
        <v>7</v>
      </c>
      <c r="H6606" s="2" t="s">
        <v>675</v>
      </c>
      <c r="I6606" s="2" t="s">
        <v>564</v>
      </c>
      <c r="J6606" s="23" t="str">
        <f t="shared" si="309"/>
        <v>UTB5821ida7</v>
      </c>
      <c r="K6606" s="32" t="str">
        <f t="shared" si="310"/>
        <v>RUA 59/BR-040/BR-040/EPCT/EPCT/EPNB/PISTÃO SUL</v>
      </c>
    </row>
    <row r="6607" spans="1:11" x14ac:dyDescent="0.2">
      <c r="A6607" s="2" t="s">
        <v>878</v>
      </c>
      <c r="B6607" s="2" t="s">
        <v>564</v>
      </c>
      <c r="C6607" s="4">
        <v>5821</v>
      </c>
      <c r="D6607" s="2" t="s">
        <v>94</v>
      </c>
      <c r="E6607" s="2" t="s">
        <v>452</v>
      </c>
      <c r="F6607" s="23" t="str">
        <f t="shared" si="311"/>
        <v>ida</v>
      </c>
      <c r="G6607" s="4">
        <v>8</v>
      </c>
      <c r="H6607" s="2" t="s">
        <v>748</v>
      </c>
      <c r="I6607" s="2" t="s">
        <v>564</v>
      </c>
      <c r="J6607" s="23" t="str">
        <f t="shared" si="309"/>
        <v>UTB5821ida8</v>
      </c>
      <c r="K6607" s="32" t="str">
        <f t="shared" si="310"/>
        <v>RUA 59/BR-040/BR-040/EPCT/EPCT/EPNB/PISTÃO SUL/VIADUTO TAGUATINGA CENTRO</v>
      </c>
    </row>
    <row r="6608" spans="1:11" x14ac:dyDescent="0.2">
      <c r="A6608" s="2" t="s">
        <v>878</v>
      </c>
      <c r="B6608" s="2" t="s">
        <v>564</v>
      </c>
      <c r="C6608" s="4">
        <v>5821</v>
      </c>
      <c r="D6608" s="2" t="s">
        <v>94</v>
      </c>
      <c r="E6608" s="2" t="s">
        <v>452</v>
      </c>
      <c r="F6608" s="23" t="str">
        <f t="shared" si="311"/>
        <v>ida</v>
      </c>
      <c r="G6608" s="4">
        <v>9</v>
      </c>
      <c r="H6608" s="2" t="s">
        <v>683</v>
      </c>
      <c r="I6608" s="2" t="s">
        <v>564</v>
      </c>
      <c r="J6608" s="23" t="str">
        <f t="shared" si="309"/>
        <v>UTB5821ida9</v>
      </c>
      <c r="K6608" s="32" t="str">
        <f t="shared" si="310"/>
        <v>RUA 59/BR-040/BR-040/EPCT/EPCT/EPNB/PISTÃO SUL/VIADUTO TAGUATINGA CENTRO/TAGUATINGA CENTRO</v>
      </c>
    </row>
    <row r="6609" spans="1:11" x14ac:dyDescent="0.2">
      <c r="A6609" s="2" t="s">
        <v>878</v>
      </c>
      <c r="B6609" s="2" t="s">
        <v>564</v>
      </c>
      <c r="C6609" s="4">
        <v>5821</v>
      </c>
      <c r="D6609" s="2" t="s">
        <v>94</v>
      </c>
      <c r="E6609" s="2" t="s">
        <v>452</v>
      </c>
      <c r="F6609" s="23" t="str">
        <f t="shared" si="311"/>
        <v>ida</v>
      </c>
      <c r="G6609" s="4">
        <v>10</v>
      </c>
      <c r="H6609" s="2" t="s">
        <v>778</v>
      </c>
      <c r="I6609" s="2" t="s">
        <v>564</v>
      </c>
      <c r="J6609" s="23" t="str">
        <f t="shared" si="309"/>
        <v>UTB5821ida10</v>
      </c>
      <c r="K6609" s="32" t="str">
        <f t="shared" si="310"/>
        <v>RUA 59/BR-040/BR-040/EPCT/EPCT/EPNB/PISTÃO SUL/VIADUTO TAGUATINGA CENTRO/TAGUATINGA CENTRO/TERMINAL TAGUATINGA NORTE</v>
      </c>
    </row>
    <row r="6610" spans="1:11" x14ac:dyDescent="0.2">
      <c r="A6610" s="2" t="s">
        <v>878</v>
      </c>
      <c r="B6610" s="2" t="s">
        <v>564</v>
      </c>
      <c r="C6610" s="4">
        <v>5821</v>
      </c>
      <c r="D6610" s="2" t="s">
        <v>94</v>
      </c>
      <c r="E6610" s="2" t="s">
        <v>469</v>
      </c>
      <c r="F6610" s="23" t="str">
        <f t="shared" si="311"/>
        <v>volta</v>
      </c>
      <c r="G6610" s="4">
        <v>1</v>
      </c>
      <c r="H6610" s="2" t="s">
        <v>778</v>
      </c>
      <c r="I6610" s="2" t="s">
        <v>564</v>
      </c>
      <c r="J6610" s="23" t="str">
        <f t="shared" si="309"/>
        <v>UTB5821volta1</v>
      </c>
      <c r="K6610" s="32" t="str">
        <f t="shared" si="310"/>
        <v>TERMINAL TAGUATINGA NORTE</v>
      </c>
    </row>
    <row r="6611" spans="1:11" x14ac:dyDescent="0.2">
      <c r="A6611" s="2" t="s">
        <v>878</v>
      </c>
      <c r="B6611" s="2" t="s">
        <v>564</v>
      </c>
      <c r="C6611" s="4">
        <v>5821</v>
      </c>
      <c r="D6611" s="2" t="s">
        <v>94</v>
      </c>
      <c r="E6611" s="2" t="s">
        <v>469</v>
      </c>
      <c r="F6611" s="23" t="str">
        <f t="shared" si="311"/>
        <v>volta</v>
      </c>
      <c r="G6611" s="4">
        <v>2</v>
      </c>
      <c r="H6611" s="2" t="s">
        <v>683</v>
      </c>
      <c r="I6611" s="2" t="s">
        <v>564</v>
      </c>
      <c r="J6611" s="23" t="str">
        <f t="shared" si="309"/>
        <v>UTB5821volta2</v>
      </c>
      <c r="K6611" s="32" t="str">
        <f t="shared" si="310"/>
        <v>TERMINAL TAGUATINGA NORTE/TAGUATINGA CENTRO</v>
      </c>
    </row>
    <row r="6612" spans="1:11" x14ac:dyDescent="0.2">
      <c r="A6612" s="2" t="s">
        <v>878</v>
      </c>
      <c r="B6612" s="2" t="s">
        <v>564</v>
      </c>
      <c r="C6612" s="4">
        <v>5821</v>
      </c>
      <c r="D6612" s="2" t="s">
        <v>94</v>
      </c>
      <c r="E6612" s="2" t="s">
        <v>469</v>
      </c>
      <c r="F6612" s="23" t="str">
        <f t="shared" si="311"/>
        <v>volta</v>
      </c>
      <c r="G6612" s="4">
        <v>3</v>
      </c>
      <c r="H6612" s="2" t="s">
        <v>748</v>
      </c>
      <c r="I6612" s="2" t="s">
        <v>564</v>
      </c>
      <c r="J6612" s="23" t="str">
        <f t="shared" si="309"/>
        <v>UTB5821volta3</v>
      </c>
      <c r="K6612" s="32" t="str">
        <f t="shared" si="310"/>
        <v>TERMINAL TAGUATINGA NORTE/TAGUATINGA CENTRO/VIADUTO TAGUATINGA CENTRO</v>
      </c>
    </row>
    <row r="6613" spans="1:11" x14ac:dyDescent="0.2">
      <c r="A6613" s="2" t="s">
        <v>878</v>
      </c>
      <c r="B6613" s="2" t="s">
        <v>564</v>
      </c>
      <c r="C6613" s="4">
        <v>5821</v>
      </c>
      <c r="D6613" s="2" t="s">
        <v>94</v>
      </c>
      <c r="E6613" s="2" t="s">
        <v>469</v>
      </c>
      <c r="F6613" s="23" t="str">
        <f t="shared" si="311"/>
        <v>volta</v>
      </c>
      <c r="G6613" s="4">
        <v>4</v>
      </c>
      <c r="H6613" s="2" t="s">
        <v>675</v>
      </c>
      <c r="I6613" s="2" t="s">
        <v>564</v>
      </c>
      <c r="J6613" s="23" t="str">
        <f t="shared" si="309"/>
        <v>UTB5821volta4</v>
      </c>
      <c r="K6613" s="32" t="str">
        <f t="shared" si="310"/>
        <v>TERMINAL TAGUATINGA NORTE/TAGUATINGA CENTRO/VIADUTO TAGUATINGA CENTRO/PISTÃO SUL</v>
      </c>
    </row>
    <row r="6614" spans="1:11" x14ac:dyDescent="0.2">
      <c r="A6614" s="2" t="s">
        <v>878</v>
      </c>
      <c r="B6614" s="2" t="s">
        <v>564</v>
      </c>
      <c r="C6614" s="4">
        <v>5821</v>
      </c>
      <c r="D6614" s="2" t="s">
        <v>94</v>
      </c>
      <c r="E6614" s="2" t="s">
        <v>469</v>
      </c>
      <c r="F6614" s="23" t="str">
        <f t="shared" si="311"/>
        <v>volta</v>
      </c>
      <c r="G6614" s="4">
        <v>5</v>
      </c>
      <c r="H6614" s="2" t="s">
        <v>677</v>
      </c>
      <c r="I6614" s="2" t="s">
        <v>564</v>
      </c>
      <c r="J6614" s="23" t="str">
        <f t="shared" si="309"/>
        <v>UTB5821volta5</v>
      </c>
      <c r="K6614" s="32" t="str">
        <f t="shared" si="310"/>
        <v>TERMINAL TAGUATINGA NORTE/TAGUATINGA CENTRO/VIADUTO TAGUATINGA CENTRO/PISTÃO SUL/EPNB</v>
      </c>
    </row>
    <row r="6615" spans="1:11" x14ac:dyDescent="0.2">
      <c r="A6615" s="2" t="s">
        <v>878</v>
      </c>
      <c r="B6615" s="2" t="s">
        <v>564</v>
      </c>
      <c r="C6615" s="4">
        <v>5821</v>
      </c>
      <c r="D6615" s="2" t="s">
        <v>94</v>
      </c>
      <c r="E6615" s="2" t="s">
        <v>469</v>
      </c>
      <c r="F6615" s="23" t="str">
        <f t="shared" si="311"/>
        <v>volta</v>
      </c>
      <c r="G6615" s="4">
        <v>6</v>
      </c>
      <c r="H6615" s="2" t="s">
        <v>870</v>
      </c>
      <c r="I6615" s="2" t="s">
        <v>881</v>
      </c>
      <c r="J6615" s="23" t="str">
        <f t="shared" si="309"/>
        <v>UTB5821volta6</v>
      </c>
      <c r="K6615" s="32" t="str">
        <f t="shared" si="310"/>
        <v>TERMINAL TAGUATINGA NORTE/TAGUATINGA CENTRO/VIADUTO TAGUATINGA CENTRO/PISTÃO SUL/EPNB/EPCT</v>
      </c>
    </row>
    <row r="6616" spans="1:11" x14ac:dyDescent="0.2">
      <c r="A6616" s="2" t="s">
        <v>878</v>
      </c>
      <c r="B6616" s="2" t="s">
        <v>564</v>
      </c>
      <c r="C6616" s="4">
        <v>5821</v>
      </c>
      <c r="D6616" s="2" t="s">
        <v>94</v>
      </c>
      <c r="E6616" s="2" t="s">
        <v>469</v>
      </c>
      <c r="F6616" s="23" t="str">
        <f t="shared" si="311"/>
        <v>volta</v>
      </c>
      <c r="G6616" s="4">
        <v>7</v>
      </c>
      <c r="H6616" s="2" t="s">
        <v>870</v>
      </c>
      <c r="I6616" s="2" t="s">
        <v>880</v>
      </c>
      <c r="J6616" s="23" t="str">
        <f t="shared" si="309"/>
        <v>UTB5821volta7</v>
      </c>
      <c r="K6616" s="32" t="str">
        <f t="shared" si="310"/>
        <v>TERMINAL TAGUATINGA NORTE/TAGUATINGA CENTRO/VIADUTO TAGUATINGA CENTRO/PISTÃO SUL/EPNB/EPCT/EPCT</v>
      </c>
    </row>
    <row r="6617" spans="1:11" x14ac:dyDescent="0.2">
      <c r="A6617" s="2" t="s">
        <v>878</v>
      </c>
      <c r="B6617" s="2" t="s">
        <v>564</v>
      </c>
      <c r="C6617" s="4">
        <v>5821</v>
      </c>
      <c r="D6617" s="2" t="s">
        <v>94</v>
      </c>
      <c r="E6617" s="2" t="s">
        <v>469</v>
      </c>
      <c r="F6617" s="23" t="str">
        <f t="shared" si="311"/>
        <v>volta</v>
      </c>
      <c r="G6617" s="4">
        <v>8</v>
      </c>
      <c r="H6617" s="2" t="s">
        <v>809</v>
      </c>
      <c r="I6617" s="2" t="s">
        <v>810</v>
      </c>
      <c r="J6617" s="23" t="str">
        <f t="shared" si="309"/>
        <v>UTB5821volta8</v>
      </c>
      <c r="K6617" s="32" t="str">
        <f t="shared" si="310"/>
        <v>TERMINAL TAGUATINGA NORTE/TAGUATINGA CENTRO/VIADUTO TAGUATINGA CENTRO/PISTÃO SUL/EPNB/EPCT/EPCT/BR-040</v>
      </c>
    </row>
    <row r="6618" spans="1:11" x14ac:dyDescent="0.2">
      <c r="A6618" s="2" t="s">
        <v>878</v>
      </c>
      <c r="B6618" s="2" t="s">
        <v>564</v>
      </c>
      <c r="C6618" s="4">
        <v>5821</v>
      </c>
      <c r="D6618" s="2" t="s">
        <v>94</v>
      </c>
      <c r="E6618" s="2" t="s">
        <v>469</v>
      </c>
      <c r="F6618" s="23" t="str">
        <f t="shared" si="311"/>
        <v>volta</v>
      </c>
      <c r="G6618" s="4">
        <v>9</v>
      </c>
      <c r="H6618" s="2" t="s">
        <v>809</v>
      </c>
      <c r="I6618" s="2" t="s">
        <v>842</v>
      </c>
      <c r="J6618" s="23" t="str">
        <f t="shared" si="309"/>
        <v>UTB5821volta9</v>
      </c>
      <c r="K6618" s="32" t="str">
        <f t="shared" si="310"/>
        <v>TERMINAL TAGUATINGA NORTE/TAGUATINGA CENTRO/VIADUTO TAGUATINGA CENTRO/PISTÃO SUL/EPNB/EPCT/EPCT/BR-040/BR-040</v>
      </c>
    </row>
    <row r="6619" spans="1:11" x14ac:dyDescent="0.2">
      <c r="A6619" s="2" t="s">
        <v>878</v>
      </c>
      <c r="B6619" s="2" t="s">
        <v>564</v>
      </c>
      <c r="C6619" s="4">
        <v>5821</v>
      </c>
      <c r="D6619" s="2" t="s">
        <v>94</v>
      </c>
      <c r="E6619" s="2" t="s">
        <v>469</v>
      </c>
      <c r="F6619" s="23" t="str">
        <f t="shared" si="311"/>
        <v>volta</v>
      </c>
      <c r="G6619" s="4">
        <v>10</v>
      </c>
      <c r="H6619" s="2" t="s">
        <v>879</v>
      </c>
      <c r="I6619" s="2" t="s">
        <v>878</v>
      </c>
      <c r="J6619" s="23" t="str">
        <f t="shared" si="309"/>
        <v>UTB5821volta10</v>
      </c>
      <c r="K6619" s="32" t="str">
        <f t="shared" si="310"/>
        <v>TERMINAL TAGUATINGA NORTE/TAGUATINGA CENTRO/VIADUTO TAGUATINGA CENTRO/PISTÃO SUL/EPNB/EPCT/EPCT/BR-040/BR-040/RUA 59</v>
      </c>
    </row>
    <row r="6620" spans="1:11" x14ac:dyDescent="0.2">
      <c r="A6620" s="2" t="s">
        <v>878</v>
      </c>
      <c r="B6620" s="2" t="s">
        <v>564</v>
      </c>
      <c r="C6620" s="4">
        <v>5821</v>
      </c>
      <c r="D6620" s="2" t="s">
        <v>94</v>
      </c>
      <c r="E6620" s="2" t="s">
        <v>452</v>
      </c>
      <c r="F6620" s="23" t="str">
        <f t="shared" si="311"/>
        <v>ida</v>
      </c>
      <c r="G6620" s="4">
        <v>1</v>
      </c>
      <c r="H6620" s="2" t="s">
        <v>882</v>
      </c>
      <c r="I6620" s="2" t="s">
        <v>883</v>
      </c>
      <c r="J6620" s="23" t="str">
        <f t="shared" si="309"/>
        <v>UTB5821ida1</v>
      </c>
      <c r="K6620" s="32" t="str">
        <f t="shared" si="310"/>
        <v>Rua 59</v>
      </c>
    </row>
    <row r="6621" spans="1:11" x14ac:dyDescent="0.2">
      <c r="A6621" s="2" t="s">
        <v>878</v>
      </c>
      <c r="B6621" s="2" t="s">
        <v>564</v>
      </c>
      <c r="C6621" s="4">
        <v>5821</v>
      </c>
      <c r="D6621" s="2" t="s">
        <v>94</v>
      </c>
      <c r="E6621" s="2" t="s">
        <v>452</v>
      </c>
      <c r="F6621" s="23" t="str">
        <f t="shared" si="311"/>
        <v>ida</v>
      </c>
      <c r="G6621" s="4">
        <v>1</v>
      </c>
      <c r="H6621" s="2" t="s">
        <v>879</v>
      </c>
      <c r="I6621" s="2" t="s">
        <v>878</v>
      </c>
      <c r="J6621" s="23" t="str">
        <f t="shared" si="309"/>
        <v>UTB5821ida1</v>
      </c>
      <c r="K6621" s="32" t="str">
        <f t="shared" si="310"/>
        <v>RUA 59</v>
      </c>
    </row>
    <row r="6622" spans="1:11" x14ac:dyDescent="0.2">
      <c r="A6622" s="2" t="s">
        <v>878</v>
      </c>
      <c r="B6622" s="2" t="s">
        <v>564</v>
      </c>
      <c r="C6622" s="4">
        <v>5821</v>
      </c>
      <c r="D6622" s="2" t="s">
        <v>94</v>
      </c>
      <c r="E6622" s="2" t="s">
        <v>452</v>
      </c>
      <c r="F6622" s="23" t="str">
        <f t="shared" si="311"/>
        <v>ida</v>
      </c>
      <c r="G6622" s="4">
        <v>2</v>
      </c>
      <c r="H6622" s="2" t="s">
        <v>809</v>
      </c>
      <c r="I6622" s="2" t="s">
        <v>858</v>
      </c>
      <c r="J6622" s="23" t="str">
        <f t="shared" si="309"/>
        <v>UTB5821ida2</v>
      </c>
      <c r="K6622" s="32" t="str">
        <f t="shared" si="310"/>
        <v>RUA 59/BR-040</v>
      </c>
    </row>
    <row r="6623" spans="1:11" x14ac:dyDescent="0.2">
      <c r="A6623" s="2" t="s">
        <v>878</v>
      </c>
      <c r="B6623" s="2" t="s">
        <v>564</v>
      </c>
      <c r="C6623" s="4">
        <v>5821</v>
      </c>
      <c r="D6623" s="2" t="s">
        <v>94</v>
      </c>
      <c r="E6623" s="2" t="s">
        <v>452</v>
      </c>
      <c r="F6623" s="23" t="str">
        <f t="shared" si="311"/>
        <v>ida</v>
      </c>
      <c r="G6623" s="4">
        <v>2</v>
      </c>
      <c r="H6623" s="2" t="s">
        <v>809</v>
      </c>
      <c r="I6623" s="2" t="s">
        <v>842</v>
      </c>
      <c r="J6623" s="23" t="str">
        <f t="shared" si="309"/>
        <v>UTB5821ida2</v>
      </c>
      <c r="K6623" s="32" t="str">
        <f t="shared" si="310"/>
        <v>RUA 59/BR-040/BR-040</v>
      </c>
    </row>
    <row r="6624" spans="1:11" x14ac:dyDescent="0.2">
      <c r="A6624" s="2" t="s">
        <v>878</v>
      </c>
      <c r="B6624" s="2" t="s">
        <v>564</v>
      </c>
      <c r="C6624" s="4">
        <v>5821</v>
      </c>
      <c r="D6624" s="2" t="s">
        <v>94</v>
      </c>
      <c r="E6624" s="2" t="s">
        <v>452</v>
      </c>
      <c r="F6624" s="23" t="str">
        <f t="shared" si="311"/>
        <v>ida</v>
      </c>
      <c r="G6624" s="4">
        <v>3</v>
      </c>
      <c r="H6624" s="2" t="s">
        <v>809</v>
      </c>
      <c r="I6624" s="2" t="s">
        <v>859</v>
      </c>
      <c r="J6624" s="23" t="str">
        <f t="shared" si="309"/>
        <v>UTB5821ida3</v>
      </c>
      <c r="K6624" s="32" t="str">
        <f t="shared" si="310"/>
        <v>RUA 59/BR-040/BR-040/BR-040</v>
      </c>
    </row>
    <row r="6625" spans="1:11" x14ac:dyDescent="0.2">
      <c r="A6625" s="2" t="s">
        <v>878</v>
      </c>
      <c r="B6625" s="2" t="s">
        <v>564</v>
      </c>
      <c r="C6625" s="4">
        <v>5821</v>
      </c>
      <c r="D6625" s="2" t="s">
        <v>94</v>
      </c>
      <c r="E6625" s="2" t="s">
        <v>452</v>
      </c>
      <c r="F6625" s="23" t="str">
        <f t="shared" si="311"/>
        <v>ida</v>
      </c>
      <c r="G6625" s="4">
        <v>3</v>
      </c>
      <c r="H6625" s="2" t="s">
        <v>809</v>
      </c>
      <c r="I6625" s="2" t="s">
        <v>810</v>
      </c>
      <c r="J6625" s="23" t="str">
        <f t="shared" si="309"/>
        <v>UTB5821ida3</v>
      </c>
      <c r="K6625" s="32" t="str">
        <f t="shared" si="310"/>
        <v>RUA 59/BR-040/BR-040/BR-040/BR-040</v>
      </c>
    </row>
    <row r="6626" spans="1:11" x14ac:dyDescent="0.2">
      <c r="A6626" s="2" t="s">
        <v>878</v>
      </c>
      <c r="B6626" s="2" t="s">
        <v>564</v>
      </c>
      <c r="C6626" s="4">
        <v>5821</v>
      </c>
      <c r="D6626" s="2" t="s">
        <v>94</v>
      </c>
      <c r="E6626" s="2" t="s">
        <v>452</v>
      </c>
      <c r="F6626" s="23" t="str">
        <f t="shared" si="311"/>
        <v>ida</v>
      </c>
      <c r="G6626" s="4">
        <v>4</v>
      </c>
      <c r="H6626" s="2" t="s">
        <v>870</v>
      </c>
      <c r="I6626" s="2" t="s">
        <v>871</v>
      </c>
      <c r="J6626" s="23" t="str">
        <f t="shared" si="309"/>
        <v>UTB5821ida4</v>
      </c>
      <c r="K6626" s="32" t="str">
        <f t="shared" si="310"/>
        <v>RUA 59/BR-040/BR-040/BR-040/BR-040/EPCT</v>
      </c>
    </row>
    <row r="6627" spans="1:11" x14ac:dyDescent="0.2">
      <c r="A6627" s="2" t="s">
        <v>878</v>
      </c>
      <c r="B6627" s="2" t="s">
        <v>564</v>
      </c>
      <c r="C6627" s="4">
        <v>5821</v>
      </c>
      <c r="D6627" s="2" t="s">
        <v>94</v>
      </c>
      <c r="E6627" s="2" t="s">
        <v>452</v>
      </c>
      <c r="F6627" s="23" t="str">
        <f t="shared" si="311"/>
        <v>ida</v>
      </c>
      <c r="G6627" s="4">
        <v>4</v>
      </c>
      <c r="H6627" s="2" t="s">
        <v>870</v>
      </c>
      <c r="I6627" s="2" t="s">
        <v>880</v>
      </c>
      <c r="J6627" s="23" t="str">
        <f t="shared" si="309"/>
        <v>UTB5821ida4</v>
      </c>
      <c r="K6627" s="32" t="str">
        <f t="shared" si="310"/>
        <v>RUA 59/BR-040/BR-040/BR-040/BR-040/EPCT/EPCT</v>
      </c>
    </row>
    <row r="6628" spans="1:11" x14ac:dyDescent="0.2">
      <c r="A6628" s="2" t="s">
        <v>878</v>
      </c>
      <c r="B6628" s="2" t="s">
        <v>564</v>
      </c>
      <c r="C6628" s="4">
        <v>5821</v>
      </c>
      <c r="D6628" s="2" t="s">
        <v>94</v>
      </c>
      <c r="E6628" s="2" t="s">
        <v>452</v>
      </c>
      <c r="F6628" s="23" t="str">
        <f t="shared" si="311"/>
        <v>ida</v>
      </c>
      <c r="G6628" s="4">
        <v>5</v>
      </c>
      <c r="H6628" s="2" t="s">
        <v>870</v>
      </c>
      <c r="I6628" s="2" t="s">
        <v>872</v>
      </c>
      <c r="J6628" s="23" t="str">
        <f t="shared" si="309"/>
        <v>UTB5821ida5</v>
      </c>
      <c r="K6628" s="32" t="str">
        <f t="shared" si="310"/>
        <v>RUA 59/BR-040/BR-040/BR-040/BR-040/EPCT/EPCT/EPCT</v>
      </c>
    </row>
    <row r="6629" spans="1:11" x14ac:dyDescent="0.2">
      <c r="A6629" s="2" t="s">
        <v>878</v>
      </c>
      <c r="B6629" s="2" t="s">
        <v>564</v>
      </c>
      <c r="C6629" s="4">
        <v>5821</v>
      </c>
      <c r="D6629" s="2" t="s">
        <v>94</v>
      </c>
      <c r="E6629" s="2" t="s">
        <v>452</v>
      </c>
      <c r="F6629" s="23" t="str">
        <f t="shared" si="311"/>
        <v>ida</v>
      </c>
      <c r="G6629" s="4">
        <v>5</v>
      </c>
      <c r="H6629" s="2" t="s">
        <v>870</v>
      </c>
      <c r="I6629" s="2" t="s">
        <v>881</v>
      </c>
      <c r="J6629" s="23" t="str">
        <f t="shared" si="309"/>
        <v>UTB5821ida5</v>
      </c>
      <c r="K6629" s="32" t="str">
        <f t="shared" si="310"/>
        <v>RUA 59/BR-040/BR-040/BR-040/BR-040/EPCT/EPCT/EPCT/EPCT</v>
      </c>
    </row>
    <row r="6630" spans="1:11" x14ac:dyDescent="0.2">
      <c r="A6630" s="2" t="s">
        <v>878</v>
      </c>
      <c r="B6630" s="2" t="s">
        <v>564</v>
      </c>
      <c r="C6630" s="4">
        <v>5821</v>
      </c>
      <c r="D6630" s="2" t="s">
        <v>94</v>
      </c>
      <c r="E6630" s="2" t="s">
        <v>452</v>
      </c>
      <c r="F6630" s="23" t="str">
        <f t="shared" si="311"/>
        <v>ida</v>
      </c>
      <c r="G6630" s="4">
        <v>6</v>
      </c>
      <c r="H6630" s="2" t="s">
        <v>677</v>
      </c>
      <c r="I6630" s="2" t="s">
        <v>873</v>
      </c>
      <c r="J6630" s="23" t="str">
        <f t="shared" si="309"/>
        <v>UTB5821ida6</v>
      </c>
      <c r="K6630" s="32" t="str">
        <f t="shared" si="310"/>
        <v>RUA 59/BR-040/BR-040/BR-040/BR-040/EPCT/EPCT/EPCT/EPCT/EPNB</v>
      </c>
    </row>
    <row r="6631" spans="1:11" x14ac:dyDescent="0.2">
      <c r="A6631" s="2" t="s">
        <v>878</v>
      </c>
      <c r="B6631" s="2" t="s">
        <v>564</v>
      </c>
      <c r="C6631" s="4">
        <v>5821</v>
      </c>
      <c r="D6631" s="2" t="s">
        <v>94</v>
      </c>
      <c r="E6631" s="2" t="s">
        <v>452</v>
      </c>
      <c r="F6631" s="23" t="str">
        <f t="shared" si="311"/>
        <v>ida</v>
      </c>
      <c r="G6631" s="4">
        <v>6</v>
      </c>
      <c r="H6631" s="2" t="s">
        <v>677</v>
      </c>
      <c r="I6631" s="2" t="s">
        <v>564</v>
      </c>
      <c r="J6631" s="23" t="str">
        <f t="shared" si="309"/>
        <v>UTB5821ida6</v>
      </c>
      <c r="K6631" s="32" t="str">
        <f t="shared" si="310"/>
        <v>RUA 59/BR-040/BR-040/BR-040/BR-040/EPCT/EPCT/EPCT/EPCT/EPNB/EPNB</v>
      </c>
    </row>
    <row r="6632" spans="1:11" x14ac:dyDescent="0.2">
      <c r="A6632" s="2" t="s">
        <v>878</v>
      </c>
      <c r="B6632" s="2" t="s">
        <v>564</v>
      </c>
      <c r="C6632" s="4">
        <v>5821</v>
      </c>
      <c r="D6632" s="2" t="s">
        <v>94</v>
      </c>
      <c r="E6632" s="2" t="s">
        <v>452</v>
      </c>
      <c r="F6632" s="23" t="str">
        <f t="shared" si="311"/>
        <v>ida</v>
      </c>
      <c r="G6632" s="4">
        <v>7</v>
      </c>
      <c r="H6632" s="2" t="s">
        <v>874</v>
      </c>
      <c r="I6632" s="2" t="s">
        <v>873</v>
      </c>
      <c r="J6632" s="23" t="str">
        <f t="shared" si="309"/>
        <v>UTB5821ida7</v>
      </c>
      <c r="K6632" s="32" t="str">
        <f t="shared" si="310"/>
        <v>RUA 59/BR-040/BR-040/BR-040/BR-040/EPCT/EPCT/EPCT/EPCT/EPNB/EPNB/Pistão Sul</v>
      </c>
    </row>
    <row r="6633" spans="1:11" x14ac:dyDescent="0.2">
      <c r="A6633" s="2" t="s">
        <v>878</v>
      </c>
      <c r="B6633" s="2" t="s">
        <v>564</v>
      </c>
      <c r="C6633" s="4">
        <v>5821</v>
      </c>
      <c r="D6633" s="2" t="s">
        <v>94</v>
      </c>
      <c r="E6633" s="2" t="s">
        <v>452</v>
      </c>
      <c r="F6633" s="23" t="str">
        <f t="shared" si="311"/>
        <v>ida</v>
      </c>
      <c r="G6633" s="4">
        <v>7</v>
      </c>
      <c r="H6633" s="2" t="s">
        <v>675</v>
      </c>
      <c r="I6633" s="2" t="s">
        <v>564</v>
      </c>
      <c r="J6633" s="23" t="str">
        <f t="shared" si="309"/>
        <v>UTB5821ida7</v>
      </c>
      <c r="K6633" s="32" t="str">
        <f t="shared" si="310"/>
        <v>RUA 59/BR-040/BR-040/BR-040/BR-040/EPCT/EPCT/EPCT/EPCT/EPNB/EPNB/Pistão Sul/PISTÃO SUL</v>
      </c>
    </row>
    <row r="6634" spans="1:11" x14ac:dyDescent="0.2">
      <c r="A6634" s="2" t="s">
        <v>878</v>
      </c>
      <c r="B6634" s="2" t="s">
        <v>564</v>
      </c>
      <c r="C6634" s="4">
        <v>5821</v>
      </c>
      <c r="D6634" s="2" t="s">
        <v>94</v>
      </c>
      <c r="E6634" s="2" t="s">
        <v>452</v>
      </c>
      <c r="F6634" s="23" t="str">
        <f t="shared" si="311"/>
        <v>ida</v>
      </c>
      <c r="G6634" s="4">
        <v>8</v>
      </c>
      <c r="H6634" s="2" t="s">
        <v>875</v>
      </c>
      <c r="I6634" s="2" t="s">
        <v>873</v>
      </c>
      <c r="J6634" s="23" t="str">
        <f t="shared" si="309"/>
        <v>UTB5821ida8</v>
      </c>
      <c r="K6634" s="32" t="str">
        <f t="shared" si="310"/>
        <v>RUA 59/BR-040/BR-040/BR-040/BR-040/EPCT/EPCT/EPCT/EPCT/EPNB/EPNB/Pistão Sul/PISTÃO SUL/Viaduto Taguatinga Centro</v>
      </c>
    </row>
    <row r="6635" spans="1:11" x14ac:dyDescent="0.2">
      <c r="A6635" s="2" t="s">
        <v>878</v>
      </c>
      <c r="B6635" s="2" t="s">
        <v>564</v>
      </c>
      <c r="C6635" s="4">
        <v>5821</v>
      </c>
      <c r="D6635" s="2" t="s">
        <v>94</v>
      </c>
      <c r="E6635" s="2" t="s">
        <v>452</v>
      </c>
      <c r="F6635" s="23" t="str">
        <f t="shared" si="311"/>
        <v>ida</v>
      </c>
      <c r="G6635" s="4">
        <v>8</v>
      </c>
      <c r="H6635" s="2" t="s">
        <v>748</v>
      </c>
      <c r="I6635" s="2" t="s">
        <v>564</v>
      </c>
      <c r="J6635" s="23" t="str">
        <f t="shared" si="309"/>
        <v>UTB5821ida8</v>
      </c>
      <c r="K6635" s="32" t="str">
        <f t="shared" si="310"/>
        <v>RUA 59/BR-040/BR-040/BR-040/BR-040/EPCT/EPCT/EPCT/EPCT/EPNB/EPNB/Pistão Sul/PISTÃO SUL/Viaduto Taguatinga Centro/VIADUTO TAGUATINGA CENTRO</v>
      </c>
    </row>
    <row r="6636" spans="1:11" x14ac:dyDescent="0.2">
      <c r="A6636" s="2" t="s">
        <v>878</v>
      </c>
      <c r="B6636" s="2" t="s">
        <v>564</v>
      </c>
      <c r="C6636" s="4">
        <v>5821</v>
      </c>
      <c r="D6636" s="2" t="s">
        <v>94</v>
      </c>
      <c r="E6636" s="2" t="s">
        <v>452</v>
      </c>
      <c r="F6636" s="23" t="str">
        <f t="shared" si="311"/>
        <v>ida</v>
      </c>
      <c r="G6636" s="4">
        <v>9</v>
      </c>
      <c r="H6636" s="2" t="s">
        <v>876</v>
      </c>
      <c r="I6636" s="2" t="s">
        <v>873</v>
      </c>
      <c r="J6636" s="23" t="str">
        <f t="shared" si="309"/>
        <v>UTB5821ida9</v>
      </c>
      <c r="K6636" s="32" t="str">
        <f t="shared" si="310"/>
        <v>RUA 59/BR-040/BR-040/BR-040/BR-040/EPCT/EPCT/EPCT/EPCT/EPNB/EPNB/Pistão Sul/PISTÃO SUL/Viaduto Taguatinga Centro/VIADUTO TAGUATINGA CENTRO/Taguatinga Centro</v>
      </c>
    </row>
    <row r="6637" spans="1:11" x14ac:dyDescent="0.2">
      <c r="A6637" s="2" t="s">
        <v>878</v>
      </c>
      <c r="B6637" s="2" t="s">
        <v>564</v>
      </c>
      <c r="C6637" s="4">
        <v>5821</v>
      </c>
      <c r="D6637" s="2" t="s">
        <v>94</v>
      </c>
      <c r="E6637" s="2" t="s">
        <v>452</v>
      </c>
      <c r="F6637" s="23" t="str">
        <f t="shared" si="311"/>
        <v>ida</v>
      </c>
      <c r="G6637" s="4">
        <v>9</v>
      </c>
      <c r="H6637" s="2" t="s">
        <v>683</v>
      </c>
      <c r="I6637" s="2" t="s">
        <v>564</v>
      </c>
      <c r="J6637" s="23" t="str">
        <f t="shared" si="309"/>
        <v>UTB5821ida9</v>
      </c>
      <c r="K6637" s="32" t="str">
        <f t="shared" si="310"/>
        <v>RUA 59/BR-040/BR-040/BR-040/BR-040/EPCT/EPCT/EPCT/EPCT/EPNB/EPNB/Pistão Sul/PISTÃO SUL/Viaduto Taguatinga Centro/VIADUTO TAGUATINGA CENTRO/Taguatinga Centro/TAGUATINGA CENTRO</v>
      </c>
    </row>
    <row r="6638" spans="1:11" x14ac:dyDescent="0.2">
      <c r="A6638" s="2" t="s">
        <v>878</v>
      </c>
      <c r="B6638" s="2" t="s">
        <v>564</v>
      </c>
      <c r="C6638" s="4">
        <v>5821</v>
      </c>
      <c r="D6638" s="2" t="s">
        <v>94</v>
      </c>
      <c r="E6638" s="2" t="s">
        <v>452</v>
      </c>
      <c r="F6638" s="23" t="str">
        <f t="shared" si="311"/>
        <v>ida</v>
      </c>
      <c r="G6638" s="4">
        <v>10</v>
      </c>
      <c r="H6638" s="2" t="s">
        <v>877</v>
      </c>
      <c r="I6638" s="2" t="s">
        <v>873</v>
      </c>
      <c r="J6638" s="23" t="str">
        <f t="shared" si="309"/>
        <v>UTB5821ida10</v>
      </c>
      <c r="K6638" s="32" t="str">
        <f t="shared" si="310"/>
        <v>RUA 59/BR-040/BR-040/BR-040/BR-040/EPCT/EPCT/EPCT/EPCT/EPNB/EPNB/Pistão Sul/PISTÃO SUL/Viaduto Taguatinga Centro/VIADUTO TAGUATINGA CENTRO/Taguatinga Centro/TAGUATINGA CENTRO/Terminal Taguatinga Norte</v>
      </c>
    </row>
    <row r="6639" spans="1:11" x14ac:dyDescent="0.2">
      <c r="A6639" s="2" t="s">
        <v>878</v>
      </c>
      <c r="B6639" s="2" t="s">
        <v>564</v>
      </c>
      <c r="C6639" s="4">
        <v>5821</v>
      </c>
      <c r="D6639" s="2" t="s">
        <v>94</v>
      </c>
      <c r="E6639" s="2" t="s">
        <v>452</v>
      </c>
      <c r="F6639" s="23" t="str">
        <f t="shared" si="311"/>
        <v>ida</v>
      </c>
      <c r="G6639" s="4">
        <v>10</v>
      </c>
      <c r="H6639" s="2" t="s">
        <v>778</v>
      </c>
      <c r="I6639" s="2" t="s">
        <v>564</v>
      </c>
      <c r="J6639" s="23" t="str">
        <f t="shared" si="309"/>
        <v>UTB5821ida10</v>
      </c>
      <c r="K6639" s="32" t="str">
        <f t="shared" si="310"/>
        <v>RUA 59/BR-040/BR-040/BR-040/BR-040/EPCT/EPCT/EPCT/EPCT/EPNB/EPNB/Pistão Sul/PISTÃO SUL/Viaduto Taguatinga Centro/VIADUTO TAGUATINGA CENTRO/Taguatinga Centro/TAGUATINGA CENTRO/Terminal Taguatinga Norte/TERMINAL TAGUATINGA NORTE</v>
      </c>
    </row>
    <row r="6640" spans="1:11" x14ac:dyDescent="0.2">
      <c r="A6640" s="2" t="s">
        <v>878</v>
      </c>
      <c r="B6640" s="2" t="s">
        <v>564</v>
      </c>
      <c r="C6640" s="4">
        <v>5821</v>
      </c>
      <c r="D6640" s="2" t="s">
        <v>94</v>
      </c>
      <c r="E6640" s="2" t="s">
        <v>469</v>
      </c>
      <c r="F6640" s="23" t="str">
        <f t="shared" si="311"/>
        <v>volta</v>
      </c>
      <c r="G6640" s="4">
        <v>1</v>
      </c>
      <c r="H6640" s="2" t="s">
        <v>877</v>
      </c>
      <c r="I6640" s="2" t="s">
        <v>873</v>
      </c>
      <c r="J6640" s="23" t="str">
        <f t="shared" si="309"/>
        <v>UTB5821volta1</v>
      </c>
      <c r="K6640" s="32" t="str">
        <f t="shared" si="310"/>
        <v>Terminal Taguatinga Norte</v>
      </c>
    </row>
    <row r="6641" spans="1:11" x14ac:dyDescent="0.2">
      <c r="A6641" s="2" t="s">
        <v>878</v>
      </c>
      <c r="B6641" s="2" t="s">
        <v>564</v>
      </c>
      <c r="C6641" s="4">
        <v>5821</v>
      </c>
      <c r="D6641" s="2" t="s">
        <v>94</v>
      </c>
      <c r="E6641" s="2" t="s">
        <v>469</v>
      </c>
      <c r="F6641" s="23" t="str">
        <f t="shared" si="311"/>
        <v>volta</v>
      </c>
      <c r="G6641" s="4">
        <v>1</v>
      </c>
      <c r="H6641" s="2" t="s">
        <v>778</v>
      </c>
      <c r="I6641" s="2" t="s">
        <v>564</v>
      </c>
      <c r="J6641" s="23" t="str">
        <f t="shared" si="309"/>
        <v>UTB5821volta1</v>
      </c>
      <c r="K6641" s="32" t="str">
        <f t="shared" si="310"/>
        <v>TERMINAL TAGUATINGA NORTE</v>
      </c>
    </row>
    <row r="6642" spans="1:11" x14ac:dyDescent="0.2">
      <c r="A6642" s="2" t="s">
        <v>878</v>
      </c>
      <c r="B6642" s="2" t="s">
        <v>564</v>
      </c>
      <c r="C6642" s="4">
        <v>5821</v>
      </c>
      <c r="D6642" s="2" t="s">
        <v>94</v>
      </c>
      <c r="E6642" s="2" t="s">
        <v>469</v>
      </c>
      <c r="F6642" s="23" t="str">
        <f t="shared" si="311"/>
        <v>volta</v>
      </c>
      <c r="G6642" s="4">
        <v>2</v>
      </c>
      <c r="H6642" s="2" t="s">
        <v>876</v>
      </c>
      <c r="I6642" s="2" t="s">
        <v>873</v>
      </c>
      <c r="J6642" s="23" t="str">
        <f t="shared" si="309"/>
        <v>UTB5821volta2</v>
      </c>
      <c r="K6642" s="32" t="str">
        <f t="shared" si="310"/>
        <v>TERMINAL TAGUATINGA NORTE/Taguatinga Centro</v>
      </c>
    </row>
    <row r="6643" spans="1:11" x14ac:dyDescent="0.2">
      <c r="A6643" s="2" t="s">
        <v>878</v>
      </c>
      <c r="B6643" s="2" t="s">
        <v>564</v>
      </c>
      <c r="C6643" s="4">
        <v>5821</v>
      </c>
      <c r="D6643" s="2" t="s">
        <v>94</v>
      </c>
      <c r="E6643" s="2" t="s">
        <v>469</v>
      </c>
      <c r="F6643" s="23" t="str">
        <f t="shared" si="311"/>
        <v>volta</v>
      </c>
      <c r="G6643" s="4">
        <v>2</v>
      </c>
      <c r="H6643" s="2" t="s">
        <v>683</v>
      </c>
      <c r="I6643" s="2" t="s">
        <v>564</v>
      </c>
      <c r="J6643" s="23" t="str">
        <f t="shared" si="309"/>
        <v>UTB5821volta2</v>
      </c>
      <c r="K6643" s="32" t="str">
        <f t="shared" si="310"/>
        <v>TERMINAL TAGUATINGA NORTE/Taguatinga Centro/TAGUATINGA CENTRO</v>
      </c>
    </row>
    <row r="6644" spans="1:11" x14ac:dyDescent="0.2">
      <c r="A6644" s="2" t="s">
        <v>878</v>
      </c>
      <c r="B6644" s="2" t="s">
        <v>564</v>
      </c>
      <c r="C6644" s="4">
        <v>5821</v>
      </c>
      <c r="D6644" s="2" t="s">
        <v>94</v>
      </c>
      <c r="E6644" s="2" t="s">
        <v>469</v>
      </c>
      <c r="F6644" s="23" t="str">
        <f t="shared" si="311"/>
        <v>volta</v>
      </c>
      <c r="G6644" s="4">
        <v>3</v>
      </c>
      <c r="H6644" s="2" t="s">
        <v>875</v>
      </c>
      <c r="I6644" s="2" t="s">
        <v>873</v>
      </c>
      <c r="J6644" s="23" t="str">
        <f t="shared" si="309"/>
        <v>UTB5821volta3</v>
      </c>
      <c r="K6644" s="32" t="str">
        <f t="shared" si="310"/>
        <v>TERMINAL TAGUATINGA NORTE/Taguatinga Centro/TAGUATINGA CENTRO/Viaduto Taguatinga Centro</v>
      </c>
    </row>
    <row r="6645" spans="1:11" x14ac:dyDescent="0.2">
      <c r="A6645" s="2" t="s">
        <v>878</v>
      </c>
      <c r="B6645" s="2" t="s">
        <v>564</v>
      </c>
      <c r="C6645" s="4">
        <v>5821</v>
      </c>
      <c r="D6645" s="2" t="s">
        <v>94</v>
      </c>
      <c r="E6645" s="2" t="s">
        <v>469</v>
      </c>
      <c r="F6645" s="23" t="str">
        <f t="shared" si="311"/>
        <v>volta</v>
      </c>
      <c r="G6645" s="4">
        <v>3</v>
      </c>
      <c r="H6645" s="2" t="s">
        <v>748</v>
      </c>
      <c r="I6645" s="2" t="s">
        <v>564</v>
      </c>
      <c r="J6645" s="23" t="str">
        <f t="shared" si="309"/>
        <v>UTB5821volta3</v>
      </c>
      <c r="K6645" s="32" t="str">
        <f t="shared" si="310"/>
        <v>TERMINAL TAGUATINGA NORTE/Taguatinga Centro/TAGUATINGA CENTRO/Viaduto Taguatinga Centro/VIADUTO TAGUATINGA CENTRO</v>
      </c>
    </row>
    <row r="6646" spans="1:11" x14ac:dyDescent="0.2">
      <c r="A6646" s="2" t="s">
        <v>878</v>
      </c>
      <c r="B6646" s="2" t="s">
        <v>564</v>
      </c>
      <c r="C6646" s="4">
        <v>5821</v>
      </c>
      <c r="D6646" s="2" t="s">
        <v>94</v>
      </c>
      <c r="E6646" s="2" t="s">
        <v>469</v>
      </c>
      <c r="F6646" s="23" t="str">
        <f t="shared" si="311"/>
        <v>volta</v>
      </c>
      <c r="G6646" s="4">
        <v>4</v>
      </c>
      <c r="H6646" s="2" t="s">
        <v>874</v>
      </c>
      <c r="I6646" s="2" t="s">
        <v>873</v>
      </c>
      <c r="J6646" s="23" t="str">
        <f t="shared" si="309"/>
        <v>UTB5821volta4</v>
      </c>
      <c r="K6646" s="32" t="str">
        <f t="shared" si="310"/>
        <v>TERMINAL TAGUATINGA NORTE/Taguatinga Centro/TAGUATINGA CENTRO/Viaduto Taguatinga Centro/VIADUTO TAGUATINGA CENTRO/Pistão Sul</v>
      </c>
    </row>
    <row r="6647" spans="1:11" x14ac:dyDescent="0.2">
      <c r="A6647" s="2" t="s">
        <v>878</v>
      </c>
      <c r="B6647" s="2" t="s">
        <v>564</v>
      </c>
      <c r="C6647" s="4">
        <v>5821</v>
      </c>
      <c r="D6647" s="2" t="s">
        <v>94</v>
      </c>
      <c r="E6647" s="2" t="s">
        <v>469</v>
      </c>
      <c r="F6647" s="23" t="str">
        <f t="shared" si="311"/>
        <v>volta</v>
      </c>
      <c r="G6647" s="4">
        <v>4</v>
      </c>
      <c r="H6647" s="2" t="s">
        <v>675</v>
      </c>
      <c r="I6647" s="2" t="s">
        <v>564</v>
      </c>
      <c r="J6647" s="23" t="str">
        <f t="shared" si="309"/>
        <v>UTB5821volta4</v>
      </c>
      <c r="K6647" s="32" t="str">
        <f t="shared" si="310"/>
        <v>TERMINAL TAGUATINGA NORTE/Taguatinga Centro/TAGUATINGA CENTRO/Viaduto Taguatinga Centro/VIADUTO TAGUATINGA CENTRO/Pistão Sul/PISTÃO SUL</v>
      </c>
    </row>
    <row r="6648" spans="1:11" x14ac:dyDescent="0.2">
      <c r="A6648" s="2" t="s">
        <v>878</v>
      </c>
      <c r="B6648" s="2" t="s">
        <v>564</v>
      </c>
      <c r="C6648" s="4">
        <v>5821</v>
      </c>
      <c r="D6648" s="2" t="s">
        <v>94</v>
      </c>
      <c r="E6648" s="2" t="s">
        <v>469</v>
      </c>
      <c r="F6648" s="23" t="str">
        <f t="shared" si="311"/>
        <v>volta</v>
      </c>
      <c r="G6648" s="4">
        <v>5</v>
      </c>
      <c r="H6648" s="2" t="s">
        <v>677</v>
      </c>
      <c r="I6648" s="2" t="s">
        <v>873</v>
      </c>
      <c r="J6648" s="23" t="str">
        <f t="shared" si="309"/>
        <v>UTB5821volta5</v>
      </c>
      <c r="K6648" s="32" t="str">
        <f t="shared" si="310"/>
        <v>TERMINAL TAGUATINGA NORTE/Taguatinga Centro/TAGUATINGA CENTRO/Viaduto Taguatinga Centro/VIADUTO TAGUATINGA CENTRO/Pistão Sul/PISTÃO SUL/EPNB</v>
      </c>
    </row>
    <row r="6649" spans="1:11" x14ac:dyDescent="0.2">
      <c r="A6649" s="2" t="s">
        <v>878</v>
      </c>
      <c r="B6649" s="2" t="s">
        <v>564</v>
      </c>
      <c r="C6649" s="4">
        <v>5821</v>
      </c>
      <c r="D6649" s="2" t="s">
        <v>94</v>
      </c>
      <c r="E6649" s="2" t="s">
        <v>469</v>
      </c>
      <c r="F6649" s="23" t="str">
        <f t="shared" si="311"/>
        <v>volta</v>
      </c>
      <c r="G6649" s="4">
        <v>5</v>
      </c>
      <c r="H6649" s="2" t="s">
        <v>677</v>
      </c>
      <c r="I6649" s="2" t="s">
        <v>564</v>
      </c>
      <c r="J6649" s="23" t="str">
        <f t="shared" si="309"/>
        <v>UTB5821volta5</v>
      </c>
      <c r="K6649" s="32" t="str">
        <f t="shared" si="310"/>
        <v>TERMINAL TAGUATINGA NORTE/Taguatinga Centro/TAGUATINGA CENTRO/Viaduto Taguatinga Centro/VIADUTO TAGUATINGA CENTRO/Pistão Sul/PISTÃO SUL/EPNB/EPNB</v>
      </c>
    </row>
    <row r="6650" spans="1:11" x14ac:dyDescent="0.2">
      <c r="A6650" s="2" t="s">
        <v>878</v>
      </c>
      <c r="B6650" s="2" t="s">
        <v>564</v>
      </c>
      <c r="C6650" s="4">
        <v>5821</v>
      </c>
      <c r="D6650" s="2" t="s">
        <v>94</v>
      </c>
      <c r="E6650" s="2" t="s">
        <v>469</v>
      </c>
      <c r="F6650" s="23" t="str">
        <f t="shared" si="311"/>
        <v>volta</v>
      </c>
      <c r="G6650" s="4">
        <v>6</v>
      </c>
      <c r="H6650" s="2" t="s">
        <v>870</v>
      </c>
      <c r="I6650" s="2" t="s">
        <v>872</v>
      </c>
      <c r="J6650" s="23" t="str">
        <f t="shared" si="309"/>
        <v>UTB5821volta6</v>
      </c>
      <c r="K6650" s="32" t="str">
        <f t="shared" si="310"/>
        <v>TERMINAL TAGUATINGA NORTE/Taguatinga Centro/TAGUATINGA CENTRO/Viaduto Taguatinga Centro/VIADUTO TAGUATINGA CENTRO/Pistão Sul/PISTÃO SUL/EPNB/EPNB/EPCT</v>
      </c>
    </row>
    <row r="6651" spans="1:11" x14ac:dyDescent="0.2">
      <c r="A6651" s="2" t="s">
        <v>878</v>
      </c>
      <c r="B6651" s="2" t="s">
        <v>564</v>
      </c>
      <c r="C6651" s="4">
        <v>5821</v>
      </c>
      <c r="D6651" s="2" t="s">
        <v>94</v>
      </c>
      <c r="E6651" s="2" t="s">
        <v>469</v>
      </c>
      <c r="F6651" s="23" t="str">
        <f t="shared" si="311"/>
        <v>volta</v>
      </c>
      <c r="G6651" s="4">
        <v>6</v>
      </c>
      <c r="H6651" s="2" t="s">
        <v>870</v>
      </c>
      <c r="I6651" s="2" t="s">
        <v>881</v>
      </c>
      <c r="J6651" s="23" t="str">
        <f t="shared" si="309"/>
        <v>UTB5821volta6</v>
      </c>
      <c r="K6651" s="32" t="str">
        <f t="shared" si="310"/>
        <v>TERMINAL TAGUATINGA NORTE/Taguatinga Centro/TAGUATINGA CENTRO/Viaduto Taguatinga Centro/VIADUTO TAGUATINGA CENTRO/Pistão Sul/PISTÃO SUL/EPNB/EPNB/EPCT/EPCT</v>
      </c>
    </row>
    <row r="6652" spans="1:11" x14ac:dyDescent="0.2">
      <c r="A6652" s="2" t="s">
        <v>878</v>
      </c>
      <c r="B6652" s="2" t="s">
        <v>564</v>
      </c>
      <c r="C6652" s="4">
        <v>5821</v>
      </c>
      <c r="D6652" s="2" t="s">
        <v>94</v>
      </c>
      <c r="E6652" s="2" t="s">
        <v>469</v>
      </c>
      <c r="F6652" s="23" t="str">
        <f t="shared" si="311"/>
        <v>volta</v>
      </c>
      <c r="G6652" s="4">
        <v>7</v>
      </c>
      <c r="H6652" s="2" t="s">
        <v>870</v>
      </c>
      <c r="I6652" s="2" t="s">
        <v>871</v>
      </c>
      <c r="J6652" s="23" t="str">
        <f t="shared" si="309"/>
        <v>UTB5821volta7</v>
      </c>
      <c r="K6652" s="32" t="str">
        <f t="shared" si="310"/>
        <v>TERMINAL TAGUATINGA NORTE/Taguatinga Centro/TAGUATINGA CENTRO/Viaduto Taguatinga Centro/VIADUTO TAGUATINGA CENTRO/Pistão Sul/PISTÃO SUL/EPNB/EPNB/EPCT/EPCT/EPCT</v>
      </c>
    </row>
    <row r="6653" spans="1:11" x14ac:dyDescent="0.2">
      <c r="A6653" s="2" t="s">
        <v>878</v>
      </c>
      <c r="B6653" s="2" t="s">
        <v>564</v>
      </c>
      <c r="C6653" s="4">
        <v>5821</v>
      </c>
      <c r="D6653" s="2" t="s">
        <v>94</v>
      </c>
      <c r="E6653" s="2" t="s">
        <v>469</v>
      </c>
      <c r="F6653" s="23" t="str">
        <f t="shared" si="311"/>
        <v>volta</v>
      </c>
      <c r="G6653" s="4">
        <v>7</v>
      </c>
      <c r="H6653" s="2" t="s">
        <v>870</v>
      </c>
      <c r="I6653" s="2" t="s">
        <v>880</v>
      </c>
      <c r="J6653" s="23" t="str">
        <f t="shared" si="309"/>
        <v>UTB5821volta7</v>
      </c>
      <c r="K6653" s="32" t="str">
        <f t="shared" si="310"/>
        <v>TERMINAL TAGUATINGA NORTE/Taguatinga Centro/TAGUATINGA CENTRO/Viaduto Taguatinga Centro/VIADUTO TAGUATINGA CENTRO/Pistão Sul/PISTÃO SUL/EPNB/EPNB/EPCT/EPCT/EPCT/EPCT</v>
      </c>
    </row>
    <row r="6654" spans="1:11" x14ac:dyDescent="0.2">
      <c r="A6654" s="2" t="s">
        <v>878</v>
      </c>
      <c r="B6654" s="2" t="s">
        <v>564</v>
      </c>
      <c r="C6654" s="4">
        <v>5821</v>
      </c>
      <c r="D6654" s="2" t="s">
        <v>94</v>
      </c>
      <c r="E6654" s="2" t="s">
        <v>469</v>
      </c>
      <c r="F6654" s="23" t="str">
        <f t="shared" si="311"/>
        <v>volta</v>
      </c>
      <c r="G6654" s="4">
        <v>8</v>
      </c>
      <c r="H6654" s="2" t="s">
        <v>809</v>
      </c>
      <c r="I6654" s="2" t="s">
        <v>859</v>
      </c>
      <c r="J6654" s="23" t="str">
        <f t="shared" si="309"/>
        <v>UTB5821volta8</v>
      </c>
      <c r="K6654" s="32" t="str">
        <f t="shared" si="310"/>
        <v>TERMINAL TAGUATINGA NORTE/Taguatinga Centro/TAGUATINGA CENTRO/Viaduto Taguatinga Centro/VIADUTO TAGUATINGA CENTRO/Pistão Sul/PISTÃO SUL/EPNB/EPNB/EPCT/EPCT/EPCT/EPCT/BR-040</v>
      </c>
    </row>
    <row r="6655" spans="1:11" x14ac:dyDescent="0.2">
      <c r="A6655" s="2" t="s">
        <v>878</v>
      </c>
      <c r="B6655" s="2" t="s">
        <v>564</v>
      </c>
      <c r="C6655" s="4">
        <v>5821</v>
      </c>
      <c r="D6655" s="2" t="s">
        <v>94</v>
      </c>
      <c r="E6655" s="2" t="s">
        <v>469</v>
      </c>
      <c r="F6655" s="23" t="str">
        <f t="shared" si="311"/>
        <v>volta</v>
      </c>
      <c r="G6655" s="4">
        <v>8</v>
      </c>
      <c r="H6655" s="2" t="s">
        <v>809</v>
      </c>
      <c r="I6655" s="2" t="s">
        <v>810</v>
      </c>
      <c r="J6655" s="23" t="str">
        <f t="shared" si="309"/>
        <v>UTB5821volta8</v>
      </c>
      <c r="K6655" s="32" t="str">
        <f t="shared" si="310"/>
        <v>TERMINAL TAGUATINGA NORTE/Taguatinga Centro/TAGUATINGA CENTRO/Viaduto Taguatinga Centro/VIADUTO TAGUATINGA CENTRO/Pistão Sul/PISTÃO SUL/EPNB/EPNB/EPCT/EPCT/EPCT/EPCT/BR-040/BR-040</v>
      </c>
    </row>
    <row r="6656" spans="1:11" x14ac:dyDescent="0.2">
      <c r="A6656" s="2" t="s">
        <v>878</v>
      </c>
      <c r="B6656" s="2" t="s">
        <v>564</v>
      </c>
      <c r="C6656" s="4">
        <v>5821</v>
      </c>
      <c r="D6656" s="2" t="s">
        <v>94</v>
      </c>
      <c r="E6656" s="2" t="s">
        <v>469</v>
      </c>
      <c r="F6656" s="23" t="str">
        <f t="shared" si="311"/>
        <v>volta</v>
      </c>
      <c r="G6656" s="4">
        <v>9</v>
      </c>
      <c r="H6656" s="2" t="s">
        <v>809</v>
      </c>
      <c r="I6656" s="2" t="s">
        <v>858</v>
      </c>
      <c r="J6656" s="23" t="str">
        <f t="shared" si="309"/>
        <v>UTB5821volta9</v>
      </c>
      <c r="K6656" s="32" t="str">
        <f t="shared" si="310"/>
        <v>TERMINAL TAGUATINGA NORTE/Taguatinga Centro/TAGUATINGA CENTRO/Viaduto Taguatinga Centro/VIADUTO TAGUATINGA CENTRO/Pistão Sul/PISTÃO SUL/EPNB/EPNB/EPCT/EPCT/EPCT/EPCT/BR-040/BR-040/BR-040</v>
      </c>
    </row>
    <row r="6657" spans="1:11" x14ac:dyDescent="0.2">
      <c r="A6657" s="2" t="s">
        <v>878</v>
      </c>
      <c r="B6657" s="2" t="s">
        <v>564</v>
      </c>
      <c r="C6657" s="4">
        <v>5821</v>
      </c>
      <c r="D6657" s="2" t="s">
        <v>94</v>
      </c>
      <c r="E6657" s="2" t="s">
        <v>469</v>
      </c>
      <c r="F6657" s="23" t="str">
        <f t="shared" si="311"/>
        <v>volta</v>
      </c>
      <c r="G6657" s="4">
        <v>9</v>
      </c>
      <c r="H6657" s="2" t="s">
        <v>809</v>
      </c>
      <c r="I6657" s="2" t="s">
        <v>842</v>
      </c>
      <c r="J6657" s="23" t="str">
        <f t="shared" si="309"/>
        <v>UTB5821volta9</v>
      </c>
      <c r="K6657" s="32" t="str">
        <f t="shared" si="310"/>
        <v>TERMINAL TAGUATINGA NORTE/Taguatinga Centro/TAGUATINGA CENTRO/Viaduto Taguatinga Centro/VIADUTO TAGUATINGA CENTRO/Pistão Sul/PISTÃO SUL/EPNB/EPNB/EPCT/EPCT/EPCT/EPCT/BR-040/BR-040/BR-040/BR-040</v>
      </c>
    </row>
    <row r="6658" spans="1:11" x14ac:dyDescent="0.2">
      <c r="A6658" s="2" t="s">
        <v>878</v>
      </c>
      <c r="B6658" s="2" t="s">
        <v>564</v>
      </c>
      <c r="C6658" s="4">
        <v>5821</v>
      </c>
      <c r="D6658" s="2" t="s">
        <v>94</v>
      </c>
      <c r="E6658" s="2" t="s">
        <v>469</v>
      </c>
      <c r="F6658" s="23" t="str">
        <f t="shared" si="311"/>
        <v>volta</v>
      </c>
      <c r="G6658" s="4">
        <v>10</v>
      </c>
      <c r="H6658" s="2" t="s">
        <v>882</v>
      </c>
      <c r="I6658" s="2" t="s">
        <v>883</v>
      </c>
      <c r="J6658" s="23" t="str">
        <f t="shared" si="309"/>
        <v>UTB5821volta10</v>
      </c>
      <c r="K6658" s="32" t="str">
        <f t="shared" si="310"/>
        <v>TERMINAL TAGUATINGA NORTE/Taguatinga Centro/TAGUATINGA CENTRO/Viaduto Taguatinga Centro/VIADUTO TAGUATINGA CENTRO/Pistão Sul/PISTÃO SUL/EPNB/EPNB/EPCT/EPCT/EPCT/EPCT/BR-040/BR-040/BR-040/BR-040/Rua 59</v>
      </c>
    </row>
    <row r="6659" spans="1:11" x14ac:dyDescent="0.2">
      <c r="A6659" s="2" t="s">
        <v>878</v>
      </c>
      <c r="B6659" s="2" t="s">
        <v>564</v>
      </c>
      <c r="C6659" s="4">
        <v>5821</v>
      </c>
      <c r="D6659" s="2" t="s">
        <v>94</v>
      </c>
      <c r="E6659" s="2" t="s">
        <v>469</v>
      </c>
      <c r="F6659" s="23" t="str">
        <f t="shared" si="311"/>
        <v>volta</v>
      </c>
      <c r="G6659" s="4">
        <v>10</v>
      </c>
      <c r="H6659" s="2" t="s">
        <v>879</v>
      </c>
      <c r="I6659" s="2" t="s">
        <v>878</v>
      </c>
      <c r="J6659" s="23" t="str">
        <f t="shared" ref="J6659:J6722" si="312">D6659&amp;C6659&amp;F6659&amp;G6659</f>
        <v>UTB5821volta10</v>
      </c>
      <c r="K6659" s="32" t="str">
        <f t="shared" ref="K6659:K6722" si="313">IF(G6659=1,H6659,K6658&amp;"/"&amp;H6659)</f>
        <v>TERMINAL TAGUATINGA NORTE/Taguatinga Centro/TAGUATINGA CENTRO/Viaduto Taguatinga Centro/VIADUTO TAGUATINGA CENTRO/Pistão Sul/PISTÃO SUL/EPNB/EPNB/EPCT/EPCT/EPCT/EPCT/BR-040/BR-040/BR-040/BR-040/Rua 59/RUA 59</v>
      </c>
    </row>
    <row r="6660" spans="1:11" x14ac:dyDescent="0.2">
      <c r="A6660" s="2" t="s">
        <v>884</v>
      </c>
      <c r="B6660" s="2" t="s">
        <v>451</v>
      </c>
      <c r="C6660" s="4">
        <v>6001</v>
      </c>
      <c r="D6660" s="2" t="s">
        <v>86</v>
      </c>
      <c r="E6660" s="2" t="s">
        <v>452</v>
      </c>
      <c r="F6660" s="23" t="str">
        <f t="shared" ref="F6660:F6723" si="314">IF(LEFT(E6660,3)="ida","ida","volta")</f>
        <v>ida</v>
      </c>
      <c r="G6660" s="4">
        <v>1</v>
      </c>
      <c r="H6660" s="2" t="s">
        <v>885</v>
      </c>
      <c r="I6660" s="2" t="s">
        <v>884</v>
      </c>
      <c r="J6660" s="23" t="str">
        <f t="shared" si="312"/>
        <v>KANDANGO6001ida1</v>
      </c>
      <c r="K6660" s="32" t="str">
        <f t="shared" si="313"/>
        <v>QUADRA 430</v>
      </c>
    </row>
    <row r="6661" spans="1:11" x14ac:dyDescent="0.2">
      <c r="A6661" s="2" t="s">
        <v>884</v>
      </c>
      <c r="B6661" s="2" t="s">
        <v>451</v>
      </c>
      <c r="C6661" s="4">
        <v>6001</v>
      </c>
      <c r="D6661" s="2" t="s">
        <v>86</v>
      </c>
      <c r="E6661" s="2" t="s">
        <v>452</v>
      </c>
      <c r="F6661" s="23" t="str">
        <f t="shared" si="314"/>
        <v>ida</v>
      </c>
      <c r="G6661" s="4">
        <v>2</v>
      </c>
      <c r="H6661" s="2" t="s">
        <v>886</v>
      </c>
      <c r="I6661" s="2" t="s">
        <v>884</v>
      </c>
      <c r="J6661" s="23" t="str">
        <f t="shared" si="312"/>
        <v>KANDANGO6001ida2</v>
      </c>
      <c r="K6661" s="32" t="str">
        <f t="shared" si="313"/>
        <v>QUADRA 430/RUA 274</v>
      </c>
    </row>
    <row r="6662" spans="1:11" x14ac:dyDescent="0.2">
      <c r="A6662" s="2" t="s">
        <v>884</v>
      </c>
      <c r="B6662" s="2" t="s">
        <v>451</v>
      </c>
      <c r="C6662" s="4">
        <v>6001</v>
      </c>
      <c r="D6662" s="2" t="s">
        <v>86</v>
      </c>
      <c r="E6662" s="2" t="s">
        <v>452</v>
      </c>
      <c r="F6662" s="23" t="str">
        <f t="shared" si="314"/>
        <v>ida</v>
      </c>
      <c r="G6662" s="4">
        <v>3</v>
      </c>
      <c r="H6662" s="2" t="s">
        <v>887</v>
      </c>
      <c r="I6662" s="2" t="s">
        <v>884</v>
      </c>
      <c r="J6662" s="23" t="str">
        <f t="shared" si="312"/>
        <v>KANDANGO6001ida3</v>
      </c>
      <c r="K6662" s="32" t="str">
        <f t="shared" si="313"/>
        <v>QUADRA 430/RUA 274/AVENIDA 4</v>
      </c>
    </row>
    <row r="6663" spans="1:11" x14ac:dyDescent="0.2">
      <c r="A6663" s="2" t="s">
        <v>884</v>
      </c>
      <c r="B6663" s="2" t="s">
        <v>451</v>
      </c>
      <c r="C6663" s="4">
        <v>6001</v>
      </c>
      <c r="D6663" s="2" t="s">
        <v>86</v>
      </c>
      <c r="E6663" s="2" t="s">
        <v>452</v>
      </c>
      <c r="F6663" s="23" t="str">
        <f t="shared" si="314"/>
        <v>ida</v>
      </c>
      <c r="G6663" s="4">
        <v>4</v>
      </c>
      <c r="H6663" s="2" t="s">
        <v>888</v>
      </c>
      <c r="I6663" s="2" t="s">
        <v>884</v>
      </c>
      <c r="J6663" s="23" t="str">
        <f t="shared" si="312"/>
        <v>KANDANGO6001ida4</v>
      </c>
      <c r="K6663" s="32" t="str">
        <f t="shared" si="313"/>
        <v>QUADRA 430/RUA 274/AVENIDA 4/AVENIDA LUCENA RORIZ</v>
      </c>
    </row>
    <row r="6664" spans="1:11" x14ac:dyDescent="0.2">
      <c r="A6664" s="2" t="s">
        <v>884</v>
      </c>
      <c r="B6664" s="2" t="s">
        <v>451</v>
      </c>
      <c r="C6664" s="4">
        <v>6001</v>
      </c>
      <c r="D6664" s="2" t="s">
        <v>86</v>
      </c>
      <c r="E6664" s="2" t="s">
        <v>452</v>
      </c>
      <c r="F6664" s="23" t="str">
        <f t="shared" si="314"/>
        <v>ida</v>
      </c>
      <c r="G6664" s="4">
        <v>5</v>
      </c>
      <c r="H6664" s="2" t="s">
        <v>889</v>
      </c>
      <c r="I6664" s="2" t="s">
        <v>884</v>
      </c>
      <c r="J6664" s="23" t="str">
        <f t="shared" si="312"/>
        <v>KANDANGO6001ida5</v>
      </c>
      <c r="K6664" s="32" t="str">
        <f t="shared" si="313"/>
        <v>QUADRA 430/RUA 274/AVENIDA 4/AVENIDA LUCENA RORIZ/RUA PREFEITO JOSÉ RODRIGUES DOS REIS</v>
      </c>
    </row>
    <row r="6665" spans="1:11" x14ac:dyDescent="0.2">
      <c r="A6665" s="2" t="s">
        <v>884</v>
      </c>
      <c r="B6665" s="2" t="s">
        <v>451</v>
      </c>
      <c r="C6665" s="4">
        <v>6001</v>
      </c>
      <c r="D6665" s="2" t="s">
        <v>86</v>
      </c>
      <c r="E6665" s="2" t="s">
        <v>452</v>
      </c>
      <c r="F6665" s="23" t="str">
        <f t="shared" si="314"/>
        <v>ida</v>
      </c>
      <c r="G6665" s="4">
        <v>6</v>
      </c>
      <c r="H6665" s="2" t="s">
        <v>890</v>
      </c>
      <c r="I6665" s="2" t="s">
        <v>884</v>
      </c>
      <c r="J6665" s="23" t="str">
        <f t="shared" si="312"/>
        <v>KANDANGO6001ida6</v>
      </c>
      <c r="K6665" s="32" t="str">
        <f t="shared" si="313"/>
        <v>QUADRA 430/RUA 274/AVENIDA 4/AVENIDA LUCENA RORIZ/RUA PREFEITO JOSÉ RODRIGUES DOS REIS/RUA GUIOMAR RIBEIRO</v>
      </c>
    </row>
    <row r="6666" spans="1:11" x14ac:dyDescent="0.2">
      <c r="A6666" s="2" t="s">
        <v>884</v>
      </c>
      <c r="B6666" s="2" t="s">
        <v>451</v>
      </c>
      <c r="C6666" s="4">
        <v>6001</v>
      </c>
      <c r="D6666" s="2" t="s">
        <v>86</v>
      </c>
      <c r="E6666" s="2" t="s">
        <v>452</v>
      </c>
      <c r="F6666" s="23" t="str">
        <f t="shared" si="314"/>
        <v>ida</v>
      </c>
      <c r="G6666" s="4">
        <v>7</v>
      </c>
      <c r="H6666" s="2" t="s">
        <v>891</v>
      </c>
      <c r="I6666" s="2" t="s">
        <v>884</v>
      </c>
      <c r="J6666" s="23" t="str">
        <f t="shared" si="312"/>
        <v>KANDANGO6001ida7</v>
      </c>
      <c r="K6666" s="32" t="str">
        <f t="shared" si="313"/>
        <v>QUADRA 430/RUA 274/AVENIDA 4/AVENIDA LUCENA RORIZ/RUA PREFEITO JOSÉ RODRIGUES DOS REIS/RUA GUIOMAR RIBEIRO/RUA MONÇÃO</v>
      </c>
    </row>
    <row r="6667" spans="1:11" x14ac:dyDescent="0.2">
      <c r="A6667" s="2" t="s">
        <v>884</v>
      </c>
      <c r="B6667" s="2" t="s">
        <v>451</v>
      </c>
      <c r="C6667" s="4">
        <v>6001</v>
      </c>
      <c r="D6667" s="2" t="s">
        <v>86</v>
      </c>
      <c r="E6667" s="2" t="s">
        <v>452</v>
      </c>
      <c r="F6667" s="23" t="str">
        <f t="shared" si="314"/>
        <v>ida</v>
      </c>
      <c r="G6667" s="4">
        <v>8</v>
      </c>
      <c r="H6667" s="2" t="s">
        <v>892</v>
      </c>
      <c r="I6667" s="2" t="s">
        <v>884</v>
      </c>
      <c r="J6667" s="23" t="str">
        <f t="shared" si="312"/>
        <v>KANDANGO6001ida8</v>
      </c>
      <c r="K6667" s="32" t="str">
        <f t="shared" si="313"/>
        <v>QUADRA 430/RUA 274/AVENIDA 4/AVENIDA LUCENA RORIZ/RUA PREFEITO JOSÉ RODRIGUES DOS REIS/RUA GUIOMAR RIBEIRO/RUA MONÇÃO/RUA JOAQUIM GILBERTO</v>
      </c>
    </row>
    <row r="6668" spans="1:11" x14ac:dyDescent="0.2">
      <c r="A6668" s="2" t="s">
        <v>884</v>
      </c>
      <c r="B6668" s="2" t="s">
        <v>451</v>
      </c>
      <c r="C6668" s="4">
        <v>6001</v>
      </c>
      <c r="D6668" s="2" t="s">
        <v>86</v>
      </c>
      <c r="E6668" s="2" t="s">
        <v>452</v>
      </c>
      <c r="F6668" s="23" t="str">
        <f t="shared" si="314"/>
        <v>ida</v>
      </c>
      <c r="G6668" s="4">
        <v>9</v>
      </c>
      <c r="H6668" s="2" t="s">
        <v>809</v>
      </c>
      <c r="I6668" s="2" t="s">
        <v>842</v>
      </c>
      <c r="J6668" s="23" t="str">
        <f t="shared" si="312"/>
        <v>KANDANGO6001ida9</v>
      </c>
      <c r="K6668" s="32" t="str">
        <f t="shared" si="313"/>
        <v>QUADRA 430/RUA 274/AVENIDA 4/AVENIDA LUCENA RORIZ/RUA PREFEITO JOSÉ RODRIGUES DOS REIS/RUA GUIOMAR RIBEIRO/RUA MONÇÃO/RUA JOAQUIM GILBERTO/BR-040</v>
      </c>
    </row>
    <row r="6669" spans="1:11" x14ac:dyDescent="0.2">
      <c r="A6669" s="2" t="s">
        <v>884</v>
      </c>
      <c r="B6669" s="2" t="s">
        <v>451</v>
      </c>
      <c r="C6669" s="4">
        <v>6001</v>
      </c>
      <c r="D6669" s="2" t="s">
        <v>86</v>
      </c>
      <c r="E6669" s="2" t="s">
        <v>452</v>
      </c>
      <c r="F6669" s="23" t="str">
        <f t="shared" si="314"/>
        <v>ida</v>
      </c>
      <c r="G6669" s="4">
        <v>10</v>
      </c>
      <c r="H6669" s="2" t="s">
        <v>809</v>
      </c>
      <c r="I6669" s="2" t="s">
        <v>810</v>
      </c>
      <c r="J6669" s="23" t="str">
        <f t="shared" si="312"/>
        <v>KANDANGO6001ida10</v>
      </c>
      <c r="K6669" s="32" t="str">
        <f t="shared" si="313"/>
        <v>QUADRA 430/RUA 274/AVENIDA 4/AVENIDA LUCENA RORIZ/RUA PREFEITO JOSÉ RODRIGUES DOS REIS/RUA GUIOMAR RIBEIRO/RUA MONÇÃO/RUA JOAQUIM GILBERTO/BR-040/BR-040</v>
      </c>
    </row>
    <row r="6670" spans="1:11" x14ac:dyDescent="0.2">
      <c r="A6670" s="2" t="s">
        <v>884</v>
      </c>
      <c r="B6670" s="2" t="s">
        <v>451</v>
      </c>
      <c r="C6670" s="4">
        <v>6001</v>
      </c>
      <c r="D6670" s="2" t="s">
        <v>86</v>
      </c>
      <c r="E6670" s="2" t="s">
        <v>452</v>
      </c>
      <c r="F6670" s="23" t="str">
        <f t="shared" si="314"/>
        <v>ida</v>
      </c>
      <c r="G6670" s="4">
        <v>11</v>
      </c>
      <c r="H6670" s="2" t="s">
        <v>463</v>
      </c>
      <c r="I6670" s="2" t="s">
        <v>811</v>
      </c>
      <c r="J6670" s="23" t="str">
        <f t="shared" si="312"/>
        <v>KANDANGO6001ida11</v>
      </c>
      <c r="K6670" s="32" t="str">
        <f t="shared" si="313"/>
        <v>QUADRA 430/RUA 274/AVENIDA 4/AVENIDA LUCENA RORIZ/RUA PREFEITO JOSÉ RODRIGUES DOS REIS/RUA GUIOMAR RIBEIRO/RUA MONÇÃO/RUA JOAQUIM GILBERTO/BR-040/BR-040/EPIA</v>
      </c>
    </row>
    <row r="6671" spans="1:11" x14ac:dyDescent="0.2">
      <c r="A6671" s="2" t="s">
        <v>884</v>
      </c>
      <c r="B6671" s="2" t="s">
        <v>451</v>
      </c>
      <c r="C6671" s="4">
        <v>6001</v>
      </c>
      <c r="D6671" s="2" t="s">
        <v>86</v>
      </c>
      <c r="E6671" s="2" t="s">
        <v>452</v>
      </c>
      <c r="F6671" s="23" t="str">
        <f t="shared" si="314"/>
        <v>ida</v>
      </c>
      <c r="G6671" s="4">
        <v>12</v>
      </c>
      <c r="H6671" s="2" t="s">
        <v>463</v>
      </c>
      <c r="I6671" s="2" t="s">
        <v>707</v>
      </c>
      <c r="J6671" s="23" t="str">
        <f t="shared" si="312"/>
        <v>KANDANGO6001ida12</v>
      </c>
      <c r="K6671" s="32" t="str">
        <f t="shared" si="313"/>
        <v>QUADRA 430/RUA 274/AVENIDA 4/AVENIDA LUCENA RORIZ/RUA PREFEITO JOSÉ RODRIGUES DOS REIS/RUA GUIOMAR RIBEIRO/RUA MONÇÃO/RUA JOAQUIM GILBERTO/BR-040/BR-040/EPIA/EPIA</v>
      </c>
    </row>
    <row r="6672" spans="1:11" x14ac:dyDescent="0.2">
      <c r="A6672" s="2" t="s">
        <v>884</v>
      </c>
      <c r="B6672" s="2" t="s">
        <v>451</v>
      </c>
      <c r="C6672" s="4">
        <v>6001</v>
      </c>
      <c r="D6672" s="2" t="s">
        <v>86</v>
      </c>
      <c r="E6672" s="2" t="s">
        <v>452</v>
      </c>
      <c r="F6672" s="23" t="str">
        <f t="shared" si="314"/>
        <v>ida</v>
      </c>
      <c r="G6672" s="4">
        <v>13</v>
      </c>
      <c r="H6672" s="2" t="s">
        <v>503</v>
      </c>
      <c r="I6672" s="2" t="s">
        <v>504</v>
      </c>
      <c r="J6672" s="23" t="str">
        <f t="shared" si="312"/>
        <v>KANDANGO6001ida13</v>
      </c>
      <c r="K6672" s="32" t="str">
        <f t="shared" si="313"/>
        <v>QUADRA 430/RUA 274/AVENIDA 4/AVENIDA LUCENA RORIZ/RUA PREFEITO JOSÉ RODRIGUES DOS REIS/RUA GUIOMAR RIBEIRO/RUA MONÇÃO/RUA JOAQUIM GILBERTO/BR-040/BR-040/EPIA/EPIA/EPGU - ZOOLÓGICO</v>
      </c>
    </row>
    <row r="6673" spans="1:11" x14ac:dyDescent="0.2">
      <c r="A6673" s="2" t="s">
        <v>884</v>
      </c>
      <c r="B6673" s="2" t="s">
        <v>451</v>
      </c>
      <c r="C6673" s="4">
        <v>6001</v>
      </c>
      <c r="D6673" s="2" t="s">
        <v>86</v>
      </c>
      <c r="E6673" s="2" t="s">
        <v>452</v>
      </c>
      <c r="F6673" s="23" t="str">
        <f t="shared" si="314"/>
        <v>ida</v>
      </c>
      <c r="G6673" s="4">
        <v>14</v>
      </c>
      <c r="H6673" s="2" t="s">
        <v>815</v>
      </c>
      <c r="I6673" s="2" t="s">
        <v>481</v>
      </c>
      <c r="J6673" s="23" t="str">
        <f t="shared" si="312"/>
        <v>KANDANGO6001ida14</v>
      </c>
      <c r="K6673" s="32" t="str">
        <f t="shared" si="313"/>
        <v>QUADRA 430/RUA 274/AVENIDA 4/AVENIDA LUCENA RORIZ/RUA PREFEITO JOSÉ RODRIGUES DOS REIS/RUA GUIOMAR RIBEIRO/RUA MONÇÃO/RUA JOAQUIM GILBERTO/BR-040/BR-040/EPIA/EPIA/EPGU - ZOOLÓGICO/AVENIDA DAS NAÇÕES (VILA TELEBRASÍLIA)</v>
      </c>
    </row>
    <row r="6674" spans="1:11" x14ac:dyDescent="0.2">
      <c r="A6674" s="2" t="s">
        <v>884</v>
      </c>
      <c r="B6674" s="2" t="s">
        <v>451</v>
      </c>
      <c r="C6674" s="4">
        <v>6001</v>
      </c>
      <c r="D6674" s="2" t="s">
        <v>86</v>
      </c>
      <c r="E6674" s="2" t="s">
        <v>452</v>
      </c>
      <c r="F6674" s="23" t="str">
        <f t="shared" si="314"/>
        <v>ida</v>
      </c>
      <c r="G6674" s="4">
        <v>15</v>
      </c>
      <c r="H6674" s="2" t="s">
        <v>816</v>
      </c>
      <c r="I6674" s="2" t="s">
        <v>481</v>
      </c>
      <c r="J6674" s="23" t="str">
        <f t="shared" si="312"/>
        <v>KANDANGO6001ida15</v>
      </c>
      <c r="K6674" s="32" t="str">
        <f t="shared" si="313"/>
        <v>QUADRA 430/RUA 274/AVENIDA 4/AVENIDA LUCENA RORIZ/RUA PREFEITO JOSÉ RODRIGUES DOS REIS/RUA GUIOMAR RIBEIRO/RUA MONÇÃO/RUA JOAQUIM GILBERTO/BR-040/BR-040/EPIA/EPIA/EPGU - ZOOLÓGICO/AVENIDA DAS NAÇÕES (VILA TELEBRASÍLIA)/EIXO L SUL</v>
      </c>
    </row>
    <row r="6675" spans="1:11" x14ac:dyDescent="0.2">
      <c r="A6675" s="2" t="s">
        <v>884</v>
      </c>
      <c r="B6675" s="2" t="s">
        <v>451</v>
      </c>
      <c r="C6675" s="4">
        <v>6001</v>
      </c>
      <c r="D6675" s="2" t="s">
        <v>86</v>
      </c>
      <c r="E6675" s="2" t="s">
        <v>452</v>
      </c>
      <c r="F6675" s="23" t="str">
        <f t="shared" si="314"/>
        <v>ida</v>
      </c>
      <c r="G6675" s="4">
        <v>16</v>
      </c>
      <c r="H6675" s="2" t="s">
        <v>483</v>
      </c>
      <c r="I6675" s="2" t="s">
        <v>481</v>
      </c>
      <c r="J6675" s="23" t="str">
        <f t="shared" si="312"/>
        <v>KANDANGO6001ida16</v>
      </c>
      <c r="K6675" s="32" t="str">
        <f t="shared" si="313"/>
        <v>QUADRA 430/RUA 274/AVENIDA 4/AVENIDA LUCENA RORIZ/RUA PREFEITO JOSÉ RODRIGUES DOS REIS/RUA GUIOMAR RIBEIRO/RUA MONÇÃO/RUA JOAQUIM GILBERTO/BR-040/BR-040/EPIA/EPIA/EPGU - ZOOLÓGICO/AVENIDA DAS NAÇÕES (VILA TELEBRASÍLIA)/EIXO L SUL/RODOVIÁRIA PLANO PILOTO</v>
      </c>
    </row>
    <row r="6676" spans="1:11" x14ac:dyDescent="0.2">
      <c r="A6676" s="2" t="s">
        <v>884</v>
      </c>
      <c r="B6676" s="2" t="s">
        <v>451</v>
      </c>
      <c r="C6676" s="4">
        <v>6001</v>
      </c>
      <c r="D6676" s="2" t="s">
        <v>86</v>
      </c>
      <c r="E6676" s="2" t="s">
        <v>469</v>
      </c>
      <c r="F6676" s="23" t="str">
        <f t="shared" si="314"/>
        <v>volta</v>
      </c>
      <c r="G6676" s="4">
        <v>1</v>
      </c>
      <c r="H6676" s="2" t="s">
        <v>483</v>
      </c>
      <c r="I6676" s="2" t="s">
        <v>481</v>
      </c>
      <c r="J6676" s="23" t="str">
        <f t="shared" si="312"/>
        <v>KANDANGO6001volta1</v>
      </c>
      <c r="K6676" s="32" t="str">
        <f t="shared" si="313"/>
        <v>RODOVIÁRIA PLANO PILOTO</v>
      </c>
    </row>
    <row r="6677" spans="1:11" x14ac:dyDescent="0.2">
      <c r="A6677" s="2" t="s">
        <v>884</v>
      </c>
      <c r="B6677" s="2" t="s">
        <v>451</v>
      </c>
      <c r="C6677" s="4">
        <v>6001</v>
      </c>
      <c r="D6677" s="2" t="s">
        <v>86</v>
      </c>
      <c r="E6677" s="2" t="s">
        <v>469</v>
      </c>
      <c r="F6677" s="23" t="str">
        <f t="shared" si="314"/>
        <v>volta</v>
      </c>
      <c r="G6677" s="4">
        <v>2</v>
      </c>
      <c r="H6677" s="2" t="s">
        <v>816</v>
      </c>
      <c r="I6677" s="2" t="s">
        <v>481</v>
      </c>
      <c r="J6677" s="23" t="str">
        <f t="shared" si="312"/>
        <v>KANDANGO6001volta2</v>
      </c>
      <c r="K6677" s="32" t="str">
        <f t="shared" si="313"/>
        <v>RODOVIÁRIA PLANO PILOTO/EIXO L SUL</v>
      </c>
    </row>
    <row r="6678" spans="1:11" x14ac:dyDescent="0.2">
      <c r="A6678" s="2" t="s">
        <v>884</v>
      </c>
      <c r="B6678" s="2" t="s">
        <v>451</v>
      </c>
      <c r="C6678" s="4">
        <v>6001</v>
      </c>
      <c r="D6678" s="2" t="s">
        <v>86</v>
      </c>
      <c r="E6678" s="2" t="s">
        <v>469</v>
      </c>
      <c r="F6678" s="23" t="str">
        <f t="shared" si="314"/>
        <v>volta</v>
      </c>
      <c r="G6678" s="4">
        <v>3</v>
      </c>
      <c r="H6678" s="2" t="s">
        <v>815</v>
      </c>
      <c r="I6678" s="2" t="s">
        <v>481</v>
      </c>
      <c r="J6678" s="23" t="str">
        <f t="shared" si="312"/>
        <v>KANDANGO6001volta3</v>
      </c>
      <c r="K6678" s="32" t="str">
        <f t="shared" si="313"/>
        <v>RODOVIÁRIA PLANO PILOTO/EIXO L SUL/AVENIDA DAS NAÇÕES (VILA TELEBRASÍLIA)</v>
      </c>
    </row>
    <row r="6679" spans="1:11" x14ac:dyDescent="0.2">
      <c r="A6679" s="2" t="s">
        <v>884</v>
      </c>
      <c r="B6679" s="2" t="s">
        <v>451</v>
      </c>
      <c r="C6679" s="4">
        <v>6001</v>
      </c>
      <c r="D6679" s="2" t="s">
        <v>86</v>
      </c>
      <c r="E6679" s="2" t="s">
        <v>469</v>
      </c>
      <c r="F6679" s="23" t="str">
        <f t="shared" si="314"/>
        <v>volta</v>
      </c>
      <c r="G6679" s="4">
        <v>4</v>
      </c>
      <c r="H6679" s="2" t="s">
        <v>503</v>
      </c>
      <c r="I6679" s="2" t="s">
        <v>504</v>
      </c>
      <c r="J6679" s="23" t="str">
        <f t="shared" si="312"/>
        <v>KANDANGO6001volta4</v>
      </c>
      <c r="K6679" s="32" t="str">
        <f t="shared" si="313"/>
        <v>RODOVIÁRIA PLANO PILOTO/EIXO L SUL/AVENIDA DAS NAÇÕES (VILA TELEBRASÍLIA)/EPGU - ZOOLÓGICO</v>
      </c>
    </row>
    <row r="6680" spans="1:11" x14ac:dyDescent="0.2">
      <c r="A6680" s="2" t="s">
        <v>884</v>
      </c>
      <c r="B6680" s="2" t="s">
        <v>451</v>
      </c>
      <c r="C6680" s="4">
        <v>6001</v>
      </c>
      <c r="D6680" s="2" t="s">
        <v>86</v>
      </c>
      <c r="E6680" s="2" t="s">
        <v>469</v>
      </c>
      <c r="F6680" s="23" t="str">
        <f t="shared" si="314"/>
        <v>volta</v>
      </c>
      <c r="G6680" s="4">
        <v>5</v>
      </c>
      <c r="H6680" s="2" t="s">
        <v>463</v>
      </c>
      <c r="I6680" s="2" t="s">
        <v>707</v>
      </c>
      <c r="J6680" s="23" t="str">
        <f t="shared" si="312"/>
        <v>KANDANGO6001volta5</v>
      </c>
      <c r="K6680" s="32" t="str">
        <f t="shared" si="313"/>
        <v>RODOVIÁRIA PLANO PILOTO/EIXO L SUL/AVENIDA DAS NAÇÕES (VILA TELEBRASÍLIA)/EPGU - ZOOLÓGICO/EPIA</v>
      </c>
    </row>
    <row r="6681" spans="1:11" x14ac:dyDescent="0.2">
      <c r="A6681" s="2" t="s">
        <v>884</v>
      </c>
      <c r="B6681" s="2" t="s">
        <v>451</v>
      </c>
      <c r="C6681" s="4">
        <v>6001</v>
      </c>
      <c r="D6681" s="2" t="s">
        <v>86</v>
      </c>
      <c r="E6681" s="2" t="s">
        <v>469</v>
      </c>
      <c r="F6681" s="23" t="str">
        <f t="shared" si="314"/>
        <v>volta</v>
      </c>
      <c r="G6681" s="4">
        <v>6</v>
      </c>
      <c r="H6681" s="2" t="s">
        <v>463</v>
      </c>
      <c r="I6681" s="2" t="s">
        <v>811</v>
      </c>
      <c r="J6681" s="23" t="str">
        <f t="shared" si="312"/>
        <v>KANDANGO6001volta6</v>
      </c>
      <c r="K6681" s="32" t="str">
        <f t="shared" si="313"/>
        <v>RODOVIÁRIA PLANO PILOTO/EIXO L SUL/AVENIDA DAS NAÇÕES (VILA TELEBRASÍLIA)/EPGU - ZOOLÓGICO/EPIA/EPIA</v>
      </c>
    </row>
    <row r="6682" spans="1:11" x14ac:dyDescent="0.2">
      <c r="A6682" s="2" t="s">
        <v>884</v>
      </c>
      <c r="B6682" s="2" t="s">
        <v>451</v>
      </c>
      <c r="C6682" s="4">
        <v>6001</v>
      </c>
      <c r="D6682" s="2" t="s">
        <v>86</v>
      </c>
      <c r="E6682" s="2" t="s">
        <v>469</v>
      </c>
      <c r="F6682" s="23" t="str">
        <f t="shared" si="314"/>
        <v>volta</v>
      </c>
      <c r="G6682" s="4">
        <v>7</v>
      </c>
      <c r="H6682" s="2" t="s">
        <v>809</v>
      </c>
      <c r="I6682" s="2" t="s">
        <v>810</v>
      </c>
      <c r="J6682" s="23" t="str">
        <f t="shared" si="312"/>
        <v>KANDANGO6001volta7</v>
      </c>
      <c r="K6682" s="32" t="str">
        <f t="shared" si="313"/>
        <v>RODOVIÁRIA PLANO PILOTO/EIXO L SUL/AVENIDA DAS NAÇÕES (VILA TELEBRASÍLIA)/EPGU - ZOOLÓGICO/EPIA/EPIA/BR-040</v>
      </c>
    </row>
    <row r="6683" spans="1:11" x14ac:dyDescent="0.2">
      <c r="A6683" s="2" t="s">
        <v>884</v>
      </c>
      <c r="B6683" s="2" t="s">
        <v>451</v>
      </c>
      <c r="C6683" s="4">
        <v>6001</v>
      </c>
      <c r="D6683" s="2" t="s">
        <v>86</v>
      </c>
      <c r="E6683" s="2" t="s">
        <v>469</v>
      </c>
      <c r="F6683" s="23" t="str">
        <f t="shared" si="314"/>
        <v>volta</v>
      </c>
      <c r="G6683" s="4">
        <v>8</v>
      </c>
      <c r="H6683" s="2" t="s">
        <v>809</v>
      </c>
      <c r="I6683" s="2" t="s">
        <v>842</v>
      </c>
      <c r="J6683" s="23" t="str">
        <f t="shared" si="312"/>
        <v>KANDANGO6001volta8</v>
      </c>
      <c r="K6683" s="32" t="str">
        <f t="shared" si="313"/>
        <v>RODOVIÁRIA PLANO PILOTO/EIXO L SUL/AVENIDA DAS NAÇÕES (VILA TELEBRASÍLIA)/EPGU - ZOOLÓGICO/EPIA/EPIA/BR-040/BR-040</v>
      </c>
    </row>
    <row r="6684" spans="1:11" x14ac:dyDescent="0.2">
      <c r="A6684" s="2" t="s">
        <v>884</v>
      </c>
      <c r="B6684" s="2" t="s">
        <v>451</v>
      </c>
      <c r="C6684" s="4">
        <v>6001</v>
      </c>
      <c r="D6684" s="2" t="s">
        <v>86</v>
      </c>
      <c r="E6684" s="2" t="s">
        <v>469</v>
      </c>
      <c r="F6684" s="23" t="str">
        <f t="shared" si="314"/>
        <v>volta</v>
      </c>
      <c r="G6684" s="4">
        <v>9</v>
      </c>
      <c r="H6684" s="2" t="s">
        <v>892</v>
      </c>
      <c r="I6684" s="2" t="s">
        <v>884</v>
      </c>
      <c r="J6684" s="23" t="str">
        <f t="shared" si="312"/>
        <v>KANDANGO6001volta9</v>
      </c>
      <c r="K6684" s="32" t="str">
        <f t="shared" si="313"/>
        <v>RODOVIÁRIA PLANO PILOTO/EIXO L SUL/AVENIDA DAS NAÇÕES (VILA TELEBRASÍLIA)/EPGU - ZOOLÓGICO/EPIA/EPIA/BR-040/BR-040/RUA JOAQUIM GILBERTO</v>
      </c>
    </row>
    <row r="6685" spans="1:11" x14ac:dyDescent="0.2">
      <c r="A6685" s="2" t="s">
        <v>884</v>
      </c>
      <c r="B6685" s="2" t="s">
        <v>451</v>
      </c>
      <c r="C6685" s="4">
        <v>6001</v>
      </c>
      <c r="D6685" s="2" t="s">
        <v>86</v>
      </c>
      <c r="E6685" s="2" t="s">
        <v>469</v>
      </c>
      <c r="F6685" s="23" t="str">
        <f t="shared" si="314"/>
        <v>volta</v>
      </c>
      <c r="G6685" s="4">
        <v>10</v>
      </c>
      <c r="H6685" s="2" t="s">
        <v>891</v>
      </c>
      <c r="I6685" s="2" t="s">
        <v>884</v>
      </c>
      <c r="J6685" s="23" t="str">
        <f t="shared" si="312"/>
        <v>KANDANGO6001volta10</v>
      </c>
      <c r="K6685" s="32" t="str">
        <f t="shared" si="313"/>
        <v>RODOVIÁRIA PLANO PILOTO/EIXO L SUL/AVENIDA DAS NAÇÕES (VILA TELEBRASÍLIA)/EPGU - ZOOLÓGICO/EPIA/EPIA/BR-040/BR-040/RUA JOAQUIM GILBERTO/RUA MONÇÃO</v>
      </c>
    </row>
    <row r="6686" spans="1:11" x14ac:dyDescent="0.2">
      <c r="A6686" s="2" t="s">
        <v>884</v>
      </c>
      <c r="B6686" s="2" t="s">
        <v>451</v>
      </c>
      <c r="C6686" s="4">
        <v>6001</v>
      </c>
      <c r="D6686" s="2" t="s">
        <v>86</v>
      </c>
      <c r="E6686" s="2" t="s">
        <v>469</v>
      </c>
      <c r="F6686" s="23" t="str">
        <f t="shared" si="314"/>
        <v>volta</v>
      </c>
      <c r="G6686" s="4">
        <v>11</v>
      </c>
      <c r="H6686" s="2" t="s">
        <v>890</v>
      </c>
      <c r="I6686" s="2" t="s">
        <v>884</v>
      </c>
      <c r="J6686" s="23" t="str">
        <f t="shared" si="312"/>
        <v>KANDANGO6001volta11</v>
      </c>
      <c r="K6686" s="32" t="str">
        <f t="shared" si="313"/>
        <v>RODOVIÁRIA PLANO PILOTO/EIXO L SUL/AVENIDA DAS NAÇÕES (VILA TELEBRASÍLIA)/EPGU - ZOOLÓGICO/EPIA/EPIA/BR-040/BR-040/RUA JOAQUIM GILBERTO/RUA MONÇÃO/RUA GUIOMAR RIBEIRO</v>
      </c>
    </row>
    <row r="6687" spans="1:11" x14ac:dyDescent="0.2">
      <c r="A6687" s="2" t="s">
        <v>884</v>
      </c>
      <c r="B6687" s="2" t="s">
        <v>451</v>
      </c>
      <c r="C6687" s="4">
        <v>6001</v>
      </c>
      <c r="D6687" s="2" t="s">
        <v>86</v>
      </c>
      <c r="E6687" s="2" t="s">
        <v>469</v>
      </c>
      <c r="F6687" s="23" t="str">
        <f t="shared" si="314"/>
        <v>volta</v>
      </c>
      <c r="G6687" s="4">
        <v>12</v>
      </c>
      <c r="H6687" s="2" t="s">
        <v>889</v>
      </c>
      <c r="I6687" s="2" t="s">
        <v>884</v>
      </c>
      <c r="J6687" s="23" t="str">
        <f t="shared" si="312"/>
        <v>KANDANGO6001volta12</v>
      </c>
      <c r="K6687" s="32" t="str">
        <f t="shared" si="313"/>
        <v>RODOVIÁRIA PLANO PILOTO/EIXO L SUL/AVENIDA DAS NAÇÕES (VILA TELEBRASÍLIA)/EPGU - ZOOLÓGICO/EPIA/EPIA/BR-040/BR-040/RUA JOAQUIM GILBERTO/RUA MONÇÃO/RUA GUIOMAR RIBEIRO/RUA PREFEITO JOSÉ RODRIGUES DOS REIS</v>
      </c>
    </row>
    <row r="6688" spans="1:11" x14ac:dyDescent="0.2">
      <c r="A6688" s="2" t="s">
        <v>884</v>
      </c>
      <c r="B6688" s="2" t="s">
        <v>451</v>
      </c>
      <c r="C6688" s="4">
        <v>6001</v>
      </c>
      <c r="D6688" s="2" t="s">
        <v>86</v>
      </c>
      <c r="E6688" s="2" t="s">
        <v>469</v>
      </c>
      <c r="F6688" s="23" t="str">
        <f t="shared" si="314"/>
        <v>volta</v>
      </c>
      <c r="G6688" s="4">
        <v>13</v>
      </c>
      <c r="H6688" s="2" t="s">
        <v>888</v>
      </c>
      <c r="I6688" s="2" t="s">
        <v>884</v>
      </c>
      <c r="J6688" s="23" t="str">
        <f t="shared" si="312"/>
        <v>KANDANGO6001volta13</v>
      </c>
      <c r="K6688" s="32" t="str">
        <f t="shared" si="313"/>
        <v>RODOVIÁRIA PLANO PILOTO/EIXO L SUL/AVENIDA DAS NAÇÕES (VILA TELEBRASÍLIA)/EPGU - ZOOLÓGICO/EPIA/EPIA/BR-040/BR-040/RUA JOAQUIM GILBERTO/RUA MONÇÃO/RUA GUIOMAR RIBEIRO/RUA PREFEITO JOSÉ RODRIGUES DOS REIS/AVENIDA LUCENA RORIZ</v>
      </c>
    </row>
    <row r="6689" spans="1:11" x14ac:dyDescent="0.2">
      <c r="A6689" s="2" t="s">
        <v>884</v>
      </c>
      <c r="B6689" s="2" t="s">
        <v>451</v>
      </c>
      <c r="C6689" s="4">
        <v>6001</v>
      </c>
      <c r="D6689" s="2" t="s">
        <v>86</v>
      </c>
      <c r="E6689" s="2" t="s">
        <v>469</v>
      </c>
      <c r="F6689" s="23" t="str">
        <f t="shared" si="314"/>
        <v>volta</v>
      </c>
      <c r="G6689" s="4">
        <v>14</v>
      </c>
      <c r="H6689" s="2" t="s">
        <v>887</v>
      </c>
      <c r="I6689" s="2" t="s">
        <v>884</v>
      </c>
      <c r="J6689" s="23" t="str">
        <f t="shared" si="312"/>
        <v>KANDANGO6001volta14</v>
      </c>
      <c r="K6689" s="32" t="str">
        <f t="shared" si="313"/>
        <v>RODOVIÁRIA PLANO PILOTO/EIXO L SUL/AVENIDA DAS NAÇÕES (VILA TELEBRASÍLIA)/EPGU - ZOOLÓGICO/EPIA/EPIA/BR-040/BR-040/RUA JOAQUIM GILBERTO/RUA MONÇÃO/RUA GUIOMAR RIBEIRO/RUA PREFEITO JOSÉ RODRIGUES DOS REIS/AVENIDA LUCENA RORIZ/AVENIDA 4</v>
      </c>
    </row>
    <row r="6690" spans="1:11" x14ac:dyDescent="0.2">
      <c r="A6690" s="2" t="s">
        <v>884</v>
      </c>
      <c r="B6690" s="2" t="s">
        <v>451</v>
      </c>
      <c r="C6690" s="4">
        <v>6001</v>
      </c>
      <c r="D6690" s="2" t="s">
        <v>86</v>
      </c>
      <c r="E6690" s="2" t="s">
        <v>469</v>
      </c>
      <c r="F6690" s="23" t="str">
        <f t="shared" si="314"/>
        <v>volta</v>
      </c>
      <c r="G6690" s="4">
        <v>15</v>
      </c>
      <c r="H6690" s="2" t="s">
        <v>886</v>
      </c>
      <c r="I6690" s="2" t="s">
        <v>884</v>
      </c>
      <c r="J6690" s="23" t="str">
        <f t="shared" si="312"/>
        <v>KANDANGO6001volta15</v>
      </c>
      <c r="K6690" s="32" t="str">
        <f t="shared" si="313"/>
        <v>RODOVIÁRIA PLANO PILOTO/EIXO L SUL/AVENIDA DAS NAÇÕES (VILA TELEBRASÍLIA)/EPGU - ZOOLÓGICO/EPIA/EPIA/BR-040/BR-040/RUA JOAQUIM GILBERTO/RUA MONÇÃO/RUA GUIOMAR RIBEIRO/RUA PREFEITO JOSÉ RODRIGUES DOS REIS/AVENIDA LUCENA RORIZ/AVENIDA 4/RUA 274</v>
      </c>
    </row>
    <row r="6691" spans="1:11" x14ac:dyDescent="0.2">
      <c r="A6691" s="2" t="s">
        <v>884</v>
      </c>
      <c r="B6691" s="2" t="s">
        <v>451</v>
      </c>
      <c r="C6691" s="4">
        <v>6001</v>
      </c>
      <c r="D6691" s="2" t="s">
        <v>86</v>
      </c>
      <c r="E6691" s="2" t="s">
        <v>469</v>
      </c>
      <c r="F6691" s="23" t="str">
        <f t="shared" si="314"/>
        <v>volta</v>
      </c>
      <c r="G6691" s="4">
        <v>16</v>
      </c>
      <c r="H6691" s="2" t="s">
        <v>885</v>
      </c>
      <c r="I6691" s="2" t="s">
        <v>884</v>
      </c>
      <c r="J6691" s="23" t="str">
        <f t="shared" si="312"/>
        <v>KANDANGO6001volta16</v>
      </c>
      <c r="K6691" s="32" t="str">
        <f t="shared" si="313"/>
        <v>RODOVIÁRIA PLANO PILOTO/EIXO L SUL/AVENIDA DAS NAÇÕES (VILA TELEBRASÍLIA)/EPGU - ZOOLÓGICO/EPIA/EPIA/BR-040/BR-040/RUA JOAQUIM GILBERTO/RUA MONÇÃO/RUA GUIOMAR RIBEIRO/RUA PREFEITO JOSÉ RODRIGUES DOS REIS/AVENIDA LUCENA RORIZ/AVENIDA 4/RUA 274/QUADRA 430</v>
      </c>
    </row>
    <row r="6692" spans="1:11" x14ac:dyDescent="0.2">
      <c r="A6692" s="2" t="s">
        <v>884</v>
      </c>
      <c r="B6692" s="2" t="s">
        <v>451</v>
      </c>
      <c r="C6692" s="4">
        <v>6003</v>
      </c>
      <c r="D6692" s="2" t="s">
        <v>86</v>
      </c>
      <c r="E6692" s="2" t="s">
        <v>452</v>
      </c>
      <c r="F6692" s="23" t="str">
        <f t="shared" si="314"/>
        <v>ida</v>
      </c>
      <c r="G6692" s="4">
        <v>1</v>
      </c>
      <c r="H6692" s="2" t="s">
        <v>885</v>
      </c>
      <c r="I6692" s="2" t="s">
        <v>884</v>
      </c>
      <c r="J6692" s="23" t="str">
        <f t="shared" si="312"/>
        <v>KANDANGO6003ida1</v>
      </c>
      <c r="K6692" s="32" t="str">
        <f t="shared" si="313"/>
        <v>QUADRA 430</v>
      </c>
    </row>
    <row r="6693" spans="1:11" x14ac:dyDescent="0.2">
      <c r="A6693" s="2" t="s">
        <v>884</v>
      </c>
      <c r="B6693" s="2" t="s">
        <v>451</v>
      </c>
      <c r="C6693" s="4">
        <v>6003</v>
      </c>
      <c r="D6693" s="2" t="s">
        <v>86</v>
      </c>
      <c r="E6693" s="2" t="s">
        <v>452</v>
      </c>
      <c r="F6693" s="23" t="str">
        <f t="shared" si="314"/>
        <v>ida</v>
      </c>
      <c r="G6693" s="4">
        <v>2</v>
      </c>
      <c r="H6693" s="2" t="s">
        <v>886</v>
      </c>
      <c r="I6693" s="2" t="s">
        <v>884</v>
      </c>
      <c r="J6693" s="23" t="str">
        <f t="shared" si="312"/>
        <v>KANDANGO6003ida2</v>
      </c>
      <c r="K6693" s="32" t="str">
        <f t="shared" si="313"/>
        <v>QUADRA 430/RUA 274</v>
      </c>
    </row>
    <row r="6694" spans="1:11" x14ac:dyDescent="0.2">
      <c r="A6694" s="2" t="s">
        <v>884</v>
      </c>
      <c r="B6694" s="2" t="s">
        <v>451</v>
      </c>
      <c r="C6694" s="4">
        <v>6003</v>
      </c>
      <c r="D6694" s="2" t="s">
        <v>86</v>
      </c>
      <c r="E6694" s="2" t="s">
        <v>452</v>
      </c>
      <c r="F6694" s="23" t="str">
        <f t="shared" si="314"/>
        <v>ida</v>
      </c>
      <c r="G6694" s="4">
        <v>3</v>
      </c>
      <c r="H6694" s="2" t="s">
        <v>887</v>
      </c>
      <c r="I6694" s="2" t="s">
        <v>884</v>
      </c>
      <c r="J6694" s="23" t="str">
        <f t="shared" si="312"/>
        <v>KANDANGO6003ida3</v>
      </c>
      <c r="K6694" s="32" t="str">
        <f t="shared" si="313"/>
        <v>QUADRA 430/RUA 274/AVENIDA 4</v>
      </c>
    </row>
    <row r="6695" spans="1:11" x14ac:dyDescent="0.2">
      <c r="A6695" s="2" t="s">
        <v>884</v>
      </c>
      <c r="B6695" s="2" t="s">
        <v>451</v>
      </c>
      <c r="C6695" s="4">
        <v>6003</v>
      </c>
      <c r="D6695" s="2" t="s">
        <v>86</v>
      </c>
      <c r="E6695" s="2" t="s">
        <v>452</v>
      </c>
      <c r="F6695" s="23" t="str">
        <f t="shared" si="314"/>
        <v>ida</v>
      </c>
      <c r="G6695" s="4">
        <v>4</v>
      </c>
      <c r="H6695" s="2" t="s">
        <v>888</v>
      </c>
      <c r="I6695" s="2" t="s">
        <v>884</v>
      </c>
      <c r="J6695" s="23" t="str">
        <f t="shared" si="312"/>
        <v>KANDANGO6003ida4</v>
      </c>
      <c r="K6695" s="32" t="str">
        <f t="shared" si="313"/>
        <v>QUADRA 430/RUA 274/AVENIDA 4/AVENIDA LUCENA RORIZ</v>
      </c>
    </row>
    <row r="6696" spans="1:11" x14ac:dyDescent="0.2">
      <c r="A6696" s="2" t="s">
        <v>884</v>
      </c>
      <c r="B6696" s="2" t="s">
        <v>451</v>
      </c>
      <c r="C6696" s="4">
        <v>6003</v>
      </c>
      <c r="D6696" s="2" t="s">
        <v>86</v>
      </c>
      <c r="E6696" s="2" t="s">
        <v>452</v>
      </c>
      <c r="F6696" s="23" t="str">
        <f t="shared" si="314"/>
        <v>ida</v>
      </c>
      <c r="G6696" s="4">
        <v>5</v>
      </c>
      <c r="H6696" s="2" t="s">
        <v>889</v>
      </c>
      <c r="I6696" s="2" t="s">
        <v>884</v>
      </c>
      <c r="J6696" s="23" t="str">
        <f t="shared" si="312"/>
        <v>KANDANGO6003ida5</v>
      </c>
      <c r="K6696" s="32" t="str">
        <f t="shared" si="313"/>
        <v>QUADRA 430/RUA 274/AVENIDA 4/AVENIDA LUCENA RORIZ/RUA PREFEITO JOSÉ RODRIGUES DOS REIS</v>
      </c>
    </row>
    <row r="6697" spans="1:11" x14ac:dyDescent="0.2">
      <c r="A6697" s="2" t="s">
        <v>884</v>
      </c>
      <c r="B6697" s="2" t="s">
        <v>451</v>
      </c>
      <c r="C6697" s="4">
        <v>6003</v>
      </c>
      <c r="D6697" s="2" t="s">
        <v>86</v>
      </c>
      <c r="E6697" s="2" t="s">
        <v>452</v>
      </c>
      <c r="F6697" s="23" t="str">
        <f t="shared" si="314"/>
        <v>ida</v>
      </c>
      <c r="G6697" s="4">
        <v>6</v>
      </c>
      <c r="H6697" s="2" t="s">
        <v>890</v>
      </c>
      <c r="I6697" s="2" t="s">
        <v>884</v>
      </c>
      <c r="J6697" s="23" t="str">
        <f t="shared" si="312"/>
        <v>KANDANGO6003ida6</v>
      </c>
      <c r="K6697" s="32" t="str">
        <f t="shared" si="313"/>
        <v>QUADRA 430/RUA 274/AVENIDA 4/AVENIDA LUCENA RORIZ/RUA PREFEITO JOSÉ RODRIGUES DOS REIS/RUA GUIOMAR RIBEIRO</v>
      </c>
    </row>
    <row r="6698" spans="1:11" x14ac:dyDescent="0.2">
      <c r="A6698" s="2" t="s">
        <v>884</v>
      </c>
      <c r="B6698" s="2" t="s">
        <v>451</v>
      </c>
      <c r="C6698" s="4">
        <v>6003</v>
      </c>
      <c r="D6698" s="2" t="s">
        <v>86</v>
      </c>
      <c r="E6698" s="2" t="s">
        <v>452</v>
      </c>
      <c r="F6698" s="23" t="str">
        <f t="shared" si="314"/>
        <v>ida</v>
      </c>
      <c r="G6698" s="4">
        <v>7</v>
      </c>
      <c r="H6698" s="2" t="s">
        <v>891</v>
      </c>
      <c r="I6698" s="2" t="s">
        <v>884</v>
      </c>
      <c r="J6698" s="23" t="str">
        <f t="shared" si="312"/>
        <v>KANDANGO6003ida7</v>
      </c>
      <c r="K6698" s="32" t="str">
        <f t="shared" si="313"/>
        <v>QUADRA 430/RUA 274/AVENIDA 4/AVENIDA LUCENA RORIZ/RUA PREFEITO JOSÉ RODRIGUES DOS REIS/RUA GUIOMAR RIBEIRO/RUA MONÇÃO</v>
      </c>
    </row>
    <row r="6699" spans="1:11" x14ac:dyDescent="0.2">
      <c r="A6699" s="2" t="s">
        <v>884</v>
      </c>
      <c r="B6699" s="2" t="s">
        <v>451</v>
      </c>
      <c r="C6699" s="4">
        <v>6003</v>
      </c>
      <c r="D6699" s="2" t="s">
        <v>86</v>
      </c>
      <c r="E6699" s="2" t="s">
        <v>452</v>
      </c>
      <c r="F6699" s="23" t="str">
        <f t="shared" si="314"/>
        <v>ida</v>
      </c>
      <c r="G6699" s="4">
        <v>8</v>
      </c>
      <c r="H6699" s="2" t="s">
        <v>892</v>
      </c>
      <c r="I6699" s="2" t="s">
        <v>884</v>
      </c>
      <c r="J6699" s="23" t="str">
        <f t="shared" si="312"/>
        <v>KANDANGO6003ida8</v>
      </c>
      <c r="K6699" s="32" t="str">
        <f t="shared" si="313"/>
        <v>QUADRA 430/RUA 274/AVENIDA 4/AVENIDA LUCENA RORIZ/RUA PREFEITO JOSÉ RODRIGUES DOS REIS/RUA GUIOMAR RIBEIRO/RUA MONÇÃO/RUA JOAQUIM GILBERTO</v>
      </c>
    </row>
    <row r="6700" spans="1:11" x14ac:dyDescent="0.2">
      <c r="A6700" s="2" t="s">
        <v>884</v>
      </c>
      <c r="B6700" s="2" t="s">
        <v>451</v>
      </c>
      <c r="C6700" s="4">
        <v>6003</v>
      </c>
      <c r="D6700" s="2" t="s">
        <v>86</v>
      </c>
      <c r="E6700" s="2" t="s">
        <v>452</v>
      </c>
      <c r="F6700" s="23" t="str">
        <f t="shared" si="314"/>
        <v>ida</v>
      </c>
      <c r="G6700" s="4">
        <v>9</v>
      </c>
      <c r="H6700" s="2" t="s">
        <v>809</v>
      </c>
      <c r="I6700" s="2" t="s">
        <v>842</v>
      </c>
      <c r="J6700" s="23" t="str">
        <f t="shared" si="312"/>
        <v>KANDANGO6003ida9</v>
      </c>
      <c r="K6700" s="32" t="str">
        <f t="shared" si="313"/>
        <v>QUADRA 430/RUA 274/AVENIDA 4/AVENIDA LUCENA RORIZ/RUA PREFEITO JOSÉ RODRIGUES DOS REIS/RUA GUIOMAR RIBEIRO/RUA MONÇÃO/RUA JOAQUIM GILBERTO/BR-040</v>
      </c>
    </row>
    <row r="6701" spans="1:11" x14ac:dyDescent="0.2">
      <c r="A6701" s="2" t="s">
        <v>884</v>
      </c>
      <c r="B6701" s="2" t="s">
        <v>451</v>
      </c>
      <c r="C6701" s="4">
        <v>6003</v>
      </c>
      <c r="D6701" s="2" t="s">
        <v>86</v>
      </c>
      <c r="E6701" s="2" t="s">
        <v>452</v>
      </c>
      <c r="F6701" s="23" t="str">
        <f t="shared" si="314"/>
        <v>ida</v>
      </c>
      <c r="G6701" s="4">
        <v>10</v>
      </c>
      <c r="H6701" s="2" t="s">
        <v>809</v>
      </c>
      <c r="I6701" s="2" t="s">
        <v>810</v>
      </c>
      <c r="J6701" s="23" t="str">
        <f t="shared" si="312"/>
        <v>KANDANGO6003ida10</v>
      </c>
      <c r="K6701" s="32" t="str">
        <f t="shared" si="313"/>
        <v>QUADRA 430/RUA 274/AVENIDA 4/AVENIDA LUCENA RORIZ/RUA PREFEITO JOSÉ RODRIGUES DOS REIS/RUA GUIOMAR RIBEIRO/RUA MONÇÃO/RUA JOAQUIM GILBERTO/BR-040/BR-040</v>
      </c>
    </row>
    <row r="6702" spans="1:11" x14ac:dyDescent="0.2">
      <c r="A6702" s="2" t="s">
        <v>884</v>
      </c>
      <c r="B6702" s="2" t="s">
        <v>451</v>
      </c>
      <c r="C6702" s="4">
        <v>6003</v>
      </c>
      <c r="D6702" s="2" t="s">
        <v>86</v>
      </c>
      <c r="E6702" s="2" t="s">
        <v>452</v>
      </c>
      <c r="F6702" s="23" t="str">
        <f t="shared" si="314"/>
        <v>ida</v>
      </c>
      <c r="G6702" s="4">
        <v>11</v>
      </c>
      <c r="H6702" s="2" t="s">
        <v>463</v>
      </c>
      <c r="I6702" s="2" t="s">
        <v>811</v>
      </c>
      <c r="J6702" s="23" t="str">
        <f t="shared" si="312"/>
        <v>KANDANGO6003ida11</v>
      </c>
      <c r="K6702" s="32" t="str">
        <f t="shared" si="313"/>
        <v>QUADRA 430/RUA 274/AVENIDA 4/AVENIDA LUCENA RORIZ/RUA PREFEITO JOSÉ RODRIGUES DOS REIS/RUA GUIOMAR RIBEIRO/RUA MONÇÃO/RUA JOAQUIM GILBERTO/BR-040/BR-040/EPIA</v>
      </c>
    </row>
    <row r="6703" spans="1:11" x14ac:dyDescent="0.2">
      <c r="A6703" s="2" t="s">
        <v>884</v>
      </c>
      <c r="B6703" s="2" t="s">
        <v>451</v>
      </c>
      <c r="C6703" s="4">
        <v>6003</v>
      </c>
      <c r="D6703" s="2" t="s">
        <v>86</v>
      </c>
      <c r="E6703" s="2" t="s">
        <v>452</v>
      </c>
      <c r="F6703" s="23" t="str">
        <f t="shared" si="314"/>
        <v>ida</v>
      </c>
      <c r="G6703" s="4">
        <v>12</v>
      </c>
      <c r="H6703" s="2" t="s">
        <v>463</v>
      </c>
      <c r="I6703" s="2" t="s">
        <v>707</v>
      </c>
      <c r="J6703" s="23" t="str">
        <f t="shared" si="312"/>
        <v>KANDANGO6003ida12</v>
      </c>
      <c r="K6703" s="32" t="str">
        <f t="shared" si="313"/>
        <v>QUADRA 430/RUA 274/AVENIDA 4/AVENIDA LUCENA RORIZ/RUA PREFEITO JOSÉ RODRIGUES DOS REIS/RUA GUIOMAR RIBEIRO/RUA MONÇÃO/RUA JOAQUIM GILBERTO/BR-040/BR-040/EPIA/EPIA</v>
      </c>
    </row>
    <row r="6704" spans="1:11" x14ac:dyDescent="0.2">
      <c r="A6704" s="2" t="s">
        <v>884</v>
      </c>
      <c r="B6704" s="2" t="s">
        <v>451</v>
      </c>
      <c r="C6704" s="4">
        <v>6003</v>
      </c>
      <c r="D6704" s="2" t="s">
        <v>86</v>
      </c>
      <c r="E6704" s="2" t="s">
        <v>452</v>
      </c>
      <c r="F6704" s="23" t="str">
        <f t="shared" si="314"/>
        <v>ida</v>
      </c>
      <c r="G6704" s="4">
        <v>13</v>
      </c>
      <c r="H6704" s="2" t="s">
        <v>505</v>
      </c>
      <c r="I6704" s="2" t="s">
        <v>504</v>
      </c>
      <c r="J6704" s="23" t="str">
        <f t="shared" si="312"/>
        <v>KANDANGO6003ida13</v>
      </c>
      <c r="K6704" s="32" t="str">
        <f t="shared" si="313"/>
        <v>QUADRA 430/RUA 274/AVENIDA 4/AVENIDA LUCENA RORIZ/RUA PREFEITO JOSÉ RODRIGUES DOS REIS/RUA GUIOMAR RIBEIRO/RUA MONÇÃO/RUA JOAQUIM GILBERTO/BR-040/BR-040/EPIA/EPIA/PARKSHOPPING</v>
      </c>
    </row>
    <row r="6705" spans="1:11" x14ac:dyDescent="0.2">
      <c r="A6705" s="2" t="s">
        <v>884</v>
      </c>
      <c r="B6705" s="2" t="s">
        <v>451</v>
      </c>
      <c r="C6705" s="4">
        <v>6003</v>
      </c>
      <c r="D6705" s="2" t="s">
        <v>86</v>
      </c>
      <c r="E6705" s="2" t="s">
        <v>452</v>
      </c>
      <c r="F6705" s="23" t="str">
        <f t="shared" si="314"/>
        <v>ida</v>
      </c>
      <c r="G6705" s="4">
        <v>14</v>
      </c>
      <c r="H6705" s="2" t="s">
        <v>503</v>
      </c>
      <c r="I6705" s="2" t="s">
        <v>504</v>
      </c>
      <c r="J6705" s="23" t="str">
        <f t="shared" si="312"/>
        <v>KANDANGO6003ida14</v>
      </c>
      <c r="K6705" s="32" t="str">
        <f t="shared" si="313"/>
        <v>QUADRA 430/RUA 274/AVENIDA 4/AVENIDA LUCENA RORIZ/RUA PREFEITO JOSÉ RODRIGUES DOS REIS/RUA GUIOMAR RIBEIRO/RUA MONÇÃO/RUA JOAQUIM GILBERTO/BR-040/BR-040/EPIA/EPIA/PARKSHOPPING/EPGU - ZOOLÓGICO</v>
      </c>
    </row>
    <row r="6706" spans="1:11" x14ac:dyDescent="0.2">
      <c r="A6706" s="2" t="s">
        <v>884</v>
      </c>
      <c r="B6706" s="2" t="s">
        <v>451</v>
      </c>
      <c r="C6706" s="4">
        <v>6003</v>
      </c>
      <c r="D6706" s="2" t="s">
        <v>86</v>
      </c>
      <c r="E6706" s="2" t="s">
        <v>452</v>
      </c>
      <c r="F6706" s="23" t="str">
        <f t="shared" si="314"/>
        <v>ida</v>
      </c>
      <c r="G6706" s="4">
        <v>15</v>
      </c>
      <c r="H6706" s="2" t="s">
        <v>815</v>
      </c>
      <c r="I6706" s="2" t="s">
        <v>481</v>
      </c>
      <c r="J6706" s="23" t="str">
        <f t="shared" si="312"/>
        <v>KANDANGO6003ida15</v>
      </c>
      <c r="K6706" s="32" t="str">
        <f t="shared" si="313"/>
        <v>QUADRA 430/RUA 274/AVENIDA 4/AVENIDA LUCENA RORIZ/RUA PREFEITO JOSÉ RODRIGUES DOS REIS/RUA GUIOMAR RIBEIRO/RUA MONÇÃO/RUA JOAQUIM GILBERTO/BR-040/BR-040/EPIA/EPIA/PARKSHOPPING/EPGU - ZOOLÓGICO/AVENIDA DAS NAÇÕES (VILA TELEBRASÍLIA)</v>
      </c>
    </row>
    <row r="6707" spans="1:11" x14ac:dyDescent="0.2">
      <c r="A6707" s="2" t="s">
        <v>884</v>
      </c>
      <c r="B6707" s="2" t="s">
        <v>451</v>
      </c>
      <c r="C6707" s="4">
        <v>6003</v>
      </c>
      <c r="D6707" s="2" t="s">
        <v>86</v>
      </c>
      <c r="E6707" s="2" t="s">
        <v>452</v>
      </c>
      <c r="F6707" s="23" t="str">
        <f t="shared" si="314"/>
        <v>ida</v>
      </c>
      <c r="G6707" s="4">
        <v>16</v>
      </c>
      <c r="H6707" s="2" t="s">
        <v>816</v>
      </c>
      <c r="I6707" s="2" t="s">
        <v>481</v>
      </c>
      <c r="J6707" s="23" t="str">
        <f t="shared" si="312"/>
        <v>KANDANGO6003ida16</v>
      </c>
      <c r="K6707" s="32" t="str">
        <f t="shared" si="313"/>
        <v>QUADRA 430/RUA 274/AVENIDA 4/AVENIDA LUCENA RORIZ/RUA PREFEITO JOSÉ RODRIGUES DOS REIS/RUA GUIOMAR RIBEIRO/RUA MONÇÃO/RUA JOAQUIM GILBERTO/BR-040/BR-040/EPIA/EPIA/PARKSHOPPING/EPGU - ZOOLÓGICO/AVENIDA DAS NAÇÕES (VILA TELEBRASÍLIA)/EIXO L SUL</v>
      </c>
    </row>
    <row r="6708" spans="1:11" x14ac:dyDescent="0.2">
      <c r="A6708" s="2" t="s">
        <v>884</v>
      </c>
      <c r="B6708" s="2" t="s">
        <v>451</v>
      </c>
      <c r="C6708" s="4">
        <v>6003</v>
      </c>
      <c r="D6708" s="2" t="s">
        <v>86</v>
      </c>
      <c r="E6708" s="2" t="s">
        <v>452</v>
      </c>
      <c r="F6708" s="23" t="str">
        <f t="shared" si="314"/>
        <v>ida</v>
      </c>
      <c r="G6708" s="4">
        <v>17</v>
      </c>
      <c r="H6708" s="2" t="s">
        <v>483</v>
      </c>
      <c r="I6708" s="2" t="s">
        <v>481</v>
      </c>
      <c r="J6708" s="23" t="str">
        <f t="shared" si="312"/>
        <v>KANDANGO6003ida17</v>
      </c>
      <c r="K6708" s="32" t="str">
        <f t="shared" si="313"/>
        <v>QUADRA 430/RUA 274/AVENIDA 4/AVENIDA LUCENA RORIZ/RUA PREFEITO JOSÉ RODRIGUES DOS REIS/RUA GUIOMAR RIBEIRO/RUA MONÇÃO/RUA JOAQUIM GILBERTO/BR-040/BR-040/EPIA/EPIA/PARKSHOPPING/EPGU - ZOOLÓGICO/AVENIDA DAS NAÇÕES (VILA TELEBRASÍLIA)/EIXO L SUL/RODOVIÁRIA PLANO PILOTO</v>
      </c>
    </row>
    <row r="6709" spans="1:11" x14ac:dyDescent="0.2">
      <c r="A6709" s="2" t="s">
        <v>884</v>
      </c>
      <c r="B6709" s="2" t="s">
        <v>451</v>
      </c>
      <c r="C6709" s="4">
        <v>6003</v>
      </c>
      <c r="D6709" s="2" t="s">
        <v>86</v>
      </c>
      <c r="E6709" s="2" t="s">
        <v>469</v>
      </c>
      <c r="F6709" s="23" t="str">
        <f t="shared" si="314"/>
        <v>volta</v>
      </c>
      <c r="G6709" s="4">
        <v>1</v>
      </c>
      <c r="H6709" s="2" t="s">
        <v>483</v>
      </c>
      <c r="I6709" s="2" t="s">
        <v>481</v>
      </c>
      <c r="J6709" s="23" t="str">
        <f t="shared" si="312"/>
        <v>KANDANGO6003volta1</v>
      </c>
      <c r="K6709" s="32" t="str">
        <f t="shared" si="313"/>
        <v>RODOVIÁRIA PLANO PILOTO</v>
      </c>
    </row>
    <row r="6710" spans="1:11" x14ac:dyDescent="0.2">
      <c r="A6710" s="2" t="s">
        <v>884</v>
      </c>
      <c r="B6710" s="2" t="s">
        <v>451</v>
      </c>
      <c r="C6710" s="4">
        <v>6003</v>
      </c>
      <c r="D6710" s="2" t="s">
        <v>86</v>
      </c>
      <c r="E6710" s="2" t="s">
        <v>469</v>
      </c>
      <c r="F6710" s="23" t="str">
        <f t="shared" si="314"/>
        <v>volta</v>
      </c>
      <c r="G6710" s="4">
        <v>2</v>
      </c>
      <c r="H6710" s="2" t="s">
        <v>816</v>
      </c>
      <c r="I6710" s="2" t="s">
        <v>481</v>
      </c>
      <c r="J6710" s="23" t="str">
        <f t="shared" si="312"/>
        <v>KANDANGO6003volta2</v>
      </c>
      <c r="K6710" s="32" t="str">
        <f t="shared" si="313"/>
        <v>RODOVIÁRIA PLANO PILOTO/EIXO L SUL</v>
      </c>
    </row>
    <row r="6711" spans="1:11" x14ac:dyDescent="0.2">
      <c r="A6711" s="2" t="s">
        <v>884</v>
      </c>
      <c r="B6711" s="2" t="s">
        <v>451</v>
      </c>
      <c r="C6711" s="4">
        <v>6003</v>
      </c>
      <c r="D6711" s="2" t="s">
        <v>86</v>
      </c>
      <c r="E6711" s="2" t="s">
        <v>469</v>
      </c>
      <c r="F6711" s="23" t="str">
        <f t="shared" si="314"/>
        <v>volta</v>
      </c>
      <c r="G6711" s="4">
        <v>3</v>
      </c>
      <c r="H6711" s="2" t="s">
        <v>815</v>
      </c>
      <c r="I6711" s="2" t="s">
        <v>481</v>
      </c>
      <c r="J6711" s="23" t="str">
        <f t="shared" si="312"/>
        <v>KANDANGO6003volta3</v>
      </c>
      <c r="K6711" s="32" t="str">
        <f t="shared" si="313"/>
        <v>RODOVIÁRIA PLANO PILOTO/EIXO L SUL/AVENIDA DAS NAÇÕES (VILA TELEBRASÍLIA)</v>
      </c>
    </row>
    <row r="6712" spans="1:11" x14ac:dyDescent="0.2">
      <c r="A6712" s="2" t="s">
        <v>884</v>
      </c>
      <c r="B6712" s="2" t="s">
        <v>451</v>
      </c>
      <c r="C6712" s="4">
        <v>6003</v>
      </c>
      <c r="D6712" s="2" t="s">
        <v>86</v>
      </c>
      <c r="E6712" s="2" t="s">
        <v>469</v>
      </c>
      <c r="F6712" s="23" t="str">
        <f t="shared" si="314"/>
        <v>volta</v>
      </c>
      <c r="G6712" s="4">
        <v>4</v>
      </c>
      <c r="H6712" s="2" t="s">
        <v>503</v>
      </c>
      <c r="I6712" s="2" t="s">
        <v>504</v>
      </c>
      <c r="J6712" s="23" t="str">
        <f t="shared" si="312"/>
        <v>KANDANGO6003volta4</v>
      </c>
      <c r="K6712" s="32" t="str">
        <f t="shared" si="313"/>
        <v>RODOVIÁRIA PLANO PILOTO/EIXO L SUL/AVENIDA DAS NAÇÕES (VILA TELEBRASÍLIA)/EPGU - ZOOLÓGICO</v>
      </c>
    </row>
    <row r="6713" spans="1:11" x14ac:dyDescent="0.2">
      <c r="A6713" s="2" t="s">
        <v>884</v>
      </c>
      <c r="B6713" s="2" t="s">
        <v>451</v>
      </c>
      <c r="C6713" s="4">
        <v>6003</v>
      </c>
      <c r="D6713" s="2" t="s">
        <v>86</v>
      </c>
      <c r="E6713" s="2" t="s">
        <v>469</v>
      </c>
      <c r="F6713" s="23" t="str">
        <f t="shared" si="314"/>
        <v>volta</v>
      </c>
      <c r="G6713" s="4">
        <v>5</v>
      </c>
      <c r="H6713" s="2" t="s">
        <v>505</v>
      </c>
      <c r="I6713" s="2" t="s">
        <v>504</v>
      </c>
      <c r="J6713" s="23" t="str">
        <f t="shared" si="312"/>
        <v>KANDANGO6003volta5</v>
      </c>
      <c r="K6713" s="32" t="str">
        <f t="shared" si="313"/>
        <v>RODOVIÁRIA PLANO PILOTO/EIXO L SUL/AVENIDA DAS NAÇÕES (VILA TELEBRASÍLIA)/EPGU - ZOOLÓGICO/PARKSHOPPING</v>
      </c>
    </row>
    <row r="6714" spans="1:11" x14ac:dyDescent="0.2">
      <c r="A6714" s="2" t="s">
        <v>884</v>
      </c>
      <c r="B6714" s="2" t="s">
        <v>451</v>
      </c>
      <c r="C6714" s="4">
        <v>6003</v>
      </c>
      <c r="D6714" s="2" t="s">
        <v>86</v>
      </c>
      <c r="E6714" s="2" t="s">
        <v>469</v>
      </c>
      <c r="F6714" s="23" t="str">
        <f t="shared" si="314"/>
        <v>volta</v>
      </c>
      <c r="G6714" s="4">
        <v>6</v>
      </c>
      <c r="H6714" s="2" t="s">
        <v>463</v>
      </c>
      <c r="I6714" s="2" t="s">
        <v>707</v>
      </c>
      <c r="J6714" s="23" t="str">
        <f t="shared" si="312"/>
        <v>KANDANGO6003volta6</v>
      </c>
      <c r="K6714" s="32" t="str">
        <f t="shared" si="313"/>
        <v>RODOVIÁRIA PLANO PILOTO/EIXO L SUL/AVENIDA DAS NAÇÕES (VILA TELEBRASÍLIA)/EPGU - ZOOLÓGICO/PARKSHOPPING/EPIA</v>
      </c>
    </row>
    <row r="6715" spans="1:11" x14ac:dyDescent="0.2">
      <c r="A6715" s="2" t="s">
        <v>884</v>
      </c>
      <c r="B6715" s="2" t="s">
        <v>451</v>
      </c>
      <c r="C6715" s="4">
        <v>6003</v>
      </c>
      <c r="D6715" s="2" t="s">
        <v>86</v>
      </c>
      <c r="E6715" s="2" t="s">
        <v>469</v>
      </c>
      <c r="F6715" s="23" t="str">
        <f t="shared" si="314"/>
        <v>volta</v>
      </c>
      <c r="G6715" s="4">
        <v>7</v>
      </c>
      <c r="H6715" s="2" t="s">
        <v>463</v>
      </c>
      <c r="I6715" s="2" t="s">
        <v>811</v>
      </c>
      <c r="J6715" s="23" t="str">
        <f t="shared" si="312"/>
        <v>KANDANGO6003volta7</v>
      </c>
      <c r="K6715" s="32" t="str">
        <f t="shared" si="313"/>
        <v>RODOVIÁRIA PLANO PILOTO/EIXO L SUL/AVENIDA DAS NAÇÕES (VILA TELEBRASÍLIA)/EPGU - ZOOLÓGICO/PARKSHOPPING/EPIA/EPIA</v>
      </c>
    </row>
    <row r="6716" spans="1:11" x14ac:dyDescent="0.2">
      <c r="A6716" s="2" t="s">
        <v>884</v>
      </c>
      <c r="B6716" s="2" t="s">
        <v>451</v>
      </c>
      <c r="C6716" s="4">
        <v>6003</v>
      </c>
      <c r="D6716" s="2" t="s">
        <v>86</v>
      </c>
      <c r="E6716" s="2" t="s">
        <v>469</v>
      </c>
      <c r="F6716" s="23" t="str">
        <f t="shared" si="314"/>
        <v>volta</v>
      </c>
      <c r="G6716" s="4">
        <v>8</v>
      </c>
      <c r="H6716" s="2" t="s">
        <v>809</v>
      </c>
      <c r="I6716" s="2" t="s">
        <v>810</v>
      </c>
      <c r="J6716" s="23" t="str">
        <f t="shared" si="312"/>
        <v>KANDANGO6003volta8</v>
      </c>
      <c r="K6716" s="32" t="str">
        <f t="shared" si="313"/>
        <v>RODOVIÁRIA PLANO PILOTO/EIXO L SUL/AVENIDA DAS NAÇÕES (VILA TELEBRASÍLIA)/EPGU - ZOOLÓGICO/PARKSHOPPING/EPIA/EPIA/BR-040</v>
      </c>
    </row>
    <row r="6717" spans="1:11" x14ac:dyDescent="0.2">
      <c r="A6717" s="2" t="s">
        <v>884</v>
      </c>
      <c r="B6717" s="2" t="s">
        <v>451</v>
      </c>
      <c r="C6717" s="4">
        <v>6003</v>
      </c>
      <c r="D6717" s="2" t="s">
        <v>86</v>
      </c>
      <c r="E6717" s="2" t="s">
        <v>469</v>
      </c>
      <c r="F6717" s="23" t="str">
        <f t="shared" si="314"/>
        <v>volta</v>
      </c>
      <c r="G6717" s="4">
        <v>9</v>
      </c>
      <c r="H6717" s="2" t="s">
        <v>809</v>
      </c>
      <c r="I6717" s="2" t="s">
        <v>842</v>
      </c>
      <c r="J6717" s="23" t="str">
        <f t="shared" si="312"/>
        <v>KANDANGO6003volta9</v>
      </c>
      <c r="K6717" s="32" t="str">
        <f t="shared" si="313"/>
        <v>RODOVIÁRIA PLANO PILOTO/EIXO L SUL/AVENIDA DAS NAÇÕES (VILA TELEBRASÍLIA)/EPGU - ZOOLÓGICO/PARKSHOPPING/EPIA/EPIA/BR-040/BR-040</v>
      </c>
    </row>
    <row r="6718" spans="1:11" x14ac:dyDescent="0.2">
      <c r="A6718" s="2" t="s">
        <v>884</v>
      </c>
      <c r="B6718" s="2" t="s">
        <v>451</v>
      </c>
      <c r="C6718" s="4">
        <v>6003</v>
      </c>
      <c r="D6718" s="2" t="s">
        <v>86</v>
      </c>
      <c r="E6718" s="2" t="s">
        <v>469</v>
      </c>
      <c r="F6718" s="23" t="str">
        <f t="shared" si="314"/>
        <v>volta</v>
      </c>
      <c r="G6718" s="4">
        <v>10</v>
      </c>
      <c r="H6718" s="2" t="s">
        <v>892</v>
      </c>
      <c r="I6718" s="2" t="s">
        <v>884</v>
      </c>
      <c r="J6718" s="23" t="str">
        <f t="shared" si="312"/>
        <v>KANDANGO6003volta10</v>
      </c>
      <c r="K6718" s="32" t="str">
        <f t="shared" si="313"/>
        <v>RODOVIÁRIA PLANO PILOTO/EIXO L SUL/AVENIDA DAS NAÇÕES (VILA TELEBRASÍLIA)/EPGU - ZOOLÓGICO/PARKSHOPPING/EPIA/EPIA/BR-040/BR-040/RUA JOAQUIM GILBERTO</v>
      </c>
    </row>
    <row r="6719" spans="1:11" x14ac:dyDescent="0.2">
      <c r="A6719" s="2" t="s">
        <v>884</v>
      </c>
      <c r="B6719" s="2" t="s">
        <v>451</v>
      </c>
      <c r="C6719" s="4">
        <v>6003</v>
      </c>
      <c r="D6719" s="2" t="s">
        <v>86</v>
      </c>
      <c r="E6719" s="2" t="s">
        <v>469</v>
      </c>
      <c r="F6719" s="23" t="str">
        <f t="shared" si="314"/>
        <v>volta</v>
      </c>
      <c r="G6719" s="4">
        <v>11</v>
      </c>
      <c r="H6719" s="2" t="s">
        <v>891</v>
      </c>
      <c r="I6719" s="2" t="s">
        <v>884</v>
      </c>
      <c r="J6719" s="23" t="str">
        <f t="shared" si="312"/>
        <v>KANDANGO6003volta11</v>
      </c>
      <c r="K6719" s="32" t="str">
        <f t="shared" si="313"/>
        <v>RODOVIÁRIA PLANO PILOTO/EIXO L SUL/AVENIDA DAS NAÇÕES (VILA TELEBRASÍLIA)/EPGU - ZOOLÓGICO/PARKSHOPPING/EPIA/EPIA/BR-040/BR-040/RUA JOAQUIM GILBERTO/RUA MONÇÃO</v>
      </c>
    </row>
    <row r="6720" spans="1:11" x14ac:dyDescent="0.2">
      <c r="A6720" s="2" t="s">
        <v>884</v>
      </c>
      <c r="B6720" s="2" t="s">
        <v>451</v>
      </c>
      <c r="C6720" s="4">
        <v>6003</v>
      </c>
      <c r="D6720" s="2" t="s">
        <v>86</v>
      </c>
      <c r="E6720" s="2" t="s">
        <v>469</v>
      </c>
      <c r="F6720" s="23" t="str">
        <f t="shared" si="314"/>
        <v>volta</v>
      </c>
      <c r="G6720" s="4">
        <v>12</v>
      </c>
      <c r="H6720" s="2" t="s">
        <v>890</v>
      </c>
      <c r="I6720" s="2" t="s">
        <v>884</v>
      </c>
      <c r="J6720" s="23" t="str">
        <f t="shared" si="312"/>
        <v>KANDANGO6003volta12</v>
      </c>
      <c r="K6720" s="32" t="str">
        <f t="shared" si="313"/>
        <v>RODOVIÁRIA PLANO PILOTO/EIXO L SUL/AVENIDA DAS NAÇÕES (VILA TELEBRASÍLIA)/EPGU - ZOOLÓGICO/PARKSHOPPING/EPIA/EPIA/BR-040/BR-040/RUA JOAQUIM GILBERTO/RUA MONÇÃO/RUA GUIOMAR RIBEIRO</v>
      </c>
    </row>
    <row r="6721" spans="1:11" x14ac:dyDescent="0.2">
      <c r="A6721" s="2" t="s">
        <v>884</v>
      </c>
      <c r="B6721" s="2" t="s">
        <v>451</v>
      </c>
      <c r="C6721" s="4">
        <v>6003</v>
      </c>
      <c r="D6721" s="2" t="s">
        <v>86</v>
      </c>
      <c r="E6721" s="2" t="s">
        <v>469</v>
      </c>
      <c r="F6721" s="23" t="str">
        <f t="shared" si="314"/>
        <v>volta</v>
      </c>
      <c r="G6721" s="4">
        <v>13</v>
      </c>
      <c r="H6721" s="2" t="s">
        <v>889</v>
      </c>
      <c r="I6721" s="2" t="s">
        <v>884</v>
      </c>
      <c r="J6721" s="23" t="str">
        <f t="shared" si="312"/>
        <v>KANDANGO6003volta13</v>
      </c>
      <c r="K6721" s="32" t="str">
        <f t="shared" si="313"/>
        <v>RODOVIÁRIA PLANO PILOTO/EIXO L SUL/AVENIDA DAS NAÇÕES (VILA TELEBRASÍLIA)/EPGU - ZOOLÓGICO/PARKSHOPPING/EPIA/EPIA/BR-040/BR-040/RUA JOAQUIM GILBERTO/RUA MONÇÃO/RUA GUIOMAR RIBEIRO/RUA PREFEITO JOSÉ RODRIGUES DOS REIS</v>
      </c>
    </row>
    <row r="6722" spans="1:11" x14ac:dyDescent="0.2">
      <c r="A6722" s="2" t="s">
        <v>884</v>
      </c>
      <c r="B6722" s="2" t="s">
        <v>451</v>
      </c>
      <c r="C6722" s="4">
        <v>6003</v>
      </c>
      <c r="D6722" s="2" t="s">
        <v>86</v>
      </c>
      <c r="E6722" s="2" t="s">
        <v>469</v>
      </c>
      <c r="F6722" s="23" t="str">
        <f t="shared" si="314"/>
        <v>volta</v>
      </c>
      <c r="G6722" s="4">
        <v>14</v>
      </c>
      <c r="H6722" s="2" t="s">
        <v>888</v>
      </c>
      <c r="I6722" s="2" t="s">
        <v>884</v>
      </c>
      <c r="J6722" s="23" t="str">
        <f t="shared" si="312"/>
        <v>KANDANGO6003volta14</v>
      </c>
      <c r="K6722" s="32" t="str">
        <f t="shared" si="313"/>
        <v>RODOVIÁRIA PLANO PILOTO/EIXO L SUL/AVENIDA DAS NAÇÕES (VILA TELEBRASÍLIA)/EPGU - ZOOLÓGICO/PARKSHOPPING/EPIA/EPIA/BR-040/BR-040/RUA JOAQUIM GILBERTO/RUA MONÇÃO/RUA GUIOMAR RIBEIRO/RUA PREFEITO JOSÉ RODRIGUES DOS REIS/AVENIDA LUCENA RORIZ</v>
      </c>
    </row>
    <row r="6723" spans="1:11" x14ac:dyDescent="0.2">
      <c r="A6723" s="2" t="s">
        <v>884</v>
      </c>
      <c r="B6723" s="2" t="s">
        <v>451</v>
      </c>
      <c r="C6723" s="4">
        <v>6003</v>
      </c>
      <c r="D6723" s="2" t="s">
        <v>86</v>
      </c>
      <c r="E6723" s="2" t="s">
        <v>469</v>
      </c>
      <c r="F6723" s="23" t="str">
        <f t="shared" si="314"/>
        <v>volta</v>
      </c>
      <c r="G6723" s="4">
        <v>15</v>
      </c>
      <c r="H6723" s="2" t="s">
        <v>887</v>
      </c>
      <c r="I6723" s="2" t="s">
        <v>884</v>
      </c>
      <c r="J6723" s="23" t="str">
        <f t="shared" ref="J6723:J6786" si="315">D6723&amp;C6723&amp;F6723&amp;G6723</f>
        <v>KANDANGO6003volta15</v>
      </c>
      <c r="K6723" s="32" t="str">
        <f t="shared" ref="K6723:K6786" si="316">IF(G6723=1,H6723,K6722&amp;"/"&amp;H6723)</f>
        <v>RODOVIÁRIA PLANO PILOTO/EIXO L SUL/AVENIDA DAS NAÇÕES (VILA TELEBRASÍLIA)/EPGU - ZOOLÓGICO/PARKSHOPPING/EPIA/EPIA/BR-040/BR-040/RUA JOAQUIM GILBERTO/RUA MONÇÃO/RUA GUIOMAR RIBEIRO/RUA PREFEITO JOSÉ RODRIGUES DOS REIS/AVENIDA LUCENA RORIZ/AVENIDA 4</v>
      </c>
    </row>
    <row r="6724" spans="1:11" x14ac:dyDescent="0.2">
      <c r="A6724" s="2" t="s">
        <v>884</v>
      </c>
      <c r="B6724" s="2" t="s">
        <v>451</v>
      </c>
      <c r="C6724" s="4">
        <v>6003</v>
      </c>
      <c r="D6724" s="2" t="s">
        <v>86</v>
      </c>
      <c r="E6724" s="2" t="s">
        <v>469</v>
      </c>
      <c r="F6724" s="23" t="str">
        <f t="shared" ref="F6724:F6787" si="317">IF(LEFT(E6724,3)="ida","ida","volta")</f>
        <v>volta</v>
      </c>
      <c r="G6724" s="4">
        <v>16</v>
      </c>
      <c r="H6724" s="2" t="s">
        <v>886</v>
      </c>
      <c r="I6724" s="2" t="s">
        <v>884</v>
      </c>
      <c r="J6724" s="23" t="str">
        <f t="shared" si="315"/>
        <v>KANDANGO6003volta16</v>
      </c>
      <c r="K6724" s="32" t="str">
        <f t="shared" si="316"/>
        <v>RODOVIÁRIA PLANO PILOTO/EIXO L SUL/AVENIDA DAS NAÇÕES (VILA TELEBRASÍLIA)/EPGU - ZOOLÓGICO/PARKSHOPPING/EPIA/EPIA/BR-040/BR-040/RUA JOAQUIM GILBERTO/RUA MONÇÃO/RUA GUIOMAR RIBEIRO/RUA PREFEITO JOSÉ RODRIGUES DOS REIS/AVENIDA LUCENA RORIZ/AVENIDA 4/RUA 274</v>
      </c>
    </row>
    <row r="6725" spans="1:11" x14ac:dyDescent="0.2">
      <c r="A6725" s="2" t="s">
        <v>884</v>
      </c>
      <c r="B6725" s="2" t="s">
        <v>451</v>
      </c>
      <c r="C6725" s="4">
        <v>6003</v>
      </c>
      <c r="D6725" s="2" t="s">
        <v>86</v>
      </c>
      <c r="E6725" s="2" t="s">
        <v>469</v>
      </c>
      <c r="F6725" s="23" t="str">
        <f t="shared" si="317"/>
        <v>volta</v>
      </c>
      <c r="G6725" s="4">
        <v>17</v>
      </c>
      <c r="H6725" s="2" t="s">
        <v>885</v>
      </c>
      <c r="I6725" s="2" t="s">
        <v>884</v>
      </c>
      <c r="J6725" s="23" t="str">
        <f t="shared" si="315"/>
        <v>KANDANGO6003volta17</v>
      </c>
      <c r="K6725" s="32" t="str">
        <f t="shared" si="316"/>
        <v>RODOVIÁRIA PLANO PILOTO/EIXO L SUL/AVENIDA DAS NAÇÕES (VILA TELEBRASÍLIA)/EPGU - ZOOLÓGICO/PARKSHOPPING/EPIA/EPIA/BR-040/BR-040/RUA JOAQUIM GILBERTO/RUA MONÇÃO/RUA GUIOMAR RIBEIRO/RUA PREFEITO JOSÉ RODRIGUES DOS REIS/AVENIDA LUCENA RORIZ/AVENIDA 4/RUA 274/QUADRA 430</v>
      </c>
    </row>
    <row r="6726" spans="1:11" x14ac:dyDescent="0.2">
      <c r="A6726" s="2" t="s">
        <v>884</v>
      </c>
      <c r="B6726" s="2" t="s">
        <v>644</v>
      </c>
      <c r="C6726" s="4">
        <v>6070</v>
      </c>
      <c r="D6726" s="2" t="s">
        <v>86</v>
      </c>
      <c r="E6726" s="2" t="s">
        <v>452</v>
      </c>
      <c r="F6726" s="23" t="str">
        <f t="shared" si="317"/>
        <v>ida</v>
      </c>
      <c r="G6726" s="4">
        <v>1</v>
      </c>
      <c r="H6726" s="2" t="s">
        <v>885</v>
      </c>
      <c r="I6726" s="2" t="s">
        <v>884</v>
      </c>
      <c r="J6726" s="23" t="str">
        <f t="shared" si="315"/>
        <v>KANDANGO6070ida1</v>
      </c>
      <c r="K6726" s="32" t="str">
        <f t="shared" si="316"/>
        <v>QUADRA 430</v>
      </c>
    </row>
    <row r="6727" spans="1:11" x14ac:dyDescent="0.2">
      <c r="A6727" s="2" t="s">
        <v>884</v>
      </c>
      <c r="B6727" s="2" t="s">
        <v>644</v>
      </c>
      <c r="C6727" s="4">
        <v>6070</v>
      </c>
      <c r="D6727" s="2" t="s">
        <v>86</v>
      </c>
      <c r="E6727" s="2" t="s">
        <v>452</v>
      </c>
      <c r="F6727" s="23" t="str">
        <f t="shared" si="317"/>
        <v>ida</v>
      </c>
      <c r="G6727" s="4">
        <v>2</v>
      </c>
      <c r="H6727" s="2" t="s">
        <v>886</v>
      </c>
      <c r="I6727" s="2" t="s">
        <v>884</v>
      </c>
      <c r="J6727" s="23" t="str">
        <f t="shared" si="315"/>
        <v>KANDANGO6070ida2</v>
      </c>
      <c r="K6727" s="32" t="str">
        <f t="shared" si="316"/>
        <v>QUADRA 430/RUA 274</v>
      </c>
    </row>
    <row r="6728" spans="1:11" x14ac:dyDescent="0.2">
      <c r="A6728" s="2" t="s">
        <v>884</v>
      </c>
      <c r="B6728" s="2" t="s">
        <v>644</v>
      </c>
      <c r="C6728" s="4">
        <v>6070</v>
      </c>
      <c r="D6728" s="2" t="s">
        <v>86</v>
      </c>
      <c r="E6728" s="2" t="s">
        <v>452</v>
      </c>
      <c r="F6728" s="23" t="str">
        <f t="shared" si="317"/>
        <v>ida</v>
      </c>
      <c r="G6728" s="4">
        <v>3</v>
      </c>
      <c r="H6728" s="2" t="s">
        <v>887</v>
      </c>
      <c r="I6728" s="2" t="s">
        <v>884</v>
      </c>
      <c r="J6728" s="23" t="str">
        <f t="shared" si="315"/>
        <v>KANDANGO6070ida3</v>
      </c>
      <c r="K6728" s="32" t="str">
        <f t="shared" si="316"/>
        <v>QUADRA 430/RUA 274/AVENIDA 4</v>
      </c>
    </row>
    <row r="6729" spans="1:11" x14ac:dyDescent="0.2">
      <c r="A6729" s="2" t="s">
        <v>884</v>
      </c>
      <c r="B6729" s="2" t="s">
        <v>644</v>
      </c>
      <c r="C6729" s="4">
        <v>6070</v>
      </c>
      <c r="D6729" s="2" t="s">
        <v>86</v>
      </c>
      <c r="E6729" s="2" t="s">
        <v>452</v>
      </c>
      <c r="F6729" s="23" t="str">
        <f t="shared" si="317"/>
        <v>ida</v>
      </c>
      <c r="G6729" s="4">
        <v>4</v>
      </c>
      <c r="H6729" s="2" t="s">
        <v>888</v>
      </c>
      <c r="I6729" s="2" t="s">
        <v>884</v>
      </c>
      <c r="J6729" s="23" t="str">
        <f t="shared" si="315"/>
        <v>KANDANGO6070ida4</v>
      </c>
      <c r="K6729" s="32" t="str">
        <f t="shared" si="316"/>
        <v>QUADRA 430/RUA 274/AVENIDA 4/AVENIDA LUCENA RORIZ</v>
      </c>
    </row>
    <row r="6730" spans="1:11" x14ac:dyDescent="0.2">
      <c r="A6730" s="2" t="s">
        <v>884</v>
      </c>
      <c r="B6730" s="2" t="s">
        <v>644</v>
      </c>
      <c r="C6730" s="4">
        <v>6070</v>
      </c>
      <c r="D6730" s="2" t="s">
        <v>86</v>
      </c>
      <c r="E6730" s="2" t="s">
        <v>452</v>
      </c>
      <c r="F6730" s="23" t="str">
        <f t="shared" si="317"/>
        <v>ida</v>
      </c>
      <c r="G6730" s="4">
        <v>5</v>
      </c>
      <c r="H6730" s="2" t="s">
        <v>809</v>
      </c>
      <c r="I6730" s="2" t="s">
        <v>842</v>
      </c>
      <c r="J6730" s="23" t="str">
        <f t="shared" si="315"/>
        <v>KANDANGO6070ida5</v>
      </c>
      <c r="K6730" s="32" t="str">
        <f t="shared" si="316"/>
        <v>QUADRA 430/RUA 274/AVENIDA 4/AVENIDA LUCENA RORIZ/BR-040</v>
      </c>
    </row>
    <row r="6731" spans="1:11" x14ac:dyDescent="0.2">
      <c r="A6731" s="2" t="s">
        <v>884</v>
      </c>
      <c r="B6731" s="2" t="s">
        <v>644</v>
      </c>
      <c r="C6731" s="4">
        <v>6070</v>
      </c>
      <c r="D6731" s="2" t="s">
        <v>86</v>
      </c>
      <c r="E6731" s="2" t="s">
        <v>452</v>
      </c>
      <c r="F6731" s="23" t="str">
        <f t="shared" si="317"/>
        <v>ida</v>
      </c>
      <c r="G6731" s="4">
        <v>6</v>
      </c>
      <c r="H6731" s="2" t="s">
        <v>809</v>
      </c>
      <c r="I6731" s="2" t="s">
        <v>810</v>
      </c>
      <c r="J6731" s="23" t="str">
        <f t="shared" si="315"/>
        <v>KANDANGO6070ida6</v>
      </c>
      <c r="K6731" s="32" t="str">
        <f t="shared" si="316"/>
        <v>QUADRA 430/RUA 274/AVENIDA 4/AVENIDA LUCENA RORIZ/BR-040/BR-040</v>
      </c>
    </row>
    <row r="6732" spans="1:11" x14ac:dyDescent="0.2">
      <c r="A6732" s="2" t="s">
        <v>884</v>
      </c>
      <c r="B6732" s="2" t="s">
        <v>644</v>
      </c>
      <c r="C6732" s="4">
        <v>6070</v>
      </c>
      <c r="D6732" s="2" t="s">
        <v>86</v>
      </c>
      <c r="E6732" s="2" t="s">
        <v>452</v>
      </c>
      <c r="F6732" s="23" t="str">
        <f t="shared" si="317"/>
        <v>ida</v>
      </c>
      <c r="G6732" s="4">
        <v>7</v>
      </c>
      <c r="H6732" s="2" t="s">
        <v>463</v>
      </c>
      <c r="I6732" s="2" t="s">
        <v>811</v>
      </c>
      <c r="J6732" s="23" t="str">
        <f t="shared" si="315"/>
        <v>KANDANGO6070ida7</v>
      </c>
      <c r="K6732" s="32" t="str">
        <f t="shared" si="316"/>
        <v>QUADRA 430/RUA 274/AVENIDA 4/AVENIDA LUCENA RORIZ/BR-040/BR-040/EPIA</v>
      </c>
    </row>
    <row r="6733" spans="1:11" x14ac:dyDescent="0.2">
      <c r="A6733" s="2" t="s">
        <v>884</v>
      </c>
      <c r="B6733" s="2" t="s">
        <v>644</v>
      </c>
      <c r="C6733" s="4">
        <v>6070</v>
      </c>
      <c r="D6733" s="2" t="s">
        <v>86</v>
      </c>
      <c r="E6733" s="2" t="s">
        <v>452</v>
      </c>
      <c r="F6733" s="23" t="str">
        <f t="shared" si="317"/>
        <v>ida</v>
      </c>
      <c r="G6733" s="4">
        <v>8</v>
      </c>
      <c r="H6733" s="2" t="s">
        <v>812</v>
      </c>
      <c r="I6733" s="2" t="s">
        <v>813</v>
      </c>
      <c r="J6733" s="23" t="str">
        <f t="shared" si="315"/>
        <v>KANDANGO6070ida8</v>
      </c>
      <c r="K6733" s="32" t="str">
        <f t="shared" si="316"/>
        <v>QUADRA 430/RUA 274/AVENIDA 4/AVENIDA LUCENA RORIZ/BR-040/BR-040/EPIA/EPDB</v>
      </c>
    </row>
    <row r="6734" spans="1:11" x14ac:dyDescent="0.2">
      <c r="A6734" s="2" t="s">
        <v>884</v>
      </c>
      <c r="B6734" s="2" t="s">
        <v>644</v>
      </c>
      <c r="C6734" s="4">
        <v>6070</v>
      </c>
      <c r="D6734" s="2" t="s">
        <v>86</v>
      </c>
      <c r="E6734" s="2" t="s">
        <v>452</v>
      </c>
      <c r="F6734" s="23" t="str">
        <f t="shared" si="317"/>
        <v>ida</v>
      </c>
      <c r="G6734" s="4">
        <v>9</v>
      </c>
      <c r="H6734" s="2" t="s">
        <v>814</v>
      </c>
      <c r="I6734" s="2" t="s">
        <v>813</v>
      </c>
      <c r="J6734" s="23" t="str">
        <f t="shared" si="315"/>
        <v>KANDANGO6070ida9</v>
      </c>
      <c r="K6734" s="32" t="str">
        <f t="shared" si="316"/>
        <v>QUADRA 430/RUA 274/AVENIDA 4/AVENIDA LUCENA RORIZ/BR-040/BR-040/EPIA/EPDB/EPAR</v>
      </c>
    </row>
    <row r="6735" spans="1:11" x14ac:dyDescent="0.2">
      <c r="A6735" s="2" t="s">
        <v>884</v>
      </c>
      <c r="B6735" s="2" t="s">
        <v>644</v>
      </c>
      <c r="C6735" s="4">
        <v>6070</v>
      </c>
      <c r="D6735" s="2" t="s">
        <v>86</v>
      </c>
      <c r="E6735" s="2" t="s">
        <v>452</v>
      </c>
      <c r="F6735" s="23" t="str">
        <f t="shared" si="317"/>
        <v>ida</v>
      </c>
      <c r="G6735" s="4">
        <v>10</v>
      </c>
      <c r="H6735" s="2" t="s">
        <v>815</v>
      </c>
      <c r="I6735" s="2" t="s">
        <v>481</v>
      </c>
      <c r="J6735" s="23" t="str">
        <f t="shared" si="315"/>
        <v>KANDANGO6070ida10</v>
      </c>
      <c r="K6735" s="32" t="str">
        <f t="shared" si="316"/>
        <v>QUADRA 430/RUA 274/AVENIDA 4/AVENIDA LUCENA RORIZ/BR-040/BR-040/EPIA/EPDB/EPAR/AVENIDA DAS NAÇÕES (VILA TELEBRASÍLIA)</v>
      </c>
    </row>
    <row r="6736" spans="1:11" x14ac:dyDescent="0.2">
      <c r="A6736" s="2" t="s">
        <v>884</v>
      </c>
      <c r="B6736" s="2" t="s">
        <v>644</v>
      </c>
      <c r="C6736" s="4">
        <v>6070</v>
      </c>
      <c r="D6736" s="2" t="s">
        <v>86</v>
      </c>
      <c r="E6736" s="2" t="s">
        <v>452</v>
      </c>
      <c r="F6736" s="23" t="str">
        <f t="shared" si="317"/>
        <v>ida</v>
      </c>
      <c r="G6736" s="4">
        <v>11</v>
      </c>
      <c r="H6736" s="2" t="s">
        <v>835</v>
      </c>
      <c r="I6736" s="2" t="s">
        <v>481</v>
      </c>
      <c r="J6736" s="23" t="str">
        <f t="shared" si="315"/>
        <v>KANDANGO6070ida11</v>
      </c>
      <c r="K6736" s="32" t="str">
        <f t="shared" si="316"/>
        <v>QUADRA 430/RUA 274/AVENIDA 4/AVENIDA LUCENA RORIZ/BR-040/BR-040/EPIA/EPDB/EPAR/AVENIDA DAS NAÇÕES (VILA TELEBRASÍLIA)/EIXO W3 SUL</v>
      </c>
    </row>
    <row r="6737" spans="1:11" x14ac:dyDescent="0.2">
      <c r="A6737" s="2" t="s">
        <v>884</v>
      </c>
      <c r="B6737" s="2" t="s">
        <v>644</v>
      </c>
      <c r="C6737" s="4">
        <v>6070</v>
      </c>
      <c r="D6737" s="2" t="s">
        <v>86</v>
      </c>
      <c r="E6737" s="2" t="s">
        <v>452</v>
      </c>
      <c r="F6737" s="23" t="str">
        <f t="shared" si="317"/>
        <v>ida</v>
      </c>
      <c r="G6737" s="4">
        <v>12</v>
      </c>
      <c r="H6737" s="2" t="s">
        <v>570</v>
      </c>
      <c r="I6737" s="2" t="s">
        <v>481</v>
      </c>
      <c r="J6737" s="23" t="str">
        <f t="shared" si="315"/>
        <v>KANDANGO6070ida12</v>
      </c>
      <c r="K6737" s="32" t="str">
        <f t="shared" si="316"/>
        <v>QUADRA 430/RUA 274/AVENIDA 4/AVENIDA LUCENA RORIZ/BR-040/BR-040/EPIA/EPDB/EPAR/AVENIDA DAS NAÇÕES (VILA TELEBRASÍLIA)/EIXO W3 SUL/EIXO W3 NORTE</v>
      </c>
    </row>
    <row r="6738" spans="1:11" x14ac:dyDescent="0.2">
      <c r="A6738" s="2" t="s">
        <v>884</v>
      </c>
      <c r="B6738" s="2" t="s">
        <v>644</v>
      </c>
      <c r="C6738" s="4">
        <v>6070</v>
      </c>
      <c r="D6738" s="2" t="s">
        <v>86</v>
      </c>
      <c r="E6738" s="2" t="s">
        <v>452</v>
      </c>
      <c r="F6738" s="23" t="str">
        <f t="shared" si="317"/>
        <v>ida</v>
      </c>
      <c r="G6738" s="4">
        <v>13</v>
      </c>
      <c r="H6738" s="2" t="s">
        <v>834</v>
      </c>
      <c r="I6738" s="2" t="s">
        <v>481</v>
      </c>
      <c r="J6738" s="23" t="str">
        <f t="shared" si="315"/>
        <v>KANDANGO6070ida13</v>
      </c>
      <c r="K6738" s="32" t="str">
        <f t="shared" si="316"/>
        <v>QUADRA 430/RUA 274/AVENIDA 4/AVENIDA LUCENA RORIZ/BR-040/BR-040/EPIA/EPDB/EPAR/AVENIDA DAS NAÇÕES (VILA TELEBRASÍLIA)/EIXO W3 SUL/EIXO W3 NORTE/TERMINAL W3 NORTE</v>
      </c>
    </row>
    <row r="6739" spans="1:11" x14ac:dyDescent="0.2">
      <c r="A6739" s="2" t="s">
        <v>884</v>
      </c>
      <c r="B6739" s="2" t="s">
        <v>644</v>
      </c>
      <c r="C6739" s="4">
        <v>6070</v>
      </c>
      <c r="D6739" s="2" t="s">
        <v>86</v>
      </c>
      <c r="E6739" s="2" t="s">
        <v>469</v>
      </c>
      <c r="F6739" s="23" t="str">
        <f t="shared" si="317"/>
        <v>volta</v>
      </c>
      <c r="G6739" s="4">
        <v>1</v>
      </c>
      <c r="H6739" s="2" t="s">
        <v>834</v>
      </c>
      <c r="I6739" s="2" t="s">
        <v>481</v>
      </c>
      <c r="J6739" s="23" t="str">
        <f t="shared" si="315"/>
        <v>KANDANGO6070volta1</v>
      </c>
      <c r="K6739" s="32" t="str">
        <f t="shared" si="316"/>
        <v>TERMINAL W3 NORTE</v>
      </c>
    </row>
    <row r="6740" spans="1:11" x14ac:dyDescent="0.2">
      <c r="A6740" s="2" t="s">
        <v>884</v>
      </c>
      <c r="B6740" s="2" t="s">
        <v>644</v>
      </c>
      <c r="C6740" s="4">
        <v>6070</v>
      </c>
      <c r="D6740" s="2" t="s">
        <v>86</v>
      </c>
      <c r="E6740" s="2" t="s">
        <v>469</v>
      </c>
      <c r="F6740" s="23" t="str">
        <f t="shared" si="317"/>
        <v>volta</v>
      </c>
      <c r="G6740" s="4">
        <v>2</v>
      </c>
      <c r="H6740" s="2" t="s">
        <v>570</v>
      </c>
      <c r="I6740" s="2" t="s">
        <v>481</v>
      </c>
      <c r="J6740" s="23" t="str">
        <f t="shared" si="315"/>
        <v>KANDANGO6070volta2</v>
      </c>
      <c r="K6740" s="32" t="str">
        <f t="shared" si="316"/>
        <v>TERMINAL W3 NORTE/EIXO W3 NORTE</v>
      </c>
    </row>
    <row r="6741" spans="1:11" x14ac:dyDescent="0.2">
      <c r="A6741" s="2" t="s">
        <v>884</v>
      </c>
      <c r="B6741" s="2" t="s">
        <v>644</v>
      </c>
      <c r="C6741" s="4">
        <v>6070</v>
      </c>
      <c r="D6741" s="2" t="s">
        <v>86</v>
      </c>
      <c r="E6741" s="2" t="s">
        <v>469</v>
      </c>
      <c r="F6741" s="23" t="str">
        <f t="shared" si="317"/>
        <v>volta</v>
      </c>
      <c r="G6741" s="4">
        <v>3</v>
      </c>
      <c r="H6741" s="2" t="s">
        <v>835</v>
      </c>
      <c r="I6741" s="2" t="s">
        <v>481</v>
      </c>
      <c r="J6741" s="23" t="str">
        <f t="shared" si="315"/>
        <v>KANDANGO6070volta3</v>
      </c>
      <c r="K6741" s="32" t="str">
        <f t="shared" si="316"/>
        <v>TERMINAL W3 NORTE/EIXO W3 NORTE/EIXO W3 SUL</v>
      </c>
    </row>
    <row r="6742" spans="1:11" x14ac:dyDescent="0.2">
      <c r="A6742" s="2" t="s">
        <v>884</v>
      </c>
      <c r="B6742" s="2" t="s">
        <v>644</v>
      </c>
      <c r="C6742" s="4">
        <v>6070</v>
      </c>
      <c r="D6742" s="2" t="s">
        <v>86</v>
      </c>
      <c r="E6742" s="2" t="s">
        <v>469</v>
      </c>
      <c r="F6742" s="23" t="str">
        <f t="shared" si="317"/>
        <v>volta</v>
      </c>
      <c r="G6742" s="4">
        <v>4</v>
      </c>
      <c r="H6742" s="2" t="s">
        <v>815</v>
      </c>
      <c r="I6742" s="2" t="s">
        <v>481</v>
      </c>
      <c r="J6742" s="23" t="str">
        <f t="shared" si="315"/>
        <v>KANDANGO6070volta4</v>
      </c>
      <c r="K6742" s="32" t="str">
        <f t="shared" si="316"/>
        <v>TERMINAL W3 NORTE/EIXO W3 NORTE/EIXO W3 SUL/AVENIDA DAS NAÇÕES (VILA TELEBRASÍLIA)</v>
      </c>
    </row>
    <row r="6743" spans="1:11" x14ac:dyDescent="0.2">
      <c r="A6743" s="2" t="s">
        <v>884</v>
      </c>
      <c r="B6743" s="2" t="s">
        <v>644</v>
      </c>
      <c r="C6743" s="4">
        <v>6070</v>
      </c>
      <c r="D6743" s="2" t="s">
        <v>86</v>
      </c>
      <c r="E6743" s="2" t="s">
        <v>469</v>
      </c>
      <c r="F6743" s="23" t="str">
        <f t="shared" si="317"/>
        <v>volta</v>
      </c>
      <c r="G6743" s="4">
        <v>5</v>
      </c>
      <c r="H6743" s="2" t="s">
        <v>814</v>
      </c>
      <c r="I6743" s="2" t="s">
        <v>813</v>
      </c>
      <c r="J6743" s="23" t="str">
        <f t="shared" si="315"/>
        <v>KANDANGO6070volta5</v>
      </c>
      <c r="K6743" s="32" t="str">
        <f t="shared" si="316"/>
        <v>TERMINAL W3 NORTE/EIXO W3 NORTE/EIXO W3 SUL/AVENIDA DAS NAÇÕES (VILA TELEBRASÍLIA)/EPAR</v>
      </c>
    </row>
    <row r="6744" spans="1:11" x14ac:dyDescent="0.2">
      <c r="A6744" s="2" t="s">
        <v>884</v>
      </c>
      <c r="B6744" s="2" t="s">
        <v>644</v>
      </c>
      <c r="C6744" s="4">
        <v>6070</v>
      </c>
      <c r="D6744" s="2" t="s">
        <v>86</v>
      </c>
      <c r="E6744" s="2" t="s">
        <v>469</v>
      </c>
      <c r="F6744" s="23" t="str">
        <f t="shared" si="317"/>
        <v>volta</v>
      </c>
      <c r="G6744" s="4">
        <v>6</v>
      </c>
      <c r="H6744" s="2" t="s">
        <v>812</v>
      </c>
      <c r="I6744" s="2" t="s">
        <v>813</v>
      </c>
      <c r="J6744" s="23" t="str">
        <f t="shared" si="315"/>
        <v>KANDANGO6070volta6</v>
      </c>
      <c r="K6744" s="32" t="str">
        <f t="shared" si="316"/>
        <v>TERMINAL W3 NORTE/EIXO W3 NORTE/EIXO W3 SUL/AVENIDA DAS NAÇÕES (VILA TELEBRASÍLIA)/EPAR/EPDB</v>
      </c>
    </row>
    <row r="6745" spans="1:11" x14ac:dyDescent="0.2">
      <c r="A6745" s="2" t="s">
        <v>884</v>
      </c>
      <c r="B6745" s="2" t="s">
        <v>644</v>
      </c>
      <c r="C6745" s="4">
        <v>6070</v>
      </c>
      <c r="D6745" s="2" t="s">
        <v>86</v>
      </c>
      <c r="E6745" s="2" t="s">
        <v>469</v>
      </c>
      <c r="F6745" s="23" t="str">
        <f t="shared" si="317"/>
        <v>volta</v>
      </c>
      <c r="G6745" s="4">
        <v>7</v>
      </c>
      <c r="H6745" s="2" t="s">
        <v>463</v>
      </c>
      <c r="I6745" s="2" t="s">
        <v>811</v>
      </c>
      <c r="J6745" s="23" t="str">
        <f t="shared" si="315"/>
        <v>KANDANGO6070volta7</v>
      </c>
      <c r="K6745" s="32" t="str">
        <f t="shared" si="316"/>
        <v>TERMINAL W3 NORTE/EIXO W3 NORTE/EIXO W3 SUL/AVENIDA DAS NAÇÕES (VILA TELEBRASÍLIA)/EPAR/EPDB/EPIA</v>
      </c>
    </row>
    <row r="6746" spans="1:11" x14ac:dyDescent="0.2">
      <c r="A6746" s="2" t="s">
        <v>884</v>
      </c>
      <c r="B6746" s="2" t="s">
        <v>644</v>
      </c>
      <c r="C6746" s="4">
        <v>6070</v>
      </c>
      <c r="D6746" s="2" t="s">
        <v>86</v>
      </c>
      <c r="E6746" s="2" t="s">
        <v>469</v>
      </c>
      <c r="F6746" s="23" t="str">
        <f t="shared" si="317"/>
        <v>volta</v>
      </c>
      <c r="G6746" s="4">
        <v>8</v>
      </c>
      <c r="H6746" s="2" t="s">
        <v>809</v>
      </c>
      <c r="I6746" s="2" t="s">
        <v>810</v>
      </c>
      <c r="J6746" s="23" t="str">
        <f t="shared" si="315"/>
        <v>KANDANGO6070volta8</v>
      </c>
      <c r="K6746" s="32" t="str">
        <f t="shared" si="316"/>
        <v>TERMINAL W3 NORTE/EIXO W3 NORTE/EIXO W3 SUL/AVENIDA DAS NAÇÕES (VILA TELEBRASÍLIA)/EPAR/EPDB/EPIA/BR-040</v>
      </c>
    </row>
    <row r="6747" spans="1:11" x14ac:dyDescent="0.2">
      <c r="A6747" s="2" t="s">
        <v>884</v>
      </c>
      <c r="B6747" s="2" t="s">
        <v>644</v>
      </c>
      <c r="C6747" s="4">
        <v>6070</v>
      </c>
      <c r="D6747" s="2" t="s">
        <v>86</v>
      </c>
      <c r="E6747" s="2" t="s">
        <v>469</v>
      </c>
      <c r="F6747" s="23" t="str">
        <f t="shared" si="317"/>
        <v>volta</v>
      </c>
      <c r="G6747" s="4">
        <v>9</v>
      </c>
      <c r="H6747" s="2" t="s">
        <v>809</v>
      </c>
      <c r="I6747" s="2" t="s">
        <v>842</v>
      </c>
      <c r="J6747" s="23" t="str">
        <f t="shared" si="315"/>
        <v>KANDANGO6070volta9</v>
      </c>
      <c r="K6747" s="32" t="str">
        <f t="shared" si="316"/>
        <v>TERMINAL W3 NORTE/EIXO W3 NORTE/EIXO W3 SUL/AVENIDA DAS NAÇÕES (VILA TELEBRASÍLIA)/EPAR/EPDB/EPIA/BR-040/BR-040</v>
      </c>
    </row>
    <row r="6748" spans="1:11" x14ac:dyDescent="0.2">
      <c r="A6748" s="2" t="s">
        <v>884</v>
      </c>
      <c r="B6748" s="2" t="s">
        <v>644</v>
      </c>
      <c r="C6748" s="4">
        <v>6070</v>
      </c>
      <c r="D6748" s="2" t="s">
        <v>86</v>
      </c>
      <c r="E6748" s="2" t="s">
        <v>469</v>
      </c>
      <c r="F6748" s="23" t="str">
        <f t="shared" si="317"/>
        <v>volta</v>
      </c>
      <c r="G6748" s="4">
        <v>10</v>
      </c>
      <c r="H6748" s="2" t="s">
        <v>888</v>
      </c>
      <c r="I6748" s="2" t="s">
        <v>884</v>
      </c>
      <c r="J6748" s="23" t="str">
        <f t="shared" si="315"/>
        <v>KANDANGO6070volta10</v>
      </c>
      <c r="K6748" s="32" t="str">
        <f t="shared" si="316"/>
        <v>TERMINAL W3 NORTE/EIXO W3 NORTE/EIXO W3 SUL/AVENIDA DAS NAÇÕES (VILA TELEBRASÍLIA)/EPAR/EPDB/EPIA/BR-040/BR-040/AVENIDA LUCENA RORIZ</v>
      </c>
    </row>
    <row r="6749" spans="1:11" x14ac:dyDescent="0.2">
      <c r="A6749" s="2" t="s">
        <v>884</v>
      </c>
      <c r="B6749" s="2" t="s">
        <v>644</v>
      </c>
      <c r="C6749" s="4">
        <v>6070</v>
      </c>
      <c r="D6749" s="2" t="s">
        <v>86</v>
      </c>
      <c r="E6749" s="2" t="s">
        <v>469</v>
      </c>
      <c r="F6749" s="23" t="str">
        <f t="shared" si="317"/>
        <v>volta</v>
      </c>
      <c r="G6749" s="4">
        <v>11</v>
      </c>
      <c r="H6749" s="2" t="s">
        <v>887</v>
      </c>
      <c r="I6749" s="2" t="s">
        <v>884</v>
      </c>
      <c r="J6749" s="23" t="str">
        <f t="shared" si="315"/>
        <v>KANDANGO6070volta11</v>
      </c>
      <c r="K6749" s="32" t="str">
        <f t="shared" si="316"/>
        <v>TERMINAL W3 NORTE/EIXO W3 NORTE/EIXO W3 SUL/AVENIDA DAS NAÇÕES (VILA TELEBRASÍLIA)/EPAR/EPDB/EPIA/BR-040/BR-040/AVENIDA LUCENA RORIZ/AVENIDA 4</v>
      </c>
    </row>
    <row r="6750" spans="1:11" x14ac:dyDescent="0.2">
      <c r="A6750" s="2" t="s">
        <v>884</v>
      </c>
      <c r="B6750" s="2" t="s">
        <v>644</v>
      </c>
      <c r="C6750" s="4">
        <v>6070</v>
      </c>
      <c r="D6750" s="2" t="s">
        <v>86</v>
      </c>
      <c r="E6750" s="2" t="s">
        <v>469</v>
      </c>
      <c r="F6750" s="23" t="str">
        <f t="shared" si="317"/>
        <v>volta</v>
      </c>
      <c r="G6750" s="4">
        <v>12</v>
      </c>
      <c r="H6750" s="2" t="s">
        <v>886</v>
      </c>
      <c r="I6750" s="2" t="s">
        <v>884</v>
      </c>
      <c r="J6750" s="23" t="str">
        <f t="shared" si="315"/>
        <v>KANDANGO6070volta12</v>
      </c>
      <c r="K6750" s="32" t="str">
        <f t="shared" si="316"/>
        <v>TERMINAL W3 NORTE/EIXO W3 NORTE/EIXO W3 SUL/AVENIDA DAS NAÇÕES (VILA TELEBRASÍLIA)/EPAR/EPDB/EPIA/BR-040/BR-040/AVENIDA LUCENA RORIZ/AVENIDA 4/RUA 274</v>
      </c>
    </row>
    <row r="6751" spans="1:11" x14ac:dyDescent="0.2">
      <c r="A6751" s="2" t="s">
        <v>884</v>
      </c>
      <c r="B6751" s="2" t="s">
        <v>644</v>
      </c>
      <c r="C6751" s="4">
        <v>6070</v>
      </c>
      <c r="D6751" s="2" t="s">
        <v>86</v>
      </c>
      <c r="E6751" s="2" t="s">
        <v>469</v>
      </c>
      <c r="F6751" s="23" t="str">
        <f t="shared" si="317"/>
        <v>volta</v>
      </c>
      <c r="G6751" s="4">
        <v>13</v>
      </c>
      <c r="H6751" s="2" t="s">
        <v>885</v>
      </c>
      <c r="I6751" s="2" t="s">
        <v>884</v>
      </c>
      <c r="J6751" s="23" t="str">
        <f t="shared" si="315"/>
        <v>KANDANGO6070volta13</v>
      </c>
      <c r="K6751" s="32" t="str">
        <f t="shared" si="316"/>
        <v>TERMINAL W3 NORTE/EIXO W3 NORTE/EIXO W3 SUL/AVENIDA DAS NAÇÕES (VILA TELEBRASÍLIA)/EPAR/EPDB/EPIA/BR-040/BR-040/AVENIDA LUCENA RORIZ/AVENIDA 4/RUA 274/QUADRA 430</v>
      </c>
    </row>
    <row r="6752" spans="1:11" x14ac:dyDescent="0.2">
      <c r="A6752" s="2" t="s">
        <v>884</v>
      </c>
      <c r="B6752" s="2" t="s">
        <v>644</v>
      </c>
      <c r="C6752" s="4">
        <v>6071</v>
      </c>
      <c r="D6752" s="2" t="s">
        <v>86</v>
      </c>
      <c r="E6752" s="2" t="s">
        <v>452</v>
      </c>
      <c r="F6752" s="23" t="str">
        <f t="shared" si="317"/>
        <v>ida</v>
      </c>
      <c r="G6752" s="4">
        <v>1</v>
      </c>
      <c r="H6752" s="2" t="s">
        <v>893</v>
      </c>
      <c r="I6752" s="2" t="s">
        <v>884</v>
      </c>
      <c r="J6752" s="23" t="str">
        <f t="shared" si="315"/>
        <v>KANDANGO6071ida1</v>
      </c>
      <c r="K6752" s="32" t="str">
        <f t="shared" si="316"/>
        <v>QUADRA 423, LT.21</v>
      </c>
    </row>
    <row r="6753" spans="1:11" x14ac:dyDescent="0.2">
      <c r="A6753" s="2" t="s">
        <v>884</v>
      </c>
      <c r="B6753" s="2" t="s">
        <v>644</v>
      </c>
      <c r="C6753" s="4">
        <v>6071</v>
      </c>
      <c r="D6753" s="2" t="s">
        <v>86</v>
      </c>
      <c r="E6753" s="2" t="s">
        <v>452</v>
      </c>
      <c r="F6753" s="23" t="str">
        <f t="shared" si="317"/>
        <v>ida</v>
      </c>
      <c r="G6753" s="4">
        <v>2</v>
      </c>
      <c r="H6753" s="2" t="s">
        <v>809</v>
      </c>
      <c r="I6753" s="2" t="s">
        <v>842</v>
      </c>
      <c r="J6753" s="23" t="str">
        <f t="shared" si="315"/>
        <v>KANDANGO6071ida2</v>
      </c>
      <c r="K6753" s="32" t="str">
        <f t="shared" si="316"/>
        <v>QUADRA 423, LT.21/BR-040</v>
      </c>
    </row>
    <row r="6754" spans="1:11" x14ac:dyDescent="0.2">
      <c r="A6754" s="2" t="s">
        <v>884</v>
      </c>
      <c r="B6754" s="2" t="s">
        <v>644</v>
      </c>
      <c r="C6754" s="4">
        <v>6071</v>
      </c>
      <c r="D6754" s="2" t="s">
        <v>86</v>
      </c>
      <c r="E6754" s="2" t="s">
        <v>452</v>
      </c>
      <c r="F6754" s="23" t="str">
        <f t="shared" si="317"/>
        <v>ida</v>
      </c>
      <c r="G6754" s="4">
        <v>3</v>
      </c>
      <c r="H6754" s="2" t="s">
        <v>809</v>
      </c>
      <c r="I6754" s="2" t="s">
        <v>810</v>
      </c>
      <c r="J6754" s="23" t="str">
        <f t="shared" si="315"/>
        <v>KANDANGO6071ida3</v>
      </c>
      <c r="K6754" s="32" t="str">
        <f t="shared" si="316"/>
        <v>QUADRA 423, LT.21/BR-040/BR-040</v>
      </c>
    </row>
    <row r="6755" spans="1:11" x14ac:dyDescent="0.2">
      <c r="A6755" s="2" t="s">
        <v>884</v>
      </c>
      <c r="B6755" s="2" t="s">
        <v>644</v>
      </c>
      <c r="C6755" s="4">
        <v>6071</v>
      </c>
      <c r="D6755" s="2" t="s">
        <v>86</v>
      </c>
      <c r="E6755" s="2" t="s">
        <v>452</v>
      </c>
      <c r="F6755" s="23" t="str">
        <f t="shared" si="317"/>
        <v>ida</v>
      </c>
      <c r="G6755" s="4">
        <v>4</v>
      </c>
      <c r="H6755" s="2" t="s">
        <v>463</v>
      </c>
      <c r="I6755" s="2" t="s">
        <v>811</v>
      </c>
      <c r="J6755" s="23" t="str">
        <f t="shared" si="315"/>
        <v>KANDANGO6071ida4</v>
      </c>
      <c r="K6755" s="32" t="str">
        <f t="shared" si="316"/>
        <v>QUADRA 423, LT.21/BR-040/BR-040/EPIA</v>
      </c>
    </row>
    <row r="6756" spans="1:11" x14ac:dyDescent="0.2">
      <c r="A6756" s="2" t="s">
        <v>884</v>
      </c>
      <c r="B6756" s="2" t="s">
        <v>644</v>
      </c>
      <c r="C6756" s="4">
        <v>6071</v>
      </c>
      <c r="D6756" s="2" t="s">
        <v>86</v>
      </c>
      <c r="E6756" s="2" t="s">
        <v>452</v>
      </c>
      <c r="F6756" s="23" t="str">
        <f t="shared" si="317"/>
        <v>ida</v>
      </c>
      <c r="G6756" s="4">
        <v>5</v>
      </c>
      <c r="H6756" s="2" t="s">
        <v>463</v>
      </c>
      <c r="I6756" s="2" t="s">
        <v>707</v>
      </c>
      <c r="J6756" s="23" t="str">
        <f t="shared" si="315"/>
        <v>KANDANGO6071ida5</v>
      </c>
      <c r="K6756" s="32" t="str">
        <f t="shared" si="316"/>
        <v>QUADRA 423, LT.21/BR-040/BR-040/EPIA/EPIA</v>
      </c>
    </row>
    <row r="6757" spans="1:11" x14ac:dyDescent="0.2">
      <c r="A6757" s="2" t="s">
        <v>884</v>
      </c>
      <c r="B6757" s="2" t="s">
        <v>644</v>
      </c>
      <c r="C6757" s="4">
        <v>6071</v>
      </c>
      <c r="D6757" s="2" t="s">
        <v>86</v>
      </c>
      <c r="E6757" s="2" t="s">
        <v>452</v>
      </c>
      <c r="F6757" s="23" t="str">
        <f t="shared" si="317"/>
        <v>ida</v>
      </c>
      <c r="G6757" s="4">
        <v>6</v>
      </c>
      <c r="H6757" s="2" t="s">
        <v>505</v>
      </c>
      <c r="I6757" s="2" t="s">
        <v>504</v>
      </c>
      <c r="J6757" s="23" t="str">
        <f t="shared" si="315"/>
        <v>KANDANGO6071ida6</v>
      </c>
      <c r="K6757" s="32" t="str">
        <f t="shared" si="316"/>
        <v>QUADRA 423, LT.21/BR-040/BR-040/EPIA/EPIA/PARKSHOPPING</v>
      </c>
    </row>
    <row r="6758" spans="1:11" x14ac:dyDescent="0.2">
      <c r="A6758" s="2" t="s">
        <v>884</v>
      </c>
      <c r="B6758" s="2" t="s">
        <v>644</v>
      </c>
      <c r="C6758" s="4">
        <v>6071</v>
      </c>
      <c r="D6758" s="2" t="s">
        <v>86</v>
      </c>
      <c r="E6758" s="2" t="s">
        <v>452</v>
      </c>
      <c r="F6758" s="23" t="str">
        <f t="shared" si="317"/>
        <v>ida</v>
      </c>
      <c r="G6758" s="4">
        <v>7</v>
      </c>
      <c r="H6758" s="2" t="s">
        <v>517</v>
      </c>
      <c r="I6758" s="2" t="s">
        <v>541</v>
      </c>
      <c r="J6758" s="23" t="str">
        <f t="shared" si="315"/>
        <v>KANDANGO6071ida7</v>
      </c>
      <c r="K6758" s="32" t="str">
        <f t="shared" si="316"/>
        <v>QUADRA 423, LT.21/BR-040/BR-040/EPIA/EPIA/PARKSHOPPING/EPIG</v>
      </c>
    </row>
    <row r="6759" spans="1:11" x14ac:dyDescent="0.2">
      <c r="A6759" s="2" t="s">
        <v>884</v>
      </c>
      <c r="B6759" s="2" t="s">
        <v>644</v>
      </c>
      <c r="C6759" s="4">
        <v>6071</v>
      </c>
      <c r="D6759" s="2" t="s">
        <v>86</v>
      </c>
      <c r="E6759" s="2" t="s">
        <v>452</v>
      </c>
      <c r="F6759" s="23" t="str">
        <f t="shared" si="317"/>
        <v>ida</v>
      </c>
      <c r="G6759" s="4">
        <v>8</v>
      </c>
      <c r="H6759" s="2" t="s">
        <v>517</v>
      </c>
      <c r="I6759" s="2" t="s">
        <v>540</v>
      </c>
      <c r="J6759" s="23" t="str">
        <f t="shared" si="315"/>
        <v>KANDANGO6071ida8</v>
      </c>
      <c r="K6759" s="32" t="str">
        <f t="shared" si="316"/>
        <v>QUADRA 423, LT.21/BR-040/BR-040/EPIA/EPIA/PARKSHOPPING/EPIG/EPIG</v>
      </c>
    </row>
    <row r="6760" spans="1:11" x14ac:dyDescent="0.2">
      <c r="A6760" s="2" t="s">
        <v>884</v>
      </c>
      <c r="B6760" s="2" t="s">
        <v>644</v>
      </c>
      <c r="C6760" s="4">
        <v>6071</v>
      </c>
      <c r="D6760" s="2" t="s">
        <v>86</v>
      </c>
      <c r="E6760" s="2" t="s">
        <v>452</v>
      </c>
      <c r="F6760" s="23" t="str">
        <f t="shared" si="317"/>
        <v>ida</v>
      </c>
      <c r="G6760" s="4">
        <v>9</v>
      </c>
      <c r="H6760" s="2" t="s">
        <v>537</v>
      </c>
      <c r="I6760" s="2" t="s">
        <v>481</v>
      </c>
      <c r="J6760" s="23" t="str">
        <f t="shared" si="315"/>
        <v>KANDANGO6071ida9</v>
      </c>
      <c r="K6760" s="32" t="str">
        <f t="shared" si="316"/>
        <v>QUADRA 423, LT.21/BR-040/BR-040/EPIA/EPIA/PARKSHOPPING/EPIG/EPIG/S I G</v>
      </c>
    </row>
    <row r="6761" spans="1:11" x14ac:dyDescent="0.2">
      <c r="A6761" s="2" t="s">
        <v>884</v>
      </c>
      <c r="B6761" s="2" t="s">
        <v>644</v>
      </c>
      <c r="C6761" s="4">
        <v>6071</v>
      </c>
      <c r="D6761" s="2" t="s">
        <v>86</v>
      </c>
      <c r="E6761" s="2" t="s">
        <v>452</v>
      </c>
      <c r="F6761" s="23" t="str">
        <f t="shared" si="317"/>
        <v>ida</v>
      </c>
      <c r="G6761" s="4">
        <v>10</v>
      </c>
      <c r="H6761" s="2" t="s">
        <v>773</v>
      </c>
      <c r="I6761" s="2" t="s">
        <v>481</v>
      </c>
      <c r="J6761" s="23" t="str">
        <f t="shared" si="315"/>
        <v>KANDANGO6071ida10</v>
      </c>
      <c r="K6761" s="32" t="str">
        <f t="shared" si="316"/>
        <v>QUADRA 423, LT.21/BR-040/BR-040/EPIA/EPIA/PARKSHOPPING/EPIG/EPIG/S I G/PALÁCIO DO BURITI</v>
      </c>
    </row>
    <row r="6762" spans="1:11" x14ac:dyDescent="0.2">
      <c r="A6762" s="2" t="s">
        <v>884</v>
      </c>
      <c r="B6762" s="2" t="s">
        <v>644</v>
      </c>
      <c r="C6762" s="4">
        <v>6071</v>
      </c>
      <c r="D6762" s="2" t="s">
        <v>86</v>
      </c>
      <c r="E6762" s="2" t="s">
        <v>452</v>
      </c>
      <c r="F6762" s="23" t="str">
        <f t="shared" si="317"/>
        <v>ida</v>
      </c>
      <c r="G6762" s="4">
        <v>11</v>
      </c>
      <c r="H6762" s="2" t="s">
        <v>538</v>
      </c>
      <c r="I6762" s="2" t="s">
        <v>481</v>
      </c>
      <c r="J6762" s="23" t="str">
        <f t="shared" si="315"/>
        <v>KANDANGO6071ida11</v>
      </c>
      <c r="K6762" s="32" t="str">
        <f t="shared" si="316"/>
        <v>QUADRA 423, LT.21/BR-040/BR-040/EPIA/EPIA/PARKSHOPPING/EPIG/EPIG/S I G/PALÁCIO DO BURITI/EIXO MONUMENTAL</v>
      </c>
    </row>
    <row r="6763" spans="1:11" x14ac:dyDescent="0.2">
      <c r="A6763" s="2" t="s">
        <v>884</v>
      </c>
      <c r="B6763" s="2" t="s">
        <v>644</v>
      </c>
      <c r="C6763" s="4">
        <v>6071</v>
      </c>
      <c r="D6763" s="2" t="s">
        <v>86</v>
      </c>
      <c r="E6763" s="2" t="s">
        <v>452</v>
      </c>
      <c r="F6763" s="23" t="str">
        <f t="shared" si="317"/>
        <v>ida</v>
      </c>
      <c r="G6763" s="4">
        <v>12</v>
      </c>
      <c r="H6763" s="2" t="s">
        <v>570</v>
      </c>
      <c r="I6763" s="2" t="s">
        <v>481</v>
      </c>
      <c r="J6763" s="23" t="str">
        <f t="shared" si="315"/>
        <v>KANDANGO6071ida12</v>
      </c>
      <c r="K6763" s="32" t="str">
        <f t="shared" si="316"/>
        <v>QUADRA 423, LT.21/BR-040/BR-040/EPIA/EPIA/PARKSHOPPING/EPIG/EPIG/S I G/PALÁCIO DO BURITI/EIXO MONUMENTAL/EIXO W3 NORTE</v>
      </c>
    </row>
    <row r="6764" spans="1:11" x14ac:dyDescent="0.2">
      <c r="A6764" s="2" t="s">
        <v>884</v>
      </c>
      <c r="B6764" s="2" t="s">
        <v>644</v>
      </c>
      <c r="C6764" s="4">
        <v>6071</v>
      </c>
      <c r="D6764" s="2" t="s">
        <v>86</v>
      </c>
      <c r="E6764" s="2" t="s">
        <v>452</v>
      </c>
      <c r="F6764" s="23" t="str">
        <f t="shared" si="317"/>
        <v>ida</v>
      </c>
      <c r="G6764" s="4">
        <v>13</v>
      </c>
      <c r="H6764" s="2" t="s">
        <v>834</v>
      </c>
      <c r="I6764" s="2" t="s">
        <v>481</v>
      </c>
      <c r="J6764" s="23" t="str">
        <f t="shared" si="315"/>
        <v>KANDANGO6071ida13</v>
      </c>
      <c r="K6764" s="32" t="str">
        <f t="shared" si="316"/>
        <v>QUADRA 423, LT.21/BR-040/BR-040/EPIA/EPIA/PARKSHOPPING/EPIG/EPIG/S I G/PALÁCIO DO BURITI/EIXO MONUMENTAL/EIXO W3 NORTE/TERMINAL W3 NORTE</v>
      </c>
    </row>
    <row r="6765" spans="1:11" x14ac:dyDescent="0.2">
      <c r="A6765" s="2" t="s">
        <v>884</v>
      </c>
      <c r="B6765" s="2" t="s">
        <v>644</v>
      </c>
      <c r="C6765" s="4">
        <v>6071</v>
      </c>
      <c r="D6765" s="2" t="s">
        <v>86</v>
      </c>
      <c r="E6765" s="2" t="s">
        <v>469</v>
      </c>
      <c r="F6765" s="23" t="str">
        <f t="shared" si="317"/>
        <v>volta</v>
      </c>
      <c r="G6765" s="4">
        <v>1</v>
      </c>
      <c r="H6765" s="2" t="s">
        <v>834</v>
      </c>
      <c r="I6765" s="2" t="s">
        <v>481</v>
      </c>
      <c r="J6765" s="23" t="str">
        <f t="shared" si="315"/>
        <v>KANDANGO6071volta1</v>
      </c>
      <c r="K6765" s="32" t="str">
        <f t="shared" si="316"/>
        <v>TERMINAL W3 NORTE</v>
      </c>
    </row>
    <row r="6766" spans="1:11" x14ac:dyDescent="0.2">
      <c r="A6766" s="2" t="s">
        <v>884</v>
      </c>
      <c r="B6766" s="2" t="s">
        <v>644</v>
      </c>
      <c r="C6766" s="4">
        <v>6071</v>
      </c>
      <c r="D6766" s="2" t="s">
        <v>86</v>
      </c>
      <c r="E6766" s="2" t="s">
        <v>469</v>
      </c>
      <c r="F6766" s="23" t="str">
        <f t="shared" si="317"/>
        <v>volta</v>
      </c>
      <c r="G6766" s="4">
        <v>2</v>
      </c>
      <c r="H6766" s="2" t="s">
        <v>570</v>
      </c>
      <c r="I6766" s="2" t="s">
        <v>481</v>
      </c>
      <c r="J6766" s="23" t="str">
        <f t="shared" si="315"/>
        <v>KANDANGO6071volta2</v>
      </c>
      <c r="K6766" s="32" t="str">
        <f t="shared" si="316"/>
        <v>TERMINAL W3 NORTE/EIXO W3 NORTE</v>
      </c>
    </row>
    <row r="6767" spans="1:11" x14ac:dyDescent="0.2">
      <c r="A6767" s="2" t="s">
        <v>884</v>
      </c>
      <c r="B6767" s="2" t="s">
        <v>644</v>
      </c>
      <c r="C6767" s="4">
        <v>6071</v>
      </c>
      <c r="D6767" s="2" t="s">
        <v>86</v>
      </c>
      <c r="E6767" s="2" t="s">
        <v>469</v>
      </c>
      <c r="F6767" s="23" t="str">
        <f t="shared" si="317"/>
        <v>volta</v>
      </c>
      <c r="G6767" s="4">
        <v>3</v>
      </c>
      <c r="H6767" s="2" t="s">
        <v>538</v>
      </c>
      <c r="I6767" s="2" t="s">
        <v>481</v>
      </c>
      <c r="J6767" s="23" t="str">
        <f t="shared" si="315"/>
        <v>KANDANGO6071volta3</v>
      </c>
      <c r="K6767" s="32" t="str">
        <f t="shared" si="316"/>
        <v>TERMINAL W3 NORTE/EIXO W3 NORTE/EIXO MONUMENTAL</v>
      </c>
    </row>
    <row r="6768" spans="1:11" x14ac:dyDescent="0.2">
      <c r="A6768" s="2" t="s">
        <v>884</v>
      </c>
      <c r="B6768" s="2" t="s">
        <v>644</v>
      </c>
      <c r="C6768" s="4">
        <v>6071</v>
      </c>
      <c r="D6768" s="2" t="s">
        <v>86</v>
      </c>
      <c r="E6768" s="2" t="s">
        <v>469</v>
      </c>
      <c r="F6768" s="23" t="str">
        <f t="shared" si="317"/>
        <v>volta</v>
      </c>
      <c r="G6768" s="4">
        <v>4</v>
      </c>
      <c r="H6768" s="2" t="s">
        <v>773</v>
      </c>
      <c r="I6768" s="2" t="s">
        <v>481</v>
      </c>
      <c r="J6768" s="23" t="str">
        <f t="shared" si="315"/>
        <v>KANDANGO6071volta4</v>
      </c>
      <c r="K6768" s="32" t="str">
        <f t="shared" si="316"/>
        <v>TERMINAL W3 NORTE/EIXO W3 NORTE/EIXO MONUMENTAL/PALÁCIO DO BURITI</v>
      </c>
    </row>
    <row r="6769" spans="1:11" x14ac:dyDescent="0.2">
      <c r="A6769" s="2" t="s">
        <v>884</v>
      </c>
      <c r="B6769" s="2" t="s">
        <v>644</v>
      </c>
      <c r="C6769" s="4">
        <v>6071</v>
      </c>
      <c r="D6769" s="2" t="s">
        <v>86</v>
      </c>
      <c r="E6769" s="2" t="s">
        <v>469</v>
      </c>
      <c r="F6769" s="23" t="str">
        <f t="shared" si="317"/>
        <v>volta</v>
      </c>
      <c r="G6769" s="4">
        <v>5</v>
      </c>
      <c r="H6769" s="2" t="s">
        <v>537</v>
      </c>
      <c r="I6769" s="2" t="s">
        <v>481</v>
      </c>
      <c r="J6769" s="23" t="str">
        <f t="shared" si="315"/>
        <v>KANDANGO6071volta5</v>
      </c>
      <c r="K6769" s="32" t="str">
        <f t="shared" si="316"/>
        <v>TERMINAL W3 NORTE/EIXO W3 NORTE/EIXO MONUMENTAL/PALÁCIO DO BURITI/S I G</v>
      </c>
    </row>
    <row r="6770" spans="1:11" x14ac:dyDescent="0.2">
      <c r="A6770" s="2" t="s">
        <v>884</v>
      </c>
      <c r="B6770" s="2" t="s">
        <v>644</v>
      </c>
      <c r="C6770" s="4">
        <v>6071</v>
      </c>
      <c r="D6770" s="2" t="s">
        <v>86</v>
      </c>
      <c r="E6770" s="2" t="s">
        <v>469</v>
      </c>
      <c r="F6770" s="23" t="str">
        <f t="shared" si="317"/>
        <v>volta</v>
      </c>
      <c r="G6770" s="4">
        <v>6</v>
      </c>
      <c r="H6770" s="2" t="s">
        <v>517</v>
      </c>
      <c r="I6770" s="2" t="s">
        <v>540</v>
      </c>
      <c r="J6770" s="23" t="str">
        <f t="shared" si="315"/>
        <v>KANDANGO6071volta6</v>
      </c>
      <c r="K6770" s="32" t="str">
        <f t="shared" si="316"/>
        <v>TERMINAL W3 NORTE/EIXO W3 NORTE/EIXO MONUMENTAL/PALÁCIO DO BURITI/S I G/EPIG</v>
      </c>
    </row>
    <row r="6771" spans="1:11" x14ac:dyDescent="0.2">
      <c r="A6771" s="2" t="s">
        <v>884</v>
      </c>
      <c r="B6771" s="2" t="s">
        <v>644</v>
      </c>
      <c r="C6771" s="4">
        <v>6071</v>
      </c>
      <c r="D6771" s="2" t="s">
        <v>86</v>
      </c>
      <c r="E6771" s="2" t="s">
        <v>469</v>
      </c>
      <c r="F6771" s="23" t="str">
        <f t="shared" si="317"/>
        <v>volta</v>
      </c>
      <c r="G6771" s="4">
        <v>7</v>
      </c>
      <c r="H6771" s="2" t="s">
        <v>517</v>
      </c>
      <c r="I6771" s="2" t="s">
        <v>541</v>
      </c>
      <c r="J6771" s="23" t="str">
        <f t="shared" si="315"/>
        <v>KANDANGO6071volta7</v>
      </c>
      <c r="K6771" s="32" t="str">
        <f t="shared" si="316"/>
        <v>TERMINAL W3 NORTE/EIXO W3 NORTE/EIXO MONUMENTAL/PALÁCIO DO BURITI/S I G/EPIG/EPIG</v>
      </c>
    </row>
    <row r="6772" spans="1:11" x14ac:dyDescent="0.2">
      <c r="A6772" s="2" t="s">
        <v>884</v>
      </c>
      <c r="B6772" s="2" t="s">
        <v>644</v>
      </c>
      <c r="C6772" s="4">
        <v>6071</v>
      </c>
      <c r="D6772" s="2" t="s">
        <v>86</v>
      </c>
      <c r="E6772" s="2" t="s">
        <v>469</v>
      </c>
      <c r="F6772" s="23" t="str">
        <f t="shared" si="317"/>
        <v>volta</v>
      </c>
      <c r="G6772" s="4">
        <v>8</v>
      </c>
      <c r="H6772" s="2" t="s">
        <v>505</v>
      </c>
      <c r="I6772" s="2" t="s">
        <v>504</v>
      </c>
      <c r="J6772" s="23" t="str">
        <f t="shared" si="315"/>
        <v>KANDANGO6071volta8</v>
      </c>
      <c r="K6772" s="32" t="str">
        <f t="shared" si="316"/>
        <v>TERMINAL W3 NORTE/EIXO W3 NORTE/EIXO MONUMENTAL/PALÁCIO DO BURITI/S I G/EPIG/EPIG/PARKSHOPPING</v>
      </c>
    </row>
    <row r="6773" spans="1:11" x14ac:dyDescent="0.2">
      <c r="A6773" s="2" t="s">
        <v>884</v>
      </c>
      <c r="B6773" s="2" t="s">
        <v>644</v>
      </c>
      <c r="C6773" s="4">
        <v>6071</v>
      </c>
      <c r="D6773" s="2" t="s">
        <v>86</v>
      </c>
      <c r="E6773" s="2" t="s">
        <v>469</v>
      </c>
      <c r="F6773" s="23" t="str">
        <f t="shared" si="317"/>
        <v>volta</v>
      </c>
      <c r="G6773" s="4">
        <v>9</v>
      </c>
      <c r="H6773" s="2" t="s">
        <v>463</v>
      </c>
      <c r="I6773" s="2" t="s">
        <v>707</v>
      </c>
      <c r="J6773" s="23" t="str">
        <f t="shared" si="315"/>
        <v>KANDANGO6071volta9</v>
      </c>
      <c r="K6773" s="32" t="str">
        <f t="shared" si="316"/>
        <v>TERMINAL W3 NORTE/EIXO W3 NORTE/EIXO MONUMENTAL/PALÁCIO DO BURITI/S I G/EPIG/EPIG/PARKSHOPPING/EPIA</v>
      </c>
    </row>
    <row r="6774" spans="1:11" x14ac:dyDescent="0.2">
      <c r="A6774" s="2" t="s">
        <v>884</v>
      </c>
      <c r="B6774" s="2" t="s">
        <v>644</v>
      </c>
      <c r="C6774" s="4">
        <v>6071</v>
      </c>
      <c r="D6774" s="2" t="s">
        <v>86</v>
      </c>
      <c r="E6774" s="2" t="s">
        <v>469</v>
      </c>
      <c r="F6774" s="23" t="str">
        <f t="shared" si="317"/>
        <v>volta</v>
      </c>
      <c r="G6774" s="4">
        <v>10</v>
      </c>
      <c r="H6774" s="2" t="s">
        <v>463</v>
      </c>
      <c r="I6774" s="2" t="s">
        <v>811</v>
      </c>
      <c r="J6774" s="23" t="str">
        <f t="shared" si="315"/>
        <v>KANDANGO6071volta10</v>
      </c>
      <c r="K6774" s="32" t="str">
        <f t="shared" si="316"/>
        <v>TERMINAL W3 NORTE/EIXO W3 NORTE/EIXO MONUMENTAL/PALÁCIO DO BURITI/S I G/EPIG/EPIG/PARKSHOPPING/EPIA/EPIA</v>
      </c>
    </row>
    <row r="6775" spans="1:11" x14ac:dyDescent="0.2">
      <c r="A6775" s="2" t="s">
        <v>884</v>
      </c>
      <c r="B6775" s="2" t="s">
        <v>644</v>
      </c>
      <c r="C6775" s="4">
        <v>6071</v>
      </c>
      <c r="D6775" s="2" t="s">
        <v>86</v>
      </c>
      <c r="E6775" s="2" t="s">
        <v>469</v>
      </c>
      <c r="F6775" s="23" t="str">
        <f t="shared" si="317"/>
        <v>volta</v>
      </c>
      <c r="G6775" s="4">
        <v>11</v>
      </c>
      <c r="H6775" s="2" t="s">
        <v>809</v>
      </c>
      <c r="I6775" s="2" t="s">
        <v>810</v>
      </c>
      <c r="J6775" s="23" t="str">
        <f t="shared" si="315"/>
        <v>KANDANGO6071volta11</v>
      </c>
      <c r="K6775" s="32" t="str">
        <f t="shared" si="316"/>
        <v>TERMINAL W3 NORTE/EIXO W3 NORTE/EIXO MONUMENTAL/PALÁCIO DO BURITI/S I G/EPIG/EPIG/PARKSHOPPING/EPIA/EPIA/BR-040</v>
      </c>
    </row>
    <row r="6776" spans="1:11" x14ac:dyDescent="0.2">
      <c r="A6776" s="2" t="s">
        <v>884</v>
      </c>
      <c r="B6776" s="2" t="s">
        <v>644</v>
      </c>
      <c r="C6776" s="4">
        <v>6071</v>
      </c>
      <c r="D6776" s="2" t="s">
        <v>86</v>
      </c>
      <c r="E6776" s="2" t="s">
        <v>469</v>
      </c>
      <c r="F6776" s="23" t="str">
        <f t="shared" si="317"/>
        <v>volta</v>
      </c>
      <c r="G6776" s="4">
        <v>12</v>
      </c>
      <c r="H6776" s="2" t="s">
        <v>809</v>
      </c>
      <c r="I6776" s="2" t="s">
        <v>842</v>
      </c>
      <c r="J6776" s="23" t="str">
        <f t="shared" si="315"/>
        <v>KANDANGO6071volta12</v>
      </c>
      <c r="K6776" s="32" t="str">
        <f t="shared" si="316"/>
        <v>TERMINAL W3 NORTE/EIXO W3 NORTE/EIXO MONUMENTAL/PALÁCIO DO BURITI/S I G/EPIG/EPIG/PARKSHOPPING/EPIA/EPIA/BR-040/BR-040</v>
      </c>
    </row>
    <row r="6777" spans="1:11" x14ac:dyDescent="0.2">
      <c r="A6777" s="2" t="s">
        <v>884</v>
      </c>
      <c r="B6777" s="2" t="s">
        <v>644</v>
      </c>
      <c r="C6777" s="4">
        <v>6071</v>
      </c>
      <c r="D6777" s="2" t="s">
        <v>86</v>
      </c>
      <c r="E6777" s="2" t="s">
        <v>469</v>
      </c>
      <c r="F6777" s="23" t="str">
        <f t="shared" si="317"/>
        <v>volta</v>
      </c>
      <c r="G6777" s="4">
        <v>13</v>
      </c>
      <c r="H6777" s="2" t="s">
        <v>893</v>
      </c>
      <c r="I6777" s="2" t="s">
        <v>884</v>
      </c>
      <c r="J6777" s="23" t="str">
        <f t="shared" si="315"/>
        <v>KANDANGO6071volta13</v>
      </c>
      <c r="K6777" s="32" t="str">
        <f t="shared" si="316"/>
        <v>TERMINAL W3 NORTE/EIXO W3 NORTE/EIXO MONUMENTAL/PALÁCIO DO BURITI/S I G/EPIG/EPIG/PARKSHOPPING/EPIA/EPIA/BR-040/BR-040/QUADRA 423, LT.21</v>
      </c>
    </row>
    <row r="6778" spans="1:11" x14ac:dyDescent="0.2">
      <c r="A6778" s="2" t="s">
        <v>884</v>
      </c>
      <c r="B6778" s="2" t="s">
        <v>525</v>
      </c>
      <c r="C6778" s="4">
        <v>6302</v>
      </c>
      <c r="D6778" s="2" t="s">
        <v>86</v>
      </c>
      <c r="E6778" s="2" t="s">
        <v>452</v>
      </c>
      <c r="F6778" s="23" t="str">
        <f t="shared" si="317"/>
        <v>ida</v>
      </c>
      <c r="G6778" s="4">
        <v>1</v>
      </c>
      <c r="H6778" s="2" t="s">
        <v>885</v>
      </c>
      <c r="I6778" s="2" t="s">
        <v>884</v>
      </c>
      <c r="J6778" s="23" t="str">
        <f t="shared" si="315"/>
        <v>KANDANGO6302ida1</v>
      </c>
      <c r="K6778" s="32" t="str">
        <f t="shared" si="316"/>
        <v>QUADRA 430</v>
      </c>
    </row>
    <row r="6779" spans="1:11" x14ac:dyDescent="0.2">
      <c r="A6779" s="2" t="s">
        <v>884</v>
      </c>
      <c r="B6779" s="2" t="s">
        <v>525</v>
      </c>
      <c r="C6779" s="4">
        <v>6302</v>
      </c>
      <c r="D6779" s="2" t="s">
        <v>86</v>
      </c>
      <c r="E6779" s="2" t="s">
        <v>452</v>
      </c>
      <c r="F6779" s="23" t="str">
        <f t="shared" si="317"/>
        <v>ida</v>
      </c>
      <c r="G6779" s="4">
        <v>2</v>
      </c>
      <c r="H6779" s="2" t="s">
        <v>886</v>
      </c>
      <c r="I6779" s="2" t="s">
        <v>884</v>
      </c>
      <c r="J6779" s="23" t="str">
        <f t="shared" si="315"/>
        <v>KANDANGO6302ida2</v>
      </c>
      <c r="K6779" s="32" t="str">
        <f t="shared" si="316"/>
        <v>QUADRA 430/RUA 274</v>
      </c>
    </row>
    <row r="6780" spans="1:11" x14ac:dyDescent="0.2">
      <c r="A6780" s="2" t="s">
        <v>884</v>
      </c>
      <c r="B6780" s="2" t="s">
        <v>525</v>
      </c>
      <c r="C6780" s="4">
        <v>6302</v>
      </c>
      <c r="D6780" s="2" t="s">
        <v>86</v>
      </c>
      <c r="E6780" s="2" t="s">
        <v>452</v>
      </c>
      <c r="F6780" s="23" t="str">
        <f t="shared" si="317"/>
        <v>ida</v>
      </c>
      <c r="G6780" s="4">
        <v>3</v>
      </c>
      <c r="H6780" s="2" t="s">
        <v>887</v>
      </c>
      <c r="I6780" s="2" t="s">
        <v>884</v>
      </c>
      <c r="J6780" s="23" t="str">
        <f t="shared" si="315"/>
        <v>KANDANGO6302ida3</v>
      </c>
      <c r="K6780" s="32" t="str">
        <f t="shared" si="316"/>
        <v>QUADRA 430/RUA 274/AVENIDA 4</v>
      </c>
    </row>
    <row r="6781" spans="1:11" x14ac:dyDescent="0.2">
      <c r="A6781" s="2" t="s">
        <v>884</v>
      </c>
      <c r="B6781" s="2" t="s">
        <v>525</v>
      </c>
      <c r="C6781" s="4">
        <v>6302</v>
      </c>
      <c r="D6781" s="2" t="s">
        <v>86</v>
      </c>
      <c r="E6781" s="2" t="s">
        <v>452</v>
      </c>
      <c r="F6781" s="23" t="str">
        <f t="shared" si="317"/>
        <v>ida</v>
      </c>
      <c r="G6781" s="4">
        <v>4</v>
      </c>
      <c r="H6781" s="2" t="s">
        <v>888</v>
      </c>
      <c r="I6781" s="2" t="s">
        <v>884</v>
      </c>
      <c r="J6781" s="23" t="str">
        <f t="shared" si="315"/>
        <v>KANDANGO6302ida4</v>
      </c>
      <c r="K6781" s="32" t="str">
        <f t="shared" si="316"/>
        <v>QUADRA 430/RUA 274/AVENIDA 4/AVENIDA LUCENA RORIZ</v>
      </c>
    </row>
    <row r="6782" spans="1:11" x14ac:dyDescent="0.2">
      <c r="A6782" s="2" t="s">
        <v>884</v>
      </c>
      <c r="B6782" s="2" t="s">
        <v>525</v>
      </c>
      <c r="C6782" s="4">
        <v>6302</v>
      </c>
      <c r="D6782" s="2" t="s">
        <v>86</v>
      </c>
      <c r="E6782" s="2" t="s">
        <v>452</v>
      </c>
      <c r="F6782" s="23" t="str">
        <f t="shared" si="317"/>
        <v>ida</v>
      </c>
      <c r="G6782" s="4">
        <v>5</v>
      </c>
      <c r="H6782" s="2" t="s">
        <v>809</v>
      </c>
      <c r="I6782" s="2" t="s">
        <v>810</v>
      </c>
      <c r="J6782" s="23" t="str">
        <f t="shared" si="315"/>
        <v>KANDANGO6302ida5</v>
      </c>
      <c r="K6782" s="32" t="str">
        <f t="shared" si="316"/>
        <v>QUADRA 430/RUA 274/AVENIDA 4/AVENIDA LUCENA RORIZ/BR-040</v>
      </c>
    </row>
    <row r="6783" spans="1:11" x14ac:dyDescent="0.2">
      <c r="A6783" s="2" t="s">
        <v>884</v>
      </c>
      <c r="B6783" s="2" t="s">
        <v>525</v>
      </c>
      <c r="C6783" s="4">
        <v>6302</v>
      </c>
      <c r="D6783" s="2" t="s">
        <v>86</v>
      </c>
      <c r="E6783" s="2" t="s">
        <v>452</v>
      </c>
      <c r="F6783" s="23" t="str">
        <f t="shared" si="317"/>
        <v>ida</v>
      </c>
      <c r="G6783" s="4">
        <v>6</v>
      </c>
      <c r="H6783" s="2" t="s">
        <v>463</v>
      </c>
      <c r="I6783" s="2" t="s">
        <v>811</v>
      </c>
      <c r="J6783" s="23" t="str">
        <f t="shared" si="315"/>
        <v>KANDANGO6302ida6</v>
      </c>
      <c r="K6783" s="32" t="str">
        <f t="shared" si="316"/>
        <v>QUADRA 430/RUA 274/AVENIDA 4/AVENIDA LUCENA RORIZ/BR-040/EPIA</v>
      </c>
    </row>
    <row r="6784" spans="1:11" x14ac:dyDescent="0.2">
      <c r="A6784" s="2" t="s">
        <v>884</v>
      </c>
      <c r="B6784" s="2" t="s">
        <v>525</v>
      </c>
      <c r="C6784" s="4">
        <v>6302</v>
      </c>
      <c r="D6784" s="2" t="s">
        <v>86</v>
      </c>
      <c r="E6784" s="2" t="s">
        <v>452</v>
      </c>
      <c r="F6784" s="23" t="str">
        <f t="shared" si="317"/>
        <v>ida</v>
      </c>
      <c r="G6784" s="4">
        <v>7</v>
      </c>
      <c r="H6784" s="2" t="s">
        <v>463</v>
      </c>
      <c r="I6784" s="2" t="s">
        <v>707</v>
      </c>
      <c r="J6784" s="23" t="str">
        <f t="shared" si="315"/>
        <v>KANDANGO6302ida7</v>
      </c>
      <c r="K6784" s="32" t="str">
        <f t="shared" si="316"/>
        <v>QUADRA 430/RUA 274/AVENIDA 4/AVENIDA LUCENA RORIZ/BR-040/EPIA/EPIA</v>
      </c>
    </row>
    <row r="6785" spans="1:11" x14ac:dyDescent="0.2">
      <c r="A6785" s="2" t="s">
        <v>884</v>
      </c>
      <c r="B6785" s="2" t="s">
        <v>525</v>
      </c>
      <c r="C6785" s="4">
        <v>6302</v>
      </c>
      <c r="D6785" s="2" t="s">
        <v>86</v>
      </c>
      <c r="E6785" s="2" t="s">
        <v>452</v>
      </c>
      <c r="F6785" s="23" t="str">
        <f t="shared" si="317"/>
        <v>ida</v>
      </c>
      <c r="G6785" s="4">
        <v>8</v>
      </c>
      <c r="H6785" s="2" t="s">
        <v>505</v>
      </c>
      <c r="I6785" s="2" t="s">
        <v>504</v>
      </c>
      <c r="J6785" s="23" t="str">
        <f t="shared" si="315"/>
        <v>KANDANGO6302ida8</v>
      </c>
      <c r="K6785" s="32" t="str">
        <f t="shared" si="316"/>
        <v>QUADRA 430/RUA 274/AVENIDA 4/AVENIDA LUCENA RORIZ/BR-040/EPIA/EPIA/PARKSHOPPING</v>
      </c>
    </row>
    <row r="6786" spans="1:11" x14ac:dyDescent="0.2">
      <c r="A6786" s="2" t="s">
        <v>884</v>
      </c>
      <c r="B6786" s="2" t="s">
        <v>525</v>
      </c>
      <c r="C6786" s="4">
        <v>6302</v>
      </c>
      <c r="D6786" s="2" t="s">
        <v>86</v>
      </c>
      <c r="E6786" s="2" t="s">
        <v>452</v>
      </c>
      <c r="F6786" s="23" t="str">
        <f t="shared" si="317"/>
        <v>ida</v>
      </c>
      <c r="G6786" s="4">
        <v>9</v>
      </c>
      <c r="H6786" s="2" t="s">
        <v>463</v>
      </c>
      <c r="I6786" s="2" t="s">
        <v>531</v>
      </c>
      <c r="J6786" s="23" t="str">
        <f t="shared" si="315"/>
        <v>KANDANGO6302ida9</v>
      </c>
      <c r="K6786" s="32" t="str">
        <f t="shared" si="316"/>
        <v>QUADRA 430/RUA 274/AVENIDA 4/AVENIDA LUCENA RORIZ/BR-040/EPIA/EPIA/PARKSHOPPING/EPIA</v>
      </c>
    </row>
    <row r="6787" spans="1:11" x14ac:dyDescent="0.2">
      <c r="A6787" s="2" t="s">
        <v>884</v>
      </c>
      <c r="B6787" s="2" t="s">
        <v>525</v>
      </c>
      <c r="C6787" s="4">
        <v>6302</v>
      </c>
      <c r="D6787" s="2" t="s">
        <v>86</v>
      </c>
      <c r="E6787" s="2" t="s">
        <v>452</v>
      </c>
      <c r="F6787" s="23" t="str">
        <f t="shared" si="317"/>
        <v>ida</v>
      </c>
      <c r="G6787" s="4">
        <v>10</v>
      </c>
      <c r="H6787" s="2" t="s">
        <v>839</v>
      </c>
      <c r="I6787" s="2" t="s">
        <v>481</v>
      </c>
      <c r="J6787" s="23" t="str">
        <f t="shared" ref="J6787:J6850" si="318">D6787&amp;C6787&amp;F6787&amp;G6787</f>
        <v>KANDANGO6302ida10</v>
      </c>
      <c r="K6787" s="32" t="str">
        <f t="shared" ref="K6787:K6850" si="319">IF(G6787=1,H6787,K6786&amp;"/"&amp;H6787)</f>
        <v>QUADRA 430/RUA 274/AVENIDA 4/AVENIDA LUCENA RORIZ/BR-040/EPIA/EPIA/PARKSHOPPING/EPIA/S I A - TRECHO 2</v>
      </c>
    </row>
    <row r="6788" spans="1:11" x14ac:dyDescent="0.2">
      <c r="A6788" s="2" t="s">
        <v>884</v>
      </c>
      <c r="B6788" s="2" t="s">
        <v>525</v>
      </c>
      <c r="C6788" s="4">
        <v>6302</v>
      </c>
      <c r="D6788" s="2" t="s">
        <v>86</v>
      </c>
      <c r="E6788" s="2" t="s">
        <v>452</v>
      </c>
      <c r="F6788" s="23" t="str">
        <f t="shared" ref="F6788:F6851" si="320">IF(LEFT(E6788,3)="ida","ida","volta")</f>
        <v>ida</v>
      </c>
      <c r="G6788" s="4">
        <v>11</v>
      </c>
      <c r="H6788" s="2" t="s">
        <v>838</v>
      </c>
      <c r="I6788" s="2" t="s">
        <v>481</v>
      </c>
      <c r="J6788" s="23" t="str">
        <f t="shared" si="318"/>
        <v>KANDANGO6302ida11</v>
      </c>
      <c r="K6788" s="32" t="str">
        <f t="shared" si="319"/>
        <v>QUADRA 430/RUA 274/AVENIDA 4/AVENIDA LUCENA RORIZ/BR-040/EPIA/EPIA/PARKSHOPPING/EPIA/S I A - TRECHO 2/S I A - TRECHO 3</v>
      </c>
    </row>
    <row r="6789" spans="1:11" x14ac:dyDescent="0.2">
      <c r="A6789" s="2" t="s">
        <v>884</v>
      </c>
      <c r="B6789" s="2" t="s">
        <v>525</v>
      </c>
      <c r="C6789" s="4">
        <v>6302</v>
      </c>
      <c r="D6789" s="2" t="s">
        <v>86</v>
      </c>
      <c r="E6789" s="2" t="s">
        <v>452</v>
      </c>
      <c r="F6789" s="23" t="str">
        <f t="shared" si="320"/>
        <v>ida</v>
      </c>
      <c r="G6789" s="4">
        <v>12</v>
      </c>
      <c r="H6789" s="2" t="s">
        <v>463</v>
      </c>
      <c r="I6789" s="2" t="s">
        <v>536</v>
      </c>
      <c r="J6789" s="23" t="str">
        <f t="shared" si="318"/>
        <v>KANDANGO6302ida12</v>
      </c>
      <c r="K6789" s="32" t="str">
        <f t="shared" si="319"/>
        <v>QUADRA 430/RUA 274/AVENIDA 4/AVENIDA LUCENA RORIZ/BR-040/EPIA/EPIA/PARKSHOPPING/EPIA/S I A - TRECHO 2/S I A - TRECHO 3/EPIA</v>
      </c>
    </row>
    <row r="6790" spans="1:11" x14ac:dyDescent="0.2">
      <c r="A6790" s="2" t="s">
        <v>884</v>
      </c>
      <c r="B6790" s="2" t="s">
        <v>525</v>
      </c>
      <c r="C6790" s="4">
        <v>6302</v>
      </c>
      <c r="D6790" s="2" t="s">
        <v>86</v>
      </c>
      <c r="E6790" s="2" t="s">
        <v>452</v>
      </c>
      <c r="F6790" s="23" t="str">
        <f t="shared" si="320"/>
        <v>ida</v>
      </c>
      <c r="G6790" s="4">
        <v>13</v>
      </c>
      <c r="H6790" s="2" t="s">
        <v>535</v>
      </c>
      <c r="I6790" s="2" t="s">
        <v>481</v>
      </c>
      <c r="J6790" s="23" t="str">
        <f t="shared" si="318"/>
        <v>KANDANGO6302ida13</v>
      </c>
      <c r="K6790" s="32" t="str">
        <f t="shared" si="319"/>
        <v>QUADRA 430/RUA 274/AVENIDA 4/AVENIDA LUCENA RORIZ/BR-040/EPIA/EPIA/PARKSHOPPING/EPIA/S I A - TRECHO 2/S I A - TRECHO 3/EPIA/RODOFERROVIÁRIA</v>
      </c>
    </row>
    <row r="6791" spans="1:11" x14ac:dyDescent="0.2">
      <c r="A6791" s="2" t="s">
        <v>884</v>
      </c>
      <c r="B6791" s="2" t="s">
        <v>525</v>
      </c>
      <c r="C6791" s="4">
        <v>6302</v>
      </c>
      <c r="D6791" s="2" t="s">
        <v>86</v>
      </c>
      <c r="E6791" s="2" t="s">
        <v>452</v>
      </c>
      <c r="F6791" s="23" t="str">
        <f t="shared" si="320"/>
        <v>ida</v>
      </c>
      <c r="G6791" s="4">
        <v>14</v>
      </c>
      <c r="H6791" s="2" t="s">
        <v>665</v>
      </c>
      <c r="I6791" s="2" t="s">
        <v>481</v>
      </c>
      <c r="J6791" s="23" t="str">
        <f t="shared" si="318"/>
        <v>KANDANGO6302ida14</v>
      </c>
      <c r="K6791" s="32" t="str">
        <f t="shared" si="319"/>
        <v>QUADRA 430/RUA 274/AVENIDA 4/AVENIDA LUCENA RORIZ/BR-040/EPIA/EPIA/PARKSHOPPING/EPIA/S I A - TRECHO 2/S I A - TRECHO 3/EPIA/RODOFERROVIÁRIA/S A A N</v>
      </c>
    </row>
    <row r="6792" spans="1:11" x14ac:dyDescent="0.2">
      <c r="A6792" s="2" t="s">
        <v>884</v>
      </c>
      <c r="B6792" s="2" t="s">
        <v>525</v>
      </c>
      <c r="C6792" s="4">
        <v>6302</v>
      </c>
      <c r="D6792" s="2" t="s">
        <v>86</v>
      </c>
      <c r="E6792" s="2" t="s">
        <v>452</v>
      </c>
      <c r="F6792" s="23" t="str">
        <f t="shared" si="320"/>
        <v>ida</v>
      </c>
      <c r="G6792" s="4">
        <v>15</v>
      </c>
      <c r="H6792" s="2" t="s">
        <v>463</v>
      </c>
      <c r="I6792" s="2" t="s">
        <v>534</v>
      </c>
      <c r="J6792" s="23" t="str">
        <f t="shared" si="318"/>
        <v>KANDANGO6302ida15</v>
      </c>
      <c r="K6792" s="32" t="str">
        <f t="shared" si="319"/>
        <v>QUADRA 430/RUA 274/AVENIDA 4/AVENIDA LUCENA RORIZ/BR-040/EPIA/EPIA/PARKSHOPPING/EPIA/S I A - TRECHO 2/S I A - TRECHO 3/EPIA/RODOFERROVIÁRIA/S A A N/EPIA</v>
      </c>
    </row>
    <row r="6793" spans="1:11" x14ac:dyDescent="0.2">
      <c r="A6793" s="2" t="s">
        <v>884</v>
      </c>
      <c r="B6793" s="2" t="s">
        <v>525</v>
      </c>
      <c r="C6793" s="4">
        <v>6302</v>
      </c>
      <c r="D6793" s="2" t="s">
        <v>86</v>
      </c>
      <c r="E6793" s="2" t="s">
        <v>469</v>
      </c>
      <c r="F6793" s="23" t="str">
        <f t="shared" si="320"/>
        <v>volta</v>
      </c>
      <c r="G6793" s="4">
        <v>1</v>
      </c>
      <c r="H6793" s="2" t="s">
        <v>463</v>
      </c>
      <c r="I6793" s="2" t="s">
        <v>534</v>
      </c>
      <c r="J6793" s="23" t="str">
        <f t="shared" si="318"/>
        <v>KANDANGO6302volta1</v>
      </c>
      <c r="K6793" s="32" t="str">
        <f t="shared" si="319"/>
        <v>EPIA</v>
      </c>
    </row>
    <row r="6794" spans="1:11" x14ac:dyDescent="0.2">
      <c r="A6794" s="2" t="s">
        <v>884</v>
      </c>
      <c r="B6794" s="2" t="s">
        <v>525</v>
      </c>
      <c r="C6794" s="4">
        <v>6302</v>
      </c>
      <c r="D6794" s="2" t="s">
        <v>86</v>
      </c>
      <c r="E6794" s="2" t="s">
        <v>469</v>
      </c>
      <c r="F6794" s="23" t="str">
        <f t="shared" si="320"/>
        <v>volta</v>
      </c>
      <c r="G6794" s="4">
        <v>2</v>
      </c>
      <c r="H6794" s="2" t="s">
        <v>665</v>
      </c>
      <c r="I6794" s="2" t="s">
        <v>481</v>
      </c>
      <c r="J6794" s="23" t="str">
        <f t="shared" si="318"/>
        <v>KANDANGO6302volta2</v>
      </c>
      <c r="K6794" s="32" t="str">
        <f t="shared" si="319"/>
        <v>EPIA/S A A N</v>
      </c>
    </row>
    <row r="6795" spans="1:11" x14ac:dyDescent="0.2">
      <c r="A6795" s="2" t="s">
        <v>884</v>
      </c>
      <c r="B6795" s="2" t="s">
        <v>525</v>
      </c>
      <c r="C6795" s="4">
        <v>6302</v>
      </c>
      <c r="D6795" s="2" t="s">
        <v>86</v>
      </c>
      <c r="E6795" s="2" t="s">
        <v>469</v>
      </c>
      <c r="F6795" s="23" t="str">
        <f t="shared" si="320"/>
        <v>volta</v>
      </c>
      <c r="G6795" s="4">
        <v>3</v>
      </c>
      <c r="H6795" s="2" t="s">
        <v>535</v>
      </c>
      <c r="I6795" s="2" t="s">
        <v>481</v>
      </c>
      <c r="J6795" s="23" t="str">
        <f t="shared" si="318"/>
        <v>KANDANGO6302volta3</v>
      </c>
      <c r="K6795" s="32" t="str">
        <f t="shared" si="319"/>
        <v>EPIA/S A A N/RODOFERROVIÁRIA</v>
      </c>
    </row>
    <row r="6796" spans="1:11" x14ac:dyDescent="0.2">
      <c r="A6796" s="2" t="s">
        <v>884</v>
      </c>
      <c r="B6796" s="2" t="s">
        <v>525</v>
      </c>
      <c r="C6796" s="4">
        <v>6302</v>
      </c>
      <c r="D6796" s="2" t="s">
        <v>86</v>
      </c>
      <c r="E6796" s="2" t="s">
        <v>469</v>
      </c>
      <c r="F6796" s="23" t="str">
        <f t="shared" si="320"/>
        <v>volta</v>
      </c>
      <c r="G6796" s="4">
        <v>4</v>
      </c>
      <c r="H6796" s="2" t="s">
        <v>463</v>
      </c>
      <c r="I6796" s="2" t="s">
        <v>536</v>
      </c>
      <c r="J6796" s="23" t="str">
        <f t="shared" si="318"/>
        <v>KANDANGO6302volta4</v>
      </c>
      <c r="K6796" s="32" t="str">
        <f t="shared" si="319"/>
        <v>EPIA/S A A N/RODOFERROVIÁRIA/EPIA</v>
      </c>
    </row>
    <row r="6797" spans="1:11" x14ac:dyDescent="0.2">
      <c r="A6797" s="2" t="s">
        <v>884</v>
      </c>
      <c r="B6797" s="2" t="s">
        <v>525</v>
      </c>
      <c r="C6797" s="4">
        <v>6302</v>
      </c>
      <c r="D6797" s="2" t="s">
        <v>86</v>
      </c>
      <c r="E6797" s="2" t="s">
        <v>469</v>
      </c>
      <c r="F6797" s="23" t="str">
        <f t="shared" si="320"/>
        <v>volta</v>
      </c>
      <c r="G6797" s="4">
        <v>5</v>
      </c>
      <c r="H6797" s="2" t="s">
        <v>838</v>
      </c>
      <c r="I6797" s="2" t="s">
        <v>481</v>
      </c>
      <c r="J6797" s="23" t="str">
        <f t="shared" si="318"/>
        <v>KANDANGO6302volta5</v>
      </c>
      <c r="K6797" s="32" t="str">
        <f t="shared" si="319"/>
        <v>EPIA/S A A N/RODOFERROVIÁRIA/EPIA/S I A - TRECHO 3</v>
      </c>
    </row>
    <row r="6798" spans="1:11" x14ac:dyDescent="0.2">
      <c r="A6798" s="2" t="s">
        <v>884</v>
      </c>
      <c r="B6798" s="2" t="s">
        <v>525</v>
      </c>
      <c r="C6798" s="4">
        <v>6302</v>
      </c>
      <c r="D6798" s="2" t="s">
        <v>86</v>
      </c>
      <c r="E6798" s="2" t="s">
        <v>469</v>
      </c>
      <c r="F6798" s="23" t="str">
        <f t="shared" si="320"/>
        <v>volta</v>
      </c>
      <c r="G6798" s="4">
        <v>6</v>
      </c>
      <c r="H6798" s="2" t="s">
        <v>839</v>
      </c>
      <c r="I6798" s="2" t="s">
        <v>481</v>
      </c>
      <c r="J6798" s="23" t="str">
        <f t="shared" si="318"/>
        <v>KANDANGO6302volta6</v>
      </c>
      <c r="K6798" s="32" t="str">
        <f t="shared" si="319"/>
        <v>EPIA/S A A N/RODOFERROVIÁRIA/EPIA/S I A - TRECHO 3/S I A - TRECHO 2</v>
      </c>
    </row>
    <row r="6799" spans="1:11" x14ac:dyDescent="0.2">
      <c r="A6799" s="2" t="s">
        <v>884</v>
      </c>
      <c r="B6799" s="2" t="s">
        <v>525</v>
      </c>
      <c r="C6799" s="4">
        <v>6302</v>
      </c>
      <c r="D6799" s="2" t="s">
        <v>86</v>
      </c>
      <c r="E6799" s="2" t="s">
        <v>469</v>
      </c>
      <c r="F6799" s="23" t="str">
        <f t="shared" si="320"/>
        <v>volta</v>
      </c>
      <c r="G6799" s="4">
        <v>7</v>
      </c>
      <c r="H6799" s="2" t="s">
        <v>463</v>
      </c>
      <c r="I6799" s="2" t="s">
        <v>531</v>
      </c>
      <c r="J6799" s="23" t="str">
        <f t="shared" si="318"/>
        <v>KANDANGO6302volta7</v>
      </c>
      <c r="K6799" s="32" t="str">
        <f t="shared" si="319"/>
        <v>EPIA/S A A N/RODOFERROVIÁRIA/EPIA/S I A - TRECHO 3/S I A - TRECHO 2/EPIA</v>
      </c>
    </row>
    <row r="6800" spans="1:11" x14ac:dyDescent="0.2">
      <c r="A6800" s="2" t="s">
        <v>884</v>
      </c>
      <c r="B6800" s="2" t="s">
        <v>525</v>
      </c>
      <c r="C6800" s="4">
        <v>6302</v>
      </c>
      <c r="D6800" s="2" t="s">
        <v>86</v>
      </c>
      <c r="E6800" s="2" t="s">
        <v>469</v>
      </c>
      <c r="F6800" s="23" t="str">
        <f t="shared" si="320"/>
        <v>volta</v>
      </c>
      <c r="G6800" s="4">
        <v>8</v>
      </c>
      <c r="H6800" s="2" t="s">
        <v>505</v>
      </c>
      <c r="I6800" s="2" t="s">
        <v>504</v>
      </c>
      <c r="J6800" s="23" t="str">
        <f t="shared" si="318"/>
        <v>KANDANGO6302volta8</v>
      </c>
      <c r="K6800" s="32" t="str">
        <f t="shared" si="319"/>
        <v>EPIA/S A A N/RODOFERROVIÁRIA/EPIA/S I A - TRECHO 3/S I A - TRECHO 2/EPIA/PARKSHOPPING</v>
      </c>
    </row>
    <row r="6801" spans="1:11" x14ac:dyDescent="0.2">
      <c r="A6801" s="2" t="s">
        <v>884</v>
      </c>
      <c r="B6801" s="2" t="s">
        <v>525</v>
      </c>
      <c r="C6801" s="4">
        <v>6302</v>
      </c>
      <c r="D6801" s="2" t="s">
        <v>86</v>
      </c>
      <c r="E6801" s="2" t="s">
        <v>469</v>
      </c>
      <c r="F6801" s="23" t="str">
        <f t="shared" si="320"/>
        <v>volta</v>
      </c>
      <c r="G6801" s="4">
        <v>9</v>
      </c>
      <c r="H6801" s="2" t="s">
        <v>463</v>
      </c>
      <c r="I6801" s="2" t="s">
        <v>707</v>
      </c>
      <c r="J6801" s="23" t="str">
        <f t="shared" si="318"/>
        <v>KANDANGO6302volta9</v>
      </c>
      <c r="K6801" s="32" t="str">
        <f t="shared" si="319"/>
        <v>EPIA/S A A N/RODOFERROVIÁRIA/EPIA/S I A - TRECHO 3/S I A - TRECHO 2/EPIA/PARKSHOPPING/EPIA</v>
      </c>
    </row>
    <row r="6802" spans="1:11" x14ac:dyDescent="0.2">
      <c r="A6802" s="2" t="s">
        <v>884</v>
      </c>
      <c r="B6802" s="2" t="s">
        <v>525</v>
      </c>
      <c r="C6802" s="4">
        <v>6302</v>
      </c>
      <c r="D6802" s="2" t="s">
        <v>86</v>
      </c>
      <c r="E6802" s="2" t="s">
        <v>469</v>
      </c>
      <c r="F6802" s="23" t="str">
        <f t="shared" si="320"/>
        <v>volta</v>
      </c>
      <c r="G6802" s="4">
        <v>10</v>
      </c>
      <c r="H6802" s="2" t="s">
        <v>463</v>
      </c>
      <c r="I6802" s="2" t="s">
        <v>811</v>
      </c>
      <c r="J6802" s="23" t="str">
        <f t="shared" si="318"/>
        <v>KANDANGO6302volta10</v>
      </c>
      <c r="K6802" s="32" t="str">
        <f t="shared" si="319"/>
        <v>EPIA/S A A N/RODOFERROVIÁRIA/EPIA/S I A - TRECHO 3/S I A - TRECHO 2/EPIA/PARKSHOPPING/EPIA/EPIA</v>
      </c>
    </row>
    <row r="6803" spans="1:11" x14ac:dyDescent="0.2">
      <c r="A6803" s="2" t="s">
        <v>884</v>
      </c>
      <c r="B6803" s="2" t="s">
        <v>525</v>
      </c>
      <c r="C6803" s="4">
        <v>6302</v>
      </c>
      <c r="D6803" s="2" t="s">
        <v>86</v>
      </c>
      <c r="E6803" s="2" t="s">
        <v>469</v>
      </c>
      <c r="F6803" s="23" t="str">
        <f t="shared" si="320"/>
        <v>volta</v>
      </c>
      <c r="G6803" s="4">
        <v>11</v>
      </c>
      <c r="H6803" s="2" t="s">
        <v>809</v>
      </c>
      <c r="I6803" s="2" t="s">
        <v>810</v>
      </c>
      <c r="J6803" s="23" t="str">
        <f t="shared" si="318"/>
        <v>KANDANGO6302volta11</v>
      </c>
      <c r="K6803" s="32" t="str">
        <f t="shared" si="319"/>
        <v>EPIA/S A A N/RODOFERROVIÁRIA/EPIA/S I A - TRECHO 3/S I A - TRECHO 2/EPIA/PARKSHOPPING/EPIA/EPIA/BR-040</v>
      </c>
    </row>
    <row r="6804" spans="1:11" x14ac:dyDescent="0.2">
      <c r="A6804" s="2" t="s">
        <v>884</v>
      </c>
      <c r="B6804" s="2" t="s">
        <v>525</v>
      </c>
      <c r="C6804" s="4">
        <v>6302</v>
      </c>
      <c r="D6804" s="2" t="s">
        <v>86</v>
      </c>
      <c r="E6804" s="2" t="s">
        <v>469</v>
      </c>
      <c r="F6804" s="23" t="str">
        <f t="shared" si="320"/>
        <v>volta</v>
      </c>
      <c r="G6804" s="4">
        <v>12</v>
      </c>
      <c r="H6804" s="2" t="s">
        <v>888</v>
      </c>
      <c r="I6804" s="2" t="s">
        <v>884</v>
      </c>
      <c r="J6804" s="23" t="str">
        <f t="shared" si="318"/>
        <v>KANDANGO6302volta12</v>
      </c>
      <c r="K6804" s="32" t="str">
        <f t="shared" si="319"/>
        <v>EPIA/S A A N/RODOFERROVIÁRIA/EPIA/S I A - TRECHO 3/S I A - TRECHO 2/EPIA/PARKSHOPPING/EPIA/EPIA/BR-040/AVENIDA LUCENA RORIZ</v>
      </c>
    </row>
    <row r="6805" spans="1:11" x14ac:dyDescent="0.2">
      <c r="A6805" s="2" t="s">
        <v>884</v>
      </c>
      <c r="B6805" s="2" t="s">
        <v>525</v>
      </c>
      <c r="C6805" s="4">
        <v>6302</v>
      </c>
      <c r="D6805" s="2" t="s">
        <v>86</v>
      </c>
      <c r="E6805" s="2" t="s">
        <v>469</v>
      </c>
      <c r="F6805" s="23" t="str">
        <f t="shared" si="320"/>
        <v>volta</v>
      </c>
      <c r="G6805" s="4">
        <v>13</v>
      </c>
      <c r="H6805" s="2" t="s">
        <v>887</v>
      </c>
      <c r="I6805" s="2" t="s">
        <v>884</v>
      </c>
      <c r="J6805" s="23" t="str">
        <f t="shared" si="318"/>
        <v>KANDANGO6302volta13</v>
      </c>
      <c r="K6805" s="32" t="str">
        <f t="shared" si="319"/>
        <v>EPIA/S A A N/RODOFERROVIÁRIA/EPIA/S I A - TRECHO 3/S I A - TRECHO 2/EPIA/PARKSHOPPING/EPIA/EPIA/BR-040/AVENIDA LUCENA RORIZ/AVENIDA 4</v>
      </c>
    </row>
    <row r="6806" spans="1:11" x14ac:dyDescent="0.2">
      <c r="A6806" s="2" t="s">
        <v>884</v>
      </c>
      <c r="B6806" s="2" t="s">
        <v>525</v>
      </c>
      <c r="C6806" s="4">
        <v>6302</v>
      </c>
      <c r="D6806" s="2" t="s">
        <v>86</v>
      </c>
      <c r="E6806" s="2" t="s">
        <v>469</v>
      </c>
      <c r="F6806" s="23" t="str">
        <f t="shared" si="320"/>
        <v>volta</v>
      </c>
      <c r="G6806" s="4">
        <v>14</v>
      </c>
      <c r="H6806" s="2" t="s">
        <v>886</v>
      </c>
      <c r="I6806" s="2" t="s">
        <v>884</v>
      </c>
      <c r="J6806" s="23" t="str">
        <f t="shared" si="318"/>
        <v>KANDANGO6302volta14</v>
      </c>
      <c r="K6806" s="32" t="str">
        <f t="shared" si="319"/>
        <v>EPIA/S A A N/RODOFERROVIÁRIA/EPIA/S I A - TRECHO 3/S I A - TRECHO 2/EPIA/PARKSHOPPING/EPIA/EPIA/BR-040/AVENIDA LUCENA RORIZ/AVENIDA 4/RUA 274</v>
      </c>
    </row>
    <row r="6807" spans="1:11" x14ac:dyDescent="0.2">
      <c r="A6807" s="2" t="s">
        <v>884</v>
      </c>
      <c r="B6807" s="2" t="s">
        <v>525</v>
      </c>
      <c r="C6807" s="4">
        <v>6302</v>
      </c>
      <c r="D6807" s="2" t="s">
        <v>86</v>
      </c>
      <c r="E6807" s="2" t="s">
        <v>469</v>
      </c>
      <c r="F6807" s="23" t="str">
        <f t="shared" si="320"/>
        <v>volta</v>
      </c>
      <c r="G6807" s="4">
        <v>15</v>
      </c>
      <c r="H6807" s="2" t="s">
        <v>885</v>
      </c>
      <c r="I6807" s="2" t="s">
        <v>884</v>
      </c>
      <c r="J6807" s="23" t="str">
        <f t="shared" si="318"/>
        <v>KANDANGO6302volta15</v>
      </c>
      <c r="K6807" s="32" t="str">
        <f t="shared" si="319"/>
        <v>EPIA/S A A N/RODOFERROVIÁRIA/EPIA/S I A - TRECHO 3/S I A - TRECHO 2/EPIA/PARKSHOPPING/EPIA/EPIA/BR-040/AVENIDA LUCENA RORIZ/AVENIDA 4/RUA 274/QUADRA 430</v>
      </c>
    </row>
    <row r="6808" spans="1:11" x14ac:dyDescent="0.2">
      <c r="A6808" s="2" t="s">
        <v>884</v>
      </c>
      <c r="B6808" s="2" t="s">
        <v>537</v>
      </c>
      <c r="C6808" s="4">
        <v>6322</v>
      </c>
      <c r="D6808" s="2" t="s">
        <v>86</v>
      </c>
      <c r="E6808" s="2" t="s">
        <v>452</v>
      </c>
      <c r="F6808" s="23" t="str">
        <f t="shared" si="320"/>
        <v>ida</v>
      </c>
      <c r="G6808" s="4">
        <v>1</v>
      </c>
      <c r="H6808" s="2" t="s">
        <v>885</v>
      </c>
      <c r="I6808" s="2" t="s">
        <v>884</v>
      </c>
      <c r="J6808" s="23" t="str">
        <f t="shared" si="318"/>
        <v>KANDANGO6322ida1</v>
      </c>
      <c r="K6808" s="32" t="str">
        <f t="shared" si="319"/>
        <v>QUADRA 430</v>
      </c>
    </row>
    <row r="6809" spans="1:11" x14ac:dyDescent="0.2">
      <c r="A6809" s="2" t="s">
        <v>884</v>
      </c>
      <c r="B6809" s="2" t="s">
        <v>537</v>
      </c>
      <c r="C6809" s="4">
        <v>6322</v>
      </c>
      <c r="D6809" s="2" t="s">
        <v>86</v>
      </c>
      <c r="E6809" s="2" t="s">
        <v>452</v>
      </c>
      <c r="F6809" s="23" t="str">
        <f t="shared" si="320"/>
        <v>ida</v>
      </c>
      <c r="G6809" s="4">
        <v>2</v>
      </c>
      <c r="H6809" s="2" t="s">
        <v>886</v>
      </c>
      <c r="I6809" s="2" t="s">
        <v>884</v>
      </c>
      <c r="J6809" s="23" t="str">
        <f t="shared" si="318"/>
        <v>KANDANGO6322ida2</v>
      </c>
      <c r="K6809" s="32" t="str">
        <f t="shared" si="319"/>
        <v>QUADRA 430/RUA 274</v>
      </c>
    </row>
    <row r="6810" spans="1:11" x14ac:dyDescent="0.2">
      <c r="A6810" s="2" t="s">
        <v>884</v>
      </c>
      <c r="B6810" s="2" t="s">
        <v>537</v>
      </c>
      <c r="C6810" s="4">
        <v>6322</v>
      </c>
      <c r="D6810" s="2" t="s">
        <v>86</v>
      </c>
      <c r="E6810" s="2" t="s">
        <v>452</v>
      </c>
      <c r="F6810" s="23" t="str">
        <f t="shared" si="320"/>
        <v>ida</v>
      </c>
      <c r="G6810" s="4">
        <v>3</v>
      </c>
      <c r="H6810" s="2" t="s">
        <v>887</v>
      </c>
      <c r="I6810" s="2" t="s">
        <v>884</v>
      </c>
      <c r="J6810" s="23" t="str">
        <f t="shared" si="318"/>
        <v>KANDANGO6322ida3</v>
      </c>
      <c r="K6810" s="32" t="str">
        <f t="shared" si="319"/>
        <v>QUADRA 430/RUA 274/AVENIDA 4</v>
      </c>
    </row>
    <row r="6811" spans="1:11" x14ac:dyDescent="0.2">
      <c r="A6811" s="2" t="s">
        <v>884</v>
      </c>
      <c r="B6811" s="2" t="s">
        <v>537</v>
      </c>
      <c r="C6811" s="4">
        <v>6322</v>
      </c>
      <c r="D6811" s="2" t="s">
        <v>86</v>
      </c>
      <c r="E6811" s="2" t="s">
        <v>452</v>
      </c>
      <c r="F6811" s="23" t="str">
        <f t="shared" si="320"/>
        <v>ida</v>
      </c>
      <c r="G6811" s="4">
        <v>4</v>
      </c>
      <c r="H6811" s="2" t="s">
        <v>888</v>
      </c>
      <c r="I6811" s="2" t="s">
        <v>884</v>
      </c>
      <c r="J6811" s="23" t="str">
        <f t="shared" si="318"/>
        <v>KANDANGO6322ida4</v>
      </c>
      <c r="K6811" s="32" t="str">
        <f t="shared" si="319"/>
        <v>QUADRA 430/RUA 274/AVENIDA 4/AVENIDA LUCENA RORIZ</v>
      </c>
    </row>
    <row r="6812" spans="1:11" x14ac:dyDescent="0.2">
      <c r="A6812" s="2" t="s">
        <v>884</v>
      </c>
      <c r="B6812" s="2" t="s">
        <v>537</v>
      </c>
      <c r="C6812" s="4">
        <v>6322</v>
      </c>
      <c r="D6812" s="2" t="s">
        <v>86</v>
      </c>
      <c r="E6812" s="2" t="s">
        <v>452</v>
      </c>
      <c r="F6812" s="23" t="str">
        <f t="shared" si="320"/>
        <v>ida</v>
      </c>
      <c r="G6812" s="4">
        <v>5</v>
      </c>
      <c r="H6812" s="2" t="s">
        <v>809</v>
      </c>
      <c r="I6812" s="2" t="s">
        <v>842</v>
      </c>
      <c r="J6812" s="23" t="str">
        <f t="shared" si="318"/>
        <v>KANDANGO6322ida5</v>
      </c>
      <c r="K6812" s="32" t="str">
        <f t="shared" si="319"/>
        <v>QUADRA 430/RUA 274/AVENIDA 4/AVENIDA LUCENA RORIZ/BR-040</v>
      </c>
    </row>
    <row r="6813" spans="1:11" x14ac:dyDescent="0.2">
      <c r="A6813" s="2" t="s">
        <v>884</v>
      </c>
      <c r="B6813" s="2" t="s">
        <v>537</v>
      </c>
      <c r="C6813" s="4">
        <v>6322</v>
      </c>
      <c r="D6813" s="2" t="s">
        <v>86</v>
      </c>
      <c r="E6813" s="2" t="s">
        <v>452</v>
      </c>
      <c r="F6813" s="23" t="str">
        <f t="shared" si="320"/>
        <v>ida</v>
      </c>
      <c r="G6813" s="4">
        <v>6</v>
      </c>
      <c r="H6813" s="2" t="s">
        <v>809</v>
      </c>
      <c r="I6813" s="2" t="s">
        <v>810</v>
      </c>
      <c r="J6813" s="23" t="str">
        <f t="shared" si="318"/>
        <v>KANDANGO6322ida6</v>
      </c>
      <c r="K6813" s="32" t="str">
        <f t="shared" si="319"/>
        <v>QUADRA 430/RUA 274/AVENIDA 4/AVENIDA LUCENA RORIZ/BR-040/BR-040</v>
      </c>
    </row>
    <row r="6814" spans="1:11" x14ac:dyDescent="0.2">
      <c r="A6814" s="2" t="s">
        <v>884</v>
      </c>
      <c r="B6814" s="2" t="s">
        <v>537</v>
      </c>
      <c r="C6814" s="4">
        <v>6322</v>
      </c>
      <c r="D6814" s="2" t="s">
        <v>86</v>
      </c>
      <c r="E6814" s="2" t="s">
        <v>452</v>
      </c>
      <c r="F6814" s="23" t="str">
        <f t="shared" si="320"/>
        <v>ida</v>
      </c>
      <c r="G6814" s="4">
        <v>7</v>
      </c>
      <c r="H6814" s="2" t="s">
        <v>463</v>
      </c>
      <c r="I6814" s="2" t="s">
        <v>811</v>
      </c>
      <c r="J6814" s="23" t="str">
        <f t="shared" si="318"/>
        <v>KANDANGO6322ida7</v>
      </c>
      <c r="K6814" s="32" t="str">
        <f t="shared" si="319"/>
        <v>QUADRA 430/RUA 274/AVENIDA 4/AVENIDA LUCENA RORIZ/BR-040/BR-040/EPIA</v>
      </c>
    </row>
    <row r="6815" spans="1:11" x14ac:dyDescent="0.2">
      <c r="A6815" s="2" t="s">
        <v>884</v>
      </c>
      <c r="B6815" s="2" t="s">
        <v>537</v>
      </c>
      <c r="C6815" s="4">
        <v>6322</v>
      </c>
      <c r="D6815" s="2" t="s">
        <v>86</v>
      </c>
      <c r="E6815" s="2" t="s">
        <v>452</v>
      </c>
      <c r="F6815" s="23" t="str">
        <f t="shared" si="320"/>
        <v>ida</v>
      </c>
      <c r="G6815" s="4">
        <v>8</v>
      </c>
      <c r="H6815" s="2" t="s">
        <v>463</v>
      </c>
      <c r="I6815" s="2" t="s">
        <v>707</v>
      </c>
      <c r="J6815" s="23" t="str">
        <f t="shared" si="318"/>
        <v>KANDANGO6322ida8</v>
      </c>
      <c r="K6815" s="32" t="str">
        <f t="shared" si="319"/>
        <v>QUADRA 430/RUA 274/AVENIDA 4/AVENIDA LUCENA RORIZ/BR-040/BR-040/EPIA/EPIA</v>
      </c>
    </row>
    <row r="6816" spans="1:11" x14ac:dyDescent="0.2">
      <c r="A6816" s="2" t="s">
        <v>884</v>
      </c>
      <c r="B6816" s="2" t="s">
        <v>537</v>
      </c>
      <c r="C6816" s="4">
        <v>6322</v>
      </c>
      <c r="D6816" s="2" t="s">
        <v>86</v>
      </c>
      <c r="E6816" s="2" t="s">
        <v>452</v>
      </c>
      <c r="F6816" s="23" t="str">
        <f t="shared" si="320"/>
        <v>ida</v>
      </c>
      <c r="G6816" s="4">
        <v>9</v>
      </c>
      <c r="H6816" s="2" t="s">
        <v>503</v>
      </c>
      <c r="I6816" s="2" t="s">
        <v>504</v>
      </c>
      <c r="J6816" s="23" t="str">
        <f t="shared" si="318"/>
        <v>KANDANGO6322ida9</v>
      </c>
      <c r="K6816" s="32" t="str">
        <f t="shared" si="319"/>
        <v>QUADRA 430/RUA 274/AVENIDA 4/AVENIDA LUCENA RORIZ/BR-040/BR-040/EPIA/EPIA/EPGU - ZOOLÓGICO</v>
      </c>
    </row>
    <row r="6817" spans="1:11" x14ac:dyDescent="0.2">
      <c r="A6817" s="2" t="s">
        <v>884</v>
      </c>
      <c r="B6817" s="2" t="s">
        <v>537</v>
      </c>
      <c r="C6817" s="4">
        <v>6322</v>
      </c>
      <c r="D6817" s="2" t="s">
        <v>86</v>
      </c>
      <c r="E6817" s="2" t="s">
        <v>452</v>
      </c>
      <c r="F6817" s="23" t="str">
        <f t="shared" si="320"/>
        <v>ida</v>
      </c>
      <c r="G6817" s="4">
        <v>10</v>
      </c>
      <c r="H6817" s="2" t="s">
        <v>815</v>
      </c>
      <c r="I6817" s="2" t="s">
        <v>481</v>
      </c>
      <c r="J6817" s="23" t="str">
        <f t="shared" si="318"/>
        <v>KANDANGO6322ida10</v>
      </c>
      <c r="K6817" s="32" t="str">
        <f t="shared" si="319"/>
        <v>QUADRA 430/RUA 274/AVENIDA 4/AVENIDA LUCENA RORIZ/BR-040/BR-040/EPIA/EPIA/EPGU - ZOOLÓGICO/AVENIDA DAS NAÇÕES (VILA TELEBRASÍLIA)</v>
      </c>
    </row>
    <row r="6818" spans="1:11" x14ac:dyDescent="0.2">
      <c r="A6818" s="2" t="s">
        <v>884</v>
      </c>
      <c r="B6818" s="2" t="s">
        <v>537</v>
      </c>
      <c r="C6818" s="4">
        <v>6322</v>
      </c>
      <c r="D6818" s="2" t="s">
        <v>86</v>
      </c>
      <c r="E6818" s="2" t="s">
        <v>452</v>
      </c>
      <c r="F6818" s="23" t="str">
        <f t="shared" si="320"/>
        <v>ida</v>
      </c>
      <c r="G6818" s="4">
        <v>11</v>
      </c>
      <c r="H6818" s="2" t="s">
        <v>816</v>
      </c>
      <c r="I6818" s="2" t="s">
        <v>481</v>
      </c>
      <c r="J6818" s="23" t="str">
        <f t="shared" si="318"/>
        <v>KANDANGO6322ida11</v>
      </c>
      <c r="K6818" s="32" t="str">
        <f t="shared" si="319"/>
        <v>QUADRA 430/RUA 274/AVENIDA 4/AVENIDA LUCENA RORIZ/BR-040/BR-040/EPIA/EPIA/EPGU - ZOOLÓGICO/AVENIDA DAS NAÇÕES (VILA TELEBRASÍLIA)/EIXO L SUL</v>
      </c>
    </row>
    <row r="6819" spans="1:11" x14ac:dyDescent="0.2">
      <c r="A6819" s="2" t="s">
        <v>884</v>
      </c>
      <c r="B6819" s="2" t="s">
        <v>537</v>
      </c>
      <c r="C6819" s="4">
        <v>6322</v>
      </c>
      <c r="D6819" s="2" t="s">
        <v>86</v>
      </c>
      <c r="E6819" s="2" t="s">
        <v>452</v>
      </c>
      <c r="F6819" s="23" t="str">
        <f t="shared" si="320"/>
        <v>ida</v>
      </c>
      <c r="G6819" s="4">
        <v>12</v>
      </c>
      <c r="H6819" s="2" t="s">
        <v>483</v>
      </c>
      <c r="I6819" s="2" t="s">
        <v>481</v>
      </c>
      <c r="J6819" s="23" t="str">
        <f t="shared" si="318"/>
        <v>KANDANGO6322ida12</v>
      </c>
      <c r="K6819" s="32" t="str">
        <f t="shared" si="319"/>
        <v>QUADRA 430/RUA 274/AVENIDA 4/AVENIDA LUCENA RORIZ/BR-040/BR-040/EPIA/EPIA/EPGU - ZOOLÓGICO/AVENIDA DAS NAÇÕES (VILA TELEBRASÍLIA)/EIXO L SUL/RODOVIÁRIA PLANO PILOTO</v>
      </c>
    </row>
    <row r="6820" spans="1:11" x14ac:dyDescent="0.2">
      <c r="A6820" s="2" t="s">
        <v>884</v>
      </c>
      <c r="B6820" s="2" t="s">
        <v>537</v>
      </c>
      <c r="C6820" s="4">
        <v>6322</v>
      </c>
      <c r="D6820" s="2" t="s">
        <v>86</v>
      </c>
      <c r="E6820" s="2" t="s">
        <v>469</v>
      </c>
      <c r="F6820" s="23" t="str">
        <f t="shared" si="320"/>
        <v>volta</v>
      </c>
      <c r="G6820" s="4">
        <v>1</v>
      </c>
      <c r="H6820" s="2" t="s">
        <v>483</v>
      </c>
      <c r="I6820" s="2" t="s">
        <v>481</v>
      </c>
      <c r="J6820" s="23" t="str">
        <f t="shared" si="318"/>
        <v>KANDANGO6322volta1</v>
      </c>
      <c r="K6820" s="32" t="str">
        <f t="shared" si="319"/>
        <v>RODOVIÁRIA PLANO PILOTO</v>
      </c>
    </row>
    <row r="6821" spans="1:11" x14ac:dyDescent="0.2">
      <c r="A6821" s="2" t="s">
        <v>884</v>
      </c>
      <c r="B6821" s="2" t="s">
        <v>537</v>
      </c>
      <c r="C6821" s="4">
        <v>6322</v>
      </c>
      <c r="D6821" s="2" t="s">
        <v>86</v>
      </c>
      <c r="E6821" s="2" t="s">
        <v>469</v>
      </c>
      <c r="F6821" s="23" t="str">
        <f t="shared" si="320"/>
        <v>volta</v>
      </c>
      <c r="G6821" s="4">
        <v>2</v>
      </c>
      <c r="H6821" s="2" t="s">
        <v>816</v>
      </c>
      <c r="I6821" s="2" t="s">
        <v>481</v>
      </c>
      <c r="J6821" s="23" t="str">
        <f t="shared" si="318"/>
        <v>KANDANGO6322volta2</v>
      </c>
      <c r="K6821" s="32" t="str">
        <f t="shared" si="319"/>
        <v>RODOVIÁRIA PLANO PILOTO/EIXO L SUL</v>
      </c>
    </row>
    <row r="6822" spans="1:11" x14ac:dyDescent="0.2">
      <c r="A6822" s="2" t="s">
        <v>884</v>
      </c>
      <c r="B6822" s="2" t="s">
        <v>537</v>
      </c>
      <c r="C6822" s="4">
        <v>6322</v>
      </c>
      <c r="D6822" s="2" t="s">
        <v>86</v>
      </c>
      <c r="E6822" s="2" t="s">
        <v>469</v>
      </c>
      <c r="F6822" s="23" t="str">
        <f t="shared" si="320"/>
        <v>volta</v>
      </c>
      <c r="G6822" s="4">
        <v>3</v>
      </c>
      <c r="H6822" s="2" t="s">
        <v>815</v>
      </c>
      <c r="I6822" s="2" t="s">
        <v>481</v>
      </c>
      <c r="J6822" s="23" t="str">
        <f t="shared" si="318"/>
        <v>KANDANGO6322volta3</v>
      </c>
      <c r="K6822" s="32" t="str">
        <f t="shared" si="319"/>
        <v>RODOVIÁRIA PLANO PILOTO/EIXO L SUL/AVENIDA DAS NAÇÕES (VILA TELEBRASÍLIA)</v>
      </c>
    </row>
    <row r="6823" spans="1:11" x14ac:dyDescent="0.2">
      <c r="A6823" s="2" t="s">
        <v>884</v>
      </c>
      <c r="B6823" s="2" t="s">
        <v>537</v>
      </c>
      <c r="C6823" s="4">
        <v>6322</v>
      </c>
      <c r="D6823" s="2" t="s">
        <v>86</v>
      </c>
      <c r="E6823" s="2" t="s">
        <v>469</v>
      </c>
      <c r="F6823" s="23" t="str">
        <f t="shared" si="320"/>
        <v>volta</v>
      </c>
      <c r="G6823" s="4">
        <v>4</v>
      </c>
      <c r="H6823" s="2" t="s">
        <v>503</v>
      </c>
      <c r="I6823" s="2" t="s">
        <v>504</v>
      </c>
      <c r="J6823" s="23" t="str">
        <f t="shared" si="318"/>
        <v>KANDANGO6322volta4</v>
      </c>
      <c r="K6823" s="32" t="str">
        <f t="shared" si="319"/>
        <v>RODOVIÁRIA PLANO PILOTO/EIXO L SUL/AVENIDA DAS NAÇÕES (VILA TELEBRASÍLIA)/EPGU - ZOOLÓGICO</v>
      </c>
    </row>
    <row r="6824" spans="1:11" x14ac:dyDescent="0.2">
      <c r="A6824" s="2" t="s">
        <v>884</v>
      </c>
      <c r="B6824" s="2" t="s">
        <v>537</v>
      </c>
      <c r="C6824" s="4">
        <v>6322</v>
      </c>
      <c r="D6824" s="2" t="s">
        <v>86</v>
      </c>
      <c r="E6824" s="2" t="s">
        <v>469</v>
      </c>
      <c r="F6824" s="23" t="str">
        <f t="shared" si="320"/>
        <v>volta</v>
      </c>
      <c r="G6824" s="4">
        <v>5</v>
      </c>
      <c r="H6824" s="2" t="s">
        <v>463</v>
      </c>
      <c r="I6824" s="2" t="s">
        <v>707</v>
      </c>
      <c r="J6824" s="23" t="str">
        <f t="shared" si="318"/>
        <v>KANDANGO6322volta5</v>
      </c>
      <c r="K6824" s="32" t="str">
        <f t="shared" si="319"/>
        <v>RODOVIÁRIA PLANO PILOTO/EIXO L SUL/AVENIDA DAS NAÇÕES (VILA TELEBRASÍLIA)/EPGU - ZOOLÓGICO/EPIA</v>
      </c>
    </row>
    <row r="6825" spans="1:11" x14ac:dyDescent="0.2">
      <c r="A6825" s="2" t="s">
        <v>884</v>
      </c>
      <c r="B6825" s="2" t="s">
        <v>537</v>
      </c>
      <c r="C6825" s="4">
        <v>6322</v>
      </c>
      <c r="D6825" s="2" t="s">
        <v>86</v>
      </c>
      <c r="E6825" s="2" t="s">
        <v>469</v>
      </c>
      <c r="F6825" s="23" t="str">
        <f t="shared" si="320"/>
        <v>volta</v>
      </c>
      <c r="G6825" s="4">
        <v>6</v>
      </c>
      <c r="H6825" s="2" t="s">
        <v>463</v>
      </c>
      <c r="I6825" s="2" t="s">
        <v>811</v>
      </c>
      <c r="J6825" s="23" t="str">
        <f t="shared" si="318"/>
        <v>KANDANGO6322volta6</v>
      </c>
      <c r="K6825" s="32" t="str">
        <f t="shared" si="319"/>
        <v>RODOVIÁRIA PLANO PILOTO/EIXO L SUL/AVENIDA DAS NAÇÕES (VILA TELEBRASÍLIA)/EPGU - ZOOLÓGICO/EPIA/EPIA</v>
      </c>
    </row>
    <row r="6826" spans="1:11" x14ac:dyDescent="0.2">
      <c r="A6826" s="2" t="s">
        <v>884</v>
      </c>
      <c r="B6826" s="2" t="s">
        <v>537</v>
      </c>
      <c r="C6826" s="4">
        <v>6322</v>
      </c>
      <c r="D6826" s="2" t="s">
        <v>86</v>
      </c>
      <c r="E6826" s="2" t="s">
        <v>469</v>
      </c>
      <c r="F6826" s="23" t="str">
        <f t="shared" si="320"/>
        <v>volta</v>
      </c>
      <c r="G6826" s="4">
        <v>7</v>
      </c>
      <c r="H6826" s="2" t="s">
        <v>809</v>
      </c>
      <c r="I6826" s="2" t="s">
        <v>810</v>
      </c>
      <c r="J6826" s="23" t="str">
        <f t="shared" si="318"/>
        <v>KANDANGO6322volta7</v>
      </c>
      <c r="K6826" s="32" t="str">
        <f t="shared" si="319"/>
        <v>RODOVIÁRIA PLANO PILOTO/EIXO L SUL/AVENIDA DAS NAÇÕES (VILA TELEBRASÍLIA)/EPGU - ZOOLÓGICO/EPIA/EPIA/BR-040</v>
      </c>
    </row>
    <row r="6827" spans="1:11" x14ac:dyDescent="0.2">
      <c r="A6827" s="2" t="s">
        <v>884</v>
      </c>
      <c r="B6827" s="2" t="s">
        <v>537</v>
      </c>
      <c r="C6827" s="4">
        <v>6322</v>
      </c>
      <c r="D6827" s="2" t="s">
        <v>86</v>
      </c>
      <c r="E6827" s="2" t="s">
        <v>469</v>
      </c>
      <c r="F6827" s="23" t="str">
        <f t="shared" si="320"/>
        <v>volta</v>
      </c>
      <c r="G6827" s="4">
        <v>8</v>
      </c>
      <c r="H6827" s="2" t="s">
        <v>809</v>
      </c>
      <c r="I6827" s="2" t="s">
        <v>842</v>
      </c>
      <c r="J6827" s="23" t="str">
        <f t="shared" si="318"/>
        <v>KANDANGO6322volta8</v>
      </c>
      <c r="K6827" s="32" t="str">
        <f t="shared" si="319"/>
        <v>RODOVIÁRIA PLANO PILOTO/EIXO L SUL/AVENIDA DAS NAÇÕES (VILA TELEBRASÍLIA)/EPGU - ZOOLÓGICO/EPIA/EPIA/BR-040/BR-040</v>
      </c>
    </row>
    <row r="6828" spans="1:11" x14ac:dyDescent="0.2">
      <c r="A6828" s="2" t="s">
        <v>884</v>
      </c>
      <c r="B6828" s="2" t="s">
        <v>537</v>
      </c>
      <c r="C6828" s="4">
        <v>6322</v>
      </c>
      <c r="D6828" s="2" t="s">
        <v>86</v>
      </c>
      <c r="E6828" s="2" t="s">
        <v>469</v>
      </c>
      <c r="F6828" s="23" t="str">
        <f t="shared" si="320"/>
        <v>volta</v>
      </c>
      <c r="G6828" s="4">
        <v>9</v>
      </c>
      <c r="H6828" s="2" t="s">
        <v>888</v>
      </c>
      <c r="I6828" s="2" t="s">
        <v>884</v>
      </c>
      <c r="J6828" s="23" t="str">
        <f t="shared" si="318"/>
        <v>KANDANGO6322volta9</v>
      </c>
      <c r="K6828" s="32" t="str">
        <f t="shared" si="319"/>
        <v>RODOVIÁRIA PLANO PILOTO/EIXO L SUL/AVENIDA DAS NAÇÕES (VILA TELEBRASÍLIA)/EPGU - ZOOLÓGICO/EPIA/EPIA/BR-040/BR-040/AVENIDA LUCENA RORIZ</v>
      </c>
    </row>
    <row r="6829" spans="1:11" x14ac:dyDescent="0.2">
      <c r="A6829" s="2" t="s">
        <v>884</v>
      </c>
      <c r="B6829" s="2" t="s">
        <v>537</v>
      </c>
      <c r="C6829" s="4">
        <v>6322</v>
      </c>
      <c r="D6829" s="2" t="s">
        <v>86</v>
      </c>
      <c r="E6829" s="2" t="s">
        <v>469</v>
      </c>
      <c r="F6829" s="23" t="str">
        <f t="shared" si="320"/>
        <v>volta</v>
      </c>
      <c r="G6829" s="4">
        <v>10</v>
      </c>
      <c r="H6829" s="2" t="s">
        <v>887</v>
      </c>
      <c r="I6829" s="2" t="s">
        <v>884</v>
      </c>
      <c r="J6829" s="23" t="str">
        <f t="shared" si="318"/>
        <v>KANDANGO6322volta10</v>
      </c>
      <c r="K6829" s="32" t="str">
        <f t="shared" si="319"/>
        <v>RODOVIÁRIA PLANO PILOTO/EIXO L SUL/AVENIDA DAS NAÇÕES (VILA TELEBRASÍLIA)/EPGU - ZOOLÓGICO/EPIA/EPIA/BR-040/BR-040/AVENIDA LUCENA RORIZ/AVENIDA 4</v>
      </c>
    </row>
    <row r="6830" spans="1:11" x14ac:dyDescent="0.2">
      <c r="A6830" s="2" t="s">
        <v>884</v>
      </c>
      <c r="B6830" s="2" t="s">
        <v>537</v>
      </c>
      <c r="C6830" s="4">
        <v>6322</v>
      </c>
      <c r="D6830" s="2" t="s">
        <v>86</v>
      </c>
      <c r="E6830" s="2" t="s">
        <v>469</v>
      </c>
      <c r="F6830" s="23" t="str">
        <f t="shared" si="320"/>
        <v>volta</v>
      </c>
      <c r="G6830" s="4">
        <v>11</v>
      </c>
      <c r="H6830" s="2" t="s">
        <v>886</v>
      </c>
      <c r="I6830" s="2" t="s">
        <v>884</v>
      </c>
      <c r="J6830" s="23" t="str">
        <f t="shared" si="318"/>
        <v>KANDANGO6322volta11</v>
      </c>
      <c r="K6830" s="32" t="str">
        <f t="shared" si="319"/>
        <v>RODOVIÁRIA PLANO PILOTO/EIXO L SUL/AVENIDA DAS NAÇÕES (VILA TELEBRASÍLIA)/EPGU - ZOOLÓGICO/EPIA/EPIA/BR-040/BR-040/AVENIDA LUCENA RORIZ/AVENIDA 4/RUA 274</v>
      </c>
    </row>
    <row r="6831" spans="1:11" x14ac:dyDescent="0.2">
      <c r="A6831" s="2" t="s">
        <v>884</v>
      </c>
      <c r="B6831" s="2" t="s">
        <v>537</v>
      </c>
      <c r="C6831" s="4">
        <v>6322</v>
      </c>
      <c r="D6831" s="2" t="s">
        <v>86</v>
      </c>
      <c r="E6831" s="2" t="s">
        <v>469</v>
      </c>
      <c r="F6831" s="23" t="str">
        <f t="shared" si="320"/>
        <v>volta</v>
      </c>
      <c r="G6831" s="4">
        <v>12</v>
      </c>
      <c r="H6831" s="2" t="s">
        <v>885</v>
      </c>
      <c r="I6831" s="2" t="s">
        <v>884</v>
      </c>
      <c r="J6831" s="23" t="str">
        <f t="shared" si="318"/>
        <v>KANDANGO6322volta12</v>
      </c>
      <c r="K6831" s="32" t="str">
        <f t="shared" si="319"/>
        <v>RODOVIÁRIA PLANO PILOTO/EIXO L SUL/AVENIDA DAS NAÇÕES (VILA TELEBRASÍLIA)/EPGU - ZOOLÓGICO/EPIA/EPIA/BR-040/BR-040/AVENIDA LUCENA RORIZ/AVENIDA 4/RUA 274/QUADRA 430</v>
      </c>
    </row>
    <row r="6832" spans="1:11" x14ac:dyDescent="0.2">
      <c r="A6832" s="2" t="s">
        <v>884</v>
      </c>
      <c r="B6832" s="2" t="s">
        <v>865</v>
      </c>
      <c r="C6832" s="4">
        <v>6705</v>
      </c>
      <c r="D6832" s="2" t="s">
        <v>86</v>
      </c>
      <c r="E6832" s="2" t="s">
        <v>452</v>
      </c>
      <c r="F6832" s="23" t="str">
        <f t="shared" si="320"/>
        <v>ida</v>
      </c>
      <c r="G6832" s="4">
        <v>1</v>
      </c>
      <c r="H6832" s="2" t="s">
        <v>594</v>
      </c>
      <c r="I6832" s="2" t="s">
        <v>884</v>
      </c>
      <c r="J6832" s="23" t="str">
        <f t="shared" si="318"/>
        <v>KANDANGO6705ida1</v>
      </c>
      <c r="K6832" s="32" t="str">
        <f t="shared" si="319"/>
        <v>AVENIDA 1</v>
      </c>
    </row>
    <row r="6833" spans="1:11" x14ac:dyDescent="0.2">
      <c r="A6833" s="2" t="s">
        <v>884</v>
      </c>
      <c r="B6833" s="2" t="s">
        <v>865</v>
      </c>
      <c r="C6833" s="4">
        <v>6705</v>
      </c>
      <c r="D6833" s="2" t="s">
        <v>86</v>
      </c>
      <c r="E6833" s="2" t="s">
        <v>452</v>
      </c>
      <c r="F6833" s="23" t="str">
        <f t="shared" si="320"/>
        <v>ida</v>
      </c>
      <c r="G6833" s="4">
        <v>2</v>
      </c>
      <c r="H6833" s="2" t="s">
        <v>894</v>
      </c>
      <c r="I6833" s="2" t="s">
        <v>884</v>
      </c>
      <c r="J6833" s="23" t="str">
        <f t="shared" si="318"/>
        <v>KANDANGO6705ida2</v>
      </c>
      <c r="K6833" s="32" t="str">
        <f t="shared" si="319"/>
        <v>AVENIDA 1/CLUBE MILITAR</v>
      </c>
    </row>
    <row r="6834" spans="1:11" x14ac:dyDescent="0.2">
      <c r="A6834" s="2" t="s">
        <v>884</v>
      </c>
      <c r="B6834" s="2" t="s">
        <v>865</v>
      </c>
      <c r="C6834" s="4">
        <v>6705</v>
      </c>
      <c r="D6834" s="2" t="s">
        <v>86</v>
      </c>
      <c r="E6834" s="2" t="s">
        <v>452</v>
      </c>
      <c r="F6834" s="23" t="str">
        <f t="shared" si="320"/>
        <v>ida</v>
      </c>
      <c r="G6834" s="4">
        <v>3</v>
      </c>
      <c r="H6834" s="2" t="s">
        <v>888</v>
      </c>
      <c r="I6834" s="2" t="s">
        <v>884</v>
      </c>
      <c r="J6834" s="23" t="str">
        <f t="shared" si="318"/>
        <v>KANDANGO6705ida3</v>
      </c>
      <c r="K6834" s="32" t="str">
        <f t="shared" si="319"/>
        <v>AVENIDA 1/CLUBE MILITAR/AVENIDA LUCENA RORIZ</v>
      </c>
    </row>
    <row r="6835" spans="1:11" x14ac:dyDescent="0.2">
      <c r="A6835" s="2" t="s">
        <v>884</v>
      </c>
      <c r="B6835" s="2" t="s">
        <v>865</v>
      </c>
      <c r="C6835" s="4">
        <v>6705</v>
      </c>
      <c r="D6835" s="2" t="s">
        <v>86</v>
      </c>
      <c r="E6835" s="2" t="s">
        <v>452</v>
      </c>
      <c r="F6835" s="23" t="str">
        <f t="shared" si="320"/>
        <v>ida</v>
      </c>
      <c r="G6835" s="4">
        <v>4</v>
      </c>
      <c r="H6835" s="2" t="s">
        <v>809</v>
      </c>
      <c r="I6835" s="2" t="s">
        <v>842</v>
      </c>
      <c r="J6835" s="23" t="str">
        <f t="shared" si="318"/>
        <v>KANDANGO6705ida4</v>
      </c>
      <c r="K6835" s="32" t="str">
        <f t="shared" si="319"/>
        <v>AVENIDA 1/CLUBE MILITAR/AVENIDA LUCENA RORIZ/BR-040</v>
      </c>
    </row>
    <row r="6836" spans="1:11" x14ac:dyDescent="0.2">
      <c r="A6836" s="2" t="s">
        <v>884</v>
      </c>
      <c r="B6836" s="2" t="s">
        <v>865</v>
      </c>
      <c r="C6836" s="4">
        <v>6705</v>
      </c>
      <c r="D6836" s="2" t="s">
        <v>86</v>
      </c>
      <c r="E6836" s="2" t="s">
        <v>452</v>
      </c>
      <c r="F6836" s="23" t="str">
        <f t="shared" si="320"/>
        <v>ida</v>
      </c>
      <c r="G6836" s="4">
        <v>5</v>
      </c>
      <c r="H6836" s="2" t="s">
        <v>808</v>
      </c>
      <c r="I6836" s="2" t="s">
        <v>804</v>
      </c>
      <c r="J6836" s="23" t="str">
        <f t="shared" si="318"/>
        <v>KANDANGO6705ida5</v>
      </c>
      <c r="K6836" s="32" t="str">
        <f t="shared" si="319"/>
        <v>AVENIDA 1/CLUBE MILITAR/AVENIDA LUCENA RORIZ/BR-040/DF-290</v>
      </c>
    </row>
    <row r="6837" spans="1:11" x14ac:dyDescent="0.2">
      <c r="A6837" s="2" t="s">
        <v>884</v>
      </c>
      <c r="B6837" s="2" t="s">
        <v>865</v>
      </c>
      <c r="C6837" s="4">
        <v>6705</v>
      </c>
      <c r="D6837" s="2" t="s">
        <v>86</v>
      </c>
      <c r="E6837" s="2" t="s">
        <v>452</v>
      </c>
      <c r="F6837" s="23" t="str">
        <f t="shared" si="320"/>
        <v>ida</v>
      </c>
      <c r="G6837" s="4">
        <v>6</v>
      </c>
      <c r="H6837" s="2" t="s">
        <v>895</v>
      </c>
      <c r="I6837" s="2" t="s">
        <v>865</v>
      </c>
      <c r="J6837" s="23" t="str">
        <f t="shared" si="318"/>
        <v>KANDANGO6705ida6</v>
      </c>
      <c r="K6837" s="32" t="str">
        <f t="shared" si="319"/>
        <v>AVENIDA 1/CLUBE MILITAR/AVENIDA LUCENA RORIZ/BR-040/DF-290/SETOR SUL</v>
      </c>
    </row>
    <row r="6838" spans="1:11" x14ac:dyDescent="0.2">
      <c r="A6838" s="2" t="s">
        <v>884</v>
      </c>
      <c r="B6838" s="2" t="s">
        <v>865</v>
      </c>
      <c r="C6838" s="4">
        <v>6705</v>
      </c>
      <c r="D6838" s="2" t="s">
        <v>86</v>
      </c>
      <c r="E6838" s="2" t="s">
        <v>452</v>
      </c>
      <c r="F6838" s="23" t="str">
        <f t="shared" si="320"/>
        <v>ida</v>
      </c>
      <c r="G6838" s="4">
        <v>7</v>
      </c>
      <c r="H6838" s="2" t="s">
        <v>498</v>
      </c>
      <c r="I6838" s="2" t="s">
        <v>865</v>
      </c>
      <c r="J6838" s="23" t="str">
        <f t="shared" si="318"/>
        <v>KANDANGO6705ida7</v>
      </c>
      <c r="K6838" s="32" t="str">
        <f t="shared" si="319"/>
        <v>AVENIDA 1/CLUBE MILITAR/AVENIDA LUCENA RORIZ/BR-040/DF-290/SETOR SUL/SETOR LESTE</v>
      </c>
    </row>
    <row r="6839" spans="1:11" x14ac:dyDescent="0.2">
      <c r="A6839" s="2" t="s">
        <v>884</v>
      </c>
      <c r="B6839" s="2" t="s">
        <v>865</v>
      </c>
      <c r="C6839" s="4">
        <v>6705</v>
      </c>
      <c r="D6839" s="2" t="s">
        <v>86</v>
      </c>
      <c r="E6839" s="2" t="s">
        <v>452</v>
      </c>
      <c r="F6839" s="23" t="str">
        <f t="shared" si="320"/>
        <v>ida</v>
      </c>
      <c r="G6839" s="4">
        <v>8</v>
      </c>
      <c r="H6839" s="2" t="s">
        <v>896</v>
      </c>
      <c r="I6839" s="2" t="s">
        <v>865</v>
      </c>
      <c r="J6839" s="23" t="str">
        <f t="shared" si="318"/>
        <v>KANDANGO6705ida8</v>
      </c>
      <c r="K6839" s="32" t="str">
        <f t="shared" si="319"/>
        <v>AVENIDA 1/CLUBE MILITAR/AVENIDA LUCENA RORIZ/BR-040/DF-290/SETOR SUL/SETOR LESTE/ÁREA CENTRAL</v>
      </c>
    </row>
    <row r="6840" spans="1:11" x14ac:dyDescent="0.2">
      <c r="A6840" s="2" t="s">
        <v>884</v>
      </c>
      <c r="B6840" s="2" t="s">
        <v>865</v>
      </c>
      <c r="C6840" s="4">
        <v>6705</v>
      </c>
      <c r="D6840" s="2" t="s">
        <v>86</v>
      </c>
      <c r="E6840" s="2" t="s">
        <v>452</v>
      </c>
      <c r="F6840" s="23" t="str">
        <f t="shared" si="320"/>
        <v>ida</v>
      </c>
      <c r="G6840" s="4">
        <v>9</v>
      </c>
      <c r="H6840" s="2" t="s">
        <v>867</v>
      </c>
      <c r="I6840" s="2" t="s">
        <v>865</v>
      </c>
      <c r="J6840" s="23" t="str">
        <f t="shared" si="318"/>
        <v>KANDANGO6705ida9</v>
      </c>
      <c r="K6840" s="32" t="str">
        <f t="shared" si="319"/>
        <v>AVENIDA 1/CLUBE MILITAR/AVENIDA LUCENA RORIZ/BR-040/DF-290/SETOR SUL/SETOR LESTE/ÁREA CENTRAL/TERMINAL GAMA</v>
      </c>
    </row>
    <row r="6841" spans="1:11" x14ac:dyDescent="0.2">
      <c r="A6841" s="2" t="s">
        <v>884</v>
      </c>
      <c r="B6841" s="2" t="s">
        <v>865</v>
      </c>
      <c r="C6841" s="4">
        <v>6705</v>
      </c>
      <c r="D6841" s="2" t="s">
        <v>86</v>
      </c>
      <c r="E6841" s="2" t="s">
        <v>469</v>
      </c>
      <c r="F6841" s="23" t="str">
        <f t="shared" si="320"/>
        <v>volta</v>
      </c>
      <c r="G6841" s="4">
        <v>1</v>
      </c>
      <c r="H6841" s="2" t="s">
        <v>867</v>
      </c>
      <c r="I6841" s="2" t="s">
        <v>865</v>
      </c>
      <c r="J6841" s="23" t="str">
        <f t="shared" si="318"/>
        <v>KANDANGO6705volta1</v>
      </c>
      <c r="K6841" s="32" t="str">
        <f t="shared" si="319"/>
        <v>TERMINAL GAMA</v>
      </c>
    </row>
    <row r="6842" spans="1:11" x14ac:dyDescent="0.2">
      <c r="A6842" s="2" t="s">
        <v>884</v>
      </c>
      <c r="B6842" s="2" t="s">
        <v>865</v>
      </c>
      <c r="C6842" s="4">
        <v>6705</v>
      </c>
      <c r="D6842" s="2" t="s">
        <v>86</v>
      </c>
      <c r="E6842" s="2" t="s">
        <v>469</v>
      </c>
      <c r="F6842" s="23" t="str">
        <f t="shared" si="320"/>
        <v>volta</v>
      </c>
      <c r="G6842" s="4">
        <v>2</v>
      </c>
      <c r="H6842" s="2" t="s">
        <v>896</v>
      </c>
      <c r="I6842" s="2" t="s">
        <v>865</v>
      </c>
      <c r="J6842" s="23" t="str">
        <f t="shared" si="318"/>
        <v>KANDANGO6705volta2</v>
      </c>
      <c r="K6842" s="32" t="str">
        <f t="shared" si="319"/>
        <v>TERMINAL GAMA/ÁREA CENTRAL</v>
      </c>
    </row>
    <row r="6843" spans="1:11" x14ac:dyDescent="0.2">
      <c r="A6843" s="2" t="s">
        <v>884</v>
      </c>
      <c r="B6843" s="2" t="s">
        <v>865</v>
      </c>
      <c r="C6843" s="4">
        <v>6705</v>
      </c>
      <c r="D6843" s="2" t="s">
        <v>86</v>
      </c>
      <c r="E6843" s="2" t="s">
        <v>469</v>
      </c>
      <c r="F6843" s="23" t="str">
        <f t="shared" si="320"/>
        <v>volta</v>
      </c>
      <c r="G6843" s="4">
        <v>3</v>
      </c>
      <c r="H6843" s="2" t="s">
        <v>498</v>
      </c>
      <c r="I6843" s="2" t="s">
        <v>865</v>
      </c>
      <c r="J6843" s="23" t="str">
        <f t="shared" si="318"/>
        <v>KANDANGO6705volta3</v>
      </c>
      <c r="K6843" s="32" t="str">
        <f t="shared" si="319"/>
        <v>TERMINAL GAMA/ÁREA CENTRAL/SETOR LESTE</v>
      </c>
    </row>
    <row r="6844" spans="1:11" x14ac:dyDescent="0.2">
      <c r="A6844" s="2" t="s">
        <v>884</v>
      </c>
      <c r="B6844" s="2" t="s">
        <v>865</v>
      </c>
      <c r="C6844" s="4">
        <v>6705</v>
      </c>
      <c r="D6844" s="2" t="s">
        <v>86</v>
      </c>
      <c r="E6844" s="2" t="s">
        <v>469</v>
      </c>
      <c r="F6844" s="23" t="str">
        <f t="shared" si="320"/>
        <v>volta</v>
      </c>
      <c r="G6844" s="4">
        <v>4</v>
      </c>
      <c r="H6844" s="2" t="s">
        <v>895</v>
      </c>
      <c r="I6844" s="2" t="s">
        <v>865</v>
      </c>
      <c r="J6844" s="23" t="str">
        <f t="shared" si="318"/>
        <v>KANDANGO6705volta4</v>
      </c>
      <c r="K6844" s="32" t="str">
        <f t="shared" si="319"/>
        <v>TERMINAL GAMA/ÁREA CENTRAL/SETOR LESTE/SETOR SUL</v>
      </c>
    </row>
    <row r="6845" spans="1:11" x14ac:dyDescent="0.2">
      <c r="A6845" s="2" t="s">
        <v>884</v>
      </c>
      <c r="B6845" s="2" t="s">
        <v>865</v>
      </c>
      <c r="C6845" s="4">
        <v>6705</v>
      </c>
      <c r="D6845" s="2" t="s">
        <v>86</v>
      </c>
      <c r="E6845" s="2" t="s">
        <v>469</v>
      </c>
      <c r="F6845" s="23" t="str">
        <f t="shared" si="320"/>
        <v>volta</v>
      </c>
      <c r="G6845" s="4">
        <v>5</v>
      </c>
      <c r="H6845" s="2" t="s">
        <v>808</v>
      </c>
      <c r="I6845" s="2" t="s">
        <v>804</v>
      </c>
      <c r="J6845" s="23" t="str">
        <f t="shared" si="318"/>
        <v>KANDANGO6705volta5</v>
      </c>
      <c r="K6845" s="32" t="str">
        <f t="shared" si="319"/>
        <v>TERMINAL GAMA/ÁREA CENTRAL/SETOR LESTE/SETOR SUL/DF-290</v>
      </c>
    </row>
    <row r="6846" spans="1:11" x14ac:dyDescent="0.2">
      <c r="A6846" s="2" t="s">
        <v>884</v>
      </c>
      <c r="B6846" s="2" t="s">
        <v>865</v>
      </c>
      <c r="C6846" s="4">
        <v>6705</v>
      </c>
      <c r="D6846" s="2" t="s">
        <v>86</v>
      </c>
      <c r="E6846" s="2" t="s">
        <v>469</v>
      </c>
      <c r="F6846" s="23" t="str">
        <f t="shared" si="320"/>
        <v>volta</v>
      </c>
      <c r="G6846" s="4">
        <v>6</v>
      </c>
      <c r="H6846" s="2" t="s">
        <v>809</v>
      </c>
      <c r="I6846" s="2" t="s">
        <v>842</v>
      </c>
      <c r="J6846" s="23" t="str">
        <f t="shared" si="318"/>
        <v>KANDANGO6705volta6</v>
      </c>
      <c r="K6846" s="32" t="str">
        <f t="shared" si="319"/>
        <v>TERMINAL GAMA/ÁREA CENTRAL/SETOR LESTE/SETOR SUL/DF-290/BR-040</v>
      </c>
    </row>
    <row r="6847" spans="1:11" x14ac:dyDescent="0.2">
      <c r="A6847" s="2" t="s">
        <v>884</v>
      </c>
      <c r="B6847" s="2" t="s">
        <v>865</v>
      </c>
      <c r="C6847" s="4">
        <v>6705</v>
      </c>
      <c r="D6847" s="2" t="s">
        <v>86</v>
      </c>
      <c r="E6847" s="2" t="s">
        <v>469</v>
      </c>
      <c r="F6847" s="23" t="str">
        <f t="shared" si="320"/>
        <v>volta</v>
      </c>
      <c r="G6847" s="4">
        <v>7</v>
      </c>
      <c r="H6847" s="2" t="s">
        <v>888</v>
      </c>
      <c r="I6847" s="2" t="s">
        <v>884</v>
      </c>
      <c r="J6847" s="23" t="str">
        <f t="shared" si="318"/>
        <v>KANDANGO6705volta7</v>
      </c>
      <c r="K6847" s="32" t="str">
        <f t="shared" si="319"/>
        <v>TERMINAL GAMA/ÁREA CENTRAL/SETOR LESTE/SETOR SUL/DF-290/BR-040/AVENIDA LUCENA RORIZ</v>
      </c>
    </row>
    <row r="6848" spans="1:11" x14ac:dyDescent="0.2">
      <c r="A6848" s="2" t="s">
        <v>884</v>
      </c>
      <c r="B6848" s="2" t="s">
        <v>865</v>
      </c>
      <c r="C6848" s="4">
        <v>6705</v>
      </c>
      <c r="D6848" s="2" t="s">
        <v>86</v>
      </c>
      <c r="E6848" s="2" t="s">
        <v>469</v>
      </c>
      <c r="F6848" s="23" t="str">
        <f t="shared" si="320"/>
        <v>volta</v>
      </c>
      <c r="G6848" s="4">
        <v>8</v>
      </c>
      <c r="H6848" s="2" t="s">
        <v>894</v>
      </c>
      <c r="I6848" s="2" t="s">
        <v>884</v>
      </c>
      <c r="J6848" s="23" t="str">
        <f t="shared" si="318"/>
        <v>KANDANGO6705volta8</v>
      </c>
      <c r="K6848" s="32" t="str">
        <f t="shared" si="319"/>
        <v>TERMINAL GAMA/ÁREA CENTRAL/SETOR LESTE/SETOR SUL/DF-290/BR-040/AVENIDA LUCENA RORIZ/CLUBE MILITAR</v>
      </c>
    </row>
    <row r="6849" spans="1:11" x14ac:dyDescent="0.2">
      <c r="A6849" s="2" t="s">
        <v>884</v>
      </c>
      <c r="B6849" s="2" t="s">
        <v>865</v>
      </c>
      <c r="C6849" s="4">
        <v>6705</v>
      </c>
      <c r="D6849" s="2" t="s">
        <v>86</v>
      </c>
      <c r="E6849" s="2" t="s">
        <v>469</v>
      </c>
      <c r="F6849" s="23" t="str">
        <f t="shared" si="320"/>
        <v>volta</v>
      </c>
      <c r="G6849" s="4">
        <v>9</v>
      </c>
      <c r="H6849" s="2" t="s">
        <v>594</v>
      </c>
      <c r="I6849" s="2" t="s">
        <v>884</v>
      </c>
      <c r="J6849" s="23" t="str">
        <f t="shared" si="318"/>
        <v>KANDANGO6705volta9</v>
      </c>
      <c r="K6849" s="32" t="str">
        <f t="shared" si="319"/>
        <v>TERMINAL GAMA/ÁREA CENTRAL/SETOR LESTE/SETOR SUL/DF-290/BR-040/AVENIDA LUCENA RORIZ/CLUBE MILITAR/AVENIDA 1</v>
      </c>
    </row>
    <row r="6850" spans="1:11" x14ac:dyDescent="0.2">
      <c r="A6850" s="2" t="s">
        <v>884</v>
      </c>
      <c r="B6850" s="2" t="s">
        <v>564</v>
      </c>
      <c r="C6850" s="4">
        <v>6803</v>
      </c>
      <c r="D6850" s="2" t="s">
        <v>86</v>
      </c>
      <c r="E6850" s="2" t="s">
        <v>452</v>
      </c>
      <c r="F6850" s="23" t="str">
        <f t="shared" si="320"/>
        <v>ida</v>
      </c>
      <c r="G6850" s="4">
        <v>1</v>
      </c>
      <c r="H6850" s="2" t="s">
        <v>885</v>
      </c>
      <c r="I6850" s="2" t="s">
        <v>884</v>
      </c>
      <c r="J6850" s="23" t="str">
        <f t="shared" si="318"/>
        <v>KANDANGO6803ida1</v>
      </c>
      <c r="K6850" s="32" t="str">
        <f t="shared" si="319"/>
        <v>QUADRA 430</v>
      </c>
    </row>
    <row r="6851" spans="1:11" x14ac:dyDescent="0.2">
      <c r="A6851" s="2" t="s">
        <v>884</v>
      </c>
      <c r="B6851" s="2" t="s">
        <v>564</v>
      </c>
      <c r="C6851" s="4">
        <v>6803</v>
      </c>
      <c r="D6851" s="2" t="s">
        <v>86</v>
      </c>
      <c r="E6851" s="2" t="s">
        <v>452</v>
      </c>
      <c r="F6851" s="23" t="str">
        <f t="shared" si="320"/>
        <v>ida</v>
      </c>
      <c r="G6851" s="4">
        <v>2</v>
      </c>
      <c r="H6851" s="2" t="s">
        <v>886</v>
      </c>
      <c r="I6851" s="2" t="s">
        <v>884</v>
      </c>
      <c r="J6851" s="23" t="str">
        <f t="shared" ref="J6851:J6914" si="321">D6851&amp;C6851&amp;F6851&amp;G6851</f>
        <v>KANDANGO6803ida2</v>
      </c>
      <c r="K6851" s="32" t="str">
        <f t="shared" ref="K6851:K6914" si="322">IF(G6851=1,H6851,K6850&amp;"/"&amp;H6851)</f>
        <v>QUADRA 430/RUA 274</v>
      </c>
    </row>
    <row r="6852" spans="1:11" x14ac:dyDescent="0.2">
      <c r="A6852" s="2" t="s">
        <v>884</v>
      </c>
      <c r="B6852" s="2" t="s">
        <v>564</v>
      </c>
      <c r="C6852" s="4">
        <v>6803</v>
      </c>
      <c r="D6852" s="2" t="s">
        <v>86</v>
      </c>
      <c r="E6852" s="2" t="s">
        <v>452</v>
      </c>
      <c r="F6852" s="23" t="str">
        <f t="shared" ref="F6852:F6915" si="323">IF(LEFT(E6852,3)="ida","ida","volta")</f>
        <v>ida</v>
      </c>
      <c r="G6852" s="4">
        <v>3</v>
      </c>
      <c r="H6852" s="2" t="s">
        <v>887</v>
      </c>
      <c r="I6852" s="2" t="s">
        <v>884</v>
      </c>
      <c r="J6852" s="23" t="str">
        <f t="shared" si="321"/>
        <v>KANDANGO6803ida3</v>
      </c>
      <c r="K6852" s="32" t="str">
        <f t="shared" si="322"/>
        <v>QUADRA 430/RUA 274/AVENIDA 4</v>
      </c>
    </row>
    <row r="6853" spans="1:11" x14ac:dyDescent="0.2">
      <c r="A6853" s="2" t="s">
        <v>884</v>
      </c>
      <c r="B6853" s="2" t="s">
        <v>564</v>
      </c>
      <c r="C6853" s="4">
        <v>6803</v>
      </c>
      <c r="D6853" s="2" t="s">
        <v>86</v>
      </c>
      <c r="E6853" s="2" t="s">
        <v>452</v>
      </c>
      <c r="F6853" s="23" t="str">
        <f t="shared" si="323"/>
        <v>ida</v>
      </c>
      <c r="G6853" s="4">
        <v>4</v>
      </c>
      <c r="H6853" s="2" t="s">
        <v>888</v>
      </c>
      <c r="I6853" s="2" t="s">
        <v>884</v>
      </c>
      <c r="J6853" s="23" t="str">
        <f t="shared" si="321"/>
        <v>KANDANGO6803ida4</v>
      </c>
      <c r="K6853" s="32" t="str">
        <f t="shared" si="322"/>
        <v>QUADRA 430/RUA 274/AVENIDA 4/AVENIDA LUCENA RORIZ</v>
      </c>
    </row>
    <row r="6854" spans="1:11" x14ac:dyDescent="0.2">
      <c r="A6854" s="2" t="s">
        <v>884</v>
      </c>
      <c r="B6854" s="2" t="s">
        <v>564</v>
      </c>
      <c r="C6854" s="4">
        <v>6803</v>
      </c>
      <c r="D6854" s="2" t="s">
        <v>86</v>
      </c>
      <c r="E6854" s="2" t="s">
        <v>452</v>
      </c>
      <c r="F6854" s="23" t="str">
        <f t="shared" si="323"/>
        <v>ida</v>
      </c>
      <c r="G6854" s="4">
        <v>5</v>
      </c>
      <c r="H6854" s="2" t="s">
        <v>809</v>
      </c>
      <c r="I6854" s="2" t="s">
        <v>842</v>
      </c>
      <c r="J6854" s="23" t="str">
        <f t="shared" si="321"/>
        <v>KANDANGO6803ida5</v>
      </c>
      <c r="K6854" s="32" t="str">
        <f t="shared" si="322"/>
        <v>QUADRA 430/RUA 274/AVENIDA 4/AVENIDA LUCENA RORIZ/BR-040</v>
      </c>
    </row>
    <row r="6855" spans="1:11" x14ac:dyDescent="0.2">
      <c r="A6855" s="2" t="s">
        <v>884</v>
      </c>
      <c r="B6855" s="2" t="s">
        <v>564</v>
      </c>
      <c r="C6855" s="4">
        <v>6803</v>
      </c>
      <c r="D6855" s="2" t="s">
        <v>86</v>
      </c>
      <c r="E6855" s="2" t="s">
        <v>452</v>
      </c>
      <c r="F6855" s="23" t="str">
        <f t="shared" si="323"/>
        <v>ida</v>
      </c>
      <c r="G6855" s="4">
        <v>6</v>
      </c>
      <c r="H6855" s="2" t="s">
        <v>809</v>
      </c>
      <c r="I6855" s="2" t="s">
        <v>810</v>
      </c>
      <c r="J6855" s="23" t="str">
        <f t="shared" si="321"/>
        <v>KANDANGO6803ida6</v>
      </c>
      <c r="K6855" s="32" t="str">
        <f t="shared" si="322"/>
        <v>QUADRA 430/RUA 274/AVENIDA 4/AVENIDA LUCENA RORIZ/BR-040/BR-040</v>
      </c>
    </row>
    <row r="6856" spans="1:11" x14ac:dyDescent="0.2">
      <c r="A6856" s="2" t="s">
        <v>884</v>
      </c>
      <c r="B6856" s="2" t="s">
        <v>564</v>
      </c>
      <c r="C6856" s="4">
        <v>6803</v>
      </c>
      <c r="D6856" s="2" t="s">
        <v>86</v>
      </c>
      <c r="E6856" s="2" t="s">
        <v>452</v>
      </c>
      <c r="F6856" s="23" t="str">
        <f t="shared" si="323"/>
        <v>ida</v>
      </c>
      <c r="G6856" s="4">
        <v>7</v>
      </c>
      <c r="H6856" s="2" t="s">
        <v>870</v>
      </c>
      <c r="I6856" s="2" t="s">
        <v>880</v>
      </c>
      <c r="J6856" s="23" t="str">
        <f t="shared" si="321"/>
        <v>KANDANGO6803ida7</v>
      </c>
      <c r="K6856" s="32" t="str">
        <f t="shared" si="322"/>
        <v>QUADRA 430/RUA 274/AVENIDA 4/AVENIDA LUCENA RORIZ/BR-040/BR-040/EPCT</v>
      </c>
    </row>
    <row r="6857" spans="1:11" x14ac:dyDescent="0.2">
      <c r="A6857" s="2" t="s">
        <v>884</v>
      </c>
      <c r="B6857" s="2" t="s">
        <v>564</v>
      </c>
      <c r="C6857" s="4">
        <v>6803</v>
      </c>
      <c r="D6857" s="2" t="s">
        <v>86</v>
      </c>
      <c r="E6857" s="2" t="s">
        <v>452</v>
      </c>
      <c r="F6857" s="23" t="str">
        <f t="shared" si="323"/>
        <v>ida</v>
      </c>
      <c r="G6857" s="4">
        <v>8</v>
      </c>
      <c r="H6857" s="2" t="s">
        <v>870</v>
      </c>
      <c r="I6857" s="2" t="s">
        <v>881</v>
      </c>
      <c r="J6857" s="23" t="str">
        <f t="shared" si="321"/>
        <v>KANDANGO6803ida8</v>
      </c>
      <c r="K6857" s="32" t="str">
        <f t="shared" si="322"/>
        <v>QUADRA 430/RUA 274/AVENIDA 4/AVENIDA LUCENA RORIZ/BR-040/BR-040/EPCT/EPCT</v>
      </c>
    </row>
    <row r="6858" spans="1:11" x14ac:dyDescent="0.2">
      <c r="A6858" s="2" t="s">
        <v>884</v>
      </c>
      <c r="B6858" s="2" t="s">
        <v>564</v>
      </c>
      <c r="C6858" s="4">
        <v>6803</v>
      </c>
      <c r="D6858" s="2" t="s">
        <v>86</v>
      </c>
      <c r="E6858" s="2" t="s">
        <v>452</v>
      </c>
      <c r="F6858" s="23" t="str">
        <f t="shared" si="323"/>
        <v>ida</v>
      </c>
      <c r="G6858" s="4">
        <v>9</v>
      </c>
      <c r="H6858" s="2" t="s">
        <v>677</v>
      </c>
      <c r="I6858" s="2" t="s">
        <v>564</v>
      </c>
      <c r="J6858" s="23" t="str">
        <f t="shared" si="321"/>
        <v>KANDANGO6803ida9</v>
      </c>
      <c r="K6858" s="32" t="str">
        <f t="shared" si="322"/>
        <v>QUADRA 430/RUA 274/AVENIDA 4/AVENIDA LUCENA RORIZ/BR-040/BR-040/EPCT/EPCT/EPNB</v>
      </c>
    </row>
    <row r="6859" spans="1:11" x14ac:dyDescent="0.2">
      <c r="A6859" s="2" t="s">
        <v>884</v>
      </c>
      <c r="B6859" s="2" t="s">
        <v>564</v>
      </c>
      <c r="C6859" s="4">
        <v>6803</v>
      </c>
      <c r="D6859" s="2" t="s">
        <v>86</v>
      </c>
      <c r="E6859" s="2" t="s">
        <v>452</v>
      </c>
      <c r="F6859" s="23" t="str">
        <f t="shared" si="323"/>
        <v>ida</v>
      </c>
      <c r="G6859" s="4">
        <v>10</v>
      </c>
      <c r="H6859" s="2" t="s">
        <v>675</v>
      </c>
      <c r="I6859" s="2" t="s">
        <v>564</v>
      </c>
      <c r="J6859" s="23" t="str">
        <f t="shared" si="321"/>
        <v>KANDANGO6803ida10</v>
      </c>
      <c r="K6859" s="32" t="str">
        <f t="shared" si="322"/>
        <v>QUADRA 430/RUA 274/AVENIDA 4/AVENIDA LUCENA RORIZ/BR-040/BR-040/EPCT/EPCT/EPNB/PISTÃO SUL</v>
      </c>
    </row>
    <row r="6860" spans="1:11" x14ac:dyDescent="0.2">
      <c r="A6860" s="2" t="s">
        <v>884</v>
      </c>
      <c r="B6860" s="2" t="s">
        <v>564</v>
      </c>
      <c r="C6860" s="4">
        <v>6803</v>
      </c>
      <c r="D6860" s="2" t="s">
        <v>86</v>
      </c>
      <c r="E6860" s="2" t="s">
        <v>452</v>
      </c>
      <c r="F6860" s="23" t="str">
        <f t="shared" si="323"/>
        <v>ida</v>
      </c>
      <c r="G6860" s="4">
        <v>11</v>
      </c>
      <c r="H6860" s="2" t="s">
        <v>748</v>
      </c>
      <c r="I6860" s="2" t="s">
        <v>564</v>
      </c>
      <c r="J6860" s="23" t="str">
        <f t="shared" si="321"/>
        <v>KANDANGO6803ida11</v>
      </c>
      <c r="K6860" s="32" t="str">
        <f t="shared" si="322"/>
        <v>QUADRA 430/RUA 274/AVENIDA 4/AVENIDA LUCENA RORIZ/BR-040/BR-040/EPCT/EPCT/EPNB/PISTÃO SUL/VIADUTO TAGUATINGA CENTRO</v>
      </c>
    </row>
    <row r="6861" spans="1:11" x14ac:dyDescent="0.2">
      <c r="A6861" s="2" t="s">
        <v>884</v>
      </c>
      <c r="B6861" s="2" t="s">
        <v>564</v>
      </c>
      <c r="C6861" s="4">
        <v>6803</v>
      </c>
      <c r="D6861" s="2" t="s">
        <v>86</v>
      </c>
      <c r="E6861" s="2" t="s">
        <v>452</v>
      </c>
      <c r="F6861" s="23" t="str">
        <f t="shared" si="323"/>
        <v>ida</v>
      </c>
      <c r="G6861" s="4">
        <v>12</v>
      </c>
      <c r="H6861" s="2" t="s">
        <v>683</v>
      </c>
      <c r="I6861" s="2" t="s">
        <v>564</v>
      </c>
      <c r="J6861" s="23" t="str">
        <f t="shared" si="321"/>
        <v>KANDANGO6803ida12</v>
      </c>
      <c r="K6861" s="32" t="str">
        <f t="shared" si="322"/>
        <v>QUADRA 430/RUA 274/AVENIDA 4/AVENIDA LUCENA RORIZ/BR-040/BR-040/EPCT/EPCT/EPNB/PISTÃO SUL/VIADUTO TAGUATINGA CENTRO/TAGUATINGA CENTRO</v>
      </c>
    </row>
    <row r="6862" spans="1:11" x14ac:dyDescent="0.2">
      <c r="A6862" s="2" t="s">
        <v>884</v>
      </c>
      <c r="B6862" s="2" t="s">
        <v>564</v>
      </c>
      <c r="C6862" s="4">
        <v>6803</v>
      </c>
      <c r="D6862" s="2" t="s">
        <v>86</v>
      </c>
      <c r="E6862" s="2" t="s">
        <v>452</v>
      </c>
      <c r="F6862" s="23" t="str">
        <f t="shared" si="323"/>
        <v>ida</v>
      </c>
      <c r="G6862" s="4">
        <v>13</v>
      </c>
      <c r="H6862" s="2" t="s">
        <v>778</v>
      </c>
      <c r="I6862" s="2" t="s">
        <v>564</v>
      </c>
      <c r="J6862" s="23" t="str">
        <f t="shared" si="321"/>
        <v>KANDANGO6803ida13</v>
      </c>
      <c r="K6862" s="32" t="str">
        <f t="shared" si="322"/>
        <v>QUADRA 430/RUA 274/AVENIDA 4/AVENIDA LUCENA RORIZ/BR-040/BR-040/EPCT/EPCT/EPNB/PISTÃO SUL/VIADUTO TAGUATINGA CENTRO/TAGUATINGA CENTRO/TERMINAL TAGUATINGA NORTE</v>
      </c>
    </row>
    <row r="6863" spans="1:11" x14ac:dyDescent="0.2">
      <c r="A6863" s="2" t="s">
        <v>884</v>
      </c>
      <c r="B6863" s="2" t="s">
        <v>564</v>
      </c>
      <c r="C6863" s="4">
        <v>6803</v>
      </c>
      <c r="D6863" s="2" t="s">
        <v>86</v>
      </c>
      <c r="E6863" s="2" t="s">
        <v>469</v>
      </c>
      <c r="F6863" s="23" t="str">
        <f t="shared" si="323"/>
        <v>volta</v>
      </c>
      <c r="G6863" s="4">
        <v>1</v>
      </c>
      <c r="H6863" s="2" t="s">
        <v>778</v>
      </c>
      <c r="I6863" s="2" t="s">
        <v>564</v>
      </c>
      <c r="J6863" s="23" t="str">
        <f t="shared" si="321"/>
        <v>KANDANGO6803volta1</v>
      </c>
      <c r="K6863" s="32" t="str">
        <f t="shared" si="322"/>
        <v>TERMINAL TAGUATINGA NORTE</v>
      </c>
    </row>
    <row r="6864" spans="1:11" x14ac:dyDescent="0.2">
      <c r="A6864" s="2" t="s">
        <v>884</v>
      </c>
      <c r="B6864" s="2" t="s">
        <v>564</v>
      </c>
      <c r="C6864" s="4">
        <v>6803</v>
      </c>
      <c r="D6864" s="2" t="s">
        <v>86</v>
      </c>
      <c r="E6864" s="2" t="s">
        <v>469</v>
      </c>
      <c r="F6864" s="23" t="str">
        <f t="shared" si="323"/>
        <v>volta</v>
      </c>
      <c r="G6864" s="4">
        <v>2</v>
      </c>
      <c r="H6864" s="2" t="s">
        <v>683</v>
      </c>
      <c r="I6864" s="2" t="s">
        <v>564</v>
      </c>
      <c r="J6864" s="23" t="str">
        <f t="shared" si="321"/>
        <v>KANDANGO6803volta2</v>
      </c>
      <c r="K6864" s="32" t="str">
        <f t="shared" si="322"/>
        <v>TERMINAL TAGUATINGA NORTE/TAGUATINGA CENTRO</v>
      </c>
    </row>
    <row r="6865" spans="1:11" x14ac:dyDescent="0.2">
      <c r="A6865" s="2" t="s">
        <v>884</v>
      </c>
      <c r="B6865" s="2" t="s">
        <v>564</v>
      </c>
      <c r="C6865" s="4">
        <v>6803</v>
      </c>
      <c r="D6865" s="2" t="s">
        <v>86</v>
      </c>
      <c r="E6865" s="2" t="s">
        <v>469</v>
      </c>
      <c r="F6865" s="23" t="str">
        <f t="shared" si="323"/>
        <v>volta</v>
      </c>
      <c r="G6865" s="4">
        <v>3</v>
      </c>
      <c r="H6865" s="2" t="s">
        <v>748</v>
      </c>
      <c r="I6865" s="2" t="s">
        <v>564</v>
      </c>
      <c r="J6865" s="23" t="str">
        <f t="shared" si="321"/>
        <v>KANDANGO6803volta3</v>
      </c>
      <c r="K6865" s="32" t="str">
        <f t="shared" si="322"/>
        <v>TERMINAL TAGUATINGA NORTE/TAGUATINGA CENTRO/VIADUTO TAGUATINGA CENTRO</v>
      </c>
    </row>
    <row r="6866" spans="1:11" x14ac:dyDescent="0.2">
      <c r="A6866" s="2" t="s">
        <v>884</v>
      </c>
      <c r="B6866" s="2" t="s">
        <v>564</v>
      </c>
      <c r="C6866" s="4">
        <v>6803</v>
      </c>
      <c r="D6866" s="2" t="s">
        <v>86</v>
      </c>
      <c r="E6866" s="2" t="s">
        <v>469</v>
      </c>
      <c r="F6866" s="23" t="str">
        <f t="shared" si="323"/>
        <v>volta</v>
      </c>
      <c r="G6866" s="4">
        <v>4</v>
      </c>
      <c r="H6866" s="2" t="s">
        <v>675</v>
      </c>
      <c r="I6866" s="2" t="s">
        <v>564</v>
      </c>
      <c r="J6866" s="23" t="str">
        <f t="shared" si="321"/>
        <v>KANDANGO6803volta4</v>
      </c>
      <c r="K6866" s="32" t="str">
        <f t="shared" si="322"/>
        <v>TERMINAL TAGUATINGA NORTE/TAGUATINGA CENTRO/VIADUTO TAGUATINGA CENTRO/PISTÃO SUL</v>
      </c>
    </row>
    <row r="6867" spans="1:11" x14ac:dyDescent="0.2">
      <c r="A6867" s="2" t="s">
        <v>884</v>
      </c>
      <c r="B6867" s="2" t="s">
        <v>564</v>
      </c>
      <c r="C6867" s="4">
        <v>6803</v>
      </c>
      <c r="D6867" s="2" t="s">
        <v>86</v>
      </c>
      <c r="E6867" s="2" t="s">
        <v>469</v>
      </c>
      <c r="F6867" s="23" t="str">
        <f t="shared" si="323"/>
        <v>volta</v>
      </c>
      <c r="G6867" s="4">
        <v>5</v>
      </c>
      <c r="H6867" s="2" t="s">
        <v>677</v>
      </c>
      <c r="I6867" s="2" t="s">
        <v>564</v>
      </c>
      <c r="J6867" s="23" t="str">
        <f t="shared" si="321"/>
        <v>KANDANGO6803volta5</v>
      </c>
      <c r="K6867" s="32" t="str">
        <f t="shared" si="322"/>
        <v>TERMINAL TAGUATINGA NORTE/TAGUATINGA CENTRO/VIADUTO TAGUATINGA CENTRO/PISTÃO SUL/EPNB</v>
      </c>
    </row>
    <row r="6868" spans="1:11" x14ac:dyDescent="0.2">
      <c r="A6868" s="2" t="s">
        <v>884</v>
      </c>
      <c r="B6868" s="2" t="s">
        <v>564</v>
      </c>
      <c r="C6868" s="4">
        <v>6803</v>
      </c>
      <c r="D6868" s="2" t="s">
        <v>86</v>
      </c>
      <c r="E6868" s="2" t="s">
        <v>469</v>
      </c>
      <c r="F6868" s="23" t="str">
        <f t="shared" si="323"/>
        <v>volta</v>
      </c>
      <c r="G6868" s="4">
        <v>6</v>
      </c>
      <c r="H6868" s="2" t="s">
        <v>870</v>
      </c>
      <c r="I6868" s="2" t="s">
        <v>881</v>
      </c>
      <c r="J6868" s="23" t="str">
        <f t="shared" si="321"/>
        <v>KANDANGO6803volta6</v>
      </c>
      <c r="K6868" s="32" t="str">
        <f t="shared" si="322"/>
        <v>TERMINAL TAGUATINGA NORTE/TAGUATINGA CENTRO/VIADUTO TAGUATINGA CENTRO/PISTÃO SUL/EPNB/EPCT</v>
      </c>
    </row>
    <row r="6869" spans="1:11" x14ac:dyDescent="0.2">
      <c r="A6869" s="2" t="s">
        <v>884</v>
      </c>
      <c r="B6869" s="2" t="s">
        <v>564</v>
      </c>
      <c r="C6869" s="4">
        <v>6803</v>
      </c>
      <c r="D6869" s="2" t="s">
        <v>86</v>
      </c>
      <c r="E6869" s="2" t="s">
        <v>469</v>
      </c>
      <c r="F6869" s="23" t="str">
        <f t="shared" si="323"/>
        <v>volta</v>
      </c>
      <c r="G6869" s="4">
        <v>7</v>
      </c>
      <c r="H6869" s="2" t="s">
        <v>870</v>
      </c>
      <c r="I6869" s="2" t="s">
        <v>880</v>
      </c>
      <c r="J6869" s="23" t="str">
        <f t="shared" si="321"/>
        <v>KANDANGO6803volta7</v>
      </c>
      <c r="K6869" s="32" t="str">
        <f t="shared" si="322"/>
        <v>TERMINAL TAGUATINGA NORTE/TAGUATINGA CENTRO/VIADUTO TAGUATINGA CENTRO/PISTÃO SUL/EPNB/EPCT/EPCT</v>
      </c>
    </row>
    <row r="6870" spans="1:11" x14ac:dyDescent="0.2">
      <c r="A6870" s="2" t="s">
        <v>884</v>
      </c>
      <c r="B6870" s="2" t="s">
        <v>564</v>
      </c>
      <c r="C6870" s="4">
        <v>6803</v>
      </c>
      <c r="D6870" s="2" t="s">
        <v>86</v>
      </c>
      <c r="E6870" s="2" t="s">
        <v>469</v>
      </c>
      <c r="F6870" s="23" t="str">
        <f t="shared" si="323"/>
        <v>volta</v>
      </c>
      <c r="G6870" s="4">
        <v>8</v>
      </c>
      <c r="H6870" s="2" t="s">
        <v>809</v>
      </c>
      <c r="I6870" s="2" t="s">
        <v>810</v>
      </c>
      <c r="J6870" s="23" t="str">
        <f t="shared" si="321"/>
        <v>KANDANGO6803volta8</v>
      </c>
      <c r="K6870" s="32" t="str">
        <f t="shared" si="322"/>
        <v>TERMINAL TAGUATINGA NORTE/TAGUATINGA CENTRO/VIADUTO TAGUATINGA CENTRO/PISTÃO SUL/EPNB/EPCT/EPCT/BR-040</v>
      </c>
    </row>
    <row r="6871" spans="1:11" x14ac:dyDescent="0.2">
      <c r="A6871" s="2" t="s">
        <v>884</v>
      </c>
      <c r="B6871" s="2" t="s">
        <v>564</v>
      </c>
      <c r="C6871" s="4">
        <v>6803</v>
      </c>
      <c r="D6871" s="2" t="s">
        <v>86</v>
      </c>
      <c r="E6871" s="2" t="s">
        <v>469</v>
      </c>
      <c r="F6871" s="23" t="str">
        <f t="shared" si="323"/>
        <v>volta</v>
      </c>
      <c r="G6871" s="4">
        <v>9</v>
      </c>
      <c r="H6871" s="2" t="s">
        <v>809</v>
      </c>
      <c r="I6871" s="2" t="s">
        <v>842</v>
      </c>
      <c r="J6871" s="23" t="str">
        <f t="shared" si="321"/>
        <v>KANDANGO6803volta9</v>
      </c>
      <c r="K6871" s="32" t="str">
        <f t="shared" si="322"/>
        <v>TERMINAL TAGUATINGA NORTE/TAGUATINGA CENTRO/VIADUTO TAGUATINGA CENTRO/PISTÃO SUL/EPNB/EPCT/EPCT/BR-040/BR-040</v>
      </c>
    </row>
    <row r="6872" spans="1:11" x14ac:dyDescent="0.2">
      <c r="A6872" s="2" t="s">
        <v>884</v>
      </c>
      <c r="B6872" s="2" t="s">
        <v>564</v>
      </c>
      <c r="C6872" s="4">
        <v>6803</v>
      </c>
      <c r="D6872" s="2" t="s">
        <v>86</v>
      </c>
      <c r="E6872" s="2" t="s">
        <v>469</v>
      </c>
      <c r="F6872" s="23" t="str">
        <f t="shared" si="323"/>
        <v>volta</v>
      </c>
      <c r="G6872" s="4">
        <v>10</v>
      </c>
      <c r="H6872" s="2" t="s">
        <v>888</v>
      </c>
      <c r="I6872" s="2" t="s">
        <v>884</v>
      </c>
      <c r="J6872" s="23" t="str">
        <f t="shared" si="321"/>
        <v>KANDANGO6803volta10</v>
      </c>
      <c r="K6872" s="32" t="str">
        <f t="shared" si="322"/>
        <v>TERMINAL TAGUATINGA NORTE/TAGUATINGA CENTRO/VIADUTO TAGUATINGA CENTRO/PISTÃO SUL/EPNB/EPCT/EPCT/BR-040/BR-040/AVENIDA LUCENA RORIZ</v>
      </c>
    </row>
    <row r="6873" spans="1:11" x14ac:dyDescent="0.2">
      <c r="A6873" s="2" t="s">
        <v>884</v>
      </c>
      <c r="B6873" s="2" t="s">
        <v>564</v>
      </c>
      <c r="C6873" s="4">
        <v>6803</v>
      </c>
      <c r="D6873" s="2" t="s">
        <v>86</v>
      </c>
      <c r="E6873" s="2" t="s">
        <v>469</v>
      </c>
      <c r="F6873" s="23" t="str">
        <f t="shared" si="323"/>
        <v>volta</v>
      </c>
      <c r="G6873" s="4">
        <v>11</v>
      </c>
      <c r="H6873" s="2" t="s">
        <v>887</v>
      </c>
      <c r="I6873" s="2" t="s">
        <v>884</v>
      </c>
      <c r="J6873" s="23" t="str">
        <f t="shared" si="321"/>
        <v>KANDANGO6803volta11</v>
      </c>
      <c r="K6873" s="32" t="str">
        <f t="shared" si="322"/>
        <v>TERMINAL TAGUATINGA NORTE/TAGUATINGA CENTRO/VIADUTO TAGUATINGA CENTRO/PISTÃO SUL/EPNB/EPCT/EPCT/BR-040/BR-040/AVENIDA LUCENA RORIZ/AVENIDA 4</v>
      </c>
    </row>
    <row r="6874" spans="1:11" x14ac:dyDescent="0.2">
      <c r="A6874" s="2" t="s">
        <v>884</v>
      </c>
      <c r="B6874" s="2" t="s">
        <v>564</v>
      </c>
      <c r="C6874" s="4">
        <v>6803</v>
      </c>
      <c r="D6874" s="2" t="s">
        <v>86</v>
      </c>
      <c r="E6874" s="2" t="s">
        <v>469</v>
      </c>
      <c r="F6874" s="23" t="str">
        <f t="shared" si="323"/>
        <v>volta</v>
      </c>
      <c r="G6874" s="4">
        <v>12</v>
      </c>
      <c r="H6874" s="2" t="s">
        <v>886</v>
      </c>
      <c r="I6874" s="2" t="s">
        <v>884</v>
      </c>
      <c r="J6874" s="23" t="str">
        <f t="shared" si="321"/>
        <v>KANDANGO6803volta12</v>
      </c>
      <c r="K6874" s="32" t="str">
        <f t="shared" si="322"/>
        <v>TERMINAL TAGUATINGA NORTE/TAGUATINGA CENTRO/VIADUTO TAGUATINGA CENTRO/PISTÃO SUL/EPNB/EPCT/EPCT/BR-040/BR-040/AVENIDA LUCENA RORIZ/AVENIDA 4/RUA 274</v>
      </c>
    </row>
    <row r="6875" spans="1:11" x14ac:dyDescent="0.2">
      <c r="A6875" s="2" t="s">
        <v>884</v>
      </c>
      <c r="B6875" s="2" t="s">
        <v>564</v>
      </c>
      <c r="C6875" s="4">
        <v>6803</v>
      </c>
      <c r="D6875" s="2" t="s">
        <v>86</v>
      </c>
      <c r="E6875" s="2" t="s">
        <v>469</v>
      </c>
      <c r="F6875" s="23" t="str">
        <f t="shared" si="323"/>
        <v>volta</v>
      </c>
      <c r="G6875" s="4">
        <v>13</v>
      </c>
      <c r="H6875" s="2" t="s">
        <v>885</v>
      </c>
      <c r="I6875" s="2" t="s">
        <v>884</v>
      </c>
      <c r="J6875" s="23" t="str">
        <f t="shared" si="321"/>
        <v>KANDANGO6803volta13</v>
      </c>
      <c r="K6875" s="32" t="str">
        <f t="shared" si="322"/>
        <v>TERMINAL TAGUATINGA NORTE/TAGUATINGA CENTRO/VIADUTO TAGUATINGA CENTRO/PISTÃO SUL/EPNB/EPCT/EPCT/BR-040/BR-040/AVENIDA LUCENA RORIZ/AVENIDA 4/RUA 274/QUADRA 430</v>
      </c>
    </row>
    <row r="6876" spans="1:11" x14ac:dyDescent="0.2">
      <c r="A6876" s="2" t="s">
        <v>823</v>
      </c>
      <c r="B6876" s="2" t="s">
        <v>451</v>
      </c>
      <c r="C6876" s="4">
        <v>7001</v>
      </c>
      <c r="D6876" s="2" t="s">
        <v>80</v>
      </c>
      <c r="E6876" s="2" t="s">
        <v>452</v>
      </c>
      <c r="F6876" s="23" t="str">
        <f t="shared" si="323"/>
        <v>ida</v>
      </c>
      <c r="G6876" s="4">
        <v>1</v>
      </c>
      <c r="H6876" s="2" t="s">
        <v>897</v>
      </c>
      <c r="I6876" s="2" t="s">
        <v>823</v>
      </c>
      <c r="J6876" s="23" t="str">
        <f t="shared" si="321"/>
        <v>CT EXPRESSO7001ida1</v>
      </c>
      <c r="K6876" s="32" t="str">
        <f t="shared" si="322"/>
        <v>TERMINAL LUZIÂNIA</v>
      </c>
    </row>
    <row r="6877" spans="1:11" x14ac:dyDescent="0.2">
      <c r="A6877" s="2" t="s">
        <v>823</v>
      </c>
      <c r="B6877" s="2" t="s">
        <v>451</v>
      </c>
      <c r="C6877" s="4">
        <v>7001</v>
      </c>
      <c r="D6877" s="2" t="s">
        <v>80</v>
      </c>
      <c r="E6877" s="2" t="s">
        <v>452</v>
      </c>
      <c r="F6877" s="23" t="str">
        <f t="shared" si="323"/>
        <v>ida</v>
      </c>
      <c r="G6877" s="4">
        <v>2</v>
      </c>
      <c r="H6877" s="2" t="s">
        <v>898</v>
      </c>
      <c r="I6877" s="2" t="s">
        <v>823</v>
      </c>
      <c r="J6877" s="23" t="str">
        <f t="shared" si="321"/>
        <v>CT EXPRESSO7001ida2</v>
      </c>
      <c r="K6877" s="32" t="str">
        <f t="shared" si="322"/>
        <v>TERMINAL LUZIÂNIA/AVENIDA ÉZIO CARNEIRO</v>
      </c>
    </row>
    <row r="6878" spans="1:11" x14ac:dyDescent="0.2">
      <c r="A6878" s="2" t="s">
        <v>823</v>
      </c>
      <c r="B6878" s="2" t="s">
        <v>451</v>
      </c>
      <c r="C6878" s="4">
        <v>7001</v>
      </c>
      <c r="D6878" s="2" t="s">
        <v>80</v>
      </c>
      <c r="E6878" s="2" t="s">
        <v>452</v>
      </c>
      <c r="F6878" s="23" t="str">
        <f t="shared" si="323"/>
        <v>ida</v>
      </c>
      <c r="G6878" s="4">
        <v>3</v>
      </c>
      <c r="H6878" s="2" t="s">
        <v>899</v>
      </c>
      <c r="I6878" s="2" t="s">
        <v>823</v>
      </c>
      <c r="J6878" s="23" t="str">
        <f t="shared" si="321"/>
        <v>CT EXPRESSO7001ida3</v>
      </c>
      <c r="K6878" s="32" t="str">
        <f t="shared" si="322"/>
        <v>TERMINAL LUZIÂNIA/AVENIDA ÉZIO CARNEIRO/RUA JESUS MEIRELES</v>
      </c>
    </row>
    <row r="6879" spans="1:11" x14ac:dyDescent="0.2">
      <c r="A6879" s="2" t="s">
        <v>823</v>
      </c>
      <c r="B6879" s="2" t="s">
        <v>451</v>
      </c>
      <c r="C6879" s="4">
        <v>7001</v>
      </c>
      <c r="D6879" s="2" t="s">
        <v>80</v>
      </c>
      <c r="E6879" s="2" t="s">
        <v>452</v>
      </c>
      <c r="F6879" s="23" t="str">
        <f t="shared" si="323"/>
        <v>ida</v>
      </c>
      <c r="G6879" s="4">
        <v>4</v>
      </c>
      <c r="H6879" s="2" t="s">
        <v>900</v>
      </c>
      <c r="I6879" s="2" t="s">
        <v>823</v>
      </c>
      <c r="J6879" s="23" t="str">
        <f t="shared" si="321"/>
        <v>CT EXPRESSO7001ida4</v>
      </c>
      <c r="K6879" s="32" t="str">
        <f t="shared" si="322"/>
        <v>TERMINAL LUZIÂNIA/AVENIDA ÉZIO CARNEIRO/RUA JESUS MEIRELES/AVENIDA ALFREDO NASSER</v>
      </c>
    </row>
    <row r="6880" spans="1:11" x14ac:dyDescent="0.2">
      <c r="A6880" s="2" t="s">
        <v>823</v>
      </c>
      <c r="B6880" s="2" t="s">
        <v>451</v>
      </c>
      <c r="C6880" s="4">
        <v>7001</v>
      </c>
      <c r="D6880" s="2" t="s">
        <v>80</v>
      </c>
      <c r="E6880" s="2" t="s">
        <v>452</v>
      </c>
      <c r="F6880" s="23" t="str">
        <f t="shared" si="323"/>
        <v>ida</v>
      </c>
      <c r="G6880" s="4">
        <v>5</v>
      </c>
      <c r="H6880" s="2" t="s">
        <v>809</v>
      </c>
      <c r="I6880" s="2" t="s">
        <v>901</v>
      </c>
      <c r="J6880" s="23" t="str">
        <f t="shared" si="321"/>
        <v>CT EXPRESSO7001ida5</v>
      </c>
      <c r="K6880" s="32" t="str">
        <f t="shared" si="322"/>
        <v>TERMINAL LUZIÂNIA/AVENIDA ÉZIO CARNEIRO/RUA JESUS MEIRELES/AVENIDA ALFREDO NASSER/BR-040</v>
      </c>
    </row>
    <row r="6881" spans="1:11" x14ac:dyDescent="0.2">
      <c r="A6881" s="2" t="s">
        <v>823</v>
      </c>
      <c r="B6881" s="2" t="s">
        <v>451</v>
      </c>
      <c r="C6881" s="4">
        <v>7001</v>
      </c>
      <c r="D6881" s="2" t="s">
        <v>80</v>
      </c>
      <c r="E6881" s="2" t="s">
        <v>452</v>
      </c>
      <c r="F6881" s="23" t="str">
        <f t="shared" si="323"/>
        <v>ida</v>
      </c>
      <c r="G6881" s="4">
        <v>6</v>
      </c>
      <c r="H6881" s="2" t="s">
        <v>809</v>
      </c>
      <c r="I6881" s="2" t="s">
        <v>884</v>
      </c>
      <c r="J6881" s="23" t="str">
        <f t="shared" si="321"/>
        <v>CT EXPRESSO7001ida6</v>
      </c>
      <c r="K6881" s="32" t="str">
        <f t="shared" si="322"/>
        <v>TERMINAL LUZIÂNIA/AVENIDA ÉZIO CARNEIRO/RUA JESUS MEIRELES/AVENIDA ALFREDO NASSER/BR-040/BR-040</v>
      </c>
    </row>
    <row r="6882" spans="1:11" x14ac:dyDescent="0.2">
      <c r="A6882" s="2" t="s">
        <v>823</v>
      </c>
      <c r="B6882" s="2" t="s">
        <v>451</v>
      </c>
      <c r="C6882" s="4">
        <v>7001</v>
      </c>
      <c r="D6882" s="2" t="s">
        <v>80</v>
      </c>
      <c r="E6882" s="2" t="s">
        <v>452</v>
      </c>
      <c r="F6882" s="23" t="str">
        <f t="shared" si="323"/>
        <v>ida</v>
      </c>
      <c r="G6882" s="4">
        <v>7</v>
      </c>
      <c r="H6882" s="2" t="s">
        <v>809</v>
      </c>
      <c r="I6882" s="2" t="s">
        <v>842</v>
      </c>
      <c r="J6882" s="23" t="str">
        <f t="shared" si="321"/>
        <v>CT EXPRESSO7001ida7</v>
      </c>
      <c r="K6882" s="32" t="str">
        <f t="shared" si="322"/>
        <v>TERMINAL LUZIÂNIA/AVENIDA ÉZIO CARNEIRO/RUA JESUS MEIRELES/AVENIDA ALFREDO NASSER/BR-040/BR-040/BR-040</v>
      </c>
    </row>
    <row r="6883" spans="1:11" x14ac:dyDescent="0.2">
      <c r="A6883" s="2" t="s">
        <v>823</v>
      </c>
      <c r="B6883" s="2" t="s">
        <v>451</v>
      </c>
      <c r="C6883" s="4">
        <v>7001</v>
      </c>
      <c r="D6883" s="2" t="s">
        <v>80</v>
      </c>
      <c r="E6883" s="2" t="s">
        <v>452</v>
      </c>
      <c r="F6883" s="23" t="str">
        <f t="shared" si="323"/>
        <v>ida</v>
      </c>
      <c r="G6883" s="4">
        <v>8</v>
      </c>
      <c r="H6883" s="2" t="s">
        <v>809</v>
      </c>
      <c r="I6883" s="2" t="s">
        <v>810</v>
      </c>
      <c r="J6883" s="23" t="str">
        <f t="shared" si="321"/>
        <v>CT EXPRESSO7001ida8</v>
      </c>
      <c r="K6883" s="32" t="str">
        <f t="shared" si="322"/>
        <v>TERMINAL LUZIÂNIA/AVENIDA ÉZIO CARNEIRO/RUA JESUS MEIRELES/AVENIDA ALFREDO NASSER/BR-040/BR-040/BR-040/BR-040</v>
      </c>
    </row>
    <row r="6884" spans="1:11" x14ac:dyDescent="0.2">
      <c r="A6884" s="2" t="s">
        <v>823</v>
      </c>
      <c r="B6884" s="2" t="s">
        <v>451</v>
      </c>
      <c r="C6884" s="4">
        <v>7001</v>
      </c>
      <c r="D6884" s="2" t="s">
        <v>80</v>
      </c>
      <c r="E6884" s="2" t="s">
        <v>452</v>
      </c>
      <c r="F6884" s="23" t="str">
        <f t="shared" si="323"/>
        <v>ida</v>
      </c>
      <c r="G6884" s="4">
        <v>9</v>
      </c>
      <c r="H6884" s="2" t="s">
        <v>463</v>
      </c>
      <c r="I6884" s="2" t="s">
        <v>811</v>
      </c>
      <c r="J6884" s="23" t="str">
        <f t="shared" si="321"/>
        <v>CT EXPRESSO7001ida9</v>
      </c>
      <c r="K6884" s="32" t="str">
        <f t="shared" si="322"/>
        <v>TERMINAL LUZIÂNIA/AVENIDA ÉZIO CARNEIRO/RUA JESUS MEIRELES/AVENIDA ALFREDO NASSER/BR-040/BR-040/BR-040/BR-040/EPIA</v>
      </c>
    </row>
    <row r="6885" spans="1:11" x14ac:dyDescent="0.2">
      <c r="A6885" s="2" t="s">
        <v>823</v>
      </c>
      <c r="B6885" s="2" t="s">
        <v>451</v>
      </c>
      <c r="C6885" s="4">
        <v>7001</v>
      </c>
      <c r="D6885" s="2" t="s">
        <v>80</v>
      </c>
      <c r="E6885" s="2" t="s">
        <v>452</v>
      </c>
      <c r="F6885" s="23" t="str">
        <f t="shared" si="323"/>
        <v>ida</v>
      </c>
      <c r="G6885" s="4">
        <v>10</v>
      </c>
      <c r="H6885" s="2" t="s">
        <v>463</v>
      </c>
      <c r="I6885" s="2" t="s">
        <v>707</v>
      </c>
      <c r="J6885" s="23" t="str">
        <f t="shared" si="321"/>
        <v>CT EXPRESSO7001ida10</v>
      </c>
      <c r="K6885" s="32" t="str">
        <f t="shared" si="322"/>
        <v>TERMINAL LUZIÂNIA/AVENIDA ÉZIO CARNEIRO/RUA JESUS MEIRELES/AVENIDA ALFREDO NASSER/BR-040/BR-040/BR-040/BR-040/EPIA/EPIA</v>
      </c>
    </row>
    <row r="6886" spans="1:11" x14ac:dyDescent="0.2">
      <c r="A6886" s="2" t="s">
        <v>823</v>
      </c>
      <c r="B6886" s="2" t="s">
        <v>451</v>
      </c>
      <c r="C6886" s="4">
        <v>7001</v>
      </c>
      <c r="D6886" s="2" t="s">
        <v>80</v>
      </c>
      <c r="E6886" s="2" t="s">
        <v>452</v>
      </c>
      <c r="F6886" s="23" t="str">
        <f t="shared" si="323"/>
        <v>ida</v>
      </c>
      <c r="G6886" s="4">
        <v>11</v>
      </c>
      <c r="H6886" s="2" t="s">
        <v>503</v>
      </c>
      <c r="I6886" s="2" t="s">
        <v>504</v>
      </c>
      <c r="J6886" s="23" t="str">
        <f t="shared" si="321"/>
        <v>CT EXPRESSO7001ida11</v>
      </c>
      <c r="K6886" s="32" t="str">
        <f t="shared" si="322"/>
        <v>TERMINAL LUZIÂNIA/AVENIDA ÉZIO CARNEIRO/RUA JESUS MEIRELES/AVENIDA ALFREDO NASSER/BR-040/BR-040/BR-040/BR-040/EPIA/EPIA/EPGU - ZOOLÓGICO</v>
      </c>
    </row>
    <row r="6887" spans="1:11" x14ac:dyDescent="0.2">
      <c r="A6887" s="2" t="s">
        <v>823</v>
      </c>
      <c r="B6887" s="2" t="s">
        <v>451</v>
      </c>
      <c r="C6887" s="4">
        <v>7001</v>
      </c>
      <c r="D6887" s="2" t="s">
        <v>80</v>
      </c>
      <c r="E6887" s="2" t="s">
        <v>452</v>
      </c>
      <c r="F6887" s="23" t="str">
        <f t="shared" si="323"/>
        <v>ida</v>
      </c>
      <c r="G6887" s="4">
        <v>12</v>
      </c>
      <c r="H6887" s="2" t="s">
        <v>815</v>
      </c>
      <c r="I6887" s="2" t="s">
        <v>481</v>
      </c>
      <c r="J6887" s="23" t="str">
        <f t="shared" si="321"/>
        <v>CT EXPRESSO7001ida12</v>
      </c>
      <c r="K6887" s="32" t="str">
        <f t="shared" si="322"/>
        <v>TERMINAL LUZIÂNIA/AVENIDA ÉZIO CARNEIRO/RUA JESUS MEIRELES/AVENIDA ALFREDO NASSER/BR-040/BR-040/BR-040/BR-040/EPIA/EPIA/EPGU - ZOOLÓGICO/AVENIDA DAS NAÇÕES (VILA TELEBRASÍLIA)</v>
      </c>
    </row>
    <row r="6888" spans="1:11" x14ac:dyDescent="0.2">
      <c r="A6888" s="2" t="s">
        <v>823</v>
      </c>
      <c r="B6888" s="2" t="s">
        <v>451</v>
      </c>
      <c r="C6888" s="4">
        <v>7001</v>
      </c>
      <c r="D6888" s="2" t="s">
        <v>80</v>
      </c>
      <c r="E6888" s="2" t="s">
        <v>452</v>
      </c>
      <c r="F6888" s="23" t="str">
        <f t="shared" si="323"/>
        <v>ida</v>
      </c>
      <c r="G6888" s="4">
        <v>13</v>
      </c>
      <c r="H6888" s="2" t="s">
        <v>648</v>
      </c>
      <c r="I6888" s="2" t="s">
        <v>481</v>
      </c>
      <c r="J6888" s="23" t="str">
        <f t="shared" si="321"/>
        <v>CT EXPRESSO7001ida13</v>
      </c>
      <c r="K6888" s="32" t="str">
        <f t="shared" si="322"/>
        <v>TERMINAL LUZIÂNIA/AVENIDA ÉZIO CARNEIRO/RUA JESUS MEIRELES/AVENIDA ALFREDO NASSER/BR-040/BR-040/BR-040/BR-040/EPIA/EPIA/EPGU - ZOOLÓGICO/AVENIDA DAS NAÇÕES (VILA TELEBRASÍLIA)/EIXO W SUL</v>
      </c>
    </row>
    <row r="6889" spans="1:11" x14ac:dyDescent="0.2">
      <c r="A6889" s="2" t="s">
        <v>823</v>
      </c>
      <c r="B6889" s="2" t="s">
        <v>451</v>
      </c>
      <c r="C6889" s="4">
        <v>7001</v>
      </c>
      <c r="D6889" s="2" t="s">
        <v>80</v>
      </c>
      <c r="E6889" s="2" t="s">
        <v>452</v>
      </c>
      <c r="F6889" s="23" t="str">
        <f t="shared" si="323"/>
        <v>ida</v>
      </c>
      <c r="G6889" s="4">
        <v>14</v>
      </c>
      <c r="H6889" s="2" t="s">
        <v>483</v>
      </c>
      <c r="I6889" s="2" t="s">
        <v>481</v>
      </c>
      <c r="J6889" s="23" t="str">
        <f t="shared" si="321"/>
        <v>CT EXPRESSO7001ida14</v>
      </c>
      <c r="K6889" s="32" t="str">
        <f t="shared" si="322"/>
        <v>TERMINAL LUZIÂNIA/AVENIDA ÉZIO CARNEIRO/RUA JESUS MEIRELES/AVENIDA ALFREDO NASSER/BR-040/BR-040/BR-040/BR-040/EPIA/EPIA/EPGU - ZOOLÓGICO/AVENIDA DAS NAÇÕES (VILA TELEBRASÍLIA)/EIXO W SUL/RODOVIÁRIA PLANO PILOTO</v>
      </c>
    </row>
    <row r="6890" spans="1:11" x14ac:dyDescent="0.2">
      <c r="A6890" s="2" t="s">
        <v>823</v>
      </c>
      <c r="B6890" s="2" t="s">
        <v>451</v>
      </c>
      <c r="C6890" s="4">
        <v>7001</v>
      </c>
      <c r="D6890" s="2" t="s">
        <v>80</v>
      </c>
      <c r="E6890" s="2" t="s">
        <v>469</v>
      </c>
      <c r="F6890" s="23" t="str">
        <f t="shared" si="323"/>
        <v>volta</v>
      </c>
      <c r="G6890" s="4">
        <v>1</v>
      </c>
      <c r="H6890" s="2" t="s">
        <v>483</v>
      </c>
      <c r="I6890" s="2" t="s">
        <v>481</v>
      </c>
      <c r="J6890" s="23" t="str">
        <f t="shared" si="321"/>
        <v>CT EXPRESSO7001volta1</v>
      </c>
      <c r="K6890" s="32" t="str">
        <f t="shared" si="322"/>
        <v>RODOVIÁRIA PLANO PILOTO</v>
      </c>
    </row>
    <row r="6891" spans="1:11" x14ac:dyDescent="0.2">
      <c r="A6891" s="2" t="s">
        <v>823</v>
      </c>
      <c r="B6891" s="2" t="s">
        <v>451</v>
      </c>
      <c r="C6891" s="4">
        <v>7001</v>
      </c>
      <c r="D6891" s="2" t="s">
        <v>80</v>
      </c>
      <c r="E6891" s="2" t="s">
        <v>469</v>
      </c>
      <c r="F6891" s="23" t="str">
        <f t="shared" si="323"/>
        <v>volta</v>
      </c>
      <c r="G6891" s="4">
        <v>2</v>
      </c>
      <c r="H6891" s="2" t="s">
        <v>648</v>
      </c>
      <c r="I6891" s="2" t="s">
        <v>481</v>
      </c>
      <c r="J6891" s="23" t="str">
        <f t="shared" si="321"/>
        <v>CT EXPRESSO7001volta2</v>
      </c>
      <c r="K6891" s="32" t="str">
        <f t="shared" si="322"/>
        <v>RODOVIÁRIA PLANO PILOTO/EIXO W SUL</v>
      </c>
    </row>
    <row r="6892" spans="1:11" x14ac:dyDescent="0.2">
      <c r="A6892" s="2" t="s">
        <v>823</v>
      </c>
      <c r="B6892" s="2" t="s">
        <v>451</v>
      </c>
      <c r="C6892" s="4">
        <v>7001</v>
      </c>
      <c r="D6892" s="2" t="s">
        <v>80</v>
      </c>
      <c r="E6892" s="2" t="s">
        <v>469</v>
      </c>
      <c r="F6892" s="23" t="str">
        <f t="shared" si="323"/>
        <v>volta</v>
      </c>
      <c r="G6892" s="4">
        <v>3</v>
      </c>
      <c r="H6892" s="2" t="s">
        <v>815</v>
      </c>
      <c r="I6892" s="2" t="s">
        <v>481</v>
      </c>
      <c r="J6892" s="23" t="str">
        <f t="shared" si="321"/>
        <v>CT EXPRESSO7001volta3</v>
      </c>
      <c r="K6892" s="32" t="str">
        <f t="shared" si="322"/>
        <v>RODOVIÁRIA PLANO PILOTO/EIXO W SUL/AVENIDA DAS NAÇÕES (VILA TELEBRASÍLIA)</v>
      </c>
    </row>
    <row r="6893" spans="1:11" x14ac:dyDescent="0.2">
      <c r="A6893" s="2" t="s">
        <v>823</v>
      </c>
      <c r="B6893" s="2" t="s">
        <v>451</v>
      </c>
      <c r="C6893" s="4">
        <v>7001</v>
      </c>
      <c r="D6893" s="2" t="s">
        <v>80</v>
      </c>
      <c r="E6893" s="2" t="s">
        <v>469</v>
      </c>
      <c r="F6893" s="23" t="str">
        <f t="shared" si="323"/>
        <v>volta</v>
      </c>
      <c r="G6893" s="4">
        <v>4</v>
      </c>
      <c r="H6893" s="2" t="s">
        <v>503</v>
      </c>
      <c r="I6893" s="2" t="s">
        <v>504</v>
      </c>
      <c r="J6893" s="23" t="str">
        <f t="shared" si="321"/>
        <v>CT EXPRESSO7001volta4</v>
      </c>
      <c r="K6893" s="32" t="str">
        <f t="shared" si="322"/>
        <v>RODOVIÁRIA PLANO PILOTO/EIXO W SUL/AVENIDA DAS NAÇÕES (VILA TELEBRASÍLIA)/EPGU - ZOOLÓGICO</v>
      </c>
    </row>
    <row r="6894" spans="1:11" x14ac:dyDescent="0.2">
      <c r="A6894" s="2" t="s">
        <v>823</v>
      </c>
      <c r="B6894" s="2" t="s">
        <v>451</v>
      </c>
      <c r="C6894" s="4">
        <v>7001</v>
      </c>
      <c r="D6894" s="2" t="s">
        <v>80</v>
      </c>
      <c r="E6894" s="2" t="s">
        <v>469</v>
      </c>
      <c r="F6894" s="23" t="str">
        <f t="shared" si="323"/>
        <v>volta</v>
      </c>
      <c r="G6894" s="4">
        <v>5</v>
      </c>
      <c r="H6894" s="2" t="s">
        <v>463</v>
      </c>
      <c r="I6894" s="2" t="s">
        <v>707</v>
      </c>
      <c r="J6894" s="23" t="str">
        <f t="shared" si="321"/>
        <v>CT EXPRESSO7001volta5</v>
      </c>
      <c r="K6894" s="32" t="str">
        <f t="shared" si="322"/>
        <v>RODOVIÁRIA PLANO PILOTO/EIXO W SUL/AVENIDA DAS NAÇÕES (VILA TELEBRASÍLIA)/EPGU - ZOOLÓGICO/EPIA</v>
      </c>
    </row>
    <row r="6895" spans="1:11" x14ac:dyDescent="0.2">
      <c r="A6895" s="2" t="s">
        <v>823</v>
      </c>
      <c r="B6895" s="2" t="s">
        <v>451</v>
      </c>
      <c r="C6895" s="4">
        <v>7001</v>
      </c>
      <c r="D6895" s="2" t="s">
        <v>80</v>
      </c>
      <c r="E6895" s="2" t="s">
        <v>469</v>
      </c>
      <c r="F6895" s="23" t="str">
        <f t="shared" si="323"/>
        <v>volta</v>
      </c>
      <c r="G6895" s="4">
        <v>6</v>
      </c>
      <c r="H6895" s="2" t="s">
        <v>463</v>
      </c>
      <c r="I6895" s="2" t="s">
        <v>811</v>
      </c>
      <c r="J6895" s="23" t="str">
        <f t="shared" si="321"/>
        <v>CT EXPRESSO7001volta6</v>
      </c>
      <c r="K6895" s="32" t="str">
        <f t="shared" si="322"/>
        <v>RODOVIÁRIA PLANO PILOTO/EIXO W SUL/AVENIDA DAS NAÇÕES (VILA TELEBRASÍLIA)/EPGU - ZOOLÓGICO/EPIA/EPIA</v>
      </c>
    </row>
    <row r="6896" spans="1:11" x14ac:dyDescent="0.2">
      <c r="A6896" s="2" t="s">
        <v>823</v>
      </c>
      <c r="B6896" s="2" t="s">
        <v>451</v>
      </c>
      <c r="C6896" s="4">
        <v>7001</v>
      </c>
      <c r="D6896" s="2" t="s">
        <v>80</v>
      </c>
      <c r="E6896" s="2" t="s">
        <v>469</v>
      </c>
      <c r="F6896" s="23" t="str">
        <f t="shared" si="323"/>
        <v>volta</v>
      </c>
      <c r="G6896" s="4">
        <v>7</v>
      </c>
      <c r="H6896" s="2" t="s">
        <v>809</v>
      </c>
      <c r="I6896" s="2" t="s">
        <v>810</v>
      </c>
      <c r="J6896" s="23" t="str">
        <f t="shared" si="321"/>
        <v>CT EXPRESSO7001volta7</v>
      </c>
      <c r="K6896" s="32" t="str">
        <f t="shared" si="322"/>
        <v>RODOVIÁRIA PLANO PILOTO/EIXO W SUL/AVENIDA DAS NAÇÕES (VILA TELEBRASÍLIA)/EPGU - ZOOLÓGICO/EPIA/EPIA/BR-040</v>
      </c>
    </row>
    <row r="6897" spans="1:11" x14ac:dyDescent="0.2">
      <c r="A6897" s="2" t="s">
        <v>823</v>
      </c>
      <c r="B6897" s="2" t="s">
        <v>451</v>
      </c>
      <c r="C6897" s="4">
        <v>7001</v>
      </c>
      <c r="D6897" s="2" t="s">
        <v>80</v>
      </c>
      <c r="E6897" s="2" t="s">
        <v>469</v>
      </c>
      <c r="F6897" s="23" t="str">
        <f t="shared" si="323"/>
        <v>volta</v>
      </c>
      <c r="G6897" s="4">
        <v>8</v>
      </c>
      <c r="H6897" s="2" t="s">
        <v>809</v>
      </c>
      <c r="I6897" s="2" t="s">
        <v>842</v>
      </c>
      <c r="J6897" s="23" t="str">
        <f t="shared" si="321"/>
        <v>CT EXPRESSO7001volta8</v>
      </c>
      <c r="K6897" s="32" t="str">
        <f t="shared" si="322"/>
        <v>RODOVIÁRIA PLANO PILOTO/EIXO W SUL/AVENIDA DAS NAÇÕES (VILA TELEBRASÍLIA)/EPGU - ZOOLÓGICO/EPIA/EPIA/BR-040/BR-040</v>
      </c>
    </row>
    <row r="6898" spans="1:11" x14ac:dyDescent="0.2">
      <c r="A6898" s="2" t="s">
        <v>823</v>
      </c>
      <c r="B6898" s="2" t="s">
        <v>451</v>
      </c>
      <c r="C6898" s="4">
        <v>7001</v>
      </c>
      <c r="D6898" s="2" t="s">
        <v>80</v>
      </c>
      <c r="E6898" s="2" t="s">
        <v>469</v>
      </c>
      <c r="F6898" s="23" t="str">
        <f t="shared" si="323"/>
        <v>volta</v>
      </c>
      <c r="G6898" s="4">
        <v>9</v>
      </c>
      <c r="H6898" s="2" t="s">
        <v>809</v>
      </c>
      <c r="I6898" s="2" t="s">
        <v>884</v>
      </c>
      <c r="J6898" s="23" t="str">
        <f t="shared" si="321"/>
        <v>CT EXPRESSO7001volta9</v>
      </c>
      <c r="K6898" s="32" t="str">
        <f t="shared" si="322"/>
        <v>RODOVIÁRIA PLANO PILOTO/EIXO W SUL/AVENIDA DAS NAÇÕES (VILA TELEBRASÍLIA)/EPGU - ZOOLÓGICO/EPIA/EPIA/BR-040/BR-040/BR-040</v>
      </c>
    </row>
    <row r="6899" spans="1:11" x14ac:dyDescent="0.2">
      <c r="A6899" s="2" t="s">
        <v>823</v>
      </c>
      <c r="B6899" s="2" t="s">
        <v>451</v>
      </c>
      <c r="C6899" s="4">
        <v>7001</v>
      </c>
      <c r="D6899" s="2" t="s">
        <v>80</v>
      </c>
      <c r="E6899" s="2" t="s">
        <v>469</v>
      </c>
      <c r="F6899" s="23" t="str">
        <f t="shared" si="323"/>
        <v>volta</v>
      </c>
      <c r="G6899" s="4">
        <v>10</v>
      </c>
      <c r="H6899" s="2" t="s">
        <v>809</v>
      </c>
      <c r="I6899" s="2" t="s">
        <v>901</v>
      </c>
      <c r="J6899" s="23" t="str">
        <f t="shared" si="321"/>
        <v>CT EXPRESSO7001volta10</v>
      </c>
      <c r="K6899" s="32" t="str">
        <f t="shared" si="322"/>
        <v>RODOVIÁRIA PLANO PILOTO/EIXO W SUL/AVENIDA DAS NAÇÕES (VILA TELEBRASÍLIA)/EPGU - ZOOLÓGICO/EPIA/EPIA/BR-040/BR-040/BR-040/BR-040</v>
      </c>
    </row>
    <row r="6900" spans="1:11" x14ac:dyDescent="0.2">
      <c r="A6900" s="2" t="s">
        <v>823</v>
      </c>
      <c r="B6900" s="2" t="s">
        <v>451</v>
      </c>
      <c r="C6900" s="4">
        <v>7001</v>
      </c>
      <c r="D6900" s="2" t="s">
        <v>80</v>
      </c>
      <c r="E6900" s="2" t="s">
        <v>469</v>
      </c>
      <c r="F6900" s="23" t="str">
        <f t="shared" si="323"/>
        <v>volta</v>
      </c>
      <c r="G6900" s="4">
        <v>11</v>
      </c>
      <c r="H6900" s="2" t="s">
        <v>900</v>
      </c>
      <c r="I6900" s="2" t="s">
        <v>823</v>
      </c>
      <c r="J6900" s="23" t="str">
        <f t="shared" si="321"/>
        <v>CT EXPRESSO7001volta11</v>
      </c>
      <c r="K6900" s="32" t="str">
        <f t="shared" si="322"/>
        <v>RODOVIÁRIA PLANO PILOTO/EIXO W SUL/AVENIDA DAS NAÇÕES (VILA TELEBRASÍLIA)/EPGU - ZOOLÓGICO/EPIA/EPIA/BR-040/BR-040/BR-040/BR-040/AVENIDA ALFREDO NASSER</v>
      </c>
    </row>
    <row r="6901" spans="1:11" x14ac:dyDescent="0.2">
      <c r="A6901" s="2" t="s">
        <v>823</v>
      </c>
      <c r="B6901" s="2" t="s">
        <v>451</v>
      </c>
      <c r="C6901" s="4">
        <v>7001</v>
      </c>
      <c r="D6901" s="2" t="s">
        <v>80</v>
      </c>
      <c r="E6901" s="2" t="s">
        <v>469</v>
      </c>
      <c r="F6901" s="23" t="str">
        <f t="shared" si="323"/>
        <v>volta</v>
      </c>
      <c r="G6901" s="4">
        <v>12</v>
      </c>
      <c r="H6901" s="2" t="s">
        <v>899</v>
      </c>
      <c r="I6901" s="2" t="s">
        <v>823</v>
      </c>
      <c r="J6901" s="23" t="str">
        <f t="shared" si="321"/>
        <v>CT EXPRESSO7001volta12</v>
      </c>
      <c r="K6901" s="32" t="str">
        <f t="shared" si="322"/>
        <v>RODOVIÁRIA PLANO PILOTO/EIXO W SUL/AVENIDA DAS NAÇÕES (VILA TELEBRASÍLIA)/EPGU - ZOOLÓGICO/EPIA/EPIA/BR-040/BR-040/BR-040/BR-040/AVENIDA ALFREDO NASSER/RUA JESUS MEIRELES</v>
      </c>
    </row>
    <row r="6902" spans="1:11" x14ac:dyDescent="0.2">
      <c r="A6902" s="2" t="s">
        <v>823</v>
      </c>
      <c r="B6902" s="2" t="s">
        <v>451</v>
      </c>
      <c r="C6902" s="4">
        <v>7001</v>
      </c>
      <c r="D6902" s="2" t="s">
        <v>80</v>
      </c>
      <c r="E6902" s="2" t="s">
        <v>469</v>
      </c>
      <c r="F6902" s="23" t="str">
        <f t="shared" si="323"/>
        <v>volta</v>
      </c>
      <c r="G6902" s="4">
        <v>13</v>
      </c>
      <c r="H6902" s="2" t="s">
        <v>898</v>
      </c>
      <c r="I6902" s="2" t="s">
        <v>823</v>
      </c>
      <c r="J6902" s="23" t="str">
        <f t="shared" si="321"/>
        <v>CT EXPRESSO7001volta13</v>
      </c>
      <c r="K6902" s="32" t="str">
        <f t="shared" si="322"/>
        <v>RODOVIÁRIA PLANO PILOTO/EIXO W SUL/AVENIDA DAS NAÇÕES (VILA TELEBRASÍLIA)/EPGU - ZOOLÓGICO/EPIA/EPIA/BR-040/BR-040/BR-040/BR-040/AVENIDA ALFREDO NASSER/RUA JESUS MEIRELES/AVENIDA ÉZIO CARNEIRO</v>
      </c>
    </row>
    <row r="6903" spans="1:11" x14ac:dyDescent="0.2">
      <c r="A6903" s="2" t="s">
        <v>823</v>
      </c>
      <c r="B6903" s="2" t="s">
        <v>451</v>
      </c>
      <c r="C6903" s="4">
        <v>7001</v>
      </c>
      <c r="D6903" s="2" t="s">
        <v>80</v>
      </c>
      <c r="E6903" s="2" t="s">
        <v>469</v>
      </c>
      <c r="F6903" s="23" t="str">
        <f t="shared" si="323"/>
        <v>volta</v>
      </c>
      <c r="G6903" s="4">
        <v>14</v>
      </c>
      <c r="H6903" s="2" t="s">
        <v>897</v>
      </c>
      <c r="I6903" s="2" t="s">
        <v>823</v>
      </c>
      <c r="J6903" s="23" t="str">
        <f t="shared" si="321"/>
        <v>CT EXPRESSO7001volta14</v>
      </c>
      <c r="K6903" s="32" t="str">
        <f t="shared" si="322"/>
        <v>RODOVIÁRIA PLANO PILOTO/EIXO W SUL/AVENIDA DAS NAÇÕES (VILA TELEBRASÍLIA)/EPGU - ZOOLÓGICO/EPIA/EPIA/BR-040/BR-040/BR-040/BR-040/AVENIDA ALFREDO NASSER/RUA JESUS MEIRELES/AVENIDA ÉZIO CARNEIRO/TERMINAL LUZIÂNIA</v>
      </c>
    </row>
    <row r="6904" spans="1:11" x14ac:dyDescent="0.2">
      <c r="A6904" s="2" t="s">
        <v>823</v>
      </c>
      <c r="B6904" s="2" t="s">
        <v>451</v>
      </c>
      <c r="C6904" s="4">
        <v>7001</v>
      </c>
      <c r="D6904" s="2" t="s">
        <v>94</v>
      </c>
      <c r="E6904" s="2" t="s">
        <v>452</v>
      </c>
      <c r="F6904" s="23" t="str">
        <f t="shared" si="323"/>
        <v>ida</v>
      </c>
      <c r="G6904" s="4">
        <v>1</v>
      </c>
      <c r="H6904" s="2" t="s">
        <v>897</v>
      </c>
      <c r="I6904" s="2" t="s">
        <v>823</v>
      </c>
      <c r="J6904" s="23" t="str">
        <f t="shared" si="321"/>
        <v>UTB7001ida1</v>
      </c>
      <c r="K6904" s="32" t="str">
        <f t="shared" si="322"/>
        <v>TERMINAL LUZIÂNIA</v>
      </c>
    </row>
    <row r="6905" spans="1:11" x14ac:dyDescent="0.2">
      <c r="A6905" s="2" t="s">
        <v>823</v>
      </c>
      <c r="B6905" s="2" t="s">
        <v>451</v>
      </c>
      <c r="C6905" s="4">
        <v>7001</v>
      </c>
      <c r="D6905" s="2" t="s">
        <v>94</v>
      </c>
      <c r="E6905" s="2" t="s">
        <v>452</v>
      </c>
      <c r="F6905" s="23" t="str">
        <f t="shared" si="323"/>
        <v>ida</v>
      </c>
      <c r="G6905" s="4">
        <v>2</v>
      </c>
      <c r="H6905" s="2" t="s">
        <v>898</v>
      </c>
      <c r="I6905" s="2" t="s">
        <v>823</v>
      </c>
      <c r="J6905" s="23" t="str">
        <f t="shared" si="321"/>
        <v>UTB7001ida2</v>
      </c>
      <c r="K6905" s="32" t="str">
        <f t="shared" si="322"/>
        <v>TERMINAL LUZIÂNIA/AVENIDA ÉZIO CARNEIRO</v>
      </c>
    </row>
    <row r="6906" spans="1:11" x14ac:dyDescent="0.2">
      <c r="A6906" s="2" t="s">
        <v>823</v>
      </c>
      <c r="B6906" s="2" t="s">
        <v>451</v>
      </c>
      <c r="C6906" s="4">
        <v>7001</v>
      </c>
      <c r="D6906" s="2" t="s">
        <v>94</v>
      </c>
      <c r="E6906" s="2" t="s">
        <v>452</v>
      </c>
      <c r="F6906" s="23" t="str">
        <f t="shared" si="323"/>
        <v>ida</v>
      </c>
      <c r="G6906" s="4">
        <v>3</v>
      </c>
      <c r="H6906" s="2" t="s">
        <v>899</v>
      </c>
      <c r="I6906" s="2" t="s">
        <v>823</v>
      </c>
      <c r="J6906" s="23" t="str">
        <f t="shared" si="321"/>
        <v>UTB7001ida3</v>
      </c>
      <c r="K6906" s="32" t="str">
        <f t="shared" si="322"/>
        <v>TERMINAL LUZIÂNIA/AVENIDA ÉZIO CARNEIRO/RUA JESUS MEIRELES</v>
      </c>
    </row>
    <row r="6907" spans="1:11" x14ac:dyDescent="0.2">
      <c r="A6907" s="2" t="s">
        <v>823</v>
      </c>
      <c r="B6907" s="2" t="s">
        <v>451</v>
      </c>
      <c r="C6907" s="4">
        <v>7001</v>
      </c>
      <c r="D6907" s="2" t="s">
        <v>94</v>
      </c>
      <c r="E6907" s="2" t="s">
        <v>452</v>
      </c>
      <c r="F6907" s="23" t="str">
        <f t="shared" si="323"/>
        <v>ida</v>
      </c>
      <c r="G6907" s="4">
        <v>4</v>
      </c>
      <c r="H6907" s="2" t="s">
        <v>900</v>
      </c>
      <c r="I6907" s="2" t="s">
        <v>823</v>
      </c>
      <c r="J6907" s="23" t="str">
        <f t="shared" si="321"/>
        <v>UTB7001ida4</v>
      </c>
      <c r="K6907" s="32" t="str">
        <f t="shared" si="322"/>
        <v>TERMINAL LUZIÂNIA/AVENIDA ÉZIO CARNEIRO/RUA JESUS MEIRELES/AVENIDA ALFREDO NASSER</v>
      </c>
    </row>
    <row r="6908" spans="1:11" x14ac:dyDescent="0.2">
      <c r="A6908" s="2" t="s">
        <v>823</v>
      </c>
      <c r="B6908" s="2" t="s">
        <v>451</v>
      </c>
      <c r="C6908" s="4">
        <v>7001</v>
      </c>
      <c r="D6908" s="2" t="s">
        <v>94</v>
      </c>
      <c r="E6908" s="2" t="s">
        <v>452</v>
      </c>
      <c r="F6908" s="23" t="str">
        <f t="shared" si="323"/>
        <v>ida</v>
      </c>
      <c r="G6908" s="4">
        <v>5</v>
      </c>
      <c r="H6908" s="2" t="s">
        <v>809</v>
      </c>
      <c r="I6908" s="2" t="s">
        <v>901</v>
      </c>
      <c r="J6908" s="23" t="str">
        <f t="shared" si="321"/>
        <v>UTB7001ida5</v>
      </c>
      <c r="K6908" s="32" t="str">
        <f t="shared" si="322"/>
        <v>TERMINAL LUZIÂNIA/AVENIDA ÉZIO CARNEIRO/RUA JESUS MEIRELES/AVENIDA ALFREDO NASSER/BR-040</v>
      </c>
    </row>
    <row r="6909" spans="1:11" x14ac:dyDescent="0.2">
      <c r="A6909" s="2" t="s">
        <v>823</v>
      </c>
      <c r="B6909" s="2" t="s">
        <v>451</v>
      </c>
      <c r="C6909" s="4">
        <v>7001</v>
      </c>
      <c r="D6909" s="2" t="s">
        <v>94</v>
      </c>
      <c r="E6909" s="2" t="s">
        <v>452</v>
      </c>
      <c r="F6909" s="23" t="str">
        <f t="shared" si="323"/>
        <v>ida</v>
      </c>
      <c r="G6909" s="4">
        <v>6</v>
      </c>
      <c r="H6909" s="2" t="s">
        <v>809</v>
      </c>
      <c r="I6909" s="2" t="s">
        <v>884</v>
      </c>
      <c r="J6909" s="23" t="str">
        <f t="shared" si="321"/>
        <v>UTB7001ida6</v>
      </c>
      <c r="K6909" s="32" t="str">
        <f t="shared" si="322"/>
        <v>TERMINAL LUZIÂNIA/AVENIDA ÉZIO CARNEIRO/RUA JESUS MEIRELES/AVENIDA ALFREDO NASSER/BR-040/BR-040</v>
      </c>
    </row>
    <row r="6910" spans="1:11" x14ac:dyDescent="0.2">
      <c r="A6910" s="2" t="s">
        <v>823</v>
      </c>
      <c r="B6910" s="2" t="s">
        <v>451</v>
      </c>
      <c r="C6910" s="4">
        <v>7001</v>
      </c>
      <c r="D6910" s="2" t="s">
        <v>94</v>
      </c>
      <c r="E6910" s="2" t="s">
        <v>452</v>
      </c>
      <c r="F6910" s="23" t="str">
        <f t="shared" si="323"/>
        <v>ida</v>
      </c>
      <c r="G6910" s="4">
        <v>7</v>
      </c>
      <c r="H6910" s="2" t="s">
        <v>809</v>
      </c>
      <c r="I6910" s="2" t="s">
        <v>842</v>
      </c>
      <c r="J6910" s="23" t="str">
        <f t="shared" si="321"/>
        <v>UTB7001ida7</v>
      </c>
      <c r="K6910" s="32" t="str">
        <f t="shared" si="322"/>
        <v>TERMINAL LUZIÂNIA/AVENIDA ÉZIO CARNEIRO/RUA JESUS MEIRELES/AVENIDA ALFREDO NASSER/BR-040/BR-040/BR-040</v>
      </c>
    </row>
    <row r="6911" spans="1:11" x14ac:dyDescent="0.2">
      <c r="A6911" s="2" t="s">
        <v>823</v>
      </c>
      <c r="B6911" s="2" t="s">
        <v>451</v>
      </c>
      <c r="C6911" s="4">
        <v>7001</v>
      </c>
      <c r="D6911" s="2" t="s">
        <v>94</v>
      </c>
      <c r="E6911" s="2" t="s">
        <v>452</v>
      </c>
      <c r="F6911" s="23" t="str">
        <f t="shared" si="323"/>
        <v>ida</v>
      </c>
      <c r="G6911" s="4">
        <v>8</v>
      </c>
      <c r="H6911" s="2" t="s">
        <v>809</v>
      </c>
      <c r="I6911" s="2" t="s">
        <v>810</v>
      </c>
      <c r="J6911" s="23" t="str">
        <f t="shared" si="321"/>
        <v>UTB7001ida8</v>
      </c>
      <c r="K6911" s="32" t="str">
        <f t="shared" si="322"/>
        <v>TERMINAL LUZIÂNIA/AVENIDA ÉZIO CARNEIRO/RUA JESUS MEIRELES/AVENIDA ALFREDO NASSER/BR-040/BR-040/BR-040/BR-040</v>
      </c>
    </row>
    <row r="6912" spans="1:11" x14ac:dyDescent="0.2">
      <c r="A6912" s="2" t="s">
        <v>823</v>
      </c>
      <c r="B6912" s="2" t="s">
        <v>451</v>
      </c>
      <c r="C6912" s="4">
        <v>7001</v>
      </c>
      <c r="D6912" s="2" t="s">
        <v>94</v>
      </c>
      <c r="E6912" s="2" t="s">
        <v>452</v>
      </c>
      <c r="F6912" s="23" t="str">
        <f t="shared" si="323"/>
        <v>ida</v>
      </c>
      <c r="G6912" s="4">
        <v>9</v>
      </c>
      <c r="H6912" s="2" t="s">
        <v>463</v>
      </c>
      <c r="I6912" s="2" t="s">
        <v>811</v>
      </c>
      <c r="J6912" s="23" t="str">
        <f t="shared" si="321"/>
        <v>UTB7001ida9</v>
      </c>
      <c r="K6912" s="32" t="str">
        <f t="shared" si="322"/>
        <v>TERMINAL LUZIÂNIA/AVENIDA ÉZIO CARNEIRO/RUA JESUS MEIRELES/AVENIDA ALFREDO NASSER/BR-040/BR-040/BR-040/BR-040/EPIA</v>
      </c>
    </row>
    <row r="6913" spans="1:11" x14ac:dyDescent="0.2">
      <c r="A6913" s="2" t="s">
        <v>823</v>
      </c>
      <c r="B6913" s="2" t="s">
        <v>451</v>
      </c>
      <c r="C6913" s="4">
        <v>7001</v>
      </c>
      <c r="D6913" s="2" t="s">
        <v>94</v>
      </c>
      <c r="E6913" s="2" t="s">
        <v>452</v>
      </c>
      <c r="F6913" s="23" t="str">
        <f t="shared" si="323"/>
        <v>ida</v>
      </c>
      <c r="G6913" s="4">
        <v>10</v>
      </c>
      <c r="H6913" s="2" t="s">
        <v>463</v>
      </c>
      <c r="I6913" s="2" t="s">
        <v>707</v>
      </c>
      <c r="J6913" s="23" t="str">
        <f t="shared" si="321"/>
        <v>UTB7001ida10</v>
      </c>
      <c r="K6913" s="32" t="str">
        <f t="shared" si="322"/>
        <v>TERMINAL LUZIÂNIA/AVENIDA ÉZIO CARNEIRO/RUA JESUS MEIRELES/AVENIDA ALFREDO NASSER/BR-040/BR-040/BR-040/BR-040/EPIA/EPIA</v>
      </c>
    </row>
    <row r="6914" spans="1:11" x14ac:dyDescent="0.2">
      <c r="A6914" s="2" t="s">
        <v>823</v>
      </c>
      <c r="B6914" s="2" t="s">
        <v>451</v>
      </c>
      <c r="C6914" s="4">
        <v>7001</v>
      </c>
      <c r="D6914" s="2" t="s">
        <v>94</v>
      </c>
      <c r="E6914" s="2" t="s">
        <v>452</v>
      </c>
      <c r="F6914" s="23" t="str">
        <f t="shared" si="323"/>
        <v>ida</v>
      </c>
      <c r="G6914" s="4">
        <v>11</v>
      </c>
      <c r="H6914" s="2" t="s">
        <v>503</v>
      </c>
      <c r="I6914" s="2" t="s">
        <v>504</v>
      </c>
      <c r="J6914" s="23" t="str">
        <f t="shared" si="321"/>
        <v>UTB7001ida11</v>
      </c>
      <c r="K6914" s="32" t="str">
        <f t="shared" si="322"/>
        <v>TERMINAL LUZIÂNIA/AVENIDA ÉZIO CARNEIRO/RUA JESUS MEIRELES/AVENIDA ALFREDO NASSER/BR-040/BR-040/BR-040/BR-040/EPIA/EPIA/EPGU - ZOOLÓGICO</v>
      </c>
    </row>
    <row r="6915" spans="1:11" x14ac:dyDescent="0.2">
      <c r="A6915" s="2" t="s">
        <v>823</v>
      </c>
      <c r="B6915" s="2" t="s">
        <v>451</v>
      </c>
      <c r="C6915" s="4">
        <v>7001</v>
      </c>
      <c r="D6915" s="2" t="s">
        <v>94</v>
      </c>
      <c r="E6915" s="2" t="s">
        <v>452</v>
      </c>
      <c r="F6915" s="23" t="str">
        <f t="shared" si="323"/>
        <v>ida</v>
      </c>
      <c r="G6915" s="4">
        <v>12</v>
      </c>
      <c r="H6915" s="2" t="s">
        <v>815</v>
      </c>
      <c r="I6915" s="2" t="s">
        <v>481</v>
      </c>
      <c r="J6915" s="23" t="str">
        <f t="shared" ref="J6915:J6978" si="324">D6915&amp;C6915&amp;F6915&amp;G6915</f>
        <v>UTB7001ida12</v>
      </c>
      <c r="K6915" s="32" t="str">
        <f t="shared" ref="K6915:K6978" si="325">IF(G6915=1,H6915,K6914&amp;"/"&amp;H6915)</f>
        <v>TERMINAL LUZIÂNIA/AVENIDA ÉZIO CARNEIRO/RUA JESUS MEIRELES/AVENIDA ALFREDO NASSER/BR-040/BR-040/BR-040/BR-040/EPIA/EPIA/EPGU - ZOOLÓGICO/AVENIDA DAS NAÇÕES (VILA TELEBRASÍLIA)</v>
      </c>
    </row>
    <row r="6916" spans="1:11" x14ac:dyDescent="0.2">
      <c r="A6916" s="2" t="s">
        <v>823</v>
      </c>
      <c r="B6916" s="2" t="s">
        <v>451</v>
      </c>
      <c r="C6916" s="4">
        <v>7001</v>
      </c>
      <c r="D6916" s="2" t="s">
        <v>94</v>
      </c>
      <c r="E6916" s="2" t="s">
        <v>452</v>
      </c>
      <c r="F6916" s="23" t="str">
        <f t="shared" ref="F6916:F6979" si="326">IF(LEFT(E6916,3)="ida","ida","volta")</f>
        <v>ida</v>
      </c>
      <c r="G6916" s="4">
        <v>13</v>
      </c>
      <c r="H6916" s="2" t="s">
        <v>648</v>
      </c>
      <c r="I6916" s="2" t="s">
        <v>481</v>
      </c>
      <c r="J6916" s="23" t="str">
        <f t="shared" si="324"/>
        <v>UTB7001ida13</v>
      </c>
      <c r="K6916" s="32" t="str">
        <f t="shared" si="325"/>
        <v>TERMINAL LUZIÂNIA/AVENIDA ÉZIO CARNEIRO/RUA JESUS MEIRELES/AVENIDA ALFREDO NASSER/BR-040/BR-040/BR-040/BR-040/EPIA/EPIA/EPGU - ZOOLÓGICO/AVENIDA DAS NAÇÕES (VILA TELEBRASÍLIA)/EIXO W SUL</v>
      </c>
    </row>
    <row r="6917" spans="1:11" x14ac:dyDescent="0.2">
      <c r="A6917" s="2" t="s">
        <v>823</v>
      </c>
      <c r="B6917" s="2" t="s">
        <v>451</v>
      </c>
      <c r="C6917" s="4">
        <v>7001</v>
      </c>
      <c r="D6917" s="2" t="s">
        <v>94</v>
      </c>
      <c r="E6917" s="2" t="s">
        <v>452</v>
      </c>
      <c r="F6917" s="23" t="str">
        <f t="shared" si="326"/>
        <v>ida</v>
      </c>
      <c r="G6917" s="4">
        <v>14</v>
      </c>
      <c r="H6917" s="2" t="s">
        <v>483</v>
      </c>
      <c r="I6917" s="2" t="s">
        <v>481</v>
      </c>
      <c r="J6917" s="23" t="str">
        <f t="shared" si="324"/>
        <v>UTB7001ida14</v>
      </c>
      <c r="K6917" s="32" t="str">
        <f t="shared" si="325"/>
        <v>TERMINAL LUZIÂNIA/AVENIDA ÉZIO CARNEIRO/RUA JESUS MEIRELES/AVENIDA ALFREDO NASSER/BR-040/BR-040/BR-040/BR-040/EPIA/EPIA/EPGU - ZOOLÓGICO/AVENIDA DAS NAÇÕES (VILA TELEBRASÍLIA)/EIXO W SUL/RODOVIÁRIA PLANO PILOTO</v>
      </c>
    </row>
    <row r="6918" spans="1:11" x14ac:dyDescent="0.2">
      <c r="A6918" s="2" t="s">
        <v>823</v>
      </c>
      <c r="B6918" s="2" t="s">
        <v>451</v>
      </c>
      <c r="C6918" s="4">
        <v>7001</v>
      </c>
      <c r="D6918" s="2" t="s">
        <v>94</v>
      </c>
      <c r="E6918" s="2" t="s">
        <v>469</v>
      </c>
      <c r="F6918" s="23" t="str">
        <f t="shared" si="326"/>
        <v>volta</v>
      </c>
      <c r="G6918" s="4">
        <v>1</v>
      </c>
      <c r="H6918" s="2" t="s">
        <v>483</v>
      </c>
      <c r="I6918" s="2" t="s">
        <v>481</v>
      </c>
      <c r="J6918" s="23" t="str">
        <f t="shared" si="324"/>
        <v>UTB7001volta1</v>
      </c>
      <c r="K6918" s="32" t="str">
        <f t="shared" si="325"/>
        <v>RODOVIÁRIA PLANO PILOTO</v>
      </c>
    </row>
    <row r="6919" spans="1:11" x14ac:dyDescent="0.2">
      <c r="A6919" s="2" t="s">
        <v>823</v>
      </c>
      <c r="B6919" s="2" t="s">
        <v>451</v>
      </c>
      <c r="C6919" s="4">
        <v>7001</v>
      </c>
      <c r="D6919" s="2" t="s">
        <v>94</v>
      </c>
      <c r="E6919" s="2" t="s">
        <v>469</v>
      </c>
      <c r="F6919" s="23" t="str">
        <f t="shared" si="326"/>
        <v>volta</v>
      </c>
      <c r="G6919" s="4">
        <v>2</v>
      </c>
      <c r="H6919" s="2" t="s">
        <v>648</v>
      </c>
      <c r="I6919" s="2" t="s">
        <v>481</v>
      </c>
      <c r="J6919" s="23" t="str">
        <f t="shared" si="324"/>
        <v>UTB7001volta2</v>
      </c>
      <c r="K6919" s="32" t="str">
        <f t="shared" si="325"/>
        <v>RODOVIÁRIA PLANO PILOTO/EIXO W SUL</v>
      </c>
    </row>
    <row r="6920" spans="1:11" x14ac:dyDescent="0.2">
      <c r="A6920" s="2" t="s">
        <v>823</v>
      </c>
      <c r="B6920" s="2" t="s">
        <v>451</v>
      </c>
      <c r="C6920" s="4">
        <v>7001</v>
      </c>
      <c r="D6920" s="2" t="s">
        <v>94</v>
      </c>
      <c r="E6920" s="2" t="s">
        <v>469</v>
      </c>
      <c r="F6920" s="23" t="str">
        <f t="shared" si="326"/>
        <v>volta</v>
      </c>
      <c r="G6920" s="4">
        <v>3</v>
      </c>
      <c r="H6920" s="2" t="s">
        <v>815</v>
      </c>
      <c r="I6920" s="2" t="s">
        <v>481</v>
      </c>
      <c r="J6920" s="23" t="str">
        <f t="shared" si="324"/>
        <v>UTB7001volta3</v>
      </c>
      <c r="K6920" s="32" t="str">
        <f t="shared" si="325"/>
        <v>RODOVIÁRIA PLANO PILOTO/EIXO W SUL/AVENIDA DAS NAÇÕES (VILA TELEBRASÍLIA)</v>
      </c>
    </row>
    <row r="6921" spans="1:11" x14ac:dyDescent="0.2">
      <c r="A6921" s="2" t="s">
        <v>823</v>
      </c>
      <c r="B6921" s="2" t="s">
        <v>451</v>
      </c>
      <c r="C6921" s="4">
        <v>7001</v>
      </c>
      <c r="D6921" s="2" t="s">
        <v>94</v>
      </c>
      <c r="E6921" s="2" t="s">
        <v>469</v>
      </c>
      <c r="F6921" s="23" t="str">
        <f t="shared" si="326"/>
        <v>volta</v>
      </c>
      <c r="G6921" s="4">
        <v>4</v>
      </c>
      <c r="H6921" s="2" t="s">
        <v>503</v>
      </c>
      <c r="I6921" s="2" t="s">
        <v>504</v>
      </c>
      <c r="J6921" s="23" t="str">
        <f t="shared" si="324"/>
        <v>UTB7001volta4</v>
      </c>
      <c r="K6921" s="32" t="str">
        <f t="shared" si="325"/>
        <v>RODOVIÁRIA PLANO PILOTO/EIXO W SUL/AVENIDA DAS NAÇÕES (VILA TELEBRASÍLIA)/EPGU - ZOOLÓGICO</v>
      </c>
    </row>
    <row r="6922" spans="1:11" x14ac:dyDescent="0.2">
      <c r="A6922" s="2" t="s">
        <v>823</v>
      </c>
      <c r="B6922" s="2" t="s">
        <v>451</v>
      </c>
      <c r="C6922" s="4">
        <v>7001</v>
      </c>
      <c r="D6922" s="2" t="s">
        <v>94</v>
      </c>
      <c r="E6922" s="2" t="s">
        <v>469</v>
      </c>
      <c r="F6922" s="23" t="str">
        <f t="shared" si="326"/>
        <v>volta</v>
      </c>
      <c r="G6922" s="4">
        <v>5</v>
      </c>
      <c r="H6922" s="2" t="s">
        <v>463</v>
      </c>
      <c r="I6922" s="2" t="s">
        <v>707</v>
      </c>
      <c r="J6922" s="23" t="str">
        <f t="shared" si="324"/>
        <v>UTB7001volta5</v>
      </c>
      <c r="K6922" s="32" t="str">
        <f t="shared" si="325"/>
        <v>RODOVIÁRIA PLANO PILOTO/EIXO W SUL/AVENIDA DAS NAÇÕES (VILA TELEBRASÍLIA)/EPGU - ZOOLÓGICO/EPIA</v>
      </c>
    </row>
    <row r="6923" spans="1:11" x14ac:dyDescent="0.2">
      <c r="A6923" s="2" t="s">
        <v>823</v>
      </c>
      <c r="B6923" s="2" t="s">
        <v>451</v>
      </c>
      <c r="C6923" s="4">
        <v>7001</v>
      </c>
      <c r="D6923" s="2" t="s">
        <v>94</v>
      </c>
      <c r="E6923" s="2" t="s">
        <v>469</v>
      </c>
      <c r="F6923" s="23" t="str">
        <f t="shared" si="326"/>
        <v>volta</v>
      </c>
      <c r="G6923" s="4">
        <v>6</v>
      </c>
      <c r="H6923" s="2" t="s">
        <v>463</v>
      </c>
      <c r="I6923" s="2" t="s">
        <v>811</v>
      </c>
      <c r="J6923" s="23" t="str">
        <f t="shared" si="324"/>
        <v>UTB7001volta6</v>
      </c>
      <c r="K6923" s="32" t="str">
        <f t="shared" si="325"/>
        <v>RODOVIÁRIA PLANO PILOTO/EIXO W SUL/AVENIDA DAS NAÇÕES (VILA TELEBRASÍLIA)/EPGU - ZOOLÓGICO/EPIA/EPIA</v>
      </c>
    </row>
    <row r="6924" spans="1:11" x14ac:dyDescent="0.2">
      <c r="A6924" s="2" t="s">
        <v>823</v>
      </c>
      <c r="B6924" s="2" t="s">
        <v>451</v>
      </c>
      <c r="C6924" s="4">
        <v>7001</v>
      </c>
      <c r="D6924" s="2" t="s">
        <v>94</v>
      </c>
      <c r="E6924" s="2" t="s">
        <v>469</v>
      </c>
      <c r="F6924" s="23" t="str">
        <f t="shared" si="326"/>
        <v>volta</v>
      </c>
      <c r="G6924" s="4">
        <v>7</v>
      </c>
      <c r="H6924" s="2" t="s">
        <v>809</v>
      </c>
      <c r="I6924" s="2" t="s">
        <v>810</v>
      </c>
      <c r="J6924" s="23" t="str">
        <f t="shared" si="324"/>
        <v>UTB7001volta7</v>
      </c>
      <c r="K6924" s="32" t="str">
        <f t="shared" si="325"/>
        <v>RODOVIÁRIA PLANO PILOTO/EIXO W SUL/AVENIDA DAS NAÇÕES (VILA TELEBRASÍLIA)/EPGU - ZOOLÓGICO/EPIA/EPIA/BR-040</v>
      </c>
    </row>
    <row r="6925" spans="1:11" x14ac:dyDescent="0.2">
      <c r="A6925" s="2" t="s">
        <v>823</v>
      </c>
      <c r="B6925" s="2" t="s">
        <v>451</v>
      </c>
      <c r="C6925" s="4">
        <v>7001</v>
      </c>
      <c r="D6925" s="2" t="s">
        <v>94</v>
      </c>
      <c r="E6925" s="2" t="s">
        <v>469</v>
      </c>
      <c r="F6925" s="23" t="str">
        <f t="shared" si="326"/>
        <v>volta</v>
      </c>
      <c r="G6925" s="4">
        <v>8</v>
      </c>
      <c r="H6925" s="2" t="s">
        <v>809</v>
      </c>
      <c r="I6925" s="2" t="s">
        <v>842</v>
      </c>
      <c r="J6925" s="23" t="str">
        <f t="shared" si="324"/>
        <v>UTB7001volta8</v>
      </c>
      <c r="K6925" s="32" t="str">
        <f t="shared" si="325"/>
        <v>RODOVIÁRIA PLANO PILOTO/EIXO W SUL/AVENIDA DAS NAÇÕES (VILA TELEBRASÍLIA)/EPGU - ZOOLÓGICO/EPIA/EPIA/BR-040/BR-040</v>
      </c>
    </row>
    <row r="6926" spans="1:11" x14ac:dyDescent="0.2">
      <c r="A6926" s="2" t="s">
        <v>823</v>
      </c>
      <c r="B6926" s="2" t="s">
        <v>451</v>
      </c>
      <c r="C6926" s="4">
        <v>7001</v>
      </c>
      <c r="D6926" s="2" t="s">
        <v>94</v>
      </c>
      <c r="E6926" s="2" t="s">
        <v>469</v>
      </c>
      <c r="F6926" s="23" t="str">
        <f t="shared" si="326"/>
        <v>volta</v>
      </c>
      <c r="G6926" s="4">
        <v>9</v>
      </c>
      <c r="H6926" s="2" t="s">
        <v>809</v>
      </c>
      <c r="I6926" s="2" t="s">
        <v>884</v>
      </c>
      <c r="J6926" s="23" t="str">
        <f t="shared" si="324"/>
        <v>UTB7001volta9</v>
      </c>
      <c r="K6926" s="32" t="str">
        <f t="shared" si="325"/>
        <v>RODOVIÁRIA PLANO PILOTO/EIXO W SUL/AVENIDA DAS NAÇÕES (VILA TELEBRASÍLIA)/EPGU - ZOOLÓGICO/EPIA/EPIA/BR-040/BR-040/BR-040</v>
      </c>
    </row>
    <row r="6927" spans="1:11" x14ac:dyDescent="0.2">
      <c r="A6927" s="2" t="s">
        <v>823</v>
      </c>
      <c r="B6927" s="2" t="s">
        <v>451</v>
      </c>
      <c r="C6927" s="4">
        <v>7001</v>
      </c>
      <c r="D6927" s="2" t="s">
        <v>94</v>
      </c>
      <c r="E6927" s="2" t="s">
        <v>469</v>
      </c>
      <c r="F6927" s="23" t="str">
        <f t="shared" si="326"/>
        <v>volta</v>
      </c>
      <c r="G6927" s="4">
        <v>10</v>
      </c>
      <c r="H6927" s="2" t="s">
        <v>809</v>
      </c>
      <c r="I6927" s="2" t="s">
        <v>901</v>
      </c>
      <c r="J6927" s="23" t="str">
        <f t="shared" si="324"/>
        <v>UTB7001volta10</v>
      </c>
      <c r="K6927" s="32" t="str">
        <f t="shared" si="325"/>
        <v>RODOVIÁRIA PLANO PILOTO/EIXO W SUL/AVENIDA DAS NAÇÕES (VILA TELEBRASÍLIA)/EPGU - ZOOLÓGICO/EPIA/EPIA/BR-040/BR-040/BR-040/BR-040</v>
      </c>
    </row>
    <row r="6928" spans="1:11" x14ac:dyDescent="0.2">
      <c r="A6928" s="2" t="s">
        <v>823</v>
      </c>
      <c r="B6928" s="2" t="s">
        <v>451</v>
      </c>
      <c r="C6928" s="4">
        <v>7001</v>
      </c>
      <c r="D6928" s="2" t="s">
        <v>94</v>
      </c>
      <c r="E6928" s="2" t="s">
        <v>469</v>
      </c>
      <c r="F6928" s="23" t="str">
        <f t="shared" si="326"/>
        <v>volta</v>
      </c>
      <c r="G6928" s="4">
        <v>11</v>
      </c>
      <c r="H6928" s="2" t="s">
        <v>900</v>
      </c>
      <c r="I6928" s="2" t="s">
        <v>823</v>
      </c>
      <c r="J6928" s="23" t="str">
        <f t="shared" si="324"/>
        <v>UTB7001volta11</v>
      </c>
      <c r="K6928" s="32" t="str">
        <f t="shared" si="325"/>
        <v>RODOVIÁRIA PLANO PILOTO/EIXO W SUL/AVENIDA DAS NAÇÕES (VILA TELEBRASÍLIA)/EPGU - ZOOLÓGICO/EPIA/EPIA/BR-040/BR-040/BR-040/BR-040/AVENIDA ALFREDO NASSER</v>
      </c>
    </row>
    <row r="6929" spans="1:11" x14ac:dyDescent="0.2">
      <c r="A6929" s="2" t="s">
        <v>823</v>
      </c>
      <c r="B6929" s="2" t="s">
        <v>451</v>
      </c>
      <c r="C6929" s="4">
        <v>7001</v>
      </c>
      <c r="D6929" s="2" t="s">
        <v>94</v>
      </c>
      <c r="E6929" s="2" t="s">
        <v>469</v>
      </c>
      <c r="F6929" s="23" t="str">
        <f t="shared" si="326"/>
        <v>volta</v>
      </c>
      <c r="G6929" s="4">
        <v>12</v>
      </c>
      <c r="H6929" s="2" t="s">
        <v>899</v>
      </c>
      <c r="I6929" s="2" t="s">
        <v>823</v>
      </c>
      <c r="J6929" s="23" t="str">
        <f t="shared" si="324"/>
        <v>UTB7001volta12</v>
      </c>
      <c r="K6929" s="32" t="str">
        <f t="shared" si="325"/>
        <v>RODOVIÁRIA PLANO PILOTO/EIXO W SUL/AVENIDA DAS NAÇÕES (VILA TELEBRASÍLIA)/EPGU - ZOOLÓGICO/EPIA/EPIA/BR-040/BR-040/BR-040/BR-040/AVENIDA ALFREDO NASSER/RUA JESUS MEIRELES</v>
      </c>
    </row>
    <row r="6930" spans="1:11" x14ac:dyDescent="0.2">
      <c r="A6930" s="2" t="s">
        <v>823</v>
      </c>
      <c r="B6930" s="2" t="s">
        <v>451</v>
      </c>
      <c r="C6930" s="4">
        <v>7001</v>
      </c>
      <c r="D6930" s="2" t="s">
        <v>94</v>
      </c>
      <c r="E6930" s="2" t="s">
        <v>469</v>
      </c>
      <c r="F6930" s="23" t="str">
        <f t="shared" si="326"/>
        <v>volta</v>
      </c>
      <c r="G6930" s="4">
        <v>13</v>
      </c>
      <c r="H6930" s="2" t="s">
        <v>898</v>
      </c>
      <c r="I6930" s="2" t="s">
        <v>823</v>
      </c>
      <c r="J6930" s="23" t="str">
        <f t="shared" si="324"/>
        <v>UTB7001volta13</v>
      </c>
      <c r="K6930" s="32" t="str">
        <f t="shared" si="325"/>
        <v>RODOVIÁRIA PLANO PILOTO/EIXO W SUL/AVENIDA DAS NAÇÕES (VILA TELEBRASÍLIA)/EPGU - ZOOLÓGICO/EPIA/EPIA/BR-040/BR-040/BR-040/BR-040/AVENIDA ALFREDO NASSER/RUA JESUS MEIRELES/AVENIDA ÉZIO CARNEIRO</v>
      </c>
    </row>
    <row r="6931" spans="1:11" x14ac:dyDescent="0.2">
      <c r="A6931" s="2" t="s">
        <v>823</v>
      </c>
      <c r="B6931" s="2" t="s">
        <v>451</v>
      </c>
      <c r="C6931" s="4">
        <v>7001</v>
      </c>
      <c r="D6931" s="2" t="s">
        <v>94</v>
      </c>
      <c r="E6931" s="2" t="s">
        <v>469</v>
      </c>
      <c r="F6931" s="23" t="str">
        <f t="shared" si="326"/>
        <v>volta</v>
      </c>
      <c r="G6931" s="4">
        <v>14</v>
      </c>
      <c r="H6931" s="2" t="s">
        <v>897</v>
      </c>
      <c r="I6931" s="2" t="s">
        <v>823</v>
      </c>
      <c r="J6931" s="23" t="str">
        <f t="shared" si="324"/>
        <v>UTB7001volta14</v>
      </c>
      <c r="K6931" s="32" t="str">
        <f t="shared" si="325"/>
        <v>RODOVIÁRIA PLANO PILOTO/EIXO W SUL/AVENIDA DAS NAÇÕES (VILA TELEBRASÍLIA)/EPGU - ZOOLÓGICO/EPIA/EPIA/BR-040/BR-040/BR-040/BR-040/AVENIDA ALFREDO NASSER/RUA JESUS MEIRELES/AVENIDA ÉZIO CARNEIRO/TERMINAL LUZIÂNIA</v>
      </c>
    </row>
    <row r="6932" spans="1:11" x14ac:dyDescent="0.2">
      <c r="A6932" s="2" t="s">
        <v>823</v>
      </c>
      <c r="B6932" s="2" t="s">
        <v>451</v>
      </c>
      <c r="C6932" s="4">
        <v>7006</v>
      </c>
      <c r="D6932" s="2" t="s">
        <v>94</v>
      </c>
      <c r="E6932" s="2" t="s">
        <v>452</v>
      </c>
      <c r="F6932" s="23" t="str">
        <f t="shared" si="326"/>
        <v>ida</v>
      </c>
      <c r="G6932" s="4">
        <v>1</v>
      </c>
      <c r="H6932" s="2" t="s">
        <v>897</v>
      </c>
      <c r="I6932" s="2" t="s">
        <v>823</v>
      </c>
      <c r="J6932" s="23" t="str">
        <f t="shared" si="324"/>
        <v>UTB7006ida1</v>
      </c>
      <c r="K6932" s="32" t="str">
        <f t="shared" si="325"/>
        <v>TERMINAL LUZIÂNIA</v>
      </c>
    </row>
    <row r="6933" spans="1:11" x14ac:dyDescent="0.2">
      <c r="A6933" s="2" t="s">
        <v>823</v>
      </c>
      <c r="B6933" s="2" t="s">
        <v>451</v>
      </c>
      <c r="C6933" s="4">
        <v>7006</v>
      </c>
      <c r="D6933" s="2" t="s">
        <v>94</v>
      </c>
      <c r="E6933" s="2" t="s">
        <v>452</v>
      </c>
      <c r="F6933" s="23" t="str">
        <f t="shared" si="326"/>
        <v>ida</v>
      </c>
      <c r="G6933" s="4">
        <v>2</v>
      </c>
      <c r="H6933" s="2" t="s">
        <v>898</v>
      </c>
      <c r="I6933" s="2" t="s">
        <v>823</v>
      </c>
      <c r="J6933" s="23" t="str">
        <f t="shared" si="324"/>
        <v>UTB7006ida2</v>
      </c>
      <c r="K6933" s="32" t="str">
        <f t="shared" si="325"/>
        <v>TERMINAL LUZIÂNIA/AVENIDA ÉZIO CARNEIRO</v>
      </c>
    </row>
    <row r="6934" spans="1:11" x14ac:dyDescent="0.2">
      <c r="A6934" s="2" t="s">
        <v>823</v>
      </c>
      <c r="B6934" s="2" t="s">
        <v>451</v>
      </c>
      <c r="C6934" s="4">
        <v>7006</v>
      </c>
      <c r="D6934" s="2" t="s">
        <v>94</v>
      </c>
      <c r="E6934" s="2" t="s">
        <v>452</v>
      </c>
      <c r="F6934" s="23" t="str">
        <f t="shared" si="326"/>
        <v>ida</v>
      </c>
      <c r="G6934" s="4">
        <v>3</v>
      </c>
      <c r="H6934" s="2" t="s">
        <v>617</v>
      </c>
      <c r="I6934" s="2" t="s">
        <v>823</v>
      </c>
      <c r="J6934" s="23" t="str">
        <f t="shared" si="324"/>
        <v>UTB7006ida3</v>
      </c>
      <c r="K6934" s="32" t="str">
        <f t="shared" si="325"/>
        <v>TERMINAL LUZIÂNIA/AVENIDA ÉZIO CARNEIRO/AVENIDA CENTRAL</v>
      </c>
    </row>
    <row r="6935" spans="1:11" x14ac:dyDescent="0.2">
      <c r="A6935" s="2" t="s">
        <v>823</v>
      </c>
      <c r="B6935" s="2" t="s">
        <v>451</v>
      </c>
      <c r="C6935" s="4">
        <v>7006</v>
      </c>
      <c r="D6935" s="2" t="s">
        <v>94</v>
      </c>
      <c r="E6935" s="2" t="s">
        <v>452</v>
      </c>
      <c r="F6935" s="23" t="str">
        <f t="shared" si="326"/>
        <v>ida</v>
      </c>
      <c r="G6935" s="4">
        <v>4</v>
      </c>
      <c r="H6935" s="2" t="s">
        <v>902</v>
      </c>
      <c r="I6935" s="2" t="s">
        <v>823</v>
      </c>
      <c r="J6935" s="23" t="str">
        <f t="shared" si="324"/>
        <v>UTB7006ida4</v>
      </c>
      <c r="K6935" s="32" t="str">
        <f t="shared" si="325"/>
        <v>TERMINAL LUZIÂNIA/AVENIDA ÉZIO CARNEIRO/AVENIDA CENTRAL/RUA SANTISSÍMO SACRAMENTO</v>
      </c>
    </row>
    <row r="6936" spans="1:11" x14ac:dyDescent="0.2">
      <c r="A6936" s="2" t="s">
        <v>823</v>
      </c>
      <c r="B6936" s="2" t="s">
        <v>451</v>
      </c>
      <c r="C6936" s="4">
        <v>7006</v>
      </c>
      <c r="D6936" s="2" t="s">
        <v>94</v>
      </c>
      <c r="E6936" s="2" t="s">
        <v>452</v>
      </c>
      <c r="F6936" s="23" t="str">
        <f t="shared" si="326"/>
        <v>ida</v>
      </c>
      <c r="G6936" s="4">
        <v>5</v>
      </c>
      <c r="H6936" s="2" t="s">
        <v>903</v>
      </c>
      <c r="I6936" s="2" t="s">
        <v>823</v>
      </c>
      <c r="J6936" s="23" t="str">
        <f t="shared" si="324"/>
        <v>UTB7006ida5</v>
      </c>
      <c r="K6936" s="32" t="str">
        <f t="shared" si="325"/>
        <v>TERMINAL LUZIÂNIA/AVENIDA ÉZIO CARNEIRO/AVENIDA CENTRAL/RUA SANTISSÍMO SACRAMENTO/AVENIDA JOVENTINO RODRIGUES</v>
      </c>
    </row>
    <row r="6937" spans="1:11" x14ac:dyDescent="0.2">
      <c r="A6937" s="2" t="s">
        <v>823</v>
      </c>
      <c r="B6937" s="2" t="s">
        <v>451</v>
      </c>
      <c r="C6937" s="4">
        <v>7006</v>
      </c>
      <c r="D6937" s="2" t="s">
        <v>94</v>
      </c>
      <c r="E6937" s="2" t="s">
        <v>452</v>
      </c>
      <c r="F6937" s="23" t="str">
        <f t="shared" si="326"/>
        <v>ida</v>
      </c>
      <c r="G6937" s="4">
        <v>6</v>
      </c>
      <c r="H6937" s="2" t="s">
        <v>904</v>
      </c>
      <c r="I6937" s="2" t="s">
        <v>823</v>
      </c>
      <c r="J6937" s="23" t="str">
        <f t="shared" si="324"/>
        <v>UTB7006ida6</v>
      </c>
      <c r="K6937" s="32" t="str">
        <f t="shared" si="325"/>
        <v>TERMINAL LUZIÂNIA/AVENIDA ÉZIO CARNEIRO/AVENIDA CENTRAL/RUA SANTISSÍMO SACRAMENTO/AVENIDA JOVENTINO RODRIGUES/AVENIDA SARAH KUBITSCHEK (PARQUE ALVORADA)</v>
      </c>
    </row>
    <row r="6938" spans="1:11" x14ac:dyDescent="0.2">
      <c r="A6938" s="2" t="s">
        <v>823</v>
      </c>
      <c r="B6938" s="2" t="s">
        <v>451</v>
      </c>
      <c r="C6938" s="4">
        <v>7006</v>
      </c>
      <c r="D6938" s="2" t="s">
        <v>94</v>
      </c>
      <c r="E6938" s="2" t="s">
        <v>452</v>
      </c>
      <c r="F6938" s="23" t="str">
        <f t="shared" si="326"/>
        <v>ida</v>
      </c>
      <c r="G6938" s="4">
        <v>7</v>
      </c>
      <c r="H6938" s="2" t="s">
        <v>809</v>
      </c>
      <c r="I6938" s="2" t="s">
        <v>901</v>
      </c>
      <c r="J6938" s="23" t="str">
        <f t="shared" si="324"/>
        <v>UTB7006ida7</v>
      </c>
      <c r="K6938" s="32" t="str">
        <f t="shared" si="325"/>
        <v>TERMINAL LUZIÂNIA/AVENIDA ÉZIO CARNEIRO/AVENIDA CENTRAL/RUA SANTISSÍMO SACRAMENTO/AVENIDA JOVENTINO RODRIGUES/AVENIDA SARAH KUBITSCHEK (PARQUE ALVORADA)/BR-040</v>
      </c>
    </row>
    <row r="6939" spans="1:11" x14ac:dyDescent="0.2">
      <c r="A6939" s="2" t="s">
        <v>823</v>
      </c>
      <c r="B6939" s="2" t="s">
        <v>451</v>
      </c>
      <c r="C6939" s="4">
        <v>7006</v>
      </c>
      <c r="D6939" s="2" t="s">
        <v>94</v>
      </c>
      <c r="E6939" s="2" t="s">
        <v>452</v>
      </c>
      <c r="F6939" s="23" t="str">
        <f t="shared" si="326"/>
        <v>ida</v>
      </c>
      <c r="G6939" s="4">
        <v>8</v>
      </c>
      <c r="H6939" s="2" t="s">
        <v>809</v>
      </c>
      <c r="I6939" s="2" t="s">
        <v>884</v>
      </c>
      <c r="J6939" s="23" t="str">
        <f t="shared" si="324"/>
        <v>UTB7006ida8</v>
      </c>
      <c r="K6939" s="32" t="str">
        <f t="shared" si="325"/>
        <v>TERMINAL LUZIÂNIA/AVENIDA ÉZIO CARNEIRO/AVENIDA CENTRAL/RUA SANTISSÍMO SACRAMENTO/AVENIDA JOVENTINO RODRIGUES/AVENIDA SARAH KUBITSCHEK (PARQUE ALVORADA)/BR-040/BR-040</v>
      </c>
    </row>
    <row r="6940" spans="1:11" x14ac:dyDescent="0.2">
      <c r="A6940" s="2" t="s">
        <v>823</v>
      </c>
      <c r="B6940" s="2" t="s">
        <v>451</v>
      </c>
      <c r="C6940" s="4">
        <v>7006</v>
      </c>
      <c r="D6940" s="2" t="s">
        <v>94</v>
      </c>
      <c r="E6940" s="2" t="s">
        <v>452</v>
      </c>
      <c r="F6940" s="23" t="str">
        <f t="shared" si="326"/>
        <v>ida</v>
      </c>
      <c r="G6940" s="4">
        <v>9</v>
      </c>
      <c r="H6940" s="2" t="s">
        <v>809</v>
      </c>
      <c r="I6940" s="2" t="s">
        <v>842</v>
      </c>
      <c r="J6940" s="23" t="str">
        <f t="shared" si="324"/>
        <v>UTB7006ida9</v>
      </c>
      <c r="K6940" s="32" t="str">
        <f t="shared" si="325"/>
        <v>TERMINAL LUZIÂNIA/AVENIDA ÉZIO CARNEIRO/AVENIDA CENTRAL/RUA SANTISSÍMO SACRAMENTO/AVENIDA JOVENTINO RODRIGUES/AVENIDA SARAH KUBITSCHEK (PARQUE ALVORADA)/BR-040/BR-040/BR-040</v>
      </c>
    </row>
    <row r="6941" spans="1:11" x14ac:dyDescent="0.2">
      <c r="A6941" s="2" t="s">
        <v>823</v>
      </c>
      <c r="B6941" s="2" t="s">
        <v>451</v>
      </c>
      <c r="C6941" s="4">
        <v>7006</v>
      </c>
      <c r="D6941" s="2" t="s">
        <v>94</v>
      </c>
      <c r="E6941" s="2" t="s">
        <v>452</v>
      </c>
      <c r="F6941" s="23" t="str">
        <f t="shared" si="326"/>
        <v>ida</v>
      </c>
      <c r="G6941" s="4">
        <v>10</v>
      </c>
      <c r="H6941" s="2" t="s">
        <v>809</v>
      </c>
      <c r="I6941" s="2" t="s">
        <v>810</v>
      </c>
      <c r="J6941" s="23" t="str">
        <f t="shared" si="324"/>
        <v>UTB7006ida10</v>
      </c>
      <c r="K6941" s="32" t="str">
        <f t="shared" si="325"/>
        <v>TERMINAL LUZIÂNIA/AVENIDA ÉZIO CARNEIRO/AVENIDA CENTRAL/RUA SANTISSÍMO SACRAMENTO/AVENIDA JOVENTINO RODRIGUES/AVENIDA SARAH KUBITSCHEK (PARQUE ALVORADA)/BR-040/BR-040/BR-040/BR-040</v>
      </c>
    </row>
    <row r="6942" spans="1:11" x14ac:dyDescent="0.2">
      <c r="A6942" s="2" t="s">
        <v>823</v>
      </c>
      <c r="B6942" s="2" t="s">
        <v>451</v>
      </c>
      <c r="C6942" s="4">
        <v>7006</v>
      </c>
      <c r="D6942" s="2" t="s">
        <v>94</v>
      </c>
      <c r="E6942" s="2" t="s">
        <v>452</v>
      </c>
      <c r="F6942" s="23" t="str">
        <f t="shared" si="326"/>
        <v>ida</v>
      </c>
      <c r="G6942" s="4">
        <v>11</v>
      </c>
      <c r="H6942" s="2" t="s">
        <v>463</v>
      </c>
      <c r="I6942" s="2" t="s">
        <v>811</v>
      </c>
      <c r="J6942" s="23" t="str">
        <f t="shared" si="324"/>
        <v>UTB7006ida11</v>
      </c>
      <c r="K6942" s="32" t="str">
        <f t="shared" si="325"/>
        <v>TERMINAL LUZIÂNIA/AVENIDA ÉZIO CARNEIRO/AVENIDA CENTRAL/RUA SANTISSÍMO SACRAMENTO/AVENIDA JOVENTINO RODRIGUES/AVENIDA SARAH KUBITSCHEK (PARQUE ALVORADA)/BR-040/BR-040/BR-040/BR-040/EPIA</v>
      </c>
    </row>
    <row r="6943" spans="1:11" x14ac:dyDescent="0.2">
      <c r="A6943" s="2" t="s">
        <v>823</v>
      </c>
      <c r="B6943" s="2" t="s">
        <v>451</v>
      </c>
      <c r="C6943" s="4">
        <v>7006</v>
      </c>
      <c r="D6943" s="2" t="s">
        <v>94</v>
      </c>
      <c r="E6943" s="2" t="s">
        <v>452</v>
      </c>
      <c r="F6943" s="23" t="str">
        <f t="shared" si="326"/>
        <v>ida</v>
      </c>
      <c r="G6943" s="4">
        <v>12</v>
      </c>
      <c r="H6943" s="2" t="s">
        <v>463</v>
      </c>
      <c r="I6943" s="2" t="s">
        <v>707</v>
      </c>
      <c r="J6943" s="23" t="str">
        <f t="shared" si="324"/>
        <v>UTB7006ida12</v>
      </c>
      <c r="K6943" s="32" t="str">
        <f t="shared" si="325"/>
        <v>TERMINAL LUZIÂNIA/AVENIDA ÉZIO CARNEIRO/AVENIDA CENTRAL/RUA SANTISSÍMO SACRAMENTO/AVENIDA JOVENTINO RODRIGUES/AVENIDA SARAH KUBITSCHEK (PARQUE ALVORADA)/BR-040/BR-040/BR-040/BR-040/EPIA/EPIA</v>
      </c>
    </row>
    <row r="6944" spans="1:11" x14ac:dyDescent="0.2">
      <c r="A6944" s="2" t="s">
        <v>823</v>
      </c>
      <c r="B6944" s="2" t="s">
        <v>451</v>
      </c>
      <c r="C6944" s="4">
        <v>7006</v>
      </c>
      <c r="D6944" s="2" t="s">
        <v>94</v>
      </c>
      <c r="E6944" s="2" t="s">
        <v>452</v>
      </c>
      <c r="F6944" s="23" t="str">
        <f t="shared" si="326"/>
        <v>ida</v>
      </c>
      <c r="G6944" s="4">
        <v>13</v>
      </c>
      <c r="H6944" s="2" t="s">
        <v>503</v>
      </c>
      <c r="I6944" s="2" t="s">
        <v>504</v>
      </c>
      <c r="J6944" s="23" t="str">
        <f t="shared" si="324"/>
        <v>UTB7006ida13</v>
      </c>
      <c r="K6944" s="32" t="str">
        <f t="shared" si="325"/>
        <v>TERMINAL LUZIÂNIA/AVENIDA ÉZIO CARNEIRO/AVENIDA CENTRAL/RUA SANTISSÍMO SACRAMENTO/AVENIDA JOVENTINO RODRIGUES/AVENIDA SARAH KUBITSCHEK (PARQUE ALVORADA)/BR-040/BR-040/BR-040/BR-040/EPIA/EPIA/EPGU - ZOOLÓGICO</v>
      </c>
    </row>
    <row r="6945" spans="1:11" x14ac:dyDescent="0.2">
      <c r="A6945" s="2" t="s">
        <v>823</v>
      </c>
      <c r="B6945" s="2" t="s">
        <v>451</v>
      </c>
      <c r="C6945" s="4">
        <v>7006</v>
      </c>
      <c r="D6945" s="2" t="s">
        <v>94</v>
      </c>
      <c r="E6945" s="2" t="s">
        <v>452</v>
      </c>
      <c r="F6945" s="23" t="str">
        <f t="shared" si="326"/>
        <v>ida</v>
      </c>
      <c r="G6945" s="4">
        <v>14</v>
      </c>
      <c r="H6945" s="2" t="s">
        <v>815</v>
      </c>
      <c r="I6945" s="2" t="s">
        <v>481</v>
      </c>
      <c r="J6945" s="23" t="str">
        <f t="shared" si="324"/>
        <v>UTB7006ida14</v>
      </c>
      <c r="K6945" s="32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</v>
      </c>
    </row>
    <row r="6946" spans="1:11" x14ac:dyDescent="0.2">
      <c r="A6946" s="2" t="s">
        <v>823</v>
      </c>
      <c r="B6946" s="2" t="s">
        <v>451</v>
      </c>
      <c r="C6946" s="4">
        <v>7006</v>
      </c>
      <c r="D6946" s="2" t="s">
        <v>94</v>
      </c>
      <c r="E6946" s="2" t="s">
        <v>452</v>
      </c>
      <c r="F6946" s="23" t="str">
        <f t="shared" si="326"/>
        <v>ida</v>
      </c>
      <c r="G6946" s="4">
        <v>15</v>
      </c>
      <c r="H6946" s="2" t="s">
        <v>648</v>
      </c>
      <c r="I6946" s="2" t="s">
        <v>481</v>
      </c>
      <c r="J6946" s="23" t="str">
        <f t="shared" si="324"/>
        <v>UTB7006ida15</v>
      </c>
      <c r="K6946" s="32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TELEBRASÍLIA)/EIXO W SUL</v>
      </c>
    </row>
    <row r="6947" spans="1:11" x14ac:dyDescent="0.2">
      <c r="A6947" s="2" t="s">
        <v>823</v>
      </c>
      <c r="B6947" s="2" t="s">
        <v>451</v>
      </c>
      <c r="C6947" s="4">
        <v>7006</v>
      </c>
      <c r="D6947" s="2" t="s">
        <v>94</v>
      </c>
      <c r="E6947" s="2" t="s">
        <v>452</v>
      </c>
      <c r="F6947" s="23" t="str">
        <f t="shared" si="326"/>
        <v>ida</v>
      </c>
      <c r="G6947" s="4">
        <v>16</v>
      </c>
      <c r="H6947" s="2" t="s">
        <v>483</v>
      </c>
      <c r="I6947" s="2" t="s">
        <v>481</v>
      </c>
      <c r="J6947" s="23" t="str">
        <f t="shared" si="324"/>
        <v>UTB7006ida16</v>
      </c>
      <c r="K6947" s="32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6948" spans="1:11" x14ac:dyDescent="0.2">
      <c r="A6948" s="2" t="s">
        <v>823</v>
      </c>
      <c r="B6948" s="2" t="s">
        <v>451</v>
      </c>
      <c r="C6948" s="4">
        <v>7006</v>
      </c>
      <c r="D6948" s="2" t="s">
        <v>94</v>
      </c>
      <c r="E6948" s="2" t="s">
        <v>469</v>
      </c>
      <c r="F6948" s="23" t="str">
        <f t="shared" si="326"/>
        <v>volta</v>
      </c>
      <c r="G6948" s="4">
        <v>1</v>
      </c>
      <c r="H6948" s="2" t="s">
        <v>483</v>
      </c>
      <c r="I6948" s="2" t="s">
        <v>481</v>
      </c>
      <c r="J6948" s="23" t="str">
        <f t="shared" si="324"/>
        <v>UTB7006volta1</v>
      </c>
      <c r="K6948" s="32" t="str">
        <f t="shared" si="325"/>
        <v>RODOVIÁRIA PLANO PILOTO</v>
      </c>
    </row>
    <row r="6949" spans="1:11" x14ac:dyDescent="0.2">
      <c r="A6949" s="2" t="s">
        <v>823</v>
      </c>
      <c r="B6949" s="2" t="s">
        <v>451</v>
      </c>
      <c r="C6949" s="4">
        <v>7006</v>
      </c>
      <c r="D6949" s="2" t="s">
        <v>94</v>
      </c>
      <c r="E6949" s="2" t="s">
        <v>469</v>
      </c>
      <c r="F6949" s="23" t="str">
        <f t="shared" si="326"/>
        <v>volta</v>
      </c>
      <c r="G6949" s="4">
        <v>2</v>
      </c>
      <c r="H6949" s="2" t="s">
        <v>648</v>
      </c>
      <c r="I6949" s="2" t="s">
        <v>481</v>
      </c>
      <c r="J6949" s="23" t="str">
        <f t="shared" si="324"/>
        <v>UTB7006volta2</v>
      </c>
      <c r="K6949" s="32" t="str">
        <f t="shared" si="325"/>
        <v>RODOVIÁRIA PLANO PILOTO/EIXO W SUL</v>
      </c>
    </row>
    <row r="6950" spans="1:11" x14ac:dyDescent="0.2">
      <c r="A6950" s="2" t="s">
        <v>823</v>
      </c>
      <c r="B6950" s="2" t="s">
        <v>451</v>
      </c>
      <c r="C6950" s="4">
        <v>7006</v>
      </c>
      <c r="D6950" s="2" t="s">
        <v>94</v>
      </c>
      <c r="E6950" s="2" t="s">
        <v>469</v>
      </c>
      <c r="F6950" s="23" t="str">
        <f t="shared" si="326"/>
        <v>volta</v>
      </c>
      <c r="G6950" s="4">
        <v>3</v>
      </c>
      <c r="H6950" s="2" t="s">
        <v>815</v>
      </c>
      <c r="I6950" s="2" t="s">
        <v>481</v>
      </c>
      <c r="J6950" s="23" t="str">
        <f t="shared" si="324"/>
        <v>UTB7006volta3</v>
      </c>
      <c r="K6950" s="32" t="str">
        <f t="shared" si="325"/>
        <v>RODOVIÁRIA PLANO PILOTO/EIXO W SUL/AVENIDA DAS NAÇÕES (VILA TELEBRASÍLIA)</v>
      </c>
    </row>
    <row r="6951" spans="1:11" x14ac:dyDescent="0.2">
      <c r="A6951" s="2" t="s">
        <v>823</v>
      </c>
      <c r="B6951" s="2" t="s">
        <v>451</v>
      </c>
      <c r="C6951" s="4">
        <v>7006</v>
      </c>
      <c r="D6951" s="2" t="s">
        <v>94</v>
      </c>
      <c r="E6951" s="2" t="s">
        <v>469</v>
      </c>
      <c r="F6951" s="23" t="str">
        <f t="shared" si="326"/>
        <v>volta</v>
      </c>
      <c r="G6951" s="4">
        <v>4</v>
      </c>
      <c r="H6951" s="2" t="s">
        <v>503</v>
      </c>
      <c r="I6951" s="2" t="s">
        <v>504</v>
      </c>
      <c r="J6951" s="23" t="str">
        <f t="shared" si="324"/>
        <v>UTB7006volta4</v>
      </c>
      <c r="K6951" s="32" t="str">
        <f t="shared" si="325"/>
        <v>RODOVIÁRIA PLANO PILOTO/EIXO W SUL/AVENIDA DAS NAÇÕES (VILA TELEBRASÍLIA)/EPGU - ZOOLÓGICO</v>
      </c>
    </row>
    <row r="6952" spans="1:11" x14ac:dyDescent="0.2">
      <c r="A6952" s="2" t="s">
        <v>823</v>
      </c>
      <c r="B6952" s="2" t="s">
        <v>451</v>
      </c>
      <c r="C6952" s="4">
        <v>7006</v>
      </c>
      <c r="D6952" s="2" t="s">
        <v>94</v>
      </c>
      <c r="E6952" s="2" t="s">
        <v>469</v>
      </c>
      <c r="F6952" s="23" t="str">
        <f t="shared" si="326"/>
        <v>volta</v>
      </c>
      <c r="G6952" s="4">
        <v>5</v>
      </c>
      <c r="H6952" s="2" t="s">
        <v>463</v>
      </c>
      <c r="I6952" s="2" t="s">
        <v>707</v>
      </c>
      <c r="J6952" s="23" t="str">
        <f t="shared" si="324"/>
        <v>UTB7006volta5</v>
      </c>
      <c r="K6952" s="32" t="str">
        <f t="shared" si="325"/>
        <v>RODOVIÁRIA PLANO PILOTO/EIXO W SUL/AVENIDA DAS NAÇÕES (VILA TELEBRASÍLIA)/EPGU - ZOOLÓGICO/EPIA</v>
      </c>
    </row>
    <row r="6953" spans="1:11" x14ac:dyDescent="0.2">
      <c r="A6953" s="2" t="s">
        <v>823</v>
      </c>
      <c r="B6953" s="2" t="s">
        <v>451</v>
      </c>
      <c r="C6953" s="4">
        <v>7006</v>
      </c>
      <c r="D6953" s="2" t="s">
        <v>94</v>
      </c>
      <c r="E6953" s="2" t="s">
        <v>469</v>
      </c>
      <c r="F6953" s="23" t="str">
        <f t="shared" si="326"/>
        <v>volta</v>
      </c>
      <c r="G6953" s="4">
        <v>6</v>
      </c>
      <c r="H6953" s="2" t="s">
        <v>463</v>
      </c>
      <c r="I6953" s="2" t="s">
        <v>811</v>
      </c>
      <c r="J6953" s="23" t="str">
        <f t="shared" si="324"/>
        <v>UTB7006volta6</v>
      </c>
      <c r="K6953" s="32" t="str">
        <f t="shared" si="325"/>
        <v>RODOVIÁRIA PLANO PILOTO/EIXO W SUL/AVENIDA DAS NAÇÕES (VILA TELEBRASÍLIA)/EPGU - ZOOLÓGICO/EPIA/EPIA</v>
      </c>
    </row>
    <row r="6954" spans="1:11" x14ac:dyDescent="0.2">
      <c r="A6954" s="2" t="s">
        <v>823</v>
      </c>
      <c r="B6954" s="2" t="s">
        <v>451</v>
      </c>
      <c r="C6954" s="4">
        <v>7006</v>
      </c>
      <c r="D6954" s="2" t="s">
        <v>94</v>
      </c>
      <c r="E6954" s="2" t="s">
        <v>469</v>
      </c>
      <c r="F6954" s="23" t="str">
        <f t="shared" si="326"/>
        <v>volta</v>
      </c>
      <c r="G6954" s="4">
        <v>7</v>
      </c>
      <c r="H6954" s="2" t="s">
        <v>809</v>
      </c>
      <c r="I6954" s="2" t="s">
        <v>810</v>
      </c>
      <c r="J6954" s="23" t="str">
        <f t="shared" si="324"/>
        <v>UTB7006volta7</v>
      </c>
      <c r="K6954" s="32" t="str">
        <f t="shared" si="325"/>
        <v>RODOVIÁRIA PLANO PILOTO/EIXO W SUL/AVENIDA DAS NAÇÕES (VILA TELEBRASÍLIA)/EPGU - ZOOLÓGICO/EPIA/EPIA/BR-040</v>
      </c>
    </row>
    <row r="6955" spans="1:11" x14ac:dyDescent="0.2">
      <c r="A6955" s="2" t="s">
        <v>823</v>
      </c>
      <c r="B6955" s="2" t="s">
        <v>451</v>
      </c>
      <c r="C6955" s="4">
        <v>7006</v>
      </c>
      <c r="D6955" s="2" t="s">
        <v>94</v>
      </c>
      <c r="E6955" s="2" t="s">
        <v>469</v>
      </c>
      <c r="F6955" s="23" t="str">
        <f t="shared" si="326"/>
        <v>volta</v>
      </c>
      <c r="G6955" s="4">
        <v>8</v>
      </c>
      <c r="H6955" s="2" t="s">
        <v>809</v>
      </c>
      <c r="I6955" s="2" t="s">
        <v>842</v>
      </c>
      <c r="J6955" s="23" t="str">
        <f t="shared" si="324"/>
        <v>UTB7006volta8</v>
      </c>
      <c r="K6955" s="32" t="str">
        <f t="shared" si="325"/>
        <v>RODOVIÁRIA PLANO PILOTO/EIXO W SUL/AVENIDA DAS NAÇÕES (VILA TELEBRASÍLIA)/EPGU - ZOOLÓGICO/EPIA/EPIA/BR-040/BR-040</v>
      </c>
    </row>
    <row r="6956" spans="1:11" x14ac:dyDescent="0.2">
      <c r="A6956" s="2" t="s">
        <v>823</v>
      </c>
      <c r="B6956" s="2" t="s">
        <v>451</v>
      </c>
      <c r="C6956" s="4">
        <v>7006</v>
      </c>
      <c r="D6956" s="2" t="s">
        <v>94</v>
      </c>
      <c r="E6956" s="2" t="s">
        <v>469</v>
      </c>
      <c r="F6956" s="23" t="str">
        <f t="shared" si="326"/>
        <v>volta</v>
      </c>
      <c r="G6956" s="4">
        <v>9</v>
      </c>
      <c r="H6956" s="2" t="s">
        <v>809</v>
      </c>
      <c r="I6956" s="2" t="s">
        <v>884</v>
      </c>
      <c r="J6956" s="23" t="str">
        <f t="shared" si="324"/>
        <v>UTB7006volta9</v>
      </c>
      <c r="K6956" s="32" t="str">
        <f t="shared" si="325"/>
        <v>RODOVIÁRIA PLANO PILOTO/EIXO W SUL/AVENIDA DAS NAÇÕES (VILA TELEBRASÍLIA)/EPGU - ZOOLÓGICO/EPIA/EPIA/BR-040/BR-040/BR-040</v>
      </c>
    </row>
    <row r="6957" spans="1:11" x14ac:dyDescent="0.2">
      <c r="A6957" s="2" t="s">
        <v>823</v>
      </c>
      <c r="B6957" s="2" t="s">
        <v>451</v>
      </c>
      <c r="C6957" s="4">
        <v>7006</v>
      </c>
      <c r="D6957" s="2" t="s">
        <v>94</v>
      </c>
      <c r="E6957" s="2" t="s">
        <v>469</v>
      </c>
      <c r="F6957" s="23" t="str">
        <f t="shared" si="326"/>
        <v>volta</v>
      </c>
      <c r="G6957" s="4">
        <v>10</v>
      </c>
      <c r="H6957" s="2" t="s">
        <v>809</v>
      </c>
      <c r="I6957" s="2" t="s">
        <v>901</v>
      </c>
      <c r="J6957" s="23" t="str">
        <f t="shared" si="324"/>
        <v>UTB7006volta10</v>
      </c>
      <c r="K6957" s="32" t="str">
        <f t="shared" si="325"/>
        <v>RODOVIÁRIA PLANO PILOTO/EIXO W SUL/AVENIDA DAS NAÇÕES (VILA TELEBRASÍLIA)/EPGU - ZOOLÓGICO/EPIA/EPIA/BR-040/BR-040/BR-040/BR-040</v>
      </c>
    </row>
    <row r="6958" spans="1:11" x14ac:dyDescent="0.2">
      <c r="A6958" s="2" t="s">
        <v>823</v>
      </c>
      <c r="B6958" s="2" t="s">
        <v>451</v>
      </c>
      <c r="C6958" s="4">
        <v>7006</v>
      </c>
      <c r="D6958" s="2" t="s">
        <v>94</v>
      </c>
      <c r="E6958" s="2" t="s">
        <v>469</v>
      </c>
      <c r="F6958" s="23" t="str">
        <f t="shared" si="326"/>
        <v>volta</v>
      </c>
      <c r="G6958" s="4">
        <v>11</v>
      </c>
      <c r="H6958" s="2" t="s">
        <v>904</v>
      </c>
      <c r="I6958" s="2" t="s">
        <v>823</v>
      </c>
      <c r="J6958" s="23" t="str">
        <f t="shared" si="324"/>
        <v>UTB7006volta11</v>
      </c>
      <c r="K6958" s="32" t="str">
        <f t="shared" si="325"/>
        <v>RODOVIÁRIA PLANO PILOTO/EIXO W SUL/AVENIDA DAS NAÇÕES (VILA TELEBRASÍLIA)/EPGU - ZOOLÓGICO/EPIA/EPIA/BR-040/BR-040/BR-040/BR-040/AVENIDA SARAH KUBITSCHEK (PARQUE ALVORADA)</v>
      </c>
    </row>
    <row r="6959" spans="1:11" x14ac:dyDescent="0.2">
      <c r="A6959" s="2" t="s">
        <v>823</v>
      </c>
      <c r="B6959" s="2" t="s">
        <v>451</v>
      </c>
      <c r="C6959" s="4">
        <v>7006</v>
      </c>
      <c r="D6959" s="2" t="s">
        <v>94</v>
      </c>
      <c r="E6959" s="2" t="s">
        <v>469</v>
      </c>
      <c r="F6959" s="23" t="str">
        <f t="shared" si="326"/>
        <v>volta</v>
      </c>
      <c r="G6959" s="4">
        <v>12</v>
      </c>
      <c r="H6959" s="2" t="s">
        <v>903</v>
      </c>
      <c r="I6959" s="2" t="s">
        <v>823</v>
      </c>
      <c r="J6959" s="23" t="str">
        <f t="shared" si="324"/>
        <v>UTB7006volta12</v>
      </c>
      <c r="K6959" s="32" t="str">
        <f t="shared" si="325"/>
        <v>RODOVIÁRIA PLANO PILOTO/EIXO W SUL/AVENIDA DAS NAÇÕES (VILA TELEBRASÍLIA)/EPGU - ZOOLÓGICO/EPIA/EPIA/BR-040/BR-040/BR-040/BR-040/AVENIDA SARAH KUBITSCHEK (PARQUE ALVORADA)/AVENIDA JOVENTINO RODRIGUES</v>
      </c>
    </row>
    <row r="6960" spans="1:11" x14ac:dyDescent="0.2">
      <c r="A6960" s="2" t="s">
        <v>823</v>
      </c>
      <c r="B6960" s="2" t="s">
        <v>451</v>
      </c>
      <c r="C6960" s="4">
        <v>7006</v>
      </c>
      <c r="D6960" s="2" t="s">
        <v>94</v>
      </c>
      <c r="E6960" s="2" t="s">
        <v>469</v>
      </c>
      <c r="F6960" s="23" t="str">
        <f t="shared" si="326"/>
        <v>volta</v>
      </c>
      <c r="G6960" s="4">
        <v>13</v>
      </c>
      <c r="H6960" s="2" t="s">
        <v>902</v>
      </c>
      <c r="I6960" s="2" t="s">
        <v>823</v>
      </c>
      <c r="J6960" s="23" t="str">
        <f t="shared" si="324"/>
        <v>UTB7006volta13</v>
      </c>
      <c r="K6960" s="32" t="str">
        <f t="shared" si="325"/>
        <v>RODOVIÁRIA PLANO PILOTO/EIXO W SUL/AVENIDA DAS NAÇÕES (VILA TELEBRASÍLIA)/EPGU - ZOOLÓGICO/EPIA/EPIA/BR-040/BR-040/BR-040/BR-040/AVENIDA SARAH KUBITSCHEK (PARQUE ALVORADA)/AVENIDA JOVENTINO RODRIGUES/RUA SANTISSÍMO SACRAMENTO</v>
      </c>
    </row>
    <row r="6961" spans="1:11" x14ac:dyDescent="0.2">
      <c r="A6961" s="2" t="s">
        <v>823</v>
      </c>
      <c r="B6961" s="2" t="s">
        <v>451</v>
      </c>
      <c r="C6961" s="4">
        <v>7006</v>
      </c>
      <c r="D6961" s="2" t="s">
        <v>94</v>
      </c>
      <c r="E6961" s="2" t="s">
        <v>469</v>
      </c>
      <c r="F6961" s="23" t="str">
        <f t="shared" si="326"/>
        <v>volta</v>
      </c>
      <c r="G6961" s="4">
        <v>14</v>
      </c>
      <c r="H6961" s="2" t="s">
        <v>617</v>
      </c>
      <c r="I6961" s="2" t="s">
        <v>823</v>
      </c>
      <c r="J6961" s="23" t="str">
        <f t="shared" si="324"/>
        <v>UTB7006volta14</v>
      </c>
      <c r="K6961" s="32" t="str">
        <f t="shared" si="325"/>
        <v>RODOVIÁRIA PLANO PILOTO/EIXO W SUL/AVENIDA DAS NAÇÕES (VILA TELEBRASÍLIA)/EPGU - ZOOLÓGICO/EPIA/EPIA/BR-040/BR-040/BR-040/BR-040/AVENIDA SARAH KUBITSCHEK (PARQUE ALVORADA)/AVENIDA JOVENTINO RODRIGUES/RUA SANTISSÍMO SACRAMENTO/AVENIDA CENTRAL</v>
      </c>
    </row>
    <row r="6962" spans="1:11" x14ac:dyDescent="0.2">
      <c r="A6962" s="2" t="s">
        <v>823</v>
      </c>
      <c r="B6962" s="2" t="s">
        <v>451</v>
      </c>
      <c r="C6962" s="4">
        <v>7006</v>
      </c>
      <c r="D6962" s="2" t="s">
        <v>94</v>
      </c>
      <c r="E6962" s="2" t="s">
        <v>469</v>
      </c>
      <c r="F6962" s="23" t="str">
        <f t="shared" si="326"/>
        <v>volta</v>
      </c>
      <c r="G6962" s="4">
        <v>15</v>
      </c>
      <c r="H6962" s="2" t="s">
        <v>898</v>
      </c>
      <c r="I6962" s="2" t="s">
        <v>823</v>
      </c>
      <c r="J6962" s="23" t="str">
        <f t="shared" si="324"/>
        <v>UTB7006volta15</v>
      </c>
      <c r="K6962" s="32" t="str">
        <f t="shared" si="325"/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</v>
      </c>
    </row>
    <row r="6963" spans="1:11" x14ac:dyDescent="0.2">
      <c r="A6963" s="2" t="s">
        <v>823</v>
      </c>
      <c r="B6963" s="2" t="s">
        <v>451</v>
      </c>
      <c r="C6963" s="4">
        <v>7006</v>
      </c>
      <c r="D6963" s="2" t="s">
        <v>94</v>
      </c>
      <c r="E6963" s="2" t="s">
        <v>469</v>
      </c>
      <c r="F6963" s="23" t="str">
        <f t="shared" si="326"/>
        <v>volta</v>
      </c>
      <c r="G6963" s="4">
        <v>16</v>
      </c>
      <c r="H6963" s="2" t="s">
        <v>897</v>
      </c>
      <c r="I6963" s="2" t="s">
        <v>823</v>
      </c>
      <c r="J6963" s="23" t="str">
        <f t="shared" si="324"/>
        <v>UTB7006volta16</v>
      </c>
      <c r="K6963" s="32" t="str">
        <f t="shared" si="325"/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</v>
      </c>
    </row>
    <row r="6964" spans="1:11" x14ac:dyDescent="0.2">
      <c r="A6964" s="2" t="s">
        <v>823</v>
      </c>
      <c r="B6964" s="2" t="s">
        <v>451</v>
      </c>
      <c r="C6964" s="4">
        <v>7013</v>
      </c>
      <c r="D6964" s="2" t="s">
        <v>94</v>
      </c>
      <c r="E6964" s="2" t="s">
        <v>452</v>
      </c>
      <c r="F6964" s="23" t="str">
        <f t="shared" si="326"/>
        <v>ida</v>
      </c>
      <c r="G6964" s="4">
        <v>1</v>
      </c>
      <c r="H6964" s="2" t="s">
        <v>897</v>
      </c>
      <c r="I6964" s="2" t="s">
        <v>823</v>
      </c>
      <c r="J6964" s="23" t="str">
        <f t="shared" si="324"/>
        <v>UTB7013ida1</v>
      </c>
      <c r="K6964" s="32" t="str">
        <f t="shared" si="325"/>
        <v>TERMINAL LUZIÂNIA</v>
      </c>
    </row>
    <row r="6965" spans="1:11" x14ac:dyDescent="0.2">
      <c r="A6965" s="2" t="s">
        <v>823</v>
      </c>
      <c r="B6965" s="2" t="s">
        <v>451</v>
      </c>
      <c r="C6965" s="4">
        <v>7013</v>
      </c>
      <c r="D6965" s="2" t="s">
        <v>94</v>
      </c>
      <c r="E6965" s="2" t="s">
        <v>452</v>
      </c>
      <c r="F6965" s="23" t="str">
        <f t="shared" si="326"/>
        <v>ida</v>
      </c>
      <c r="G6965" s="4">
        <v>2</v>
      </c>
      <c r="H6965" s="2" t="s">
        <v>898</v>
      </c>
      <c r="I6965" s="2" t="s">
        <v>823</v>
      </c>
      <c r="J6965" s="23" t="str">
        <f t="shared" si="324"/>
        <v>UTB7013ida2</v>
      </c>
      <c r="K6965" s="32" t="str">
        <f t="shared" si="325"/>
        <v>TERMINAL LUZIÂNIA/AVENIDA ÉZIO CARNEIRO</v>
      </c>
    </row>
    <row r="6966" spans="1:11" x14ac:dyDescent="0.2">
      <c r="A6966" s="2" t="s">
        <v>823</v>
      </c>
      <c r="B6966" s="2" t="s">
        <v>451</v>
      </c>
      <c r="C6966" s="4">
        <v>7013</v>
      </c>
      <c r="D6966" s="2" t="s">
        <v>94</v>
      </c>
      <c r="E6966" s="2" t="s">
        <v>452</v>
      </c>
      <c r="F6966" s="23" t="str">
        <f t="shared" si="326"/>
        <v>ida</v>
      </c>
      <c r="G6966" s="4">
        <v>3</v>
      </c>
      <c r="H6966" s="2" t="s">
        <v>617</v>
      </c>
      <c r="I6966" s="2" t="s">
        <v>823</v>
      </c>
      <c r="J6966" s="23" t="str">
        <f t="shared" si="324"/>
        <v>UTB7013ida3</v>
      </c>
      <c r="K6966" s="32" t="str">
        <f t="shared" si="325"/>
        <v>TERMINAL LUZIÂNIA/AVENIDA ÉZIO CARNEIRO/AVENIDA CENTRAL</v>
      </c>
    </row>
    <row r="6967" spans="1:11" x14ac:dyDescent="0.2">
      <c r="A6967" s="2" t="s">
        <v>823</v>
      </c>
      <c r="B6967" s="2" t="s">
        <v>451</v>
      </c>
      <c r="C6967" s="4">
        <v>7013</v>
      </c>
      <c r="D6967" s="2" t="s">
        <v>94</v>
      </c>
      <c r="E6967" s="2" t="s">
        <v>452</v>
      </c>
      <c r="F6967" s="23" t="str">
        <f t="shared" si="326"/>
        <v>ida</v>
      </c>
      <c r="G6967" s="4">
        <v>4</v>
      </c>
      <c r="H6967" s="2" t="s">
        <v>902</v>
      </c>
      <c r="I6967" s="2" t="s">
        <v>823</v>
      </c>
      <c r="J6967" s="23" t="str">
        <f t="shared" si="324"/>
        <v>UTB7013ida4</v>
      </c>
      <c r="K6967" s="32" t="str">
        <f t="shared" si="325"/>
        <v>TERMINAL LUZIÂNIA/AVENIDA ÉZIO CARNEIRO/AVENIDA CENTRAL/RUA SANTISSÍMO SACRAMENTO</v>
      </c>
    </row>
    <row r="6968" spans="1:11" x14ac:dyDescent="0.2">
      <c r="A6968" s="2" t="s">
        <v>823</v>
      </c>
      <c r="B6968" s="2" t="s">
        <v>451</v>
      </c>
      <c r="C6968" s="4">
        <v>7013</v>
      </c>
      <c r="D6968" s="2" t="s">
        <v>94</v>
      </c>
      <c r="E6968" s="2" t="s">
        <v>452</v>
      </c>
      <c r="F6968" s="23" t="str">
        <f t="shared" si="326"/>
        <v>ida</v>
      </c>
      <c r="G6968" s="4">
        <v>5</v>
      </c>
      <c r="H6968" s="2" t="s">
        <v>903</v>
      </c>
      <c r="I6968" s="2" t="s">
        <v>823</v>
      </c>
      <c r="J6968" s="23" t="str">
        <f t="shared" si="324"/>
        <v>UTB7013ida5</v>
      </c>
      <c r="K6968" s="32" t="str">
        <f t="shared" si="325"/>
        <v>TERMINAL LUZIÂNIA/AVENIDA ÉZIO CARNEIRO/AVENIDA CENTRAL/RUA SANTISSÍMO SACRAMENTO/AVENIDA JOVENTINO RODRIGUES</v>
      </c>
    </row>
    <row r="6969" spans="1:11" x14ac:dyDescent="0.2">
      <c r="A6969" s="2" t="s">
        <v>823</v>
      </c>
      <c r="B6969" s="2" t="s">
        <v>451</v>
      </c>
      <c r="C6969" s="4">
        <v>7013</v>
      </c>
      <c r="D6969" s="2" t="s">
        <v>94</v>
      </c>
      <c r="E6969" s="2" t="s">
        <v>452</v>
      </c>
      <c r="F6969" s="23" t="str">
        <f t="shared" si="326"/>
        <v>ida</v>
      </c>
      <c r="G6969" s="4">
        <v>6</v>
      </c>
      <c r="H6969" s="2" t="s">
        <v>904</v>
      </c>
      <c r="I6969" s="2" t="s">
        <v>823</v>
      </c>
      <c r="J6969" s="23" t="str">
        <f t="shared" si="324"/>
        <v>UTB7013ida6</v>
      </c>
      <c r="K6969" s="32" t="str">
        <f t="shared" si="325"/>
        <v>TERMINAL LUZIÂNIA/AVENIDA ÉZIO CARNEIRO/AVENIDA CENTRAL/RUA SANTISSÍMO SACRAMENTO/AVENIDA JOVENTINO RODRIGUES/AVENIDA SARAH KUBITSCHEK (PARQUE ALVORADA)</v>
      </c>
    </row>
    <row r="6970" spans="1:11" x14ac:dyDescent="0.2">
      <c r="A6970" s="2" t="s">
        <v>823</v>
      </c>
      <c r="B6970" s="2" t="s">
        <v>451</v>
      </c>
      <c r="C6970" s="4">
        <v>7013</v>
      </c>
      <c r="D6970" s="2" t="s">
        <v>94</v>
      </c>
      <c r="E6970" s="2" t="s">
        <v>452</v>
      </c>
      <c r="F6970" s="23" t="str">
        <f t="shared" si="326"/>
        <v>ida</v>
      </c>
      <c r="G6970" s="4">
        <v>7</v>
      </c>
      <c r="H6970" s="2" t="s">
        <v>809</v>
      </c>
      <c r="I6970" s="2" t="s">
        <v>901</v>
      </c>
      <c r="J6970" s="23" t="str">
        <f t="shared" si="324"/>
        <v>UTB7013ida7</v>
      </c>
      <c r="K6970" s="32" t="str">
        <f t="shared" si="325"/>
        <v>TERMINAL LUZIÂNIA/AVENIDA ÉZIO CARNEIRO/AVENIDA CENTRAL/RUA SANTISSÍMO SACRAMENTO/AVENIDA JOVENTINO RODRIGUES/AVENIDA SARAH KUBITSCHEK (PARQUE ALVORADA)/BR-040</v>
      </c>
    </row>
    <row r="6971" spans="1:11" x14ac:dyDescent="0.2">
      <c r="A6971" s="2" t="s">
        <v>823</v>
      </c>
      <c r="B6971" s="2" t="s">
        <v>451</v>
      </c>
      <c r="C6971" s="4">
        <v>7013</v>
      </c>
      <c r="D6971" s="2" t="s">
        <v>94</v>
      </c>
      <c r="E6971" s="2" t="s">
        <v>452</v>
      </c>
      <c r="F6971" s="23" t="str">
        <f t="shared" si="326"/>
        <v>ida</v>
      </c>
      <c r="G6971" s="4">
        <v>8</v>
      </c>
      <c r="H6971" s="2" t="s">
        <v>809</v>
      </c>
      <c r="I6971" s="2" t="s">
        <v>884</v>
      </c>
      <c r="J6971" s="23" t="str">
        <f t="shared" si="324"/>
        <v>UTB7013ida8</v>
      </c>
      <c r="K6971" s="32" t="str">
        <f t="shared" si="325"/>
        <v>TERMINAL LUZIÂNIA/AVENIDA ÉZIO CARNEIRO/AVENIDA CENTRAL/RUA SANTISSÍMO SACRAMENTO/AVENIDA JOVENTINO RODRIGUES/AVENIDA SARAH KUBITSCHEK (PARQUE ALVORADA)/BR-040/BR-040</v>
      </c>
    </row>
    <row r="6972" spans="1:11" x14ac:dyDescent="0.2">
      <c r="A6972" s="2" t="s">
        <v>823</v>
      </c>
      <c r="B6972" s="2" t="s">
        <v>451</v>
      </c>
      <c r="C6972" s="4">
        <v>7013</v>
      </c>
      <c r="D6972" s="2" t="s">
        <v>94</v>
      </c>
      <c r="E6972" s="2" t="s">
        <v>452</v>
      </c>
      <c r="F6972" s="23" t="str">
        <f t="shared" si="326"/>
        <v>ida</v>
      </c>
      <c r="G6972" s="4">
        <v>9</v>
      </c>
      <c r="H6972" s="2" t="s">
        <v>809</v>
      </c>
      <c r="I6972" s="2" t="s">
        <v>842</v>
      </c>
      <c r="J6972" s="23" t="str">
        <f t="shared" si="324"/>
        <v>UTB7013ida9</v>
      </c>
      <c r="K6972" s="32" t="str">
        <f t="shared" si="325"/>
        <v>TERMINAL LUZIÂNIA/AVENIDA ÉZIO CARNEIRO/AVENIDA CENTRAL/RUA SANTISSÍMO SACRAMENTO/AVENIDA JOVENTINO RODRIGUES/AVENIDA SARAH KUBITSCHEK (PARQUE ALVORADA)/BR-040/BR-040/BR-040</v>
      </c>
    </row>
    <row r="6973" spans="1:11" x14ac:dyDescent="0.2">
      <c r="A6973" s="2" t="s">
        <v>823</v>
      </c>
      <c r="B6973" s="2" t="s">
        <v>451</v>
      </c>
      <c r="C6973" s="4">
        <v>7013</v>
      </c>
      <c r="D6973" s="2" t="s">
        <v>94</v>
      </c>
      <c r="E6973" s="2" t="s">
        <v>452</v>
      </c>
      <c r="F6973" s="23" t="str">
        <f t="shared" si="326"/>
        <v>ida</v>
      </c>
      <c r="G6973" s="4">
        <v>10</v>
      </c>
      <c r="H6973" s="2" t="s">
        <v>809</v>
      </c>
      <c r="I6973" s="2" t="s">
        <v>810</v>
      </c>
      <c r="J6973" s="23" t="str">
        <f t="shared" si="324"/>
        <v>UTB7013ida10</v>
      </c>
      <c r="K6973" s="32" t="str">
        <f t="shared" si="325"/>
        <v>TERMINAL LUZIÂNIA/AVENIDA ÉZIO CARNEIRO/AVENIDA CENTRAL/RUA SANTISSÍMO SACRAMENTO/AVENIDA JOVENTINO RODRIGUES/AVENIDA SARAH KUBITSCHEK (PARQUE ALVORADA)/BR-040/BR-040/BR-040/BR-040</v>
      </c>
    </row>
    <row r="6974" spans="1:11" x14ac:dyDescent="0.2">
      <c r="A6974" s="2" t="s">
        <v>823</v>
      </c>
      <c r="B6974" s="2" t="s">
        <v>451</v>
      </c>
      <c r="C6974" s="4">
        <v>7013</v>
      </c>
      <c r="D6974" s="2" t="s">
        <v>94</v>
      </c>
      <c r="E6974" s="2" t="s">
        <v>452</v>
      </c>
      <c r="F6974" s="23" t="str">
        <f t="shared" si="326"/>
        <v>ida</v>
      </c>
      <c r="G6974" s="4">
        <v>11</v>
      </c>
      <c r="H6974" s="2" t="s">
        <v>463</v>
      </c>
      <c r="I6974" s="2" t="s">
        <v>811</v>
      </c>
      <c r="J6974" s="23" t="str">
        <f t="shared" si="324"/>
        <v>UTB7013ida11</v>
      </c>
      <c r="K6974" s="32" t="str">
        <f t="shared" si="325"/>
        <v>TERMINAL LUZIÂNIA/AVENIDA ÉZIO CARNEIRO/AVENIDA CENTRAL/RUA SANTISSÍMO SACRAMENTO/AVENIDA JOVENTINO RODRIGUES/AVENIDA SARAH KUBITSCHEK (PARQUE ALVORADA)/BR-040/BR-040/BR-040/BR-040/EPIA</v>
      </c>
    </row>
    <row r="6975" spans="1:11" x14ac:dyDescent="0.2">
      <c r="A6975" s="2" t="s">
        <v>823</v>
      </c>
      <c r="B6975" s="2" t="s">
        <v>451</v>
      </c>
      <c r="C6975" s="4">
        <v>7013</v>
      </c>
      <c r="D6975" s="2" t="s">
        <v>94</v>
      </c>
      <c r="E6975" s="2" t="s">
        <v>452</v>
      </c>
      <c r="F6975" s="23" t="str">
        <f t="shared" si="326"/>
        <v>ida</v>
      </c>
      <c r="G6975" s="4">
        <v>12</v>
      </c>
      <c r="H6975" s="2" t="s">
        <v>463</v>
      </c>
      <c r="I6975" s="2" t="s">
        <v>707</v>
      </c>
      <c r="J6975" s="23" t="str">
        <f t="shared" si="324"/>
        <v>UTB7013ida12</v>
      </c>
      <c r="K6975" s="32" t="str">
        <f t="shared" si="325"/>
        <v>TERMINAL LUZIÂNIA/AVENIDA ÉZIO CARNEIRO/AVENIDA CENTRAL/RUA SANTISSÍMO SACRAMENTO/AVENIDA JOVENTINO RODRIGUES/AVENIDA SARAH KUBITSCHEK (PARQUE ALVORADA)/BR-040/BR-040/BR-040/BR-040/EPIA/EPIA</v>
      </c>
    </row>
    <row r="6976" spans="1:11" x14ac:dyDescent="0.2">
      <c r="A6976" s="2" t="s">
        <v>823</v>
      </c>
      <c r="B6976" s="2" t="s">
        <v>451</v>
      </c>
      <c r="C6976" s="4">
        <v>7013</v>
      </c>
      <c r="D6976" s="2" t="s">
        <v>94</v>
      </c>
      <c r="E6976" s="2" t="s">
        <v>452</v>
      </c>
      <c r="F6976" s="23" t="str">
        <f t="shared" si="326"/>
        <v>ida</v>
      </c>
      <c r="G6976" s="4">
        <v>13</v>
      </c>
      <c r="H6976" s="2" t="s">
        <v>503</v>
      </c>
      <c r="I6976" s="2" t="s">
        <v>504</v>
      </c>
      <c r="J6976" s="23" t="str">
        <f t="shared" si="324"/>
        <v>UTB7013ida13</v>
      </c>
      <c r="K6976" s="32" t="str">
        <f t="shared" si="325"/>
        <v>TERMINAL LUZIÂNIA/AVENIDA ÉZIO CARNEIRO/AVENIDA CENTRAL/RUA SANTISSÍMO SACRAMENTO/AVENIDA JOVENTINO RODRIGUES/AVENIDA SARAH KUBITSCHEK (PARQUE ALVORADA)/BR-040/BR-040/BR-040/BR-040/EPIA/EPIA/EPGU - ZOOLÓGICO</v>
      </c>
    </row>
    <row r="6977" spans="1:11" x14ac:dyDescent="0.2">
      <c r="A6977" s="2" t="s">
        <v>823</v>
      </c>
      <c r="B6977" s="2" t="s">
        <v>451</v>
      </c>
      <c r="C6977" s="4">
        <v>7013</v>
      </c>
      <c r="D6977" s="2" t="s">
        <v>94</v>
      </c>
      <c r="E6977" s="2" t="s">
        <v>452</v>
      </c>
      <c r="F6977" s="23" t="str">
        <f t="shared" si="326"/>
        <v>ida</v>
      </c>
      <c r="G6977" s="4">
        <v>14</v>
      </c>
      <c r="H6977" s="2" t="s">
        <v>815</v>
      </c>
      <c r="I6977" s="2" t="s">
        <v>481</v>
      </c>
      <c r="J6977" s="23" t="str">
        <f t="shared" si="324"/>
        <v>UTB7013ida14</v>
      </c>
      <c r="K6977" s="32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</v>
      </c>
    </row>
    <row r="6978" spans="1:11" x14ac:dyDescent="0.2">
      <c r="A6978" s="2" t="s">
        <v>823</v>
      </c>
      <c r="B6978" s="2" t="s">
        <v>451</v>
      </c>
      <c r="C6978" s="4">
        <v>7013</v>
      </c>
      <c r="D6978" s="2" t="s">
        <v>94</v>
      </c>
      <c r="E6978" s="2" t="s">
        <v>452</v>
      </c>
      <c r="F6978" s="23" t="str">
        <f t="shared" si="326"/>
        <v>ida</v>
      </c>
      <c r="G6978" s="4">
        <v>15</v>
      </c>
      <c r="H6978" s="2" t="s">
        <v>648</v>
      </c>
      <c r="I6978" s="2" t="s">
        <v>481</v>
      </c>
      <c r="J6978" s="23" t="str">
        <f t="shared" si="324"/>
        <v>UTB7013ida15</v>
      </c>
      <c r="K6978" s="32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TELEBRASÍLIA)/EIXO W SUL</v>
      </c>
    </row>
    <row r="6979" spans="1:11" x14ac:dyDescent="0.2">
      <c r="A6979" s="2" t="s">
        <v>823</v>
      </c>
      <c r="B6979" s="2" t="s">
        <v>451</v>
      </c>
      <c r="C6979" s="4">
        <v>7013</v>
      </c>
      <c r="D6979" s="2" t="s">
        <v>94</v>
      </c>
      <c r="E6979" s="2" t="s">
        <v>452</v>
      </c>
      <c r="F6979" s="23" t="str">
        <f t="shared" si="326"/>
        <v>ida</v>
      </c>
      <c r="G6979" s="4">
        <v>16</v>
      </c>
      <c r="H6979" s="2" t="s">
        <v>483</v>
      </c>
      <c r="I6979" s="2" t="s">
        <v>481</v>
      </c>
      <c r="J6979" s="23" t="str">
        <f t="shared" ref="J6979:J7042" si="327">D6979&amp;C6979&amp;F6979&amp;G6979</f>
        <v>UTB7013ida16</v>
      </c>
      <c r="K6979" s="32" t="str">
        <f t="shared" ref="K6979:K7042" si="328">IF(G6979=1,H6979,K6978&amp;"/"&amp;H6979)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6980" spans="1:11" x14ac:dyDescent="0.2">
      <c r="A6980" s="2" t="s">
        <v>823</v>
      </c>
      <c r="B6980" s="2" t="s">
        <v>451</v>
      </c>
      <c r="C6980" s="4">
        <v>7013</v>
      </c>
      <c r="D6980" s="2" t="s">
        <v>94</v>
      </c>
      <c r="E6980" s="2" t="s">
        <v>469</v>
      </c>
      <c r="F6980" s="23" t="str">
        <f t="shared" ref="F6980:F7043" si="329">IF(LEFT(E6980,3)="ida","ida","volta")</f>
        <v>volta</v>
      </c>
      <c r="G6980" s="4">
        <v>1</v>
      </c>
      <c r="H6980" s="2" t="s">
        <v>483</v>
      </c>
      <c r="I6980" s="2" t="s">
        <v>481</v>
      </c>
      <c r="J6980" s="23" t="str">
        <f t="shared" si="327"/>
        <v>UTB7013volta1</v>
      </c>
      <c r="K6980" s="32" t="str">
        <f t="shared" si="328"/>
        <v>RODOVIÁRIA PLANO PILOTO</v>
      </c>
    </row>
    <row r="6981" spans="1:11" x14ac:dyDescent="0.2">
      <c r="A6981" s="2" t="s">
        <v>823</v>
      </c>
      <c r="B6981" s="2" t="s">
        <v>451</v>
      </c>
      <c r="C6981" s="4">
        <v>7013</v>
      </c>
      <c r="D6981" s="2" t="s">
        <v>94</v>
      </c>
      <c r="E6981" s="2" t="s">
        <v>469</v>
      </c>
      <c r="F6981" s="23" t="str">
        <f t="shared" si="329"/>
        <v>volta</v>
      </c>
      <c r="G6981" s="4">
        <v>2</v>
      </c>
      <c r="H6981" s="2" t="s">
        <v>648</v>
      </c>
      <c r="I6981" s="2" t="s">
        <v>481</v>
      </c>
      <c r="J6981" s="23" t="str">
        <f t="shared" si="327"/>
        <v>UTB7013volta2</v>
      </c>
      <c r="K6981" s="32" t="str">
        <f t="shared" si="328"/>
        <v>RODOVIÁRIA PLANO PILOTO/EIXO W SUL</v>
      </c>
    </row>
    <row r="6982" spans="1:11" x14ac:dyDescent="0.2">
      <c r="A6982" s="2" t="s">
        <v>823</v>
      </c>
      <c r="B6982" s="2" t="s">
        <v>451</v>
      </c>
      <c r="C6982" s="4">
        <v>7013</v>
      </c>
      <c r="D6982" s="2" t="s">
        <v>94</v>
      </c>
      <c r="E6982" s="2" t="s">
        <v>469</v>
      </c>
      <c r="F6982" s="23" t="str">
        <f t="shared" si="329"/>
        <v>volta</v>
      </c>
      <c r="G6982" s="4">
        <v>3</v>
      </c>
      <c r="H6982" s="2" t="s">
        <v>815</v>
      </c>
      <c r="I6982" s="2" t="s">
        <v>481</v>
      </c>
      <c r="J6982" s="23" t="str">
        <f t="shared" si="327"/>
        <v>UTB7013volta3</v>
      </c>
      <c r="K6982" s="32" t="str">
        <f t="shared" si="328"/>
        <v>RODOVIÁRIA PLANO PILOTO/EIXO W SUL/AVENIDA DAS NAÇÕES (VILA TELEBRASÍLIA)</v>
      </c>
    </row>
    <row r="6983" spans="1:11" x14ac:dyDescent="0.2">
      <c r="A6983" s="2" t="s">
        <v>823</v>
      </c>
      <c r="B6983" s="2" t="s">
        <v>451</v>
      </c>
      <c r="C6983" s="4">
        <v>7013</v>
      </c>
      <c r="D6983" s="2" t="s">
        <v>94</v>
      </c>
      <c r="E6983" s="2" t="s">
        <v>469</v>
      </c>
      <c r="F6983" s="23" t="str">
        <f t="shared" si="329"/>
        <v>volta</v>
      </c>
      <c r="G6983" s="4">
        <v>4</v>
      </c>
      <c r="H6983" s="2" t="s">
        <v>503</v>
      </c>
      <c r="I6983" s="2" t="s">
        <v>504</v>
      </c>
      <c r="J6983" s="23" t="str">
        <f t="shared" si="327"/>
        <v>UTB7013volta4</v>
      </c>
      <c r="K6983" s="32" t="str">
        <f t="shared" si="328"/>
        <v>RODOVIÁRIA PLANO PILOTO/EIXO W SUL/AVENIDA DAS NAÇÕES (VILA TELEBRASÍLIA)/EPGU - ZOOLÓGICO</v>
      </c>
    </row>
    <row r="6984" spans="1:11" x14ac:dyDescent="0.2">
      <c r="A6984" s="2" t="s">
        <v>823</v>
      </c>
      <c r="B6984" s="2" t="s">
        <v>451</v>
      </c>
      <c r="C6984" s="4">
        <v>7013</v>
      </c>
      <c r="D6984" s="2" t="s">
        <v>94</v>
      </c>
      <c r="E6984" s="2" t="s">
        <v>469</v>
      </c>
      <c r="F6984" s="23" t="str">
        <f t="shared" si="329"/>
        <v>volta</v>
      </c>
      <c r="G6984" s="4">
        <v>5</v>
      </c>
      <c r="H6984" s="2" t="s">
        <v>463</v>
      </c>
      <c r="I6984" s="2" t="s">
        <v>707</v>
      </c>
      <c r="J6984" s="23" t="str">
        <f t="shared" si="327"/>
        <v>UTB7013volta5</v>
      </c>
      <c r="K6984" s="32" t="str">
        <f t="shared" si="328"/>
        <v>RODOVIÁRIA PLANO PILOTO/EIXO W SUL/AVENIDA DAS NAÇÕES (VILA TELEBRASÍLIA)/EPGU - ZOOLÓGICO/EPIA</v>
      </c>
    </row>
    <row r="6985" spans="1:11" x14ac:dyDescent="0.2">
      <c r="A6985" s="2" t="s">
        <v>823</v>
      </c>
      <c r="B6985" s="2" t="s">
        <v>451</v>
      </c>
      <c r="C6985" s="4">
        <v>7013</v>
      </c>
      <c r="D6985" s="2" t="s">
        <v>94</v>
      </c>
      <c r="E6985" s="2" t="s">
        <v>469</v>
      </c>
      <c r="F6985" s="23" t="str">
        <f t="shared" si="329"/>
        <v>volta</v>
      </c>
      <c r="G6985" s="4">
        <v>6</v>
      </c>
      <c r="H6985" s="2" t="s">
        <v>463</v>
      </c>
      <c r="I6985" s="2" t="s">
        <v>811</v>
      </c>
      <c r="J6985" s="23" t="str">
        <f t="shared" si="327"/>
        <v>UTB7013volta6</v>
      </c>
      <c r="K6985" s="32" t="str">
        <f t="shared" si="328"/>
        <v>RODOVIÁRIA PLANO PILOTO/EIXO W SUL/AVENIDA DAS NAÇÕES (VILA TELEBRASÍLIA)/EPGU - ZOOLÓGICO/EPIA/EPIA</v>
      </c>
    </row>
    <row r="6986" spans="1:11" x14ac:dyDescent="0.2">
      <c r="A6986" s="2" t="s">
        <v>823</v>
      </c>
      <c r="B6986" s="2" t="s">
        <v>451</v>
      </c>
      <c r="C6986" s="4">
        <v>7013</v>
      </c>
      <c r="D6986" s="2" t="s">
        <v>94</v>
      </c>
      <c r="E6986" s="2" t="s">
        <v>469</v>
      </c>
      <c r="F6986" s="23" t="str">
        <f t="shared" si="329"/>
        <v>volta</v>
      </c>
      <c r="G6986" s="4">
        <v>7</v>
      </c>
      <c r="H6986" s="2" t="s">
        <v>809</v>
      </c>
      <c r="I6986" s="2" t="s">
        <v>810</v>
      </c>
      <c r="J6986" s="23" t="str">
        <f t="shared" si="327"/>
        <v>UTB7013volta7</v>
      </c>
      <c r="K6986" s="32" t="str">
        <f t="shared" si="328"/>
        <v>RODOVIÁRIA PLANO PILOTO/EIXO W SUL/AVENIDA DAS NAÇÕES (VILA TELEBRASÍLIA)/EPGU - ZOOLÓGICO/EPIA/EPIA/BR-040</v>
      </c>
    </row>
    <row r="6987" spans="1:11" x14ac:dyDescent="0.2">
      <c r="A6987" s="2" t="s">
        <v>823</v>
      </c>
      <c r="B6987" s="2" t="s">
        <v>451</v>
      </c>
      <c r="C6987" s="4">
        <v>7013</v>
      </c>
      <c r="D6987" s="2" t="s">
        <v>94</v>
      </c>
      <c r="E6987" s="2" t="s">
        <v>469</v>
      </c>
      <c r="F6987" s="23" t="str">
        <f t="shared" si="329"/>
        <v>volta</v>
      </c>
      <c r="G6987" s="4">
        <v>8</v>
      </c>
      <c r="H6987" s="2" t="s">
        <v>809</v>
      </c>
      <c r="I6987" s="2" t="s">
        <v>842</v>
      </c>
      <c r="J6987" s="23" t="str">
        <f t="shared" si="327"/>
        <v>UTB7013volta8</v>
      </c>
      <c r="K6987" s="32" t="str">
        <f t="shared" si="328"/>
        <v>RODOVIÁRIA PLANO PILOTO/EIXO W SUL/AVENIDA DAS NAÇÕES (VILA TELEBRASÍLIA)/EPGU - ZOOLÓGICO/EPIA/EPIA/BR-040/BR-040</v>
      </c>
    </row>
    <row r="6988" spans="1:11" x14ac:dyDescent="0.2">
      <c r="A6988" s="2" t="s">
        <v>823</v>
      </c>
      <c r="B6988" s="2" t="s">
        <v>451</v>
      </c>
      <c r="C6988" s="4">
        <v>7013</v>
      </c>
      <c r="D6988" s="2" t="s">
        <v>94</v>
      </c>
      <c r="E6988" s="2" t="s">
        <v>469</v>
      </c>
      <c r="F6988" s="23" t="str">
        <f t="shared" si="329"/>
        <v>volta</v>
      </c>
      <c r="G6988" s="4">
        <v>9</v>
      </c>
      <c r="H6988" s="2" t="s">
        <v>809</v>
      </c>
      <c r="I6988" s="2" t="s">
        <v>884</v>
      </c>
      <c r="J6988" s="23" t="str">
        <f t="shared" si="327"/>
        <v>UTB7013volta9</v>
      </c>
      <c r="K6988" s="32" t="str">
        <f t="shared" si="328"/>
        <v>RODOVIÁRIA PLANO PILOTO/EIXO W SUL/AVENIDA DAS NAÇÕES (VILA TELEBRASÍLIA)/EPGU - ZOOLÓGICO/EPIA/EPIA/BR-040/BR-040/BR-040</v>
      </c>
    </row>
    <row r="6989" spans="1:11" x14ac:dyDescent="0.2">
      <c r="A6989" s="2" t="s">
        <v>823</v>
      </c>
      <c r="B6989" s="2" t="s">
        <v>451</v>
      </c>
      <c r="C6989" s="4">
        <v>7013</v>
      </c>
      <c r="D6989" s="2" t="s">
        <v>94</v>
      </c>
      <c r="E6989" s="2" t="s">
        <v>469</v>
      </c>
      <c r="F6989" s="23" t="str">
        <f t="shared" si="329"/>
        <v>volta</v>
      </c>
      <c r="G6989" s="4">
        <v>10</v>
      </c>
      <c r="H6989" s="2" t="s">
        <v>809</v>
      </c>
      <c r="I6989" s="2" t="s">
        <v>901</v>
      </c>
      <c r="J6989" s="23" t="str">
        <f t="shared" si="327"/>
        <v>UTB7013volta10</v>
      </c>
      <c r="K6989" s="32" t="str">
        <f t="shared" si="328"/>
        <v>RODOVIÁRIA PLANO PILOTO/EIXO W SUL/AVENIDA DAS NAÇÕES (VILA TELEBRASÍLIA)/EPGU - ZOOLÓGICO/EPIA/EPIA/BR-040/BR-040/BR-040/BR-040</v>
      </c>
    </row>
    <row r="6990" spans="1:11" x14ac:dyDescent="0.2">
      <c r="A6990" s="2" t="s">
        <v>823</v>
      </c>
      <c r="B6990" s="2" t="s">
        <v>451</v>
      </c>
      <c r="C6990" s="4">
        <v>7013</v>
      </c>
      <c r="D6990" s="2" t="s">
        <v>94</v>
      </c>
      <c r="E6990" s="2" t="s">
        <v>469</v>
      </c>
      <c r="F6990" s="23" t="str">
        <f t="shared" si="329"/>
        <v>volta</v>
      </c>
      <c r="G6990" s="4">
        <v>11</v>
      </c>
      <c r="H6990" s="2" t="s">
        <v>904</v>
      </c>
      <c r="I6990" s="2" t="s">
        <v>823</v>
      </c>
      <c r="J6990" s="23" t="str">
        <f t="shared" si="327"/>
        <v>UTB7013volta11</v>
      </c>
      <c r="K6990" s="32" t="str">
        <f t="shared" si="328"/>
        <v>RODOVIÁRIA PLANO PILOTO/EIXO W SUL/AVENIDA DAS NAÇÕES (VILA TELEBRASÍLIA)/EPGU - ZOOLÓGICO/EPIA/EPIA/BR-040/BR-040/BR-040/BR-040/AVENIDA SARAH KUBITSCHEK (PARQUE ALVORADA)</v>
      </c>
    </row>
    <row r="6991" spans="1:11" x14ac:dyDescent="0.2">
      <c r="A6991" s="2" t="s">
        <v>823</v>
      </c>
      <c r="B6991" s="2" t="s">
        <v>451</v>
      </c>
      <c r="C6991" s="4">
        <v>7013</v>
      </c>
      <c r="D6991" s="2" t="s">
        <v>94</v>
      </c>
      <c r="E6991" s="2" t="s">
        <v>469</v>
      </c>
      <c r="F6991" s="23" t="str">
        <f t="shared" si="329"/>
        <v>volta</v>
      </c>
      <c r="G6991" s="4">
        <v>12</v>
      </c>
      <c r="H6991" s="2" t="s">
        <v>903</v>
      </c>
      <c r="I6991" s="2" t="s">
        <v>823</v>
      </c>
      <c r="J6991" s="23" t="str">
        <f t="shared" si="327"/>
        <v>UTB7013volta12</v>
      </c>
      <c r="K6991" s="32" t="str">
        <f t="shared" si="328"/>
        <v>RODOVIÁRIA PLANO PILOTO/EIXO W SUL/AVENIDA DAS NAÇÕES (VILA TELEBRASÍLIA)/EPGU - ZOOLÓGICO/EPIA/EPIA/BR-040/BR-040/BR-040/BR-040/AVENIDA SARAH KUBITSCHEK (PARQUE ALVORADA)/AVENIDA JOVENTINO RODRIGUES</v>
      </c>
    </row>
    <row r="6992" spans="1:11" x14ac:dyDescent="0.2">
      <c r="A6992" s="2" t="s">
        <v>823</v>
      </c>
      <c r="B6992" s="2" t="s">
        <v>451</v>
      </c>
      <c r="C6992" s="4">
        <v>7013</v>
      </c>
      <c r="D6992" s="2" t="s">
        <v>94</v>
      </c>
      <c r="E6992" s="2" t="s">
        <v>469</v>
      </c>
      <c r="F6992" s="23" t="str">
        <f t="shared" si="329"/>
        <v>volta</v>
      </c>
      <c r="G6992" s="4">
        <v>13</v>
      </c>
      <c r="H6992" s="2" t="s">
        <v>902</v>
      </c>
      <c r="I6992" s="2" t="s">
        <v>823</v>
      </c>
      <c r="J6992" s="23" t="str">
        <f t="shared" si="327"/>
        <v>UTB7013volta13</v>
      </c>
      <c r="K6992" s="32" t="str">
        <f t="shared" si="328"/>
        <v>RODOVIÁRIA PLANO PILOTO/EIXO W SUL/AVENIDA DAS NAÇÕES (VILA TELEBRASÍLIA)/EPGU - ZOOLÓGICO/EPIA/EPIA/BR-040/BR-040/BR-040/BR-040/AVENIDA SARAH KUBITSCHEK (PARQUE ALVORADA)/AVENIDA JOVENTINO RODRIGUES/RUA SANTISSÍMO SACRAMENTO</v>
      </c>
    </row>
    <row r="6993" spans="1:11" x14ac:dyDescent="0.2">
      <c r="A6993" s="2" t="s">
        <v>823</v>
      </c>
      <c r="B6993" s="2" t="s">
        <v>451</v>
      </c>
      <c r="C6993" s="4">
        <v>7013</v>
      </c>
      <c r="D6993" s="2" t="s">
        <v>94</v>
      </c>
      <c r="E6993" s="2" t="s">
        <v>469</v>
      </c>
      <c r="F6993" s="23" t="str">
        <f t="shared" si="329"/>
        <v>volta</v>
      </c>
      <c r="G6993" s="4">
        <v>14</v>
      </c>
      <c r="H6993" s="2" t="s">
        <v>617</v>
      </c>
      <c r="I6993" s="2" t="s">
        <v>823</v>
      </c>
      <c r="J6993" s="23" t="str">
        <f t="shared" si="327"/>
        <v>UTB7013volta14</v>
      </c>
      <c r="K6993" s="32" t="str">
        <f t="shared" si="328"/>
        <v>RODOVIÁRIA PLANO PILOTO/EIXO W SUL/AVENIDA DAS NAÇÕES (VILA TELEBRASÍLIA)/EPGU - ZOOLÓGICO/EPIA/EPIA/BR-040/BR-040/BR-040/BR-040/AVENIDA SARAH KUBITSCHEK (PARQUE ALVORADA)/AVENIDA JOVENTINO RODRIGUES/RUA SANTISSÍMO SACRAMENTO/AVENIDA CENTRAL</v>
      </c>
    </row>
    <row r="6994" spans="1:11" x14ac:dyDescent="0.2">
      <c r="A6994" s="2" t="s">
        <v>823</v>
      </c>
      <c r="B6994" s="2" t="s">
        <v>451</v>
      </c>
      <c r="C6994" s="4">
        <v>7013</v>
      </c>
      <c r="D6994" s="2" t="s">
        <v>94</v>
      </c>
      <c r="E6994" s="2" t="s">
        <v>469</v>
      </c>
      <c r="F6994" s="23" t="str">
        <f t="shared" si="329"/>
        <v>volta</v>
      </c>
      <c r="G6994" s="4">
        <v>15</v>
      </c>
      <c r="H6994" s="2" t="s">
        <v>898</v>
      </c>
      <c r="I6994" s="2" t="s">
        <v>823</v>
      </c>
      <c r="J6994" s="23" t="str">
        <f t="shared" si="327"/>
        <v>UTB7013volta15</v>
      </c>
      <c r="K6994" s="32" t="str">
        <f t="shared" si="328"/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</v>
      </c>
    </row>
    <row r="6995" spans="1:11" x14ac:dyDescent="0.2">
      <c r="A6995" s="2" t="s">
        <v>823</v>
      </c>
      <c r="B6995" s="2" t="s">
        <v>451</v>
      </c>
      <c r="C6995" s="4">
        <v>7013</v>
      </c>
      <c r="D6995" s="2" t="s">
        <v>94</v>
      </c>
      <c r="E6995" s="2" t="s">
        <v>469</v>
      </c>
      <c r="F6995" s="23" t="str">
        <f t="shared" si="329"/>
        <v>volta</v>
      </c>
      <c r="G6995" s="4">
        <v>16</v>
      </c>
      <c r="H6995" s="2" t="s">
        <v>897</v>
      </c>
      <c r="I6995" s="2" t="s">
        <v>823</v>
      </c>
      <c r="J6995" s="23" t="str">
        <f t="shared" si="327"/>
        <v>UTB7013volta16</v>
      </c>
      <c r="K6995" s="32" t="str">
        <f t="shared" si="328"/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</v>
      </c>
    </row>
    <row r="6996" spans="1:11" x14ac:dyDescent="0.2">
      <c r="A6996" s="2" t="s">
        <v>823</v>
      </c>
      <c r="B6996" s="2" t="s">
        <v>451</v>
      </c>
      <c r="C6996" s="4">
        <v>7021</v>
      </c>
      <c r="D6996" s="2" t="s">
        <v>80</v>
      </c>
      <c r="E6996" s="2" t="s">
        <v>452</v>
      </c>
      <c r="F6996" s="23" t="str">
        <f t="shared" si="329"/>
        <v>ida</v>
      </c>
      <c r="G6996" s="4">
        <v>1</v>
      </c>
      <c r="H6996" s="2" t="s">
        <v>897</v>
      </c>
      <c r="I6996" s="2" t="s">
        <v>823</v>
      </c>
      <c r="J6996" s="23" t="str">
        <f t="shared" si="327"/>
        <v>CT EXPRESSO7021ida1</v>
      </c>
      <c r="K6996" s="32" t="str">
        <f t="shared" si="328"/>
        <v>TERMINAL LUZIÂNIA</v>
      </c>
    </row>
    <row r="6997" spans="1:11" x14ac:dyDescent="0.2">
      <c r="A6997" s="2" t="s">
        <v>823</v>
      </c>
      <c r="B6997" s="2" t="s">
        <v>451</v>
      </c>
      <c r="C6997" s="4">
        <v>7021</v>
      </c>
      <c r="D6997" s="2" t="s">
        <v>80</v>
      </c>
      <c r="E6997" s="2" t="s">
        <v>452</v>
      </c>
      <c r="F6997" s="23" t="str">
        <f t="shared" si="329"/>
        <v>ida</v>
      </c>
      <c r="G6997" s="4">
        <v>2</v>
      </c>
      <c r="H6997" s="2" t="s">
        <v>898</v>
      </c>
      <c r="I6997" s="2" t="s">
        <v>823</v>
      </c>
      <c r="J6997" s="23" t="str">
        <f t="shared" si="327"/>
        <v>CT EXPRESSO7021ida2</v>
      </c>
      <c r="K6997" s="32" t="str">
        <f t="shared" si="328"/>
        <v>TERMINAL LUZIÂNIA/AVENIDA ÉZIO CARNEIRO</v>
      </c>
    </row>
    <row r="6998" spans="1:11" x14ac:dyDescent="0.2">
      <c r="A6998" s="2" t="s">
        <v>823</v>
      </c>
      <c r="B6998" s="2" t="s">
        <v>451</v>
      </c>
      <c r="C6998" s="4">
        <v>7021</v>
      </c>
      <c r="D6998" s="2" t="s">
        <v>80</v>
      </c>
      <c r="E6998" s="2" t="s">
        <v>452</v>
      </c>
      <c r="F6998" s="23" t="str">
        <f t="shared" si="329"/>
        <v>ida</v>
      </c>
      <c r="G6998" s="4">
        <v>3</v>
      </c>
      <c r="H6998" s="2" t="s">
        <v>905</v>
      </c>
      <c r="I6998" s="2" t="s">
        <v>823</v>
      </c>
      <c r="J6998" s="23" t="str">
        <f t="shared" si="327"/>
        <v>CT EXPRESSO7021ida3</v>
      </c>
      <c r="K6998" s="32" t="str">
        <f t="shared" si="328"/>
        <v>TERMINAL LUZIÂNIA/AVENIDA ÉZIO CARNEIRO/RUA DO COMÉRCIO</v>
      </c>
    </row>
    <row r="6999" spans="1:11" x14ac:dyDescent="0.2">
      <c r="A6999" s="2" t="s">
        <v>823</v>
      </c>
      <c r="B6999" s="2" t="s">
        <v>451</v>
      </c>
      <c r="C6999" s="4">
        <v>7021</v>
      </c>
      <c r="D6999" s="2" t="s">
        <v>80</v>
      </c>
      <c r="E6999" s="2" t="s">
        <v>452</v>
      </c>
      <c r="F6999" s="23" t="str">
        <f t="shared" si="329"/>
        <v>ida</v>
      </c>
      <c r="G6999" s="4">
        <v>4</v>
      </c>
      <c r="H6999" s="2" t="s">
        <v>899</v>
      </c>
      <c r="I6999" s="2" t="s">
        <v>823</v>
      </c>
      <c r="J6999" s="23" t="str">
        <f t="shared" si="327"/>
        <v>CT EXPRESSO7021ida4</v>
      </c>
      <c r="K6999" s="32" t="str">
        <f t="shared" si="328"/>
        <v>TERMINAL LUZIÂNIA/AVENIDA ÉZIO CARNEIRO/RUA DO COMÉRCIO/RUA JESUS MEIRELES</v>
      </c>
    </row>
    <row r="7000" spans="1:11" x14ac:dyDescent="0.2">
      <c r="A7000" s="2" t="s">
        <v>823</v>
      </c>
      <c r="B7000" s="2" t="s">
        <v>451</v>
      </c>
      <c r="C7000" s="4">
        <v>7021</v>
      </c>
      <c r="D7000" s="2" t="s">
        <v>80</v>
      </c>
      <c r="E7000" s="2" t="s">
        <v>452</v>
      </c>
      <c r="F7000" s="23" t="str">
        <f t="shared" si="329"/>
        <v>ida</v>
      </c>
      <c r="G7000" s="4">
        <v>5</v>
      </c>
      <c r="H7000" s="2" t="s">
        <v>900</v>
      </c>
      <c r="I7000" s="2" t="s">
        <v>823</v>
      </c>
      <c r="J7000" s="23" t="str">
        <f t="shared" si="327"/>
        <v>CT EXPRESSO7021ida5</v>
      </c>
      <c r="K7000" s="32" t="str">
        <f t="shared" si="328"/>
        <v>TERMINAL LUZIÂNIA/AVENIDA ÉZIO CARNEIRO/RUA DO COMÉRCIO/RUA JESUS MEIRELES/AVENIDA ALFREDO NASSER</v>
      </c>
    </row>
    <row r="7001" spans="1:11" x14ac:dyDescent="0.2">
      <c r="A7001" s="2" t="s">
        <v>823</v>
      </c>
      <c r="B7001" s="2" t="s">
        <v>451</v>
      </c>
      <c r="C7001" s="4">
        <v>7021</v>
      </c>
      <c r="D7001" s="2" t="s">
        <v>80</v>
      </c>
      <c r="E7001" s="2" t="s">
        <v>452</v>
      </c>
      <c r="F7001" s="23" t="str">
        <f t="shared" si="329"/>
        <v>ida</v>
      </c>
      <c r="G7001" s="4">
        <v>10</v>
      </c>
      <c r="H7001" s="2" t="s">
        <v>809</v>
      </c>
      <c r="I7001" s="2" t="s">
        <v>901</v>
      </c>
      <c r="J7001" s="23" t="str">
        <f t="shared" si="327"/>
        <v>CT EXPRESSO7021ida10</v>
      </c>
      <c r="K7001" s="32" t="str">
        <f t="shared" si="328"/>
        <v>TERMINAL LUZIÂNIA/AVENIDA ÉZIO CARNEIRO/RUA DO COMÉRCIO/RUA JESUS MEIRELES/AVENIDA ALFREDO NASSER/BR-040</v>
      </c>
    </row>
    <row r="7002" spans="1:11" x14ac:dyDescent="0.2">
      <c r="A7002" s="2" t="s">
        <v>823</v>
      </c>
      <c r="B7002" s="2" t="s">
        <v>451</v>
      </c>
      <c r="C7002" s="4">
        <v>7021</v>
      </c>
      <c r="D7002" s="2" t="s">
        <v>80</v>
      </c>
      <c r="E7002" s="2" t="s">
        <v>452</v>
      </c>
      <c r="F7002" s="23" t="str">
        <f t="shared" si="329"/>
        <v>ida</v>
      </c>
      <c r="G7002" s="4">
        <v>11</v>
      </c>
      <c r="H7002" s="2" t="s">
        <v>809</v>
      </c>
      <c r="I7002" s="2" t="s">
        <v>884</v>
      </c>
      <c r="J7002" s="23" t="str">
        <f t="shared" si="327"/>
        <v>CT EXPRESSO7021ida11</v>
      </c>
      <c r="K7002" s="32" t="str">
        <f t="shared" si="328"/>
        <v>TERMINAL LUZIÂNIA/AVENIDA ÉZIO CARNEIRO/RUA DO COMÉRCIO/RUA JESUS MEIRELES/AVENIDA ALFREDO NASSER/BR-040/BR-040</v>
      </c>
    </row>
    <row r="7003" spans="1:11" x14ac:dyDescent="0.2">
      <c r="A7003" s="2" t="s">
        <v>823</v>
      </c>
      <c r="B7003" s="2" t="s">
        <v>451</v>
      </c>
      <c r="C7003" s="4">
        <v>7021</v>
      </c>
      <c r="D7003" s="2" t="s">
        <v>80</v>
      </c>
      <c r="E7003" s="2" t="s">
        <v>452</v>
      </c>
      <c r="F7003" s="23" t="str">
        <f t="shared" si="329"/>
        <v>ida</v>
      </c>
      <c r="G7003" s="4">
        <v>12</v>
      </c>
      <c r="H7003" s="2" t="s">
        <v>809</v>
      </c>
      <c r="I7003" s="2" t="s">
        <v>842</v>
      </c>
      <c r="J7003" s="23" t="str">
        <f t="shared" si="327"/>
        <v>CT EXPRESSO7021ida12</v>
      </c>
      <c r="K7003" s="32" t="str">
        <f t="shared" si="328"/>
        <v>TERMINAL LUZIÂNIA/AVENIDA ÉZIO CARNEIRO/RUA DO COMÉRCIO/RUA JESUS MEIRELES/AVENIDA ALFREDO NASSER/BR-040/BR-040/BR-040</v>
      </c>
    </row>
    <row r="7004" spans="1:11" x14ac:dyDescent="0.2">
      <c r="A7004" s="2" t="s">
        <v>823</v>
      </c>
      <c r="B7004" s="2" t="s">
        <v>451</v>
      </c>
      <c r="C7004" s="4">
        <v>7021</v>
      </c>
      <c r="D7004" s="2" t="s">
        <v>80</v>
      </c>
      <c r="E7004" s="2" t="s">
        <v>452</v>
      </c>
      <c r="F7004" s="23" t="str">
        <f t="shared" si="329"/>
        <v>ida</v>
      </c>
      <c r="G7004" s="4">
        <v>13</v>
      </c>
      <c r="H7004" s="2" t="s">
        <v>809</v>
      </c>
      <c r="I7004" s="2" t="s">
        <v>810</v>
      </c>
      <c r="J7004" s="23" t="str">
        <f t="shared" si="327"/>
        <v>CT EXPRESSO7021ida13</v>
      </c>
      <c r="K7004" s="32" t="str">
        <f t="shared" si="328"/>
        <v>TERMINAL LUZIÂNIA/AVENIDA ÉZIO CARNEIRO/RUA DO COMÉRCIO/RUA JESUS MEIRELES/AVENIDA ALFREDO NASSER/BR-040/BR-040/BR-040/BR-040</v>
      </c>
    </row>
    <row r="7005" spans="1:11" x14ac:dyDescent="0.2">
      <c r="A7005" s="2" t="s">
        <v>823</v>
      </c>
      <c r="B7005" s="2" t="s">
        <v>451</v>
      </c>
      <c r="C7005" s="4">
        <v>7021</v>
      </c>
      <c r="D7005" s="2" t="s">
        <v>80</v>
      </c>
      <c r="E7005" s="2" t="s">
        <v>452</v>
      </c>
      <c r="F7005" s="23" t="str">
        <f t="shared" si="329"/>
        <v>ida</v>
      </c>
      <c r="G7005" s="4">
        <v>14</v>
      </c>
      <c r="H7005" s="2" t="s">
        <v>463</v>
      </c>
      <c r="I7005" s="2" t="s">
        <v>811</v>
      </c>
      <c r="J7005" s="23" t="str">
        <f t="shared" si="327"/>
        <v>CT EXPRESSO7021ida14</v>
      </c>
      <c r="K7005" s="32" t="str">
        <f t="shared" si="328"/>
        <v>TERMINAL LUZIÂNIA/AVENIDA ÉZIO CARNEIRO/RUA DO COMÉRCIO/RUA JESUS MEIRELES/AVENIDA ALFREDO NASSER/BR-040/BR-040/BR-040/BR-040/EPIA</v>
      </c>
    </row>
    <row r="7006" spans="1:11" x14ac:dyDescent="0.2">
      <c r="A7006" s="2" t="s">
        <v>823</v>
      </c>
      <c r="B7006" s="2" t="s">
        <v>451</v>
      </c>
      <c r="C7006" s="4">
        <v>7021</v>
      </c>
      <c r="D7006" s="2" t="s">
        <v>80</v>
      </c>
      <c r="E7006" s="2" t="s">
        <v>452</v>
      </c>
      <c r="F7006" s="23" t="str">
        <f t="shared" si="329"/>
        <v>ida</v>
      </c>
      <c r="G7006" s="4">
        <v>15</v>
      </c>
      <c r="H7006" s="2" t="s">
        <v>463</v>
      </c>
      <c r="I7006" s="2" t="s">
        <v>707</v>
      </c>
      <c r="J7006" s="23" t="str">
        <f t="shared" si="327"/>
        <v>CT EXPRESSO7021ida15</v>
      </c>
      <c r="K7006" s="32" t="str">
        <f t="shared" si="328"/>
        <v>TERMINAL LUZIÂNIA/AVENIDA ÉZIO CARNEIRO/RUA DO COMÉRCIO/RUA JESUS MEIRELES/AVENIDA ALFREDO NASSER/BR-040/BR-040/BR-040/BR-040/EPIA/EPIA</v>
      </c>
    </row>
    <row r="7007" spans="1:11" x14ac:dyDescent="0.2">
      <c r="A7007" s="2" t="s">
        <v>823</v>
      </c>
      <c r="B7007" s="2" t="s">
        <v>451</v>
      </c>
      <c r="C7007" s="4">
        <v>7021</v>
      </c>
      <c r="D7007" s="2" t="s">
        <v>80</v>
      </c>
      <c r="E7007" s="2" t="s">
        <v>452</v>
      </c>
      <c r="F7007" s="23" t="str">
        <f t="shared" si="329"/>
        <v>ida</v>
      </c>
      <c r="G7007" s="4">
        <v>16</v>
      </c>
      <c r="H7007" s="2" t="s">
        <v>505</v>
      </c>
      <c r="I7007" s="2" t="s">
        <v>504</v>
      </c>
      <c r="J7007" s="23" t="str">
        <f t="shared" si="327"/>
        <v>CT EXPRESSO7021ida16</v>
      </c>
      <c r="K7007" s="32" t="str">
        <f t="shared" si="328"/>
        <v>TERMINAL LUZIÂNIA/AVENIDA ÉZIO CARNEIRO/RUA DO COMÉRCIO/RUA JESUS MEIRELES/AVENIDA ALFREDO NASSER/BR-040/BR-040/BR-040/BR-040/EPIA/EPIA/PARKSHOPPING</v>
      </c>
    </row>
    <row r="7008" spans="1:11" x14ac:dyDescent="0.2">
      <c r="A7008" s="2" t="s">
        <v>823</v>
      </c>
      <c r="B7008" s="2" t="s">
        <v>451</v>
      </c>
      <c r="C7008" s="4">
        <v>7021</v>
      </c>
      <c r="D7008" s="2" t="s">
        <v>80</v>
      </c>
      <c r="E7008" s="2" t="s">
        <v>452</v>
      </c>
      <c r="F7008" s="23" t="str">
        <f t="shared" si="329"/>
        <v>ida</v>
      </c>
      <c r="G7008" s="4">
        <v>17</v>
      </c>
      <c r="H7008" s="2" t="s">
        <v>503</v>
      </c>
      <c r="I7008" s="2" t="s">
        <v>504</v>
      </c>
      <c r="J7008" s="23" t="str">
        <f t="shared" si="327"/>
        <v>CT EXPRESSO7021ida17</v>
      </c>
      <c r="K7008" s="32" t="str">
        <f t="shared" si="328"/>
        <v>TERMINAL LUZIÂNIA/AVENIDA ÉZIO CARNEIRO/RUA DO COMÉRCIO/RUA JESUS MEIRELES/AVENIDA ALFREDO NASSER/BR-040/BR-040/BR-040/BR-040/EPIA/EPIA/PARKSHOPPING/EPGU - ZOOLÓGICO</v>
      </c>
    </row>
    <row r="7009" spans="1:11" x14ac:dyDescent="0.2">
      <c r="A7009" s="2" t="s">
        <v>823</v>
      </c>
      <c r="B7009" s="2" t="s">
        <v>451</v>
      </c>
      <c r="C7009" s="4">
        <v>7021</v>
      </c>
      <c r="D7009" s="2" t="s">
        <v>80</v>
      </c>
      <c r="E7009" s="2" t="s">
        <v>452</v>
      </c>
      <c r="F7009" s="23" t="str">
        <f t="shared" si="329"/>
        <v>ida</v>
      </c>
      <c r="G7009" s="4">
        <v>18</v>
      </c>
      <c r="H7009" s="2" t="s">
        <v>815</v>
      </c>
      <c r="I7009" s="2" t="s">
        <v>481</v>
      </c>
      <c r="J7009" s="23" t="str">
        <f t="shared" si="327"/>
        <v>CT EXPRESSO7021ida18</v>
      </c>
      <c r="K7009" s="32" t="str">
        <f t="shared" si="328"/>
        <v>TERMINAL LUZIÂNIA/AVENIDA ÉZIO CARNEIRO/RUA DO COMÉRCIO/RUA JESUS MEIRELES/AVENIDA ALFREDO NASSER/BR-040/BR-040/BR-040/BR-040/EPIA/EPIA/PARKSHOPPING/EPGU - ZOOLÓGICO/AVENIDA DAS NAÇÕES (VILA TELEBRASÍLIA)</v>
      </c>
    </row>
    <row r="7010" spans="1:11" x14ac:dyDescent="0.2">
      <c r="A7010" s="2" t="s">
        <v>823</v>
      </c>
      <c r="B7010" s="2" t="s">
        <v>451</v>
      </c>
      <c r="C7010" s="4">
        <v>7021</v>
      </c>
      <c r="D7010" s="2" t="s">
        <v>80</v>
      </c>
      <c r="E7010" s="2" t="s">
        <v>452</v>
      </c>
      <c r="F7010" s="23" t="str">
        <f t="shared" si="329"/>
        <v>ida</v>
      </c>
      <c r="G7010" s="4">
        <v>19</v>
      </c>
      <c r="H7010" s="2" t="s">
        <v>648</v>
      </c>
      <c r="I7010" s="2" t="s">
        <v>481</v>
      </c>
      <c r="J7010" s="23" t="str">
        <f t="shared" si="327"/>
        <v>CT EXPRESSO7021ida19</v>
      </c>
      <c r="K7010" s="32" t="str">
        <f t="shared" si="328"/>
        <v>TERMINAL LUZIÂNIA/AVENIDA ÉZIO CARNEIRO/RUA DO COMÉRCIO/RUA JESUS MEIRELES/AVENIDA ALFREDO NASSER/BR-040/BR-040/BR-040/BR-040/EPIA/EPIA/PARKSHOPPING/EPGU - ZOOLÓGICO/AVENIDA DAS NAÇÕES (VILA TELEBRASÍLIA)/EIXO W SUL</v>
      </c>
    </row>
    <row r="7011" spans="1:11" x14ac:dyDescent="0.2">
      <c r="A7011" s="2" t="s">
        <v>823</v>
      </c>
      <c r="B7011" s="2" t="s">
        <v>451</v>
      </c>
      <c r="C7011" s="4">
        <v>7021</v>
      </c>
      <c r="D7011" s="2" t="s">
        <v>80</v>
      </c>
      <c r="E7011" s="2" t="s">
        <v>452</v>
      </c>
      <c r="F7011" s="23" t="str">
        <f t="shared" si="329"/>
        <v>ida</v>
      </c>
      <c r="G7011" s="4">
        <v>20</v>
      </c>
      <c r="H7011" s="2" t="s">
        <v>483</v>
      </c>
      <c r="I7011" s="2" t="s">
        <v>481</v>
      </c>
      <c r="J7011" s="23" t="str">
        <f t="shared" si="327"/>
        <v>CT EXPRESSO7021ida20</v>
      </c>
      <c r="K7011" s="32" t="str">
        <f t="shared" si="328"/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7012" spans="1:11" x14ac:dyDescent="0.2">
      <c r="A7012" s="2" t="s">
        <v>823</v>
      </c>
      <c r="B7012" s="2" t="s">
        <v>451</v>
      </c>
      <c r="C7012" s="4">
        <v>7021</v>
      </c>
      <c r="D7012" s="2" t="s">
        <v>80</v>
      </c>
      <c r="E7012" s="2" t="s">
        <v>469</v>
      </c>
      <c r="F7012" s="23" t="str">
        <f t="shared" si="329"/>
        <v>volta</v>
      </c>
      <c r="G7012" s="4">
        <v>1</v>
      </c>
      <c r="H7012" s="2" t="s">
        <v>483</v>
      </c>
      <c r="I7012" s="2" t="s">
        <v>481</v>
      </c>
      <c r="J7012" s="23" t="str">
        <f t="shared" si="327"/>
        <v>CT EXPRESSO7021volta1</v>
      </c>
      <c r="K7012" s="32" t="str">
        <f t="shared" si="328"/>
        <v>RODOVIÁRIA PLANO PILOTO</v>
      </c>
    </row>
    <row r="7013" spans="1:11" x14ac:dyDescent="0.2">
      <c r="A7013" s="2" t="s">
        <v>823</v>
      </c>
      <c r="B7013" s="2" t="s">
        <v>451</v>
      </c>
      <c r="C7013" s="4">
        <v>7021</v>
      </c>
      <c r="D7013" s="2" t="s">
        <v>80</v>
      </c>
      <c r="E7013" s="2" t="s">
        <v>469</v>
      </c>
      <c r="F7013" s="23" t="str">
        <f t="shared" si="329"/>
        <v>volta</v>
      </c>
      <c r="G7013" s="4">
        <v>2</v>
      </c>
      <c r="H7013" s="2" t="s">
        <v>648</v>
      </c>
      <c r="I7013" s="2" t="s">
        <v>481</v>
      </c>
      <c r="J7013" s="23" t="str">
        <f t="shared" si="327"/>
        <v>CT EXPRESSO7021volta2</v>
      </c>
      <c r="K7013" s="32" t="str">
        <f t="shared" si="328"/>
        <v>RODOVIÁRIA PLANO PILOTO/EIXO W SUL</v>
      </c>
    </row>
    <row r="7014" spans="1:11" x14ac:dyDescent="0.2">
      <c r="A7014" s="2" t="s">
        <v>823</v>
      </c>
      <c r="B7014" s="2" t="s">
        <v>451</v>
      </c>
      <c r="C7014" s="4">
        <v>7021</v>
      </c>
      <c r="D7014" s="2" t="s">
        <v>80</v>
      </c>
      <c r="E7014" s="2" t="s">
        <v>469</v>
      </c>
      <c r="F7014" s="23" t="str">
        <f t="shared" si="329"/>
        <v>volta</v>
      </c>
      <c r="G7014" s="4">
        <v>3</v>
      </c>
      <c r="H7014" s="2" t="s">
        <v>815</v>
      </c>
      <c r="I7014" s="2" t="s">
        <v>481</v>
      </c>
      <c r="J7014" s="23" t="str">
        <f t="shared" si="327"/>
        <v>CT EXPRESSO7021volta3</v>
      </c>
      <c r="K7014" s="32" t="str">
        <f t="shared" si="328"/>
        <v>RODOVIÁRIA PLANO PILOTO/EIXO W SUL/AVENIDA DAS NAÇÕES (VILA TELEBRASÍLIA)</v>
      </c>
    </row>
    <row r="7015" spans="1:11" x14ac:dyDescent="0.2">
      <c r="A7015" s="2" t="s">
        <v>823</v>
      </c>
      <c r="B7015" s="2" t="s">
        <v>451</v>
      </c>
      <c r="C7015" s="4">
        <v>7021</v>
      </c>
      <c r="D7015" s="2" t="s">
        <v>80</v>
      </c>
      <c r="E7015" s="2" t="s">
        <v>469</v>
      </c>
      <c r="F7015" s="23" t="str">
        <f t="shared" si="329"/>
        <v>volta</v>
      </c>
      <c r="G7015" s="4">
        <v>4</v>
      </c>
      <c r="H7015" s="2" t="s">
        <v>503</v>
      </c>
      <c r="I7015" s="2" t="s">
        <v>504</v>
      </c>
      <c r="J7015" s="23" t="str">
        <f t="shared" si="327"/>
        <v>CT EXPRESSO7021volta4</v>
      </c>
      <c r="K7015" s="32" t="str">
        <f t="shared" si="328"/>
        <v>RODOVIÁRIA PLANO PILOTO/EIXO W SUL/AVENIDA DAS NAÇÕES (VILA TELEBRASÍLIA)/EPGU - ZOOLÓGICO</v>
      </c>
    </row>
    <row r="7016" spans="1:11" x14ac:dyDescent="0.2">
      <c r="A7016" s="2" t="s">
        <v>823</v>
      </c>
      <c r="B7016" s="2" t="s">
        <v>451</v>
      </c>
      <c r="C7016" s="4">
        <v>7021</v>
      </c>
      <c r="D7016" s="2" t="s">
        <v>80</v>
      </c>
      <c r="E7016" s="2" t="s">
        <v>469</v>
      </c>
      <c r="F7016" s="23" t="str">
        <f t="shared" si="329"/>
        <v>volta</v>
      </c>
      <c r="G7016" s="4">
        <v>5</v>
      </c>
      <c r="H7016" s="2" t="s">
        <v>505</v>
      </c>
      <c r="I7016" s="2" t="s">
        <v>504</v>
      </c>
      <c r="J7016" s="23" t="str">
        <f t="shared" si="327"/>
        <v>CT EXPRESSO7021volta5</v>
      </c>
      <c r="K7016" s="32" t="str">
        <f t="shared" si="328"/>
        <v>RODOVIÁRIA PLANO PILOTO/EIXO W SUL/AVENIDA DAS NAÇÕES (VILA TELEBRASÍLIA)/EPGU - ZOOLÓGICO/PARKSHOPPING</v>
      </c>
    </row>
    <row r="7017" spans="1:11" x14ac:dyDescent="0.2">
      <c r="A7017" s="2" t="s">
        <v>823</v>
      </c>
      <c r="B7017" s="2" t="s">
        <v>451</v>
      </c>
      <c r="C7017" s="4">
        <v>7021</v>
      </c>
      <c r="D7017" s="2" t="s">
        <v>80</v>
      </c>
      <c r="E7017" s="2" t="s">
        <v>469</v>
      </c>
      <c r="F7017" s="23" t="str">
        <f t="shared" si="329"/>
        <v>volta</v>
      </c>
      <c r="G7017" s="4">
        <v>10</v>
      </c>
      <c r="H7017" s="2" t="s">
        <v>463</v>
      </c>
      <c r="I7017" s="2" t="s">
        <v>707</v>
      </c>
      <c r="J7017" s="23" t="str">
        <f t="shared" si="327"/>
        <v>CT EXPRESSO7021volta10</v>
      </c>
      <c r="K7017" s="32" t="str">
        <f t="shared" si="328"/>
        <v>RODOVIÁRIA PLANO PILOTO/EIXO W SUL/AVENIDA DAS NAÇÕES (VILA TELEBRASÍLIA)/EPGU - ZOOLÓGICO/PARKSHOPPING/EPIA</v>
      </c>
    </row>
    <row r="7018" spans="1:11" x14ac:dyDescent="0.2">
      <c r="A7018" s="2" t="s">
        <v>823</v>
      </c>
      <c r="B7018" s="2" t="s">
        <v>451</v>
      </c>
      <c r="C7018" s="4">
        <v>7021</v>
      </c>
      <c r="D7018" s="2" t="s">
        <v>80</v>
      </c>
      <c r="E7018" s="2" t="s">
        <v>469</v>
      </c>
      <c r="F7018" s="23" t="str">
        <f t="shared" si="329"/>
        <v>volta</v>
      </c>
      <c r="G7018" s="4">
        <v>11</v>
      </c>
      <c r="H7018" s="2" t="s">
        <v>463</v>
      </c>
      <c r="I7018" s="2" t="s">
        <v>811</v>
      </c>
      <c r="J7018" s="23" t="str">
        <f t="shared" si="327"/>
        <v>CT EXPRESSO7021volta11</v>
      </c>
      <c r="K7018" s="32" t="str">
        <f t="shared" si="328"/>
        <v>RODOVIÁRIA PLANO PILOTO/EIXO W SUL/AVENIDA DAS NAÇÕES (VILA TELEBRASÍLIA)/EPGU - ZOOLÓGICO/PARKSHOPPING/EPIA/EPIA</v>
      </c>
    </row>
    <row r="7019" spans="1:11" x14ac:dyDescent="0.2">
      <c r="A7019" s="2" t="s">
        <v>823</v>
      </c>
      <c r="B7019" s="2" t="s">
        <v>451</v>
      </c>
      <c r="C7019" s="4">
        <v>7021</v>
      </c>
      <c r="D7019" s="2" t="s">
        <v>80</v>
      </c>
      <c r="E7019" s="2" t="s">
        <v>469</v>
      </c>
      <c r="F7019" s="23" t="str">
        <f t="shared" si="329"/>
        <v>volta</v>
      </c>
      <c r="G7019" s="4">
        <v>12</v>
      </c>
      <c r="H7019" s="2" t="s">
        <v>809</v>
      </c>
      <c r="I7019" s="2" t="s">
        <v>810</v>
      </c>
      <c r="J7019" s="23" t="str">
        <f t="shared" si="327"/>
        <v>CT EXPRESSO7021volta12</v>
      </c>
      <c r="K7019" s="32" t="str">
        <f t="shared" si="328"/>
        <v>RODOVIÁRIA PLANO PILOTO/EIXO W SUL/AVENIDA DAS NAÇÕES (VILA TELEBRASÍLIA)/EPGU - ZOOLÓGICO/PARKSHOPPING/EPIA/EPIA/BR-040</v>
      </c>
    </row>
    <row r="7020" spans="1:11" x14ac:dyDescent="0.2">
      <c r="A7020" s="2" t="s">
        <v>823</v>
      </c>
      <c r="B7020" s="2" t="s">
        <v>451</v>
      </c>
      <c r="C7020" s="4">
        <v>7021</v>
      </c>
      <c r="D7020" s="2" t="s">
        <v>80</v>
      </c>
      <c r="E7020" s="2" t="s">
        <v>469</v>
      </c>
      <c r="F7020" s="23" t="str">
        <f t="shared" si="329"/>
        <v>volta</v>
      </c>
      <c r="G7020" s="4">
        <v>13</v>
      </c>
      <c r="H7020" s="2" t="s">
        <v>809</v>
      </c>
      <c r="I7020" s="2" t="s">
        <v>842</v>
      </c>
      <c r="J7020" s="23" t="str">
        <f t="shared" si="327"/>
        <v>CT EXPRESSO7021volta13</v>
      </c>
      <c r="K7020" s="32" t="str">
        <f t="shared" si="328"/>
        <v>RODOVIÁRIA PLANO PILOTO/EIXO W SUL/AVENIDA DAS NAÇÕES (VILA TELEBRASÍLIA)/EPGU - ZOOLÓGICO/PARKSHOPPING/EPIA/EPIA/BR-040/BR-040</v>
      </c>
    </row>
    <row r="7021" spans="1:11" x14ac:dyDescent="0.2">
      <c r="A7021" s="2" t="s">
        <v>823</v>
      </c>
      <c r="B7021" s="2" t="s">
        <v>451</v>
      </c>
      <c r="C7021" s="4">
        <v>7021</v>
      </c>
      <c r="D7021" s="2" t="s">
        <v>80</v>
      </c>
      <c r="E7021" s="2" t="s">
        <v>469</v>
      </c>
      <c r="F7021" s="23" t="str">
        <f t="shared" si="329"/>
        <v>volta</v>
      </c>
      <c r="G7021" s="4">
        <v>14</v>
      </c>
      <c r="H7021" s="2" t="s">
        <v>809</v>
      </c>
      <c r="I7021" s="2" t="s">
        <v>884</v>
      </c>
      <c r="J7021" s="23" t="str">
        <f t="shared" si="327"/>
        <v>CT EXPRESSO7021volta14</v>
      </c>
      <c r="K7021" s="32" t="str">
        <f t="shared" si="328"/>
        <v>RODOVIÁRIA PLANO PILOTO/EIXO W SUL/AVENIDA DAS NAÇÕES (VILA TELEBRASÍLIA)/EPGU - ZOOLÓGICO/PARKSHOPPING/EPIA/EPIA/BR-040/BR-040/BR-040</v>
      </c>
    </row>
    <row r="7022" spans="1:11" x14ac:dyDescent="0.2">
      <c r="A7022" s="2" t="s">
        <v>823</v>
      </c>
      <c r="B7022" s="2" t="s">
        <v>451</v>
      </c>
      <c r="C7022" s="4">
        <v>7021</v>
      </c>
      <c r="D7022" s="2" t="s">
        <v>80</v>
      </c>
      <c r="E7022" s="2" t="s">
        <v>469</v>
      </c>
      <c r="F7022" s="23" t="str">
        <f t="shared" si="329"/>
        <v>volta</v>
      </c>
      <c r="G7022" s="4">
        <v>15</v>
      </c>
      <c r="H7022" s="2" t="s">
        <v>809</v>
      </c>
      <c r="I7022" s="2" t="s">
        <v>901</v>
      </c>
      <c r="J7022" s="23" t="str">
        <f t="shared" si="327"/>
        <v>CT EXPRESSO7021volta15</v>
      </c>
      <c r="K7022" s="32" t="str">
        <f t="shared" si="328"/>
        <v>RODOVIÁRIA PLANO PILOTO/EIXO W SUL/AVENIDA DAS NAÇÕES (VILA TELEBRASÍLIA)/EPGU - ZOOLÓGICO/PARKSHOPPING/EPIA/EPIA/BR-040/BR-040/BR-040/BR-040</v>
      </c>
    </row>
    <row r="7023" spans="1:11" x14ac:dyDescent="0.2">
      <c r="A7023" s="2" t="s">
        <v>823</v>
      </c>
      <c r="B7023" s="2" t="s">
        <v>451</v>
      </c>
      <c r="C7023" s="4">
        <v>7021</v>
      </c>
      <c r="D7023" s="2" t="s">
        <v>80</v>
      </c>
      <c r="E7023" s="2" t="s">
        <v>469</v>
      </c>
      <c r="F7023" s="23" t="str">
        <f t="shared" si="329"/>
        <v>volta</v>
      </c>
      <c r="G7023" s="4">
        <v>16</v>
      </c>
      <c r="H7023" s="2" t="s">
        <v>900</v>
      </c>
      <c r="I7023" s="2" t="s">
        <v>823</v>
      </c>
      <c r="J7023" s="23" t="str">
        <f t="shared" si="327"/>
        <v>CT EXPRESSO7021volta16</v>
      </c>
      <c r="K7023" s="32" t="str">
        <f t="shared" si="328"/>
        <v>RODOVIÁRIA PLANO PILOTO/EIXO W SUL/AVENIDA DAS NAÇÕES (VILA TELEBRASÍLIA)/EPGU - ZOOLÓGICO/PARKSHOPPING/EPIA/EPIA/BR-040/BR-040/BR-040/BR-040/AVENIDA ALFREDO NASSER</v>
      </c>
    </row>
    <row r="7024" spans="1:11" x14ac:dyDescent="0.2">
      <c r="A7024" s="2" t="s">
        <v>823</v>
      </c>
      <c r="B7024" s="2" t="s">
        <v>451</v>
      </c>
      <c r="C7024" s="4">
        <v>7021</v>
      </c>
      <c r="D7024" s="2" t="s">
        <v>80</v>
      </c>
      <c r="E7024" s="2" t="s">
        <v>469</v>
      </c>
      <c r="F7024" s="23" t="str">
        <f t="shared" si="329"/>
        <v>volta</v>
      </c>
      <c r="G7024" s="4">
        <v>17</v>
      </c>
      <c r="H7024" s="2" t="s">
        <v>899</v>
      </c>
      <c r="I7024" s="2" t="s">
        <v>823</v>
      </c>
      <c r="J7024" s="23" t="str">
        <f t="shared" si="327"/>
        <v>CT EXPRESSO7021volta17</v>
      </c>
      <c r="K7024" s="32" t="str">
        <f t="shared" si="328"/>
        <v>RODOVIÁRIA PLANO PILOTO/EIXO W SUL/AVENIDA DAS NAÇÕES (VILA TELEBRASÍLIA)/EPGU - ZOOLÓGICO/PARKSHOPPING/EPIA/EPIA/BR-040/BR-040/BR-040/BR-040/AVENIDA ALFREDO NASSER/RUA JESUS MEIRELES</v>
      </c>
    </row>
    <row r="7025" spans="1:11" x14ac:dyDescent="0.2">
      <c r="A7025" s="2" t="s">
        <v>823</v>
      </c>
      <c r="B7025" s="2" t="s">
        <v>451</v>
      </c>
      <c r="C7025" s="4">
        <v>7021</v>
      </c>
      <c r="D7025" s="2" t="s">
        <v>80</v>
      </c>
      <c r="E7025" s="2" t="s">
        <v>469</v>
      </c>
      <c r="F7025" s="23" t="str">
        <f t="shared" si="329"/>
        <v>volta</v>
      </c>
      <c r="G7025" s="4">
        <v>18</v>
      </c>
      <c r="H7025" s="2" t="s">
        <v>905</v>
      </c>
      <c r="I7025" s="2" t="s">
        <v>823</v>
      </c>
      <c r="J7025" s="23" t="str">
        <f t="shared" si="327"/>
        <v>CT EXPRESSO7021volta18</v>
      </c>
      <c r="K7025" s="32" t="str">
        <f t="shared" si="328"/>
        <v>RODOVIÁRIA PLANO PILOTO/EIXO W SUL/AVENIDA DAS NAÇÕES (VILA TELEBRASÍLIA)/EPGU - ZOOLÓGICO/PARKSHOPPING/EPIA/EPIA/BR-040/BR-040/BR-040/BR-040/AVENIDA ALFREDO NASSER/RUA JESUS MEIRELES/RUA DO COMÉRCIO</v>
      </c>
    </row>
    <row r="7026" spans="1:11" x14ac:dyDescent="0.2">
      <c r="A7026" s="2" t="s">
        <v>823</v>
      </c>
      <c r="B7026" s="2" t="s">
        <v>451</v>
      </c>
      <c r="C7026" s="4">
        <v>7021</v>
      </c>
      <c r="D7026" s="2" t="s">
        <v>80</v>
      </c>
      <c r="E7026" s="2" t="s">
        <v>469</v>
      </c>
      <c r="F7026" s="23" t="str">
        <f t="shared" si="329"/>
        <v>volta</v>
      </c>
      <c r="G7026" s="4">
        <v>19</v>
      </c>
      <c r="H7026" s="2" t="s">
        <v>898</v>
      </c>
      <c r="I7026" s="2" t="s">
        <v>823</v>
      </c>
      <c r="J7026" s="23" t="str">
        <f t="shared" si="327"/>
        <v>CT EXPRESSO7021volta19</v>
      </c>
      <c r="K7026" s="32" t="str">
        <f t="shared" si="328"/>
        <v>RODOVIÁRIA PLANO PILOTO/EIXO W SUL/AVENIDA DAS NAÇÕES (VILA TELEBRASÍLIA)/EPGU - ZOOLÓGICO/PARKSHOPPING/EPIA/EPIA/BR-040/BR-040/BR-040/BR-040/AVENIDA ALFREDO NASSER/RUA JESUS MEIRELES/RUA DO COMÉRCIO/AVENIDA ÉZIO CARNEIRO</v>
      </c>
    </row>
    <row r="7027" spans="1:11" x14ac:dyDescent="0.2">
      <c r="A7027" s="2" t="s">
        <v>823</v>
      </c>
      <c r="B7027" s="2" t="s">
        <v>451</v>
      </c>
      <c r="C7027" s="4">
        <v>7021</v>
      </c>
      <c r="D7027" s="2" t="s">
        <v>80</v>
      </c>
      <c r="E7027" s="2" t="s">
        <v>469</v>
      </c>
      <c r="F7027" s="23" t="str">
        <f t="shared" si="329"/>
        <v>volta</v>
      </c>
      <c r="G7027" s="4">
        <v>20</v>
      </c>
      <c r="H7027" s="2" t="s">
        <v>897</v>
      </c>
      <c r="I7027" s="2" t="s">
        <v>823</v>
      </c>
      <c r="J7027" s="23" t="str">
        <f t="shared" si="327"/>
        <v>CT EXPRESSO7021volta20</v>
      </c>
      <c r="K7027" s="32" t="str">
        <f t="shared" si="328"/>
        <v>RODOVIÁRIA PLANO PILOTO/EIXO W SUL/AVENIDA DAS NAÇÕES (VILA TELEBRASÍLIA)/EPGU - ZOOLÓGICO/PARKSHOPPING/EPIA/EPIA/BR-040/BR-040/BR-040/BR-040/AVENIDA ALFREDO NASSER/RUA JESUS MEIRELES/RUA DO COMÉRCIO/AVENIDA ÉZIO CARNEIRO/TERMINAL LUZIÂNIA</v>
      </c>
    </row>
    <row r="7028" spans="1:11" x14ac:dyDescent="0.2">
      <c r="A7028" s="2" t="s">
        <v>823</v>
      </c>
      <c r="B7028" s="2" t="s">
        <v>451</v>
      </c>
      <c r="C7028" s="4">
        <v>7021</v>
      </c>
      <c r="D7028" s="2" t="s">
        <v>80</v>
      </c>
      <c r="E7028" s="2" t="s">
        <v>452</v>
      </c>
      <c r="F7028" s="23" t="str">
        <f t="shared" si="329"/>
        <v>ida</v>
      </c>
      <c r="G7028" s="4">
        <v>1</v>
      </c>
      <c r="H7028" s="2" t="s">
        <v>897</v>
      </c>
      <c r="I7028" s="2" t="s">
        <v>823</v>
      </c>
      <c r="J7028" s="23" t="str">
        <f t="shared" si="327"/>
        <v>CT EXPRESSO7021ida1</v>
      </c>
      <c r="K7028" s="32" t="str">
        <f t="shared" si="328"/>
        <v>TERMINAL LUZIÂNIA</v>
      </c>
    </row>
    <row r="7029" spans="1:11" x14ac:dyDescent="0.2">
      <c r="A7029" s="2" t="s">
        <v>823</v>
      </c>
      <c r="B7029" s="2" t="s">
        <v>451</v>
      </c>
      <c r="C7029" s="4">
        <v>7021</v>
      </c>
      <c r="D7029" s="2" t="s">
        <v>80</v>
      </c>
      <c r="E7029" s="2" t="s">
        <v>452</v>
      </c>
      <c r="F7029" s="23" t="str">
        <f t="shared" si="329"/>
        <v>ida</v>
      </c>
      <c r="G7029" s="4">
        <v>2</v>
      </c>
      <c r="H7029" s="2" t="s">
        <v>898</v>
      </c>
      <c r="I7029" s="2" t="s">
        <v>823</v>
      </c>
      <c r="J7029" s="23" t="str">
        <f t="shared" si="327"/>
        <v>CT EXPRESSO7021ida2</v>
      </c>
      <c r="K7029" s="32" t="str">
        <f t="shared" si="328"/>
        <v>TERMINAL LUZIÂNIA/AVENIDA ÉZIO CARNEIRO</v>
      </c>
    </row>
    <row r="7030" spans="1:11" x14ac:dyDescent="0.2">
      <c r="A7030" s="2" t="s">
        <v>823</v>
      </c>
      <c r="B7030" s="2" t="s">
        <v>451</v>
      </c>
      <c r="C7030" s="4">
        <v>7021</v>
      </c>
      <c r="D7030" s="2" t="s">
        <v>80</v>
      </c>
      <c r="E7030" s="2" t="s">
        <v>452</v>
      </c>
      <c r="F7030" s="23" t="str">
        <f t="shared" si="329"/>
        <v>ida</v>
      </c>
      <c r="G7030" s="4">
        <v>3</v>
      </c>
      <c r="H7030" s="2" t="s">
        <v>905</v>
      </c>
      <c r="I7030" s="2" t="s">
        <v>823</v>
      </c>
      <c r="J7030" s="23" t="str">
        <f t="shared" si="327"/>
        <v>CT EXPRESSO7021ida3</v>
      </c>
      <c r="K7030" s="32" t="str">
        <f t="shared" si="328"/>
        <v>TERMINAL LUZIÂNIA/AVENIDA ÉZIO CARNEIRO/RUA DO COMÉRCIO</v>
      </c>
    </row>
    <row r="7031" spans="1:11" x14ac:dyDescent="0.2">
      <c r="A7031" s="2" t="s">
        <v>823</v>
      </c>
      <c r="B7031" s="2" t="s">
        <v>451</v>
      </c>
      <c r="C7031" s="4">
        <v>7021</v>
      </c>
      <c r="D7031" s="2" t="s">
        <v>80</v>
      </c>
      <c r="E7031" s="2" t="s">
        <v>452</v>
      </c>
      <c r="F7031" s="23" t="str">
        <f t="shared" si="329"/>
        <v>ida</v>
      </c>
      <c r="G7031" s="4">
        <v>4</v>
      </c>
      <c r="H7031" s="2" t="s">
        <v>899</v>
      </c>
      <c r="I7031" s="2" t="s">
        <v>823</v>
      </c>
      <c r="J7031" s="23" t="str">
        <f t="shared" si="327"/>
        <v>CT EXPRESSO7021ida4</v>
      </c>
      <c r="K7031" s="32" t="str">
        <f t="shared" si="328"/>
        <v>TERMINAL LUZIÂNIA/AVENIDA ÉZIO CARNEIRO/RUA DO COMÉRCIO/RUA JESUS MEIRELES</v>
      </c>
    </row>
    <row r="7032" spans="1:11" x14ac:dyDescent="0.2">
      <c r="A7032" s="2" t="s">
        <v>823</v>
      </c>
      <c r="B7032" s="2" t="s">
        <v>451</v>
      </c>
      <c r="C7032" s="4">
        <v>7021</v>
      </c>
      <c r="D7032" s="2" t="s">
        <v>80</v>
      </c>
      <c r="E7032" s="2" t="s">
        <v>452</v>
      </c>
      <c r="F7032" s="23" t="str">
        <f t="shared" si="329"/>
        <v>ida</v>
      </c>
      <c r="G7032" s="4">
        <v>5</v>
      </c>
      <c r="H7032" s="2" t="s">
        <v>900</v>
      </c>
      <c r="I7032" s="2" t="s">
        <v>823</v>
      </c>
      <c r="J7032" s="23" t="str">
        <f t="shared" si="327"/>
        <v>CT EXPRESSO7021ida5</v>
      </c>
      <c r="K7032" s="32" t="str">
        <f t="shared" si="328"/>
        <v>TERMINAL LUZIÂNIA/AVENIDA ÉZIO CARNEIRO/RUA DO COMÉRCIO/RUA JESUS MEIRELES/AVENIDA ALFREDO NASSER</v>
      </c>
    </row>
    <row r="7033" spans="1:11" x14ac:dyDescent="0.2">
      <c r="A7033" s="2" t="s">
        <v>823</v>
      </c>
      <c r="B7033" s="2" t="s">
        <v>451</v>
      </c>
      <c r="C7033" s="4">
        <v>7021</v>
      </c>
      <c r="D7033" s="2" t="s">
        <v>80</v>
      </c>
      <c r="E7033" s="2" t="s">
        <v>452</v>
      </c>
      <c r="F7033" s="23" t="str">
        <f t="shared" si="329"/>
        <v>ida</v>
      </c>
      <c r="G7033" s="4">
        <v>10</v>
      </c>
      <c r="H7033" s="2" t="s">
        <v>809</v>
      </c>
      <c r="I7033" s="2" t="s">
        <v>901</v>
      </c>
      <c r="J7033" s="23" t="str">
        <f t="shared" si="327"/>
        <v>CT EXPRESSO7021ida10</v>
      </c>
      <c r="K7033" s="32" t="str">
        <f t="shared" si="328"/>
        <v>TERMINAL LUZIÂNIA/AVENIDA ÉZIO CARNEIRO/RUA DO COMÉRCIO/RUA JESUS MEIRELES/AVENIDA ALFREDO NASSER/BR-040</v>
      </c>
    </row>
    <row r="7034" spans="1:11" x14ac:dyDescent="0.2">
      <c r="A7034" s="2" t="s">
        <v>823</v>
      </c>
      <c r="B7034" s="2" t="s">
        <v>451</v>
      </c>
      <c r="C7034" s="4">
        <v>7021</v>
      </c>
      <c r="D7034" s="2" t="s">
        <v>80</v>
      </c>
      <c r="E7034" s="2" t="s">
        <v>452</v>
      </c>
      <c r="F7034" s="23" t="str">
        <f t="shared" si="329"/>
        <v>ida</v>
      </c>
      <c r="G7034" s="4">
        <v>11</v>
      </c>
      <c r="H7034" s="2" t="s">
        <v>809</v>
      </c>
      <c r="I7034" s="2" t="s">
        <v>884</v>
      </c>
      <c r="J7034" s="23" t="str">
        <f t="shared" si="327"/>
        <v>CT EXPRESSO7021ida11</v>
      </c>
      <c r="K7034" s="32" t="str">
        <f t="shared" si="328"/>
        <v>TERMINAL LUZIÂNIA/AVENIDA ÉZIO CARNEIRO/RUA DO COMÉRCIO/RUA JESUS MEIRELES/AVENIDA ALFREDO NASSER/BR-040/BR-040</v>
      </c>
    </row>
    <row r="7035" spans="1:11" x14ac:dyDescent="0.2">
      <c r="A7035" s="2" t="s">
        <v>823</v>
      </c>
      <c r="B7035" s="2" t="s">
        <v>451</v>
      </c>
      <c r="C7035" s="4">
        <v>7021</v>
      </c>
      <c r="D7035" s="2" t="s">
        <v>80</v>
      </c>
      <c r="E7035" s="2" t="s">
        <v>452</v>
      </c>
      <c r="F7035" s="23" t="str">
        <f t="shared" si="329"/>
        <v>ida</v>
      </c>
      <c r="G7035" s="4">
        <v>12</v>
      </c>
      <c r="H7035" s="2" t="s">
        <v>809</v>
      </c>
      <c r="I7035" s="2" t="s">
        <v>842</v>
      </c>
      <c r="J7035" s="23" t="str">
        <f t="shared" si="327"/>
        <v>CT EXPRESSO7021ida12</v>
      </c>
      <c r="K7035" s="32" t="str">
        <f t="shared" si="328"/>
        <v>TERMINAL LUZIÂNIA/AVENIDA ÉZIO CARNEIRO/RUA DO COMÉRCIO/RUA JESUS MEIRELES/AVENIDA ALFREDO NASSER/BR-040/BR-040/BR-040</v>
      </c>
    </row>
    <row r="7036" spans="1:11" x14ac:dyDescent="0.2">
      <c r="A7036" s="2" t="s">
        <v>823</v>
      </c>
      <c r="B7036" s="2" t="s">
        <v>451</v>
      </c>
      <c r="C7036" s="4">
        <v>7021</v>
      </c>
      <c r="D7036" s="2" t="s">
        <v>80</v>
      </c>
      <c r="E7036" s="2" t="s">
        <v>452</v>
      </c>
      <c r="F7036" s="23" t="str">
        <f t="shared" si="329"/>
        <v>ida</v>
      </c>
      <c r="G7036" s="4">
        <v>13</v>
      </c>
      <c r="H7036" s="2" t="s">
        <v>809</v>
      </c>
      <c r="I7036" s="2" t="s">
        <v>810</v>
      </c>
      <c r="J7036" s="23" t="str">
        <f t="shared" si="327"/>
        <v>CT EXPRESSO7021ida13</v>
      </c>
      <c r="K7036" s="32" t="str">
        <f t="shared" si="328"/>
        <v>TERMINAL LUZIÂNIA/AVENIDA ÉZIO CARNEIRO/RUA DO COMÉRCIO/RUA JESUS MEIRELES/AVENIDA ALFREDO NASSER/BR-040/BR-040/BR-040/BR-040</v>
      </c>
    </row>
    <row r="7037" spans="1:11" x14ac:dyDescent="0.2">
      <c r="A7037" s="2" t="s">
        <v>823</v>
      </c>
      <c r="B7037" s="2" t="s">
        <v>451</v>
      </c>
      <c r="C7037" s="4">
        <v>7021</v>
      </c>
      <c r="D7037" s="2" t="s">
        <v>80</v>
      </c>
      <c r="E7037" s="2" t="s">
        <v>452</v>
      </c>
      <c r="F7037" s="23" t="str">
        <f t="shared" si="329"/>
        <v>ida</v>
      </c>
      <c r="G7037" s="4">
        <v>14</v>
      </c>
      <c r="H7037" s="2" t="s">
        <v>463</v>
      </c>
      <c r="I7037" s="2" t="s">
        <v>811</v>
      </c>
      <c r="J7037" s="23" t="str">
        <f t="shared" si="327"/>
        <v>CT EXPRESSO7021ida14</v>
      </c>
      <c r="K7037" s="32" t="str">
        <f t="shared" si="328"/>
        <v>TERMINAL LUZIÂNIA/AVENIDA ÉZIO CARNEIRO/RUA DO COMÉRCIO/RUA JESUS MEIRELES/AVENIDA ALFREDO NASSER/BR-040/BR-040/BR-040/BR-040/EPIA</v>
      </c>
    </row>
    <row r="7038" spans="1:11" x14ac:dyDescent="0.2">
      <c r="A7038" s="2" t="s">
        <v>823</v>
      </c>
      <c r="B7038" s="2" t="s">
        <v>451</v>
      </c>
      <c r="C7038" s="4">
        <v>7021</v>
      </c>
      <c r="D7038" s="2" t="s">
        <v>80</v>
      </c>
      <c r="E7038" s="2" t="s">
        <v>452</v>
      </c>
      <c r="F7038" s="23" t="str">
        <f t="shared" si="329"/>
        <v>ida</v>
      </c>
      <c r="G7038" s="4">
        <v>15</v>
      </c>
      <c r="H7038" s="2" t="s">
        <v>463</v>
      </c>
      <c r="I7038" s="2" t="s">
        <v>707</v>
      </c>
      <c r="J7038" s="23" t="str">
        <f t="shared" si="327"/>
        <v>CT EXPRESSO7021ida15</v>
      </c>
      <c r="K7038" s="32" t="str">
        <f t="shared" si="328"/>
        <v>TERMINAL LUZIÂNIA/AVENIDA ÉZIO CARNEIRO/RUA DO COMÉRCIO/RUA JESUS MEIRELES/AVENIDA ALFREDO NASSER/BR-040/BR-040/BR-040/BR-040/EPIA/EPIA</v>
      </c>
    </row>
    <row r="7039" spans="1:11" x14ac:dyDescent="0.2">
      <c r="A7039" s="2" t="s">
        <v>823</v>
      </c>
      <c r="B7039" s="2" t="s">
        <v>451</v>
      </c>
      <c r="C7039" s="4">
        <v>7021</v>
      </c>
      <c r="D7039" s="2" t="s">
        <v>80</v>
      </c>
      <c r="E7039" s="2" t="s">
        <v>452</v>
      </c>
      <c r="F7039" s="23" t="str">
        <f t="shared" si="329"/>
        <v>ida</v>
      </c>
      <c r="G7039" s="4">
        <v>16</v>
      </c>
      <c r="H7039" s="2" t="s">
        <v>505</v>
      </c>
      <c r="I7039" s="2" t="s">
        <v>504</v>
      </c>
      <c r="J7039" s="23" t="str">
        <f t="shared" si="327"/>
        <v>CT EXPRESSO7021ida16</v>
      </c>
      <c r="K7039" s="32" t="str">
        <f t="shared" si="328"/>
        <v>TERMINAL LUZIÂNIA/AVENIDA ÉZIO CARNEIRO/RUA DO COMÉRCIO/RUA JESUS MEIRELES/AVENIDA ALFREDO NASSER/BR-040/BR-040/BR-040/BR-040/EPIA/EPIA/PARKSHOPPING</v>
      </c>
    </row>
    <row r="7040" spans="1:11" x14ac:dyDescent="0.2">
      <c r="A7040" s="2" t="s">
        <v>823</v>
      </c>
      <c r="B7040" s="2" t="s">
        <v>451</v>
      </c>
      <c r="C7040" s="4">
        <v>7021</v>
      </c>
      <c r="D7040" s="2" t="s">
        <v>80</v>
      </c>
      <c r="E7040" s="2" t="s">
        <v>452</v>
      </c>
      <c r="F7040" s="23" t="str">
        <f t="shared" si="329"/>
        <v>ida</v>
      </c>
      <c r="G7040" s="4">
        <v>17</v>
      </c>
      <c r="H7040" s="2" t="s">
        <v>503</v>
      </c>
      <c r="I7040" s="2" t="s">
        <v>504</v>
      </c>
      <c r="J7040" s="23" t="str">
        <f t="shared" si="327"/>
        <v>CT EXPRESSO7021ida17</v>
      </c>
      <c r="K7040" s="32" t="str">
        <f t="shared" si="328"/>
        <v>TERMINAL LUZIÂNIA/AVENIDA ÉZIO CARNEIRO/RUA DO COMÉRCIO/RUA JESUS MEIRELES/AVENIDA ALFREDO NASSER/BR-040/BR-040/BR-040/BR-040/EPIA/EPIA/PARKSHOPPING/EPGU - ZOOLÓGICO</v>
      </c>
    </row>
    <row r="7041" spans="1:11" x14ac:dyDescent="0.2">
      <c r="A7041" s="2" t="s">
        <v>823</v>
      </c>
      <c r="B7041" s="2" t="s">
        <v>451</v>
      </c>
      <c r="C7041" s="4">
        <v>7021</v>
      </c>
      <c r="D7041" s="2" t="s">
        <v>80</v>
      </c>
      <c r="E7041" s="2" t="s">
        <v>452</v>
      </c>
      <c r="F7041" s="23" t="str">
        <f t="shared" si="329"/>
        <v>ida</v>
      </c>
      <c r="G7041" s="4">
        <v>18</v>
      </c>
      <c r="H7041" s="2" t="s">
        <v>815</v>
      </c>
      <c r="I7041" s="2" t="s">
        <v>481</v>
      </c>
      <c r="J7041" s="23" t="str">
        <f t="shared" si="327"/>
        <v>CT EXPRESSO7021ida18</v>
      </c>
      <c r="K7041" s="32" t="str">
        <f t="shared" si="328"/>
        <v>TERMINAL LUZIÂNIA/AVENIDA ÉZIO CARNEIRO/RUA DO COMÉRCIO/RUA JESUS MEIRELES/AVENIDA ALFREDO NASSER/BR-040/BR-040/BR-040/BR-040/EPIA/EPIA/PARKSHOPPING/EPGU - ZOOLÓGICO/AVENIDA DAS NAÇÕES (VILA TELEBRASÍLIA)</v>
      </c>
    </row>
    <row r="7042" spans="1:11" x14ac:dyDescent="0.2">
      <c r="A7042" s="2" t="s">
        <v>823</v>
      </c>
      <c r="B7042" s="2" t="s">
        <v>451</v>
      </c>
      <c r="C7042" s="4">
        <v>7021</v>
      </c>
      <c r="D7042" s="2" t="s">
        <v>80</v>
      </c>
      <c r="E7042" s="2" t="s">
        <v>452</v>
      </c>
      <c r="F7042" s="23" t="str">
        <f t="shared" si="329"/>
        <v>ida</v>
      </c>
      <c r="G7042" s="4">
        <v>19</v>
      </c>
      <c r="H7042" s="2" t="s">
        <v>648</v>
      </c>
      <c r="I7042" s="2" t="s">
        <v>481</v>
      </c>
      <c r="J7042" s="23" t="str">
        <f t="shared" si="327"/>
        <v>CT EXPRESSO7021ida19</v>
      </c>
      <c r="K7042" s="32" t="str">
        <f t="shared" si="328"/>
        <v>TERMINAL LUZIÂNIA/AVENIDA ÉZIO CARNEIRO/RUA DO COMÉRCIO/RUA JESUS MEIRELES/AVENIDA ALFREDO NASSER/BR-040/BR-040/BR-040/BR-040/EPIA/EPIA/PARKSHOPPING/EPGU - ZOOLÓGICO/AVENIDA DAS NAÇÕES (VILA TELEBRASÍLIA)/EIXO W SUL</v>
      </c>
    </row>
    <row r="7043" spans="1:11" x14ac:dyDescent="0.2">
      <c r="A7043" s="2" t="s">
        <v>823</v>
      </c>
      <c r="B7043" s="2" t="s">
        <v>451</v>
      </c>
      <c r="C7043" s="4">
        <v>7021</v>
      </c>
      <c r="D7043" s="2" t="s">
        <v>80</v>
      </c>
      <c r="E7043" s="2" t="s">
        <v>452</v>
      </c>
      <c r="F7043" s="23" t="str">
        <f t="shared" si="329"/>
        <v>ida</v>
      </c>
      <c r="G7043" s="4">
        <v>20</v>
      </c>
      <c r="H7043" s="2" t="s">
        <v>483</v>
      </c>
      <c r="I7043" s="2" t="s">
        <v>481</v>
      </c>
      <c r="J7043" s="23" t="str">
        <f t="shared" ref="J7043:J7106" si="330">D7043&amp;C7043&amp;F7043&amp;G7043</f>
        <v>CT EXPRESSO7021ida20</v>
      </c>
      <c r="K7043" s="32" t="str">
        <f t="shared" ref="K7043:K7106" si="331">IF(G7043=1,H7043,K7042&amp;"/"&amp;H7043)</f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7044" spans="1:11" x14ac:dyDescent="0.2">
      <c r="A7044" s="2" t="s">
        <v>823</v>
      </c>
      <c r="B7044" s="2" t="s">
        <v>451</v>
      </c>
      <c r="C7044" s="4">
        <v>7021</v>
      </c>
      <c r="D7044" s="2" t="s">
        <v>80</v>
      </c>
      <c r="E7044" s="2" t="s">
        <v>469</v>
      </c>
      <c r="F7044" s="23" t="str">
        <f t="shared" ref="F7044:F7107" si="332">IF(LEFT(E7044,3)="ida","ida","volta")</f>
        <v>volta</v>
      </c>
      <c r="G7044" s="4">
        <v>1</v>
      </c>
      <c r="H7044" s="2" t="s">
        <v>483</v>
      </c>
      <c r="I7044" s="2" t="s">
        <v>481</v>
      </c>
      <c r="J7044" s="23" t="str">
        <f t="shared" si="330"/>
        <v>CT EXPRESSO7021volta1</v>
      </c>
      <c r="K7044" s="32" t="str">
        <f t="shared" si="331"/>
        <v>RODOVIÁRIA PLANO PILOTO</v>
      </c>
    </row>
    <row r="7045" spans="1:11" x14ac:dyDescent="0.2">
      <c r="A7045" s="2" t="s">
        <v>823</v>
      </c>
      <c r="B7045" s="2" t="s">
        <v>451</v>
      </c>
      <c r="C7045" s="4">
        <v>7021</v>
      </c>
      <c r="D7045" s="2" t="s">
        <v>80</v>
      </c>
      <c r="E7045" s="2" t="s">
        <v>469</v>
      </c>
      <c r="F7045" s="23" t="str">
        <f t="shared" si="332"/>
        <v>volta</v>
      </c>
      <c r="G7045" s="4">
        <v>2</v>
      </c>
      <c r="H7045" s="2" t="s">
        <v>648</v>
      </c>
      <c r="I7045" s="2" t="s">
        <v>481</v>
      </c>
      <c r="J7045" s="23" t="str">
        <f t="shared" si="330"/>
        <v>CT EXPRESSO7021volta2</v>
      </c>
      <c r="K7045" s="32" t="str">
        <f t="shared" si="331"/>
        <v>RODOVIÁRIA PLANO PILOTO/EIXO W SUL</v>
      </c>
    </row>
    <row r="7046" spans="1:11" x14ac:dyDescent="0.2">
      <c r="A7046" s="2" t="s">
        <v>823</v>
      </c>
      <c r="B7046" s="2" t="s">
        <v>451</v>
      </c>
      <c r="C7046" s="4">
        <v>7021</v>
      </c>
      <c r="D7046" s="2" t="s">
        <v>80</v>
      </c>
      <c r="E7046" s="2" t="s">
        <v>469</v>
      </c>
      <c r="F7046" s="23" t="str">
        <f t="shared" si="332"/>
        <v>volta</v>
      </c>
      <c r="G7046" s="4">
        <v>3</v>
      </c>
      <c r="H7046" s="2" t="s">
        <v>815</v>
      </c>
      <c r="I7046" s="2" t="s">
        <v>481</v>
      </c>
      <c r="J7046" s="23" t="str">
        <f t="shared" si="330"/>
        <v>CT EXPRESSO7021volta3</v>
      </c>
      <c r="K7046" s="32" t="str">
        <f t="shared" si="331"/>
        <v>RODOVIÁRIA PLANO PILOTO/EIXO W SUL/AVENIDA DAS NAÇÕES (VILA TELEBRASÍLIA)</v>
      </c>
    </row>
    <row r="7047" spans="1:11" x14ac:dyDescent="0.2">
      <c r="A7047" s="2" t="s">
        <v>823</v>
      </c>
      <c r="B7047" s="2" t="s">
        <v>451</v>
      </c>
      <c r="C7047" s="4">
        <v>7021</v>
      </c>
      <c r="D7047" s="2" t="s">
        <v>80</v>
      </c>
      <c r="E7047" s="2" t="s">
        <v>469</v>
      </c>
      <c r="F7047" s="23" t="str">
        <f t="shared" si="332"/>
        <v>volta</v>
      </c>
      <c r="G7047" s="4">
        <v>4</v>
      </c>
      <c r="H7047" s="2" t="s">
        <v>503</v>
      </c>
      <c r="I7047" s="2" t="s">
        <v>504</v>
      </c>
      <c r="J7047" s="23" t="str">
        <f t="shared" si="330"/>
        <v>CT EXPRESSO7021volta4</v>
      </c>
      <c r="K7047" s="32" t="str">
        <f t="shared" si="331"/>
        <v>RODOVIÁRIA PLANO PILOTO/EIXO W SUL/AVENIDA DAS NAÇÕES (VILA TELEBRASÍLIA)/EPGU - ZOOLÓGICO</v>
      </c>
    </row>
    <row r="7048" spans="1:11" x14ac:dyDescent="0.2">
      <c r="A7048" s="2" t="s">
        <v>823</v>
      </c>
      <c r="B7048" s="2" t="s">
        <v>451</v>
      </c>
      <c r="C7048" s="4">
        <v>7021</v>
      </c>
      <c r="D7048" s="2" t="s">
        <v>80</v>
      </c>
      <c r="E7048" s="2" t="s">
        <v>469</v>
      </c>
      <c r="F7048" s="23" t="str">
        <f t="shared" si="332"/>
        <v>volta</v>
      </c>
      <c r="G7048" s="4">
        <v>5</v>
      </c>
      <c r="H7048" s="2" t="s">
        <v>505</v>
      </c>
      <c r="I7048" s="2" t="s">
        <v>504</v>
      </c>
      <c r="J7048" s="23" t="str">
        <f t="shared" si="330"/>
        <v>CT EXPRESSO7021volta5</v>
      </c>
      <c r="K7048" s="32" t="str">
        <f t="shared" si="331"/>
        <v>RODOVIÁRIA PLANO PILOTO/EIXO W SUL/AVENIDA DAS NAÇÕES (VILA TELEBRASÍLIA)/EPGU - ZOOLÓGICO/PARKSHOPPING</v>
      </c>
    </row>
    <row r="7049" spans="1:11" x14ac:dyDescent="0.2">
      <c r="A7049" s="2" t="s">
        <v>823</v>
      </c>
      <c r="B7049" s="2" t="s">
        <v>451</v>
      </c>
      <c r="C7049" s="4">
        <v>7021</v>
      </c>
      <c r="D7049" s="2" t="s">
        <v>80</v>
      </c>
      <c r="E7049" s="2" t="s">
        <v>469</v>
      </c>
      <c r="F7049" s="23" t="str">
        <f t="shared" si="332"/>
        <v>volta</v>
      </c>
      <c r="G7049" s="4">
        <v>10</v>
      </c>
      <c r="H7049" s="2" t="s">
        <v>463</v>
      </c>
      <c r="I7049" s="2" t="s">
        <v>707</v>
      </c>
      <c r="J7049" s="23" t="str">
        <f t="shared" si="330"/>
        <v>CT EXPRESSO7021volta10</v>
      </c>
      <c r="K7049" s="32" t="str">
        <f t="shared" si="331"/>
        <v>RODOVIÁRIA PLANO PILOTO/EIXO W SUL/AVENIDA DAS NAÇÕES (VILA TELEBRASÍLIA)/EPGU - ZOOLÓGICO/PARKSHOPPING/EPIA</v>
      </c>
    </row>
    <row r="7050" spans="1:11" x14ac:dyDescent="0.2">
      <c r="A7050" s="2" t="s">
        <v>823</v>
      </c>
      <c r="B7050" s="2" t="s">
        <v>451</v>
      </c>
      <c r="C7050" s="4">
        <v>7021</v>
      </c>
      <c r="D7050" s="2" t="s">
        <v>80</v>
      </c>
      <c r="E7050" s="2" t="s">
        <v>469</v>
      </c>
      <c r="F7050" s="23" t="str">
        <f t="shared" si="332"/>
        <v>volta</v>
      </c>
      <c r="G7050" s="4">
        <v>11</v>
      </c>
      <c r="H7050" s="2" t="s">
        <v>463</v>
      </c>
      <c r="I7050" s="2" t="s">
        <v>811</v>
      </c>
      <c r="J7050" s="23" t="str">
        <f t="shared" si="330"/>
        <v>CT EXPRESSO7021volta11</v>
      </c>
      <c r="K7050" s="32" t="str">
        <f t="shared" si="331"/>
        <v>RODOVIÁRIA PLANO PILOTO/EIXO W SUL/AVENIDA DAS NAÇÕES (VILA TELEBRASÍLIA)/EPGU - ZOOLÓGICO/PARKSHOPPING/EPIA/EPIA</v>
      </c>
    </row>
    <row r="7051" spans="1:11" x14ac:dyDescent="0.2">
      <c r="A7051" s="2" t="s">
        <v>823</v>
      </c>
      <c r="B7051" s="2" t="s">
        <v>451</v>
      </c>
      <c r="C7051" s="4">
        <v>7021</v>
      </c>
      <c r="D7051" s="2" t="s">
        <v>80</v>
      </c>
      <c r="E7051" s="2" t="s">
        <v>469</v>
      </c>
      <c r="F7051" s="23" t="str">
        <f t="shared" si="332"/>
        <v>volta</v>
      </c>
      <c r="G7051" s="4">
        <v>12</v>
      </c>
      <c r="H7051" s="2" t="s">
        <v>809</v>
      </c>
      <c r="I7051" s="2" t="s">
        <v>810</v>
      </c>
      <c r="J7051" s="23" t="str">
        <f t="shared" si="330"/>
        <v>CT EXPRESSO7021volta12</v>
      </c>
      <c r="K7051" s="32" t="str">
        <f t="shared" si="331"/>
        <v>RODOVIÁRIA PLANO PILOTO/EIXO W SUL/AVENIDA DAS NAÇÕES (VILA TELEBRASÍLIA)/EPGU - ZOOLÓGICO/PARKSHOPPING/EPIA/EPIA/BR-040</v>
      </c>
    </row>
    <row r="7052" spans="1:11" x14ac:dyDescent="0.2">
      <c r="A7052" s="2" t="s">
        <v>823</v>
      </c>
      <c r="B7052" s="2" t="s">
        <v>451</v>
      </c>
      <c r="C7052" s="4">
        <v>7021</v>
      </c>
      <c r="D7052" s="2" t="s">
        <v>80</v>
      </c>
      <c r="E7052" s="2" t="s">
        <v>469</v>
      </c>
      <c r="F7052" s="23" t="str">
        <f t="shared" si="332"/>
        <v>volta</v>
      </c>
      <c r="G7052" s="4">
        <v>13</v>
      </c>
      <c r="H7052" s="2" t="s">
        <v>809</v>
      </c>
      <c r="I7052" s="2" t="s">
        <v>842</v>
      </c>
      <c r="J7052" s="23" t="str">
        <f t="shared" si="330"/>
        <v>CT EXPRESSO7021volta13</v>
      </c>
      <c r="K7052" s="32" t="str">
        <f t="shared" si="331"/>
        <v>RODOVIÁRIA PLANO PILOTO/EIXO W SUL/AVENIDA DAS NAÇÕES (VILA TELEBRASÍLIA)/EPGU - ZOOLÓGICO/PARKSHOPPING/EPIA/EPIA/BR-040/BR-040</v>
      </c>
    </row>
    <row r="7053" spans="1:11" x14ac:dyDescent="0.2">
      <c r="A7053" s="2" t="s">
        <v>823</v>
      </c>
      <c r="B7053" s="2" t="s">
        <v>451</v>
      </c>
      <c r="C7053" s="4">
        <v>7021</v>
      </c>
      <c r="D7053" s="2" t="s">
        <v>80</v>
      </c>
      <c r="E7053" s="2" t="s">
        <v>469</v>
      </c>
      <c r="F7053" s="23" t="str">
        <f t="shared" si="332"/>
        <v>volta</v>
      </c>
      <c r="G7053" s="4">
        <v>14</v>
      </c>
      <c r="H7053" s="2" t="s">
        <v>809</v>
      </c>
      <c r="I7053" s="2" t="s">
        <v>884</v>
      </c>
      <c r="J7053" s="23" t="str">
        <f t="shared" si="330"/>
        <v>CT EXPRESSO7021volta14</v>
      </c>
      <c r="K7053" s="32" t="str">
        <f t="shared" si="331"/>
        <v>RODOVIÁRIA PLANO PILOTO/EIXO W SUL/AVENIDA DAS NAÇÕES (VILA TELEBRASÍLIA)/EPGU - ZOOLÓGICO/PARKSHOPPING/EPIA/EPIA/BR-040/BR-040/BR-040</v>
      </c>
    </row>
    <row r="7054" spans="1:11" x14ac:dyDescent="0.2">
      <c r="A7054" s="2" t="s">
        <v>823</v>
      </c>
      <c r="B7054" s="2" t="s">
        <v>451</v>
      </c>
      <c r="C7054" s="4">
        <v>7021</v>
      </c>
      <c r="D7054" s="2" t="s">
        <v>80</v>
      </c>
      <c r="E7054" s="2" t="s">
        <v>469</v>
      </c>
      <c r="F7054" s="23" t="str">
        <f t="shared" si="332"/>
        <v>volta</v>
      </c>
      <c r="G7054" s="4">
        <v>15</v>
      </c>
      <c r="H7054" s="2" t="s">
        <v>809</v>
      </c>
      <c r="I7054" s="2" t="s">
        <v>901</v>
      </c>
      <c r="J7054" s="23" t="str">
        <f t="shared" si="330"/>
        <v>CT EXPRESSO7021volta15</v>
      </c>
      <c r="K7054" s="32" t="str">
        <f t="shared" si="331"/>
        <v>RODOVIÁRIA PLANO PILOTO/EIXO W SUL/AVENIDA DAS NAÇÕES (VILA TELEBRASÍLIA)/EPGU - ZOOLÓGICO/PARKSHOPPING/EPIA/EPIA/BR-040/BR-040/BR-040/BR-040</v>
      </c>
    </row>
    <row r="7055" spans="1:11" x14ac:dyDescent="0.2">
      <c r="A7055" s="2" t="s">
        <v>823</v>
      </c>
      <c r="B7055" s="2" t="s">
        <v>451</v>
      </c>
      <c r="C7055" s="4">
        <v>7021</v>
      </c>
      <c r="D7055" s="2" t="s">
        <v>80</v>
      </c>
      <c r="E7055" s="2" t="s">
        <v>469</v>
      </c>
      <c r="F7055" s="23" t="str">
        <f t="shared" si="332"/>
        <v>volta</v>
      </c>
      <c r="G7055" s="4">
        <v>16</v>
      </c>
      <c r="H7055" s="2" t="s">
        <v>900</v>
      </c>
      <c r="I7055" s="2" t="s">
        <v>823</v>
      </c>
      <c r="J7055" s="23" t="str">
        <f t="shared" si="330"/>
        <v>CT EXPRESSO7021volta16</v>
      </c>
      <c r="K7055" s="32" t="str">
        <f t="shared" si="331"/>
        <v>RODOVIÁRIA PLANO PILOTO/EIXO W SUL/AVENIDA DAS NAÇÕES (VILA TELEBRASÍLIA)/EPGU - ZOOLÓGICO/PARKSHOPPING/EPIA/EPIA/BR-040/BR-040/BR-040/BR-040/AVENIDA ALFREDO NASSER</v>
      </c>
    </row>
    <row r="7056" spans="1:11" x14ac:dyDescent="0.2">
      <c r="A7056" s="2" t="s">
        <v>823</v>
      </c>
      <c r="B7056" s="2" t="s">
        <v>451</v>
      </c>
      <c r="C7056" s="4">
        <v>7021</v>
      </c>
      <c r="D7056" s="2" t="s">
        <v>80</v>
      </c>
      <c r="E7056" s="2" t="s">
        <v>469</v>
      </c>
      <c r="F7056" s="23" t="str">
        <f t="shared" si="332"/>
        <v>volta</v>
      </c>
      <c r="G7056" s="4">
        <v>17</v>
      </c>
      <c r="H7056" s="2" t="s">
        <v>899</v>
      </c>
      <c r="I7056" s="2" t="s">
        <v>823</v>
      </c>
      <c r="J7056" s="23" t="str">
        <f t="shared" si="330"/>
        <v>CT EXPRESSO7021volta17</v>
      </c>
      <c r="K7056" s="32" t="str">
        <f t="shared" si="331"/>
        <v>RODOVIÁRIA PLANO PILOTO/EIXO W SUL/AVENIDA DAS NAÇÕES (VILA TELEBRASÍLIA)/EPGU - ZOOLÓGICO/PARKSHOPPING/EPIA/EPIA/BR-040/BR-040/BR-040/BR-040/AVENIDA ALFREDO NASSER/RUA JESUS MEIRELES</v>
      </c>
    </row>
    <row r="7057" spans="1:11" x14ac:dyDescent="0.2">
      <c r="A7057" s="2" t="s">
        <v>823</v>
      </c>
      <c r="B7057" s="2" t="s">
        <v>451</v>
      </c>
      <c r="C7057" s="4">
        <v>7021</v>
      </c>
      <c r="D7057" s="2" t="s">
        <v>80</v>
      </c>
      <c r="E7057" s="2" t="s">
        <v>469</v>
      </c>
      <c r="F7057" s="23" t="str">
        <f t="shared" si="332"/>
        <v>volta</v>
      </c>
      <c r="G7057" s="4">
        <v>18</v>
      </c>
      <c r="H7057" s="2" t="s">
        <v>905</v>
      </c>
      <c r="I7057" s="2" t="s">
        <v>823</v>
      </c>
      <c r="J7057" s="23" t="str">
        <f t="shared" si="330"/>
        <v>CT EXPRESSO7021volta18</v>
      </c>
      <c r="K7057" s="32" t="str">
        <f t="shared" si="331"/>
        <v>RODOVIÁRIA PLANO PILOTO/EIXO W SUL/AVENIDA DAS NAÇÕES (VILA TELEBRASÍLIA)/EPGU - ZOOLÓGICO/PARKSHOPPING/EPIA/EPIA/BR-040/BR-040/BR-040/BR-040/AVENIDA ALFREDO NASSER/RUA JESUS MEIRELES/RUA DO COMÉRCIO</v>
      </c>
    </row>
    <row r="7058" spans="1:11" x14ac:dyDescent="0.2">
      <c r="A7058" s="2" t="s">
        <v>823</v>
      </c>
      <c r="B7058" s="2" t="s">
        <v>451</v>
      </c>
      <c r="C7058" s="4">
        <v>7021</v>
      </c>
      <c r="D7058" s="2" t="s">
        <v>80</v>
      </c>
      <c r="E7058" s="2" t="s">
        <v>469</v>
      </c>
      <c r="F7058" s="23" t="str">
        <f t="shared" si="332"/>
        <v>volta</v>
      </c>
      <c r="G7058" s="4">
        <v>19</v>
      </c>
      <c r="H7058" s="2" t="s">
        <v>898</v>
      </c>
      <c r="I7058" s="2" t="s">
        <v>823</v>
      </c>
      <c r="J7058" s="23" t="str">
        <f t="shared" si="330"/>
        <v>CT EXPRESSO7021volta19</v>
      </c>
      <c r="K7058" s="32" t="str">
        <f t="shared" si="331"/>
        <v>RODOVIÁRIA PLANO PILOTO/EIXO W SUL/AVENIDA DAS NAÇÕES (VILA TELEBRASÍLIA)/EPGU - ZOOLÓGICO/PARKSHOPPING/EPIA/EPIA/BR-040/BR-040/BR-040/BR-040/AVENIDA ALFREDO NASSER/RUA JESUS MEIRELES/RUA DO COMÉRCIO/AVENIDA ÉZIO CARNEIRO</v>
      </c>
    </row>
    <row r="7059" spans="1:11" x14ac:dyDescent="0.2">
      <c r="A7059" s="2" t="s">
        <v>823</v>
      </c>
      <c r="B7059" s="2" t="s">
        <v>451</v>
      </c>
      <c r="C7059" s="4">
        <v>7021</v>
      </c>
      <c r="D7059" s="2" t="s">
        <v>80</v>
      </c>
      <c r="E7059" s="2" t="s">
        <v>469</v>
      </c>
      <c r="F7059" s="23" t="str">
        <f t="shared" si="332"/>
        <v>volta</v>
      </c>
      <c r="G7059" s="4">
        <v>20</v>
      </c>
      <c r="H7059" s="2" t="s">
        <v>897</v>
      </c>
      <c r="I7059" s="2" t="s">
        <v>823</v>
      </c>
      <c r="J7059" s="23" t="str">
        <f t="shared" si="330"/>
        <v>CT EXPRESSO7021volta20</v>
      </c>
      <c r="K7059" s="32" t="str">
        <f t="shared" si="331"/>
        <v>RODOVIÁRIA PLANO PILOTO/EIXO W SUL/AVENIDA DAS NAÇÕES (VILA TELEBRASÍLIA)/EPGU - ZOOLÓGICO/PARKSHOPPING/EPIA/EPIA/BR-040/BR-040/BR-040/BR-040/AVENIDA ALFREDO NASSER/RUA JESUS MEIRELES/RUA DO COMÉRCIO/AVENIDA ÉZIO CARNEIRO/TERMINAL LUZIÂNIA</v>
      </c>
    </row>
    <row r="7060" spans="1:11" x14ac:dyDescent="0.2">
      <c r="A7060" s="2" t="s">
        <v>823</v>
      </c>
      <c r="B7060" s="2" t="s">
        <v>451</v>
      </c>
      <c r="C7060" s="4">
        <v>7050</v>
      </c>
      <c r="D7060" s="2" t="s">
        <v>94</v>
      </c>
      <c r="E7060" s="2" t="s">
        <v>452</v>
      </c>
      <c r="F7060" s="23" t="str">
        <f t="shared" si="332"/>
        <v>ida</v>
      </c>
      <c r="G7060" s="4">
        <v>1</v>
      </c>
      <c r="H7060" s="2" t="s">
        <v>897</v>
      </c>
      <c r="I7060" s="2" t="s">
        <v>823</v>
      </c>
      <c r="J7060" s="23" t="str">
        <f t="shared" si="330"/>
        <v>UTB7050ida1</v>
      </c>
      <c r="K7060" s="32" t="str">
        <f t="shared" si="331"/>
        <v>TERMINAL LUZIÂNIA</v>
      </c>
    </row>
    <row r="7061" spans="1:11" x14ac:dyDescent="0.2">
      <c r="A7061" s="2" t="s">
        <v>823</v>
      </c>
      <c r="B7061" s="2" t="s">
        <v>451</v>
      </c>
      <c r="C7061" s="4">
        <v>7050</v>
      </c>
      <c r="D7061" s="2" t="s">
        <v>94</v>
      </c>
      <c r="E7061" s="2" t="s">
        <v>452</v>
      </c>
      <c r="F7061" s="23" t="str">
        <f t="shared" si="332"/>
        <v>ida</v>
      </c>
      <c r="G7061" s="4">
        <v>2</v>
      </c>
      <c r="H7061" s="2" t="s">
        <v>898</v>
      </c>
      <c r="I7061" s="2" t="s">
        <v>823</v>
      </c>
      <c r="J7061" s="23" t="str">
        <f t="shared" si="330"/>
        <v>UTB7050ida2</v>
      </c>
      <c r="K7061" s="32" t="str">
        <f t="shared" si="331"/>
        <v>TERMINAL LUZIÂNIA/AVENIDA ÉZIO CARNEIRO</v>
      </c>
    </row>
    <row r="7062" spans="1:11" x14ac:dyDescent="0.2">
      <c r="A7062" s="2" t="s">
        <v>823</v>
      </c>
      <c r="B7062" s="2" t="s">
        <v>451</v>
      </c>
      <c r="C7062" s="4">
        <v>7050</v>
      </c>
      <c r="D7062" s="2" t="s">
        <v>94</v>
      </c>
      <c r="E7062" s="2" t="s">
        <v>452</v>
      </c>
      <c r="F7062" s="23" t="str">
        <f t="shared" si="332"/>
        <v>ida</v>
      </c>
      <c r="G7062" s="4">
        <v>3</v>
      </c>
      <c r="H7062" s="2" t="s">
        <v>617</v>
      </c>
      <c r="I7062" s="2" t="s">
        <v>823</v>
      </c>
      <c r="J7062" s="23" t="str">
        <f t="shared" si="330"/>
        <v>UTB7050ida3</v>
      </c>
      <c r="K7062" s="32" t="str">
        <f t="shared" si="331"/>
        <v>TERMINAL LUZIÂNIA/AVENIDA ÉZIO CARNEIRO/AVENIDA CENTRAL</v>
      </c>
    </row>
    <row r="7063" spans="1:11" x14ac:dyDescent="0.2">
      <c r="A7063" s="2" t="s">
        <v>823</v>
      </c>
      <c r="B7063" s="2" t="s">
        <v>451</v>
      </c>
      <c r="C7063" s="4">
        <v>7050</v>
      </c>
      <c r="D7063" s="2" t="s">
        <v>94</v>
      </c>
      <c r="E7063" s="2" t="s">
        <v>452</v>
      </c>
      <c r="F7063" s="23" t="str">
        <f t="shared" si="332"/>
        <v>ida</v>
      </c>
      <c r="G7063" s="4">
        <v>4</v>
      </c>
      <c r="H7063" s="2" t="s">
        <v>902</v>
      </c>
      <c r="I7063" s="2" t="s">
        <v>823</v>
      </c>
      <c r="J7063" s="23" t="str">
        <f t="shared" si="330"/>
        <v>UTB7050ida4</v>
      </c>
      <c r="K7063" s="32" t="str">
        <f t="shared" si="331"/>
        <v>TERMINAL LUZIÂNIA/AVENIDA ÉZIO CARNEIRO/AVENIDA CENTRAL/RUA SANTISSÍMO SACRAMENTO</v>
      </c>
    </row>
    <row r="7064" spans="1:11" x14ac:dyDescent="0.2">
      <c r="A7064" s="2" t="s">
        <v>823</v>
      </c>
      <c r="B7064" s="2" t="s">
        <v>451</v>
      </c>
      <c r="C7064" s="4">
        <v>7050</v>
      </c>
      <c r="D7064" s="2" t="s">
        <v>94</v>
      </c>
      <c r="E7064" s="2" t="s">
        <v>452</v>
      </c>
      <c r="F7064" s="23" t="str">
        <f t="shared" si="332"/>
        <v>ida</v>
      </c>
      <c r="G7064" s="4">
        <v>5</v>
      </c>
      <c r="H7064" s="2" t="s">
        <v>903</v>
      </c>
      <c r="I7064" s="2" t="s">
        <v>823</v>
      </c>
      <c r="J7064" s="23" t="str">
        <f t="shared" si="330"/>
        <v>UTB7050ida5</v>
      </c>
      <c r="K7064" s="32" t="str">
        <f t="shared" si="331"/>
        <v>TERMINAL LUZIÂNIA/AVENIDA ÉZIO CARNEIRO/AVENIDA CENTRAL/RUA SANTISSÍMO SACRAMENTO/AVENIDA JOVENTINO RODRIGUES</v>
      </c>
    </row>
    <row r="7065" spans="1:11" x14ac:dyDescent="0.2">
      <c r="A7065" s="2" t="s">
        <v>823</v>
      </c>
      <c r="B7065" s="2" t="s">
        <v>451</v>
      </c>
      <c r="C7065" s="4">
        <v>7050</v>
      </c>
      <c r="D7065" s="2" t="s">
        <v>94</v>
      </c>
      <c r="E7065" s="2" t="s">
        <v>452</v>
      </c>
      <c r="F7065" s="23" t="str">
        <f t="shared" si="332"/>
        <v>ida</v>
      </c>
      <c r="G7065" s="4">
        <v>6</v>
      </c>
      <c r="H7065" s="2" t="s">
        <v>904</v>
      </c>
      <c r="I7065" s="2" t="s">
        <v>823</v>
      </c>
      <c r="J7065" s="23" t="str">
        <f t="shared" si="330"/>
        <v>UTB7050ida6</v>
      </c>
      <c r="K7065" s="32" t="str">
        <f t="shared" si="331"/>
        <v>TERMINAL LUZIÂNIA/AVENIDA ÉZIO CARNEIRO/AVENIDA CENTRAL/RUA SANTISSÍMO SACRAMENTO/AVENIDA JOVENTINO RODRIGUES/AVENIDA SARAH KUBITSCHEK (PARQUE ALVORADA)</v>
      </c>
    </row>
    <row r="7066" spans="1:11" x14ac:dyDescent="0.2">
      <c r="A7066" s="2" t="s">
        <v>823</v>
      </c>
      <c r="B7066" s="2" t="s">
        <v>451</v>
      </c>
      <c r="C7066" s="4">
        <v>7050</v>
      </c>
      <c r="D7066" s="2" t="s">
        <v>94</v>
      </c>
      <c r="E7066" s="2" t="s">
        <v>452</v>
      </c>
      <c r="F7066" s="23" t="str">
        <f t="shared" si="332"/>
        <v>ida</v>
      </c>
      <c r="G7066" s="4">
        <v>7</v>
      </c>
      <c r="H7066" s="2" t="s">
        <v>809</v>
      </c>
      <c r="I7066" s="2" t="s">
        <v>901</v>
      </c>
      <c r="J7066" s="23" t="str">
        <f t="shared" si="330"/>
        <v>UTB7050ida7</v>
      </c>
      <c r="K7066" s="32" t="str">
        <f t="shared" si="331"/>
        <v>TERMINAL LUZIÂNIA/AVENIDA ÉZIO CARNEIRO/AVENIDA CENTRAL/RUA SANTISSÍMO SACRAMENTO/AVENIDA JOVENTINO RODRIGUES/AVENIDA SARAH KUBITSCHEK (PARQUE ALVORADA)/BR-040</v>
      </c>
    </row>
    <row r="7067" spans="1:11" x14ac:dyDescent="0.2">
      <c r="A7067" s="2" t="s">
        <v>823</v>
      </c>
      <c r="B7067" s="2" t="s">
        <v>451</v>
      </c>
      <c r="C7067" s="4">
        <v>7050</v>
      </c>
      <c r="D7067" s="2" t="s">
        <v>94</v>
      </c>
      <c r="E7067" s="2" t="s">
        <v>452</v>
      </c>
      <c r="F7067" s="23" t="str">
        <f t="shared" si="332"/>
        <v>ida</v>
      </c>
      <c r="G7067" s="4">
        <v>8</v>
      </c>
      <c r="H7067" s="2" t="s">
        <v>809</v>
      </c>
      <c r="I7067" s="2" t="s">
        <v>884</v>
      </c>
      <c r="J7067" s="23" t="str">
        <f t="shared" si="330"/>
        <v>UTB7050ida8</v>
      </c>
      <c r="K7067" s="32" t="str">
        <f t="shared" si="331"/>
        <v>TERMINAL LUZIÂNIA/AVENIDA ÉZIO CARNEIRO/AVENIDA CENTRAL/RUA SANTISSÍMO SACRAMENTO/AVENIDA JOVENTINO RODRIGUES/AVENIDA SARAH KUBITSCHEK (PARQUE ALVORADA)/BR-040/BR-040</v>
      </c>
    </row>
    <row r="7068" spans="1:11" x14ac:dyDescent="0.2">
      <c r="A7068" s="2" t="s">
        <v>823</v>
      </c>
      <c r="B7068" s="2" t="s">
        <v>451</v>
      </c>
      <c r="C7068" s="4">
        <v>7050</v>
      </c>
      <c r="D7068" s="2" t="s">
        <v>94</v>
      </c>
      <c r="E7068" s="2" t="s">
        <v>452</v>
      </c>
      <c r="F7068" s="23" t="str">
        <f t="shared" si="332"/>
        <v>ida</v>
      </c>
      <c r="G7068" s="4">
        <v>9</v>
      </c>
      <c r="H7068" s="2" t="s">
        <v>809</v>
      </c>
      <c r="I7068" s="2" t="s">
        <v>842</v>
      </c>
      <c r="J7068" s="23" t="str">
        <f t="shared" si="330"/>
        <v>UTB7050ida9</v>
      </c>
      <c r="K7068" s="32" t="str">
        <f t="shared" si="331"/>
        <v>TERMINAL LUZIÂNIA/AVENIDA ÉZIO CARNEIRO/AVENIDA CENTRAL/RUA SANTISSÍMO SACRAMENTO/AVENIDA JOVENTINO RODRIGUES/AVENIDA SARAH KUBITSCHEK (PARQUE ALVORADA)/BR-040/BR-040/BR-040</v>
      </c>
    </row>
    <row r="7069" spans="1:11" x14ac:dyDescent="0.2">
      <c r="A7069" s="2" t="s">
        <v>823</v>
      </c>
      <c r="B7069" s="2" t="s">
        <v>451</v>
      </c>
      <c r="C7069" s="4">
        <v>7050</v>
      </c>
      <c r="D7069" s="2" t="s">
        <v>94</v>
      </c>
      <c r="E7069" s="2" t="s">
        <v>452</v>
      </c>
      <c r="F7069" s="23" t="str">
        <f t="shared" si="332"/>
        <v>ida</v>
      </c>
      <c r="G7069" s="4">
        <v>10</v>
      </c>
      <c r="H7069" s="2" t="s">
        <v>809</v>
      </c>
      <c r="I7069" s="2" t="s">
        <v>810</v>
      </c>
      <c r="J7069" s="23" t="str">
        <f t="shared" si="330"/>
        <v>UTB7050ida10</v>
      </c>
      <c r="K7069" s="32" t="str">
        <f t="shared" si="331"/>
        <v>TERMINAL LUZIÂNIA/AVENIDA ÉZIO CARNEIRO/AVENIDA CENTRAL/RUA SANTISSÍMO SACRAMENTO/AVENIDA JOVENTINO RODRIGUES/AVENIDA SARAH KUBITSCHEK (PARQUE ALVORADA)/BR-040/BR-040/BR-040/BR-040</v>
      </c>
    </row>
    <row r="7070" spans="1:11" x14ac:dyDescent="0.2">
      <c r="A7070" s="2" t="s">
        <v>823</v>
      </c>
      <c r="B7070" s="2" t="s">
        <v>451</v>
      </c>
      <c r="C7070" s="4">
        <v>7050</v>
      </c>
      <c r="D7070" s="2" t="s">
        <v>94</v>
      </c>
      <c r="E7070" s="2" t="s">
        <v>452</v>
      </c>
      <c r="F7070" s="23" t="str">
        <f t="shared" si="332"/>
        <v>ida</v>
      </c>
      <c r="G7070" s="4">
        <v>11</v>
      </c>
      <c r="H7070" s="2" t="s">
        <v>463</v>
      </c>
      <c r="I7070" s="2" t="s">
        <v>811</v>
      </c>
      <c r="J7070" s="23" t="str">
        <f t="shared" si="330"/>
        <v>UTB7050ida11</v>
      </c>
      <c r="K7070" s="32" t="str">
        <f t="shared" si="331"/>
        <v>TERMINAL LUZIÂNIA/AVENIDA ÉZIO CARNEIRO/AVENIDA CENTRAL/RUA SANTISSÍMO SACRAMENTO/AVENIDA JOVENTINO RODRIGUES/AVENIDA SARAH KUBITSCHEK (PARQUE ALVORADA)/BR-040/BR-040/BR-040/BR-040/EPIA</v>
      </c>
    </row>
    <row r="7071" spans="1:11" x14ac:dyDescent="0.2">
      <c r="A7071" s="2" t="s">
        <v>823</v>
      </c>
      <c r="B7071" s="2" t="s">
        <v>451</v>
      </c>
      <c r="C7071" s="4">
        <v>7050</v>
      </c>
      <c r="D7071" s="2" t="s">
        <v>94</v>
      </c>
      <c r="E7071" s="2" t="s">
        <v>452</v>
      </c>
      <c r="F7071" s="23" t="str">
        <f t="shared" si="332"/>
        <v>ida</v>
      </c>
      <c r="G7071" s="4">
        <v>12</v>
      </c>
      <c r="H7071" s="2" t="s">
        <v>463</v>
      </c>
      <c r="I7071" s="2" t="s">
        <v>707</v>
      </c>
      <c r="J7071" s="23" t="str">
        <f t="shared" si="330"/>
        <v>UTB7050ida12</v>
      </c>
      <c r="K7071" s="32" t="str">
        <f t="shared" si="331"/>
        <v>TERMINAL LUZIÂNIA/AVENIDA ÉZIO CARNEIRO/AVENIDA CENTRAL/RUA SANTISSÍMO SACRAMENTO/AVENIDA JOVENTINO RODRIGUES/AVENIDA SARAH KUBITSCHEK (PARQUE ALVORADA)/BR-040/BR-040/BR-040/BR-040/EPIA/EPIA</v>
      </c>
    </row>
    <row r="7072" spans="1:11" x14ac:dyDescent="0.2">
      <c r="A7072" s="2" t="s">
        <v>823</v>
      </c>
      <c r="B7072" s="2" t="s">
        <v>451</v>
      </c>
      <c r="C7072" s="4">
        <v>7050</v>
      </c>
      <c r="D7072" s="2" t="s">
        <v>94</v>
      </c>
      <c r="E7072" s="2" t="s">
        <v>452</v>
      </c>
      <c r="F7072" s="23" t="str">
        <f t="shared" si="332"/>
        <v>ida</v>
      </c>
      <c r="G7072" s="4">
        <v>13</v>
      </c>
      <c r="H7072" s="2" t="s">
        <v>503</v>
      </c>
      <c r="I7072" s="2" t="s">
        <v>504</v>
      </c>
      <c r="J7072" s="23" t="str">
        <f t="shared" si="330"/>
        <v>UTB7050ida13</v>
      </c>
      <c r="K7072" s="32" t="str">
        <f t="shared" si="331"/>
        <v>TERMINAL LUZIÂNIA/AVENIDA ÉZIO CARNEIRO/AVENIDA CENTRAL/RUA SANTISSÍMO SACRAMENTO/AVENIDA JOVENTINO RODRIGUES/AVENIDA SARAH KUBITSCHEK (PARQUE ALVORADA)/BR-040/BR-040/BR-040/BR-040/EPIA/EPIA/EPGU - ZOOLÓGICO</v>
      </c>
    </row>
    <row r="7073" spans="1:11" x14ac:dyDescent="0.2">
      <c r="A7073" s="2" t="s">
        <v>823</v>
      </c>
      <c r="B7073" s="2" t="s">
        <v>451</v>
      </c>
      <c r="C7073" s="4">
        <v>7050</v>
      </c>
      <c r="D7073" s="2" t="s">
        <v>94</v>
      </c>
      <c r="E7073" s="2" t="s">
        <v>452</v>
      </c>
      <c r="F7073" s="23" t="str">
        <f t="shared" si="332"/>
        <v>ida</v>
      </c>
      <c r="G7073" s="4">
        <v>14</v>
      </c>
      <c r="H7073" s="2" t="s">
        <v>815</v>
      </c>
      <c r="I7073" s="2" t="s">
        <v>481</v>
      </c>
      <c r="J7073" s="23" t="str">
        <f t="shared" si="330"/>
        <v>UTB7050ida14</v>
      </c>
      <c r="K7073" s="32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</v>
      </c>
    </row>
    <row r="7074" spans="1:11" x14ac:dyDescent="0.2">
      <c r="A7074" s="2" t="s">
        <v>823</v>
      </c>
      <c r="B7074" s="2" t="s">
        <v>451</v>
      </c>
      <c r="C7074" s="4">
        <v>7050</v>
      </c>
      <c r="D7074" s="2" t="s">
        <v>94</v>
      </c>
      <c r="E7074" s="2" t="s">
        <v>452</v>
      </c>
      <c r="F7074" s="23" t="str">
        <f t="shared" si="332"/>
        <v>ida</v>
      </c>
      <c r="G7074" s="4">
        <v>15</v>
      </c>
      <c r="H7074" s="2" t="s">
        <v>648</v>
      </c>
      <c r="I7074" s="2" t="s">
        <v>481</v>
      </c>
      <c r="J7074" s="23" t="str">
        <f t="shared" si="330"/>
        <v>UTB7050ida15</v>
      </c>
      <c r="K7074" s="32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TELEBRASÍLIA)/EIXO W SUL</v>
      </c>
    </row>
    <row r="7075" spans="1:11" x14ac:dyDescent="0.2">
      <c r="A7075" s="2" t="s">
        <v>823</v>
      </c>
      <c r="B7075" s="2" t="s">
        <v>451</v>
      </c>
      <c r="C7075" s="4">
        <v>7050</v>
      </c>
      <c r="D7075" s="2" t="s">
        <v>94</v>
      </c>
      <c r="E7075" s="2" t="s">
        <v>452</v>
      </c>
      <c r="F7075" s="23" t="str">
        <f t="shared" si="332"/>
        <v>ida</v>
      </c>
      <c r="G7075" s="4">
        <v>16</v>
      </c>
      <c r="H7075" s="2" t="s">
        <v>538</v>
      </c>
      <c r="I7075" s="2" t="s">
        <v>481</v>
      </c>
      <c r="J7075" s="23" t="str">
        <f t="shared" si="330"/>
        <v>UTB7050ida16</v>
      </c>
      <c r="K7075" s="32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</v>
      </c>
    </row>
    <row r="7076" spans="1:11" x14ac:dyDescent="0.2">
      <c r="A7076" s="2" t="s">
        <v>823</v>
      </c>
      <c r="B7076" s="2" t="s">
        <v>451</v>
      </c>
      <c r="C7076" s="4">
        <v>7050</v>
      </c>
      <c r="D7076" s="2" t="s">
        <v>94</v>
      </c>
      <c r="E7076" s="2" t="s">
        <v>452</v>
      </c>
      <c r="F7076" s="23" t="str">
        <f t="shared" si="332"/>
        <v>ida</v>
      </c>
      <c r="G7076" s="4">
        <v>17</v>
      </c>
      <c r="H7076" s="2" t="s">
        <v>615</v>
      </c>
      <c r="I7076" s="2" t="s">
        <v>481</v>
      </c>
      <c r="J7076" s="23" t="str">
        <f t="shared" si="330"/>
        <v>UTB7050ida17</v>
      </c>
      <c r="K7076" s="32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</v>
      </c>
    </row>
    <row r="7077" spans="1:11" x14ac:dyDescent="0.2">
      <c r="A7077" s="2" t="s">
        <v>823</v>
      </c>
      <c r="B7077" s="2" t="s">
        <v>451</v>
      </c>
      <c r="C7077" s="4">
        <v>7050</v>
      </c>
      <c r="D7077" s="2" t="s">
        <v>94</v>
      </c>
      <c r="E7077" s="2" t="s">
        <v>452</v>
      </c>
      <c r="F7077" s="23" t="str">
        <f t="shared" si="332"/>
        <v>ida</v>
      </c>
      <c r="G7077" s="4">
        <v>18</v>
      </c>
      <c r="H7077" s="2" t="s">
        <v>483</v>
      </c>
      <c r="I7077" s="2" t="s">
        <v>481</v>
      </c>
      <c r="J7077" s="23" t="str">
        <f t="shared" si="330"/>
        <v>UTB7050ida18</v>
      </c>
      <c r="K7077" s="32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MONUMENTAL/ESPLANADA/RODOVIÁRIA PLANO PILOTO</v>
      </c>
    </row>
    <row r="7078" spans="1:11" x14ac:dyDescent="0.2">
      <c r="A7078" s="2" t="s">
        <v>823</v>
      </c>
      <c r="B7078" s="2" t="s">
        <v>451</v>
      </c>
      <c r="C7078" s="4">
        <v>7050</v>
      </c>
      <c r="D7078" s="2" t="s">
        <v>94</v>
      </c>
      <c r="E7078" s="2" t="s">
        <v>469</v>
      </c>
      <c r="F7078" s="23" t="str">
        <f t="shared" si="332"/>
        <v>volta</v>
      </c>
      <c r="G7078" s="4">
        <v>1</v>
      </c>
      <c r="H7078" s="2" t="s">
        <v>483</v>
      </c>
      <c r="I7078" s="2" t="s">
        <v>481</v>
      </c>
      <c r="J7078" s="23" t="str">
        <f t="shared" si="330"/>
        <v>UTB7050volta1</v>
      </c>
      <c r="K7078" s="32" t="str">
        <f t="shared" si="331"/>
        <v>RODOVIÁRIA PLANO PILOTO</v>
      </c>
    </row>
    <row r="7079" spans="1:11" x14ac:dyDescent="0.2">
      <c r="A7079" s="2" t="s">
        <v>823</v>
      </c>
      <c r="B7079" s="2" t="s">
        <v>451</v>
      </c>
      <c r="C7079" s="4">
        <v>7050</v>
      </c>
      <c r="D7079" s="2" t="s">
        <v>94</v>
      </c>
      <c r="E7079" s="2" t="s">
        <v>469</v>
      </c>
      <c r="F7079" s="23" t="str">
        <f t="shared" si="332"/>
        <v>volta</v>
      </c>
      <c r="G7079" s="4">
        <v>1</v>
      </c>
      <c r="H7079" s="2" t="s">
        <v>615</v>
      </c>
      <c r="I7079" s="2" t="s">
        <v>481</v>
      </c>
      <c r="J7079" s="23" t="str">
        <f t="shared" si="330"/>
        <v>UTB7050volta1</v>
      </c>
      <c r="K7079" s="32" t="str">
        <f t="shared" si="331"/>
        <v>ESPLANADA</v>
      </c>
    </row>
    <row r="7080" spans="1:11" x14ac:dyDescent="0.2">
      <c r="A7080" s="2" t="s">
        <v>823</v>
      </c>
      <c r="B7080" s="2" t="s">
        <v>451</v>
      </c>
      <c r="C7080" s="4">
        <v>7050</v>
      </c>
      <c r="D7080" s="2" t="s">
        <v>94</v>
      </c>
      <c r="E7080" s="2" t="s">
        <v>469</v>
      </c>
      <c r="F7080" s="23" t="str">
        <f t="shared" si="332"/>
        <v>volta</v>
      </c>
      <c r="G7080" s="4">
        <v>2</v>
      </c>
      <c r="H7080" s="2" t="s">
        <v>538</v>
      </c>
      <c r="I7080" s="2" t="s">
        <v>481</v>
      </c>
      <c r="J7080" s="23" t="str">
        <f t="shared" si="330"/>
        <v>UTB7050volta2</v>
      </c>
      <c r="K7080" s="32" t="str">
        <f t="shared" si="331"/>
        <v>ESPLANADA/EIXO MONUMENTAL</v>
      </c>
    </row>
    <row r="7081" spans="1:11" x14ac:dyDescent="0.2">
      <c r="A7081" s="2" t="s">
        <v>823</v>
      </c>
      <c r="B7081" s="2" t="s">
        <v>451</v>
      </c>
      <c r="C7081" s="4">
        <v>7050</v>
      </c>
      <c r="D7081" s="2" t="s">
        <v>94</v>
      </c>
      <c r="E7081" s="2" t="s">
        <v>469</v>
      </c>
      <c r="F7081" s="23" t="str">
        <f t="shared" si="332"/>
        <v>volta</v>
      </c>
      <c r="G7081" s="4">
        <v>3</v>
      </c>
      <c r="H7081" s="2" t="s">
        <v>815</v>
      </c>
      <c r="I7081" s="2" t="s">
        <v>481</v>
      </c>
      <c r="J7081" s="23" t="str">
        <f t="shared" si="330"/>
        <v>UTB7050volta3</v>
      </c>
      <c r="K7081" s="32" t="str">
        <f t="shared" si="331"/>
        <v>ESPLANADA/EIXO MONUMENTAL/AVENIDA DAS NAÇÕES (VILA TELEBRASÍLIA)</v>
      </c>
    </row>
    <row r="7082" spans="1:11" x14ac:dyDescent="0.2">
      <c r="A7082" s="2" t="s">
        <v>823</v>
      </c>
      <c r="B7082" s="2" t="s">
        <v>451</v>
      </c>
      <c r="C7082" s="4">
        <v>7050</v>
      </c>
      <c r="D7082" s="2" t="s">
        <v>94</v>
      </c>
      <c r="E7082" s="2" t="s">
        <v>469</v>
      </c>
      <c r="F7082" s="23" t="str">
        <f t="shared" si="332"/>
        <v>volta</v>
      </c>
      <c r="G7082" s="4">
        <v>4</v>
      </c>
      <c r="H7082" s="2" t="s">
        <v>503</v>
      </c>
      <c r="I7082" s="2" t="s">
        <v>504</v>
      </c>
      <c r="J7082" s="23" t="str">
        <f t="shared" si="330"/>
        <v>UTB7050volta4</v>
      </c>
      <c r="K7082" s="32" t="str">
        <f t="shared" si="331"/>
        <v>ESPLANADA/EIXO MONUMENTAL/AVENIDA DAS NAÇÕES (VILA TELEBRASÍLIA)/EPGU - ZOOLÓGICO</v>
      </c>
    </row>
    <row r="7083" spans="1:11" x14ac:dyDescent="0.2">
      <c r="A7083" s="2" t="s">
        <v>823</v>
      </c>
      <c r="B7083" s="2" t="s">
        <v>451</v>
      </c>
      <c r="C7083" s="4">
        <v>7050</v>
      </c>
      <c r="D7083" s="2" t="s">
        <v>94</v>
      </c>
      <c r="E7083" s="2" t="s">
        <v>469</v>
      </c>
      <c r="F7083" s="23" t="str">
        <f t="shared" si="332"/>
        <v>volta</v>
      </c>
      <c r="G7083" s="4">
        <v>5</v>
      </c>
      <c r="H7083" s="2" t="s">
        <v>463</v>
      </c>
      <c r="I7083" s="2" t="s">
        <v>707</v>
      </c>
      <c r="J7083" s="23" t="str">
        <f t="shared" si="330"/>
        <v>UTB7050volta5</v>
      </c>
      <c r="K7083" s="32" t="str">
        <f t="shared" si="331"/>
        <v>ESPLANADA/EIXO MONUMENTAL/AVENIDA DAS NAÇÕES (VILA TELEBRASÍLIA)/EPGU - ZOOLÓGICO/EPIA</v>
      </c>
    </row>
    <row r="7084" spans="1:11" x14ac:dyDescent="0.2">
      <c r="A7084" s="2" t="s">
        <v>823</v>
      </c>
      <c r="B7084" s="2" t="s">
        <v>451</v>
      </c>
      <c r="C7084" s="4">
        <v>7050</v>
      </c>
      <c r="D7084" s="2" t="s">
        <v>94</v>
      </c>
      <c r="E7084" s="2" t="s">
        <v>469</v>
      </c>
      <c r="F7084" s="23" t="str">
        <f t="shared" si="332"/>
        <v>volta</v>
      </c>
      <c r="G7084" s="4">
        <v>6</v>
      </c>
      <c r="H7084" s="2" t="s">
        <v>463</v>
      </c>
      <c r="I7084" s="2" t="s">
        <v>811</v>
      </c>
      <c r="J7084" s="23" t="str">
        <f t="shared" si="330"/>
        <v>UTB7050volta6</v>
      </c>
      <c r="K7084" s="32" t="str">
        <f t="shared" si="331"/>
        <v>ESPLANADA/EIXO MONUMENTAL/AVENIDA DAS NAÇÕES (VILA TELEBRASÍLIA)/EPGU - ZOOLÓGICO/EPIA/EPIA</v>
      </c>
    </row>
    <row r="7085" spans="1:11" x14ac:dyDescent="0.2">
      <c r="A7085" s="2" t="s">
        <v>823</v>
      </c>
      <c r="B7085" s="2" t="s">
        <v>451</v>
      </c>
      <c r="C7085" s="4">
        <v>7050</v>
      </c>
      <c r="D7085" s="2" t="s">
        <v>94</v>
      </c>
      <c r="E7085" s="2" t="s">
        <v>469</v>
      </c>
      <c r="F7085" s="23" t="str">
        <f t="shared" si="332"/>
        <v>volta</v>
      </c>
      <c r="G7085" s="4">
        <v>7</v>
      </c>
      <c r="H7085" s="2" t="s">
        <v>809</v>
      </c>
      <c r="I7085" s="2" t="s">
        <v>810</v>
      </c>
      <c r="J7085" s="23" t="str">
        <f t="shared" si="330"/>
        <v>UTB7050volta7</v>
      </c>
      <c r="K7085" s="32" t="str">
        <f t="shared" si="331"/>
        <v>ESPLANADA/EIXO MONUMENTAL/AVENIDA DAS NAÇÕES (VILA TELEBRASÍLIA)/EPGU - ZOOLÓGICO/EPIA/EPIA/BR-040</v>
      </c>
    </row>
    <row r="7086" spans="1:11" x14ac:dyDescent="0.2">
      <c r="A7086" s="2" t="s">
        <v>823</v>
      </c>
      <c r="B7086" s="2" t="s">
        <v>451</v>
      </c>
      <c r="C7086" s="4">
        <v>7050</v>
      </c>
      <c r="D7086" s="2" t="s">
        <v>94</v>
      </c>
      <c r="E7086" s="2" t="s">
        <v>469</v>
      </c>
      <c r="F7086" s="23" t="str">
        <f t="shared" si="332"/>
        <v>volta</v>
      </c>
      <c r="G7086" s="4">
        <v>8</v>
      </c>
      <c r="H7086" s="2" t="s">
        <v>809</v>
      </c>
      <c r="I7086" s="2" t="s">
        <v>842</v>
      </c>
      <c r="J7086" s="23" t="str">
        <f t="shared" si="330"/>
        <v>UTB7050volta8</v>
      </c>
      <c r="K7086" s="32" t="str">
        <f t="shared" si="331"/>
        <v>ESPLANADA/EIXO MONUMENTAL/AVENIDA DAS NAÇÕES (VILA TELEBRASÍLIA)/EPGU - ZOOLÓGICO/EPIA/EPIA/BR-040/BR-040</v>
      </c>
    </row>
    <row r="7087" spans="1:11" x14ac:dyDescent="0.2">
      <c r="A7087" s="2" t="s">
        <v>823</v>
      </c>
      <c r="B7087" s="2" t="s">
        <v>451</v>
      </c>
      <c r="C7087" s="4">
        <v>7050</v>
      </c>
      <c r="D7087" s="2" t="s">
        <v>94</v>
      </c>
      <c r="E7087" s="2" t="s">
        <v>469</v>
      </c>
      <c r="F7087" s="23" t="str">
        <f t="shared" si="332"/>
        <v>volta</v>
      </c>
      <c r="G7087" s="4">
        <v>9</v>
      </c>
      <c r="H7087" s="2" t="s">
        <v>809</v>
      </c>
      <c r="I7087" s="2" t="s">
        <v>842</v>
      </c>
      <c r="J7087" s="23" t="str">
        <f t="shared" si="330"/>
        <v>UTB7050volta9</v>
      </c>
      <c r="K7087" s="32" t="str">
        <f t="shared" si="331"/>
        <v>ESPLANADA/EIXO MONUMENTAL/AVENIDA DAS NAÇÕES (VILA TELEBRASÍLIA)/EPGU - ZOOLÓGICO/EPIA/EPIA/BR-040/BR-040/BR-040</v>
      </c>
    </row>
    <row r="7088" spans="1:11" x14ac:dyDescent="0.2">
      <c r="A7088" s="2" t="s">
        <v>823</v>
      </c>
      <c r="B7088" s="2" t="s">
        <v>451</v>
      </c>
      <c r="C7088" s="4">
        <v>7050</v>
      </c>
      <c r="D7088" s="2" t="s">
        <v>94</v>
      </c>
      <c r="E7088" s="2" t="s">
        <v>469</v>
      </c>
      <c r="F7088" s="23" t="str">
        <f t="shared" si="332"/>
        <v>volta</v>
      </c>
      <c r="G7088" s="4">
        <v>10</v>
      </c>
      <c r="H7088" s="2" t="s">
        <v>809</v>
      </c>
      <c r="I7088" s="2" t="s">
        <v>884</v>
      </c>
      <c r="J7088" s="23" t="str">
        <f t="shared" si="330"/>
        <v>UTB7050volta10</v>
      </c>
      <c r="K7088" s="32" t="str">
        <f t="shared" si="331"/>
        <v>ESPLANADA/EIXO MONUMENTAL/AVENIDA DAS NAÇÕES (VILA TELEBRASÍLIA)/EPGU - ZOOLÓGICO/EPIA/EPIA/BR-040/BR-040/BR-040/BR-040</v>
      </c>
    </row>
    <row r="7089" spans="1:11" x14ac:dyDescent="0.2">
      <c r="A7089" s="2" t="s">
        <v>823</v>
      </c>
      <c r="B7089" s="2" t="s">
        <v>451</v>
      </c>
      <c r="C7089" s="4">
        <v>7050</v>
      </c>
      <c r="D7089" s="2" t="s">
        <v>94</v>
      </c>
      <c r="E7089" s="2" t="s">
        <v>469</v>
      </c>
      <c r="F7089" s="23" t="str">
        <f t="shared" si="332"/>
        <v>volta</v>
      </c>
      <c r="G7089" s="4">
        <v>11</v>
      </c>
      <c r="H7089" s="2" t="s">
        <v>809</v>
      </c>
      <c r="I7089" s="2" t="s">
        <v>901</v>
      </c>
      <c r="J7089" s="23" t="str">
        <f t="shared" si="330"/>
        <v>UTB7050volta11</v>
      </c>
      <c r="K7089" s="32" t="str">
        <f t="shared" si="331"/>
        <v>ESPLANADA/EIXO MONUMENTAL/AVENIDA DAS NAÇÕES (VILA TELEBRASÍLIA)/EPGU - ZOOLÓGICO/EPIA/EPIA/BR-040/BR-040/BR-040/BR-040/BR-040</v>
      </c>
    </row>
    <row r="7090" spans="1:11" x14ac:dyDescent="0.2">
      <c r="A7090" s="2" t="s">
        <v>823</v>
      </c>
      <c r="B7090" s="2" t="s">
        <v>451</v>
      </c>
      <c r="C7090" s="4">
        <v>7050</v>
      </c>
      <c r="D7090" s="2" t="s">
        <v>94</v>
      </c>
      <c r="E7090" s="2" t="s">
        <v>469</v>
      </c>
      <c r="F7090" s="23" t="str">
        <f t="shared" si="332"/>
        <v>volta</v>
      </c>
      <c r="G7090" s="4">
        <v>12</v>
      </c>
      <c r="H7090" s="2" t="s">
        <v>904</v>
      </c>
      <c r="I7090" s="2" t="s">
        <v>823</v>
      </c>
      <c r="J7090" s="23" t="str">
        <f t="shared" si="330"/>
        <v>UTB7050volta12</v>
      </c>
      <c r="K7090" s="32" t="str">
        <f t="shared" si="331"/>
        <v>ESPLANADA/EIXO MONUMENTAL/AVENIDA DAS NAÇÕES (VILA TELEBRASÍLIA)/EPGU - ZOOLÓGICO/EPIA/EPIA/BR-040/BR-040/BR-040/BR-040/BR-040/AVENIDA SARAH KUBITSCHEK (PARQUE ALVORADA)</v>
      </c>
    </row>
    <row r="7091" spans="1:11" x14ac:dyDescent="0.2">
      <c r="A7091" s="2" t="s">
        <v>823</v>
      </c>
      <c r="B7091" s="2" t="s">
        <v>451</v>
      </c>
      <c r="C7091" s="4">
        <v>7050</v>
      </c>
      <c r="D7091" s="2" t="s">
        <v>94</v>
      </c>
      <c r="E7091" s="2" t="s">
        <v>469</v>
      </c>
      <c r="F7091" s="23" t="str">
        <f t="shared" si="332"/>
        <v>volta</v>
      </c>
      <c r="G7091" s="4">
        <v>13</v>
      </c>
      <c r="H7091" s="2" t="s">
        <v>903</v>
      </c>
      <c r="I7091" s="2" t="s">
        <v>823</v>
      </c>
      <c r="J7091" s="23" t="str">
        <f t="shared" si="330"/>
        <v>UTB7050volta13</v>
      </c>
      <c r="K7091" s="32" t="str">
        <f t="shared" si="331"/>
        <v>ESPLANADA/EIXO MONUMENTAL/AVENIDA DAS NAÇÕES (VILA TELEBRASÍLIA)/EPGU - ZOOLÓGICO/EPIA/EPIA/BR-040/BR-040/BR-040/BR-040/BR-040/AVENIDA SARAH KUBITSCHEK (PARQUE ALVORADA)/AVENIDA JOVENTINO RODRIGUES</v>
      </c>
    </row>
    <row r="7092" spans="1:11" x14ac:dyDescent="0.2">
      <c r="A7092" s="2" t="s">
        <v>823</v>
      </c>
      <c r="B7092" s="2" t="s">
        <v>451</v>
      </c>
      <c r="C7092" s="4">
        <v>7050</v>
      </c>
      <c r="D7092" s="2" t="s">
        <v>94</v>
      </c>
      <c r="E7092" s="2" t="s">
        <v>469</v>
      </c>
      <c r="F7092" s="23" t="str">
        <f t="shared" si="332"/>
        <v>volta</v>
      </c>
      <c r="G7092" s="4">
        <v>14</v>
      </c>
      <c r="H7092" s="2" t="s">
        <v>902</v>
      </c>
      <c r="I7092" s="2" t="s">
        <v>823</v>
      </c>
      <c r="J7092" s="23" t="str">
        <f t="shared" si="330"/>
        <v>UTB7050volta14</v>
      </c>
      <c r="K7092" s="32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</v>
      </c>
    </row>
    <row r="7093" spans="1:11" x14ac:dyDescent="0.2">
      <c r="A7093" s="2" t="s">
        <v>823</v>
      </c>
      <c r="B7093" s="2" t="s">
        <v>451</v>
      </c>
      <c r="C7093" s="4">
        <v>7050</v>
      </c>
      <c r="D7093" s="2" t="s">
        <v>94</v>
      </c>
      <c r="E7093" s="2" t="s">
        <v>469</v>
      </c>
      <c r="F7093" s="23" t="str">
        <f t="shared" si="332"/>
        <v>volta</v>
      </c>
      <c r="G7093" s="4">
        <v>15</v>
      </c>
      <c r="H7093" s="2" t="s">
        <v>617</v>
      </c>
      <c r="I7093" s="2" t="s">
        <v>823</v>
      </c>
      <c r="J7093" s="23" t="str">
        <f t="shared" si="330"/>
        <v>UTB7050volta15</v>
      </c>
      <c r="K7093" s="32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SACRAMENTO/AVENIDA CENTRAL</v>
      </c>
    </row>
    <row r="7094" spans="1:11" x14ac:dyDescent="0.2">
      <c r="A7094" s="2" t="s">
        <v>823</v>
      </c>
      <c r="B7094" s="2" t="s">
        <v>451</v>
      </c>
      <c r="C7094" s="4">
        <v>7050</v>
      </c>
      <c r="D7094" s="2" t="s">
        <v>94</v>
      </c>
      <c r="E7094" s="2" t="s">
        <v>469</v>
      </c>
      <c r="F7094" s="23" t="str">
        <f t="shared" si="332"/>
        <v>volta</v>
      </c>
      <c r="G7094" s="4">
        <v>16</v>
      </c>
      <c r="H7094" s="2" t="s">
        <v>898</v>
      </c>
      <c r="I7094" s="2" t="s">
        <v>823</v>
      </c>
      <c r="J7094" s="23" t="str">
        <f t="shared" si="330"/>
        <v>UTB7050volta16</v>
      </c>
      <c r="K7094" s="32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SACRAMENTO/AVENIDA CENTRAL/AVENIDA ÉZIO CARNEIRO</v>
      </c>
    </row>
    <row r="7095" spans="1:11" x14ac:dyDescent="0.2">
      <c r="A7095" s="2" t="s">
        <v>823</v>
      </c>
      <c r="B7095" s="2" t="s">
        <v>451</v>
      </c>
      <c r="C7095" s="4">
        <v>7050</v>
      </c>
      <c r="D7095" s="2" t="s">
        <v>94</v>
      </c>
      <c r="E7095" s="2" t="s">
        <v>469</v>
      </c>
      <c r="F7095" s="23" t="str">
        <f t="shared" si="332"/>
        <v>volta</v>
      </c>
      <c r="G7095" s="4">
        <v>17</v>
      </c>
      <c r="H7095" s="2" t="s">
        <v>897</v>
      </c>
      <c r="I7095" s="2" t="s">
        <v>823</v>
      </c>
      <c r="J7095" s="23" t="str">
        <f t="shared" si="330"/>
        <v>UTB7050volta17</v>
      </c>
      <c r="K7095" s="32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</v>
      </c>
    </row>
    <row r="7096" spans="1:11" x14ac:dyDescent="0.2">
      <c r="A7096" s="2" t="s">
        <v>823</v>
      </c>
      <c r="B7096" s="2" t="s">
        <v>451</v>
      </c>
      <c r="C7096" s="4">
        <v>7050</v>
      </c>
      <c r="D7096" s="2" t="s">
        <v>94</v>
      </c>
      <c r="E7096" s="2" t="s">
        <v>469</v>
      </c>
      <c r="F7096" s="23" t="str">
        <f t="shared" si="332"/>
        <v>volta</v>
      </c>
      <c r="G7096" s="4">
        <v>18</v>
      </c>
      <c r="H7096" s="2" t="s">
        <v>897</v>
      </c>
      <c r="I7096" s="2" t="s">
        <v>823</v>
      </c>
      <c r="J7096" s="23" t="str">
        <f t="shared" si="330"/>
        <v>UTB7050volta18</v>
      </c>
      <c r="K7096" s="32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LUZIÂNIA/TERMINAL LUZIÂNIA</v>
      </c>
    </row>
    <row r="7097" spans="1:11" x14ac:dyDescent="0.2">
      <c r="A7097" s="2" t="s">
        <v>823</v>
      </c>
      <c r="B7097" s="2" t="s">
        <v>833</v>
      </c>
      <c r="C7097" s="4">
        <v>7070</v>
      </c>
      <c r="D7097" s="2" t="s">
        <v>94</v>
      </c>
      <c r="E7097" s="2" t="s">
        <v>452</v>
      </c>
      <c r="F7097" s="23" t="str">
        <f t="shared" si="332"/>
        <v>ida</v>
      </c>
      <c r="G7097" s="4">
        <v>1</v>
      </c>
      <c r="H7097" s="2" t="s">
        <v>897</v>
      </c>
      <c r="I7097" s="2" t="s">
        <v>823</v>
      </c>
      <c r="J7097" s="23" t="str">
        <f t="shared" si="330"/>
        <v>UTB7070ida1</v>
      </c>
      <c r="K7097" s="32" t="str">
        <f t="shared" si="331"/>
        <v>TERMINAL LUZIÂNIA</v>
      </c>
    </row>
    <row r="7098" spans="1:11" x14ac:dyDescent="0.2">
      <c r="A7098" s="2" t="s">
        <v>823</v>
      </c>
      <c r="B7098" s="2" t="s">
        <v>833</v>
      </c>
      <c r="C7098" s="4">
        <v>7070</v>
      </c>
      <c r="D7098" s="2" t="s">
        <v>94</v>
      </c>
      <c r="E7098" s="2" t="s">
        <v>452</v>
      </c>
      <c r="F7098" s="23" t="str">
        <f t="shared" si="332"/>
        <v>ida</v>
      </c>
      <c r="G7098" s="4">
        <v>2</v>
      </c>
      <c r="H7098" s="2" t="s">
        <v>898</v>
      </c>
      <c r="I7098" s="2" t="s">
        <v>823</v>
      </c>
      <c r="J7098" s="23" t="str">
        <f t="shared" si="330"/>
        <v>UTB7070ida2</v>
      </c>
      <c r="K7098" s="32" t="str">
        <f t="shared" si="331"/>
        <v>TERMINAL LUZIÂNIA/AVENIDA ÉZIO CARNEIRO</v>
      </c>
    </row>
    <row r="7099" spans="1:11" x14ac:dyDescent="0.2">
      <c r="A7099" s="2" t="s">
        <v>823</v>
      </c>
      <c r="B7099" s="2" t="s">
        <v>833</v>
      </c>
      <c r="C7099" s="4">
        <v>7070</v>
      </c>
      <c r="D7099" s="2" t="s">
        <v>94</v>
      </c>
      <c r="E7099" s="2" t="s">
        <v>452</v>
      </c>
      <c r="F7099" s="23" t="str">
        <f t="shared" si="332"/>
        <v>ida</v>
      </c>
      <c r="G7099" s="4">
        <v>3</v>
      </c>
      <c r="H7099" s="2" t="s">
        <v>617</v>
      </c>
      <c r="I7099" s="2" t="s">
        <v>823</v>
      </c>
      <c r="J7099" s="23" t="str">
        <f t="shared" si="330"/>
        <v>UTB7070ida3</v>
      </c>
      <c r="K7099" s="32" t="str">
        <f t="shared" si="331"/>
        <v>TERMINAL LUZIÂNIA/AVENIDA ÉZIO CARNEIRO/AVENIDA CENTRAL</v>
      </c>
    </row>
    <row r="7100" spans="1:11" x14ac:dyDescent="0.2">
      <c r="A7100" s="2" t="s">
        <v>823</v>
      </c>
      <c r="B7100" s="2" t="s">
        <v>833</v>
      </c>
      <c r="C7100" s="4">
        <v>7070</v>
      </c>
      <c r="D7100" s="2" t="s">
        <v>94</v>
      </c>
      <c r="E7100" s="2" t="s">
        <v>452</v>
      </c>
      <c r="F7100" s="23" t="str">
        <f t="shared" si="332"/>
        <v>ida</v>
      </c>
      <c r="G7100" s="4">
        <v>4</v>
      </c>
      <c r="H7100" s="2" t="s">
        <v>902</v>
      </c>
      <c r="I7100" s="2" t="s">
        <v>823</v>
      </c>
      <c r="J7100" s="23" t="str">
        <f t="shared" si="330"/>
        <v>UTB7070ida4</v>
      </c>
      <c r="K7100" s="32" t="str">
        <f t="shared" si="331"/>
        <v>TERMINAL LUZIÂNIA/AVENIDA ÉZIO CARNEIRO/AVENIDA CENTRAL/RUA SANTISSÍMO SACRAMENTO</v>
      </c>
    </row>
    <row r="7101" spans="1:11" x14ac:dyDescent="0.2">
      <c r="A7101" s="2" t="s">
        <v>823</v>
      </c>
      <c r="B7101" s="2" t="s">
        <v>833</v>
      </c>
      <c r="C7101" s="4">
        <v>7070</v>
      </c>
      <c r="D7101" s="2" t="s">
        <v>94</v>
      </c>
      <c r="E7101" s="2" t="s">
        <v>452</v>
      </c>
      <c r="F7101" s="23" t="str">
        <f t="shared" si="332"/>
        <v>ida</v>
      </c>
      <c r="G7101" s="4">
        <v>5</v>
      </c>
      <c r="H7101" s="2" t="s">
        <v>903</v>
      </c>
      <c r="I7101" s="2" t="s">
        <v>823</v>
      </c>
      <c r="J7101" s="23" t="str">
        <f t="shared" si="330"/>
        <v>UTB7070ida5</v>
      </c>
      <c r="K7101" s="32" t="str">
        <f t="shared" si="331"/>
        <v>TERMINAL LUZIÂNIA/AVENIDA ÉZIO CARNEIRO/AVENIDA CENTRAL/RUA SANTISSÍMO SACRAMENTO/AVENIDA JOVENTINO RODRIGUES</v>
      </c>
    </row>
    <row r="7102" spans="1:11" x14ac:dyDescent="0.2">
      <c r="A7102" s="2" t="s">
        <v>823</v>
      </c>
      <c r="B7102" s="2" t="s">
        <v>833</v>
      </c>
      <c r="C7102" s="4">
        <v>7070</v>
      </c>
      <c r="D7102" s="2" t="s">
        <v>94</v>
      </c>
      <c r="E7102" s="2" t="s">
        <v>452</v>
      </c>
      <c r="F7102" s="23" t="str">
        <f t="shared" si="332"/>
        <v>ida</v>
      </c>
      <c r="G7102" s="4">
        <v>6</v>
      </c>
      <c r="H7102" s="2" t="s">
        <v>900</v>
      </c>
      <c r="I7102" s="2" t="s">
        <v>823</v>
      </c>
      <c r="J7102" s="23" t="str">
        <f t="shared" si="330"/>
        <v>UTB7070ida6</v>
      </c>
      <c r="K7102" s="32" t="str">
        <f t="shared" si="331"/>
        <v>TERMINAL LUZIÂNIA/AVENIDA ÉZIO CARNEIRO/AVENIDA CENTRAL/RUA SANTISSÍMO SACRAMENTO/AVENIDA JOVENTINO RODRIGUES/AVENIDA ALFREDO NASSER</v>
      </c>
    </row>
    <row r="7103" spans="1:11" x14ac:dyDescent="0.2">
      <c r="A7103" s="2" t="s">
        <v>823</v>
      </c>
      <c r="B7103" s="2" t="s">
        <v>833</v>
      </c>
      <c r="C7103" s="4">
        <v>7070</v>
      </c>
      <c r="D7103" s="2" t="s">
        <v>94</v>
      </c>
      <c r="E7103" s="2" t="s">
        <v>452</v>
      </c>
      <c r="F7103" s="23" t="str">
        <f t="shared" si="332"/>
        <v>ida</v>
      </c>
      <c r="G7103" s="4">
        <v>7</v>
      </c>
      <c r="H7103" s="2" t="s">
        <v>809</v>
      </c>
      <c r="I7103" s="2" t="s">
        <v>901</v>
      </c>
      <c r="J7103" s="23" t="str">
        <f t="shared" si="330"/>
        <v>UTB7070ida7</v>
      </c>
      <c r="K7103" s="32" t="str">
        <f t="shared" si="331"/>
        <v>TERMINAL LUZIÂNIA/AVENIDA ÉZIO CARNEIRO/AVENIDA CENTRAL/RUA SANTISSÍMO SACRAMENTO/AVENIDA JOVENTINO RODRIGUES/AVENIDA ALFREDO NASSER/BR-040</v>
      </c>
    </row>
    <row r="7104" spans="1:11" x14ac:dyDescent="0.2">
      <c r="A7104" s="2" t="s">
        <v>823</v>
      </c>
      <c r="B7104" s="2" t="s">
        <v>833</v>
      </c>
      <c r="C7104" s="4">
        <v>7070</v>
      </c>
      <c r="D7104" s="2" t="s">
        <v>94</v>
      </c>
      <c r="E7104" s="2" t="s">
        <v>452</v>
      </c>
      <c r="F7104" s="23" t="str">
        <f t="shared" si="332"/>
        <v>ida</v>
      </c>
      <c r="G7104" s="4">
        <v>8</v>
      </c>
      <c r="H7104" s="2" t="s">
        <v>809</v>
      </c>
      <c r="I7104" s="2" t="s">
        <v>884</v>
      </c>
      <c r="J7104" s="23" t="str">
        <f t="shared" si="330"/>
        <v>UTB7070ida8</v>
      </c>
      <c r="K7104" s="32" t="str">
        <f t="shared" si="331"/>
        <v>TERMINAL LUZIÂNIA/AVENIDA ÉZIO CARNEIRO/AVENIDA CENTRAL/RUA SANTISSÍMO SACRAMENTO/AVENIDA JOVENTINO RODRIGUES/AVENIDA ALFREDO NASSER/BR-040/BR-040</v>
      </c>
    </row>
    <row r="7105" spans="1:11" x14ac:dyDescent="0.2">
      <c r="A7105" s="2" t="s">
        <v>823</v>
      </c>
      <c r="B7105" s="2" t="s">
        <v>833</v>
      </c>
      <c r="C7105" s="4">
        <v>7070</v>
      </c>
      <c r="D7105" s="2" t="s">
        <v>94</v>
      </c>
      <c r="E7105" s="2" t="s">
        <v>452</v>
      </c>
      <c r="F7105" s="23" t="str">
        <f t="shared" si="332"/>
        <v>ida</v>
      </c>
      <c r="G7105" s="4">
        <v>9</v>
      </c>
      <c r="H7105" s="2" t="s">
        <v>809</v>
      </c>
      <c r="I7105" s="2" t="s">
        <v>842</v>
      </c>
      <c r="J7105" s="23" t="str">
        <f t="shared" si="330"/>
        <v>UTB7070ida9</v>
      </c>
      <c r="K7105" s="32" t="str">
        <f t="shared" si="331"/>
        <v>TERMINAL LUZIÂNIA/AVENIDA ÉZIO CARNEIRO/AVENIDA CENTRAL/RUA SANTISSÍMO SACRAMENTO/AVENIDA JOVENTINO RODRIGUES/AVENIDA ALFREDO NASSER/BR-040/BR-040/BR-040</v>
      </c>
    </row>
    <row r="7106" spans="1:11" x14ac:dyDescent="0.2">
      <c r="A7106" s="2" t="s">
        <v>823</v>
      </c>
      <c r="B7106" s="2" t="s">
        <v>833</v>
      </c>
      <c r="C7106" s="4">
        <v>7070</v>
      </c>
      <c r="D7106" s="2" t="s">
        <v>94</v>
      </c>
      <c r="E7106" s="2" t="s">
        <v>452</v>
      </c>
      <c r="F7106" s="23" t="str">
        <f t="shared" si="332"/>
        <v>ida</v>
      </c>
      <c r="G7106" s="4">
        <v>10</v>
      </c>
      <c r="H7106" s="2" t="s">
        <v>809</v>
      </c>
      <c r="I7106" s="2" t="s">
        <v>810</v>
      </c>
      <c r="J7106" s="23" t="str">
        <f t="shared" si="330"/>
        <v>UTB7070ida10</v>
      </c>
      <c r="K7106" s="32" t="str">
        <f t="shared" si="331"/>
        <v>TERMINAL LUZIÂNIA/AVENIDA ÉZIO CARNEIRO/AVENIDA CENTRAL/RUA SANTISSÍMO SACRAMENTO/AVENIDA JOVENTINO RODRIGUES/AVENIDA ALFREDO NASSER/BR-040/BR-040/BR-040/BR-040</v>
      </c>
    </row>
    <row r="7107" spans="1:11" x14ac:dyDescent="0.2">
      <c r="A7107" s="2" t="s">
        <v>823</v>
      </c>
      <c r="B7107" s="2" t="s">
        <v>833</v>
      </c>
      <c r="C7107" s="4">
        <v>7070</v>
      </c>
      <c r="D7107" s="2" t="s">
        <v>94</v>
      </c>
      <c r="E7107" s="2" t="s">
        <v>452</v>
      </c>
      <c r="F7107" s="23" t="str">
        <f t="shared" si="332"/>
        <v>ida</v>
      </c>
      <c r="G7107" s="4">
        <v>11</v>
      </c>
      <c r="H7107" s="2" t="s">
        <v>463</v>
      </c>
      <c r="I7107" s="2" t="s">
        <v>811</v>
      </c>
      <c r="J7107" s="23" t="str">
        <f t="shared" ref="J7107:J7170" si="333">D7107&amp;C7107&amp;F7107&amp;G7107</f>
        <v>UTB7070ida11</v>
      </c>
      <c r="K7107" s="32" t="str">
        <f t="shared" ref="K7107:K7170" si="334">IF(G7107=1,H7107,K7106&amp;"/"&amp;H7107)</f>
        <v>TERMINAL LUZIÂNIA/AVENIDA ÉZIO CARNEIRO/AVENIDA CENTRAL/RUA SANTISSÍMO SACRAMENTO/AVENIDA JOVENTINO RODRIGUES/AVENIDA ALFREDO NASSER/BR-040/BR-040/BR-040/BR-040/EPIA</v>
      </c>
    </row>
    <row r="7108" spans="1:11" x14ac:dyDescent="0.2">
      <c r="A7108" s="2" t="s">
        <v>823</v>
      </c>
      <c r="B7108" s="2" t="s">
        <v>833</v>
      </c>
      <c r="C7108" s="4">
        <v>7070</v>
      </c>
      <c r="D7108" s="2" t="s">
        <v>94</v>
      </c>
      <c r="E7108" s="2" t="s">
        <v>452</v>
      </c>
      <c r="F7108" s="23" t="str">
        <f t="shared" ref="F7108:F7171" si="335">IF(LEFT(E7108,3)="ida","ida","volta")</f>
        <v>ida</v>
      </c>
      <c r="G7108" s="4">
        <v>12</v>
      </c>
      <c r="H7108" s="2" t="s">
        <v>812</v>
      </c>
      <c r="I7108" s="2" t="s">
        <v>813</v>
      </c>
      <c r="J7108" s="23" t="str">
        <f t="shared" si="333"/>
        <v>UTB7070ida12</v>
      </c>
      <c r="K7108" s="32" t="str">
        <f t="shared" si="334"/>
        <v>TERMINAL LUZIÂNIA/AVENIDA ÉZIO CARNEIRO/AVENIDA CENTRAL/RUA SANTISSÍMO SACRAMENTO/AVENIDA JOVENTINO RODRIGUES/AVENIDA ALFREDO NASSER/BR-040/BR-040/BR-040/BR-040/EPIA/EPDB</v>
      </c>
    </row>
    <row r="7109" spans="1:11" x14ac:dyDescent="0.2">
      <c r="A7109" s="2" t="s">
        <v>823</v>
      </c>
      <c r="B7109" s="2" t="s">
        <v>833</v>
      </c>
      <c r="C7109" s="4">
        <v>7070</v>
      </c>
      <c r="D7109" s="2" t="s">
        <v>94</v>
      </c>
      <c r="E7109" s="2" t="s">
        <v>452</v>
      </c>
      <c r="F7109" s="23" t="str">
        <f t="shared" si="335"/>
        <v>ida</v>
      </c>
      <c r="G7109" s="4">
        <v>13</v>
      </c>
      <c r="H7109" s="2" t="s">
        <v>814</v>
      </c>
      <c r="I7109" s="2" t="s">
        <v>813</v>
      </c>
      <c r="J7109" s="23" t="str">
        <f t="shared" si="333"/>
        <v>UTB7070ida13</v>
      </c>
      <c r="K7109" s="32" t="str">
        <f t="shared" si="334"/>
        <v>TERMINAL LUZIÂNIA/AVENIDA ÉZIO CARNEIRO/AVENIDA CENTRAL/RUA SANTISSÍMO SACRAMENTO/AVENIDA JOVENTINO RODRIGUES/AVENIDA ALFREDO NASSER/BR-040/BR-040/BR-040/BR-040/EPIA/EPDB/EPAR</v>
      </c>
    </row>
    <row r="7110" spans="1:11" x14ac:dyDescent="0.2">
      <c r="A7110" s="2" t="s">
        <v>823</v>
      </c>
      <c r="B7110" s="2" t="s">
        <v>833</v>
      </c>
      <c r="C7110" s="4">
        <v>7070</v>
      </c>
      <c r="D7110" s="2" t="s">
        <v>94</v>
      </c>
      <c r="E7110" s="2" t="s">
        <v>452</v>
      </c>
      <c r="F7110" s="23" t="str">
        <f t="shared" si="335"/>
        <v>ida</v>
      </c>
      <c r="G7110" s="4">
        <v>14</v>
      </c>
      <c r="H7110" s="2" t="s">
        <v>815</v>
      </c>
      <c r="I7110" s="2" t="s">
        <v>481</v>
      </c>
      <c r="J7110" s="23" t="str">
        <f t="shared" si="333"/>
        <v>UTB7070ida14</v>
      </c>
      <c r="K7110" s="32" t="str">
        <f t="shared" si="334"/>
        <v>TERMINAL LUZIÂNIA/AVENIDA ÉZIO CARNEIRO/AVENIDA CENTRAL/RUA SANTISSÍMO SACRAMENTO/AVENIDA JOVENTINO RODRIGUES/AVENIDA ALFREDO NASSER/BR-040/BR-040/BR-040/BR-040/EPIA/EPDB/EPAR/AVENIDA DAS NAÇÕES (VILA TELEBRASÍLIA)</v>
      </c>
    </row>
    <row r="7111" spans="1:11" x14ac:dyDescent="0.2">
      <c r="A7111" s="2" t="s">
        <v>823</v>
      </c>
      <c r="B7111" s="2" t="s">
        <v>833</v>
      </c>
      <c r="C7111" s="4">
        <v>7070</v>
      </c>
      <c r="D7111" s="2" t="s">
        <v>94</v>
      </c>
      <c r="E7111" s="2" t="s">
        <v>452</v>
      </c>
      <c r="F7111" s="23" t="str">
        <f t="shared" si="335"/>
        <v>ida</v>
      </c>
      <c r="G7111" s="4">
        <v>15</v>
      </c>
      <c r="H7111" s="2" t="s">
        <v>648</v>
      </c>
      <c r="I7111" s="2" t="s">
        <v>481</v>
      </c>
      <c r="J7111" s="23" t="str">
        <f t="shared" si="333"/>
        <v>UTB7070ida15</v>
      </c>
      <c r="K7111" s="32" t="str">
        <f t="shared" si="334"/>
        <v>TERMINAL LUZIÂNIA/AVENIDA ÉZIO CARNEIRO/AVENIDA CENTRAL/RUA SANTISSÍMO SACRAMENTO/AVENIDA JOVENTINO RODRIGUES/AVENIDA ALFREDO NASSER/BR-040/BR-040/BR-040/BR-040/EPIA/EPDB/EPAR/AVENIDA DAS NAÇÕES (VILA TELEBRASÍLIA)/EIXO W SUL</v>
      </c>
    </row>
    <row r="7112" spans="1:11" x14ac:dyDescent="0.2">
      <c r="A7112" s="2" t="s">
        <v>823</v>
      </c>
      <c r="B7112" s="2" t="s">
        <v>833</v>
      </c>
      <c r="C7112" s="4">
        <v>7070</v>
      </c>
      <c r="D7112" s="2" t="s">
        <v>94</v>
      </c>
      <c r="E7112" s="2" t="s">
        <v>452</v>
      </c>
      <c r="F7112" s="23" t="str">
        <f t="shared" si="335"/>
        <v>ida</v>
      </c>
      <c r="G7112" s="4">
        <v>16</v>
      </c>
      <c r="H7112" s="2" t="s">
        <v>538</v>
      </c>
      <c r="I7112" s="2" t="s">
        <v>481</v>
      </c>
      <c r="J7112" s="23" t="str">
        <f t="shared" si="333"/>
        <v>UTB7070ida16</v>
      </c>
      <c r="K7112" s="32" t="str">
        <f t="shared" si="334"/>
        <v>TERMINAL LUZIÂNIA/AVENIDA ÉZIO CARNEIRO/AVENIDA CENTRAL/RUA SANTISSÍMO SACRAMENTO/AVENIDA JOVENTINO RODRIGUES/AVENIDA ALFREDO NASSER/BR-040/BR-040/BR-040/BR-040/EPIA/EPDB/EPAR/AVENIDA DAS NAÇÕES (VILA TELEBRASÍLIA)/EIXO W SUL/EIXO MONUMENTAL</v>
      </c>
    </row>
    <row r="7113" spans="1:11" x14ac:dyDescent="0.2">
      <c r="A7113" s="2" t="s">
        <v>823</v>
      </c>
      <c r="B7113" s="2" t="s">
        <v>833</v>
      </c>
      <c r="C7113" s="4">
        <v>7070</v>
      </c>
      <c r="D7113" s="2" t="s">
        <v>94</v>
      </c>
      <c r="E7113" s="2" t="s">
        <v>452</v>
      </c>
      <c r="F7113" s="23" t="str">
        <f t="shared" si="335"/>
        <v>ida</v>
      </c>
      <c r="G7113" s="4">
        <v>17</v>
      </c>
      <c r="H7113" s="2" t="s">
        <v>570</v>
      </c>
      <c r="I7113" s="2" t="s">
        <v>481</v>
      </c>
      <c r="J7113" s="23" t="str">
        <f t="shared" si="333"/>
        <v>UTB7070ida17</v>
      </c>
      <c r="K7113" s="32" t="str">
        <f t="shared" si="334"/>
        <v>TERMINAL LUZIÂNIA/AVENIDA ÉZIO CARNEIRO/AVENIDA CENTRAL/RUA SANTISSÍMO SACRAMENTO/AVENIDA JOVENTINO RODRIGUES/AVENIDA ALFREDO NASSER/BR-040/BR-040/BR-040/BR-040/EPIA/EPDB/EPAR/AVENIDA DAS NAÇÕES (VILA TELEBRASÍLIA)/EIXO W SUL/EIXO MONUMENTAL/EIXO W3 NORTE</v>
      </c>
    </row>
    <row r="7114" spans="1:11" x14ac:dyDescent="0.2">
      <c r="A7114" s="2" t="s">
        <v>823</v>
      </c>
      <c r="B7114" s="2" t="s">
        <v>833</v>
      </c>
      <c r="C7114" s="4">
        <v>7070</v>
      </c>
      <c r="D7114" s="2" t="s">
        <v>94</v>
      </c>
      <c r="E7114" s="2" t="s">
        <v>452</v>
      </c>
      <c r="F7114" s="23" t="str">
        <f t="shared" si="335"/>
        <v>ida</v>
      </c>
      <c r="G7114" s="4">
        <v>18</v>
      </c>
      <c r="H7114" s="2" t="s">
        <v>834</v>
      </c>
      <c r="I7114" s="2" t="s">
        <v>481</v>
      </c>
      <c r="J7114" s="23" t="str">
        <f t="shared" si="333"/>
        <v>UTB7070ida18</v>
      </c>
      <c r="K7114" s="32" t="str">
        <f t="shared" si="334"/>
        <v>TERMINAL LUZIÂNIA/AVENIDA ÉZIO CARNEIRO/AVENIDA CENTRAL/RUA SANTISSÍMO SACRAMENTO/AVENIDA JOVENTINO RODRIGUES/AVENIDA ALFREDO NASSER/BR-040/BR-040/BR-040/BR-040/EPIA/EPDB/EPAR/AVENIDA DAS NAÇÕES (VILA TELEBRASÍLIA)/EIXO W SUL/EIXO MONUMENTAL/EIXO W3 NORTE/TERMINAL W3 NORTE</v>
      </c>
    </row>
    <row r="7115" spans="1:11" x14ac:dyDescent="0.2">
      <c r="A7115" s="2" t="s">
        <v>823</v>
      </c>
      <c r="B7115" s="2" t="s">
        <v>833</v>
      </c>
      <c r="C7115" s="4">
        <v>7070</v>
      </c>
      <c r="D7115" s="2" t="s">
        <v>94</v>
      </c>
      <c r="E7115" s="2" t="s">
        <v>469</v>
      </c>
      <c r="F7115" s="23" t="str">
        <f t="shared" si="335"/>
        <v>volta</v>
      </c>
      <c r="G7115" s="4">
        <v>1</v>
      </c>
      <c r="H7115" s="2" t="s">
        <v>834</v>
      </c>
      <c r="I7115" s="2" t="s">
        <v>481</v>
      </c>
      <c r="J7115" s="23" t="str">
        <f t="shared" si="333"/>
        <v>UTB7070volta1</v>
      </c>
      <c r="K7115" s="32" t="str">
        <f t="shared" si="334"/>
        <v>TERMINAL W3 NORTE</v>
      </c>
    </row>
    <row r="7116" spans="1:11" x14ac:dyDescent="0.2">
      <c r="A7116" s="2" t="s">
        <v>823</v>
      </c>
      <c r="B7116" s="2" t="s">
        <v>833</v>
      </c>
      <c r="C7116" s="4">
        <v>7070</v>
      </c>
      <c r="D7116" s="2" t="s">
        <v>94</v>
      </c>
      <c r="E7116" s="2" t="s">
        <v>469</v>
      </c>
      <c r="F7116" s="23" t="str">
        <f t="shared" si="335"/>
        <v>volta</v>
      </c>
      <c r="G7116" s="4">
        <v>2</v>
      </c>
      <c r="H7116" s="2" t="s">
        <v>570</v>
      </c>
      <c r="I7116" s="2" t="s">
        <v>481</v>
      </c>
      <c r="J7116" s="23" t="str">
        <f t="shared" si="333"/>
        <v>UTB7070volta2</v>
      </c>
      <c r="K7116" s="32" t="str">
        <f t="shared" si="334"/>
        <v>TERMINAL W3 NORTE/EIXO W3 NORTE</v>
      </c>
    </row>
    <row r="7117" spans="1:11" x14ac:dyDescent="0.2">
      <c r="A7117" s="2" t="s">
        <v>823</v>
      </c>
      <c r="B7117" s="2" t="s">
        <v>833</v>
      </c>
      <c r="C7117" s="4">
        <v>7070</v>
      </c>
      <c r="D7117" s="2" t="s">
        <v>94</v>
      </c>
      <c r="E7117" s="2" t="s">
        <v>469</v>
      </c>
      <c r="F7117" s="23" t="str">
        <f t="shared" si="335"/>
        <v>volta</v>
      </c>
      <c r="G7117" s="4">
        <v>3</v>
      </c>
      <c r="H7117" s="2" t="s">
        <v>538</v>
      </c>
      <c r="I7117" s="2" t="s">
        <v>481</v>
      </c>
      <c r="J7117" s="23" t="str">
        <f t="shared" si="333"/>
        <v>UTB7070volta3</v>
      </c>
      <c r="K7117" s="32" t="str">
        <f t="shared" si="334"/>
        <v>TERMINAL W3 NORTE/EIXO W3 NORTE/EIXO MONUMENTAL</v>
      </c>
    </row>
    <row r="7118" spans="1:11" x14ac:dyDescent="0.2">
      <c r="A7118" s="2" t="s">
        <v>823</v>
      </c>
      <c r="B7118" s="2" t="s">
        <v>833</v>
      </c>
      <c r="C7118" s="4">
        <v>7070</v>
      </c>
      <c r="D7118" s="2" t="s">
        <v>94</v>
      </c>
      <c r="E7118" s="2" t="s">
        <v>469</v>
      </c>
      <c r="F7118" s="23" t="str">
        <f t="shared" si="335"/>
        <v>volta</v>
      </c>
      <c r="G7118" s="4">
        <v>4</v>
      </c>
      <c r="H7118" s="2" t="s">
        <v>648</v>
      </c>
      <c r="I7118" s="2" t="s">
        <v>481</v>
      </c>
      <c r="J7118" s="23" t="str">
        <f t="shared" si="333"/>
        <v>UTB7070volta4</v>
      </c>
      <c r="K7118" s="32" t="str">
        <f t="shared" si="334"/>
        <v>TERMINAL W3 NORTE/EIXO W3 NORTE/EIXO MONUMENTAL/EIXO W SUL</v>
      </c>
    </row>
    <row r="7119" spans="1:11" x14ac:dyDescent="0.2">
      <c r="A7119" s="2" t="s">
        <v>823</v>
      </c>
      <c r="B7119" s="2" t="s">
        <v>833</v>
      </c>
      <c r="C7119" s="4">
        <v>7070</v>
      </c>
      <c r="D7119" s="2" t="s">
        <v>94</v>
      </c>
      <c r="E7119" s="2" t="s">
        <v>469</v>
      </c>
      <c r="F7119" s="23" t="str">
        <f t="shared" si="335"/>
        <v>volta</v>
      </c>
      <c r="G7119" s="4">
        <v>5</v>
      </c>
      <c r="H7119" s="2" t="s">
        <v>815</v>
      </c>
      <c r="I7119" s="2" t="s">
        <v>481</v>
      </c>
      <c r="J7119" s="23" t="str">
        <f t="shared" si="333"/>
        <v>UTB7070volta5</v>
      </c>
      <c r="K7119" s="32" t="str">
        <f t="shared" si="334"/>
        <v>TERMINAL W3 NORTE/EIXO W3 NORTE/EIXO MONUMENTAL/EIXO W SUL/AVENIDA DAS NAÇÕES (VILA TELEBRASÍLIA)</v>
      </c>
    </row>
    <row r="7120" spans="1:11" x14ac:dyDescent="0.2">
      <c r="A7120" s="2" t="s">
        <v>823</v>
      </c>
      <c r="B7120" s="2" t="s">
        <v>833</v>
      </c>
      <c r="C7120" s="4">
        <v>7070</v>
      </c>
      <c r="D7120" s="2" t="s">
        <v>94</v>
      </c>
      <c r="E7120" s="2" t="s">
        <v>469</v>
      </c>
      <c r="F7120" s="23" t="str">
        <f t="shared" si="335"/>
        <v>volta</v>
      </c>
      <c r="G7120" s="4">
        <v>6</v>
      </c>
      <c r="H7120" s="2" t="s">
        <v>814</v>
      </c>
      <c r="I7120" s="2" t="s">
        <v>813</v>
      </c>
      <c r="J7120" s="23" t="str">
        <f t="shared" si="333"/>
        <v>UTB7070volta6</v>
      </c>
      <c r="K7120" s="32" t="str">
        <f t="shared" si="334"/>
        <v>TERMINAL W3 NORTE/EIXO W3 NORTE/EIXO MONUMENTAL/EIXO W SUL/AVENIDA DAS NAÇÕES (VILA TELEBRASÍLIA)/EPAR</v>
      </c>
    </row>
    <row r="7121" spans="1:11" x14ac:dyDescent="0.2">
      <c r="A7121" s="2" t="s">
        <v>823</v>
      </c>
      <c r="B7121" s="2" t="s">
        <v>833</v>
      </c>
      <c r="C7121" s="4">
        <v>7070</v>
      </c>
      <c r="D7121" s="2" t="s">
        <v>94</v>
      </c>
      <c r="E7121" s="2" t="s">
        <v>469</v>
      </c>
      <c r="F7121" s="23" t="str">
        <f t="shared" si="335"/>
        <v>volta</v>
      </c>
      <c r="G7121" s="4">
        <v>7</v>
      </c>
      <c r="H7121" s="2" t="s">
        <v>812</v>
      </c>
      <c r="I7121" s="2" t="s">
        <v>813</v>
      </c>
      <c r="J7121" s="23" t="str">
        <f t="shared" si="333"/>
        <v>UTB7070volta7</v>
      </c>
      <c r="K7121" s="32" t="str">
        <f t="shared" si="334"/>
        <v>TERMINAL W3 NORTE/EIXO W3 NORTE/EIXO MONUMENTAL/EIXO W SUL/AVENIDA DAS NAÇÕES (VILA TELEBRASÍLIA)/EPAR/EPDB</v>
      </c>
    </row>
    <row r="7122" spans="1:11" x14ac:dyDescent="0.2">
      <c r="A7122" s="2" t="s">
        <v>823</v>
      </c>
      <c r="B7122" s="2" t="s">
        <v>833</v>
      </c>
      <c r="C7122" s="4">
        <v>7070</v>
      </c>
      <c r="D7122" s="2" t="s">
        <v>94</v>
      </c>
      <c r="E7122" s="2" t="s">
        <v>469</v>
      </c>
      <c r="F7122" s="23" t="str">
        <f t="shared" si="335"/>
        <v>volta</v>
      </c>
      <c r="G7122" s="4">
        <v>8</v>
      </c>
      <c r="H7122" s="2" t="s">
        <v>463</v>
      </c>
      <c r="I7122" s="2" t="s">
        <v>811</v>
      </c>
      <c r="J7122" s="23" t="str">
        <f t="shared" si="333"/>
        <v>UTB7070volta8</v>
      </c>
      <c r="K7122" s="32" t="str">
        <f t="shared" si="334"/>
        <v>TERMINAL W3 NORTE/EIXO W3 NORTE/EIXO MONUMENTAL/EIXO W SUL/AVENIDA DAS NAÇÕES (VILA TELEBRASÍLIA)/EPAR/EPDB/EPIA</v>
      </c>
    </row>
    <row r="7123" spans="1:11" x14ac:dyDescent="0.2">
      <c r="A7123" s="2" t="s">
        <v>823</v>
      </c>
      <c r="B7123" s="2" t="s">
        <v>833</v>
      </c>
      <c r="C7123" s="4">
        <v>7070</v>
      </c>
      <c r="D7123" s="2" t="s">
        <v>94</v>
      </c>
      <c r="E7123" s="2" t="s">
        <v>469</v>
      </c>
      <c r="F7123" s="23" t="str">
        <f t="shared" si="335"/>
        <v>volta</v>
      </c>
      <c r="G7123" s="4">
        <v>9</v>
      </c>
      <c r="H7123" s="2" t="s">
        <v>809</v>
      </c>
      <c r="I7123" s="2" t="s">
        <v>810</v>
      </c>
      <c r="J7123" s="23" t="str">
        <f t="shared" si="333"/>
        <v>UTB7070volta9</v>
      </c>
      <c r="K7123" s="32" t="str">
        <f t="shared" si="334"/>
        <v>TERMINAL W3 NORTE/EIXO W3 NORTE/EIXO MONUMENTAL/EIXO W SUL/AVENIDA DAS NAÇÕES (VILA TELEBRASÍLIA)/EPAR/EPDB/EPIA/BR-040</v>
      </c>
    </row>
    <row r="7124" spans="1:11" x14ac:dyDescent="0.2">
      <c r="A7124" s="2" t="s">
        <v>823</v>
      </c>
      <c r="B7124" s="2" t="s">
        <v>833</v>
      </c>
      <c r="C7124" s="4">
        <v>7070</v>
      </c>
      <c r="D7124" s="2" t="s">
        <v>94</v>
      </c>
      <c r="E7124" s="2" t="s">
        <v>469</v>
      </c>
      <c r="F7124" s="23" t="str">
        <f t="shared" si="335"/>
        <v>volta</v>
      </c>
      <c r="G7124" s="4">
        <v>10</v>
      </c>
      <c r="H7124" s="2" t="s">
        <v>809</v>
      </c>
      <c r="I7124" s="2" t="s">
        <v>842</v>
      </c>
      <c r="J7124" s="23" t="str">
        <f t="shared" si="333"/>
        <v>UTB7070volta10</v>
      </c>
      <c r="K7124" s="32" t="str">
        <f t="shared" si="334"/>
        <v>TERMINAL W3 NORTE/EIXO W3 NORTE/EIXO MONUMENTAL/EIXO W SUL/AVENIDA DAS NAÇÕES (VILA TELEBRASÍLIA)/EPAR/EPDB/EPIA/BR-040/BR-040</v>
      </c>
    </row>
    <row r="7125" spans="1:11" x14ac:dyDescent="0.2">
      <c r="A7125" s="2" t="s">
        <v>823</v>
      </c>
      <c r="B7125" s="2" t="s">
        <v>833</v>
      </c>
      <c r="C7125" s="4">
        <v>7070</v>
      </c>
      <c r="D7125" s="2" t="s">
        <v>94</v>
      </c>
      <c r="E7125" s="2" t="s">
        <v>469</v>
      </c>
      <c r="F7125" s="23" t="str">
        <f t="shared" si="335"/>
        <v>volta</v>
      </c>
      <c r="G7125" s="4">
        <v>11</v>
      </c>
      <c r="H7125" s="2" t="s">
        <v>809</v>
      </c>
      <c r="I7125" s="2" t="s">
        <v>884</v>
      </c>
      <c r="J7125" s="23" t="str">
        <f t="shared" si="333"/>
        <v>UTB7070volta11</v>
      </c>
      <c r="K7125" s="32" t="str">
        <f t="shared" si="334"/>
        <v>TERMINAL W3 NORTE/EIXO W3 NORTE/EIXO MONUMENTAL/EIXO W SUL/AVENIDA DAS NAÇÕES (VILA TELEBRASÍLIA)/EPAR/EPDB/EPIA/BR-040/BR-040/BR-040</v>
      </c>
    </row>
    <row r="7126" spans="1:11" x14ac:dyDescent="0.2">
      <c r="A7126" s="2" t="s">
        <v>823</v>
      </c>
      <c r="B7126" s="2" t="s">
        <v>833</v>
      </c>
      <c r="C7126" s="4">
        <v>7070</v>
      </c>
      <c r="D7126" s="2" t="s">
        <v>94</v>
      </c>
      <c r="E7126" s="2" t="s">
        <v>469</v>
      </c>
      <c r="F7126" s="23" t="str">
        <f t="shared" si="335"/>
        <v>volta</v>
      </c>
      <c r="G7126" s="4">
        <v>12</v>
      </c>
      <c r="H7126" s="2" t="s">
        <v>809</v>
      </c>
      <c r="I7126" s="2" t="s">
        <v>901</v>
      </c>
      <c r="J7126" s="23" t="str">
        <f t="shared" si="333"/>
        <v>UTB7070volta12</v>
      </c>
      <c r="K7126" s="32" t="str">
        <f t="shared" si="334"/>
        <v>TERMINAL W3 NORTE/EIXO W3 NORTE/EIXO MONUMENTAL/EIXO W SUL/AVENIDA DAS NAÇÕES (VILA TELEBRASÍLIA)/EPAR/EPDB/EPIA/BR-040/BR-040/BR-040/BR-040</v>
      </c>
    </row>
    <row r="7127" spans="1:11" x14ac:dyDescent="0.2">
      <c r="A7127" s="2" t="s">
        <v>823</v>
      </c>
      <c r="B7127" s="2" t="s">
        <v>833</v>
      </c>
      <c r="C7127" s="4">
        <v>7070</v>
      </c>
      <c r="D7127" s="2" t="s">
        <v>94</v>
      </c>
      <c r="E7127" s="2" t="s">
        <v>469</v>
      </c>
      <c r="F7127" s="23" t="str">
        <f t="shared" si="335"/>
        <v>volta</v>
      </c>
      <c r="G7127" s="4">
        <v>13</v>
      </c>
      <c r="H7127" s="2" t="s">
        <v>900</v>
      </c>
      <c r="I7127" s="2" t="s">
        <v>823</v>
      </c>
      <c r="J7127" s="23" t="str">
        <f t="shared" si="333"/>
        <v>UTB7070volta13</v>
      </c>
      <c r="K7127" s="32" t="str">
        <f t="shared" si="334"/>
        <v>TERMINAL W3 NORTE/EIXO W3 NORTE/EIXO MONUMENTAL/EIXO W SUL/AVENIDA DAS NAÇÕES (VILA TELEBRASÍLIA)/EPAR/EPDB/EPIA/BR-040/BR-040/BR-040/BR-040/AVENIDA ALFREDO NASSER</v>
      </c>
    </row>
    <row r="7128" spans="1:11" x14ac:dyDescent="0.2">
      <c r="A7128" s="2" t="s">
        <v>823</v>
      </c>
      <c r="B7128" s="2" t="s">
        <v>833</v>
      </c>
      <c r="C7128" s="4">
        <v>7070</v>
      </c>
      <c r="D7128" s="2" t="s">
        <v>94</v>
      </c>
      <c r="E7128" s="2" t="s">
        <v>469</v>
      </c>
      <c r="F7128" s="23" t="str">
        <f t="shared" si="335"/>
        <v>volta</v>
      </c>
      <c r="G7128" s="4">
        <v>14</v>
      </c>
      <c r="H7128" s="2" t="s">
        <v>903</v>
      </c>
      <c r="I7128" s="2" t="s">
        <v>823</v>
      </c>
      <c r="J7128" s="23" t="str">
        <f t="shared" si="333"/>
        <v>UTB7070volta14</v>
      </c>
      <c r="K7128" s="32" t="str">
        <f t="shared" si="334"/>
        <v>TERMINAL W3 NORTE/EIXO W3 NORTE/EIXO MONUMENTAL/EIXO W SUL/AVENIDA DAS NAÇÕES (VILA TELEBRASÍLIA)/EPAR/EPDB/EPIA/BR-040/BR-040/BR-040/BR-040/AVENIDA ALFREDO NASSER/AVENIDA JOVENTINO RODRIGUES</v>
      </c>
    </row>
    <row r="7129" spans="1:11" x14ac:dyDescent="0.2">
      <c r="A7129" s="2" t="s">
        <v>823</v>
      </c>
      <c r="B7129" s="2" t="s">
        <v>833</v>
      </c>
      <c r="C7129" s="4">
        <v>7070</v>
      </c>
      <c r="D7129" s="2" t="s">
        <v>94</v>
      </c>
      <c r="E7129" s="2" t="s">
        <v>469</v>
      </c>
      <c r="F7129" s="23" t="str">
        <f t="shared" si="335"/>
        <v>volta</v>
      </c>
      <c r="G7129" s="4">
        <v>15</v>
      </c>
      <c r="H7129" s="2" t="s">
        <v>902</v>
      </c>
      <c r="I7129" s="2" t="s">
        <v>823</v>
      </c>
      <c r="J7129" s="23" t="str">
        <f t="shared" si="333"/>
        <v>UTB7070volta15</v>
      </c>
      <c r="K7129" s="32" t="str">
        <f t="shared" si="334"/>
        <v>TERMINAL W3 NORTE/EIXO W3 NORTE/EIXO MONUMENTAL/EIXO W SUL/AVENIDA DAS NAÇÕES (VILA TELEBRASÍLIA)/EPAR/EPDB/EPIA/BR-040/BR-040/BR-040/BR-040/AVENIDA ALFREDO NASSER/AVENIDA JOVENTINO RODRIGUES/RUA SANTISSÍMO SACRAMENTO</v>
      </c>
    </row>
    <row r="7130" spans="1:11" x14ac:dyDescent="0.2">
      <c r="A7130" s="2" t="s">
        <v>823</v>
      </c>
      <c r="B7130" s="2" t="s">
        <v>833</v>
      </c>
      <c r="C7130" s="4">
        <v>7070</v>
      </c>
      <c r="D7130" s="2" t="s">
        <v>94</v>
      </c>
      <c r="E7130" s="2" t="s">
        <v>469</v>
      </c>
      <c r="F7130" s="23" t="str">
        <f t="shared" si="335"/>
        <v>volta</v>
      </c>
      <c r="G7130" s="4">
        <v>16</v>
      </c>
      <c r="H7130" s="2" t="s">
        <v>617</v>
      </c>
      <c r="I7130" s="2" t="s">
        <v>823</v>
      </c>
      <c r="J7130" s="23" t="str">
        <f t="shared" si="333"/>
        <v>UTB7070volta16</v>
      </c>
      <c r="K7130" s="32" t="str">
        <f t="shared" si="334"/>
        <v>TERMINAL W3 NORTE/EIXO W3 NORTE/EIXO MONUMENTAL/EIXO W SUL/AVENIDA DAS NAÇÕES (VILA TELEBRASÍLIA)/EPAR/EPDB/EPIA/BR-040/BR-040/BR-040/BR-040/AVENIDA ALFREDO NASSER/AVENIDA JOVENTINO RODRIGUES/RUA SANTISSÍMO SACRAMENTO/AVENIDA CENTRAL</v>
      </c>
    </row>
    <row r="7131" spans="1:11" x14ac:dyDescent="0.2">
      <c r="A7131" s="2" t="s">
        <v>823</v>
      </c>
      <c r="B7131" s="2" t="s">
        <v>833</v>
      </c>
      <c r="C7131" s="4">
        <v>7070</v>
      </c>
      <c r="D7131" s="2" t="s">
        <v>94</v>
      </c>
      <c r="E7131" s="2" t="s">
        <v>469</v>
      </c>
      <c r="F7131" s="23" t="str">
        <f t="shared" si="335"/>
        <v>volta</v>
      </c>
      <c r="G7131" s="4">
        <v>17</v>
      </c>
      <c r="H7131" s="2" t="s">
        <v>898</v>
      </c>
      <c r="I7131" s="2" t="s">
        <v>823</v>
      </c>
      <c r="J7131" s="23" t="str">
        <f t="shared" si="333"/>
        <v>UTB7070volta17</v>
      </c>
      <c r="K7131" s="32" t="str">
        <f t="shared" si="334"/>
        <v>TERMINAL W3 NORTE/EIXO W3 NORTE/EIXO MONUMENTAL/EIXO W SUL/AVENIDA DAS NAÇÕES (VILA TELEBRASÍLIA)/EPAR/EPDB/EPIA/BR-040/BR-040/BR-040/BR-040/AVENIDA ALFREDO NASSER/AVENIDA JOVENTINO RODRIGUES/RUA SANTISSÍMO SACRAMENTO/AVENIDA CENTRAL/AVENIDA ÉZIO CARNEIRO</v>
      </c>
    </row>
    <row r="7132" spans="1:11" x14ac:dyDescent="0.2">
      <c r="A7132" s="2" t="s">
        <v>823</v>
      </c>
      <c r="B7132" s="2" t="s">
        <v>833</v>
      </c>
      <c r="C7132" s="4">
        <v>7070</v>
      </c>
      <c r="D7132" s="2" t="s">
        <v>94</v>
      </c>
      <c r="E7132" s="2" t="s">
        <v>469</v>
      </c>
      <c r="F7132" s="23" t="str">
        <f t="shared" si="335"/>
        <v>volta</v>
      </c>
      <c r="G7132" s="4">
        <v>18</v>
      </c>
      <c r="H7132" s="2" t="s">
        <v>897</v>
      </c>
      <c r="I7132" s="2" t="s">
        <v>823</v>
      </c>
      <c r="J7132" s="23" t="str">
        <f t="shared" si="333"/>
        <v>UTB7070volta18</v>
      </c>
      <c r="K7132" s="32" t="str">
        <f t="shared" si="334"/>
        <v>TERMINAL W3 NORTE/EIXO W3 NORTE/EIXO MONUMENTAL/EIXO W SUL/AVENIDA DAS NAÇÕES (VILA TELEBRASÍLIA)/EPAR/EPDB/EPIA/BR-040/BR-040/BR-040/BR-040/AVENIDA ALFREDO NASSER/AVENIDA JOVENTINO RODRIGUES/RUA SANTISSÍMO SACRAMENTO/AVENIDA CENTRAL/AVENIDA ÉZIO CARNEIRO/TERMINAL LUZIÂNIA</v>
      </c>
    </row>
    <row r="7133" spans="1:11" x14ac:dyDescent="0.2">
      <c r="A7133" s="2" t="s">
        <v>823</v>
      </c>
      <c r="B7133" s="2" t="s">
        <v>833</v>
      </c>
      <c r="C7133" s="4">
        <v>7078</v>
      </c>
      <c r="D7133" s="2" t="s">
        <v>94</v>
      </c>
      <c r="E7133" s="2" t="s">
        <v>452</v>
      </c>
      <c r="F7133" s="23" t="str">
        <f t="shared" si="335"/>
        <v>ida</v>
      </c>
      <c r="G7133" s="4">
        <v>1</v>
      </c>
      <c r="H7133" s="2" t="s">
        <v>897</v>
      </c>
      <c r="I7133" s="2" t="s">
        <v>823</v>
      </c>
      <c r="J7133" s="23" t="str">
        <f t="shared" si="333"/>
        <v>UTB7078ida1</v>
      </c>
      <c r="K7133" s="32" t="str">
        <f t="shared" si="334"/>
        <v>TERMINAL LUZIÂNIA</v>
      </c>
    </row>
    <row r="7134" spans="1:11" x14ac:dyDescent="0.2">
      <c r="A7134" s="2" t="s">
        <v>823</v>
      </c>
      <c r="B7134" s="2" t="s">
        <v>833</v>
      </c>
      <c r="C7134" s="4">
        <v>7078</v>
      </c>
      <c r="D7134" s="2" t="s">
        <v>94</v>
      </c>
      <c r="E7134" s="2" t="s">
        <v>452</v>
      </c>
      <c r="F7134" s="23" t="str">
        <f t="shared" si="335"/>
        <v>ida</v>
      </c>
      <c r="G7134" s="4">
        <v>2</v>
      </c>
      <c r="H7134" s="2" t="s">
        <v>898</v>
      </c>
      <c r="I7134" s="2" t="s">
        <v>823</v>
      </c>
      <c r="J7134" s="23" t="str">
        <f t="shared" si="333"/>
        <v>UTB7078ida2</v>
      </c>
      <c r="K7134" s="32" t="str">
        <f t="shared" si="334"/>
        <v>TERMINAL LUZIÂNIA/AVENIDA ÉZIO CARNEIRO</v>
      </c>
    </row>
    <row r="7135" spans="1:11" x14ac:dyDescent="0.2">
      <c r="A7135" s="2" t="s">
        <v>823</v>
      </c>
      <c r="B7135" s="2" t="s">
        <v>833</v>
      </c>
      <c r="C7135" s="4">
        <v>7078</v>
      </c>
      <c r="D7135" s="2" t="s">
        <v>94</v>
      </c>
      <c r="E7135" s="2" t="s">
        <v>452</v>
      </c>
      <c r="F7135" s="23" t="str">
        <f t="shared" si="335"/>
        <v>ida</v>
      </c>
      <c r="G7135" s="4">
        <v>3</v>
      </c>
      <c r="H7135" s="2" t="s">
        <v>617</v>
      </c>
      <c r="I7135" s="2" t="s">
        <v>823</v>
      </c>
      <c r="J7135" s="23" t="str">
        <f t="shared" si="333"/>
        <v>UTB7078ida3</v>
      </c>
      <c r="K7135" s="32" t="str">
        <f t="shared" si="334"/>
        <v>TERMINAL LUZIÂNIA/AVENIDA ÉZIO CARNEIRO/AVENIDA CENTRAL</v>
      </c>
    </row>
    <row r="7136" spans="1:11" x14ac:dyDescent="0.2">
      <c r="A7136" s="2" t="s">
        <v>823</v>
      </c>
      <c r="B7136" s="2" t="s">
        <v>833</v>
      </c>
      <c r="C7136" s="4">
        <v>7078</v>
      </c>
      <c r="D7136" s="2" t="s">
        <v>94</v>
      </c>
      <c r="E7136" s="2" t="s">
        <v>452</v>
      </c>
      <c r="F7136" s="23" t="str">
        <f t="shared" si="335"/>
        <v>ida</v>
      </c>
      <c r="G7136" s="4">
        <v>4</v>
      </c>
      <c r="H7136" s="2" t="s">
        <v>902</v>
      </c>
      <c r="I7136" s="2" t="s">
        <v>823</v>
      </c>
      <c r="J7136" s="23" t="str">
        <f t="shared" si="333"/>
        <v>UTB7078ida4</v>
      </c>
      <c r="K7136" s="32" t="str">
        <f t="shared" si="334"/>
        <v>TERMINAL LUZIÂNIA/AVENIDA ÉZIO CARNEIRO/AVENIDA CENTRAL/RUA SANTISSÍMO SACRAMENTO</v>
      </c>
    </row>
    <row r="7137" spans="1:11" x14ac:dyDescent="0.2">
      <c r="A7137" s="2" t="s">
        <v>823</v>
      </c>
      <c r="B7137" s="2" t="s">
        <v>833</v>
      </c>
      <c r="C7137" s="4">
        <v>7078</v>
      </c>
      <c r="D7137" s="2" t="s">
        <v>94</v>
      </c>
      <c r="E7137" s="2" t="s">
        <v>452</v>
      </c>
      <c r="F7137" s="23" t="str">
        <f t="shared" si="335"/>
        <v>ida</v>
      </c>
      <c r="G7137" s="4">
        <v>5</v>
      </c>
      <c r="H7137" s="2" t="s">
        <v>903</v>
      </c>
      <c r="I7137" s="2" t="s">
        <v>823</v>
      </c>
      <c r="J7137" s="23" t="str">
        <f t="shared" si="333"/>
        <v>UTB7078ida5</v>
      </c>
      <c r="K7137" s="32" t="str">
        <f t="shared" si="334"/>
        <v>TERMINAL LUZIÂNIA/AVENIDA ÉZIO CARNEIRO/AVENIDA CENTRAL/RUA SANTISSÍMO SACRAMENTO/AVENIDA JOVENTINO RODRIGUES</v>
      </c>
    </row>
    <row r="7138" spans="1:11" x14ac:dyDescent="0.2">
      <c r="A7138" s="2" t="s">
        <v>823</v>
      </c>
      <c r="B7138" s="2" t="s">
        <v>833</v>
      </c>
      <c r="C7138" s="4">
        <v>7078</v>
      </c>
      <c r="D7138" s="2" t="s">
        <v>94</v>
      </c>
      <c r="E7138" s="2" t="s">
        <v>452</v>
      </c>
      <c r="F7138" s="23" t="str">
        <f t="shared" si="335"/>
        <v>ida</v>
      </c>
      <c r="G7138" s="4">
        <v>6</v>
      </c>
      <c r="H7138" s="2" t="s">
        <v>904</v>
      </c>
      <c r="I7138" s="2" t="s">
        <v>823</v>
      </c>
      <c r="J7138" s="23" t="str">
        <f t="shared" si="333"/>
        <v>UTB7078ida6</v>
      </c>
      <c r="K7138" s="32" t="str">
        <f t="shared" si="334"/>
        <v>TERMINAL LUZIÂNIA/AVENIDA ÉZIO CARNEIRO/AVENIDA CENTRAL/RUA SANTISSÍMO SACRAMENTO/AVENIDA JOVENTINO RODRIGUES/AVENIDA SARAH KUBITSCHEK (PARQUE ALVORADA)</v>
      </c>
    </row>
    <row r="7139" spans="1:11" x14ac:dyDescent="0.2">
      <c r="A7139" s="2" t="s">
        <v>823</v>
      </c>
      <c r="B7139" s="2" t="s">
        <v>833</v>
      </c>
      <c r="C7139" s="4">
        <v>7078</v>
      </c>
      <c r="D7139" s="2" t="s">
        <v>94</v>
      </c>
      <c r="E7139" s="2" t="s">
        <v>452</v>
      </c>
      <c r="F7139" s="23" t="str">
        <f t="shared" si="335"/>
        <v>ida</v>
      </c>
      <c r="G7139" s="4">
        <v>7</v>
      </c>
      <c r="H7139" s="2" t="s">
        <v>809</v>
      </c>
      <c r="I7139" s="2" t="s">
        <v>901</v>
      </c>
      <c r="J7139" s="23" t="str">
        <f t="shared" si="333"/>
        <v>UTB7078ida7</v>
      </c>
      <c r="K7139" s="32" t="str">
        <f t="shared" si="334"/>
        <v>TERMINAL LUZIÂNIA/AVENIDA ÉZIO CARNEIRO/AVENIDA CENTRAL/RUA SANTISSÍMO SACRAMENTO/AVENIDA JOVENTINO RODRIGUES/AVENIDA SARAH KUBITSCHEK (PARQUE ALVORADA)/BR-040</v>
      </c>
    </row>
    <row r="7140" spans="1:11" x14ac:dyDescent="0.2">
      <c r="A7140" s="2" t="s">
        <v>823</v>
      </c>
      <c r="B7140" s="2" t="s">
        <v>833</v>
      </c>
      <c r="C7140" s="4">
        <v>7078</v>
      </c>
      <c r="D7140" s="2" t="s">
        <v>94</v>
      </c>
      <c r="E7140" s="2" t="s">
        <v>452</v>
      </c>
      <c r="F7140" s="23" t="str">
        <f t="shared" si="335"/>
        <v>ida</v>
      </c>
      <c r="G7140" s="4">
        <v>8</v>
      </c>
      <c r="H7140" s="2" t="s">
        <v>809</v>
      </c>
      <c r="I7140" s="2" t="s">
        <v>884</v>
      </c>
      <c r="J7140" s="23" t="str">
        <f t="shared" si="333"/>
        <v>UTB7078ida8</v>
      </c>
      <c r="K7140" s="32" t="str">
        <f t="shared" si="334"/>
        <v>TERMINAL LUZIÂNIA/AVENIDA ÉZIO CARNEIRO/AVENIDA CENTRAL/RUA SANTISSÍMO SACRAMENTO/AVENIDA JOVENTINO RODRIGUES/AVENIDA SARAH KUBITSCHEK (PARQUE ALVORADA)/BR-040/BR-040</v>
      </c>
    </row>
    <row r="7141" spans="1:11" x14ac:dyDescent="0.2">
      <c r="A7141" s="2" t="s">
        <v>823</v>
      </c>
      <c r="B7141" s="2" t="s">
        <v>833</v>
      </c>
      <c r="C7141" s="4">
        <v>7078</v>
      </c>
      <c r="D7141" s="2" t="s">
        <v>94</v>
      </c>
      <c r="E7141" s="2" t="s">
        <v>452</v>
      </c>
      <c r="F7141" s="23" t="str">
        <f t="shared" si="335"/>
        <v>ida</v>
      </c>
      <c r="G7141" s="4">
        <v>9</v>
      </c>
      <c r="H7141" s="2" t="s">
        <v>809</v>
      </c>
      <c r="I7141" s="2" t="s">
        <v>842</v>
      </c>
      <c r="J7141" s="23" t="str">
        <f t="shared" si="333"/>
        <v>UTB7078ida9</v>
      </c>
      <c r="K7141" s="32" t="str">
        <f t="shared" si="334"/>
        <v>TERMINAL LUZIÂNIA/AVENIDA ÉZIO CARNEIRO/AVENIDA CENTRAL/RUA SANTISSÍMO SACRAMENTO/AVENIDA JOVENTINO RODRIGUES/AVENIDA SARAH KUBITSCHEK (PARQUE ALVORADA)/BR-040/BR-040/BR-040</v>
      </c>
    </row>
    <row r="7142" spans="1:11" x14ac:dyDescent="0.2">
      <c r="A7142" s="2" t="s">
        <v>823</v>
      </c>
      <c r="B7142" s="2" t="s">
        <v>833</v>
      </c>
      <c r="C7142" s="4">
        <v>7078</v>
      </c>
      <c r="D7142" s="2" t="s">
        <v>94</v>
      </c>
      <c r="E7142" s="2" t="s">
        <v>452</v>
      </c>
      <c r="F7142" s="23" t="str">
        <f t="shared" si="335"/>
        <v>ida</v>
      </c>
      <c r="G7142" s="4">
        <v>10</v>
      </c>
      <c r="H7142" s="2" t="s">
        <v>809</v>
      </c>
      <c r="I7142" s="2" t="s">
        <v>810</v>
      </c>
      <c r="J7142" s="23" t="str">
        <f t="shared" si="333"/>
        <v>UTB7078ida10</v>
      </c>
      <c r="K7142" s="32" t="str">
        <f t="shared" si="334"/>
        <v>TERMINAL LUZIÂNIA/AVENIDA ÉZIO CARNEIRO/AVENIDA CENTRAL/RUA SANTISSÍMO SACRAMENTO/AVENIDA JOVENTINO RODRIGUES/AVENIDA SARAH KUBITSCHEK (PARQUE ALVORADA)/BR-040/BR-040/BR-040/BR-040</v>
      </c>
    </row>
    <row r="7143" spans="1:11" x14ac:dyDescent="0.2">
      <c r="A7143" s="2" t="s">
        <v>823</v>
      </c>
      <c r="B7143" s="2" t="s">
        <v>833</v>
      </c>
      <c r="C7143" s="4">
        <v>7078</v>
      </c>
      <c r="D7143" s="2" t="s">
        <v>94</v>
      </c>
      <c r="E7143" s="2" t="s">
        <v>452</v>
      </c>
      <c r="F7143" s="23" t="str">
        <f t="shared" si="335"/>
        <v>ida</v>
      </c>
      <c r="G7143" s="4">
        <v>11</v>
      </c>
      <c r="H7143" s="2" t="s">
        <v>463</v>
      </c>
      <c r="I7143" s="2" t="s">
        <v>811</v>
      </c>
      <c r="J7143" s="23" t="str">
        <f t="shared" si="333"/>
        <v>UTB7078ida11</v>
      </c>
      <c r="K7143" s="32" t="str">
        <f t="shared" si="334"/>
        <v>TERMINAL LUZIÂNIA/AVENIDA ÉZIO CARNEIRO/AVENIDA CENTRAL/RUA SANTISSÍMO SACRAMENTO/AVENIDA JOVENTINO RODRIGUES/AVENIDA SARAH KUBITSCHEK (PARQUE ALVORADA)/BR-040/BR-040/BR-040/BR-040/EPIA</v>
      </c>
    </row>
    <row r="7144" spans="1:11" x14ac:dyDescent="0.2">
      <c r="A7144" s="2" t="s">
        <v>823</v>
      </c>
      <c r="B7144" s="2" t="s">
        <v>833</v>
      </c>
      <c r="C7144" s="4">
        <v>7078</v>
      </c>
      <c r="D7144" s="2" t="s">
        <v>94</v>
      </c>
      <c r="E7144" s="2" t="s">
        <v>452</v>
      </c>
      <c r="F7144" s="23" t="str">
        <f t="shared" si="335"/>
        <v>ida</v>
      </c>
      <c r="G7144" s="4">
        <v>12</v>
      </c>
      <c r="H7144" s="2" t="s">
        <v>812</v>
      </c>
      <c r="I7144" s="2" t="s">
        <v>813</v>
      </c>
      <c r="J7144" s="23" t="str">
        <f t="shared" si="333"/>
        <v>UTB7078ida12</v>
      </c>
      <c r="K7144" s="32" t="str">
        <f t="shared" si="334"/>
        <v>TERMINAL LUZIÂNIA/AVENIDA ÉZIO CARNEIRO/AVENIDA CENTRAL/RUA SANTISSÍMO SACRAMENTO/AVENIDA JOVENTINO RODRIGUES/AVENIDA SARAH KUBITSCHEK (PARQUE ALVORADA)/BR-040/BR-040/BR-040/BR-040/EPIA/EPDB</v>
      </c>
    </row>
    <row r="7145" spans="1:11" x14ac:dyDescent="0.2">
      <c r="A7145" s="2" t="s">
        <v>823</v>
      </c>
      <c r="B7145" s="2" t="s">
        <v>833</v>
      </c>
      <c r="C7145" s="4">
        <v>7078</v>
      </c>
      <c r="D7145" s="2" t="s">
        <v>94</v>
      </c>
      <c r="E7145" s="2" t="s">
        <v>452</v>
      </c>
      <c r="F7145" s="23" t="str">
        <f t="shared" si="335"/>
        <v>ida</v>
      </c>
      <c r="G7145" s="4">
        <v>13</v>
      </c>
      <c r="H7145" s="2" t="s">
        <v>814</v>
      </c>
      <c r="I7145" s="2" t="s">
        <v>813</v>
      </c>
      <c r="J7145" s="23" t="str">
        <f t="shared" si="333"/>
        <v>UTB7078ida13</v>
      </c>
      <c r="K7145" s="32" t="str">
        <f t="shared" si="334"/>
        <v>TERMINAL LUZIÂNIA/AVENIDA ÉZIO CARNEIRO/AVENIDA CENTRAL/RUA SANTISSÍMO SACRAMENTO/AVENIDA JOVENTINO RODRIGUES/AVENIDA SARAH KUBITSCHEK (PARQUE ALVORADA)/BR-040/BR-040/BR-040/BR-040/EPIA/EPDB/EPAR</v>
      </c>
    </row>
    <row r="7146" spans="1:11" x14ac:dyDescent="0.2">
      <c r="A7146" s="2" t="s">
        <v>823</v>
      </c>
      <c r="B7146" s="2" t="s">
        <v>833</v>
      </c>
      <c r="C7146" s="4">
        <v>7078</v>
      </c>
      <c r="D7146" s="2" t="s">
        <v>94</v>
      </c>
      <c r="E7146" s="2" t="s">
        <v>452</v>
      </c>
      <c r="F7146" s="23" t="str">
        <f t="shared" si="335"/>
        <v>ida</v>
      </c>
      <c r="G7146" s="4">
        <v>14</v>
      </c>
      <c r="H7146" s="2" t="s">
        <v>835</v>
      </c>
      <c r="I7146" s="2" t="s">
        <v>481</v>
      </c>
      <c r="J7146" s="23" t="str">
        <f t="shared" si="333"/>
        <v>UTB7078ida14</v>
      </c>
      <c r="K7146" s="32" t="str">
        <f t="shared" si="334"/>
        <v>TERMINAL LUZIÂNIA/AVENIDA ÉZIO CARNEIRO/AVENIDA CENTRAL/RUA SANTISSÍMO SACRAMENTO/AVENIDA JOVENTINO RODRIGUES/AVENIDA SARAH KUBITSCHEK (PARQUE ALVORADA)/BR-040/BR-040/BR-040/BR-040/EPIA/EPDB/EPAR/EIXO W3 SUL</v>
      </c>
    </row>
    <row r="7147" spans="1:11" x14ac:dyDescent="0.2">
      <c r="A7147" s="2" t="s">
        <v>823</v>
      </c>
      <c r="B7147" s="2" t="s">
        <v>833</v>
      </c>
      <c r="C7147" s="4">
        <v>7078</v>
      </c>
      <c r="D7147" s="2" t="s">
        <v>94</v>
      </c>
      <c r="E7147" s="2" t="s">
        <v>452</v>
      </c>
      <c r="F7147" s="23" t="str">
        <f t="shared" si="335"/>
        <v>ida</v>
      </c>
      <c r="G7147" s="4">
        <v>15</v>
      </c>
      <c r="H7147" s="2" t="s">
        <v>570</v>
      </c>
      <c r="I7147" s="2" t="s">
        <v>481</v>
      </c>
      <c r="J7147" s="23" t="str">
        <f t="shared" si="333"/>
        <v>UTB7078ida15</v>
      </c>
      <c r="K7147" s="32" t="str">
        <f t="shared" si="334"/>
        <v>TERMINAL LUZIÂNIA/AVENIDA ÉZIO CARNEIRO/AVENIDA CENTRAL/RUA SANTISSÍMO SACRAMENTO/AVENIDA JOVENTINO RODRIGUES/AVENIDA SARAH KUBITSCHEK (PARQUE ALVORADA)/BR-040/BR-040/BR-040/BR-040/EPIA/EPDB/EPAR/EIXO W3 SUL/EIXO W3 NORTE</v>
      </c>
    </row>
    <row r="7148" spans="1:11" x14ac:dyDescent="0.2">
      <c r="A7148" s="2" t="s">
        <v>823</v>
      </c>
      <c r="B7148" s="2" t="s">
        <v>833</v>
      </c>
      <c r="C7148" s="4">
        <v>7078</v>
      </c>
      <c r="D7148" s="2" t="s">
        <v>94</v>
      </c>
      <c r="E7148" s="2" t="s">
        <v>452</v>
      </c>
      <c r="F7148" s="23" t="str">
        <f t="shared" si="335"/>
        <v>ida</v>
      </c>
      <c r="G7148" s="4">
        <v>16</v>
      </c>
      <c r="H7148" s="2" t="s">
        <v>834</v>
      </c>
      <c r="I7148" s="2" t="s">
        <v>481</v>
      </c>
      <c r="J7148" s="23" t="str">
        <f t="shared" si="333"/>
        <v>UTB7078ida16</v>
      </c>
      <c r="K7148" s="32" t="str">
        <f t="shared" si="334"/>
        <v>TERMINAL LUZIÂNIA/AVENIDA ÉZIO CARNEIRO/AVENIDA CENTRAL/RUA SANTISSÍMO SACRAMENTO/AVENIDA JOVENTINO RODRIGUES/AVENIDA SARAH KUBITSCHEK (PARQUE ALVORADA)/BR-040/BR-040/BR-040/BR-040/EPIA/EPDB/EPAR/EIXO W3 SUL/EIXO W3 NORTE/TERMINAL W3 NORTE</v>
      </c>
    </row>
    <row r="7149" spans="1:11" x14ac:dyDescent="0.2">
      <c r="A7149" s="2" t="s">
        <v>823</v>
      </c>
      <c r="B7149" s="2" t="s">
        <v>833</v>
      </c>
      <c r="C7149" s="4">
        <v>7078</v>
      </c>
      <c r="D7149" s="2" t="s">
        <v>94</v>
      </c>
      <c r="E7149" s="2" t="s">
        <v>469</v>
      </c>
      <c r="F7149" s="23" t="str">
        <f t="shared" si="335"/>
        <v>volta</v>
      </c>
      <c r="G7149" s="4">
        <v>1</v>
      </c>
      <c r="H7149" s="2" t="s">
        <v>834</v>
      </c>
      <c r="I7149" s="2" t="s">
        <v>481</v>
      </c>
      <c r="J7149" s="23" t="str">
        <f t="shared" si="333"/>
        <v>UTB7078volta1</v>
      </c>
      <c r="K7149" s="32" t="str">
        <f t="shared" si="334"/>
        <v>TERMINAL W3 NORTE</v>
      </c>
    </row>
    <row r="7150" spans="1:11" x14ac:dyDescent="0.2">
      <c r="A7150" s="2" t="s">
        <v>823</v>
      </c>
      <c r="B7150" s="2" t="s">
        <v>833</v>
      </c>
      <c r="C7150" s="4">
        <v>7078</v>
      </c>
      <c r="D7150" s="2" t="s">
        <v>94</v>
      </c>
      <c r="E7150" s="2" t="s">
        <v>469</v>
      </c>
      <c r="F7150" s="23" t="str">
        <f t="shared" si="335"/>
        <v>volta</v>
      </c>
      <c r="G7150" s="4">
        <v>2</v>
      </c>
      <c r="H7150" s="2" t="s">
        <v>570</v>
      </c>
      <c r="I7150" s="2" t="s">
        <v>481</v>
      </c>
      <c r="J7150" s="23" t="str">
        <f t="shared" si="333"/>
        <v>UTB7078volta2</v>
      </c>
      <c r="K7150" s="32" t="str">
        <f t="shared" si="334"/>
        <v>TERMINAL W3 NORTE/EIXO W3 NORTE</v>
      </c>
    </row>
    <row r="7151" spans="1:11" x14ac:dyDescent="0.2">
      <c r="A7151" s="2" t="s">
        <v>823</v>
      </c>
      <c r="B7151" s="2" t="s">
        <v>833</v>
      </c>
      <c r="C7151" s="4">
        <v>7078</v>
      </c>
      <c r="D7151" s="2" t="s">
        <v>94</v>
      </c>
      <c r="E7151" s="2" t="s">
        <v>469</v>
      </c>
      <c r="F7151" s="23" t="str">
        <f t="shared" si="335"/>
        <v>volta</v>
      </c>
      <c r="G7151" s="4">
        <v>3</v>
      </c>
      <c r="H7151" s="2" t="s">
        <v>835</v>
      </c>
      <c r="I7151" s="2" t="s">
        <v>481</v>
      </c>
      <c r="J7151" s="23" t="str">
        <f t="shared" si="333"/>
        <v>UTB7078volta3</v>
      </c>
      <c r="K7151" s="32" t="str">
        <f t="shared" si="334"/>
        <v>TERMINAL W3 NORTE/EIXO W3 NORTE/EIXO W3 SUL</v>
      </c>
    </row>
    <row r="7152" spans="1:11" x14ac:dyDescent="0.2">
      <c r="A7152" s="2" t="s">
        <v>823</v>
      </c>
      <c r="B7152" s="2" t="s">
        <v>833</v>
      </c>
      <c r="C7152" s="4">
        <v>7078</v>
      </c>
      <c r="D7152" s="2" t="s">
        <v>94</v>
      </c>
      <c r="E7152" s="2" t="s">
        <v>469</v>
      </c>
      <c r="F7152" s="23" t="str">
        <f t="shared" si="335"/>
        <v>volta</v>
      </c>
      <c r="G7152" s="4">
        <v>4</v>
      </c>
      <c r="H7152" s="2" t="s">
        <v>814</v>
      </c>
      <c r="I7152" s="2" t="s">
        <v>813</v>
      </c>
      <c r="J7152" s="23" t="str">
        <f t="shared" si="333"/>
        <v>UTB7078volta4</v>
      </c>
      <c r="K7152" s="32" t="str">
        <f t="shared" si="334"/>
        <v>TERMINAL W3 NORTE/EIXO W3 NORTE/EIXO W3 SUL/EPAR</v>
      </c>
    </row>
    <row r="7153" spans="1:11" x14ac:dyDescent="0.2">
      <c r="A7153" s="2" t="s">
        <v>823</v>
      </c>
      <c r="B7153" s="2" t="s">
        <v>833</v>
      </c>
      <c r="C7153" s="4">
        <v>7078</v>
      </c>
      <c r="D7153" s="2" t="s">
        <v>94</v>
      </c>
      <c r="E7153" s="2" t="s">
        <v>469</v>
      </c>
      <c r="F7153" s="23" t="str">
        <f t="shared" si="335"/>
        <v>volta</v>
      </c>
      <c r="G7153" s="4">
        <v>5</v>
      </c>
      <c r="H7153" s="2" t="s">
        <v>812</v>
      </c>
      <c r="I7153" s="2" t="s">
        <v>813</v>
      </c>
      <c r="J7153" s="23" t="str">
        <f t="shared" si="333"/>
        <v>UTB7078volta5</v>
      </c>
      <c r="K7153" s="32" t="str">
        <f t="shared" si="334"/>
        <v>TERMINAL W3 NORTE/EIXO W3 NORTE/EIXO W3 SUL/EPAR/EPDB</v>
      </c>
    </row>
    <row r="7154" spans="1:11" x14ac:dyDescent="0.2">
      <c r="A7154" s="2" t="s">
        <v>823</v>
      </c>
      <c r="B7154" s="2" t="s">
        <v>833</v>
      </c>
      <c r="C7154" s="4">
        <v>7078</v>
      </c>
      <c r="D7154" s="2" t="s">
        <v>94</v>
      </c>
      <c r="E7154" s="2" t="s">
        <v>469</v>
      </c>
      <c r="F7154" s="23" t="str">
        <f t="shared" si="335"/>
        <v>volta</v>
      </c>
      <c r="G7154" s="4">
        <v>6</v>
      </c>
      <c r="H7154" s="2" t="s">
        <v>463</v>
      </c>
      <c r="I7154" s="2" t="s">
        <v>811</v>
      </c>
      <c r="J7154" s="23" t="str">
        <f t="shared" si="333"/>
        <v>UTB7078volta6</v>
      </c>
      <c r="K7154" s="32" t="str">
        <f t="shared" si="334"/>
        <v>TERMINAL W3 NORTE/EIXO W3 NORTE/EIXO W3 SUL/EPAR/EPDB/EPIA</v>
      </c>
    </row>
    <row r="7155" spans="1:11" x14ac:dyDescent="0.2">
      <c r="A7155" s="2" t="s">
        <v>823</v>
      </c>
      <c r="B7155" s="2" t="s">
        <v>833</v>
      </c>
      <c r="C7155" s="4">
        <v>7078</v>
      </c>
      <c r="D7155" s="2" t="s">
        <v>94</v>
      </c>
      <c r="E7155" s="2" t="s">
        <v>469</v>
      </c>
      <c r="F7155" s="23" t="str">
        <f t="shared" si="335"/>
        <v>volta</v>
      </c>
      <c r="G7155" s="4">
        <v>7</v>
      </c>
      <c r="H7155" s="2" t="s">
        <v>809</v>
      </c>
      <c r="I7155" s="2" t="s">
        <v>810</v>
      </c>
      <c r="J7155" s="23" t="str">
        <f t="shared" si="333"/>
        <v>UTB7078volta7</v>
      </c>
      <c r="K7155" s="32" t="str">
        <f t="shared" si="334"/>
        <v>TERMINAL W3 NORTE/EIXO W3 NORTE/EIXO W3 SUL/EPAR/EPDB/EPIA/BR-040</v>
      </c>
    </row>
    <row r="7156" spans="1:11" x14ac:dyDescent="0.2">
      <c r="A7156" s="2" t="s">
        <v>823</v>
      </c>
      <c r="B7156" s="2" t="s">
        <v>833</v>
      </c>
      <c r="C7156" s="4">
        <v>7078</v>
      </c>
      <c r="D7156" s="2" t="s">
        <v>94</v>
      </c>
      <c r="E7156" s="2" t="s">
        <v>469</v>
      </c>
      <c r="F7156" s="23" t="str">
        <f t="shared" si="335"/>
        <v>volta</v>
      </c>
      <c r="G7156" s="4">
        <v>8</v>
      </c>
      <c r="H7156" s="2" t="s">
        <v>809</v>
      </c>
      <c r="I7156" s="2" t="s">
        <v>842</v>
      </c>
      <c r="J7156" s="23" t="str">
        <f t="shared" si="333"/>
        <v>UTB7078volta8</v>
      </c>
      <c r="K7156" s="32" t="str">
        <f t="shared" si="334"/>
        <v>TERMINAL W3 NORTE/EIXO W3 NORTE/EIXO W3 SUL/EPAR/EPDB/EPIA/BR-040/BR-040</v>
      </c>
    </row>
    <row r="7157" spans="1:11" x14ac:dyDescent="0.2">
      <c r="A7157" s="2" t="s">
        <v>823</v>
      </c>
      <c r="B7157" s="2" t="s">
        <v>833</v>
      </c>
      <c r="C7157" s="4">
        <v>7078</v>
      </c>
      <c r="D7157" s="2" t="s">
        <v>94</v>
      </c>
      <c r="E7157" s="2" t="s">
        <v>469</v>
      </c>
      <c r="F7157" s="23" t="str">
        <f t="shared" si="335"/>
        <v>volta</v>
      </c>
      <c r="G7157" s="4">
        <v>9</v>
      </c>
      <c r="H7157" s="2" t="s">
        <v>809</v>
      </c>
      <c r="I7157" s="2" t="s">
        <v>884</v>
      </c>
      <c r="J7157" s="23" t="str">
        <f t="shared" si="333"/>
        <v>UTB7078volta9</v>
      </c>
      <c r="K7157" s="32" t="str">
        <f t="shared" si="334"/>
        <v>TERMINAL W3 NORTE/EIXO W3 NORTE/EIXO W3 SUL/EPAR/EPDB/EPIA/BR-040/BR-040/BR-040</v>
      </c>
    </row>
    <row r="7158" spans="1:11" x14ac:dyDescent="0.2">
      <c r="A7158" s="2" t="s">
        <v>823</v>
      </c>
      <c r="B7158" s="2" t="s">
        <v>833</v>
      </c>
      <c r="C7158" s="4">
        <v>7078</v>
      </c>
      <c r="D7158" s="2" t="s">
        <v>94</v>
      </c>
      <c r="E7158" s="2" t="s">
        <v>469</v>
      </c>
      <c r="F7158" s="23" t="str">
        <f t="shared" si="335"/>
        <v>volta</v>
      </c>
      <c r="G7158" s="4">
        <v>10</v>
      </c>
      <c r="H7158" s="2" t="s">
        <v>809</v>
      </c>
      <c r="I7158" s="2" t="s">
        <v>901</v>
      </c>
      <c r="J7158" s="23" t="str">
        <f t="shared" si="333"/>
        <v>UTB7078volta10</v>
      </c>
      <c r="K7158" s="32" t="str">
        <f t="shared" si="334"/>
        <v>TERMINAL W3 NORTE/EIXO W3 NORTE/EIXO W3 SUL/EPAR/EPDB/EPIA/BR-040/BR-040/BR-040/BR-040</v>
      </c>
    </row>
    <row r="7159" spans="1:11" x14ac:dyDescent="0.2">
      <c r="A7159" s="2" t="s">
        <v>823</v>
      </c>
      <c r="B7159" s="2" t="s">
        <v>833</v>
      </c>
      <c r="C7159" s="4">
        <v>7078</v>
      </c>
      <c r="D7159" s="2" t="s">
        <v>94</v>
      </c>
      <c r="E7159" s="2" t="s">
        <v>469</v>
      </c>
      <c r="F7159" s="23" t="str">
        <f t="shared" si="335"/>
        <v>volta</v>
      </c>
      <c r="G7159" s="4">
        <v>11</v>
      </c>
      <c r="H7159" s="2" t="s">
        <v>904</v>
      </c>
      <c r="I7159" s="2" t="s">
        <v>823</v>
      </c>
      <c r="J7159" s="23" t="str">
        <f t="shared" si="333"/>
        <v>UTB7078volta11</v>
      </c>
      <c r="K7159" s="32" t="str">
        <f t="shared" si="334"/>
        <v>TERMINAL W3 NORTE/EIXO W3 NORTE/EIXO W3 SUL/EPAR/EPDB/EPIA/BR-040/BR-040/BR-040/BR-040/AVENIDA SARAH KUBITSCHEK (PARQUE ALVORADA)</v>
      </c>
    </row>
    <row r="7160" spans="1:11" x14ac:dyDescent="0.2">
      <c r="A7160" s="2" t="s">
        <v>823</v>
      </c>
      <c r="B7160" s="2" t="s">
        <v>833</v>
      </c>
      <c r="C7160" s="4">
        <v>7078</v>
      </c>
      <c r="D7160" s="2" t="s">
        <v>94</v>
      </c>
      <c r="E7160" s="2" t="s">
        <v>469</v>
      </c>
      <c r="F7160" s="23" t="str">
        <f t="shared" si="335"/>
        <v>volta</v>
      </c>
      <c r="G7160" s="4">
        <v>12</v>
      </c>
      <c r="H7160" s="2" t="s">
        <v>903</v>
      </c>
      <c r="I7160" s="2" t="s">
        <v>823</v>
      </c>
      <c r="J7160" s="23" t="str">
        <f t="shared" si="333"/>
        <v>UTB7078volta12</v>
      </c>
      <c r="K7160" s="32" t="str">
        <f t="shared" si="334"/>
        <v>TERMINAL W3 NORTE/EIXO W3 NORTE/EIXO W3 SUL/EPAR/EPDB/EPIA/BR-040/BR-040/BR-040/BR-040/AVENIDA SARAH KUBITSCHEK (PARQUE ALVORADA)/AVENIDA JOVENTINO RODRIGUES</v>
      </c>
    </row>
    <row r="7161" spans="1:11" x14ac:dyDescent="0.2">
      <c r="A7161" s="2" t="s">
        <v>823</v>
      </c>
      <c r="B7161" s="2" t="s">
        <v>833</v>
      </c>
      <c r="C7161" s="4">
        <v>7078</v>
      </c>
      <c r="D7161" s="2" t="s">
        <v>94</v>
      </c>
      <c r="E7161" s="2" t="s">
        <v>469</v>
      </c>
      <c r="F7161" s="23" t="str">
        <f t="shared" si="335"/>
        <v>volta</v>
      </c>
      <c r="G7161" s="4">
        <v>13</v>
      </c>
      <c r="H7161" s="2" t="s">
        <v>902</v>
      </c>
      <c r="I7161" s="2" t="s">
        <v>823</v>
      </c>
      <c r="J7161" s="23" t="str">
        <f t="shared" si="333"/>
        <v>UTB7078volta13</v>
      </c>
      <c r="K7161" s="32" t="str">
        <f t="shared" si="334"/>
        <v>TERMINAL W3 NORTE/EIXO W3 NORTE/EIXO W3 SUL/EPAR/EPDB/EPIA/BR-040/BR-040/BR-040/BR-040/AVENIDA SARAH KUBITSCHEK (PARQUE ALVORADA)/AVENIDA JOVENTINO RODRIGUES/RUA SANTISSÍMO SACRAMENTO</v>
      </c>
    </row>
    <row r="7162" spans="1:11" x14ac:dyDescent="0.2">
      <c r="A7162" s="2" t="s">
        <v>823</v>
      </c>
      <c r="B7162" s="2" t="s">
        <v>833</v>
      </c>
      <c r="C7162" s="4">
        <v>7078</v>
      </c>
      <c r="D7162" s="2" t="s">
        <v>94</v>
      </c>
      <c r="E7162" s="2" t="s">
        <v>469</v>
      </c>
      <c r="F7162" s="23" t="str">
        <f t="shared" si="335"/>
        <v>volta</v>
      </c>
      <c r="G7162" s="4">
        <v>14</v>
      </c>
      <c r="H7162" s="2" t="s">
        <v>617</v>
      </c>
      <c r="I7162" s="2" t="s">
        <v>823</v>
      </c>
      <c r="J7162" s="23" t="str">
        <f t="shared" si="333"/>
        <v>UTB7078volta14</v>
      </c>
      <c r="K7162" s="32" t="str">
        <f t="shared" si="334"/>
        <v>TERMINAL W3 NORTE/EIXO W3 NORTE/EIXO W3 SUL/EPAR/EPDB/EPIA/BR-040/BR-040/BR-040/BR-040/AVENIDA SARAH KUBITSCHEK (PARQUE ALVORADA)/AVENIDA JOVENTINO RODRIGUES/RUA SANTISSÍMO SACRAMENTO/AVENIDA CENTRAL</v>
      </c>
    </row>
    <row r="7163" spans="1:11" x14ac:dyDescent="0.2">
      <c r="A7163" s="2" t="s">
        <v>823</v>
      </c>
      <c r="B7163" s="2" t="s">
        <v>833</v>
      </c>
      <c r="C7163" s="4">
        <v>7078</v>
      </c>
      <c r="D7163" s="2" t="s">
        <v>94</v>
      </c>
      <c r="E7163" s="2" t="s">
        <v>469</v>
      </c>
      <c r="F7163" s="23" t="str">
        <f t="shared" si="335"/>
        <v>volta</v>
      </c>
      <c r="G7163" s="4">
        <v>15</v>
      </c>
      <c r="H7163" s="2" t="s">
        <v>898</v>
      </c>
      <c r="I7163" s="2" t="s">
        <v>823</v>
      </c>
      <c r="J7163" s="23" t="str">
        <f t="shared" si="333"/>
        <v>UTB7078volta15</v>
      </c>
      <c r="K7163" s="32" t="str">
        <f t="shared" si="334"/>
        <v>TERMINAL W3 NORTE/EIXO W3 NORTE/EIXO W3 SUL/EPAR/EPDB/EPIA/BR-040/BR-040/BR-040/BR-040/AVENIDA SARAH KUBITSCHEK (PARQUE ALVORADA)/AVENIDA JOVENTINO RODRIGUES/RUA SANTISSÍMO SACRAMENTO/AVENIDA CENTRAL/AVENIDA ÉZIO CARNEIRO</v>
      </c>
    </row>
    <row r="7164" spans="1:11" x14ac:dyDescent="0.2">
      <c r="A7164" s="2" t="s">
        <v>823</v>
      </c>
      <c r="B7164" s="2" t="s">
        <v>833</v>
      </c>
      <c r="C7164" s="4">
        <v>7078</v>
      </c>
      <c r="D7164" s="2" t="s">
        <v>94</v>
      </c>
      <c r="E7164" s="2" t="s">
        <v>469</v>
      </c>
      <c r="F7164" s="23" t="str">
        <f t="shared" si="335"/>
        <v>volta</v>
      </c>
      <c r="G7164" s="4">
        <v>16</v>
      </c>
      <c r="H7164" s="2" t="s">
        <v>897</v>
      </c>
      <c r="I7164" s="2" t="s">
        <v>823</v>
      </c>
      <c r="J7164" s="23" t="str">
        <f t="shared" si="333"/>
        <v>UTB7078volta16</v>
      </c>
      <c r="K7164" s="32" t="str">
        <f t="shared" si="334"/>
        <v>TERMINAL W3 NORTE/EIXO W3 NORTE/EIXO W3 SUL/EPAR/EPDB/EPIA/BR-040/BR-040/BR-040/BR-040/AVENIDA SARAH KUBITSCHEK (PARQUE ALVORADA)/AVENIDA JOVENTINO RODRIGUES/RUA SANTISSÍMO SACRAMENTO/AVENIDA CENTRAL/AVENIDA ÉZIO CARNEIRO/TERMINAL LUZIÂNIA</v>
      </c>
    </row>
    <row r="7165" spans="1:11" x14ac:dyDescent="0.2">
      <c r="A7165" s="2" t="s">
        <v>823</v>
      </c>
      <c r="B7165" s="2" t="s">
        <v>833</v>
      </c>
      <c r="C7165" s="4">
        <v>7081</v>
      </c>
      <c r="D7165" s="2" t="s">
        <v>80</v>
      </c>
      <c r="E7165" s="2" t="s">
        <v>452</v>
      </c>
      <c r="F7165" s="23" t="str">
        <f t="shared" si="335"/>
        <v>ida</v>
      </c>
      <c r="G7165" s="4">
        <v>1</v>
      </c>
      <c r="H7165" s="2" t="s">
        <v>897</v>
      </c>
      <c r="I7165" s="2" t="s">
        <v>823</v>
      </c>
      <c r="J7165" s="23" t="str">
        <f t="shared" si="333"/>
        <v>CT EXPRESSO7081ida1</v>
      </c>
      <c r="K7165" s="32" t="str">
        <f t="shared" si="334"/>
        <v>TERMINAL LUZIÂNIA</v>
      </c>
    </row>
    <row r="7166" spans="1:11" x14ac:dyDescent="0.2">
      <c r="A7166" s="2" t="s">
        <v>823</v>
      </c>
      <c r="B7166" s="2" t="s">
        <v>833</v>
      </c>
      <c r="C7166" s="4">
        <v>7081</v>
      </c>
      <c r="D7166" s="2" t="s">
        <v>80</v>
      </c>
      <c r="E7166" s="2" t="s">
        <v>452</v>
      </c>
      <c r="F7166" s="23" t="str">
        <f t="shared" si="335"/>
        <v>ida</v>
      </c>
      <c r="G7166" s="4">
        <v>2</v>
      </c>
      <c r="H7166" s="2" t="s">
        <v>898</v>
      </c>
      <c r="I7166" s="2" t="s">
        <v>823</v>
      </c>
      <c r="J7166" s="23" t="str">
        <f t="shared" si="333"/>
        <v>CT EXPRESSO7081ida2</v>
      </c>
      <c r="K7166" s="32" t="str">
        <f t="shared" si="334"/>
        <v>TERMINAL LUZIÂNIA/AVENIDA ÉZIO CARNEIRO</v>
      </c>
    </row>
    <row r="7167" spans="1:11" x14ac:dyDescent="0.2">
      <c r="A7167" s="2" t="s">
        <v>823</v>
      </c>
      <c r="B7167" s="2" t="s">
        <v>833</v>
      </c>
      <c r="C7167" s="4">
        <v>7081</v>
      </c>
      <c r="D7167" s="2" t="s">
        <v>80</v>
      </c>
      <c r="E7167" s="2" t="s">
        <v>452</v>
      </c>
      <c r="F7167" s="23" t="str">
        <f t="shared" si="335"/>
        <v>ida</v>
      </c>
      <c r="G7167" s="4">
        <v>3</v>
      </c>
      <c r="H7167" s="2" t="s">
        <v>617</v>
      </c>
      <c r="I7167" s="2" t="s">
        <v>823</v>
      </c>
      <c r="J7167" s="23" t="str">
        <f t="shared" si="333"/>
        <v>CT EXPRESSO7081ida3</v>
      </c>
      <c r="K7167" s="32" t="str">
        <f t="shared" si="334"/>
        <v>TERMINAL LUZIÂNIA/AVENIDA ÉZIO CARNEIRO/AVENIDA CENTRAL</v>
      </c>
    </row>
    <row r="7168" spans="1:11" x14ac:dyDescent="0.2">
      <c r="A7168" s="2" t="s">
        <v>823</v>
      </c>
      <c r="B7168" s="2" t="s">
        <v>833</v>
      </c>
      <c r="C7168" s="4">
        <v>7081</v>
      </c>
      <c r="D7168" s="2" t="s">
        <v>80</v>
      </c>
      <c r="E7168" s="2" t="s">
        <v>452</v>
      </c>
      <c r="F7168" s="23" t="str">
        <f t="shared" si="335"/>
        <v>ida</v>
      </c>
      <c r="G7168" s="4">
        <v>4</v>
      </c>
      <c r="H7168" s="2" t="s">
        <v>899</v>
      </c>
      <c r="I7168" s="2" t="s">
        <v>823</v>
      </c>
      <c r="J7168" s="23" t="str">
        <f t="shared" si="333"/>
        <v>CT EXPRESSO7081ida4</v>
      </c>
      <c r="K7168" s="32" t="str">
        <f t="shared" si="334"/>
        <v>TERMINAL LUZIÂNIA/AVENIDA ÉZIO CARNEIRO/AVENIDA CENTRAL/RUA JESUS MEIRELES</v>
      </c>
    </row>
    <row r="7169" spans="1:11" x14ac:dyDescent="0.2">
      <c r="A7169" s="2" t="s">
        <v>823</v>
      </c>
      <c r="B7169" s="2" t="s">
        <v>833</v>
      </c>
      <c r="C7169" s="4">
        <v>7081</v>
      </c>
      <c r="D7169" s="2" t="s">
        <v>80</v>
      </c>
      <c r="E7169" s="2" t="s">
        <v>452</v>
      </c>
      <c r="F7169" s="23" t="str">
        <f t="shared" si="335"/>
        <v>ida</v>
      </c>
      <c r="G7169" s="4">
        <v>5</v>
      </c>
      <c r="H7169" s="2" t="s">
        <v>900</v>
      </c>
      <c r="I7169" s="2" t="s">
        <v>823</v>
      </c>
      <c r="J7169" s="23" t="str">
        <f t="shared" si="333"/>
        <v>CT EXPRESSO7081ida5</v>
      </c>
      <c r="K7169" s="32" t="str">
        <f t="shared" si="334"/>
        <v>TERMINAL LUZIÂNIA/AVENIDA ÉZIO CARNEIRO/AVENIDA CENTRAL/RUA JESUS MEIRELES/AVENIDA ALFREDO NASSER</v>
      </c>
    </row>
    <row r="7170" spans="1:11" x14ac:dyDescent="0.2">
      <c r="A7170" s="2" t="s">
        <v>823</v>
      </c>
      <c r="B7170" s="2" t="s">
        <v>833</v>
      </c>
      <c r="C7170" s="4">
        <v>7081</v>
      </c>
      <c r="D7170" s="2" t="s">
        <v>80</v>
      </c>
      <c r="E7170" s="2" t="s">
        <v>452</v>
      </c>
      <c r="F7170" s="23" t="str">
        <f t="shared" si="335"/>
        <v>ida</v>
      </c>
      <c r="G7170" s="4">
        <v>6</v>
      </c>
      <c r="H7170" s="2" t="s">
        <v>809</v>
      </c>
      <c r="I7170" s="2" t="s">
        <v>901</v>
      </c>
      <c r="J7170" s="23" t="str">
        <f t="shared" si="333"/>
        <v>CT EXPRESSO7081ida6</v>
      </c>
      <c r="K7170" s="32" t="str">
        <f t="shared" si="334"/>
        <v>TERMINAL LUZIÂNIA/AVENIDA ÉZIO CARNEIRO/AVENIDA CENTRAL/RUA JESUS MEIRELES/AVENIDA ALFREDO NASSER/BR-040</v>
      </c>
    </row>
    <row r="7171" spans="1:11" x14ac:dyDescent="0.2">
      <c r="A7171" s="2" t="s">
        <v>823</v>
      </c>
      <c r="B7171" s="2" t="s">
        <v>833</v>
      </c>
      <c r="C7171" s="4">
        <v>7081</v>
      </c>
      <c r="D7171" s="2" t="s">
        <v>80</v>
      </c>
      <c r="E7171" s="2" t="s">
        <v>452</v>
      </c>
      <c r="F7171" s="23" t="str">
        <f t="shared" si="335"/>
        <v>ida</v>
      </c>
      <c r="G7171" s="4">
        <v>7</v>
      </c>
      <c r="H7171" s="2" t="s">
        <v>809</v>
      </c>
      <c r="I7171" s="2" t="s">
        <v>884</v>
      </c>
      <c r="J7171" s="23" t="str">
        <f t="shared" ref="J7171:J7234" si="336">D7171&amp;C7171&amp;F7171&amp;G7171</f>
        <v>CT EXPRESSO7081ida7</v>
      </c>
      <c r="K7171" s="32" t="str">
        <f t="shared" ref="K7171:K7234" si="337">IF(G7171=1,H7171,K7170&amp;"/"&amp;H7171)</f>
        <v>TERMINAL LUZIÂNIA/AVENIDA ÉZIO CARNEIRO/AVENIDA CENTRAL/RUA JESUS MEIRELES/AVENIDA ALFREDO NASSER/BR-040/BR-040</v>
      </c>
    </row>
    <row r="7172" spans="1:11" x14ac:dyDescent="0.2">
      <c r="A7172" s="2" t="s">
        <v>823</v>
      </c>
      <c r="B7172" s="2" t="s">
        <v>833</v>
      </c>
      <c r="C7172" s="4">
        <v>7081</v>
      </c>
      <c r="D7172" s="2" t="s">
        <v>80</v>
      </c>
      <c r="E7172" s="2" t="s">
        <v>452</v>
      </c>
      <c r="F7172" s="23" t="str">
        <f t="shared" ref="F7172:F7235" si="338">IF(LEFT(E7172,3)="ida","ida","volta")</f>
        <v>ida</v>
      </c>
      <c r="G7172" s="4">
        <v>8</v>
      </c>
      <c r="H7172" s="2" t="s">
        <v>809</v>
      </c>
      <c r="I7172" s="2" t="s">
        <v>842</v>
      </c>
      <c r="J7172" s="23" t="str">
        <f t="shared" si="336"/>
        <v>CT EXPRESSO7081ida8</v>
      </c>
      <c r="K7172" s="32" t="str">
        <f t="shared" si="337"/>
        <v>TERMINAL LUZIÂNIA/AVENIDA ÉZIO CARNEIRO/AVENIDA CENTRAL/RUA JESUS MEIRELES/AVENIDA ALFREDO NASSER/BR-040/BR-040/BR-040</v>
      </c>
    </row>
    <row r="7173" spans="1:11" x14ac:dyDescent="0.2">
      <c r="A7173" s="2" t="s">
        <v>823</v>
      </c>
      <c r="B7173" s="2" t="s">
        <v>833</v>
      </c>
      <c r="C7173" s="4">
        <v>7081</v>
      </c>
      <c r="D7173" s="2" t="s">
        <v>80</v>
      </c>
      <c r="E7173" s="2" t="s">
        <v>452</v>
      </c>
      <c r="F7173" s="23" t="str">
        <f t="shared" si="338"/>
        <v>ida</v>
      </c>
      <c r="G7173" s="4">
        <v>9</v>
      </c>
      <c r="H7173" s="2" t="s">
        <v>809</v>
      </c>
      <c r="I7173" s="2" t="s">
        <v>810</v>
      </c>
      <c r="J7173" s="23" t="str">
        <f t="shared" si="336"/>
        <v>CT EXPRESSO7081ida9</v>
      </c>
      <c r="K7173" s="32" t="str">
        <f t="shared" si="337"/>
        <v>TERMINAL LUZIÂNIA/AVENIDA ÉZIO CARNEIRO/AVENIDA CENTRAL/RUA JESUS MEIRELES/AVENIDA ALFREDO NASSER/BR-040/BR-040/BR-040/BR-040</v>
      </c>
    </row>
    <row r="7174" spans="1:11" x14ac:dyDescent="0.2">
      <c r="A7174" s="2" t="s">
        <v>823</v>
      </c>
      <c r="B7174" s="2" t="s">
        <v>833</v>
      </c>
      <c r="C7174" s="4">
        <v>7081</v>
      </c>
      <c r="D7174" s="2" t="s">
        <v>80</v>
      </c>
      <c r="E7174" s="2" t="s">
        <v>452</v>
      </c>
      <c r="F7174" s="23" t="str">
        <f t="shared" si="338"/>
        <v>ida</v>
      </c>
      <c r="G7174" s="4">
        <v>10</v>
      </c>
      <c r="H7174" s="2" t="s">
        <v>463</v>
      </c>
      <c r="I7174" s="2" t="s">
        <v>811</v>
      </c>
      <c r="J7174" s="23" t="str">
        <f t="shared" si="336"/>
        <v>CT EXPRESSO7081ida10</v>
      </c>
      <c r="K7174" s="32" t="str">
        <f t="shared" si="337"/>
        <v>TERMINAL LUZIÂNIA/AVENIDA ÉZIO CARNEIRO/AVENIDA CENTRAL/RUA JESUS MEIRELES/AVENIDA ALFREDO NASSER/BR-040/BR-040/BR-040/BR-040/EPIA</v>
      </c>
    </row>
    <row r="7175" spans="1:11" x14ac:dyDescent="0.2">
      <c r="A7175" s="2" t="s">
        <v>823</v>
      </c>
      <c r="B7175" s="2" t="s">
        <v>833</v>
      </c>
      <c r="C7175" s="4">
        <v>7081</v>
      </c>
      <c r="D7175" s="2" t="s">
        <v>80</v>
      </c>
      <c r="E7175" s="2" t="s">
        <v>452</v>
      </c>
      <c r="F7175" s="23" t="str">
        <f t="shared" si="338"/>
        <v>ida</v>
      </c>
      <c r="G7175" s="4">
        <v>11</v>
      </c>
      <c r="H7175" s="2" t="s">
        <v>463</v>
      </c>
      <c r="I7175" s="2" t="s">
        <v>707</v>
      </c>
      <c r="J7175" s="23" t="str">
        <f t="shared" si="336"/>
        <v>CT EXPRESSO7081ida11</v>
      </c>
      <c r="K7175" s="32" t="str">
        <f t="shared" si="337"/>
        <v>TERMINAL LUZIÂNIA/AVENIDA ÉZIO CARNEIRO/AVENIDA CENTRAL/RUA JESUS MEIRELES/AVENIDA ALFREDO NASSER/BR-040/BR-040/BR-040/BR-040/EPIA/EPIA</v>
      </c>
    </row>
    <row r="7176" spans="1:11" x14ac:dyDescent="0.2">
      <c r="A7176" s="2" t="s">
        <v>823</v>
      </c>
      <c r="B7176" s="2" t="s">
        <v>833</v>
      </c>
      <c r="C7176" s="4">
        <v>7081</v>
      </c>
      <c r="D7176" s="2" t="s">
        <v>80</v>
      </c>
      <c r="E7176" s="2" t="s">
        <v>452</v>
      </c>
      <c r="F7176" s="23" t="str">
        <f t="shared" si="338"/>
        <v>ida</v>
      </c>
      <c r="G7176" s="4">
        <v>12</v>
      </c>
      <c r="H7176" s="2" t="s">
        <v>505</v>
      </c>
      <c r="I7176" s="2" t="s">
        <v>504</v>
      </c>
      <c r="J7176" s="23" t="str">
        <f t="shared" si="336"/>
        <v>CT EXPRESSO7081ida12</v>
      </c>
      <c r="K7176" s="32" t="str">
        <f t="shared" si="337"/>
        <v>TERMINAL LUZIÂNIA/AVENIDA ÉZIO CARNEIRO/AVENIDA CENTRAL/RUA JESUS MEIRELES/AVENIDA ALFREDO NASSER/BR-040/BR-040/BR-040/BR-040/EPIA/EPIA/PARKSHOPPING</v>
      </c>
    </row>
    <row r="7177" spans="1:11" x14ac:dyDescent="0.2">
      <c r="A7177" s="2" t="s">
        <v>823</v>
      </c>
      <c r="B7177" s="2" t="s">
        <v>833</v>
      </c>
      <c r="C7177" s="4">
        <v>7081</v>
      </c>
      <c r="D7177" s="2" t="s">
        <v>80</v>
      </c>
      <c r="E7177" s="2" t="s">
        <v>452</v>
      </c>
      <c r="F7177" s="23" t="str">
        <f t="shared" si="338"/>
        <v>ida</v>
      </c>
      <c r="G7177" s="4">
        <v>13</v>
      </c>
      <c r="H7177" s="2" t="s">
        <v>517</v>
      </c>
      <c r="I7177" s="2" t="s">
        <v>541</v>
      </c>
      <c r="J7177" s="23" t="str">
        <f t="shared" si="336"/>
        <v>CT EXPRESSO7081ida13</v>
      </c>
      <c r="K7177" s="32" t="str">
        <f t="shared" si="337"/>
        <v>TERMINAL LUZIÂNIA/AVENIDA ÉZIO CARNEIRO/AVENIDA CENTRAL/RUA JESUS MEIRELES/AVENIDA ALFREDO NASSER/BR-040/BR-040/BR-040/BR-040/EPIA/EPIA/PARKSHOPPING/EPIG</v>
      </c>
    </row>
    <row r="7178" spans="1:11" x14ac:dyDescent="0.2">
      <c r="A7178" s="2" t="s">
        <v>823</v>
      </c>
      <c r="B7178" s="2" t="s">
        <v>833</v>
      </c>
      <c r="C7178" s="4">
        <v>7081</v>
      </c>
      <c r="D7178" s="2" t="s">
        <v>80</v>
      </c>
      <c r="E7178" s="2" t="s">
        <v>452</v>
      </c>
      <c r="F7178" s="23" t="str">
        <f t="shared" si="338"/>
        <v>ida</v>
      </c>
      <c r="G7178" s="4">
        <v>14</v>
      </c>
      <c r="H7178" s="2" t="s">
        <v>517</v>
      </c>
      <c r="I7178" s="2" t="s">
        <v>540</v>
      </c>
      <c r="J7178" s="23" t="str">
        <f t="shared" si="336"/>
        <v>CT EXPRESSO7081ida14</v>
      </c>
      <c r="K7178" s="32" t="str">
        <f t="shared" si="337"/>
        <v>TERMINAL LUZIÂNIA/AVENIDA ÉZIO CARNEIRO/AVENIDA CENTRAL/RUA JESUS MEIRELES/AVENIDA ALFREDO NASSER/BR-040/BR-040/BR-040/BR-040/EPIA/EPIA/PARKSHOPPING/EPIG/EPIG</v>
      </c>
    </row>
    <row r="7179" spans="1:11" x14ac:dyDescent="0.2">
      <c r="A7179" s="2" t="s">
        <v>823</v>
      </c>
      <c r="B7179" s="2" t="s">
        <v>833</v>
      </c>
      <c r="C7179" s="4">
        <v>7081</v>
      </c>
      <c r="D7179" s="2" t="s">
        <v>80</v>
      </c>
      <c r="E7179" s="2" t="s">
        <v>452</v>
      </c>
      <c r="F7179" s="23" t="str">
        <f t="shared" si="338"/>
        <v>ida</v>
      </c>
      <c r="G7179" s="4">
        <v>15</v>
      </c>
      <c r="H7179" s="2" t="s">
        <v>906</v>
      </c>
      <c r="I7179" s="2" t="s">
        <v>481</v>
      </c>
      <c r="J7179" s="23" t="str">
        <f t="shared" si="336"/>
        <v>CT EXPRESSO7081ida15</v>
      </c>
      <c r="K7179" s="32" t="str">
        <f t="shared" si="337"/>
        <v>TERMINAL LUZIÂNIA/AVENIDA ÉZIO CARNEIRO/AVENIDA CENTRAL/RUA JESUS MEIRELES/AVENIDA ALFREDO NASSER/BR-040/BR-040/BR-040/BR-040/EPIA/EPIA/PARKSHOPPING/EPIG/EPIG/ESPM</v>
      </c>
    </row>
    <row r="7180" spans="1:11" x14ac:dyDescent="0.2">
      <c r="A7180" s="2" t="s">
        <v>823</v>
      </c>
      <c r="B7180" s="2" t="s">
        <v>833</v>
      </c>
      <c r="C7180" s="4">
        <v>7081</v>
      </c>
      <c r="D7180" s="2" t="s">
        <v>80</v>
      </c>
      <c r="E7180" s="2" t="s">
        <v>452</v>
      </c>
      <c r="F7180" s="23" t="str">
        <f t="shared" si="338"/>
        <v>ida</v>
      </c>
      <c r="G7180" s="4">
        <v>16</v>
      </c>
      <c r="H7180" s="2" t="s">
        <v>642</v>
      </c>
      <c r="I7180" s="2" t="s">
        <v>481</v>
      </c>
      <c r="J7180" s="23" t="str">
        <f t="shared" si="336"/>
        <v>CT EXPRESSO7081ida16</v>
      </c>
      <c r="K7180" s="32" t="str">
        <f t="shared" si="337"/>
        <v>TERMINAL LUZIÂNIA/AVENIDA ÉZIO CARNEIRO/AVENIDA CENTRAL/RUA JESUS MEIRELES/AVENIDA ALFREDO NASSER/BR-040/BR-040/BR-040/BR-040/EPIA/EPIA/PARKSHOPPING/EPIG/EPIG/ESPM/W3 SUL</v>
      </c>
    </row>
    <row r="7181" spans="1:11" x14ac:dyDescent="0.2">
      <c r="A7181" s="2" t="s">
        <v>823</v>
      </c>
      <c r="B7181" s="2" t="s">
        <v>833</v>
      </c>
      <c r="C7181" s="4">
        <v>7081</v>
      </c>
      <c r="D7181" s="2" t="s">
        <v>80</v>
      </c>
      <c r="E7181" s="2" t="s">
        <v>452</v>
      </c>
      <c r="F7181" s="23" t="str">
        <f t="shared" si="338"/>
        <v>ida</v>
      </c>
      <c r="G7181" s="4">
        <v>18</v>
      </c>
      <c r="H7181" s="2" t="s">
        <v>570</v>
      </c>
      <c r="I7181" s="2" t="s">
        <v>481</v>
      </c>
      <c r="J7181" s="23" t="str">
        <f t="shared" si="336"/>
        <v>CT EXPRESSO7081ida18</v>
      </c>
      <c r="K7181" s="32" t="str">
        <f t="shared" si="337"/>
        <v>TERMINAL LUZIÂNIA/AVENIDA ÉZIO CARNEIRO/AVENIDA CENTRAL/RUA JESUS MEIRELES/AVENIDA ALFREDO NASSER/BR-040/BR-040/BR-040/BR-040/EPIA/EPIA/PARKSHOPPING/EPIG/EPIG/ESPM/W3 SUL/EIXO W3 NORTE</v>
      </c>
    </row>
    <row r="7182" spans="1:11" x14ac:dyDescent="0.2">
      <c r="A7182" s="2" t="s">
        <v>823</v>
      </c>
      <c r="B7182" s="2" t="s">
        <v>833</v>
      </c>
      <c r="C7182" s="4">
        <v>7081</v>
      </c>
      <c r="D7182" s="2" t="s">
        <v>80</v>
      </c>
      <c r="E7182" s="2" t="s">
        <v>452</v>
      </c>
      <c r="F7182" s="23" t="str">
        <f t="shared" si="338"/>
        <v>ida</v>
      </c>
      <c r="G7182" s="4">
        <v>19</v>
      </c>
      <c r="H7182" s="2" t="s">
        <v>834</v>
      </c>
      <c r="I7182" s="2" t="s">
        <v>481</v>
      </c>
      <c r="J7182" s="23" t="str">
        <f t="shared" si="336"/>
        <v>CT EXPRESSO7081ida19</v>
      </c>
      <c r="K7182" s="32" t="str">
        <f t="shared" si="337"/>
        <v>TERMINAL LUZIÂNIA/AVENIDA ÉZIO CARNEIRO/AVENIDA CENTRAL/RUA JESUS MEIRELES/AVENIDA ALFREDO NASSER/BR-040/BR-040/BR-040/BR-040/EPIA/EPIA/PARKSHOPPING/EPIG/EPIG/ESPM/W3 SUL/EIXO W3 NORTE/TERMINAL W3 NORTE</v>
      </c>
    </row>
    <row r="7183" spans="1:11" x14ac:dyDescent="0.2">
      <c r="A7183" s="2" t="s">
        <v>823</v>
      </c>
      <c r="B7183" s="2" t="s">
        <v>833</v>
      </c>
      <c r="C7183" s="4">
        <v>7081</v>
      </c>
      <c r="D7183" s="2" t="s">
        <v>80</v>
      </c>
      <c r="E7183" s="2" t="s">
        <v>469</v>
      </c>
      <c r="F7183" s="23" t="str">
        <f t="shared" si="338"/>
        <v>volta</v>
      </c>
      <c r="G7183" s="4">
        <v>1</v>
      </c>
      <c r="H7183" s="2" t="s">
        <v>834</v>
      </c>
      <c r="I7183" s="2" t="s">
        <v>481</v>
      </c>
      <c r="J7183" s="23" t="str">
        <f t="shared" si="336"/>
        <v>CT EXPRESSO7081volta1</v>
      </c>
      <c r="K7183" s="32" t="str">
        <f t="shared" si="337"/>
        <v>TERMINAL W3 NORTE</v>
      </c>
    </row>
    <row r="7184" spans="1:11" x14ac:dyDescent="0.2">
      <c r="A7184" s="2" t="s">
        <v>823</v>
      </c>
      <c r="B7184" s="2" t="s">
        <v>833</v>
      </c>
      <c r="C7184" s="4">
        <v>7081</v>
      </c>
      <c r="D7184" s="2" t="s">
        <v>80</v>
      </c>
      <c r="E7184" s="2" t="s">
        <v>469</v>
      </c>
      <c r="F7184" s="23" t="str">
        <f t="shared" si="338"/>
        <v>volta</v>
      </c>
      <c r="G7184" s="4">
        <v>2</v>
      </c>
      <c r="H7184" s="2" t="s">
        <v>570</v>
      </c>
      <c r="I7184" s="2" t="s">
        <v>481</v>
      </c>
      <c r="J7184" s="23" t="str">
        <f t="shared" si="336"/>
        <v>CT EXPRESSO7081volta2</v>
      </c>
      <c r="K7184" s="32" t="str">
        <f t="shared" si="337"/>
        <v>TERMINAL W3 NORTE/EIXO W3 NORTE</v>
      </c>
    </row>
    <row r="7185" spans="1:11" x14ac:dyDescent="0.2">
      <c r="A7185" s="2" t="s">
        <v>823</v>
      </c>
      <c r="B7185" s="2" t="s">
        <v>833</v>
      </c>
      <c r="C7185" s="4">
        <v>7081</v>
      </c>
      <c r="D7185" s="2" t="s">
        <v>80</v>
      </c>
      <c r="E7185" s="2" t="s">
        <v>469</v>
      </c>
      <c r="F7185" s="23" t="str">
        <f t="shared" si="338"/>
        <v>volta</v>
      </c>
      <c r="G7185" s="4">
        <v>3</v>
      </c>
      <c r="H7185" s="2" t="s">
        <v>642</v>
      </c>
      <c r="I7185" s="2" t="s">
        <v>481</v>
      </c>
      <c r="J7185" s="23" t="str">
        <f t="shared" si="336"/>
        <v>CT EXPRESSO7081volta3</v>
      </c>
      <c r="K7185" s="32" t="str">
        <f t="shared" si="337"/>
        <v>TERMINAL W3 NORTE/EIXO W3 NORTE/W3 SUL</v>
      </c>
    </row>
    <row r="7186" spans="1:11" x14ac:dyDescent="0.2">
      <c r="A7186" s="2" t="s">
        <v>823</v>
      </c>
      <c r="B7186" s="2" t="s">
        <v>833</v>
      </c>
      <c r="C7186" s="4">
        <v>7081</v>
      </c>
      <c r="D7186" s="2" t="s">
        <v>80</v>
      </c>
      <c r="E7186" s="2" t="s">
        <v>469</v>
      </c>
      <c r="F7186" s="23" t="str">
        <f t="shared" si="338"/>
        <v>volta</v>
      </c>
      <c r="G7186" s="4">
        <v>4</v>
      </c>
      <c r="H7186" s="2" t="s">
        <v>906</v>
      </c>
      <c r="I7186" s="2" t="s">
        <v>481</v>
      </c>
      <c r="J7186" s="23" t="str">
        <f t="shared" si="336"/>
        <v>CT EXPRESSO7081volta4</v>
      </c>
      <c r="K7186" s="32" t="str">
        <f t="shared" si="337"/>
        <v>TERMINAL W3 NORTE/EIXO W3 NORTE/W3 SUL/ESPM</v>
      </c>
    </row>
    <row r="7187" spans="1:11" x14ac:dyDescent="0.2">
      <c r="A7187" s="2" t="s">
        <v>823</v>
      </c>
      <c r="B7187" s="2" t="s">
        <v>833</v>
      </c>
      <c r="C7187" s="4">
        <v>7081</v>
      </c>
      <c r="D7187" s="2" t="s">
        <v>80</v>
      </c>
      <c r="E7187" s="2" t="s">
        <v>469</v>
      </c>
      <c r="F7187" s="23" t="str">
        <f t="shared" si="338"/>
        <v>volta</v>
      </c>
      <c r="G7187" s="4">
        <v>6</v>
      </c>
      <c r="H7187" s="2" t="s">
        <v>517</v>
      </c>
      <c r="I7187" s="2" t="s">
        <v>540</v>
      </c>
      <c r="J7187" s="23" t="str">
        <f t="shared" si="336"/>
        <v>CT EXPRESSO7081volta6</v>
      </c>
      <c r="K7187" s="32" t="str">
        <f t="shared" si="337"/>
        <v>TERMINAL W3 NORTE/EIXO W3 NORTE/W3 SUL/ESPM/EPIG</v>
      </c>
    </row>
    <row r="7188" spans="1:11" x14ac:dyDescent="0.2">
      <c r="A7188" s="2" t="s">
        <v>823</v>
      </c>
      <c r="B7188" s="2" t="s">
        <v>833</v>
      </c>
      <c r="C7188" s="4">
        <v>7081</v>
      </c>
      <c r="D7188" s="2" t="s">
        <v>80</v>
      </c>
      <c r="E7188" s="2" t="s">
        <v>469</v>
      </c>
      <c r="F7188" s="23" t="str">
        <f t="shared" si="338"/>
        <v>volta</v>
      </c>
      <c r="G7188" s="4">
        <v>7</v>
      </c>
      <c r="H7188" s="2" t="s">
        <v>517</v>
      </c>
      <c r="I7188" s="2" t="s">
        <v>541</v>
      </c>
      <c r="J7188" s="23" t="str">
        <f t="shared" si="336"/>
        <v>CT EXPRESSO7081volta7</v>
      </c>
      <c r="K7188" s="32" t="str">
        <f t="shared" si="337"/>
        <v>TERMINAL W3 NORTE/EIXO W3 NORTE/W3 SUL/ESPM/EPIG/EPIG</v>
      </c>
    </row>
    <row r="7189" spans="1:11" x14ac:dyDescent="0.2">
      <c r="A7189" s="2" t="s">
        <v>823</v>
      </c>
      <c r="B7189" s="2" t="s">
        <v>833</v>
      </c>
      <c r="C7189" s="4">
        <v>7081</v>
      </c>
      <c r="D7189" s="2" t="s">
        <v>80</v>
      </c>
      <c r="E7189" s="2" t="s">
        <v>469</v>
      </c>
      <c r="F7189" s="23" t="str">
        <f t="shared" si="338"/>
        <v>volta</v>
      </c>
      <c r="G7189" s="4">
        <v>8</v>
      </c>
      <c r="H7189" s="2" t="s">
        <v>505</v>
      </c>
      <c r="I7189" s="2" t="s">
        <v>504</v>
      </c>
      <c r="J7189" s="23" t="str">
        <f t="shared" si="336"/>
        <v>CT EXPRESSO7081volta8</v>
      </c>
      <c r="K7189" s="32" t="str">
        <f t="shared" si="337"/>
        <v>TERMINAL W3 NORTE/EIXO W3 NORTE/W3 SUL/ESPM/EPIG/EPIG/PARKSHOPPING</v>
      </c>
    </row>
    <row r="7190" spans="1:11" x14ac:dyDescent="0.2">
      <c r="A7190" s="2" t="s">
        <v>823</v>
      </c>
      <c r="B7190" s="2" t="s">
        <v>833</v>
      </c>
      <c r="C7190" s="4">
        <v>7081</v>
      </c>
      <c r="D7190" s="2" t="s">
        <v>80</v>
      </c>
      <c r="E7190" s="2" t="s">
        <v>469</v>
      </c>
      <c r="F7190" s="23" t="str">
        <f t="shared" si="338"/>
        <v>volta</v>
      </c>
      <c r="G7190" s="4">
        <v>9</v>
      </c>
      <c r="H7190" s="2" t="s">
        <v>463</v>
      </c>
      <c r="I7190" s="2" t="s">
        <v>707</v>
      </c>
      <c r="J7190" s="23" t="str">
        <f t="shared" si="336"/>
        <v>CT EXPRESSO7081volta9</v>
      </c>
      <c r="K7190" s="32" t="str">
        <f t="shared" si="337"/>
        <v>TERMINAL W3 NORTE/EIXO W3 NORTE/W3 SUL/ESPM/EPIG/EPIG/PARKSHOPPING/EPIA</v>
      </c>
    </row>
    <row r="7191" spans="1:11" x14ac:dyDescent="0.2">
      <c r="A7191" s="2" t="s">
        <v>823</v>
      </c>
      <c r="B7191" s="2" t="s">
        <v>833</v>
      </c>
      <c r="C7191" s="4">
        <v>7081</v>
      </c>
      <c r="D7191" s="2" t="s">
        <v>80</v>
      </c>
      <c r="E7191" s="2" t="s">
        <v>469</v>
      </c>
      <c r="F7191" s="23" t="str">
        <f t="shared" si="338"/>
        <v>volta</v>
      </c>
      <c r="G7191" s="4">
        <v>10</v>
      </c>
      <c r="H7191" s="2" t="s">
        <v>463</v>
      </c>
      <c r="I7191" s="2" t="s">
        <v>811</v>
      </c>
      <c r="J7191" s="23" t="str">
        <f t="shared" si="336"/>
        <v>CT EXPRESSO7081volta10</v>
      </c>
      <c r="K7191" s="32" t="str">
        <f t="shared" si="337"/>
        <v>TERMINAL W3 NORTE/EIXO W3 NORTE/W3 SUL/ESPM/EPIG/EPIG/PARKSHOPPING/EPIA/EPIA</v>
      </c>
    </row>
    <row r="7192" spans="1:11" x14ac:dyDescent="0.2">
      <c r="A7192" s="2" t="s">
        <v>823</v>
      </c>
      <c r="B7192" s="2" t="s">
        <v>833</v>
      </c>
      <c r="C7192" s="4">
        <v>7081</v>
      </c>
      <c r="D7192" s="2" t="s">
        <v>80</v>
      </c>
      <c r="E7192" s="2" t="s">
        <v>469</v>
      </c>
      <c r="F7192" s="23" t="str">
        <f t="shared" si="338"/>
        <v>volta</v>
      </c>
      <c r="G7192" s="4">
        <v>11</v>
      </c>
      <c r="H7192" s="2" t="s">
        <v>809</v>
      </c>
      <c r="I7192" s="2" t="s">
        <v>810</v>
      </c>
      <c r="J7192" s="23" t="str">
        <f t="shared" si="336"/>
        <v>CT EXPRESSO7081volta11</v>
      </c>
      <c r="K7192" s="32" t="str">
        <f t="shared" si="337"/>
        <v>TERMINAL W3 NORTE/EIXO W3 NORTE/W3 SUL/ESPM/EPIG/EPIG/PARKSHOPPING/EPIA/EPIA/BR-040</v>
      </c>
    </row>
    <row r="7193" spans="1:11" x14ac:dyDescent="0.2">
      <c r="A7193" s="2" t="s">
        <v>823</v>
      </c>
      <c r="B7193" s="2" t="s">
        <v>833</v>
      </c>
      <c r="C7193" s="4">
        <v>7081</v>
      </c>
      <c r="D7193" s="2" t="s">
        <v>80</v>
      </c>
      <c r="E7193" s="2" t="s">
        <v>469</v>
      </c>
      <c r="F7193" s="23" t="str">
        <f t="shared" si="338"/>
        <v>volta</v>
      </c>
      <c r="G7193" s="4">
        <v>12</v>
      </c>
      <c r="H7193" s="2" t="s">
        <v>809</v>
      </c>
      <c r="I7193" s="2" t="s">
        <v>842</v>
      </c>
      <c r="J7193" s="23" t="str">
        <f t="shared" si="336"/>
        <v>CT EXPRESSO7081volta12</v>
      </c>
      <c r="K7193" s="32" t="str">
        <f t="shared" si="337"/>
        <v>TERMINAL W3 NORTE/EIXO W3 NORTE/W3 SUL/ESPM/EPIG/EPIG/PARKSHOPPING/EPIA/EPIA/BR-040/BR-040</v>
      </c>
    </row>
    <row r="7194" spans="1:11" x14ac:dyDescent="0.2">
      <c r="A7194" s="2" t="s">
        <v>823</v>
      </c>
      <c r="B7194" s="2" t="s">
        <v>833</v>
      </c>
      <c r="C7194" s="4">
        <v>7081</v>
      </c>
      <c r="D7194" s="2" t="s">
        <v>80</v>
      </c>
      <c r="E7194" s="2" t="s">
        <v>469</v>
      </c>
      <c r="F7194" s="23" t="str">
        <f t="shared" si="338"/>
        <v>volta</v>
      </c>
      <c r="G7194" s="4">
        <v>13</v>
      </c>
      <c r="H7194" s="2" t="s">
        <v>809</v>
      </c>
      <c r="I7194" s="2" t="s">
        <v>884</v>
      </c>
      <c r="J7194" s="23" t="str">
        <f t="shared" si="336"/>
        <v>CT EXPRESSO7081volta13</v>
      </c>
      <c r="K7194" s="32" t="str">
        <f t="shared" si="337"/>
        <v>TERMINAL W3 NORTE/EIXO W3 NORTE/W3 SUL/ESPM/EPIG/EPIG/PARKSHOPPING/EPIA/EPIA/BR-040/BR-040/BR-040</v>
      </c>
    </row>
    <row r="7195" spans="1:11" x14ac:dyDescent="0.2">
      <c r="A7195" s="2" t="s">
        <v>823</v>
      </c>
      <c r="B7195" s="2" t="s">
        <v>833</v>
      </c>
      <c r="C7195" s="4">
        <v>7081</v>
      </c>
      <c r="D7195" s="2" t="s">
        <v>80</v>
      </c>
      <c r="E7195" s="2" t="s">
        <v>469</v>
      </c>
      <c r="F7195" s="23" t="str">
        <f t="shared" si="338"/>
        <v>volta</v>
      </c>
      <c r="G7195" s="4">
        <v>14</v>
      </c>
      <c r="H7195" s="2" t="s">
        <v>809</v>
      </c>
      <c r="I7195" s="2" t="s">
        <v>901</v>
      </c>
      <c r="J7195" s="23" t="str">
        <f t="shared" si="336"/>
        <v>CT EXPRESSO7081volta14</v>
      </c>
      <c r="K7195" s="32" t="str">
        <f t="shared" si="337"/>
        <v>TERMINAL W3 NORTE/EIXO W3 NORTE/W3 SUL/ESPM/EPIG/EPIG/PARKSHOPPING/EPIA/EPIA/BR-040/BR-040/BR-040/BR-040</v>
      </c>
    </row>
    <row r="7196" spans="1:11" x14ac:dyDescent="0.2">
      <c r="A7196" s="2" t="s">
        <v>823</v>
      </c>
      <c r="B7196" s="2" t="s">
        <v>833</v>
      </c>
      <c r="C7196" s="4">
        <v>7081</v>
      </c>
      <c r="D7196" s="2" t="s">
        <v>80</v>
      </c>
      <c r="E7196" s="2" t="s">
        <v>469</v>
      </c>
      <c r="F7196" s="23" t="str">
        <f t="shared" si="338"/>
        <v>volta</v>
      </c>
      <c r="G7196" s="4">
        <v>15</v>
      </c>
      <c r="H7196" s="2" t="s">
        <v>900</v>
      </c>
      <c r="I7196" s="2" t="s">
        <v>823</v>
      </c>
      <c r="J7196" s="23" t="str">
        <f t="shared" si="336"/>
        <v>CT EXPRESSO7081volta15</v>
      </c>
      <c r="K7196" s="32" t="str">
        <f t="shared" si="337"/>
        <v>TERMINAL W3 NORTE/EIXO W3 NORTE/W3 SUL/ESPM/EPIG/EPIG/PARKSHOPPING/EPIA/EPIA/BR-040/BR-040/BR-040/BR-040/AVENIDA ALFREDO NASSER</v>
      </c>
    </row>
    <row r="7197" spans="1:11" x14ac:dyDescent="0.2">
      <c r="A7197" s="2" t="s">
        <v>823</v>
      </c>
      <c r="B7197" s="2" t="s">
        <v>833</v>
      </c>
      <c r="C7197" s="4">
        <v>7081</v>
      </c>
      <c r="D7197" s="2" t="s">
        <v>80</v>
      </c>
      <c r="E7197" s="2" t="s">
        <v>469</v>
      </c>
      <c r="F7197" s="23" t="str">
        <f t="shared" si="338"/>
        <v>volta</v>
      </c>
      <c r="G7197" s="4">
        <v>16</v>
      </c>
      <c r="H7197" s="2" t="s">
        <v>899</v>
      </c>
      <c r="I7197" s="2" t="s">
        <v>823</v>
      </c>
      <c r="J7197" s="23" t="str">
        <f t="shared" si="336"/>
        <v>CT EXPRESSO7081volta16</v>
      </c>
      <c r="K7197" s="32" t="str">
        <f t="shared" si="337"/>
        <v>TERMINAL W3 NORTE/EIXO W3 NORTE/W3 SUL/ESPM/EPIG/EPIG/PARKSHOPPING/EPIA/EPIA/BR-040/BR-040/BR-040/BR-040/AVENIDA ALFREDO NASSER/RUA JESUS MEIRELES</v>
      </c>
    </row>
    <row r="7198" spans="1:11" x14ac:dyDescent="0.2">
      <c r="A7198" s="2" t="s">
        <v>823</v>
      </c>
      <c r="B7198" s="2" t="s">
        <v>833</v>
      </c>
      <c r="C7198" s="4">
        <v>7081</v>
      </c>
      <c r="D7198" s="2" t="s">
        <v>80</v>
      </c>
      <c r="E7198" s="2" t="s">
        <v>469</v>
      </c>
      <c r="F7198" s="23" t="str">
        <f t="shared" si="338"/>
        <v>volta</v>
      </c>
      <c r="G7198" s="4">
        <v>17</v>
      </c>
      <c r="H7198" s="2" t="s">
        <v>617</v>
      </c>
      <c r="I7198" s="2" t="s">
        <v>823</v>
      </c>
      <c r="J7198" s="23" t="str">
        <f t="shared" si="336"/>
        <v>CT EXPRESSO7081volta17</v>
      </c>
      <c r="K7198" s="32" t="str">
        <f t="shared" si="337"/>
        <v>TERMINAL W3 NORTE/EIXO W3 NORTE/W3 SUL/ESPM/EPIG/EPIG/PARKSHOPPING/EPIA/EPIA/BR-040/BR-040/BR-040/BR-040/AVENIDA ALFREDO NASSER/RUA JESUS MEIRELES/AVENIDA CENTRAL</v>
      </c>
    </row>
    <row r="7199" spans="1:11" x14ac:dyDescent="0.2">
      <c r="A7199" s="2" t="s">
        <v>823</v>
      </c>
      <c r="B7199" s="2" t="s">
        <v>833</v>
      </c>
      <c r="C7199" s="4">
        <v>7081</v>
      </c>
      <c r="D7199" s="2" t="s">
        <v>80</v>
      </c>
      <c r="E7199" s="2" t="s">
        <v>469</v>
      </c>
      <c r="F7199" s="23" t="str">
        <f t="shared" si="338"/>
        <v>volta</v>
      </c>
      <c r="G7199" s="4">
        <v>18</v>
      </c>
      <c r="H7199" s="2" t="s">
        <v>898</v>
      </c>
      <c r="I7199" s="2" t="s">
        <v>823</v>
      </c>
      <c r="J7199" s="23" t="str">
        <f t="shared" si="336"/>
        <v>CT EXPRESSO7081volta18</v>
      </c>
      <c r="K7199" s="32" t="str">
        <f t="shared" si="337"/>
        <v>TERMINAL W3 NORTE/EIXO W3 NORTE/W3 SUL/ESPM/EPIG/EPIG/PARKSHOPPING/EPIA/EPIA/BR-040/BR-040/BR-040/BR-040/AVENIDA ALFREDO NASSER/RUA JESUS MEIRELES/AVENIDA CENTRAL/AVENIDA ÉZIO CARNEIRO</v>
      </c>
    </row>
    <row r="7200" spans="1:11" x14ac:dyDescent="0.2">
      <c r="A7200" s="2" t="s">
        <v>823</v>
      </c>
      <c r="B7200" s="2" t="s">
        <v>833</v>
      </c>
      <c r="C7200" s="4">
        <v>7081</v>
      </c>
      <c r="D7200" s="2" t="s">
        <v>80</v>
      </c>
      <c r="E7200" s="2" t="s">
        <v>469</v>
      </c>
      <c r="F7200" s="23" t="str">
        <f t="shared" si="338"/>
        <v>volta</v>
      </c>
      <c r="G7200" s="4">
        <v>19</v>
      </c>
      <c r="H7200" s="2" t="s">
        <v>897</v>
      </c>
      <c r="I7200" s="2" t="s">
        <v>823</v>
      </c>
      <c r="J7200" s="23" t="str">
        <f t="shared" si="336"/>
        <v>CT EXPRESSO7081volta19</v>
      </c>
      <c r="K7200" s="32" t="str">
        <f t="shared" si="337"/>
        <v>TERMINAL W3 NORTE/EIXO W3 NORTE/W3 SUL/ESPM/EPIG/EPIG/PARKSHOPPING/EPIA/EPIA/BR-040/BR-040/BR-040/BR-040/AVENIDA ALFREDO NASSER/RUA JESUS MEIRELES/AVENIDA CENTRAL/AVENIDA ÉZIO CARNEIRO/TERMINAL LUZIÂNIA</v>
      </c>
    </row>
    <row r="7201" spans="1:11" x14ac:dyDescent="0.2">
      <c r="A7201" s="2" t="s">
        <v>823</v>
      </c>
      <c r="B7201" s="2" t="s">
        <v>644</v>
      </c>
      <c r="C7201" s="4">
        <v>7086</v>
      </c>
      <c r="D7201" s="2" t="s">
        <v>80</v>
      </c>
      <c r="E7201" s="2" t="s">
        <v>452</v>
      </c>
      <c r="F7201" s="23" t="str">
        <f t="shared" si="338"/>
        <v>ida</v>
      </c>
      <c r="G7201" s="4">
        <v>1</v>
      </c>
      <c r="H7201" s="2" t="s">
        <v>897</v>
      </c>
      <c r="I7201" s="2" t="s">
        <v>823</v>
      </c>
      <c r="J7201" s="23" t="str">
        <f t="shared" si="336"/>
        <v>CT EXPRESSO7086ida1</v>
      </c>
      <c r="K7201" s="32" t="str">
        <f t="shared" si="337"/>
        <v>TERMINAL LUZIÂNIA</v>
      </c>
    </row>
    <row r="7202" spans="1:11" x14ac:dyDescent="0.2">
      <c r="A7202" s="2" t="s">
        <v>823</v>
      </c>
      <c r="B7202" s="2" t="s">
        <v>644</v>
      </c>
      <c r="C7202" s="4">
        <v>7086</v>
      </c>
      <c r="D7202" s="2" t="s">
        <v>80</v>
      </c>
      <c r="E7202" s="2" t="s">
        <v>452</v>
      </c>
      <c r="F7202" s="23" t="str">
        <f t="shared" si="338"/>
        <v>ida</v>
      </c>
      <c r="G7202" s="4">
        <v>2</v>
      </c>
      <c r="H7202" s="2" t="s">
        <v>898</v>
      </c>
      <c r="I7202" s="2" t="s">
        <v>823</v>
      </c>
      <c r="J7202" s="23" t="str">
        <f t="shared" si="336"/>
        <v>CT EXPRESSO7086ida2</v>
      </c>
      <c r="K7202" s="32" t="str">
        <f t="shared" si="337"/>
        <v>TERMINAL LUZIÂNIA/AVENIDA ÉZIO CARNEIRO</v>
      </c>
    </row>
    <row r="7203" spans="1:11" x14ac:dyDescent="0.2">
      <c r="A7203" s="2" t="s">
        <v>823</v>
      </c>
      <c r="B7203" s="2" t="s">
        <v>644</v>
      </c>
      <c r="C7203" s="4">
        <v>7086</v>
      </c>
      <c r="D7203" s="2" t="s">
        <v>80</v>
      </c>
      <c r="E7203" s="2" t="s">
        <v>452</v>
      </c>
      <c r="F7203" s="23" t="str">
        <f t="shared" si="338"/>
        <v>ida</v>
      </c>
      <c r="G7203" s="4">
        <v>3</v>
      </c>
      <c r="H7203" s="2" t="s">
        <v>617</v>
      </c>
      <c r="I7203" s="2" t="s">
        <v>823</v>
      </c>
      <c r="J7203" s="23" t="str">
        <f t="shared" si="336"/>
        <v>CT EXPRESSO7086ida3</v>
      </c>
      <c r="K7203" s="32" t="str">
        <f t="shared" si="337"/>
        <v>TERMINAL LUZIÂNIA/AVENIDA ÉZIO CARNEIRO/AVENIDA CENTRAL</v>
      </c>
    </row>
    <row r="7204" spans="1:11" x14ac:dyDescent="0.2">
      <c r="A7204" s="2" t="s">
        <v>823</v>
      </c>
      <c r="B7204" s="2" t="s">
        <v>644</v>
      </c>
      <c r="C7204" s="4">
        <v>7086</v>
      </c>
      <c r="D7204" s="2" t="s">
        <v>80</v>
      </c>
      <c r="E7204" s="2" t="s">
        <v>452</v>
      </c>
      <c r="F7204" s="23" t="str">
        <f t="shared" si="338"/>
        <v>ida</v>
      </c>
      <c r="G7204" s="4">
        <v>4</v>
      </c>
      <c r="H7204" s="2" t="s">
        <v>899</v>
      </c>
      <c r="I7204" s="2" t="s">
        <v>823</v>
      </c>
      <c r="J7204" s="23" t="str">
        <f t="shared" si="336"/>
        <v>CT EXPRESSO7086ida4</v>
      </c>
      <c r="K7204" s="32" t="str">
        <f t="shared" si="337"/>
        <v>TERMINAL LUZIÂNIA/AVENIDA ÉZIO CARNEIRO/AVENIDA CENTRAL/RUA JESUS MEIRELES</v>
      </c>
    </row>
    <row r="7205" spans="1:11" x14ac:dyDescent="0.2">
      <c r="A7205" s="2" t="s">
        <v>823</v>
      </c>
      <c r="B7205" s="2" t="s">
        <v>644</v>
      </c>
      <c r="C7205" s="4">
        <v>7086</v>
      </c>
      <c r="D7205" s="2" t="s">
        <v>80</v>
      </c>
      <c r="E7205" s="2" t="s">
        <v>452</v>
      </c>
      <c r="F7205" s="23" t="str">
        <f t="shared" si="338"/>
        <v>ida</v>
      </c>
      <c r="G7205" s="4">
        <v>5</v>
      </c>
      <c r="H7205" s="2" t="s">
        <v>900</v>
      </c>
      <c r="I7205" s="2" t="s">
        <v>823</v>
      </c>
      <c r="J7205" s="23" t="str">
        <f t="shared" si="336"/>
        <v>CT EXPRESSO7086ida5</v>
      </c>
      <c r="K7205" s="32" t="str">
        <f t="shared" si="337"/>
        <v>TERMINAL LUZIÂNIA/AVENIDA ÉZIO CARNEIRO/AVENIDA CENTRAL/RUA JESUS MEIRELES/AVENIDA ALFREDO NASSER</v>
      </c>
    </row>
    <row r="7206" spans="1:11" x14ac:dyDescent="0.2">
      <c r="A7206" s="2" t="s">
        <v>823</v>
      </c>
      <c r="B7206" s="2" t="s">
        <v>644</v>
      </c>
      <c r="C7206" s="4">
        <v>7086</v>
      </c>
      <c r="D7206" s="2" t="s">
        <v>80</v>
      </c>
      <c r="E7206" s="2" t="s">
        <v>452</v>
      </c>
      <c r="F7206" s="23" t="str">
        <f t="shared" si="338"/>
        <v>ida</v>
      </c>
      <c r="G7206" s="4">
        <v>6</v>
      </c>
      <c r="H7206" s="2" t="s">
        <v>809</v>
      </c>
      <c r="I7206" s="2" t="s">
        <v>901</v>
      </c>
      <c r="J7206" s="23" t="str">
        <f t="shared" si="336"/>
        <v>CT EXPRESSO7086ida6</v>
      </c>
      <c r="K7206" s="32" t="str">
        <f t="shared" si="337"/>
        <v>TERMINAL LUZIÂNIA/AVENIDA ÉZIO CARNEIRO/AVENIDA CENTRAL/RUA JESUS MEIRELES/AVENIDA ALFREDO NASSER/BR-040</v>
      </c>
    </row>
    <row r="7207" spans="1:11" x14ac:dyDescent="0.2">
      <c r="A7207" s="2" t="s">
        <v>823</v>
      </c>
      <c r="B7207" s="2" t="s">
        <v>644</v>
      </c>
      <c r="C7207" s="4">
        <v>7086</v>
      </c>
      <c r="D7207" s="2" t="s">
        <v>80</v>
      </c>
      <c r="E7207" s="2" t="s">
        <v>452</v>
      </c>
      <c r="F7207" s="23" t="str">
        <f t="shared" si="338"/>
        <v>ida</v>
      </c>
      <c r="G7207" s="4">
        <v>7</v>
      </c>
      <c r="H7207" s="2" t="s">
        <v>809</v>
      </c>
      <c r="I7207" s="2" t="s">
        <v>884</v>
      </c>
      <c r="J7207" s="23" t="str">
        <f t="shared" si="336"/>
        <v>CT EXPRESSO7086ida7</v>
      </c>
      <c r="K7207" s="32" t="str">
        <f t="shared" si="337"/>
        <v>TERMINAL LUZIÂNIA/AVENIDA ÉZIO CARNEIRO/AVENIDA CENTRAL/RUA JESUS MEIRELES/AVENIDA ALFREDO NASSER/BR-040/BR-040</v>
      </c>
    </row>
    <row r="7208" spans="1:11" x14ac:dyDescent="0.2">
      <c r="A7208" s="2" t="s">
        <v>823</v>
      </c>
      <c r="B7208" s="2" t="s">
        <v>644</v>
      </c>
      <c r="C7208" s="4">
        <v>7086</v>
      </c>
      <c r="D7208" s="2" t="s">
        <v>80</v>
      </c>
      <c r="E7208" s="2" t="s">
        <v>452</v>
      </c>
      <c r="F7208" s="23" t="str">
        <f t="shared" si="338"/>
        <v>ida</v>
      </c>
      <c r="G7208" s="4">
        <v>8</v>
      </c>
      <c r="H7208" s="2" t="s">
        <v>809</v>
      </c>
      <c r="I7208" s="2" t="s">
        <v>842</v>
      </c>
      <c r="J7208" s="23" t="str">
        <f t="shared" si="336"/>
        <v>CT EXPRESSO7086ida8</v>
      </c>
      <c r="K7208" s="32" t="str">
        <f t="shared" si="337"/>
        <v>TERMINAL LUZIÂNIA/AVENIDA ÉZIO CARNEIRO/AVENIDA CENTRAL/RUA JESUS MEIRELES/AVENIDA ALFREDO NASSER/BR-040/BR-040/BR-040</v>
      </c>
    </row>
    <row r="7209" spans="1:11" x14ac:dyDescent="0.2">
      <c r="A7209" s="2" t="s">
        <v>823</v>
      </c>
      <c r="B7209" s="2" t="s">
        <v>644</v>
      </c>
      <c r="C7209" s="4">
        <v>7086</v>
      </c>
      <c r="D7209" s="2" t="s">
        <v>80</v>
      </c>
      <c r="E7209" s="2" t="s">
        <v>452</v>
      </c>
      <c r="F7209" s="23" t="str">
        <f t="shared" si="338"/>
        <v>ida</v>
      </c>
      <c r="G7209" s="4">
        <v>9</v>
      </c>
      <c r="H7209" s="2" t="s">
        <v>809</v>
      </c>
      <c r="I7209" s="2" t="s">
        <v>810</v>
      </c>
      <c r="J7209" s="23" t="str">
        <f t="shared" si="336"/>
        <v>CT EXPRESSO7086ida9</v>
      </c>
      <c r="K7209" s="32" t="str">
        <f t="shared" si="337"/>
        <v>TERMINAL LUZIÂNIA/AVENIDA ÉZIO CARNEIRO/AVENIDA CENTRAL/RUA JESUS MEIRELES/AVENIDA ALFREDO NASSER/BR-040/BR-040/BR-040/BR-040</v>
      </c>
    </row>
    <row r="7210" spans="1:11" x14ac:dyDescent="0.2">
      <c r="A7210" s="2" t="s">
        <v>823</v>
      </c>
      <c r="B7210" s="2" t="s">
        <v>644</v>
      </c>
      <c r="C7210" s="4">
        <v>7086</v>
      </c>
      <c r="D7210" s="2" t="s">
        <v>80</v>
      </c>
      <c r="E7210" s="2" t="s">
        <v>452</v>
      </c>
      <c r="F7210" s="23" t="str">
        <f t="shared" si="338"/>
        <v>ida</v>
      </c>
      <c r="G7210" s="4">
        <v>10</v>
      </c>
      <c r="H7210" s="2" t="s">
        <v>463</v>
      </c>
      <c r="I7210" s="2" t="s">
        <v>811</v>
      </c>
      <c r="J7210" s="23" t="str">
        <f t="shared" si="336"/>
        <v>CT EXPRESSO7086ida10</v>
      </c>
      <c r="K7210" s="32" t="str">
        <f t="shared" si="337"/>
        <v>TERMINAL LUZIÂNIA/AVENIDA ÉZIO CARNEIRO/AVENIDA CENTRAL/RUA JESUS MEIRELES/AVENIDA ALFREDO NASSER/BR-040/BR-040/BR-040/BR-040/EPIA</v>
      </c>
    </row>
    <row r="7211" spans="1:11" x14ac:dyDescent="0.2">
      <c r="A7211" s="2" t="s">
        <v>823</v>
      </c>
      <c r="B7211" s="2" t="s">
        <v>644</v>
      </c>
      <c r="C7211" s="4">
        <v>7086</v>
      </c>
      <c r="D7211" s="2" t="s">
        <v>80</v>
      </c>
      <c r="E7211" s="2" t="s">
        <v>452</v>
      </c>
      <c r="F7211" s="23" t="str">
        <f t="shared" si="338"/>
        <v>ida</v>
      </c>
      <c r="G7211" s="4">
        <v>11</v>
      </c>
      <c r="H7211" s="2" t="s">
        <v>463</v>
      </c>
      <c r="I7211" s="2" t="s">
        <v>707</v>
      </c>
      <c r="J7211" s="23" t="str">
        <f t="shared" si="336"/>
        <v>CT EXPRESSO7086ida11</v>
      </c>
      <c r="K7211" s="32" t="str">
        <f t="shared" si="337"/>
        <v>TERMINAL LUZIÂNIA/AVENIDA ÉZIO CARNEIRO/AVENIDA CENTRAL/RUA JESUS MEIRELES/AVENIDA ALFREDO NASSER/BR-040/BR-040/BR-040/BR-040/EPIA/EPIA</v>
      </c>
    </row>
    <row r="7212" spans="1:11" x14ac:dyDescent="0.2">
      <c r="A7212" s="2" t="s">
        <v>823</v>
      </c>
      <c r="B7212" s="2" t="s">
        <v>644</v>
      </c>
      <c r="C7212" s="4">
        <v>7086</v>
      </c>
      <c r="D7212" s="2" t="s">
        <v>80</v>
      </c>
      <c r="E7212" s="2" t="s">
        <v>452</v>
      </c>
      <c r="F7212" s="23" t="str">
        <f t="shared" si="338"/>
        <v>ida</v>
      </c>
      <c r="G7212" s="4">
        <v>12</v>
      </c>
      <c r="H7212" s="2" t="s">
        <v>505</v>
      </c>
      <c r="I7212" s="2" t="s">
        <v>504</v>
      </c>
      <c r="J7212" s="23" t="str">
        <f t="shared" si="336"/>
        <v>CT EXPRESSO7086ida12</v>
      </c>
      <c r="K7212" s="32" t="str">
        <f t="shared" si="337"/>
        <v>TERMINAL LUZIÂNIA/AVENIDA ÉZIO CARNEIRO/AVENIDA CENTRAL/RUA JESUS MEIRELES/AVENIDA ALFREDO NASSER/BR-040/BR-040/BR-040/BR-040/EPIA/EPIA/PARKSHOPPING</v>
      </c>
    </row>
    <row r="7213" spans="1:11" x14ac:dyDescent="0.2">
      <c r="A7213" s="2" t="s">
        <v>823</v>
      </c>
      <c r="B7213" s="2" t="s">
        <v>644</v>
      </c>
      <c r="C7213" s="4">
        <v>7086</v>
      </c>
      <c r="D7213" s="2" t="s">
        <v>80</v>
      </c>
      <c r="E7213" s="2" t="s">
        <v>452</v>
      </c>
      <c r="F7213" s="23" t="str">
        <f t="shared" si="338"/>
        <v>ida</v>
      </c>
      <c r="G7213" s="4">
        <v>13</v>
      </c>
      <c r="H7213" s="2" t="s">
        <v>517</v>
      </c>
      <c r="I7213" s="2" t="s">
        <v>541</v>
      </c>
      <c r="J7213" s="23" t="str">
        <f t="shared" si="336"/>
        <v>CT EXPRESSO7086ida13</v>
      </c>
      <c r="K7213" s="32" t="str">
        <f t="shared" si="337"/>
        <v>TERMINAL LUZIÂNIA/AVENIDA ÉZIO CARNEIRO/AVENIDA CENTRAL/RUA JESUS MEIRELES/AVENIDA ALFREDO NASSER/BR-040/BR-040/BR-040/BR-040/EPIA/EPIA/PARKSHOPPING/EPIG</v>
      </c>
    </row>
    <row r="7214" spans="1:11" x14ac:dyDescent="0.2">
      <c r="A7214" s="2" t="s">
        <v>823</v>
      </c>
      <c r="B7214" s="2" t="s">
        <v>644</v>
      </c>
      <c r="C7214" s="4">
        <v>7086</v>
      </c>
      <c r="D7214" s="2" t="s">
        <v>80</v>
      </c>
      <c r="E7214" s="2" t="s">
        <v>452</v>
      </c>
      <c r="F7214" s="23" t="str">
        <f t="shared" si="338"/>
        <v>ida</v>
      </c>
      <c r="G7214" s="4">
        <v>14</v>
      </c>
      <c r="H7214" s="2" t="s">
        <v>517</v>
      </c>
      <c r="I7214" s="2" t="s">
        <v>540</v>
      </c>
      <c r="J7214" s="23" t="str">
        <f t="shared" si="336"/>
        <v>CT EXPRESSO7086ida14</v>
      </c>
      <c r="K7214" s="32" t="str">
        <f t="shared" si="337"/>
        <v>TERMINAL LUZIÂNIA/AVENIDA ÉZIO CARNEIRO/AVENIDA CENTRAL/RUA JESUS MEIRELES/AVENIDA ALFREDO NASSER/BR-040/BR-040/BR-040/BR-040/EPIA/EPIA/PARKSHOPPING/EPIG/EPIG</v>
      </c>
    </row>
    <row r="7215" spans="1:11" x14ac:dyDescent="0.2">
      <c r="A7215" s="2" t="s">
        <v>823</v>
      </c>
      <c r="B7215" s="2" t="s">
        <v>644</v>
      </c>
      <c r="C7215" s="4">
        <v>7086</v>
      </c>
      <c r="D7215" s="2" t="s">
        <v>80</v>
      </c>
      <c r="E7215" s="2" t="s">
        <v>452</v>
      </c>
      <c r="F7215" s="23" t="str">
        <f t="shared" si="338"/>
        <v>ida</v>
      </c>
      <c r="G7215" s="4">
        <v>15</v>
      </c>
      <c r="H7215" s="2" t="s">
        <v>537</v>
      </c>
      <c r="I7215" s="2" t="s">
        <v>481</v>
      </c>
      <c r="J7215" s="23" t="str">
        <f t="shared" si="336"/>
        <v>CT EXPRESSO7086ida15</v>
      </c>
      <c r="K7215" s="32" t="str">
        <f t="shared" si="337"/>
        <v>TERMINAL LUZIÂNIA/AVENIDA ÉZIO CARNEIRO/AVENIDA CENTRAL/RUA JESUS MEIRELES/AVENIDA ALFREDO NASSER/BR-040/BR-040/BR-040/BR-040/EPIA/EPIA/PARKSHOPPING/EPIG/EPIG/S I G</v>
      </c>
    </row>
    <row r="7216" spans="1:11" x14ac:dyDescent="0.2">
      <c r="A7216" s="2" t="s">
        <v>823</v>
      </c>
      <c r="B7216" s="2" t="s">
        <v>644</v>
      </c>
      <c r="C7216" s="4">
        <v>7086</v>
      </c>
      <c r="D7216" s="2" t="s">
        <v>80</v>
      </c>
      <c r="E7216" s="2" t="s">
        <v>452</v>
      </c>
      <c r="F7216" s="23" t="str">
        <f t="shared" si="338"/>
        <v>ida</v>
      </c>
      <c r="G7216" s="4">
        <v>16</v>
      </c>
      <c r="H7216" s="2" t="s">
        <v>773</v>
      </c>
      <c r="I7216" s="2" t="s">
        <v>481</v>
      </c>
      <c r="J7216" s="23" t="str">
        <f t="shared" si="336"/>
        <v>CT EXPRESSO7086ida16</v>
      </c>
      <c r="K7216" s="32" t="str">
        <f t="shared" si="337"/>
        <v>TERMINAL LUZIÂNIA/AVENIDA ÉZIO CARNEIRO/AVENIDA CENTRAL/RUA JESUS MEIRELES/AVENIDA ALFREDO NASSER/BR-040/BR-040/BR-040/BR-040/EPIA/EPIA/PARKSHOPPING/EPIG/EPIG/S I G/PALÁCIO DO BURITI</v>
      </c>
    </row>
    <row r="7217" spans="1:11" x14ac:dyDescent="0.2">
      <c r="A7217" s="2" t="s">
        <v>823</v>
      </c>
      <c r="B7217" s="2" t="s">
        <v>644</v>
      </c>
      <c r="C7217" s="4">
        <v>7086</v>
      </c>
      <c r="D7217" s="2" t="s">
        <v>80</v>
      </c>
      <c r="E7217" s="2" t="s">
        <v>452</v>
      </c>
      <c r="F7217" s="23" t="str">
        <f t="shared" si="338"/>
        <v>ida</v>
      </c>
      <c r="G7217" s="4">
        <v>17</v>
      </c>
      <c r="H7217" s="2" t="s">
        <v>538</v>
      </c>
      <c r="I7217" s="2" t="s">
        <v>481</v>
      </c>
      <c r="J7217" s="23" t="str">
        <f t="shared" si="336"/>
        <v>CT EXPRESSO7086ida17</v>
      </c>
      <c r="K7217" s="32" t="str">
        <f t="shared" si="337"/>
        <v>TERMINAL LUZIÂNIA/AVENIDA ÉZIO CARNEIRO/AVENIDA CENTRAL/RUA JESUS MEIRELES/AVENIDA ALFREDO NASSER/BR-040/BR-040/BR-040/BR-040/EPIA/EPIA/PARKSHOPPING/EPIG/EPIG/S I G/PALÁCIO DO BURITI/EIXO MONUMENTAL</v>
      </c>
    </row>
    <row r="7218" spans="1:11" x14ac:dyDescent="0.2">
      <c r="A7218" s="2" t="s">
        <v>823</v>
      </c>
      <c r="B7218" s="2" t="s">
        <v>644</v>
      </c>
      <c r="C7218" s="4">
        <v>7086</v>
      </c>
      <c r="D7218" s="2" t="s">
        <v>80</v>
      </c>
      <c r="E7218" s="2" t="s">
        <v>452</v>
      </c>
      <c r="F7218" s="23" t="str">
        <f t="shared" si="338"/>
        <v>ida</v>
      </c>
      <c r="G7218" s="4">
        <v>18</v>
      </c>
      <c r="H7218" s="2" t="s">
        <v>570</v>
      </c>
      <c r="I7218" s="2" t="s">
        <v>481</v>
      </c>
      <c r="J7218" s="23" t="str">
        <f t="shared" si="336"/>
        <v>CT EXPRESSO7086ida18</v>
      </c>
      <c r="K7218" s="32" t="str">
        <f t="shared" si="337"/>
        <v>TERMINAL LUZIÂNIA/AVENIDA ÉZIO CARNEIRO/AVENIDA CENTRAL/RUA JESUS MEIRELES/AVENIDA ALFREDO NASSER/BR-040/BR-040/BR-040/BR-040/EPIA/EPIA/PARKSHOPPING/EPIG/EPIG/S I G/PALÁCIO DO BURITI/EIXO MONUMENTAL/EIXO W3 NORTE</v>
      </c>
    </row>
    <row r="7219" spans="1:11" x14ac:dyDescent="0.2">
      <c r="A7219" s="2" t="s">
        <v>823</v>
      </c>
      <c r="B7219" s="2" t="s">
        <v>644</v>
      </c>
      <c r="C7219" s="4">
        <v>7086</v>
      </c>
      <c r="D7219" s="2" t="s">
        <v>80</v>
      </c>
      <c r="E7219" s="2" t="s">
        <v>452</v>
      </c>
      <c r="F7219" s="23" t="str">
        <f t="shared" si="338"/>
        <v>ida</v>
      </c>
      <c r="G7219" s="4">
        <v>19</v>
      </c>
      <c r="H7219" s="2" t="s">
        <v>834</v>
      </c>
      <c r="I7219" s="2" t="s">
        <v>481</v>
      </c>
      <c r="J7219" s="23" t="str">
        <f t="shared" si="336"/>
        <v>CT EXPRESSO7086ida19</v>
      </c>
      <c r="K7219" s="32" t="str">
        <f t="shared" si="337"/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7220" spans="1:11" x14ac:dyDescent="0.2">
      <c r="A7220" s="2" t="s">
        <v>823</v>
      </c>
      <c r="B7220" s="2" t="s">
        <v>644</v>
      </c>
      <c r="C7220" s="4">
        <v>7086</v>
      </c>
      <c r="D7220" s="2" t="s">
        <v>80</v>
      </c>
      <c r="E7220" s="2" t="s">
        <v>469</v>
      </c>
      <c r="F7220" s="23" t="str">
        <f t="shared" si="338"/>
        <v>volta</v>
      </c>
      <c r="G7220" s="4">
        <v>1</v>
      </c>
      <c r="H7220" s="2" t="s">
        <v>834</v>
      </c>
      <c r="I7220" s="2" t="s">
        <v>481</v>
      </c>
      <c r="J7220" s="23" t="str">
        <f t="shared" si="336"/>
        <v>CT EXPRESSO7086volta1</v>
      </c>
      <c r="K7220" s="32" t="str">
        <f t="shared" si="337"/>
        <v>TERMINAL W3 NORTE</v>
      </c>
    </row>
    <row r="7221" spans="1:11" x14ac:dyDescent="0.2">
      <c r="A7221" s="2" t="s">
        <v>823</v>
      </c>
      <c r="B7221" s="2" t="s">
        <v>644</v>
      </c>
      <c r="C7221" s="4">
        <v>7086</v>
      </c>
      <c r="D7221" s="2" t="s">
        <v>80</v>
      </c>
      <c r="E7221" s="2" t="s">
        <v>469</v>
      </c>
      <c r="F7221" s="23" t="str">
        <f t="shared" si="338"/>
        <v>volta</v>
      </c>
      <c r="G7221" s="4">
        <v>2</v>
      </c>
      <c r="H7221" s="2" t="s">
        <v>570</v>
      </c>
      <c r="I7221" s="2" t="s">
        <v>481</v>
      </c>
      <c r="J7221" s="23" t="str">
        <f t="shared" si="336"/>
        <v>CT EXPRESSO7086volta2</v>
      </c>
      <c r="K7221" s="32" t="str">
        <f t="shared" si="337"/>
        <v>TERMINAL W3 NORTE/EIXO W3 NORTE</v>
      </c>
    </row>
    <row r="7222" spans="1:11" x14ac:dyDescent="0.2">
      <c r="A7222" s="2" t="s">
        <v>823</v>
      </c>
      <c r="B7222" s="2" t="s">
        <v>644</v>
      </c>
      <c r="C7222" s="4">
        <v>7086</v>
      </c>
      <c r="D7222" s="2" t="s">
        <v>80</v>
      </c>
      <c r="E7222" s="2" t="s">
        <v>469</v>
      </c>
      <c r="F7222" s="23" t="str">
        <f t="shared" si="338"/>
        <v>volta</v>
      </c>
      <c r="G7222" s="4">
        <v>3</v>
      </c>
      <c r="H7222" s="2" t="s">
        <v>538</v>
      </c>
      <c r="I7222" s="2" t="s">
        <v>481</v>
      </c>
      <c r="J7222" s="23" t="str">
        <f t="shared" si="336"/>
        <v>CT EXPRESSO7086volta3</v>
      </c>
      <c r="K7222" s="32" t="str">
        <f t="shared" si="337"/>
        <v>TERMINAL W3 NORTE/EIXO W3 NORTE/EIXO MONUMENTAL</v>
      </c>
    </row>
    <row r="7223" spans="1:11" x14ac:dyDescent="0.2">
      <c r="A7223" s="2" t="s">
        <v>823</v>
      </c>
      <c r="B7223" s="2" t="s">
        <v>644</v>
      </c>
      <c r="C7223" s="4">
        <v>7086</v>
      </c>
      <c r="D7223" s="2" t="s">
        <v>80</v>
      </c>
      <c r="E7223" s="2" t="s">
        <v>469</v>
      </c>
      <c r="F7223" s="23" t="str">
        <f t="shared" si="338"/>
        <v>volta</v>
      </c>
      <c r="G7223" s="4">
        <v>4</v>
      </c>
      <c r="H7223" s="2" t="s">
        <v>773</v>
      </c>
      <c r="I7223" s="2" t="s">
        <v>481</v>
      </c>
      <c r="J7223" s="23" t="str">
        <f t="shared" si="336"/>
        <v>CT EXPRESSO7086volta4</v>
      </c>
      <c r="K7223" s="32" t="str">
        <f t="shared" si="337"/>
        <v>TERMINAL W3 NORTE/EIXO W3 NORTE/EIXO MONUMENTAL/PALÁCIO DO BURITI</v>
      </c>
    </row>
    <row r="7224" spans="1:11" x14ac:dyDescent="0.2">
      <c r="A7224" s="2" t="s">
        <v>823</v>
      </c>
      <c r="B7224" s="2" t="s">
        <v>644</v>
      </c>
      <c r="C7224" s="4">
        <v>7086</v>
      </c>
      <c r="D7224" s="2" t="s">
        <v>80</v>
      </c>
      <c r="E7224" s="2" t="s">
        <v>469</v>
      </c>
      <c r="F7224" s="23" t="str">
        <f t="shared" si="338"/>
        <v>volta</v>
      </c>
      <c r="G7224" s="4">
        <v>5</v>
      </c>
      <c r="H7224" s="2" t="s">
        <v>537</v>
      </c>
      <c r="I7224" s="2" t="s">
        <v>481</v>
      </c>
      <c r="J7224" s="23" t="str">
        <f t="shared" si="336"/>
        <v>CT EXPRESSO7086volta5</v>
      </c>
      <c r="K7224" s="32" t="str">
        <f t="shared" si="337"/>
        <v>TERMINAL W3 NORTE/EIXO W3 NORTE/EIXO MONUMENTAL/PALÁCIO DO BURITI/S I G</v>
      </c>
    </row>
    <row r="7225" spans="1:11" x14ac:dyDescent="0.2">
      <c r="A7225" s="2" t="s">
        <v>823</v>
      </c>
      <c r="B7225" s="2" t="s">
        <v>644</v>
      </c>
      <c r="C7225" s="4">
        <v>7086</v>
      </c>
      <c r="D7225" s="2" t="s">
        <v>80</v>
      </c>
      <c r="E7225" s="2" t="s">
        <v>469</v>
      </c>
      <c r="F7225" s="23" t="str">
        <f t="shared" si="338"/>
        <v>volta</v>
      </c>
      <c r="G7225" s="4">
        <v>6</v>
      </c>
      <c r="H7225" s="2" t="s">
        <v>517</v>
      </c>
      <c r="I7225" s="2" t="s">
        <v>540</v>
      </c>
      <c r="J7225" s="23" t="str">
        <f t="shared" si="336"/>
        <v>CT EXPRESSO7086volta6</v>
      </c>
      <c r="K7225" s="32" t="str">
        <f t="shared" si="337"/>
        <v>TERMINAL W3 NORTE/EIXO W3 NORTE/EIXO MONUMENTAL/PALÁCIO DO BURITI/S I G/EPIG</v>
      </c>
    </row>
    <row r="7226" spans="1:11" x14ac:dyDescent="0.2">
      <c r="A7226" s="2" t="s">
        <v>823</v>
      </c>
      <c r="B7226" s="2" t="s">
        <v>644</v>
      </c>
      <c r="C7226" s="4">
        <v>7086</v>
      </c>
      <c r="D7226" s="2" t="s">
        <v>80</v>
      </c>
      <c r="E7226" s="2" t="s">
        <v>469</v>
      </c>
      <c r="F7226" s="23" t="str">
        <f t="shared" si="338"/>
        <v>volta</v>
      </c>
      <c r="G7226" s="4">
        <v>7</v>
      </c>
      <c r="H7226" s="2" t="s">
        <v>517</v>
      </c>
      <c r="I7226" s="2" t="s">
        <v>541</v>
      </c>
      <c r="J7226" s="23" t="str">
        <f t="shared" si="336"/>
        <v>CT EXPRESSO7086volta7</v>
      </c>
      <c r="K7226" s="32" t="str">
        <f t="shared" si="337"/>
        <v>TERMINAL W3 NORTE/EIXO W3 NORTE/EIXO MONUMENTAL/PALÁCIO DO BURITI/S I G/EPIG/EPIG</v>
      </c>
    </row>
    <row r="7227" spans="1:11" x14ac:dyDescent="0.2">
      <c r="A7227" s="2" t="s">
        <v>823</v>
      </c>
      <c r="B7227" s="2" t="s">
        <v>644</v>
      </c>
      <c r="C7227" s="4">
        <v>7086</v>
      </c>
      <c r="D7227" s="2" t="s">
        <v>80</v>
      </c>
      <c r="E7227" s="2" t="s">
        <v>469</v>
      </c>
      <c r="F7227" s="23" t="str">
        <f t="shared" si="338"/>
        <v>volta</v>
      </c>
      <c r="G7227" s="4">
        <v>8</v>
      </c>
      <c r="H7227" s="2" t="s">
        <v>505</v>
      </c>
      <c r="I7227" s="2" t="s">
        <v>504</v>
      </c>
      <c r="J7227" s="23" t="str">
        <f t="shared" si="336"/>
        <v>CT EXPRESSO7086volta8</v>
      </c>
      <c r="K7227" s="32" t="str">
        <f t="shared" si="337"/>
        <v>TERMINAL W3 NORTE/EIXO W3 NORTE/EIXO MONUMENTAL/PALÁCIO DO BURITI/S I G/EPIG/EPIG/PARKSHOPPING</v>
      </c>
    </row>
    <row r="7228" spans="1:11" x14ac:dyDescent="0.2">
      <c r="A7228" s="2" t="s">
        <v>823</v>
      </c>
      <c r="B7228" s="2" t="s">
        <v>644</v>
      </c>
      <c r="C7228" s="4">
        <v>7086</v>
      </c>
      <c r="D7228" s="2" t="s">
        <v>80</v>
      </c>
      <c r="E7228" s="2" t="s">
        <v>469</v>
      </c>
      <c r="F7228" s="23" t="str">
        <f t="shared" si="338"/>
        <v>volta</v>
      </c>
      <c r="G7228" s="4">
        <v>9</v>
      </c>
      <c r="H7228" s="2" t="s">
        <v>463</v>
      </c>
      <c r="I7228" s="2" t="s">
        <v>707</v>
      </c>
      <c r="J7228" s="23" t="str">
        <f t="shared" si="336"/>
        <v>CT EXPRESSO7086volta9</v>
      </c>
      <c r="K7228" s="32" t="str">
        <f t="shared" si="337"/>
        <v>TERMINAL W3 NORTE/EIXO W3 NORTE/EIXO MONUMENTAL/PALÁCIO DO BURITI/S I G/EPIG/EPIG/PARKSHOPPING/EPIA</v>
      </c>
    </row>
    <row r="7229" spans="1:11" x14ac:dyDescent="0.2">
      <c r="A7229" s="2" t="s">
        <v>823</v>
      </c>
      <c r="B7229" s="2" t="s">
        <v>644</v>
      </c>
      <c r="C7229" s="4">
        <v>7086</v>
      </c>
      <c r="D7229" s="2" t="s">
        <v>80</v>
      </c>
      <c r="E7229" s="2" t="s">
        <v>469</v>
      </c>
      <c r="F7229" s="23" t="str">
        <f t="shared" si="338"/>
        <v>volta</v>
      </c>
      <c r="G7229" s="4">
        <v>10</v>
      </c>
      <c r="H7229" s="2" t="s">
        <v>463</v>
      </c>
      <c r="I7229" s="2" t="s">
        <v>811</v>
      </c>
      <c r="J7229" s="23" t="str">
        <f t="shared" si="336"/>
        <v>CT EXPRESSO7086volta10</v>
      </c>
      <c r="K7229" s="32" t="str">
        <f t="shared" si="337"/>
        <v>TERMINAL W3 NORTE/EIXO W3 NORTE/EIXO MONUMENTAL/PALÁCIO DO BURITI/S I G/EPIG/EPIG/PARKSHOPPING/EPIA/EPIA</v>
      </c>
    </row>
    <row r="7230" spans="1:11" x14ac:dyDescent="0.2">
      <c r="A7230" s="2" t="s">
        <v>823</v>
      </c>
      <c r="B7230" s="2" t="s">
        <v>644</v>
      </c>
      <c r="C7230" s="4">
        <v>7086</v>
      </c>
      <c r="D7230" s="2" t="s">
        <v>80</v>
      </c>
      <c r="E7230" s="2" t="s">
        <v>469</v>
      </c>
      <c r="F7230" s="23" t="str">
        <f t="shared" si="338"/>
        <v>volta</v>
      </c>
      <c r="G7230" s="4">
        <v>11</v>
      </c>
      <c r="H7230" s="2" t="s">
        <v>809</v>
      </c>
      <c r="I7230" s="2" t="s">
        <v>810</v>
      </c>
      <c r="J7230" s="23" t="str">
        <f t="shared" si="336"/>
        <v>CT EXPRESSO7086volta11</v>
      </c>
      <c r="K7230" s="32" t="str">
        <f t="shared" si="337"/>
        <v>TERMINAL W3 NORTE/EIXO W3 NORTE/EIXO MONUMENTAL/PALÁCIO DO BURITI/S I G/EPIG/EPIG/PARKSHOPPING/EPIA/EPIA/BR-040</v>
      </c>
    </row>
    <row r="7231" spans="1:11" x14ac:dyDescent="0.2">
      <c r="A7231" s="2" t="s">
        <v>823</v>
      </c>
      <c r="B7231" s="2" t="s">
        <v>644</v>
      </c>
      <c r="C7231" s="4">
        <v>7086</v>
      </c>
      <c r="D7231" s="2" t="s">
        <v>80</v>
      </c>
      <c r="E7231" s="2" t="s">
        <v>469</v>
      </c>
      <c r="F7231" s="23" t="str">
        <f t="shared" si="338"/>
        <v>volta</v>
      </c>
      <c r="G7231" s="4">
        <v>12</v>
      </c>
      <c r="H7231" s="2" t="s">
        <v>809</v>
      </c>
      <c r="I7231" s="2" t="s">
        <v>842</v>
      </c>
      <c r="J7231" s="23" t="str">
        <f t="shared" si="336"/>
        <v>CT EXPRESSO7086volta12</v>
      </c>
      <c r="K7231" s="32" t="str">
        <f t="shared" si="337"/>
        <v>TERMINAL W3 NORTE/EIXO W3 NORTE/EIXO MONUMENTAL/PALÁCIO DO BURITI/S I G/EPIG/EPIG/PARKSHOPPING/EPIA/EPIA/BR-040/BR-040</v>
      </c>
    </row>
    <row r="7232" spans="1:11" x14ac:dyDescent="0.2">
      <c r="A7232" s="2" t="s">
        <v>823</v>
      </c>
      <c r="B7232" s="2" t="s">
        <v>644</v>
      </c>
      <c r="C7232" s="4">
        <v>7086</v>
      </c>
      <c r="D7232" s="2" t="s">
        <v>80</v>
      </c>
      <c r="E7232" s="2" t="s">
        <v>469</v>
      </c>
      <c r="F7232" s="23" t="str">
        <f t="shared" si="338"/>
        <v>volta</v>
      </c>
      <c r="G7232" s="4">
        <v>13</v>
      </c>
      <c r="H7232" s="2" t="s">
        <v>809</v>
      </c>
      <c r="I7232" s="2" t="s">
        <v>884</v>
      </c>
      <c r="J7232" s="23" t="str">
        <f t="shared" si="336"/>
        <v>CT EXPRESSO7086volta13</v>
      </c>
      <c r="K7232" s="32" t="str">
        <f t="shared" si="337"/>
        <v>TERMINAL W3 NORTE/EIXO W3 NORTE/EIXO MONUMENTAL/PALÁCIO DO BURITI/S I G/EPIG/EPIG/PARKSHOPPING/EPIA/EPIA/BR-040/BR-040/BR-040</v>
      </c>
    </row>
    <row r="7233" spans="1:11" x14ac:dyDescent="0.2">
      <c r="A7233" s="2" t="s">
        <v>823</v>
      </c>
      <c r="B7233" s="2" t="s">
        <v>644</v>
      </c>
      <c r="C7233" s="4">
        <v>7086</v>
      </c>
      <c r="D7233" s="2" t="s">
        <v>80</v>
      </c>
      <c r="E7233" s="2" t="s">
        <v>469</v>
      </c>
      <c r="F7233" s="23" t="str">
        <f t="shared" si="338"/>
        <v>volta</v>
      </c>
      <c r="G7233" s="4">
        <v>14</v>
      </c>
      <c r="H7233" s="2" t="s">
        <v>809</v>
      </c>
      <c r="I7233" s="2" t="s">
        <v>901</v>
      </c>
      <c r="J7233" s="23" t="str">
        <f t="shared" si="336"/>
        <v>CT EXPRESSO7086volta14</v>
      </c>
      <c r="K7233" s="32" t="str">
        <f t="shared" si="337"/>
        <v>TERMINAL W3 NORTE/EIXO W3 NORTE/EIXO MONUMENTAL/PALÁCIO DO BURITI/S I G/EPIG/EPIG/PARKSHOPPING/EPIA/EPIA/BR-040/BR-040/BR-040/BR-040</v>
      </c>
    </row>
    <row r="7234" spans="1:11" x14ac:dyDescent="0.2">
      <c r="A7234" s="2" t="s">
        <v>823</v>
      </c>
      <c r="B7234" s="2" t="s">
        <v>644</v>
      </c>
      <c r="C7234" s="4">
        <v>7086</v>
      </c>
      <c r="D7234" s="2" t="s">
        <v>80</v>
      </c>
      <c r="E7234" s="2" t="s">
        <v>469</v>
      </c>
      <c r="F7234" s="23" t="str">
        <f t="shared" si="338"/>
        <v>volta</v>
      </c>
      <c r="G7234" s="4">
        <v>15</v>
      </c>
      <c r="H7234" s="2" t="s">
        <v>900</v>
      </c>
      <c r="I7234" s="2" t="s">
        <v>823</v>
      </c>
      <c r="J7234" s="23" t="str">
        <f t="shared" si="336"/>
        <v>CT EXPRESSO7086volta15</v>
      </c>
      <c r="K7234" s="32" t="str">
        <f t="shared" si="337"/>
        <v>TERMINAL W3 NORTE/EIXO W3 NORTE/EIXO MONUMENTAL/PALÁCIO DO BURITI/S I G/EPIG/EPIG/PARKSHOPPING/EPIA/EPIA/BR-040/BR-040/BR-040/BR-040/AVENIDA ALFREDO NASSER</v>
      </c>
    </row>
    <row r="7235" spans="1:11" x14ac:dyDescent="0.2">
      <c r="A7235" s="2" t="s">
        <v>823</v>
      </c>
      <c r="B7235" s="2" t="s">
        <v>644</v>
      </c>
      <c r="C7235" s="4">
        <v>7086</v>
      </c>
      <c r="D7235" s="2" t="s">
        <v>80</v>
      </c>
      <c r="E7235" s="2" t="s">
        <v>469</v>
      </c>
      <c r="F7235" s="23" t="str">
        <f t="shared" si="338"/>
        <v>volta</v>
      </c>
      <c r="G7235" s="4">
        <v>16</v>
      </c>
      <c r="H7235" s="2" t="s">
        <v>899</v>
      </c>
      <c r="I7235" s="2" t="s">
        <v>823</v>
      </c>
      <c r="J7235" s="23" t="str">
        <f t="shared" ref="J7235:J7298" si="339">D7235&amp;C7235&amp;F7235&amp;G7235</f>
        <v>CT EXPRESSO7086volta16</v>
      </c>
      <c r="K7235" s="32" t="str">
        <f t="shared" ref="K7235:K7298" si="340">IF(G7235=1,H7235,K7234&amp;"/"&amp;H7235)</f>
        <v>TERMINAL W3 NORTE/EIXO W3 NORTE/EIXO MONUMENTAL/PALÁCIO DO BURITI/S I G/EPIG/EPIG/PARKSHOPPING/EPIA/EPIA/BR-040/BR-040/BR-040/BR-040/AVENIDA ALFREDO NASSER/RUA JESUS MEIRELES</v>
      </c>
    </row>
    <row r="7236" spans="1:11" x14ac:dyDescent="0.2">
      <c r="A7236" s="2" t="s">
        <v>823</v>
      </c>
      <c r="B7236" s="2" t="s">
        <v>644</v>
      </c>
      <c r="C7236" s="4">
        <v>7086</v>
      </c>
      <c r="D7236" s="2" t="s">
        <v>80</v>
      </c>
      <c r="E7236" s="2" t="s">
        <v>469</v>
      </c>
      <c r="F7236" s="23" t="str">
        <f t="shared" ref="F7236:F7299" si="341">IF(LEFT(E7236,3)="ida","ida","volta")</f>
        <v>volta</v>
      </c>
      <c r="G7236" s="4">
        <v>17</v>
      </c>
      <c r="H7236" s="2" t="s">
        <v>617</v>
      </c>
      <c r="I7236" s="2" t="s">
        <v>823</v>
      </c>
      <c r="J7236" s="23" t="str">
        <f t="shared" si="339"/>
        <v>CT EXPRESSO7086volta17</v>
      </c>
      <c r="K7236" s="32" t="str">
        <f t="shared" si="340"/>
        <v>TERMINAL W3 NORTE/EIXO W3 NORTE/EIXO MONUMENTAL/PALÁCIO DO BURITI/S I G/EPIG/EPIG/PARKSHOPPING/EPIA/EPIA/BR-040/BR-040/BR-040/BR-040/AVENIDA ALFREDO NASSER/RUA JESUS MEIRELES/AVENIDA CENTRAL</v>
      </c>
    </row>
    <row r="7237" spans="1:11" x14ac:dyDescent="0.2">
      <c r="A7237" s="2" t="s">
        <v>823</v>
      </c>
      <c r="B7237" s="2" t="s">
        <v>644</v>
      </c>
      <c r="C7237" s="4">
        <v>7086</v>
      </c>
      <c r="D7237" s="2" t="s">
        <v>80</v>
      </c>
      <c r="E7237" s="2" t="s">
        <v>469</v>
      </c>
      <c r="F7237" s="23" t="str">
        <f t="shared" si="341"/>
        <v>volta</v>
      </c>
      <c r="G7237" s="4">
        <v>18</v>
      </c>
      <c r="H7237" s="2" t="s">
        <v>898</v>
      </c>
      <c r="I7237" s="2" t="s">
        <v>823</v>
      </c>
      <c r="J7237" s="23" t="str">
        <f t="shared" si="339"/>
        <v>CT EXPRESSO7086volta18</v>
      </c>
      <c r="K7237" s="32" t="str">
        <f t="shared" si="340"/>
        <v>TERMINAL W3 NORTE/EIXO W3 NORTE/EIXO MONUMENTAL/PALÁCIO DO BURITI/S I G/EPIG/EPIG/PARKSHOPPING/EPIA/EPIA/BR-040/BR-040/BR-040/BR-040/AVENIDA ALFREDO NASSER/RUA JESUS MEIRELES/AVENIDA CENTRAL/AVENIDA ÉZIO CARNEIRO</v>
      </c>
    </row>
    <row r="7238" spans="1:11" x14ac:dyDescent="0.2">
      <c r="A7238" s="2" t="s">
        <v>823</v>
      </c>
      <c r="B7238" s="2" t="s">
        <v>644</v>
      </c>
      <c r="C7238" s="4">
        <v>7086</v>
      </c>
      <c r="D7238" s="2" t="s">
        <v>80</v>
      </c>
      <c r="E7238" s="2" t="s">
        <v>469</v>
      </c>
      <c r="F7238" s="23" t="str">
        <f t="shared" si="341"/>
        <v>volta</v>
      </c>
      <c r="G7238" s="4">
        <v>19</v>
      </c>
      <c r="H7238" s="2" t="s">
        <v>897</v>
      </c>
      <c r="I7238" s="2" t="s">
        <v>823</v>
      </c>
      <c r="J7238" s="23" t="str">
        <f t="shared" si="339"/>
        <v>CT EXPRESSO7086volta19</v>
      </c>
      <c r="K7238" s="32" t="str">
        <f t="shared" si="340"/>
        <v>TERMINAL W3 NORTE/EIXO W3 NORTE/EIXO MONUMENTAL/PALÁCIO DO BURITI/S I G/EPIG/EPIG/PARKSHOPPING/EPIA/EPIA/BR-040/BR-040/BR-040/BR-040/AVENIDA ALFREDO NASSER/RUA JESUS MEIRELES/AVENIDA CENTRAL/AVENIDA ÉZIO CARNEIRO/TERMINAL LUZIÂNIA</v>
      </c>
    </row>
    <row r="7239" spans="1:11" x14ac:dyDescent="0.2">
      <c r="A7239" s="2" t="s">
        <v>823</v>
      </c>
      <c r="B7239" s="2" t="s">
        <v>644</v>
      </c>
      <c r="C7239" s="4">
        <v>7086</v>
      </c>
      <c r="D7239" s="2" t="s">
        <v>94</v>
      </c>
      <c r="E7239" s="2" t="s">
        <v>452</v>
      </c>
      <c r="F7239" s="23" t="str">
        <f t="shared" si="341"/>
        <v>ida</v>
      </c>
      <c r="G7239" s="4">
        <v>1</v>
      </c>
      <c r="H7239" s="2" t="s">
        <v>897</v>
      </c>
      <c r="I7239" s="2" t="s">
        <v>823</v>
      </c>
      <c r="J7239" s="23" t="str">
        <f t="shared" si="339"/>
        <v>UTB7086ida1</v>
      </c>
      <c r="K7239" s="32" t="str">
        <f t="shared" si="340"/>
        <v>TERMINAL LUZIÂNIA</v>
      </c>
    </row>
    <row r="7240" spans="1:11" x14ac:dyDescent="0.2">
      <c r="A7240" s="2" t="s">
        <v>823</v>
      </c>
      <c r="B7240" s="2" t="s">
        <v>644</v>
      </c>
      <c r="C7240" s="4">
        <v>7086</v>
      </c>
      <c r="D7240" s="2" t="s">
        <v>94</v>
      </c>
      <c r="E7240" s="2" t="s">
        <v>452</v>
      </c>
      <c r="F7240" s="23" t="str">
        <f t="shared" si="341"/>
        <v>ida</v>
      </c>
      <c r="G7240" s="4">
        <v>2</v>
      </c>
      <c r="H7240" s="2" t="s">
        <v>898</v>
      </c>
      <c r="I7240" s="2" t="s">
        <v>823</v>
      </c>
      <c r="J7240" s="23" t="str">
        <f t="shared" si="339"/>
        <v>UTB7086ida2</v>
      </c>
      <c r="K7240" s="32" t="str">
        <f t="shared" si="340"/>
        <v>TERMINAL LUZIÂNIA/AVENIDA ÉZIO CARNEIRO</v>
      </c>
    </row>
    <row r="7241" spans="1:11" x14ac:dyDescent="0.2">
      <c r="A7241" s="2" t="s">
        <v>823</v>
      </c>
      <c r="B7241" s="2" t="s">
        <v>644</v>
      </c>
      <c r="C7241" s="4">
        <v>7086</v>
      </c>
      <c r="D7241" s="2" t="s">
        <v>94</v>
      </c>
      <c r="E7241" s="2" t="s">
        <v>452</v>
      </c>
      <c r="F7241" s="23" t="str">
        <f t="shared" si="341"/>
        <v>ida</v>
      </c>
      <c r="G7241" s="4">
        <v>3</v>
      </c>
      <c r="H7241" s="2" t="s">
        <v>617</v>
      </c>
      <c r="I7241" s="2" t="s">
        <v>823</v>
      </c>
      <c r="J7241" s="23" t="str">
        <f t="shared" si="339"/>
        <v>UTB7086ida3</v>
      </c>
      <c r="K7241" s="32" t="str">
        <f t="shared" si="340"/>
        <v>TERMINAL LUZIÂNIA/AVENIDA ÉZIO CARNEIRO/AVENIDA CENTRAL</v>
      </c>
    </row>
    <row r="7242" spans="1:11" x14ac:dyDescent="0.2">
      <c r="A7242" s="2" t="s">
        <v>823</v>
      </c>
      <c r="B7242" s="2" t="s">
        <v>644</v>
      </c>
      <c r="C7242" s="4">
        <v>7086</v>
      </c>
      <c r="D7242" s="2" t="s">
        <v>94</v>
      </c>
      <c r="E7242" s="2" t="s">
        <v>452</v>
      </c>
      <c r="F7242" s="23" t="str">
        <f t="shared" si="341"/>
        <v>ida</v>
      </c>
      <c r="G7242" s="4">
        <v>4</v>
      </c>
      <c r="H7242" s="2" t="s">
        <v>899</v>
      </c>
      <c r="I7242" s="2" t="s">
        <v>823</v>
      </c>
      <c r="J7242" s="23" t="str">
        <f t="shared" si="339"/>
        <v>UTB7086ida4</v>
      </c>
      <c r="K7242" s="32" t="str">
        <f t="shared" si="340"/>
        <v>TERMINAL LUZIÂNIA/AVENIDA ÉZIO CARNEIRO/AVENIDA CENTRAL/RUA JESUS MEIRELES</v>
      </c>
    </row>
    <row r="7243" spans="1:11" x14ac:dyDescent="0.2">
      <c r="A7243" s="2" t="s">
        <v>823</v>
      </c>
      <c r="B7243" s="2" t="s">
        <v>644</v>
      </c>
      <c r="C7243" s="4">
        <v>7086</v>
      </c>
      <c r="D7243" s="2" t="s">
        <v>94</v>
      </c>
      <c r="E7243" s="2" t="s">
        <v>452</v>
      </c>
      <c r="F7243" s="23" t="str">
        <f t="shared" si="341"/>
        <v>ida</v>
      </c>
      <c r="G7243" s="4">
        <v>5</v>
      </c>
      <c r="H7243" s="2" t="s">
        <v>900</v>
      </c>
      <c r="I7243" s="2" t="s">
        <v>823</v>
      </c>
      <c r="J7243" s="23" t="str">
        <f t="shared" si="339"/>
        <v>UTB7086ida5</v>
      </c>
      <c r="K7243" s="32" t="str">
        <f t="shared" si="340"/>
        <v>TERMINAL LUZIÂNIA/AVENIDA ÉZIO CARNEIRO/AVENIDA CENTRAL/RUA JESUS MEIRELES/AVENIDA ALFREDO NASSER</v>
      </c>
    </row>
    <row r="7244" spans="1:11" x14ac:dyDescent="0.2">
      <c r="A7244" s="2" t="s">
        <v>823</v>
      </c>
      <c r="B7244" s="2" t="s">
        <v>644</v>
      </c>
      <c r="C7244" s="4">
        <v>7086</v>
      </c>
      <c r="D7244" s="2" t="s">
        <v>94</v>
      </c>
      <c r="E7244" s="2" t="s">
        <v>452</v>
      </c>
      <c r="F7244" s="23" t="str">
        <f t="shared" si="341"/>
        <v>ida</v>
      </c>
      <c r="G7244" s="4">
        <v>6</v>
      </c>
      <c r="H7244" s="2" t="s">
        <v>809</v>
      </c>
      <c r="I7244" s="2" t="s">
        <v>901</v>
      </c>
      <c r="J7244" s="23" t="str">
        <f t="shared" si="339"/>
        <v>UTB7086ida6</v>
      </c>
      <c r="K7244" s="32" t="str">
        <f t="shared" si="340"/>
        <v>TERMINAL LUZIÂNIA/AVENIDA ÉZIO CARNEIRO/AVENIDA CENTRAL/RUA JESUS MEIRELES/AVENIDA ALFREDO NASSER/BR-040</v>
      </c>
    </row>
    <row r="7245" spans="1:11" x14ac:dyDescent="0.2">
      <c r="A7245" s="2" t="s">
        <v>823</v>
      </c>
      <c r="B7245" s="2" t="s">
        <v>644</v>
      </c>
      <c r="C7245" s="4">
        <v>7086</v>
      </c>
      <c r="D7245" s="2" t="s">
        <v>94</v>
      </c>
      <c r="E7245" s="2" t="s">
        <v>452</v>
      </c>
      <c r="F7245" s="23" t="str">
        <f t="shared" si="341"/>
        <v>ida</v>
      </c>
      <c r="G7245" s="4">
        <v>7</v>
      </c>
      <c r="H7245" s="2" t="s">
        <v>809</v>
      </c>
      <c r="I7245" s="2" t="s">
        <v>884</v>
      </c>
      <c r="J7245" s="23" t="str">
        <f t="shared" si="339"/>
        <v>UTB7086ida7</v>
      </c>
      <c r="K7245" s="32" t="str">
        <f t="shared" si="340"/>
        <v>TERMINAL LUZIÂNIA/AVENIDA ÉZIO CARNEIRO/AVENIDA CENTRAL/RUA JESUS MEIRELES/AVENIDA ALFREDO NASSER/BR-040/BR-040</v>
      </c>
    </row>
    <row r="7246" spans="1:11" x14ac:dyDescent="0.2">
      <c r="A7246" s="2" t="s">
        <v>823</v>
      </c>
      <c r="B7246" s="2" t="s">
        <v>644</v>
      </c>
      <c r="C7246" s="4">
        <v>7086</v>
      </c>
      <c r="D7246" s="2" t="s">
        <v>94</v>
      </c>
      <c r="E7246" s="2" t="s">
        <v>452</v>
      </c>
      <c r="F7246" s="23" t="str">
        <f t="shared" si="341"/>
        <v>ida</v>
      </c>
      <c r="G7246" s="4">
        <v>8</v>
      </c>
      <c r="H7246" s="2" t="s">
        <v>809</v>
      </c>
      <c r="I7246" s="2" t="s">
        <v>842</v>
      </c>
      <c r="J7246" s="23" t="str">
        <f t="shared" si="339"/>
        <v>UTB7086ida8</v>
      </c>
      <c r="K7246" s="32" t="str">
        <f t="shared" si="340"/>
        <v>TERMINAL LUZIÂNIA/AVENIDA ÉZIO CARNEIRO/AVENIDA CENTRAL/RUA JESUS MEIRELES/AVENIDA ALFREDO NASSER/BR-040/BR-040/BR-040</v>
      </c>
    </row>
    <row r="7247" spans="1:11" x14ac:dyDescent="0.2">
      <c r="A7247" s="2" t="s">
        <v>823</v>
      </c>
      <c r="B7247" s="2" t="s">
        <v>644</v>
      </c>
      <c r="C7247" s="4">
        <v>7086</v>
      </c>
      <c r="D7247" s="2" t="s">
        <v>94</v>
      </c>
      <c r="E7247" s="2" t="s">
        <v>452</v>
      </c>
      <c r="F7247" s="23" t="str">
        <f t="shared" si="341"/>
        <v>ida</v>
      </c>
      <c r="G7247" s="4">
        <v>9</v>
      </c>
      <c r="H7247" s="2" t="s">
        <v>809</v>
      </c>
      <c r="I7247" s="2" t="s">
        <v>810</v>
      </c>
      <c r="J7247" s="23" t="str">
        <f t="shared" si="339"/>
        <v>UTB7086ida9</v>
      </c>
      <c r="K7247" s="32" t="str">
        <f t="shared" si="340"/>
        <v>TERMINAL LUZIÂNIA/AVENIDA ÉZIO CARNEIRO/AVENIDA CENTRAL/RUA JESUS MEIRELES/AVENIDA ALFREDO NASSER/BR-040/BR-040/BR-040/BR-040</v>
      </c>
    </row>
    <row r="7248" spans="1:11" x14ac:dyDescent="0.2">
      <c r="A7248" s="2" t="s">
        <v>823</v>
      </c>
      <c r="B7248" s="2" t="s">
        <v>644</v>
      </c>
      <c r="C7248" s="4">
        <v>7086</v>
      </c>
      <c r="D7248" s="2" t="s">
        <v>94</v>
      </c>
      <c r="E7248" s="2" t="s">
        <v>452</v>
      </c>
      <c r="F7248" s="23" t="str">
        <f t="shared" si="341"/>
        <v>ida</v>
      </c>
      <c r="G7248" s="4">
        <v>10</v>
      </c>
      <c r="H7248" s="2" t="s">
        <v>463</v>
      </c>
      <c r="I7248" s="2" t="s">
        <v>811</v>
      </c>
      <c r="J7248" s="23" t="str">
        <f t="shared" si="339"/>
        <v>UTB7086ida10</v>
      </c>
      <c r="K7248" s="32" t="str">
        <f t="shared" si="340"/>
        <v>TERMINAL LUZIÂNIA/AVENIDA ÉZIO CARNEIRO/AVENIDA CENTRAL/RUA JESUS MEIRELES/AVENIDA ALFREDO NASSER/BR-040/BR-040/BR-040/BR-040/EPIA</v>
      </c>
    </row>
    <row r="7249" spans="1:11" x14ac:dyDescent="0.2">
      <c r="A7249" s="2" t="s">
        <v>823</v>
      </c>
      <c r="B7249" s="2" t="s">
        <v>644</v>
      </c>
      <c r="C7249" s="4">
        <v>7086</v>
      </c>
      <c r="D7249" s="2" t="s">
        <v>94</v>
      </c>
      <c r="E7249" s="2" t="s">
        <v>452</v>
      </c>
      <c r="F7249" s="23" t="str">
        <f t="shared" si="341"/>
        <v>ida</v>
      </c>
      <c r="G7249" s="4">
        <v>11</v>
      </c>
      <c r="H7249" s="2" t="s">
        <v>463</v>
      </c>
      <c r="I7249" s="2" t="s">
        <v>707</v>
      </c>
      <c r="J7249" s="23" t="str">
        <f t="shared" si="339"/>
        <v>UTB7086ida11</v>
      </c>
      <c r="K7249" s="32" t="str">
        <f t="shared" si="340"/>
        <v>TERMINAL LUZIÂNIA/AVENIDA ÉZIO CARNEIRO/AVENIDA CENTRAL/RUA JESUS MEIRELES/AVENIDA ALFREDO NASSER/BR-040/BR-040/BR-040/BR-040/EPIA/EPIA</v>
      </c>
    </row>
    <row r="7250" spans="1:11" x14ac:dyDescent="0.2">
      <c r="A7250" s="2" t="s">
        <v>823</v>
      </c>
      <c r="B7250" s="2" t="s">
        <v>644</v>
      </c>
      <c r="C7250" s="4">
        <v>7086</v>
      </c>
      <c r="D7250" s="2" t="s">
        <v>94</v>
      </c>
      <c r="E7250" s="2" t="s">
        <v>452</v>
      </c>
      <c r="F7250" s="23" t="str">
        <f t="shared" si="341"/>
        <v>ida</v>
      </c>
      <c r="G7250" s="4">
        <v>12</v>
      </c>
      <c r="H7250" s="2" t="s">
        <v>505</v>
      </c>
      <c r="I7250" s="2" t="s">
        <v>504</v>
      </c>
      <c r="J7250" s="23" t="str">
        <f t="shared" si="339"/>
        <v>UTB7086ida12</v>
      </c>
      <c r="K7250" s="32" t="str">
        <f t="shared" si="340"/>
        <v>TERMINAL LUZIÂNIA/AVENIDA ÉZIO CARNEIRO/AVENIDA CENTRAL/RUA JESUS MEIRELES/AVENIDA ALFREDO NASSER/BR-040/BR-040/BR-040/BR-040/EPIA/EPIA/PARKSHOPPING</v>
      </c>
    </row>
    <row r="7251" spans="1:11" x14ac:dyDescent="0.2">
      <c r="A7251" s="2" t="s">
        <v>823</v>
      </c>
      <c r="B7251" s="2" t="s">
        <v>644</v>
      </c>
      <c r="C7251" s="4">
        <v>7086</v>
      </c>
      <c r="D7251" s="2" t="s">
        <v>94</v>
      </c>
      <c r="E7251" s="2" t="s">
        <v>452</v>
      </c>
      <c r="F7251" s="23" t="str">
        <f t="shared" si="341"/>
        <v>ida</v>
      </c>
      <c r="G7251" s="4">
        <v>13</v>
      </c>
      <c r="H7251" s="2" t="s">
        <v>517</v>
      </c>
      <c r="I7251" s="2" t="s">
        <v>541</v>
      </c>
      <c r="J7251" s="23" t="str">
        <f t="shared" si="339"/>
        <v>UTB7086ida13</v>
      </c>
      <c r="K7251" s="32" t="str">
        <f t="shared" si="340"/>
        <v>TERMINAL LUZIÂNIA/AVENIDA ÉZIO CARNEIRO/AVENIDA CENTRAL/RUA JESUS MEIRELES/AVENIDA ALFREDO NASSER/BR-040/BR-040/BR-040/BR-040/EPIA/EPIA/PARKSHOPPING/EPIG</v>
      </c>
    </row>
    <row r="7252" spans="1:11" x14ac:dyDescent="0.2">
      <c r="A7252" s="2" t="s">
        <v>823</v>
      </c>
      <c r="B7252" s="2" t="s">
        <v>644</v>
      </c>
      <c r="C7252" s="4">
        <v>7086</v>
      </c>
      <c r="D7252" s="2" t="s">
        <v>94</v>
      </c>
      <c r="E7252" s="2" t="s">
        <v>452</v>
      </c>
      <c r="F7252" s="23" t="str">
        <f t="shared" si="341"/>
        <v>ida</v>
      </c>
      <c r="G7252" s="4">
        <v>14</v>
      </c>
      <c r="H7252" s="2" t="s">
        <v>517</v>
      </c>
      <c r="I7252" s="2" t="s">
        <v>540</v>
      </c>
      <c r="J7252" s="23" t="str">
        <f t="shared" si="339"/>
        <v>UTB7086ida14</v>
      </c>
      <c r="K7252" s="32" t="str">
        <f t="shared" si="340"/>
        <v>TERMINAL LUZIÂNIA/AVENIDA ÉZIO CARNEIRO/AVENIDA CENTRAL/RUA JESUS MEIRELES/AVENIDA ALFREDO NASSER/BR-040/BR-040/BR-040/BR-040/EPIA/EPIA/PARKSHOPPING/EPIG/EPIG</v>
      </c>
    </row>
    <row r="7253" spans="1:11" x14ac:dyDescent="0.2">
      <c r="A7253" s="2" t="s">
        <v>823</v>
      </c>
      <c r="B7253" s="2" t="s">
        <v>644</v>
      </c>
      <c r="C7253" s="4">
        <v>7086</v>
      </c>
      <c r="D7253" s="2" t="s">
        <v>94</v>
      </c>
      <c r="E7253" s="2" t="s">
        <v>452</v>
      </c>
      <c r="F7253" s="23" t="str">
        <f t="shared" si="341"/>
        <v>ida</v>
      </c>
      <c r="G7253" s="4">
        <v>15</v>
      </c>
      <c r="H7253" s="2" t="s">
        <v>537</v>
      </c>
      <c r="I7253" s="2" t="s">
        <v>481</v>
      </c>
      <c r="J7253" s="23" t="str">
        <f t="shared" si="339"/>
        <v>UTB7086ida15</v>
      </c>
      <c r="K7253" s="32" t="str">
        <f t="shared" si="340"/>
        <v>TERMINAL LUZIÂNIA/AVENIDA ÉZIO CARNEIRO/AVENIDA CENTRAL/RUA JESUS MEIRELES/AVENIDA ALFREDO NASSER/BR-040/BR-040/BR-040/BR-040/EPIA/EPIA/PARKSHOPPING/EPIG/EPIG/S I G</v>
      </c>
    </row>
    <row r="7254" spans="1:11" x14ac:dyDescent="0.2">
      <c r="A7254" s="2" t="s">
        <v>823</v>
      </c>
      <c r="B7254" s="2" t="s">
        <v>644</v>
      </c>
      <c r="C7254" s="4">
        <v>7086</v>
      </c>
      <c r="D7254" s="2" t="s">
        <v>94</v>
      </c>
      <c r="E7254" s="2" t="s">
        <v>452</v>
      </c>
      <c r="F7254" s="23" t="str">
        <f t="shared" si="341"/>
        <v>ida</v>
      </c>
      <c r="G7254" s="4">
        <v>16</v>
      </c>
      <c r="H7254" s="2" t="s">
        <v>773</v>
      </c>
      <c r="I7254" s="2" t="s">
        <v>481</v>
      </c>
      <c r="J7254" s="23" t="str">
        <f t="shared" si="339"/>
        <v>UTB7086ida16</v>
      </c>
      <c r="K7254" s="32" t="str">
        <f t="shared" si="340"/>
        <v>TERMINAL LUZIÂNIA/AVENIDA ÉZIO CARNEIRO/AVENIDA CENTRAL/RUA JESUS MEIRELES/AVENIDA ALFREDO NASSER/BR-040/BR-040/BR-040/BR-040/EPIA/EPIA/PARKSHOPPING/EPIG/EPIG/S I G/PALÁCIO DO BURITI</v>
      </c>
    </row>
    <row r="7255" spans="1:11" x14ac:dyDescent="0.2">
      <c r="A7255" s="2" t="s">
        <v>823</v>
      </c>
      <c r="B7255" s="2" t="s">
        <v>644</v>
      </c>
      <c r="C7255" s="4">
        <v>7086</v>
      </c>
      <c r="D7255" s="2" t="s">
        <v>94</v>
      </c>
      <c r="E7255" s="2" t="s">
        <v>452</v>
      </c>
      <c r="F7255" s="23" t="str">
        <f t="shared" si="341"/>
        <v>ida</v>
      </c>
      <c r="G7255" s="4">
        <v>17</v>
      </c>
      <c r="H7255" s="2" t="s">
        <v>538</v>
      </c>
      <c r="I7255" s="2" t="s">
        <v>481</v>
      </c>
      <c r="J7255" s="23" t="str">
        <f t="shared" si="339"/>
        <v>UTB7086ida17</v>
      </c>
      <c r="K7255" s="32" t="str">
        <f t="shared" si="340"/>
        <v>TERMINAL LUZIÂNIA/AVENIDA ÉZIO CARNEIRO/AVENIDA CENTRAL/RUA JESUS MEIRELES/AVENIDA ALFREDO NASSER/BR-040/BR-040/BR-040/BR-040/EPIA/EPIA/PARKSHOPPING/EPIG/EPIG/S I G/PALÁCIO DO BURITI/EIXO MONUMENTAL</v>
      </c>
    </row>
    <row r="7256" spans="1:11" x14ac:dyDescent="0.2">
      <c r="A7256" s="2" t="s">
        <v>823</v>
      </c>
      <c r="B7256" s="2" t="s">
        <v>644</v>
      </c>
      <c r="C7256" s="4">
        <v>7086</v>
      </c>
      <c r="D7256" s="2" t="s">
        <v>94</v>
      </c>
      <c r="E7256" s="2" t="s">
        <v>452</v>
      </c>
      <c r="F7256" s="23" t="str">
        <f t="shared" si="341"/>
        <v>ida</v>
      </c>
      <c r="G7256" s="4">
        <v>18</v>
      </c>
      <c r="H7256" s="2" t="s">
        <v>570</v>
      </c>
      <c r="I7256" s="2" t="s">
        <v>481</v>
      </c>
      <c r="J7256" s="23" t="str">
        <f t="shared" si="339"/>
        <v>UTB7086ida18</v>
      </c>
      <c r="K7256" s="32" t="str">
        <f t="shared" si="340"/>
        <v>TERMINAL LUZIÂNIA/AVENIDA ÉZIO CARNEIRO/AVENIDA CENTRAL/RUA JESUS MEIRELES/AVENIDA ALFREDO NASSER/BR-040/BR-040/BR-040/BR-040/EPIA/EPIA/PARKSHOPPING/EPIG/EPIG/S I G/PALÁCIO DO BURITI/EIXO MONUMENTAL/EIXO W3 NORTE</v>
      </c>
    </row>
    <row r="7257" spans="1:11" x14ac:dyDescent="0.2">
      <c r="A7257" s="2" t="s">
        <v>823</v>
      </c>
      <c r="B7257" s="2" t="s">
        <v>644</v>
      </c>
      <c r="C7257" s="4">
        <v>7086</v>
      </c>
      <c r="D7257" s="2" t="s">
        <v>94</v>
      </c>
      <c r="E7257" s="2" t="s">
        <v>452</v>
      </c>
      <c r="F7257" s="23" t="str">
        <f t="shared" si="341"/>
        <v>ida</v>
      </c>
      <c r="G7257" s="4">
        <v>19</v>
      </c>
      <c r="H7257" s="2" t="s">
        <v>834</v>
      </c>
      <c r="I7257" s="2" t="s">
        <v>481</v>
      </c>
      <c r="J7257" s="23" t="str">
        <f t="shared" si="339"/>
        <v>UTB7086ida19</v>
      </c>
      <c r="K7257" s="32" t="str">
        <f t="shared" si="340"/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7258" spans="1:11" x14ac:dyDescent="0.2">
      <c r="A7258" s="2" t="s">
        <v>823</v>
      </c>
      <c r="B7258" s="2" t="s">
        <v>644</v>
      </c>
      <c r="C7258" s="4">
        <v>7086</v>
      </c>
      <c r="D7258" s="2" t="s">
        <v>94</v>
      </c>
      <c r="E7258" s="2" t="s">
        <v>469</v>
      </c>
      <c r="F7258" s="23" t="str">
        <f t="shared" si="341"/>
        <v>volta</v>
      </c>
      <c r="G7258" s="4">
        <v>1</v>
      </c>
      <c r="H7258" s="2" t="s">
        <v>834</v>
      </c>
      <c r="I7258" s="2" t="s">
        <v>481</v>
      </c>
      <c r="J7258" s="23" t="str">
        <f t="shared" si="339"/>
        <v>UTB7086volta1</v>
      </c>
      <c r="K7258" s="32" t="str">
        <f t="shared" si="340"/>
        <v>TERMINAL W3 NORTE</v>
      </c>
    </row>
    <row r="7259" spans="1:11" x14ac:dyDescent="0.2">
      <c r="A7259" s="2" t="s">
        <v>823</v>
      </c>
      <c r="B7259" s="2" t="s">
        <v>644</v>
      </c>
      <c r="C7259" s="4">
        <v>7086</v>
      </c>
      <c r="D7259" s="2" t="s">
        <v>94</v>
      </c>
      <c r="E7259" s="2" t="s">
        <v>469</v>
      </c>
      <c r="F7259" s="23" t="str">
        <f t="shared" si="341"/>
        <v>volta</v>
      </c>
      <c r="G7259" s="4">
        <v>2</v>
      </c>
      <c r="H7259" s="2" t="s">
        <v>570</v>
      </c>
      <c r="I7259" s="2" t="s">
        <v>481</v>
      </c>
      <c r="J7259" s="23" t="str">
        <f t="shared" si="339"/>
        <v>UTB7086volta2</v>
      </c>
      <c r="K7259" s="32" t="str">
        <f t="shared" si="340"/>
        <v>TERMINAL W3 NORTE/EIXO W3 NORTE</v>
      </c>
    </row>
    <row r="7260" spans="1:11" x14ac:dyDescent="0.2">
      <c r="A7260" s="2" t="s">
        <v>823</v>
      </c>
      <c r="B7260" s="2" t="s">
        <v>644</v>
      </c>
      <c r="C7260" s="4">
        <v>7086</v>
      </c>
      <c r="D7260" s="2" t="s">
        <v>94</v>
      </c>
      <c r="E7260" s="2" t="s">
        <v>469</v>
      </c>
      <c r="F7260" s="23" t="str">
        <f t="shared" si="341"/>
        <v>volta</v>
      </c>
      <c r="G7260" s="4">
        <v>3</v>
      </c>
      <c r="H7260" s="2" t="s">
        <v>538</v>
      </c>
      <c r="I7260" s="2" t="s">
        <v>481</v>
      </c>
      <c r="J7260" s="23" t="str">
        <f t="shared" si="339"/>
        <v>UTB7086volta3</v>
      </c>
      <c r="K7260" s="32" t="str">
        <f t="shared" si="340"/>
        <v>TERMINAL W3 NORTE/EIXO W3 NORTE/EIXO MONUMENTAL</v>
      </c>
    </row>
    <row r="7261" spans="1:11" x14ac:dyDescent="0.2">
      <c r="A7261" s="2" t="s">
        <v>823</v>
      </c>
      <c r="B7261" s="2" t="s">
        <v>644</v>
      </c>
      <c r="C7261" s="4">
        <v>7086</v>
      </c>
      <c r="D7261" s="2" t="s">
        <v>94</v>
      </c>
      <c r="E7261" s="2" t="s">
        <v>469</v>
      </c>
      <c r="F7261" s="23" t="str">
        <f t="shared" si="341"/>
        <v>volta</v>
      </c>
      <c r="G7261" s="4">
        <v>4</v>
      </c>
      <c r="H7261" s="2" t="s">
        <v>773</v>
      </c>
      <c r="I7261" s="2" t="s">
        <v>481</v>
      </c>
      <c r="J7261" s="23" t="str">
        <f t="shared" si="339"/>
        <v>UTB7086volta4</v>
      </c>
      <c r="K7261" s="32" t="str">
        <f t="shared" si="340"/>
        <v>TERMINAL W3 NORTE/EIXO W3 NORTE/EIXO MONUMENTAL/PALÁCIO DO BURITI</v>
      </c>
    </row>
    <row r="7262" spans="1:11" x14ac:dyDescent="0.2">
      <c r="A7262" s="2" t="s">
        <v>823</v>
      </c>
      <c r="B7262" s="2" t="s">
        <v>644</v>
      </c>
      <c r="C7262" s="4">
        <v>7086</v>
      </c>
      <c r="D7262" s="2" t="s">
        <v>94</v>
      </c>
      <c r="E7262" s="2" t="s">
        <v>469</v>
      </c>
      <c r="F7262" s="23" t="str">
        <f t="shared" si="341"/>
        <v>volta</v>
      </c>
      <c r="G7262" s="4">
        <v>5</v>
      </c>
      <c r="H7262" s="2" t="s">
        <v>537</v>
      </c>
      <c r="I7262" s="2" t="s">
        <v>481</v>
      </c>
      <c r="J7262" s="23" t="str">
        <f t="shared" si="339"/>
        <v>UTB7086volta5</v>
      </c>
      <c r="K7262" s="32" t="str">
        <f t="shared" si="340"/>
        <v>TERMINAL W3 NORTE/EIXO W3 NORTE/EIXO MONUMENTAL/PALÁCIO DO BURITI/S I G</v>
      </c>
    </row>
    <row r="7263" spans="1:11" x14ac:dyDescent="0.2">
      <c r="A7263" s="2" t="s">
        <v>823</v>
      </c>
      <c r="B7263" s="2" t="s">
        <v>644</v>
      </c>
      <c r="C7263" s="4">
        <v>7086</v>
      </c>
      <c r="D7263" s="2" t="s">
        <v>94</v>
      </c>
      <c r="E7263" s="2" t="s">
        <v>469</v>
      </c>
      <c r="F7263" s="23" t="str">
        <f t="shared" si="341"/>
        <v>volta</v>
      </c>
      <c r="G7263" s="4">
        <v>6</v>
      </c>
      <c r="H7263" s="2" t="s">
        <v>517</v>
      </c>
      <c r="I7263" s="2" t="s">
        <v>540</v>
      </c>
      <c r="J7263" s="23" t="str">
        <f t="shared" si="339"/>
        <v>UTB7086volta6</v>
      </c>
      <c r="K7263" s="32" t="str">
        <f t="shared" si="340"/>
        <v>TERMINAL W3 NORTE/EIXO W3 NORTE/EIXO MONUMENTAL/PALÁCIO DO BURITI/S I G/EPIG</v>
      </c>
    </row>
    <row r="7264" spans="1:11" x14ac:dyDescent="0.2">
      <c r="A7264" s="2" t="s">
        <v>823</v>
      </c>
      <c r="B7264" s="2" t="s">
        <v>644</v>
      </c>
      <c r="C7264" s="4">
        <v>7086</v>
      </c>
      <c r="D7264" s="2" t="s">
        <v>94</v>
      </c>
      <c r="E7264" s="2" t="s">
        <v>469</v>
      </c>
      <c r="F7264" s="23" t="str">
        <f t="shared" si="341"/>
        <v>volta</v>
      </c>
      <c r="G7264" s="4">
        <v>7</v>
      </c>
      <c r="H7264" s="2" t="s">
        <v>517</v>
      </c>
      <c r="I7264" s="2" t="s">
        <v>541</v>
      </c>
      <c r="J7264" s="23" t="str">
        <f t="shared" si="339"/>
        <v>UTB7086volta7</v>
      </c>
      <c r="K7264" s="32" t="str">
        <f t="shared" si="340"/>
        <v>TERMINAL W3 NORTE/EIXO W3 NORTE/EIXO MONUMENTAL/PALÁCIO DO BURITI/S I G/EPIG/EPIG</v>
      </c>
    </row>
    <row r="7265" spans="1:11" x14ac:dyDescent="0.2">
      <c r="A7265" s="2" t="s">
        <v>823</v>
      </c>
      <c r="B7265" s="2" t="s">
        <v>644</v>
      </c>
      <c r="C7265" s="4">
        <v>7086</v>
      </c>
      <c r="D7265" s="2" t="s">
        <v>94</v>
      </c>
      <c r="E7265" s="2" t="s">
        <v>469</v>
      </c>
      <c r="F7265" s="23" t="str">
        <f t="shared" si="341"/>
        <v>volta</v>
      </c>
      <c r="G7265" s="4">
        <v>8</v>
      </c>
      <c r="H7265" s="2" t="s">
        <v>505</v>
      </c>
      <c r="I7265" s="2" t="s">
        <v>504</v>
      </c>
      <c r="J7265" s="23" t="str">
        <f t="shared" si="339"/>
        <v>UTB7086volta8</v>
      </c>
      <c r="K7265" s="32" t="str">
        <f t="shared" si="340"/>
        <v>TERMINAL W3 NORTE/EIXO W3 NORTE/EIXO MONUMENTAL/PALÁCIO DO BURITI/S I G/EPIG/EPIG/PARKSHOPPING</v>
      </c>
    </row>
    <row r="7266" spans="1:11" x14ac:dyDescent="0.2">
      <c r="A7266" s="2" t="s">
        <v>823</v>
      </c>
      <c r="B7266" s="2" t="s">
        <v>644</v>
      </c>
      <c r="C7266" s="4">
        <v>7086</v>
      </c>
      <c r="D7266" s="2" t="s">
        <v>94</v>
      </c>
      <c r="E7266" s="2" t="s">
        <v>469</v>
      </c>
      <c r="F7266" s="23" t="str">
        <f t="shared" si="341"/>
        <v>volta</v>
      </c>
      <c r="G7266" s="4">
        <v>9</v>
      </c>
      <c r="H7266" s="2" t="s">
        <v>463</v>
      </c>
      <c r="I7266" s="2" t="s">
        <v>707</v>
      </c>
      <c r="J7266" s="23" t="str">
        <f t="shared" si="339"/>
        <v>UTB7086volta9</v>
      </c>
      <c r="K7266" s="32" t="str">
        <f t="shared" si="340"/>
        <v>TERMINAL W3 NORTE/EIXO W3 NORTE/EIXO MONUMENTAL/PALÁCIO DO BURITI/S I G/EPIG/EPIG/PARKSHOPPING/EPIA</v>
      </c>
    </row>
    <row r="7267" spans="1:11" x14ac:dyDescent="0.2">
      <c r="A7267" s="2" t="s">
        <v>823</v>
      </c>
      <c r="B7267" s="2" t="s">
        <v>644</v>
      </c>
      <c r="C7267" s="4">
        <v>7086</v>
      </c>
      <c r="D7267" s="2" t="s">
        <v>94</v>
      </c>
      <c r="E7267" s="2" t="s">
        <v>469</v>
      </c>
      <c r="F7267" s="23" t="str">
        <f t="shared" si="341"/>
        <v>volta</v>
      </c>
      <c r="G7267" s="4">
        <v>10</v>
      </c>
      <c r="H7267" s="2" t="s">
        <v>463</v>
      </c>
      <c r="I7267" s="2" t="s">
        <v>811</v>
      </c>
      <c r="J7267" s="23" t="str">
        <f t="shared" si="339"/>
        <v>UTB7086volta10</v>
      </c>
      <c r="K7267" s="32" t="str">
        <f t="shared" si="340"/>
        <v>TERMINAL W3 NORTE/EIXO W3 NORTE/EIXO MONUMENTAL/PALÁCIO DO BURITI/S I G/EPIG/EPIG/PARKSHOPPING/EPIA/EPIA</v>
      </c>
    </row>
    <row r="7268" spans="1:11" x14ac:dyDescent="0.2">
      <c r="A7268" s="2" t="s">
        <v>823</v>
      </c>
      <c r="B7268" s="2" t="s">
        <v>644</v>
      </c>
      <c r="C7268" s="4">
        <v>7086</v>
      </c>
      <c r="D7268" s="2" t="s">
        <v>94</v>
      </c>
      <c r="E7268" s="2" t="s">
        <v>469</v>
      </c>
      <c r="F7268" s="23" t="str">
        <f t="shared" si="341"/>
        <v>volta</v>
      </c>
      <c r="G7268" s="4">
        <v>11</v>
      </c>
      <c r="H7268" s="2" t="s">
        <v>809</v>
      </c>
      <c r="I7268" s="2" t="s">
        <v>810</v>
      </c>
      <c r="J7268" s="23" t="str">
        <f t="shared" si="339"/>
        <v>UTB7086volta11</v>
      </c>
      <c r="K7268" s="32" t="str">
        <f t="shared" si="340"/>
        <v>TERMINAL W3 NORTE/EIXO W3 NORTE/EIXO MONUMENTAL/PALÁCIO DO BURITI/S I G/EPIG/EPIG/PARKSHOPPING/EPIA/EPIA/BR-040</v>
      </c>
    </row>
    <row r="7269" spans="1:11" x14ac:dyDescent="0.2">
      <c r="A7269" s="2" t="s">
        <v>823</v>
      </c>
      <c r="B7269" s="2" t="s">
        <v>644</v>
      </c>
      <c r="C7269" s="4">
        <v>7086</v>
      </c>
      <c r="D7269" s="2" t="s">
        <v>94</v>
      </c>
      <c r="E7269" s="2" t="s">
        <v>469</v>
      </c>
      <c r="F7269" s="23" t="str">
        <f t="shared" si="341"/>
        <v>volta</v>
      </c>
      <c r="G7269" s="4">
        <v>12</v>
      </c>
      <c r="H7269" s="2" t="s">
        <v>809</v>
      </c>
      <c r="I7269" s="2" t="s">
        <v>842</v>
      </c>
      <c r="J7269" s="23" t="str">
        <f t="shared" si="339"/>
        <v>UTB7086volta12</v>
      </c>
      <c r="K7269" s="32" t="str">
        <f t="shared" si="340"/>
        <v>TERMINAL W3 NORTE/EIXO W3 NORTE/EIXO MONUMENTAL/PALÁCIO DO BURITI/S I G/EPIG/EPIG/PARKSHOPPING/EPIA/EPIA/BR-040/BR-040</v>
      </c>
    </row>
    <row r="7270" spans="1:11" x14ac:dyDescent="0.2">
      <c r="A7270" s="2" t="s">
        <v>823</v>
      </c>
      <c r="B7270" s="2" t="s">
        <v>644</v>
      </c>
      <c r="C7270" s="4">
        <v>7086</v>
      </c>
      <c r="D7270" s="2" t="s">
        <v>94</v>
      </c>
      <c r="E7270" s="2" t="s">
        <v>469</v>
      </c>
      <c r="F7270" s="23" t="str">
        <f t="shared" si="341"/>
        <v>volta</v>
      </c>
      <c r="G7270" s="4">
        <v>13</v>
      </c>
      <c r="H7270" s="2" t="s">
        <v>809</v>
      </c>
      <c r="I7270" s="2" t="s">
        <v>884</v>
      </c>
      <c r="J7270" s="23" t="str">
        <f t="shared" si="339"/>
        <v>UTB7086volta13</v>
      </c>
      <c r="K7270" s="32" t="str">
        <f t="shared" si="340"/>
        <v>TERMINAL W3 NORTE/EIXO W3 NORTE/EIXO MONUMENTAL/PALÁCIO DO BURITI/S I G/EPIG/EPIG/PARKSHOPPING/EPIA/EPIA/BR-040/BR-040/BR-040</v>
      </c>
    </row>
    <row r="7271" spans="1:11" x14ac:dyDescent="0.2">
      <c r="A7271" s="2" t="s">
        <v>823</v>
      </c>
      <c r="B7271" s="2" t="s">
        <v>644</v>
      </c>
      <c r="C7271" s="4">
        <v>7086</v>
      </c>
      <c r="D7271" s="2" t="s">
        <v>94</v>
      </c>
      <c r="E7271" s="2" t="s">
        <v>469</v>
      </c>
      <c r="F7271" s="23" t="str">
        <f t="shared" si="341"/>
        <v>volta</v>
      </c>
      <c r="G7271" s="4">
        <v>14</v>
      </c>
      <c r="H7271" s="2" t="s">
        <v>809</v>
      </c>
      <c r="I7271" s="2" t="s">
        <v>901</v>
      </c>
      <c r="J7271" s="23" t="str">
        <f t="shared" si="339"/>
        <v>UTB7086volta14</v>
      </c>
      <c r="K7271" s="32" t="str">
        <f t="shared" si="340"/>
        <v>TERMINAL W3 NORTE/EIXO W3 NORTE/EIXO MONUMENTAL/PALÁCIO DO BURITI/S I G/EPIG/EPIG/PARKSHOPPING/EPIA/EPIA/BR-040/BR-040/BR-040/BR-040</v>
      </c>
    </row>
    <row r="7272" spans="1:11" x14ac:dyDescent="0.2">
      <c r="A7272" s="2" t="s">
        <v>823</v>
      </c>
      <c r="B7272" s="2" t="s">
        <v>644</v>
      </c>
      <c r="C7272" s="4">
        <v>7086</v>
      </c>
      <c r="D7272" s="2" t="s">
        <v>94</v>
      </c>
      <c r="E7272" s="2" t="s">
        <v>469</v>
      </c>
      <c r="F7272" s="23" t="str">
        <f t="shared" si="341"/>
        <v>volta</v>
      </c>
      <c r="G7272" s="4">
        <v>15</v>
      </c>
      <c r="H7272" s="2" t="s">
        <v>900</v>
      </c>
      <c r="I7272" s="2" t="s">
        <v>823</v>
      </c>
      <c r="J7272" s="23" t="str">
        <f t="shared" si="339"/>
        <v>UTB7086volta15</v>
      </c>
      <c r="K7272" s="32" t="str">
        <f t="shared" si="340"/>
        <v>TERMINAL W3 NORTE/EIXO W3 NORTE/EIXO MONUMENTAL/PALÁCIO DO BURITI/S I G/EPIG/EPIG/PARKSHOPPING/EPIA/EPIA/BR-040/BR-040/BR-040/BR-040/AVENIDA ALFREDO NASSER</v>
      </c>
    </row>
    <row r="7273" spans="1:11" x14ac:dyDescent="0.2">
      <c r="A7273" s="2" t="s">
        <v>823</v>
      </c>
      <c r="B7273" s="2" t="s">
        <v>644</v>
      </c>
      <c r="C7273" s="4">
        <v>7086</v>
      </c>
      <c r="D7273" s="2" t="s">
        <v>94</v>
      </c>
      <c r="E7273" s="2" t="s">
        <v>469</v>
      </c>
      <c r="F7273" s="23" t="str">
        <f t="shared" si="341"/>
        <v>volta</v>
      </c>
      <c r="G7273" s="4">
        <v>16</v>
      </c>
      <c r="H7273" s="2" t="s">
        <v>899</v>
      </c>
      <c r="I7273" s="2" t="s">
        <v>823</v>
      </c>
      <c r="J7273" s="23" t="str">
        <f t="shared" si="339"/>
        <v>UTB7086volta16</v>
      </c>
      <c r="K7273" s="32" t="str">
        <f t="shared" si="340"/>
        <v>TERMINAL W3 NORTE/EIXO W3 NORTE/EIXO MONUMENTAL/PALÁCIO DO BURITI/S I G/EPIG/EPIG/PARKSHOPPING/EPIA/EPIA/BR-040/BR-040/BR-040/BR-040/AVENIDA ALFREDO NASSER/RUA JESUS MEIRELES</v>
      </c>
    </row>
    <row r="7274" spans="1:11" x14ac:dyDescent="0.2">
      <c r="A7274" s="2" t="s">
        <v>823</v>
      </c>
      <c r="B7274" s="2" t="s">
        <v>644</v>
      </c>
      <c r="C7274" s="4">
        <v>7086</v>
      </c>
      <c r="D7274" s="2" t="s">
        <v>94</v>
      </c>
      <c r="E7274" s="2" t="s">
        <v>469</v>
      </c>
      <c r="F7274" s="23" t="str">
        <f t="shared" si="341"/>
        <v>volta</v>
      </c>
      <c r="G7274" s="4">
        <v>17</v>
      </c>
      <c r="H7274" s="2" t="s">
        <v>617</v>
      </c>
      <c r="I7274" s="2" t="s">
        <v>823</v>
      </c>
      <c r="J7274" s="23" t="str">
        <f t="shared" si="339"/>
        <v>UTB7086volta17</v>
      </c>
      <c r="K7274" s="32" t="str">
        <f t="shared" si="340"/>
        <v>TERMINAL W3 NORTE/EIXO W3 NORTE/EIXO MONUMENTAL/PALÁCIO DO BURITI/S I G/EPIG/EPIG/PARKSHOPPING/EPIA/EPIA/BR-040/BR-040/BR-040/BR-040/AVENIDA ALFREDO NASSER/RUA JESUS MEIRELES/AVENIDA CENTRAL</v>
      </c>
    </row>
    <row r="7275" spans="1:11" x14ac:dyDescent="0.2">
      <c r="A7275" s="2" t="s">
        <v>823</v>
      </c>
      <c r="B7275" s="2" t="s">
        <v>644</v>
      </c>
      <c r="C7275" s="4">
        <v>7086</v>
      </c>
      <c r="D7275" s="2" t="s">
        <v>94</v>
      </c>
      <c r="E7275" s="2" t="s">
        <v>469</v>
      </c>
      <c r="F7275" s="23" t="str">
        <f t="shared" si="341"/>
        <v>volta</v>
      </c>
      <c r="G7275" s="4">
        <v>18</v>
      </c>
      <c r="H7275" s="2" t="s">
        <v>898</v>
      </c>
      <c r="I7275" s="2" t="s">
        <v>823</v>
      </c>
      <c r="J7275" s="23" t="str">
        <f t="shared" si="339"/>
        <v>UTB7086volta18</v>
      </c>
      <c r="K7275" s="32" t="str">
        <f t="shared" si="340"/>
        <v>TERMINAL W3 NORTE/EIXO W3 NORTE/EIXO MONUMENTAL/PALÁCIO DO BURITI/S I G/EPIG/EPIG/PARKSHOPPING/EPIA/EPIA/BR-040/BR-040/BR-040/BR-040/AVENIDA ALFREDO NASSER/RUA JESUS MEIRELES/AVENIDA CENTRAL/AVENIDA ÉZIO CARNEIRO</v>
      </c>
    </row>
    <row r="7276" spans="1:11" x14ac:dyDescent="0.2">
      <c r="A7276" s="2" t="s">
        <v>823</v>
      </c>
      <c r="B7276" s="2" t="s">
        <v>644</v>
      </c>
      <c r="C7276" s="4">
        <v>7086</v>
      </c>
      <c r="D7276" s="2" t="s">
        <v>94</v>
      </c>
      <c r="E7276" s="2" t="s">
        <v>469</v>
      </c>
      <c r="F7276" s="23" t="str">
        <f t="shared" si="341"/>
        <v>volta</v>
      </c>
      <c r="G7276" s="4">
        <v>19</v>
      </c>
      <c r="H7276" s="2" t="s">
        <v>897</v>
      </c>
      <c r="I7276" s="2" t="s">
        <v>823</v>
      </c>
      <c r="J7276" s="23" t="str">
        <f t="shared" si="339"/>
        <v>UTB7086volta19</v>
      </c>
      <c r="K7276" s="32" t="str">
        <f t="shared" si="340"/>
        <v>TERMINAL W3 NORTE/EIXO W3 NORTE/EIXO MONUMENTAL/PALÁCIO DO BURITI/S I G/EPIG/EPIG/PARKSHOPPING/EPIA/EPIA/BR-040/BR-040/BR-040/BR-040/AVENIDA ALFREDO NASSER/RUA JESUS MEIRELES/AVENIDA CENTRAL/AVENIDA ÉZIO CARNEIRO/TERMINAL LUZIÂNIA</v>
      </c>
    </row>
    <row r="7277" spans="1:11" x14ac:dyDescent="0.2">
      <c r="A7277" s="2" t="s">
        <v>823</v>
      </c>
      <c r="B7277" s="2" t="s">
        <v>644</v>
      </c>
      <c r="C7277" s="4">
        <v>7089</v>
      </c>
      <c r="D7277" s="2" t="s">
        <v>94</v>
      </c>
      <c r="E7277" s="2" t="s">
        <v>452</v>
      </c>
      <c r="F7277" s="23" t="str">
        <f t="shared" si="341"/>
        <v>ida</v>
      </c>
      <c r="G7277" s="4">
        <v>1</v>
      </c>
      <c r="H7277" s="2" t="s">
        <v>897</v>
      </c>
      <c r="I7277" s="2" t="s">
        <v>823</v>
      </c>
      <c r="J7277" s="23" t="str">
        <f t="shared" si="339"/>
        <v>UTB7089ida1</v>
      </c>
      <c r="K7277" s="32" t="str">
        <f t="shared" si="340"/>
        <v>TERMINAL LUZIÂNIA</v>
      </c>
    </row>
    <row r="7278" spans="1:11" x14ac:dyDescent="0.2">
      <c r="A7278" s="2" t="s">
        <v>823</v>
      </c>
      <c r="B7278" s="2" t="s">
        <v>644</v>
      </c>
      <c r="C7278" s="4">
        <v>7089</v>
      </c>
      <c r="D7278" s="2" t="s">
        <v>94</v>
      </c>
      <c r="E7278" s="2" t="s">
        <v>452</v>
      </c>
      <c r="F7278" s="23" t="str">
        <f t="shared" si="341"/>
        <v>ida</v>
      </c>
      <c r="G7278" s="4">
        <v>2</v>
      </c>
      <c r="H7278" s="2" t="s">
        <v>900</v>
      </c>
      <c r="I7278" s="2" t="s">
        <v>823</v>
      </c>
      <c r="J7278" s="23" t="str">
        <f t="shared" si="339"/>
        <v>UTB7089ida2</v>
      </c>
      <c r="K7278" s="32" t="str">
        <f t="shared" si="340"/>
        <v>TERMINAL LUZIÂNIA/AVENIDA ALFREDO NASSER</v>
      </c>
    </row>
    <row r="7279" spans="1:11" x14ac:dyDescent="0.2">
      <c r="A7279" s="2" t="s">
        <v>823</v>
      </c>
      <c r="B7279" s="2" t="s">
        <v>644</v>
      </c>
      <c r="C7279" s="4">
        <v>7089</v>
      </c>
      <c r="D7279" s="2" t="s">
        <v>94</v>
      </c>
      <c r="E7279" s="2" t="s">
        <v>452</v>
      </c>
      <c r="F7279" s="23" t="str">
        <f t="shared" si="341"/>
        <v>ida</v>
      </c>
      <c r="G7279" s="4">
        <v>3</v>
      </c>
      <c r="H7279" s="2" t="s">
        <v>907</v>
      </c>
      <c r="I7279" s="2" t="s">
        <v>823</v>
      </c>
      <c r="J7279" s="23" t="str">
        <f t="shared" si="339"/>
        <v>UTB7089ida3</v>
      </c>
      <c r="K7279" s="32" t="str">
        <f t="shared" si="340"/>
        <v>TERMINAL LUZIÂNIA/AVENIDA ALFREDO NASSER/RUA ANTÔNIO VIEIRA</v>
      </c>
    </row>
    <row r="7280" spans="1:11" x14ac:dyDescent="0.2">
      <c r="A7280" s="2" t="s">
        <v>823</v>
      </c>
      <c r="B7280" s="2" t="s">
        <v>644</v>
      </c>
      <c r="C7280" s="4">
        <v>7089</v>
      </c>
      <c r="D7280" s="2" t="s">
        <v>94</v>
      </c>
      <c r="E7280" s="2" t="s">
        <v>452</v>
      </c>
      <c r="F7280" s="23" t="str">
        <f t="shared" si="341"/>
        <v>ida</v>
      </c>
      <c r="G7280" s="4">
        <v>4</v>
      </c>
      <c r="H7280" s="2" t="s">
        <v>908</v>
      </c>
      <c r="I7280" s="2" t="s">
        <v>823</v>
      </c>
      <c r="J7280" s="23" t="str">
        <f t="shared" si="339"/>
        <v>UTB7089ida4</v>
      </c>
      <c r="K7280" s="32" t="str">
        <f t="shared" si="340"/>
        <v>TERMINAL LUZIÂNIA/AVENIDA ALFREDO NASSER/RUA ANTÔNIO VIEIRA/RUA ATAULFRO ALVES</v>
      </c>
    </row>
    <row r="7281" spans="1:11" x14ac:dyDescent="0.2">
      <c r="A7281" s="2" t="s">
        <v>823</v>
      </c>
      <c r="B7281" s="2" t="s">
        <v>644</v>
      </c>
      <c r="C7281" s="4">
        <v>7089</v>
      </c>
      <c r="D7281" s="2" t="s">
        <v>94</v>
      </c>
      <c r="E7281" s="2" t="s">
        <v>452</v>
      </c>
      <c r="F7281" s="23" t="str">
        <f t="shared" si="341"/>
        <v>ida</v>
      </c>
      <c r="G7281" s="4">
        <v>5</v>
      </c>
      <c r="H7281" s="2" t="s">
        <v>909</v>
      </c>
      <c r="I7281" s="2" t="s">
        <v>823</v>
      </c>
      <c r="J7281" s="23" t="str">
        <f t="shared" si="339"/>
        <v>UTB7089ida5</v>
      </c>
      <c r="K7281" s="32" t="str">
        <f t="shared" si="340"/>
        <v>TERMINAL LUZIÂNIA/AVENIDA ALFREDO NASSER/RUA ANTÔNIO VIEIRA/RUA ATAULFRO ALVES/PARQUE ESTRELA DALVA VIII</v>
      </c>
    </row>
    <row r="7282" spans="1:11" x14ac:dyDescent="0.2">
      <c r="A7282" s="2" t="s">
        <v>823</v>
      </c>
      <c r="B7282" s="2" t="s">
        <v>644</v>
      </c>
      <c r="C7282" s="4">
        <v>7089</v>
      </c>
      <c r="D7282" s="2" t="s">
        <v>94</v>
      </c>
      <c r="E7282" s="2" t="s">
        <v>452</v>
      </c>
      <c r="F7282" s="23" t="str">
        <f t="shared" si="341"/>
        <v>ida</v>
      </c>
      <c r="G7282" s="4">
        <v>6</v>
      </c>
      <c r="H7282" s="2" t="s">
        <v>910</v>
      </c>
      <c r="I7282" s="2" t="s">
        <v>823</v>
      </c>
      <c r="J7282" s="23" t="str">
        <f t="shared" si="339"/>
        <v>UTB7089ida6</v>
      </c>
      <c r="K7282" s="32" t="str">
        <f t="shared" si="340"/>
        <v>TERMINAL LUZIÂNIA/AVENIDA ALFREDO NASSER/RUA ANTÔNIO VIEIRA/RUA ATAULFRO ALVES/PARQUE ESTRELA DALVA VIII/AVENIDA PIANCO</v>
      </c>
    </row>
    <row r="7283" spans="1:11" x14ac:dyDescent="0.2">
      <c r="A7283" s="2" t="s">
        <v>823</v>
      </c>
      <c r="B7283" s="2" t="s">
        <v>644</v>
      </c>
      <c r="C7283" s="4">
        <v>7089</v>
      </c>
      <c r="D7283" s="2" t="s">
        <v>94</v>
      </c>
      <c r="E7283" s="2" t="s">
        <v>452</v>
      </c>
      <c r="F7283" s="23" t="str">
        <f t="shared" si="341"/>
        <v>ida</v>
      </c>
      <c r="G7283" s="4">
        <v>7</v>
      </c>
      <c r="H7283" s="2" t="s">
        <v>911</v>
      </c>
      <c r="I7283" s="2" t="s">
        <v>823</v>
      </c>
      <c r="J7283" s="23" t="str">
        <f t="shared" si="339"/>
        <v>UTB7089ida7</v>
      </c>
      <c r="K7283" s="32" t="str">
        <f t="shared" si="340"/>
        <v>TERMINAL LUZIÂNIA/AVENIDA ALFREDO NASSER/RUA ANTÔNIO VIEIRA/RUA ATAULFRO ALVES/PARQUE ESTRELA DALVA VIII/AVENIDA PIANCO/RUA 115</v>
      </c>
    </row>
    <row r="7284" spans="1:11" x14ac:dyDescent="0.2">
      <c r="A7284" s="2" t="s">
        <v>823</v>
      </c>
      <c r="B7284" s="2" t="s">
        <v>644</v>
      </c>
      <c r="C7284" s="4">
        <v>7089</v>
      </c>
      <c r="D7284" s="2" t="s">
        <v>94</v>
      </c>
      <c r="E7284" s="2" t="s">
        <v>452</v>
      </c>
      <c r="F7284" s="23" t="str">
        <f t="shared" si="341"/>
        <v>ida</v>
      </c>
      <c r="G7284" s="4">
        <v>8</v>
      </c>
      <c r="H7284" s="2" t="s">
        <v>912</v>
      </c>
      <c r="I7284" s="2" t="s">
        <v>823</v>
      </c>
      <c r="J7284" s="23" t="str">
        <f t="shared" si="339"/>
        <v>UTB7089ida8</v>
      </c>
      <c r="K7284" s="32" t="str">
        <f t="shared" si="340"/>
        <v>TERMINAL LUZIÂNIA/AVENIDA ALFREDO NASSER/RUA ANTÔNIO VIEIRA/RUA ATAULFRO ALVES/PARQUE ESTRELA DALVA VIII/AVENIDA PIANCO/RUA 115/RUA 19</v>
      </c>
    </row>
    <row r="7285" spans="1:11" x14ac:dyDescent="0.2">
      <c r="A7285" s="2" t="s">
        <v>823</v>
      </c>
      <c r="B7285" s="2" t="s">
        <v>644</v>
      </c>
      <c r="C7285" s="4">
        <v>7089</v>
      </c>
      <c r="D7285" s="2" t="s">
        <v>94</v>
      </c>
      <c r="E7285" s="2" t="s">
        <v>452</v>
      </c>
      <c r="F7285" s="23" t="str">
        <f t="shared" si="341"/>
        <v>ida</v>
      </c>
      <c r="G7285" s="4">
        <v>9</v>
      </c>
      <c r="H7285" s="2" t="s">
        <v>619</v>
      </c>
      <c r="I7285" s="2" t="s">
        <v>823</v>
      </c>
      <c r="J7285" s="23" t="str">
        <f t="shared" si="339"/>
        <v>UTB7089ida9</v>
      </c>
      <c r="K7285" s="32" t="str">
        <f t="shared" si="340"/>
        <v>TERMINAL LUZIÂNIA/AVENIDA ALFREDO NASSER/RUA ANTÔNIO VIEIRA/RUA ATAULFRO ALVES/PARQUE ESTRELA DALVA VIII/AVENIDA PIANCO/RUA 115/RUA 19/AVENIDA CONTORNO</v>
      </c>
    </row>
    <row r="7286" spans="1:11" x14ac:dyDescent="0.2">
      <c r="A7286" s="2" t="s">
        <v>823</v>
      </c>
      <c r="B7286" s="2" t="s">
        <v>644</v>
      </c>
      <c r="C7286" s="4">
        <v>7089</v>
      </c>
      <c r="D7286" s="2" t="s">
        <v>94</v>
      </c>
      <c r="E7286" s="2" t="s">
        <v>452</v>
      </c>
      <c r="F7286" s="23" t="str">
        <f t="shared" si="341"/>
        <v>ida</v>
      </c>
      <c r="G7286" s="4">
        <v>10</v>
      </c>
      <c r="H7286" s="2" t="s">
        <v>913</v>
      </c>
      <c r="I7286" s="2" t="s">
        <v>823</v>
      </c>
      <c r="J7286" s="23" t="str">
        <f t="shared" si="339"/>
        <v>UTB7089ida10</v>
      </c>
      <c r="K7286" s="32" t="str">
        <f t="shared" si="340"/>
        <v>TERMINAL LUZIÂNIA/AVENIDA ALFREDO NASSER/RUA ANTÔNIO VIEIRA/RUA ATAULFRO ALVES/PARQUE ESTRELA DALVA VIII/AVENIDA PIANCO/RUA 115/RUA 19/AVENIDA CONTORNO/AVENIDA KISLEY DIAS MACIEL</v>
      </c>
    </row>
    <row r="7287" spans="1:11" x14ac:dyDescent="0.2">
      <c r="A7287" s="2" t="s">
        <v>823</v>
      </c>
      <c r="B7287" s="2" t="s">
        <v>644</v>
      </c>
      <c r="C7287" s="4">
        <v>7089</v>
      </c>
      <c r="D7287" s="2" t="s">
        <v>94</v>
      </c>
      <c r="E7287" s="2" t="s">
        <v>452</v>
      </c>
      <c r="F7287" s="23" t="str">
        <f t="shared" si="341"/>
        <v>ida</v>
      </c>
      <c r="G7287" s="4">
        <v>11</v>
      </c>
      <c r="H7287" s="2" t="s">
        <v>463</v>
      </c>
      <c r="I7287" s="2" t="s">
        <v>707</v>
      </c>
      <c r="J7287" s="23" t="str">
        <f t="shared" si="339"/>
        <v>UTB7089ida11</v>
      </c>
      <c r="K7287" s="32" t="str">
        <f t="shared" si="340"/>
        <v>TERMINAL LUZIÂNIA/AVENIDA ALFREDO NASSER/RUA ANTÔNIO VIEIRA/RUA ATAULFRO ALVES/PARQUE ESTRELA DALVA VIII/AVENIDA PIANCO/RUA 115/RUA 19/AVENIDA CONTORNO/AVENIDA KISLEY DIAS MACIEL/EPIA</v>
      </c>
    </row>
    <row r="7288" spans="1:11" x14ac:dyDescent="0.2">
      <c r="A7288" s="2" t="s">
        <v>823</v>
      </c>
      <c r="B7288" s="2" t="s">
        <v>644</v>
      </c>
      <c r="C7288" s="4">
        <v>7089</v>
      </c>
      <c r="D7288" s="2" t="s">
        <v>94</v>
      </c>
      <c r="E7288" s="2" t="s">
        <v>452</v>
      </c>
      <c r="F7288" s="23" t="str">
        <f t="shared" si="341"/>
        <v>ida</v>
      </c>
      <c r="G7288" s="4">
        <v>12</v>
      </c>
      <c r="H7288" s="2" t="s">
        <v>505</v>
      </c>
      <c r="I7288" s="2" t="s">
        <v>504</v>
      </c>
      <c r="J7288" s="23" t="str">
        <f t="shared" si="339"/>
        <v>UTB7089ida12</v>
      </c>
      <c r="K7288" s="32" t="str">
        <f t="shared" si="340"/>
        <v>TERMINAL LUZIÂNIA/AVENIDA ALFREDO NASSER/RUA ANTÔNIO VIEIRA/RUA ATAULFRO ALVES/PARQUE ESTRELA DALVA VIII/AVENIDA PIANCO/RUA 115/RUA 19/AVENIDA CONTORNO/AVENIDA KISLEY DIAS MACIEL/EPIA/PARKSHOPPING</v>
      </c>
    </row>
    <row r="7289" spans="1:11" x14ac:dyDescent="0.2">
      <c r="A7289" s="2" t="s">
        <v>823</v>
      </c>
      <c r="B7289" s="2" t="s">
        <v>644</v>
      </c>
      <c r="C7289" s="4">
        <v>7089</v>
      </c>
      <c r="D7289" s="2" t="s">
        <v>94</v>
      </c>
      <c r="E7289" s="2" t="s">
        <v>452</v>
      </c>
      <c r="F7289" s="23" t="str">
        <f t="shared" si="341"/>
        <v>ida</v>
      </c>
      <c r="G7289" s="4">
        <v>13</v>
      </c>
      <c r="H7289" s="2" t="s">
        <v>517</v>
      </c>
      <c r="I7289" s="2" t="s">
        <v>541</v>
      </c>
      <c r="J7289" s="23" t="str">
        <f t="shared" si="339"/>
        <v>UTB7089ida13</v>
      </c>
      <c r="K7289" s="32" t="str">
        <f t="shared" si="340"/>
        <v>TERMINAL LUZIÂNIA/AVENIDA ALFREDO NASSER/RUA ANTÔNIO VIEIRA/RUA ATAULFRO ALVES/PARQUE ESTRELA DALVA VIII/AVENIDA PIANCO/RUA 115/RUA 19/AVENIDA CONTORNO/AVENIDA KISLEY DIAS MACIEL/EPIA/PARKSHOPPING/EPIG</v>
      </c>
    </row>
    <row r="7290" spans="1:11" x14ac:dyDescent="0.2">
      <c r="A7290" s="2" t="s">
        <v>823</v>
      </c>
      <c r="B7290" s="2" t="s">
        <v>644</v>
      </c>
      <c r="C7290" s="4">
        <v>7089</v>
      </c>
      <c r="D7290" s="2" t="s">
        <v>94</v>
      </c>
      <c r="E7290" s="2" t="s">
        <v>452</v>
      </c>
      <c r="F7290" s="23" t="str">
        <f t="shared" si="341"/>
        <v>ida</v>
      </c>
      <c r="G7290" s="4">
        <v>14</v>
      </c>
      <c r="H7290" s="2" t="s">
        <v>517</v>
      </c>
      <c r="I7290" s="2" t="s">
        <v>540</v>
      </c>
      <c r="J7290" s="23" t="str">
        <f t="shared" si="339"/>
        <v>UTB7089ida14</v>
      </c>
      <c r="K7290" s="32" t="str">
        <f t="shared" si="340"/>
        <v>TERMINAL LUZIÂNIA/AVENIDA ALFREDO NASSER/RUA ANTÔNIO VIEIRA/RUA ATAULFRO ALVES/PARQUE ESTRELA DALVA VIII/AVENIDA PIANCO/RUA 115/RUA 19/AVENIDA CONTORNO/AVENIDA KISLEY DIAS MACIEL/EPIA/PARKSHOPPING/EPIG/EPIG</v>
      </c>
    </row>
    <row r="7291" spans="1:11" x14ac:dyDescent="0.2">
      <c r="A7291" s="2" t="s">
        <v>823</v>
      </c>
      <c r="B7291" s="2" t="s">
        <v>644</v>
      </c>
      <c r="C7291" s="4">
        <v>7089</v>
      </c>
      <c r="D7291" s="2" t="s">
        <v>94</v>
      </c>
      <c r="E7291" s="2" t="s">
        <v>452</v>
      </c>
      <c r="F7291" s="23" t="str">
        <f t="shared" si="341"/>
        <v>ida</v>
      </c>
      <c r="G7291" s="4">
        <v>15</v>
      </c>
      <c r="H7291" s="2" t="s">
        <v>537</v>
      </c>
      <c r="I7291" s="2" t="s">
        <v>481</v>
      </c>
      <c r="J7291" s="23" t="str">
        <f t="shared" si="339"/>
        <v>UTB7089ida15</v>
      </c>
      <c r="K7291" s="32" t="str">
        <f t="shared" si="340"/>
        <v>TERMINAL LUZIÂNIA/AVENIDA ALFREDO NASSER/RUA ANTÔNIO VIEIRA/RUA ATAULFRO ALVES/PARQUE ESTRELA DALVA VIII/AVENIDA PIANCO/RUA 115/RUA 19/AVENIDA CONTORNO/AVENIDA KISLEY DIAS MACIEL/EPIA/PARKSHOPPING/EPIG/EPIG/S I G</v>
      </c>
    </row>
    <row r="7292" spans="1:11" x14ac:dyDescent="0.2">
      <c r="A7292" s="2" t="s">
        <v>823</v>
      </c>
      <c r="B7292" s="2" t="s">
        <v>644</v>
      </c>
      <c r="C7292" s="4">
        <v>7089</v>
      </c>
      <c r="D7292" s="2" t="s">
        <v>94</v>
      </c>
      <c r="E7292" s="2" t="s">
        <v>452</v>
      </c>
      <c r="F7292" s="23" t="str">
        <f t="shared" si="341"/>
        <v>ida</v>
      </c>
      <c r="G7292" s="4">
        <v>16</v>
      </c>
      <c r="H7292" s="2" t="s">
        <v>773</v>
      </c>
      <c r="I7292" s="2" t="s">
        <v>481</v>
      </c>
      <c r="J7292" s="23" t="str">
        <f t="shared" si="339"/>
        <v>UTB7089ida16</v>
      </c>
      <c r="K7292" s="32" t="str">
        <f t="shared" si="340"/>
        <v>TERMINAL LUZIÂNIA/AVENIDA ALFREDO NASSER/RUA ANTÔNIO VIEIRA/RUA ATAULFRO ALVES/PARQUE ESTRELA DALVA VIII/AVENIDA PIANCO/RUA 115/RUA 19/AVENIDA CONTORNO/AVENIDA KISLEY DIAS MACIEL/EPIA/PARKSHOPPING/EPIG/EPIG/S I G/PALÁCIO DO BURITI</v>
      </c>
    </row>
    <row r="7293" spans="1:11" x14ac:dyDescent="0.2">
      <c r="A7293" s="2" t="s">
        <v>823</v>
      </c>
      <c r="B7293" s="2" t="s">
        <v>644</v>
      </c>
      <c r="C7293" s="4">
        <v>7089</v>
      </c>
      <c r="D7293" s="2" t="s">
        <v>94</v>
      </c>
      <c r="E7293" s="2" t="s">
        <v>452</v>
      </c>
      <c r="F7293" s="23" t="str">
        <f t="shared" si="341"/>
        <v>ida</v>
      </c>
      <c r="G7293" s="4">
        <v>17</v>
      </c>
      <c r="H7293" s="2" t="s">
        <v>570</v>
      </c>
      <c r="I7293" s="2" t="s">
        <v>481</v>
      </c>
      <c r="J7293" s="23" t="str">
        <f t="shared" si="339"/>
        <v>UTB7089ida17</v>
      </c>
      <c r="K7293" s="32" t="str">
        <f t="shared" si="340"/>
        <v>TERMINAL LUZIÂNIA/AVENIDA ALFREDO NASSER/RUA ANTÔNIO VIEIRA/RUA ATAULFRO ALVES/PARQUE ESTRELA DALVA VIII/AVENIDA PIANCO/RUA 115/RUA 19/AVENIDA CONTORNO/AVENIDA KISLEY DIAS MACIEL/EPIA/PARKSHOPPING/EPIG/EPIG/S I G/PALÁCIO DO BURITI/EIXO W3 NORTE</v>
      </c>
    </row>
    <row r="7294" spans="1:11" x14ac:dyDescent="0.2">
      <c r="A7294" s="2" t="s">
        <v>823</v>
      </c>
      <c r="B7294" s="2" t="s">
        <v>644</v>
      </c>
      <c r="C7294" s="4">
        <v>7089</v>
      </c>
      <c r="D7294" s="2" t="s">
        <v>94</v>
      </c>
      <c r="E7294" s="2" t="s">
        <v>452</v>
      </c>
      <c r="F7294" s="23" t="str">
        <f t="shared" si="341"/>
        <v>ida</v>
      </c>
      <c r="G7294" s="4">
        <v>18</v>
      </c>
      <c r="H7294" s="2" t="s">
        <v>834</v>
      </c>
      <c r="I7294" s="2" t="s">
        <v>481</v>
      </c>
      <c r="J7294" s="23" t="str">
        <f t="shared" si="339"/>
        <v>UTB7089ida18</v>
      </c>
      <c r="K7294" s="32" t="str">
        <f t="shared" si="340"/>
        <v>TERMINAL LUZIÂNIA/AVENIDA ALFREDO NASSER/RUA ANTÔNIO VIEIRA/RUA ATAULFRO ALVES/PARQUE ESTRELA DALVA VIII/AVENIDA PIANCO/RUA 115/RUA 19/AVENIDA CONTORNO/AVENIDA KISLEY DIAS MACIEL/EPIA/PARKSHOPPING/EPIG/EPIG/S I G/PALÁCIO DO BURITI/EIXO W3 NORTE/TERMINAL W3 NORTE</v>
      </c>
    </row>
    <row r="7295" spans="1:11" x14ac:dyDescent="0.2">
      <c r="A7295" s="2" t="s">
        <v>823</v>
      </c>
      <c r="B7295" s="2" t="s">
        <v>644</v>
      </c>
      <c r="C7295" s="4">
        <v>7089</v>
      </c>
      <c r="D7295" s="2" t="s">
        <v>94</v>
      </c>
      <c r="E7295" s="2" t="s">
        <v>469</v>
      </c>
      <c r="F7295" s="23" t="str">
        <f t="shared" si="341"/>
        <v>volta</v>
      </c>
      <c r="G7295" s="4">
        <v>1</v>
      </c>
      <c r="H7295" s="2" t="s">
        <v>834</v>
      </c>
      <c r="I7295" s="2" t="s">
        <v>481</v>
      </c>
      <c r="J7295" s="23" t="str">
        <f t="shared" si="339"/>
        <v>UTB7089volta1</v>
      </c>
      <c r="K7295" s="32" t="str">
        <f t="shared" si="340"/>
        <v>TERMINAL W3 NORTE</v>
      </c>
    </row>
    <row r="7296" spans="1:11" x14ac:dyDescent="0.2">
      <c r="A7296" s="2" t="s">
        <v>823</v>
      </c>
      <c r="B7296" s="2" t="s">
        <v>644</v>
      </c>
      <c r="C7296" s="4">
        <v>7089</v>
      </c>
      <c r="D7296" s="2" t="s">
        <v>94</v>
      </c>
      <c r="E7296" s="2" t="s">
        <v>469</v>
      </c>
      <c r="F7296" s="23" t="str">
        <f t="shared" si="341"/>
        <v>volta</v>
      </c>
      <c r="G7296" s="4">
        <v>2</v>
      </c>
      <c r="H7296" s="2" t="s">
        <v>570</v>
      </c>
      <c r="I7296" s="2" t="s">
        <v>481</v>
      </c>
      <c r="J7296" s="23" t="str">
        <f t="shared" si="339"/>
        <v>UTB7089volta2</v>
      </c>
      <c r="K7296" s="32" t="str">
        <f t="shared" si="340"/>
        <v>TERMINAL W3 NORTE/EIXO W3 NORTE</v>
      </c>
    </row>
    <row r="7297" spans="1:11" x14ac:dyDescent="0.2">
      <c r="A7297" s="2" t="s">
        <v>823</v>
      </c>
      <c r="B7297" s="2" t="s">
        <v>644</v>
      </c>
      <c r="C7297" s="4">
        <v>7089</v>
      </c>
      <c r="D7297" s="2" t="s">
        <v>94</v>
      </c>
      <c r="E7297" s="2" t="s">
        <v>469</v>
      </c>
      <c r="F7297" s="23" t="str">
        <f t="shared" si="341"/>
        <v>volta</v>
      </c>
      <c r="G7297" s="4">
        <v>3</v>
      </c>
      <c r="H7297" s="2" t="s">
        <v>773</v>
      </c>
      <c r="I7297" s="2" t="s">
        <v>481</v>
      </c>
      <c r="J7297" s="23" t="str">
        <f t="shared" si="339"/>
        <v>UTB7089volta3</v>
      </c>
      <c r="K7297" s="32" t="str">
        <f t="shared" si="340"/>
        <v>TERMINAL W3 NORTE/EIXO W3 NORTE/PALÁCIO DO BURITI</v>
      </c>
    </row>
    <row r="7298" spans="1:11" x14ac:dyDescent="0.2">
      <c r="A7298" s="2" t="s">
        <v>823</v>
      </c>
      <c r="B7298" s="2" t="s">
        <v>644</v>
      </c>
      <c r="C7298" s="4">
        <v>7089</v>
      </c>
      <c r="D7298" s="2" t="s">
        <v>94</v>
      </c>
      <c r="E7298" s="2" t="s">
        <v>469</v>
      </c>
      <c r="F7298" s="23" t="str">
        <f t="shared" si="341"/>
        <v>volta</v>
      </c>
      <c r="G7298" s="4">
        <v>4</v>
      </c>
      <c r="H7298" s="2" t="s">
        <v>537</v>
      </c>
      <c r="I7298" s="2" t="s">
        <v>481</v>
      </c>
      <c r="J7298" s="23" t="str">
        <f t="shared" si="339"/>
        <v>UTB7089volta4</v>
      </c>
      <c r="K7298" s="32" t="str">
        <f t="shared" si="340"/>
        <v>TERMINAL W3 NORTE/EIXO W3 NORTE/PALÁCIO DO BURITI/S I G</v>
      </c>
    </row>
    <row r="7299" spans="1:11" x14ac:dyDescent="0.2">
      <c r="A7299" s="2" t="s">
        <v>823</v>
      </c>
      <c r="B7299" s="2" t="s">
        <v>644</v>
      </c>
      <c r="C7299" s="4">
        <v>7089</v>
      </c>
      <c r="D7299" s="2" t="s">
        <v>94</v>
      </c>
      <c r="E7299" s="2" t="s">
        <v>469</v>
      </c>
      <c r="F7299" s="23" t="str">
        <f t="shared" si="341"/>
        <v>volta</v>
      </c>
      <c r="G7299" s="4">
        <v>5</v>
      </c>
      <c r="H7299" s="2" t="s">
        <v>517</v>
      </c>
      <c r="I7299" s="2" t="s">
        <v>540</v>
      </c>
      <c r="J7299" s="23" t="str">
        <f t="shared" ref="J7299:J7362" si="342">D7299&amp;C7299&amp;F7299&amp;G7299</f>
        <v>UTB7089volta5</v>
      </c>
      <c r="K7299" s="32" t="str">
        <f t="shared" ref="K7299:K7362" si="343">IF(G7299=1,H7299,K7298&amp;"/"&amp;H7299)</f>
        <v>TERMINAL W3 NORTE/EIXO W3 NORTE/PALÁCIO DO BURITI/S I G/EPIG</v>
      </c>
    </row>
    <row r="7300" spans="1:11" x14ac:dyDescent="0.2">
      <c r="A7300" s="2" t="s">
        <v>823</v>
      </c>
      <c r="B7300" s="2" t="s">
        <v>644</v>
      </c>
      <c r="C7300" s="4">
        <v>7089</v>
      </c>
      <c r="D7300" s="2" t="s">
        <v>94</v>
      </c>
      <c r="E7300" s="2" t="s">
        <v>469</v>
      </c>
      <c r="F7300" s="23" t="str">
        <f t="shared" ref="F7300:F7363" si="344">IF(LEFT(E7300,3)="ida","ida","volta")</f>
        <v>volta</v>
      </c>
      <c r="G7300" s="4">
        <v>6</v>
      </c>
      <c r="H7300" s="2" t="s">
        <v>517</v>
      </c>
      <c r="I7300" s="2" t="s">
        <v>541</v>
      </c>
      <c r="J7300" s="23" t="str">
        <f t="shared" si="342"/>
        <v>UTB7089volta6</v>
      </c>
      <c r="K7300" s="32" t="str">
        <f t="shared" si="343"/>
        <v>TERMINAL W3 NORTE/EIXO W3 NORTE/PALÁCIO DO BURITI/S I G/EPIG/EPIG</v>
      </c>
    </row>
    <row r="7301" spans="1:11" x14ac:dyDescent="0.2">
      <c r="A7301" s="2" t="s">
        <v>823</v>
      </c>
      <c r="B7301" s="2" t="s">
        <v>644</v>
      </c>
      <c r="C7301" s="4">
        <v>7089</v>
      </c>
      <c r="D7301" s="2" t="s">
        <v>94</v>
      </c>
      <c r="E7301" s="2" t="s">
        <v>469</v>
      </c>
      <c r="F7301" s="23" t="str">
        <f t="shared" si="344"/>
        <v>volta</v>
      </c>
      <c r="G7301" s="4">
        <v>7</v>
      </c>
      <c r="H7301" s="2" t="s">
        <v>505</v>
      </c>
      <c r="I7301" s="2" t="s">
        <v>504</v>
      </c>
      <c r="J7301" s="23" t="str">
        <f t="shared" si="342"/>
        <v>UTB7089volta7</v>
      </c>
      <c r="K7301" s="32" t="str">
        <f t="shared" si="343"/>
        <v>TERMINAL W3 NORTE/EIXO W3 NORTE/PALÁCIO DO BURITI/S I G/EPIG/EPIG/PARKSHOPPING</v>
      </c>
    </row>
    <row r="7302" spans="1:11" x14ac:dyDescent="0.2">
      <c r="A7302" s="2" t="s">
        <v>823</v>
      </c>
      <c r="B7302" s="2" t="s">
        <v>644</v>
      </c>
      <c r="C7302" s="4">
        <v>7089</v>
      </c>
      <c r="D7302" s="2" t="s">
        <v>94</v>
      </c>
      <c r="E7302" s="2" t="s">
        <v>469</v>
      </c>
      <c r="F7302" s="23" t="str">
        <f t="shared" si="344"/>
        <v>volta</v>
      </c>
      <c r="G7302" s="4">
        <v>8</v>
      </c>
      <c r="H7302" s="2" t="s">
        <v>463</v>
      </c>
      <c r="I7302" s="2" t="s">
        <v>707</v>
      </c>
      <c r="J7302" s="23" t="str">
        <f t="shared" si="342"/>
        <v>UTB7089volta8</v>
      </c>
      <c r="K7302" s="32" t="str">
        <f t="shared" si="343"/>
        <v>TERMINAL W3 NORTE/EIXO W3 NORTE/PALÁCIO DO BURITI/S I G/EPIG/EPIG/PARKSHOPPING/EPIA</v>
      </c>
    </row>
    <row r="7303" spans="1:11" x14ac:dyDescent="0.2">
      <c r="A7303" s="2" t="s">
        <v>823</v>
      </c>
      <c r="B7303" s="2" t="s">
        <v>644</v>
      </c>
      <c r="C7303" s="4">
        <v>7089</v>
      </c>
      <c r="D7303" s="2" t="s">
        <v>94</v>
      </c>
      <c r="E7303" s="2" t="s">
        <v>469</v>
      </c>
      <c r="F7303" s="23" t="str">
        <f t="shared" si="344"/>
        <v>volta</v>
      </c>
      <c r="G7303" s="4">
        <v>9</v>
      </c>
      <c r="H7303" s="2" t="s">
        <v>913</v>
      </c>
      <c r="I7303" s="2" t="s">
        <v>823</v>
      </c>
      <c r="J7303" s="23" t="str">
        <f t="shared" si="342"/>
        <v>UTB7089volta9</v>
      </c>
      <c r="K7303" s="32" t="str">
        <f t="shared" si="343"/>
        <v>TERMINAL W3 NORTE/EIXO W3 NORTE/PALÁCIO DO BURITI/S I G/EPIG/EPIG/PARKSHOPPING/EPIA/AVENIDA KISLEY DIAS MACIEL</v>
      </c>
    </row>
    <row r="7304" spans="1:11" x14ac:dyDescent="0.2">
      <c r="A7304" s="2" t="s">
        <v>823</v>
      </c>
      <c r="B7304" s="2" t="s">
        <v>644</v>
      </c>
      <c r="C7304" s="4">
        <v>7089</v>
      </c>
      <c r="D7304" s="2" t="s">
        <v>94</v>
      </c>
      <c r="E7304" s="2" t="s">
        <v>469</v>
      </c>
      <c r="F7304" s="23" t="str">
        <f t="shared" si="344"/>
        <v>volta</v>
      </c>
      <c r="G7304" s="4">
        <v>10</v>
      </c>
      <c r="H7304" s="2" t="s">
        <v>619</v>
      </c>
      <c r="I7304" s="2" t="s">
        <v>823</v>
      </c>
      <c r="J7304" s="23" t="str">
        <f t="shared" si="342"/>
        <v>UTB7089volta10</v>
      </c>
      <c r="K7304" s="32" t="str">
        <f t="shared" si="343"/>
        <v>TERMINAL W3 NORTE/EIXO W3 NORTE/PALÁCIO DO BURITI/S I G/EPIG/EPIG/PARKSHOPPING/EPIA/AVENIDA KISLEY DIAS MACIEL/AVENIDA CONTORNO</v>
      </c>
    </row>
    <row r="7305" spans="1:11" x14ac:dyDescent="0.2">
      <c r="A7305" s="2" t="s">
        <v>823</v>
      </c>
      <c r="B7305" s="2" t="s">
        <v>644</v>
      </c>
      <c r="C7305" s="4">
        <v>7089</v>
      </c>
      <c r="D7305" s="2" t="s">
        <v>94</v>
      </c>
      <c r="E7305" s="2" t="s">
        <v>469</v>
      </c>
      <c r="F7305" s="23" t="str">
        <f t="shared" si="344"/>
        <v>volta</v>
      </c>
      <c r="G7305" s="4">
        <v>11</v>
      </c>
      <c r="H7305" s="2" t="s">
        <v>912</v>
      </c>
      <c r="I7305" s="2" t="s">
        <v>823</v>
      </c>
      <c r="J7305" s="23" t="str">
        <f t="shared" si="342"/>
        <v>UTB7089volta11</v>
      </c>
      <c r="K7305" s="32" t="str">
        <f t="shared" si="343"/>
        <v>TERMINAL W3 NORTE/EIXO W3 NORTE/PALÁCIO DO BURITI/S I G/EPIG/EPIG/PARKSHOPPING/EPIA/AVENIDA KISLEY DIAS MACIEL/AVENIDA CONTORNO/RUA 19</v>
      </c>
    </row>
    <row r="7306" spans="1:11" x14ac:dyDescent="0.2">
      <c r="A7306" s="2" t="s">
        <v>823</v>
      </c>
      <c r="B7306" s="2" t="s">
        <v>644</v>
      </c>
      <c r="C7306" s="4">
        <v>7089</v>
      </c>
      <c r="D7306" s="2" t="s">
        <v>94</v>
      </c>
      <c r="E7306" s="2" t="s">
        <v>469</v>
      </c>
      <c r="F7306" s="23" t="str">
        <f t="shared" si="344"/>
        <v>volta</v>
      </c>
      <c r="G7306" s="4">
        <v>12</v>
      </c>
      <c r="H7306" s="2" t="s">
        <v>911</v>
      </c>
      <c r="I7306" s="2" t="s">
        <v>823</v>
      </c>
      <c r="J7306" s="23" t="str">
        <f t="shared" si="342"/>
        <v>UTB7089volta12</v>
      </c>
      <c r="K7306" s="32" t="str">
        <f t="shared" si="343"/>
        <v>TERMINAL W3 NORTE/EIXO W3 NORTE/PALÁCIO DO BURITI/S I G/EPIG/EPIG/PARKSHOPPING/EPIA/AVENIDA KISLEY DIAS MACIEL/AVENIDA CONTORNO/RUA 19/RUA 115</v>
      </c>
    </row>
    <row r="7307" spans="1:11" x14ac:dyDescent="0.2">
      <c r="A7307" s="2" t="s">
        <v>823</v>
      </c>
      <c r="B7307" s="2" t="s">
        <v>644</v>
      </c>
      <c r="C7307" s="4">
        <v>7089</v>
      </c>
      <c r="D7307" s="2" t="s">
        <v>94</v>
      </c>
      <c r="E7307" s="2" t="s">
        <v>469</v>
      </c>
      <c r="F7307" s="23" t="str">
        <f t="shared" si="344"/>
        <v>volta</v>
      </c>
      <c r="G7307" s="4">
        <v>13</v>
      </c>
      <c r="H7307" s="2" t="s">
        <v>910</v>
      </c>
      <c r="I7307" s="2" t="s">
        <v>823</v>
      </c>
      <c r="J7307" s="23" t="str">
        <f t="shared" si="342"/>
        <v>UTB7089volta13</v>
      </c>
      <c r="K7307" s="32" t="str">
        <f t="shared" si="343"/>
        <v>TERMINAL W3 NORTE/EIXO W3 NORTE/PALÁCIO DO BURITI/S I G/EPIG/EPIG/PARKSHOPPING/EPIA/AVENIDA KISLEY DIAS MACIEL/AVENIDA CONTORNO/RUA 19/RUA 115/AVENIDA PIANCO</v>
      </c>
    </row>
    <row r="7308" spans="1:11" x14ac:dyDescent="0.2">
      <c r="A7308" s="2" t="s">
        <v>823</v>
      </c>
      <c r="B7308" s="2" t="s">
        <v>644</v>
      </c>
      <c r="C7308" s="4">
        <v>7089</v>
      </c>
      <c r="D7308" s="2" t="s">
        <v>94</v>
      </c>
      <c r="E7308" s="2" t="s">
        <v>469</v>
      </c>
      <c r="F7308" s="23" t="str">
        <f t="shared" si="344"/>
        <v>volta</v>
      </c>
      <c r="G7308" s="4">
        <v>14</v>
      </c>
      <c r="H7308" s="2" t="s">
        <v>909</v>
      </c>
      <c r="I7308" s="2" t="s">
        <v>823</v>
      </c>
      <c r="J7308" s="23" t="str">
        <f t="shared" si="342"/>
        <v>UTB7089volta14</v>
      </c>
      <c r="K7308" s="32" t="str">
        <f t="shared" si="343"/>
        <v>TERMINAL W3 NORTE/EIXO W3 NORTE/PALÁCIO DO BURITI/S I G/EPIG/EPIG/PARKSHOPPING/EPIA/AVENIDA KISLEY DIAS MACIEL/AVENIDA CONTORNO/RUA 19/RUA 115/AVENIDA PIANCO/PARQUE ESTRELA DALVA VIII</v>
      </c>
    </row>
    <row r="7309" spans="1:11" x14ac:dyDescent="0.2">
      <c r="A7309" s="2" t="s">
        <v>823</v>
      </c>
      <c r="B7309" s="2" t="s">
        <v>644</v>
      </c>
      <c r="C7309" s="4">
        <v>7089</v>
      </c>
      <c r="D7309" s="2" t="s">
        <v>94</v>
      </c>
      <c r="E7309" s="2" t="s">
        <v>469</v>
      </c>
      <c r="F7309" s="23" t="str">
        <f t="shared" si="344"/>
        <v>volta</v>
      </c>
      <c r="G7309" s="4">
        <v>15</v>
      </c>
      <c r="H7309" s="2" t="s">
        <v>908</v>
      </c>
      <c r="I7309" s="2" t="s">
        <v>823</v>
      </c>
      <c r="J7309" s="23" t="str">
        <f t="shared" si="342"/>
        <v>UTB7089volta15</v>
      </c>
      <c r="K7309" s="32" t="str">
        <f t="shared" si="343"/>
        <v>TERMINAL W3 NORTE/EIXO W3 NORTE/PALÁCIO DO BURITI/S I G/EPIG/EPIG/PARKSHOPPING/EPIA/AVENIDA KISLEY DIAS MACIEL/AVENIDA CONTORNO/RUA 19/RUA 115/AVENIDA PIANCO/PARQUE ESTRELA DALVA VIII/RUA ATAULFRO ALVES</v>
      </c>
    </row>
    <row r="7310" spans="1:11" x14ac:dyDescent="0.2">
      <c r="A7310" s="2" t="s">
        <v>823</v>
      </c>
      <c r="B7310" s="2" t="s">
        <v>644</v>
      </c>
      <c r="C7310" s="4">
        <v>7089</v>
      </c>
      <c r="D7310" s="2" t="s">
        <v>94</v>
      </c>
      <c r="E7310" s="2" t="s">
        <v>469</v>
      </c>
      <c r="F7310" s="23" t="str">
        <f t="shared" si="344"/>
        <v>volta</v>
      </c>
      <c r="G7310" s="4">
        <v>16</v>
      </c>
      <c r="H7310" s="2" t="s">
        <v>907</v>
      </c>
      <c r="I7310" s="2" t="s">
        <v>823</v>
      </c>
      <c r="J7310" s="23" t="str">
        <f t="shared" si="342"/>
        <v>UTB7089volta16</v>
      </c>
      <c r="K7310" s="32" t="str">
        <f t="shared" si="343"/>
        <v>TERMINAL W3 NORTE/EIXO W3 NORTE/PALÁCIO DO BURITI/S I G/EPIG/EPIG/PARKSHOPPING/EPIA/AVENIDA KISLEY DIAS MACIEL/AVENIDA CONTORNO/RUA 19/RUA 115/AVENIDA PIANCO/PARQUE ESTRELA DALVA VIII/RUA ATAULFRO ALVES/RUA ANTÔNIO VIEIRA</v>
      </c>
    </row>
    <row r="7311" spans="1:11" x14ac:dyDescent="0.2">
      <c r="A7311" s="2" t="s">
        <v>823</v>
      </c>
      <c r="B7311" s="2" t="s">
        <v>644</v>
      </c>
      <c r="C7311" s="4">
        <v>7089</v>
      </c>
      <c r="D7311" s="2" t="s">
        <v>94</v>
      </c>
      <c r="E7311" s="2" t="s">
        <v>469</v>
      </c>
      <c r="F7311" s="23" t="str">
        <f t="shared" si="344"/>
        <v>volta</v>
      </c>
      <c r="G7311" s="4">
        <v>17</v>
      </c>
      <c r="H7311" s="2" t="s">
        <v>900</v>
      </c>
      <c r="I7311" s="2" t="s">
        <v>823</v>
      </c>
      <c r="J7311" s="23" t="str">
        <f t="shared" si="342"/>
        <v>UTB7089volta17</v>
      </c>
      <c r="K7311" s="32" t="str">
        <f t="shared" si="343"/>
        <v>TERMINAL W3 NORTE/EIXO W3 NORTE/PALÁCIO DO BURITI/S I G/EPIG/EPIG/PARKSHOPPING/EPIA/AVENIDA KISLEY DIAS MACIEL/AVENIDA CONTORNO/RUA 19/RUA 115/AVENIDA PIANCO/PARQUE ESTRELA DALVA VIII/RUA ATAULFRO ALVES/RUA ANTÔNIO VIEIRA/AVENIDA ALFREDO NASSER</v>
      </c>
    </row>
    <row r="7312" spans="1:11" x14ac:dyDescent="0.2">
      <c r="A7312" s="2" t="s">
        <v>823</v>
      </c>
      <c r="B7312" s="2" t="s">
        <v>644</v>
      </c>
      <c r="C7312" s="4">
        <v>7089</v>
      </c>
      <c r="D7312" s="2" t="s">
        <v>94</v>
      </c>
      <c r="E7312" s="2" t="s">
        <v>469</v>
      </c>
      <c r="F7312" s="23" t="str">
        <f t="shared" si="344"/>
        <v>volta</v>
      </c>
      <c r="G7312" s="4">
        <v>18</v>
      </c>
      <c r="H7312" s="2" t="s">
        <v>897</v>
      </c>
      <c r="I7312" s="2" t="s">
        <v>823</v>
      </c>
      <c r="J7312" s="23" t="str">
        <f t="shared" si="342"/>
        <v>UTB7089volta18</v>
      </c>
      <c r="K7312" s="32" t="str">
        <f t="shared" si="343"/>
        <v>TERMINAL W3 NORTE/EIXO W3 NORTE/PALÁCIO DO BURITI/S I G/EPIG/EPIG/PARKSHOPPING/EPIA/AVENIDA KISLEY DIAS MACIEL/AVENIDA CONTORNO/RUA 19/RUA 115/AVENIDA PIANCO/PARQUE ESTRELA DALVA VIII/RUA ATAULFRO ALVES/RUA ANTÔNIO VIEIRA/AVENIDA ALFREDO NASSER/TERMINAL LUZIÂNIA</v>
      </c>
    </row>
    <row r="7313" spans="1:11" x14ac:dyDescent="0.2">
      <c r="A7313" s="2" t="s">
        <v>823</v>
      </c>
      <c r="B7313" s="2" t="s">
        <v>836</v>
      </c>
      <c r="C7313" s="4">
        <v>7090</v>
      </c>
      <c r="D7313" s="2" t="s">
        <v>80</v>
      </c>
      <c r="E7313" s="2" t="s">
        <v>452</v>
      </c>
      <c r="F7313" s="23" t="str">
        <f t="shared" si="344"/>
        <v>ida</v>
      </c>
      <c r="G7313" s="4">
        <v>1</v>
      </c>
      <c r="H7313" s="2" t="s">
        <v>897</v>
      </c>
      <c r="I7313" s="2" t="s">
        <v>823</v>
      </c>
      <c r="J7313" s="23" t="str">
        <f t="shared" si="342"/>
        <v>CT EXPRESSO7090ida1</v>
      </c>
      <c r="K7313" s="32" t="str">
        <f t="shared" si="343"/>
        <v>TERMINAL LUZIÂNIA</v>
      </c>
    </row>
    <row r="7314" spans="1:11" x14ac:dyDescent="0.2">
      <c r="A7314" s="2" t="s">
        <v>823</v>
      </c>
      <c r="B7314" s="2" t="s">
        <v>836</v>
      </c>
      <c r="C7314" s="4">
        <v>7090</v>
      </c>
      <c r="D7314" s="2" t="s">
        <v>80</v>
      </c>
      <c r="E7314" s="2" t="s">
        <v>452</v>
      </c>
      <c r="F7314" s="23" t="str">
        <f t="shared" si="344"/>
        <v>ida</v>
      </c>
      <c r="G7314" s="4">
        <v>2</v>
      </c>
      <c r="H7314" s="2" t="s">
        <v>898</v>
      </c>
      <c r="I7314" s="2" t="s">
        <v>823</v>
      </c>
      <c r="J7314" s="23" t="str">
        <f t="shared" si="342"/>
        <v>CT EXPRESSO7090ida2</v>
      </c>
      <c r="K7314" s="32" t="str">
        <f t="shared" si="343"/>
        <v>TERMINAL LUZIÂNIA/AVENIDA ÉZIO CARNEIRO</v>
      </c>
    </row>
    <row r="7315" spans="1:11" x14ac:dyDescent="0.2">
      <c r="A7315" s="2" t="s">
        <v>823</v>
      </c>
      <c r="B7315" s="2" t="s">
        <v>836</v>
      </c>
      <c r="C7315" s="4">
        <v>7090</v>
      </c>
      <c r="D7315" s="2" t="s">
        <v>80</v>
      </c>
      <c r="E7315" s="2" t="s">
        <v>452</v>
      </c>
      <c r="F7315" s="23" t="str">
        <f t="shared" si="344"/>
        <v>ida</v>
      </c>
      <c r="G7315" s="4">
        <v>3</v>
      </c>
      <c r="H7315" s="2" t="s">
        <v>617</v>
      </c>
      <c r="I7315" s="2" t="s">
        <v>823</v>
      </c>
      <c r="J7315" s="23" t="str">
        <f t="shared" si="342"/>
        <v>CT EXPRESSO7090ida3</v>
      </c>
      <c r="K7315" s="32" t="str">
        <f t="shared" si="343"/>
        <v>TERMINAL LUZIÂNIA/AVENIDA ÉZIO CARNEIRO/AVENIDA CENTRAL</v>
      </c>
    </row>
    <row r="7316" spans="1:11" x14ac:dyDescent="0.2">
      <c r="A7316" s="2" t="s">
        <v>823</v>
      </c>
      <c r="B7316" s="2" t="s">
        <v>836</v>
      </c>
      <c r="C7316" s="4">
        <v>7090</v>
      </c>
      <c r="D7316" s="2" t="s">
        <v>80</v>
      </c>
      <c r="E7316" s="2" t="s">
        <v>452</v>
      </c>
      <c r="F7316" s="23" t="str">
        <f t="shared" si="344"/>
        <v>ida</v>
      </c>
      <c r="G7316" s="4">
        <v>4</v>
      </c>
      <c r="H7316" s="2" t="s">
        <v>902</v>
      </c>
      <c r="I7316" s="2" t="s">
        <v>823</v>
      </c>
      <c r="J7316" s="23" t="str">
        <f t="shared" si="342"/>
        <v>CT EXPRESSO7090ida4</v>
      </c>
      <c r="K7316" s="32" t="str">
        <f t="shared" si="343"/>
        <v>TERMINAL LUZIÂNIA/AVENIDA ÉZIO CARNEIRO/AVENIDA CENTRAL/RUA SANTISSÍMO SACRAMENTO</v>
      </c>
    </row>
    <row r="7317" spans="1:11" x14ac:dyDescent="0.2">
      <c r="A7317" s="2" t="s">
        <v>823</v>
      </c>
      <c r="B7317" s="2" t="s">
        <v>836</v>
      </c>
      <c r="C7317" s="4">
        <v>7090</v>
      </c>
      <c r="D7317" s="2" t="s">
        <v>80</v>
      </c>
      <c r="E7317" s="2" t="s">
        <v>452</v>
      </c>
      <c r="F7317" s="23" t="str">
        <f t="shared" si="344"/>
        <v>ida</v>
      </c>
      <c r="G7317" s="4">
        <v>5</v>
      </c>
      <c r="H7317" s="2" t="s">
        <v>903</v>
      </c>
      <c r="I7317" s="2" t="s">
        <v>823</v>
      </c>
      <c r="J7317" s="23" t="str">
        <f t="shared" si="342"/>
        <v>CT EXPRESSO7090ida5</v>
      </c>
      <c r="K7317" s="32" t="str">
        <f t="shared" si="343"/>
        <v>TERMINAL LUZIÂNIA/AVENIDA ÉZIO CARNEIRO/AVENIDA CENTRAL/RUA SANTISSÍMO SACRAMENTO/AVENIDA JOVENTINO RODRIGUES</v>
      </c>
    </row>
    <row r="7318" spans="1:11" x14ac:dyDescent="0.2">
      <c r="A7318" s="2" t="s">
        <v>823</v>
      </c>
      <c r="B7318" s="2" t="s">
        <v>836</v>
      </c>
      <c r="C7318" s="4">
        <v>7090</v>
      </c>
      <c r="D7318" s="2" t="s">
        <v>80</v>
      </c>
      <c r="E7318" s="2" t="s">
        <v>452</v>
      </c>
      <c r="F7318" s="23" t="str">
        <f t="shared" si="344"/>
        <v>ida</v>
      </c>
      <c r="G7318" s="4">
        <v>6</v>
      </c>
      <c r="H7318" s="2" t="s">
        <v>900</v>
      </c>
      <c r="I7318" s="2" t="s">
        <v>823</v>
      </c>
      <c r="J7318" s="23" t="str">
        <f t="shared" si="342"/>
        <v>CT EXPRESSO7090ida6</v>
      </c>
      <c r="K7318" s="32" t="str">
        <f t="shared" si="343"/>
        <v>TERMINAL LUZIÂNIA/AVENIDA ÉZIO CARNEIRO/AVENIDA CENTRAL/RUA SANTISSÍMO SACRAMENTO/AVENIDA JOVENTINO RODRIGUES/AVENIDA ALFREDO NASSER</v>
      </c>
    </row>
    <row r="7319" spans="1:11" x14ac:dyDescent="0.2">
      <c r="A7319" s="2" t="s">
        <v>823</v>
      </c>
      <c r="B7319" s="2" t="s">
        <v>836</v>
      </c>
      <c r="C7319" s="4">
        <v>7090</v>
      </c>
      <c r="D7319" s="2" t="s">
        <v>80</v>
      </c>
      <c r="E7319" s="2" t="s">
        <v>452</v>
      </c>
      <c r="F7319" s="23" t="str">
        <f t="shared" si="344"/>
        <v>ida</v>
      </c>
      <c r="G7319" s="4">
        <v>7</v>
      </c>
      <c r="H7319" s="2" t="s">
        <v>809</v>
      </c>
      <c r="I7319" s="2" t="s">
        <v>901</v>
      </c>
      <c r="J7319" s="23" t="str">
        <f t="shared" si="342"/>
        <v>CT EXPRESSO7090ida7</v>
      </c>
      <c r="K7319" s="32" t="str">
        <f t="shared" si="343"/>
        <v>TERMINAL LUZIÂNIA/AVENIDA ÉZIO CARNEIRO/AVENIDA CENTRAL/RUA SANTISSÍMO SACRAMENTO/AVENIDA JOVENTINO RODRIGUES/AVENIDA ALFREDO NASSER/BR-040</v>
      </c>
    </row>
    <row r="7320" spans="1:11" x14ac:dyDescent="0.2">
      <c r="A7320" s="2" t="s">
        <v>823</v>
      </c>
      <c r="B7320" s="2" t="s">
        <v>836</v>
      </c>
      <c r="C7320" s="4">
        <v>7090</v>
      </c>
      <c r="D7320" s="2" t="s">
        <v>80</v>
      </c>
      <c r="E7320" s="2" t="s">
        <v>452</v>
      </c>
      <c r="F7320" s="23" t="str">
        <f t="shared" si="344"/>
        <v>ida</v>
      </c>
      <c r="G7320" s="4">
        <v>8</v>
      </c>
      <c r="H7320" s="2" t="s">
        <v>809</v>
      </c>
      <c r="I7320" s="2" t="s">
        <v>884</v>
      </c>
      <c r="J7320" s="23" t="str">
        <f t="shared" si="342"/>
        <v>CT EXPRESSO7090ida8</v>
      </c>
      <c r="K7320" s="32" t="str">
        <f t="shared" si="343"/>
        <v>TERMINAL LUZIÂNIA/AVENIDA ÉZIO CARNEIRO/AVENIDA CENTRAL/RUA SANTISSÍMO SACRAMENTO/AVENIDA JOVENTINO RODRIGUES/AVENIDA ALFREDO NASSER/BR-040/BR-040</v>
      </c>
    </row>
    <row r="7321" spans="1:11" x14ac:dyDescent="0.2">
      <c r="A7321" s="2" t="s">
        <v>823</v>
      </c>
      <c r="B7321" s="2" t="s">
        <v>836</v>
      </c>
      <c r="C7321" s="4">
        <v>7090</v>
      </c>
      <c r="D7321" s="2" t="s">
        <v>80</v>
      </c>
      <c r="E7321" s="2" t="s">
        <v>452</v>
      </c>
      <c r="F7321" s="23" t="str">
        <f t="shared" si="344"/>
        <v>ida</v>
      </c>
      <c r="G7321" s="4">
        <v>9</v>
      </c>
      <c r="H7321" s="2" t="s">
        <v>809</v>
      </c>
      <c r="I7321" s="2" t="s">
        <v>842</v>
      </c>
      <c r="J7321" s="23" t="str">
        <f t="shared" si="342"/>
        <v>CT EXPRESSO7090ida9</v>
      </c>
      <c r="K7321" s="32" t="str">
        <f t="shared" si="343"/>
        <v>TERMINAL LUZIÂNIA/AVENIDA ÉZIO CARNEIRO/AVENIDA CENTRAL/RUA SANTISSÍMO SACRAMENTO/AVENIDA JOVENTINO RODRIGUES/AVENIDA ALFREDO NASSER/BR-040/BR-040/BR-040</v>
      </c>
    </row>
    <row r="7322" spans="1:11" x14ac:dyDescent="0.2">
      <c r="A7322" s="2" t="s">
        <v>823</v>
      </c>
      <c r="B7322" s="2" t="s">
        <v>836</v>
      </c>
      <c r="C7322" s="4">
        <v>7090</v>
      </c>
      <c r="D7322" s="2" t="s">
        <v>80</v>
      </c>
      <c r="E7322" s="2" t="s">
        <v>452</v>
      </c>
      <c r="F7322" s="23" t="str">
        <f t="shared" si="344"/>
        <v>ida</v>
      </c>
      <c r="G7322" s="4">
        <v>10</v>
      </c>
      <c r="H7322" s="2" t="s">
        <v>809</v>
      </c>
      <c r="I7322" s="2" t="s">
        <v>810</v>
      </c>
      <c r="J7322" s="23" t="str">
        <f t="shared" si="342"/>
        <v>CT EXPRESSO7090ida10</v>
      </c>
      <c r="K7322" s="32" t="str">
        <f t="shared" si="343"/>
        <v>TERMINAL LUZIÂNIA/AVENIDA ÉZIO CARNEIRO/AVENIDA CENTRAL/RUA SANTISSÍMO SACRAMENTO/AVENIDA JOVENTINO RODRIGUES/AVENIDA ALFREDO NASSER/BR-040/BR-040/BR-040/BR-040</v>
      </c>
    </row>
    <row r="7323" spans="1:11" x14ac:dyDescent="0.2">
      <c r="A7323" s="2" t="s">
        <v>823</v>
      </c>
      <c r="B7323" s="2" t="s">
        <v>836</v>
      </c>
      <c r="C7323" s="4">
        <v>7090</v>
      </c>
      <c r="D7323" s="2" t="s">
        <v>80</v>
      </c>
      <c r="E7323" s="2" t="s">
        <v>452</v>
      </c>
      <c r="F7323" s="23" t="str">
        <f t="shared" si="344"/>
        <v>ida</v>
      </c>
      <c r="G7323" s="4">
        <v>11</v>
      </c>
      <c r="H7323" s="2" t="s">
        <v>463</v>
      </c>
      <c r="I7323" s="2" t="s">
        <v>811</v>
      </c>
      <c r="J7323" s="23" t="str">
        <f t="shared" si="342"/>
        <v>CT EXPRESSO7090ida11</v>
      </c>
      <c r="K7323" s="32" t="str">
        <f t="shared" si="343"/>
        <v>TERMINAL LUZIÂNIA/AVENIDA ÉZIO CARNEIRO/AVENIDA CENTRAL/RUA SANTISSÍMO SACRAMENTO/AVENIDA JOVENTINO RODRIGUES/AVENIDA ALFREDO NASSER/BR-040/BR-040/BR-040/BR-040/EPIA</v>
      </c>
    </row>
    <row r="7324" spans="1:11" x14ac:dyDescent="0.2">
      <c r="A7324" s="2" t="s">
        <v>823</v>
      </c>
      <c r="B7324" s="2" t="s">
        <v>836</v>
      </c>
      <c r="C7324" s="4">
        <v>7090</v>
      </c>
      <c r="D7324" s="2" t="s">
        <v>80</v>
      </c>
      <c r="E7324" s="2" t="s">
        <v>452</v>
      </c>
      <c r="F7324" s="23" t="str">
        <f t="shared" si="344"/>
        <v>ida</v>
      </c>
      <c r="G7324" s="4">
        <v>12</v>
      </c>
      <c r="H7324" s="2" t="s">
        <v>812</v>
      </c>
      <c r="I7324" s="2" t="s">
        <v>813</v>
      </c>
      <c r="J7324" s="23" t="str">
        <f t="shared" si="342"/>
        <v>CT EXPRESSO7090ida12</v>
      </c>
      <c r="K7324" s="32" t="str">
        <f t="shared" si="343"/>
        <v>TERMINAL LUZIÂNIA/AVENIDA ÉZIO CARNEIRO/AVENIDA CENTRAL/RUA SANTISSÍMO SACRAMENTO/AVENIDA JOVENTINO RODRIGUES/AVENIDA ALFREDO NASSER/BR-040/BR-040/BR-040/BR-040/EPIA/EPDB</v>
      </c>
    </row>
    <row r="7325" spans="1:11" x14ac:dyDescent="0.2">
      <c r="A7325" s="2" t="s">
        <v>823</v>
      </c>
      <c r="B7325" s="2" t="s">
        <v>836</v>
      </c>
      <c r="C7325" s="4">
        <v>7090</v>
      </c>
      <c r="D7325" s="2" t="s">
        <v>80</v>
      </c>
      <c r="E7325" s="2" t="s">
        <v>452</v>
      </c>
      <c r="F7325" s="23" t="str">
        <f t="shared" si="344"/>
        <v>ida</v>
      </c>
      <c r="G7325" s="4">
        <v>13</v>
      </c>
      <c r="H7325" s="2" t="s">
        <v>814</v>
      </c>
      <c r="I7325" s="2" t="s">
        <v>813</v>
      </c>
      <c r="J7325" s="23" t="str">
        <f t="shared" si="342"/>
        <v>CT EXPRESSO7090ida13</v>
      </c>
      <c r="K7325" s="32" t="str">
        <f t="shared" si="343"/>
        <v>TERMINAL LUZIÂNIA/AVENIDA ÉZIO CARNEIRO/AVENIDA CENTRAL/RUA SANTISSÍMO SACRAMENTO/AVENIDA JOVENTINO RODRIGUES/AVENIDA ALFREDO NASSER/BR-040/BR-040/BR-040/BR-040/EPIA/EPDB/EPAR</v>
      </c>
    </row>
    <row r="7326" spans="1:11" x14ac:dyDescent="0.2">
      <c r="A7326" s="2" t="s">
        <v>823</v>
      </c>
      <c r="B7326" s="2" t="s">
        <v>836</v>
      </c>
      <c r="C7326" s="4">
        <v>7090</v>
      </c>
      <c r="D7326" s="2" t="s">
        <v>80</v>
      </c>
      <c r="E7326" s="2" t="s">
        <v>452</v>
      </c>
      <c r="F7326" s="23" t="str">
        <f t="shared" si="344"/>
        <v>ida</v>
      </c>
      <c r="G7326" s="4">
        <v>14</v>
      </c>
      <c r="H7326" s="2" t="s">
        <v>815</v>
      </c>
      <c r="I7326" s="2" t="s">
        <v>481</v>
      </c>
      <c r="J7326" s="23" t="str">
        <f t="shared" si="342"/>
        <v>CT EXPRESSO7090ida14</v>
      </c>
      <c r="K7326" s="32" t="str">
        <f t="shared" si="343"/>
        <v>TERMINAL LUZIÂNIA/AVENIDA ÉZIO CARNEIRO/AVENIDA CENTRAL/RUA SANTISSÍMO SACRAMENTO/AVENIDA JOVENTINO RODRIGUES/AVENIDA ALFREDO NASSER/BR-040/BR-040/BR-040/BR-040/EPIA/EPDB/EPAR/AVENIDA DAS NAÇÕES (VILA TELEBRASÍLIA)</v>
      </c>
    </row>
    <row r="7327" spans="1:11" x14ac:dyDescent="0.2">
      <c r="A7327" s="2" t="s">
        <v>823</v>
      </c>
      <c r="B7327" s="2" t="s">
        <v>836</v>
      </c>
      <c r="C7327" s="4">
        <v>7090</v>
      </c>
      <c r="D7327" s="2" t="s">
        <v>80</v>
      </c>
      <c r="E7327" s="2" t="s">
        <v>452</v>
      </c>
      <c r="F7327" s="23" t="str">
        <f t="shared" si="344"/>
        <v>ida</v>
      </c>
      <c r="G7327" s="4">
        <v>15</v>
      </c>
      <c r="H7327" s="2" t="s">
        <v>856</v>
      </c>
      <c r="I7327" s="2" t="s">
        <v>481</v>
      </c>
      <c r="J7327" s="23" t="str">
        <f t="shared" si="342"/>
        <v>CT EXPRESSO7090ida15</v>
      </c>
      <c r="K7327" s="32" t="str">
        <f t="shared" si="343"/>
        <v>TERMINAL LUZIÂNIA/AVENIDA ÉZIO CARNEIRO/AVENIDA CENTRAL/RUA SANTISSÍMO SACRAMENTO/AVENIDA JOVENTINO RODRIGUES/AVENIDA ALFREDO NASSER/BR-040/BR-040/BR-040/BR-040/EPIA/EPDB/EPAR/AVENIDA DAS NAÇÕES (VILA TELEBRASÍLIA)/EIXO L2 SUL</v>
      </c>
    </row>
    <row r="7328" spans="1:11" x14ac:dyDescent="0.2">
      <c r="A7328" s="2" t="s">
        <v>823</v>
      </c>
      <c r="B7328" s="2" t="s">
        <v>836</v>
      </c>
      <c r="C7328" s="4">
        <v>7090</v>
      </c>
      <c r="D7328" s="2" t="s">
        <v>80</v>
      </c>
      <c r="E7328" s="2" t="s">
        <v>452</v>
      </c>
      <c r="F7328" s="23" t="str">
        <f t="shared" si="344"/>
        <v>ida</v>
      </c>
      <c r="G7328" s="4">
        <v>16</v>
      </c>
      <c r="H7328" s="2" t="s">
        <v>571</v>
      </c>
      <c r="I7328" s="2" t="s">
        <v>481</v>
      </c>
      <c r="J7328" s="23" t="str">
        <f t="shared" si="342"/>
        <v>CT EXPRESSO7090ida16</v>
      </c>
      <c r="K7328" s="32" t="str">
        <f t="shared" si="343"/>
        <v>TERMINAL LUZIÂNIA/AVENIDA ÉZIO CARNEIRO/AVENIDA CENTRAL/RUA SANTISSÍMO SACRAMENTO/AVENIDA JOVENTINO RODRIGUES/AVENIDA ALFREDO NASSER/BR-040/BR-040/BR-040/BR-040/EPIA/EPDB/EPAR/AVENIDA DAS NAÇÕES (VILA TELEBRASÍLIA)/EIXO L2 SUL/EIXO L2 NORTE</v>
      </c>
    </row>
    <row r="7329" spans="1:11" x14ac:dyDescent="0.2">
      <c r="A7329" s="2" t="s">
        <v>823</v>
      </c>
      <c r="B7329" s="2" t="s">
        <v>836</v>
      </c>
      <c r="C7329" s="4">
        <v>7090</v>
      </c>
      <c r="D7329" s="2" t="s">
        <v>80</v>
      </c>
      <c r="E7329" s="2" t="s">
        <v>452</v>
      </c>
      <c r="F7329" s="23" t="str">
        <f t="shared" si="344"/>
        <v>ida</v>
      </c>
      <c r="G7329" s="4">
        <v>17</v>
      </c>
      <c r="H7329" s="2" t="s">
        <v>834</v>
      </c>
      <c r="I7329" s="2" t="s">
        <v>481</v>
      </c>
      <c r="J7329" s="23" t="str">
        <f t="shared" si="342"/>
        <v>CT EXPRESSO7090ida17</v>
      </c>
      <c r="K7329" s="32" t="str">
        <f t="shared" si="343"/>
        <v>TERMINAL LUZIÂNIA/AVENIDA ÉZIO CARNEIRO/AVENIDA CENTRAL/RUA SANTISSÍMO SACRAMENTO/AVENIDA JOVENTINO RODRIGUES/AVENIDA ALFREDO NASSER/BR-040/BR-040/BR-040/BR-040/EPIA/EPDB/EPAR/AVENIDA DAS NAÇÕES (VILA TELEBRASÍLIA)/EIXO L2 SUL/EIXO L2 NORTE/TERMINAL W3 NORTE</v>
      </c>
    </row>
    <row r="7330" spans="1:11" x14ac:dyDescent="0.2">
      <c r="A7330" s="2" t="s">
        <v>823</v>
      </c>
      <c r="B7330" s="2" t="s">
        <v>836</v>
      </c>
      <c r="C7330" s="4">
        <v>7090</v>
      </c>
      <c r="D7330" s="2" t="s">
        <v>80</v>
      </c>
      <c r="E7330" s="2" t="s">
        <v>469</v>
      </c>
      <c r="F7330" s="23" t="str">
        <f t="shared" si="344"/>
        <v>volta</v>
      </c>
      <c r="G7330" s="4">
        <v>1</v>
      </c>
      <c r="H7330" s="2" t="s">
        <v>834</v>
      </c>
      <c r="I7330" s="2" t="s">
        <v>481</v>
      </c>
      <c r="J7330" s="23" t="str">
        <f t="shared" si="342"/>
        <v>CT EXPRESSO7090volta1</v>
      </c>
      <c r="K7330" s="32" t="str">
        <f t="shared" si="343"/>
        <v>TERMINAL W3 NORTE</v>
      </c>
    </row>
    <row r="7331" spans="1:11" x14ac:dyDescent="0.2">
      <c r="A7331" s="2" t="s">
        <v>823</v>
      </c>
      <c r="B7331" s="2" t="s">
        <v>836</v>
      </c>
      <c r="C7331" s="4">
        <v>7090</v>
      </c>
      <c r="D7331" s="2" t="s">
        <v>80</v>
      </c>
      <c r="E7331" s="2" t="s">
        <v>469</v>
      </c>
      <c r="F7331" s="23" t="str">
        <f t="shared" si="344"/>
        <v>volta</v>
      </c>
      <c r="G7331" s="4">
        <v>2</v>
      </c>
      <c r="H7331" s="2" t="s">
        <v>571</v>
      </c>
      <c r="I7331" s="2" t="s">
        <v>481</v>
      </c>
      <c r="J7331" s="23" t="str">
        <f t="shared" si="342"/>
        <v>CT EXPRESSO7090volta2</v>
      </c>
      <c r="K7331" s="32" t="str">
        <f t="shared" si="343"/>
        <v>TERMINAL W3 NORTE/EIXO L2 NORTE</v>
      </c>
    </row>
    <row r="7332" spans="1:11" x14ac:dyDescent="0.2">
      <c r="A7332" s="2" t="s">
        <v>823</v>
      </c>
      <c r="B7332" s="2" t="s">
        <v>836</v>
      </c>
      <c r="C7332" s="4">
        <v>7090</v>
      </c>
      <c r="D7332" s="2" t="s">
        <v>80</v>
      </c>
      <c r="E7332" s="2" t="s">
        <v>469</v>
      </c>
      <c r="F7332" s="23" t="str">
        <f t="shared" si="344"/>
        <v>volta</v>
      </c>
      <c r="G7332" s="4">
        <v>3</v>
      </c>
      <c r="H7332" s="2" t="s">
        <v>856</v>
      </c>
      <c r="I7332" s="2" t="s">
        <v>481</v>
      </c>
      <c r="J7332" s="23" t="str">
        <f t="shared" si="342"/>
        <v>CT EXPRESSO7090volta3</v>
      </c>
      <c r="K7332" s="32" t="str">
        <f t="shared" si="343"/>
        <v>TERMINAL W3 NORTE/EIXO L2 NORTE/EIXO L2 SUL</v>
      </c>
    </row>
    <row r="7333" spans="1:11" x14ac:dyDescent="0.2">
      <c r="A7333" s="2" t="s">
        <v>823</v>
      </c>
      <c r="B7333" s="2" t="s">
        <v>836</v>
      </c>
      <c r="C7333" s="4">
        <v>7090</v>
      </c>
      <c r="D7333" s="2" t="s">
        <v>80</v>
      </c>
      <c r="E7333" s="2" t="s">
        <v>469</v>
      </c>
      <c r="F7333" s="23" t="str">
        <f t="shared" si="344"/>
        <v>volta</v>
      </c>
      <c r="G7333" s="4">
        <v>4</v>
      </c>
      <c r="H7333" s="2" t="s">
        <v>815</v>
      </c>
      <c r="I7333" s="2" t="s">
        <v>481</v>
      </c>
      <c r="J7333" s="23" t="str">
        <f t="shared" si="342"/>
        <v>CT EXPRESSO7090volta4</v>
      </c>
      <c r="K7333" s="32" t="str">
        <f t="shared" si="343"/>
        <v>TERMINAL W3 NORTE/EIXO L2 NORTE/EIXO L2 SUL/AVENIDA DAS NAÇÕES (VILA TELEBRASÍLIA)</v>
      </c>
    </row>
    <row r="7334" spans="1:11" x14ac:dyDescent="0.2">
      <c r="A7334" s="2" t="s">
        <v>823</v>
      </c>
      <c r="B7334" s="2" t="s">
        <v>836</v>
      </c>
      <c r="C7334" s="4">
        <v>7090</v>
      </c>
      <c r="D7334" s="2" t="s">
        <v>80</v>
      </c>
      <c r="E7334" s="2" t="s">
        <v>469</v>
      </c>
      <c r="F7334" s="23" t="str">
        <f t="shared" si="344"/>
        <v>volta</v>
      </c>
      <c r="G7334" s="4">
        <v>5</v>
      </c>
      <c r="H7334" s="2" t="s">
        <v>814</v>
      </c>
      <c r="I7334" s="2" t="s">
        <v>813</v>
      </c>
      <c r="J7334" s="23" t="str">
        <f t="shared" si="342"/>
        <v>CT EXPRESSO7090volta5</v>
      </c>
      <c r="K7334" s="32" t="str">
        <f t="shared" si="343"/>
        <v>TERMINAL W3 NORTE/EIXO L2 NORTE/EIXO L2 SUL/AVENIDA DAS NAÇÕES (VILA TELEBRASÍLIA)/EPAR</v>
      </c>
    </row>
    <row r="7335" spans="1:11" x14ac:dyDescent="0.2">
      <c r="A7335" s="2" t="s">
        <v>823</v>
      </c>
      <c r="B7335" s="2" t="s">
        <v>836</v>
      </c>
      <c r="C7335" s="4">
        <v>7090</v>
      </c>
      <c r="D7335" s="2" t="s">
        <v>80</v>
      </c>
      <c r="E7335" s="2" t="s">
        <v>469</v>
      </c>
      <c r="F7335" s="23" t="str">
        <f t="shared" si="344"/>
        <v>volta</v>
      </c>
      <c r="G7335" s="4">
        <v>6</v>
      </c>
      <c r="H7335" s="2" t="s">
        <v>812</v>
      </c>
      <c r="I7335" s="2" t="s">
        <v>813</v>
      </c>
      <c r="J7335" s="23" t="str">
        <f t="shared" si="342"/>
        <v>CT EXPRESSO7090volta6</v>
      </c>
      <c r="K7335" s="32" t="str">
        <f t="shared" si="343"/>
        <v>TERMINAL W3 NORTE/EIXO L2 NORTE/EIXO L2 SUL/AVENIDA DAS NAÇÕES (VILA TELEBRASÍLIA)/EPAR/EPDB</v>
      </c>
    </row>
    <row r="7336" spans="1:11" x14ac:dyDescent="0.2">
      <c r="A7336" s="2" t="s">
        <v>823</v>
      </c>
      <c r="B7336" s="2" t="s">
        <v>836</v>
      </c>
      <c r="C7336" s="4">
        <v>7090</v>
      </c>
      <c r="D7336" s="2" t="s">
        <v>80</v>
      </c>
      <c r="E7336" s="2" t="s">
        <v>469</v>
      </c>
      <c r="F7336" s="23" t="str">
        <f t="shared" si="344"/>
        <v>volta</v>
      </c>
      <c r="G7336" s="4">
        <v>7</v>
      </c>
      <c r="H7336" s="2" t="s">
        <v>463</v>
      </c>
      <c r="I7336" s="2" t="s">
        <v>811</v>
      </c>
      <c r="J7336" s="23" t="str">
        <f t="shared" si="342"/>
        <v>CT EXPRESSO7090volta7</v>
      </c>
      <c r="K7336" s="32" t="str">
        <f t="shared" si="343"/>
        <v>TERMINAL W3 NORTE/EIXO L2 NORTE/EIXO L2 SUL/AVENIDA DAS NAÇÕES (VILA TELEBRASÍLIA)/EPAR/EPDB/EPIA</v>
      </c>
    </row>
    <row r="7337" spans="1:11" x14ac:dyDescent="0.2">
      <c r="A7337" s="2" t="s">
        <v>823</v>
      </c>
      <c r="B7337" s="2" t="s">
        <v>836</v>
      </c>
      <c r="C7337" s="4">
        <v>7090</v>
      </c>
      <c r="D7337" s="2" t="s">
        <v>80</v>
      </c>
      <c r="E7337" s="2" t="s">
        <v>469</v>
      </c>
      <c r="F7337" s="23" t="str">
        <f t="shared" si="344"/>
        <v>volta</v>
      </c>
      <c r="G7337" s="4">
        <v>8</v>
      </c>
      <c r="H7337" s="2" t="s">
        <v>809</v>
      </c>
      <c r="I7337" s="2" t="s">
        <v>810</v>
      </c>
      <c r="J7337" s="23" t="str">
        <f t="shared" si="342"/>
        <v>CT EXPRESSO7090volta8</v>
      </c>
      <c r="K7337" s="32" t="str">
        <f t="shared" si="343"/>
        <v>TERMINAL W3 NORTE/EIXO L2 NORTE/EIXO L2 SUL/AVENIDA DAS NAÇÕES (VILA TELEBRASÍLIA)/EPAR/EPDB/EPIA/BR-040</v>
      </c>
    </row>
    <row r="7338" spans="1:11" x14ac:dyDescent="0.2">
      <c r="A7338" s="2" t="s">
        <v>823</v>
      </c>
      <c r="B7338" s="2" t="s">
        <v>836</v>
      </c>
      <c r="C7338" s="4">
        <v>7090</v>
      </c>
      <c r="D7338" s="2" t="s">
        <v>80</v>
      </c>
      <c r="E7338" s="2" t="s">
        <v>469</v>
      </c>
      <c r="F7338" s="23" t="str">
        <f t="shared" si="344"/>
        <v>volta</v>
      </c>
      <c r="G7338" s="4">
        <v>9</v>
      </c>
      <c r="H7338" s="2" t="s">
        <v>809</v>
      </c>
      <c r="I7338" s="2" t="s">
        <v>842</v>
      </c>
      <c r="J7338" s="23" t="str">
        <f t="shared" si="342"/>
        <v>CT EXPRESSO7090volta9</v>
      </c>
      <c r="K7338" s="32" t="str">
        <f t="shared" si="343"/>
        <v>TERMINAL W3 NORTE/EIXO L2 NORTE/EIXO L2 SUL/AVENIDA DAS NAÇÕES (VILA TELEBRASÍLIA)/EPAR/EPDB/EPIA/BR-040/BR-040</v>
      </c>
    </row>
    <row r="7339" spans="1:11" x14ac:dyDescent="0.2">
      <c r="A7339" s="2" t="s">
        <v>823</v>
      </c>
      <c r="B7339" s="2" t="s">
        <v>836</v>
      </c>
      <c r="C7339" s="4">
        <v>7090</v>
      </c>
      <c r="D7339" s="2" t="s">
        <v>80</v>
      </c>
      <c r="E7339" s="2" t="s">
        <v>469</v>
      </c>
      <c r="F7339" s="23" t="str">
        <f t="shared" si="344"/>
        <v>volta</v>
      </c>
      <c r="G7339" s="4">
        <v>10</v>
      </c>
      <c r="H7339" s="2" t="s">
        <v>809</v>
      </c>
      <c r="I7339" s="2" t="s">
        <v>884</v>
      </c>
      <c r="J7339" s="23" t="str">
        <f t="shared" si="342"/>
        <v>CT EXPRESSO7090volta10</v>
      </c>
      <c r="K7339" s="32" t="str">
        <f t="shared" si="343"/>
        <v>TERMINAL W3 NORTE/EIXO L2 NORTE/EIXO L2 SUL/AVENIDA DAS NAÇÕES (VILA TELEBRASÍLIA)/EPAR/EPDB/EPIA/BR-040/BR-040/BR-040</v>
      </c>
    </row>
    <row r="7340" spans="1:11" x14ac:dyDescent="0.2">
      <c r="A7340" s="2" t="s">
        <v>823</v>
      </c>
      <c r="B7340" s="2" t="s">
        <v>836</v>
      </c>
      <c r="C7340" s="4">
        <v>7090</v>
      </c>
      <c r="D7340" s="2" t="s">
        <v>80</v>
      </c>
      <c r="E7340" s="2" t="s">
        <v>469</v>
      </c>
      <c r="F7340" s="23" t="str">
        <f t="shared" si="344"/>
        <v>volta</v>
      </c>
      <c r="G7340" s="4">
        <v>11</v>
      </c>
      <c r="H7340" s="2" t="s">
        <v>809</v>
      </c>
      <c r="I7340" s="2" t="s">
        <v>901</v>
      </c>
      <c r="J7340" s="23" t="str">
        <f t="shared" si="342"/>
        <v>CT EXPRESSO7090volta11</v>
      </c>
      <c r="K7340" s="32" t="str">
        <f t="shared" si="343"/>
        <v>TERMINAL W3 NORTE/EIXO L2 NORTE/EIXO L2 SUL/AVENIDA DAS NAÇÕES (VILA TELEBRASÍLIA)/EPAR/EPDB/EPIA/BR-040/BR-040/BR-040/BR-040</v>
      </c>
    </row>
    <row r="7341" spans="1:11" x14ac:dyDescent="0.2">
      <c r="A7341" s="2" t="s">
        <v>823</v>
      </c>
      <c r="B7341" s="2" t="s">
        <v>836</v>
      </c>
      <c r="C7341" s="4">
        <v>7090</v>
      </c>
      <c r="D7341" s="2" t="s">
        <v>80</v>
      </c>
      <c r="E7341" s="2" t="s">
        <v>469</v>
      </c>
      <c r="F7341" s="23" t="str">
        <f t="shared" si="344"/>
        <v>volta</v>
      </c>
      <c r="G7341" s="4">
        <v>12</v>
      </c>
      <c r="H7341" s="2" t="s">
        <v>900</v>
      </c>
      <c r="I7341" s="2" t="s">
        <v>823</v>
      </c>
      <c r="J7341" s="23" t="str">
        <f t="shared" si="342"/>
        <v>CT EXPRESSO7090volta12</v>
      </c>
      <c r="K7341" s="32" t="str">
        <f t="shared" si="343"/>
        <v>TERMINAL W3 NORTE/EIXO L2 NORTE/EIXO L2 SUL/AVENIDA DAS NAÇÕES (VILA TELEBRASÍLIA)/EPAR/EPDB/EPIA/BR-040/BR-040/BR-040/BR-040/AVENIDA ALFREDO NASSER</v>
      </c>
    </row>
    <row r="7342" spans="1:11" x14ac:dyDescent="0.2">
      <c r="A7342" s="2" t="s">
        <v>823</v>
      </c>
      <c r="B7342" s="2" t="s">
        <v>836</v>
      </c>
      <c r="C7342" s="4">
        <v>7090</v>
      </c>
      <c r="D7342" s="2" t="s">
        <v>80</v>
      </c>
      <c r="E7342" s="2" t="s">
        <v>469</v>
      </c>
      <c r="F7342" s="23" t="str">
        <f t="shared" si="344"/>
        <v>volta</v>
      </c>
      <c r="G7342" s="4">
        <v>13</v>
      </c>
      <c r="H7342" s="2" t="s">
        <v>903</v>
      </c>
      <c r="I7342" s="2" t="s">
        <v>823</v>
      </c>
      <c r="J7342" s="23" t="str">
        <f t="shared" si="342"/>
        <v>CT EXPRESSO7090volta13</v>
      </c>
      <c r="K7342" s="32" t="str">
        <f t="shared" si="343"/>
        <v>TERMINAL W3 NORTE/EIXO L2 NORTE/EIXO L2 SUL/AVENIDA DAS NAÇÕES (VILA TELEBRASÍLIA)/EPAR/EPDB/EPIA/BR-040/BR-040/BR-040/BR-040/AVENIDA ALFREDO NASSER/AVENIDA JOVENTINO RODRIGUES</v>
      </c>
    </row>
    <row r="7343" spans="1:11" x14ac:dyDescent="0.2">
      <c r="A7343" s="2" t="s">
        <v>823</v>
      </c>
      <c r="B7343" s="2" t="s">
        <v>836</v>
      </c>
      <c r="C7343" s="4">
        <v>7090</v>
      </c>
      <c r="D7343" s="2" t="s">
        <v>80</v>
      </c>
      <c r="E7343" s="2" t="s">
        <v>469</v>
      </c>
      <c r="F7343" s="23" t="str">
        <f t="shared" si="344"/>
        <v>volta</v>
      </c>
      <c r="G7343" s="4">
        <v>14</v>
      </c>
      <c r="H7343" s="2" t="s">
        <v>902</v>
      </c>
      <c r="I7343" s="2" t="s">
        <v>823</v>
      </c>
      <c r="J7343" s="23" t="str">
        <f t="shared" si="342"/>
        <v>CT EXPRESSO7090volta14</v>
      </c>
      <c r="K7343" s="32" t="str">
        <f t="shared" si="343"/>
        <v>TERMINAL W3 NORTE/EIXO L2 NORTE/EIXO L2 SUL/AVENIDA DAS NAÇÕES (VILA TELEBRASÍLIA)/EPAR/EPDB/EPIA/BR-040/BR-040/BR-040/BR-040/AVENIDA ALFREDO NASSER/AVENIDA JOVENTINO RODRIGUES/RUA SANTISSÍMO SACRAMENTO</v>
      </c>
    </row>
    <row r="7344" spans="1:11" x14ac:dyDescent="0.2">
      <c r="A7344" s="2" t="s">
        <v>823</v>
      </c>
      <c r="B7344" s="2" t="s">
        <v>836</v>
      </c>
      <c r="C7344" s="4">
        <v>7090</v>
      </c>
      <c r="D7344" s="2" t="s">
        <v>80</v>
      </c>
      <c r="E7344" s="2" t="s">
        <v>469</v>
      </c>
      <c r="F7344" s="23" t="str">
        <f t="shared" si="344"/>
        <v>volta</v>
      </c>
      <c r="G7344" s="4">
        <v>15</v>
      </c>
      <c r="H7344" s="2" t="s">
        <v>617</v>
      </c>
      <c r="I7344" s="2" t="s">
        <v>823</v>
      </c>
      <c r="J7344" s="23" t="str">
        <f t="shared" si="342"/>
        <v>CT EXPRESSO7090volta15</v>
      </c>
      <c r="K7344" s="32" t="str">
        <f t="shared" si="343"/>
        <v>TERMINAL W3 NORTE/EIXO L2 NORTE/EIXO L2 SUL/AVENIDA DAS NAÇÕES (VILA TELEBRASÍLIA)/EPAR/EPDB/EPIA/BR-040/BR-040/BR-040/BR-040/AVENIDA ALFREDO NASSER/AVENIDA JOVENTINO RODRIGUES/RUA SANTISSÍMO SACRAMENTO/AVENIDA CENTRAL</v>
      </c>
    </row>
    <row r="7345" spans="1:11" x14ac:dyDescent="0.2">
      <c r="A7345" s="2" t="s">
        <v>823</v>
      </c>
      <c r="B7345" s="2" t="s">
        <v>836</v>
      </c>
      <c r="C7345" s="4">
        <v>7090</v>
      </c>
      <c r="D7345" s="2" t="s">
        <v>80</v>
      </c>
      <c r="E7345" s="2" t="s">
        <v>469</v>
      </c>
      <c r="F7345" s="23" t="str">
        <f t="shared" si="344"/>
        <v>volta</v>
      </c>
      <c r="G7345" s="4">
        <v>16</v>
      </c>
      <c r="H7345" s="2" t="s">
        <v>898</v>
      </c>
      <c r="I7345" s="2" t="s">
        <v>823</v>
      </c>
      <c r="J7345" s="23" t="str">
        <f t="shared" si="342"/>
        <v>CT EXPRESSO7090volta16</v>
      </c>
      <c r="K7345" s="32" t="str">
        <f t="shared" si="343"/>
        <v>TERMINAL W3 NORTE/EIXO L2 NORTE/EIXO L2 SUL/AVENIDA DAS NAÇÕES (VILA TELEBRASÍLIA)/EPAR/EPDB/EPIA/BR-040/BR-040/BR-040/BR-040/AVENIDA ALFREDO NASSER/AVENIDA JOVENTINO RODRIGUES/RUA SANTISSÍMO SACRAMENTO/AVENIDA CENTRAL/AVENIDA ÉZIO CARNEIRO</v>
      </c>
    </row>
    <row r="7346" spans="1:11" x14ac:dyDescent="0.2">
      <c r="A7346" s="2" t="s">
        <v>823</v>
      </c>
      <c r="B7346" s="2" t="s">
        <v>836</v>
      </c>
      <c r="C7346" s="4">
        <v>7090</v>
      </c>
      <c r="D7346" s="2" t="s">
        <v>80</v>
      </c>
      <c r="E7346" s="2" t="s">
        <v>469</v>
      </c>
      <c r="F7346" s="23" t="str">
        <f t="shared" si="344"/>
        <v>volta</v>
      </c>
      <c r="G7346" s="4">
        <v>17</v>
      </c>
      <c r="H7346" s="2" t="s">
        <v>897</v>
      </c>
      <c r="I7346" s="2" t="s">
        <v>823</v>
      </c>
      <c r="J7346" s="23" t="str">
        <f t="shared" si="342"/>
        <v>CT EXPRESSO7090volta17</v>
      </c>
      <c r="K7346" s="32" t="str">
        <f t="shared" si="343"/>
        <v>TERMINAL W3 NORTE/EIXO L2 NORTE/EIXO L2 SUL/AVENIDA DAS NAÇÕES (VILA TELEBRASÍLIA)/EPAR/EPDB/EPIA/BR-040/BR-040/BR-040/BR-040/AVENIDA ALFREDO NASSER/AVENIDA JOVENTINO RODRIGUES/RUA SANTISSÍMO SACRAMENTO/AVENIDA CENTRAL/AVENIDA ÉZIO CARNEIRO/TERMINAL LUZIÂNIA</v>
      </c>
    </row>
    <row r="7347" spans="1:11" x14ac:dyDescent="0.2">
      <c r="A7347" s="2" t="s">
        <v>823</v>
      </c>
      <c r="B7347" s="2" t="s">
        <v>914</v>
      </c>
      <c r="C7347" s="4">
        <v>7301</v>
      </c>
      <c r="D7347" s="2" t="s">
        <v>80</v>
      </c>
      <c r="E7347" s="2" t="s">
        <v>452</v>
      </c>
      <c r="F7347" s="23" t="str">
        <f t="shared" si="344"/>
        <v>ida</v>
      </c>
      <c r="G7347" s="4">
        <v>1</v>
      </c>
      <c r="H7347" s="2" t="s">
        <v>897</v>
      </c>
      <c r="I7347" s="2" t="s">
        <v>823</v>
      </c>
      <c r="J7347" s="23" t="str">
        <f t="shared" si="342"/>
        <v>CT EXPRESSO7301ida1</v>
      </c>
      <c r="K7347" s="32" t="str">
        <f t="shared" si="343"/>
        <v>TERMINAL LUZIÂNIA</v>
      </c>
    </row>
    <row r="7348" spans="1:11" x14ac:dyDescent="0.2">
      <c r="A7348" s="2" t="s">
        <v>823</v>
      </c>
      <c r="B7348" s="2" t="s">
        <v>914</v>
      </c>
      <c r="C7348" s="4">
        <v>7301</v>
      </c>
      <c r="D7348" s="2" t="s">
        <v>80</v>
      </c>
      <c r="E7348" s="2" t="s">
        <v>452</v>
      </c>
      <c r="F7348" s="23" t="str">
        <f t="shared" si="344"/>
        <v>ida</v>
      </c>
      <c r="G7348" s="4">
        <v>2</v>
      </c>
      <c r="H7348" s="2" t="s">
        <v>898</v>
      </c>
      <c r="I7348" s="2" t="s">
        <v>823</v>
      </c>
      <c r="J7348" s="23" t="str">
        <f t="shared" si="342"/>
        <v>CT EXPRESSO7301ida2</v>
      </c>
      <c r="K7348" s="32" t="str">
        <f t="shared" si="343"/>
        <v>TERMINAL LUZIÂNIA/AVENIDA ÉZIO CARNEIRO</v>
      </c>
    </row>
    <row r="7349" spans="1:11" x14ac:dyDescent="0.2">
      <c r="A7349" s="2" t="s">
        <v>823</v>
      </c>
      <c r="B7349" s="2" t="s">
        <v>914</v>
      </c>
      <c r="C7349" s="4">
        <v>7301</v>
      </c>
      <c r="D7349" s="2" t="s">
        <v>80</v>
      </c>
      <c r="E7349" s="2" t="s">
        <v>452</v>
      </c>
      <c r="F7349" s="23" t="str">
        <f t="shared" si="344"/>
        <v>ida</v>
      </c>
      <c r="G7349" s="4">
        <v>3</v>
      </c>
      <c r="H7349" s="2" t="s">
        <v>617</v>
      </c>
      <c r="I7349" s="2" t="s">
        <v>823</v>
      </c>
      <c r="J7349" s="23" t="str">
        <f t="shared" si="342"/>
        <v>CT EXPRESSO7301ida3</v>
      </c>
      <c r="K7349" s="32" t="str">
        <f t="shared" si="343"/>
        <v>TERMINAL LUZIÂNIA/AVENIDA ÉZIO CARNEIRO/AVENIDA CENTRAL</v>
      </c>
    </row>
    <row r="7350" spans="1:11" x14ac:dyDescent="0.2">
      <c r="A7350" s="2" t="s">
        <v>823</v>
      </c>
      <c r="B7350" s="2" t="s">
        <v>914</v>
      </c>
      <c r="C7350" s="4">
        <v>7301</v>
      </c>
      <c r="D7350" s="2" t="s">
        <v>80</v>
      </c>
      <c r="E7350" s="2" t="s">
        <v>452</v>
      </c>
      <c r="F7350" s="23" t="str">
        <f t="shared" si="344"/>
        <v>ida</v>
      </c>
      <c r="G7350" s="4">
        <v>4</v>
      </c>
      <c r="H7350" s="2" t="s">
        <v>899</v>
      </c>
      <c r="I7350" s="2" t="s">
        <v>823</v>
      </c>
      <c r="J7350" s="23" t="str">
        <f t="shared" si="342"/>
        <v>CT EXPRESSO7301ida4</v>
      </c>
      <c r="K7350" s="32" t="str">
        <f t="shared" si="343"/>
        <v>TERMINAL LUZIÂNIA/AVENIDA ÉZIO CARNEIRO/AVENIDA CENTRAL/RUA JESUS MEIRELES</v>
      </c>
    </row>
    <row r="7351" spans="1:11" x14ac:dyDescent="0.2">
      <c r="A7351" s="2" t="s">
        <v>823</v>
      </c>
      <c r="B7351" s="2" t="s">
        <v>914</v>
      </c>
      <c r="C7351" s="4">
        <v>7301</v>
      </c>
      <c r="D7351" s="2" t="s">
        <v>80</v>
      </c>
      <c r="E7351" s="2" t="s">
        <v>452</v>
      </c>
      <c r="F7351" s="23" t="str">
        <f t="shared" si="344"/>
        <v>ida</v>
      </c>
      <c r="G7351" s="4">
        <v>5</v>
      </c>
      <c r="H7351" s="2" t="s">
        <v>900</v>
      </c>
      <c r="I7351" s="2" t="s">
        <v>823</v>
      </c>
      <c r="J7351" s="23" t="str">
        <f t="shared" si="342"/>
        <v>CT EXPRESSO7301ida5</v>
      </c>
      <c r="K7351" s="32" t="str">
        <f t="shared" si="343"/>
        <v>TERMINAL LUZIÂNIA/AVENIDA ÉZIO CARNEIRO/AVENIDA CENTRAL/RUA JESUS MEIRELES/AVENIDA ALFREDO NASSER</v>
      </c>
    </row>
    <row r="7352" spans="1:11" x14ac:dyDescent="0.2">
      <c r="A7352" s="2" t="s">
        <v>823</v>
      </c>
      <c r="B7352" s="2" t="s">
        <v>914</v>
      </c>
      <c r="C7352" s="4">
        <v>7301</v>
      </c>
      <c r="D7352" s="2" t="s">
        <v>80</v>
      </c>
      <c r="E7352" s="2" t="s">
        <v>452</v>
      </c>
      <c r="F7352" s="23" t="str">
        <f t="shared" si="344"/>
        <v>ida</v>
      </c>
      <c r="G7352" s="4">
        <v>6</v>
      </c>
      <c r="H7352" s="2" t="s">
        <v>809</v>
      </c>
      <c r="I7352" s="2" t="s">
        <v>901</v>
      </c>
      <c r="J7352" s="23" t="str">
        <f t="shared" si="342"/>
        <v>CT EXPRESSO7301ida6</v>
      </c>
      <c r="K7352" s="32" t="str">
        <f t="shared" si="343"/>
        <v>TERMINAL LUZIÂNIA/AVENIDA ÉZIO CARNEIRO/AVENIDA CENTRAL/RUA JESUS MEIRELES/AVENIDA ALFREDO NASSER/BR-040</v>
      </c>
    </row>
    <row r="7353" spans="1:11" x14ac:dyDescent="0.2">
      <c r="A7353" s="2" t="s">
        <v>823</v>
      </c>
      <c r="B7353" s="2" t="s">
        <v>914</v>
      </c>
      <c r="C7353" s="4">
        <v>7301</v>
      </c>
      <c r="D7353" s="2" t="s">
        <v>80</v>
      </c>
      <c r="E7353" s="2" t="s">
        <v>452</v>
      </c>
      <c r="F7353" s="23" t="str">
        <f t="shared" si="344"/>
        <v>ida</v>
      </c>
      <c r="G7353" s="4">
        <v>7</v>
      </c>
      <c r="H7353" s="2" t="s">
        <v>809</v>
      </c>
      <c r="I7353" s="2" t="s">
        <v>884</v>
      </c>
      <c r="J7353" s="23" t="str">
        <f t="shared" si="342"/>
        <v>CT EXPRESSO7301ida7</v>
      </c>
      <c r="K7353" s="32" t="str">
        <f t="shared" si="343"/>
        <v>TERMINAL LUZIÂNIA/AVENIDA ÉZIO CARNEIRO/AVENIDA CENTRAL/RUA JESUS MEIRELES/AVENIDA ALFREDO NASSER/BR-040/BR-040</v>
      </c>
    </row>
    <row r="7354" spans="1:11" x14ac:dyDescent="0.2">
      <c r="A7354" s="2" t="s">
        <v>823</v>
      </c>
      <c r="B7354" s="2" t="s">
        <v>914</v>
      </c>
      <c r="C7354" s="4">
        <v>7301</v>
      </c>
      <c r="D7354" s="2" t="s">
        <v>80</v>
      </c>
      <c r="E7354" s="2" t="s">
        <v>452</v>
      </c>
      <c r="F7354" s="23" t="str">
        <f t="shared" si="344"/>
        <v>ida</v>
      </c>
      <c r="G7354" s="4">
        <v>8</v>
      </c>
      <c r="H7354" s="2" t="s">
        <v>809</v>
      </c>
      <c r="I7354" s="2" t="s">
        <v>842</v>
      </c>
      <c r="J7354" s="23" t="str">
        <f t="shared" si="342"/>
        <v>CT EXPRESSO7301ida8</v>
      </c>
      <c r="K7354" s="32" t="str">
        <f t="shared" si="343"/>
        <v>TERMINAL LUZIÂNIA/AVENIDA ÉZIO CARNEIRO/AVENIDA CENTRAL/RUA JESUS MEIRELES/AVENIDA ALFREDO NASSER/BR-040/BR-040/BR-040</v>
      </c>
    </row>
    <row r="7355" spans="1:11" x14ac:dyDescent="0.2">
      <c r="A7355" s="2" t="s">
        <v>823</v>
      </c>
      <c r="B7355" s="2" t="s">
        <v>914</v>
      </c>
      <c r="C7355" s="4">
        <v>7301</v>
      </c>
      <c r="D7355" s="2" t="s">
        <v>80</v>
      </c>
      <c r="E7355" s="2" t="s">
        <v>452</v>
      </c>
      <c r="F7355" s="23" t="str">
        <f t="shared" si="344"/>
        <v>ida</v>
      </c>
      <c r="G7355" s="4">
        <v>9</v>
      </c>
      <c r="H7355" s="2" t="s">
        <v>809</v>
      </c>
      <c r="I7355" s="2" t="s">
        <v>810</v>
      </c>
      <c r="J7355" s="23" t="str">
        <f t="shared" si="342"/>
        <v>CT EXPRESSO7301ida9</v>
      </c>
      <c r="K7355" s="32" t="str">
        <f t="shared" si="343"/>
        <v>TERMINAL LUZIÂNIA/AVENIDA ÉZIO CARNEIRO/AVENIDA CENTRAL/RUA JESUS MEIRELES/AVENIDA ALFREDO NASSER/BR-040/BR-040/BR-040/BR-040</v>
      </c>
    </row>
    <row r="7356" spans="1:11" x14ac:dyDescent="0.2">
      <c r="A7356" s="2" t="s">
        <v>823</v>
      </c>
      <c r="B7356" s="2" t="s">
        <v>914</v>
      </c>
      <c r="C7356" s="4">
        <v>7301</v>
      </c>
      <c r="D7356" s="2" t="s">
        <v>80</v>
      </c>
      <c r="E7356" s="2" t="s">
        <v>452</v>
      </c>
      <c r="F7356" s="23" t="str">
        <f t="shared" si="344"/>
        <v>ida</v>
      </c>
      <c r="G7356" s="4">
        <v>10</v>
      </c>
      <c r="H7356" s="2" t="s">
        <v>463</v>
      </c>
      <c r="I7356" s="2" t="s">
        <v>811</v>
      </c>
      <c r="J7356" s="23" t="str">
        <f t="shared" si="342"/>
        <v>CT EXPRESSO7301ida10</v>
      </c>
      <c r="K7356" s="32" t="str">
        <f t="shared" si="343"/>
        <v>TERMINAL LUZIÂNIA/AVENIDA ÉZIO CARNEIRO/AVENIDA CENTRAL/RUA JESUS MEIRELES/AVENIDA ALFREDO NASSER/BR-040/BR-040/BR-040/BR-040/EPIA</v>
      </c>
    </row>
    <row r="7357" spans="1:11" x14ac:dyDescent="0.2">
      <c r="A7357" s="2" t="s">
        <v>823</v>
      </c>
      <c r="B7357" s="2" t="s">
        <v>914</v>
      </c>
      <c r="C7357" s="4">
        <v>7301</v>
      </c>
      <c r="D7357" s="2" t="s">
        <v>80</v>
      </c>
      <c r="E7357" s="2" t="s">
        <v>452</v>
      </c>
      <c r="F7357" s="23" t="str">
        <f t="shared" si="344"/>
        <v>ida</v>
      </c>
      <c r="G7357" s="4">
        <v>11</v>
      </c>
      <c r="H7357" s="2" t="s">
        <v>463</v>
      </c>
      <c r="I7357" s="2" t="s">
        <v>707</v>
      </c>
      <c r="J7357" s="23" t="str">
        <f t="shared" si="342"/>
        <v>CT EXPRESSO7301ida11</v>
      </c>
      <c r="K7357" s="32" t="str">
        <f t="shared" si="343"/>
        <v>TERMINAL LUZIÂNIA/AVENIDA ÉZIO CARNEIRO/AVENIDA CENTRAL/RUA JESUS MEIRELES/AVENIDA ALFREDO NASSER/BR-040/BR-040/BR-040/BR-040/EPIA/EPIA</v>
      </c>
    </row>
    <row r="7358" spans="1:11" x14ac:dyDescent="0.2">
      <c r="A7358" s="2" t="s">
        <v>823</v>
      </c>
      <c r="B7358" s="2" t="s">
        <v>914</v>
      </c>
      <c r="C7358" s="4">
        <v>7301</v>
      </c>
      <c r="D7358" s="2" t="s">
        <v>80</v>
      </c>
      <c r="E7358" s="2" t="s">
        <v>452</v>
      </c>
      <c r="F7358" s="23" t="str">
        <f t="shared" si="344"/>
        <v>ida</v>
      </c>
      <c r="G7358" s="4">
        <v>12</v>
      </c>
      <c r="H7358" s="2" t="s">
        <v>505</v>
      </c>
      <c r="I7358" s="2" t="s">
        <v>504</v>
      </c>
      <c r="J7358" s="23" t="str">
        <f t="shared" si="342"/>
        <v>CT EXPRESSO7301ida12</v>
      </c>
      <c r="K7358" s="32" t="str">
        <f t="shared" si="343"/>
        <v>TERMINAL LUZIÂNIA/AVENIDA ÉZIO CARNEIRO/AVENIDA CENTRAL/RUA JESUS MEIRELES/AVENIDA ALFREDO NASSER/BR-040/BR-040/BR-040/BR-040/EPIA/EPIA/PARKSHOPPING</v>
      </c>
    </row>
    <row r="7359" spans="1:11" x14ac:dyDescent="0.2">
      <c r="A7359" s="2" t="s">
        <v>823</v>
      </c>
      <c r="B7359" s="2" t="s">
        <v>914</v>
      </c>
      <c r="C7359" s="4">
        <v>7301</v>
      </c>
      <c r="D7359" s="2" t="s">
        <v>80</v>
      </c>
      <c r="E7359" s="2" t="s">
        <v>452</v>
      </c>
      <c r="F7359" s="23" t="str">
        <f t="shared" si="344"/>
        <v>ida</v>
      </c>
      <c r="G7359" s="4">
        <v>13</v>
      </c>
      <c r="H7359" s="2" t="s">
        <v>463</v>
      </c>
      <c r="I7359" s="2" t="s">
        <v>531</v>
      </c>
      <c r="J7359" s="23" t="str">
        <f t="shared" si="342"/>
        <v>CT EXPRESSO7301ida13</v>
      </c>
      <c r="K7359" s="32" t="str">
        <f t="shared" si="343"/>
        <v>TERMINAL LUZIÂNIA/AVENIDA ÉZIO CARNEIRO/AVENIDA CENTRAL/RUA JESUS MEIRELES/AVENIDA ALFREDO NASSER/BR-040/BR-040/BR-040/BR-040/EPIA/EPIA/PARKSHOPPING/EPIA</v>
      </c>
    </row>
    <row r="7360" spans="1:11" x14ac:dyDescent="0.2">
      <c r="A7360" s="2" t="s">
        <v>823</v>
      </c>
      <c r="B7360" s="2" t="s">
        <v>914</v>
      </c>
      <c r="C7360" s="4">
        <v>7301</v>
      </c>
      <c r="D7360" s="2" t="s">
        <v>80</v>
      </c>
      <c r="E7360" s="2" t="s">
        <v>452</v>
      </c>
      <c r="F7360" s="23" t="str">
        <f t="shared" si="344"/>
        <v>ida</v>
      </c>
      <c r="G7360" s="4">
        <v>14</v>
      </c>
      <c r="H7360" s="2" t="s">
        <v>839</v>
      </c>
      <c r="I7360" s="2" t="s">
        <v>481</v>
      </c>
      <c r="J7360" s="23" t="str">
        <f t="shared" si="342"/>
        <v>CT EXPRESSO7301ida14</v>
      </c>
      <c r="K7360" s="32" t="str">
        <f t="shared" si="343"/>
        <v>TERMINAL LUZIÂNIA/AVENIDA ÉZIO CARNEIRO/AVENIDA CENTRAL/RUA JESUS MEIRELES/AVENIDA ALFREDO NASSER/BR-040/BR-040/BR-040/BR-040/EPIA/EPIA/PARKSHOPPING/EPIA/S I A - TRECHO 2</v>
      </c>
    </row>
    <row r="7361" spans="1:11" x14ac:dyDescent="0.2">
      <c r="A7361" s="2" t="s">
        <v>823</v>
      </c>
      <c r="B7361" s="2" t="s">
        <v>914</v>
      </c>
      <c r="C7361" s="4">
        <v>7301</v>
      </c>
      <c r="D7361" s="2" t="s">
        <v>80</v>
      </c>
      <c r="E7361" s="2" t="s">
        <v>452</v>
      </c>
      <c r="F7361" s="23" t="str">
        <f t="shared" si="344"/>
        <v>ida</v>
      </c>
      <c r="G7361" s="4">
        <v>15</v>
      </c>
      <c r="H7361" s="2" t="s">
        <v>838</v>
      </c>
      <c r="I7361" s="2" t="s">
        <v>481</v>
      </c>
      <c r="J7361" s="23" t="str">
        <f t="shared" si="342"/>
        <v>CT EXPRESSO7301ida15</v>
      </c>
      <c r="K7361" s="32" t="str">
        <f t="shared" si="343"/>
        <v>TERMINAL LUZIÂNIA/AVENIDA ÉZIO CARNEIRO/AVENIDA CENTRAL/RUA JESUS MEIRELES/AVENIDA ALFREDO NASSER/BR-040/BR-040/BR-040/BR-040/EPIA/EPIA/PARKSHOPPING/EPIA/S I A - TRECHO 2/S I A - TRECHO 3</v>
      </c>
    </row>
    <row r="7362" spans="1:11" x14ac:dyDescent="0.2">
      <c r="A7362" s="2" t="s">
        <v>823</v>
      </c>
      <c r="B7362" s="2" t="s">
        <v>914</v>
      </c>
      <c r="C7362" s="4">
        <v>7301</v>
      </c>
      <c r="D7362" s="2" t="s">
        <v>80</v>
      </c>
      <c r="E7362" s="2" t="s">
        <v>452</v>
      </c>
      <c r="F7362" s="23" t="str">
        <f t="shared" si="344"/>
        <v>ida</v>
      </c>
      <c r="G7362" s="4">
        <v>16</v>
      </c>
      <c r="H7362" s="2" t="s">
        <v>463</v>
      </c>
      <c r="I7362" s="2" t="s">
        <v>536</v>
      </c>
      <c r="J7362" s="23" t="str">
        <f t="shared" si="342"/>
        <v>CT EXPRESSO7301ida16</v>
      </c>
      <c r="K7362" s="32" t="str">
        <f t="shared" si="343"/>
        <v>TERMINAL LUZIÂNIA/AVENIDA ÉZIO CARNEIRO/AVENIDA CENTRAL/RUA JESUS MEIRELES/AVENIDA ALFREDO NASSER/BR-040/BR-040/BR-040/BR-040/EPIA/EPIA/PARKSHOPPING/EPIA/S I A - TRECHO 2/S I A - TRECHO 3/EPIA</v>
      </c>
    </row>
    <row r="7363" spans="1:11" x14ac:dyDescent="0.2">
      <c r="A7363" s="2" t="s">
        <v>823</v>
      </c>
      <c r="B7363" s="2" t="s">
        <v>914</v>
      </c>
      <c r="C7363" s="4">
        <v>7301</v>
      </c>
      <c r="D7363" s="2" t="s">
        <v>80</v>
      </c>
      <c r="E7363" s="2" t="s">
        <v>452</v>
      </c>
      <c r="F7363" s="23" t="str">
        <f t="shared" si="344"/>
        <v>ida</v>
      </c>
      <c r="G7363" s="4">
        <v>17</v>
      </c>
      <c r="H7363" s="2" t="s">
        <v>665</v>
      </c>
      <c r="I7363" s="2" t="s">
        <v>481</v>
      </c>
      <c r="J7363" s="23" t="str">
        <f t="shared" ref="J7363:J7426" si="345">D7363&amp;C7363&amp;F7363&amp;G7363</f>
        <v>CT EXPRESSO7301ida17</v>
      </c>
      <c r="K7363" s="32" t="str">
        <f t="shared" ref="K7363:K7426" si="346">IF(G7363=1,H7363,K7362&amp;"/"&amp;H7363)</f>
        <v>TERMINAL LUZIÂNIA/AVENIDA ÉZIO CARNEIRO/AVENIDA CENTRAL/RUA JESUS MEIRELES/AVENIDA ALFREDO NASSER/BR-040/BR-040/BR-040/BR-040/EPIA/EPIA/PARKSHOPPING/EPIA/S I A - TRECHO 2/S I A - TRECHO 3/EPIA/S A A N</v>
      </c>
    </row>
    <row r="7364" spans="1:11" x14ac:dyDescent="0.2">
      <c r="A7364" s="2" t="s">
        <v>823</v>
      </c>
      <c r="B7364" s="2" t="s">
        <v>914</v>
      </c>
      <c r="C7364" s="4">
        <v>7301</v>
      </c>
      <c r="D7364" s="2" t="s">
        <v>80</v>
      </c>
      <c r="E7364" s="2" t="s">
        <v>452</v>
      </c>
      <c r="F7364" s="23" t="str">
        <f t="shared" ref="F7364:F7427" si="347">IF(LEFT(E7364,3)="ida","ida","volta")</f>
        <v>ida</v>
      </c>
      <c r="G7364" s="4">
        <v>18</v>
      </c>
      <c r="H7364" s="2" t="s">
        <v>463</v>
      </c>
      <c r="I7364" s="2" t="s">
        <v>534</v>
      </c>
      <c r="J7364" s="23" t="str">
        <f t="shared" si="345"/>
        <v>CT EXPRESSO7301ida18</v>
      </c>
      <c r="K7364" s="32" t="str">
        <f t="shared" si="346"/>
        <v>TERMINAL LUZIÂNIA/AVENIDA ÉZIO CARNEIRO/AVENIDA CENTRAL/RUA JESUS MEIRELES/AVENIDA ALFREDO NASSER/BR-040/BR-040/BR-040/BR-040/EPIA/EPIA/PARKSHOPPING/EPIA/S I A - TRECHO 2/S I A - TRECHO 3/EPIA/S A A N/EPIA</v>
      </c>
    </row>
    <row r="7365" spans="1:11" x14ac:dyDescent="0.2">
      <c r="A7365" s="2" t="s">
        <v>823</v>
      </c>
      <c r="B7365" s="2" t="s">
        <v>914</v>
      </c>
      <c r="C7365" s="4">
        <v>7301</v>
      </c>
      <c r="D7365" s="2" t="s">
        <v>80</v>
      </c>
      <c r="E7365" s="2" t="s">
        <v>469</v>
      </c>
      <c r="F7365" s="23" t="str">
        <f t="shared" si="347"/>
        <v>volta</v>
      </c>
      <c r="G7365" s="4">
        <v>1</v>
      </c>
      <c r="H7365" s="2" t="s">
        <v>463</v>
      </c>
      <c r="I7365" s="2" t="s">
        <v>534</v>
      </c>
      <c r="J7365" s="23" t="str">
        <f t="shared" si="345"/>
        <v>CT EXPRESSO7301volta1</v>
      </c>
      <c r="K7365" s="32" t="str">
        <f t="shared" si="346"/>
        <v>EPIA</v>
      </c>
    </row>
    <row r="7366" spans="1:11" x14ac:dyDescent="0.2">
      <c r="A7366" s="2" t="s">
        <v>823</v>
      </c>
      <c r="B7366" s="2" t="s">
        <v>914</v>
      </c>
      <c r="C7366" s="4">
        <v>7301</v>
      </c>
      <c r="D7366" s="2" t="s">
        <v>80</v>
      </c>
      <c r="E7366" s="2" t="s">
        <v>469</v>
      </c>
      <c r="F7366" s="23" t="str">
        <f t="shared" si="347"/>
        <v>volta</v>
      </c>
      <c r="G7366" s="4">
        <v>2</v>
      </c>
      <c r="H7366" s="2" t="s">
        <v>665</v>
      </c>
      <c r="I7366" s="2" t="s">
        <v>481</v>
      </c>
      <c r="J7366" s="23" t="str">
        <f t="shared" si="345"/>
        <v>CT EXPRESSO7301volta2</v>
      </c>
      <c r="K7366" s="32" t="str">
        <f t="shared" si="346"/>
        <v>EPIA/S A A N</v>
      </c>
    </row>
    <row r="7367" spans="1:11" x14ac:dyDescent="0.2">
      <c r="A7367" s="2" t="s">
        <v>823</v>
      </c>
      <c r="B7367" s="2" t="s">
        <v>914</v>
      </c>
      <c r="C7367" s="4">
        <v>7301</v>
      </c>
      <c r="D7367" s="2" t="s">
        <v>80</v>
      </c>
      <c r="E7367" s="2" t="s">
        <v>469</v>
      </c>
      <c r="F7367" s="23" t="str">
        <f t="shared" si="347"/>
        <v>volta</v>
      </c>
      <c r="G7367" s="4">
        <v>3</v>
      </c>
      <c r="H7367" s="2" t="s">
        <v>463</v>
      </c>
      <c r="I7367" s="2" t="s">
        <v>536</v>
      </c>
      <c r="J7367" s="23" t="str">
        <f t="shared" si="345"/>
        <v>CT EXPRESSO7301volta3</v>
      </c>
      <c r="K7367" s="32" t="str">
        <f t="shared" si="346"/>
        <v>EPIA/S A A N/EPIA</v>
      </c>
    </row>
    <row r="7368" spans="1:11" x14ac:dyDescent="0.2">
      <c r="A7368" s="2" t="s">
        <v>823</v>
      </c>
      <c r="B7368" s="2" t="s">
        <v>914</v>
      </c>
      <c r="C7368" s="4">
        <v>7301</v>
      </c>
      <c r="D7368" s="2" t="s">
        <v>80</v>
      </c>
      <c r="E7368" s="2" t="s">
        <v>469</v>
      </c>
      <c r="F7368" s="23" t="str">
        <f t="shared" si="347"/>
        <v>volta</v>
      </c>
      <c r="G7368" s="4">
        <v>4</v>
      </c>
      <c r="H7368" s="2" t="s">
        <v>838</v>
      </c>
      <c r="I7368" s="2" t="s">
        <v>481</v>
      </c>
      <c r="J7368" s="23" t="str">
        <f t="shared" si="345"/>
        <v>CT EXPRESSO7301volta4</v>
      </c>
      <c r="K7368" s="32" t="str">
        <f t="shared" si="346"/>
        <v>EPIA/S A A N/EPIA/S I A - TRECHO 3</v>
      </c>
    </row>
    <row r="7369" spans="1:11" x14ac:dyDescent="0.2">
      <c r="A7369" s="2" t="s">
        <v>823</v>
      </c>
      <c r="B7369" s="2" t="s">
        <v>914</v>
      </c>
      <c r="C7369" s="4">
        <v>7301</v>
      </c>
      <c r="D7369" s="2" t="s">
        <v>80</v>
      </c>
      <c r="E7369" s="2" t="s">
        <v>469</v>
      </c>
      <c r="F7369" s="23" t="str">
        <f t="shared" si="347"/>
        <v>volta</v>
      </c>
      <c r="G7369" s="4">
        <v>5</v>
      </c>
      <c r="H7369" s="2" t="s">
        <v>839</v>
      </c>
      <c r="I7369" s="2" t="s">
        <v>481</v>
      </c>
      <c r="J7369" s="23" t="str">
        <f t="shared" si="345"/>
        <v>CT EXPRESSO7301volta5</v>
      </c>
      <c r="K7369" s="32" t="str">
        <f t="shared" si="346"/>
        <v>EPIA/S A A N/EPIA/S I A - TRECHO 3/S I A - TRECHO 2</v>
      </c>
    </row>
    <row r="7370" spans="1:11" x14ac:dyDescent="0.2">
      <c r="A7370" s="2" t="s">
        <v>823</v>
      </c>
      <c r="B7370" s="2" t="s">
        <v>914</v>
      </c>
      <c r="C7370" s="4">
        <v>7301</v>
      </c>
      <c r="D7370" s="2" t="s">
        <v>80</v>
      </c>
      <c r="E7370" s="2" t="s">
        <v>469</v>
      </c>
      <c r="F7370" s="23" t="str">
        <f t="shared" si="347"/>
        <v>volta</v>
      </c>
      <c r="G7370" s="4">
        <v>6</v>
      </c>
      <c r="H7370" s="2" t="s">
        <v>463</v>
      </c>
      <c r="I7370" s="2" t="s">
        <v>531</v>
      </c>
      <c r="J7370" s="23" t="str">
        <f t="shared" si="345"/>
        <v>CT EXPRESSO7301volta6</v>
      </c>
      <c r="K7370" s="32" t="str">
        <f t="shared" si="346"/>
        <v>EPIA/S A A N/EPIA/S I A - TRECHO 3/S I A - TRECHO 2/EPIA</v>
      </c>
    </row>
    <row r="7371" spans="1:11" x14ac:dyDescent="0.2">
      <c r="A7371" s="2" t="s">
        <v>823</v>
      </c>
      <c r="B7371" s="2" t="s">
        <v>914</v>
      </c>
      <c r="C7371" s="4">
        <v>7301</v>
      </c>
      <c r="D7371" s="2" t="s">
        <v>80</v>
      </c>
      <c r="E7371" s="2" t="s">
        <v>469</v>
      </c>
      <c r="F7371" s="23" t="str">
        <f t="shared" si="347"/>
        <v>volta</v>
      </c>
      <c r="G7371" s="4">
        <v>7</v>
      </c>
      <c r="H7371" s="2" t="s">
        <v>505</v>
      </c>
      <c r="I7371" s="2" t="s">
        <v>504</v>
      </c>
      <c r="J7371" s="23" t="str">
        <f t="shared" si="345"/>
        <v>CT EXPRESSO7301volta7</v>
      </c>
      <c r="K7371" s="32" t="str">
        <f t="shared" si="346"/>
        <v>EPIA/S A A N/EPIA/S I A - TRECHO 3/S I A - TRECHO 2/EPIA/PARKSHOPPING</v>
      </c>
    </row>
    <row r="7372" spans="1:11" x14ac:dyDescent="0.2">
      <c r="A7372" s="2" t="s">
        <v>823</v>
      </c>
      <c r="B7372" s="2" t="s">
        <v>914</v>
      </c>
      <c r="C7372" s="4">
        <v>7301</v>
      </c>
      <c r="D7372" s="2" t="s">
        <v>80</v>
      </c>
      <c r="E7372" s="2" t="s">
        <v>469</v>
      </c>
      <c r="F7372" s="23" t="str">
        <f t="shared" si="347"/>
        <v>volta</v>
      </c>
      <c r="G7372" s="4">
        <v>8</v>
      </c>
      <c r="H7372" s="2" t="s">
        <v>463</v>
      </c>
      <c r="I7372" s="2" t="s">
        <v>707</v>
      </c>
      <c r="J7372" s="23" t="str">
        <f t="shared" si="345"/>
        <v>CT EXPRESSO7301volta8</v>
      </c>
      <c r="K7372" s="32" t="str">
        <f t="shared" si="346"/>
        <v>EPIA/S A A N/EPIA/S I A - TRECHO 3/S I A - TRECHO 2/EPIA/PARKSHOPPING/EPIA</v>
      </c>
    </row>
    <row r="7373" spans="1:11" x14ac:dyDescent="0.2">
      <c r="A7373" s="2" t="s">
        <v>823</v>
      </c>
      <c r="B7373" s="2" t="s">
        <v>914</v>
      </c>
      <c r="C7373" s="4">
        <v>7301</v>
      </c>
      <c r="D7373" s="2" t="s">
        <v>80</v>
      </c>
      <c r="E7373" s="2" t="s">
        <v>469</v>
      </c>
      <c r="F7373" s="23" t="str">
        <f t="shared" si="347"/>
        <v>volta</v>
      </c>
      <c r="G7373" s="4">
        <v>9</v>
      </c>
      <c r="H7373" s="2" t="s">
        <v>463</v>
      </c>
      <c r="I7373" s="2" t="s">
        <v>811</v>
      </c>
      <c r="J7373" s="23" t="str">
        <f t="shared" si="345"/>
        <v>CT EXPRESSO7301volta9</v>
      </c>
      <c r="K7373" s="32" t="str">
        <f t="shared" si="346"/>
        <v>EPIA/S A A N/EPIA/S I A - TRECHO 3/S I A - TRECHO 2/EPIA/PARKSHOPPING/EPIA/EPIA</v>
      </c>
    </row>
    <row r="7374" spans="1:11" x14ac:dyDescent="0.2">
      <c r="A7374" s="2" t="s">
        <v>823</v>
      </c>
      <c r="B7374" s="2" t="s">
        <v>914</v>
      </c>
      <c r="C7374" s="4">
        <v>7301</v>
      </c>
      <c r="D7374" s="2" t="s">
        <v>80</v>
      </c>
      <c r="E7374" s="2" t="s">
        <v>469</v>
      </c>
      <c r="F7374" s="23" t="str">
        <f t="shared" si="347"/>
        <v>volta</v>
      </c>
      <c r="G7374" s="4">
        <v>10</v>
      </c>
      <c r="H7374" s="2" t="s">
        <v>809</v>
      </c>
      <c r="I7374" s="2" t="s">
        <v>810</v>
      </c>
      <c r="J7374" s="23" t="str">
        <f t="shared" si="345"/>
        <v>CT EXPRESSO7301volta10</v>
      </c>
      <c r="K7374" s="32" t="str">
        <f t="shared" si="346"/>
        <v>EPIA/S A A N/EPIA/S I A - TRECHO 3/S I A - TRECHO 2/EPIA/PARKSHOPPING/EPIA/EPIA/BR-040</v>
      </c>
    </row>
    <row r="7375" spans="1:11" x14ac:dyDescent="0.2">
      <c r="A7375" s="2" t="s">
        <v>823</v>
      </c>
      <c r="B7375" s="2" t="s">
        <v>914</v>
      </c>
      <c r="C7375" s="4">
        <v>7301</v>
      </c>
      <c r="D7375" s="2" t="s">
        <v>80</v>
      </c>
      <c r="E7375" s="2" t="s">
        <v>469</v>
      </c>
      <c r="F7375" s="23" t="str">
        <f t="shared" si="347"/>
        <v>volta</v>
      </c>
      <c r="G7375" s="4">
        <v>11</v>
      </c>
      <c r="H7375" s="2" t="s">
        <v>809</v>
      </c>
      <c r="I7375" s="2" t="s">
        <v>842</v>
      </c>
      <c r="J7375" s="23" t="str">
        <f t="shared" si="345"/>
        <v>CT EXPRESSO7301volta11</v>
      </c>
      <c r="K7375" s="32" t="str">
        <f t="shared" si="346"/>
        <v>EPIA/S A A N/EPIA/S I A - TRECHO 3/S I A - TRECHO 2/EPIA/PARKSHOPPING/EPIA/EPIA/BR-040/BR-040</v>
      </c>
    </row>
    <row r="7376" spans="1:11" x14ac:dyDescent="0.2">
      <c r="A7376" s="2" t="s">
        <v>823</v>
      </c>
      <c r="B7376" s="2" t="s">
        <v>914</v>
      </c>
      <c r="C7376" s="4">
        <v>7301</v>
      </c>
      <c r="D7376" s="2" t="s">
        <v>80</v>
      </c>
      <c r="E7376" s="2" t="s">
        <v>469</v>
      </c>
      <c r="F7376" s="23" t="str">
        <f t="shared" si="347"/>
        <v>volta</v>
      </c>
      <c r="G7376" s="4">
        <v>12</v>
      </c>
      <c r="H7376" s="2" t="s">
        <v>809</v>
      </c>
      <c r="I7376" s="2" t="s">
        <v>884</v>
      </c>
      <c r="J7376" s="23" t="str">
        <f t="shared" si="345"/>
        <v>CT EXPRESSO7301volta12</v>
      </c>
      <c r="K7376" s="32" t="str">
        <f t="shared" si="346"/>
        <v>EPIA/S A A N/EPIA/S I A - TRECHO 3/S I A - TRECHO 2/EPIA/PARKSHOPPING/EPIA/EPIA/BR-040/BR-040/BR-040</v>
      </c>
    </row>
    <row r="7377" spans="1:11" x14ac:dyDescent="0.2">
      <c r="A7377" s="2" t="s">
        <v>823</v>
      </c>
      <c r="B7377" s="2" t="s">
        <v>914</v>
      </c>
      <c r="C7377" s="4">
        <v>7301</v>
      </c>
      <c r="D7377" s="2" t="s">
        <v>80</v>
      </c>
      <c r="E7377" s="2" t="s">
        <v>469</v>
      </c>
      <c r="F7377" s="23" t="str">
        <f t="shared" si="347"/>
        <v>volta</v>
      </c>
      <c r="G7377" s="4">
        <v>13</v>
      </c>
      <c r="H7377" s="2" t="s">
        <v>809</v>
      </c>
      <c r="I7377" s="2" t="s">
        <v>901</v>
      </c>
      <c r="J7377" s="23" t="str">
        <f t="shared" si="345"/>
        <v>CT EXPRESSO7301volta13</v>
      </c>
      <c r="K7377" s="32" t="str">
        <f t="shared" si="346"/>
        <v>EPIA/S A A N/EPIA/S I A - TRECHO 3/S I A - TRECHO 2/EPIA/PARKSHOPPING/EPIA/EPIA/BR-040/BR-040/BR-040/BR-040</v>
      </c>
    </row>
    <row r="7378" spans="1:11" x14ac:dyDescent="0.2">
      <c r="A7378" s="2" t="s">
        <v>823</v>
      </c>
      <c r="B7378" s="2" t="s">
        <v>914</v>
      </c>
      <c r="C7378" s="4">
        <v>7301</v>
      </c>
      <c r="D7378" s="2" t="s">
        <v>80</v>
      </c>
      <c r="E7378" s="2" t="s">
        <v>469</v>
      </c>
      <c r="F7378" s="23" t="str">
        <f t="shared" si="347"/>
        <v>volta</v>
      </c>
      <c r="G7378" s="4">
        <v>14</v>
      </c>
      <c r="H7378" s="2" t="s">
        <v>900</v>
      </c>
      <c r="I7378" s="2" t="s">
        <v>823</v>
      </c>
      <c r="J7378" s="23" t="str">
        <f t="shared" si="345"/>
        <v>CT EXPRESSO7301volta14</v>
      </c>
      <c r="K7378" s="32" t="str">
        <f t="shared" si="346"/>
        <v>EPIA/S A A N/EPIA/S I A - TRECHO 3/S I A - TRECHO 2/EPIA/PARKSHOPPING/EPIA/EPIA/BR-040/BR-040/BR-040/BR-040/AVENIDA ALFREDO NASSER</v>
      </c>
    </row>
    <row r="7379" spans="1:11" x14ac:dyDescent="0.2">
      <c r="A7379" s="2" t="s">
        <v>823</v>
      </c>
      <c r="B7379" s="2" t="s">
        <v>914</v>
      </c>
      <c r="C7379" s="4">
        <v>7301</v>
      </c>
      <c r="D7379" s="2" t="s">
        <v>80</v>
      </c>
      <c r="E7379" s="2" t="s">
        <v>469</v>
      </c>
      <c r="F7379" s="23" t="str">
        <f t="shared" si="347"/>
        <v>volta</v>
      </c>
      <c r="G7379" s="4">
        <v>15</v>
      </c>
      <c r="H7379" s="2" t="s">
        <v>899</v>
      </c>
      <c r="I7379" s="2" t="s">
        <v>823</v>
      </c>
      <c r="J7379" s="23" t="str">
        <f t="shared" si="345"/>
        <v>CT EXPRESSO7301volta15</v>
      </c>
      <c r="K7379" s="32" t="str">
        <f t="shared" si="346"/>
        <v>EPIA/S A A N/EPIA/S I A - TRECHO 3/S I A - TRECHO 2/EPIA/PARKSHOPPING/EPIA/EPIA/BR-040/BR-040/BR-040/BR-040/AVENIDA ALFREDO NASSER/RUA JESUS MEIRELES</v>
      </c>
    </row>
    <row r="7380" spans="1:11" x14ac:dyDescent="0.2">
      <c r="A7380" s="2" t="s">
        <v>823</v>
      </c>
      <c r="B7380" s="2" t="s">
        <v>914</v>
      </c>
      <c r="C7380" s="4">
        <v>7301</v>
      </c>
      <c r="D7380" s="2" t="s">
        <v>80</v>
      </c>
      <c r="E7380" s="2" t="s">
        <v>469</v>
      </c>
      <c r="F7380" s="23" t="str">
        <f t="shared" si="347"/>
        <v>volta</v>
      </c>
      <c r="G7380" s="4">
        <v>16</v>
      </c>
      <c r="H7380" s="2" t="s">
        <v>617</v>
      </c>
      <c r="I7380" s="2" t="s">
        <v>823</v>
      </c>
      <c r="J7380" s="23" t="str">
        <f t="shared" si="345"/>
        <v>CT EXPRESSO7301volta16</v>
      </c>
      <c r="K7380" s="32" t="str">
        <f t="shared" si="346"/>
        <v>EPIA/S A A N/EPIA/S I A - TRECHO 3/S I A - TRECHO 2/EPIA/PARKSHOPPING/EPIA/EPIA/BR-040/BR-040/BR-040/BR-040/AVENIDA ALFREDO NASSER/RUA JESUS MEIRELES/AVENIDA CENTRAL</v>
      </c>
    </row>
    <row r="7381" spans="1:11" x14ac:dyDescent="0.2">
      <c r="A7381" s="2" t="s">
        <v>823</v>
      </c>
      <c r="B7381" s="2" t="s">
        <v>914</v>
      </c>
      <c r="C7381" s="4">
        <v>7301</v>
      </c>
      <c r="D7381" s="2" t="s">
        <v>80</v>
      </c>
      <c r="E7381" s="2" t="s">
        <v>469</v>
      </c>
      <c r="F7381" s="23" t="str">
        <f t="shared" si="347"/>
        <v>volta</v>
      </c>
      <c r="G7381" s="4">
        <v>17</v>
      </c>
      <c r="H7381" s="2" t="s">
        <v>898</v>
      </c>
      <c r="I7381" s="2" t="s">
        <v>823</v>
      </c>
      <c r="J7381" s="23" t="str">
        <f t="shared" si="345"/>
        <v>CT EXPRESSO7301volta17</v>
      </c>
      <c r="K7381" s="32" t="str">
        <f t="shared" si="346"/>
        <v>EPIA/S A A N/EPIA/S I A - TRECHO 3/S I A - TRECHO 2/EPIA/PARKSHOPPING/EPIA/EPIA/BR-040/BR-040/BR-040/BR-040/AVENIDA ALFREDO NASSER/RUA JESUS MEIRELES/AVENIDA CENTRAL/AVENIDA ÉZIO CARNEIRO</v>
      </c>
    </row>
    <row r="7382" spans="1:11" x14ac:dyDescent="0.2">
      <c r="A7382" s="2" t="s">
        <v>823</v>
      </c>
      <c r="B7382" s="2" t="s">
        <v>914</v>
      </c>
      <c r="C7382" s="4">
        <v>7301</v>
      </c>
      <c r="D7382" s="2" t="s">
        <v>80</v>
      </c>
      <c r="E7382" s="2" t="s">
        <v>469</v>
      </c>
      <c r="F7382" s="23" t="str">
        <f t="shared" si="347"/>
        <v>volta</v>
      </c>
      <c r="G7382" s="4">
        <v>18</v>
      </c>
      <c r="H7382" s="2" t="s">
        <v>897</v>
      </c>
      <c r="I7382" s="2" t="s">
        <v>823</v>
      </c>
      <c r="J7382" s="23" t="str">
        <f t="shared" si="345"/>
        <v>CT EXPRESSO7301volta18</v>
      </c>
      <c r="K7382" s="32" t="str">
        <f t="shared" si="346"/>
        <v>EPIA/S A A N/EPIA/S I A - TRECHO 3/S I A - TRECHO 2/EPIA/PARKSHOPPING/EPIA/EPIA/BR-040/BR-040/BR-040/BR-040/AVENIDA ALFREDO NASSER/RUA JESUS MEIRELES/AVENIDA CENTRAL/AVENIDA ÉZIO CARNEIRO/TERMINAL LUZIÂNIA</v>
      </c>
    </row>
    <row r="7383" spans="1:11" x14ac:dyDescent="0.2">
      <c r="A7383" s="2" t="s">
        <v>823</v>
      </c>
      <c r="B7383" s="2" t="s">
        <v>914</v>
      </c>
      <c r="C7383" s="4">
        <v>7305</v>
      </c>
      <c r="D7383" s="2" t="s">
        <v>80</v>
      </c>
      <c r="E7383" s="2" t="s">
        <v>452</v>
      </c>
      <c r="F7383" s="23" t="str">
        <f t="shared" si="347"/>
        <v>ida</v>
      </c>
      <c r="G7383" s="4">
        <v>1</v>
      </c>
      <c r="H7383" s="2" t="s">
        <v>897</v>
      </c>
      <c r="I7383" s="2" t="s">
        <v>823</v>
      </c>
      <c r="J7383" s="23" t="str">
        <f t="shared" si="345"/>
        <v>CT EXPRESSO7305ida1</v>
      </c>
      <c r="K7383" s="32" t="str">
        <f t="shared" si="346"/>
        <v>TERMINAL LUZIÂNIA</v>
      </c>
    </row>
    <row r="7384" spans="1:11" x14ac:dyDescent="0.2">
      <c r="A7384" s="2" t="s">
        <v>823</v>
      </c>
      <c r="B7384" s="2" t="s">
        <v>914</v>
      </c>
      <c r="C7384" s="4">
        <v>7305</v>
      </c>
      <c r="D7384" s="2" t="s">
        <v>80</v>
      </c>
      <c r="E7384" s="2" t="s">
        <v>452</v>
      </c>
      <c r="F7384" s="23" t="str">
        <f t="shared" si="347"/>
        <v>ida</v>
      </c>
      <c r="G7384" s="4">
        <v>2</v>
      </c>
      <c r="H7384" s="2" t="s">
        <v>898</v>
      </c>
      <c r="I7384" s="2" t="s">
        <v>823</v>
      </c>
      <c r="J7384" s="23" t="str">
        <f t="shared" si="345"/>
        <v>CT EXPRESSO7305ida2</v>
      </c>
      <c r="K7384" s="32" t="str">
        <f t="shared" si="346"/>
        <v>TERMINAL LUZIÂNIA/AVENIDA ÉZIO CARNEIRO</v>
      </c>
    </row>
    <row r="7385" spans="1:11" x14ac:dyDescent="0.2">
      <c r="A7385" s="2" t="s">
        <v>823</v>
      </c>
      <c r="B7385" s="2" t="s">
        <v>914</v>
      </c>
      <c r="C7385" s="4">
        <v>7305</v>
      </c>
      <c r="D7385" s="2" t="s">
        <v>80</v>
      </c>
      <c r="E7385" s="2" t="s">
        <v>452</v>
      </c>
      <c r="F7385" s="23" t="str">
        <f t="shared" si="347"/>
        <v>ida</v>
      </c>
      <c r="G7385" s="4">
        <v>3</v>
      </c>
      <c r="H7385" s="2" t="s">
        <v>617</v>
      </c>
      <c r="I7385" s="2" t="s">
        <v>823</v>
      </c>
      <c r="J7385" s="23" t="str">
        <f t="shared" si="345"/>
        <v>CT EXPRESSO7305ida3</v>
      </c>
      <c r="K7385" s="32" t="str">
        <f t="shared" si="346"/>
        <v>TERMINAL LUZIÂNIA/AVENIDA ÉZIO CARNEIRO/AVENIDA CENTRAL</v>
      </c>
    </row>
    <row r="7386" spans="1:11" x14ac:dyDescent="0.2">
      <c r="A7386" s="2" t="s">
        <v>823</v>
      </c>
      <c r="B7386" s="2" t="s">
        <v>914</v>
      </c>
      <c r="C7386" s="4">
        <v>7305</v>
      </c>
      <c r="D7386" s="2" t="s">
        <v>80</v>
      </c>
      <c r="E7386" s="2" t="s">
        <v>452</v>
      </c>
      <c r="F7386" s="23" t="str">
        <f t="shared" si="347"/>
        <v>ida</v>
      </c>
      <c r="G7386" s="4">
        <v>4</v>
      </c>
      <c r="H7386" s="2" t="s">
        <v>899</v>
      </c>
      <c r="I7386" s="2" t="s">
        <v>823</v>
      </c>
      <c r="J7386" s="23" t="str">
        <f t="shared" si="345"/>
        <v>CT EXPRESSO7305ida4</v>
      </c>
      <c r="K7386" s="32" t="str">
        <f t="shared" si="346"/>
        <v>TERMINAL LUZIÂNIA/AVENIDA ÉZIO CARNEIRO/AVENIDA CENTRAL/RUA JESUS MEIRELES</v>
      </c>
    </row>
    <row r="7387" spans="1:11" x14ac:dyDescent="0.2">
      <c r="A7387" s="2" t="s">
        <v>823</v>
      </c>
      <c r="B7387" s="2" t="s">
        <v>914</v>
      </c>
      <c r="C7387" s="4">
        <v>7305</v>
      </c>
      <c r="D7387" s="2" t="s">
        <v>80</v>
      </c>
      <c r="E7387" s="2" t="s">
        <v>452</v>
      </c>
      <c r="F7387" s="23" t="str">
        <f t="shared" si="347"/>
        <v>ida</v>
      </c>
      <c r="G7387" s="4">
        <v>5</v>
      </c>
      <c r="H7387" s="2" t="s">
        <v>900</v>
      </c>
      <c r="I7387" s="2" t="s">
        <v>823</v>
      </c>
      <c r="J7387" s="23" t="str">
        <f t="shared" si="345"/>
        <v>CT EXPRESSO7305ida5</v>
      </c>
      <c r="K7387" s="32" t="str">
        <f t="shared" si="346"/>
        <v>TERMINAL LUZIÂNIA/AVENIDA ÉZIO CARNEIRO/AVENIDA CENTRAL/RUA JESUS MEIRELES/AVENIDA ALFREDO NASSER</v>
      </c>
    </row>
    <row r="7388" spans="1:11" x14ac:dyDescent="0.2">
      <c r="A7388" s="2" t="s">
        <v>823</v>
      </c>
      <c r="B7388" s="2" t="s">
        <v>914</v>
      </c>
      <c r="C7388" s="4">
        <v>7305</v>
      </c>
      <c r="D7388" s="2" t="s">
        <v>80</v>
      </c>
      <c r="E7388" s="2" t="s">
        <v>452</v>
      </c>
      <c r="F7388" s="23" t="str">
        <f t="shared" si="347"/>
        <v>ida</v>
      </c>
      <c r="G7388" s="4">
        <v>6</v>
      </c>
      <c r="H7388" s="2" t="s">
        <v>809</v>
      </c>
      <c r="I7388" s="2" t="s">
        <v>901</v>
      </c>
      <c r="J7388" s="23" t="str">
        <f t="shared" si="345"/>
        <v>CT EXPRESSO7305ida6</v>
      </c>
      <c r="K7388" s="32" t="str">
        <f t="shared" si="346"/>
        <v>TERMINAL LUZIÂNIA/AVENIDA ÉZIO CARNEIRO/AVENIDA CENTRAL/RUA JESUS MEIRELES/AVENIDA ALFREDO NASSER/BR-040</v>
      </c>
    </row>
    <row r="7389" spans="1:11" x14ac:dyDescent="0.2">
      <c r="A7389" s="2" t="s">
        <v>823</v>
      </c>
      <c r="B7389" s="2" t="s">
        <v>914</v>
      </c>
      <c r="C7389" s="4">
        <v>7305</v>
      </c>
      <c r="D7389" s="2" t="s">
        <v>80</v>
      </c>
      <c r="E7389" s="2" t="s">
        <v>452</v>
      </c>
      <c r="F7389" s="23" t="str">
        <f t="shared" si="347"/>
        <v>ida</v>
      </c>
      <c r="G7389" s="4">
        <v>7</v>
      </c>
      <c r="H7389" s="2" t="s">
        <v>809</v>
      </c>
      <c r="I7389" s="2" t="s">
        <v>884</v>
      </c>
      <c r="J7389" s="23" t="str">
        <f t="shared" si="345"/>
        <v>CT EXPRESSO7305ida7</v>
      </c>
      <c r="K7389" s="32" t="str">
        <f t="shared" si="346"/>
        <v>TERMINAL LUZIÂNIA/AVENIDA ÉZIO CARNEIRO/AVENIDA CENTRAL/RUA JESUS MEIRELES/AVENIDA ALFREDO NASSER/BR-040/BR-040</v>
      </c>
    </row>
    <row r="7390" spans="1:11" x14ac:dyDescent="0.2">
      <c r="A7390" s="2" t="s">
        <v>823</v>
      </c>
      <c r="B7390" s="2" t="s">
        <v>914</v>
      </c>
      <c r="C7390" s="4">
        <v>7305</v>
      </c>
      <c r="D7390" s="2" t="s">
        <v>80</v>
      </c>
      <c r="E7390" s="2" t="s">
        <v>452</v>
      </c>
      <c r="F7390" s="23" t="str">
        <f t="shared" si="347"/>
        <v>ida</v>
      </c>
      <c r="G7390" s="4">
        <v>8</v>
      </c>
      <c r="H7390" s="2" t="s">
        <v>809</v>
      </c>
      <c r="I7390" s="2" t="s">
        <v>842</v>
      </c>
      <c r="J7390" s="23" t="str">
        <f t="shared" si="345"/>
        <v>CT EXPRESSO7305ida8</v>
      </c>
      <c r="K7390" s="32" t="str">
        <f t="shared" si="346"/>
        <v>TERMINAL LUZIÂNIA/AVENIDA ÉZIO CARNEIRO/AVENIDA CENTRAL/RUA JESUS MEIRELES/AVENIDA ALFREDO NASSER/BR-040/BR-040/BR-040</v>
      </c>
    </row>
    <row r="7391" spans="1:11" x14ac:dyDescent="0.2">
      <c r="A7391" s="2" t="s">
        <v>823</v>
      </c>
      <c r="B7391" s="2" t="s">
        <v>914</v>
      </c>
      <c r="C7391" s="4">
        <v>7305</v>
      </c>
      <c r="D7391" s="2" t="s">
        <v>80</v>
      </c>
      <c r="E7391" s="2" t="s">
        <v>452</v>
      </c>
      <c r="F7391" s="23" t="str">
        <f t="shared" si="347"/>
        <v>ida</v>
      </c>
      <c r="G7391" s="4">
        <v>9</v>
      </c>
      <c r="H7391" s="2" t="s">
        <v>809</v>
      </c>
      <c r="I7391" s="2" t="s">
        <v>810</v>
      </c>
      <c r="J7391" s="23" t="str">
        <f t="shared" si="345"/>
        <v>CT EXPRESSO7305ida9</v>
      </c>
      <c r="K7391" s="32" t="str">
        <f t="shared" si="346"/>
        <v>TERMINAL LUZIÂNIA/AVENIDA ÉZIO CARNEIRO/AVENIDA CENTRAL/RUA JESUS MEIRELES/AVENIDA ALFREDO NASSER/BR-040/BR-040/BR-040/BR-040</v>
      </c>
    </row>
    <row r="7392" spans="1:11" x14ac:dyDescent="0.2">
      <c r="A7392" s="2" t="s">
        <v>823</v>
      </c>
      <c r="B7392" s="2" t="s">
        <v>914</v>
      </c>
      <c r="C7392" s="4">
        <v>7305</v>
      </c>
      <c r="D7392" s="2" t="s">
        <v>80</v>
      </c>
      <c r="E7392" s="2" t="s">
        <v>452</v>
      </c>
      <c r="F7392" s="23" t="str">
        <f t="shared" si="347"/>
        <v>ida</v>
      </c>
      <c r="G7392" s="4">
        <v>10</v>
      </c>
      <c r="H7392" s="2" t="s">
        <v>463</v>
      </c>
      <c r="I7392" s="2" t="s">
        <v>811</v>
      </c>
      <c r="J7392" s="23" t="str">
        <f t="shared" si="345"/>
        <v>CT EXPRESSO7305ida10</v>
      </c>
      <c r="K7392" s="32" t="str">
        <f t="shared" si="346"/>
        <v>TERMINAL LUZIÂNIA/AVENIDA ÉZIO CARNEIRO/AVENIDA CENTRAL/RUA JESUS MEIRELES/AVENIDA ALFREDO NASSER/BR-040/BR-040/BR-040/BR-040/EPIA</v>
      </c>
    </row>
    <row r="7393" spans="1:11" x14ac:dyDescent="0.2">
      <c r="A7393" s="2" t="s">
        <v>823</v>
      </c>
      <c r="B7393" s="2" t="s">
        <v>914</v>
      </c>
      <c r="C7393" s="4">
        <v>7305</v>
      </c>
      <c r="D7393" s="2" t="s">
        <v>80</v>
      </c>
      <c r="E7393" s="2" t="s">
        <v>452</v>
      </c>
      <c r="F7393" s="23" t="str">
        <f t="shared" si="347"/>
        <v>ida</v>
      </c>
      <c r="G7393" s="4">
        <v>11</v>
      </c>
      <c r="H7393" s="2" t="s">
        <v>463</v>
      </c>
      <c r="I7393" s="2" t="s">
        <v>707</v>
      </c>
      <c r="J7393" s="23" t="str">
        <f t="shared" si="345"/>
        <v>CT EXPRESSO7305ida11</v>
      </c>
      <c r="K7393" s="32" t="str">
        <f t="shared" si="346"/>
        <v>TERMINAL LUZIÂNIA/AVENIDA ÉZIO CARNEIRO/AVENIDA CENTRAL/RUA JESUS MEIRELES/AVENIDA ALFREDO NASSER/BR-040/BR-040/BR-040/BR-040/EPIA/EPIA</v>
      </c>
    </row>
    <row r="7394" spans="1:11" x14ac:dyDescent="0.2">
      <c r="A7394" s="2" t="s">
        <v>823</v>
      </c>
      <c r="B7394" s="2" t="s">
        <v>914</v>
      </c>
      <c r="C7394" s="4">
        <v>7305</v>
      </c>
      <c r="D7394" s="2" t="s">
        <v>80</v>
      </c>
      <c r="E7394" s="2" t="s">
        <v>452</v>
      </c>
      <c r="F7394" s="23" t="str">
        <f t="shared" si="347"/>
        <v>ida</v>
      </c>
      <c r="G7394" s="4">
        <v>12</v>
      </c>
      <c r="H7394" s="2" t="s">
        <v>505</v>
      </c>
      <c r="I7394" s="2" t="s">
        <v>504</v>
      </c>
      <c r="J7394" s="23" t="str">
        <f t="shared" si="345"/>
        <v>CT EXPRESSO7305ida12</v>
      </c>
      <c r="K7394" s="32" t="str">
        <f t="shared" si="346"/>
        <v>TERMINAL LUZIÂNIA/AVENIDA ÉZIO CARNEIRO/AVENIDA CENTRAL/RUA JESUS MEIRELES/AVENIDA ALFREDO NASSER/BR-040/BR-040/BR-040/BR-040/EPIA/EPIA/PARKSHOPPING</v>
      </c>
    </row>
    <row r="7395" spans="1:11" x14ac:dyDescent="0.2">
      <c r="A7395" s="2" t="s">
        <v>823</v>
      </c>
      <c r="B7395" s="2" t="s">
        <v>914</v>
      </c>
      <c r="C7395" s="4">
        <v>7305</v>
      </c>
      <c r="D7395" s="2" t="s">
        <v>80</v>
      </c>
      <c r="E7395" s="2" t="s">
        <v>452</v>
      </c>
      <c r="F7395" s="23" t="str">
        <f t="shared" si="347"/>
        <v>ida</v>
      </c>
      <c r="G7395" s="4">
        <v>13</v>
      </c>
      <c r="H7395" s="2" t="s">
        <v>463</v>
      </c>
      <c r="I7395" s="2" t="s">
        <v>531</v>
      </c>
      <c r="J7395" s="23" t="str">
        <f t="shared" si="345"/>
        <v>CT EXPRESSO7305ida13</v>
      </c>
      <c r="K7395" s="32" t="str">
        <f t="shared" si="346"/>
        <v>TERMINAL LUZIÂNIA/AVENIDA ÉZIO CARNEIRO/AVENIDA CENTRAL/RUA JESUS MEIRELES/AVENIDA ALFREDO NASSER/BR-040/BR-040/BR-040/BR-040/EPIA/EPIA/PARKSHOPPING/EPIA</v>
      </c>
    </row>
    <row r="7396" spans="1:11" x14ac:dyDescent="0.2">
      <c r="A7396" s="2" t="s">
        <v>823</v>
      </c>
      <c r="B7396" s="2" t="s">
        <v>914</v>
      </c>
      <c r="C7396" s="4">
        <v>7305</v>
      </c>
      <c r="D7396" s="2" t="s">
        <v>80</v>
      </c>
      <c r="E7396" s="2" t="s">
        <v>452</v>
      </c>
      <c r="F7396" s="23" t="str">
        <f t="shared" si="347"/>
        <v>ida</v>
      </c>
      <c r="G7396" s="4">
        <v>14</v>
      </c>
      <c r="H7396" s="2" t="s">
        <v>839</v>
      </c>
      <c r="I7396" s="2" t="s">
        <v>481</v>
      </c>
      <c r="J7396" s="23" t="str">
        <f t="shared" si="345"/>
        <v>CT EXPRESSO7305ida14</v>
      </c>
      <c r="K7396" s="32" t="str">
        <f t="shared" si="346"/>
        <v>TERMINAL LUZIÂNIA/AVENIDA ÉZIO CARNEIRO/AVENIDA CENTRAL/RUA JESUS MEIRELES/AVENIDA ALFREDO NASSER/BR-040/BR-040/BR-040/BR-040/EPIA/EPIA/PARKSHOPPING/EPIA/S I A - TRECHO 2</v>
      </c>
    </row>
    <row r="7397" spans="1:11" x14ac:dyDescent="0.2">
      <c r="A7397" s="2" t="s">
        <v>823</v>
      </c>
      <c r="B7397" s="2" t="s">
        <v>914</v>
      </c>
      <c r="C7397" s="4">
        <v>7305</v>
      </c>
      <c r="D7397" s="2" t="s">
        <v>80</v>
      </c>
      <c r="E7397" s="2" t="s">
        <v>452</v>
      </c>
      <c r="F7397" s="23" t="str">
        <f t="shared" si="347"/>
        <v>ida</v>
      </c>
      <c r="G7397" s="4">
        <v>15</v>
      </c>
      <c r="H7397" s="2" t="s">
        <v>838</v>
      </c>
      <c r="I7397" s="2" t="s">
        <v>481</v>
      </c>
      <c r="J7397" s="23" t="str">
        <f t="shared" si="345"/>
        <v>CT EXPRESSO7305ida15</v>
      </c>
      <c r="K7397" s="32" t="str">
        <f t="shared" si="346"/>
        <v>TERMINAL LUZIÂNIA/AVENIDA ÉZIO CARNEIRO/AVENIDA CENTRAL/RUA JESUS MEIRELES/AVENIDA ALFREDO NASSER/BR-040/BR-040/BR-040/BR-040/EPIA/EPIA/PARKSHOPPING/EPIA/S I A - TRECHO 2/S I A - TRECHO 3</v>
      </c>
    </row>
    <row r="7398" spans="1:11" x14ac:dyDescent="0.2">
      <c r="A7398" s="2" t="s">
        <v>823</v>
      </c>
      <c r="B7398" s="2" t="s">
        <v>914</v>
      </c>
      <c r="C7398" s="4">
        <v>7305</v>
      </c>
      <c r="D7398" s="2" t="s">
        <v>80</v>
      </c>
      <c r="E7398" s="2" t="s">
        <v>452</v>
      </c>
      <c r="F7398" s="23" t="str">
        <f t="shared" si="347"/>
        <v>ida</v>
      </c>
      <c r="G7398" s="4">
        <v>16</v>
      </c>
      <c r="H7398" s="2" t="s">
        <v>463</v>
      </c>
      <c r="I7398" s="2" t="s">
        <v>536</v>
      </c>
      <c r="J7398" s="23" t="str">
        <f t="shared" si="345"/>
        <v>CT EXPRESSO7305ida16</v>
      </c>
      <c r="K7398" s="32" t="str">
        <f t="shared" si="346"/>
        <v>TERMINAL LUZIÂNIA/AVENIDA ÉZIO CARNEIRO/AVENIDA CENTRAL/RUA JESUS MEIRELES/AVENIDA ALFREDO NASSER/BR-040/BR-040/BR-040/BR-040/EPIA/EPIA/PARKSHOPPING/EPIA/S I A - TRECHO 2/S I A - TRECHO 3/EPIA</v>
      </c>
    </row>
    <row r="7399" spans="1:11" x14ac:dyDescent="0.2">
      <c r="A7399" s="2" t="s">
        <v>823</v>
      </c>
      <c r="B7399" s="2" t="s">
        <v>914</v>
      </c>
      <c r="C7399" s="4">
        <v>7305</v>
      </c>
      <c r="D7399" s="2" t="s">
        <v>80</v>
      </c>
      <c r="E7399" s="2" t="s">
        <v>452</v>
      </c>
      <c r="F7399" s="23" t="str">
        <f t="shared" si="347"/>
        <v>ida</v>
      </c>
      <c r="G7399" s="4">
        <v>17</v>
      </c>
      <c r="H7399" s="2" t="s">
        <v>665</v>
      </c>
      <c r="I7399" s="2" t="s">
        <v>481</v>
      </c>
      <c r="J7399" s="23" t="str">
        <f t="shared" si="345"/>
        <v>CT EXPRESSO7305ida17</v>
      </c>
      <c r="K7399" s="32" t="str">
        <f t="shared" si="346"/>
        <v>TERMINAL LUZIÂNIA/AVENIDA ÉZIO CARNEIRO/AVENIDA CENTRAL/RUA JESUS MEIRELES/AVENIDA ALFREDO NASSER/BR-040/BR-040/BR-040/BR-040/EPIA/EPIA/PARKSHOPPING/EPIA/S I A - TRECHO 2/S I A - TRECHO 3/EPIA/S A A N</v>
      </c>
    </row>
    <row r="7400" spans="1:11" x14ac:dyDescent="0.2">
      <c r="A7400" s="2" t="s">
        <v>823</v>
      </c>
      <c r="B7400" s="2" t="s">
        <v>914</v>
      </c>
      <c r="C7400" s="4">
        <v>7305</v>
      </c>
      <c r="D7400" s="2" t="s">
        <v>80</v>
      </c>
      <c r="E7400" s="2" t="s">
        <v>452</v>
      </c>
      <c r="F7400" s="23" t="str">
        <f t="shared" si="347"/>
        <v>ida</v>
      </c>
      <c r="G7400" s="4">
        <v>18</v>
      </c>
      <c r="H7400" s="2" t="s">
        <v>463</v>
      </c>
      <c r="I7400" s="2" t="s">
        <v>534</v>
      </c>
      <c r="J7400" s="23" t="str">
        <f t="shared" si="345"/>
        <v>CT EXPRESSO7305ida18</v>
      </c>
      <c r="K7400" s="32" t="str">
        <f t="shared" si="346"/>
        <v>TERMINAL LUZIÂNIA/AVENIDA ÉZIO CARNEIRO/AVENIDA CENTRAL/RUA JESUS MEIRELES/AVENIDA ALFREDO NASSER/BR-040/BR-040/BR-040/BR-040/EPIA/EPIA/PARKSHOPPING/EPIA/S I A - TRECHO 2/S I A - TRECHO 3/EPIA/S A A N/EPIA</v>
      </c>
    </row>
    <row r="7401" spans="1:11" x14ac:dyDescent="0.2">
      <c r="A7401" s="2" t="s">
        <v>823</v>
      </c>
      <c r="B7401" s="2" t="s">
        <v>914</v>
      </c>
      <c r="C7401" s="4">
        <v>7305</v>
      </c>
      <c r="D7401" s="2" t="s">
        <v>80</v>
      </c>
      <c r="E7401" s="2" t="s">
        <v>469</v>
      </c>
      <c r="F7401" s="23" t="str">
        <f t="shared" si="347"/>
        <v>volta</v>
      </c>
      <c r="G7401" s="4">
        <v>1</v>
      </c>
      <c r="H7401" s="2" t="s">
        <v>463</v>
      </c>
      <c r="I7401" s="2" t="s">
        <v>534</v>
      </c>
      <c r="J7401" s="23" t="str">
        <f t="shared" si="345"/>
        <v>CT EXPRESSO7305volta1</v>
      </c>
      <c r="K7401" s="32" t="str">
        <f t="shared" si="346"/>
        <v>EPIA</v>
      </c>
    </row>
    <row r="7402" spans="1:11" x14ac:dyDescent="0.2">
      <c r="A7402" s="2" t="s">
        <v>823</v>
      </c>
      <c r="B7402" s="2" t="s">
        <v>914</v>
      </c>
      <c r="C7402" s="4">
        <v>7305</v>
      </c>
      <c r="D7402" s="2" t="s">
        <v>80</v>
      </c>
      <c r="E7402" s="2" t="s">
        <v>469</v>
      </c>
      <c r="F7402" s="23" t="str">
        <f t="shared" si="347"/>
        <v>volta</v>
      </c>
      <c r="G7402" s="4">
        <v>2</v>
      </c>
      <c r="H7402" s="2" t="s">
        <v>665</v>
      </c>
      <c r="I7402" s="2" t="s">
        <v>481</v>
      </c>
      <c r="J7402" s="23" t="str">
        <f t="shared" si="345"/>
        <v>CT EXPRESSO7305volta2</v>
      </c>
      <c r="K7402" s="32" t="str">
        <f t="shared" si="346"/>
        <v>EPIA/S A A N</v>
      </c>
    </row>
    <row r="7403" spans="1:11" x14ac:dyDescent="0.2">
      <c r="A7403" s="2" t="s">
        <v>823</v>
      </c>
      <c r="B7403" s="2" t="s">
        <v>914</v>
      </c>
      <c r="C7403" s="4">
        <v>7305</v>
      </c>
      <c r="D7403" s="2" t="s">
        <v>80</v>
      </c>
      <c r="E7403" s="2" t="s">
        <v>469</v>
      </c>
      <c r="F7403" s="23" t="str">
        <f t="shared" si="347"/>
        <v>volta</v>
      </c>
      <c r="G7403" s="4">
        <v>3</v>
      </c>
      <c r="H7403" s="2" t="s">
        <v>463</v>
      </c>
      <c r="I7403" s="2" t="s">
        <v>536</v>
      </c>
      <c r="J7403" s="23" t="str">
        <f t="shared" si="345"/>
        <v>CT EXPRESSO7305volta3</v>
      </c>
      <c r="K7403" s="32" t="str">
        <f t="shared" si="346"/>
        <v>EPIA/S A A N/EPIA</v>
      </c>
    </row>
    <row r="7404" spans="1:11" x14ac:dyDescent="0.2">
      <c r="A7404" s="2" t="s">
        <v>823</v>
      </c>
      <c r="B7404" s="2" t="s">
        <v>914</v>
      </c>
      <c r="C7404" s="4">
        <v>7305</v>
      </c>
      <c r="D7404" s="2" t="s">
        <v>80</v>
      </c>
      <c r="E7404" s="2" t="s">
        <v>469</v>
      </c>
      <c r="F7404" s="23" t="str">
        <f t="shared" si="347"/>
        <v>volta</v>
      </c>
      <c r="G7404" s="4">
        <v>4</v>
      </c>
      <c r="H7404" s="2" t="s">
        <v>838</v>
      </c>
      <c r="I7404" s="2" t="s">
        <v>481</v>
      </c>
      <c r="J7404" s="23" t="str">
        <f t="shared" si="345"/>
        <v>CT EXPRESSO7305volta4</v>
      </c>
      <c r="K7404" s="32" t="str">
        <f t="shared" si="346"/>
        <v>EPIA/S A A N/EPIA/S I A - TRECHO 3</v>
      </c>
    </row>
    <row r="7405" spans="1:11" x14ac:dyDescent="0.2">
      <c r="A7405" s="2" t="s">
        <v>823</v>
      </c>
      <c r="B7405" s="2" t="s">
        <v>914</v>
      </c>
      <c r="C7405" s="4">
        <v>7305</v>
      </c>
      <c r="D7405" s="2" t="s">
        <v>80</v>
      </c>
      <c r="E7405" s="2" t="s">
        <v>469</v>
      </c>
      <c r="F7405" s="23" t="str">
        <f t="shared" si="347"/>
        <v>volta</v>
      </c>
      <c r="G7405" s="4">
        <v>5</v>
      </c>
      <c r="H7405" s="2" t="s">
        <v>839</v>
      </c>
      <c r="I7405" s="2" t="s">
        <v>481</v>
      </c>
      <c r="J7405" s="23" t="str">
        <f t="shared" si="345"/>
        <v>CT EXPRESSO7305volta5</v>
      </c>
      <c r="K7405" s="32" t="str">
        <f t="shared" si="346"/>
        <v>EPIA/S A A N/EPIA/S I A - TRECHO 3/S I A - TRECHO 2</v>
      </c>
    </row>
    <row r="7406" spans="1:11" x14ac:dyDescent="0.2">
      <c r="A7406" s="2" t="s">
        <v>823</v>
      </c>
      <c r="B7406" s="2" t="s">
        <v>914</v>
      </c>
      <c r="C7406" s="4">
        <v>7305</v>
      </c>
      <c r="D7406" s="2" t="s">
        <v>80</v>
      </c>
      <c r="E7406" s="2" t="s">
        <v>469</v>
      </c>
      <c r="F7406" s="23" t="str">
        <f t="shared" si="347"/>
        <v>volta</v>
      </c>
      <c r="G7406" s="4">
        <v>6</v>
      </c>
      <c r="H7406" s="2" t="s">
        <v>463</v>
      </c>
      <c r="I7406" s="2" t="s">
        <v>531</v>
      </c>
      <c r="J7406" s="23" t="str">
        <f t="shared" si="345"/>
        <v>CT EXPRESSO7305volta6</v>
      </c>
      <c r="K7406" s="32" t="str">
        <f t="shared" si="346"/>
        <v>EPIA/S A A N/EPIA/S I A - TRECHO 3/S I A - TRECHO 2/EPIA</v>
      </c>
    </row>
    <row r="7407" spans="1:11" x14ac:dyDescent="0.2">
      <c r="A7407" s="2" t="s">
        <v>823</v>
      </c>
      <c r="B7407" s="2" t="s">
        <v>914</v>
      </c>
      <c r="C7407" s="4">
        <v>7305</v>
      </c>
      <c r="D7407" s="2" t="s">
        <v>80</v>
      </c>
      <c r="E7407" s="2" t="s">
        <v>469</v>
      </c>
      <c r="F7407" s="23" t="str">
        <f t="shared" si="347"/>
        <v>volta</v>
      </c>
      <c r="G7407" s="4">
        <v>7</v>
      </c>
      <c r="H7407" s="2" t="s">
        <v>505</v>
      </c>
      <c r="I7407" s="2" t="s">
        <v>504</v>
      </c>
      <c r="J7407" s="23" t="str">
        <f t="shared" si="345"/>
        <v>CT EXPRESSO7305volta7</v>
      </c>
      <c r="K7407" s="32" t="str">
        <f t="shared" si="346"/>
        <v>EPIA/S A A N/EPIA/S I A - TRECHO 3/S I A - TRECHO 2/EPIA/PARKSHOPPING</v>
      </c>
    </row>
    <row r="7408" spans="1:11" x14ac:dyDescent="0.2">
      <c r="A7408" s="2" t="s">
        <v>823</v>
      </c>
      <c r="B7408" s="2" t="s">
        <v>914</v>
      </c>
      <c r="C7408" s="4">
        <v>7305</v>
      </c>
      <c r="D7408" s="2" t="s">
        <v>80</v>
      </c>
      <c r="E7408" s="2" t="s">
        <v>469</v>
      </c>
      <c r="F7408" s="23" t="str">
        <f t="shared" si="347"/>
        <v>volta</v>
      </c>
      <c r="G7408" s="4">
        <v>8</v>
      </c>
      <c r="H7408" s="2" t="s">
        <v>463</v>
      </c>
      <c r="I7408" s="2" t="s">
        <v>707</v>
      </c>
      <c r="J7408" s="23" t="str">
        <f t="shared" si="345"/>
        <v>CT EXPRESSO7305volta8</v>
      </c>
      <c r="K7408" s="32" t="str">
        <f t="shared" si="346"/>
        <v>EPIA/S A A N/EPIA/S I A - TRECHO 3/S I A - TRECHO 2/EPIA/PARKSHOPPING/EPIA</v>
      </c>
    </row>
    <row r="7409" spans="1:11" x14ac:dyDescent="0.2">
      <c r="A7409" s="2" t="s">
        <v>823</v>
      </c>
      <c r="B7409" s="2" t="s">
        <v>914</v>
      </c>
      <c r="C7409" s="4">
        <v>7305</v>
      </c>
      <c r="D7409" s="2" t="s">
        <v>80</v>
      </c>
      <c r="E7409" s="2" t="s">
        <v>469</v>
      </c>
      <c r="F7409" s="23" t="str">
        <f t="shared" si="347"/>
        <v>volta</v>
      </c>
      <c r="G7409" s="4">
        <v>9</v>
      </c>
      <c r="H7409" s="2" t="s">
        <v>463</v>
      </c>
      <c r="I7409" s="2" t="s">
        <v>811</v>
      </c>
      <c r="J7409" s="23" t="str">
        <f t="shared" si="345"/>
        <v>CT EXPRESSO7305volta9</v>
      </c>
      <c r="K7409" s="32" t="str">
        <f t="shared" si="346"/>
        <v>EPIA/S A A N/EPIA/S I A - TRECHO 3/S I A - TRECHO 2/EPIA/PARKSHOPPING/EPIA/EPIA</v>
      </c>
    </row>
    <row r="7410" spans="1:11" x14ac:dyDescent="0.2">
      <c r="A7410" s="2" t="s">
        <v>823</v>
      </c>
      <c r="B7410" s="2" t="s">
        <v>914</v>
      </c>
      <c r="C7410" s="4">
        <v>7305</v>
      </c>
      <c r="D7410" s="2" t="s">
        <v>80</v>
      </c>
      <c r="E7410" s="2" t="s">
        <v>469</v>
      </c>
      <c r="F7410" s="23" t="str">
        <f t="shared" si="347"/>
        <v>volta</v>
      </c>
      <c r="G7410" s="4">
        <v>10</v>
      </c>
      <c r="H7410" s="2" t="s">
        <v>809</v>
      </c>
      <c r="I7410" s="2" t="s">
        <v>810</v>
      </c>
      <c r="J7410" s="23" t="str">
        <f t="shared" si="345"/>
        <v>CT EXPRESSO7305volta10</v>
      </c>
      <c r="K7410" s="32" t="str">
        <f t="shared" si="346"/>
        <v>EPIA/S A A N/EPIA/S I A - TRECHO 3/S I A - TRECHO 2/EPIA/PARKSHOPPING/EPIA/EPIA/BR-040</v>
      </c>
    </row>
    <row r="7411" spans="1:11" x14ac:dyDescent="0.2">
      <c r="A7411" s="2" t="s">
        <v>823</v>
      </c>
      <c r="B7411" s="2" t="s">
        <v>914</v>
      </c>
      <c r="C7411" s="4">
        <v>7305</v>
      </c>
      <c r="D7411" s="2" t="s">
        <v>80</v>
      </c>
      <c r="E7411" s="2" t="s">
        <v>469</v>
      </c>
      <c r="F7411" s="23" t="str">
        <f t="shared" si="347"/>
        <v>volta</v>
      </c>
      <c r="G7411" s="4">
        <v>11</v>
      </c>
      <c r="H7411" s="2" t="s">
        <v>809</v>
      </c>
      <c r="I7411" s="2" t="s">
        <v>842</v>
      </c>
      <c r="J7411" s="23" t="str">
        <f t="shared" si="345"/>
        <v>CT EXPRESSO7305volta11</v>
      </c>
      <c r="K7411" s="32" t="str">
        <f t="shared" si="346"/>
        <v>EPIA/S A A N/EPIA/S I A - TRECHO 3/S I A - TRECHO 2/EPIA/PARKSHOPPING/EPIA/EPIA/BR-040/BR-040</v>
      </c>
    </row>
    <row r="7412" spans="1:11" x14ac:dyDescent="0.2">
      <c r="A7412" s="2" t="s">
        <v>823</v>
      </c>
      <c r="B7412" s="2" t="s">
        <v>914</v>
      </c>
      <c r="C7412" s="4">
        <v>7305</v>
      </c>
      <c r="D7412" s="2" t="s">
        <v>80</v>
      </c>
      <c r="E7412" s="2" t="s">
        <v>469</v>
      </c>
      <c r="F7412" s="23" t="str">
        <f t="shared" si="347"/>
        <v>volta</v>
      </c>
      <c r="G7412" s="4">
        <v>12</v>
      </c>
      <c r="H7412" s="2" t="s">
        <v>809</v>
      </c>
      <c r="I7412" s="2" t="s">
        <v>884</v>
      </c>
      <c r="J7412" s="23" t="str">
        <f t="shared" si="345"/>
        <v>CT EXPRESSO7305volta12</v>
      </c>
      <c r="K7412" s="32" t="str">
        <f t="shared" si="346"/>
        <v>EPIA/S A A N/EPIA/S I A - TRECHO 3/S I A - TRECHO 2/EPIA/PARKSHOPPING/EPIA/EPIA/BR-040/BR-040/BR-040</v>
      </c>
    </row>
    <row r="7413" spans="1:11" x14ac:dyDescent="0.2">
      <c r="A7413" s="2" t="s">
        <v>823</v>
      </c>
      <c r="B7413" s="2" t="s">
        <v>914</v>
      </c>
      <c r="C7413" s="4">
        <v>7305</v>
      </c>
      <c r="D7413" s="2" t="s">
        <v>80</v>
      </c>
      <c r="E7413" s="2" t="s">
        <v>469</v>
      </c>
      <c r="F7413" s="23" t="str">
        <f t="shared" si="347"/>
        <v>volta</v>
      </c>
      <c r="G7413" s="4">
        <v>13</v>
      </c>
      <c r="H7413" s="2" t="s">
        <v>809</v>
      </c>
      <c r="I7413" s="2" t="s">
        <v>901</v>
      </c>
      <c r="J7413" s="23" t="str">
        <f t="shared" si="345"/>
        <v>CT EXPRESSO7305volta13</v>
      </c>
      <c r="K7413" s="32" t="str">
        <f t="shared" si="346"/>
        <v>EPIA/S A A N/EPIA/S I A - TRECHO 3/S I A - TRECHO 2/EPIA/PARKSHOPPING/EPIA/EPIA/BR-040/BR-040/BR-040/BR-040</v>
      </c>
    </row>
    <row r="7414" spans="1:11" x14ac:dyDescent="0.2">
      <c r="A7414" s="2" t="s">
        <v>823</v>
      </c>
      <c r="B7414" s="2" t="s">
        <v>914</v>
      </c>
      <c r="C7414" s="4">
        <v>7305</v>
      </c>
      <c r="D7414" s="2" t="s">
        <v>80</v>
      </c>
      <c r="E7414" s="2" t="s">
        <v>469</v>
      </c>
      <c r="F7414" s="23" t="str">
        <f t="shared" si="347"/>
        <v>volta</v>
      </c>
      <c r="G7414" s="4">
        <v>14</v>
      </c>
      <c r="H7414" s="2" t="s">
        <v>900</v>
      </c>
      <c r="I7414" s="2" t="s">
        <v>823</v>
      </c>
      <c r="J7414" s="23" t="str">
        <f t="shared" si="345"/>
        <v>CT EXPRESSO7305volta14</v>
      </c>
      <c r="K7414" s="32" t="str">
        <f t="shared" si="346"/>
        <v>EPIA/S A A N/EPIA/S I A - TRECHO 3/S I A - TRECHO 2/EPIA/PARKSHOPPING/EPIA/EPIA/BR-040/BR-040/BR-040/BR-040/AVENIDA ALFREDO NASSER</v>
      </c>
    </row>
    <row r="7415" spans="1:11" x14ac:dyDescent="0.2">
      <c r="A7415" s="2" t="s">
        <v>823</v>
      </c>
      <c r="B7415" s="2" t="s">
        <v>914</v>
      </c>
      <c r="C7415" s="4">
        <v>7305</v>
      </c>
      <c r="D7415" s="2" t="s">
        <v>80</v>
      </c>
      <c r="E7415" s="2" t="s">
        <v>469</v>
      </c>
      <c r="F7415" s="23" t="str">
        <f t="shared" si="347"/>
        <v>volta</v>
      </c>
      <c r="G7415" s="4">
        <v>15</v>
      </c>
      <c r="H7415" s="2" t="s">
        <v>899</v>
      </c>
      <c r="I7415" s="2" t="s">
        <v>823</v>
      </c>
      <c r="J7415" s="23" t="str">
        <f t="shared" si="345"/>
        <v>CT EXPRESSO7305volta15</v>
      </c>
      <c r="K7415" s="32" t="str">
        <f t="shared" si="346"/>
        <v>EPIA/S A A N/EPIA/S I A - TRECHO 3/S I A - TRECHO 2/EPIA/PARKSHOPPING/EPIA/EPIA/BR-040/BR-040/BR-040/BR-040/AVENIDA ALFREDO NASSER/RUA JESUS MEIRELES</v>
      </c>
    </row>
    <row r="7416" spans="1:11" x14ac:dyDescent="0.2">
      <c r="A7416" s="2" t="s">
        <v>823</v>
      </c>
      <c r="B7416" s="2" t="s">
        <v>914</v>
      </c>
      <c r="C7416" s="4">
        <v>7305</v>
      </c>
      <c r="D7416" s="2" t="s">
        <v>80</v>
      </c>
      <c r="E7416" s="2" t="s">
        <v>469</v>
      </c>
      <c r="F7416" s="23" t="str">
        <f t="shared" si="347"/>
        <v>volta</v>
      </c>
      <c r="G7416" s="4">
        <v>16</v>
      </c>
      <c r="H7416" s="2" t="s">
        <v>617</v>
      </c>
      <c r="I7416" s="2" t="s">
        <v>823</v>
      </c>
      <c r="J7416" s="23" t="str">
        <f t="shared" si="345"/>
        <v>CT EXPRESSO7305volta16</v>
      </c>
      <c r="K7416" s="32" t="str">
        <f t="shared" si="346"/>
        <v>EPIA/S A A N/EPIA/S I A - TRECHO 3/S I A - TRECHO 2/EPIA/PARKSHOPPING/EPIA/EPIA/BR-040/BR-040/BR-040/BR-040/AVENIDA ALFREDO NASSER/RUA JESUS MEIRELES/AVENIDA CENTRAL</v>
      </c>
    </row>
    <row r="7417" spans="1:11" x14ac:dyDescent="0.2">
      <c r="A7417" s="2" t="s">
        <v>823</v>
      </c>
      <c r="B7417" s="2" t="s">
        <v>914</v>
      </c>
      <c r="C7417" s="4">
        <v>7305</v>
      </c>
      <c r="D7417" s="2" t="s">
        <v>80</v>
      </c>
      <c r="E7417" s="2" t="s">
        <v>469</v>
      </c>
      <c r="F7417" s="23" t="str">
        <f t="shared" si="347"/>
        <v>volta</v>
      </c>
      <c r="G7417" s="4">
        <v>17</v>
      </c>
      <c r="H7417" s="2" t="s">
        <v>898</v>
      </c>
      <c r="I7417" s="2" t="s">
        <v>823</v>
      </c>
      <c r="J7417" s="23" t="str">
        <f t="shared" si="345"/>
        <v>CT EXPRESSO7305volta17</v>
      </c>
      <c r="K7417" s="32" t="str">
        <f t="shared" si="346"/>
        <v>EPIA/S A A N/EPIA/S I A - TRECHO 3/S I A - TRECHO 2/EPIA/PARKSHOPPING/EPIA/EPIA/BR-040/BR-040/BR-040/BR-040/AVENIDA ALFREDO NASSER/RUA JESUS MEIRELES/AVENIDA CENTRAL/AVENIDA ÉZIO CARNEIRO</v>
      </c>
    </row>
    <row r="7418" spans="1:11" x14ac:dyDescent="0.2">
      <c r="A7418" s="2" t="s">
        <v>823</v>
      </c>
      <c r="B7418" s="2" t="s">
        <v>914</v>
      </c>
      <c r="C7418" s="4">
        <v>7305</v>
      </c>
      <c r="D7418" s="2" t="s">
        <v>80</v>
      </c>
      <c r="E7418" s="2" t="s">
        <v>469</v>
      </c>
      <c r="F7418" s="23" t="str">
        <f t="shared" si="347"/>
        <v>volta</v>
      </c>
      <c r="G7418" s="4">
        <v>18</v>
      </c>
      <c r="H7418" s="2" t="s">
        <v>897</v>
      </c>
      <c r="I7418" s="2" t="s">
        <v>823</v>
      </c>
      <c r="J7418" s="23" t="str">
        <f t="shared" si="345"/>
        <v>CT EXPRESSO7305volta18</v>
      </c>
      <c r="K7418" s="32" t="str">
        <f t="shared" si="346"/>
        <v>EPIA/S A A N/EPIA/S I A - TRECHO 3/S I A - TRECHO 2/EPIA/PARKSHOPPING/EPIA/EPIA/BR-040/BR-040/BR-040/BR-040/AVENIDA ALFREDO NASSER/RUA JESUS MEIRELES/AVENIDA CENTRAL/AVENIDA ÉZIO CARNEIRO/TERMINAL LUZIÂNIA</v>
      </c>
    </row>
    <row r="7419" spans="1:11" x14ac:dyDescent="0.2">
      <c r="A7419" s="2" t="s">
        <v>823</v>
      </c>
      <c r="B7419" s="2" t="s">
        <v>525</v>
      </c>
      <c r="C7419" s="4">
        <v>7306</v>
      </c>
      <c r="D7419" s="2" t="s">
        <v>80</v>
      </c>
      <c r="E7419" s="2" t="s">
        <v>452</v>
      </c>
      <c r="F7419" s="23" t="str">
        <f t="shared" si="347"/>
        <v>ida</v>
      </c>
      <c r="G7419" s="4">
        <v>1</v>
      </c>
      <c r="H7419" s="2" t="s">
        <v>897</v>
      </c>
      <c r="I7419" s="2" t="s">
        <v>823</v>
      </c>
      <c r="J7419" s="23" t="str">
        <f t="shared" si="345"/>
        <v>CT EXPRESSO7306ida1</v>
      </c>
      <c r="K7419" s="32" t="str">
        <f t="shared" si="346"/>
        <v>TERMINAL LUZIÂNIA</v>
      </c>
    </row>
    <row r="7420" spans="1:11" x14ac:dyDescent="0.2">
      <c r="A7420" s="2" t="s">
        <v>823</v>
      </c>
      <c r="B7420" s="2" t="s">
        <v>525</v>
      </c>
      <c r="C7420" s="4">
        <v>7306</v>
      </c>
      <c r="D7420" s="2" t="s">
        <v>80</v>
      </c>
      <c r="E7420" s="2" t="s">
        <v>452</v>
      </c>
      <c r="F7420" s="23" t="str">
        <f t="shared" si="347"/>
        <v>ida</v>
      </c>
      <c r="G7420" s="4">
        <v>2</v>
      </c>
      <c r="H7420" s="2" t="s">
        <v>898</v>
      </c>
      <c r="I7420" s="2" t="s">
        <v>823</v>
      </c>
      <c r="J7420" s="23" t="str">
        <f t="shared" si="345"/>
        <v>CT EXPRESSO7306ida2</v>
      </c>
      <c r="K7420" s="32" t="str">
        <f t="shared" si="346"/>
        <v>TERMINAL LUZIÂNIA/AVENIDA ÉZIO CARNEIRO</v>
      </c>
    </row>
    <row r="7421" spans="1:11" x14ac:dyDescent="0.2">
      <c r="A7421" s="2" t="s">
        <v>823</v>
      </c>
      <c r="B7421" s="2" t="s">
        <v>525</v>
      </c>
      <c r="C7421" s="4">
        <v>7306</v>
      </c>
      <c r="D7421" s="2" t="s">
        <v>80</v>
      </c>
      <c r="E7421" s="2" t="s">
        <v>452</v>
      </c>
      <c r="F7421" s="23" t="str">
        <f t="shared" si="347"/>
        <v>ida</v>
      </c>
      <c r="G7421" s="4">
        <v>3</v>
      </c>
      <c r="H7421" s="2" t="s">
        <v>905</v>
      </c>
      <c r="I7421" s="2" t="s">
        <v>823</v>
      </c>
      <c r="J7421" s="23" t="str">
        <f t="shared" si="345"/>
        <v>CT EXPRESSO7306ida3</v>
      </c>
      <c r="K7421" s="32" t="str">
        <f t="shared" si="346"/>
        <v>TERMINAL LUZIÂNIA/AVENIDA ÉZIO CARNEIRO/RUA DO COMÉRCIO</v>
      </c>
    </row>
    <row r="7422" spans="1:11" x14ac:dyDescent="0.2">
      <c r="A7422" s="2" t="s">
        <v>823</v>
      </c>
      <c r="B7422" s="2" t="s">
        <v>525</v>
      </c>
      <c r="C7422" s="4">
        <v>7306</v>
      </c>
      <c r="D7422" s="2" t="s">
        <v>80</v>
      </c>
      <c r="E7422" s="2" t="s">
        <v>452</v>
      </c>
      <c r="F7422" s="23" t="str">
        <f t="shared" si="347"/>
        <v>ida</v>
      </c>
      <c r="G7422" s="4">
        <v>4</v>
      </c>
      <c r="H7422" s="2" t="s">
        <v>899</v>
      </c>
      <c r="I7422" s="2" t="s">
        <v>823</v>
      </c>
      <c r="J7422" s="23" t="str">
        <f t="shared" si="345"/>
        <v>CT EXPRESSO7306ida4</v>
      </c>
      <c r="K7422" s="32" t="str">
        <f t="shared" si="346"/>
        <v>TERMINAL LUZIÂNIA/AVENIDA ÉZIO CARNEIRO/RUA DO COMÉRCIO/RUA JESUS MEIRELES</v>
      </c>
    </row>
    <row r="7423" spans="1:11" x14ac:dyDescent="0.2">
      <c r="A7423" s="2" t="s">
        <v>823</v>
      </c>
      <c r="B7423" s="2" t="s">
        <v>525</v>
      </c>
      <c r="C7423" s="4">
        <v>7306</v>
      </c>
      <c r="D7423" s="2" t="s">
        <v>80</v>
      </c>
      <c r="E7423" s="2" t="s">
        <v>452</v>
      </c>
      <c r="F7423" s="23" t="str">
        <f t="shared" si="347"/>
        <v>ida</v>
      </c>
      <c r="G7423" s="4">
        <v>5</v>
      </c>
      <c r="H7423" s="2" t="s">
        <v>900</v>
      </c>
      <c r="I7423" s="2" t="s">
        <v>823</v>
      </c>
      <c r="J7423" s="23" t="str">
        <f t="shared" si="345"/>
        <v>CT EXPRESSO7306ida5</v>
      </c>
      <c r="K7423" s="32" t="str">
        <f t="shared" si="346"/>
        <v>TERMINAL LUZIÂNIA/AVENIDA ÉZIO CARNEIRO/RUA DO COMÉRCIO/RUA JESUS MEIRELES/AVENIDA ALFREDO NASSER</v>
      </c>
    </row>
    <row r="7424" spans="1:11" x14ac:dyDescent="0.2">
      <c r="A7424" s="2" t="s">
        <v>823</v>
      </c>
      <c r="B7424" s="2" t="s">
        <v>525</v>
      </c>
      <c r="C7424" s="4">
        <v>7306</v>
      </c>
      <c r="D7424" s="2" t="s">
        <v>80</v>
      </c>
      <c r="E7424" s="2" t="s">
        <v>452</v>
      </c>
      <c r="F7424" s="23" t="str">
        <f t="shared" si="347"/>
        <v>ida</v>
      </c>
      <c r="G7424" s="4">
        <v>6</v>
      </c>
      <c r="H7424" s="2" t="s">
        <v>809</v>
      </c>
      <c r="I7424" s="2" t="s">
        <v>901</v>
      </c>
      <c r="J7424" s="23" t="str">
        <f t="shared" si="345"/>
        <v>CT EXPRESSO7306ida6</v>
      </c>
      <c r="K7424" s="32" t="str">
        <f t="shared" si="346"/>
        <v>TERMINAL LUZIÂNIA/AVENIDA ÉZIO CARNEIRO/RUA DO COMÉRCIO/RUA JESUS MEIRELES/AVENIDA ALFREDO NASSER/BR-040</v>
      </c>
    </row>
    <row r="7425" spans="1:11" x14ac:dyDescent="0.2">
      <c r="A7425" s="2" t="s">
        <v>823</v>
      </c>
      <c r="B7425" s="2" t="s">
        <v>525</v>
      </c>
      <c r="C7425" s="4">
        <v>7306</v>
      </c>
      <c r="D7425" s="2" t="s">
        <v>80</v>
      </c>
      <c r="E7425" s="2" t="s">
        <v>452</v>
      </c>
      <c r="F7425" s="23" t="str">
        <f t="shared" si="347"/>
        <v>ida</v>
      </c>
      <c r="G7425" s="4">
        <v>7</v>
      </c>
      <c r="H7425" s="2" t="s">
        <v>809</v>
      </c>
      <c r="I7425" s="2" t="s">
        <v>884</v>
      </c>
      <c r="J7425" s="23" t="str">
        <f t="shared" si="345"/>
        <v>CT EXPRESSO7306ida7</v>
      </c>
      <c r="K7425" s="32" t="str">
        <f t="shared" si="346"/>
        <v>TERMINAL LUZIÂNIA/AVENIDA ÉZIO CARNEIRO/RUA DO COMÉRCIO/RUA JESUS MEIRELES/AVENIDA ALFREDO NASSER/BR-040/BR-040</v>
      </c>
    </row>
    <row r="7426" spans="1:11" x14ac:dyDescent="0.2">
      <c r="A7426" s="2" t="s">
        <v>823</v>
      </c>
      <c r="B7426" s="2" t="s">
        <v>525</v>
      </c>
      <c r="C7426" s="4">
        <v>7306</v>
      </c>
      <c r="D7426" s="2" t="s">
        <v>80</v>
      </c>
      <c r="E7426" s="2" t="s">
        <v>452</v>
      </c>
      <c r="F7426" s="23" t="str">
        <f t="shared" si="347"/>
        <v>ida</v>
      </c>
      <c r="G7426" s="4">
        <v>8</v>
      </c>
      <c r="H7426" s="2" t="s">
        <v>809</v>
      </c>
      <c r="I7426" s="2" t="s">
        <v>842</v>
      </c>
      <c r="J7426" s="23" t="str">
        <f t="shared" si="345"/>
        <v>CT EXPRESSO7306ida8</v>
      </c>
      <c r="K7426" s="32" t="str">
        <f t="shared" si="346"/>
        <v>TERMINAL LUZIÂNIA/AVENIDA ÉZIO CARNEIRO/RUA DO COMÉRCIO/RUA JESUS MEIRELES/AVENIDA ALFREDO NASSER/BR-040/BR-040/BR-040</v>
      </c>
    </row>
    <row r="7427" spans="1:11" x14ac:dyDescent="0.2">
      <c r="A7427" s="2" t="s">
        <v>823</v>
      </c>
      <c r="B7427" s="2" t="s">
        <v>525</v>
      </c>
      <c r="C7427" s="4">
        <v>7306</v>
      </c>
      <c r="D7427" s="2" t="s">
        <v>80</v>
      </c>
      <c r="E7427" s="2" t="s">
        <v>452</v>
      </c>
      <c r="F7427" s="23" t="str">
        <f t="shared" si="347"/>
        <v>ida</v>
      </c>
      <c r="G7427" s="4">
        <v>9</v>
      </c>
      <c r="H7427" s="2" t="s">
        <v>809</v>
      </c>
      <c r="I7427" s="2" t="s">
        <v>810</v>
      </c>
      <c r="J7427" s="23" t="str">
        <f t="shared" ref="J7427:J7490" si="348">D7427&amp;C7427&amp;F7427&amp;G7427</f>
        <v>CT EXPRESSO7306ida9</v>
      </c>
      <c r="K7427" s="32" t="str">
        <f t="shared" ref="K7427:K7490" si="349">IF(G7427=1,H7427,K7426&amp;"/"&amp;H7427)</f>
        <v>TERMINAL LUZIÂNIA/AVENIDA ÉZIO CARNEIRO/RUA DO COMÉRCIO/RUA JESUS MEIRELES/AVENIDA ALFREDO NASSER/BR-040/BR-040/BR-040/BR-040</v>
      </c>
    </row>
    <row r="7428" spans="1:11" x14ac:dyDescent="0.2">
      <c r="A7428" s="2" t="s">
        <v>823</v>
      </c>
      <c r="B7428" s="2" t="s">
        <v>525</v>
      </c>
      <c r="C7428" s="4">
        <v>7306</v>
      </c>
      <c r="D7428" s="2" t="s">
        <v>80</v>
      </c>
      <c r="E7428" s="2" t="s">
        <v>452</v>
      </c>
      <c r="F7428" s="23" t="str">
        <f t="shared" ref="F7428:F7491" si="350">IF(LEFT(E7428,3)="ida","ida","volta")</f>
        <v>ida</v>
      </c>
      <c r="G7428" s="4">
        <v>10</v>
      </c>
      <c r="H7428" s="2" t="s">
        <v>463</v>
      </c>
      <c r="I7428" s="2" t="s">
        <v>811</v>
      </c>
      <c r="J7428" s="23" t="str">
        <f t="shared" si="348"/>
        <v>CT EXPRESSO7306ida10</v>
      </c>
      <c r="K7428" s="32" t="str">
        <f t="shared" si="349"/>
        <v>TERMINAL LUZIÂNIA/AVENIDA ÉZIO CARNEIRO/RUA DO COMÉRCIO/RUA JESUS MEIRELES/AVENIDA ALFREDO NASSER/BR-040/BR-040/BR-040/BR-040/EPIA</v>
      </c>
    </row>
    <row r="7429" spans="1:11" x14ac:dyDescent="0.2">
      <c r="A7429" s="2" t="s">
        <v>823</v>
      </c>
      <c r="B7429" s="2" t="s">
        <v>525</v>
      </c>
      <c r="C7429" s="4">
        <v>7306</v>
      </c>
      <c r="D7429" s="2" t="s">
        <v>80</v>
      </c>
      <c r="E7429" s="2" t="s">
        <v>452</v>
      </c>
      <c r="F7429" s="23" t="str">
        <f t="shared" si="350"/>
        <v>ida</v>
      </c>
      <c r="G7429" s="4">
        <v>11</v>
      </c>
      <c r="H7429" s="2" t="s">
        <v>463</v>
      </c>
      <c r="I7429" s="2" t="s">
        <v>707</v>
      </c>
      <c r="J7429" s="23" t="str">
        <f t="shared" si="348"/>
        <v>CT EXPRESSO7306ida11</v>
      </c>
      <c r="K7429" s="32" t="str">
        <f t="shared" si="349"/>
        <v>TERMINAL LUZIÂNIA/AVENIDA ÉZIO CARNEIRO/RUA DO COMÉRCIO/RUA JESUS MEIRELES/AVENIDA ALFREDO NASSER/BR-040/BR-040/BR-040/BR-040/EPIA/EPIA</v>
      </c>
    </row>
    <row r="7430" spans="1:11" x14ac:dyDescent="0.2">
      <c r="A7430" s="2" t="s">
        <v>823</v>
      </c>
      <c r="B7430" s="2" t="s">
        <v>525</v>
      </c>
      <c r="C7430" s="4">
        <v>7306</v>
      </c>
      <c r="D7430" s="2" t="s">
        <v>80</v>
      </c>
      <c r="E7430" s="2" t="s">
        <v>452</v>
      </c>
      <c r="F7430" s="23" t="str">
        <f t="shared" si="350"/>
        <v>ida</v>
      </c>
      <c r="G7430" s="4">
        <v>12</v>
      </c>
      <c r="H7430" s="2" t="s">
        <v>505</v>
      </c>
      <c r="I7430" s="2" t="s">
        <v>504</v>
      </c>
      <c r="J7430" s="23" t="str">
        <f t="shared" si="348"/>
        <v>CT EXPRESSO7306ida12</v>
      </c>
      <c r="K7430" s="32" t="str">
        <f t="shared" si="349"/>
        <v>TERMINAL LUZIÂNIA/AVENIDA ÉZIO CARNEIRO/RUA DO COMÉRCIO/RUA JESUS MEIRELES/AVENIDA ALFREDO NASSER/BR-040/BR-040/BR-040/BR-040/EPIA/EPIA/PARKSHOPPING</v>
      </c>
    </row>
    <row r="7431" spans="1:11" x14ac:dyDescent="0.2">
      <c r="A7431" s="2" t="s">
        <v>823</v>
      </c>
      <c r="B7431" s="2" t="s">
        <v>525</v>
      </c>
      <c r="C7431" s="4">
        <v>7306</v>
      </c>
      <c r="D7431" s="2" t="s">
        <v>80</v>
      </c>
      <c r="E7431" s="2" t="s">
        <v>452</v>
      </c>
      <c r="F7431" s="23" t="str">
        <f t="shared" si="350"/>
        <v>ida</v>
      </c>
      <c r="G7431" s="4">
        <v>13</v>
      </c>
      <c r="H7431" s="2" t="s">
        <v>463</v>
      </c>
      <c r="I7431" s="2" t="s">
        <v>531</v>
      </c>
      <c r="J7431" s="23" t="str">
        <f t="shared" si="348"/>
        <v>CT EXPRESSO7306ida13</v>
      </c>
      <c r="K7431" s="32" t="str">
        <f t="shared" si="349"/>
        <v>TERMINAL LUZIÂNIA/AVENIDA ÉZIO CARNEIRO/RUA DO COMÉRCIO/RUA JESUS MEIRELES/AVENIDA ALFREDO NASSER/BR-040/BR-040/BR-040/BR-040/EPIA/EPIA/PARKSHOPPING/EPIA</v>
      </c>
    </row>
    <row r="7432" spans="1:11" x14ac:dyDescent="0.2">
      <c r="A7432" s="2" t="s">
        <v>823</v>
      </c>
      <c r="B7432" s="2" t="s">
        <v>525</v>
      </c>
      <c r="C7432" s="4">
        <v>7306</v>
      </c>
      <c r="D7432" s="2" t="s">
        <v>80</v>
      </c>
      <c r="E7432" s="2" t="s">
        <v>452</v>
      </c>
      <c r="F7432" s="23" t="str">
        <f t="shared" si="350"/>
        <v>ida</v>
      </c>
      <c r="G7432" s="4">
        <v>14</v>
      </c>
      <c r="H7432" s="2" t="s">
        <v>839</v>
      </c>
      <c r="I7432" s="2" t="s">
        <v>481</v>
      </c>
      <c r="J7432" s="23" t="str">
        <f t="shared" si="348"/>
        <v>CT EXPRESSO7306ida14</v>
      </c>
      <c r="K7432" s="32" t="str">
        <f t="shared" si="349"/>
        <v>TERMINAL LUZIÂNIA/AVENIDA ÉZIO CARNEIRO/RUA DO COMÉRCIO/RUA JESUS MEIRELES/AVENIDA ALFREDO NASSER/BR-040/BR-040/BR-040/BR-040/EPIA/EPIA/PARKSHOPPING/EPIA/S I A - TRECHO 2</v>
      </c>
    </row>
    <row r="7433" spans="1:11" x14ac:dyDescent="0.2">
      <c r="A7433" s="2" t="s">
        <v>823</v>
      </c>
      <c r="B7433" s="2" t="s">
        <v>525</v>
      </c>
      <c r="C7433" s="4">
        <v>7306</v>
      </c>
      <c r="D7433" s="2" t="s">
        <v>80</v>
      </c>
      <c r="E7433" s="2" t="s">
        <v>452</v>
      </c>
      <c r="F7433" s="23" t="str">
        <f t="shared" si="350"/>
        <v>ida</v>
      </c>
      <c r="G7433" s="4">
        <v>15</v>
      </c>
      <c r="H7433" s="2" t="s">
        <v>915</v>
      </c>
      <c r="I7433" s="2" t="s">
        <v>481</v>
      </c>
      <c r="J7433" s="23" t="str">
        <f t="shared" si="348"/>
        <v>CT EXPRESSO7306ida15</v>
      </c>
      <c r="K7433" s="32" t="str">
        <f t="shared" si="349"/>
        <v>TERMINAL LUZIÂNIA/AVENIDA ÉZIO CARNEIRO/RUA DO COMÉRCIO/RUA JESUS MEIRELES/AVENIDA ALFREDO NASSER/BR-040/BR-040/BR-040/BR-040/EPIA/EPIA/PARKSHOPPING/EPIA/S I A - TRECHO 2/STRC</v>
      </c>
    </row>
    <row r="7434" spans="1:11" x14ac:dyDescent="0.2">
      <c r="A7434" s="2" t="s">
        <v>823</v>
      </c>
      <c r="B7434" s="2" t="s">
        <v>525</v>
      </c>
      <c r="C7434" s="4">
        <v>7306</v>
      </c>
      <c r="D7434" s="2" t="s">
        <v>80</v>
      </c>
      <c r="E7434" s="2" t="s">
        <v>469</v>
      </c>
      <c r="F7434" s="23" t="str">
        <f t="shared" si="350"/>
        <v>volta</v>
      </c>
      <c r="G7434" s="4">
        <v>1</v>
      </c>
      <c r="H7434" s="2" t="s">
        <v>915</v>
      </c>
      <c r="I7434" s="2" t="s">
        <v>481</v>
      </c>
      <c r="J7434" s="23" t="str">
        <f t="shared" si="348"/>
        <v>CT EXPRESSO7306volta1</v>
      </c>
      <c r="K7434" s="32" t="str">
        <f t="shared" si="349"/>
        <v>STRC</v>
      </c>
    </row>
    <row r="7435" spans="1:11" x14ac:dyDescent="0.2">
      <c r="A7435" s="2" t="s">
        <v>823</v>
      </c>
      <c r="B7435" s="2" t="s">
        <v>525</v>
      </c>
      <c r="C7435" s="4">
        <v>7306</v>
      </c>
      <c r="D7435" s="2" t="s">
        <v>80</v>
      </c>
      <c r="E7435" s="2" t="s">
        <v>469</v>
      </c>
      <c r="F7435" s="23" t="str">
        <f t="shared" si="350"/>
        <v>volta</v>
      </c>
      <c r="G7435" s="4">
        <v>2</v>
      </c>
      <c r="H7435" s="2" t="s">
        <v>839</v>
      </c>
      <c r="I7435" s="2" t="s">
        <v>481</v>
      </c>
      <c r="J7435" s="23" t="str">
        <f t="shared" si="348"/>
        <v>CT EXPRESSO7306volta2</v>
      </c>
      <c r="K7435" s="32" t="str">
        <f t="shared" si="349"/>
        <v>STRC/S I A - TRECHO 2</v>
      </c>
    </row>
    <row r="7436" spans="1:11" x14ac:dyDescent="0.2">
      <c r="A7436" s="2" t="s">
        <v>823</v>
      </c>
      <c r="B7436" s="2" t="s">
        <v>525</v>
      </c>
      <c r="C7436" s="4">
        <v>7306</v>
      </c>
      <c r="D7436" s="2" t="s">
        <v>80</v>
      </c>
      <c r="E7436" s="2" t="s">
        <v>469</v>
      </c>
      <c r="F7436" s="23" t="str">
        <f t="shared" si="350"/>
        <v>volta</v>
      </c>
      <c r="G7436" s="4">
        <v>3</v>
      </c>
      <c r="H7436" s="2" t="s">
        <v>463</v>
      </c>
      <c r="I7436" s="2" t="s">
        <v>531</v>
      </c>
      <c r="J7436" s="23" t="str">
        <f t="shared" si="348"/>
        <v>CT EXPRESSO7306volta3</v>
      </c>
      <c r="K7436" s="32" t="str">
        <f t="shared" si="349"/>
        <v>STRC/S I A - TRECHO 2/EPIA</v>
      </c>
    </row>
    <row r="7437" spans="1:11" x14ac:dyDescent="0.2">
      <c r="A7437" s="2" t="s">
        <v>823</v>
      </c>
      <c r="B7437" s="2" t="s">
        <v>525</v>
      </c>
      <c r="C7437" s="4">
        <v>7306</v>
      </c>
      <c r="D7437" s="2" t="s">
        <v>80</v>
      </c>
      <c r="E7437" s="2" t="s">
        <v>469</v>
      </c>
      <c r="F7437" s="23" t="str">
        <f t="shared" si="350"/>
        <v>volta</v>
      </c>
      <c r="G7437" s="4">
        <v>4</v>
      </c>
      <c r="H7437" s="2" t="s">
        <v>505</v>
      </c>
      <c r="I7437" s="2" t="s">
        <v>504</v>
      </c>
      <c r="J7437" s="23" t="str">
        <f t="shared" si="348"/>
        <v>CT EXPRESSO7306volta4</v>
      </c>
      <c r="K7437" s="32" t="str">
        <f t="shared" si="349"/>
        <v>STRC/S I A - TRECHO 2/EPIA/PARKSHOPPING</v>
      </c>
    </row>
    <row r="7438" spans="1:11" x14ac:dyDescent="0.2">
      <c r="A7438" s="2" t="s">
        <v>823</v>
      </c>
      <c r="B7438" s="2" t="s">
        <v>525</v>
      </c>
      <c r="C7438" s="4">
        <v>7306</v>
      </c>
      <c r="D7438" s="2" t="s">
        <v>80</v>
      </c>
      <c r="E7438" s="2" t="s">
        <v>469</v>
      </c>
      <c r="F7438" s="23" t="str">
        <f t="shared" si="350"/>
        <v>volta</v>
      </c>
      <c r="G7438" s="4">
        <v>5</v>
      </c>
      <c r="H7438" s="2" t="s">
        <v>463</v>
      </c>
      <c r="I7438" s="2" t="s">
        <v>707</v>
      </c>
      <c r="J7438" s="23" t="str">
        <f t="shared" si="348"/>
        <v>CT EXPRESSO7306volta5</v>
      </c>
      <c r="K7438" s="32" t="str">
        <f t="shared" si="349"/>
        <v>STRC/S I A - TRECHO 2/EPIA/PARKSHOPPING/EPIA</v>
      </c>
    </row>
    <row r="7439" spans="1:11" x14ac:dyDescent="0.2">
      <c r="A7439" s="2" t="s">
        <v>823</v>
      </c>
      <c r="B7439" s="2" t="s">
        <v>525</v>
      </c>
      <c r="C7439" s="4">
        <v>7306</v>
      </c>
      <c r="D7439" s="2" t="s">
        <v>80</v>
      </c>
      <c r="E7439" s="2" t="s">
        <v>469</v>
      </c>
      <c r="F7439" s="23" t="str">
        <f t="shared" si="350"/>
        <v>volta</v>
      </c>
      <c r="G7439" s="4">
        <v>6</v>
      </c>
      <c r="H7439" s="2" t="s">
        <v>463</v>
      </c>
      <c r="I7439" s="2" t="s">
        <v>811</v>
      </c>
      <c r="J7439" s="23" t="str">
        <f t="shared" si="348"/>
        <v>CT EXPRESSO7306volta6</v>
      </c>
      <c r="K7439" s="32" t="str">
        <f t="shared" si="349"/>
        <v>STRC/S I A - TRECHO 2/EPIA/PARKSHOPPING/EPIA/EPIA</v>
      </c>
    </row>
    <row r="7440" spans="1:11" x14ac:dyDescent="0.2">
      <c r="A7440" s="2" t="s">
        <v>823</v>
      </c>
      <c r="B7440" s="2" t="s">
        <v>525</v>
      </c>
      <c r="C7440" s="4">
        <v>7306</v>
      </c>
      <c r="D7440" s="2" t="s">
        <v>80</v>
      </c>
      <c r="E7440" s="2" t="s">
        <v>469</v>
      </c>
      <c r="F7440" s="23" t="str">
        <f t="shared" si="350"/>
        <v>volta</v>
      </c>
      <c r="G7440" s="4">
        <v>7</v>
      </c>
      <c r="H7440" s="2" t="s">
        <v>809</v>
      </c>
      <c r="I7440" s="2" t="s">
        <v>810</v>
      </c>
      <c r="J7440" s="23" t="str">
        <f t="shared" si="348"/>
        <v>CT EXPRESSO7306volta7</v>
      </c>
      <c r="K7440" s="32" t="str">
        <f t="shared" si="349"/>
        <v>STRC/S I A - TRECHO 2/EPIA/PARKSHOPPING/EPIA/EPIA/BR-040</v>
      </c>
    </row>
    <row r="7441" spans="1:11" x14ac:dyDescent="0.2">
      <c r="A7441" s="2" t="s">
        <v>823</v>
      </c>
      <c r="B7441" s="2" t="s">
        <v>525</v>
      </c>
      <c r="C7441" s="4">
        <v>7306</v>
      </c>
      <c r="D7441" s="2" t="s">
        <v>80</v>
      </c>
      <c r="E7441" s="2" t="s">
        <v>469</v>
      </c>
      <c r="F7441" s="23" t="str">
        <f t="shared" si="350"/>
        <v>volta</v>
      </c>
      <c r="G7441" s="4">
        <v>8</v>
      </c>
      <c r="H7441" s="2" t="s">
        <v>809</v>
      </c>
      <c r="I7441" s="2" t="s">
        <v>842</v>
      </c>
      <c r="J7441" s="23" t="str">
        <f t="shared" si="348"/>
        <v>CT EXPRESSO7306volta8</v>
      </c>
      <c r="K7441" s="32" t="str">
        <f t="shared" si="349"/>
        <v>STRC/S I A - TRECHO 2/EPIA/PARKSHOPPING/EPIA/EPIA/BR-040/BR-040</v>
      </c>
    </row>
    <row r="7442" spans="1:11" x14ac:dyDescent="0.2">
      <c r="A7442" s="2" t="s">
        <v>823</v>
      </c>
      <c r="B7442" s="2" t="s">
        <v>525</v>
      </c>
      <c r="C7442" s="4">
        <v>7306</v>
      </c>
      <c r="D7442" s="2" t="s">
        <v>80</v>
      </c>
      <c r="E7442" s="2" t="s">
        <v>469</v>
      </c>
      <c r="F7442" s="23" t="str">
        <f t="shared" si="350"/>
        <v>volta</v>
      </c>
      <c r="G7442" s="4">
        <v>9</v>
      </c>
      <c r="H7442" s="2" t="s">
        <v>809</v>
      </c>
      <c r="I7442" s="2" t="s">
        <v>884</v>
      </c>
      <c r="J7442" s="23" t="str">
        <f t="shared" si="348"/>
        <v>CT EXPRESSO7306volta9</v>
      </c>
      <c r="K7442" s="32" t="str">
        <f t="shared" si="349"/>
        <v>STRC/S I A - TRECHO 2/EPIA/PARKSHOPPING/EPIA/EPIA/BR-040/BR-040/BR-040</v>
      </c>
    </row>
    <row r="7443" spans="1:11" x14ac:dyDescent="0.2">
      <c r="A7443" s="2" t="s">
        <v>823</v>
      </c>
      <c r="B7443" s="2" t="s">
        <v>525</v>
      </c>
      <c r="C7443" s="4">
        <v>7306</v>
      </c>
      <c r="D7443" s="2" t="s">
        <v>80</v>
      </c>
      <c r="E7443" s="2" t="s">
        <v>469</v>
      </c>
      <c r="F7443" s="23" t="str">
        <f t="shared" si="350"/>
        <v>volta</v>
      </c>
      <c r="G7443" s="4">
        <v>10</v>
      </c>
      <c r="H7443" s="2" t="s">
        <v>809</v>
      </c>
      <c r="I7443" s="2" t="s">
        <v>901</v>
      </c>
      <c r="J7443" s="23" t="str">
        <f t="shared" si="348"/>
        <v>CT EXPRESSO7306volta10</v>
      </c>
      <c r="K7443" s="32" t="str">
        <f t="shared" si="349"/>
        <v>STRC/S I A - TRECHO 2/EPIA/PARKSHOPPING/EPIA/EPIA/BR-040/BR-040/BR-040/BR-040</v>
      </c>
    </row>
    <row r="7444" spans="1:11" x14ac:dyDescent="0.2">
      <c r="A7444" s="2" t="s">
        <v>823</v>
      </c>
      <c r="B7444" s="2" t="s">
        <v>525</v>
      </c>
      <c r="C7444" s="4">
        <v>7306</v>
      </c>
      <c r="D7444" s="2" t="s">
        <v>80</v>
      </c>
      <c r="E7444" s="2" t="s">
        <v>469</v>
      </c>
      <c r="F7444" s="23" t="str">
        <f t="shared" si="350"/>
        <v>volta</v>
      </c>
      <c r="G7444" s="4">
        <v>11</v>
      </c>
      <c r="H7444" s="2" t="s">
        <v>900</v>
      </c>
      <c r="I7444" s="2" t="s">
        <v>823</v>
      </c>
      <c r="J7444" s="23" t="str">
        <f t="shared" si="348"/>
        <v>CT EXPRESSO7306volta11</v>
      </c>
      <c r="K7444" s="32" t="str">
        <f t="shared" si="349"/>
        <v>STRC/S I A - TRECHO 2/EPIA/PARKSHOPPING/EPIA/EPIA/BR-040/BR-040/BR-040/BR-040/AVENIDA ALFREDO NASSER</v>
      </c>
    </row>
    <row r="7445" spans="1:11" x14ac:dyDescent="0.2">
      <c r="A7445" s="2" t="s">
        <v>823</v>
      </c>
      <c r="B7445" s="2" t="s">
        <v>525</v>
      </c>
      <c r="C7445" s="4">
        <v>7306</v>
      </c>
      <c r="D7445" s="2" t="s">
        <v>80</v>
      </c>
      <c r="E7445" s="2" t="s">
        <v>469</v>
      </c>
      <c r="F7445" s="23" t="str">
        <f t="shared" si="350"/>
        <v>volta</v>
      </c>
      <c r="G7445" s="4">
        <v>12</v>
      </c>
      <c r="H7445" s="2" t="s">
        <v>899</v>
      </c>
      <c r="I7445" s="2" t="s">
        <v>823</v>
      </c>
      <c r="J7445" s="23" t="str">
        <f t="shared" si="348"/>
        <v>CT EXPRESSO7306volta12</v>
      </c>
      <c r="K7445" s="32" t="str">
        <f t="shared" si="349"/>
        <v>STRC/S I A - TRECHO 2/EPIA/PARKSHOPPING/EPIA/EPIA/BR-040/BR-040/BR-040/BR-040/AVENIDA ALFREDO NASSER/RUA JESUS MEIRELES</v>
      </c>
    </row>
    <row r="7446" spans="1:11" x14ac:dyDescent="0.2">
      <c r="A7446" s="2" t="s">
        <v>823</v>
      </c>
      <c r="B7446" s="2" t="s">
        <v>525</v>
      </c>
      <c r="C7446" s="4">
        <v>7306</v>
      </c>
      <c r="D7446" s="2" t="s">
        <v>80</v>
      </c>
      <c r="E7446" s="2" t="s">
        <v>469</v>
      </c>
      <c r="F7446" s="23" t="str">
        <f t="shared" si="350"/>
        <v>volta</v>
      </c>
      <c r="G7446" s="4">
        <v>13</v>
      </c>
      <c r="H7446" s="2" t="s">
        <v>905</v>
      </c>
      <c r="I7446" s="2" t="s">
        <v>823</v>
      </c>
      <c r="J7446" s="23" t="str">
        <f t="shared" si="348"/>
        <v>CT EXPRESSO7306volta13</v>
      </c>
      <c r="K7446" s="32" t="str">
        <f t="shared" si="349"/>
        <v>STRC/S I A - TRECHO 2/EPIA/PARKSHOPPING/EPIA/EPIA/BR-040/BR-040/BR-040/BR-040/AVENIDA ALFREDO NASSER/RUA JESUS MEIRELES/RUA DO COMÉRCIO</v>
      </c>
    </row>
    <row r="7447" spans="1:11" x14ac:dyDescent="0.2">
      <c r="A7447" s="2" t="s">
        <v>823</v>
      </c>
      <c r="B7447" s="2" t="s">
        <v>525</v>
      </c>
      <c r="C7447" s="4">
        <v>7306</v>
      </c>
      <c r="D7447" s="2" t="s">
        <v>80</v>
      </c>
      <c r="E7447" s="2" t="s">
        <v>469</v>
      </c>
      <c r="F7447" s="23" t="str">
        <f t="shared" si="350"/>
        <v>volta</v>
      </c>
      <c r="G7447" s="4">
        <v>14</v>
      </c>
      <c r="H7447" s="2" t="s">
        <v>898</v>
      </c>
      <c r="I7447" s="2" t="s">
        <v>823</v>
      </c>
      <c r="J7447" s="23" t="str">
        <f t="shared" si="348"/>
        <v>CT EXPRESSO7306volta14</v>
      </c>
      <c r="K7447" s="32" t="str">
        <f t="shared" si="349"/>
        <v>STRC/S I A - TRECHO 2/EPIA/PARKSHOPPING/EPIA/EPIA/BR-040/BR-040/BR-040/BR-040/AVENIDA ALFREDO NASSER/RUA JESUS MEIRELES/RUA DO COMÉRCIO/AVENIDA ÉZIO CARNEIRO</v>
      </c>
    </row>
    <row r="7448" spans="1:11" x14ac:dyDescent="0.2">
      <c r="A7448" s="2" t="s">
        <v>823</v>
      </c>
      <c r="B7448" s="2" t="s">
        <v>525</v>
      </c>
      <c r="C7448" s="4">
        <v>7306</v>
      </c>
      <c r="D7448" s="2" t="s">
        <v>80</v>
      </c>
      <c r="E7448" s="2" t="s">
        <v>469</v>
      </c>
      <c r="F7448" s="23" t="str">
        <f t="shared" si="350"/>
        <v>volta</v>
      </c>
      <c r="G7448" s="4">
        <v>15</v>
      </c>
      <c r="H7448" s="2" t="s">
        <v>897</v>
      </c>
      <c r="I7448" s="2" t="s">
        <v>823</v>
      </c>
      <c r="J7448" s="23" t="str">
        <f t="shared" si="348"/>
        <v>CT EXPRESSO7306volta15</v>
      </c>
      <c r="K7448" s="32" t="str">
        <f t="shared" si="349"/>
        <v>STRC/S I A - TRECHO 2/EPIA/PARKSHOPPING/EPIA/EPIA/BR-040/BR-040/BR-040/BR-040/AVENIDA ALFREDO NASSER/RUA JESUS MEIRELES/RUA DO COMÉRCIO/AVENIDA ÉZIO CARNEIRO/TERMINAL LUZIÂNIA</v>
      </c>
    </row>
    <row r="7449" spans="1:11" x14ac:dyDescent="0.2">
      <c r="A7449" s="2" t="s">
        <v>823</v>
      </c>
      <c r="B7449" s="2" t="s">
        <v>916</v>
      </c>
      <c r="C7449" s="4">
        <v>7331</v>
      </c>
      <c r="D7449" s="2" t="s">
        <v>80</v>
      </c>
      <c r="E7449" s="2" t="s">
        <v>452</v>
      </c>
      <c r="F7449" s="23" t="str">
        <f t="shared" si="350"/>
        <v>ida</v>
      </c>
      <c r="G7449" s="4">
        <v>1</v>
      </c>
      <c r="H7449" s="2" t="s">
        <v>897</v>
      </c>
      <c r="I7449" s="2" t="s">
        <v>823</v>
      </c>
      <c r="J7449" s="23" t="str">
        <f t="shared" si="348"/>
        <v>CT EXPRESSO7331ida1</v>
      </c>
      <c r="K7449" s="32" t="str">
        <f t="shared" si="349"/>
        <v>TERMINAL LUZIÂNIA</v>
      </c>
    </row>
    <row r="7450" spans="1:11" x14ac:dyDescent="0.2">
      <c r="A7450" s="2" t="s">
        <v>823</v>
      </c>
      <c r="B7450" s="2" t="s">
        <v>916</v>
      </c>
      <c r="C7450" s="4">
        <v>7331</v>
      </c>
      <c r="D7450" s="2" t="s">
        <v>80</v>
      </c>
      <c r="E7450" s="2" t="s">
        <v>452</v>
      </c>
      <c r="F7450" s="23" t="str">
        <f t="shared" si="350"/>
        <v>ida</v>
      </c>
      <c r="G7450" s="4">
        <v>2</v>
      </c>
      <c r="H7450" s="2" t="s">
        <v>898</v>
      </c>
      <c r="I7450" s="2" t="s">
        <v>823</v>
      </c>
      <c r="J7450" s="23" t="str">
        <f t="shared" si="348"/>
        <v>CT EXPRESSO7331ida2</v>
      </c>
      <c r="K7450" s="32" t="str">
        <f t="shared" si="349"/>
        <v>TERMINAL LUZIÂNIA/AVENIDA ÉZIO CARNEIRO</v>
      </c>
    </row>
    <row r="7451" spans="1:11" x14ac:dyDescent="0.2">
      <c r="A7451" s="2" t="s">
        <v>823</v>
      </c>
      <c r="B7451" s="2" t="s">
        <v>916</v>
      </c>
      <c r="C7451" s="4">
        <v>7331</v>
      </c>
      <c r="D7451" s="2" t="s">
        <v>80</v>
      </c>
      <c r="E7451" s="2" t="s">
        <v>452</v>
      </c>
      <c r="F7451" s="23" t="str">
        <f t="shared" si="350"/>
        <v>ida</v>
      </c>
      <c r="G7451" s="4">
        <v>3</v>
      </c>
      <c r="H7451" s="2" t="s">
        <v>617</v>
      </c>
      <c r="I7451" s="2" t="s">
        <v>823</v>
      </c>
      <c r="J7451" s="23" t="str">
        <f t="shared" si="348"/>
        <v>CT EXPRESSO7331ida3</v>
      </c>
      <c r="K7451" s="32" t="str">
        <f t="shared" si="349"/>
        <v>TERMINAL LUZIÂNIA/AVENIDA ÉZIO CARNEIRO/AVENIDA CENTRAL</v>
      </c>
    </row>
    <row r="7452" spans="1:11" x14ac:dyDescent="0.2">
      <c r="A7452" s="2" t="s">
        <v>823</v>
      </c>
      <c r="B7452" s="2" t="s">
        <v>916</v>
      </c>
      <c r="C7452" s="4">
        <v>7331</v>
      </c>
      <c r="D7452" s="2" t="s">
        <v>80</v>
      </c>
      <c r="E7452" s="2" t="s">
        <v>452</v>
      </c>
      <c r="F7452" s="23" t="str">
        <f t="shared" si="350"/>
        <v>ida</v>
      </c>
      <c r="G7452" s="4">
        <v>4</v>
      </c>
      <c r="H7452" s="2" t="s">
        <v>899</v>
      </c>
      <c r="I7452" s="2" t="s">
        <v>823</v>
      </c>
      <c r="J7452" s="23" t="str">
        <f t="shared" si="348"/>
        <v>CT EXPRESSO7331ida4</v>
      </c>
      <c r="K7452" s="32" t="str">
        <f t="shared" si="349"/>
        <v>TERMINAL LUZIÂNIA/AVENIDA ÉZIO CARNEIRO/AVENIDA CENTRAL/RUA JESUS MEIRELES</v>
      </c>
    </row>
    <row r="7453" spans="1:11" x14ac:dyDescent="0.2">
      <c r="A7453" s="2" t="s">
        <v>823</v>
      </c>
      <c r="B7453" s="2" t="s">
        <v>916</v>
      </c>
      <c r="C7453" s="4">
        <v>7331</v>
      </c>
      <c r="D7453" s="2" t="s">
        <v>80</v>
      </c>
      <c r="E7453" s="2" t="s">
        <v>452</v>
      </c>
      <c r="F7453" s="23" t="str">
        <f t="shared" si="350"/>
        <v>ida</v>
      </c>
      <c r="G7453" s="4">
        <v>5</v>
      </c>
      <c r="H7453" s="2" t="s">
        <v>900</v>
      </c>
      <c r="I7453" s="2" t="s">
        <v>823</v>
      </c>
      <c r="J7453" s="23" t="str">
        <f t="shared" si="348"/>
        <v>CT EXPRESSO7331ida5</v>
      </c>
      <c r="K7453" s="32" t="str">
        <f t="shared" si="349"/>
        <v>TERMINAL LUZIÂNIA/AVENIDA ÉZIO CARNEIRO/AVENIDA CENTRAL/RUA JESUS MEIRELES/AVENIDA ALFREDO NASSER</v>
      </c>
    </row>
    <row r="7454" spans="1:11" x14ac:dyDescent="0.2">
      <c r="A7454" s="2" t="s">
        <v>823</v>
      </c>
      <c r="B7454" s="2" t="s">
        <v>916</v>
      </c>
      <c r="C7454" s="4">
        <v>7331</v>
      </c>
      <c r="D7454" s="2" t="s">
        <v>80</v>
      </c>
      <c r="E7454" s="2" t="s">
        <v>452</v>
      </c>
      <c r="F7454" s="23" t="str">
        <f t="shared" si="350"/>
        <v>ida</v>
      </c>
      <c r="G7454" s="4">
        <v>6</v>
      </c>
      <c r="H7454" s="2" t="s">
        <v>809</v>
      </c>
      <c r="I7454" s="2" t="s">
        <v>901</v>
      </c>
      <c r="J7454" s="23" t="str">
        <f t="shared" si="348"/>
        <v>CT EXPRESSO7331ida6</v>
      </c>
      <c r="K7454" s="32" t="str">
        <f t="shared" si="349"/>
        <v>TERMINAL LUZIÂNIA/AVENIDA ÉZIO CARNEIRO/AVENIDA CENTRAL/RUA JESUS MEIRELES/AVENIDA ALFREDO NASSER/BR-040</v>
      </c>
    </row>
    <row r="7455" spans="1:11" x14ac:dyDescent="0.2">
      <c r="A7455" s="2" t="s">
        <v>823</v>
      </c>
      <c r="B7455" s="2" t="s">
        <v>916</v>
      </c>
      <c r="C7455" s="4">
        <v>7331</v>
      </c>
      <c r="D7455" s="2" t="s">
        <v>80</v>
      </c>
      <c r="E7455" s="2" t="s">
        <v>452</v>
      </c>
      <c r="F7455" s="23" t="str">
        <f t="shared" si="350"/>
        <v>ida</v>
      </c>
      <c r="G7455" s="4">
        <v>7</v>
      </c>
      <c r="H7455" s="2" t="s">
        <v>809</v>
      </c>
      <c r="I7455" s="2" t="s">
        <v>884</v>
      </c>
      <c r="J7455" s="23" t="str">
        <f t="shared" si="348"/>
        <v>CT EXPRESSO7331ida7</v>
      </c>
      <c r="K7455" s="32" t="str">
        <f t="shared" si="349"/>
        <v>TERMINAL LUZIÂNIA/AVENIDA ÉZIO CARNEIRO/AVENIDA CENTRAL/RUA JESUS MEIRELES/AVENIDA ALFREDO NASSER/BR-040/BR-040</v>
      </c>
    </row>
    <row r="7456" spans="1:11" x14ac:dyDescent="0.2">
      <c r="A7456" s="2" t="s">
        <v>823</v>
      </c>
      <c r="B7456" s="2" t="s">
        <v>916</v>
      </c>
      <c r="C7456" s="4">
        <v>7331</v>
      </c>
      <c r="D7456" s="2" t="s">
        <v>80</v>
      </c>
      <c r="E7456" s="2" t="s">
        <v>452</v>
      </c>
      <c r="F7456" s="23" t="str">
        <f t="shared" si="350"/>
        <v>ida</v>
      </c>
      <c r="G7456" s="4">
        <v>8</v>
      </c>
      <c r="H7456" s="2" t="s">
        <v>809</v>
      </c>
      <c r="I7456" s="2" t="s">
        <v>842</v>
      </c>
      <c r="J7456" s="23" t="str">
        <f t="shared" si="348"/>
        <v>CT EXPRESSO7331ida8</v>
      </c>
      <c r="K7456" s="32" t="str">
        <f t="shared" si="349"/>
        <v>TERMINAL LUZIÂNIA/AVENIDA ÉZIO CARNEIRO/AVENIDA CENTRAL/RUA JESUS MEIRELES/AVENIDA ALFREDO NASSER/BR-040/BR-040/BR-040</v>
      </c>
    </row>
    <row r="7457" spans="1:11" x14ac:dyDescent="0.2">
      <c r="A7457" s="2" t="s">
        <v>823</v>
      </c>
      <c r="B7457" s="2" t="s">
        <v>916</v>
      </c>
      <c r="C7457" s="4">
        <v>7331</v>
      </c>
      <c r="D7457" s="2" t="s">
        <v>80</v>
      </c>
      <c r="E7457" s="2" t="s">
        <v>452</v>
      </c>
      <c r="F7457" s="23" t="str">
        <f t="shared" si="350"/>
        <v>ida</v>
      </c>
      <c r="G7457" s="4">
        <v>9</v>
      </c>
      <c r="H7457" s="2" t="s">
        <v>809</v>
      </c>
      <c r="I7457" s="2" t="s">
        <v>810</v>
      </c>
      <c r="J7457" s="23" t="str">
        <f t="shared" si="348"/>
        <v>CT EXPRESSO7331ida9</v>
      </c>
      <c r="K7457" s="32" t="str">
        <f t="shared" si="349"/>
        <v>TERMINAL LUZIÂNIA/AVENIDA ÉZIO CARNEIRO/AVENIDA CENTRAL/RUA JESUS MEIRELES/AVENIDA ALFREDO NASSER/BR-040/BR-040/BR-040/BR-040</v>
      </c>
    </row>
    <row r="7458" spans="1:11" x14ac:dyDescent="0.2">
      <c r="A7458" s="2" t="s">
        <v>823</v>
      </c>
      <c r="B7458" s="2" t="s">
        <v>916</v>
      </c>
      <c r="C7458" s="4">
        <v>7331</v>
      </c>
      <c r="D7458" s="2" t="s">
        <v>80</v>
      </c>
      <c r="E7458" s="2" t="s">
        <v>452</v>
      </c>
      <c r="F7458" s="23" t="str">
        <f t="shared" si="350"/>
        <v>ida</v>
      </c>
      <c r="G7458" s="4">
        <v>10</v>
      </c>
      <c r="H7458" s="2" t="s">
        <v>463</v>
      </c>
      <c r="I7458" s="2" t="s">
        <v>811</v>
      </c>
      <c r="J7458" s="23" t="str">
        <f t="shared" si="348"/>
        <v>CT EXPRESSO7331ida10</v>
      </c>
      <c r="K7458" s="32" t="str">
        <f t="shared" si="349"/>
        <v>TERMINAL LUZIÂNIA/AVENIDA ÉZIO CARNEIRO/AVENIDA CENTRAL/RUA JESUS MEIRELES/AVENIDA ALFREDO NASSER/BR-040/BR-040/BR-040/BR-040/EPIA</v>
      </c>
    </row>
    <row r="7459" spans="1:11" x14ac:dyDescent="0.2">
      <c r="A7459" s="2" t="s">
        <v>823</v>
      </c>
      <c r="B7459" s="2" t="s">
        <v>916</v>
      </c>
      <c r="C7459" s="4">
        <v>7331</v>
      </c>
      <c r="D7459" s="2" t="s">
        <v>80</v>
      </c>
      <c r="E7459" s="2" t="s">
        <v>452</v>
      </c>
      <c r="F7459" s="23" t="str">
        <f t="shared" si="350"/>
        <v>ida</v>
      </c>
      <c r="G7459" s="4">
        <v>11</v>
      </c>
      <c r="H7459" s="2" t="s">
        <v>463</v>
      </c>
      <c r="I7459" s="2" t="s">
        <v>707</v>
      </c>
      <c r="J7459" s="23" t="str">
        <f t="shared" si="348"/>
        <v>CT EXPRESSO7331ida11</v>
      </c>
      <c r="K7459" s="32" t="str">
        <f t="shared" si="349"/>
        <v>TERMINAL LUZIÂNIA/AVENIDA ÉZIO CARNEIRO/AVENIDA CENTRAL/RUA JESUS MEIRELES/AVENIDA ALFREDO NASSER/BR-040/BR-040/BR-040/BR-040/EPIA/EPIA</v>
      </c>
    </row>
    <row r="7460" spans="1:11" x14ac:dyDescent="0.2">
      <c r="A7460" s="2" t="s">
        <v>823</v>
      </c>
      <c r="B7460" s="2" t="s">
        <v>916</v>
      </c>
      <c r="C7460" s="4">
        <v>7331</v>
      </c>
      <c r="D7460" s="2" t="s">
        <v>80</v>
      </c>
      <c r="E7460" s="2" t="s">
        <v>452</v>
      </c>
      <c r="F7460" s="23" t="str">
        <f t="shared" si="350"/>
        <v>ida</v>
      </c>
      <c r="G7460" s="4">
        <v>13</v>
      </c>
      <c r="H7460" s="2" t="s">
        <v>505</v>
      </c>
      <c r="I7460" s="2" t="s">
        <v>504</v>
      </c>
      <c r="J7460" s="23" t="str">
        <f t="shared" si="348"/>
        <v>CT EXPRESSO7331ida13</v>
      </c>
      <c r="K7460" s="32" t="str">
        <f t="shared" si="349"/>
        <v>TERMINAL LUZIÂNIA/AVENIDA ÉZIO CARNEIRO/AVENIDA CENTRAL/RUA JESUS MEIRELES/AVENIDA ALFREDO NASSER/BR-040/BR-040/BR-040/BR-040/EPIA/EPIA/PARKSHOPPING</v>
      </c>
    </row>
    <row r="7461" spans="1:11" x14ac:dyDescent="0.2">
      <c r="A7461" s="2" t="s">
        <v>823</v>
      </c>
      <c r="B7461" s="2" t="s">
        <v>916</v>
      </c>
      <c r="C7461" s="4">
        <v>7331</v>
      </c>
      <c r="D7461" s="2" t="s">
        <v>80</v>
      </c>
      <c r="E7461" s="2" t="s">
        <v>452</v>
      </c>
      <c r="F7461" s="23" t="str">
        <f t="shared" si="350"/>
        <v>ida</v>
      </c>
      <c r="G7461" s="4">
        <v>14</v>
      </c>
      <c r="H7461" s="2" t="s">
        <v>517</v>
      </c>
      <c r="I7461" s="2" t="s">
        <v>541</v>
      </c>
      <c r="J7461" s="23" t="str">
        <f t="shared" si="348"/>
        <v>CT EXPRESSO7331ida14</v>
      </c>
      <c r="K7461" s="32" t="str">
        <f t="shared" si="349"/>
        <v>TERMINAL LUZIÂNIA/AVENIDA ÉZIO CARNEIRO/AVENIDA CENTRAL/RUA JESUS MEIRELES/AVENIDA ALFREDO NASSER/BR-040/BR-040/BR-040/BR-040/EPIA/EPIA/PARKSHOPPING/EPIG</v>
      </c>
    </row>
    <row r="7462" spans="1:11" x14ac:dyDescent="0.2">
      <c r="A7462" s="2" t="s">
        <v>823</v>
      </c>
      <c r="B7462" s="2" t="s">
        <v>916</v>
      </c>
      <c r="C7462" s="4">
        <v>7331</v>
      </c>
      <c r="D7462" s="2" t="s">
        <v>80</v>
      </c>
      <c r="E7462" s="2" t="s">
        <v>452</v>
      </c>
      <c r="F7462" s="23" t="str">
        <f t="shared" si="350"/>
        <v>ida</v>
      </c>
      <c r="G7462" s="4">
        <v>15</v>
      </c>
      <c r="H7462" s="2" t="s">
        <v>517</v>
      </c>
      <c r="I7462" s="2" t="s">
        <v>540</v>
      </c>
      <c r="J7462" s="23" t="str">
        <f t="shared" si="348"/>
        <v>CT EXPRESSO7331ida15</v>
      </c>
      <c r="K7462" s="32" t="str">
        <f t="shared" si="349"/>
        <v>TERMINAL LUZIÂNIA/AVENIDA ÉZIO CARNEIRO/AVENIDA CENTRAL/RUA JESUS MEIRELES/AVENIDA ALFREDO NASSER/BR-040/BR-040/BR-040/BR-040/EPIA/EPIA/PARKSHOPPING/EPIG/EPIG</v>
      </c>
    </row>
    <row r="7463" spans="1:11" x14ac:dyDescent="0.2">
      <c r="A7463" s="2" t="s">
        <v>823</v>
      </c>
      <c r="B7463" s="2" t="s">
        <v>916</v>
      </c>
      <c r="C7463" s="4">
        <v>7331</v>
      </c>
      <c r="D7463" s="2" t="s">
        <v>80</v>
      </c>
      <c r="E7463" s="2" t="s">
        <v>452</v>
      </c>
      <c r="F7463" s="23" t="str">
        <f t="shared" si="350"/>
        <v>ida</v>
      </c>
      <c r="G7463" s="4">
        <v>16</v>
      </c>
      <c r="H7463" s="2" t="s">
        <v>537</v>
      </c>
      <c r="I7463" s="2" t="s">
        <v>481</v>
      </c>
      <c r="J7463" s="23" t="str">
        <f t="shared" si="348"/>
        <v>CT EXPRESSO7331ida16</v>
      </c>
      <c r="K7463" s="32" t="str">
        <f t="shared" si="349"/>
        <v>TERMINAL LUZIÂNIA/AVENIDA ÉZIO CARNEIRO/AVENIDA CENTRAL/RUA JESUS MEIRELES/AVENIDA ALFREDO NASSER/BR-040/BR-040/BR-040/BR-040/EPIA/EPIA/PARKSHOPPING/EPIG/EPIG/S I G</v>
      </c>
    </row>
    <row r="7464" spans="1:11" x14ac:dyDescent="0.2">
      <c r="A7464" s="2" t="s">
        <v>823</v>
      </c>
      <c r="B7464" s="2" t="s">
        <v>916</v>
      </c>
      <c r="C7464" s="4">
        <v>7331</v>
      </c>
      <c r="D7464" s="2" t="s">
        <v>80</v>
      </c>
      <c r="E7464" s="2" t="s">
        <v>452</v>
      </c>
      <c r="F7464" s="23" t="str">
        <f t="shared" si="350"/>
        <v>ida</v>
      </c>
      <c r="G7464" s="4">
        <v>17</v>
      </c>
      <c r="H7464" s="2" t="s">
        <v>773</v>
      </c>
      <c r="I7464" s="2" t="s">
        <v>481</v>
      </c>
      <c r="J7464" s="23" t="str">
        <f t="shared" si="348"/>
        <v>CT EXPRESSO7331ida17</v>
      </c>
      <c r="K7464" s="32" t="str">
        <f t="shared" si="349"/>
        <v>TERMINAL LUZIÂNIA/AVENIDA ÉZIO CARNEIRO/AVENIDA CENTRAL/RUA JESUS MEIRELES/AVENIDA ALFREDO NASSER/BR-040/BR-040/BR-040/BR-040/EPIA/EPIA/PARKSHOPPING/EPIG/EPIG/S I G/PALÁCIO DO BURITI</v>
      </c>
    </row>
    <row r="7465" spans="1:11" x14ac:dyDescent="0.2">
      <c r="A7465" s="2" t="s">
        <v>823</v>
      </c>
      <c r="B7465" s="2" t="s">
        <v>916</v>
      </c>
      <c r="C7465" s="4">
        <v>7331</v>
      </c>
      <c r="D7465" s="2" t="s">
        <v>80</v>
      </c>
      <c r="E7465" s="2" t="s">
        <v>469</v>
      </c>
      <c r="F7465" s="23" t="str">
        <f t="shared" si="350"/>
        <v>volta</v>
      </c>
      <c r="G7465" s="4">
        <v>1</v>
      </c>
      <c r="H7465" s="2" t="s">
        <v>773</v>
      </c>
      <c r="I7465" s="2" t="s">
        <v>481</v>
      </c>
      <c r="J7465" s="23" t="str">
        <f t="shared" si="348"/>
        <v>CT EXPRESSO7331volta1</v>
      </c>
      <c r="K7465" s="32" t="str">
        <f t="shared" si="349"/>
        <v>PALÁCIO DO BURITI</v>
      </c>
    </row>
    <row r="7466" spans="1:11" x14ac:dyDescent="0.2">
      <c r="A7466" s="2" t="s">
        <v>823</v>
      </c>
      <c r="B7466" s="2" t="s">
        <v>916</v>
      </c>
      <c r="C7466" s="4">
        <v>7331</v>
      </c>
      <c r="D7466" s="2" t="s">
        <v>80</v>
      </c>
      <c r="E7466" s="2" t="s">
        <v>469</v>
      </c>
      <c r="F7466" s="23" t="str">
        <f t="shared" si="350"/>
        <v>volta</v>
      </c>
      <c r="G7466" s="4">
        <v>2</v>
      </c>
      <c r="H7466" s="2" t="s">
        <v>537</v>
      </c>
      <c r="I7466" s="2" t="s">
        <v>481</v>
      </c>
      <c r="J7466" s="23" t="str">
        <f t="shared" si="348"/>
        <v>CT EXPRESSO7331volta2</v>
      </c>
      <c r="K7466" s="32" t="str">
        <f t="shared" si="349"/>
        <v>PALÁCIO DO BURITI/S I G</v>
      </c>
    </row>
    <row r="7467" spans="1:11" x14ac:dyDescent="0.2">
      <c r="A7467" s="2" t="s">
        <v>823</v>
      </c>
      <c r="B7467" s="2" t="s">
        <v>916</v>
      </c>
      <c r="C7467" s="4">
        <v>7331</v>
      </c>
      <c r="D7467" s="2" t="s">
        <v>80</v>
      </c>
      <c r="E7467" s="2" t="s">
        <v>469</v>
      </c>
      <c r="F7467" s="23" t="str">
        <f t="shared" si="350"/>
        <v>volta</v>
      </c>
      <c r="G7467" s="4">
        <v>3</v>
      </c>
      <c r="H7467" s="2" t="s">
        <v>517</v>
      </c>
      <c r="I7467" s="2" t="s">
        <v>540</v>
      </c>
      <c r="J7467" s="23" t="str">
        <f t="shared" si="348"/>
        <v>CT EXPRESSO7331volta3</v>
      </c>
      <c r="K7467" s="32" t="str">
        <f t="shared" si="349"/>
        <v>PALÁCIO DO BURITI/S I G/EPIG</v>
      </c>
    </row>
    <row r="7468" spans="1:11" x14ac:dyDescent="0.2">
      <c r="A7468" s="2" t="s">
        <v>823</v>
      </c>
      <c r="B7468" s="2" t="s">
        <v>916</v>
      </c>
      <c r="C7468" s="4">
        <v>7331</v>
      </c>
      <c r="D7468" s="2" t="s">
        <v>80</v>
      </c>
      <c r="E7468" s="2" t="s">
        <v>469</v>
      </c>
      <c r="F7468" s="23" t="str">
        <f t="shared" si="350"/>
        <v>volta</v>
      </c>
      <c r="G7468" s="4">
        <v>4</v>
      </c>
      <c r="H7468" s="2" t="s">
        <v>517</v>
      </c>
      <c r="I7468" s="2" t="s">
        <v>541</v>
      </c>
      <c r="J7468" s="23" t="str">
        <f t="shared" si="348"/>
        <v>CT EXPRESSO7331volta4</v>
      </c>
      <c r="K7468" s="32" t="str">
        <f t="shared" si="349"/>
        <v>PALÁCIO DO BURITI/S I G/EPIG/EPIG</v>
      </c>
    </row>
    <row r="7469" spans="1:11" x14ac:dyDescent="0.2">
      <c r="A7469" s="2" t="s">
        <v>823</v>
      </c>
      <c r="B7469" s="2" t="s">
        <v>916</v>
      </c>
      <c r="C7469" s="4">
        <v>7331</v>
      </c>
      <c r="D7469" s="2" t="s">
        <v>80</v>
      </c>
      <c r="E7469" s="2" t="s">
        <v>469</v>
      </c>
      <c r="F7469" s="23" t="str">
        <f t="shared" si="350"/>
        <v>volta</v>
      </c>
      <c r="G7469" s="4">
        <v>5</v>
      </c>
      <c r="H7469" s="2" t="s">
        <v>505</v>
      </c>
      <c r="I7469" s="2" t="s">
        <v>504</v>
      </c>
      <c r="J7469" s="23" t="str">
        <f t="shared" si="348"/>
        <v>CT EXPRESSO7331volta5</v>
      </c>
      <c r="K7469" s="32" t="str">
        <f t="shared" si="349"/>
        <v>PALÁCIO DO BURITI/S I G/EPIG/EPIG/PARKSHOPPING</v>
      </c>
    </row>
    <row r="7470" spans="1:11" x14ac:dyDescent="0.2">
      <c r="A7470" s="2" t="s">
        <v>823</v>
      </c>
      <c r="B7470" s="2" t="s">
        <v>916</v>
      </c>
      <c r="C7470" s="4">
        <v>7331</v>
      </c>
      <c r="D7470" s="2" t="s">
        <v>80</v>
      </c>
      <c r="E7470" s="2" t="s">
        <v>469</v>
      </c>
      <c r="F7470" s="23" t="str">
        <f t="shared" si="350"/>
        <v>volta</v>
      </c>
      <c r="G7470" s="4">
        <v>6</v>
      </c>
      <c r="H7470" s="2" t="s">
        <v>463</v>
      </c>
      <c r="I7470" s="2" t="s">
        <v>707</v>
      </c>
      <c r="J7470" s="23" t="str">
        <f t="shared" si="348"/>
        <v>CT EXPRESSO7331volta6</v>
      </c>
      <c r="K7470" s="32" t="str">
        <f t="shared" si="349"/>
        <v>PALÁCIO DO BURITI/S I G/EPIG/EPIG/PARKSHOPPING/EPIA</v>
      </c>
    </row>
    <row r="7471" spans="1:11" x14ac:dyDescent="0.2">
      <c r="A7471" s="2" t="s">
        <v>823</v>
      </c>
      <c r="B7471" s="2" t="s">
        <v>916</v>
      </c>
      <c r="C7471" s="4">
        <v>7331</v>
      </c>
      <c r="D7471" s="2" t="s">
        <v>80</v>
      </c>
      <c r="E7471" s="2" t="s">
        <v>469</v>
      </c>
      <c r="F7471" s="23" t="str">
        <f t="shared" si="350"/>
        <v>volta</v>
      </c>
      <c r="G7471" s="4">
        <v>7</v>
      </c>
      <c r="H7471" s="2" t="s">
        <v>463</v>
      </c>
      <c r="I7471" s="2" t="s">
        <v>811</v>
      </c>
      <c r="J7471" s="23" t="str">
        <f t="shared" si="348"/>
        <v>CT EXPRESSO7331volta7</v>
      </c>
      <c r="K7471" s="32" t="str">
        <f t="shared" si="349"/>
        <v>PALÁCIO DO BURITI/S I G/EPIG/EPIG/PARKSHOPPING/EPIA/EPIA</v>
      </c>
    </row>
    <row r="7472" spans="1:11" x14ac:dyDescent="0.2">
      <c r="A7472" s="2" t="s">
        <v>823</v>
      </c>
      <c r="B7472" s="2" t="s">
        <v>916</v>
      </c>
      <c r="C7472" s="4">
        <v>7331</v>
      </c>
      <c r="D7472" s="2" t="s">
        <v>80</v>
      </c>
      <c r="E7472" s="2" t="s">
        <v>469</v>
      </c>
      <c r="F7472" s="23" t="str">
        <f t="shared" si="350"/>
        <v>volta</v>
      </c>
      <c r="G7472" s="4">
        <v>8</v>
      </c>
      <c r="H7472" s="2" t="s">
        <v>809</v>
      </c>
      <c r="I7472" s="2" t="s">
        <v>810</v>
      </c>
      <c r="J7472" s="23" t="str">
        <f t="shared" si="348"/>
        <v>CT EXPRESSO7331volta8</v>
      </c>
      <c r="K7472" s="32" t="str">
        <f t="shared" si="349"/>
        <v>PALÁCIO DO BURITI/S I G/EPIG/EPIG/PARKSHOPPING/EPIA/EPIA/BR-040</v>
      </c>
    </row>
    <row r="7473" spans="1:11" x14ac:dyDescent="0.2">
      <c r="A7473" s="2" t="s">
        <v>823</v>
      </c>
      <c r="B7473" s="2" t="s">
        <v>916</v>
      </c>
      <c r="C7473" s="4">
        <v>7331</v>
      </c>
      <c r="D7473" s="2" t="s">
        <v>80</v>
      </c>
      <c r="E7473" s="2" t="s">
        <v>469</v>
      </c>
      <c r="F7473" s="23" t="str">
        <f t="shared" si="350"/>
        <v>volta</v>
      </c>
      <c r="G7473" s="4">
        <v>9</v>
      </c>
      <c r="H7473" s="2" t="s">
        <v>809</v>
      </c>
      <c r="I7473" s="2" t="s">
        <v>842</v>
      </c>
      <c r="J7473" s="23" t="str">
        <f t="shared" si="348"/>
        <v>CT EXPRESSO7331volta9</v>
      </c>
      <c r="K7473" s="32" t="str">
        <f t="shared" si="349"/>
        <v>PALÁCIO DO BURITI/S I G/EPIG/EPIG/PARKSHOPPING/EPIA/EPIA/BR-040/BR-040</v>
      </c>
    </row>
    <row r="7474" spans="1:11" x14ac:dyDescent="0.2">
      <c r="A7474" s="2" t="s">
        <v>823</v>
      </c>
      <c r="B7474" s="2" t="s">
        <v>916</v>
      </c>
      <c r="C7474" s="4">
        <v>7331</v>
      </c>
      <c r="D7474" s="2" t="s">
        <v>80</v>
      </c>
      <c r="E7474" s="2" t="s">
        <v>469</v>
      </c>
      <c r="F7474" s="23" t="str">
        <f t="shared" si="350"/>
        <v>volta</v>
      </c>
      <c r="G7474" s="4">
        <v>10</v>
      </c>
      <c r="H7474" s="2" t="s">
        <v>809</v>
      </c>
      <c r="I7474" s="2" t="s">
        <v>884</v>
      </c>
      <c r="J7474" s="23" t="str">
        <f t="shared" si="348"/>
        <v>CT EXPRESSO7331volta10</v>
      </c>
      <c r="K7474" s="32" t="str">
        <f t="shared" si="349"/>
        <v>PALÁCIO DO BURITI/S I G/EPIG/EPIG/PARKSHOPPING/EPIA/EPIA/BR-040/BR-040/BR-040</v>
      </c>
    </row>
    <row r="7475" spans="1:11" x14ac:dyDescent="0.2">
      <c r="A7475" s="2" t="s">
        <v>823</v>
      </c>
      <c r="B7475" s="2" t="s">
        <v>916</v>
      </c>
      <c r="C7475" s="4">
        <v>7331</v>
      </c>
      <c r="D7475" s="2" t="s">
        <v>80</v>
      </c>
      <c r="E7475" s="2" t="s">
        <v>469</v>
      </c>
      <c r="F7475" s="23" t="str">
        <f t="shared" si="350"/>
        <v>volta</v>
      </c>
      <c r="G7475" s="4">
        <v>11</v>
      </c>
      <c r="H7475" s="2" t="s">
        <v>809</v>
      </c>
      <c r="I7475" s="2" t="s">
        <v>901</v>
      </c>
      <c r="J7475" s="23" t="str">
        <f t="shared" si="348"/>
        <v>CT EXPRESSO7331volta11</v>
      </c>
      <c r="K7475" s="32" t="str">
        <f t="shared" si="349"/>
        <v>PALÁCIO DO BURITI/S I G/EPIG/EPIG/PARKSHOPPING/EPIA/EPIA/BR-040/BR-040/BR-040/BR-040</v>
      </c>
    </row>
    <row r="7476" spans="1:11" x14ac:dyDescent="0.2">
      <c r="A7476" s="2" t="s">
        <v>823</v>
      </c>
      <c r="B7476" s="2" t="s">
        <v>916</v>
      </c>
      <c r="C7476" s="4">
        <v>7331</v>
      </c>
      <c r="D7476" s="2" t="s">
        <v>80</v>
      </c>
      <c r="E7476" s="2" t="s">
        <v>469</v>
      </c>
      <c r="F7476" s="23" t="str">
        <f t="shared" si="350"/>
        <v>volta</v>
      </c>
      <c r="G7476" s="4">
        <v>13</v>
      </c>
      <c r="H7476" s="2" t="s">
        <v>900</v>
      </c>
      <c r="I7476" s="2" t="s">
        <v>823</v>
      </c>
      <c r="J7476" s="23" t="str">
        <f t="shared" si="348"/>
        <v>CT EXPRESSO7331volta13</v>
      </c>
      <c r="K7476" s="32" t="str">
        <f t="shared" si="349"/>
        <v>PALÁCIO DO BURITI/S I G/EPIG/EPIG/PARKSHOPPING/EPIA/EPIA/BR-040/BR-040/BR-040/BR-040/AVENIDA ALFREDO NASSER</v>
      </c>
    </row>
    <row r="7477" spans="1:11" x14ac:dyDescent="0.2">
      <c r="A7477" s="2" t="s">
        <v>823</v>
      </c>
      <c r="B7477" s="2" t="s">
        <v>916</v>
      </c>
      <c r="C7477" s="4">
        <v>7331</v>
      </c>
      <c r="D7477" s="2" t="s">
        <v>80</v>
      </c>
      <c r="E7477" s="2" t="s">
        <v>469</v>
      </c>
      <c r="F7477" s="23" t="str">
        <f t="shared" si="350"/>
        <v>volta</v>
      </c>
      <c r="G7477" s="4">
        <v>14</v>
      </c>
      <c r="H7477" s="2" t="s">
        <v>899</v>
      </c>
      <c r="I7477" s="2" t="s">
        <v>823</v>
      </c>
      <c r="J7477" s="23" t="str">
        <f t="shared" si="348"/>
        <v>CT EXPRESSO7331volta14</v>
      </c>
      <c r="K7477" s="32" t="str">
        <f t="shared" si="349"/>
        <v>PALÁCIO DO BURITI/S I G/EPIG/EPIG/PARKSHOPPING/EPIA/EPIA/BR-040/BR-040/BR-040/BR-040/AVENIDA ALFREDO NASSER/RUA JESUS MEIRELES</v>
      </c>
    </row>
    <row r="7478" spans="1:11" x14ac:dyDescent="0.2">
      <c r="A7478" s="2" t="s">
        <v>823</v>
      </c>
      <c r="B7478" s="2" t="s">
        <v>916</v>
      </c>
      <c r="C7478" s="4">
        <v>7331</v>
      </c>
      <c r="D7478" s="2" t="s">
        <v>80</v>
      </c>
      <c r="E7478" s="2" t="s">
        <v>469</v>
      </c>
      <c r="F7478" s="23" t="str">
        <f t="shared" si="350"/>
        <v>volta</v>
      </c>
      <c r="G7478" s="4">
        <v>15</v>
      </c>
      <c r="H7478" s="2" t="s">
        <v>617</v>
      </c>
      <c r="I7478" s="2" t="s">
        <v>823</v>
      </c>
      <c r="J7478" s="23" t="str">
        <f t="shared" si="348"/>
        <v>CT EXPRESSO7331volta15</v>
      </c>
      <c r="K7478" s="32" t="str">
        <f t="shared" si="349"/>
        <v>PALÁCIO DO BURITI/S I G/EPIG/EPIG/PARKSHOPPING/EPIA/EPIA/BR-040/BR-040/BR-040/BR-040/AVENIDA ALFREDO NASSER/RUA JESUS MEIRELES/AVENIDA CENTRAL</v>
      </c>
    </row>
    <row r="7479" spans="1:11" x14ac:dyDescent="0.2">
      <c r="A7479" s="2" t="s">
        <v>823</v>
      </c>
      <c r="B7479" s="2" t="s">
        <v>916</v>
      </c>
      <c r="C7479" s="4">
        <v>7331</v>
      </c>
      <c r="D7479" s="2" t="s">
        <v>80</v>
      </c>
      <c r="E7479" s="2" t="s">
        <v>469</v>
      </c>
      <c r="F7479" s="23" t="str">
        <f t="shared" si="350"/>
        <v>volta</v>
      </c>
      <c r="G7479" s="4">
        <v>16</v>
      </c>
      <c r="H7479" s="2" t="s">
        <v>898</v>
      </c>
      <c r="I7479" s="2" t="s">
        <v>823</v>
      </c>
      <c r="J7479" s="23" t="str">
        <f t="shared" si="348"/>
        <v>CT EXPRESSO7331volta16</v>
      </c>
      <c r="K7479" s="32" t="str">
        <f t="shared" si="349"/>
        <v>PALÁCIO DO BURITI/S I G/EPIG/EPIG/PARKSHOPPING/EPIA/EPIA/BR-040/BR-040/BR-040/BR-040/AVENIDA ALFREDO NASSER/RUA JESUS MEIRELES/AVENIDA CENTRAL/AVENIDA ÉZIO CARNEIRO</v>
      </c>
    </row>
    <row r="7480" spans="1:11" x14ac:dyDescent="0.2">
      <c r="A7480" s="2" t="s">
        <v>823</v>
      </c>
      <c r="B7480" s="2" t="s">
        <v>916</v>
      </c>
      <c r="C7480" s="4">
        <v>7331</v>
      </c>
      <c r="D7480" s="2" t="s">
        <v>80</v>
      </c>
      <c r="E7480" s="2" t="s">
        <v>469</v>
      </c>
      <c r="F7480" s="23" t="str">
        <f t="shared" si="350"/>
        <v>volta</v>
      </c>
      <c r="G7480" s="4">
        <v>17</v>
      </c>
      <c r="H7480" s="2" t="s">
        <v>897</v>
      </c>
      <c r="I7480" s="2" t="s">
        <v>823</v>
      </c>
      <c r="J7480" s="23" t="str">
        <f t="shared" si="348"/>
        <v>CT EXPRESSO7331volta17</v>
      </c>
      <c r="K7480" s="32" t="str">
        <f t="shared" si="349"/>
        <v>PALÁCIO DO BURITI/S I G/EPIG/EPIG/PARKSHOPPING/EPIA/EPIA/BR-040/BR-040/BR-040/BR-040/AVENIDA ALFREDO NASSER/RUA JESUS MEIRELES/AVENIDA CENTRAL/AVENIDA ÉZIO CARNEIRO/TERMINAL LUZIÂNIA</v>
      </c>
    </row>
    <row r="7481" spans="1:11" x14ac:dyDescent="0.2">
      <c r="A7481" s="2" t="s">
        <v>823</v>
      </c>
      <c r="B7481" s="2" t="s">
        <v>917</v>
      </c>
      <c r="C7481" s="4">
        <v>7703</v>
      </c>
      <c r="D7481" s="2" t="s">
        <v>80</v>
      </c>
      <c r="E7481" s="2" t="s">
        <v>452</v>
      </c>
      <c r="F7481" s="23" t="str">
        <f t="shared" si="350"/>
        <v>ida</v>
      </c>
      <c r="G7481" s="4">
        <v>1</v>
      </c>
      <c r="H7481" s="2" t="s">
        <v>918</v>
      </c>
      <c r="I7481" s="2" t="s">
        <v>919</v>
      </c>
      <c r="J7481" s="23" t="str">
        <f t="shared" si="348"/>
        <v>CT EXPRESSO7703ida1</v>
      </c>
      <c r="K7481" s="32" t="str">
        <f t="shared" si="349"/>
        <v>TERMINAL LUZIANIA</v>
      </c>
    </row>
    <row r="7482" spans="1:11" x14ac:dyDescent="0.2">
      <c r="A7482" s="2" t="s">
        <v>823</v>
      </c>
      <c r="B7482" s="2" t="s">
        <v>917</v>
      </c>
      <c r="C7482" s="4">
        <v>7703</v>
      </c>
      <c r="D7482" s="2" t="s">
        <v>80</v>
      </c>
      <c r="E7482" s="2" t="s">
        <v>452</v>
      </c>
      <c r="F7482" s="23" t="str">
        <f t="shared" si="350"/>
        <v>ida</v>
      </c>
      <c r="G7482" s="4">
        <v>2</v>
      </c>
      <c r="H7482" s="2" t="s">
        <v>920</v>
      </c>
      <c r="I7482" s="2" t="s">
        <v>919</v>
      </c>
      <c r="J7482" s="23" t="str">
        <f t="shared" si="348"/>
        <v>CT EXPRESSO7703ida2</v>
      </c>
      <c r="K7482" s="32" t="str">
        <f t="shared" si="349"/>
        <v>TERMINAL LUZIANIA/AVENIDA EZIO CARNEIRO</v>
      </c>
    </row>
    <row r="7483" spans="1:11" x14ac:dyDescent="0.2">
      <c r="A7483" s="2" t="s">
        <v>823</v>
      </c>
      <c r="B7483" s="2" t="s">
        <v>917</v>
      </c>
      <c r="C7483" s="4">
        <v>7703</v>
      </c>
      <c r="D7483" s="2" t="s">
        <v>80</v>
      </c>
      <c r="E7483" s="2" t="s">
        <v>452</v>
      </c>
      <c r="F7483" s="23" t="str">
        <f t="shared" si="350"/>
        <v>ida</v>
      </c>
      <c r="G7483" s="4">
        <v>3</v>
      </c>
      <c r="H7483" s="2" t="s">
        <v>899</v>
      </c>
      <c r="I7483" s="2" t="s">
        <v>919</v>
      </c>
      <c r="J7483" s="23" t="str">
        <f t="shared" si="348"/>
        <v>CT EXPRESSO7703ida3</v>
      </c>
      <c r="K7483" s="32" t="str">
        <f t="shared" si="349"/>
        <v>TERMINAL LUZIANIA/AVENIDA EZIO CARNEIRO/RUA JESUS MEIRELES</v>
      </c>
    </row>
    <row r="7484" spans="1:11" x14ac:dyDescent="0.2">
      <c r="A7484" s="2" t="s">
        <v>823</v>
      </c>
      <c r="B7484" s="2" t="s">
        <v>917</v>
      </c>
      <c r="C7484" s="4">
        <v>7703</v>
      </c>
      <c r="D7484" s="2" t="s">
        <v>80</v>
      </c>
      <c r="E7484" s="2" t="s">
        <v>452</v>
      </c>
      <c r="F7484" s="23" t="str">
        <f t="shared" si="350"/>
        <v>ida</v>
      </c>
      <c r="G7484" s="4">
        <v>4</v>
      </c>
      <c r="H7484" s="2" t="s">
        <v>900</v>
      </c>
      <c r="I7484" s="2" t="s">
        <v>919</v>
      </c>
      <c r="J7484" s="23" t="str">
        <f t="shared" si="348"/>
        <v>CT EXPRESSO7703ida4</v>
      </c>
      <c r="K7484" s="32" t="str">
        <f t="shared" si="349"/>
        <v>TERMINAL LUZIANIA/AVENIDA EZIO CARNEIRO/RUA JESUS MEIRELES/AVENIDA ALFREDO NASSER</v>
      </c>
    </row>
    <row r="7485" spans="1:11" x14ac:dyDescent="0.2">
      <c r="A7485" s="2" t="s">
        <v>823</v>
      </c>
      <c r="B7485" s="2" t="s">
        <v>917</v>
      </c>
      <c r="C7485" s="4">
        <v>7703</v>
      </c>
      <c r="D7485" s="2" t="s">
        <v>80</v>
      </c>
      <c r="E7485" s="2" t="s">
        <v>452</v>
      </c>
      <c r="F7485" s="23" t="str">
        <f t="shared" si="350"/>
        <v>ida</v>
      </c>
      <c r="G7485" s="4">
        <v>5</v>
      </c>
      <c r="H7485" s="2" t="s">
        <v>921</v>
      </c>
      <c r="I7485" s="2" t="s">
        <v>901</v>
      </c>
      <c r="J7485" s="23" t="str">
        <f t="shared" si="348"/>
        <v>CT EXPRESSO7703ida5</v>
      </c>
      <c r="K7485" s="32" t="str">
        <f t="shared" si="349"/>
        <v>TERMINAL LUZIANIA/AVENIDA EZIO CARNEIRO/RUA JESUS MEIRELES/AVENIDA ALFREDO NASSER/BR 040</v>
      </c>
    </row>
    <row r="7486" spans="1:11" x14ac:dyDescent="0.2">
      <c r="A7486" s="2" t="s">
        <v>823</v>
      </c>
      <c r="B7486" s="2" t="s">
        <v>917</v>
      </c>
      <c r="C7486" s="4">
        <v>7703</v>
      </c>
      <c r="D7486" s="2" t="s">
        <v>80</v>
      </c>
      <c r="E7486" s="2" t="s">
        <v>452</v>
      </c>
      <c r="F7486" s="23" t="str">
        <f t="shared" si="350"/>
        <v>ida</v>
      </c>
      <c r="G7486" s="4">
        <v>6</v>
      </c>
      <c r="H7486" s="2" t="s">
        <v>921</v>
      </c>
      <c r="I7486" s="2" t="s">
        <v>884</v>
      </c>
      <c r="J7486" s="23" t="str">
        <f t="shared" si="348"/>
        <v>CT EXPRESSO7703ida6</v>
      </c>
      <c r="K7486" s="32" t="str">
        <f t="shared" si="349"/>
        <v>TERMINAL LUZIANIA/AVENIDA EZIO CARNEIRO/RUA JESUS MEIRELES/AVENIDA ALFREDO NASSER/BR 040/BR 040</v>
      </c>
    </row>
    <row r="7487" spans="1:11" x14ac:dyDescent="0.2">
      <c r="A7487" s="2" t="s">
        <v>823</v>
      </c>
      <c r="B7487" s="2" t="s">
        <v>917</v>
      </c>
      <c r="C7487" s="4">
        <v>7703</v>
      </c>
      <c r="D7487" s="2" t="s">
        <v>80</v>
      </c>
      <c r="E7487" s="2" t="s">
        <v>452</v>
      </c>
      <c r="F7487" s="23" t="str">
        <f t="shared" si="350"/>
        <v>ida</v>
      </c>
      <c r="G7487" s="4">
        <v>7</v>
      </c>
      <c r="H7487" s="2" t="s">
        <v>921</v>
      </c>
      <c r="I7487" s="2" t="s">
        <v>922</v>
      </c>
      <c r="J7487" s="23" t="str">
        <f t="shared" si="348"/>
        <v>CT EXPRESSO7703ida7</v>
      </c>
      <c r="K7487" s="32" t="str">
        <f t="shared" si="349"/>
        <v>TERMINAL LUZIANIA/AVENIDA EZIO CARNEIRO/RUA JESUS MEIRELES/AVENIDA ALFREDO NASSER/BR 040/BR 040/BR 040</v>
      </c>
    </row>
    <row r="7488" spans="1:11" x14ac:dyDescent="0.2">
      <c r="A7488" s="2" t="s">
        <v>823</v>
      </c>
      <c r="B7488" s="2" t="s">
        <v>917</v>
      </c>
      <c r="C7488" s="4">
        <v>7703</v>
      </c>
      <c r="D7488" s="2" t="s">
        <v>80</v>
      </c>
      <c r="E7488" s="2" t="s">
        <v>452</v>
      </c>
      <c r="F7488" s="23" t="str">
        <f t="shared" si="350"/>
        <v>ida</v>
      </c>
      <c r="G7488" s="4">
        <v>8</v>
      </c>
      <c r="H7488" s="2" t="s">
        <v>921</v>
      </c>
      <c r="I7488" s="2" t="s">
        <v>923</v>
      </c>
      <c r="J7488" s="23" t="str">
        <f t="shared" si="348"/>
        <v>CT EXPRESSO7703ida8</v>
      </c>
      <c r="K7488" s="32" t="str">
        <f t="shared" si="349"/>
        <v>TERMINAL LUZIANIA/AVENIDA EZIO CARNEIRO/RUA JESUS MEIRELES/AVENIDA ALFREDO NASSER/BR 040/BR 040/BR 040/BR 040</v>
      </c>
    </row>
    <row r="7489" spans="1:11" x14ac:dyDescent="0.2">
      <c r="A7489" s="2" t="s">
        <v>823</v>
      </c>
      <c r="B7489" s="2" t="s">
        <v>917</v>
      </c>
      <c r="C7489" s="4">
        <v>7703</v>
      </c>
      <c r="D7489" s="2" t="s">
        <v>80</v>
      </c>
      <c r="E7489" s="2" t="s">
        <v>469</v>
      </c>
      <c r="F7489" s="23" t="str">
        <f t="shared" si="350"/>
        <v>volta</v>
      </c>
      <c r="G7489" s="4">
        <v>1</v>
      </c>
      <c r="H7489" s="2" t="s">
        <v>921</v>
      </c>
      <c r="I7489" s="2" t="s">
        <v>923</v>
      </c>
      <c r="J7489" s="23" t="str">
        <f t="shared" si="348"/>
        <v>CT EXPRESSO7703volta1</v>
      </c>
      <c r="K7489" s="32" t="str">
        <f t="shared" si="349"/>
        <v>BR 040</v>
      </c>
    </row>
    <row r="7490" spans="1:11" x14ac:dyDescent="0.2">
      <c r="A7490" s="2" t="s">
        <v>823</v>
      </c>
      <c r="B7490" s="2" t="s">
        <v>917</v>
      </c>
      <c r="C7490" s="4">
        <v>7703</v>
      </c>
      <c r="D7490" s="2" t="s">
        <v>80</v>
      </c>
      <c r="E7490" s="2" t="s">
        <v>469</v>
      </c>
      <c r="F7490" s="23" t="str">
        <f t="shared" si="350"/>
        <v>volta</v>
      </c>
      <c r="G7490" s="4">
        <v>2</v>
      </c>
      <c r="H7490" s="2" t="s">
        <v>921</v>
      </c>
      <c r="I7490" s="2" t="s">
        <v>884</v>
      </c>
      <c r="J7490" s="23" t="str">
        <f t="shared" si="348"/>
        <v>CT EXPRESSO7703volta2</v>
      </c>
      <c r="K7490" s="32" t="str">
        <f t="shared" si="349"/>
        <v>BR 040/BR 040</v>
      </c>
    </row>
    <row r="7491" spans="1:11" x14ac:dyDescent="0.2">
      <c r="A7491" s="2" t="s">
        <v>823</v>
      </c>
      <c r="B7491" s="2" t="s">
        <v>917</v>
      </c>
      <c r="C7491" s="4">
        <v>7703</v>
      </c>
      <c r="D7491" s="2" t="s">
        <v>80</v>
      </c>
      <c r="E7491" s="2" t="s">
        <v>469</v>
      </c>
      <c r="F7491" s="23" t="str">
        <f t="shared" si="350"/>
        <v>volta</v>
      </c>
      <c r="G7491" s="4">
        <v>3</v>
      </c>
      <c r="H7491" s="2" t="s">
        <v>921</v>
      </c>
      <c r="I7491" s="2" t="s">
        <v>901</v>
      </c>
      <c r="J7491" s="23" t="str">
        <f t="shared" ref="J7491:J7554" si="351">D7491&amp;C7491&amp;F7491&amp;G7491</f>
        <v>CT EXPRESSO7703volta3</v>
      </c>
      <c r="K7491" s="32" t="str">
        <f t="shared" ref="K7491:K7554" si="352">IF(G7491=1,H7491,K7490&amp;"/"&amp;H7491)</f>
        <v>BR 040/BR 040/BR 040</v>
      </c>
    </row>
    <row r="7492" spans="1:11" x14ac:dyDescent="0.2">
      <c r="A7492" s="2" t="s">
        <v>823</v>
      </c>
      <c r="B7492" s="2" t="s">
        <v>917</v>
      </c>
      <c r="C7492" s="4">
        <v>7703</v>
      </c>
      <c r="D7492" s="2" t="s">
        <v>80</v>
      </c>
      <c r="E7492" s="2" t="s">
        <v>469</v>
      </c>
      <c r="F7492" s="23" t="str">
        <f t="shared" ref="F7492:F7555" si="353">IF(LEFT(E7492,3)="ida","ida","volta")</f>
        <v>volta</v>
      </c>
      <c r="G7492" s="4">
        <v>4</v>
      </c>
      <c r="H7492" s="2" t="s">
        <v>921</v>
      </c>
      <c r="I7492" s="2" t="s">
        <v>919</v>
      </c>
      <c r="J7492" s="23" t="str">
        <f t="shared" si="351"/>
        <v>CT EXPRESSO7703volta4</v>
      </c>
      <c r="K7492" s="32" t="str">
        <f t="shared" si="352"/>
        <v>BR 040/BR 040/BR 040/BR 040</v>
      </c>
    </row>
    <row r="7493" spans="1:11" x14ac:dyDescent="0.2">
      <c r="A7493" s="2" t="s">
        <v>823</v>
      </c>
      <c r="B7493" s="2" t="s">
        <v>917</v>
      </c>
      <c r="C7493" s="4">
        <v>7703</v>
      </c>
      <c r="D7493" s="2" t="s">
        <v>80</v>
      </c>
      <c r="E7493" s="2" t="s">
        <v>469</v>
      </c>
      <c r="F7493" s="23" t="str">
        <f t="shared" si="353"/>
        <v>volta</v>
      </c>
      <c r="G7493" s="4">
        <v>5</v>
      </c>
      <c r="H7493" s="2" t="s">
        <v>900</v>
      </c>
      <c r="I7493" s="2" t="s">
        <v>919</v>
      </c>
      <c r="J7493" s="23" t="str">
        <f t="shared" si="351"/>
        <v>CT EXPRESSO7703volta5</v>
      </c>
      <c r="K7493" s="32" t="str">
        <f t="shared" si="352"/>
        <v>BR 040/BR 040/BR 040/BR 040/AVENIDA ALFREDO NASSER</v>
      </c>
    </row>
    <row r="7494" spans="1:11" x14ac:dyDescent="0.2">
      <c r="A7494" s="2" t="s">
        <v>823</v>
      </c>
      <c r="B7494" s="2" t="s">
        <v>917</v>
      </c>
      <c r="C7494" s="4">
        <v>7703</v>
      </c>
      <c r="D7494" s="2" t="s">
        <v>80</v>
      </c>
      <c r="E7494" s="2" t="s">
        <v>469</v>
      </c>
      <c r="F7494" s="23" t="str">
        <f t="shared" si="353"/>
        <v>volta</v>
      </c>
      <c r="G7494" s="4">
        <v>6</v>
      </c>
      <c r="H7494" s="2" t="s">
        <v>899</v>
      </c>
      <c r="I7494" s="2" t="s">
        <v>919</v>
      </c>
      <c r="J7494" s="23" t="str">
        <f t="shared" si="351"/>
        <v>CT EXPRESSO7703volta6</v>
      </c>
      <c r="K7494" s="32" t="str">
        <f t="shared" si="352"/>
        <v>BR 040/BR 040/BR 040/BR 040/AVENIDA ALFREDO NASSER/RUA JESUS MEIRELES</v>
      </c>
    </row>
    <row r="7495" spans="1:11" x14ac:dyDescent="0.2">
      <c r="A7495" s="2" t="s">
        <v>823</v>
      </c>
      <c r="B7495" s="2" t="s">
        <v>917</v>
      </c>
      <c r="C7495" s="4">
        <v>7703</v>
      </c>
      <c r="D7495" s="2" t="s">
        <v>80</v>
      </c>
      <c r="E7495" s="2" t="s">
        <v>469</v>
      </c>
      <c r="F7495" s="23" t="str">
        <f t="shared" si="353"/>
        <v>volta</v>
      </c>
      <c r="G7495" s="4">
        <v>7</v>
      </c>
      <c r="H7495" s="2" t="s">
        <v>898</v>
      </c>
      <c r="I7495" s="2" t="s">
        <v>919</v>
      </c>
      <c r="J7495" s="23" t="str">
        <f t="shared" si="351"/>
        <v>CT EXPRESSO7703volta7</v>
      </c>
      <c r="K7495" s="32" t="str">
        <f t="shared" si="352"/>
        <v>BR 040/BR 040/BR 040/BR 040/AVENIDA ALFREDO NASSER/RUA JESUS MEIRELES/AVENIDA ÉZIO CARNEIRO</v>
      </c>
    </row>
    <row r="7496" spans="1:11" x14ac:dyDescent="0.2">
      <c r="A7496" s="2" t="s">
        <v>823</v>
      </c>
      <c r="B7496" s="2" t="s">
        <v>917</v>
      </c>
      <c r="C7496" s="4">
        <v>7703</v>
      </c>
      <c r="D7496" s="2" t="s">
        <v>80</v>
      </c>
      <c r="E7496" s="2" t="s">
        <v>469</v>
      </c>
      <c r="F7496" s="23" t="str">
        <f t="shared" si="353"/>
        <v>volta</v>
      </c>
      <c r="G7496" s="4">
        <v>8</v>
      </c>
      <c r="H7496" s="2" t="s">
        <v>918</v>
      </c>
      <c r="I7496" s="2" t="s">
        <v>919</v>
      </c>
      <c r="J7496" s="23" t="str">
        <f t="shared" si="351"/>
        <v>CT EXPRESSO7703volta8</v>
      </c>
      <c r="K7496" s="32" t="str">
        <f t="shared" si="352"/>
        <v>BR 040/BR 040/BR 040/BR 040/AVENIDA ALFREDO NASSER/RUA JESUS MEIRELES/AVENIDA ÉZIO CARNEIRO/TERMINAL LUZIANIA</v>
      </c>
    </row>
    <row r="7497" spans="1:11" x14ac:dyDescent="0.2">
      <c r="A7497" s="2" t="s">
        <v>924</v>
      </c>
      <c r="B7497" s="2" t="s">
        <v>451</v>
      </c>
      <c r="C7497" s="4">
        <v>8001</v>
      </c>
      <c r="D7497" s="2" t="s">
        <v>94</v>
      </c>
      <c r="E7497" s="2" t="s">
        <v>452</v>
      </c>
      <c r="F7497" s="23" t="str">
        <f t="shared" si="353"/>
        <v>ida</v>
      </c>
      <c r="G7497" s="4">
        <v>1</v>
      </c>
      <c r="H7497" s="2" t="s">
        <v>925</v>
      </c>
      <c r="I7497" s="2" t="s">
        <v>924</v>
      </c>
      <c r="J7497" s="23" t="str">
        <f t="shared" si="351"/>
        <v>UTB8001ida1</v>
      </c>
      <c r="K7497" s="32" t="str">
        <f t="shared" si="352"/>
        <v>S.QUADRA 11, QUADRA 12, CASA 09</v>
      </c>
    </row>
    <row r="7498" spans="1:11" x14ac:dyDescent="0.2">
      <c r="A7498" s="2" t="s">
        <v>924</v>
      </c>
      <c r="B7498" s="2" t="s">
        <v>451</v>
      </c>
      <c r="C7498" s="4">
        <v>8001</v>
      </c>
      <c r="D7498" s="2" t="s">
        <v>94</v>
      </c>
      <c r="E7498" s="2" t="s">
        <v>452</v>
      </c>
      <c r="F7498" s="23" t="str">
        <f t="shared" si="353"/>
        <v>ida</v>
      </c>
      <c r="G7498" s="4">
        <v>2</v>
      </c>
      <c r="H7498" s="2" t="s">
        <v>926</v>
      </c>
      <c r="I7498" s="2" t="s">
        <v>924</v>
      </c>
      <c r="J7498" s="23" t="str">
        <f t="shared" si="351"/>
        <v>UTB8001ida2</v>
      </c>
      <c r="K7498" s="32" t="str">
        <f t="shared" si="352"/>
        <v>S.QUADRA 11, QUADRA 12, CASA 09/AVENIDA PERIMETRAL SUL</v>
      </c>
    </row>
    <row r="7499" spans="1:11" x14ac:dyDescent="0.2">
      <c r="A7499" s="2" t="s">
        <v>924</v>
      </c>
      <c r="B7499" s="2" t="s">
        <v>451</v>
      </c>
      <c r="C7499" s="4">
        <v>8001</v>
      </c>
      <c r="D7499" s="2" t="s">
        <v>94</v>
      </c>
      <c r="E7499" s="2" t="s">
        <v>452</v>
      </c>
      <c r="F7499" s="23" t="str">
        <f t="shared" si="353"/>
        <v>ida</v>
      </c>
      <c r="G7499" s="4">
        <v>3</v>
      </c>
      <c r="H7499" s="2" t="s">
        <v>927</v>
      </c>
      <c r="I7499" s="2" t="s">
        <v>924</v>
      </c>
      <c r="J7499" s="23" t="str">
        <f t="shared" si="351"/>
        <v>UTB8001ida3</v>
      </c>
      <c r="K7499" s="32" t="str">
        <f t="shared" si="352"/>
        <v>S.QUADRA 11, QUADRA 12, CASA 09/AVENIDA PERIMETRAL SUL/RUA 42</v>
      </c>
    </row>
    <row r="7500" spans="1:11" x14ac:dyDescent="0.2">
      <c r="A7500" s="2" t="s">
        <v>924</v>
      </c>
      <c r="B7500" s="2" t="s">
        <v>451</v>
      </c>
      <c r="C7500" s="4">
        <v>8001</v>
      </c>
      <c r="D7500" s="2" t="s">
        <v>94</v>
      </c>
      <c r="E7500" s="2" t="s">
        <v>452</v>
      </c>
      <c r="F7500" s="23" t="str">
        <f t="shared" si="353"/>
        <v>ida</v>
      </c>
      <c r="G7500" s="4">
        <v>4</v>
      </c>
      <c r="H7500" s="2" t="s">
        <v>928</v>
      </c>
      <c r="I7500" s="2" t="s">
        <v>924</v>
      </c>
      <c r="J7500" s="23" t="str">
        <f t="shared" si="351"/>
        <v>UTB8001ida4</v>
      </c>
      <c r="K7500" s="32" t="str">
        <f t="shared" si="352"/>
        <v>S.QUADRA 11, QUADRA 12, CASA 09/AVENIDA PERIMETRAL SUL/RUA 42/AVENIDA EIXO II</v>
      </c>
    </row>
    <row r="7501" spans="1:11" x14ac:dyDescent="0.2">
      <c r="A7501" s="2" t="s">
        <v>924</v>
      </c>
      <c r="B7501" s="2" t="s">
        <v>451</v>
      </c>
      <c r="C7501" s="4">
        <v>8001</v>
      </c>
      <c r="D7501" s="2" t="s">
        <v>94</v>
      </c>
      <c r="E7501" s="2" t="s">
        <v>452</v>
      </c>
      <c r="F7501" s="23" t="str">
        <f t="shared" si="353"/>
        <v>ida</v>
      </c>
      <c r="G7501" s="4">
        <v>5</v>
      </c>
      <c r="H7501" s="2" t="s">
        <v>929</v>
      </c>
      <c r="I7501" s="2" t="s">
        <v>924</v>
      </c>
      <c r="J7501" s="23" t="str">
        <f t="shared" si="351"/>
        <v>UTB8001ida5</v>
      </c>
      <c r="K7501" s="32" t="str">
        <f t="shared" si="352"/>
        <v>S.QUADRA 11, QUADRA 12, CASA 09/AVENIDA PERIMETRAL SUL/RUA 42/AVENIDA EIXO II/RUA 37</v>
      </c>
    </row>
    <row r="7502" spans="1:11" x14ac:dyDescent="0.2">
      <c r="A7502" s="2" t="s">
        <v>924</v>
      </c>
      <c r="B7502" s="2" t="s">
        <v>451</v>
      </c>
      <c r="C7502" s="4">
        <v>8001</v>
      </c>
      <c r="D7502" s="2" t="s">
        <v>94</v>
      </c>
      <c r="E7502" s="2" t="s">
        <v>452</v>
      </c>
      <c r="F7502" s="23" t="str">
        <f t="shared" si="353"/>
        <v>ida</v>
      </c>
      <c r="G7502" s="4">
        <v>6</v>
      </c>
      <c r="H7502" s="2" t="s">
        <v>930</v>
      </c>
      <c r="I7502" s="2" t="s">
        <v>924</v>
      </c>
      <c r="J7502" s="23" t="str">
        <f t="shared" si="351"/>
        <v>UTB8001ida6</v>
      </c>
      <c r="K7502" s="32" t="str">
        <f t="shared" si="352"/>
        <v>S.QUADRA 11, QUADRA 12, CASA 09/AVENIDA PERIMETRAL SUL/RUA 42/AVENIDA EIXO II/RUA 37/RUA 32</v>
      </c>
    </row>
    <row r="7503" spans="1:11" x14ac:dyDescent="0.2">
      <c r="A7503" s="2" t="s">
        <v>924</v>
      </c>
      <c r="B7503" s="2" t="s">
        <v>451</v>
      </c>
      <c r="C7503" s="4">
        <v>8001</v>
      </c>
      <c r="D7503" s="2" t="s">
        <v>94</v>
      </c>
      <c r="E7503" s="2" t="s">
        <v>452</v>
      </c>
      <c r="F7503" s="23" t="str">
        <f t="shared" si="353"/>
        <v>ida</v>
      </c>
      <c r="G7503" s="4">
        <v>7</v>
      </c>
      <c r="H7503" s="2" t="s">
        <v>927</v>
      </c>
      <c r="I7503" s="2" t="s">
        <v>924</v>
      </c>
      <c r="J7503" s="23" t="str">
        <f t="shared" si="351"/>
        <v>UTB8001ida7</v>
      </c>
      <c r="K7503" s="32" t="str">
        <f t="shared" si="352"/>
        <v>S.QUADRA 11, QUADRA 12, CASA 09/AVENIDA PERIMETRAL SUL/RUA 42/AVENIDA EIXO II/RUA 37/RUA 32/RUA 42</v>
      </c>
    </row>
    <row r="7504" spans="1:11" x14ac:dyDescent="0.2">
      <c r="A7504" s="2" t="s">
        <v>924</v>
      </c>
      <c r="B7504" s="2" t="s">
        <v>451</v>
      </c>
      <c r="C7504" s="4">
        <v>8001</v>
      </c>
      <c r="D7504" s="2" t="s">
        <v>94</v>
      </c>
      <c r="E7504" s="2" t="s">
        <v>452</v>
      </c>
      <c r="F7504" s="23" t="str">
        <f t="shared" si="353"/>
        <v>ida</v>
      </c>
      <c r="G7504" s="4">
        <v>8</v>
      </c>
      <c r="H7504" s="2" t="s">
        <v>926</v>
      </c>
      <c r="I7504" s="2" t="s">
        <v>924</v>
      </c>
      <c r="J7504" s="23" t="str">
        <f t="shared" si="351"/>
        <v>UTB8001ida8</v>
      </c>
      <c r="K7504" s="32" t="str">
        <f t="shared" si="352"/>
        <v>S.QUADRA 11, QUADRA 12, CASA 09/AVENIDA PERIMETRAL SUL/RUA 42/AVENIDA EIXO II/RUA 37/RUA 32/RUA 42/AVENIDA PERIMETRAL SUL</v>
      </c>
    </row>
    <row r="7505" spans="1:11" x14ac:dyDescent="0.2">
      <c r="A7505" s="2" t="s">
        <v>924</v>
      </c>
      <c r="B7505" s="2" t="s">
        <v>451</v>
      </c>
      <c r="C7505" s="4">
        <v>8001</v>
      </c>
      <c r="D7505" s="2" t="s">
        <v>94</v>
      </c>
      <c r="E7505" s="2" t="s">
        <v>452</v>
      </c>
      <c r="F7505" s="23" t="str">
        <f t="shared" si="353"/>
        <v>ida</v>
      </c>
      <c r="G7505" s="4">
        <v>9</v>
      </c>
      <c r="H7505" s="2" t="s">
        <v>931</v>
      </c>
      <c r="I7505" s="2" t="s">
        <v>924</v>
      </c>
      <c r="J7505" s="23" t="str">
        <f t="shared" si="351"/>
        <v>UTB8001ida9</v>
      </c>
      <c r="K7505" s="32" t="str">
        <f t="shared" si="352"/>
        <v>S.QUADRA 11, QUADRA 12, CASA 09/AVENIDA PERIMETRAL SUL/RUA 42/AVENIDA EIXO II/RUA 37/RUA 32/RUA 42/AVENIDA PERIMETRAL SUL/RUA RIO DE JANEIRO</v>
      </c>
    </row>
    <row r="7506" spans="1:11" x14ac:dyDescent="0.2">
      <c r="A7506" s="2" t="s">
        <v>924</v>
      </c>
      <c r="B7506" s="2" t="s">
        <v>451</v>
      </c>
      <c r="C7506" s="4">
        <v>8001</v>
      </c>
      <c r="D7506" s="2" t="s">
        <v>94</v>
      </c>
      <c r="E7506" s="2" t="s">
        <v>452</v>
      </c>
      <c r="F7506" s="23" t="str">
        <f t="shared" si="353"/>
        <v>ida</v>
      </c>
      <c r="G7506" s="4">
        <v>10</v>
      </c>
      <c r="H7506" s="2" t="s">
        <v>928</v>
      </c>
      <c r="I7506" s="2" t="s">
        <v>924</v>
      </c>
      <c r="J7506" s="23" t="str">
        <f t="shared" si="351"/>
        <v>UTB8001ida10</v>
      </c>
      <c r="K7506" s="32" t="str">
        <f t="shared" si="352"/>
        <v>S.QUADRA 11, QUADRA 12, CASA 09/AVENIDA PERIMETRAL SUL/RUA 42/AVENIDA EIXO II/RUA 37/RUA 32/RUA 42/AVENIDA PERIMETRAL SUL/RUA RIO DE JANEIRO/AVENIDA EIXO II</v>
      </c>
    </row>
    <row r="7507" spans="1:11" x14ac:dyDescent="0.2">
      <c r="A7507" s="2" t="s">
        <v>924</v>
      </c>
      <c r="B7507" s="2" t="s">
        <v>451</v>
      </c>
      <c r="C7507" s="4">
        <v>8001</v>
      </c>
      <c r="D7507" s="2" t="s">
        <v>94</v>
      </c>
      <c r="E7507" s="2" t="s">
        <v>452</v>
      </c>
      <c r="F7507" s="23" t="str">
        <f t="shared" si="353"/>
        <v>ida</v>
      </c>
      <c r="G7507" s="4">
        <v>11</v>
      </c>
      <c r="H7507" s="2" t="s">
        <v>932</v>
      </c>
      <c r="I7507" s="2" t="s">
        <v>924</v>
      </c>
      <c r="J7507" s="23" t="str">
        <f t="shared" si="351"/>
        <v>UTB8001ida11</v>
      </c>
      <c r="K7507" s="32" t="str">
        <f t="shared" si="352"/>
        <v>S.QUADRA 11, QUADRA 12, CASA 09/AVENIDA PERIMETRAL SUL/RUA 42/AVENIDA EIXO II/RUA 37/RUA 32/RUA 42/AVENIDA PERIMETRAL SUL/RUA RIO DE JANEIRO/AVENIDA EIXO II/AVENIDA PERIMETRAL NORTE</v>
      </c>
    </row>
    <row r="7508" spans="1:11" x14ac:dyDescent="0.2">
      <c r="A7508" s="2" t="s">
        <v>924</v>
      </c>
      <c r="B7508" s="2" t="s">
        <v>451</v>
      </c>
      <c r="C7508" s="4">
        <v>8001</v>
      </c>
      <c r="D7508" s="2" t="s">
        <v>94</v>
      </c>
      <c r="E7508" s="2" t="s">
        <v>452</v>
      </c>
      <c r="F7508" s="23" t="str">
        <f t="shared" si="353"/>
        <v>ida</v>
      </c>
      <c r="G7508" s="4">
        <v>12</v>
      </c>
      <c r="H7508" s="2" t="s">
        <v>933</v>
      </c>
      <c r="I7508" s="2" t="s">
        <v>924</v>
      </c>
      <c r="J7508" s="23" t="str">
        <f t="shared" si="351"/>
        <v>UTB8001ida12</v>
      </c>
      <c r="K7508" s="32" t="str">
        <f t="shared" si="352"/>
        <v>S.QUADRA 11, QUADRA 12, CASA 09/AVENIDA PERIMETRAL SUL/RUA 42/AVENIDA EIXO II/RUA 37/RUA 32/RUA 42/AVENIDA PERIMETRAL SUL/RUA RIO DE JANEIRO/AVENIDA EIXO II/AVENIDA PERIMETRAL NORTE/AVENIDA EIXO I</v>
      </c>
    </row>
    <row r="7509" spans="1:11" x14ac:dyDescent="0.2">
      <c r="A7509" s="2" t="s">
        <v>924</v>
      </c>
      <c r="B7509" s="2" t="s">
        <v>451</v>
      </c>
      <c r="C7509" s="4">
        <v>8001</v>
      </c>
      <c r="D7509" s="2" t="s">
        <v>94</v>
      </c>
      <c r="E7509" s="2" t="s">
        <v>452</v>
      </c>
      <c r="F7509" s="23" t="str">
        <f t="shared" si="353"/>
        <v>ida</v>
      </c>
      <c r="G7509" s="4">
        <v>13</v>
      </c>
      <c r="H7509" s="2" t="s">
        <v>934</v>
      </c>
      <c r="I7509" s="2" t="s">
        <v>924</v>
      </c>
      <c r="J7509" s="23" t="str">
        <f t="shared" si="351"/>
        <v>UTB8001ida13</v>
      </c>
      <c r="K7509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</v>
      </c>
    </row>
    <row r="7510" spans="1:11" x14ac:dyDescent="0.2">
      <c r="A7510" s="2" t="s">
        <v>924</v>
      </c>
      <c r="B7510" s="2" t="s">
        <v>451</v>
      </c>
      <c r="C7510" s="4">
        <v>8001</v>
      </c>
      <c r="D7510" s="2" t="s">
        <v>94</v>
      </c>
      <c r="E7510" s="2" t="s">
        <v>452</v>
      </c>
      <c r="F7510" s="23" t="str">
        <f t="shared" si="353"/>
        <v>ida</v>
      </c>
      <c r="G7510" s="4">
        <v>14</v>
      </c>
      <c r="H7510" s="2" t="s">
        <v>935</v>
      </c>
      <c r="I7510" s="2" t="s">
        <v>924</v>
      </c>
      <c r="J7510" s="23" t="str">
        <f t="shared" si="351"/>
        <v>UTB8001ida14</v>
      </c>
      <c r="K7510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</v>
      </c>
    </row>
    <row r="7511" spans="1:11" x14ac:dyDescent="0.2">
      <c r="A7511" s="2" t="s">
        <v>924</v>
      </c>
      <c r="B7511" s="2" t="s">
        <v>451</v>
      </c>
      <c r="C7511" s="4">
        <v>8001</v>
      </c>
      <c r="D7511" s="2" t="s">
        <v>94</v>
      </c>
      <c r="E7511" s="2" t="s">
        <v>452</v>
      </c>
      <c r="F7511" s="23" t="str">
        <f t="shared" si="353"/>
        <v>ida</v>
      </c>
      <c r="G7511" s="4">
        <v>15</v>
      </c>
      <c r="H7511" s="2" t="s">
        <v>656</v>
      </c>
      <c r="I7511" s="2" t="s">
        <v>924</v>
      </c>
      <c r="J7511" s="23" t="str">
        <f t="shared" si="351"/>
        <v>UTB8001ida15</v>
      </c>
      <c r="K7511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</v>
      </c>
    </row>
    <row r="7512" spans="1:11" x14ac:dyDescent="0.2">
      <c r="A7512" s="2" t="s">
        <v>924</v>
      </c>
      <c r="B7512" s="2" t="s">
        <v>451</v>
      </c>
      <c r="C7512" s="4">
        <v>8001</v>
      </c>
      <c r="D7512" s="2" t="s">
        <v>94</v>
      </c>
      <c r="E7512" s="2" t="s">
        <v>452</v>
      </c>
      <c r="F7512" s="23" t="str">
        <f t="shared" si="353"/>
        <v>ida</v>
      </c>
      <c r="G7512" s="4">
        <v>16</v>
      </c>
      <c r="H7512" s="2" t="s">
        <v>809</v>
      </c>
      <c r="I7512" s="2" t="s">
        <v>842</v>
      </c>
      <c r="J7512" s="23" t="str">
        <f t="shared" si="351"/>
        <v>UTB8001ida16</v>
      </c>
      <c r="K7512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</v>
      </c>
    </row>
    <row r="7513" spans="1:11" x14ac:dyDescent="0.2">
      <c r="A7513" s="2" t="s">
        <v>924</v>
      </c>
      <c r="B7513" s="2" t="s">
        <v>451</v>
      </c>
      <c r="C7513" s="4">
        <v>8001</v>
      </c>
      <c r="D7513" s="2" t="s">
        <v>94</v>
      </c>
      <c r="E7513" s="2" t="s">
        <v>452</v>
      </c>
      <c r="F7513" s="23" t="str">
        <f t="shared" si="353"/>
        <v>ida</v>
      </c>
      <c r="G7513" s="4">
        <v>17</v>
      </c>
      <c r="H7513" s="2" t="s">
        <v>809</v>
      </c>
      <c r="I7513" s="2" t="s">
        <v>810</v>
      </c>
      <c r="J7513" s="23" t="str">
        <f t="shared" si="351"/>
        <v>UTB8001ida17</v>
      </c>
      <c r="K7513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</v>
      </c>
    </row>
    <row r="7514" spans="1:11" x14ac:dyDescent="0.2">
      <c r="A7514" s="2" t="s">
        <v>924</v>
      </c>
      <c r="B7514" s="2" t="s">
        <v>451</v>
      </c>
      <c r="C7514" s="4">
        <v>8001</v>
      </c>
      <c r="D7514" s="2" t="s">
        <v>94</v>
      </c>
      <c r="E7514" s="2" t="s">
        <v>452</v>
      </c>
      <c r="F7514" s="23" t="str">
        <f t="shared" si="353"/>
        <v>ida</v>
      </c>
      <c r="G7514" s="4">
        <v>18</v>
      </c>
      <c r="H7514" s="2" t="s">
        <v>463</v>
      </c>
      <c r="I7514" s="2" t="s">
        <v>811</v>
      </c>
      <c r="J7514" s="23" t="str">
        <f t="shared" si="351"/>
        <v>UTB8001ida18</v>
      </c>
      <c r="K7514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</v>
      </c>
    </row>
    <row r="7515" spans="1:11" x14ac:dyDescent="0.2">
      <c r="A7515" s="2" t="s">
        <v>924</v>
      </c>
      <c r="B7515" s="2" t="s">
        <v>451</v>
      </c>
      <c r="C7515" s="4">
        <v>8001</v>
      </c>
      <c r="D7515" s="2" t="s">
        <v>94</v>
      </c>
      <c r="E7515" s="2" t="s">
        <v>452</v>
      </c>
      <c r="F7515" s="23" t="str">
        <f t="shared" si="353"/>
        <v>ida</v>
      </c>
      <c r="G7515" s="4">
        <v>19</v>
      </c>
      <c r="H7515" s="2" t="s">
        <v>463</v>
      </c>
      <c r="I7515" s="2" t="s">
        <v>707</v>
      </c>
      <c r="J7515" s="23" t="str">
        <f t="shared" si="351"/>
        <v>UTB8001ida19</v>
      </c>
      <c r="K7515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</v>
      </c>
    </row>
    <row r="7516" spans="1:11" x14ac:dyDescent="0.2">
      <c r="A7516" s="2" t="s">
        <v>924</v>
      </c>
      <c r="B7516" s="2" t="s">
        <v>451</v>
      </c>
      <c r="C7516" s="4">
        <v>8001</v>
      </c>
      <c r="D7516" s="2" t="s">
        <v>94</v>
      </c>
      <c r="E7516" s="2" t="s">
        <v>452</v>
      </c>
      <c r="F7516" s="23" t="str">
        <f t="shared" si="353"/>
        <v>ida</v>
      </c>
      <c r="G7516" s="4">
        <v>20</v>
      </c>
      <c r="H7516" s="2" t="s">
        <v>503</v>
      </c>
      <c r="I7516" s="2" t="s">
        <v>504</v>
      </c>
      <c r="J7516" s="23" t="str">
        <f t="shared" si="351"/>
        <v>UTB8001ida20</v>
      </c>
      <c r="K7516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</v>
      </c>
    </row>
    <row r="7517" spans="1:11" x14ac:dyDescent="0.2">
      <c r="A7517" s="2" t="s">
        <v>924</v>
      </c>
      <c r="B7517" s="2" t="s">
        <v>451</v>
      </c>
      <c r="C7517" s="4">
        <v>8001</v>
      </c>
      <c r="D7517" s="2" t="s">
        <v>94</v>
      </c>
      <c r="E7517" s="2" t="s">
        <v>452</v>
      </c>
      <c r="F7517" s="23" t="str">
        <f t="shared" si="353"/>
        <v>ida</v>
      </c>
      <c r="G7517" s="4">
        <v>21</v>
      </c>
      <c r="H7517" s="2" t="s">
        <v>815</v>
      </c>
      <c r="I7517" s="2" t="s">
        <v>481</v>
      </c>
      <c r="J7517" s="23" t="str">
        <f t="shared" si="351"/>
        <v>UTB8001ida21</v>
      </c>
      <c r="K7517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</v>
      </c>
    </row>
    <row r="7518" spans="1:11" x14ac:dyDescent="0.2">
      <c r="A7518" s="2" t="s">
        <v>924</v>
      </c>
      <c r="B7518" s="2" t="s">
        <v>451</v>
      </c>
      <c r="C7518" s="4">
        <v>8001</v>
      </c>
      <c r="D7518" s="2" t="s">
        <v>94</v>
      </c>
      <c r="E7518" s="2" t="s">
        <v>452</v>
      </c>
      <c r="F7518" s="23" t="str">
        <f t="shared" si="353"/>
        <v>ida</v>
      </c>
      <c r="G7518" s="4">
        <v>22</v>
      </c>
      <c r="H7518" s="2" t="s">
        <v>648</v>
      </c>
      <c r="I7518" s="2" t="s">
        <v>481</v>
      </c>
      <c r="J7518" s="23" t="str">
        <f t="shared" si="351"/>
        <v>UTB8001ida22</v>
      </c>
      <c r="K7518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</v>
      </c>
    </row>
    <row r="7519" spans="1:11" x14ac:dyDescent="0.2">
      <c r="A7519" s="2" t="s">
        <v>924</v>
      </c>
      <c r="B7519" s="2" t="s">
        <v>451</v>
      </c>
      <c r="C7519" s="4">
        <v>8001</v>
      </c>
      <c r="D7519" s="2" t="s">
        <v>94</v>
      </c>
      <c r="E7519" s="2" t="s">
        <v>452</v>
      </c>
      <c r="F7519" s="23" t="str">
        <f t="shared" si="353"/>
        <v>ida</v>
      </c>
      <c r="G7519" s="4">
        <v>23</v>
      </c>
      <c r="H7519" s="2" t="s">
        <v>483</v>
      </c>
      <c r="I7519" s="2" t="s">
        <v>481</v>
      </c>
      <c r="J7519" s="23" t="str">
        <f t="shared" si="351"/>
        <v>UTB8001ida23</v>
      </c>
      <c r="K7519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</v>
      </c>
    </row>
    <row r="7520" spans="1:11" x14ac:dyDescent="0.2">
      <c r="A7520" s="2" t="s">
        <v>924</v>
      </c>
      <c r="B7520" s="2" t="s">
        <v>451</v>
      </c>
      <c r="C7520" s="4">
        <v>8001</v>
      </c>
      <c r="D7520" s="2" t="s">
        <v>94</v>
      </c>
      <c r="E7520" s="2" t="s">
        <v>469</v>
      </c>
      <c r="F7520" s="23" t="str">
        <f t="shared" si="353"/>
        <v>volta</v>
      </c>
      <c r="G7520" s="4">
        <v>1</v>
      </c>
      <c r="H7520" s="2" t="s">
        <v>483</v>
      </c>
      <c r="I7520" s="2" t="s">
        <v>481</v>
      </c>
      <c r="J7520" s="23" t="str">
        <f t="shared" si="351"/>
        <v>UTB8001volta1</v>
      </c>
      <c r="K7520" s="32" t="str">
        <f t="shared" si="352"/>
        <v>RODOVIÁRIA PLANO PILOTO</v>
      </c>
    </row>
    <row r="7521" spans="1:11" x14ac:dyDescent="0.2">
      <c r="A7521" s="2" t="s">
        <v>924</v>
      </c>
      <c r="B7521" s="2" t="s">
        <v>451</v>
      </c>
      <c r="C7521" s="4">
        <v>8001</v>
      </c>
      <c r="D7521" s="2" t="s">
        <v>94</v>
      </c>
      <c r="E7521" s="2" t="s">
        <v>469</v>
      </c>
      <c r="F7521" s="23" t="str">
        <f t="shared" si="353"/>
        <v>volta</v>
      </c>
      <c r="G7521" s="4">
        <v>2</v>
      </c>
      <c r="H7521" s="2" t="s">
        <v>648</v>
      </c>
      <c r="I7521" s="2" t="s">
        <v>481</v>
      </c>
      <c r="J7521" s="23" t="str">
        <f t="shared" si="351"/>
        <v>UTB8001volta2</v>
      </c>
      <c r="K7521" s="32" t="str">
        <f t="shared" si="352"/>
        <v>RODOVIÁRIA PLANO PILOTO/EIXO W SUL</v>
      </c>
    </row>
    <row r="7522" spans="1:11" x14ac:dyDescent="0.2">
      <c r="A7522" s="2" t="s">
        <v>924</v>
      </c>
      <c r="B7522" s="2" t="s">
        <v>451</v>
      </c>
      <c r="C7522" s="4">
        <v>8001</v>
      </c>
      <c r="D7522" s="2" t="s">
        <v>94</v>
      </c>
      <c r="E7522" s="2" t="s">
        <v>469</v>
      </c>
      <c r="F7522" s="23" t="str">
        <f t="shared" si="353"/>
        <v>volta</v>
      </c>
      <c r="G7522" s="4">
        <v>3</v>
      </c>
      <c r="H7522" s="2" t="s">
        <v>815</v>
      </c>
      <c r="I7522" s="2" t="s">
        <v>481</v>
      </c>
      <c r="J7522" s="23" t="str">
        <f t="shared" si="351"/>
        <v>UTB8001volta3</v>
      </c>
      <c r="K7522" s="32" t="str">
        <f t="shared" si="352"/>
        <v>RODOVIÁRIA PLANO PILOTO/EIXO W SUL/AVENIDA DAS NAÇÕES (VILA TELEBRASÍLIA)</v>
      </c>
    </row>
    <row r="7523" spans="1:11" x14ac:dyDescent="0.2">
      <c r="A7523" s="2" t="s">
        <v>924</v>
      </c>
      <c r="B7523" s="2" t="s">
        <v>451</v>
      </c>
      <c r="C7523" s="4">
        <v>8001</v>
      </c>
      <c r="D7523" s="2" t="s">
        <v>94</v>
      </c>
      <c r="E7523" s="2" t="s">
        <v>469</v>
      </c>
      <c r="F7523" s="23" t="str">
        <f t="shared" si="353"/>
        <v>volta</v>
      </c>
      <c r="G7523" s="4">
        <v>4</v>
      </c>
      <c r="H7523" s="2" t="s">
        <v>503</v>
      </c>
      <c r="I7523" s="2" t="s">
        <v>504</v>
      </c>
      <c r="J7523" s="23" t="str">
        <f t="shared" si="351"/>
        <v>UTB8001volta4</v>
      </c>
      <c r="K7523" s="32" t="str">
        <f t="shared" si="352"/>
        <v>RODOVIÁRIA PLANO PILOTO/EIXO W SUL/AVENIDA DAS NAÇÕES (VILA TELEBRASÍLIA)/EPGU - ZOOLÓGICO</v>
      </c>
    </row>
    <row r="7524" spans="1:11" x14ac:dyDescent="0.2">
      <c r="A7524" s="2" t="s">
        <v>924</v>
      </c>
      <c r="B7524" s="2" t="s">
        <v>451</v>
      </c>
      <c r="C7524" s="4">
        <v>8001</v>
      </c>
      <c r="D7524" s="2" t="s">
        <v>94</v>
      </c>
      <c r="E7524" s="2" t="s">
        <v>469</v>
      </c>
      <c r="F7524" s="23" t="str">
        <f t="shared" si="353"/>
        <v>volta</v>
      </c>
      <c r="G7524" s="4">
        <v>5</v>
      </c>
      <c r="H7524" s="2" t="s">
        <v>463</v>
      </c>
      <c r="I7524" s="2" t="s">
        <v>707</v>
      </c>
      <c r="J7524" s="23" t="str">
        <f t="shared" si="351"/>
        <v>UTB8001volta5</v>
      </c>
      <c r="K7524" s="32" t="str">
        <f t="shared" si="352"/>
        <v>RODOVIÁRIA PLANO PILOTO/EIXO W SUL/AVENIDA DAS NAÇÕES (VILA TELEBRASÍLIA)/EPGU - ZOOLÓGICO/EPIA</v>
      </c>
    </row>
    <row r="7525" spans="1:11" x14ac:dyDescent="0.2">
      <c r="A7525" s="2" t="s">
        <v>924</v>
      </c>
      <c r="B7525" s="2" t="s">
        <v>451</v>
      </c>
      <c r="C7525" s="4">
        <v>8001</v>
      </c>
      <c r="D7525" s="2" t="s">
        <v>94</v>
      </c>
      <c r="E7525" s="2" t="s">
        <v>469</v>
      </c>
      <c r="F7525" s="23" t="str">
        <f t="shared" si="353"/>
        <v>volta</v>
      </c>
      <c r="G7525" s="4">
        <v>6</v>
      </c>
      <c r="H7525" s="2" t="s">
        <v>463</v>
      </c>
      <c r="I7525" s="2" t="s">
        <v>811</v>
      </c>
      <c r="J7525" s="23" t="str">
        <f t="shared" si="351"/>
        <v>UTB8001volta6</v>
      </c>
      <c r="K7525" s="32" t="str">
        <f t="shared" si="352"/>
        <v>RODOVIÁRIA PLANO PILOTO/EIXO W SUL/AVENIDA DAS NAÇÕES (VILA TELEBRASÍLIA)/EPGU - ZOOLÓGICO/EPIA/EPIA</v>
      </c>
    </row>
    <row r="7526" spans="1:11" x14ac:dyDescent="0.2">
      <c r="A7526" s="2" t="s">
        <v>924</v>
      </c>
      <c r="B7526" s="2" t="s">
        <v>451</v>
      </c>
      <c r="C7526" s="4">
        <v>8001</v>
      </c>
      <c r="D7526" s="2" t="s">
        <v>94</v>
      </c>
      <c r="E7526" s="2" t="s">
        <v>469</v>
      </c>
      <c r="F7526" s="23" t="str">
        <f t="shared" si="353"/>
        <v>volta</v>
      </c>
      <c r="G7526" s="4">
        <v>7</v>
      </c>
      <c r="H7526" s="2" t="s">
        <v>809</v>
      </c>
      <c r="I7526" s="2" t="s">
        <v>810</v>
      </c>
      <c r="J7526" s="23" t="str">
        <f t="shared" si="351"/>
        <v>UTB8001volta7</v>
      </c>
      <c r="K7526" s="32" t="str">
        <f t="shared" si="352"/>
        <v>RODOVIÁRIA PLANO PILOTO/EIXO W SUL/AVENIDA DAS NAÇÕES (VILA TELEBRASÍLIA)/EPGU - ZOOLÓGICO/EPIA/EPIA/BR-040</v>
      </c>
    </row>
    <row r="7527" spans="1:11" x14ac:dyDescent="0.2">
      <c r="A7527" s="2" t="s">
        <v>924</v>
      </c>
      <c r="B7527" s="2" t="s">
        <v>451</v>
      </c>
      <c r="C7527" s="4">
        <v>8001</v>
      </c>
      <c r="D7527" s="2" t="s">
        <v>94</v>
      </c>
      <c r="E7527" s="2" t="s">
        <v>469</v>
      </c>
      <c r="F7527" s="23" t="str">
        <f t="shared" si="353"/>
        <v>volta</v>
      </c>
      <c r="G7527" s="4">
        <v>8</v>
      </c>
      <c r="H7527" s="2" t="s">
        <v>809</v>
      </c>
      <c r="I7527" s="2" t="s">
        <v>842</v>
      </c>
      <c r="J7527" s="23" t="str">
        <f t="shared" si="351"/>
        <v>UTB8001volta8</v>
      </c>
      <c r="K7527" s="32" t="str">
        <f t="shared" si="352"/>
        <v>RODOVIÁRIA PLANO PILOTO/EIXO W SUL/AVENIDA DAS NAÇÕES (VILA TELEBRASÍLIA)/EPGU - ZOOLÓGICO/EPIA/EPIA/BR-040/BR-040</v>
      </c>
    </row>
    <row r="7528" spans="1:11" x14ac:dyDescent="0.2">
      <c r="A7528" s="2" t="s">
        <v>924</v>
      </c>
      <c r="B7528" s="2" t="s">
        <v>451</v>
      </c>
      <c r="C7528" s="4">
        <v>8001</v>
      </c>
      <c r="D7528" s="2" t="s">
        <v>94</v>
      </c>
      <c r="E7528" s="2" t="s">
        <v>469</v>
      </c>
      <c r="F7528" s="23" t="str">
        <f t="shared" si="353"/>
        <v>volta</v>
      </c>
      <c r="G7528" s="4">
        <v>9</v>
      </c>
      <c r="H7528" s="2" t="s">
        <v>656</v>
      </c>
      <c r="I7528" s="2" t="s">
        <v>924</v>
      </c>
      <c r="J7528" s="23" t="str">
        <f t="shared" si="351"/>
        <v>UTB8001volta9</v>
      </c>
      <c r="K7528" s="32" t="str">
        <f t="shared" si="352"/>
        <v>RODOVIÁRIA PLANO PILOTO/EIXO W SUL/AVENIDA DAS NAÇÕES (VILA TELEBRASÍLIA)/EPGU - ZOOLÓGICO/EPIA/EPIA/BR-040/BR-040/RUA 1</v>
      </c>
    </row>
    <row r="7529" spans="1:11" x14ac:dyDescent="0.2">
      <c r="A7529" s="2" t="s">
        <v>924</v>
      </c>
      <c r="B7529" s="2" t="s">
        <v>451</v>
      </c>
      <c r="C7529" s="4">
        <v>8001</v>
      </c>
      <c r="D7529" s="2" t="s">
        <v>94</v>
      </c>
      <c r="E7529" s="2" t="s">
        <v>469</v>
      </c>
      <c r="F7529" s="23" t="str">
        <f t="shared" si="353"/>
        <v>volta</v>
      </c>
      <c r="G7529" s="4">
        <v>10</v>
      </c>
      <c r="H7529" s="2" t="s">
        <v>935</v>
      </c>
      <c r="I7529" s="2" t="s">
        <v>924</v>
      </c>
      <c r="J7529" s="23" t="str">
        <f t="shared" si="351"/>
        <v>UTB8001volta10</v>
      </c>
      <c r="K7529" s="32" t="str">
        <f t="shared" si="352"/>
        <v>RODOVIÁRIA PLANO PILOTO/EIXO W SUL/AVENIDA DAS NAÇÕES (VILA TELEBRASÍLIA)/EPGU - ZOOLÓGICO/EPIA/EPIA/BR-040/BR-040/RUA 1/AVENIDA MAL. TEODORO</v>
      </c>
    </row>
    <row r="7530" spans="1:11" x14ac:dyDescent="0.2">
      <c r="A7530" s="2" t="s">
        <v>924</v>
      </c>
      <c r="B7530" s="2" t="s">
        <v>451</v>
      </c>
      <c r="C7530" s="4">
        <v>8001</v>
      </c>
      <c r="D7530" s="2" t="s">
        <v>94</v>
      </c>
      <c r="E7530" s="2" t="s">
        <v>469</v>
      </c>
      <c r="F7530" s="23" t="str">
        <f t="shared" si="353"/>
        <v>volta</v>
      </c>
      <c r="G7530" s="4">
        <v>11</v>
      </c>
      <c r="H7530" s="2" t="s">
        <v>934</v>
      </c>
      <c r="I7530" s="2" t="s">
        <v>924</v>
      </c>
      <c r="J7530" s="23" t="str">
        <f t="shared" si="351"/>
        <v>UTB8001volta11</v>
      </c>
      <c r="K7530" s="32" t="str">
        <f t="shared" si="352"/>
        <v>RODOVIÁRIA PLANO PILOTO/EIXO W SUL/AVENIDA DAS NAÇÕES (VILA TELEBRASÍLIA)/EPGU - ZOOLÓGICO/EPIA/EPIA/BR-040/BR-040/RUA 1/AVENIDA MAL. TEODORO/AVENIDA SANTOS DUMONT</v>
      </c>
    </row>
    <row r="7531" spans="1:11" x14ac:dyDescent="0.2">
      <c r="A7531" s="2" t="s">
        <v>924</v>
      </c>
      <c r="B7531" s="2" t="s">
        <v>451</v>
      </c>
      <c r="C7531" s="4">
        <v>8001</v>
      </c>
      <c r="D7531" s="2" t="s">
        <v>94</v>
      </c>
      <c r="E7531" s="2" t="s">
        <v>469</v>
      </c>
      <c r="F7531" s="23" t="str">
        <f t="shared" si="353"/>
        <v>volta</v>
      </c>
      <c r="G7531" s="4">
        <v>12</v>
      </c>
      <c r="H7531" s="2" t="s">
        <v>933</v>
      </c>
      <c r="I7531" s="2" t="s">
        <v>924</v>
      </c>
      <c r="J7531" s="23" t="str">
        <f t="shared" si="351"/>
        <v>UTB8001volta12</v>
      </c>
      <c r="K7531" s="32" t="str">
        <f t="shared" si="352"/>
        <v>RODOVIÁRIA PLANO PILOTO/EIXO W SUL/AVENIDA DAS NAÇÕES (VILA TELEBRASÍLIA)/EPGU - ZOOLÓGICO/EPIA/EPIA/BR-040/BR-040/RUA 1/AVENIDA MAL. TEODORO/AVENIDA SANTOS DUMONT/AVENIDA EIXO I</v>
      </c>
    </row>
    <row r="7532" spans="1:11" x14ac:dyDescent="0.2">
      <c r="A7532" s="2" t="s">
        <v>924</v>
      </c>
      <c r="B7532" s="2" t="s">
        <v>451</v>
      </c>
      <c r="C7532" s="4">
        <v>8001</v>
      </c>
      <c r="D7532" s="2" t="s">
        <v>94</v>
      </c>
      <c r="E7532" s="2" t="s">
        <v>469</v>
      </c>
      <c r="F7532" s="23" t="str">
        <f t="shared" si="353"/>
        <v>volta</v>
      </c>
      <c r="G7532" s="4">
        <v>13</v>
      </c>
      <c r="H7532" s="2" t="s">
        <v>932</v>
      </c>
      <c r="I7532" s="2" t="s">
        <v>924</v>
      </c>
      <c r="J7532" s="23" t="str">
        <f t="shared" si="351"/>
        <v>UTB8001volta13</v>
      </c>
      <c r="K7532" s="32" t="str">
        <f t="shared" si="352"/>
        <v>RODOVIÁRIA PLANO PILOTO/EIXO W SUL/AVENIDA DAS NAÇÕES (VILA TELEBRASÍLIA)/EPGU - ZOOLÓGICO/EPIA/EPIA/BR-040/BR-040/RUA 1/AVENIDA MAL. TEODORO/AVENIDA SANTOS DUMONT/AVENIDA EIXO I/AVENIDA PERIMETRAL NORTE</v>
      </c>
    </row>
    <row r="7533" spans="1:11" x14ac:dyDescent="0.2">
      <c r="A7533" s="2" t="s">
        <v>924</v>
      </c>
      <c r="B7533" s="2" t="s">
        <v>451</v>
      </c>
      <c r="C7533" s="4">
        <v>8001</v>
      </c>
      <c r="D7533" s="2" t="s">
        <v>94</v>
      </c>
      <c r="E7533" s="2" t="s">
        <v>469</v>
      </c>
      <c r="F7533" s="23" t="str">
        <f t="shared" si="353"/>
        <v>volta</v>
      </c>
      <c r="G7533" s="4">
        <v>14</v>
      </c>
      <c r="H7533" s="2" t="s">
        <v>928</v>
      </c>
      <c r="I7533" s="2" t="s">
        <v>924</v>
      </c>
      <c r="J7533" s="23" t="str">
        <f t="shared" si="351"/>
        <v>UTB8001volta14</v>
      </c>
      <c r="K7533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</v>
      </c>
    </row>
    <row r="7534" spans="1:11" x14ac:dyDescent="0.2">
      <c r="A7534" s="2" t="s">
        <v>924</v>
      </c>
      <c r="B7534" s="2" t="s">
        <v>451</v>
      </c>
      <c r="C7534" s="4">
        <v>8001</v>
      </c>
      <c r="D7534" s="2" t="s">
        <v>94</v>
      </c>
      <c r="E7534" s="2" t="s">
        <v>469</v>
      </c>
      <c r="F7534" s="23" t="str">
        <f t="shared" si="353"/>
        <v>volta</v>
      </c>
      <c r="G7534" s="4">
        <v>15</v>
      </c>
      <c r="H7534" s="2" t="s">
        <v>931</v>
      </c>
      <c r="I7534" s="2" t="s">
        <v>924</v>
      </c>
      <c r="J7534" s="23" t="str">
        <f t="shared" si="351"/>
        <v>UTB8001volta15</v>
      </c>
      <c r="K7534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</v>
      </c>
    </row>
    <row r="7535" spans="1:11" x14ac:dyDescent="0.2">
      <c r="A7535" s="2" t="s">
        <v>924</v>
      </c>
      <c r="B7535" s="2" t="s">
        <v>451</v>
      </c>
      <c r="C7535" s="4">
        <v>8001</v>
      </c>
      <c r="D7535" s="2" t="s">
        <v>94</v>
      </c>
      <c r="E7535" s="2" t="s">
        <v>469</v>
      </c>
      <c r="F7535" s="23" t="str">
        <f t="shared" si="353"/>
        <v>volta</v>
      </c>
      <c r="G7535" s="4">
        <v>16</v>
      </c>
      <c r="H7535" s="2" t="s">
        <v>926</v>
      </c>
      <c r="I7535" s="2" t="s">
        <v>924</v>
      </c>
      <c r="J7535" s="23" t="str">
        <f t="shared" si="351"/>
        <v>UTB8001volta16</v>
      </c>
      <c r="K7535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</v>
      </c>
    </row>
    <row r="7536" spans="1:11" x14ac:dyDescent="0.2">
      <c r="A7536" s="2" t="s">
        <v>924</v>
      </c>
      <c r="B7536" s="2" t="s">
        <v>451</v>
      </c>
      <c r="C7536" s="4">
        <v>8001</v>
      </c>
      <c r="D7536" s="2" t="s">
        <v>94</v>
      </c>
      <c r="E7536" s="2" t="s">
        <v>469</v>
      </c>
      <c r="F7536" s="23" t="str">
        <f t="shared" si="353"/>
        <v>volta</v>
      </c>
      <c r="G7536" s="4">
        <v>17</v>
      </c>
      <c r="H7536" s="2" t="s">
        <v>927</v>
      </c>
      <c r="I7536" s="2" t="s">
        <v>924</v>
      </c>
      <c r="J7536" s="23" t="str">
        <f t="shared" si="351"/>
        <v>UTB8001volta17</v>
      </c>
      <c r="K7536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</v>
      </c>
    </row>
    <row r="7537" spans="1:11" x14ac:dyDescent="0.2">
      <c r="A7537" s="2" t="s">
        <v>924</v>
      </c>
      <c r="B7537" s="2" t="s">
        <v>451</v>
      </c>
      <c r="C7537" s="4">
        <v>8001</v>
      </c>
      <c r="D7537" s="2" t="s">
        <v>94</v>
      </c>
      <c r="E7537" s="2" t="s">
        <v>469</v>
      </c>
      <c r="F7537" s="23" t="str">
        <f t="shared" si="353"/>
        <v>volta</v>
      </c>
      <c r="G7537" s="4">
        <v>18</v>
      </c>
      <c r="H7537" s="2" t="s">
        <v>930</v>
      </c>
      <c r="I7537" s="2" t="s">
        <v>924</v>
      </c>
      <c r="J7537" s="23" t="str">
        <f t="shared" si="351"/>
        <v>UTB8001volta18</v>
      </c>
      <c r="K7537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</v>
      </c>
    </row>
    <row r="7538" spans="1:11" x14ac:dyDescent="0.2">
      <c r="A7538" s="2" t="s">
        <v>924</v>
      </c>
      <c r="B7538" s="2" t="s">
        <v>451</v>
      </c>
      <c r="C7538" s="4">
        <v>8001</v>
      </c>
      <c r="D7538" s="2" t="s">
        <v>94</v>
      </c>
      <c r="E7538" s="2" t="s">
        <v>469</v>
      </c>
      <c r="F7538" s="23" t="str">
        <f t="shared" si="353"/>
        <v>volta</v>
      </c>
      <c r="G7538" s="4">
        <v>19</v>
      </c>
      <c r="H7538" s="2" t="s">
        <v>929</v>
      </c>
      <c r="I7538" s="2" t="s">
        <v>924</v>
      </c>
      <c r="J7538" s="23" t="str">
        <f t="shared" si="351"/>
        <v>UTB8001volta19</v>
      </c>
      <c r="K7538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</v>
      </c>
    </row>
    <row r="7539" spans="1:11" x14ac:dyDescent="0.2">
      <c r="A7539" s="2" t="s">
        <v>924</v>
      </c>
      <c r="B7539" s="2" t="s">
        <v>451</v>
      </c>
      <c r="C7539" s="4">
        <v>8001</v>
      </c>
      <c r="D7539" s="2" t="s">
        <v>94</v>
      </c>
      <c r="E7539" s="2" t="s">
        <v>469</v>
      </c>
      <c r="F7539" s="23" t="str">
        <f t="shared" si="353"/>
        <v>volta</v>
      </c>
      <c r="G7539" s="4">
        <v>20</v>
      </c>
      <c r="H7539" s="2" t="s">
        <v>928</v>
      </c>
      <c r="I7539" s="2" t="s">
        <v>924</v>
      </c>
      <c r="J7539" s="23" t="str">
        <f t="shared" si="351"/>
        <v>UTB8001volta20</v>
      </c>
      <c r="K7539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</v>
      </c>
    </row>
    <row r="7540" spans="1:11" x14ac:dyDescent="0.2">
      <c r="A7540" s="2" t="s">
        <v>924</v>
      </c>
      <c r="B7540" s="2" t="s">
        <v>451</v>
      </c>
      <c r="C7540" s="4">
        <v>8001</v>
      </c>
      <c r="D7540" s="2" t="s">
        <v>94</v>
      </c>
      <c r="E7540" s="2" t="s">
        <v>469</v>
      </c>
      <c r="F7540" s="23" t="str">
        <f t="shared" si="353"/>
        <v>volta</v>
      </c>
      <c r="G7540" s="4">
        <v>21</v>
      </c>
      <c r="H7540" s="2" t="s">
        <v>927</v>
      </c>
      <c r="I7540" s="2" t="s">
        <v>924</v>
      </c>
      <c r="J7540" s="23" t="str">
        <f t="shared" si="351"/>
        <v>UTB8001volta21</v>
      </c>
      <c r="K7540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</v>
      </c>
    </row>
    <row r="7541" spans="1:11" x14ac:dyDescent="0.2">
      <c r="A7541" s="2" t="s">
        <v>924</v>
      </c>
      <c r="B7541" s="2" t="s">
        <v>451</v>
      </c>
      <c r="C7541" s="4">
        <v>8001</v>
      </c>
      <c r="D7541" s="2" t="s">
        <v>94</v>
      </c>
      <c r="E7541" s="2" t="s">
        <v>469</v>
      </c>
      <c r="F7541" s="23" t="str">
        <f t="shared" si="353"/>
        <v>volta</v>
      </c>
      <c r="G7541" s="4">
        <v>22</v>
      </c>
      <c r="H7541" s="2" t="s">
        <v>926</v>
      </c>
      <c r="I7541" s="2" t="s">
        <v>924</v>
      </c>
      <c r="J7541" s="23" t="str">
        <f t="shared" si="351"/>
        <v>UTB8001volta22</v>
      </c>
      <c r="K7541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</v>
      </c>
    </row>
    <row r="7542" spans="1:11" x14ac:dyDescent="0.2">
      <c r="A7542" s="2" t="s">
        <v>924</v>
      </c>
      <c r="B7542" s="2" t="s">
        <v>451</v>
      </c>
      <c r="C7542" s="4">
        <v>8001</v>
      </c>
      <c r="D7542" s="2" t="s">
        <v>94</v>
      </c>
      <c r="E7542" s="2" t="s">
        <v>469</v>
      </c>
      <c r="F7542" s="23" t="str">
        <f t="shared" si="353"/>
        <v>volta</v>
      </c>
      <c r="G7542" s="4">
        <v>23</v>
      </c>
      <c r="H7542" s="2" t="s">
        <v>925</v>
      </c>
      <c r="I7542" s="2" t="s">
        <v>924</v>
      </c>
      <c r="J7542" s="23" t="str">
        <f t="shared" si="351"/>
        <v>UTB8001volta23</v>
      </c>
      <c r="K7542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SUL/S.QUADRA 11, QUADRA 12, CASA 09</v>
      </c>
    </row>
    <row r="7543" spans="1:11" x14ac:dyDescent="0.2">
      <c r="A7543" s="2" t="s">
        <v>924</v>
      </c>
      <c r="B7543" s="2" t="s">
        <v>451</v>
      </c>
      <c r="C7543" s="27">
        <v>8002</v>
      </c>
      <c r="D7543" s="24" t="s">
        <v>94</v>
      </c>
      <c r="E7543" s="25" t="s">
        <v>452</v>
      </c>
      <c r="F7543" s="23" t="str">
        <f t="shared" si="353"/>
        <v>ida</v>
      </c>
      <c r="G7543" s="4">
        <v>1</v>
      </c>
      <c r="H7543" s="2" t="s">
        <v>936</v>
      </c>
      <c r="I7543" s="25" t="s">
        <v>924</v>
      </c>
      <c r="J7543" s="23" t="str">
        <f t="shared" si="351"/>
        <v>UTB8002ida1</v>
      </c>
      <c r="K7543" s="32" t="str">
        <f t="shared" si="352"/>
        <v>AVENIDA EIXO I (ENTRE AVENIDA VILMA DOS REIS RORIZ E AVENIDA EIXO II)</v>
      </c>
    </row>
    <row r="7544" spans="1:11" x14ac:dyDescent="0.2">
      <c r="A7544" s="2" t="s">
        <v>924</v>
      </c>
      <c r="B7544" s="2" t="s">
        <v>451</v>
      </c>
      <c r="C7544" s="27">
        <v>8002</v>
      </c>
      <c r="D7544" s="24" t="s">
        <v>94</v>
      </c>
      <c r="E7544" s="25" t="s">
        <v>452</v>
      </c>
      <c r="F7544" s="23" t="str">
        <f t="shared" si="353"/>
        <v>ida</v>
      </c>
      <c r="G7544" s="4">
        <v>2</v>
      </c>
      <c r="H7544" s="2" t="s">
        <v>937</v>
      </c>
      <c r="I7544" s="25" t="s">
        <v>924</v>
      </c>
      <c r="J7544" s="23" t="str">
        <f t="shared" si="351"/>
        <v>UTB8002ida2</v>
      </c>
      <c r="K7544" s="32" t="str">
        <f t="shared" si="352"/>
        <v>AVENIDA EIXO I (ENTRE AVENIDA VILMA DOS REIS RORIZ E AVENIDA EIXO II)/AVENIDA VILMA DOS REIS RORIZ</v>
      </c>
    </row>
    <row r="7545" spans="1:11" x14ac:dyDescent="0.2">
      <c r="A7545" s="2" t="s">
        <v>924</v>
      </c>
      <c r="B7545" s="2" t="s">
        <v>451</v>
      </c>
      <c r="C7545" s="27">
        <v>8002</v>
      </c>
      <c r="D7545" s="24" t="s">
        <v>94</v>
      </c>
      <c r="E7545" s="25" t="s">
        <v>452</v>
      </c>
      <c r="F7545" s="23" t="str">
        <f t="shared" si="353"/>
        <v>ida</v>
      </c>
      <c r="G7545" s="4">
        <v>3</v>
      </c>
      <c r="H7545" s="2" t="s">
        <v>938</v>
      </c>
      <c r="I7545" s="25" t="s">
        <v>924</v>
      </c>
      <c r="J7545" s="23" t="str">
        <f t="shared" si="351"/>
        <v>UTB8002ida3</v>
      </c>
      <c r="K7545" s="32" t="str">
        <f t="shared" si="352"/>
        <v xml:space="preserve">AVENIDA EIXO I (ENTRE AVENIDA VILMA DOS REIS RORIZ E AVENIDA EIXO II)/AVENIDA VILMA DOS REIS RORIZ/ESTRADA PARA O MESQUITA </v>
      </c>
    </row>
    <row r="7546" spans="1:11" x14ac:dyDescent="0.2">
      <c r="A7546" s="2" t="s">
        <v>924</v>
      </c>
      <c r="B7546" s="2" t="s">
        <v>451</v>
      </c>
      <c r="C7546" s="27">
        <v>8002</v>
      </c>
      <c r="D7546" s="24" t="s">
        <v>94</v>
      </c>
      <c r="E7546" s="25" t="s">
        <v>452</v>
      </c>
      <c r="F7546" s="23" t="str">
        <f t="shared" si="353"/>
        <v>ida</v>
      </c>
      <c r="G7546" s="4">
        <v>4</v>
      </c>
      <c r="H7546" s="2" t="s">
        <v>939</v>
      </c>
      <c r="I7546" s="25" t="s">
        <v>924</v>
      </c>
      <c r="J7546" s="23" t="str">
        <f t="shared" si="351"/>
        <v>UTB8002ida4</v>
      </c>
      <c r="K7546" s="32" t="str">
        <f t="shared" si="352"/>
        <v>AVENIDA EIXO I (ENTRE AVENIDA VILMA DOS REIS RORIZ E AVENIDA EIXO II)/AVENIDA VILMA DOS REIS RORIZ/ESTRADA PARA O MESQUITA /SEM NOME</v>
      </c>
    </row>
    <row r="7547" spans="1:11" x14ac:dyDescent="0.2">
      <c r="A7547" s="2" t="s">
        <v>924</v>
      </c>
      <c r="B7547" s="2" t="s">
        <v>451</v>
      </c>
      <c r="C7547" s="27">
        <v>8002</v>
      </c>
      <c r="D7547" s="24" t="s">
        <v>94</v>
      </c>
      <c r="E7547" s="25" t="s">
        <v>452</v>
      </c>
      <c r="F7547" s="23" t="str">
        <f t="shared" si="353"/>
        <v>ida</v>
      </c>
      <c r="G7547" s="4">
        <v>5</v>
      </c>
      <c r="H7547" s="2" t="s">
        <v>940</v>
      </c>
      <c r="I7547" s="25" t="s">
        <v>924</v>
      </c>
      <c r="J7547" s="23" t="str">
        <f t="shared" si="351"/>
        <v>UTB8002ida5</v>
      </c>
      <c r="K7547" s="32" t="str">
        <f t="shared" si="352"/>
        <v>AVENIDA EIXO I (ENTRE AVENIDA VILMA DOS REIS RORIZ E AVENIDA EIXO II)/AVENIDA VILMA DOS REIS RORIZ/ESTRADA PARA O MESQUITA /SEM NOME/ROTATÓRIA</v>
      </c>
    </row>
    <row r="7548" spans="1:11" x14ac:dyDescent="0.2">
      <c r="A7548" s="2" t="s">
        <v>924</v>
      </c>
      <c r="B7548" s="2" t="s">
        <v>451</v>
      </c>
      <c r="C7548" s="27">
        <v>8002</v>
      </c>
      <c r="D7548" s="24" t="s">
        <v>94</v>
      </c>
      <c r="E7548" s="25" t="s">
        <v>452</v>
      </c>
      <c r="F7548" s="23" t="str">
        <f t="shared" si="353"/>
        <v>ida</v>
      </c>
      <c r="G7548" s="4">
        <v>6</v>
      </c>
      <c r="H7548" s="2" t="s">
        <v>941</v>
      </c>
      <c r="I7548" s="25" t="s">
        <v>924</v>
      </c>
      <c r="J7548" s="23" t="str">
        <f t="shared" si="351"/>
        <v>UTB8002ida6</v>
      </c>
      <c r="K7548" s="32" t="str">
        <f t="shared" si="352"/>
        <v>AVENIDA EIXO I (ENTRE AVENIDA VILMA DOS REIS RORIZ E AVENIDA EIXO II)/AVENIDA VILMA DOS REIS RORIZ/ESTRADA PARA O MESQUITA /SEM NOME/ROTATÓRIA/RUA VINTE E SETE</v>
      </c>
    </row>
    <row r="7549" spans="1:11" x14ac:dyDescent="0.2">
      <c r="A7549" s="2" t="s">
        <v>924</v>
      </c>
      <c r="B7549" s="2" t="s">
        <v>451</v>
      </c>
      <c r="C7549" s="27">
        <v>8002</v>
      </c>
      <c r="D7549" s="24" t="s">
        <v>94</v>
      </c>
      <c r="E7549" s="25" t="s">
        <v>452</v>
      </c>
      <c r="F7549" s="23" t="str">
        <f t="shared" si="353"/>
        <v>ida</v>
      </c>
      <c r="G7549" s="4">
        <v>7</v>
      </c>
      <c r="H7549" s="2" t="s">
        <v>939</v>
      </c>
      <c r="I7549" s="25" t="s">
        <v>942</v>
      </c>
      <c r="J7549" s="23" t="str">
        <f t="shared" si="351"/>
        <v>UTB8002ida7</v>
      </c>
      <c r="K7549" s="32" t="str">
        <f t="shared" si="352"/>
        <v>AVENIDA EIXO I (ENTRE AVENIDA VILMA DOS REIS RORIZ E AVENIDA EIXO II)/AVENIDA VILMA DOS REIS RORIZ/ESTRADA PARA O MESQUITA /SEM NOME/ROTATÓRIA/RUA VINTE E SETE/SEM NOME</v>
      </c>
    </row>
    <row r="7550" spans="1:11" x14ac:dyDescent="0.2">
      <c r="A7550" s="2" t="s">
        <v>924</v>
      </c>
      <c r="B7550" s="2" t="s">
        <v>451</v>
      </c>
      <c r="C7550" s="27">
        <v>8002</v>
      </c>
      <c r="D7550" s="24" t="s">
        <v>94</v>
      </c>
      <c r="E7550" s="25" t="s">
        <v>452</v>
      </c>
      <c r="F7550" s="23" t="str">
        <f t="shared" si="353"/>
        <v>ida</v>
      </c>
      <c r="G7550" s="4">
        <v>8</v>
      </c>
      <c r="H7550" s="2" t="s">
        <v>940</v>
      </c>
      <c r="I7550" s="25" t="s">
        <v>942</v>
      </c>
      <c r="J7550" s="23" t="str">
        <f t="shared" si="351"/>
        <v>UTB8002ida8</v>
      </c>
      <c r="K7550" s="32" t="str">
        <f t="shared" si="352"/>
        <v>AVENIDA EIXO I (ENTRE AVENIDA VILMA DOS REIS RORIZ E AVENIDA EIXO II)/AVENIDA VILMA DOS REIS RORIZ/ESTRADA PARA O MESQUITA /SEM NOME/ROTATÓRIA/RUA VINTE E SETE/SEM NOME/ROTATÓRIA</v>
      </c>
    </row>
    <row r="7551" spans="1:11" x14ac:dyDescent="0.2">
      <c r="A7551" s="2" t="s">
        <v>924</v>
      </c>
      <c r="B7551" s="2" t="s">
        <v>451</v>
      </c>
      <c r="C7551" s="27">
        <v>8002</v>
      </c>
      <c r="D7551" s="24" t="s">
        <v>94</v>
      </c>
      <c r="E7551" s="25" t="s">
        <v>452</v>
      </c>
      <c r="F7551" s="23" t="str">
        <f t="shared" si="353"/>
        <v>ida</v>
      </c>
      <c r="G7551" s="4">
        <v>9</v>
      </c>
      <c r="H7551" s="2" t="s">
        <v>943</v>
      </c>
      <c r="I7551" s="25" t="s">
        <v>942</v>
      </c>
      <c r="J7551" s="23" t="str">
        <f t="shared" si="351"/>
        <v>UTB8002ida9</v>
      </c>
      <c r="K7551" s="32" t="str">
        <f t="shared" si="352"/>
        <v>AVENIDA EIXO I (ENTRE AVENIDA VILMA DOS REIS RORIZ E AVENIDA EIXO II)/AVENIDA VILMA DOS REIS RORIZ/ESTRADA PARA O MESQUITA /SEM NOME/ROTATÓRIA/RUA VINTE E SETE/SEM NOME/ROTATÓRIA/GO-436</v>
      </c>
    </row>
    <row r="7552" spans="1:11" x14ac:dyDescent="0.2">
      <c r="A7552" s="2" t="s">
        <v>924</v>
      </c>
      <c r="B7552" s="2" t="s">
        <v>451</v>
      </c>
      <c r="C7552" s="27">
        <v>8002</v>
      </c>
      <c r="D7552" s="24" t="s">
        <v>94</v>
      </c>
      <c r="E7552" s="25" t="s">
        <v>452</v>
      </c>
      <c r="F7552" s="23" t="str">
        <f t="shared" si="353"/>
        <v>ida</v>
      </c>
      <c r="G7552" s="4">
        <v>10</v>
      </c>
      <c r="H7552" s="2" t="s">
        <v>944</v>
      </c>
      <c r="I7552" s="25" t="s">
        <v>942</v>
      </c>
      <c r="J7552" s="23" t="str">
        <f t="shared" si="351"/>
        <v>UTB8002ida10</v>
      </c>
      <c r="K7552" s="32" t="str">
        <f t="shared" si="352"/>
        <v>AVENIDA EIXO I (ENTRE AVENIDA VILMA DOS REIS RORIZ E AVENIDA EIXO II)/AVENIDA VILMA DOS REIS RORIZ/ESTRADA PARA O MESQUITA /SEM NOME/ROTATÓRIA/RUA VINTE E SETE/SEM NOME/ROTATÓRIA/GO-436/GO-521</v>
      </c>
    </row>
    <row r="7553" spans="1:11" x14ac:dyDescent="0.2">
      <c r="A7553" s="2" t="s">
        <v>924</v>
      </c>
      <c r="B7553" s="2" t="s">
        <v>451</v>
      </c>
      <c r="C7553" s="27">
        <v>8002</v>
      </c>
      <c r="D7553" s="24" t="s">
        <v>94</v>
      </c>
      <c r="E7553" s="25" t="s">
        <v>452</v>
      </c>
      <c r="F7553" s="23" t="str">
        <f t="shared" si="353"/>
        <v>ida</v>
      </c>
      <c r="G7553" s="4">
        <v>11</v>
      </c>
      <c r="H7553" s="2" t="s">
        <v>944</v>
      </c>
      <c r="I7553" s="25" t="s">
        <v>945</v>
      </c>
      <c r="J7553" s="23" t="str">
        <f t="shared" si="351"/>
        <v>UTB8002ida11</v>
      </c>
      <c r="K7553" s="32" t="str">
        <f t="shared" si="352"/>
        <v>AVENIDA EIXO I (ENTRE AVENIDA VILMA DOS REIS RORIZ E AVENIDA EIXO II)/AVENIDA VILMA DOS REIS RORIZ/ESTRADA PARA O MESQUITA /SEM NOME/ROTATÓRIA/RUA VINTE E SETE/SEM NOME/ROTATÓRIA/GO-436/GO-521/GO-521</v>
      </c>
    </row>
    <row r="7554" spans="1:11" x14ac:dyDescent="0.2">
      <c r="A7554" s="2" t="s">
        <v>924</v>
      </c>
      <c r="B7554" s="2" t="s">
        <v>451</v>
      </c>
      <c r="C7554" s="27">
        <v>8002</v>
      </c>
      <c r="D7554" s="24" t="s">
        <v>94</v>
      </c>
      <c r="E7554" s="25" t="s">
        <v>452</v>
      </c>
      <c r="F7554" s="23" t="str">
        <f t="shared" si="353"/>
        <v>ida</v>
      </c>
      <c r="G7554" s="4">
        <v>12</v>
      </c>
      <c r="H7554" s="2" t="s">
        <v>946</v>
      </c>
      <c r="I7554" s="25" t="s">
        <v>945</v>
      </c>
      <c r="J7554" s="23" t="str">
        <f t="shared" si="351"/>
        <v>UTB8002ida12</v>
      </c>
      <c r="K7554" s="32" t="str">
        <f t="shared" si="352"/>
        <v>AVENIDA EIXO I (ENTRE AVENIDA VILMA DOS REIS RORIZ E AVENIDA EIXO II)/AVENIDA VILMA DOS REIS RORIZ/ESTRADA PARA O MESQUITA /SEM NOME/ROTATÓRIA/RUA VINTE E SETE/SEM NOME/ROTATÓRIA/GO-436/GO-521/GO-521/DF-140</v>
      </c>
    </row>
    <row r="7555" spans="1:11" x14ac:dyDescent="0.2">
      <c r="A7555" s="2" t="s">
        <v>924</v>
      </c>
      <c r="B7555" s="2" t="s">
        <v>451</v>
      </c>
      <c r="C7555" s="27">
        <v>8002</v>
      </c>
      <c r="D7555" s="24" t="s">
        <v>94</v>
      </c>
      <c r="E7555" s="25" t="s">
        <v>452</v>
      </c>
      <c r="F7555" s="23" t="str">
        <f t="shared" si="353"/>
        <v>ida</v>
      </c>
      <c r="G7555" s="4">
        <v>13</v>
      </c>
      <c r="H7555" s="2" t="s">
        <v>940</v>
      </c>
      <c r="I7555" s="25" t="s">
        <v>945</v>
      </c>
      <c r="J7555" s="23" t="str">
        <f t="shared" ref="J7555:J7618" si="354">D7555&amp;C7555&amp;F7555&amp;G7555</f>
        <v>UTB8002ida13</v>
      </c>
      <c r="K7555" s="32" t="str">
        <f t="shared" ref="K7555:K7618" si="355">IF(G7555=1,H7555,K7554&amp;"/"&amp;H7555)</f>
        <v>AVENIDA EIXO I (ENTRE AVENIDA VILMA DOS REIS RORIZ E AVENIDA EIXO II)/AVENIDA VILMA DOS REIS RORIZ/ESTRADA PARA O MESQUITA /SEM NOME/ROTATÓRIA/RUA VINTE E SETE/SEM NOME/ROTATÓRIA/GO-436/GO-521/GO-521/DF-140/ROTATÓRIA</v>
      </c>
    </row>
    <row r="7556" spans="1:11" x14ac:dyDescent="0.2">
      <c r="A7556" s="2" t="s">
        <v>924</v>
      </c>
      <c r="B7556" s="2" t="s">
        <v>451</v>
      </c>
      <c r="C7556" s="27">
        <v>8002</v>
      </c>
      <c r="D7556" s="24" t="s">
        <v>94</v>
      </c>
      <c r="E7556" s="25" t="s">
        <v>452</v>
      </c>
      <c r="F7556" s="23" t="str">
        <f t="shared" ref="F7556:F7619" si="356">IF(LEFT(E7556,3)="ida","ida","volta")</f>
        <v>ida</v>
      </c>
      <c r="G7556" s="4">
        <v>14</v>
      </c>
      <c r="H7556" s="2" t="s">
        <v>946</v>
      </c>
      <c r="I7556" s="25" t="s">
        <v>945</v>
      </c>
      <c r="J7556" s="23" t="str">
        <f t="shared" si="354"/>
        <v>UTB8002ida14</v>
      </c>
      <c r="K7556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</v>
      </c>
    </row>
    <row r="7557" spans="1:11" x14ac:dyDescent="0.2">
      <c r="A7557" s="2" t="s">
        <v>924</v>
      </c>
      <c r="B7557" s="2" t="s">
        <v>451</v>
      </c>
      <c r="C7557" s="27">
        <v>8002</v>
      </c>
      <c r="D7557" s="24" t="s">
        <v>94</v>
      </c>
      <c r="E7557" s="25" t="s">
        <v>452</v>
      </c>
      <c r="F7557" s="23" t="str">
        <f t="shared" si="356"/>
        <v>ida</v>
      </c>
      <c r="G7557" s="4">
        <v>15</v>
      </c>
      <c r="H7557" s="2" t="s">
        <v>947</v>
      </c>
      <c r="I7557" s="25" t="s">
        <v>948</v>
      </c>
      <c r="J7557" s="23" t="str">
        <f t="shared" si="354"/>
        <v>UTB8002ida15</v>
      </c>
      <c r="K7557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</v>
      </c>
    </row>
    <row r="7558" spans="1:11" x14ac:dyDescent="0.2">
      <c r="A7558" s="2" t="s">
        <v>924</v>
      </c>
      <c r="B7558" s="2" t="s">
        <v>451</v>
      </c>
      <c r="C7558" s="27">
        <v>8002</v>
      </c>
      <c r="D7558" s="24" t="s">
        <v>94</v>
      </c>
      <c r="E7558" s="25" t="s">
        <v>452</v>
      </c>
      <c r="F7558" s="23" t="str">
        <f t="shared" si="356"/>
        <v>ida</v>
      </c>
      <c r="G7558" s="4">
        <v>16</v>
      </c>
      <c r="H7558" s="2" t="s">
        <v>949</v>
      </c>
      <c r="I7558" s="25" t="s">
        <v>813</v>
      </c>
      <c r="J7558" s="23" t="str">
        <f t="shared" si="354"/>
        <v>UTB8002ida16</v>
      </c>
      <c r="K7558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</v>
      </c>
    </row>
    <row r="7559" spans="1:11" x14ac:dyDescent="0.2">
      <c r="A7559" s="2" t="s">
        <v>924</v>
      </c>
      <c r="B7559" s="2" t="s">
        <v>451</v>
      </c>
      <c r="C7559" s="27">
        <v>8002</v>
      </c>
      <c r="D7559" s="24" t="s">
        <v>94</v>
      </c>
      <c r="E7559" s="25" t="s">
        <v>452</v>
      </c>
      <c r="F7559" s="23" t="str">
        <f t="shared" si="356"/>
        <v>ida</v>
      </c>
      <c r="G7559" s="4">
        <v>17</v>
      </c>
      <c r="H7559" s="2" t="s">
        <v>950</v>
      </c>
      <c r="I7559" s="25" t="s">
        <v>813</v>
      </c>
      <c r="J7559" s="23" t="str">
        <f t="shared" si="354"/>
        <v>UTB8002ida17</v>
      </c>
      <c r="K7559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</v>
      </c>
    </row>
    <row r="7560" spans="1:11" x14ac:dyDescent="0.2">
      <c r="A7560" s="2" t="s">
        <v>924</v>
      </c>
      <c r="B7560" s="2" t="s">
        <v>451</v>
      </c>
      <c r="C7560" s="27">
        <v>8002</v>
      </c>
      <c r="D7560" s="24" t="s">
        <v>94</v>
      </c>
      <c r="E7560" s="25" t="s">
        <v>452</v>
      </c>
      <c r="F7560" s="23" t="str">
        <f t="shared" si="356"/>
        <v>ida</v>
      </c>
      <c r="G7560" s="4">
        <v>18</v>
      </c>
      <c r="H7560" s="2" t="s">
        <v>951</v>
      </c>
      <c r="I7560" s="25" t="s">
        <v>813</v>
      </c>
      <c r="J7560" s="23" t="str">
        <f t="shared" si="354"/>
        <v>UTB8002ida18</v>
      </c>
      <c r="K7560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</v>
      </c>
    </row>
    <row r="7561" spans="1:11" x14ac:dyDescent="0.2">
      <c r="A7561" s="2" t="s">
        <v>924</v>
      </c>
      <c r="B7561" s="2" t="s">
        <v>451</v>
      </c>
      <c r="C7561" s="27">
        <v>8002</v>
      </c>
      <c r="D7561" s="24" t="s">
        <v>94</v>
      </c>
      <c r="E7561" s="25" t="s">
        <v>452</v>
      </c>
      <c r="F7561" s="23" t="str">
        <f t="shared" si="356"/>
        <v>ida</v>
      </c>
      <c r="G7561" s="4">
        <v>19</v>
      </c>
      <c r="H7561" s="2" t="s">
        <v>952</v>
      </c>
      <c r="I7561" s="25" t="s">
        <v>813</v>
      </c>
      <c r="J7561" s="23" t="str">
        <f t="shared" si="354"/>
        <v>UTB8002ida19</v>
      </c>
      <c r="K7561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</v>
      </c>
    </row>
    <row r="7562" spans="1:11" x14ac:dyDescent="0.2">
      <c r="A7562" s="2" t="s">
        <v>924</v>
      </c>
      <c r="B7562" s="2" t="s">
        <v>451</v>
      </c>
      <c r="C7562" s="27">
        <v>8002</v>
      </c>
      <c r="D7562" s="24" t="s">
        <v>94</v>
      </c>
      <c r="E7562" s="25" t="s">
        <v>452</v>
      </c>
      <c r="F7562" s="23" t="str">
        <f t="shared" si="356"/>
        <v>ida</v>
      </c>
      <c r="G7562" s="4">
        <v>20</v>
      </c>
      <c r="H7562" s="2" t="s">
        <v>953</v>
      </c>
      <c r="I7562" s="25" t="s">
        <v>481</v>
      </c>
      <c r="J7562" s="23" t="str">
        <f t="shared" si="354"/>
        <v>UTB8002ida20</v>
      </c>
      <c r="K7562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</v>
      </c>
    </row>
    <row r="7563" spans="1:11" x14ac:dyDescent="0.2">
      <c r="A7563" s="2" t="s">
        <v>924</v>
      </c>
      <c r="B7563" s="2" t="s">
        <v>451</v>
      </c>
      <c r="C7563" s="27">
        <v>8002</v>
      </c>
      <c r="D7563" s="24" t="s">
        <v>94</v>
      </c>
      <c r="E7563" s="25" t="s">
        <v>452</v>
      </c>
      <c r="F7563" s="23" t="str">
        <f t="shared" si="356"/>
        <v>ida</v>
      </c>
      <c r="G7563" s="4">
        <v>21</v>
      </c>
      <c r="H7563" s="2" t="s">
        <v>954</v>
      </c>
      <c r="I7563" s="25" t="s">
        <v>481</v>
      </c>
      <c r="J7563" s="23" t="str">
        <f t="shared" si="354"/>
        <v>UTB8002ida21</v>
      </c>
      <c r="K7563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</v>
      </c>
    </row>
    <row r="7564" spans="1:11" x14ac:dyDescent="0.2">
      <c r="A7564" s="2" t="s">
        <v>924</v>
      </c>
      <c r="B7564" s="2" t="s">
        <v>451</v>
      </c>
      <c r="C7564" s="27">
        <v>8002</v>
      </c>
      <c r="D7564" s="24" t="s">
        <v>94</v>
      </c>
      <c r="E7564" s="25" t="s">
        <v>452</v>
      </c>
      <c r="F7564" s="23" t="str">
        <f t="shared" si="356"/>
        <v>ida</v>
      </c>
      <c r="G7564" s="4">
        <v>22</v>
      </c>
      <c r="H7564" s="2" t="s">
        <v>955</v>
      </c>
      <c r="I7564" s="25" t="s">
        <v>481</v>
      </c>
      <c r="J7564" s="23" t="str">
        <f t="shared" si="354"/>
        <v>UTB8002ida22</v>
      </c>
      <c r="K7564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</v>
      </c>
    </row>
    <row r="7565" spans="1:11" x14ac:dyDescent="0.2">
      <c r="A7565" s="2" t="s">
        <v>924</v>
      </c>
      <c r="B7565" s="2" t="s">
        <v>451</v>
      </c>
      <c r="C7565" s="27">
        <v>8002</v>
      </c>
      <c r="D7565" s="24" t="s">
        <v>94</v>
      </c>
      <c r="E7565" s="25" t="s">
        <v>452</v>
      </c>
      <c r="F7565" s="23" t="str">
        <f t="shared" si="356"/>
        <v>ida</v>
      </c>
      <c r="G7565" s="4">
        <v>23</v>
      </c>
      <c r="H7565" s="2" t="s">
        <v>956</v>
      </c>
      <c r="I7565" s="25" t="s">
        <v>481</v>
      </c>
      <c r="J7565" s="23" t="str">
        <f t="shared" si="354"/>
        <v>UTB8002ida23</v>
      </c>
      <c r="K7565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</v>
      </c>
    </row>
    <row r="7566" spans="1:11" x14ac:dyDescent="0.2">
      <c r="A7566" s="2" t="s">
        <v>924</v>
      </c>
      <c r="B7566" s="2" t="s">
        <v>451</v>
      </c>
      <c r="C7566" s="27">
        <v>8002</v>
      </c>
      <c r="D7566" s="24" t="s">
        <v>94</v>
      </c>
      <c r="E7566" s="25" t="s">
        <v>452</v>
      </c>
      <c r="F7566" s="23" t="str">
        <f t="shared" si="356"/>
        <v>ida</v>
      </c>
      <c r="G7566" s="4">
        <v>24</v>
      </c>
      <c r="H7566" s="2" t="s">
        <v>957</v>
      </c>
      <c r="I7566" s="25" t="s">
        <v>481</v>
      </c>
      <c r="J7566" s="23" t="str">
        <f t="shared" si="354"/>
        <v>UTB8002ida24</v>
      </c>
      <c r="K7566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</v>
      </c>
    </row>
    <row r="7567" spans="1:11" x14ac:dyDescent="0.2">
      <c r="A7567" s="2" t="s">
        <v>924</v>
      </c>
      <c r="B7567" s="2" t="s">
        <v>451</v>
      </c>
      <c r="C7567" s="27">
        <v>8002</v>
      </c>
      <c r="D7567" s="24" t="s">
        <v>94</v>
      </c>
      <c r="E7567" s="25" t="s">
        <v>452</v>
      </c>
      <c r="F7567" s="23" t="str">
        <f t="shared" si="356"/>
        <v>ida</v>
      </c>
      <c r="G7567" s="4">
        <v>25</v>
      </c>
      <c r="H7567" s="2" t="s">
        <v>958</v>
      </c>
      <c r="I7567" s="25" t="s">
        <v>481</v>
      </c>
      <c r="J7567" s="23" t="str">
        <f t="shared" si="354"/>
        <v>UTB8002ida25</v>
      </c>
      <c r="K7567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</v>
      </c>
    </row>
    <row r="7568" spans="1:11" x14ac:dyDescent="0.2">
      <c r="A7568" s="2" t="s">
        <v>924</v>
      </c>
      <c r="B7568" s="2" t="s">
        <v>451</v>
      </c>
      <c r="C7568" s="27">
        <v>8002</v>
      </c>
      <c r="D7568" s="24" t="s">
        <v>94</v>
      </c>
      <c r="E7568" s="25" t="s">
        <v>452</v>
      </c>
      <c r="F7568" s="23" t="str">
        <f t="shared" si="356"/>
        <v>ida</v>
      </c>
      <c r="G7568" s="4">
        <v>26</v>
      </c>
      <c r="H7568" s="2" t="s">
        <v>959</v>
      </c>
      <c r="I7568" s="25" t="s">
        <v>481</v>
      </c>
      <c r="J7568" s="23" t="str">
        <f t="shared" si="354"/>
        <v>UTB8002ida26</v>
      </c>
      <c r="K7568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</v>
      </c>
    </row>
    <row r="7569" spans="1:11" x14ac:dyDescent="0.2">
      <c r="A7569" s="2" t="s">
        <v>924</v>
      </c>
      <c r="B7569" s="2" t="s">
        <v>451</v>
      </c>
      <c r="C7569" s="27">
        <v>8002</v>
      </c>
      <c r="D7569" s="24" t="s">
        <v>94</v>
      </c>
      <c r="E7569" s="25" t="s">
        <v>452</v>
      </c>
      <c r="F7569" s="23" t="str">
        <f t="shared" si="356"/>
        <v>ida</v>
      </c>
      <c r="G7569" s="4">
        <v>27</v>
      </c>
      <c r="H7569" s="2" t="s">
        <v>960</v>
      </c>
      <c r="I7569" s="25" t="s">
        <v>481</v>
      </c>
      <c r="J7569" s="23" t="str">
        <f t="shared" si="354"/>
        <v>UTB8002ida27</v>
      </c>
      <c r="K7569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</v>
      </c>
    </row>
    <row r="7570" spans="1:11" x14ac:dyDescent="0.2">
      <c r="A7570" s="2" t="s">
        <v>924</v>
      </c>
      <c r="B7570" s="2" t="s">
        <v>451</v>
      </c>
      <c r="C7570" s="27">
        <v>8002</v>
      </c>
      <c r="D7570" s="24" t="s">
        <v>94</v>
      </c>
      <c r="E7570" s="25" t="s">
        <v>452</v>
      </c>
      <c r="F7570" s="23" t="str">
        <f t="shared" si="356"/>
        <v>ida</v>
      </c>
      <c r="G7570" s="4">
        <v>28</v>
      </c>
      <c r="H7570" s="2" t="s">
        <v>961</v>
      </c>
      <c r="I7570" s="25" t="s">
        <v>481</v>
      </c>
      <c r="J7570" s="23" t="str">
        <f t="shared" si="354"/>
        <v>UTB8002ida28</v>
      </c>
      <c r="K7570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</v>
      </c>
    </row>
    <row r="7571" spans="1:11" x14ac:dyDescent="0.2">
      <c r="A7571" s="2" t="s">
        <v>924</v>
      </c>
      <c r="B7571" s="2" t="s">
        <v>451</v>
      </c>
      <c r="C7571" s="27">
        <v>8002</v>
      </c>
      <c r="D7571" s="24" t="s">
        <v>94</v>
      </c>
      <c r="E7571" s="25" t="s">
        <v>452</v>
      </c>
      <c r="F7571" s="23" t="str">
        <f t="shared" si="356"/>
        <v>ida</v>
      </c>
      <c r="G7571" s="4">
        <v>29</v>
      </c>
      <c r="H7571" s="2" t="s">
        <v>962</v>
      </c>
      <c r="I7571" s="25" t="s">
        <v>481</v>
      </c>
      <c r="J7571" s="23" t="str">
        <f t="shared" si="354"/>
        <v>UTB8002ida29</v>
      </c>
      <c r="K7571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</v>
      </c>
    </row>
    <row r="7572" spans="1:11" x14ac:dyDescent="0.2">
      <c r="A7572" s="2" t="s">
        <v>924</v>
      </c>
      <c r="B7572" s="2" t="s">
        <v>451</v>
      </c>
      <c r="C7572" s="27">
        <v>8002</v>
      </c>
      <c r="D7572" s="24" t="s">
        <v>94</v>
      </c>
      <c r="E7572" s="25" t="s">
        <v>452</v>
      </c>
      <c r="F7572" s="23" t="str">
        <f t="shared" si="356"/>
        <v>ida</v>
      </c>
      <c r="G7572" s="4">
        <v>30</v>
      </c>
      <c r="H7572" s="2" t="s">
        <v>483</v>
      </c>
      <c r="I7572" s="25" t="s">
        <v>481</v>
      </c>
      <c r="J7572" s="23" t="str">
        <f t="shared" si="354"/>
        <v>UTB8002ida30</v>
      </c>
      <c r="K7572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7573" spans="1:11" x14ac:dyDescent="0.2">
      <c r="A7573" s="2" t="s">
        <v>924</v>
      </c>
      <c r="B7573" s="2" t="s">
        <v>451</v>
      </c>
      <c r="C7573" s="27">
        <v>8002</v>
      </c>
      <c r="D7573" s="24" t="s">
        <v>94</v>
      </c>
      <c r="E7573" s="25" t="s">
        <v>963</v>
      </c>
      <c r="F7573" s="23" t="str">
        <f t="shared" si="356"/>
        <v>volta</v>
      </c>
      <c r="G7573" s="4">
        <v>1</v>
      </c>
      <c r="H7573" s="2" t="s">
        <v>483</v>
      </c>
      <c r="I7573" s="25" t="s">
        <v>481</v>
      </c>
      <c r="J7573" s="23" t="str">
        <f t="shared" si="354"/>
        <v>UTB8002volta1</v>
      </c>
      <c r="K7573" s="32" t="str">
        <f t="shared" si="355"/>
        <v>RODOVIÁRIA PLANO PILOTO</v>
      </c>
    </row>
    <row r="7574" spans="1:11" x14ac:dyDescent="0.2">
      <c r="A7574" s="2" t="s">
        <v>924</v>
      </c>
      <c r="B7574" s="2" t="s">
        <v>451</v>
      </c>
      <c r="C7574" s="27">
        <v>8002</v>
      </c>
      <c r="D7574" s="24" t="s">
        <v>94</v>
      </c>
      <c r="E7574" s="25" t="s">
        <v>963</v>
      </c>
      <c r="F7574" s="23" t="str">
        <f t="shared" si="356"/>
        <v>volta</v>
      </c>
      <c r="G7574" s="4">
        <v>2</v>
      </c>
      <c r="H7574" s="2" t="s">
        <v>960</v>
      </c>
      <c r="I7574" s="25" t="s">
        <v>481</v>
      </c>
      <c r="J7574" s="23" t="str">
        <f t="shared" si="354"/>
        <v>UTB8002volta2</v>
      </c>
      <c r="K7574" s="32" t="str">
        <f t="shared" si="355"/>
        <v>RODOVIÁRIA PLANO PILOTO/ACESSO P/ VIA S UM OESTE</v>
      </c>
    </row>
    <row r="7575" spans="1:11" x14ac:dyDescent="0.2">
      <c r="A7575" s="2" t="s">
        <v>924</v>
      </c>
      <c r="B7575" s="2" t="s">
        <v>451</v>
      </c>
      <c r="C7575" s="27">
        <v>8002</v>
      </c>
      <c r="D7575" s="24" t="s">
        <v>94</v>
      </c>
      <c r="E7575" s="25" t="s">
        <v>963</v>
      </c>
      <c r="F7575" s="23" t="str">
        <f t="shared" si="356"/>
        <v>volta</v>
      </c>
      <c r="G7575" s="4">
        <v>3</v>
      </c>
      <c r="H7575" s="2" t="s">
        <v>961</v>
      </c>
      <c r="I7575" s="25" t="s">
        <v>481</v>
      </c>
      <c r="J7575" s="23" t="str">
        <f t="shared" si="354"/>
        <v>UTB8002volta3</v>
      </c>
      <c r="K7575" s="32" t="str">
        <f t="shared" si="355"/>
        <v>RODOVIÁRIA PLANO PILOTO/ACESSO P/ VIA S UM OESTE/VIA S UM OESTE</v>
      </c>
    </row>
    <row r="7576" spans="1:11" x14ac:dyDescent="0.2">
      <c r="A7576" s="2" t="s">
        <v>924</v>
      </c>
      <c r="B7576" s="2" t="s">
        <v>451</v>
      </c>
      <c r="C7576" s="27">
        <v>8002</v>
      </c>
      <c r="D7576" s="24" t="s">
        <v>94</v>
      </c>
      <c r="E7576" s="25" t="s">
        <v>963</v>
      </c>
      <c r="F7576" s="23" t="str">
        <f t="shared" si="356"/>
        <v>volta</v>
      </c>
      <c r="G7576" s="4">
        <v>4</v>
      </c>
      <c r="H7576" s="2" t="s">
        <v>956</v>
      </c>
      <c r="I7576" s="25" t="s">
        <v>481</v>
      </c>
      <c r="J7576" s="23" t="str">
        <f t="shared" si="354"/>
        <v>UTB8002volta4</v>
      </c>
      <c r="K7576" s="32" t="str">
        <f t="shared" si="355"/>
        <v>RODOVIÁRIA PLANO PILOTO/ACESSO P/ VIA S UM OESTE/VIA S UM OESTE/VIA S UM LESTE</v>
      </c>
    </row>
    <row r="7577" spans="1:11" x14ac:dyDescent="0.2">
      <c r="A7577" s="2" t="s">
        <v>924</v>
      </c>
      <c r="B7577" s="2" t="s">
        <v>451</v>
      </c>
      <c r="C7577" s="27">
        <v>8002</v>
      </c>
      <c r="D7577" s="24" t="s">
        <v>94</v>
      </c>
      <c r="E7577" s="25" t="s">
        <v>963</v>
      </c>
      <c r="F7577" s="23" t="str">
        <f t="shared" si="356"/>
        <v>volta</v>
      </c>
      <c r="G7577" s="4">
        <v>5</v>
      </c>
      <c r="H7577" s="2" t="s">
        <v>964</v>
      </c>
      <c r="I7577" s="25" t="s">
        <v>481</v>
      </c>
      <c r="J7577" s="23" t="str">
        <f t="shared" si="354"/>
        <v>UTB8002volta5</v>
      </c>
      <c r="K7577" s="32" t="str">
        <f t="shared" si="355"/>
        <v>RODOVIÁRIA PLANO PILOTO/ACESSO P/ VIA S UM OESTE/VIA S UM OESTE/VIA S UM LESTE/ACESSO P/ VIA DE LIGAÇÃO SE/NE</v>
      </c>
    </row>
    <row r="7578" spans="1:11" x14ac:dyDescent="0.2">
      <c r="A7578" s="2" t="s">
        <v>924</v>
      </c>
      <c r="B7578" s="2" t="s">
        <v>451</v>
      </c>
      <c r="C7578" s="27">
        <v>8002</v>
      </c>
      <c r="D7578" s="24" t="s">
        <v>94</v>
      </c>
      <c r="E7578" s="25" t="s">
        <v>963</v>
      </c>
      <c r="F7578" s="23" t="str">
        <f t="shared" si="356"/>
        <v>volta</v>
      </c>
      <c r="G7578" s="4">
        <v>6</v>
      </c>
      <c r="H7578" s="2" t="s">
        <v>954</v>
      </c>
      <c r="I7578" s="25" t="s">
        <v>481</v>
      </c>
      <c r="J7578" s="23" t="str">
        <f t="shared" si="354"/>
        <v>UTB8002volta6</v>
      </c>
      <c r="K7578" s="32" t="str">
        <f t="shared" si="355"/>
        <v>RODOVIÁRIA PLANO PILOTO/ACESSO P/ VIA S UM OESTE/VIA S UM OESTE/VIA S UM LESTE/ACESSO P/ VIA DE LIGAÇÃO SE/NE/VIA DE LIGAÇÃO SE/NE</v>
      </c>
    </row>
    <row r="7579" spans="1:11" x14ac:dyDescent="0.2">
      <c r="A7579" s="2" t="s">
        <v>924</v>
      </c>
      <c r="B7579" s="2" t="s">
        <v>451</v>
      </c>
      <c r="C7579" s="27">
        <v>8002</v>
      </c>
      <c r="D7579" s="24" t="s">
        <v>94</v>
      </c>
      <c r="E7579" s="25" t="s">
        <v>963</v>
      </c>
      <c r="F7579" s="23" t="str">
        <f t="shared" si="356"/>
        <v>volta</v>
      </c>
      <c r="G7579" s="4">
        <v>7</v>
      </c>
      <c r="H7579" s="2" t="s">
        <v>953</v>
      </c>
      <c r="I7579" s="25" t="s">
        <v>481</v>
      </c>
      <c r="J7579" s="23" t="str">
        <f t="shared" si="354"/>
        <v>UTB8002volta7</v>
      </c>
      <c r="K7579" s="32" t="str">
        <f t="shared" si="355"/>
        <v>RODOVIÁRIA PLANO PILOTO/ACESSO P/ VIA S UM OESTE/VIA S UM OESTE/VIA S UM LESTE/ACESSO P/ VIA DE LIGAÇÃO SE/NE/VIA DE LIGAÇÃO SE/NE/VIA L2 SUL</v>
      </c>
    </row>
    <row r="7580" spans="1:11" x14ac:dyDescent="0.2">
      <c r="A7580" s="2" t="s">
        <v>924</v>
      </c>
      <c r="B7580" s="2" t="s">
        <v>451</v>
      </c>
      <c r="C7580" s="27">
        <v>8002</v>
      </c>
      <c r="D7580" s="24" t="s">
        <v>94</v>
      </c>
      <c r="E7580" s="25" t="s">
        <v>963</v>
      </c>
      <c r="F7580" s="23" t="str">
        <f t="shared" si="356"/>
        <v>volta</v>
      </c>
      <c r="G7580" s="4">
        <v>8</v>
      </c>
      <c r="H7580" s="2" t="s">
        <v>952</v>
      </c>
      <c r="I7580" s="25" t="s">
        <v>813</v>
      </c>
      <c r="J7580" s="23" t="str">
        <f t="shared" si="354"/>
        <v>UTB8002volta8</v>
      </c>
      <c r="K7580" s="32" t="str">
        <f t="shared" si="355"/>
        <v>RODOVIÁRIA PLANO PILOTO/ACESSO P/ VIA S UM OESTE/VIA S UM OESTE/VIA S UM LESTE/ACESSO P/ VIA DE LIGAÇÃO SE/NE/VIA DE LIGAÇÃO SE/NE/VIA L2 SUL/ESTRADA PRES. MÉDICI</v>
      </c>
    </row>
    <row r="7581" spans="1:11" x14ac:dyDescent="0.2">
      <c r="A7581" s="2" t="s">
        <v>924</v>
      </c>
      <c r="B7581" s="2" t="s">
        <v>451</v>
      </c>
      <c r="C7581" s="27">
        <v>8002</v>
      </c>
      <c r="D7581" s="24" t="s">
        <v>94</v>
      </c>
      <c r="E7581" s="25" t="s">
        <v>963</v>
      </c>
      <c r="F7581" s="23" t="str">
        <f t="shared" si="356"/>
        <v>volta</v>
      </c>
      <c r="G7581" s="4">
        <v>9</v>
      </c>
      <c r="H7581" s="2" t="s">
        <v>951</v>
      </c>
      <c r="I7581" s="25" t="s">
        <v>813</v>
      </c>
      <c r="J7581" s="23" t="str">
        <f t="shared" si="354"/>
        <v>UTB8002volta9</v>
      </c>
      <c r="K7581" s="32" t="str">
        <f t="shared" si="355"/>
        <v>RODOVIÁRIA PLANO PILOTO/ACESSO P/ VIA S UM OESTE/VIA S UM OESTE/VIA S UM LESTE/ACESSO P/ VIA DE LIGAÇÃO SE/NE/VIA DE LIGAÇÃO SE/NE/VIA L2 SUL/ESTRADA PRES. MÉDICI/PONTE PRESIDENTE MÉDICI</v>
      </c>
    </row>
    <row r="7582" spans="1:11" x14ac:dyDescent="0.2">
      <c r="A7582" s="2" t="s">
        <v>924</v>
      </c>
      <c r="B7582" s="2" t="s">
        <v>451</v>
      </c>
      <c r="C7582" s="27">
        <v>8002</v>
      </c>
      <c r="D7582" s="24" t="s">
        <v>94</v>
      </c>
      <c r="E7582" s="25" t="s">
        <v>963</v>
      </c>
      <c r="F7582" s="23" t="str">
        <f t="shared" si="356"/>
        <v>volta</v>
      </c>
      <c r="G7582" s="4">
        <v>10</v>
      </c>
      <c r="H7582" s="2" t="s">
        <v>950</v>
      </c>
      <c r="I7582" s="25" t="s">
        <v>813</v>
      </c>
      <c r="J7582" s="23" t="str">
        <f t="shared" si="354"/>
        <v>UTB8002volta10</v>
      </c>
      <c r="K7582" s="32" t="str">
        <f t="shared" si="355"/>
        <v>RODOVIÁRIA PLANO PILOTO/ACESSO P/ VIA S UM OESTE/VIA S UM OESTE/VIA S UM LESTE/ACESSO P/ VIA DE LIGAÇÃO SE/NE/VIA DE LIGAÇÃO SE/NE/VIA L2 SUL/ESTRADA PRES. MÉDICI/PONTE PRESIDENTE MÉDICI/DF-025</v>
      </c>
    </row>
    <row r="7583" spans="1:11" x14ac:dyDescent="0.2">
      <c r="A7583" s="2" t="s">
        <v>924</v>
      </c>
      <c r="B7583" s="2" t="s">
        <v>451</v>
      </c>
      <c r="C7583" s="27">
        <v>8002</v>
      </c>
      <c r="D7583" s="24" t="s">
        <v>94</v>
      </c>
      <c r="E7583" s="25" t="s">
        <v>963</v>
      </c>
      <c r="F7583" s="23" t="str">
        <f t="shared" si="356"/>
        <v>volta</v>
      </c>
      <c r="G7583" s="4">
        <v>11</v>
      </c>
      <c r="H7583" s="2" t="s">
        <v>949</v>
      </c>
      <c r="I7583" s="25" t="s">
        <v>813</v>
      </c>
      <c r="J7583" s="23" t="str">
        <f t="shared" si="354"/>
        <v>UTB8002volta11</v>
      </c>
      <c r="K7583" s="32" t="str">
        <f t="shared" si="355"/>
        <v>RODOVIÁRIA PLANO PILOTO/ACESSO P/ VIA S UM OESTE/VIA S UM OESTE/VIA S UM LESTE/ACESSO P/ VIA DE LIGAÇÃO SE/NE/VIA DE LIGAÇÃO SE/NE/VIA L2 SUL/ESTRADA PRES. MÉDICI/PONTE PRESIDENTE MÉDICI/DF-025/DF-035</v>
      </c>
    </row>
    <row r="7584" spans="1:11" x14ac:dyDescent="0.2">
      <c r="A7584" s="2" t="s">
        <v>924</v>
      </c>
      <c r="B7584" s="2" t="s">
        <v>451</v>
      </c>
      <c r="C7584" s="27">
        <v>8002</v>
      </c>
      <c r="D7584" s="24" t="s">
        <v>94</v>
      </c>
      <c r="E7584" s="25" t="s">
        <v>963</v>
      </c>
      <c r="F7584" s="23" t="str">
        <f t="shared" si="356"/>
        <v>volta</v>
      </c>
      <c r="G7584" s="4">
        <v>12</v>
      </c>
      <c r="H7584" s="2" t="s">
        <v>947</v>
      </c>
      <c r="I7584" s="25" t="s">
        <v>948</v>
      </c>
      <c r="J7584" s="23" t="str">
        <f t="shared" si="354"/>
        <v>UTB8002volta12</v>
      </c>
      <c r="K7584" s="32" t="str">
        <f t="shared" si="355"/>
        <v>RODOVIÁRIA PLANO PILOTO/ACESSO P/ VIA S UM OESTE/VIA S UM OESTE/VIA S UM LESTE/ACESSO P/ VIA DE LIGAÇÃO SE/NE/VIA DE LIGAÇÃO SE/NE/VIA L2 SUL/ESTRADA PRES. MÉDICI/PONTE PRESIDENTE MÉDICI/DF-025/DF-035/DF-001</v>
      </c>
    </row>
    <row r="7585" spans="1:11" x14ac:dyDescent="0.2">
      <c r="A7585" s="2" t="s">
        <v>924</v>
      </c>
      <c r="B7585" s="2" t="s">
        <v>451</v>
      </c>
      <c r="C7585" s="27">
        <v>8002</v>
      </c>
      <c r="D7585" s="24" t="s">
        <v>94</v>
      </c>
      <c r="E7585" s="25" t="s">
        <v>963</v>
      </c>
      <c r="F7585" s="23" t="str">
        <f t="shared" si="356"/>
        <v>volta</v>
      </c>
      <c r="G7585" s="4">
        <v>13</v>
      </c>
      <c r="H7585" s="2" t="s">
        <v>965</v>
      </c>
      <c r="I7585" s="25" t="s">
        <v>948</v>
      </c>
      <c r="J7585" s="23" t="str">
        <f t="shared" si="354"/>
        <v>UTB8002volta13</v>
      </c>
      <c r="K7585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</v>
      </c>
    </row>
    <row r="7586" spans="1:11" x14ac:dyDescent="0.2">
      <c r="A7586" s="2" t="s">
        <v>924</v>
      </c>
      <c r="B7586" s="2" t="s">
        <v>451</v>
      </c>
      <c r="C7586" s="27">
        <v>8002</v>
      </c>
      <c r="D7586" s="24" t="s">
        <v>94</v>
      </c>
      <c r="E7586" s="25" t="s">
        <v>963</v>
      </c>
      <c r="F7586" s="23" t="str">
        <f t="shared" si="356"/>
        <v>volta</v>
      </c>
      <c r="G7586" s="4">
        <v>14</v>
      </c>
      <c r="H7586" s="2" t="s">
        <v>946</v>
      </c>
      <c r="I7586" s="25" t="s">
        <v>945</v>
      </c>
      <c r="J7586" s="23" t="str">
        <f t="shared" si="354"/>
        <v>UTB8002volta14</v>
      </c>
      <c r="K7586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</v>
      </c>
    </row>
    <row r="7587" spans="1:11" x14ac:dyDescent="0.2">
      <c r="A7587" s="2" t="s">
        <v>924</v>
      </c>
      <c r="B7587" s="2" t="s">
        <v>451</v>
      </c>
      <c r="C7587" s="27">
        <v>8002</v>
      </c>
      <c r="D7587" s="24" t="s">
        <v>94</v>
      </c>
      <c r="E7587" s="25" t="s">
        <v>963</v>
      </c>
      <c r="F7587" s="23" t="str">
        <f t="shared" si="356"/>
        <v>volta</v>
      </c>
      <c r="G7587" s="4">
        <v>15</v>
      </c>
      <c r="H7587" s="2" t="s">
        <v>940</v>
      </c>
      <c r="I7587" s="25" t="s">
        <v>945</v>
      </c>
      <c r="J7587" s="23" t="str">
        <f t="shared" si="354"/>
        <v>UTB8002volta15</v>
      </c>
      <c r="K7587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</v>
      </c>
    </row>
    <row r="7588" spans="1:11" x14ac:dyDescent="0.2">
      <c r="A7588" s="2" t="s">
        <v>924</v>
      </c>
      <c r="B7588" s="2" t="s">
        <v>451</v>
      </c>
      <c r="C7588" s="27">
        <v>8002</v>
      </c>
      <c r="D7588" s="24" t="s">
        <v>94</v>
      </c>
      <c r="E7588" s="25" t="s">
        <v>963</v>
      </c>
      <c r="F7588" s="23" t="str">
        <f t="shared" si="356"/>
        <v>volta</v>
      </c>
      <c r="G7588" s="4">
        <v>16</v>
      </c>
      <c r="H7588" s="2" t="s">
        <v>946</v>
      </c>
      <c r="I7588" s="25" t="s">
        <v>945</v>
      </c>
      <c r="J7588" s="23" t="str">
        <f t="shared" si="354"/>
        <v>UTB8002volta16</v>
      </c>
      <c r="K7588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</v>
      </c>
    </row>
    <row r="7589" spans="1:11" x14ac:dyDescent="0.2">
      <c r="A7589" s="2" t="s">
        <v>924</v>
      </c>
      <c r="B7589" s="2" t="s">
        <v>451</v>
      </c>
      <c r="C7589" s="27">
        <v>8002</v>
      </c>
      <c r="D7589" s="24" t="s">
        <v>94</v>
      </c>
      <c r="E7589" s="25" t="s">
        <v>963</v>
      </c>
      <c r="F7589" s="23" t="str">
        <f t="shared" si="356"/>
        <v>volta</v>
      </c>
      <c r="G7589" s="4">
        <v>17</v>
      </c>
      <c r="H7589" s="2" t="s">
        <v>944</v>
      </c>
      <c r="I7589" s="25" t="s">
        <v>945</v>
      </c>
      <c r="J7589" s="23" t="str">
        <f t="shared" si="354"/>
        <v>UTB8002volta17</v>
      </c>
      <c r="K7589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</v>
      </c>
    </row>
    <row r="7590" spans="1:11" x14ac:dyDescent="0.2">
      <c r="A7590" s="2" t="s">
        <v>924</v>
      </c>
      <c r="B7590" s="2" t="s">
        <v>451</v>
      </c>
      <c r="C7590" s="27">
        <v>8002</v>
      </c>
      <c r="D7590" s="24" t="s">
        <v>94</v>
      </c>
      <c r="E7590" s="25" t="s">
        <v>963</v>
      </c>
      <c r="F7590" s="23" t="str">
        <f t="shared" si="356"/>
        <v>volta</v>
      </c>
      <c r="G7590" s="4">
        <v>18</v>
      </c>
      <c r="H7590" s="2" t="s">
        <v>944</v>
      </c>
      <c r="I7590" s="25" t="s">
        <v>942</v>
      </c>
      <c r="J7590" s="23" t="str">
        <f t="shared" si="354"/>
        <v>UTB8002volta18</v>
      </c>
      <c r="K7590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</v>
      </c>
    </row>
    <row r="7591" spans="1:11" x14ac:dyDescent="0.2">
      <c r="A7591" s="2" t="s">
        <v>924</v>
      </c>
      <c r="B7591" s="2" t="s">
        <v>451</v>
      </c>
      <c r="C7591" s="27">
        <v>8002</v>
      </c>
      <c r="D7591" s="24" t="s">
        <v>94</v>
      </c>
      <c r="E7591" s="25" t="s">
        <v>963</v>
      </c>
      <c r="F7591" s="23" t="str">
        <f t="shared" si="356"/>
        <v>volta</v>
      </c>
      <c r="G7591" s="4">
        <v>19</v>
      </c>
      <c r="H7591" s="2" t="s">
        <v>943</v>
      </c>
      <c r="I7591" s="25" t="s">
        <v>942</v>
      </c>
      <c r="J7591" s="23" t="str">
        <f t="shared" si="354"/>
        <v>UTB8002volta19</v>
      </c>
      <c r="K7591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</v>
      </c>
    </row>
    <row r="7592" spans="1:11" x14ac:dyDescent="0.2">
      <c r="A7592" s="2" t="s">
        <v>924</v>
      </c>
      <c r="B7592" s="2" t="s">
        <v>451</v>
      </c>
      <c r="C7592" s="27">
        <v>8002</v>
      </c>
      <c r="D7592" s="24" t="s">
        <v>94</v>
      </c>
      <c r="E7592" s="25" t="s">
        <v>963</v>
      </c>
      <c r="F7592" s="23" t="str">
        <f t="shared" si="356"/>
        <v>volta</v>
      </c>
      <c r="G7592" s="4">
        <v>20</v>
      </c>
      <c r="H7592" s="2" t="s">
        <v>940</v>
      </c>
      <c r="I7592" s="25" t="s">
        <v>942</v>
      </c>
      <c r="J7592" s="23" t="str">
        <f t="shared" si="354"/>
        <v>UTB8002volta20</v>
      </c>
      <c r="K7592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</v>
      </c>
    </row>
    <row r="7593" spans="1:11" x14ac:dyDescent="0.2">
      <c r="A7593" s="2" t="s">
        <v>924</v>
      </c>
      <c r="B7593" s="2" t="s">
        <v>451</v>
      </c>
      <c r="C7593" s="27">
        <v>8002</v>
      </c>
      <c r="D7593" s="24" t="s">
        <v>94</v>
      </c>
      <c r="E7593" s="25" t="s">
        <v>963</v>
      </c>
      <c r="F7593" s="23" t="str">
        <f t="shared" si="356"/>
        <v>volta</v>
      </c>
      <c r="G7593" s="4">
        <v>21</v>
      </c>
      <c r="H7593" s="2" t="s">
        <v>939</v>
      </c>
      <c r="I7593" s="25" t="s">
        <v>966</v>
      </c>
      <c r="J7593" s="23" t="str">
        <f t="shared" si="354"/>
        <v>UTB8002volta21</v>
      </c>
      <c r="K7593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</v>
      </c>
    </row>
    <row r="7594" spans="1:11" x14ac:dyDescent="0.2">
      <c r="A7594" s="2" t="s">
        <v>924</v>
      </c>
      <c r="B7594" s="2" t="s">
        <v>451</v>
      </c>
      <c r="C7594" s="27">
        <v>8002</v>
      </c>
      <c r="D7594" s="24" t="s">
        <v>94</v>
      </c>
      <c r="E7594" s="25" t="s">
        <v>963</v>
      </c>
      <c r="F7594" s="23" t="str">
        <f t="shared" si="356"/>
        <v>volta</v>
      </c>
      <c r="G7594" s="4">
        <v>22</v>
      </c>
      <c r="H7594" s="2" t="s">
        <v>941</v>
      </c>
      <c r="I7594" s="25" t="s">
        <v>924</v>
      </c>
      <c r="J7594" s="23" t="str">
        <f t="shared" si="354"/>
        <v>UTB8002volta22</v>
      </c>
      <c r="K7594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</v>
      </c>
    </row>
    <row r="7595" spans="1:11" x14ac:dyDescent="0.2">
      <c r="A7595" s="2" t="s">
        <v>924</v>
      </c>
      <c r="B7595" s="2" t="s">
        <v>451</v>
      </c>
      <c r="C7595" s="27">
        <v>8002</v>
      </c>
      <c r="D7595" s="24" t="s">
        <v>94</v>
      </c>
      <c r="E7595" s="25" t="s">
        <v>963</v>
      </c>
      <c r="F7595" s="23" t="str">
        <f t="shared" si="356"/>
        <v>volta</v>
      </c>
      <c r="G7595" s="4">
        <v>23</v>
      </c>
      <c r="H7595" s="2" t="s">
        <v>940</v>
      </c>
      <c r="I7595" s="25" t="s">
        <v>924</v>
      </c>
      <c r="J7595" s="23" t="str">
        <f t="shared" si="354"/>
        <v>UTB8002volta23</v>
      </c>
      <c r="K7595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</v>
      </c>
    </row>
    <row r="7596" spans="1:11" x14ac:dyDescent="0.2">
      <c r="A7596" s="2" t="s">
        <v>924</v>
      </c>
      <c r="B7596" s="2" t="s">
        <v>451</v>
      </c>
      <c r="C7596" s="27">
        <v>8002</v>
      </c>
      <c r="D7596" s="24" t="s">
        <v>94</v>
      </c>
      <c r="E7596" s="25" t="s">
        <v>963</v>
      </c>
      <c r="F7596" s="23" t="str">
        <f t="shared" si="356"/>
        <v>volta</v>
      </c>
      <c r="G7596" s="4">
        <v>24</v>
      </c>
      <c r="H7596" s="2" t="s">
        <v>939</v>
      </c>
      <c r="I7596" s="25" t="s">
        <v>924</v>
      </c>
      <c r="J7596" s="23" t="str">
        <f t="shared" si="354"/>
        <v>UTB8002volta24</v>
      </c>
      <c r="K7596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</v>
      </c>
    </row>
    <row r="7597" spans="1:11" x14ac:dyDescent="0.2">
      <c r="A7597" s="2" t="s">
        <v>924</v>
      </c>
      <c r="B7597" s="2" t="s">
        <v>451</v>
      </c>
      <c r="C7597" s="27">
        <v>8002</v>
      </c>
      <c r="D7597" s="24" t="s">
        <v>94</v>
      </c>
      <c r="E7597" s="25" t="s">
        <v>963</v>
      </c>
      <c r="F7597" s="23" t="str">
        <f t="shared" si="356"/>
        <v>volta</v>
      </c>
      <c r="G7597" s="4">
        <v>25</v>
      </c>
      <c r="H7597" s="2" t="s">
        <v>938</v>
      </c>
      <c r="I7597" s="25" t="s">
        <v>924</v>
      </c>
      <c r="J7597" s="23" t="str">
        <f t="shared" si="354"/>
        <v>UTB8002volta25</v>
      </c>
      <c r="K7597" s="32" t="str">
        <f t="shared" si="355"/>
        <v xml:space="preserve"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</v>
      </c>
    </row>
    <row r="7598" spans="1:11" x14ac:dyDescent="0.2">
      <c r="A7598" s="2" t="s">
        <v>924</v>
      </c>
      <c r="B7598" s="2" t="s">
        <v>451</v>
      </c>
      <c r="C7598" s="27">
        <v>8002</v>
      </c>
      <c r="D7598" s="24" t="s">
        <v>94</v>
      </c>
      <c r="E7598" s="25" t="s">
        <v>963</v>
      </c>
      <c r="F7598" s="23" t="str">
        <f t="shared" si="356"/>
        <v>volta</v>
      </c>
      <c r="G7598" s="4">
        <v>26</v>
      </c>
      <c r="H7598" s="2" t="s">
        <v>937</v>
      </c>
      <c r="I7598" s="25" t="s">
        <v>924</v>
      </c>
      <c r="J7598" s="23" t="str">
        <f t="shared" si="354"/>
        <v>UTB8002volta26</v>
      </c>
      <c r="K7598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</v>
      </c>
    </row>
    <row r="7599" spans="1:11" x14ac:dyDescent="0.2">
      <c r="A7599" s="2" t="s">
        <v>924</v>
      </c>
      <c r="B7599" s="2" t="s">
        <v>451</v>
      </c>
      <c r="C7599" s="27">
        <v>8002</v>
      </c>
      <c r="D7599" s="24" t="s">
        <v>94</v>
      </c>
      <c r="E7599" s="25" t="s">
        <v>963</v>
      </c>
      <c r="F7599" s="23" t="str">
        <f t="shared" si="356"/>
        <v>volta</v>
      </c>
      <c r="G7599" s="4">
        <v>27</v>
      </c>
      <c r="H7599" s="2" t="s">
        <v>936</v>
      </c>
      <c r="I7599" s="25" t="s">
        <v>924</v>
      </c>
      <c r="J7599" s="23" t="str">
        <f t="shared" si="354"/>
        <v>UTB8002volta27</v>
      </c>
      <c r="K7599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</v>
      </c>
    </row>
    <row r="7600" spans="1:11" x14ac:dyDescent="0.2">
      <c r="A7600" s="2" t="s">
        <v>924</v>
      </c>
      <c r="B7600" s="2" t="s">
        <v>451</v>
      </c>
      <c r="C7600" s="27">
        <v>8002</v>
      </c>
      <c r="D7600" s="2" t="s">
        <v>95</v>
      </c>
      <c r="E7600" s="25" t="s">
        <v>452</v>
      </c>
      <c r="F7600" s="23" t="str">
        <f t="shared" si="356"/>
        <v>ida</v>
      </c>
      <c r="G7600" s="4">
        <v>1</v>
      </c>
      <c r="H7600" s="2" t="s">
        <v>936</v>
      </c>
      <c r="I7600" s="25" t="s">
        <v>924</v>
      </c>
      <c r="J7600" s="23" t="str">
        <f t="shared" si="354"/>
        <v>VIAN8002ida1</v>
      </c>
      <c r="K7600" s="32" t="str">
        <f t="shared" si="355"/>
        <v>AVENIDA EIXO I (ENTRE AVENIDA VILMA DOS REIS RORIZ E AVENIDA EIXO II)</v>
      </c>
    </row>
    <row r="7601" spans="1:11" x14ac:dyDescent="0.2">
      <c r="A7601" s="2" t="s">
        <v>924</v>
      </c>
      <c r="B7601" s="2" t="s">
        <v>451</v>
      </c>
      <c r="C7601" s="27">
        <v>8002</v>
      </c>
      <c r="D7601" s="2" t="s">
        <v>95</v>
      </c>
      <c r="E7601" s="25" t="s">
        <v>452</v>
      </c>
      <c r="F7601" s="23" t="str">
        <f t="shared" si="356"/>
        <v>ida</v>
      </c>
      <c r="G7601" s="4">
        <v>2</v>
      </c>
      <c r="H7601" s="2" t="s">
        <v>937</v>
      </c>
      <c r="I7601" s="25" t="s">
        <v>924</v>
      </c>
      <c r="J7601" s="23" t="str">
        <f t="shared" si="354"/>
        <v>VIAN8002ida2</v>
      </c>
      <c r="K7601" s="32" t="str">
        <f t="shared" si="355"/>
        <v>AVENIDA EIXO I (ENTRE AVENIDA VILMA DOS REIS RORIZ E AVENIDA EIXO II)/AVENIDA VILMA DOS REIS RORIZ</v>
      </c>
    </row>
    <row r="7602" spans="1:11" x14ac:dyDescent="0.2">
      <c r="A7602" s="2" t="s">
        <v>924</v>
      </c>
      <c r="B7602" s="2" t="s">
        <v>451</v>
      </c>
      <c r="C7602" s="27">
        <v>8002</v>
      </c>
      <c r="D7602" s="2" t="s">
        <v>95</v>
      </c>
      <c r="E7602" s="25" t="s">
        <v>452</v>
      </c>
      <c r="F7602" s="23" t="str">
        <f t="shared" si="356"/>
        <v>ida</v>
      </c>
      <c r="G7602" s="4">
        <v>3</v>
      </c>
      <c r="H7602" s="2" t="s">
        <v>938</v>
      </c>
      <c r="I7602" s="25" t="s">
        <v>924</v>
      </c>
      <c r="J7602" s="23" t="str">
        <f t="shared" si="354"/>
        <v>VIAN8002ida3</v>
      </c>
      <c r="K7602" s="32" t="str">
        <f t="shared" si="355"/>
        <v xml:space="preserve">AVENIDA EIXO I (ENTRE AVENIDA VILMA DOS REIS RORIZ E AVENIDA EIXO II)/AVENIDA VILMA DOS REIS RORIZ/ESTRADA PARA O MESQUITA </v>
      </c>
    </row>
    <row r="7603" spans="1:11" x14ac:dyDescent="0.2">
      <c r="A7603" s="2" t="s">
        <v>924</v>
      </c>
      <c r="B7603" s="2" t="s">
        <v>451</v>
      </c>
      <c r="C7603" s="27">
        <v>8002</v>
      </c>
      <c r="D7603" s="2" t="s">
        <v>95</v>
      </c>
      <c r="E7603" s="25" t="s">
        <v>452</v>
      </c>
      <c r="F7603" s="23" t="str">
        <f t="shared" si="356"/>
        <v>ida</v>
      </c>
      <c r="G7603" s="4">
        <v>4</v>
      </c>
      <c r="H7603" s="2" t="s">
        <v>939</v>
      </c>
      <c r="I7603" s="25" t="s">
        <v>924</v>
      </c>
      <c r="J7603" s="23" t="str">
        <f t="shared" si="354"/>
        <v>VIAN8002ida4</v>
      </c>
      <c r="K7603" s="32" t="str">
        <f t="shared" si="355"/>
        <v>AVENIDA EIXO I (ENTRE AVENIDA VILMA DOS REIS RORIZ E AVENIDA EIXO II)/AVENIDA VILMA DOS REIS RORIZ/ESTRADA PARA O MESQUITA /SEM NOME</v>
      </c>
    </row>
    <row r="7604" spans="1:11" x14ac:dyDescent="0.2">
      <c r="A7604" s="2" t="s">
        <v>924</v>
      </c>
      <c r="B7604" s="2" t="s">
        <v>451</v>
      </c>
      <c r="C7604" s="27">
        <v>8002</v>
      </c>
      <c r="D7604" s="2" t="s">
        <v>95</v>
      </c>
      <c r="E7604" s="25" t="s">
        <v>452</v>
      </c>
      <c r="F7604" s="23" t="str">
        <f t="shared" si="356"/>
        <v>ida</v>
      </c>
      <c r="G7604" s="4">
        <v>5</v>
      </c>
      <c r="H7604" s="2" t="s">
        <v>940</v>
      </c>
      <c r="I7604" s="25" t="s">
        <v>924</v>
      </c>
      <c r="J7604" s="23" t="str">
        <f t="shared" si="354"/>
        <v>VIAN8002ida5</v>
      </c>
      <c r="K7604" s="32" t="str">
        <f t="shared" si="355"/>
        <v>AVENIDA EIXO I (ENTRE AVENIDA VILMA DOS REIS RORIZ E AVENIDA EIXO II)/AVENIDA VILMA DOS REIS RORIZ/ESTRADA PARA O MESQUITA /SEM NOME/ROTATÓRIA</v>
      </c>
    </row>
    <row r="7605" spans="1:11" x14ac:dyDescent="0.2">
      <c r="A7605" s="2" t="s">
        <v>924</v>
      </c>
      <c r="B7605" s="2" t="s">
        <v>451</v>
      </c>
      <c r="C7605" s="27">
        <v>8002</v>
      </c>
      <c r="D7605" s="2" t="s">
        <v>95</v>
      </c>
      <c r="E7605" s="25" t="s">
        <v>452</v>
      </c>
      <c r="F7605" s="23" t="str">
        <f t="shared" si="356"/>
        <v>ida</v>
      </c>
      <c r="G7605" s="4">
        <v>6</v>
      </c>
      <c r="H7605" s="2" t="s">
        <v>941</v>
      </c>
      <c r="I7605" s="25" t="s">
        <v>924</v>
      </c>
      <c r="J7605" s="23" t="str">
        <f t="shared" si="354"/>
        <v>VIAN8002ida6</v>
      </c>
      <c r="K7605" s="32" t="str">
        <f t="shared" si="355"/>
        <v>AVENIDA EIXO I (ENTRE AVENIDA VILMA DOS REIS RORIZ E AVENIDA EIXO II)/AVENIDA VILMA DOS REIS RORIZ/ESTRADA PARA O MESQUITA /SEM NOME/ROTATÓRIA/RUA VINTE E SETE</v>
      </c>
    </row>
    <row r="7606" spans="1:11" x14ac:dyDescent="0.2">
      <c r="A7606" s="2" t="s">
        <v>924</v>
      </c>
      <c r="B7606" s="2" t="s">
        <v>451</v>
      </c>
      <c r="C7606" s="27">
        <v>8002</v>
      </c>
      <c r="D7606" s="2" t="s">
        <v>95</v>
      </c>
      <c r="E7606" s="25" t="s">
        <v>452</v>
      </c>
      <c r="F7606" s="23" t="str">
        <f t="shared" si="356"/>
        <v>ida</v>
      </c>
      <c r="G7606" s="4">
        <v>7</v>
      </c>
      <c r="H7606" s="2" t="s">
        <v>939</v>
      </c>
      <c r="I7606" s="25" t="s">
        <v>942</v>
      </c>
      <c r="J7606" s="23" t="str">
        <f t="shared" si="354"/>
        <v>VIAN8002ida7</v>
      </c>
      <c r="K7606" s="32" t="str">
        <f t="shared" si="355"/>
        <v>AVENIDA EIXO I (ENTRE AVENIDA VILMA DOS REIS RORIZ E AVENIDA EIXO II)/AVENIDA VILMA DOS REIS RORIZ/ESTRADA PARA O MESQUITA /SEM NOME/ROTATÓRIA/RUA VINTE E SETE/SEM NOME</v>
      </c>
    </row>
    <row r="7607" spans="1:11" x14ac:dyDescent="0.2">
      <c r="A7607" s="2" t="s">
        <v>924</v>
      </c>
      <c r="B7607" s="2" t="s">
        <v>451</v>
      </c>
      <c r="C7607" s="27">
        <v>8002</v>
      </c>
      <c r="D7607" s="2" t="s">
        <v>95</v>
      </c>
      <c r="E7607" s="25" t="s">
        <v>452</v>
      </c>
      <c r="F7607" s="23" t="str">
        <f t="shared" si="356"/>
        <v>ida</v>
      </c>
      <c r="G7607" s="4">
        <v>8</v>
      </c>
      <c r="H7607" s="2" t="s">
        <v>940</v>
      </c>
      <c r="I7607" s="25" t="s">
        <v>942</v>
      </c>
      <c r="J7607" s="23" t="str">
        <f t="shared" si="354"/>
        <v>VIAN8002ida8</v>
      </c>
      <c r="K7607" s="32" t="str">
        <f t="shared" si="355"/>
        <v>AVENIDA EIXO I (ENTRE AVENIDA VILMA DOS REIS RORIZ E AVENIDA EIXO II)/AVENIDA VILMA DOS REIS RORIZ/ESTRADA PARA O MESQUITA /SEM NOME/ROTATÓRIA/RUA VINTE E SETE/SEM NOME/ROTATÓRIA</v>
      </c>
    </row>
    <row r="7608" spans="1:11" x14ac:dyDescent="0.2">
      <c r="A7608" s="2" t="s">
        <v>924</v>
      </c>
      <c r="B7608" s="2" t="s">
        <v>451</v>
      </c>
      <c r="C7608" s="27">
        <v>8002</v>
      </c>
      <c r="D7608" s="2" t="s">
        <v>95</v>
      </c>
      <c r="E7608" s="25" t="s">
        <v>452</v>
      </c>
      <c r="F7608" s="23" t="str">
        <f t="shared" si="356"/>
        <v>ida</v>
      </c>
      <c r="G7608" s="4">
        <v>9</v>
      </c>
      <c r="H7608" s="2" t="s">
        <v>943</v>
      </c>
      <c r="I7608" s="25" t="s">
        <v>942</v>
      </c>
      <c r="J7608" s="23" t="str">
        <f t="shared" si="354"/>
        <v>VIAN8002ida9</v>
      </c>
      <c r="K7608" s="32" t="str">
        <f t="shared" si="355"/>
        <v>AVENIDA EIXO I (ENTRE AVENIDA VILMA DOS REIS RORIZ E AVENIDA EIXO II)/AVENIDA VILMA DOS REIS RORIZ/ESTRADA PARA O MESQUITA /SEM NOME/ROTATÓRIA/RUA VINTE E SETE/SEM NOME/ROTATÓRIA/GO-436</v>
      </c>
    </row>
    <row r="7609" spans="1:11" x14ac:dyDescent="0.2">
      <c r="A7609" s="2" t="s">
        <v>924</v>
      </c>
      <c r="B7609" s="2" t="s">
        <v>451</v>
      </c>
      <c r="C7609" s="27">
        <v>8002</v>
      </c>
      <c r="D7609" s="2" t="s">
        <v>95</v>
      </c>
      <c r="E7609" s="25" t="s">
        <v>452</v>
      </c>
      <c r="F7609" s="23" t="str">
        <f t="shared" si="356"/>
        <v>ida</v>
      </c>
      <c r="G7609" s="4">
        <v>10</v>
      </c>
      <c r="H7609" s="2" t="s">
        <v>944</v>
      </c>
      <c r="I7609" s="25" t="s">
        <v>942</v>
      </c>
      <c r="J7609" s="23" t="str">
        <f t="shared" si="354"/>
        <v>VIAN8002ida10</v>
      </c>
      <c r="K7609" s="32" t="str">
        <f t="shared" si="355"/>
        <v>AVENIDA EIXO I (ENTRE AVENIDA VILMA DOS REIS RORIZ E AVENIDA EIXO II)/AVENIDA VILMA DOS REIS RORIZ/ESTRADA PARA O MESQUITA /SEM NOME/ROTATÓRIA/RUA VINTE E SETE/SEM NOME/ROTATÓRIA/GO-436/GO-521</v>
      </c>
    </row>
    <row r="7610" spans="1:11" x14ac:dyDescent="0.2">
      <c r="A7610" s="2" t="s">
        <v>924</v>
      </c>
      <c r="B7610" s="2" t="s">
        <v>451</v>
      </c>
      <c r="C7610" s="27">
        <v>8002</v>
      </c>
      <c r="D7610" s="2" t="s">
        <v>95</v>
      </c>
      <c r="E7610" s="25" t="s">
        <v>452</v>
      </c>
      <c r="F7610" s="23" t="str">
        <f t="shared" si="356"/>
        <v>ida</v>
      </c>
      <c r="G7610" s="4">
        <v>11</v>
      </c>
      <c r="H7610" s="2" t="s">
        <v>944</v>
      </c>
      <c r="I7610" s="25" t="s">
        <v>945</v>
      </c>
      <c r="J7610" s="23" t="str">
        <f t="shared" si="354"/>
        <v>VIAN8002ida11</v>
      </c>
      <c r="K7610" s="32" t="str">
        <f t="shared" si="355"/>
        <v>AVENIDA EIXO I (ENTRE AVENIDA VILMA DOS REIS RORIZ E AVENIDA EIXO II)/AVENIDA VILMA DOS REIS RORIZ/ESTRADA PARA O MESQUITA /SEM NOME/ROTATÓRIA/RUA VINTE E SETE/SEM NOME/ROTATÓRIA/GO-436/GO-521/GO-521</v>
      </c>
    </row>
    <row r="7611" spans="1:11" x14ac:dyDescent="0.2">
      <c r="A7611" s="2" t="s">
        <v>924</v>
      </c>
      <c r="B7611" s="2" t="s">
        <v>451</v>
      </c>
      <c r="C7611" s="27">
        <v>8002</v>
      </c>
      <c r="D7611" s="2" t="s">
        <v>95</v>
      </c>
      <c r="E7611" s="25" t="s">
        <v>452</v>
      </c>
      <c r="F7611" s="23" t="str">
        <f t="shared" si="356"/>
        <v>ida</v>
      </c>
      <c r="G7611" s="4">
        <v>12</v>
      </c>
      <c r="H7611" s="2" t="s">
        <v>946</v>
      </c>
      <c r="I7611" s="25" t="s">
        <v>945</v>
      </c>
      <c r="J7611" s="23" t="str">
        <f t="shared" si="354"/>
        <v>VIAN8002ida12</v>
      </c>
      <c r="K7611" s="32" t="str">
        <f t="shared" si="355"/>
        <v>AVENIDA EIXO I (ENTRE AVENIDA VILMA DOS REIS RORIZ E AVENIDA EIXO II)/AVENIDA VILMA DOS REIS RORIZ/ESTRADA PARA O MESQUITA /SEM NOME/ROTATÓRIA/RUA VINTE E SETE/SEM NOME/ROTATÓRIA/GO-436/GO-521/GO-521/DF-140</v>
      </c>
    </row>
    <row r="7612" spans="1:11" x14ac:dyDescent="0.2">
      <c r="A7612" s="2" t="s">
        <v>924</v>
      </c>
      <c r="B7612" s="2" t="s">
        <v>451</v>
      </c>
      <c r="C7612" s="27">
        <v>8002</v>
      </c>
      <c r="D7612" s="2" t="s">
        <v>95</v>
      </c>
      <c r="E7612" s="25" t="s">
        <v>452</v>
      </c>
      <c r="F7612" s="23" t="str">
        <f t="shared" si="356"/>
        <v>ida</v>
      </c>
      <c r="G7612" s="4">
        <v>13</v>
      </c>
      <c r="H7612" s="2" t="s">
        <v>940</v>
      </c>
      <c r="I7612" s="25" t="s">
        <v>945</v>
      </c>
      <c r="J7612" s="23" t="str">
        <f t="shared" si="354"/>
        <v>VIAN8002ida13</v>
      </c>
      <c r="K7612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</v>
      </c>
    </row>
    <row r="7613" spans="1:11" x14ac:dyDescent="0.2">
      <c r="A7613" s="2" t="s">
        <v>924</v>
      </c>
      <c r="B7613" s="2" t="s">
        <v>451</v>
      </c>
      <c r="C7613" s="27">
        <v>8002</v>
      </c>
      <c r="D7613" s="2" t="s">
        <v>95</v>
      </c>
      <c r="E7613" s="25" t="s">
        <v>452</v>
      </c>
      <c r="F7613" s="23" t="str">
        <f t="shared" si="356"/>
        <v>ida</v>
      </c>
      <c r="G7613" s="4">
        <v>14</v>
      </c>
      <c r="H7613" s="2" t="s">
        <v>946</v>
      </c>
      <c r="I7613" s="25" t="s">
        <v>945</v>
      </c>
      <c r="J7613" s="23" t="str">
        <f t="shared" si="354"/>
        <v>VIAN8002ida14</v>
      </c>
      <c r="K7613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</v>
      </c>
    </row>
    <row r="7614" spans="1:11" x14ac:dyDescent="0.2">
      <c r="A7614" s="2" t="s">
        <v>924</v>
      </c>
      <c r="B7614" s="2" t="s">
        <v>451</v>
      </c>
      <c r="C7614" s="27">
        <v>8002</v>
      </c>
      <c r="D7614" s="2" t="s">
        <v>95</v>
      </c>
      <c r="E7614" s="25" t="s">
        <v>452</v>
      </c>
      <c r="F7614" s="23" t="str">
        <f t="shared" si="356"/>
        <v>ida</v>
      </c>
      <c r="G7614" s="4">
        <v>15</v>
      </c>
      <c r="H7614" s="2" t="s">
        <v>947</v>
      </c>
      <c r="I7614" s="25" t="s">
        <v>948</v>
      </c>
      <c r="J7614" s="23" t="str">
        <f t="shared" si="354"/>
        <v>VIAN8002ida15</v>
      </c>
      <c r="K7614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</v>
      </c>
    </row>
    <row r="7615" spans="1:11" x14ac:dyDescent="0.2">
      <c r="A7615" s="2" t="s">
        <v>924</v>
      </c>
      <c r="B7615" s="2" t="s">
        <v>451</v>
      </c>
      <c r="C7615" s="27">
        <v>8002</v>
      </c>
      <c r="D7615" s="2" t="s">
        <v>95</v>
      </c>
      <c r="E7615" s="25" t="s">
        <v>452</v>
      </c>
      <c r="F7615" s="23" t="str">
        <f t="shared" si="356"/>
        <v>ida</v>
      </c>
      <c r="G7615" s="4">
        <v>16</v>
      </c>
      <c r="H7615" s="2" t="s">
        <v>949</v>
      </c>
      <c r="I7615" s="25" t="s">
        <v>813</v>
      </c>
      <c r="J7615" s="23" t="str">
        <f t="shared" si="354"/>
        <v>VIAN8002ida16</v>
      </c>
      <c r="K7615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</v>
      </c>
    </row>
    <row r="7616" spans="1:11" x14ac:dyDescent="0.2">
      <c r="A7616" s="2" t="s">
        <v>924</v>
      </c>
      <c r="B7616" s="2" t="s">
        <v>451</v>
      </c>
      <c r="C7616" s="27">
        <v>8002</v>
      </c>
      <c r="D7616" s="2" t="s">
        <v>95</v>
      </c>
      <c r="E7616" s="25" t="s">
        <v>452</v>
      </c>
      <c r="F7616" s="23" t="str">
        <f t="shared" si="356"/>
        <v>ida</v>
      </c>
      <c r="G7616" s="4">
        <v>17</v>
      </c>
      <c r="H7616" s="2" t="s">
        <v>950</v>
      </c>
      <c r="I7616" s="25" t="s">
        <v>813</v>
      </c>
      <c r="J7616" s="23" t="str">
        <f t="shared" si="354"/>
        <v>VIAN8002ida17</v>
      </c>
      <c r="K7616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</v>
      </c>
    </row>
    <row r="7617" spans="1:11" x14ac:dyDescent="0.2">
      <c r="A7617" s="2" t="s">
        <v>924</v>
      </c>
      <c r="B7617" s="2" t="s">
        <v>451</v>
      </c>
      <c r="C7617" s="27">
        <v>8002</v>
      </c>
      <c r="D7617" s="2" t="s">
        <v>95</v>
      </c>
      <c r="E7617" s="25" t="s">
        <v>452</v>
      </c>
      <c r="F7617" s="23" t="str">
        <f t="shared" si="356"/>
        <v>ida</v>
      </c>
      <c r="G7617" s="4">
        <v>18</v>
      </c>
      <c r="H7617" s="2" t="s">
        <v>951</v>
      </c>
      <c r="I7617" s="25" t="s">
        <v>813</v>
      </c>
      <c r="J7617" s="23" t="str">
        <f t="shared" si="354"/>
        <v>VIAN8002ida18</v>
      </c>
      <c r="K7617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</v>
      </c>
    </row>
    <row r="7618" spans="1:11" x14ac:dyDescent="0.2">
      <c r="A7618" s="2" t="s">
        <v>924</v>
      </c>
      <c r="B7618" s="2" t="s">
        <v>451</v>
      </c>
      <c r="C7618" s="27">
        <v>8002</v>
      </c>
      <c r="D7618" s="2" t="s">
        <v>95</v>
      </c>
      <c r="E7618" s="25" t="s">
        <v>452</v>
      </c>
      <c r="F7618" s="23" t="str">
        <f t="shared" si="356"/>
        <v>ida</v>
      </c>
      <c r="G7618" s="4">
        <v>19</v>
      </c>
      <c r="H7618" s="2" t="s">
        <v>952</v>
      </c>
      <c r="I7618" s="25" t="s">
        <v>813</v>
      </c>
      <c r="J7618" s="23" t="str">
        <f t="shared" si="354"/>
        <v>VIAN8002ida19</v>
      </c>
      <c r="K7618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</v>
      </c>
    </row>
    <row r="7619" spans="1:11" x14ac:dyDescent="0.2">
      <c r="A7619" s="2" t="s">
        <v>924</v>
      </c>
      <c r="B7619" s="2" t="s">
        <v>451</v>
      </c>
      <c r="C7619" s="27">
        <v>8002</v>
      </c>
      <c r="D7619" s="2" t="s">
        <v>95</v>
      </c>
      <c r="E7619" s="25" t="s">
        <v>452</v>
      </c>
      <c r="F7619" s="23" t="str">
        <f t="shared" si="356"/>
        <v>ida</v>
      </c>
      <c r="G7619" s="4">
        <v>20</v>
      </c>
      <c r="H7619" s="2" t="s">
        <v>953</v>
      </c>
      <c r="I7619" s="25" t="s">
        <v>481</v>
      </c>
      <c r="J7619" s="23" t="str">
        <f t="shared" ref="J7619:J7682" si="357">D7619&amp;C7619&amp;F7619&amp;G7619</f>
        <v>VIAN8002ida20</v>
      </c>
      <c r="K7619" s="32" t="str">
        <f t="shared" ref="K7619:K7682" si="358">IF(G7619=1,H7619,K7618&amp;"/"&amp;H7619)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</v>
      </c>
    </row>
    <row r="7620" spans="1:11" x14ac:dyDescent="0.2">
      <c r="A7620" s="2" t="s">
        <v>924</v>
      </c>
      <c r="B7620" s="2" t="s">
        <v>451</v>
      </c>
      <c r="C7620" s="27">
        <v>8002</v>
      </c>
      <c r="D7620" s="2" t="s">
        <v>95</v>
      </c>
      <c r="E7620" s="25" t="s">
        <v>452</v>
      </c>
      <c r="F7620" s="23" t="str">
        <f t="shared" ref="F7620:F7683" si="359">IF(LEFT(E7620,3)="ida","ida","volta")</f>
        <v>ida</v>
      </c>
      <c r="G7620" s="4">
        <v>21</v>
      </c>
      <c r="H7620" s="2" t="s">
        <v>954</v>
      </c>
      <c r="I7620" s="25" t="s">
        <v>481</v>
      </c>
      <c r="J7620" s="23" t="str">
        <f t="shared" si="357"/>
        <v>VIAN8002ida21</v>
      </c>
      <c r="K7620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</v>
      </c>
    </row>
    <row r="7621" spans="1:11" x14ac:dyDescent="0.2">
      <c r="A7621" s="2" t="s">
        <v>924</v>
      </c>
      <c r="B7621" s="2" t="s">
        <v>451</v>
      </c>
      <c r="C7621" s="27">
        <v>8002</v>
      </c>
      <c r="D7621" s="2" t="s">
        <v>95</v>
      </c>
      <c r="E7621" s="25" t="s">
        <v>452</v>
      </c>
      <c r="F7621" s="23" t="str">
        <f t="shared" si="359"/>
        <v>ida</v>
      </c>
      <c r="G7621" s="4">
        <v>22</v>
      </c>
      <c r="H7621" s="2" t="s">
        <v>955</v>
      </c>
      <c r="I7621" s="25" t="s">
        <v>481</v>
      </c>
      <c r="J7621" s="23" t="str">
        <f t="shared" si="357"/>
        <v>VIAN8002ida22</v>
      </c>
      <c r="K7621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</v>
      </c>
    </row>
    <row r="7622" spans="1:11" x14ac:dyDescent="0.2">
      <c r="A7622" s="2" t="s">
        <v>924</v>
      </c>
      <c r="B7622" s="2" t="s">
        <v>451</v>
      </c>
      <c r="C7622" s="27">
        <v>8002</v>
      </c>
      <c r="D7622" s="2" t="s">
        <v>95</v>
      </c>
      <c r="E7622" s="25" t="s">
        <v>452</v>
      </c>
      <c r="F7622" s="23" t="str">
        <f t="shared" si="359"/>
        <v>ida</v>
      </c>
      <c r="G7622" s="4">
        <v>23</v>
      </c>
      <c r="H7622" s="2" t="s">
        <v>956</v>
      </c>
      <c r="I7622" s="25" t="s">
        <v>481</v>
      </c>
      <c r="J7622" s="23" t="str">
        <f t="shared" si="357"/>
        <v>VIAN8002ida23</v>
      </c>
      <c r="K7622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</v>
      </c>
    </row>
    <row r="7623" spans="1:11" x14ac:dyDescent="0.2">
      <c r="A7623" s="2" t="s">
        <v>924</v>
      </c>
      <c r="B7623" s="2" t="s">
        <v>451</v>
      </c>
      <c r="C7623" s="27">
        <v>8002</v>
      </c>
      <c r="D7623" s="2" t="s">
        <v>95</v>
      </c>
      <c r="E7623" s="25" t="s">
        <v>452</v>
      </c>
      <c r="F7623" s="23" t="str">
        <f t="shared" si="359"/>
        <v>ida</v>
      </c>
      <c r="G7623" s="4">
        <v>24</v>
      </c>
      <c r="H7623" s="2" t="s">
        <v>957</v>
      </c>
      <c r="I7623" s="25" t="s">
        <v>481</v>
      </c>
      <c r="J7623" s="23" t="str">
        <f t="shared" si="357"/>
        <v>VIAN8002ida24</v>
      </c>
      <c r="K7623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</v>
      </c>
    </row>
    <row r="7624" spans="1:11" x14ac:dyDescent="0.2">
      <c r="A7624" s="2" t="s">
        <v>924</v>
      </c>
      <c r="B7624" s="2" t="s">
        <v>451</v>
      </c>
      <c r="C7624" s="27">
        <v>8002</v>
      </c>
      <c r="D7624" s="2" t="s">
        <v>95</v>
      </c>
      <c r="E7624" s="25" t="s">
        <v>452</v>
      </c>
      <c r="F7624" s="23" t="str">
        <f t="shared" si="359"/>
        <v>ida</v>
      </c>
      <c r="G7624" s="4">
        <v>25</v>
      </c>
      <c r="H7624" s="2" t="s">
        <v>958</v>
      </c>
      <c r="I7624" s="25" t="s">
        <v>481</v>
      </c>
      <c r="J7624" s="23" t="str">
        <f t="shared" si="357"/>
        <v>VIAN8002ida25</v>
      </c>
      <c r="K7624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</v>
      </c>
    </row>
    <row r="7625" spans="1:11" x14ac:dyDescent="0.2">
      <c r="A7625" s="2" t="s">
        <v>924</v>
      </c>
      <c r="B7625" s="2" t="s">
        <v>451</v>
      </c>
      <c r="C7625" s="27">
        <v>8002</v>
      </c>
      <c r="D7625" s="2" t="s">
        <v>95</v>
      </c>
      <c r="E7625" s="25" t="s">
        <v>452</v>
      </c>
      <c r="F7625" s="23" t="str">
        <f t="shared" si="359"/>
        <v>ida</v>
      </c>
      <c r="G7625" s="4">
        <v>26</v>
      </c>
      <c r="H7625" s="2" t="s">
        <v>959</v>
      </c>
      <c r="I7625" s="25" t="s">
        <v>481</v>
      </c>
      <c r="J7625" s="23" t="str">
        <f t="shared" si="357"/>
        <v>VIAN8002ida26</v>
      </c>
      <c r="K7625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</v>
      </c>
    </row>
    <row r="7626" spans="1:11" x14ac:dyDescent="0.2">
      <c r="A7626" s="2" t="s">
        <v>924</v>
      </c>
      <c r="B7626" s="2" t="s">
        <v>451</v>
      </c>
      <c r="C7626" s="27">
        <v>8002</v>
      </c>
      <c r="D7626" s="2" t="s">
        <v>95</v>
      </c>
      <c r="E7626" s="25" t="s">
        <v>452</v>
      </c>
      <c r="F7626" s="23" t="str">
        <f t="shared" si="359"/>
        <v>ida</v>
      </c>
      <c r="G7626" s="4">
        <v>27</v>
      </c>
      <c r="H7626" s="2" t="s">
        <v>960</v>
      </c>
      <c r="I7626" s="25" t="s">
        <v>481</v>
      </c>
      <c r="J7626" s="23" t="str">
        <f t="shared" si="357"/>
        <v>VIAN8002ida27</v>
      </c>
      <c r="K7626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</v>
      </c>
    </row>
    <row r="7627" spans="1:11" x14ac:dyDescent="0.2">
      <c r="A7627" s="2" t="s">
        <v>924</v>
      </c>
      <c r="B7627" s="2" t="s">
        <v>451</v>
      </c>
      <c r="C7627" s="27">
        <v>8002</v>
      </c>
      <c r="D7627" s="2" t="s">
        <v>95</v>
      </c>
      <c r="E7627" s="25" t="s">
        <v>452</v>
      </c>
      <c r="F7627" s="23" t="str">
        <f t="shared" si="359"/>
        <v>ida</v>
      </c>
      <c r="G7627" s="4">
        <v>28</v>
      </c>
      <c r="H7627" s="2" t="s">
        <v>961</v>
      </c>
      <c r="I7627" s="25" t="s">
        <v>481</v>
      </c>
      <c r="J7627" s="23" t="str">
        <f t="shared" si="357"/>
        <v>VIAN8002ida28</v>
      </c>
      <c r="K7627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</v>
      </c>
    </row>
    <row r="7628" spans="1:11" x14ac:dyDescent="0.2">
      <c r="A7628" s="2" t="s">
        <v>924</v>
      </c>
      <c r="B7628" s="2" t="s">
        <v>451</v>
      </c>
      <c r="C7628" s="27">
        <v>8002</v>
      </c>
      <c r="D7628" s="2" t="s">
        <v>95</v>
      </c>
      <c r="E7628" s="25" t="s">
        <v>452</v>
      </c>
      <c r="F7628" s="23" t="str">
        <f t="shared" si="359"/>
        <v>ida</v>
      </c>
      <c r="G7628" s="4">
        <v>29</v>
      </c>
      <c r="H7628" s="2" t="s">
        <v>962</v>
      </c>
      <c r="I7628" s="25" t="s">
        <v>481</v>
      </c>
      <c r="J7628" s="23" t="str">
        <f t="shared" si="357"/>
        <v>VIAN8002ida29</v>
      </c>
      <c r="K7628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</v>
      </c>
    </row>
    <row r="7629" spans="1:11" x14ac:dyDescent="0.2">
      <c r="A7629" s="2" t="s">
        <v>924</v>
      </c>
      <c r="B7629" s="2" t="s">
        <v>451</v>
      </c>
      <c r="C7629" s="27">
        <v>8002</v>
      </c>
      <c r="D7629" s="2" t="s">
        <v>95</v>
      </c>
      <c r="E7629" s="25" t="s">
        <v>452</v>
      </c>
      <c r="F7629" s="23" t="str">
        <f t="shared" si="359"/>
        <v>ida</v>
      </c>
      <c r="G7629" s="4">
        <v>30</v>
      </c>
      <c r="H7629" s="2" t="s">
        <v>483</v>
      </c>
      <c r="I7629" s="25" t="s">
        <v>481</v>
      </c>
      <c r="J7629" s="23" t="str">
        <f t="shared" si="357"/>
        <v>VIAN8002ida30</v>
      </c>
      <c r="K7629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7630" spans="1:11" x14ac:dyDescent="0.2">
      <c r="A7630" s="2" t="s">
        <v>924</v>
      </c>
      <c r="B7630" s="2" t="s">
        <v>451</v>
      </c>
      <c r="C7630" s="27">
        <v>8002</v>
      </c>
      <c r="D7630" s="2" t="s">
        <v>95</v>
      </c>
      <c r="E7630" s="25" t="s">
        <v>963</v>
      </c>
      <c r="F7630" s="23" t="str">
        <f t="shared" si="359"/>
        <v>volta</v>
      </c>
      <c r="G7630" s="4">
        <v>1</v>
      </c>
      <c r="H7630" s="2" t="s">
        <v>483</v>
      </c>
      <c r="I7630" s="25" t="s">
        <v>481</v>
      </c>
      <c r="J7630" s="23" t="str">
        <f t="shared" si="357"/>
        <v>VIAN8002volta1</v>
      </c>
      <c r="K7630" s="32" t="str">
        <f t="shared" si="358"/>
        <v>RODOVIÁRIA PLANO PILOTO</v>
      </c>
    </row>
    <row r="7631" spans="1:11" x14ac:dyDescent="0.2">
      <c r="A7631" s="2" t="s">
        <v>924</v>
      </c>
      <c r="B7631" s="2" t="s">
        <v>451</v>
      </c>
      <c r="C7631" s="27">
        <v>8002</v>
      </c>
      <c r="D7631" s="2" t="s">
        <v>95</v>
      </c>
      <c r="E7631" s="25" t="s">
        <v>963</v>
      </c>
      <c r="F7631" s="23" t="str">
        <f t="shared" si="359"/>
        <v>volta</v>
      </c>
      <c r="G7631" s="4">
        <v>2</v>
      </c>
      <c r="H7631" s="2" t="s">
        <v>960</v>
      </c>
      <c r="I7631" s="25" t="s">
        <v>481</v>
      </c>
      <c r="J7631" s="23" t="str">
        <f t="shared" si="357"/>
        <v>VIAN8002volta2</v>
      </c>
      <c r="K7631" s="32" t="str">
        <f t="shared" si="358"/>
        <v>RODOVIÁRIA PLANO PILOTO/ACESSO P/ VIA S UM OESTE</v>
      </c>
    </row>
    <row r="7632" spans="1:11" x14ac:dyDescent="0.2">
      <c r="A7632" s="2" t="s">
        <v>924</v>
      </c>
      <c r="B7632" s="2" t="s">
        <v>451</v>
      </c>
      <c r="C7632" s="27">
        <v>8002</v>
      </c>
      <c r="D7632" s="2" t="s">
        <v>95</v>
      </c>
      <c r="E7632" s="25" t="s">
        <v>963</v>
      </c>
      <c r="F7632" s="23" t="str">
        <f t="shared" si="359"/>
        <v>volta</v>
      </c>
      <c r="G7632" s="4">
        <v>3</v>
      </c>
      <c r="H7632" s="2" t="s">
        <v>961</v>
      </c>
      <c r="I7632" s="25" t="s">
        <v>481</v>
      </c>
      <c r="J7632" s="23" t="str">
        <f t="shared" si="357"/>
        <v>VIAN8002volta3</v>
      </c>
      <c r="K7632" s="32" t="str">
        <f t="shared" si="358"/>
        <v>RODOVIÁRIA PLANO PILOTO/ACESSO P/ VIA S UM OESTE/VIA S UM OESTE</v>
      </c>
    </row>
    <row r="7633" spans="1:11" x14ac:dyDescent="0.2">
      <c r="A7633" s="2" t="s">
        <v>924</v>
      </c>
      <c r="B7633" s="2" t="s">
        <v>451</v>
      </c>
      <c r="C7633" s="27">
        <v>8002</v>
      </c>
      <c r="D7633" s="2" t="s">
        <v>95</v>
      </c>
      <c r="E7633" s="25" t="s">
        <v>963</v>
      </c>
      <c r="F7633" s="23" t="str">
        <f t="shared" si="359"/>
        <v>volta</v>
      </c>
      <c r="G7633" s="4">
        <v>4</v>
      </c>
      <c r="H7633" s="2" t="s">
        <v>956</v>
      </c>
      <c r="I7633" s="25" t="s">
        <v>481</v>
      </c>
      <c r="J7633" s="23" t="str">
        <f t="shared" si="357"/>
        <v>VIAN8002volta4</v>
      </c>
      <c r="K7633" s="32" t="str">
        <f t="shared" si="358"/>
        <v>RODOVIÁRIA PLANO PILOTO/ACESSO P/ VIA S UM OESTE/VIA S UM OESTE/VIA S UM LESTE</v>
      </c>
    </row>
    <row r="7634" spans="1:11" x14ac:dyDescent="0.2">
      <c r="A7634" s="2" t="s">
        <v>924</v>
      </c>
      <c r="B7634" s="2" t="s">
        <v>451</v>
      </c>
      <c r="C7634" s="27">
        <v>8002</v>
      </c>
      <c r="D7634" s="2" t="s">
        <v>95</v>
      </c>
      <c r="E7634" s="25" t="s">
        <v>963</v>
      </c>
      <c r="F7634" s="23" t="str">
        <f t="shared" si="359"/>
        <v>volta</v>
      </c>
      <c r="G7634" s="4">
        <v>5</v>
      </c>
      <c r="H7634" s="2" t="s">
        <v>964</v>
      </c>
      <c r="I7634" s="25" t="s">
        <v>481</v>
      </c>
      <c r="J7634" s="23" t="str">
        <f t="shared" si="357"/>
        <v>VIAN8002volta5</v>
      </c>
      <c r="K7634" s="32" t="str">
        <f t="shared" si="358"/>
        <v>RODOVIÁRIA PLANO PILOTO/ACESSO P/ VIA S UM OESTE/VIA S UM OESTE/VIA S UM LESTE/ACESSO P/ VIA DE LIGAÇÃO SE/NE</v>
      </c>
    </row>
    <row r="7635" spans="1:11" x14ac:dyDescent="0.2">
      <c r="A7635" s="2" t="s">
        <v>924</v>
      </c>
      <c r="B7635" s="2" t="s">
        <v>451</v>
      </c>
      <c r="C7635" s="27">
        <v>8002</v>
      </c>
      <c r="D7635" s="2" t="s">
        <v>95</v>
      </c>
      <c r="E7635" s="25" t="s">
        <v>963</v>
      </c>
      <c r="F7635" s="23" t="str">
        <f t="shared" si="359"/>
        <v>volta</v>
      </c>
      <c r="G7635" s="4">
        <v>6</v>
      </c>
      <c r="H7635" s="2" t="s">
        <v>954</v>
      </c>
      <c r="I7635" s="25" t="s">
        <v>481</v>
      </c>
      <c r="J7635" s="23" t="str">
        <f t="shared" si="357"/>
        <v>VIAN8002volta6</v>
      </c>
      <c r="K7635" s="32" t="str">
        <f t="shared" si="358"/>
        <v>RODOVIÁRIA PLANO PILOTO/ACESSO P/ VIA S UM OESTE/VIA S UM OESTE/VIA S UM LESTE/ACESSO P/ VIA DE LIGAÇÃO SE/NE/VIA DE LIGAÇÃO SE/NE</v>
      </c>
    </row>
    <row r="7636" spans="1:11" x14ac:dyDescent="0.2">
      <c r="A7636" s="2" t="s">
        <v>924</v>
      </c>
      <c r="B7636" s="2" t="s">
        <v>451</v>
      </c>
      <c r="C7636" s="27">
        <v>8002</v>
      </c>
      <c r="D7636" s="2" t="s">
        <v>95</v>
      </c>
      <c r="E7636" s="25" t="s">
        <v>963</v>
      </c>
      <c r="F7636" s="23" t="str">
        <f t="shared" si="359"/>
        <v>volta</v>
      </c>
      <c r="G7636" s="4">
        <v>7</v>
      </c>
      <c r="H7636" s="2" t="s">
        <v>953</v>
      </c>
      <c r="I7636" s="25" t="s">
        <v>481</v>
      </c>
      <c r="J7636" s="23" t="str">
        <f t="shared" si="357"/>
        <v>VIAN8002volta7</v>
      </c>
      <c r="K7636" s="32" t="str">
        <f t="shared" si="358"/>
        <v>RODOVIÁRIA PLANO PILOTO/ACESSO P/ VIA S UM OESTE/VIA S UM OESTE/VIA S UM LESTE/ACESSO P/ VIA DE LIGAÇÃO SE/NE/VIA DE LIGAÇÃO SE/NE/VIA L2 SUL</v>
      </c>
    </row>
    <row r="7637" spans="1:11" x14ac:dyDescent="0.2">
      <c r="A7637" s="2" t="s">
        <v>924</v>
      </c>
      <c r="B7637" s="2" t="s">
        <v>451</v>
      </c>
      <c r="C7637" s="27">
        <v>8002</v>
      </c>
      <c r="D7637" s="2" t="s">
        <v>95</v>
      </c>
      <c r="E7637" s="25" t="s">
        <v>963</v>
      </c>
      <c r="F7637" s="23" t="str">
        <f t="shared" si="359"/>
        <v>volta</v>
      </c>
      <c r="G7637" s="4">
        <v>8</v>
      </c>
      <c r="H7637" s="2" t="s">
        <v>952</v>
      </c>
      <c r="I7637" s="25" t="s">
        <v>813</v>
      </c>
      <c r="J7637" s="23" t="str">
        <f t="shared" si="357"/>
        <v>VIAN8002volta8</v>
      </c>
      <c r="K7637" s="32" t="str">
        <f t="shared" si="358"/>
        <v>RODOVIÁRIA PLANO PILOTO/ACESSO P/ VIA S UM OESTE/VIA S UM OESTE/VIA S UM LESTE/ACESSO P/ VIA DE LIGAÇÃO SE/NE/VIA DE LIGAÇÃO SE/NE/VIA L2 SUL/ESTRADA PRES. MÉDICI</v>
      </c>
    </row>
    <row r="7638" spans="1:11" x14ac:dyDescent="0.2">
      <c r="A7638" s="2" t="s">
        <v>924</v>
      </c>
      <c r="B7638" s="2" t="s">
        <v>451</v>
      </c>
      <c r="C7638" s="27">
        <v>8002</v>
      </c>
      <c r="D7638" s="2" t="s">
        <v>95</v>
      </c>
      <c r="E7638" s="25" t="s">
        <v>963</v>
      </c>
      <c r="F7638" s="23" t="str">
        <f t="shared" si="359"/>
        <v>volta</v>
      </c>
      <c r="G7638" s="4">
        <v>9</v>
      </c>
      <c r="H7638" s="2" t="s">
        <v>951</v>
      </c>
      <c r="I7638" s="25" t="s">
        <v>813</v>
      </c>
      <c r="J7638" s="23" t="str">
        <f t="shared" si="357"/>
        <v>VIAN8002volta9</v>
      </c>
      <c r="K7638" s="32" t="str">
        <f t="shared" si="358"/>
        <v>RODOVIÁRIA PLANO PILOTO/ACESSO P/ VIA S UM OESTE/VIA S UM OESTE/VIA S UM LESTE/ACESSO P/ VIA DE LIGAÇÃO SE/NE/VIA DE LIGAÇÃO SE/NE/VIA L2 SUL/ESTRADA PRES. MÉDICI/PONTE PRESIDENTE MÉDICI</v>
      </c>
    </row>
    <row r="7639" spans="1:11" x14ac:dyDescent="0.2">
      <c r="A7639" s="2" t="s">
        <v>924</v>
      </c>
      <c r="B7639" s="2" t="s">
        <v>451</v>
      </c>
      <c r="C7639" s="27">
        <v>8002</v>
      </c>
      <c r="D7639" s="2" t="s">
        <v>95</v>
      </c>
      <c r="E7639" s="25" t="s">
        <v>963</v>
      </c>
      <c r="F7639" s="23" t="str">
        <f t="shared" si="359"/>
        <v>volta</v>
      </c>
      <c r="G7639" s="4">
        <v>10</v>
      </c>
      <c r="H7639" s="2" t="s">
        <v>950</v>
      </c>
      <c r="I7639" s="25" t="s">
        <v>813</v>
      </c>
      <c r="J7639" s="23" t="str">
        <f t="shared" si="357"/>
        <v>VIAN8002volta10</v>
      </c>
      <c r="K7639" s="32" t="str">
        <f t="shared" si="358"/>
        <v>RODOVIÁRIA PLANO PILOTO/ACESSO P/ VIA S UM OESTE/VIA S UM OESTE/VIA S UM LESTE/ACESSO P/ VIA DE LIGAÇÃO SE/NE/VIA DE LIGAÇÃO SE/NE/VIA L2 SUL/ESTRADA PRES. MÉDICI/PONTE PRESIDENTE MÉDICI/DF-025</v>
      </c>
    </row>
    <row r="7640" spans="1:11" x14ac:dyDescent="0.2">
      <c r="A7640" s="2" t="s">
        <v>924</v>
      </c>
      <c r="B7640" s="2" t="s">
        <v>451</v>
      </c>
      <c r="C7640" s="27">
        <v>8002</v>
      </c>
      <c r="D7640" s="2" t="s">
        <v>95</v>
      </c>
      <c r="E7640" s="25" t="s">
        <v>963</v>
      </c>
      <c r="F7640" s="23" t="str">
        <f t="shared" si="359"/>
        <v>volta</v>
      </c>
      <c r="G7640" s="4">
        <v>11</v>
      </c>
      <c r="H7640" s="2" t="s">
        <v>949</v>
      </c>
      <c r="I7640" s="25" t="s">
        <v>813</v>
      </c>
      <c r="J7640" s="23" t="str">
        <f t="shared" si="357"/>
        <v>VIAN8002volta11</v>
      </c>
      <c r="K7640" s="32" t="str">
        <f t="shared" si="358"/>
        <v>RODOVIÁRIA PLANO PILOTO/ACESSO P/ VIA S UM OESTE/VIA S UM OESTE/VIA S UM LESTE/ACESSO P/ VIA DE LIGAÇÃO SE/NE/VIA DE LIGAÇÃO SE/NE/VIA L2 SUL/ESTRADA PRES. MÉDICI/PONTE PRESIDENTE MÉDICI/DF-025/DF-035</v>
      </c>
    </row>
    <row r="7641" spans="1:11" x14ac:dyDescent="0.2">
      <c r="A7641" s="2" t="s">
        <v>924</v>
      </c>
      <c r="B7641" s="2" t="s">
        <v>451</v>
      </c>
      <c r="C7641" s="27">
        <v>8002</v>
      </c>
      <c r="D7641" s="2" t="s">
        <v>95</v>
      </c>
      <c r="E7641" s="25" t="s">
        <v>963</v>
      </c>
      <c r="F7641" s="23" t="str">
        <f t="shared" si="359"/>
        <v>volta</v>
      </c>
      <c r="G7641" s="4">
        <v>12</v>
      </c>
      <c r="H7641" s="2" t="s">
        <v>947</v>
      </c>
      <c r="I7641" s="25" t="s">
        <v>948</v>
      </c>
      <c r="J7641" s="23" t="str">
        <f t="shared" si="357"/>
        <v>VIAN8002volta12</v>
      </c>
      <c r="K7641" s="32" t="str">
        <f t="shared" si="358"/>
        <v>RODOVIÁRIA PLANO PILOTO/ACESSO P/ VIA S UM OESTE/VIA S UM OESTE/VIA S UM LESTE/ACESSO P/ VIA DE LIGAÇÃO SE/NE/VIA DE LIGAÇÃO SE/NE/VIA L2 SUL/ESTRADA PRES. MÉDICI/PONTE PRESIDENTE MÉDICI/DF-025/DF-035/DF-001</v>
      </c>
    </row>
    <row r="7642" spans="1:11" x14ac:dyDescent="0.2">
      <c r="A7642" s="2" t="s">
        <v>924</v>
      </c>
      <c r="B7642" s="2" t="s">
        <v>451</v>
      </c>
      <c r="C7642" s="27">
        <v>8002</v>
      </c>
      <c r="D7642" s="2" t="s">
        <v>95</v>
      </c>
      <c r="E7642" s="25" t="s">
        <v>963</v>
      </c>
      <c r="F7642" s="23" t="str">
        <f t="shared" si="359"/>
        <v>volta</v>
      </c>
      <c r="G7642" s="4">
        <v>13</v>
      </c>
      <c r="H7642" s="2" t="s">
        <v>965</v>
      </c>
      <c r="I7642" s="25" t="s">
        <v>948</v>
      </c>
      <c r="J7642" s="23" t="str">
        <f t="shared" si="357"/>
        <v>VIAN8002volta13</v>
      </c>
      <c r="K7642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</v>
      </c>
    </row>
    <row r="7643" spans="1:11" x14ac:dyDescent="0.2">
      <c r="A7643" s="2" t="s">
        <v>924</v>
      </c>
      <c r="B7643" s="2" t="s">
        <v>451</v>
      </c>
      <c r="C7643" s="27">
        <v>8002</v>
      </c>
      <c r="D7643" s="2" t="s">
        <v>95</v>
      </c>
      <c r="E7643" s="25" t="s">
        <v>963</v>
      </c>
      <c r="F7643" s="23" t="str">
        <f t="shared" si="359"/>
        <v>volta</v>
      </c>
      <c r="G7643" s="4">
        <v>14</v>
      </c>
      <c r="H7643" s="2" t="s">
        <v>946</v>
      </c>
      <c r="I7643" s="25" t="s">
        <v>945</v>
      </c>
      <c r="J7643" s="23" t="str">
        <f t="shared" si="357"/>
        <v>VIAN8002volta14</v>
      </c>
      <c r="K7643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</v>
      </c>
    </row>
    <row r="7644" spans="1:11" x14ac:dyDescent="0.2">
      <c r="A7644" s="2" t="s">
        <v>924</v>
      </c>
      <c r="B7644" s="2" t="s">
        <v>451</v>
      </c>
      <c r="C7644" s="27">
        <v>8002</v>
      </c>
      <c r="D7644" s="2" t="s">
        <v>95</v>
      </c>
      <c r="E7644" s="25" t="s">
        <v>963</v>
      </c>
      <c r="F7644" s="23" t="str">
        <f t="shared" si="359"/>
        <v>volta</v>
      </c>
      <c r="G7644" s="4">
        <v>15</v>
      </c>
      <c r="H7644" s="2" t="s">
        <v>940</v>
      </c>
      <c r="I7644" s="25" t="s">
        <v>945</v>
      </c>
      <c r="J7644" s="23" t="str">
        <f t="shared" si="357"/>
        <v>VIAN8002volta15</v>
      </c>
      <c r="K7644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</v>
      </c>
    </row>
    <row r="7645" spans="1:11" x14ac:dyDescent="0.2">
      <c r="A7645" s="2" t="s">
        <v>924</v>
      </c>
      <c r="B7645" s="2" t="s">
        <v>451</v>
      </c>
      <c r="C7645" s="27">
        <v>8002</v>
      </c>
      <c r="D7645" s="2" t="s">
        <v>95</v>
      </c>
      <c r="E7645" s="25" t="s">
        <v>963</v>
      </c>
      <c r="F7645" s="23" t="str">
        <f t="shared" si="359"/>
        <v>volta</v>
      </c>
      <c r="G7645" s="4">
        <v>16</v>
      </c>
      <c r="H7645" s="2" t="s">
        <v>946</v>
      </c>
      <c r="I7645" s="25" t="s">
        <v>945</v>
      </c>
      <c r="J7645" s="23" t="str">
        <f t="shared" si="357"/>
        <v>VIAN8002volta16</v>
      </c>
      <c r="K7645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</v>
      </c>
    </row>
    <row r="7646" spans="1:11" x14ac:dyDescent="0.2">
      <c r="A7646" s="2" t="s">
        <v>924</v>
      </c>
      <c r="B7646" s="2" t="s">
        <v>451</v>
      </c>
      <c r="C7646" s="27">
        <v>8002</v>
      </c>
      <c r="D7646" s="2" t="s">
        <v>95</v>
      </c>
      <c r="E7646" s="25" t="s">
        <v>963</v>
      </c>
      <c r="F7646" s="23" t="str">
        <f t="shared" si="359"/>
        <v>volta</v>
      </c>
      <c r="G7646" s="4">
        <v>17</v>
      </c>
      <c r="H7646" s="2" t="s">
        <v>944</v>
      </c>
      <c r="I7646" s="25" t="s">
        <v>945</v>
      </c>
      <c r="J7646" s="23" t="str">
        <f t="shared" si="357"/>
        <v>VIAN8002volta17</v>
      </c>
      <c r="K7646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</v>
      </c>
    </row>
    <row r="7647" spans="1:11" x14ac:dyDescent="0.2">
      <c r="A7647" s="2" t="s">
        <v>924</v>
      </c>
      <c r="B7647" s="2" t="s">
        <v>451</v>
      </c>
      <c r="C7647" s="27">
        <v>8002</v>
      </c>
      <c r="D7647" s="2" t="s">
        <v>95</v>
      </c>
      <c r="E7647" s="25" t="s">
        <v>963</v>
      </c>
      <c r="F7647" s="23" t="str">
        <f t="shared" si="359"/>
        <v>volta</v>
      </c>
      <c r="G7647" s="4">
        <v>18</v>
      </c>
      <c r="H7647" s="2" t="s">
        <v>944</v>
      </c>
      <c r="I7647" s="25" t="s">
        <v>942</v>
      </c>
      <c r="J7647" s="23" t="str">
        <f t="shared" si="357"/>
        <v>VIAN8002volta18</v>
      </c>
      <c r="K7647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</v>
      </c>
    </row>
    <row r="7648" spans="1:11" x14ac:dyDescent="0.2">
      <c r="A7648" s="2" t="s">
        <v>924</v>
      </c>
      <c r="B7648" s="2" t="s">
        <v>451</v>
      </c>
      <c r="C7648" s="27">
        <v>8002</v>
      </c>
      <c r="D7648" s="2" t="s">
        <v>95</v>
      </c>
      <c r="E7648" s="25" t="s">
        <v>963</v>
      </c>
      <c r="F7648" s="23" t="str">
        <f t="shared" si="359"/>
        <v>volta</v>
      </c>
      <c r="G7648" s="4">
        <v>19</v>
      </c>
      <c r="H7648" s="2" t="s">
        <v>943</v>
      </c>
      <c r="I7648" s="25" t="s">
        <v>942</v>
      </c>
      <c r="J7648" s="23" t="str">
        <f t="shared" si="357"/>
        <v>VIAN8002volta19</v>
      </c>
      <c r="K7648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</v>
      </c>
    </row>
    <row r="7649" spans="1:11" x14ac:dyDescent="0.2">
      <c r="A7649" s="2" t="s">
        <v>924</v>
      </c>
      <c r="B7649" s="2" t="s">
        <v>451</v>
      </c>
      <c r="C7649" s="27">
        <v>8002</v>
      </c>
      <c r="D7649" s="2" t="s">
        <v>95</v>
      </c>
      <c r="E7649" s="25" t="s">
        <v>963</v>
      </c>
      <c r="F7649" s="23" t="str">
        <f t="shared" si="359"/>
        <v>volta</v>
      </c>
      <c r="G7649" s="4">
        <v>20</v>
      </c>
      <c r="H7649" s="2" t="s">
        <v>940</v>
      </c>
      <c r="I7649" s="25" t="s">
        <v>942</v>
      </c>
      <c r="J7649" s="23" t="str">
        <f t="shared" si="357"/>
        <v>VIAN8002volta20</v>
      </c>
      <c r="K7649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</v>
      </c>
    </row>
    <row r="7650" spans="1:11" x14ac:dyDescent="0.2">
      <c r="A7650" s="2" t="s">
        <v>924</v>
      </c>
      <c r="B7650" s="2" t="s">
        <v>451</v>
      </c>
      <c r="C7650" s="27">
        <v>8002</v>
      </c>
      <c r="D7650" s="2" t="s">
        <v>95</v>
      </c>
      <c r="E7650" s="25" t="s">
        <v>963</v>
      </c>
      <c r="F7650" s="23" t="str">
        <f t="shared" si="359"/>
        <v>volta</v>
      </c>
      <c r="G7650" s="4">
        <v>21</v>
      </c>
      <c r="H7650" s="2" t="s">
        <v>939</v>
      </c>
      <c r="I7650" s="25" t="s">
        <v>966</v>
      </c>
      <c r="J7650" s="23" t="str">
        <f t="shared" si="357"/>
        <v>VIAN8002volta21</v>
      </c>
      <c r="K7650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</v>
      </c>
    </row>
    <row r="7651" spans="1:11" x14ac:dyDescent="0.2">
      <c r="A7651" s="2" t="s">
        <v>924</v>
      </c>
      <c r="B7651" s="2" t="s">
        <v>451</v>
      </c>
      <c r="C7651" s="27">
        <v>8002</v>
      </c>
      <c r="D7651" s="2" t="s">
        <v>95</v>
      </c>
      <c r="E7651" s="25" t="s">
        <v>963</v>
      </c>
      <c r="F7651" s="23" t="str">
        <f t="shared" si="359"/>
        <v>volta</v>
      </c>
      <c r="G7651" s="4">
        <v>22</v>
      </c>
      <c r="H7651" s="2" t="s">
        <v>941</v>
      </c>
      <c r="I7651" s="25" t="s">
        <v>924</v>
      </c>
      <c r="J7651" s="23" t="str">
        <f t="shared" si="357"/>
        <v>VIAN8002volta22</v>
      </c>
      <c r="K7651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</v>
      </c>
    </row>
    <row r="7652" spans="1:11" x14ac:dyDescent="0.2">
      <c r="A7652" s="2" t="s">
        <v>924</v>
      </c>
      <c r="B7652" s="2" t="s">
        <v>451</v>
      </c>
      <c r="C7652" s="27">
        <v>8002</v>
      </c>
      <c r="D7652" s="2" t="s">
        <v>95</v>
      </c>
      <c r="E7652" s="25" t="s">
        <v>963</v>
      </c>
      <c r="F7652" s="23" t="str">
        <f t="shared" si="359"/>
        <v>volta</v>
      </c>
      <c r="G7652" s="4">
        <v>23</v>
      </c>
      <c r="H7652" s="2" t="s">
        <v>940</v>
      </c>
      <c r="I7652" s="25" t="s">
        <v>924</v>
      </c>
      <c r="J7652" s="23" t="str">
        <f t="shared" si="357"/>
        <v>VIAN8002volta23</v>
      </c>
      <c r="K7652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</v>
      </c>
    </row>
    <row r="7653" spans="1:11" x14ac:dyDescent="0.2">
      <c r="A7653" s="2" t="s">
        <v>924</v>
      </c>
      <c r="B7653" s="2" t="s">
        <v>451</v>
      </c>
      <c r="C7653" s="27">
        <v>8002</v>
      </c>
      <c r="D7653" s="2" t="s">
        <v>95</v>
      </c>
      <c r="E7653" s="25" t="s">
        <v>963</v>
      </c>
      <c r="F7653" s="23" t="str">
        <f t="shared" si="359"/>
        <v>volta</v>
      </c>
      <c r="G7653" s="4">
        <v>24</v>
      </c>
      <c r="H7653" s="2" t="s">
        <v>939</v>
      </c>
      <c r="I7653" s="25" t="s">
        <v>924</v>
      </c>
      <c r="J7653" s="23" t="str">
        <f t="shared" si="357"/>
        <v>VIAN8002volta24</v>
      </c>
      <c r="K7653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</v>
      </c>
    </row>
    <row r="7654" spans="1:11" x14ac:dyDescent="0.2">
      <c r="A7654" s="2" t="s">
        <v>924</v>
      </c>
      <c r="B7654" s="2" t="s">
        <v>451</v>
      </c>
      <c r="C7654" s="27">
        <v>8002</v>
      </c>
      <c r="D7654" s="2" t="s">
        <v>95</v>
      </c>
      <c r="E7654" s="25" t="s">
        <v>963</v>
      </c>
      <c r="F7654" s="23" t="str">
        <f t="shared" si="359"/>
        <v>volta</v>
      </c>
      <c r="G7654" s="4">
        <v>25</v>
      </c>
      <c r="H7654" s="2" t="s">
        <v>938</v>
      </c>
      <c r="I7654" s="25" t="s">
        <v>924</v>
      </c>
      <c r="J7654" s="23" t="str">
        <f t="shared" si="357"/>
        <v>VIAN8002volta25</v>
      </c>
      <c r="K7654" s="32" t="str">
        <f t="shared" si="358"/>
        <v xml:space="preserve"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</v>
      </c>
    </row>
    <row r="7655" spans="1:11" x14ac:dyDescent="0.2">
      <c r="A7655" s="2" t="s">
        <v>924</v>
      </c>
      <c r="B7655" s="2" t="s">
        <v>451</v>
      </c>
      <c r="C7655" s="27">
        <v>8002</v>
      </c>
      <c r="D7655" s="2" t="s">
        <v>95</v>
      </c>
      <c r="E7655" s="25" t="s">
        <v>963</v>
      </c>
      <c r="F7655" s="23" t="str">
        <f t="shared" si="359"/>
        <v>volta</v>
      </c>
      <c r="G7655" s="4">
        <v>26</v>
      </c>
      <c r="H7655" s="2" t="s">
        <v>937</v>
      </c>
      <c r="I7655" s="25" t="s">
        <v>924</v>
      </c>
      <c r="J7655" s="23" t="str">
        <f t="shared" si="357"/>
        <v>VIAN8002volta26</v>
      </c>
      <c r="K7655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</v>
      </c>
    </row>
    <row r="7656" spans="1:11" x14ac:dyDescent="0.2">
      <c r="A7656" s="2" t="s">
        <v>924</v>
      </c>
      <c r="B7656" s="2" t="s">
        <v>451</v>
      </c>
      <c r="C7656" s="27">
        <v>8002</v>
      </c>
      <c r="D7656" s="2" t="s">
        <v>95</v>
      </c>
      <c r="E7656" s="25" t="s">
        <v>963</v>
      </c>
      <c r="F7656" s="23" t="str">
        <f t="shared" si="359"/>
        <v>volta</v>
      </c>
      <c r="G7656" s="4">
        <v>27</v>
      </c>
      <c r="H7656" s="2" t="s">
        <v>936</v>
      </c>
      <c r="I7656" s="25" t="s">
        <v>924</v>
      </c>
      <c r="J7656" s="23" t="str">
        <f t="shared" si="357"/>
        <v>VIAN8002volta27</v>
      </c>
      <c r="K7656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</v>
      </c>
    </row>
    <row r="7657" spans="1:11" x14ac:dyDescent="0.2">
      <c r="A7657" s="2" t="s">
        <v>924</v>
      </c>
      <c r="B7657" s="2" t="s">
        <v>451</v>
      </c>
      <c r="C7657" s="27">
        <v>8005</v>
      </c>
      <c r="D7657" s="2" t="s">
        <v>95</v>
      </c>
      <c r="E7657" s="25" t="s">
        <v>452</v>
      </c>
      <c r="F7657" s="23" t="str">
        <f t="shared" si="359"/>
        <v>ida</v>
      </c>
      <c r="G7657" s="4">
        <v>1</v>
      </c>
      <c r="H7657" s="2" t="s">
        <v>967</v>
      </c>
      <c r="I7657" s="25" t="s">
        <v>924</v>
      </c>
      <c r="J7657" s="23" t="str">
        <f t="shared" si="357"/>
        <v>VIAN8005ida1</v>
      </c>
      <c r="K7657" s="32" t="str">
        <f t="shared" si="358"/>
        <v>RESIDENCIAL DOM BOSCO</v>
      </c>
    </row>
    <row r="7658" spans="1:11" x14ac:dyDescent="0.2">
      <c r="A7658" s="2" t="s">
        <v>924</v>
      </c>
      <c r="B7658" s="2" t="s">
        <v>451</v>
      </c>
      <c r="C7658" s="27">
        <v>8005</v>
      </c>
      <c r="D7658" s="2" t="s">
        <v>95</v>
      </c>
      <c r="E7658" s="25" t="s">
        <v>452</v>
      </c>
      <c r="F7658" s="23" t="str">
        <f t="shared" si="359"/>
        <v>ida</v>
      </c>
      <c r="G7658" s="4">
        <v>2</v>
      </c>
      <c r="H7658" s="2" t="s">
        <v>937</v>
      </c>
      <c r="I7658" s="25" t="s">
        <v>924</v>
      </c>
      <c r="J7658" s="23" t="str">
        <f t="shared" si="357"/>
        <v>VIAN8005ida2</v>
      </c>
      <c r="K7658" s="32" t="str">
        <f t="shared" si="358"/>
        <v>RESIDENCIAL DOM BOSCO/AVENIDA VILMA DOS REIS RORIZ</v>
      </c>
    </row>
    <row r="7659" spans="1:11" x14ac:dyDescent="0.2">
      <c r="A7659" s="2" t="s">
        <v>924</v>
      </c>
      <c r="B7659" s="2" t="s">
        <v>451</v>
      </c>
      <c r="C7659" s="27">
        <v>8005</v>
      </c>
      <c r="D7659" s="2" t="s">
        <v>95</v>
      </c>
      <c r="E7659" s="25" t="s">
        <v>452</v>
      </c>
      <c r="F7659" s="23" t="str">
        <f t="shared" si="359"/>
        <v>ida</v>
      </c>
      <c r="G7659" s="4">
        <v>3</v>
      </c>
      <c r="H7659" s="2" t="s">
        <v>938</v>
      </c>
      <c r="I7659" s="25" t="s">
        <v>924</v>
      </c>
      <c r="J7659" s="23" t="str">
        <f t="shared" si="357"/>
        <v>VIAN8005ida3</v>
      </c>
      <c r="K7659" s="32" t="str">
        <f t="shared" si="358"/>
        <v xml:space="preserve">RESIDENCIAL DOM BOSCO/AVENIDA VILMA DOS REIS RORIZ/ESTRADA PARA O MESQUITA </v>
      </c>
    </row>
    <row r="7660" spans="1:11" x14ac:dyDescent="0.2">
      <c r="A7660" s="2" t="s">
        <v>924</v>
      </c>
      <c r="B7660" s="2" t="s">
        <v>451</v>
      </c>
      <c r="C7660" s="27">
        <v>8005</v>
      </c>
      <c r="D7660" s="2" t="s">
        <v>95</v>
      </c>
      <c r="E7660" s="25" t="s">
        <v>452</v>
      </c>
      <c r="F7660" s="23" t="str">
        <f t="shared" si="359"/>
        <v>ida</v>
      </c>
      <c r="G7660" s="4">
        <v>4</v>
      </c>
      <c r="H7660" s="2" t="s">
        <v>939</v>
      </c>
      <c r="I7660" s="25" t="s">
        <v>924</v>
      </c>
      <c r="J7660" s="23" t="str">
        <f t="shared" si="357"/>
        <v>VIAN8005ida4</v>
      </c>
      <c r="K7660" s="32" t="str">
        <f t="shared" si="358"/>
        <v>RESIDENCIAL DOM BOSCO/AVENIDA VILMA DOS REIS RORIZ/ESTRADA PARA O MESQUITA /SEM NOME</v>
      </c>
    </row>
    <row r="7661" spans="1:11" x14ac:dyDescent="0.2">
      <c r="A7661" s="2" t="s">
        <v>924</v>
      </c>
      <c r="B7661" s="2" t="s">
        <v>451</v>
      </c>
      <c r="C7661" s="27">
        <v>8005</v>
      </c>
      <c r="D7661" s="2" t="s">
        <v>95</v>
      </c>
      <c r="E7661" s="25" t="s">
        <v>452</v>
      </c>
      <c r="F7661" s="23" t="str">
        <f t="shared" si="359"/>
        <v>ida</v>
      </c>
      <c r="G7661" s="4">
        <v>5</v>
      </c>
      <c r="H7661" s="2" t="s">
        <v>940</v>
      </c>
      <c r="I7661" s="25" t="s">
        <v>924</v>
      </c>
      <c r="J7661" s="23" t="str">
        <f t="shared" si="357"/>
        <v>VIAN8005ida5</v>
      </c>
      <c r="K7661" s="32" t="str">
        <f t="shared" si="358"/>
        <v>RESIDENCIAL DOM BOSCO/AVENIDA VILMA DOS REIS RORIZ/ESTRADA PARA O MESQUITA /SEM NOME/ROTATÓRIA</v>
      </c>
    </row>
    <row r="7662" spans="1:11" x14ac:dyDescent="0.2">
      <c r="A7662" s="2" t="s">
        <v>924</v>
      </c>
      <c r="B7662" s="2" t="s">
        <v>451</v>
      </c>
      <c r="C7662" s="27">
        <v>8005</v>
      </c>
      <c r="D7662" s="2" t="s">
        <v>95</v>
      </c>
      <c r="E7662" s="25" t="s">
        <v>452</v>
      </c>
      <c r="F7662" s="23" t="str">
        <f t="shared" si="359"/>
        <v>ida</v>
      </c>
      <c r="G7662" s="4">
        <v>6</v>
      </c>
      <c r="H7662" s="2" t="s">
        <v>941</v>
      </c>
      <c r="I7662" s="25" t="s">
        <v>924</v>
      </c>
      <c r="J7662" s="23" t="str">
        <f t="shared" si="357"/>
        <v>VIAN8005ida6</v>
      </c>
      <c r="K7662" s="32" t="str">
        <f t="shared" si="358"/>
        <v>RESIDENCIAL DOM BOSCO/AVENIDA VILMA DOS REIS RORIZ/ESTRADA PARA O MESQUITA /SEM NOME/ROTATÓRIA/RUA VINTE E SETE</v>
      </c>
    </row>
    <row r="7663" spans="1:11" x14ac:dyDescent="0.2">
      <c r="A7663" s="2" t="s">
        <v>924</v>
      </c>
      <c r="B7663" s="2" t="s">
        <v>451</v>
      </c>
      <c r="C7663" s="27">
        <v>8005</v>
      </c>
      <c r="D7663" s="2" t="s">
        <v>95</v>
      </c>
      <c r="E7663" s="25" t="s">
        <v>452</v>
      </c>
      <c r="F7663" s="23" t="str">
        <f t="shared" si="359"/>
        <v>ida</v>
      </c>
      <c r="G7663" s="4">
        <v>7</v>
      </c>
      <c r="H7663" s="2" t="s">
        <v>939</v>
      </c>
      <c r="I7663" s="25" t="s">
        <v>966</v>
      </c>
      <c r="J7663" s="23" t="str">
        <f t="shared" si="357"/>
        <v>VIAN8005ida7</v>
      </c>
      <c r="K7663" s="32" t="str">
        <f t="shared" si="358"/>
        <v>RESIDENCIAL DOM BOSCO/AVENIDA VILMA DOS REIS RORIZ/ESTRADA PARA O MESQUITA /SEM NOME/ROTATÓRIA/RUA VINTE E SETE/SEM NOME</v>
      </c>
    </row>
    <row r="7664" spans="1:11" x14ac:dyDescent="0.2">
      <c r="A7664" s="2" t="s">
        <v>924</v>
      </c>
      <c r="B7664" s="2" t="s">
        <v>451</v>
      </c>
      <c r="C7664" s="27">
        <v>8005</v>
      </c>
      <c r="D7664" s="2" t="s">
        <v>95</v>
      </c>
      <c r="E7664" s="25" t="s">
        <v>452</v>
      </c>
      <c r="F7664" s="23" t="str">
        <f t="shared" si="359"/>
        <v>ida</v>
      </c>
      <c r="G7664" s="4">
        <v>8</v>
      </c>
      <c r="H7664" s="2" t="s">
        <v>940</v>
      </c>
      <c r="I7664" s="25" t="s">
        <v>942</v>
      </c>
      <c r="J7664" s="23" t="str">
        <f t="shared" si="357"/>
        <v>VIAN8005ida8</v>
      </c>
      <c r="K7664" s="32" t="str">
        <f t="shared" si="358"/>
        <v>RESIDENCIAL DOM BOSCO/AVENIDA VILMA DOS REIS RORIZ/ESTRADA PARA O MESQUITA /SEM NOME/ROTATÓRIA/RUA VINTE E SETE/SEM NOME/ROTATÓRIA</v>
      </c>
    </row>
    <row r="7665" spans="1:11" x14ac:dyDescent="0.2">
      <c r="A7665" s="2" t="s">
        <v>924</v>
      </c>
      <c r="B7665" s="2" t="s">
        <v>451</v>
      </c>
      <c r="C7665" s="27">
        <v>8005</v>
      </c>
      <c r="D7665" s="2" t="s">
        <v>95</v>
      </c>
      <c r="E7665" s="25" t="s">
        <v>452</v>
      </c>
      <c r="F7665" s="23" t="str">
        <f t="shared" si="359"/>
        <v>ida</v>
      </c>
      <c r="G7665" s="4">
        <v>9</v>
      </c>
      <c r="H7665" s="2" t="s">
        <v>943</v>
      </c>
      <c r="I7665" s="25" t="s">
        <v>942</v>
      </c>
      <c r="J7665" s="23" t="str">
        <f t="shared" si="357"/>
        <v>VIAN8005ida9</v>
      </c>
      <c r="K7665" s="32" t="str">
        <f t="shared" si="358"/>
        <v>RESIDENCIAL DOM BOSCO/AVENIDA VILMA DOS REIS RORIZ/ESTRADA PARA O MESQUITA /SEM NOME/ROTATÓRIA/RUA VINTE E SETE/SEM NOME/ROTATÓRIA/GO-436</v>
      </c>
    </row>
    <row r="7666" spans="1:11" x14ac:dyDescent="0.2">
      <c r="A7666" s="2" t="s">
        <v>924</v>
      </c>
      <c r="B7666" s="2" t="s">
        <v>451</v>
      </c>
      <c r="C7666" s="27">
        <v>8005</v>
      </c>
      <c r="D7666" s="2" t="s">
        <v>95</v>
      </c>
      <c r="E7666" s="25" t="s">
        <v>452</v>
      </c>
      <c r="F7666" s="23" t="str">
        <f t="shared" si="359"/>
        <v>ida</v>
      </c>
      <c r="G7666" s="4">
        <v>10</v>
      </c>
      <c r="H7666" s="2" t="s">
        <v>944</v>
      </c>
      <c r="I7666" s="25" t="s">
        <v>942</v>
      </c>
      <c r="J7666" s="23" t="str">
        <f t="shared" si="357"/>
        <v>VIAN8005ida10</v>
      </c>
      <c r="K7666" s="32" t="str">
        <f t="shared" si="358"/>
        <v>RESIDENCIAL DOM BOSCO/AVENIDA VILMA DOS REIS RORIZ/ESTRADA PARA O MESQUITA /SEM NOME/ROTATÓRIA/RUA VINTE E SETE/SEM NOME/ROTATÓRIA/GO-436/GO-521</v>
      </c>
    </row>
    <row r="7667" spans="1:11" x14ac:dyDescent="0.2">
      <c r="A7667" s="2" t="s">
        <v>924</v>
      </c>
      <c r="B7667" s="2" t="s">
        <v>451</v>
      </c>
      <c r="C7667" s="27">
        <v>8005</v>
      </c>
      <c r="D7667" s="2" t="s">
        <v>95</v>
      </c>
      <c r="E7667" s="25" t="s">
        <v>452</v>
      </c>
      <c r="F7667" s="23" t="str">
        <f t="shared" si="359"/>
        <v>ida</v>
      </c>
      <c r="G7667" s="4">
        <v>11</v>
      </c>
      <c r="H7667" s="2" t="s">
        <v>944</v>
      </c>
      <c r="I7667" s="25" t="s">
        <v>945</v>
      </c>
      <c r="J7667" s="23" t="str">
        <f t="shared" si="357"/>
        <v>VIAN8005ida11</v>
      </c>
      <c r="K7667" s="32" t="str">
        <f t="shared" si="358"/>
        <v>RESIDENCIAL DOM BOSCO/AVENIDA VILMA DOS REIS RORIZ/ESTRADA PARA O MESQUITA /SEM NOME/ROTATÓRIA/RUA VINTE E SETE/SEM NOME/ROTATÓRIA/GO-436/GO-521/GO-521</v>
      </c>
    </row>
    <row r="7668" spans="1:11" x14ac:dyDescent="0.2">
      <c r="A7668" s="2" t="s">
        <v>924</v>
      </c>
      <c r="B7668" s="2" t="s">
        <v>451</v>
      </c>
      <c r="C7668" s="27">
        <v>8005</v>
      </c>
      <c r="D7668" s="2" t="s">
        <v>95</v>
      </c>
      <c r="E7668" s="25" t="s">
        <v>452</v>
      </c>
      <c r="F7668" s="23" t="str">
        <f t="shared" si="359"/>
        <v>ida</v>
      </c>
      <c r="G7668" s="4">
        <v>12</v>
      </c>
      <c r="H7668" s="2" t="s">
        <v>946</v>
      </c>
      <c r="I7668" s="25" t="s">
        <v>945</v>
      </c>
      <c r="J7668" s="23" t="str">
        <f t="shared" si="357"/>
        <v>VIAN8005ida12</v>
      </c>
      <c r="K7668" s="32" t="str">
        <f t="shared" si="358"/>
        <v>RESIDENCIAL DOM BOSCO/AVENIDA VILMA DOS REIS RORIZ/ESTRADA PARA O MESQUITA /SEM NOME/ROTATÓRIA/RUA VINTE E SETE/SEM NOME/ROTATÓRIA/GO-436/GO-521/GO-521/DF-140</v>
      </c>
    </row>
    <row r="7669" spans="1:11" x14ac:dyDescent="0.2">
      <c r="A7669" s="2" t="s">
        <v>924</v>
      </c>
      <c r="B7669" s="2" t="s">
        <v>451</v>
      </c>
      <c r="C7669" s="27">
        <v>8005</v>
      </c>
      <c r="D7669" s="2" t="s">
        <v>95</v>
      </c>
      <c r="E7669" s="25" t="s">
        <v>452</v>
      </c>
      <c r="F7669" s="23" t="str">
        <f t="shared" si="359"/>
        <v>ida</v>
      </c>
      <c r="G7669" s="4">
        <v>13</v>
      </c>
      <c r="H7669" s="2" t="s">
        <v>940</v>
      </c>
      <c r="I7669" s="25" t="s">
        <v>945</v>
      </c>
      <c r="J7669" s="23" t="str">
        <f t="shared" si="357"/>
        <v>VIAN8005ida13</v>
      </c>
      <c r="K7669" s="32" t="str">
        <f t="shared" si="358"/>
        <v>RESIDENCIAL DOM BOSCO/AVENIDA VILMA DOS REIS RORIZ/ESTRADA PARA O MESQUITA /SEM NOME/ROTATÓRIA/RUA VINTE E SETE/SEM NOME/ROTATÓRIA/GO-436/GO-521/GO-521/DF-140/ROTATÓRIA</v>
      </c>
    </row>
    <row r="7670" spans="1:11" x14ac:dyDescent="0.2">
      <c r="A7670" s="2" t="s">
        <v>924</v>
      </c>
      <c r="B7670" s="2" t="s">
        <v>451</v>
      </c>
      <c r="C7670" s="27">
        <v>8005</v>
      </c>
      <c r="D7670" s="2" t="s">
        <v>95</v>
      </c>
      <c r="E7670" s="25" t="s">
        <v>452</v>
      </c>
      <c r="F7670" s="23" t="str">
        <f t="shared" si="359"/>
        <v>ida</v>
      </c>
      <c r="G7670" s="4">
        <v>14</v>
      </c>
      <c r="H7670" s="2" t="s">
        <v>946</v>
      </c>
      <c r="I7670" s="25" t="s">
        <v>945</v>
      </c>
      <c r="J7670" s="23" t="str">
        <f t="shared" si="357"/>
        <v>VIAN8005ida14</v>
      </c>
      <c r="K7670" s="32" t="str">
        <f t="shared" si="358"/>
        <v>RESIDENCIAL DOM BOSCO/AVENIDA VILMA DOS REIS RORIZ/ESTRADA PARA O MESQUITA /SEM NOME/ROTATÓRIA/RUA VINTE E SETE/SEM NOME/ROTATÓRIA/GO-436/GO-521/GO-521/DF-140/ROTATÓRIA/DF-140</v>
      </c>
    </row>
    <row r="7671" spans="1:11" x14ac:dyDescent="0.2">
      <c r="A7671" s="2" t="s">
        <v>924</v>
      </c>
      <c r="B7671" s="2" t="s">
        <v>451</v>
      </c>
      <c r="C7671" s="27">
        <v>8005</v>
      </c>
      <c r="D7671" s="2" t="s">
        <v>95</v>
      </c>
      <c r="E7671" s="25" t="s">
        <v>452</v>
      </c>
      <c r="F7671" s="23" t="str">
        <f t="shared" si="359"/>
        <v>ida</v>
      </c>
      <c r="G7671" s="4">
        <v>15</v>
      </c>
      <c r="H7671" s="2" t="s">
        <v>947</v>
      </c>
      <c r="I7671" s="25" t="s">
        <v>948</v>
      </c>
      <c r="J7671" s="23" t="str">
        <f t="shared" si="357"/>
        <v>VIAN8005ida15</v>
      </c>
      <c r="K7671" s="32" t="str">
        <f t="shared" si="358"/>
        <v>RESIDENCIAL DOM BOSCO/AVENIDA VILMA DOS REIS RORIZ/ESTRADA PARA O MESQUITA /SEM NOME/ROTATÓRIA/RUA VINTE E SETE/SEM NOME/ROTATÓRIA/GO-436/GO-521/GO-521/DF-140/ROTATÓRIA/DF-140/DF-001</v>
      </c>
    </row>
    <row r="7672" spans="1:11" x14ac:dyDescent="0.2">
      <c r="A7672" s="2" t="s">
        <v>924</v>
      </c>
      <c r="B7672" s="2" t="s">
        <v>451</v>
      </c>
      <c r="C7672" s="27">
        <v>8005</v>
      </c>
      <c r="D7672" s="2" t="s">
        <v>95</v>
      </c>
      <c r="E7672" s="25" t="s">
        <v>452</v>
      </c>
      <c r="F7672" s="23" t="str">
        <f t="shared" si="359"/>
        <v>ida</v>
      </c>
      <c r="G7672" s="4">
        <v>16</v>
      </c>
      <c r="H7672" s="2" t="s">
        <v>949</v>
      </c>
      <c r="I7672" s="25" t="s">
        <v>813</v>
      </c>
      <c r="J7672" s="23" t="str">
        <f t="shared" si="357"/>
        <v>VIAN8005ida16</v>
      </c>
      <c r="K7672" s="32" t="str">
        <f t="shared" si="358"/>
        <v>RESIDENCIAL DOM BOSCO/AVENIDA VILMA DOS REIS RORIZ/ESTRADA PARA O MESQUITA /SEM NOME/ROTATÓRIA/RUA VINTE E SETE/SEM NOME/ROTATÓRIA/GO-436/GO-521/GO-521/DF-140/ROTATÓRIA/DF-140/DF-001/DF-035</v>
      </c>
    </row>
    <row r="7673" spans="1:11" x14ac:dyDescent="0.2">
      <c r="A7673" s="2" t="s">
        <v>924</v>
      </c>
      <c r="B7673" s="2" t="s">
        <v>451</v>
      </c>
      <c r="C7673" s="27">
        <v>8005</v>
      </c>
      <c r="D7673" s="2" t="s">
        <v>95</v>
      </c>
      <c r="E7673" s="25" t="s">
        <v>452</v>
      </c>
      <c r="F7673" s="23" t="str">
        <f t="shared" si="359"/>
        <v>ida</v>
      </c>
      <c r="G7673" s="4">
        <v>17</v>
      </c>
      <c r="H7673" s="2" t="s">
        <v>950</v>
      </c>
      <c r="I7673" s="25" t="s">
        <v>813</v>
      </c>
      <c r="J7673" s="23" t="str">
        <f t="shared" si="357"/>
        <v>VIAN8005ida17</v>
      </c>
      <c r="K7673" s="32" t="str">
        <f t="shared" si="358"/>
        <v>RESIDENCIAL DOM BOSCO/AVENIDA VILMA DOS REIS RORIZ/ESTRADA PARA O MESQUITA /SEM NOME/ROTATÓRIA/RUA VINTE E SETE/SEM NOME/ROTATÓRIA/GO-436/GO-521/GO-521/DF-140/ROTATÓRIA/DF-140/DF-001/DF-035/DF-025</v>
      </c>
    </row>
    <row r="7674" spans="1:11" x14ac:dyDescent="0.2">
      <c r="A7674" s="2" t="s">
        <v>924</v>
      </c>
      <c r="B7674" s="2" t="s">
        <v>451</v>
      </c>
      <c r="C7674" s="27">
        <v>8005</v>
      </c>
      <c r="D7674" s="2" t="s">
        <v>95</v>
      </c>
      <c r="E7674" s="25" t="s">
        <v>452</v>
      </c>
      <c r="F7674" s="23" t="str">
        <f t="shared" si="359"/>
        <v>ida</v>
      </c>
      <c r="G7674" s="4">
        <v>18</v>
      </c>
      <c r="H7674" s="2" t="s">
        <v>968</v>
      </c>
      <c r="I7674" s="25" t="s">
        <v>813</v>
      </c>
      <c r="J7674" s="23" t="str">
        <f t="shared" si="357"/>
        <v>VIAN8005ida18</v>
      </c>
      <c r="K7674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</v>
      </c>
    </row>
    <row r="7675" spans="1:11" x14ac:dyDescent="0.2">
      <c r="A7675" s="2" t="s">
        <v>924</v>
      </c>
      <c r="B7675" s="2" t="s">
        <v>451</v>
      </c>
      <c r="C7675" s="27">
        <v>8005</v>
      </c>
      <c r="D7675" s="2" t="s">
        <v>95</v>
      </c>
      <c r="E7675" s="25" t="s">
        <v>452</v>
      </c>
      <c r="F7675" s="23" t="str">
        <f t="shared" si="359"/>
        <v>ida</v>
      </c>
      <c r="G7675" s="4">
        <v>19</v>
      </c>
      <c r="H7675" s="2" t="s">
        <v>969</v>
      </c>
      <c r="I7675" s="25" t="s">
        <v>813</v>
      </c>
      <c r="J7675" s="23" t="str">
        <f t="shared" si="357"/>
        <v>VIAN8005ida19</v>
      </c>
      <c r="K7675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</v>
      </c>
    </row>
    <row r="7676" spans="1:11" x14ac:dyDescent="0.2">
      <c r="A7676" s="2" t="s">
        <v>924</v>
      </c>
      <c r="B7676" s="2" t="s">
        <v>451</v>
      </c>
      <c r="C7676" s="27">
        <v>8005</v>
      </c>
      <c r="D7676" s="2" t="s">
        <v>95</v>
      </c>
      <c r="E7676" s="25" t="s">
        <v>452</v>
      </c>
      <c r="F7676" s="23" t="str">
        <f t="shared" si="359"/>
        <v>ida</v>
      </c>
      <c r="G7676" s="4">
        <v>20</v>
      </c>
      <c r="H7676" s="2" t="s">
        <v>953</v>
      </c>
      <c r="I7676" s="25" t="s">
        <v>481</v>
      </c>
      <c r="J7676" s="23" t="str">
        <f t="shared" si="357"/>
        <v>VIAN8005ida20</v>
      </c>
      <c r="K7676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</v>
      </c>
    </row>
    <row r="7677" spans="1:11" x14ac:dyDescent="0.2">
      <c r="A7677" s="2" t="s">
        <v>924</v>
      </c>
      <c r="B7677" s="2" t="s">
        <v>451</v>
      </c>
      <c r="C7677" s="27">
        <v>8005</v>
      </c>
      <c r="D7677" s="2" t="s">
        <v>95</v>
      </c>
      <c r="E7677" s="25" t="s">
        <v>452</v>
      </c>
      <c r="F7677" s="23" t="str">
        <f t="shared" si="359"/>
        <v>ida</v>
      </c>
      <c r="G7677" s="4">
        <v>21</v>
      </c>
      <c r="H7677" s="2" t="s">
        <v>954</v>
      </c>
      <c r="I7677" s="25" t="s">
        <v>481</v>
      </c>
      <c r="J7677" s="23" t="str">
        <f t="shared" si="357"/>
        <v>VIAN8005ida21</v>
      </c>
      <c r="K7677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</v>
      </c>
    </row>
    <row r="7678" spans="1:11" x14ac:dyDescent="0.2">
      <c r="A7678" s="2" t="s">
        <v>924</v>
      </c>
      <c r="B7678" s="2" t="s">
        <v>451</v>
      </c>
      <c r="C7678" s="27">
        <v>8005</v>
      </c>
      <c r="D7678" s="2" t="s">
        <v>95</v>
      </c>
      <c r="E7678" s="25" t="s">
        <v>452</v>
      </c>
      <c r="F7678" s="23" t="str">
        <f t="shared" si="359"/>
        <v>ida</v>
      </c>
      <c r="G7678" s="4">
        <v>22</v>
      </c>
      <c r="H7678" s="2" t="s">
        <v>955</v>
      </c>
      <c r="I7678" s="25" t="s">
        <v>481</v>
      </c>
      <c r="J7678" s="23" t="str">
        <f t="shared" si="357"/>
        <v>VIAN8005ida22</v>
      </c>
      <c r="K7678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</v>
      </c>
    </row>
    <row r="7679" spans="1:11" x14ac:dyDescent="0.2">
      <c r="A7679" s="2" t="s">
        <v>924</v>
      </c>
      <c r="B7679" s="2" t="s">
        <v>451</v>
      </c>
      <c r="C7679" s="27">
        <v>8005</v>
      </c>
      <c r="D7679" s="2" t="s">
        <v>95</v>
      </c>
      <c r="E7679" s="25" t="s">
        <v>452</v>
      </c>
      <c r="F7679" s="23" t="str">
        <f t="shared" si="359"/>
        <v>ida</v>
      </c>
      <c r="G7679" s="4">
        <v>23</v>
      </c>
      <c r="H7679" s="2" t="s">
        <v>956</v>
      </c>
      <c r="I7679" s="25" t="s">
        <v>481</v>
      </c>
      <c r="J7679" s="23" t="str">
        <f t="shared" si="357"/>
        <v>VIAN8005ida23</v>
      </c>
      <c r="K7679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</v>
      </c>
    </row>
    <row r="7680" spans="1:11" x14ac:dyDescent="0.2">
      <c r="A7680" s="2" t="s">
        <v>924</v>
      </c>
      <c r="B7680" s="2" t="s">
        <v>451</v>
      </c>
      <c r="C7680" s="27">
        <v>8005</v>
      </c>
      <c r="D7680" s="2" t="s">
        <v>95</v>
      </c>
      <c r="E7680" s="25" t="s">
        <v>452</v>
      </c>
      <c r="F7680" s="23" t="str">
        <f t="shared" si="359"/>
        <v>ida</v>
      </c>
      <c r="G7680" s="4">
        <v>24</v>
      </c>
      <c r="H7680" s="2" t="s">
        <v>957</v>
      </c>
      <c r="I7680" s="25" t="s">
        <v>481</v>
      </c>
      <c r="J7680" s="23" t="str">
        <f t="shared" si="357"/>
        <v>VIAN8005ida24</v>
      </c>
      <c r="K7680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</v>
      </c>
    </row>
    <row r="7681" spans="1:11" x14ac:dyDescent="0.2">
      <c r="A7681" s="2" t="s">
        <v>924</v>
      </c>
      <c r="B7681" s="2" t="s">
        <v>451</v>
      </c>
      <c r="C7681" s="27">
        <v>8005</v>
      </c>
      <c r="D7681" s="2" t="s">
        <v>95</v>
      </c>
      <c r="E7681" s="25" t="s">
        <v>452</v>
      </c>
      <c r="F7681" s="23" t="str">
        <f t="shared" si="359"/>
        <v>ida</v>
      </c>
      <c r="G7681" s="4">
        <v>25</v>
      </c>
      <c r="H7681" s="2" t="s">
        <v>958</v>
      </c>
      <c r="I7681" s="25" t="s">
        <v>481</v>
      </c>
      <c r="J7681" s="23" t="str">
        <f t="shared" si="357"/>
        <v>VIAN8005ida25</v>
      </c>
      <c r="K7681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</v>
      </c>
    </row>
    <row r="7682" spans="1:11" x14ac:dyDescent="0.2">
      <c r="A7682" s="2" t="s">
        <v>924</v>
      </c>
      <c r="B7682" s="2" t="s">
        <v>451</v>
      </c>
      <c r="C7682" s="27">
        <v>8005</v>
      </c>
      <c r="D7682" s="2" t="s">
        <v>95</v>
      </c>
      <c r="E7682" s="25" t="s">
        <v>452</v>
      </c>
      <c r="F7682" s="23" t="str">
        <f t="shared" si="359"/>
        <v>ida</v>
      </c>
      <c r="G7682" s="4">
        <v>26</v>
      </c>
      <c r="H7682" s="2" t="s">
        <v>959</v>
      </c>
      <c r="I7682" s="25" t="s">
        <v>481</v>
      </c>
      <c r="J7682" s="23" t="str">
        <f t="shared" si="357"/>
        <v>VIAN8005ida26</v>
      </c>
      <c r="K7682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</v>
      </c>
    </row>
    <row r="7683" spans="1:11" x14ac:dyDescent="0.2">
      <c r="A7683" s="2" t="s">
        <v>924</v>
      </c>
      <c r="B7683" s="2" t="s">
        <v>451</v>
      </c>
      <c r="C7683" s="27">
        <v>8005</v>
      </c>
      <c r="D7683" s="2" t="s">
        <v>95</v>
      </c>
      <c r="E7683" s="25" t="s">
        <v>452</v>
      </c>
      <c r="F7683" s="23" t="str">
        <f t="shared" si="359"/>
        <v>ida</v>
      </c>
      <c r="G7683" s="4">
        <v>27</v>
      </c>
      <c r="H7683" s="2" t="s">
        <v>960</v>
      </c>
      <c r="I7683" s="25" t="s">
        <v>481</v>
      </c>
      <c r="J7683" s="23" t="str">
        <f t="shared" ref="J7683:J7746" si="360">D7683&amp;C7683&amp;F7683&amp;G7683</f>
        <v>VIAN8005ida27</v>
      </c>
      <c r="K7683" s="32" t="str">
        <f t="shared" ref="K7683:K7746" si="361">IF(G7683=1,H7683,K7682&amp;"/"&amp;H7683)</f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</v>
      </c>
    </row>
    <row r="7684" spans="1:11" x14ac:dyDescent="0.2">
      <c r="A7684" s="2" t="s">
        <v>924</v>
      </c>
      <c r="B7684" s="2" t="s">
        <v>451</v>
      </c>
      <c r="C7684" s="27">
        <v>8005</v>
      </c>
      <c r="D7684" s="2" t="s">
        <v>95</v>
      </c>
      <c r="E7684" s="25" t="s">
        <v>452</v>
      </c>
      <c r="F7684" s="23" t="str">
        <f t="shared" ref="F7684:F7747" si="362">IF(LEFT(E7684,3)="ida","ida","volta")</f>
        <v>ida</v>
      </c>
      <c r="G7684" s="4">
        <v>28</v>
      </c>
      <c r="H7684" s="2" t="s">
        <v>961</v>
      </c>
      <c r="I7684" s="25" t="s">
        <v>481</v>
      </c>
      <c r="J7684" s="23" t="str">
        <f t="shared" si="360"/>
        <v>VIAN8005ida28</v>
      </c>
      <c r="K7684" s="32" t="str">
        <f t="shared" si="361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</v>
      </c>
    </row>
    <row r="7685" spans="1:11" x14ac:dyDescent="0.2">
      <c r="A7685" s="2" t="s">
        <v>924</v>
      </c>
      <c r="B7685" s="2" t="s">
        <v>451</v>
      </c>
      <c r="C7685" s="27">
        <v>8005</v>
      </c>
      <c r="D7685" s="2" t="s">
        <v>95</v>
      </c>
      <c r="E7685" s="25" t="s">
        <v>452</v>
      </c>
      <c r="F7685" s="23" t="str">
        <f t="shared" si="362"/>
        <v>ida</v>
      </c>
      <c r="G7685" s="4">
        <v>29</v>
      </c>
      <c r="H7685" s="2" t="s">
        <v>962</v>
      </c>
      <c r="I7685" s="25" t="s">
        <v>481</v>
      </c>
      <c r="J7685" s="23" t="str">
        <f t="shared" si="360"/>
        <v>VIAN8005ida29</v>
      </c>
      <c r="K7685" s="32" t="str">
        <f t="shared" si="361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</v>
      </c>
    </row>
    <row r="7686" spans="1:11" x14ac:dyDescent="0.2">
      <c r="A7686" s="2" t="s">
        <v>924</v>
      </c>
      <c r="B7686" s="2" t="s">
        <v>451</v>
      </c>
      <c r="C7686" s="27">
        <v>8005</v>
      </c>
      <c r="D7686" s="2" t="s">
        <v>95</v>
      </c>
      <c r="E7686" s="25" t="s">
        <v>452</v>
      </c>
      <c r="F7686" s="23" t="str">
        <f t="shared" si="362"/>
        <v>ida</v>
      </c>
      <c r="G7686" s="4">
        <v>30</v>
      </c>
      <c r="H7686" s="2" t="s">
        <v>483</v>
      </c>
      <c r="I7686" s="25" t="s">
        <v>481</v>
      </c>
      <c r="J7686" s="23" t="str">
        <f t="shared" si="360"/>
        <v>VIAN8005ida30</v>
      </c>
      <c r="K7686" s="32" t="str">
        <f t="shared" si="361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7687" spans="1:11" x14ac:dyDescent="0.2">
      <c r="A7687" s="2" t="s">
        <v>924</v>
      </c>
      <c r="B7687" s="2" t="s">
        <v>451</v>
      </c>
      <c r="C7687" s="27">
        <v>8005</v>
      </c>
      <c r="D7687" s="2" t="s">
        <v>95</v>
      </c>
      <c r="E7687" s="25" t="s">
        <v>963</v>
      </c>
      <c r="F7687" s="23" t="str">
        <f t="shared" si="362"/>
        <v>volta</v>
      </c>
      <c r="G7687" s="4">
        <v>1</v>
      </c>
      <c r="H7687" s="2" t="s">
        <v>483</v>
      </c>
      <c r="I7687" s="25" t="s">
        <v>481</v>
      </c>
      <c r="J7687" s="23" t="str">
        <f t="shared" si="360"/>
        <v>VIAN8005volta1</v>
      </c>
      <c r="K7687" s="32" t="str">
        <f t="shared" si="361"/>
        <v>RODOVIÁRIA PLANO PILOTO</v>
      </c>
    </row>
    <row r="7688" spans="1:11" x14ac:dyDescent="0.2">
      <c r="A7688" s="2" t="s">
        <v>924</v>
      </c>
      <c r="B7688" s="2" t="s">
        <v>451</v>
      </c>
      <c r="C7688" s="27">
        <v>8005</v>
      </c>
      <c r="D7688" s="2" t="s">
        <v>95</v>
      </c>
      <c r="E7688" s="25" t="s">
        <v>963</v>
      </c>
      <c r="F7688" s="23" t="str">
        <f t="shared" si="362"/>
        <v>volta</v>
      </c>
      <c r="G7688" s="4">
        <v>2</v>
      </c>
      <c r="H7688" s="2" t="s">
        <v>962</v>
      </c>
      <c r="I7688" s="25" t="s">
        <v>481</v>
      </c>
      <c r="J7688" s="23" t="str">
        <f t="shared" si="360"/>
        <v>VIAN8005volta2</v>
      </c>
      <c r="K7688" s="32" t="str">
        <f t="shared" si="361"/>
        <v>RODOVIÁRIA PLANO PILOTO/ACESSO P/ VIA N UM OESTE</v>
      </c>
    </row>
    <row r="7689" spans="1:11" x14ac:dyDescent="0.2">
      <c r="A7689" s="2" t="s">
        <v>924</v>
      </c>
      <c r="B7689" s="2" t="s">
        <v>451</v>
      </c>
      <c r="C7689" s="27">
        <v>8005</v>
      </c>
      <c r="D7689" s="2" t="s">
        <v>95</v>
      </c>
      <c r="E7689" s="25" t="s">
        <v>963</v>
      </c>
      <c r="F7689" s="23" t="str">
        <f t="shared" si="362"/>
        <v>volta</v>
      </c>
      <c r="G7689" s="4">
        <v>3</v>
      </c>
      <c r="H7689" s="2" t="s">
        <v>959</v>
      </c>
      <c r="I7689" s="25" t="s">
        <v>481</v>
      </c>
      <c r="J7689" s="23" t="str">
        <f t="shared" si="360"/>
        <v>VIAN8005volta3</v>
      </c>
      <c r="K7689" s="32" t="str">
        <f t="shared" si="361"/>
        <v>RODOVIÁRIA PLANO PILOTO/ACESSO P/ VIA N UM OESTE/VIA N UM OESTE</v>
      </c>
    </row>
    <row r="7690" spans="1:11" x14ac:dyDescent="0.2">
      <c r="A7690" s="2" t="s">
        <v>924</v>
      </c>
      <c r="B7690" s="2" t="s">
        <v>451</v>
      </c>
      <c r="C7690" s="27">
        <v>8005</v>
      </c>
      <c r="D7690" s="2" t="s">
        <v>95</v>
      </c>
      <c r="E7690" s="25" t="s">
        <v>963</v>
      </c>
      <c r="F7690" s="23" t="str">
        <f t="shared" si="362"/>
        <v>volta</v>
      </c>
      <c r="G7690" s="4">
        <v>4</v>
      </c>
      <c r="H7690" s="2" t="s">
        <v>960</v>
      </c>
      <c r="I7690" s="25" t="s">
        <v>481</v>
      </c>
      <c r="J7690" s="23" t="str">
        <f t="shared" si="360"/>
        <v>VIAN8005volta4</v>
      </c>
      <c r="K7690" s="32" t="str">
        <f t="shared" si="361"/>
        <v>RODOVIÁRIA PLANO PILOTO/ACESSO P/ VIA N UM OESTE/VIA N UM OESTE/ACESSO P/ VIA S UM OESTE</v>
      </c>
    </row>
    <row r="7691" spans="1:11" x14ac:dyDescent="0.2">
      <c r="A7691" s="2" t="s">
        <v>924</v>
      </c>
      <c r="B7691" s="2" t="s">
        <v>451</v>
      </c>
      <c r="C7691" s="27">
        <v>8005</v>
      </c>
      <c r="D7691" s="2" t="s">
        <v>95</v>
      </c>
      <c r="E7691" s="25" t="s">
        <v>963</v>
      </c>
      <c r="F7691" s="23" t="str">
        <f t="shared" si="362"/>
        <v>volta</v>
      </c>
      <c r="G7691" s="4">
        <v>5</v>
      </c>
      <c r="H7691" s="2" t="s">
        <v>961</v>
      </c>
      <c r="I7691" s="25" t="s">
        <v>481</v>
      </c>
      <c r="J7691" s="23" t="str">
        <f t="shared" si="360"/>
        <v>VIAN8005volta5</v>
      </c>
      <c r="K7691" s="32" t="str">
        <f t="shared" si="361"/>
        <v>RODOVIÁRIA PLANO PILOTO/ACESSO P/ VIA N UM OESTE/VIA N UM OESTE/ACESSO P/ VIA S UM OESTE/VIA S UM OESTE</v>
      </c>
    </row>
    <row r="7692" spans="1:11" x14ac:dyDescent="0.2">
      <c r="A7692" s="2" t="s">
        <v>924</v>
      </c>
      <c r="B7692" s="2" t="s">
        <v>451</v>
      </c>
      <c r="C7692" s="27">
        <v>8005</v>
      </c>
      <c r="D7692" s="2" t="s">
        <v>95</v>
      </c>
      <c r="E7692" s="25" t="s">
        <v>963</v>
      </c>
      <c r="F7692" s="23" t="str">
        <f t="shared" si="362"/>
        <v>volta</v>
      </c>
      <c r="G7692" s="4">
        <v>6</v>
      </c>
      <c r="H7692" s="2" t="s">
        <v>956</v>
      </c>
      <c r="I7692" s="25" t="s">
        <v>481</v>
      </c>
      <c r="J7692" s="23" t="str">
        <f t="shared" si="360"/>
        <v>VIAN8005volta6</v>
      </c>
      <c r="K7692" s="32" t="str">
        <f t="shared" si="361"/>
        <v>RODOVIÁRIA PLANO PILOTO/ACESSO P/ VIA N UM OESTE/VIA N UM OESTE/ACESSO P/ VIA S UM OESTE/VIA S UM OESTE/VIA S UM LESTE</v>
      </c>
    </row>
    <row r="7693" spans="1:11" x14ac:dyDescent="0.2">
      <c r="A7693" s="2" t="s">
        <v>924</v>
      </c>
      <c r="B7693" s="2" t="s">
        <v>451</v>
      </c>
      <c r="C7693" s="27">
        <v>8005</v>
      </c>
      <c r="D7693" s="2" t="s">
        <v>95</v>
      </c>
      <c r="E7693" s="25" t="s">
        <v>963</v>
      </c>
      <c r="F7693" s="23" t="str">
        <f t="shared" si="362"/>
        <v>volta</v>
      </c>
      <c r="G7693" s="4">
        <v>7</v>
      </c>
      <c r="H7693" s="2" t="s">
        <v>954</v>
      </c>
      <c r="I7693" s="25" t="s">
        <v>481</v>
      </c>
      <c r="J7693" s="23" t="str">
        <f t="shared" si="360"/>
        <v>VIAN8005volta7</v>
      </c>
      <c r="K7693" s="32" t="str">
        <f t="shared" si="361"/>
        <v>RODOVIÁRIA PLANO PILOTO/ACESSO P/ VIA N UM OESTE/VIA N UM OESTE/ACESSO P/ VIA S UM OESTE/VIA S UM OESTE/VIA S UM LESTE/VIA DE LIGAÇÃO SE/NE</v>
      </c>
    </row>
    <row r="7694" spans="1:11" x14ac:dyDescent="0.2">
      <c r="A7694" s="2" t="s">
        <v>924</v>
      </c>
      <c r="B7694" s="2" t="s">
        <v>451</v>
      </c>
      <c r="C7694" s="27">
        <v>8005</v>
      </c>
      <c r="D7694" s="2" t="s">
        <v>95</v>
      </c>
      <c r="E7694" s="25" t="s">
        <v>963</v>
      </c>
      <c r="F7694" s="23" t="str">
        <f t="shared" si="362"/>
        <v>volta</v>
      </c>
      <c r="G7694" s="4">
        <v>8</v>
      </c>
      <c r="H7694" s="2" t="s">
        <v>953</v>
      </c>
      <c r="I7694" s="25" t="s">
        <v>481</v>
      </c>
      <c r="J7694" s="23" t="str">
        <f t="shared" si="360"/>
        <v>VIAN8005volta8</v>
      </c>
      <c r="K7694" s="32" t="str">
        <f t="shared" si="361"/>
        <v>RODOVIÁRIA PLANO PILOTO/ACESSO P/ VIA N UM OESTE/VIA N UM OESTE/ACESSO P/ VIA S UM OESTE/VIA S UM OESTE/VIA S UM LESTE/VIA DE LIGAÇÃO SE/NE/VIA L2 SUL</v>
      </c>
    </row>
    <row r="7695" spans="1:11" x14ac:dyDescent="0.2">
      <c r="A7695" s="2" t="s">
        <v>924</v>
      </c>
      <c r="B7695" s="2" t="s">
        <v>451</v>
      </c>
      <c r="C7695" s="27">
        <v>8005</v>
      </c>
      <c r="D7695" s="2" t="s">
        <v>95</v>
      </c>
      <c r="E7695" s="25" t="s">
        <v>963</v>
      </c>
      <c r="F7695" s="23" t="str">
        <f t="shared" si="362"/>
        <v>volta</v>
      </c>
      <c r="G7695" s="4">
        <v>9</v>
      </c>
      <c r="H7695" s="2" t="s">
        <v>969</v>
      </c>
      <c r="I7695" s="25" t="s">
        <v>813</v>
      </c>
      <c r="J7695" s="23" t="str">
        <f t="shared" si="360"/>
        <v>VIAN8005volta9</v>
      </c>
      <c r="K7695" s="32" t="str">
        <f t="shared" si="361"/>
        <v>RODOVIÁRIA PLANO PILOTO/ACESSO P/ VIA N UM OESTE/VIA N UM OESTE/ACESSO P/ VIA S UM OESTE/VIA S UM OESTE/VIA S UM LESTE/VIA DE LIGAÇÃO SE/NE/VIA L2 SUL/ESTRADA COSTA E SILVA</v>
      </c>
    </row>
    <row r="7696" spans="1:11" x14ac:dyDescent="0.2">
      <c r="A7696" s="2" t="s">
        <v>924</v>
      </c>
      <c r="B7696" s="2" t="s">
        <v>451</v>
      </c>
      <c r="C7696" s="27">
        <v>8005</v>
      </c>
      <c r="D7696" s="2" t="s">
        <v>95</v>
      </c>
      <c r="E7696" s="25" t="s">
        <v>963</v>
      </c>
      <c r="F7696" s="23" t="str">
        <f t="shared" si="362"/>
        <v>volta</v>
      </c>
      <c r="G7696" s="4">
        <v>10</v>
      </c>
      <c r="H7696" s="2" t="s">
        <v>968</v>
      </c>
      <c r="I7696" s="25" t="s">
        <v>813</v>
      </c>
      <c r="J7696" s="23" t="str">
        <f t="shared" si="360"/>
        <v>VIAN8005volta10</v>
      </c>
      <c r="K7696" s="32" t="str">
        <f t="shared" si="361"/>
        <v>RODOVIÁRIA PLANO PILOTO/ACESSO P/ VIA N UM OESTE/VIA N UM OESTE/ACESSO P/ VIA S UM OESTE/VIA S UM OESTE/VIA S UM LESTE/VIA DE LIGAÇÃO SE/NE/VIA L2 SUL/ESTRADA COSTA E SILVA/PONTE COSTA E SILVA</v>
      </c>
    </row>
    <row r="7697" spans="1:11" x14ac:dyDescent="0.2">
      <c r="A7697" s="2" t="s">
        <v>924</v>
      </c>
      <c r="B7697" s="2" t="s">
        <v>451</v>
      </c>
      <c r="C7697" s="27">
        <v>8005</v>
      </c>
      <c r="D7697" s="2" t="s">
        <v>95</v>
      </c>
      <c r="E7697" s="25" t="s">
        <v>963</v>
      </c>
      <c r="F7697" s="23" t="str">
        <f t="shared" si="362"/>
        <v>volta</v>
      </c>
      <c r="G7697" s="4">
        <v>11</v>
      </c>
      <c r="H7697" s="2" t="s">
        <v>950</v>
      </c>
      <c r="I7697" s="25" t="s">
        <v>813</v>
      </c>
      <c r="J7697" s="23" t="str">
        <f t="shared" si="360"/>
        <v>VIAN8005volta11</v>
      </c>
      <c r="K7697" s="32" t="str">
        <f t="shared" si="361"/>
        <v>RODOVIÁRIA PLANO PILOTO/ACESSO P/ VIA N UM OESTE/VIA N UM OESTE/ACESSO P/ VIA S UM OESTE/VIA S UM OESTE/VIA S UM LESTE/VIA DE LIGAÇÃO SE/NE/VIA L2 SUL/ESTRADA COSTA E SILVA/PONTE COSTA E SILVA/DF-025</v>
      </c>
    </row>
    <row r="7698" spans="1:11" x14ac:dyDescent="0.2">
      <c r="A7698" s="2" t="s">
        <v>924</v>
      </c>
      <c r="B7698" s="2" t="s">
        <v>451</v>
      </c>
      <c r="C7698" s="27">
        <v>8005</v>
      </c>
      <c r="D7698" s="2" t="s">
        <v>95</v>
      </c>
      <c r="E7698" s="25" t="s">
        <v>963</v>
      </c>
      <c r="F7698" s="23" t="str">
        <f t="shared" si="362"/>
        <v>volta</v>
      </c>
      <c r="G7698" s="4">
        <v>12</v>
      </c>
      <c r="H7698" s="2" t="s">
        <v>949</v>
      </c>
      <c r="I7698" s="25" t="s">
        <v>813</v>
      </c>
      <c r="J7698" s="23" t="str">
        <f t="shared" si="360"/>
        <v>VIAN8005volta12</v>
      </c>
      <c r="K7698" s="32" t="str">
        <f t="shared" si="361"/>
        <v>RODOVIÁRIA PLANO PILOTO/ACESSO P/ VIA N UM OESTE/VIA N UM OESTE/ACESSO P/ VIA S UM OESTE/VIA S UM OESTE/VIA S UM LESTE/VIA DE LIGAÇÃO SE/NE/VIA L2 SUL/ESTRADA COSTA E SILVA/PONTE COSTA E SILVA/DF-025/DF-035</v>
      </c>
    </row>
    <row r="7699" spans="1:11" x14ac:dyDescent="0.2">
      <c r="A7699" s="2" t="s">
        <v>924</v>
      </c>
      <c r="B7699" s="2" t="s">
        <v>451</v>
      </c>
      <c r="C7699" s="27">
        <v>8005</v>
      </c>
      <c r="D7699" s="2" t="s">
        <v>95</v>
      </c>
      <c r="E7699" s="25" t="s">
        <v>963</v>
      </c>
      <c r="F7699" s="23" t="str">
        <f t="shared" si="362"/>
        <v>volta</v>
      </c>
      <c r="G7699" s="4">
        <v>13</v>
      </c>
      <c r="H7699" s="2" t="s">
        <v>947</v>
      </c>
      <c r="I7699" s="25" t="s">
        <v>948</v>
      </c>
      <c r="J7699" s="23" t="str">
        <f t="shared" si="360"/>
        <v>VIAN8005volta13</v>
      </c>
      <c r="K7699" s="32" t="str">
        <f t="shared" si="361"/>
        <v>RODOVIÁRIA PLANO PILOTO/ACESSO P/ VIA N UM OESTE/VIA N UM OESTE/ACESSO P/ VIA S UM OESTE/VIA S UM OESTE/VIA S UM LESTE/VIA DE LIGAÇÃO SE/NE/VIA L2 SUL/ESTRADA COSTA E SILVA/PONTE COSTA E SILVA/DF-025/DF-035/DF-001</v>
      </c>
    </row>
    <row r="7700" spans="1:11" x14ac:dyDescent="0.2">
      <c r="A7700" s="2" t="s">
        <v>924</v>
      </c>
      <c r="B7700" s="2" t="s">
        <v>451</v>
      </c>
      <c r="C7700" s="27">
        <v>8005</v>
      </c>
      <c r="D7700" s="2" t="s">
        <v>95</v>
      </c>
      <c r="E7700" s="25" t="s">
        <v>963</v>
      </c>
      <c r="F7700" s="23" t="str">
        <f t="shared" si="362"/>
        <v>volta</v>
      </c>
      <c r="G7700" s="4">
        <v>14</v>
      </c>
      <c r="H7700" s="2" t="s">
        <v>965</v>
      </c>
      <c r="I7700" s="25" t="s">
        <v>945</v>
      </c>
      <c r="J7700" s="23" t="str">
        <f t="shared" si="360"/>
        <v>VIAN8005volta14</v>
      </c>
      <c r="K7700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</v>
      </c>
    </row>
    <row r="7701" spans="1:11" x14ac:dyDescent="0.2">
      <c r="A7701" s="2" t="s">
        <v>924</v>
      </c>
      <c r="B7701" s="2" t="s">
        <v>451</v>
      </c>
      <c r="C7701" s="27">
        <v>8005</v>
      </c>
      <c r="D7701" s="2" t="s">
        <v>95</v>
      </c>
      <c r="E7701" s="25" t="s">
        <v>963</v>
      </c>
      <c r="F7701" s="23" t="str">
        <f t="shared" si="362"/>
        <v>volta</v>
      </c>
      <c r="G7701" s="4">
        <v>15</v>
      </c>
      <c r="H7701" s="2" t="s">
        <v>946</v>
      </c>
      <c r="I7701" s="25" t="s">
        <v>945</v>
      </c>
      <c r="J7701" s="23" t="str">
        <f t="shared" si="360"/>
        <v>VIAN8005volta15</v>
      </c>
      <c r="K7701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</v>
      </c>
    </row>
    <row r="7702" spans="1:11" x14ac:dyDescent="0.2">
      <c r="A7702" s="2" t="s">
        <v>924</v>
      </c>
      <c r="B7702" s="2" t="s">
        <v>451</v>
      </c>
      <c r="C7702" s="27">
        <v>8005</v>
      </c>
      <c r="D7702" s="2" t="s">
        <v>95</v>
      </c>
      <c r="E7702" s="25" t="s">
        <v>963</v>
      </c>
      <c r="F7702" s="23" t="str">
        <f t="shared" si="362"/>
        <v>volta</v>
      </c>
      <c r="G7702" s="4">
        <v>16</v>
      </c>
      <c r="H7702" s="2" t="s">
        <v>940</v>
      </c>
      <c r="I7702" s="25" t="s">
        <v>945</v>
      </c>
      <c r="J7702" s="23" t="str">
        <f t="shared" si="360"/>
        <v>VIAN8005volta16</v>
      </c>
      <c r="K7702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</v>
      </c>
    </row>
    <row r="7703" spans="1:11" x14ac:dyDescent="0.2">
      <c r="A7703" s="2" t="s">
        <v>924</v>
      </c>
      <c r="B7703" s="2" t="s">
        <v>451</v>
      </c>
      <c r="C7703" s="27">
        <v>8005</v>
      </c>
      <c r="D7703" s="2" t="s">
        <v>95</v>
      </c>
      <c r="E7703" s="25" t="s">
        <v>963</v>
      </c>
      <c r="F7703" s="23" t="str">
        <f t="shared" si="362"/>
        <v>volta</v>
      </c>
      <c r="G7703" s="4">
        <v>17</v>
      </c>
      <c r="H7703" s="2" t="s">
        <v>946</v>
      </c>
      <c r="I7703" s="25" t="s">
        <v>945</v>
      </c>
      <c r="J7703" s="23" t="str">
        <f t="shared" si="360"/>
        <v>VIAN8005volta17</v>
      </c>
      <c r="K7703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</v>
      </c>
    </row>
    <row r="7704" spans="1:11" x14ac:dyDescent="0.2">
      <c r="A7704" s="2" t="s">
        <v>924</v>
      </c>
      <c r="B7704" s="2" t="s">
        <v>451</v>
      </c>
      <c r="C7704" s="27">
        <v>8005</v>
      </c>
      <c r="D7704" s="2" t="s">
        <v>95</v>
      </c>
      <c r="E7704" s="25" t="s">
        <v>963</v>
      </c>
      <c r="F7704" s="23" t="str">
        <f t="shared" si="362"/>
        <v>volta</v>
      </c>
      <c r="G7704" s="4">
        <v>18</v>
      </c>
      <c r="H7704" s="2" t="s">
        <v>944</v>
      </c>
      <c r="I7704" s="25" t="s">
        <v>945</v>
      </c>
      <c r="J7704" s="23" t="str">
        <f t="shared" si="360"/>
        <v>VIAN8005volta18</v>
      </c>
      <c r="K7704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</v>
      </c>
    </row>
    <row r="7705" spans="1:11" x14ac:dyDescent="0.2">
      <c r="A7705" s="2" t="s">
        <v>924</v>
      </c>
      <c r="B7705" s="2" t="s">
        <v>451</v>
      </c>
      <c r="C7705" s="27">
        <v>8005</v>
      </c>
      <c r="D7705" s="2" t="s">
        <v>95</v>
      </c>
      <c r="E7705" s="25" t="s">
        <v>963</v>
      </c>
      <c r="F7705" s="23" t="str">
        <f t="shared" si="362"/>
        <v>volta</v>
      </c>
      <c r="G7705" s="4">
        <v>19</v>
      </c>
      <c r="H7705" s="2" t="s">
        <v>944</v>
      </c>
      <c r="I7705" s="25" t="s">
        <v>945</v>
      </c>
      <c r="J7705" s="23" t="str">
        <f t="shared" si="360"/>
        <v>VIAN8005volta19</v>
      </c>
      <c r="K7705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</v>
      </c>
    </row>
    <row r="7706" spans="1:11" x14ac:dyDescent="0.2">
      <c r="A7706" s="2" t="s">
        <v>924</v>
      </c>
      <c r="B7706" s="2" t="s">
        <v>451</v>
      </c>
      <c r="C7706" s="27">
        <v>8005</v>
      </c>
      <c r="D7706" s="2" t="s">
        <v>95</v>
      </c>
      <c r="E7706" s="25" t="s">
        <v>963</v>
      </c>
      <c r="F7706" s="23" t="str">
        <f t="shared" si="362"/>
        <v>volta</v>
      </c>
      <c r="G7706" s="4">
        <v>20</v>
      </c>
      <c r="H7706" s="2" t="s">
        <v>943</v>
      </c>
      <c r="I7706" s="25" t="s">
        <v>942</v>
      </c>
      <c r="J7706" s="23" t="str">
        <f t="shared" si="360"/>
        <v>VIAN8005volta20</v>
      </c>
      <c r="K7706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</v>
      </c>
    </row>
    <row r="7707" spans="1:11" x14ac:dyDescent="0.2">
      <c r="A7707" s="2" t="s">
        <v>924</v>
      </c>
      <c r="B7707" s="2" t="s">
        <v>451</v>
      </c>
      <c r="C7707" s="27">
        <v>8005</v>
      </c>
      <c r="D7707" s="2" t="s">
        <v>95</v>
      </c>
      <c r="E7707" s="25" t="s">
        <v>963</v>
      </c>
      <c r="F7707" s="23" t="str">
        <f t="shared" si="362"/>
        <v>volta</v>
      </c>
      <c r="G7707" s="4">
        <v>21</v>
      </c>
      <c r="H7707" s="2" t="s">
        <v>940</v>
      </c>
      <c r="I7707" s="25" t="s">
        <v>942</v>
      </c>
      <c r="J7707" s="23" t="str">
        <f t="shared" si="360"/>
        <v>VIAN8005volta21</v>
      </c>
      <c r="K7707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</v>
      </c>
    </row>
    <row r="7708" spans="1:11" x14ac:dyDescent="0.2">
      <c r="A7708" s="2" t="s">
        <v>924</v>
      </c>
      <c r="B7708" s="2" t="s">
        <v>451</v>
      </c>
      <c r="C7708" s="27">
        <v>8005</v>
      </c>
      <c r="D7708" s="2" t="s">
        <v>95</v>
      </c>
      <c r="E7708" s="25" t="s">
        <v>963</v>
      </c>
      <c r="F7708" s="23" t="str">
        <f t="shared" si="362"/>
        <v>volta</v>
      </c>
      <c r="G7708" s="4">
        <v>22</v>
      </c>
      <c r="H7708" s="2" t="s">
        <v>939</v>
      </c>
      <c r="I7708" s="25" t="s">
        <v>942</v>
      </c>
      <c r="J7708" s="23" t="str">
        <f t="shared" si="360"/>
        <v>VIAN8005volta22</v>
      </c>
      <c r="K7708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</v>
      </c>
    </row>
    <row r="7709" spans="1:11" x14ac:dyDescent="0.2">
      <c r="A7709" s="2" t="s">
        <v>924</v>
      </c>
      <c r="B7709" s="2" t="s">
        <v>451</v>
      </c>
      <c r="C7709" s="27">
        <v>8005</v>
      </c>
      <c r="D7709" s="2" t="s">
        <v>95</v>
      </c>
      <c r="E7709" s="25" t="s">
        <v>963</v>
      </c>
      <c r="F7709" s="23" t="str">
        <f t="shared" si="362"/>
        <v>volta</v>
      </c>
      <c r="G7709" s="4">
        <v>23</v>
      </c>
      <c r="H7709" s="2" t="s">
        <v>941</v>
      </c>
      <c r="I7709" s="25" t="s">
        <v>942</v>
      </c>
      <c r="J7709" s="23" t="str">
        <f t="shared" si="360"/>
        <v>VIAN8005volta23</v>
      </c>
      <c r="K7709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</v>
      </c>
    </row>
    <row r="7710" spans="1:11" x14ac:dyDescent="0.2">
      <c r="A7710" s="2" t="s">
        <v>924</v>
      </c>
      <c r="B7710" s="2" t="s">
        <v>451</v>
      </c>
      <c r="C7710" s="27">
        <v>8005</v>
      </c>
      <c r="D7710" s="2" t="s">
        <v>95</v>
      </c>
      <c r="E7710" s="25" t="s">
        <v>963</v>
      </c>
      <c r="F7710" s="23" t="str">
        <f t="shared" si="362"/>
        <v>volta</v>
      </c>
      <c r="G7710" s="4">
        <v>24</v>
      </c>
      <c r="H7710" s="2" t="s">
        <v>940</v>
      </c>
      <c r="I7710" s="25" t="s">
        <v>942</v>
      </c>
      <c r="J7710" s="23" t="str">
        <f t="shared" si="360"/>
        <v>VIAN8005volta24</v>
      </c>
      <c r="K7710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</v>
      </c>
    </row>
    <row r="7711" spans="1:11" x14ac:dyDescent="0.2">
      <c r="A7711" s="2" t="s">
        <v>924</v>
      </c>
      <c r="B7711" s="2" t="s">
        <v>451</v>
      </c>
      <c r="C7711" s="27">
        <v>8005</v>
      </c>
      <c r="D7711" s="2" t="s">
        <v>95</v>
      </c>
      <c r="E7711" s="25" t="s">
        <v>963</v>
      </c>
      <c r="F7711" s="23" t="str">
        <f t="shared" si="362"/>
        <v>volta</v>
      </c>
      <c r="G7711" s="4">
        <v>25</v>
      </c>
      <c r="H7711" s="2" t="s">
        <v>939</v>
      </c>
      <c r="I7711" s="25" t="s">
        <v>942</v>
      </c>
      <c r="J7711" s="23" t="str">
        <f t="shared" si="360"/>
        <v>VIAN8005volta25</v>
      </c>
      <c r="K7711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</v>
      </c>
    </row>
    <row r="7712" spans="1:11" x14ac:dyDescent="0.2">
      <c r="A7712" s="2" t="s">
        <v>924</v>
      </c>
      <c r="B7712" s="2" t="s">
        <v>451</v>
      </c>
      <c r="C7712" s="27">
        <v>8005</v>
      </c>
      <c r="D7712" s="2" t="s">
        <v>95</v>
      </c>
      <c r="E7712" s="25" t="s">
        <v>963</v>
      </c>
      <c r="F7712" s="23" t="str">
        <f t="shared" si="362"/>
        <v>volta</v>
      </c>
      <c r="G7712" s="4">
        <v>26</v>
      </c>
      <c r="H7712" s="2" t="s">
        <v>970</v>
      </c>
      <c r="I7712" s="25" t="s">
        <v>966</v>
      </c>
      <c r="J7712" s="23" t="str">
        <f t="shared" si="360"/>
        <v>VIAN8005volta26</v>
      </c>
      <c r="K7712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</v>
      </c>
    </row>
    <row r="7713" spans="1:11" x14ac:dyDescent="0.2">
      <c r="A7713" s="2" t="s">
        <v>924</v>
      </c>
      <c r="B7713" s="2" t="s">
        <v>451</v>
      </c>
      <c r="C7713" s="27">
        <v>8005</v>
      </c>
      <c r="D7713" s="2" t="s">
        <v>95</v>
      </c>
      <c r="E7713" s="25" t="s">
        <v>963</v>
      </c>
      <c r="F7713" s="23" t="str">
        <f t="shared" si="362"/>
        <v>volta</v>
      </c>
      <c r="G7713" s="4">
        <v>27</v>
      </c>
      <c r="H7713" s="2" t="s">
        <v>938</v>
      </c>
      <c r="I7713" s="25" t="s">
        <v>966</v>
      </c>
      <c r="J7713" s="23" t="str">
        <f t="shared" si="360"/>
        <v>VIAN8005volta27</v>
      </c>
      <c r="K7713" s="32" t="str">
        <f t="shared" si="361"/>
        <v xml:space="preserve"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</v>
      </c>
    </row>
    <row r="7714" spans="1:11" x14ac:dyDescent="0.2">
      <c r="A7714" s="2" t="s">
        <v>924</v>
      </c>
      <c r="B7714" s="2" t="s">
        <v>451</v>
      </c>
      <c r="C7714" s="27">
        <v>8005</v>
      </c>
      <c r="D7714" s="2" t="s">
        <v>95</v>
      </c>
      <c r="E7714" s="25" t="s">
        <v>963</v>
      </c>
      <c r="F7714" s="23" t="str">
        <f t="shared" si="362"/>
        <v>volta</v>
      </c>
      <c r="G7714" s="4">
        <v>28</v>
      </c>
      <c r="H7714" s="2" t="s">
        <v>967</v>
      </c>
      <c r="I7714" s="25" t="s">
        <v>924</v>
      </c>
      <c r="J7714" s="23" t="str">
        <f t="shared" si="360"/>
        <v>VIAN8005volta28</v>
      </c>
      <c r="K7714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/RESIDENCIAL DOM BOSCO</v>
      </c>
    </row>
    <row r="7715" spans="1:11" x14ac:dyDescent="0.2">
      <c r="A7715" s="2" t="s">
        <v>924</v>
      </c>
      <c r="B7715" s="2" t="s">
        <v>451</v>
      </c>
      <c r="C7715" s="27">
        <v>8007</v>
      </c>
      <c r="D7715" s="2" t="s">
        <v>95</v>
      </c>
      <c r="E7715" s="25" t="s">
        <v>452</v>
      </c>
      <c r="F7715" s="23" t="str">
        <f t="shared" si="362"/>
        <v>ida</v>
      </c>
      <c r="G7715" s="4">
        <v>1</v>
      </c>
      <c r="H7715" s="2" t="s">
        <v>971</v>
      </c>
      <c r="I7715" s="25" t="s">
        <v>942</v>
      </c>
      <c r="J7715" s="23" t="str">
        <f t="shared" si="360"/>
        <v>VIAN8007ida1</v>
      </c>
      <c r="K7715" s="32" t="str">
        <f t="shared" si="361"/>
        <v>JARDIM ABC</v>
      </c>
    </row>
    <row r="7716" spans="1:11" x14ac:dyDescent="0.2">
      <c r="A7716" s="2" t="s">
        <v>924</v>
      </c>
      <c r="B7716" s="2" t="s">
        <v>451</v>
      </c>
      <c r="C7716" s="27">
        <v>8007</v>
      </c>
      <c r="D7716" s="2" t="s">
        <v>95</v>
      </c>
      <c r="E7716" s="25" t="s">
        <v>452</v>
      </c>
      <c r="F7716" s="23" t="str">
        <f t="shared" si="362"/>
        <v>ida</v>
      </c>
      <c r="G7716" s="4">
        <v>2</v>
      </c>
      <c r="H7716" s="2" t="s">
        <v>944</v>
      </c>
      <c r="I7716" s="25" t="s">
        <v>942</v>
      </c>
      <c r="J7716" s="23" t="str">
        <f t="shared" si="360"/>
        <v>VIAN8007ida2</v>
      </c>
      <c r="K7716" s="32" t="str">
        <f t="shared" si="361"/>
        <v>JARDIM ABC/GO-521</v>
      </c>
    </row>
    <row r="7717" spans="1:11" x14ac:dyDescent="0.2">
      <c r="A7717" s="2" t="s">
        <v>924</v>
      </c>
      <c r="B7717" s="2" t="s">
        <v>451</v>
      </c>
      <c r="C7717" s="27">
        <v>8007</v>
      </c>
      <c r="D7717" s="2" t="s">
        <v>95</v>
      </c>
      <c r="E7717" s="25" t="s">
        <v>452</v>
      </c>
      <c r="F7717" s="23" t="str">
        <f t="shared" si="362"/>
        <v>ida</v>
      </c>
      <c r="G7717" s="4">
        <v>3</v>
      </c>
      <c r="H7717" s="2" t="s">
        <v>944</v>
      </c>
      <c r="I7717" s="25" t="s">
        <v>945</v>
      </c>
      <c r="J7717" s="23" t="str">
        <f t="shared" si="360"/>
        <v>VIAN8007ida3</v>
      </c>
      <c r="K7717" s="32" t="str">
        <f t="shared" si="361"/>
        <v>JARDIM ABC/GO-521/GO-521</v>
      </c>
    </row>
    <row r="7718" spans="1:11" x14ac:dyDescent="0.2">
      <c r="A7718" s="2" t="s">
        <v>924</v>
      </c>
      <c r="B7718" s="2" t="s">
        <v>451</v>
      </c>
      <c r="C7718" s="27">
        <v>8007</v>
      </c>
      <c r="D7718" s="2" t="s">
        <v>95</v>
      </c>
      <c r="E7718" s="25" t="s">
        <v>452</v>
      </c>
      <c r="F7718" s="23" t="str">
        <f t="shared" si="362"/>
        <v>ida</v>
      </c>
      <c r="G7718" s="4">
        <v>4</v>
      </c>
      <c r="H7718" s="2" t="s">
        <v>946</v>
      </c>
      <c r="I7718" s="25" t="s">
        <v>945</v>
      </c>
      <c r="J7718" s="23" t="str">
        <f t="shared" si="360"/>
        <v>VIAN8007ida4</v>
      </c>
      <c r="K7718" s="32" t="str">
        <f t="shared" si="361"/>
        <v>JARDIM ABC/GO-521/GO-521/DF-140</v>
      </c>
    </row>
    <row r="7719" spans="1:11" x14ac:dyDescent="0.2">
      <c r="A7719" s="2" t="s">
        <v>924</v>
      </c>
      <c r="B7719" s="2" t="s">
        <v>451</v>
      </c>
      <c r="C7719" s="27">
        <v>8007</v>
      </c>
      <c r="D7719" s="2" t="s">
        <v>95</v>
      </c>
      <c r="E7719" s="25" t="s">
        <v>452</v>
      </c>
      <c r="F7719" s="23" t="str">
        <f t="shared" si="362"/>
        <v>ida</v>
      </c>
      <c r="G7719" s="4">
        <v>5</v>
      </c>
      <c r="H7719" s="2" t="s">
        <v>940</v>
      </c>
      <c r="I7719" s="25" t="s">
        <v>945</v>
      </c>
      <c r="J7719" s="23" t="str">
        <f t="shared" si="360"/>
        <v>VIAN8007ida5</v>
      </c>
      <c r="K7719" s="32" t="str">
        <f t="shared" si="361"/>
        <v>JARDIM ABC/GO-521/GO-521/DF-140/ROTATÓRIA</v>
      </c>
    </row>
    <row r="7720" spans="1:11" x14ac:dyDescent="0.2">
      <c r="A7720" s="2" t="s">
        <v>924</v>
      </c>
      <c r="B7720" s="2" t="s">
        <v>451</v>
      </c>
      <c r="C7720" s="27">
        <v>8007</v>
      </c>
      <c r="D7720" s="2" t="s">
        <v>95</v>
      </c>
      <c r="E7720" s="25" t="s">
        <v>452</v>
      </c>
      <c r="F7720" s="23" t="str">
        <f t="shared" si="362"/>
        <v>ida</v>
      </c>
      <c r="G7720" s="4">
        <v>6</v>
      </c>
      <c r="H7720" s="2" t="s">
        <v>946</v>
      </c>
      <c r="I7720" s="25" t="s">
        <v>945</v>
      </c>
      <c r="J7720" s="23" t="str">
        <f t="shared" si="360"/>
        <v>VIAN8007ida6</v>
      </c>
      <c r="K7720" s="32" t="str">
        <f t="shared" si="361"/>
        <v>JARDIM ABC/GO-521/GO-521/DF-140/ROTATÓRIA/DF-140</v>
      </c>
    </row>
    <row r="7721" spans="1:11" x14ac:dyDescent="0.2">
      <c r="A7721" s="2" t="s">
        <v>924</v>
      </c>
      <c r="B7721" s="2" t="s">
        <v>451</v>
      </c>
      <c r="C7721" s="27">
        <v>8007</v>
      </c>
      <c r="D7721" s="2" t="s">
        <v>95</v>
      </c>
      <c r="E7721" s="25" t="s">
        <v>452</v>
      </c>
      <c r="F7721" s="23" t="str">
        <f t="shared" si="362"/>
        <v>ida</v>
      </c>
      <c r="G7721" s="4">
        <v>7</v>
      </c>
      <c r="H7721" s="2" t="s">
        <v>947</v>
      </c>
      <c r="I7721" s="25" t="s">
        <v>948</v>
      </c>
      <c r="J7721" s="23" t="str">
        <f t="shared" si="360"/>
        <v>VIAN8007ida7</v>
      </c>
      <c r="K7721" s="32" t="str">
        <f t="shared" si="361"/>
        <v>JARDIM ABC/GO-521/GO-521/DF-140/ROTATÓRIA/DF-140/DF-001</v>
      </c>
    </row>
    <row r="7722" spans="1:11" x14ac:dyDescent="0.2">
      <c r="A7722" s="2" t="s">
        <v>924</v>
      </c>
      <c r="B7722" s="2" t="s">
        <v>451</v>
      </c>
      <c r="C7722" s="27">
        <v>8007</v>
      </c>
      <c r="D7722" s="2" t="s">
        <v>95</v>
      </c>
      <c r="E7722" s="25" t="s">
        <v>452</v>
      </c>
      <c r="F7722" s="23" t="str">
        <f t="shared" si="362"/>
        <v>ida</v>
      </c>
      <c r="G7722" s="4">
        <v>8</v>
      </c>
      <c r="H7722" s="2" t="s">
        <v>940</v>
      </c>
      <c r="I7722" s="25" t="s">
        <v>813</v>
      </c>
      <c r="J7722" s="23" t="str">
        <f t="shared" si="360"/>
        <v>VIAN8007ida8</v>
      </c>
      <c r="K7722" s="32" t="str">
        <f t="shared" si="361"/>
        <v>JARDIM ABC/GO-521/GO-521/DF-140/ROTATÓRIA/DF-140/DF-001/ROTATÓRIA</v>
      </c>
    </row>
    <row r="7723" spans="1:11" x14ac:dyDescent="0.2">
      <c r="A7723" s="2" t="s">
        <v>924</v>
      </c>
      <c r="B7723" s="2" t="s">
        <v>451</v>
      </c>
      <c r="C7723" s="27">
        <v>8007</v>
      </c>
      <c r="D7723" s="2" t="s">
        <v>95</v>
      </c>
      <c r="E7723" s="25" t="s">
        <v>452</v>
      </c>
      <c r="F7723" s="23" t="str">
        <f t="shared" si="362"/>
        <v>ida</v>
      </c>
      <c r="G7723" s="4">
        <v>9</v>
      </c>
      <c r="H7723" s="2" t="s">
        <v>939</v>
      </c>
      <c r="I7723" s="25" t="s">
        <v>813</v>
      </c>
      <c r="J7723" s="23" t="str">
        <f t="shared" si="360"/>
        <v>VIAN8007ida9</v>
      </c>
      <c r="K7723" s="32" t="str">
        <f t="shared" si="361"/>
        <v>JARDIM ABC/GO-521/GO-521/DF-140/ROTATÓRIA/DF-140/DF-001/ROTATÓRIA/SEM NOME</v>
      </c>
    </row>
    <row r="7724" spans="1:11" x14ac:dyDescent="0.2">
      <c r="A7724" s="2" t="s">
        <v>924</v>
      </c>
      <c r="B7724" s="2" t="s">
        <v>451</v>
      </c>
      <c r="C7724" s="27">
        <v>8007</v>
      </c>
      <c r="D7724" s="2" t="s">
        <v>95</v>
      </c>
      <c r="E7724" s="25" t="s">
        <v>452</v>
      </c>
      <c r="F7724" s="23" t="str">
        <f t="shared" si="362"/>
        <v>ida</v>
      </c>
      <c r="G7724" s="4">
        <v>10</v>
      </c>
      <c r="H7724" s="2" t="s">
        <v>972</v>
      </c>
      <c r="I7724" s="25" t="s">
        <v>813</v>
      </c>
      <c r="J7724" s="23" t="str">
        <f t="shared" si="360"/>
        <v>VIAN8007ida10</v>
      </c>
      <c r="K7724" s="32" t="str">
        <f t="shared" si="361"/>
        <v>JARDIM ABC/GO-521/GO-521/DF-140/ROTATÓRIA/DF-140/DF-001/ROTATÓRIA/SEM NOME/ACESSO P/ ROD EPGU</v>
      </c>
    </row>
    <row r="7725" spans="1:11" x14ac:dyDescent="0.2">
      <c r="A7725" s="2" t="s">
        <v>924</v>
      </c>
      <c r="B7725" s="2" t="s">
        <v>451</v>
      </c>
      <c r="C7725" s="27">
        <v>8007</v>
      </c>
      <c r="D7725" s="2" t="s">
        <v>95</v>
      </c>
      <c r="E7725" s="25" t="s">
        <v>452</v>
      </c>
      <c r="F7725" s="23" t="str">
        <f t="shared" si="362"/>
        <v>ida</v>
      </c>
      <c r="G7725" s="4">
        <v>11</v>
      </c>
      <c r="H7725" s="2" t="s">
        <v>501</v>
      </c>
      <c r="I7725" s="25" t="s">
        <v>481</v>
      </c>
      <c r="J7725" s="23" t="str">
        <f t="shared" si="360"/>
        <v>VIAN8007ida11</v>
      </c>
      <c r="K7725" s="32" t="str">
        <f t="shared" si="361"/>
        <v>JARDIM ABC/GO-521/GO-521/DF-140/ROTATÓRIA/DF-140/DF-001/ROTATÓRIA/SEM NOME/ACESSO P/ ROD EPGU/AVENIDA DAS NAÇÕES</v>
      </c>
    </row>
    <row r="7726" spans="1:11" x14ac:dyDescent="0.2">
      <c r="A7726" s="2" t="s">
        <v>924</v>
      </c>
      <c r="B7726" s="2" t="s">
        <v>451</v>
      </c>
      <c r="C7726" s="27">
        <v>8007</v>
      </c>
      <c r="D7726" s="2" t="s">
        <v>95</v>
      </c>
      <c r="E7726" s="25" t="s">
        <v>452</v>
      </c>
      <c r="F7726" s="23" t="str">
        <f t="shared" si="362"/>
        <v>ida</v>
      </c>
      <c r="G7726" s="4">
        <v>12</v>
      </c>
      <c r="H7726" s="2" t="s">
        <v>973</v>
      </c>
      <c r="I7726" s="25" t="s">
        <v>481</v>
      </c>
      <c r="J7726" s="23" t="str">
        <f t="shared" si="360"/>
        <v>VIAN8007ida12</v>
      </c>
      <c r="K7726" s="32" t="str">
        <f t="shared" si="361"/>
        <v>JARDIM ABC/GO-521/GO-521/DF-140/ROTATÓRIA/DF-140/DF-001/ROTATÓRIA/SEM NOME/ACESSO P/ ROD EPGU/AVENIDA DAS NAÇÕES/VIA L QUATRO NORTE</v>
      </c>
    </row>
    <row r="7727" spans="1:11" x14ac:dyDescent="0.2">
      <c r="A7727" s="2" t="s">
        <v>924</v>
      </c>
      <c r="B7727" s="2" t="s">
        <v>451</v>
      </c>
      <c r="C7727" s="27">
        <v>8007</v>
      </c>
      <c r="D7727" s="2" t="s">
        <v>95</v>
      </c>
      <c r="E7727" s="25" t="s">
        <v>452</v>
      </c>
      <c r="F7727" s="23" t="str">
        <f t="shared" si="362"/>
        <v>ida</v>
      </c>
      <c r="G7727" s="4">
        <v>13</v>
      </c>
      <c r="H7727" s="2" t="s">
        <v>974</v>
      </c>
      <c r="I7727" s="25" t="s">
        <v>481</v>
      </c>
      <c r="J7727" s="23" t="str">
        <f t="shared" si="360"/>
        <v>VIAN8007ida13</v>
      </c>
      <c r="K7727" s="32" t="str">
        <f t="shared" si="361"/>
        <v>JARDIM ABC/GO-521/GO-521/DF-140/ROTATÓRIA/DF-140/DF-001/ROTATÓRIA/SEM NOME/ACESSO P/ ROD EPGU/AVENIDA DAS NAÇÕES/VIA L QUATRO NORTE/RETORNO</v>
      </c>
    </row>
    <row r="7728" spans="1:11" x14ac:dyDescent="0.2">
      <c r="A7728" s="2" t="s">
        <v>924</v>
      </c>
      <c r="B7728" s="2" t="s">
        <v>451</v>
      </c>
      <c r="C7728" s="27">
        <v>8007</v>
      </c>
      <c r="D7728" s="2" t="s">
        <v>95</v>
      </c>
      <c r="E7728" s="25" t="s">
        <v>452</v>
      </c>
      <c r="F7728" s="23" t="str">
        <f t="shared" si="362"/>
        <v>ida</v>
      </c>
      <c r="G7728" s="4">
        <v>14</v>
      </c>
      <c r="H7728" s="2" t="s">
        <v>973</v>
      </c>
      <c r="I7728" s="25" t="s">
        <v>481</v>
      </c>
      <c r="J7728" s="23" t="str">
        <f t="shared" si="360"/>
        <v>VIAN8007ida14</v>
      </c>
      <c r="K7728" s="32" t="str">
        <f t="shared" si="361"/>
        <v>JARDIM ABC/GO-521/GO-521/DF-140/ROTATÓRIA/DF-140/DF-001/ROTATÓRIA/SEM NOME/ACESSO P/ ROD EPGU/AVENIDA DAS NAÇÕES/VIA L QUATRO NORTE/RETORNO/VIA L QUATRO NORTE</v>
      </c>
    </row>
    <row r="7729" spans="1:11" x14ac:dyDescent="0.2">
      <c r="A7729" s="2" t="s">
        <v>924</v>
      </c>
      <c r="B7729" s="2" t="s">
        <v>451</v>
      </c>
      <c r="C7729" s="27">
        <v>8007</v>
      </c>
      <c r="D7729" s="2" t="s">
        <v>95</v>
      </c>
      <c r="E7729" s="25" t="s">
        <v>452</v>
      </c>
      <c r="F7729" s="23" t="str">
        <f t="shared" si="362"/>
        <v>ida</v>
      </c>
      <c r="G7729" s="4">
        <v>15</v>
      </c>
      <c r="H7729" s="2" t="s">
        <v>970</v>
      </c>
      <c r="I7729" s="25" t="s">
        <v>481</v>
      </c>
      <c r="J7729" s="23" t="str">
        <f t="shared" si="360"/>
        <v>VIAN8007ida15</v>
      </c>
      <c r="K7729" s="32" t="str">
        <f t="shared" si="361"/>
        <v>JARDIM ABC/GO-521/GO-521/DF-140/ROTATÓRIA/DF-140/DF-001/ROTATÓRIA/SEM NOME/ACESSO P/ ROD EPGU/AVENIDA DAS NAÇÕES/VIA L QUATRO NORTE/RETORNO/VIA L QUATRO NORTE/ACESSO</v>
      </c>
    </row>
    <row r="7730" spans="1:11" x14ac:dyDescent="0.2">
      <c r="A7730" s="2" t="s">
        <v>924</v>
      </c>
      <c r="B7730" s="2" t="s">
        <v>451</v>
      </c>
      <c r="C7730" s="27">
        <v>8007</v>
      </c>
      <c r="D7730" s="2" t="s">
        <v>95</v>
      </c>
      <c r="E7730" s="25" t="s">
        <v>452</v>
      </c>
      <c r="F7730" s="23" t="str">
        <f t="shared" si="362"/>
        <v>ida</v>
      </c>
      <c r="G7730" s="4">
        <v>16</v>
      </c>
      <c r="H7730" s="2" t="s">
        <v>975</v>
      </c>
      <c r="I7730" s="25" t="s">
        <v>481</v>
      </c>
      <c r="J7730" s="23" t="str">
        <f t="shared" si="360"/>
        <v>VIAN8007ida16</v>
      </c>
      <c r="K7730" s="32" t="str">
        <f t="shared" si="361"/>
        <v>JARDIM ABC/GO-521/GO-521/DF-140/ROTATÓRIA/DF-140/DF-001/ROTATÓRIA/SEM NOME/ACESSO P/ ROD EPGU/AVENIDA DAS NAÇÕES/VIA L QUATRO NORTE/RETORNO/VIA L QUATRO NORTE/ACESSO/N UM LESTE</v>
      </c>
    </row>
    <row r="7731" spans="1:11" x14ac:dyDescent="0.2">
      <c r="A7731" s="2" t="s">
        <v>924</v>
      </c>
      <c r="B7731" s="2" t="s">
        <v>451</v>
      </c>
      <c r="C7731" s="27">
        <v>8007</v>
      </c>
      <c r="D7731" s="2" t="s">
        <v>95</v>
      </c>
      <c r="E7731" s="25" t="s">
        <v>452</v>
      </c>
      <c r="F7731" s="23" t="str">
        <f t="shared" si="362"/>
        <v>ida</v>
      </c>
      <c r="G7731" s="4">
        <v>17</v>
      </c>
      <c r="H7731" s="2" t="s">
        <v>958</v>
      </c>
      <c r="I7731" s="25" t="s">
        <v>481</v>
      </c>
      <c r="J7731" s="23" t="str">
        <f t="shared" si="360"/>
        <v>VIAN8007ida17</v>
      </c>
      <c r="K7731" s="32" t="str">
        <f t="shared" si="361"/>
        <v>JARDIM ABC/GO-521/GO-521/DF-140/ROTATÓRIA/DF-140/DF-001/ROTATÓRIA/SEM NOME/ACESSO P/ ROD EPGU/AVENIDA DAS NAÇÕES/VIA L QUATRO NORTE/RETORNO/VIA L QUATRO NORTE/ACESSO/N UM LESTE/VIA N UM LESTE</v>
      </c>
    </row>
    <row r="7732" spans="1:11" x14ac:dyDescent="0.2">
      <c r="A7732" s="2" t="s">
        <v>924</v>
      </c>
      <c r="B7732" s="2" t="s">
        <v>451</v>
      </c>
      <c r="C7732" s="27">
        <v>8007</v>
      </c>
      <c r="D7732" s="2" t="s">
        <v>95</v>
      </c>
      <c r="E7732" s="25" t="s">
        <v>452</v>
      </c>
      <c r="F7732" s="23" t="str">
        <f t="shared" si="362"/>
        <v>ida</v>
      </c>
      <c r="G7732" s="4">
        <v>18</v>
      </c>
      <c r="H7732" s="2" t="s">
        <v>959</v>
      </c>
      <c r="I7732" s="25" t="s">
        <v>481</v>
      </c>
      <c r="J7732" s="23" t="str">
        <f t="shared" si="360"/>
        <v>VIAN8007ida18</v>
      </c>
      <c r="K7732" s="32" t="str">
        <f t="shared" si="361"/>
        <v>JARDIM ABC/GO-521/GO-521/DF-140/ROTATÓRIA/DF-140/DF-001/ROTATÓRIA/SEM NOME/ACESSO P/ ROD EPGU/AVENIDA DAS NAÇÕES/VIA L QUATRO NORTE/RETORNO/VIA L QUATRO NORTE/ACESSO/N UM LESTE/VIA N UM LESTE/VIA N UM OESTE</v>
      </c>
    </row>
    <row r="7733" spans="1:11" x14ac:dyDescent="0.2">
      <c r="A7733" s="2" t="s">
        <v>924</v>
      </c>
      <c r="B7733" s="2" t="s">
        <v>451</v>
      </c>
      <c r="C7733" s="27">
        <v>8007</v>
      </c>
      <c r="D7733" s="2" t="s">
        <v>95</v>
      </c>
      <c r="E7733" s="25" t="s">
        <v>452</v>
      </c>
      <c r="F7733" s="23" t="str">
        <f t="shared" si="362"/>
        <v>ida</v>
      </c>
      <c r="G7733" s="4">
        <v>19</v>
      </c>
      <c r="H7733" s="2" t="s">
        <v>960</v>
      </c>
      <c r="I7733" s="25" t="s">
        <v>481</v>
      </c>
      <c r="J7733" s="23" t="str">
        <f t="shared" si="360"/>
        <v>VIAN8007ida19</v>
      </c>
      <c r="K7733" s="32" t="str">
        <f t="shared" si="361"/>
        <v>JARDIM ABC/GO-521/GO-521/DF-140/ROTATÓRIA/DF-140/DF-001/ROTATÓRIA/SEM NOME/ACESSO P/ ROD EPGU/AVENIDA DAS NAÇÕES/VIA L QUATRO NORTE/RETORNO/VIA L QUATRO NORTE/ACESSO/N UM LESTE/VIA N UM LESTE/VIA N UM OESTE/ACESSO P/ VIA S UM OESTE</v>
      </c>
    </row>
    <row r="7734" spans="1:11" x14ac:dyDescent="0.2">
      <c r="A7734" s="2" t="s">
        <v>924</v>
      </c>
      <c r="B7734" s="2" t="s">
        <v>451</v>
      </c>
      <c r="C7734" s="27">
        <v>8007</v>
      </c>
      <c r="D7734" s="2" t="s">
        <v>95</v>
      </c>
      <c r="E7734" s="25" t="s">
        <v>452</v>
      </c>
      <c r="F7734" s="23" t="str">
        <f t="shared" si="362"/>
        <v>ida</v>
      </c>
      <c r="G7734" s="4">
        <v>20</v>
      </c>
      <c r="H7734" s="2" t="s">
        <v>961</v>
      </c>
      <c r="I7734" s="25" t="s">
        <v>481</v>
      </c>
      <c r="J7734" s="23" t="str">
        <f t="shared" si="360"/>
        <v>VIAN8007ida20</v>
      </c>
      <c r="K7734" s="32" t="str">
        <f t="shared" si="361"/>
        <v>JARDIM ABC/GO-521/GO-521/DF-140/ROTATÓRIA/DF-140/DF-001/ROTATÓRIA/SEM NOME/ACESSO P/ ROD EPGU/AVENIDA DAS NAÇÕES/VIA L QUATRO NORTE/RETORNO/VIA L QUATRO NORTE/ACESSO/N UM LESTE/VIA N UM LESTE/VIA N UM OESTE/ACESSO P/ VIA S UM OESTE/VIA S UM OESTE</v>
      </c>
    </row>
    <row r="7735" spans="1:11" x14ac:dyDescent="0.2">
      <c r="A7735" s="2" t="s">
        <v>924</v>
      </c>
      <c r="B7735" s="2" t="s">
        <v>451</v>
      </c>
      <c r="C7735" s="27">
        <v>8007</v>
      </c>
      <c r="D7735" s="2" t="s">
        <v>95</v>
      </c>
      <c r="E7735" s="25" t="s">
        <v>452</v>
      </c>
      <c r="F7735" s="23" t="str">
        <f t="shared" si="362"/>
        <v>ida</v>
      </c>
      <c r="G7735" s="4">
        <v>21</v>
      </c>
      <c r="H7735" s="2" t="s">
        <v>962</v>
      </c>
      <c r="I7735" s="25" t="s">
        <v>481</v>
      </c>
      <c r="J7735" s="23" t="str">
        <f t="shared" si="360"/>
        <v>VIAN8007ida21</v>
      </c>
      <c r="K7735" s="32" t="str">
        <f t="shared" si="361"/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</v>
      </c>
    </row>
    <row r="7736" spans="1:11" x14ac:dyDescent="0.2">
      <c r="A7736" s="2" t="s">
        <v>924</v>
      </c>
      <c r="B7736" s="2" t="s">
        <v>451</v>
      </c>
      <c r="C7736" s="27">
        <v>8007</v>
      </c>
      <c r="D7736" s="2" t="s">
        <v>95</v>
      </c>
      <c r="E7736" s="25" t="s">
        <v>452</v>
      </c>
      <c r="F7736" s="23" t="str">
        <f t="shared" si="362"/>
        <v>ida</v>
      </c>
      <c r="G7736" s="4">
        <v>22</v>
      </c>
      <c r="H7736" s="2" t="s">
        <v>483</v>
      </c>
      <c r="I7736" s="25" t="s">
        <v>481</v>
      </c>
      <c r="J7736" s="23" t="str">
        <f t="shared" si="360"/>
        <v>VIAN8007ida22</v>
      </c>
      <c r="K7736" s="32" t="str">
        <f t="shared" si="361"/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7737" spans="1:11" x14ac:dyDescent="0.2">
      <c r="A7737" s="2" t="s">
        <v>924</v>
      </c>
      <c r="B7737" s="2" t="s">
        <v>451</v>
      </c>
      <c r="C7737" s="27">
        <v>8007</v>
      </c>
      <c r="D7737" s="2" t="s">
        <v>95</v>
      </c>
      <c r="E7737" s="25" t="s">
        <v>469</v>
      </c>
      <c r="F7737" s="23" t="str">
        <f t="shared" si="362"/>
        <v>volta</v>
      </c>
      <c r="G7737" s="4">
        <v>1</v>
      </c>
      <c r="H7737" s="2" t="s">
        <v>483</v>
      </c>
      <c r="I7737" s="25" t="s">
        <v>481</v>
      </c>
      <c r="J7737" s="23" t="str">
        <f t="shared" si="360"/>
        <v>VIAN8007volta1</v>
      </c>
      <c r="K7737" s="32" t="str">
        <f t="shared" si="361"/>
        <v>RODOVIÁRIA PLANO PILOTO</v>
      </c>
    </row>
    <row r="7738" spans="1:11" x14ac:dyDescent="0.2">
      <c r="A7738" s="2" t="s">
        <v>924</v>
      </c>
      <c r="B7738" s="2" t="s">
        <v>451</v>
      </c>
      <c r="C7738" s="27">
        <v>8007</v>
      </c>
      <c r="D7738" s="2" t="s">
        <v>95</v>
      </c>
      <c r="E7738" s="25" t="s">
        <v>469</v>
      </c>
      <c r="F7738" s="23" t="str">
        <f t="shared" si="362"/>
        <v>volta</v>
      </c>
      <c r="G7738" s="4">
        <v>2</v>
      </c>
      <c r="H7738" s="2" t="s">
        <v>962</v>
      </c>
      <c r="I7738" s="25" t="s">
        <v>481</v>
      </c>
      <c r="J7738" s="23" t="str">
        <f t="shared" si="360"/>
        <v>VIAN8007volta2</v>
      </c>
      <c r="K7738" s="32" t="str">
        <f t="shared" si="361"/>
        <v>RODOVIÁRIA PLANO PILOTO/ACESSO P/ VIA N UM OESTE</v>
      </c>
    </row>
    <row r="7739" spans="1:11" x14ac:dyDescent="0.2">
      <c r="A7739" s="2" t="s">
        <v>924</v>
      </c>
      <c r="B7739" s="2" t="s">
        <v>451</v>
      </c>
      <c r="C7739" s="27">
        <v>8007</v>
      </c>
      <c r="D7739" s="2" t="s">
        <v>95</v>
      </c>
      <c r="E7739" s="25" t="s">
        <v>469</v>
      </c>
      <c r="F7739" s="23" t="str">
        <f t="shared" si="362"/>
        <v>volta</v>
      </c>
      <c r="G7739" s="4">
        <v>3</v>
      </c>
      <c r="H7739" s="2" t="s">
        <v>961</v>
      </c>
      <c r="I7739" s="25" t="s">
        <v>481</v>
      </c>
      <c r="J7739" s="23" t="str">
        <f t="shared" si="360"/>
        <v>VIAN8007volta3</v>
      </c>
      <c r="K7739" s="32" t="str">
        <f t="shared" si="361"/>
        <v>RODOVIÁRIA PLANO PILOTO/ACESSO P/ VIA N UM OESTE/VIA S UM OESTE</v>
      </c>
    </row>
    <row r="7740" spans="1:11" x14ac:dyDescent="0.2">
      <c r="A7740" s="2" t="s">
        <v>924</v>
      </c>
      <c r="B7740" s="2" t="s">
        <v>451</v>
      </c>
      <c r="C7740" s="27">
        <v>8007</v>
      </c>
      <c r="D7740" s="2" t="s">
        <v>95</v>
      </c>
      <c r="E7740" s="25" t="s">
        <v>469</v>
      </c>
      <c r="F7740" s="23" t="str">
        <f t="shared" si="362"/>
        <v>volta</v>
      </c>
      <c r="G7740" s="4">
        <v>4</v>
      </c>
      <c r="H7740" s="2" t="s">
        <v>960</v>
      </c>
      <c r="I7740" s="25" t="s">
        <v>481</v>
      </c>
      <c r="J7740" s="23" t="str">
        <f t="shared" si="360"/>
        <v>VIAN8007volta4</v>
      </c>
      <c r="K7740" s="32" t="str">
        <f t="shared" si="361"/>
        <v>RODOVIÁRIA PLANO PILOTO/ACESSO P/ VIA N UM OESTE/VIA S UM OESTE/ACESSO P/ VIA S UM OESTE</v>
      </c>
    </row>
    <row r="7741" spans="1:11" x14ac:dyDescent="0.2">
      <c r="A7741" s="2" t="s">
        <v>924</v>
      </c>
      <c r="B7741" s="2" t="s">
        <v>451</v>
      </c>
      <c r="C7741" s="27">
        <v>8007</v>
      </c>
      <c r="D7741" s="2" t="s">
        <v>95</v>
      </c>
      <c r="E7741" s="25" t="s">
        <v>469</v>
      </c>
      <c r="F7741" s="23" t="str">
        <f t="shared" si="362"/>
        <v>volta</v>
      </c>
      <c r="G7741" s="4">
        <v>5</v>
      </c>
      <c r="H7741" s="2" t="s">
        <v>959</v>
      </c>
      <c r="I7741" s="25" t="s">
        <v>481</v>
      </c>
      <c r="J7741" s="23" t="str">
        <f t="shared" si="360"/>
        <v>VIAN8007volta5</v>
      </c>
      <c r="K7741" s="32" t="str">
        <f t="shared" si="361"/>
        <v>RODOVIÁRIA PLANO PILOTO/ACESSO P/ VIA N UM OESTE/VIA S UM OESTE/ACESSO P/ VIA S UM OESTE/VIA N UM OESTE</v>
      </c>
    </row>
    <row r="7742" spans="1:11" x14ac:dyDescent="0.2">
      <c r="A7742" s="2" t="s">
        <v>924</v>
      </c>
      <c r="B7742" s="2" t="s">
        <v>451</v>
      </c>
      <c r="C7742" s="27">
        <v>8007</v>
      </c>
      <c r="D7742" s="2" t="s">
        <v>95</v>
      </c>
      <c r="E7742" s="25" t="s">
        <v>469</v>
      </c>
      <c r="F7742" s="23" t="str">
        <f t="shared" si="362"/>
        <v>volta</v>
      </c>
      <c r="G7742" s="4">
        <v>6</v>
      </c>
      <c r="H7742" s="2" t="s">
        <v>958</v>
      </c>
      <c r="I7742" s="25" t="s">
        <v>481</v>
      </c>
      <c r="J7742" s="23" t="str">
        <f t="shared" si="360"/>
        <v>VIAN8007volta6</v>
      </c>
      <c r="K7742" s="32" t="str">
        <f t="shared" si="361"/>
        <v>RODOVIÁRIA PLANO PILOTO/ACESSO P/ VIA N UM OESTE/VIA S UM OESTE/ACESSO P/ VIA S UM OESTE/VIA N UM OESTE/VIA N UM LESTE</v>
      </c>
    </row>
    <row r="7743" spans="1:11" x14ac:dyDescent="0.2">
      <c r="A7743" s="2" t="s">
        <v>924</v>
      </c>
      <c r="B7743" s="2" t="s">
        <v>451</v>
      </c>
      <c r="C7743" s="27">
        <v>8007</v>
      </c>
      <c r="D7743" s="2" t="s">
        <v>95</v>
      </c>
      <c r="E7743" s="25" t="s">
        <v>469</v>
      </c>
      <c r="F7743" s="23" t="str">
        <f t="shared" si="362"/>
        <v>volta</v>
      </c>
      <c r="G7743" s="4">
        <v>7</v>
      </c>
      <c r="H7743" s="2" t="s">
        <v>975</v>
      </c>
      <c r="I7743" s="25" t="s">
        <v>481</v>
      </c>
      <c r="J7743" s="23" t="str">
        <f t="shared" si="360"/>
        <v>VIAN8007volta7</v>
      </c>
      <c r="K7743" s="32" t="str">
        <f t="shared" si="361"/>
        <v>RODOVIÁRIA PLANO PILOTO/ACESSO P/ VIA N UM OESTE/VIA S UM OESTE/ACESSO P/ VIA S UM OESTE/VIA N UM OESTE/VIA N UM LESTE/N UM LESTE</v>
      </c>
    </row>
    <row r="7744" spans="1:11" x14ac:dyDescent="0.2">
      <c r="A7744" s="2" t="s">
        <v>924</v>
      </c>
      <c r="B7744" s="2" t="s">
        <v>451</v>
      </c>
      <c r="C7744" s="27">
        <v>8007</v>
      </c>
      <c r="D7744" s="2" t="s">
        <v>95</v>
      </c>
      <c r="E7744" s="25" t="s">
        <v>469</v>
      </c>
      <c r="F7744" s="23" t="str">
        <f t="shared" si="362"/>
        <v>volta</v>
      </c>
      <c r="G7744" s="4">
        <v>8</v>
      </c>
      <c r="H7744" s="2" t="s">
        <v>970</v>
      </c>
      <c r="I7744" s="25" t="s">
        <v>481</v>
      </c>
      <c r="J7744" s="23" t="str">
        <f t="shared" si="360"/>
        <v>VIAN8007volta8</v>
      </c>
      <c r="K7744" s="32" t="str">
        <f t="shared" si="361"/>
        <v>RODOVIÁRIA PLANO PILOTO/ACESSO P/ VIA N UM OESTE/VIA S UM OESTE/ACESSO P/ VIA S UM OESTE/VIA N UM OESTE/VIA N UM LESTE/N UM LESTE/ACESSO</v>
      </c>
    </row>
    <row r="7745" spans="1:11" x14ac:dyDescent="0.2">
      <c r="A7745" s="2" t="s">
        <v>924</v>
      </c>
      <c r="B7745" s="2" t="s">
        <v>451</v>
      </c>
      <c r="C7745" s="27">
        <v>8007</v>
      </c>
      <c r="D7745" s="2" t="s">
        <v>95</v>
      </c>
      <c r="E7745" s="25" t="s">
        <v>469</v>
      </c>
      <c r="F7745" s="23" t="str">
        <f t="shared" si="362"/>
        <v>volta</v>
      </c>
      <c r="G7745" s="4">
        <v>9</v>
      </c>
      <c r="H7745" s="2" t="s">
        <v>973</v>
      </c>
      <c r="I7745" s="25" t="s">
        <v>481</v>
      </c>
      <c r="J7745" s="23" t="str">
        <f t="shared" si="360"/>
        <v>VIAN8007volta9</v>
      </c>
      <c r="K7745" s="32" t="str">
        <f t="shared" si="361"/>
        <v>RODOVIÁRIA PLANO PILOTO/ACESSO P/ VIA N UM OESTE/VIA S UM OESTE/ACESSO P/ VIA S UM OESTE/VIA N UM OESTE/VIA N UM LESTE/N UM LESTE/ACESSO/VIA L QUATRO NORTE</v>
      </c>
    </row>
    <row r="7746" spans="1:11" x14ac:dyDescent="0.2">
      <c r="A7746" s="2" t="s">
        <v>924</v>
      </c>
      <c r="B7746" s="2" t="s">
        <v>451</v>
      </c>
      <c r="C7746" s="27">
        <v>8007</v>
      </c>
      <c r="D7746" s="2" t="s">
        <v>95</v>
      </c>
      <c r="E7746" s="25" t="s">
        <v>469</v>
      </c>
      <c r="F7746" s="23" t="str">
        <f t="shared" si="362"/>
        <v>volta</v>
      </c>
      <c r="G7746" s="4">
        <v>10</v>
      </c>
      <c r="H7746" s="2" t="s">
        <v>974</v>
      </c>
      <c r="I7746" s="25" t="s">
        <v>481</v>
      </c>
      <c r="J7746" s="23" t="str">
        <f t="shared" si="360"/>
        <v>VIAN8007volta10</v>
      </c>
      <c r="K7746" s="32" t="str">
        <f t="shared" si="361"/>
        <v>RODOVIÁRIA PLANO PILOTO/ACESSO P/ VIA N UM OESTE/VIA S UM OESTE/ACESSO P/ VIA S UM OESTE/VIA N UM OESTE/VIA N UM LESTE/N UM LESTE/ACESSO/VIA L QUATRO NORTE/RETORNO</v>
      </c>
    </row>
    <row r="7747" spans="1:11" x14ac:dyDescent="0.2">
      <c r="A7747" s="2" t="s">
        <v>924</v>
      </c>
      <c r="B7747" s="2" t="s">
        <v>451</v>
      </c>
      <c r="C7747" s="27">
        <v>8007</v>
      </c>
      <c r="D7747" s="2" t="s">
        <v>95</v>
      </c>
      <c r="E7747" s="25" t="s">
        <v>469</v>
      </c>
      <c r="F7747" s="23" t="str">
        <f t="shared" si="362"/>
        <v>volta</v>
      </c>
      <c r="G7747" s="4">
        <v>11</v>
      </c>
      <c r="H7747" s="2" t="s">
        <v>973</v>
      </c>
      <c r="I7747" s="25" t="s">
        <v>481</v>
      </c>
      <c r="J7747" s="23" t="str">
        <f t="shared" ref="J7747:J7810" si="363">D7747&amp;C7747&amp;F7747&amp;G7747</f>
        <v>VIAN8007volta11</v>
      </c>
      <c r="K7747" s="32" t="str">
        <f t="shared" ref="K7747:K7810" si="364">IF(G7747=1,H7747,K7746&amp;"/"&amp;H7747)</f>
        <v>RODOVIÁRIA PLANO PILOTO/ACESSO P/ VIA N UM OESTE/VIA S UM OESTE/ACESSO P/ VIA S UM OESTE/VIA N UM OESTE/VIA N UM LESTE/N UM LESTE/ACESSO/VIA L QUATRO NORTE/RETORNO/VIA L QUATRO NORTE</v>
      </c>
    </row>
    <row r="7748" spans="1:11" x14ac:dyDescent="0.2">
      <c r="A7748" s="2" t="s">
        <v>924</v>
      </c>
      <c r="B7748" s="2" t="s">
        <v>451</v>
      </c>
      <c r="C7748" s="27">
        <v>8007</v>
      </c>
      <c r="D7748" s="2" t="s">
        <v>95</v>
      </c>
      <c r="E7748" s="25" t="s">
        <v>469</v>
      </c>
      <c r="F7748" s="23" t="str">
        <f t="shared" ref="F7748:F7811" si="365">IF(LEFT(E7748,3)="ida","ida","volta")</f>
        <v>volta</v>
      </c>
      <c r="G7748" s="4">
        <v>12</v>
      </c>
      <c r="H7748" s="2" t="s">
        <v>501</v>
      </c>
      <c r="I7748" s="25" t="s">
        <v>481</v>
      </c>
      <c r="J7748" s="23" t="str">
        <f t="shared" si="363"/>
        <v>VIAN8007volta12</v>
      </c>
      <c r="K7748" s="32" t="str">
        <f t="shared" si="364"/>
        <v>RODOVIÁRIA PLANO PILOTO/ACESSO P/ VIA N UM OESTE/VIA S UM OESTE/ACESSO P/ VIA S UM OESTE/VIA N UM OESTE/VIA N UM LESTE/N UM LESTE/ACESSO/VIA L QUATRO NORTE/RETORNO/VIA L QUATRO NORTE/AVENIDA DAS NAÇÕES</v>
      </c>
    </row>
    <row r="7749" spans="1:11" x14ac:dyDescent="0.2">
      <c r="A7749" s="2" t="s">
        <v>924</v>
      </c>
      <c r="B7749" s="2" t="s">
        <v>451</v>
      </c>
      <c r="C7749" s="27">
        <v>8007</v>
      </c>
      <c r="D7749" s="2" t="s">
        <v>95</v>
      </c>
      <c r="E7749" s="25" t="s">
        <v>469</v>
      </c>
      <c r="F7749" s="23" t="str">
        <f t="shared" si="365"/>
        <v>volta</v>
      </c>
      <c r="G7749" s="4">
        <v>13</v>
      </c>
      <c r="H7749" s="2" t="s">
        <v>972</v>
      </c>
      <c r="I7749" s="25" t="s">
        <v>813</v>
      </c>
      <c r="J7749" s="23" t="str">
        <f t="shared" si="363"/>
        <v>VIAN8007volta13</v>
      </c>
      <c r="K7749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</v>
      </c>
    </row>
    <row r="7750" spans="1:11" x14ac:dyDescent="0.2">
      <c r="A7750" s="2" t="s">
        <v>924</v>
      </c>
      <c r="B7750" s="2" t="s">
        <v>451</v>
      </c>
      <c r="C7750" s="27">
        <v>8007</v>
      </c>
      <c r="D7750" s="2" t="s">
        <v>95</v>
      </c>
      <c r="E7750" s="25" t="s">
        <v>469</v>
      </c>
      <c r="F7750" s="23" t="str">
        <f t="shared" si="365"/>
        <v>volta</v>
      </c>
      <c r="G7750" s="4">
        <v>14</v>
      </c>
      <c r="H7750" s="2" t="s">
        <v>939</v>
      </c>
      <c r="I7750" s="25" t="s">
        <v>813</v>
      </c>
      <c r="J7750" s="23" t="str">
        <f t="shared" si="363"/>
        <v>VIAN8007volta14</v>
      </c>
      <c r="K7750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</v>
      </c>
    </row>
    <row r="7751" spans="1:11" x14ac:dyDescent="0.2">
      <c r="A7751" s="2" t="s">
        <v>924</v>
      </c>
      <c r="B7751" s="2" t="s">
        <v>451</v>
      </c>
      <c r="C7751" s="27">
        <v>8007</v>
      </c>
      <c r="D7751" s="2" t="s">
        <v>95</v>
      </c>
      <c r="E7751" s="25" t="s">
        <v>469</v>
      </c>
      <c r="F7751" s="23" t="str">
        <f t="shared" si="365"/>
        <v>volta</v>
      </c>
      <c r="G7751" s="4">
        <v>15</v>
      </c>
      <c r="H7751" s="2" t="s">
        <v>940</v>
      </c>
      <c r="I7751" s="25" t="s">
        <v>813</v>
      </c>
      <c r="J7751" s="23" t="str">
        <f t="shared" si="363"/>
        <v>VIAN8007volta15</v>
      </c>
      <c r="K7751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</v>
      </c>
    </row>
    <row r="7752" spans="1:11" x14ac:dyDescent="0.2">
      <c r="A7752" s="2" t="s">
        <v>924</v>
      </c>
      <c r="B7752" s="2" t="s">
        <v>451</v>
      </c>
      <c r="C7752" s="27">
        <v>8007</v>
      </c>
      <c r="D7752" s="2" t="s">
        <v>95</v>
      </c>
      <c r="E7752" s="25" t="s">
        <v>469</v>
      </c>
      <c r="F7752" s="23" t="str">
        <f t="shared" si="365"/>
        <v>volta</v>
      </c>
      <c r="G7752" s="4">
        <v>16</v>
      </c>
      <c r="H7752" s="2" t="s">
        <v>947</v>
      </c>
      <c r="I7752" s="25" t="s">
        <v>948</v>
      </c>
      <c r="J7752" s="23" t="str">
        <f t="shared" si="363"/>
        <v>VIAN8007volta16</v>
      </c>
      <c r="K7752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</v>
      </c>
    </row>
    <row r="7753" spans="1:11" x14ac:dyDescent="0.2">
      <c r="A7753" s="2" t="s">
        <v>924</v>
      </c>
      <c r="B7753" s="2" t="s">
        <v>451</v>
      </c>
      <c r="C7753" s="27">
        <v>8007</v>
      </c>
      <c r="D7753" s="2" t="s">
        <v>95</v>
      </c>
      <c r="E7753" s="25" t="s">
        <v>469</v>
      </c>
      <c r="F7753" s="23" t="str">
        <f t="shared" si="365"/>
        <v>volta</v>
      </c>
      <c r="G7753" s="4">
        <v>17</v>
      </c>
      <c r="H7753" s="2" t="s">
        <v>946</v>
      </c>
      <c r="I7753" s="25" t="s">
        <v>945</v>
      </c>
      <c r="J7753" s="23" t="str">
        <f t="shared" si="363"/>
        <v>VIAN8007volta17</v>
      </c>
      <c r="K7753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</v>
      </c>
    </row>
    <row r="7754" spans="1:11" x14ac:dyDescent="0.2">
      <c r="A7754" s="2" t="s">
        <v>924</v>
      </c>
      <c r="B7754" s="2" t="s">
        <v>451</v>
      </c>
      <c r="C7754" s="27">
        <v>8007</v>
      </c>
      <c r="D7754" s="2" t="s">
        <v>95</v>
      </c>
      <c r="E7754" s="25" t="s">
        <v>469</v>
      </c>
      <c r="F7754" s="23" t="str">
        <f t="shared" si="365"/>
        <v>volta</v>
      </c>
      <c r="G7754" s="4">
        <v>18</v>
      </c>
      <c r="H7754" s="2" t="s">
        <v>940</v>
      </c>
      <c r="I7754" s="25" t="s">
        <v>945</v>
      </c>
      <c r="J7754" s="23" t="str">
        <f t="shared" si="363"/>
        <v>VIAN8007volta18</v>
      </c>
      <c r="K7754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</v>
      </c>
    </row>
    <row r="7755" spans="1:11" x14ac:dyDescent="0.2">
      <c r="A7755" s="2" t="s">
        <v>924</v>
      </c>
      <c r="B7755" s="2" t="s">
        <v>451</v>
      </c>
      <c r="C7755" s="27">
        <v>8007</v>
      </c>
      <c r="D7755" s="2" t="s">
        <v>95</v>
      </c>
      <c r="E7755" s="25" t="s">
        <v>469</v>
      </c>
      <c r="F7755" s="23" t="str">
        <f t="shared" si="365"/>
        <v>volta</v>
      </c>
      <c r="G7755" s="4">
        <v>19</v>
      </c>
      <c r="H7755" s="2" t="s">
        <v>946</v>
      </c>
      <c r="I7755" s="25" t="s">
        <v>945</v>
      </c>
      <c r="J7755" s="23" t="str">
        <f t="shared" si="363"/>
        <v>VIAN8007volta19</v>
      </c>
      <c r="K7755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</v>
      </c>
    </row>
    <row r="7756" spans="1:11" x14ac:dyDescent="0.2">
      <c r="A7756" s="2" t="s">
        <v>924</v>
      </c>
      <c r="B7756" s="2" t="s">
        <v>451</v>
      </c>
      <c r="C7756" s="27">
        <v>8007</v>
      </c>
      <c r="D7756" s="2" t="s">
        <v>95</v>
      </c>
      <c r="E7756" s="25" t="s">
        <v>469</v>
      </c>
      <c r="F7756" s="23" t="str">
        <f t="shared" si="365"/>
        <v>volta</v>
      </c>
      <c r="G7756" s="4">
        <v>20</v>
      </c>
      <c r="H7756" s="2" t="s">
        <v>944</v>
      </c>
      <c r="I7756" s="25" t="s">
        <v>945</v>
      </c>
      <c r="J7756" s="23" t="str">
        <f t="shared" si="363"/>
        <v>VIAN8007volta20</v>
      </c>
      <c r="K7756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</v>
      </c>
    </row>
    <row r="7757" spans="1:11" x14ac:dyDescent="0.2">
      <c r="A7757" s="2" t="s">
        <v>924</v>
      </c>
      <c r="B7757" s="2" t="s">
        <v>451</v>
      </c>
      <c r="C7757" s="27">
        <v>8007</v>
      </c>
      <c r="D7757" s="2" t="s">
        <v>95</v>
      </c>
      <c r="E7757" s="25" t="s">
        <v>469</v>
      </c>
      <c r="F7757" s="23" t="str">
        <f t="shared" si="365"/>
        <v>volta</v>
      </c>
      <c r="G7757" s="4">
        <v>21</v>
      </c>
      <c r="H7757" s="2" t="s">
        <v>944</v>
      </c>
      <c r="I7757" s="25" t="s">
        <v>942</v>
      </c>
      <c r="J7757" s="23" t="str">
        <f t="shared" si="363"/>
        <v>VIAN8007volta21</v>
      </c>
      <c r="K7757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</v>
      </c>
    </row>
    <row r="7758" spans="1:11" x14ac:dyDescent="0.2">
      <c r="A7758" s="2" t="s">
        <v>924</v>
      </c>
      <c r="B7758" s="2" t="s">
        <v>451</v>
      </c>
      <c r="C7758" s="27">
        <v>8007</v>
      </c>
      <c r="D7758" s="2" t="s">
        <v>95</v>
      </c>
      <c r="E7758" s="25" t="s">
        <v>469</v>
      </c>
      <c r="F7758" s="23" t="str">
        <f t="shared" si="365"/>
        <v>volta</v>
      </c>
      <c r="G7758" s="4">
        <v>22</v>
      </c>
      <c r="H7758" s="2" t="s">
        <v>971</v>
      </c>
      <c r="I7758" s="25" t="s">
        <v>942</v>
      </c>
      <c r="J7758" s="23" t="str">
        <f t="shared" si="363"/>
        <v>VIAN8007volta22</v>
      </c>
      <c r="K7758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NOME/ROTATÓRIA/DF-001/DF-140/ROTATÓRIA/DF-140/GO-521/GO-521/JARDIM ABC</v>
      </c>
    </row>
    <row r="7759" spans="1:11" x14ac:dyDescent="0.2">
      <c r="A7759" s="2" t="s">
        <v>924</v>
      </c>
      <c r="B7759" s="2" t="s">
        <v>451</v>
      </c>
      <c r="C7759" s="27">
        <v>8008</v>
      </c>
      <c r="D7759" s="2" t="s">
        <v>95</v>
      </c>
      <c r="E7759" s="25" t="s">
        <v>452</v>
      </c>
      <c r="F7759" s="23" t="str">
        <f t="shared" si="365"/>
        <v>ida</v>
      </c>
      <c r="G7759" s="4">
        <v>1</v>
      </c>
      <c r="H7759" s="2" t="s">
        <v>926</v>
      </c>
      <c r="I7759" s="25" t="s">
        <v>924</v>
      </c>
      <c r="J7759" s="23" t="str">
        <f t="shared" si="363"/>
        <v>VIAN8008ida1</v>
      </c>
      <c r="K7759" s="32" t="str">
        <f t="shared" si="364"/>
        <v>AVENIDA PERIMETRAL SUL</v>
      </c>
    </row>
    <row r="7760" spans="1:11" x14ac:dyDescent="0.2">
      <c r="A7760" s="2" t="s">
        <v>924</v>
      </c>
      <c r="B7760" s="2" t="s">
        <v>451</v>
      </c>
      <c r="C7760" s="27">
        <v>8008</v>
      </c>
      <c r="D7760" s="2" t="s">
        <v>95</v>
      </c>
      <c r="E7760" s="25" t="s">
        <v>452</v>
      </c>
      <c r="F7760" s="23" t="str">
        <f t="shared" si="365"/>
        <v>ida</v>
      </c>
      <c r="G7760" s="4">
        <v>2</v>
      </c>
      <c r="H7760" s="2" t="s">
        <v>976</v>
      </c>
      <c r="I7760" s="25" t="s">
        <v>924</v>
      </c>
      <c r="J7760" s="23" t="str">
        <f t="shared" si="363"/>
        <v>VIAN8008ida2</v>
      </c>
      <c r="K7760" s="32" t="str">
        <f t="shared" si="364"/>
        <v>AVENIDA PERIMETRAL SUL/RUA QUARENTA E DOIS</v>
      </c>
    </row>
    <row r="7761" spans="1:11" x14ac:dyDescent="0.2">
      <c r="A7761" s="2" t="s">
        <v>924</v>
      </c>
      <c r="B7761" s="2" t="s">
        <v>451</v>
      </c>
      <c r="C7761" s="27">
        <v>8008</v>
      </c>
      <c r="D7761" s="2" t="s">
        <v>95</v>
      </c>
      <c r="E7761" s="25" t="s">
        <v>452</v>
      </c>
      <c r="F7761" s="23" t="str">
        <f t="shared" si="365"/>
        <v>ida</v>
      </c>
      <c r="G7761" s="4">
        <v>3</v>
      </c>
      <c r="H7761" s="2" t="s">
        <v>977</v>
      </c>
      <c r="I7761" s="25" t="s">
        <v>924</v>
      </c>
      <c r="J7761" s="23" t="str">
        <f t="shared" si="363"/>
        <v>VIAN8008ida3</v>
      </c>
      <c r="K7761" s="32" t="str">
        <f t="shared" si="364"/>
        <v xml:space="preserve">AVENIDA PERIMETRAL SUL/RUA QUARENTA E DOIS/ AVENIDA EIXO II </v>
      </c>
    </row>
    <row r="7762" spans="1:11" x14ac:dyDescent="0.2">
      <c r="A7762" s="2" t="s">
        <v>924</v>
      </c>
      <c r="B7762" s="2" t="s">
        <v>451</v>
      </c>
      <c r="C7762" s="27">
        <v>8008</v>
      </c>
      <c r="D7762" s="2" t="s">
        <v>95</v>
      </c>
      <c r="E7762" s="25" t="s">
        <v>452</v>
      </c>
      <c r="F7762" s="23" t="str">
        <f t="shared" si="365"/>
        <v>ida</v>
      </c>
      <c r="G7762" s="4">
        <v>4</v>
      </c>
      <c r="H7762" s="2" t="s">
        <v>978</v>
      </c>
      <c r="I7762" s="25" t="s">
        <v>924</v>
      </c>
      <c r="J7762" s="23" t="str">
        <f t="shared" si="363"/>
        <v>VIAN8008ida4</v>
      </c>
      <c r="K7762" s="32" t="str">
        <f t="shared" si="364"/>
        <v>AVENIDA PERIMETRAL SUL/RUA QUARENTA E DOIS/ AVENIDA EIXO II /RUA TRINTA E SETE</v>
      </c>
    </row>
    <row r="7763" spans="1:11" x14ac:dyDescent="0.2">
      <c r="A7763" s="2" t="s">
        <v>924</v>
      </c>
      <c r="B7763" s="2" t="s">
        <v>451</v>
      </c>
      <c r="C7763" s="27">
        <v>8008</v>
      </c>
      <c r="D7763" s="2" t="s">
        <v>95</v>
      </c>
      <c r="E7763" s="25" t="s">
        <v>452</v>
      </c>
      <c r="F7763" s="23" t="str">
        <f t="shared" si="365"/>
        <v>ida</v>
      </c>
      <c r="G7763" s="4">
        <v>5</v>
      </c>
      <c r="H7763" s="2" t="s">
        <v>979</v>
      </c>
      <c r="I7763" s="25" t="s">
        <v>924</v>
      </c>
      <c r="J7763" s="23" t="str">
        <f t="shared" si="363"/>
        <v>VIAN8008ida5</v>
      </c>
      <c r="K7763" s="32" t="str">
        <f t="shared" si="364"/>
        <v>AVENIDA PERIMETRAL SUL/RUA QUARENTA E DOIS/ AVENIDA EIXO II /RUA TRINTA E SETE/RUA TRINTA E DOIS</v>
      </c>
    </row>
    <row r="7764" spans="1:11" x14ac:dyDescent="0.2">
      <c r="A7764" s="2" t="s">
        <v>924</v>
      </c>
      <c r="B7764" s="2" t="s">
        <v>451</v>
      </c>
      <c r="C7764" s="27">
        <v>8008</v>
      </c>
      <c r="D7764" s="2" t="s">
        <v>95</v>
      </c>
      <c r="E7764" s="25" t="s">
        <v>452</v>
      </c>
      <c r="F7764" s="23" t="str">
        <f t="shared" si="365"/>
        <v>ida</v>
      </c>
      <c r="G7764" s="4">
        <v>6</v>
      </c>
      <c r="H7764" s="2" t="s">
        <v>976</v>
      </c>
      <c r="I7764" s="25" t="s">
        <v>924</v>
      </c>
      <c r="J7764" s="23" t="str">
        <f t="shared" si="363"/>
        <v>VIAN8008ida6</v>
      </c>
      <c r="K7764" s="32" t="str">
        <f t="shared" si="364"/>
        <v>AVENIDA PERIMETRAL SUL/RUA QUARENTA E DOIS/ AVENIDA EIXO II /RUA TRINTA E SETE/RUA TRINTA E DOIS/RUA QUARENTA E DOIS</v>
      </c>
    </row>
    <row r="7765" spans="1:11" x14ac:dyDescent="0.2">
      <c r="A7765" s="2" t="s">
        <v>924</v>
      </c>
      <c r="B7765" s="2" t="s">
        <v>451</v>
      </c>
      <c r="C7765" s="27">
        <v>8008</v>
      </c>
      <c r="D7765" s="2" t="s">
        <v>95</v>
      </c>
      <c r="E7765" s="25" t="s">
        <v>452</v>
      </c>
      <c r="F7765" s="23" t="str">
        <f t="shared" si="365"/>
        <v>ida</v>
      </c>
      <c r="G7765" s="4">
        <v>7</v>
      </c>
      <c r="H7765" s="2" t="s">
        <v>980</v>
      </c>
      <c r="I7765" s="25" t="s">
        <v>924</v>
      </c>
      <c r="J7765" s="23" t="str">
        <f t="shared" si="363"/>
        <v>VIAN8008ida7</v>
      </c>
      <c r="K7765" s="32" t="str">
        <f t="shared" si="364"/>
        <v xml:space="preserve">AVENIDA PERIMETRAL SUL/RUA QUARENTA E DOIS/ AVENIDA EIXO II /RUA TRINTA E SETE/RUA TRINTA E DOIS/RUA QUARENTA E DOIS/ AVENIDA PERIMETRAL SUL </v>
      </c>
    </row>
    <row r="7766" spans="1:11" x14ac:dyDescent="0.2">
      <c r="A7766" s="2" t="s">
        <v>924</v>
      </c>
      <c r="B7766" s="2" t="s">
        <v>451</v>
      </c>
      <c r="C7766" s="27">
        <v>8008</v>
      </c>
      <c r="D7766" s="2" t="s">
        <v>95</v>
      </c>
      <c r="E7766" s="25" t="s">
        <v>452</v>
      </c>
      <c r="F7766" s="23" t="str">
        <f t="shared" si="365"/>
        <v>ida</v>
      </c>
      <c r="G7766" s="4">
        <v>8</v>
      </c>
      <c r="H7766" s="2" t="s">
        <v>938</v>
      </c>
      <c r="I7766" s="25" t="s">
        <v>924</v>
      </c>
      <c r="J7766" s="23" t="str">
        <f t="shared" si="363"/>
        <v>VIAN8008ida8</v>
      </c>
      <c r="K7766" s="32" t="str">
        <f t="shared" si="364"/>
        <v xml:space="preserve">AVENIDA PERIMETRAL SUL/RUA QUARENTA E DOIS/ AVENIDA EIXO II /RUA TRINTA E SETE/RUA TRINTA E DOIS/RUA QUARENTA E DOIS/ AVENIDA PERIMETRAL SUL /ESTRADA PARA O MESQUITA </v>
      </c>
    </row>
    <row r="7767" spans="1:11" x14ac:dyDescent="0.2">
      <c r="A7767" s="2" t="s">
        <v>924</v>
      </c>
      <c r="B7767" s="2" t="s">
        <v>451</v>
      </c>
      <c r="C7767" s="27">
        <v>8008</v>
      </c>
      <c r="D7767" s="2" t="s">
        <v>95</v>
      </c>
      <c r="E7767" s="25" t="s">
        <v>452</v>
      </c>
      <c r="F7767" s="23" t="str">
        <f t="shared" si="365"/>
        <v>ida</v>
      </c>
      <c r="G7767" s="4">
        <v>9</v>
      </c>
      <c r="H7767" s="2" t="s">
        <v>981</v>
      </c>
      <c r="I7767" s="25" t="s">
        <v>924</v>
      </c>
      <c r="J7767" s="23" t="str">
        <f t="shared" si="363"/>
        <v>VIAN8008ida9</v>
      </c>
      <c r="K7767" s="32" t="str">
        <f t="shared" si="364"/>
        <v>AVENIDA PERIMETRAL SUL/RUA QUARENTA E DOIS/ AVENIDA EIXO II /RUA TRINTA E SETE/RUA TRINTA E DOIS/RUA QUARENTA E DOIS/ AVENIDA PERIMETRAL SUL /ESTRADA PARA O MESQUITA /VICINAL</v>
      </c>
    </row>
    <row r="7768" spans="1:11" x14ac:dyDescent="0.2">
      <c r="A7768" s="2" t="s">
        <v>924</v>
      </c>
      <c r="B7768" s="2" t="s">
        <v>451</v>
      </c>
      <c r="C7768" s="27">
        <v>8008</v>
      </c>
      <c r="D7768" s="2" t="s">
        <v>95</v>
      </c>
      <c r="E7768" s="25" t="s">
        <v>452</v>
      </c>
      <c r="F7768" s="23" t="str">
        <f t="shared" si="365"/>
        <v>ida</v>
      </c>
      <c r="G7768" s="4">
        <v>10</v>
      </c>
      <c r="H7768" s="2" t="s">
        <v>982</v>
      </c>
      <c r="I7768" s="25" t="s">
        <v>924</v>
      </c>
      <c r="J7768" s="23" t="str">
        <f t="shared" si="363"/>
        <v>VIAN8008ida10</v>
      </c>
      <c r="K7768" s="32" t="str">
        <f t="shared" si="364"/>
        <v xml:space="preserve">AVENIDA PERIMETRAL SUL/RUA QUARENTA E DOIS/ AVENIDA EIXO II /RUA TRINTA E SETE/RUA TRINTA E DOIS/RUA QUARENTA E DOIS/ AVENIDA PERIMETRAL SUL /ESTRADA PARA O MESQUITA /VICINAL/JARDIM EDITE </v>
      </c>
    </row>
    <row r="7769" spans="1:11" x14ac:dyDescent="0.2">
      <c r="A7769" s="2" t="s">
        <v>924</v>
      </c>
      <c r="B7769" s="2" t="s">
        <v>451</v>
      </c>
      <c r="C7769" s="27">
        <v>8008</v>
      </c>
      <c r="D7769" s="2" t="s">
        <v>95</v>
      </c>
      <c r="E7769" s="25" t="s">
        <v>452</v>
      </c>
      <c r="F7769" s="23" t="str">
        <f t="shared" si="365"/>
        <v>ida</v>
      </c>
      <c r="G7769" s="4">
        <v>11</v>
      </c>
      <c r="H7769" s="2" t="s">
        <v>983</v>
      </c>
      <c r="I7769" s="25" t="s">
        <v>924</v>
      </c>
      <c r="J7769" s="23" t="str">
        <f t="shared" si="363"/>
        <v>VIAN8008ida11</v>
      </c>
      <c r="K7769" s="32" t="str">
        <f t="shared" si="364"/>
        <v xml:space="preserve">AVENIDA PERIMETRAL SUL/RUA QUARENTA E DOIS/ AVENIDA EIXO II /RUA TRINTA E SETE/RUA TRINTA E DOIS/RUA QUARENTA E DOIS/ AVENIDA PERIMETRAL SUL /ESTRADA PARA O MESQUITA /VICINAL/JARDIM EDITE /GO-521 </v>
      </c>
    </row>
    <row r="7770" spans="1:11" x14ac:dyDescent="0.2">
      <c r="A7770" s="2" t="s">
        <v>924</v>
      </c>
      <c r="B7770" s="2" t="s">
        <v>451</v>
      </c>
      <c r="C7770" s="27">
        <v>8008</v>
      </c>
      <c r="D7770" s="2" t="s">
        <v>95</v>
      </c>
      <c r="E7770" s="25" t="s">
        <v>452</v>
      </c>
      <c r="F7770" s="23" t="str">
        <f t="shared" si="365"/>
        <v>ida</v>
      </c>
      <c r="G7770" s="4">
        <v>12</v>
      </c>
      <c r="H7770" s="2" t="s">
        <v>984</v>
      </c>
      <c r="I7770" s="25" t="s">
        <v>942</v>
      </c>
      <c r="J7770" s="23" t="str">
        <f t="shared" si="363"/>
        <v>VIAN8008ida12</v>
      </c>
      <c r="K7770" s="32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</v>
      </c>
    </row>
    <row r="7771" spans="1:11" x14ac:dyDescent="0.2">
      <c r="A7771" s="2" t="s">
        <v>924</v>
      </c>
      <c r="B7771" s="2" t="s">
        <v>451</v>
      </c>
      <c r="C7771" s="27">
        <v>8008</v>
      </c>
      <c r="D7771" s="2" t="s">
        <v>95</v>
      </c>
      <c r="E7771" s="25" t="s">
        <v>452</v>
      </c>
      <c r="F7771" s="23" t="str">
        <f t="shared" si="365"/>
        <v>ida</v>
      </c>
      <c r="G7771" s="4">
        <v>13</v>
      </c>
      <c r="H7771" s="2" t="s">
        <v>985</v>
      </c>
      <c r="I7771" s="25" t="s">
        <v>945</v>
      </c>
      <c r="J7771" s="23" t="str">
        <f t="shared" si="363"/>
        <v>VIAN8008ida13</v>
      </c>
      <c r="K7771" s="32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/ DF-140 </v>
      </c>
    </row>
    <row r="7772" spans="1:11" x14ac:dyDescent="0.2">
      <c r="A7772" s="2" t="s">
        <v>924</v>
      </c>
      <c r="B7772" s="2" t="s">
        <v>451</v>
      </c>
      <c r="C7772" s="27">
        <v>8008</v>
      </c>
      <c r="D7772" s="2" t="s">
        <v>95</v>
      </c>
      <c r="E7772" s="25" t="s">
        <v>452</v>
      </c>
      <c r="F7772" s="23" t="str">
        <f t="shared" si="365"/>
        <v>ida</v>
      </c>
      <c r="G7772" s="4">
        <v>14</v>
      </c>
      <c r="H7772" s="2" t="s">
        <v>986</v>
      </c>
      <c r="I7772" s="25" t="s">
        <v>945</v>
      </c>
      <c r="J7772" s="23" t="str">
        <f t="shared" si="363"/>
        <v>VIAN8008ida14</v>
      </c>
      <c r="K7772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</v>
      </c>
    </row>
    <row r="7773" spans="1:11" x14ac:dyDescent="0.2">
      <c r="A7773" s="2" t="s">
        <v>924</v>
      </c>
      <c r="B7773" s="2" t="s">
        <v>451</v>
      </c>
      <c r="C7773" s="27">
        <v>8008</v>
      </c>
      <c r="D7773" s="2" t="s">
        <v>95</v>
      </c>
      <c r="E7773" s="25" t="s">
        <v>452</v>
      </c>
      <c r="F7773" s="23" t="str">
        <f t="shared" si="365"/>
        <v>ida</v>
      </c>
      <c r="G7773" s="4">
        <v>15</v>
      </c>
      <c r="H7773" s="2" t="s">
        <v>870</v>
      </c>
      <c r="I7773" s="25" t="s">
        <v>945</v>
      </c>
      <c r="J7773" s="23" t="str">
        <f t="shared" si="363"/>
        <v>VIAN8008ida15</v>
      </c>
      <c r="K7773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</v>
      </c>
    </row>
    <row r="7774" spans="1:11" x14ac:dyDescent="0.2">
      <c r="A7774" s="2" t="s">
        <v>924</v>
      </c>
      <c r="B7774" s="2" t="s">
        <v>451</v>
      </c>
      <c r="C7774" s="27">
        <v>8008</v>
      </c>
      <c r="D7774" s="2" t="s">
        <v>95</v>
      </c>
      <c r="E7774" s="25" t="s">
        <v>452</v>
      </c>
      <c r="F7774" s="23" t="str">
        <f t="shared" si="365"/>
        <v>ida</v>
      </c>
      <c r="G7774" s="4">
        <v>16</v>
      </c>
      <c r="H7774" s="2" t="s">
        <v>949</v>
      </c>
      <c r="I7774" s="25" t="s">
        <v>945</v>
      </c>
      <c r="J7774" s="23" t="str">
        <f t="shared" si="363"/>
        <v>VIAN8008ida16</v>
      </c>
      <c r="K7774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</v>
      </c>
    </row>
    <row r="7775" spans="1:11" x14ac:dyDescent="0.2">
      <c r="A7775" s="2" t="s">
        <v>924</v>
      </c>
      <c r="B7775" s="2" t="s">
        <v>451</v>
      </c>
      <c r="C7775" s="27">
        <v>8008</v>
      </c>
      <c r="D7775" s="2" t="s">
        <v>95</v>
      </c>
      <c r="E7775" s="25" t="s">
        <v>452</v>
      </c>
      <c r="F7775" s="23" t="str">
        <f t="shared" si="365"/>
        <v>ida</v>
      </c>
      <c r="G7775" s="4">
        <v>17</v>
      </c>
      <c r="H7775" s="2" t="s">
        <v>987</v>
      </c>
      <c r="I7775" s="25" t="s">
        <v>813</v>
      </c>
      <c r="J7775" s="23" t="str">
        <f t="shared" si="363"/>
        <v>VIAN8008ida17</v>
      </c>
      <c r="K7775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</v>
      </c>
    </row>
    <row r="7776" spans="1:11" x14ac:dyDescent="0.2">
      <c r="A7776" s="2" t="s">
        <v>924</v>
      </c>
      <c r="B7776" s="2" t="s">
        <v>451</v>
      </c>
      <c r="C7776" s="27">
        <v>8008</v>
      </c>
      <c r="D7776" s="2" t="s">
        <v>95</v>
      </c>
      <c r="E7776" s="25" t="s">
        <v>452</v>
      </c>
      <c r="F7776" s="23" t="str">
        <f t="shared" si="365"/>
        <v>ida</v>
      </c>
      <c r="G7776" s="4">
        <v>18</v>
      </c>
      <c r="H7776" s="2" t="s">
        <v>988</v>
      </c>
      <c r="I7776" s="25" t="s">
        <v>813</v>
      </c>
      <c r="J7776" s="23" t="str">
        <f t="shared" si="363"/>
        <v>VIAN8008ida18</v>
      </c>
      <c r="K7776" s="32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/ DF-140 / DF-001/EPCT/DF-035/ EPCV/DF-025 </v>
      </c>
    </row>
    <row r="7777" spans="1:11" x14ac:dyDescent="0.2">
      <c r="A7777" s="2" t="s">
        <v>924</v>
      </c>
      <c r="B7777" s="2" t="s">
        <v>451</v>
      </c>
      <c r="C7777" s="27">
        <v>8008</v>
      </c>
      <c r="D7777" s="2" t="s">
        <v>95</v>
      </c>
      <c r="E7777" s="25" t="s">
        <v>452</v>
      </c>
      <c r="F7777" s="23" t="str">
        <f t="shared" si="365"/>
        <v>ida</v>
      </c>
      <c r="G7777" s="4">
        <v>19</v>
      </c>
      <c r="H7777" s="2" t="s">
        <v>812</v>
      </c>
      <c r="I7777" s="25" t="s">
        <v>813</v>
      </c>
      <c r="J7777" s="23" t="str">
        <f t="shared" si="363"/>
        <v>VIAN8008ida19</v>
      </c>
      <c r="K7777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EPCV/DF-025 /EPDB</v>
      </c>
    </row>
    <row r="7778" spans="1:11" x14ac:dyDescent="0.2">
      <c r="A7778" s="2" t="s">
        <v>924</v>
      </c>
      <c r="B7778" s="2" t="s">
        <v>451</v>
      </c>
      <c r="C7778" s="27">
        <v>8008</v>
      </c>
      <c r="D7778" s="2" t="s">
        <v>95</v>
      </c>
      <c r="E7778" s="25" t="s">
        <v>452</v>
      </c>
      <c r="F7778" s="23" t="str">
        <f t="shared" si="365"/>
        <v>ida</v>
      </c>
      <c r="G7778" s="4">
        <v>20</v>
      </c>
      <c r="H7778" s="2" t="s">
        <v>968</v>
      </c>
      <c r="I7778" s="25" t="s">
        <v>813</v>
      </c>
      <c r="J7778" s="23" t="str">
        <f t="shared" si="363"/>
        <v>VIAN8008ida20</v>
      </c>
      <c r="K7778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</v>
      </c>
    </row>
    <row r="7779" spans="1:11" x14ac:dyDescent="0.2">
      <c r="A7779" s="2" t="s">
        <v>924</v>
      </c>
      <c r="B7779" s="2" t="s">
        <v>451</v>
      </c>
      <c r="C7779" s="27">
        <v>8008</v>
      </c>
      <c r="D7779" s="2" t="s">
        <v>95</v>
      </c>
      <c r="E7779" s="25" t="s">
        <v>452</v>
      </c>
      <c r="F7779" s="23" t="str">
        <f t="shared" si="365"/>
        <v>ida</v>
      </c>
      <c r="G7779" s="4">
        <v>21</v>
      </c>
      <c r="H7779" s="2" t="s">
        <v>989</v>
      </c>
      <c r="I7779" s="25" t="s">
        <v>481</v>
      </c>
      <c r="J7779" s="23" t="str">
        <f t="shared" si="363"/>
        <v>VIAN8008ida21</v>
      </c>
      <c r="K7779" s="32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</v>
      </c>
    </row>
    <row r="7780" spans="1:11" x14ac:dyDescent="0.2">
      <c r="A7780" s="2" t="s">
        <v>924</v>
      </c>
      <c r="B7780" s="2" t="s">
        <v>451</v>
      </c>
      <c r="C7780" s="27">
        <v>8008</v>
      </c>
      <c r="D7780" s="2" t="s">
        <v>95</v>
      </c>
      <c r="E7780" s="25" t="s">
        <v>452</v>
      </c>
      <c r="F7780" s="23" t="str">
        <f t="shared" si="365"/>
        <v>ida</v>
      </c>
      <c r="G7780" s="4">
        <v>22</v>
      </c>
      <c r="H7780" s="2" t="s">
        <v>990</v>
      </c>
      <c r="I7780" s="25" t="s">
        <v>481</v>
      </c>
      <c r="J7780" s="23" t="str">
        <f t="shared" si="363"/>
        <v>VIAN8008ida22</v>
      </c>
      <c r="K7780" s="32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</v>
      </c>
    </row>
    <row r="7781" spans="1:11" x14ac:dyDescent="0.2">
      <c r="A7781" s="2" t="s">
        <v>924</v>
      </c>
      <c r="B7781" s="2" t="s">
        <v>451</v>
      </c>
      <c r="C7781" s="27">
        <v>8008</v>
      </c>
      <c r="D7781" s="2" t="s">
        <v>95</v>
      </c>
      <c r="E7781" s="25" t="s">
        <v>452</v>
      </c>
      <c r="F7781" s="23" t="str">
        <f t="shared" si="365"/>
        <v>ida</v>
      </c>
      <c r="G7781" s="4">
        <v>23</v>
      </c>
      <c r="H7781" s="2" t="s">
        <v>991</v>
      </c>
      <c r="I7781" s="25" t="s">
        <v>481</v>
      </c>
      <c r="J7781" s="23" t="str">
        <f t="shared" si="363"/>
        <v>VIAN8008ida23</v>
      </c>
      <c r="K7781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</v>
      </c>
    </row>
    <row r="7782" spans="1:11" x14ac:dyDescent="0.2">
      <c r="A7782" s="2" t="s">
        <v>924</v>
      </c>
      <c r="B7782" s="2" t="s">
        <v>451</v>
      </c>
      <c r="C7782" s="27">
        <v>8008</v>
      </c>
      <c r="D7782" s="2" t="s">
        <v>95</v>
      </c>
      <c r="E7782" s="25" t="s">
        <v>452</v>
      </c>
      <c r="F7782" s="23" t="str">
        <f t="shared" si="365"/>
        <v>ida</v>
      </c>
      <c r="G7782" s="4">
        <v>24</v>
      </c>
      <c r="H7782" s="2" t="s">
        <v>483</v>
      </c>
      <c r="I7782" s="25" t="s">
        <v>481</v>
      </c>
      <c r="J7782" s="23" t="str">
        <f t="shared" si="363"/>
        <v>VIAN8008ida24</v>
      </c>
      <c r="K7782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</v>
      </c>
    </row>
    <row r="7783" spans="1:11" x14ac:dyDescent="0.2">
      <c r="A7783" s="2" t="s">
        <v>924</v>
      </c>
      <c r="B7783" s="2" t="s">
        <v>451</v>
      </c>
      <c r="C7783" s="27">
        <v>8008</v>
      </c>
      <c r="D7783" s="2" t="s">
        <v>95</v>
      </c>
      <c r="E7783" s="25" t="s">
        <v>469</v>
      </c>
      <c r="F7783" s="23" t="str">
        <f t="shared" si="365"/>
        <v>volta</v>
      </c>
      <c r="G7783" s="4">
        <v>1</v>
      </c>
      <c r="H7783" s="2" t="s">
        <v>483</v>
      </c>
      <c r="I7783" s="25" t="s">
        <v>481</v>
      </c>
      <c r="J7783" s="23" t="str">
        <f t="shared" si="363"/>
        <v>VIAN8008volta1</v>
      </c>
      <c r="K7783" s="32" t="str">
        <f t="shared" si="364"/>
        <v>RODOVIÁRIA PLANO PILOTO</v>
      </c>
    </row>
    <row r="7784" spans="1:11" x14ac:dyDescent="0.2">
      <c r="A7784" s="2" t="s">
        <v>924</v>
      </c>
      <c r="B7784" s="2" t="s">
        <v>451</v>
      </c>
      <c r="C7784" s="27">
        <v>8008</v>
      </c>
      <c r="D7784" s="2" t="s">
        <v>95</v>
      </c>
      <c r="E7784" s="25" t="s">
        <v>469</v>
      </c>
      <c r="F7784" s="23" t="str">
        <f t="shared" si="365"/>
        <v>volta</v>
      </c>
      <c r="G7784" s="4">
        <v>2</v>
      </c>
      <c r="H7784" s="2" t="s">
        <v>991</v>
      </c>
      <c r="I7784" s="25" t="s">
        <v>481</v>
      </c>
      <c r="J7784" s="23" t="str">
        <f t="shared" si="363"/>
        <v>VIAN8008volta2</v>
      </c>
      <c r="K7784" s="32" t="str">
        <f t="shared" si="364"/>
        <v>RODOVIÁRIA PLANO PILOTO/VIA N-1</v>
      </c>
    </row>
    <row r="7785" spans="1:11" x14ac:dyDescent="0.2">
      <c r="A7785" s="2" t="s">
        <v>924</v>
      </c>
      <c r="B7785" s="2" t="s">
        <v>451</v>
      </c>
      <c r="C7785" s="27">
        <v>8008</v>
      </c>
      <c r="D7785" s="2" t="s">
        <v>95</v>
      </c>
      <c r="E7785" s="25" t="s">
        <v>469</v>
      </c>
      <c r="F7785" s="23" t="str">
        <f t="shared" si="365"/>
        <v>volta</v>
      </c>
      <c r="G7785" s="4">
        <v>3</v>
      </c>
      <c r="H7785" s="2" t="s">
        <v>990</v>
      </c>
      <c r="I7785" s="25" t="s">
        <v>481</v>
      </c>
      <c r="J7785" s="23" t="str">
        <f t="shared" si="363"/>
        <v>VIAN8008volta3</v>
      </c>
      <c r="K7785" s="32" t="str">
        <f t="shared" si="364"/>
        <v xml:space="preserve">RODOVIÁRIA PLANO PILOTO/VIA N-1/VIA S-1 </v>
      </c>
    </row>
    <row r="7786" spans="1:11" x14ac:dyDescent="0.2">
      <c r="A7786" s="2" t="s">
        <v>924</v>
      </c>
      <c r="B7786" s="2" t="s">
        <v>451</v>
      </c>
      <c r="C7786" s="27">
        <v>8008</v>
      </c>
      <c r="D7786" s="2" t="s">
        <v>95</v>
      </c>
      <c r="E7786" s="25" t="s">
        <v>469</v>
      </c>
      <c r="F7786" s="23" t="str">
        <f t="shared" si="365"/>
        <v>volta</v>
      </c>
      <c r="G7786" s="4">
        <v>4</v>
      </c>
      <c r="H7786" s="2" t="s">
        <v>989</v>
      </c>
      <c r="I7786" s="25" t="s">
        <v>481</v>
      </c>
      <c r="J7786" s="23" t="str">
        <f t="shared" si="363"/>
        <v>VIAN8008volta4</v>
      </c>
      <c r="K7786" s="32" t="str">
        <f t="shared" si="364"/>
        <v xml:space="preserve">RODOVIÁRIA PLANO PILOTO/VIA N-1/VIA S-1 / VIA L2 SUL </v>
      </c>
    </row>
    <row r="7787" spans="1:11" x14ac:dyDescent="0.2">
      <c r="A7787" s="2" t="s">
        <v>924</v>
      </c>
      <c r="B7787" s="2" t="s">
        <v>451</v>
      </c>
      <c r="C7787" s="27">
        <v>8008</v>
      </c>
      <c r="D7787" s="2" t="s">
        <v>95</v>
      </c>
      <c r="E7787" s="25" t="s">
        <v>469</v>
      </c>
      <c r="F7787" s="23" t="str">
        <f t="shared" si="365"/>
        <v>volta</v>
      </c>
      <c r="G7787" s="4">
        <v>5</v>
      </c>
      <c r="H7787" s="2" t="s">
        <v>968</v>
      </c>
      <c r="I7787" s="25" t="s">
        <v>813</v>
      </c>
      <c r="J7787" s="23" t="str">
        <f t="shared" si="363"/>
        <v>VIAN8008volta5</v>
      </c>
      <c r="K7787" s="32" t="str">
        <f t="shared" si="364"/>
        <v>RODOVIÁRIA PLANO PILOTO/VIA N-1/VIA S-1 / VIA L2 SUL /PONTE COSTA E SILVA</v>
      </c>
    </row>
    <row r="7788" spans="1:11" x14ac:dyDescent="0.2">
      <c r="A7788" s="2" t="s">
        <v>924</v>
      </c>
      <c r="B7788" s="2" t="s">
        <v>451</v>
      </c>
      <c r="C7788" s="27">
        <v>8008</v>
      </c>
      <c r="D7788" s="2" t="s">
        <v>95</v>
      </c>
      <c r="E7788" s="25" t="s">
        <v>469</v>
      </c>
      <c r="F7788" s="23" t="str">
        <f t="shared" si="365"/>
        <v>volta</v>
      </c>
      <c r="G7788" s="4">
        <v>6</v>
      </c>
      <c r="H7788" s="2" t="s">
        <v>812</v>
      </c>
      <c r="I7788" s="25" t="s">
        <v>813</v>
      </c>
      <c r="J7788" s="23" t="str">
        <f t="shared" si="363"/>
        <v>VIAN8008volta6</v>
      </c>
      <c r="K7788" s="32" t="str">
        <f t="shared" si="364"/>
        <v>RODOVIÁRIA PLANO PILOTO/VIA N-1/VIA S-1 / VIA L2 SUL /PONTE COSTA E SILVA/EPDB</v>
      </c>
    </row>
    <row r="7789" spans="1:11" x14ac:dyDescent="0.2">
      <c r="A7789" s="2" t="s">
        <v>924</v>
      </c>
      <c r="B7789" s="2" t="s">
        <v>451</v>
      </c>
      <c r="C7789" s="27">
        <v>8008</v>
      </c>
      <c r="D7789" s="2" t="s">
        <v>95</v>
      </c>
      <c r="E7789" s="25" t="s">
        <v>469</v>
      </c>
      <c r="F7789" s="23" t="str">
        <f t="shared" si="365"/>
        <v>volta</v>
      </c>
      <c r="G7789" s="4">
        <v>7</v>
      </c>
      <c r="H7789" s="2" t="s">
        <v>988</v>
      </c>
      <c r="I7789" s="25" t="s">
        <v>813</v>
      </c>
      <c r="J7789" s="23" t="str">
        <f t="shared" si="363"/>
        <v>VIAN8008volta7</v>
      </c>
      <c r="K7789" s="32" t="str">
        <f t="shared" si="364"/>
        <v xml:space="preserve">RODOVIÁRIA PLANO PILOTO/VIA N-1/VIA S-1 / VIA L2 SUL /PONTE COSTA E SILVA/EPDB/DF-025 </v>
      </c>
    </row>
    <row r="7790" spans="1:11" x14ac:dyDescent="0.2">
      <c r="A7790" s="2" t="s">
        <v>924</v>
      </c>
      <c r="B7790" s="2" t="s">
        <v>451</v>
      </c>
      <c r="C7790" s="27">
        <v>8008</v>
      </c>
      <c r="D7790" s="2" t="s">
        <v>95</v>
      </c>
      <c r="E7790" s="25" t="s">
        <v>469</v>
      </c>
      <c r="F7790" s="23" t="str">
        <f t="shared" si="365"/>
        <v>volta</v>
      </c>
      <c r="G7790" s="4">
        <v>8</v>
      </c>
      <c r="H7790" s="2" t="s">
        <v>987</v>
      </c>
      <c r="I7790" s="25" t="s">
        <v>813</v>
      </c>
      <c r="J7790" s="23" t="str">
        <f t="shared" si="363"/>
        <v>VIAN8008volta8</v>
      </c>
      <c r="K7790" s="32" t="str">
        <f t="shared" si="364"/>
        <v>RODOVIÁRIA PLANO PILOTO/VIA N-1/VIA S-1 / VIA L2 SUL /PONTE COSTA E SILVA/EPDB/DF-025 / EPCV</v>
      </c>
    </row>
    <row r="7791" spans="1:11" x14ac:dyDescent="0.2">
      <c r="A7791" s="2" t="s">
        <v>924</v>
      </c>
      <c r="B7791" s="2" t="s">
        <v>451</v>
      </c>
      <c r="C7791" s="27">
        <v>8008</v>
      </c>
      <c r="D7791" s="2" t="s">
        <v>95</v>
      </c>
      <c r="E7791" s="25" t="s">
        <v>469</v>
      </c>
      <c r="F7791" s="23" t="str">
        <f t="shared" si="365"/>
        <v>volta</v>
      </c>
      <c r="G7791" s="4">
        <v>9</v>
      </c>
      <c r="H7791" s="2" t="s">
        <v>949</v>
      </c>
      <c r="I7791" s="25" t="s">
        <v>945</v>
      </c>
      <c r="J7791" s="23" t="str">
        <f t="shared" si="363"/>
        <v>VIAN8008volta9</v>
      </c>
      <c r="K7791" s="32" t="str">
        <f t="shared" si="364"/>
        <v>RODOVIÁRIA PLANO PILOTO/VIA N-1/VIA S-1 / VIA L2 SUL /PONTE COSTA E SILVA/EPDB/DF-025 / EPCV/DF-035</v>
      </c>
    </row>
    <row r="7792" spans="1:11" x14ac:dyDescent="0.2">
      <c r="A7792" s="2" t="s">
        <v>924</v>
      </c>
      <c r="B7792" s="2" t="s">
        <v>451</v>
      </c>
      <c r="C7792" s="27">
        <v>8008</v>
      </c>
      <c r="D7792" s="2" t="s">
        <v>95</v>
      </c>
      <c r="E7792" s="25" t="s">
        <v>469</v>
      </c>
      <c r="F7792" s="23" t="str">
        <f t="shared" si="365"/>
        <v>volta</v>
      </c>
      <c r="G7792" s="4">
        <v>10</v>
      </c>
      <c r="H7792" s="2" t="s">
        <v>870</v>
      </c>
      <c r="I7792" s="25" t="s">
        <v>945</v>
      </c>
      <c r="J7792" s="23" t="str">
        <f t="shared" si="363"/>
        <v>VIAN8008volta10</v>
      </c>
      <c r="K7792" s="32" t="str">
        <f t="shared" si="364"/>
        <v>RODOVIÁRIA PLANO PILOTO/VIA N-1/VIA S-1 / VIA L2 SUL /PONTE COSTA E SILVA/EPDB/DF-025 / EPCV/DF-035/EPCT</v>
      </c>
    </row>
    <row r="7793" spans="1:11" x14ac:dyDescent="0.2">
      <c r="A7793" s="2" t="s">
        <v>924</v>
      </c>
      <c r="B7793" s="2" t="s">
        <v>451</v>
      </c>
      <c r="C7793" s="27">
        <v>8008</v>
      </c>
      <c r="D7793" s="2" t="s">
        <v>95</v>
      </c>
      <c r="E7793" s="25" t="s">
        <v>469</v>
      </c>
      <c r="F7793" s="23" t="str">
        <f t="shared" si="365"/>
        <v>volta</v>
      </c>
      <c r="G7793" s="4">
        <v>11</v>
      </c>
      <c r="H7793" s="2" t="s">
        <v>986</v>
      </c>
      <c r="I7793" s="25" t="s">
        <v>945</v>
      </c>
      <c r="J7793" s="23" t="str">
        <f t="shared" si="363"/>
        <v>VIAN8008volta11</v>
      </c>
      <c r="K7793" s="32" t="str">
        <f t="shared" si="364"/>
        <v>RODOVIÁRIA PLANO PILOTO/VIA N-1/VIA S-1 / VIA L2 SUL /PONTE COSTA E SILVA/EPDB/DF-025 / EPCV/DF-035/EPCT/ DF-001</v>
      </c>
    </row>
    <row r="7794" spans="1:11" x14ac:dyDescent="0.2">
      <c r="A7794" s="2" t="s">
        <v>924</v>
      </c>
      <c r="B7794" s="2" t="s">
        <v>451</v>
      </c>
      <c r="C7794" s="27">
        <v>8008</v>
      </c>
      <c r="D7794" s="2" t="s">
        <v>95</v>
      </c>
      <c r="E7794" s="25" t="s">
        <v>469</v>
      </c>
      <c r="F7794" s="23" t="str">
        <f t="shared" si="365"/>
        <v>volta</v>
      </c>
      <c r="G7794" s="4">
        <v>12</v>
      </c>
      <c r="H7794" s="2" t="s">
        <v>985</v>
      </c>
      <c r="I7794" s="25" t="s">
        <v>945</v>
      </c>
      <c r="J7794" s="23" t="str">
        <f t="shared" si="363"/>
        <v>VIAN8008volta12</v>
      </c>
      <c r="K7794" s="32" t="str">
        <f t="shared" si="364"/>
        <v xml:space="preserve">RODOVIÁRIA PLANO PILOTO/VIA N-1/VIA S-1 / VIA L2 SUL /PONTE COSTA E SILVA/EPDB/DF-025 / EPCV/DF-035/EPCT/ DF-001/ DF-140 </v>
      </c>
    </row>
    <row r="7795" spans="1:11" x14ac:dyDescent="0.2">
      <c r="A7795" s="2" t="s">
        <v>924</v>
      </c>
      <c r="B7795" s="2" t="s">
        <v>451</v>
      </c>
      <c r="C7795" s="27">
        <v>8008</v>
      </c>
      <c r="D7795" s="2" t="s">
        <v>95</v>
      </c>
      <c r="E7795" s="25" t="s">
        <v>469</v>
      </c>
      <c r="F7795" s="23" t="str">
        <f t="shared" si="365"/>
        <v>volta</v>
      </c>
      <c r="G7795" s="4">
        <v>13</v>
      </c>
      <c r="H7795" s="2" t="s">
        <v>984</v>
      </c>
      <c r="I7795" s="25" t="s">
        <v>942</v>
      </c>
      <c r="J7795" s="23" t="str">
        <f t="shared" si="363"/>
        <v>VIAN8008volta13</v>
      </c>
      <c r="K7795" s="32" t="str">
        <f t="shared" si="364"/>
        <v xml:space="preserve">RODOVIÁRIA PLANO PILOTO/VIA N-1/VIA S-1 / VIA L2 SUL /PONTE COSTA E SILVA/EPDB/DF-025 / EPCV/DF-035/EPCT/ DF-001/ DF-140 /JARDIM ABC </v>
      </c>
    </row>
    <row r="7796" spans="1:11" x14ac:dyDescent="0.2">
      <c r="A7796" s="2" t="s">
        <v>924</v>
      </c>
      <c r="B7796" s="2" t="s">
        <v>451</v>
      </c>
      <c r="C7796" s="27">
        <v>8008</v>
      </c>
      <c r="D7796" s="2" t="s">
        <v>95</v>
      </c>
      <c r="E7796" s="25" t="s">
        <v>469</v>
      </c>
      <c r="F7796" s="23" t="str">
        <f t="shared" si="365"/>
        <v>volta</v>
      </c>
      <c r="G7796" s="4">
        <v>14</v>
      </c>
      <c r="H7796" s="2" t="s">
        <v>983</v>
      </c>
      <c r="I7796" s="25" t="s">
        <v>924</v>
      </c>
      <c r="J7796" s="23" t="str">
        <f t="shared" si="363"/>
        <v>VIAN8008volta14</v>
      </c>
      <c r="K7796" s="32" t="str">
        <f t="shared" si="364"/>
        <v xml:space="preserve">RODOVIÁRIA PLANO PILOTO/VIA N-1/VIA S-1 / VIA L2 SUL /PONTE COSTA E SILVA/EPDB/DF-025 / EPCV/DF-035/EPCT/ DF-001/ DF-140 /JARDIM ABC /GO-521 </v>
      </c>
    </row>
    <row r="7797" spans="1:11" x14ac:dyDescent="0.2">
      <c r="A7797" s="2" t="s">
        <v>924</v>
      </c>
      <c r="B7797" s="2" t="s">
        <v>451</v>
      </c>
      <c r="C7797" s="27">
        <v>8008</v>
      </c>
      <c r="D7797" s="2" t="s">
        <v>95</v>
      </c>
      <c r="E7797" s="25" t="s">
        <v>469</v>
      </c>
      <c r="F7797" s="23" t="str">
        <f t="shared" si="365"/>
        <v>volta</v>
      </c>
      <c r="G7797" s="4">
        <v>15</v>
      </c>
      <c r="H7797" s="2" t="s">
        <v>982</v>
      </c>
      <c r="I7797" s="25" t="s">
        <v>924</v>
      </c>
      <c r="J7797" s="23" t="str">
        <f t="shared" si="363"/>
        <v>VIAN8008volta15</v>
      </c>
      <c r="K7797" s="32" t="str">
        <f t="shared" si="364"/>
        <v xml:space="preserve">RODOVIÁRIA PLANO PILOTO/VIA N-1/VIA S-1 / VIA L2 SUL /PONTE COSTA E SILVA/EPDB/DF-025 / EPCV/DF-035/EPCT/ DF-001/ DF-140 /JARDIM ABC /GO-521 /JARDIM EDITE </v>
      </c>
    </row>
    <row r="7798" spans="1:11" x14ac:dyDescent="0.2">
      <c r="A7798" s="2" t="s">
        <v>924</v>
      </c>
      <c r="B7798" s="2" t="s">
        <v>451</v>
      </c>
      <c r="C7798" s="27">
        <v>8008</v>
      </c>
      <c r="D7798" s="2" t="s">
        <v>95</v>
      </c>
      <c r="E7798" s="25" t="s">
        <v>469</v>
      </c>
      <c r="F7798" s="23" t="str">
        <f t="shared" si="365"/>
        <v>volta</v>
      </c>
      <c r="G7798" s="4">
        <v>16</v>
      </c>
      <c r="H7798" s="2" t="s">
        <v>981</v>
      </c>
      <c r="I7798" s="25" t="s">
        <v>924</v>
      </c>
      <c r="J7798" s="23" t="str">
        <f t="shared" si="363"/>
        <v>VIAN8008volta16</v>
      </c>
      <c r="K7798" s="32" t="str">
        <f t="shared" si="364"/>
        <v>RODOVIÁRIA PLANO PILOTO/VIA N-1/VIA S-1 / VIA L2 SUL /PONTE COSTA E SILVA/EPDB/DF-025 / EPCV/DF-035/EPCT/ DF-001/ DF-140 /JARDIM ABC /GO-521 /JARDIM EDITE /VICINAL</v>
      </c>
    </row>
    <row r="7799" spans="1:11" x14ac:dyDescent="0.2">
      <c r="A7799" s="2" t="s">
        <v>924</v>
      </c>
      <c r="B7799" s="2" t="s">
        <v>451</v>
      </c>
      <c r="C7799" s="27">
        <v>8008</v>
      </c>
      <c r="D7799" s="2" t="s">
        <v>95</v>
      </c>
      <c r="E7799" s="25" t="s">
        <v>469</v>
      </c>
      <c r="F7799" s="23" t="str">
        <f t="shared" si="365"/>
        <v>volta</v>
      </c>
      <c r="G7799" s="4">
        <v>17</v>
      </c>
      <c r="H7799" s="2" t="s">
        <v>938</v>
      </c>
      <c r="I7799" s="25" t="s">
        <v>924</v>
      </c>
      <c r="J7799" s="23" t="str">
        <f t="shared" si="363"/>
        <v>VIAN8008volta17</v>
      </c>
      <c r="K7799" s="32" t="str">
        <f t="shared" si="364"/>
        <v xml:space="preserve">RODOVIÁRIA PLANO PILOTO/VIA N-1/VIA S-1 / VIA L2 SUL /PONTE COSTA E SILVA/EPDB/DF-025 / EPCV/DF-035/EPCT/ DF-001/ DF-140 /JARDIM ABC /GO-521 /JARDIM EDITE /VICINAL/ESTRADA PARA O MESQUITA </v>
      </c>
    </row>
    <row r="7800" spans="1:11" x14ac:dyDescent="0.2">
      <c r="A7800" s="2" t="s">
        <v>924</v>
      </c>
      <c r="B7800" s="2" t="s">
        <v>451</v>
      </c>
      <c r="C7800" s="27">
        <v>8008</v>
      </c>
      <c r="D7800" s="2" t="s">
        <v>95</v>
      </c>
      <c r="E7800" s="25" t="s">
        <v>469</v>
      </c>
      <c r="F7800" s="23" t="str">
        <f t="shared" si="365"/>
        <v>volta</v>
      </c>
      <c r="G7800" s="4">
        <v>18</v>
      </c>
      <c r="H7800" s="2" t="s">
        <v>980</v>
      </c>
      <c r="I7800" s="25" t="s">
        <v>924</v>
      </c>
      <c r="J7800" s="23" t="str">
        <f t="shared" si="363"/>
        <v>VIAN8008volta18</v>
      </c>
      <c r="K7800" s="32" t="str">
        <f t="shared" si="364"/>
        <v xml:space="preserve">RODOVIÁRIA PLANO PILOTO/VIA N-1/VIA S-1 / VIA L2 SUL /PONTE COSTA E SILVA/EPDB/DF-025 / EPCV/DF-035/EPCT/ DF-001/ DF-140 /JARDIM ABC /GO-521 /JARDIM EDITE /VICINAL/ESTRADA PARA O MESQUITA / AVENIDA PERIMETRAL SUL </v>
      </c>
    </row>
    <row r="7801" spans="1:11" x14ac:dyDescent="0.2">
      <c r="A7801" s="2" t="s">
        <v>924</v>
      </c>
      <c r="B7801" s="2" t="s">
        <v>451</v>
      </c>
      <c r="C7801" s="27">
        <v>8008</v>
      </c>
      <c r="D7801" s="2" t="s">
        <v>95</v>
      </c>
      <c r="E7801" s="25" t="s">
        <v>469</v>
      </c>
      <c r="F7801" s="23" t="str">
        <f t="shared" si="365"/>
        <v>volta</v>
      </c>
      <c r="G7801" s="4">
        <v>19</v>
      </c>
      <c r="H7801" s="2" t="s">
        <v>976</v>
      </c>
      <c r="I7801" s="25" t="s">
        <v>924</v>
      </c>
      <c r="J7801" s="23" t="str">
        <f t="shared" si="363"/>
        <v>VIAN8008volta19</v>
      </c>
      <c r="K7801" s="32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</v>
      </c>
    </row>
    <row r="7802" spans="1:11" x14ac:dyDescent="0.2">
      <c r="A7802" s="2" t="s">
        <v>924</v>
      </c>
      <c r="B7802" s="2" t="s">
        <v>451</v>
      </c>
      <c r="C7802" s="27">
        <v>8008</v>
      </c>
      <c r="D7802" s="2" t="s">
        <v>95</v>
      </c>
      <c r="E7802" s="25" t="s">
        <v>469</v>
      </c>
      <c r="F7802" s="23" t="str">
        <f t="shared" si="365"/>
        <v>volta</v>
      </c>
      <c r="G7802" s="4">
        <v>20</v>
      </c>
      <c r="H7802" s="2" t="s">
        <v>979</v>
      </c>
      <c r="I7802" s="25" t="s">
        <v>924</v>
      </c>
      <c r="J7802" s="23" t="str">
        <f t="shared" si="363"/>
        <v>VIAN8008volta20</v>
      </c>
      <c r="K7802" s="32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DOIS/RUA TRINTA E DOIS</v>
      </c>
    </row>
    <row r="7803" spans="1:11" x14ac:dyDescent="0.2">
      <c r="A7803" s="2" t="s">
        <v>924</v>
      </c>
      <c r="B7803" s="2" t="s">
        <v>451</v>
      </c>
      <c r="C7803" s="27">
        <v>8008</v>
      </c>
      <c r="D7803" s="2" t="s">
        <v>95</v>
      </c>
      <c r="E7803" s="25" t="s">
        <v>469</v>
      </c>
      <c r="F7803" s="23" t="str">
        <f t="shared" si="365"/>
        <v>volta</v>
      </c>
      <c r="G7803" s="4">
        <v>21</v>
      </c>
      <c r="H7803" s="2" t="s">
        <v>978</v>
      </c>
      <c r="I7803" s="25" t="s">
        <v>924</v>
      </c>
      <c r="J7803" s="23" t="str">
        <f t="shared" si="363"/>
        <v>VIAN8008volta21</v>
      </c>
      <c r="K7803" s="32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DOIS/RUA TRINTA E DOIS/RUA TRINTA E SETE</v>
      </c>
    </row>
    <row r="7804" spans="1:11" x14ac:dyDescent="0.2">
      <c r="A7804" s="2" t="s">
        <v>924</v>
      </c>
      <c r="B7804" s="2" t="s">
        <v>451</v>
      </c>
      <c r="C7804" s="27">
        <v>8008</v>
      </c>
      <c r="D7804" s="2" t="s">
        <v>95</v>
      </c>
      <c r="E7804" s="25" t="s">
        <v>469</v>
      </c>
      <c r="F7804" s="23" t="str">
        <f t="shared" si="365"/>
        <v>volta</v>
      </c>
      <c r="G7804" s="4">
        <v>22</v>
      </c>
      <c r="H7804" s="2" t="s">
        <v>977</v>
      </c>
      <c r="I7804" s="25" t="s">
        <v>924</v>
      </c>
      <c r="J7804" s="23" t="str">
        <f t="shared" si="363"/>
        <v>VIAN8008volta22</v>
      </c>
      <c r="K7804" s="32" t="str">
        <f t="shared" si="364"/>
        <v xml:space="preserve">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</v>
      </c>
    </row>
    <row r="7805" spans="1:11" x14ac:dyDescent="0.2">
      <c r="A7805" s="2" t="s">
        <v>924</v>
      </c>
      <c r="B7805" s="2" t="s">
        <v>451</v>
      </c>
      <c r="C7805" s="27">
        <v>8008</v>
      </c>
      <c r="D7805" s="2" t="s">
        <v>95</v>
      </c>
      <c r="E7805" s="25" t="s">
        <v>469</v>
      </c>
      <c r="F7805" s="23" t="str">
        <f t="shared" si="365"/>
        <v>volta</v>
      </c>
      <c r="G7805" s="4">
        <v>23</v>
      </c>
      <c r="H7805" s="2" t="s">
        <v>976</v>
      </c>
      <c r="I7805" s="25" t="s">
        <v>924</v>
      </c>
      <c r="J7805" s="23" t="str">
        <f t="shared" si="363"/>
        <v>VIAN8008volta23</v>
      </c>
      <c r="K7805" s="32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</v>
      </c>
    </row>
    <row r="7806" spans="1:11" x14ac:dyDescent="0.2">
      <c r="A7806" s="2" t="s">
        <v>924</v>
      </c>
      <c r="B7806" s="2" t="s">
        <v>451</v>
      </c>
      <c r="C7806" s="27">
        <v>8008</v>
      </c>
      <c r="D7806" s="2" t="s">
        <v>95</v>
      </c>
      <c r="E7806" s="25" t="s">
        <v>469</v>
      </c>
      <c r="F7806" s="23" t="str">
        <f t="shared" si="365"/>
        <v>volta</v>
      </c>
      <c r="G7806" s="4">
        <v>24</v>
      </c>
      <c r="H7806" s="2" t="s">
        <v>926</v>
      </c>
      <c r="I7806" s="25" t="s">
        <v>924</v>
      </c>
      <c r="J7806" s="23" t="str">
        <f t="shared" si="363"/>
        <v>VIAN8008volta24</v>
      </c>
      <c r="K7806" s="32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DOIS/AVENIDA PERIMETRAL SUL</v>
      </c>
    </row>
    <row r="7807" spans="1:11" x14ac:dyDescent="0.2">
      <c r="A7807" s="2" t="s">
        <v>924</v>
      </c>
      <c r="B7807" s="2" t="s">
        <v>451</v>
      </c>
      <c r="C7807" s="4">
        <v>8009</v>
      </c>
      <c r="D7807" s="2" t="s">
        <v>94</v>
      </c>
      <c r="E7807" s="2" t="s">
        <v>452</v>
      </c>
      <c r="F7807" s="23" t="str">
        <f t="shared" si="365"/>
        <v>ida</v>
      </c>
      <c r="G7807" s="4">
        <v>1</v>
      </c>
      <c r="H7807" s="2" t="s">
        <v>992</v>
      </c>
      <c r="I7807" s="2" t="s">
        <v>924</v>
      </c>
      <c r="J7807" s="23" t="str">
        <f t="shared" si="363"/>
        <v>UTB8009ida1</v>
      </c>
      <c r="K7807" s="32" t="str">
        <f t="shared" si="364"/>
        <v>S.QUADRA 11, QUADRA 01</v>
      </c>
    </row>
    <row r="7808" spans="1:11" x14ac:dyDescent="0.2">
      <c r="A7808" s="2" t="s">
        <v>924</v>
      </c>
      <c r="B7808" s="2" t="s">
        <v>451</v>
      </c>
      <c r="C7808" s="4">
        <v>8009</v>
      </c>
      <c r="D7808" s="2" t="s">
        <v>94</v>
      </c>
      <c r="E7808" s="2" t="s">
        <v>452</v>
      </c>
      <c r="F7808" s="23" t="str">
        <f t="shared" si="365"/>
        <v>ida</v>
      </c>
      <c r="G7808" s="4">
        <v>2</v>
      </c>
      <c r="H7808" s="2" t="s">
        <v>993</v>
      </c>
      <c r="I7808" s="2" t="s">
        <v>924</v>
      </c>
      <c r="J7808" s="23" t="str">
        <f t="shared" si="363"/>
        <v>UTB8009ida2</v>
      </c>
      <c r="K7808" s="32" t="str">
        <f t="shared" si="364"/>
        <v>S.QUADRA 11, QUADRA 01/OCIDENTAL PARK</v>
      </c>
    </row>
    <row r="7809" spans="1:11" x14ac:dyDescent="0.2">
      <c r="A7809" s="2" t="s">
        <v>924</v>
      </c>
      <c r="B7809" s="2" t="s">
        <v>451</v>
      </c>
      <c r="C7809" s="4">
        <v>8009</v>
      </c>
      <c r="D7809" s="2" t="s">
        <v>94</v>
      </c>
      <c r="E7809" s="2" t="s">
        <v>452</v>
      </c>
      <c r="F7809" s="23" t="str">
        <f t="shared" si="365"/>
        <v>ida</v>
      </c>
      <c r="G7809" s="4">
        <v>3</v>
      </c>
      <c r="H7809" s="2" t="s">
        <v>809</v>
      </c>
      <c r="I7809" s="2" t="s">
        <v>842</v>
      </c>
      <c r="J7809" s="23" t="str">
        <f t="shared" si="363"/>
        <v>UTB8009ida3</v>
      </c>
      <c r="K7809" s="32" t="str">
        <f t="shared" si="364"/>
        <v>S.QUADRA 11, QUADRA 01/OCIDENTAL PARK/BR-040</v>
      </c>
    </row>
    <row r="7810" spans="1:11" x14ac:dyDescent="0.2">
      <c r="A7810" s="2" t="s">
        <v>924</v>
      </c>
      <c r="B7810" s="2" t="s">
        <v>451</v>
      </c>
      <c r="C7810" s="4">
        <v>8009</v>
      </c>
      <c r="D7810" s="2" t="s">
        <v>94</v>
      </c>
      <c r="E7810" s="2" t="s">
        <v>452</v>
      </c>
      <c r="F7810" s="23" t="str">
        <f t="shared" si="365"/>
        <v>ida</v>
      </c>
      <c r="G7810" s="4">
        <v>4</v>
      </c>
      <c r="H7810" s="2" t="s">
        <v>809</v>
      </c>
      <c r="I7810" s="2" t="s">
        <v>810</v>
      </c>
      <c r="J7810" s="23" t="str">
        <f t="shared" si="363"/>
        <v>UTB8009ida4</v>
      </c>
      <c r="K7810" s="32" t="str">
        <f t="shared" si="364"/>
        <v>S.QUADRA 11, QUADRA 01/OCIDENTAL PARK/BR-040/BR-040</v>
      </c>
    </row>
    <row r="7811" spans="1:11" x14ac:dyDescent="0.2">
      <c r="A7811" s="2" t="s">
        <v>924</v>
      </c>
      <c r="B7811" s="2" t="s">
        <v>451</v>
      </c>
      <c r="C7811" s="4">
        <v>8009</v>
      </c>
      <c r="D7811" s="2" t="s">
        <v>94</v>
      </c>
      <c r="E7811" s="2" t="s">
        <v>452</v>
      </c>
      <c r="F7811" s="23" t="str">
        <f t="shared" si="365"/>
        <v>ida</v>
      </c>
      <c r="G7811" s="4">
        <v>5</v>
      </c>
      <c r="H7811" s="2" t="s">
        <v>463</v>
      </c>
      <c r="I7811" s="2" t="s">
        <v>811</v>
      </c>
      <c r="J7811" s="23" t="str">
        <f t="shared" ref="J7811:J7874" si="366">D7811&amp;C7811&amp;F7811&amp;G7811</f>
        <v>UTB8009ida5</v>
      </c>
      <c r="K7811" s="32" t="str">
        <f t="shared" ref="K7811:K7874" si="367">IF(G7811=1,H7811,K7810&amp;"/"&amp;H7811)</f>
        <v>S.QUADRA 11, QUADRA 01/OCIDENTAL PARK/BR-040/BR-040/EPIA</v>
      </c>
    </row>
    <row r="7812" spans="1:11" x14ac:dyDescent="0.2">
      <c r="A7812" s="2" t="s">
        <v>924</v>
      </c>
      <c r="B7812" s="2" t="s">
        <v>451</v>
      </c>
      <c r="C7812" s="4">
        <v>8009</v>
      </c>
      <c r="D7812" s="2" t="s">
        <v>94</v>
      </c>
      <c r="E7812" s="2" t="s">
        <v>452</v>
      </c>
      <c r="F7812" s="23" t="str">
        <f t="shared" ref="F7812:F7875" si="368">IF(LEFT(E7812,3)="ida","ida","volta")</f>
        <v>ida</v>
      </c>
      <c r="G7812" s="4">
        <v>6</v>
      </c>
      <c r="H7812" s="2" t="s">
        <v>463</v>
      </c>
      <c r="I7812" s="2" t="s">
        <v>707</v>
      </c>
      <c r="J7812" s="23" t="str">
        <f t="shared" si="366"/>
        <v>UTB8009ida6</v>
      </c>
      <c r="K7812" s="32" t="str">
        <f t="shared" si="367"/>
        <v>S.QUADRA 11, QUADRA 01/OCIDENTAL PARK/BR-040/BR-040/EPIA/EPIA</v>
      </c>
    </row>
    <row r="7813" spans="1:11" x14ac:dyDescent="0.2">
      <c r="A7813" s="2" t="s">
        <v>924</v>
      </c>
      <c r="B7813" s="2" t="s">
        <v>451</v>
      </c>
      <c r="C7813" s="4">
        <v>8009</v>
      </c>
      <c r="D7813" s="2" t="s">
        <v>94</v>
      </c>
      <c r="E7813" s="2" t="s">
        <v>452</v>
      </c>
      <c r="F7813" s="23" t="str">
        <f t="shared" si="368"/>
        <v>ida</v>
      </c>
      <c r="G7813" s="4">
        <v>7</v>
      </c>
      <c r="H7813" s="2" t="s">
        <v>505</v>
      </c>
      <c r="I7813" s="2" t="s">
        <v>504</v>
      </c>
      <c r="J7813" s="23" t="str">
        <f t="shared" si="366"/>
        <v>UTB8009ida7</v>
      </c>
      <c r="K7813" s="32" t="str">
        <f t="shared" si="367"/>
        <v>S.QUADRA 11, QUADRA 01/OCIDENTAL PARK/BR-040/BR-040/EPIA/EPIA/PARKSHOPPING</v>
      </c>
    </row>
    <row r="7814" spans="1:11" x14ac:dyDescent="0.2">
      <c r="A7814" s="2" t="s">
        <v>924</v>
      </c>
      <c r="B7814" s="2" t="s">
        <v>451</v>
      </c>
      <c r="C7814" s="4">
        <v>8009</v>
      </c>
      <c r="D7814" s="2" t="s">
        <v>94</v>
      </c>
      <c r="E7814" s="2" t="s">
        <v>452</v>
      </c>
      <c r="F7814" s="23" t="str">
        <f t="shared" si="368"/>
        <v>ida</v>
      </c>
      <c r="G7814" s="4">
        <v>8</v>
      </c>
      <c r="H7814" s="2" t="s">
        <v>503</v>
      </c>
      <c r="I7814" s="2" t="s">
        <v>504</v>
      </c>
      <c r="J7814" s="23" t="str">
        <f t="shared" si="366"/>
        <v>UTB8009ida8</v>
      </c>
      <c r="K7814" s="32" t="str">
        <f t="shared" si="367"/>
        <v>S.QUADRA 11, QUADRA 01/OCIDENTAL PARK/BR-040/BR-040/EPIA/EPIA/PARKSHOPPING/EPGU - ZOOLÓGICO</v>
      </c>
    </row>
    <row r="7815" spans="1:11" x14ac:dyDescent="0.2">
      <c r="A7815" s="2" t="s">
        <v>924</v>
      </c>
      <c r="B7815" s="2" t="s">
        <v>451</v>
      </c>
      <c r="C7815" s="4">
        <v>8009</v>
      </c>
      <c r="D7815" s="2" t="s">
        <v>94</v>
      </c>
      <c r="E7815" s="2" t="s">
        <v>452</v>
      </c>
      <c r="F7815" s="23" t="str">
        <f t="shared" si="368"/>
        <v>ida</v>
      </c>
      <c r="G7815" s="4">
        <v>9</v>
      </c>
      <c r="H7815" s="2" t="s">
        <v>815</v>
      </c>
      <c r="I7815" s="2" t="s">
        <v>481</v>
      </c>
      <c r="J7815" s="23" t="str">
        <f t="shared" si="366"/>
        <v>UTB8009ida9</v>
      </c>
      <c r="K7815" s="32" t="str">
        <f t="shared" si="367"/>
        <v>S.QUADRA 11, QUADRA 01/OCIDENTAL PARK/BR-040/BR-040/EPIA/EPIA/PARKSHOPPING/EPGU - ZOOLÓGICO/AVENIDA DAS NAÇÕES (VILA TELEBRASÍLIA)</v>
      </c>
    </row>
    <row r="7816" spans="1:11" x14ac:dyDescent="0.2">
      <c r="A7816" s="2" t="s">
        <v>924</v>
      </c>
      <c r="B7816" s="2" t="s">
        <v>451</v>
      </c>
      <c r="C7816" s="4">
        <v>8009</v>
      </c>
      <c r="D7816" s="2" t="s">
        <v>94</v>
      </c>
      <c r="E7816" s="2" t="s">
        <v>452</v>
      </c>
      <c r="F7816" s="23" t="str">
        <f t="shared" si="368"/>
        <v>ida</v>
      </c>
      <c r="G7816" s="4">
        <v>10</v>
      </c>
      <c r="H7816" s="2" t="s">
        <v>816</v>
      </c>
      <c r="I7816" s="2" t="s">
        <v>481</v>
      </c>
      <c r="J7816" s="23" t="str">
        <f t="shared" si="366"/>
        <v>UTB8009ida10</v>
      </c>
      <c r="K7816" s="32" t="str">
        <f t="shared" si="367"/>
        <v>S.QUADRA 11, QUADRA 01/OCIDENTAL PARK/BR-040/BR-040/EPIA/EPIA/PARKSHOPPING/EPGU - ZOOLÓGICO/AVENIDA DAS NAÇÕES (VILA TELEBRASÍLIA)/EIXO L SUL</v>
      </c>
    </row>
    <row r="7817" spans="1:11" x14ac:dyDescent="0.2">
      <c r="A7817" s="2" t="s">
        <v>924</v>
      </c>
      <c r="B7817" s="2" t="s">
        <v>451</v>
      </c>
      <c r="C7817" s="4">
        <v>8009</v>
      </c>
      <c r="D7817" s="2" t="s">
        <v>94</v>
      </c>
      <c r="E7817" s="2" t="s">
        <v>452</v>
      </c>
      <c r="F7817" s="23" t="str">
        <f t="shared" si="368"/>
        <v>ida</v>
      </c>
      <c r="G7817" s="4">
        <v>11</v>
      </c>
      <c r="H7817" s="2" t="s">
        <v>483</v>
      </c>
      <c r="I7817" s="2" t="s">
        <v>481</v>
      </c>
      <c r="J7817" s="23" t="str">
        <f t="shared" si="366"/>
        <v>UTB8009ida11</v>
      </c>
      <c r="K7817" s="32" t="str">
        <f t="shared" si="367"/>
        <v>S.QUADRA 11, QUADRA 01/OCIDENTAL PARK/BR-040/BR-040/EPIA/EPIA/PARKSHOPPING/EPGU - ZOOLÓGICO/AVENIDA DAS NAÇÕES (VILA TELEBRASÍLIA)/EIXO L SUL/RODOVIÁRIA PLANO PILOTO</v>
      </c>
    </row>
    <row r="7818" spans="1:11" x14ac:dyDescent="0.2">
      <c r="A7818" s="2" t="s">
        <v>924</v>
      </c>
      <c r="B7818" s="2" t="s">
        <v>451</v>
      </c>
      <c r="C7818" s="4">
        <v>8009</v>
      </c>
      <c r="D7818" s="2" t="s">
        <v>94</v>
      </c>
      <c r="E7818" s="2" t="s">
        <v>469</v>
      </c>
      <c r="F7818" s="23" t="str">
        <f t="shared" si="368"/>
        <v>volta</v>
      </c>
      <c r="G7818" s="4">
        <v>1</v>
      </c>
      <c r="H7818" s="2" t="s">
        <v>483</v>
      </c>
      <c r="I7818" s="2" t="s">
        <v>481</v>
      </c>
      <c r="J7818" s="23" t="str">
        <f t="shared" si="366"/>
        <v>UTB8009volta1</v>
      </c>
      <c r="K7818" s="32" t="str">
        <f t="shared" si="367"/>
        <v>RODOVIÁRIA PLANO PILOTO</v>
      </c>
    </row>
    <row r="7819" spans="1:11" x14ac:dyDescent="0.2">
      <c r="A7819" s="2" t="s">
        <v>924</v>
      </c>
      <c r="B7819" s="2" t="s">
        <v>451</v>
      </c>
      <c r="C7819" s="4">
        <v>8009</v>
      </c>
      <c r="D7819" s="2" t="s">
        <v>94</v>
      </c>
      <c r="E7819" s="2" t="s">
        <v>469</v>
      </c>
      <c r="F7819" s="23" t="str">
        <f t="shared" si="368"/>
        <v>volta</v>
      </c>
      <c r="G7819" s="4">
        <v>2</v>
      </c>
      <c r="H7819" s="2" t="s">
        <v>816</v>
      </c>
      <c r="I7819" s="2" t="s">
        <v>481</v>
      </c>
      <c r="J7819" s="23" t="str">
        <f t="shared" si="366"/>
        <v>UTB8009volta2</v>
      </c>
      <c r="K7819" s="32" t="str">
        <f t="shared" si="367"/>
        <v>RODOVIÁRIA PLANO PILOTO/EIXO L SUL</v>
      </c>
    </row>
    <row r="7820" spans="1:11" x14ac:dyDescent="0.2">
      <c r="A7820" s="2" t="s">
        <v>924</v>
      </c>
      <c r="B7820" s="2" t="s">
        <v>451</v>
      </c>
      <c r="C7820" s="4">
        <v>8009</v>
      </c>
      <c r="D7820" s="2" t="s">
        <v>94</v>
      </c>
      <c r="E7820" s="2" t="s">
        <v>469</v>
      </c>
      <c r="F7820" s="23" t="str">
        <f t="shared" si="368"/>
        <v>volta</v>
      </c>
      <c r="G7820" s="4">
        <v>3</v>
      </c>
      <c r="H7820" s="2" t="s">
        <v>815</v>
      </c>
      <c r="I7820" s="2" t="s">
        <v>481</v>
      </c>
      <c r="J7820" s="23" t="str">
        <f t="shared" si="366"/>
        <v>UTB8009volta3</v>
      </c>
      <c r="K7820" s="32" t="str">
        <f t="shared" si="367"/>
        <v>RODOVIÁRIA PLANO PILOTO/EIXO L SUL/AVENIDA DAS NAÇÕES (VILA TELEBRASÍLIA)</v>
      </c>
    </row>
    <row r="7821" spans="1:11" x14ac:dyDescent="0.2">
      <c r="A7821" s="2" t="s">
        <v>924</v>
      </c>
      <c r="B7821" s="2" t="s">
        <v>451</v>
      </c>
      <c r="C7821" s="4">
        <v>8009</v>
      </c>
      <c r="D7821" s="2" t="s">
        <v>94</v>
      </c>
      <c r="E7821" s="2" t="s">
        <v>469</v>
      </c>
      <c r="F7821" s="23" t="str">
        <f t="shared" si="368"/>
        <v>volta</v>
      </c>
      <c r="G7821" s="4">
        <v>4</v>
      </c>
      <c r="H7821" s="2" t="s">
        <v>503</v>
      </c>
      <c r="I7821" s="2" t="s">
        <v>504</v>
      </c>
      <c r="J7821" s="23" t="str">
        <f t="shared" si="366"/>
        <v>UTB8009volta4</v>
      </c>
      <c r="K7821" s="32" t="str">
        <f t="shared" si="367"/>
        <v>RODOVIÁRIA PLANO PILOTO/EIXO L SUL/AVENIDA DAS NAÇÕES (VILA TELEBRASÍLIA)/EPGU - ZOOLÓGICO</v>
      </c>
    </row>
    <row r="7822" spans="1:11" x14ac:dyDescent="0.2">
      <c r="A7822" s="2" t="s">
        <v>924</v>
      </c>
      <c r="B7822" s="2" t="s">
        <v>451</v>
      </c>
      <c r="C7822" s="4">
        <v>8009</v>
      </c>
      <c r="D7822" s="2" t="s">
        <v>94</v>
      </c>
      <c r="E7822" s="2" t="s">
        <v>469</v>
      </c>
      <c r="F7822" s="23" t="str">
        <f t="shared" si="368"/>
        <v>volta</v>
      </c>
      <c r="G7822" s="4">
        <v>5</v>
      </c>
      <c r="H7822" s="2" t="s">
        <v>505</v>
      </c>
      <c r="I7822" s="2" t="s">
        <v>504</v>
      </c>
      <c r="J7822" s="23" t="str">
        <f t="shared" si="366"/>
        <v>UTB8009volta5</v>
      </c>
      <c r="K7822" s="32" t="str">
        <f t="shared" si="367"/>
        <v>RODOVIÁRIA PLANO PILOTO/EIXO L SUL/AVENIDA DAS NAÇÕES (VILA TELEBRASÍLIA)/EPGU - ZOOLÓGICO/PARKSHOPPING</v>
      </c>
    </row>
    <row r="7823" spans="1:11" x14ac:dyDescent="0.2">
      <c r="A7823" s="2" t="s">
        <v>924</v>
      </c>
      <c r="B7823" s="2" t="s">
        <v>451</v>
      </c>
      <c r="C7823" s="4">
        <v>8009</v>
      </c>
      <c r="D7823" s="2" t="s">
        <v>94</v>
      </c>
      <c r="E7823" s="2" t="s">
        <v>469</v>
      </c>
      <c r="F7823" s="23" t="str">
        <f t="shared" si="368"/>
        <v>volta</v>
      </c>
      <c r="G7823" s="4">
        <v>6</v>
      </c>
      <c r="H7823" s="2" t="s">
        <v>463</v>
      </c>
      <c r="I7823" s="2" t="s">
        <v>707</v>
      </c>
      <c r="J7823" s="23" t="str">
        <f t="shared" si="366"/>
        <v>UTB8009volta6</v>
      </c>
      <c r="K7823" s="32" t="str">
        <f t="shared" si="367"/>
        <v>RODOVIÁRIA PLANO PILOTO/EIXO L SUL/AVENIDA DAS NAÇÕES (VILA TELEBRASÍLIA)/EPGU - ZOOLÓGICO/PARKSHOPPING/EPIA</v>
      </c>
    </row>
    <row r="7824" spans="1:11" x14ac:dyDescent="0.2">
      <c r="A7824" s="2" t="s">
        <v>924</v>
      </c>
      <c r="B7824" s="2" t="s">
        <v>451</v>
      </c>
      <c r="C7824" s="4">
        <v>8009</v>
      </c>
      <c r="D7824" s="2" t="s">
        <v>94</v>
      </c>
      <c r="E7824" s="2" t="s">
        <v>469</v>
      </c>
      <c r="F7824" s="23" t="str">
        <f t="shared" si="368"/>
        <v>volta</v>
      </c>
      <c r="G7824" s="4">
        <v>7</v>
      </c>
      <c r="H7824" s="2" t="s">
        <v>463</v>
      </c>
      <c r="I7824" s="2" t="s">
        <v>811</v>
      </c>
      <c r="J7824" s="23" t="str">
        <f t="shared" si="366"/>
        <v>UTB8009volta7</v>
      </c>
      <c r="K7824" s="32" t="str">
        <f t="shared" si="367"/>
        <v>RODOVIÁRIA PLANO PILOTO/EIXO L SUL/AVENIDA DAS NAÇÕES (VILA TELEBRASÍLIA)/EPGU - ZOOLÓGICO/PARKSHOPPING/EPIA/EPIA</v>
      </c>
    </row>
    <row r="7825" spans="1:11" x14ac:dyDescent="0.2">
      <c r="A7825" s="2" t="s">
        <v>924</v>
      </c>
      <c r="B7825" s="2" t="s">
        <v>451</v>
      </c>
      <c r="C7825" s="4">
        <v>8009</v>
      </c>
      <c r="D7825" s="2" t="s">
        <v>94</v>
      </c>
      <c r="E7825" s="2" t="s">
        <v>469</v>
      </c>
      <c r="F7825" s="23" t="str">
        <f t="shared" si="368"/>
        <v>volta</v>
      </c>
      <c r="G7825" s="4">
        <v>8</v>
      </c>
      <c r="H7825" s="2" t="s">
        <v>809</v>
      </c>
      <c r="I7825" s="2" t="s">
        <v>810</v>
      </c>
      <c r="J7825" s="23" t="str">
        <f t="shared" si="366"/>
        <v>UTB8009volta8</v>
      </c>
      <c r="K7825" s="32" t="str">
        <f t="shared" si="367"/>
        <v>RODOVIÁRIA PLANO PILOTO/EIXO L SUL/AVENIDA DAS NAÇÕES (VILA TELEBRASÍLIA)/EPGU - ZOOLÓGICO/PARKSHOPPING/EPIA/EPIA/BR-040</v>
      </c>
    </row>
    <row r="7826" spans="1:11" x14ac:dyDescent="0.2">
      <c r="A7826" s="2" t="s">
        <v>924</v>
      </c>
      <c r="B7826" s="2" t="s">
        <v>451</v>
      </c>
      <c r="C7826" s="4">
        <v>8009</v>
      </c>
      <c r="D7826" s="2" t="s">
        <v>94</v>
      </c>
      <c r="E7826" s="2" t="s">
        <v>469</v>
      </c>
      <c r="F7826" s="23" t="str">
        <f t="shared" si="368"/>
        <v>volta</v>
      </c>
      <c r="G7826" s="4">
        <v>9</v>
      </c>
      <c r="H7826" s="2" t="s">
        <v>809</v>
      </c>
      <c r="I7826" s="2" t="s">
        <v>842</v>
      </c>
      <c r="J7826" s="23" t="str">
        <f t="shared" si="366"/>
        <v>UTB8009volta9</v>
      </c>
      <c r="K7826" s="32" t="str">
        <f t="shared" si="367"/>
        <v>RODOVIÁRIA PLANO PILOTO/EIXO L SUL/AVENIDA DAS NAÇÕES (VILA TELEBRASÍLIA)/EPGU - ZOOLÓGICO/PARKSHOPPING/EPIA/EPIA/BR-040/BR-040</v>
      </c>
    </row>
    <row r="7827" spans="1:11" x14ac:dyDescent="0.2">
      <c r="A7827" s="2" t="s">
        <v>924</v>
      </c>
      <c r="B7827" s="2" t="s">
        <v>451</v>
      </c>
      <c r="C7827" s="4">
        <v>8009</v>
      </c>
      <c r="D7827" s="2" t="s">
        <v>94</v>
      </c>
      <c r="E7827" s="2" t="s">
        <v>469</v>
      </c>
      <c r="F7827" s="23" t="str">
        <f t="shared" si="368"/>
        <v>volta</v>
      </c>
      <c r="G7827" s="4">
        <v>10</v>
      </c>
      <c r="H7827" s="2" t="s">
        <v>993</v>
      </c>
      <c r="I7827" s="2" t="s">
        <v>924</v>
      </c>
      <c r="J7827" s="23" t="str">
        <f t="shared" si="366"/>
        <v>UTB8009volta10</v>
      </c>
      <c r="K7827" s="32" t="str">
        <f t="shared" si="367"/>
        <v>RODOVIÁRIA PLANO PILOTO/EIXO L SUL/AVENIDA DAS NAÇÕES (VILA TELEBRASÍLIA)/EPGU - ZOOLÓGICO/PARKSHOPPING/EPIA/EPIA/BR-040/BR-040/OCIDENTAL PARK</v>
      </c>
    </row>
    <row r="7828" spans="1:11" x14ac:dyDescent="0.2">
      <c r="A7828" s="2" t="s">
        <v>924</v>
      </c>
      <c r="B7828" s="2" t="s">
        <v>451</v>
      </c>
      <c r="C7828" s="4">
        <v>8009</v>
      </c>
      <c r="D7828" s="2" t="s">
        <v>94</v>
      </c>
      <c r="E7828" s="2" t="s">
        <v>469</v>
      </c>
      <c r="F7828" s="23" t="str">
        <f t="shared" si="368"/>
        <v>volta</v>
      </c>
      <c r="G7828" s="4">
        <v>11</v>
      </c>
      <c r="H7828" s="2" t="s">
        <v>992</v>
      </c>
      <c r="I7828" s="2" t="s">
        <v>924</v>
      </c>
      <c r="J7828" s="23" t="str">
        <f t="shared" si="366"/>
        <v>UTB8009volta11</v>
      </c>
      <c r="K7828" s="32" t="str">
        <f t="shared" si="367"/>
        <v>RODOVIÁRIA PLANO PILOTO/EIXO L SUL/AVENIDA DAS NAÇÕES (VILA TELEBRASÍLIA)/EPGU - ZOOLÓGICO/PARKSHOPPING/EPIA/EPIA/BR-040/BR-040/OCIDENTAL PARK/S.QUADRA 11, QUADRA 01</v>
      </c>
    </row>
    <row r="7829" spans="1:11" x14ac:dyDescent="0.2">
      <c r="A7829" s="2" t="s">
        <v>924</v>
      </c>
      <c r="B7829" s="2" t="s">
        <v>451</v>
      </c>
      <c r="C7829" s="27">
        <v>8015</v>
      </c>
      <c r="D7829" s="2" t="s">
        <v>95</v>
      </c>
      <c r="E7829" s="25" t="s">
        <v>452</v>
      </c>
      <c r="F7829" s="23" t="str">
        <f t="shared" si="368"/>
        <v>ida</v>
      </c>
      <c r="G7829" s="4">
        <v>1</v>
      </c>
      <c r="H7829" s="2" t="s">
        <v>936</v>
      </c>
      <c r="I7829" s="25" t="s">
        <v>924</v>
      </c>
      <c r="J7829" s="23" t="str">
        <f t="shared" si="366"/>
        <v>VIAN8015ida1</v>
      </c>
      <c r="K7829" s="32" t="str">
        <f t="shared" si="367"/>
        <v>AVENIDA EIXO I (ENTRE AVENIDA VILMA DOS REIS RORIZ E AVENIDA EIXO II)</v>
      </c>
    </row>
    <row r="7830" spans="1:11" x14ac:dyDescent="0.2">
      <c r="A7830" s="2" t="s">
        <v>924</v>
      </c>
      <c r="B7830" s="2" t="s">
        <v>451</v>
      </c>
      <c r="C7830" s="27">
        <v>8015</v>
      </c>
      <c r="D7830" s="2" t="s">
        <v>95</v>
      </c>
      <c r="E7830" s="25" t="s">
        <v>452</v>
      </c>
      <c r="F7830" s="23" t="str">
        <f t="shared" si="368"/>
        <v>ida</v>
      </c>
      <c r="G7830" s="4">
        <v>2</v>
      </c>
      <c r="H7830" s="2" t="s">
        <v>937</v>
      </c>
      <c r="I7830" s="25" t="s">
        <v>924</v>
      </c>
      <c r="J7830" s="23" t="str">
        <f t="shared" si="366"/>
        <v>VIAN8015ida2</v>
      </c>
      <c r="K7830" s="32" t="str">
        <f t="shared" si="367"/>
        <v>AVENIDA EIXO I (ENTRE AVENIDA VILMA DOS REIS RORIZ E AVENIDA EIXO II)/AVENIDA VILMA DOS REIS RORIZ</v>
      </c>
    </row>
    <row r="7831" spans="1:11" x14ac:dyDescent="0.2">
      <c r="A7831" s="2" t="s">
        <v>924</v>
      </c>
      <c r="B7831" s="2" t="s">
        <v>451</v>
      </c>
      <c r="C7831" s="27">
        <v>8015</v>
      </c>
      <c r="D7831" s="2" t="s">
        <v>95</v>
      </c>
      <c r="E7831" s="25" t="s">
        <v>452</v>
      </c>
      <c r="F7831" s="23" t="str">
        <f t="shared" si="368"/>
        <v>ida</v>
      </c>
      <c r="G7831" s="4">
        <v>3</v>
      </c>
      <c r="H7831" s="2" t="s">
        <v>938</v>
      </c>
      <c r="I7831" s="25" t="s">
        <v>924</v>
      </c>
      <c r="J7831" s="23" t="str">
        <f t="shared" si="366"/>
        <v>VIAN8015ida3</v>
      </c>
      <c r="K7831" s="32" t="str">
        <f t="shared" si="367"/>
        <v xml:space="preserve">AVENIDA EIXO I (ENTRE AVENIDA VILMA DOS REIS RORIZ E AVENIDA EIXO II)/AVENIDA VILMA DOS REIS RORIZ/ESTRADA PARA O MESQUITA </v>
      </c>
    </row>
    <row r="7832" spans="1:11" x14ac:dyDescent="0.2">
      <c r="A7832" s="2" t="s">
        <v>924</v>
      </c>
      <c r="B7832" s="2" t="s">
        <v>451</v>
      </c>
      <c r="C7832" s="27">
        <v>8015</v>
      </c>
      <c r="D7832" s="2" t="s">
        <v>95</v>
      </c>
      <c r="E7832" s="25" t="s">
        <v>452</v>
      </c>
      <c r="F7832" s="23" t="str">
        <f t="shared" si="368"/>
        <v>ida</v>
      </c>
      <c r="G7832" s="4">
        <v>4</v>
      </c>
      <c r="H7832" s="2" t="s">
        <v>939</v>
      </c>
      <c r="I7832" s="25" t="s">
        <v>924</v>
      </c>
      <c r="J7832" s="23" t="str">
        <f t="shared" si="366"/>
        <v>VIAN8015ida4</v>
      </c>
      <c r="K7832" s="32" t="str">
        <f t="shared" si="367"/>
        <v>AVENIDA EIXO I (ENTRE AVENIDA VILMA DOS REIS RORIZ E AVENIDA EIXO II)/AVENIDA VILMA DOS REIS RORIZ/ESTRADA PARA O MESQUITA /SEM NOME</v>
      </c>
    </row>
    <row r="7833" spans="1:11" x14ac:dyDescent="0.2">
      <c r="A7833" s="2" t="s">
        <v>924</v>
      </c>
      <c r="B7833" s="2" t="s">
        <v>451</v>
      </c>
      <c r="C7833" s="27">
        <v>8015</v>
      </c>
      <c r="D7833" s="2" t="s">
        <v>95</v>
      </c>
      <c r="E7833" s="25" t="s">
        <v>452</v>
      </c>
      <c r="F7833" s="23" t="str">
        <f t="shared" si="368"/>
        <v>ida</v>
      </c>
      <c r="G7833" s="4">
        <v>5</v>
      </c>
      <c r="H7833" s="2" t="s">
        <v>940</v>
      </c>
      <c r="I7833" s="25" t="s">
        <v>924</v>
      </c>
      <c r="J7833" s="23" t="str">
        <f t="shared" si="366"/>
        <v>VIAN8015ida5</v>
      </c>
      <c r="K7833" s="32" t="str">
        <f t="shared" si="367"/>
        <v>AVENIDA EIXO I (ENTRE AVENIDA VILMA DOS REIS RORIZ E AVENIDA EIXO II)/AVENIDA VILMA DOS REIS RORIZ/ESTRADA PARA O MESQUITA /SEM NOME/ROTATÓRIA</v>
      </c>
    </row>
    <row r="7834" spans="1:11" x14ac:dyDescent="0.2">
      <c r="A7834" s="2" t="s">
        <v>924</v>
      </c>
      <c r="B7834" s="2" t="s">
        <v>451</v>
      </c>
      <c r="C7834" s="27">
        <v>8015</v>
      </c>
      <c r="D7834" s="2" t="s">
        <v>95</v>
      </c>
      <c r="E7834" s="25" t="s">
        <v>452</v>
      </c>
      <c r="F7834" s="23" t="str">
        <f t="shared" si="368"/>
        <v>ida</v>
      </c>
      <c r="G7834" s="4">
        <v>6</v>
      </c>
      <c r="H7834" s="2" t="s">
        <v>941</v>
      </c>
      <c r="I7834" s="25" t="s">
        <v>924</v>
      </c>
      <c r="J7834" s="23" t="str">
        <f t="shared" si="366"/>
        <v>VIAN8015ida6</v>
      </c>
      <c r="K7834" s="32" t="str">
        <f t="shared" si="367"/>
        <v>AVENIDA EIXO I (ENTRE AVENIDA VILMA DOS REIS RORIZ E AVENIDA EIXO II)/AVENIDA VILMA DOS REIS RORIZ/ESTRADA PARA O MESQUITA /SEM NOME/ROTATÓRIA/RUA VINTE E SETE</v>
      </c>
    </row>
    <row r="7835" spans="1:11" x14ac:dyDescent="0.2">
      <c r="A7835" s="2" t="s">
        <v>924</v>
      </c>
      <c r="B7835" s="2" t="s">
        <v>451</v>
      </c>
      <c r="C7835" s="27">
        <v>8015</v>
      </c>
      <c r="D7835" s="2" t="s">
        <v>95</v>
      </c>
      <c r="E7835" s="25" t="s">
        <v>452</v>
      </c>
      <c r="F7835" s="23" t="str">
        <f t="shared" si="368"/>
        <v>ida</v>
      </c>
      <c r="G7835" s="4">
        <v>7</v>
      </c>
      <c r="H7835" s="2" t="s">
        <v>939</v>
      </c>
      <c r="I7835" s="25" t="s">
        <v>942</v>
      </c>
      <c r="J7835" s="23" t="str">
        <f t="shared" si="366"/>
        <v>VIAN8015ida7</v>
      </c>
      <c r="K7835" s="32" t="str">
        <f t="shared" si="367"/>
        <v>AVENIDA EIXO I (ENTRE AVENIDA VILMA DOS REIS RORIZ E AVENIDA EIXO II)/AVENIDA VILMA DOS REIS RORIZ/ESTRADA PARA O MESQUITA /SEM NOME/ROTATÓRIA/RUA VINTE E SETE/SEM NOME</v>
      </c>
    </row>
    <row r="7836" spans="1:11" x14ac:dyDescent="0.2">
      <c r="A7836" s="2" t="s">
        <v>924</v>
      </c>
      <c r="B7836" s="2" t="s">
        <v>451</v>
      </c>
      <c r="C7836" s="27">
        <v>8015</v>
      </c>
      <c r="D7836" s="2" t="s">
        <v>95</v>
      </c>
      <c r="E7836" s="25" t="s">
        <v>452</v>
      </c>
      <c r="F7836" s="23" t="str">
        <f t="shared" si="368"/>
        <v>ida</v>
      </c>
      <c r="G7836" s="4">
        <v>8</v>
      </c>
      <c r="H7836" s="2" t="s">
        <v>940</v>
      </c>
      <c r="I7836" s="25" t="s">
        <v>942</v>
      </c>
      <c r="J7836" s="23" t="str">
        <f t="shared" si="366"/>
        <v>VIAN8015ida8</v>
      </c>
      <c r="K7836" s="32" t="str">
        <f t="shared" si="367"/>
        <v>AVENIDA EIXO I (ENTRE AVENIDA VILMA DOS REIS RORIZ E AVENIDA EIXO II)/AVENIDA VILMA DOS REIS RORIZ/ESTRADA PARA O MESQUITA /SEM NOME/ROTATÓRIA/RUA VINTE E SETE/SEM NOME/ROTATÓRIA</v>
      </c>
    </row>
    <row r="7837" spans="1:11" x14ac:dyDescent="0.2">
      <c r="A7837" s="2" t="s">
        <v>924</v>
      </c>
      <c r="B7837" s="2" t="s">
        <v>451</v>
      </c>
      <c r="C7837" s="27">
        <v>8015</v>
      </c>
      <c r="D7837" s="2" t="s">
        <v>95</v>
      </c>
      <c r="E7837" s="25" t="s">
        <v>452</v>
      </c>
      <c r="F7837" s="23" t="str">
        <f t="shared" si="368"/>
        <v>ida</v>
      </c>
      <c r="G7837" s="4">
        <v>9</v>
      </c>
      <c r="H7837" s="2" t="s">
        <v>943</v>
      </c>
      <c r="I7837" s="25" t="s">
        <v>942</v>
      </c>
      <c r="J7837" s="23" t="str">
        <f t="shared" si="366"/>
        <v>VIAN8015ida9</v>
      </c>
      <c r="K7837" s="32" t="str">
        <f t="shared" si="367"/>
        <v>AVENIDA EIXO I (ENTRE AVENIDA VILMA DOS REIS RORIZ E AVENIDA EIXO II)/AVENIDA VILMA DOS REIS RORIZ/ESTRADA PARA O MESQUITA /SEM NOME/ROTATÓRIA/RUA VINTE E SETE/SEM NOME/ROTATÓRIA/GO-436</v>
      </c>
    </row>
    <row r="7838" spans="1:11" x14ac:dyDescent="0.2">
      <c r="A7838" s="2" t="s">
        <v>924</v>
      </c>
      <c r="B7838" s="2" t="s">
        <v>451</v>
      </c>
      <c r="C7838" s="27">
        <v>8015</v>
      </c>
      <c r="D7838" s="2" t="s">
        <v>95</v>
      </c>
      <c r="E7838" s="25" t="s">
        <v>452</v>
      </c>
      <c r="F7838" s="23" t="str">
        <f t="shared" si="368"/>
        <v>ida</v>
      </c>
      <c r="G7838" s="4">
        <v>10</v>
      </c>
      <c r="H7838" s="2" t="s">
        <v>944</v>
      </c>
      <c r="I7838" s="25" t="s">
        <v>942</v>
      </c>
      <c r="J7838" s="23" t="str">
        <f t="shared" si="366"/>
        <v>VIAN8015ida10</v>
      </c>
      <c r="K7838" s="32" t="str">
        <f t="shared" si="367"/>
        <v>AVENIDA EIXO I (ENTRE AVENIDA VILMA DOS REIS RORIZ E AVENIDA EIXO II)/AVENIDA VILMA DOS REIS RORIZ/ESTRADA PARA O MESQUITA /SEM NOME/ROTATÓRIA/RUA VINTE E SETE/SEM NOME/ROTATÓRIA/GO-436/GO-521</v>
      </c>
    </row>
    <row r="7839" spans="1:11" x14ac:dyDescent="0.2">
      <c r="A7839" s="2" t="s">
        <v>924</v>
      </c>
      <c r="B7839" s="2" t="s">
        <v>451</v>
      </c>
      <c r="C7839" s="27">
        <v>8015</v>
      </c>
      <c r="D7839" s="2" t="s">
        <v>95</v>
      </c>
      <c r="E7839" s="25" t="s">
        <v>452</v>
      </c>
      <c r="F7839" s="23" t="str">
        <f t="shared" si="368"/>
        <v>ida</v>
      </c>
      <c r="G7839" s="4">
        <v>11</v>
      </c>
      <c r="H7839" s="2" t="s">
        <v>944</v>
      </c>
      <c r="I7839" s="25" t="s">
        <v>945</v>
      </c>
      <c r="J7839" s="23" t="str">
        <f t="shared" si="366"/>
        <v>VIAN8015ida11</v>
      </c>
      <c r="K7839" s="32" t="str">
        <f t="shared" si="367"/>
        <v>AVENIDA EIXO I (ENTRE AVENIDA VILMA DOS REIS RORIZ E AVENIDA EIXO II)/AVENIDA VILMA DOS REIS RORIZ/ESTRADA PARA O MESQUITA /SEM NOME/ROTATÓRIA/RUA VINTE E SETE/SEM NOME/ROTATÓRIA/GO-436/GO-521/GO-521</v>
      </c>
    </row>
    <row r="7840" spans="1:11" x14ac:dyDescent="0.2">
      <c r="A7840" s="2" t="s">
        <v>924</v>
      </c>
      <c r="B7840" s="2" t="s">
        <v>451</v>
      </c>
      <c r="C7840" s="27">
        <v>8015</v>
      </c>
      <c r="D7840" s="2" t="s">
        <v>95</v>
      </c>
      <c r="E7840" s="25" t="s">
        <v>452</v>
      </c>
      <c r="F7840" s="23" t="str">
        <f t="shared" si="368"/>
        <v>ida</v>
      </c>
      <c r="G7840" s="4">
        <v>12</v>
      </c>
      <c r="H7840" s="2" t="s">
        <v>946</v>
      </c>
      <c r="I7840" s="25" t="s">
        <v>945</v>
      </c>
      <c r="J7840" s="23" t="str">
        <f t="shared" si="366"/>
        <v>VIAN8015ida12</v>
      </c>
      <c r="K7840" s="32" t="str">
        <f t="shared" si="367"/>
        <v>AVENIDA EIXO I (ENTRE AVENIDA VILMA DOS REIS RORIZ E AVENIDA EIXO II)/AVENIDA VILMA DOS REIS RORIZ/ESTRADA PARA O MESQUITA /SEM NOME/ROTATÓRIA/RUA VINTE E SETE/SEM NOME/ROTATÓRIA/GO-436/GO-521/GO-521/DF-140</v>
      </c>
    </row>
    <row r="7841" spans="1:11" x14ac:dyDescent="0.2">
      <c r="A7841" s="2" t="s">
        <v>924</v>
      </c>
      <c r="B7841" s="2" t="s">
        <v>451</v>
      </c>
      <c r="C7841" s="27">
        <v>8015</v>
      </c>
      <c r="D7841" s="2" t="s">
        <v>95</v>
      </c>
      <c r="E7841" s="25" t="s">
        <v>452</v>
      </c>
      <c r="F7841" s="23" t="str">
        <f t="shared" si="368"/>
        <v>ida</v>
      </c>
      <c r="G7841" s="4">
        <v>13</v>
      </c>
      <c r="H7841" s="2" t="s">
        <v>940</v>
      </c>
      <c r="I7841" s="25" t="s">
        <v>945</v>
      </c>
      <c r="J7841" s="23" t="str">
        <f t="shared" si="366"/>
        <v>VIAN8015ida13</v>
      </c>
      <c r="K7841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</v>
      </c>
    </row>
    <row r="7842" spans="1:11" x14ac:dyDescent="0.2">
      <c r="A7842" s="2" t="s">
        <v>924</v>
      </c>
      <c r="B7842" s="2" t="s">
        <v>451</v>
      </c>
      <c r="C7842" s="27">
        <v>8015</v>
      </c>
      <c r="D7842" s="2" t="s">
        <v>95</v>
      </c>
      <c r="E7842" s="25" t="s">
        <v>452</v>
      </c>
      <c r="F7842" s="23" t="str">
        <f t="shared" si="368"/>
        <v>ida</v>
      </c>
      <c r="G7842" s="4">
        <v>14</v>
      </c>
      <c r="H7842" s="2" t="s">
        <v>946</v>
      </c>
      <c r="I7842" s="25" t="s">
        <v>945</v>
      </c>
      <c r="J7842" s="23" t="str">
        <f t="shared" si="366"/>
        <v>VIAN8015ida14</v>
      </c>
      <c r="K7842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</v>
      </c>
    </row>
    <row r="7843" spans="1:11" x14ac:dyDescent="0.2">
      <c r="A7843" s="2" t="s">
        <v>924</v>
      </c>
      <c r="B7843" s="2" t="s">
        <v>451</v>
      </c>
      <c r="C7843" s="27">
        <v>8015</v>
      </c>
      <c r="D7843" s="2" t="s">
        <v>95</v>
      </c>
      <c r="E7843" s="25" t="s">
        <v>452</v>
      </c>
      <c r="F7843" s="23" t="str">
        <f t="shared" si="368"/>
        <v>ida</v>
      </c>
      <c r="G7843" s="4">
        <v>15</v>
      </c>
      <c r="H7843" s="2" t="s">
        <v>947</v>
      </c>
      <c r="I7843" s="25" t="s">
        <v>948</v>
      </c>
      <c r="J7843" s="23" t="str">
        <f t="shared" si="366"/>
        <v>VIAN8015ida15</v>
      </c>
      <c r="K7843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</v>
      </c>
    </row>
    <row r="7844" spans="1:11" x14ac:dyDescent="0.2">
      <c r="A7844" s="2" t="s">
        <v>924</v>
      </c>
      <c r="B7844" s="2" t="s">
        <v>451</v>
      </c>
      <c r="C7844" s="27">
        <v>8015</v>
      </c>
      <c r="D7844" s="2" t="s">
        <v>95</v>
      </c>
      <c r="E7844" s="25" t="s">
        <v>452</v>
      </c>
      <c r="F7844" s="23" t="str">
        <f t="shared" si="368"/>
        <v>ida</v>
      </c>
      <c r="G7844" s="4">
        <v>16</v>
      </c>
      <c r="H7844" s="2" t="s">
        <v>940</v>
      </c>
      <c r="I7844" s="25" t="s">
        <v>813</v>
      </c>
      <c r="J7844" s="23" t="str">
        <f t="shared" si="366"/>
        <v>VIAN8015ida16</v>
      </c>
      <c r="K7844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</v>
      </c>
    </row>
    <row r="7845" spans="1:11" x14ac:dyDescent="0.2">
      <c r="A7845" s="2" t="s">
        <v>924</v>
      </c>
      <c r="B7845" s="2" t="s">
        <v>451</v>
      </c>
      <c r="C7845" s="27">
        <v>8015</v>
      </c>
      <c r="D7845" s="2" t="s">
        <v>95</v>
      </c>
      <c r="E7845" s="25" t="s">
        <v>452</v>
      </c>
      <c r="F7845" s="23" t="str">
        <f t="shared" si="368"/>
        <v>ida</v>
      </c>
      <c r="G7845" s="4">
        <v>17</v>
      </c>
      <c r="H7845" s="2" t="s">
        <v>939</v>
      </c>
      <c r="I7845" s="25" t="s">
        <v>813</v>
      </c>
      <c r="J7845" s="23" t="str">
        <f t="shared" si="366"/>
        <v>VIAN8015ida17</v>
      </c>
      <c r="K7845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</v>
      </c>
    </row>
    <row r="7846" spans="1:11" x14ac:dyDescent="0.2">
      <c r="A7846" s="2" t="s">
        <v>924</v>
      </c>
      <c r="B7846" s="2" t="s">
        <v>451</v>
      </c>
      <c r="C7846" s="27">
        <v>8015</v>
      </c>
      <c r="D7846" s="2" t="s">
        <v>95</v>
      </c>
      <c r="E7846" s="25" t="s">
        <v>452</v>
      </c>
      <c r="F7846" s="23" t="str">
        <f t="shared" si="368"/>
        <v>ida</v>
      </c>
      <c r="G7846" s="4">
        <v>18</v>
      </c>
      <c r="H7846" s="2" t="s">
        <v>972</v>
      </c>
      <c r="I7846" s="25" t="s">
        <v>813</v>
      </c>
      <c r="J7846" s="23" t="str">
        <f t="shared" si="366"/>
        <v>VIAN8015ida18</v>
      </c>
      <c r="K7846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</v>
      </c>
    </row>
    <row r="7847" spans="1:11" x14ac:dyDescent="0.2">
      <c r="A7847" s="2" t="s">
        <v>924</v>
      </c>
      <c r="B7847" s="2" t="s">
        <v>451</v>
      </c>
      <c r="C7847" s="27">
        <v>8015</v>
      </c>
      <c r="D7847" s="2" t="s">
        <v>95</v>
      </c>
      <c r="E7847" s="25" t="s">
        <v>452</v>
      </c>
      <c r="F7847" s="23" t="str">
        <f t="shared" si="368"/>
        <v>ida</v>
      </c>
      <c r="G7847" s="4">
        <v>19</v>
      </c>
      <c r="H7847" s="2" t="s">
        <v>501</v>
      </c>
      <c r="I7847" s="25" t="s">
        <v>481</v>
      </c>
      <c r="J7847" s="23" t="str">
        <f t="shared" si="366"/>
        <v>VIAN8015ida19</v>
      </c>
      <c r="K7847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</v>
      </c>
    </row>
    <row r="7848" spans="1:11" x14ac:dyDescent="0.2">
      <c r="A7848" s="2" t="s">
        <v>924</v>
      </c>
      <c r="B7848" s="2" t="s">
        <v>451</v>
      </c>
      <c r="C7848" s="27">
        <v>8015</v>
      </c>
      <c r="D7848" s="2" t="s">
        <v>95</v>
      </c>
      <c r="E7848" s="25" t="s">
        <v>452</v>
      </c>
      <c r="F7848" s="23" t="str">
        <f t="shared" si="368"/>
        <v>ida</v>
      </c>
      <c r="G7848" s="4">
        <v>20</v>
      </c>
      <c r="H7848" s="2" t="s">
        <v>973</v>
      </c>
      <c r="I7848" s="25" t="s">
        <v>481</v>
      </c>
      <c r="J7848" s="23" t="str">
        <f t="shared" si="366"/>
        <v>VIAN8015ida20</v>
      </c>
      <c r="K7848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</v>
      </c>
    </row>
    <row r="7849" spans="1:11" x14ac:dyDescent="0.2">
      <c r="A7849" s="2" t="s">
        <v>924</v>
      </c>
      <c r="B7849" s="2" t="s">
        <v>451</v>
      </c>
      <c r="C7849" s="27">
        <v>8015</v>
      </c>
      <c r="D7849" s="2" t="s">
        <v>95</v>
      </c>
      <c r="E7849" s="25" t="s">
        <v>452</v>
      </c>
      <c r="F7849" s="23" t="str">
        <f t="shared" si="368"/>
        <v>ida</v>
      </c>
      <c r="G7849" s="4">
        <v>21</v>
      </c>
      <c r="H7849" s="2" t="s">
        <v>974</v>
      </c>
      <c r="I7849" s="25" t="s">
        <v>481</v>
      </c>
      <c r="J7849" s="23" t="str">
        <f t="shared" si="366"/>
        <v>VIAN8015ida21</v>
      </c>
      <c r="K7849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</v>
      </c>
    </row>
    <row r="7850" spans="1:11" x14ac:dyDescent="0.2">
      <c r="A7850" s="2" t="s">
        <v>924</v>
      </c>
      <c r="B7850" s="2" t="s">
        <v>451</v>
      </c>
      <c r="C7850" s="27">
        <v>8015</v>
      </c>
      <c r="D7850" s="2" t="s">
        <v>95</v>
      </c>
      <c r="E7850" s="25" t="s">
        <v>452</v>
      </c>
      <c r="F7850" s="23" t="str">
        <f t="shared" si="368"/>
        <v>ida</v>
      </c>
      <c r="G7850" s="4">
        <v>22</v>
      </c>
      <c r="H7850" s="2" t="s">
        <v>973</v>
      </c>
      <c r="I7850" s="25" t="s">
        <v>481</v>
      </c>
      <c r="J7850" s="23" t="str">
        <f t="shared" si="366"/>
        <v>VIAN8015ida22</v>
      </c>
      <c r="K7850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</v>
      </c>
    </row>
    <row r="7851" spans="1:11" x14ac:dyDescent="0.2">
      <c r="A7851" s="2" t="s">
        <v>924</v>
      </c>
      <c r="B7851" s="2" t="s">
        <v>451</v>
      </c>
      <c r="C7851" s="27">
        <v>8015</v>
      </c>
      <c r="D7851" s="2" t="s">
        <v>95</v>
      </c>
      <c r="E7851" s="25" t="s">
        <v>452</v>
      </c>
      <c r="F7851" s="23" t="str">
        <f t="shared" si="368"/>
        <v>ida</v>
      </c>
      <c r="G7851" s="4">
        <v>23</v>
      </c>
      <c r="H7851" s="2" t="s">
        <v>970</v>
      </c>
      <c r="I7851" s="25" t="s">
        <v>481</v>
      </c>
      <c r="J7851" s="23" t="str">
        <f t="shared" si="366"/>
        <v>VIAN8015ida23</v>
      </c>
      <c r="K7851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</v>
      </c>
    </row>
    <row r="7852" spans="1:11" x14ac:dyDescent="0.2">
      <c r="A7852" s="2" t="s">
        <v>924</v>
      </c>
      <c r="B7852" s="2" t="s">
        <v>451</v>
      </c>
      <c r="C7852" s="27">
        <v>8015</v>
      </c>
      <c r="D7852" s="2" t="s">
        <v>95</v>
      </c>
      <c r="E7852" s="25" t="s">
        <v>452</v>
      </c>
      <c r="F7852" s="23" t="str">
        <f t="shared" si="368"/>
        <v>ida</v>
      </c>
      <c r="G7852" s="4">
        <v>24</v>
      </c>
      <c r="H7852" s="2" t="s">
        <v>975</v>
      </c>
      <c r="I7852" s="25" t="s">
        <v>481</v>
      </c>
      <c r="J7852" s="23" t="str">
        <f t="shared" si="366"/>
        <v>VIAN8015ida24</v>
      </c>
      <c r="K7852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</v>
      </c>
    </row>
    <row r="7853" spans="1:11" x14ac:dyDescent="0.2">
      <c r="A7853" s="2" t="s">
        <v>924</v>
      </c>
      <c r="B7853" s="2" t="s">
        <v>451</v>
      </c>
      <c r="C7853" s="27">
        <v>8015</v>
      </c>
      <c r="D7853" s="2" t="s">
        <v>95</v>
      </c>
      <c r="E7853" s="25" t="s">
        <v>452</v>
      </c>
      <c r="F7853" s="23" t="str">
        <f t="shared" si="368"/>
        <v>ida</v>
      </c>
      <c r="G7853" s="4">
        <v>25</v>
      </c>
      <c r="H7853" s="2" t="s">
        <v>958</v>
      </c>
      <c r="I7853" s="25" t="s">
        <v>481</v>
      </c>
      <c r="J7853" s="23" t="str">
        <f t="shared" si="366"/>
        <v>VIAN8015ida25</v>
      </c>
      <c r="K7853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</v>
      </c>
    </row>
    <row r="7854" spans="1:11" x14ac:dyDescent="0.2">
      <c r="A7854" s="2" t="s">
        <v>924</v>
      </c>
      <c r="B7854" s="2" t="s">
        <v>451</v>
      </c>
      <c r="C7854" s="27">
        <v>8015</v>
      </c>
      <c r="D7854" s="2" t="s">
        <v>95</v>
      </c>
      <c r="E7854" s="25" t="s">
        <v>452</v>
      </c>
      <c r="F7854" s="23" t="str">
        <f t="shared" si="368"/>
        <v>ida</v>
      </c>
      <c r="G7854" s="4">
        <v>26</v>
      </c>
      <c r="H7854" s="2" t="s">
        <v>959</v>
      </c>
      <c r="I7854" s="25" t="s">
        <v>481</v>
      </c>
      <c r="J7854" s="23" t="str">
        <f t="shared" si="366"/>
        <v>VIAN8015ida26</v>
      </c>
      <c r="K7854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</v>
      </c>
    </row>
    <row r="7855" spans="1:11" x14ac:dyDescent="0.2">
      <c r="A7855" s="2" t="s">
        <v>924</v>
      </c>
      <c r="B7855" s="2" t="s">
        <v>451</v>
      </c>
      <c r="C7855" s="27">
        <v>8015</v>
      </c>
      <c r="D7855" s="2" t="s">
        <v>95</v>
      </c>
      <c r="E7855" s="25" t="s">
        <v>452</v>
      </c>
      <c r="F7855" s="23" t="str">
        <f t="shared" si="368"/>
        <v>ida</v>
      </c>
      <c r="G7855" s="4">
        <v>27</v>
      </c>
      <c r="H7855" s="2" t="s">
        <v>960</v>
      </c>
      <c r="I7855" s="25" t="s">
        <v>481</v>
      </c>
      <c r="J7855" s="23" t="str">
        <f t="shared" si="366"/>
        <v>VIAN8015ida27</v>
      </c>
      <c r="K7855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</v>
      </c>
    </row>
    <row r="7856" spans="1:11" x14ac:dyDescent="0.2">
      <c r="A7856" s="2" t="s">
        <v>924</v>
      </c>
      <c r="B7856" s="2" t="s">
        <v>451</v>
      </c>
      <c r="C7856" s="27">
        <v>8015</v>
      </c>
      <c r="D7856" s="2" t="s">
        <v>95</v>
      </c>
      <c r="E7856" s="25" t="s">
        <v>452</v>
      </c>
      <c r="F7856" s="23" t="str">
        <f t="shared" si="368"/>
        <v>ida</v>
      </c>
      <c r="G7856" s="4">
        <v>28</v>
      </c>
      <c r="H7856" s="2" t="s">
        <v>961</v>
      </c>
      <c r="I7856" s="25" t="s">
        <v>481</v>
      </c>
      <c r="J7856" s="23" t="str">
        <f t="shared" si="366"/>
        <v>VIAN8015ida28</v>
      </c>
      <c r="K7856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</v>
      </c>
    </row>
    <row r="7857" spans="1:11" x14ac:dyDescent="0.2">
      <c r="A7857" s="2" t="s">
        <v>924</v>
      </c>
      <c r="B7857" s="2" t="s">
        <v>451</v>
      </c>
      <c r="C7857" s="27">
        <v>8015</v>
      </c>
      <c r="D7857" s="2" t="s">
        <v>95</v>
      </c>
      <c r="E7857" s="25" t="s">
        <v>452</v>
      </c>
      <c r="F7857" s="23" t="str">
        <f t="shared" si="368"/>
        <v>ida</v>
      </c>
      <c r="G7857" s="4">
        <v>29</v>
      </c>
      <c r="H7857" s="2" t="s">
        <v>962</v>
      </c>
      <c r="I7857" s="25" t="s">
        <v>481</v>
      </c>
      <c r="J7857" s="23" t="str">
        <f t="shared" si="366"/>
        <v>VIAN8015ida29</v>
      </c>
      <c r="K7857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</v>
      </c>
    </row>
    <row r="7858" spans="1:11" x14ac:dyDescent="0.2">
      <c r="A7858" s="2" t="s">
        <v>924</v>
      </c>
      <c r="B7858" s="2" t="s">
        <v>451</v>
      </c>
      <c r="C7858" s="27">
        <v>8015</v>
      </c>
      <c r="D7858" s="2" t="s">
        <v>95</v>
      </c>
      <c r="E7858" s="25" t="s">
        <v>452</v>
      </c>
      <c r="F7858" s="23" t="str">
        <f t="shared" si="368"/>
        <v>ida</v>
      </c>
      <c r="G7858" s="4">
        <v>30</v>
      </c>
      <c r="H7858" s="2" t="s">
        <v>483</v>
      </c>
      <c r="I7858" s="25" t="s">
        <v>481</v>
      </c>
      <c r="J7858" s="23" t="str">
        <f t="shared" si="366"/>
        <v>VIAN8015ida30</v>
      </c>
      <c r="K7858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7859" spans="1:11" x14ac:dyDescent="0.2">
      <c r="A7859" s="2" t="s">
        <v>924</v>
      </c>
      <c r="B7859" s="2" t="s">
        <v>451</v>
      </c>
      <c r="C7859" s="27">
        <v>8015</v>
      </c>
      <c r="D7859" s="2" t="s">
        <v>95</v>
      </c>
      <c r="E7859" s="25" t="s">
        <v>963</v>
      </c>
      <c r="F7859" s="23" t="str">
        <f t="shared" si="368"/>
        <v>volta</v>
      </c>
      <c r="G7859" s="4">
        <v>1</v>
      </c>
      <c r="H7859" s="2" t="s">
        <v>483</v>
      </c>
      <c r="I7859" s="25" t="s">
        <v>481</v>
      </c>
      <c r="J7859" s="23" t="str">
        <f t="shared" si="366"/>
        <v>VIAN8015volta1</v>
      </c>
      <c r="K7859" s="32" t="str">
        <f t="shared" si="367"/>
        <v>RODOVIÁRIA PLANO PILOTO</v>
      </c>
    </row>
    <row r="7860" spans="1:11" x14ac:dyDescent="0.2">
      <c r="A7860" s="2" t="s">
        <v>924</v>
      </c>
      <c r="B7860" s="2" t="s">
        <v>451</v>
      </c>
      <c r="C7860" s="27">
        <v>8015</v>
      </c>
      <c r="D7860" s="2" t="s">
        <v>95</v>
      </c>
      <c r="E7860" s="25" t="s">
        <v>963</v>
      </c>
      <c r="F7860" s="23" t="str">
        <f t="shared" si="368"/>
        <v>volta</v>
      </c>
      <c r="G7860" s="4">
        <v>2</v>
      </c>
      <c r="H7860" s="2" t="s">
        <v>962</v>
      </c>
      <c r="I7860" s="25" t="s">
        <v>481</v>
      </c>
      <c r="J7860" s="23" t="str">
        <f t="shared" si="366"/>
        <v>VIAN8015volta2</v>
      </c>
      <c r="K7860" s="32" t="str">
        <f t="shared" si="367"/>
        <v>RODOVIÁRIA PLANO PILOTO/ACESSO P/ VIA N UM OESTE</v>
      </c>
    </row>
    <row r="7861" spans="1:11" x14ac:dyDescent="0.2">
      <c r="A7861" s="2" t="s">
        <v>924</v>
      </c>
      <c r="B7861" s="2" t="s">
        <v>451</v>
      </c>
      <c r="C7861" s="27">
        <v>8015</v>
      </c>
      <c r="D7861" s="2" t="s">
        <v>95</v>
      </c>
      <c r="E7861" s="25" t="s">
        <v>963</v>
      </c>
      <c r="F7861" s="23" t="str">
        <f t="shared" si="368"/>
        <v>volta</v>
      </c>
      <c r="G7861" s="4">
        <v>3</v>
      </c>
      <c r="H7861" s="2" t="s">
        <v>959</v>
      </c>
      <c r="I7861" s="25" t="s">
        <v>481</v>
      </c>
      <c r="J7861" s="23" t="str">
        <f t="shared" si="366"/>
        <v>VIAN8015volta3</v>
      </c>
      <c r="K7861" s="32" t="str">
        <f t="shared" si="367"/>
        <v>RODOVIÁRIA PLANO PILOTO/ACESSO P/ VIA N UM OESTE/VIA N UM OESTE</v>
      </c>
    </row>
    <row r="7862" spans="1:11" x14ac:dyDescent="0.2">
      <c r="A7862" s="2" t="s">
        <v>924</v>
      </c>
      <c r="B7862" s="2" t="s">
        <v>451</v>
      </c>
      <c r="C7862" s="27">
        <v>8015</v>
      </c>
      <c r="D7862" s="2" t="s">
        <v>95</v>
      </c>
      <c r="E7862" s="25" t="s">
        <v>963</v>
      </c>
      <c r="F7862" s="23" t="str">
        <f t="shared" si="368"/>
        <v>volta</v>
      </c>
      <c r="G7862" s="4">
        <v>4</v>
      </c>
      <c r="H7862" s="2" t="s">
        <v>960</v>
      </c>
      <c r="I7862" s="25" t="s">
        <v>481</v>
      </c>
      <c r="J7862" s="23" t="str">
        <f t="shared" si="366"/>
        <v>VIAN8015volta4</v>
      </c>
      <c r="K7862" s="32" t="str">
        <f t="shared" si="367"/>
        <v>RODOVIÁRIA PLANO PILOTO/ACESSO P/ VIA N UM OESTE/VIA N UM OESTE/ACESSO P/ VIA S UM OESTE</v>
      </c>
    </row>
    <row r="7863" spans="1:11" x14ac:dyDescent="0.2">
      <c r="A7863" s="2" t="s">
        <v>924</v>
      </c>
      <c r="B7863" s="2" t="s">
        <v>451</v>
      </c>
      <c r="C7863" s="27">
        <v>8015</v>
      </c>
      <c r="D7863" s="2" t="s">
        <v>95</v>
      </c>
      <c r="E7863" s="25" t="s">
        <v>963</v>
      </c>
      <c r="F7863" s="23" t="str">
        <f t="shared" si="368"/>
        <v>volta</v>
      </c>
      <c r="G7863" s="4">
        <v>5</v>
      </c>
      <c r="H7863" s="2" t="s">
        <v>961</v>
      </c>
      <c r="I7863" s="25" t="s">
        <v>481</v>
      </c>
      <c r="J7863" s="23" t="str">
        <f t="shared" si="366"/>
        <v>VIAN8015volta5</v>
      </c>
      <c r="K7863" s="32" t="str">
        <f t="shared" si="367"/>
        <v>RODOVIÁRIA PLANO PILOTO/ACESSO P/ VIA N UM OESTE/VIA N UM OESTE/ACESSO P/ VIA S UM OESTE/VIA S UM OESTE</v>
      </c>
    </row>
    <row r="7864" spans="1:11" x14ac:dyDescent="0.2">
      <c r="A7864" s="2" t="s">
        <v>924</v>
      </c>
      <c r="B7864" s="2" t="s">
        <v>451</v>
      </c>
      <c r="C7864" s="27">
        <v>8015</v>
      </c>
      <c r="D7864" s="2" t="s">
        <v>95</v>
      </c>
      <c r="E7864" s="25" t="s">
        <v>963</v>
      </c>
      <c r="F7864" s="23" t="str">
        <f t="shared" si="368"/>
        <v>volta</v>
      </c>
      <c r="G7864" s="4">
        <v>6</v>
      </c>
      <c r="H7864" s="2" t="s">
        <v>956</v>
      </c>
      <c r="I7864" s="25" t="s">
        <v>481</v>
      </c>
      <c r="J7864" s="23" t="str">
        <f t="shared" si="366"/>
        <v>VIAN8015volta6</v>
      </c>
      <c r="K7864" s="32" t="str">
        <f t="shared" si="367"/>
        <v>RODOVIÁRIA PLANO PILOTO/ACESSO P/ VIA N UM OESTE/VIA N UM OESTE/ACESSO P/ VIA S UM OESTE/VIA S UM OESTE/VIA S UM LESTE</v>
      </c>
    </row>
    <row r="7865" spans="1:11" x14ac:dyDescent="0.2">
      <c r="A7865" s="2" t="s">
        <v>924</v>
      </c>
      <c r="B7865" s="2" t="s">
        <v>451</v>
      </c>
      <c r="C7865" s="27">
        <v>8015</v>
      </c>
      <c r="D7865" s="2" t="s">
        <v>95</v>
      </c>
      <c r="E7865" s="25" t="s">
        <v>963</v>
      </c>
      <c r="F7865" s="23" t="str">
        <f t="shared" si="368"/>
        <v>volta</v>
      </c>
      <c r="G7865" s="4">
        <v>7</v>
      </c>
      <c r="H7865" s="2" t="s">
        <v>975</v>
      </c>
      <c r="I7865" s="25" t="s">
        <v>481</v>
      </c>
      <c r="J7865" s="23" t="str">
        <f t="shared" si="366"/>
        <v>VIAN8015volta7</v>
      </c>
      <c r="K7865" s="32" t="str">
        <f t="shared" si="367"/>
        <v>RODOVIÁRIA PLANO PILOTO/ACESSO P/ VIA N UM OESTE/VIA N UM OESTE/ACESSO P/ VIA S UM OESTE/VIA S UM OESTE/VIA S UM LESTE/N UM LESTE</v>
      </c>
    </row>
    <row r="7866" spans="1:11" x14ac:dyDescent="0.2">
      <c r="A7866" s="2" t="s">
        <v>924</v>
      </c>
      <c r="B7866" s="2" t="s">
        <v>451</v>
      </c>
      <c r="C7866" s="27">
        <v>8015</v>
      </c>
      <c r="D7866" s="2" t="s">
        <v>95</v>
      </c>
      <c r="E7866" s="25" t="s">
        <v>963</v>
      </c>
      <c r="F7866" s="23" t="str">
        <f t="shared" si="368"/>
        <v>volta</v>
      </c>
      <c r="G7866" s="4">
        <v>8</v>
      </c>
      <c r="H7866" s="2" t="s">
        <v>501</v>
      </c>
      <c r="I7866" s="25" t="s">
        <v>481</v>
      </c>
      <c r="J7866" s="23" t="str">
        <f t="shared" si="366"/>
        <v>VIAN8015volta8</v>
      </c>
      <c r="K7866" s="32" t="str">
        <f t="shared" si="367"/>
        <v>RODOVIÁRIA PLANO PILOTO/ACESSO P/ VIA N UM OESTE/VIA N UM OESTE/ACESSO P/ VIA S UM OESTE/VIA S UM OESTE/VIA S UM LESTE/N UM LESTE/AVENIDA DAS NAÇÕES</v>
      </c>
    </row>
    <row r="7867" spans="1:11" x14ac:dyDescent="0.2">
      <c r="A7867" s="2" t="s">
        <v>924</v>
      </c>
      <c r="B7867" s="2" t="s">
        <v>451</v>
      </c>
      <c r="C7867" s="27">
        <v>8015</v>
      </c>
      <c r="D7867" s="2" t="s">
        <v>95</v>
      </c>
      <c r="E7867" s="25" t="s">
        <v>963</v>
      </c>
      <c r="F7867" s="23" t="str">
        <f t="shared" si="368"/>
        <v>volta</v>
      </c>
      <c r="G7867" s="4">
        <v>9</v>
      </c>
      <c r="H7867" s="2" t="s">
        <v>970</v>
      </c>
      <c r="I7867" s="25" t="s">
        <v>481</v>
      </c>
      <c r="J7867" s="23" t="str">
        <f t="shared" si="366"/>
        <v>VIAN8015volta9</v>
      </c>
      <c r="K7867" s="32" t="str">
        <f t="shared" si="367"/>
        <v>RODOVIÁRIA PLANO PILOTO/ACESSO P/ VIA N UM OESTE/VIA N UM OESTE/ACESSO P/ VIA S UM OESTE/VIA S UM OESTE/VIA S UM LESTE/N UM LESTE/AVENIDA DAS NAÇÕES/ACESSO</v>
      </c>
    </row>
    <row r="7868" spans="1:11" x14ac:dyDescent="0.2">
      <c r="A7868" s="2" t="s">
        <v>924</v>
      </c>
      <c r="B7868" s="2" t="s">
        <v>451</v>
      </c>
      <c r="C7868" s="27">
        <v>8015</v>
      </c>
      <c r="D7868" s="2" t="s">
        <v>95</v>
      </c>
      <c r="E7868" s="25" t="s">
        <v>963</v>
      </c>
      <c r="F7868" s="23" t="str">
        <f t="shared" si="368"/>
        <v>volta</v>
      </c>
      <c r="G7868" s="4">
        <v>10</v>
      </c>
      <c r="H7868" s="2" t="s">
        <v>939</v>
      </c>
      <c r="I7868" s="25" t="s">
        <v>813</v>
      </c>
      <c r="J7868" s="23" t="str">
        <f t="shared" si="366"/>
        <v>VIAN8015volta10</v>
      </c>
      <c r="K7868" s="32" t="str">
        <f t="shared" si="367"/>
        <v>RODOVIÁRIA PLANO PILOTO/ACESSO P/ VIA N UM OESTE/VIA N UM OESTE/ACESSO P/ VIA S UM OESTE/VIA S UM OESTE/VIA S UM LESTE/N UM LESTE/AVENIDA DAS NAÇÕES/ACESSO/SEM NOME</v>
      </c>
    </row>
    <row r="7869" spans="1:11" x14ac:dyDescent="0.2">
      <c r="A7869" s="2" t="s">
        <v>924</v>
      </c>
      <c r="B7869" s="2" t="s">
        <v>451</v>
      </c>
      <c r="C7869" s="27">
        <v>8015</v>
      </c>
      <c r="D7869" s="2" t="s">
        <v>95</v>
      </c>
      <c r="E7869" s="25" t="s">
        <v>963</v>
      </c>
      <c r="F7869" s="23" t="str">
        <f t="shared" si="368"/>
        <v>volta</v>
      </c>
      <c r="G7869" s="4">
        <v>11</v>
      </c>
      <c r="H7869" s="2" t="s">
        <v>940</v>
      </c>
      <c r="I7869" s="25" t="s">
        <v>813</v>
      </c>
      <c r="J7869" s="23" t="str">
        <f t="shared" si="366"/>
        <v>VIAN8015volta11</v>
      </c>
      <c r="K7869" s="32" t="str">
        <f t="shared" si="367"/>
        <v>RODOVIÁRIA PLANO PILOTO/ACESSO P/ VIA N UM OESTE/VIA N UM OESTE/ACESSO P/ VIA S UM OESTE/VIA S UM OESTE/VIA S UM LESTE/N UM LESTE/AVENIDA DAS NAÇÕES/ACESSO/SEM NOME/ROTATÓRIA</v>
      </c>
    </row>
    <row r="7870" spans="1:11" x14ac:dyDescent="0.2">
      <c r="A7870" s="2" t="s">
        <v>924</v>
      </c>
      <c r="B7870" s="2" t="s">
        <v>451</v>
      </c>
      <c r="C7870" s="27">
        <v>8015</v>
      </c>
      <c r="D7870" s="2" t="s">
        <v>95</v>
      </c>
      <c r="E7870" s="25" t="s">
        <v>963</v>
      </c>
      <c r="F7870" s="23" t="str">
        <f t="shared" si="368"/>
        <v>volta</v>
      </c>
      <c r="G7870" s="4">
        <v>12</v>
      </c>
      <c r="H7870" s="2" t="s">
        <v>947</v>
      </c>
      <c r="I7870" s="25" t="s">
        <v>948</v>
      </c>
      <c r="J7870" s="23" t="str">
        <f t="shared" si="366"/>
        <v>VIAN8015volta12</v>
      </c>
      <c r="K7870" s="32" t="str">
        <f t="shared" si="367"/>
        <v>RODOVIÁRIA PLANO PILOTO/ACESSO P/ VIA N UM OESTE/VIA N UM OESTE/ACESSO P/ VIA S UM OESTE/VIA S UM OESTE/VIA S UM LESTE/N UM LESTE/AVENIDA DAS NAÇÕES/ACESSO/SEM NOME/ROTATÓRIA/DF-001</v>
      </c>
    </row>
    <row r="7871" spans="1:11" x14ac:dyDescent="0.2">
      <c r="A7871" s="2" t="s">
        <v>924</v>
      </c>
      <c r="B7871" s="2" t="s">
        <v>451</v>
      </c>
      <c r="C7871" s="27">
        <v>8015</v>
      </c>
      <c r="D7871" s="2" t="s">
        <v>95</v>
      </c>
      <c r="E7871" s="25" t="s">
        <v>963</v>
      </c>
      <c r="F7871" s="23" t="str">
        <f t="shared" si="368"/>
        <v>volta</v>
      </c>
      <c r="G7871" s="4">
        <v>13</v>
      </c>
      <c r="H7871" s="2" t="s">
        <v>965</v>
      </c>
      <c r="I7871" s="25" t="s">
        <v>945</v>
      </c>
      <c r="J7871" s="23" t="str">
        <f t="shared" si="366"/>
        <v>VIAN8015volta13</v>
      </c>
      <c r="K7871" s="32" t="str">
        <f t="shared" si="367"/>
        <v>RODOVIÁRIA PLANO PILOTO/ACESSO P/ VIA N UM OESTE/VIA N UM OESTE/ACESSO P/ VIA S UM OESTE/VIA S UM OESTE/VIA S UM LESTE/N UM LESTE/AVENIDA DAS NAÇÕES/ACESSO/SEM NOME/ROTATÓRIA/DF-001/ACESSO P/ ROD DF-140</v>
      </c>
    </row>
    <row r="7872" spans="1:11" x14ac:dyDescent="0.2">
      <c r="A7872" s="2" t="s">
        <v>924</v>
      </c>
      <c r="B7872" s="2" t="s">
        <v>451</v>
      </c>
      <c r="C7872" s="27">
        <v>8015</v>
      </c>
      <c r="D7872" s="2" t="s">
        <v>95</v>
      </c>
      <c r="E7872" s="25" t="s">
        <v>963</v>
      </c>
      <c r="F7872" s="23" t="str">
        <f t="shared" si="368"/>
        <v>volta</v>
      </c>
      <c r="G7872" s="4">
        <v>14</v>
      </c>
      <c r="H7872" s="2" t="s">
        <v>946</v>
      </c>
      <c r="I7872" s="25" t="s">
        <v>945</v>
      </c>
      <c r="J7872" s="23" t="str">
        <f t="shared" si="366"/>
        <v>VIAN8015volta14</v>
      </c>
      <c r="K7872" s="32" t="str">
        <f t="shared" si="367"/>
        <v>RODOVIÁRIA PLANO PILOTO/ACESSO P/ VIA N UM OESTE/VIA N UM OESTE/ACESSO P/ VIA S UM OESTE/VIA S UM OESTE/VIA S UM LESTE/N UM LESTE/AVENIDA DAS NAÇÕES/ACESSO/SEM NOME/ROTATÓRIA/DF-001/ACESSO P/ ROD DF-140/DF-140</v>
      </c>
    </row>
    <row r="7873" spans="1:11" x14ac:dyDescent="0.2">
      <c r="A7873" s="2" t="s">
        <v>924</v>
      </c>
      <c r="B7873" s="2" t="s">
        <v>451</v>
      </c>
      <c r="C7873" s="27">
        <v>8015</v>
      </c>
      <c r="D7873" s="2" t="s">
        <v>95</v>
      </c>
      <c r="E7873" s="25" t="s">
        <v>963</v>
      </c>
      <c r="F7873" s="23" t="str">
        <f t="shared" si="368"/>
        <v>volta</v>
      </c>
      <c r="G7873" s="4">
        <v>15</v>
      </c>
      <c r="H7873" s="2" t="s">
        <v>940</v>
      </c>
      <c r="I7873" s="25" t="s">
        <v>945</v>
      </c>
      <c r="J7873" s="23" t="str">
        <f t="shared" si="366"/>
        <v>VIAN8015volta15</v>
      </c>
      <c r="K7873" s="32" t="str">
        <f t="shared" si="367"/>
        <v>RODOVIÁRIA PLANO PILOTO/ACESSO P/ VIA N UM OESTE/VIA N UM OESTE/ACESSO P/ VIA S UM OESTE/VIA S UM OESTE/VIA S UM LESTE/N UM LESTE/AVENIDA DAS NAÇÕES/ACESSO/SEM NOME/ROTATÓRIA/DF-001/ACESSO P/ ROD DF-140/DF-140/ROTATÓRIA</v>
      </c>
    </row>
    <row r="7874" spans="1:11" x14ac:dyDescent="0.2">
      <c r="A7874" s="2" t="s">
        <v>924</v>
      </c>
      <c r="B7874" s="2" t="s">
        <v>451</v>
      </c>
      <c r="C7874" s="27">
        <v>8015</v>
      </c>
      <c r="D7874" s="2" t="s">
        <v>95</v>
      </c>
      <c r="E7874" s="25" t="s">
        <v>963</v>
      </c>
      <c r="F7874" s="23" t="str">
        <f t="shared" si="368"/>
        <v>volta</v>
      </c>
      <c r="G7874" s="4">
        <v>16</v>
      </c>
      <c r="H7874" s="2" t="s">
        <v>946</v>
      </c>
      <c r="I7874" s="25" t="s">
        <v>945</v>
      </c>
      <c r="J7874" s="23" t="str">
        <f t="shared" si="366"/>
        <v>VIAN8015volta16</v>
      </c>
      <c r="K7874" s="32" t="str">
        <f t="shared" si="367"/>
        <v>RODOVIÁRIA PLANO PILOTO/ACESSO P/ VIA N UM OESTE/VIA N UM OESTE/ACESSO P/ VIA S UM OESTE/VIA S UM OESTE/VIA S UM LESTE/N UM LESTE/AVENIDA DAS NAÇÕES/ACESSO/SEM NOME/ROTATÓRIA/DF-001/ACESSO P/ ROD DF-140/DF-140/ROTATÓRIA/DF-140</v>
      </c>
    </row>
    <row r="7875" spans="1:11" x14ac:dyDescent="0.2">
      <c r="A7875" s="2" t="s">
        <v>924</v>
      </c>
      <c r="B7875" s="2" t="s">
        <v>451</v>
      </c>
      <c r="C7875" s="27">
        <v>8015</v>
      </c>
      <c r="D7875" s="2" t="s">
        <v>95</v>
      </c>
      <c r="E7875" s="25" t="s">
        <v>963</v>
      </c>
      <c r="F7875" s="23" t="str">
        <f t="shared" si="368"/>
        <v>volta</v>
      </c>
      <c r="G7875" s="4">
        <v>17</v>
      </c>
      <c r="H7875" s="2" t="s">
        <v>944</v>
      </c>
      <c r="I7875" s="25" t="s">
        <v>945</v>
      </c>
      <c r="J7875" s="23" t="str">
        <f t="shared" ref="J7875:J7938" si="369">D7875&amp;C7875&amp;F7875&amp;G7875</f>
        <v>VIAN8015volta17</v>
      </c>
      <c r="K7875" s="32" t="str">
        <f t="shared" ref="K7875:K7938" si="370">IF(G7875=1,H7875,K7874&amp;"/"&amp;H7875)</f>
        <v>RODOVIÁRIA PLANO PILOTO/ACESSO P/ VIA N UM OESTE/VIA N UM OESTE/ACESSO P/ VIA S UM OESTE/VIA S UM OESTE/VIA S UM LESTE/N UM LESTE/AVENIDA DAS NAÇÕES/ACESSO/SEM NOME/ROTATÓRIA/DF-001/ACESSO P/ ROD DF-140/DF-140/ROTATÓRIA/DF-140/GO-521</v>
      </c>
    </row>
    <row r="7876" spans="1:11" x14ac:dyDescent="0.2">
      <c r="A7876" s="2" t="s">
        <v>924</v>
      </c>
      <c r="B7876" s="2" t="s">
        <v>451</v>
      </c>
      <c r="C7876" s="27">
        <v>8015</v>
      </c>
      <c r="D7876" s="2" t="s">
        <v>95</v>
      </c>
      <c r="E7876" s="25" t="s">
        <v>963</v>
      </c>
      <c r="F7876" s="23" t="str">
        <f t="shared" ref="F7876:F7939" si="371">IF(LEFT(E7876,3)="ida","ida","volta")</f>
        <v>volta</v>
      </c>
      <c r="G7876" s="4">
        <v>18</v>
      </c>
      <c r="H7876" s="2" t="s">
        <v>944</v>
      </c>
      <c r="I7876" s="25" t="s">
        <v>942</v>
      </c>
      <c r="J7876" s="23" t="str">
        <f t="shared" si="369"/>
        <v>VIAN8015volta18</v>
      </c>
      <c r="K7876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</v>
      </c>
    </row>
    <row r="7877" spans="1:11" x14ac:dyDescent="0.2">
      <c r="A7877" s="2" t="s">
        <v>924</v>
      </c>
      <c r="B7877" s="2" t="s">
        <v>451</v>
      </c>
      <c r="C7877" s="27">
        <v>8015</v>
      </c>
      <c r="D7877" s="2" t="s">
        <v>95</v>
      </c>
      <c r="E7877" s="25" t="s">
        <v>963</v>
      </c>
      <c r="F7877" s="23" t="str">
        <f t="shared" si="371"/>
        <v>volta</v>
      </c>
      <c r="G7877" s="4">
        <v>19</v>
      </c>
      <c r="H7877" s="2" t="s">
        <v>943</v>
      </c>
      <c r="I7877" s="25" t="s">
        <v>942</v>
      </c>
      <c r="J7877" s="23" t="str">
        <f t="shared" si="369"/>
        <v>VIAN8015volta19</v>
      </c>
      <c r="K7877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</v>
      </c>
    </row>
    <row r="7878" spans="1:11" x14ac:dyDescent="0.2">
      <c r="A7878" s="2" t="s">
        <v>924</v>
      </c>
      <c r="B7878" s="2" t="s">
        <v>451</v>
      </c>
      <c r="C7878" s="27">
        <v>8015</v>
      </c>
      <c r="D7878" s="2" t="s">
        <v>95</v>
      </c>
      <c r="E7878" s="25" t="s">
        <v>963</v>
      </c>
      <c r="F7878" s="23" t="str">
        <f t="shared" si="371"/>
        <v>volta</v>
      </c>
      <c r="G7878" s="4">
        <v>20</v>
      </c>
      <c r="H7878" s="2" t="s">
        <v>940</v>
      </c>
      <c r="I7878" s="25" t="s">
        <v>942</v>
      </c>
      <c r="J7878" s="23" t="str">
        <f t="shared" si="369"/>
        <v>VIAN8015volta20</v>
      </c>
      <c r="K7878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</v>
      </c>
    </row>
    <row r="7879" spans="1:11" x14ac:dyDescent="0.2">
      <c r="A7879" s="2" t="s">
        <v>924</v>
      </c>
      <c r="B7879" s="2" t="s">
        <v>451</v>
      </c>
      <c r="C7879" s="27">
        <v>8015</v>
      </c>
      <c r="D7879" s="2" t="s">
        <v>95</v>
      </c>
      <c r="E7879" s="25" t="s">
        <v>963</v>
      </c>
      <c r="F7879" s="23" t="str">
        <f t="shared" si="371"/>
        <v>volta</v>
      </c>
      <c r="G7879" s="4">
        <v>21</v>
      </c>
      <c r="H7879" s="2" t="s">
        <v>939</v>
      </c>
      <c r="I7879" s="25" t="s">
        <v>942</v>
      </c>
      <c r="J7879" s="23" t="str">
        <f t="shared" si="369"/>
        <v>VIAN8015volta21</v>
      </c>
      <c r="K7879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</v>
      </c>
    </row>
    <row r="7880" spans="1:11" x14ac:dyDescent="0.2">
      <c r="A7880" s="2" t="s">
        <v>924</v>
      </c>
      <c r="B7880" s="2" t="s">
        <v>451</v>
      </c>
      <c r="C7880" s="27">
        <v>8015</v>
      </c>
      <c r="D7880" s="2" t="s">
        <v>95</v>
      </c>
      <c r="E7880" s="25" t="s">
        <v>963</v>
      </c>
      <c r="F7880" s="23" t="str">
        <f t="shared" si="371"/>
        <v>volta</v>
      </c>
      <c r="G7880" s="4">
        <v>22</v>
      </c>
      <c r="H7880" s="2" t="s">
        <v>941</v>
      </c>
      <c r="I7880" s="25" t="s">
        <v>924</v>
      </c>
      <c r="J7880" s="23" t="str">
        <f t="shared" si="369"/>
        <v>VIAN8015volta22</v>
      </c>
      <c r="K7880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</v>
      </c>
    </row>
    <row r="7881" spans="1:11" x14ac:dyDescent="0.2">
      <c r="A7881" s="2" t="s">
        <v>924</v>
      </c>
      <c r="B7881" s="2" t="s">
        <v>451</v>
      </c>
      <c r="C7881" s="27">
        <v>8015</v>
      </c>
      <c r="D7881" s="2" t="s">
        <v>95</v>
      </c>
      <c r="E7881" s="25" t="s">
        <v>963</v>
      </c>
      <c r="F7881" s="23" t="str">
        <f t="shared" si="371"/>
        <v>volta</v>
      </c>
      <c r="G7881" s="4">
        <v>23</v>
      </c>
      <c r="H7881" s="2" t="s">
        <v>940</v>
      </c>
      <c r="I7881" s="25" t="s">
        <v>924</v>
      </c>
      <c r="J7881" s="23" t="str">
        <f t="shared" si="369"/>
        <v>VIAN8015volta23</v>
      </c>
      <c r="K7881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</v>
      </c>
    </row>
    <row r="7882" spans="1:11" x14ac:dyDescent="0.2">
      <c r="A7882" s="2" t="s">
        <v>924</v>
      </c>
      <c r="B7882" s="2" t="s">
        <v>451</v>
      </c>
      <c r="C7882" s="27">
        <v>8015</v>
      </c>
      <c r="D7882" s="2" t="s">
        <v>95</v>
      </c>
      <c r="E7882" s="25" t="s">
        <v>963</v>
      </c>
      <c r="F7882" s="23" t="str">
        <f t="shared" si="371"/>
        <v>volta</v>
      </c>
      <c r="G7882" s="4">
        <v>24</v>
      </c>
      <c r="H7882" s="2" t="s">
        <v>939</v>
      </c>
      <c r="I7882" s="25" t="s">
        <v>924</v>
      </c>
      <c r="J7882" s="23" t="str">
        <f t="shared" si="369"/>
        <v>VIAN8015volta24</v>
      </c>
      <c r="K7882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</v>
      </c>
    </row>
    <row r="7883" spans="1:11" x14ac:dyDescent="0.2">
      <c r="A7883" s="2" t="s">
        <v>924</v>
      </c>
      <c r="B7883" s="2" t="s">
        <v>451</v>
      </c>
      <c r="C7883" s="27">
        <v>8015</v>
      </c>
      <c r="D7883" s="2" t="s">
        <v>95</v>
      </c>
      <c r="E7883" s="25" t="s">
        <v>963</v>
      </c>
      <c r="F7883" s="23" t="str">
        <f t="shared" si="371"/>
        <v>volta</v>
      </c>
      <c r="G7883" s="4">
        <v>25</v>
      </c>
      <c r="H7883" s="2" t="s">
        <v>970</v>
      </c>
      <c r="I7883" s="25" t="s">
        <v>924</v>
      </c>
      <c r="J7883" s="23" t="str">
        <f t="shared" si="369"/>
        <v>VIAN8015volta25</v>
      </c>
      <c r="K7883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</v>
      </c>
    </row>
    <row r="7884" spans="1:11" x14ac:dyDescent="0.2">
      <c r="A7884" s="2" t="s">
        <v>924</v>
      </c>
      <c r="B7884" s="2" t="s">
        <v>451</v>
      </c>
      <c r="C7884" s="27">
        <v>8015</v>
      </c>
      <c r="D7884" s="2" t="s">
        <v>95</v>
      </c>
      <c r="E7884" s="25" t="s">
        <v>963</v>
      </c>
      <c r="F7884" s="23" t="str">
        <f t="shared" si="371"/>
        <v>volta</v>
      </c>
      <c r="G7884" s="4">
        <v>26</v>
      </c>
      <c r="H7884" s="2" t="s">
        <v>938</v>
      </c>
      <c r="I7884" s="25" t="s">
        <v>924</v>
      </c>
      <c r="J7884" s="23" t="str">
        <f t="shared" si="369"/>
        <v>VIAN8015volta26</v>
      </c>
      <c r="K7884" s="32" t="str">
        <f t="shared" si="370"/>
        <v xml:space="preserve"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</v>
      </c>
    </row>
    <row r="7885" spans="1:11" x14ac:dyDescent="0.2">
      <c r="A7885" s="2" t="s">
        <v>924</v>
      </c>
      <c r="B7885" s="2" t="s">
        <v>451</v>
      </c>
      <c r="C7885" s="27">
        <v>8015</v>
      </c>
      <c r="D7885" s="2" t="s">
        <v>95</v>
      </c>
      <c r="E7885" s="25" t="s">
        <v>963</v>
      </c>
      <c r="F7885" s="23" t="str">
        <f t="shared" si="371"/>
        <v>volta</v>
      </c>
      <c r="G7885" s="4">
        <v>27</v>
      </c>
      <c r="H7885" s="2" t="s">
        <v>937</v>
      </c>
      <c r="I7885" s="25" t="s">
        <v>924</v>
      </c>
      <c r="J7885" s="23" t="str">
        <f t="shared" si="369"/>
        <v>VIAN8015volta27</v>
      </c>
      <c r="K7885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</v>
      </c>
    </row>
    <row r="7886" spans="1:11" x14ac:dyDescent="0.2">
      <c r="A7886" s="2" t="s">
        <v>924</v>
      </c>
      <c r="B7886" s="2" t="s">
        <v>451</v>
      </c>
      <c r="C7886" s="27">
        <v>8015</v>
      </c>
      <c r="D7886" s="2" t="s">
        <v>95</v>
      </c>
      <c r="E7886" s="25" t="s">
        <v>963</v>
      </c>
      <c r="F7886" s="23" t="str">
        <f t="shared" si="371"/>
        <v>volta</v>
      </c>
      <c r="G7886" s="4">
        <v>28</v>
      </c>
      <c r="H7886" s="2" t="s">
        <v>976</v>
      </c>
      <c r="I7886" s="25" t="s">
        <v>924</v>
      </c>
      <c r="J7886" s="23" t="str">
        <f t="shared" si="369"/>
        <v>VIAN8015volta28</v>
      </c>
      <c r="K7886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</v>
      </c>
    </row>
    <row r="7887" spans="1:11" x14ac:dyDescent="0.2">
      <c r="A7887" s="2" t="s">
        <v>924</v>
      </c>
      <c r="B7887" s="2" t="s">
        <v>451</v>
      </c>
      <c r="C7887" s="27">
        <v>8015</v>
      </c>
      <c r="D7887" s="2" t="s">
        <v>95</v>
      </c>
      <c r="E7887" s="25" t="s">
        <v>963</v>
      </c>
      <c r="F7887" s="23" t="str">
        <f t="shared" si="371"/>
        <v>volta</v>
      </c>
      <c r="G7887" s="4">
        <v>29</v>
      </c>
      <c r="H7887" s="2" t="s">
        <v>979</v>
      </c>
      <c r="I7887" s="25" t="s">
        <v>924</v>
      </c>
      <c r="J7887" s="23" t="str">
        <f t="shared" si="369"/>
        <v>VIAN8015volta29</v>
      </c>
      <c r="K7887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</v>
      </c>
    </row>
    <row r="7888" spans="1:11" x14ac:dyDescent="0.2">
      <c r="A7888" s="2" t="s">
        <v>924</v>
      </c>
      <c r="B7888" s="2" t="s">
        <v>451</v>
      </c>
      <c r="C7888" s="27">
        <v>8015</v>
      </c>
      <c r="D7888" s="2" t="s">
        <v>95</v>
      </c>
      <c r="E7888" s="25" t="s">
        <v>963</v>
      </c>
      <c r="F7888" s="23" t="str">
        <f t="shared" si="371"/>
        <v>volta</v>
      </c>
      <c r="G7888" s="4">
        <v>30</v>
      </c>
      <c r="H7888" s="2" t="s">
        <v>978</v>
      </c>
      <c r="I7888" s="25" t="s">
        <v>924</v>
      </c>
      <c r="J7888" s="23" t="str">
        <f t="shared" si="369"/>
        <v>VIAN8015volta30</v>
      </c>
      <c r="K7888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</v>
      </c>
    </row>
    <row r="7889" spans="1:11" x14ac:dyDescent="0.2">
      <c r="A7889" s="2" t="s">
        <v>924</v>
      </c>
      <c r="B7889" s="2" t="s">
        <v>451</v>
      </c>
      <c r="C7889" s="27">
        <v>8015</v>
      </c>
      <c r="D7889" s="2" t="s">
        <v>95</v>
      </c>
      <c r="E7889" s="25" t="s">
        <v>963</v>
      </c>
      <c r="F7889" s="23" t="str">
        <f t="shared" si="371"/>
        <v>volta</v>
      </c>
      <c r="G7889" s="4">
        <v>31</v>
      </c>
      <c r="H7889" s="2" t="s">
        <v>928</v>
      </c>
      <c r="I7889" s="25" t="s">
        <v>924</v>
      </c>
      <c r="J7889" s="23" t="str">
        <f t="shared" si="369"/>
        <v>VIAN8015volta31</v>
      </c>
      <c r="K7889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</v>
      </c>
    </row>
    <row r="7890" spans="1:11" x14ac:dyDescent="0.2">
      <c r="A7890" s="2" t="s">
        <v>924</v>
      </c>
      <c r="B7890" s="2" t="s">
        <v>451</v>
      </c>
      <c r="C7890" s="27">
        <v>8015</v>
      </c>
      <c r="D7890" s="2" t="s">
        <v>95</v>
      </c>
      <c r="E7890" s="25" t="s">
        <v>963</v>
      </c>
      <c r="F7890" s="23" t="str">
        <f t="shared" si="371"/>
        <v>volta</v>
      </c>
      <c r="G7890" s="4">
        <v>32</v>
      </c>
      <c r="H7890" s="2" t="s">
        <v>940</v>
      </c>
      <c r="I7890" s="25" t="s">
        <v>924</v>
      </c>
      <c r="J7890" s="23" t="str">
        <f t="shared" si="369"/>
        <v>VIAN8015volta32</v>
      </c>
      <c r="K7890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</v>
      </c>
    </row>
    <row r="7891" spans="1:11" x14ac:dyDescent="0.2">
      <c r="A7891" s="2" t="s">
        <v>924</v>
      </c>
      <c r="B7891" s="2" t="s">
        <v>451</v>
      </c>
      <c r="C7891" s="27">
        <v>8015</v>
      </c>
      <c r="D7891" s="2" t="s">
        <v>95</v>
      </c>
      <c r="E7891" s="25" t="s">
        <v>963</v>
      </c>
      <c r="F7891" s="23" t="str">
        <f t="shared" si="371"/>
        <v>volta</v>
      </c>
      <c r="G7891" s="4">
        <v>33</v>
      </c>
      <c r="H7891" s="2" t="s">
        <v>933</v>
      </c>
      <c r="I7891" s="25" t="s">
        <v>924</v>
      </c>
      <c r="J7891" s="23" t="str">
        <f t="shared" si="369"/>
        <v>VIAN8015volta33</v>
      </c>
      <c r="K7891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</v>
      </c>
    </row>
    <row r="7892" spans="1:11" x14ac:dyDescent="0.2">
      <c r="A7892" s="2" t="s">
        <v>924</v>
      </c>
      <c r="B7892" s="2" t="s">
        <v>451</v>
      </c>
      <c r="C7892" s="27">
        <v>8015</v>
      </c>
      <c r="D7892" s="2" t="s">
        <v>95</v>
      </c>
      <c r="E7892" s="25" t="s">
        <v>963</v>
      </c>
      <c r="F7892" s="23" t="str">
        <f t="shared" si="371"/>
        <v>volta</v>
      </c>
      <c r="G7892" s="4">
        <v>34</v>
      </c>
      <c r="H7892" s="2" t="s">
        <v>936</v>
      </c>
      <c r="I7892" s="25" t="s">
        <v>924</v>
      </c>
      <c r="J7892" s="23" t="str">
        <f t="shared" si="369"/>
        <v>VIAN8015volta34</v>
      </c>
      <c r="K7892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I/AVENIDA EIXO I (ENTRE AVENIDA VILMA DOS REIS RORIZ E AVENIDA EIXO II)</v>
      </c>
    </row>
    <row r="7893" spans="1:11" x14ac:dyDescent="0.2">
      <c r="A7893" s="2" t="s">
        <v>924</v>
      </c>
      <c r="B7893" s="2" t="s">
        <v>451</v>
      </c>
      <c r="C7893" s="27">
        <v>8026</v>
      </c>
      <c r="D7893" s="24" t="s">
        <v>94</v>
      </c>
      <c r="E7893" s="25" t="s">
        <v>452</v>
      </c>
      <c r="F7893" s="23" t="str">
        <f t="shared" si="371"/>
        <v>ida</v>
      </c>
      <c r="G7893" s="4">
        <v>1</v>
      </c>
      <c r="H7893" s="2" t="s">
        <v>971</v>
      </c>
      <c r="I7893" s="25" t="s">
        <v>942</v>
      </c>
      <c r="J7893" s="23" t="str">
        <f t="shared" si="369"/>
        <v>UTB8026ida1</v>
      </c>
      <c r="K7893" s="32" t="str">
        <f t="shared" si="370"/>
        <v>JARDIM ABC</v>
      </c>
    </row>
    <row r="7894" spans="1:11" x14ac:dyDescent="0.2">
      <c r="A7894" s="2" t="s">
        <v>924</v>
      </c>
      <c r="B7894" s="2" t="s">
        <v>451</v>
      </c>
      <c r="C7894" s="27">
        <v>8026</v>
      </c>
      <c r="D7894" s="24" t="s">
        <v>94</v>
      </c>
      <c r="E7894" s="25" t="s">
        <v>452</v>
      </c>
      <c r="F7894" s="23" t="str">
        <f t="shared" si="371"/>
        <v>ida</v>
      </c>
      <c r="G7894" s="4">
        <v>2</v>
      </c>
      <c r="H7894" s="2" t="s">
        <v>944</v>
      </c>
      <c r="I7894" s="25" t="s">
        <v>942</v>
      </c>
      <c r="J7894" s="23" t="str">
        <f t="shared" si="369"/>
        <v>UTB8026ida2</v>
      </c>
      <c r="K7894" s="32" t="str">
        <f t="shared" si="370"/>
        <v>JARDIM ABC/GO-521</v>
      </c>
    </row>
    <row r="7895" spans="1:11" x14ac:dyDescent="0.2">
      <c r="A7895" s="2" t="s">
        <v>924</v>
      </c>
      <c r="B7895" s="2" t="s">
        <v>451</v>
      </c>
      <c r="C7895" s="27">
        <v>8026</v>
      </c>
      <c r="D7895" s="24" t="s">
        <v>94</v>
      </c>
      <c r="E7895" s="25" t="s">
        <v>452</v>
      </c>
      <c r="F7895" s="23" t="str">
        <f t="shared" si="371"/>
        <v>ida</v>
      </c>
      <c r="G7895" s="4">
        <v>3</v>
      </c>
      <c r="H7895" s="2" t="s">
        <v>944</v>
      </c>
      <c r="I7895" s="25" t="s">
        <v>945</v>
      </c>
      <c r="J7895" s="23" t="str">
        <f t="shared" si="369"/>
        <v>UTB8026ida3</v>
      </c>
      <c r="K7895" s="32" t="str">
        <f t="shared" si="370"/>
        <v>JARDIM ABC/GO-521/GO-521</v>
      </c>
    </row>
    <row r="7896" spans="1:11" x14ac:dyDescent="0.2">
      <c r="A7896" s="2" t="s">
        <v>924</v>
      </c>
      <c r="B7896" s="2" t="s">
        <v>451</v>
      </c>
      <c r="C7896" s="27">
        <v>8026</v>
      </c>
      <c r="D7896" s="24" t="s">
        <v>94</v>
      </c>
      <c r="E7896" s="25" t="s">
        <v>452</v>
      </c>
      <c r="F7896" s="23" t="str">
        <f t="shared" si="371"/>
        <v>ida</v>
      </c>
      <c r="G7896" s="4">
        <v>4</v>
      </c>
      <c r="H7896" s="2" t="s">
        <v>946</v>
      </c>
      <c r="I7896" s="25" t="s">
        <v>945</v>
      </c>
      <c r="J7896" s="23" t="str">
        <f t="shared" si="369"/>
        <v>UTB8026ida4</v>
      </c>
      <c r="K7896" s="32" t="str">
        <f t="shared" si="370"/>
        <v>JARDIM ABC/GO-521/GO-521/DF-140</v>
      </c>
    </row>
    <row r="7897" spans="1:11" x14ac:dyDescent="0.2">
      <c r="A7897" s="2" t="s">
        <v>924</v>
      </c>
      <c r="B7897" s="2" t="s">
        <v>451</v>
      </c>
      <c r="C7897" s="27">
        <v>8026</v>
      </c>
      <c r="D7897" s="24" t="s">
        <v>94</v>
      </c>
      <c r="E7897" s="25" t="s">
        <v>452</v>
      </c>
      <c r="F7897" s="23" t="str">
        <f t="shared" si="371"/>
        <v>ida</v>
      </c>
      <c r="G7897" s="4">
        <v>5</v>
      </c>
      <c r="H7897" s="2" t="s">
        <v>940</v>
      </c>
      <c r="I7897" s="25" t="s">
        <v>945</v>
      </c>
      <c r="J7897" s="23" t="str">
        <f t="shared" si="369"/>
        <v>UTB8026ida5</v>
      </c>
      <c r="K7897" s="32" t="str">
        <f t="shared" si="370"/>
        <v>JARDIM ABC/GO-521/GO-521/DF-140/ROTATÓRIA</v>
      </c>
    </row>
    <row r="7898" spans="1:11" x14ac:dyDescent="0.2">
      <c r="A7898" s="2" t="s">
        <v>924</v>
      </c>
      <c r="B7898" s="2" t="s">
        <v>451</v>
      </c>
      <c r="C7898" s="27">
        <v>8026</v>
      </c>
      <c r="D7898" s="24" t="s">
        <v>94</v>
      </c>
      <c r="E7898" s="25" t="s">
        <v>452</v>
      </c>
      <c r="F7898" s="23" t="str">
        <f t="shared" si="371"/>
        <v>ida</v>
      </c>
      <c r="G7898" s="4">
        <v>6</v>
      </c>
      <c r="H7898" s="2" t="s">
        <v>946</v>
      </c>
      <c r="I7898" s="25" t="s">
        <v>945</v>
      </c>
      <c r="J7898" s="23" t="str">
        <f t="shared" si="369"/>
        <v>UTB8026ida6</v>
      </c>
      <c r="K7898" s="32" t="str">
        <f t="shared" si="370"/>
        <v>JARDIM ABC/GO-521/GO-521/DF-140/ROTATÓRIA/DF-140</v>
      </c>
    </row>
    <row r="7899" spans="1:11" x14ac:dyDescent="0.2">
      <c r="A7899" s="2" t="s">
        <v>924</v>
      </c>
      <c r="B7899" s="2" t="s">
        <v>451</v>
      </c>
      <c r="C7899" s="27">
        <v>8026</v>
      </c>
      <c r="D7899" s="24" t="s">
        <v>94</v>
      </c>
      <c r="E7899" s="25" t="s">
        <v>452</v>
      </c>
      <c r="F7899" s="23" t="str">
        <f t="shared" si="371"/>
        <v>ida</v>
      </c>
      <c r="G7899" s="4">
        <v>7</v>
      </c>
      <c r="H7899" s="2" t="s">
        <v>947</v>
      </c>
      <c r="I7899" s="25" t="s">
        <v>948</v>
      </c>
      <c r="J7899" s="23" t="str">
        <f t="shared" si="369"/>
        <v>UTB8026ida7</v>
      </c>
      <c r="K7899" s="32" t="str">
        <f t="shared" si="370"/>
        <v>JARDIM ABC/GO-521/GO-521/DF-140/ROTATÓRIA/DF-140/DF-001</v>
      </c>
    </row>
    <row r="7900" spans="1:11" x14ac:dyDescent="0.2">
      <c r="A7900" s="2" t="s">
        <v>924</v>
      </c>
      <c r="B7900" s="2" t="s">
        <v>451</v>
      </c>
      <c r="C7900" s="27">
        <v>8026</v>
      </c>
      <c r="D7900" s="24" t="s">
        <v>94</v>
      </c>
      <c r="E7900" s="25" t="s">
        <v>452</v>
      </c>
      <c r="F7900" s="23" t="str">
        <f t="shared" si="371"/>
        <v>ida</v>
      </c>
      <c r="G7900" s="4">
        <v>8</v>
      </c>
      <c r="H7900" s="2" t="s">
        <v>949</v>
      </c>
      <c r="I7900" s="25" t="s">
        <v>813</v>
      </c>
      <c r="J7900" s="23" t="str">
        <f t="shared" si="369"/>
        <v>UTB8026ida8</v>
      </c>
      <c r="K7900" s="32" t="str">
        <f t="shared" si="370"/>
        <v>JARDIM ABC/GO-521/GO-521/DF-140/ROTATÓRIA/DF-140/DF-001/DF-035</v>
      </c>
    </row>
    <row r="7901" spans="1:11" x14ac:dyDescent="0.2">
      <c r="A7901" s="2" t="s">
        <v>924</v>
      </c>
      <c r="B7901" s="2" t="s">
        <v>451</v>
      </c>
      <c r="C7901" s="27">
        <v>8026</v>
      </c>
      <c r="D7901" s="24" t="s">
        <v>94</v>
      </c>
      <c r="E7901" s="25" t="s">
        <v>452</v>
      </c>
      <c r="F7901" s="23" t="str">
        <f t="shared" si="371"/>
        <v>ida</v>
      </c>
      <c r="G7901" s="4">
        <v>9</v>
      </c>
      <c r="H7901" s="2" t="s">
        <v>950</v>
      </c>
      <c r="I7901" s="25" t="s">
        <v>813</v>
      </c>
      <c r="J7901" s="23" t="str">
        <f t="shared" si="369"/>
        <v>UTB8026ida9</v>
      </c>
      <c r="K7901" s="32" t="str">
        <f t="shared" si="370"/>
        <v>JARDIM ABC/GO-521/GO-521/DF-140/ROTATÓRIA/DF-140/DF-001/DF-035/DF-025</v>
      </c>
    </row>
    <row r="7902" spans="1:11" x14ac:dyDescent="0.2">
      <c r="A7902" s="2" t="s">
        <v>924</v>
      </c>
      <c r="B7902" s="2" t="s">
        <v>451</v>
      </c>
      <c r="C7902" s="27">
        <v>8026</v>
      </c>
      <c r="D7902" s="24" t="s">
        <v>94</v>
      </c>
      <c r="E7902" s="25" t="s">
        <v>452</v>
      </c>
      <c r="F7902" s="23" t="str">
        <f t="shared" si="371"/>
        <v>ida</v>
      </c>
      <c r="G7902" s="4">
        <v>10</v>
      </c>
      <c r="H7902" s="2" t="s">
        <v>968</v>
      </c>
      <c r="I7902" s="25" t="s">
        <v>813</v>
      </c>
      <c r="J7902" s="23" t="str">
        <f t="shared" si="369"/>
        <v>UTB8026ida10</v>
      </c>
      <c r="K7902" s="32" t="str">
        <f t="shared" si="370"/>
        <v>JARDIM ABC/GO-521/GO-521/DF-140/ROTATÓRIA/DF-140/DF-001/DF-035/DF-025/PONTE COSTA E SILVA</v>
      </c>
    </row>
    <row r="7903" spans="1:11" x14ac:dyDescent="0.2">
      <c r="A7903" s="2" t="s">
        <v>924</v>
      </c>
      <c r="B7903" s="2" t="s">
        <v>451</v>
      </c>
      <c r="C7903" s="27">
        <v>8026</v>
      </c>
      <c r="D7903" s="24" t="s">
        <v>94</v>
      </c>
      <c r="E7903" s="25" t="s">
        <v>452</v>
      </c>
      <c r="F7903" s="23" t="str">
        <f t="shared" si="371"/>
        <v>ida</v>
      </c>
      <c r="G7903" s="4">
        <v>11</v>
      </c>
      <c r="H7903" s="2" t="s">
        <v>969</v>
      </c>
      <c r="I7903" s="25" t="s">
        <v>481</v>
      </c>
      <c r="J7903" s="23" t="str">
        <f t="shared" si="369"/>
        <v>UTB8026ida11</v>
      </c>
      <c r="K7903" s="32" t="str">
        <f t="shared" si="370"/>
        <v>JARDIM ABC/GO-521/GO-521/DF-140/ROTATÓRIA/DF-140/DF-001/DF-035/DF-025/PONTE COSTA E SILVA/ESTRADA COSTA E SILVA</v>
      </c>
    </row>
    <row r="7904" spans="1:11" x14ac:dyDescent="0.2">
      <c r="A7904" s="2" t="s">
        <v>924</v>
      </c>
      <c r="B7904" s="2" t="s">
        <v>451</v>
      </c>
      <c r="C7904" s="27">
        <v>8026</v>
      </c>
      <c r="D7904" s="24" t="s">
        <v>94</v>
      </c>
      <c r="E7904" s="25" t="s">
        <v>452</v>
      </c>
      <c r="F7904" s="23" t="str">
        <f t="shared" si="371"/>
        <v>ida</v>
      </c>
      <c r="G7904" s="4">
        <v>12</v>
      </c>
      <c r="H7904" s="2" t="s">
        <v>953</v>
      </c>
      <c r="I7904" s="25" t="s">
        <v>481</v>
      </c>
      <c r="J7904" s="23" t="str">
        <f t="shared" si="369"/>
        <v>UTB8026ida12</v>
      </c>
      <c r="K7904" s="32" t="str">
        <f t="shared" si="370"/>
        <v>JARDIM ABC/GO-521/GO-521/DF-140/ROTATÓRIA/DF-140/DF-001/DF-035/DF-025/PONTE COSTA E SILVA/ESTRADA COSTA E SILVA/VIA L2 SUL</v>
      </c>
    </row>
    <row r="7905" spans="1:11" x14ac:dyDescent="0.2">
      <c r="A7905" s="2" t="s">
        <v>924</v>
      </c>
      <c r="B7905" s="2" t="s">
        <v>451</v>
      </c>
      <c r="C7905" s="27">
        <v>8026</v>
      </c>
      <c r="D7905" s="24" t="s">
        <v>94</v>
      </c>
      <c r="E7905" s="25" t="s">
        <v>452</v>
      </c>
      <c r="F7905" s="23" t="str">
        <f t="shared" si="371"/>
        <v>ida</v>
      </c>
      <c r="G7905" s="4">
        <v>13</v>
      </c>
      <c r="H7905" s="2" t="s">
        <v>954</v>
      </c>
      <c r="I7905" s="25" t="s">
        <v>481</v>
      </c>
      <c r="J7905" s="23" t="str">
        <f t="shared" si="369"/>
        <v>UTB8026ida13</v>
      </c>
      <c r="K7905" s="32" t="str">
        <f t="shared" si="370"/>
        <v>JARDIM ABC/GO-521/GO-521/DF-140/ROTATÓRIA/DF-140/DF-001/DF-035/DF-025/PONTE COSTA E SILVA/ESTRADA COSTA E SILVA/VIA L2 SUL/VIA DE LIGAÇÃO SE/NE</v>
      </c>
    </row>
    <row r="7906" spans="1:11" x14ac:dyDescent="0.2">
      <c r="A7906" s="2" t="s">
        <v>924</v>
      </c>
      <c r="B7906" s="2" t="s">
        <v>451</v>
      </c>
      <c r="C7906" s="27">
        <v>8026</v>
      </c>
      <c r="D7906" s="24" t="s">
        <v>94</v>
      </c>
      <c r="E7906" s="25" t="s">
        <v>452</v>
      </c>
      <c r="F7906" s="23" t="str">
        <f t="shared" si="371"/>
        <v>ida</v>
      </c>
      <c r="G7906" s="4">
        <v>14</v>
      </c>
      <c r="H7906" s="2" t="s">
        <v>955</v>
      </c>
      <c r="I7906" s="25" t="s">
        <v>481</v>
      </c>
      <c r="J7906" s="23" t="str">
        <f t="shared" si="369"/>
        <v>UTB8026ida14</v>
      </c>
      <c r="K7906" s="32" t="str">
        <f t="shared" si="370"/>
        <v>JARDIM ABC/GO-521/GO-521/DF-140/ROTATÓRIA/DF-140/DF-001/DF-035/DF-025/PONTE COSTA E SILVA/ESTRADA COSTA E SILVA/VIA L2 SUL/VIA DE LIGAÇÃO SE/NE/ACESSO P/ VIA S UM LESTE</v>
      </c>
    </row>
    <row r="7907" spans="1:11" x14ac:dyDescent="0.2">
      <c r="A7907" s="2" t="s">
        <v>924</v>
      </c>
      <c r="B7907" s="2" t="s">
        <v>451</v>
      </c>
      <c r="C7907" s="27">
        <v>8026</v>
      </c>
      <c r="D7907" s="24" t="s">
        <v>94</v>
      </c>
      <c r="E7907" s="25" t="s">
        <v>452</v>
      </c>
      <c r="F7907" s="23" t="str">
        <f t="shared" si="371"/>
        <v>ida</v>
      </c>
      <c r="G7907" s="4">
        <v>15</v>
      </c>
      <c r="H7907" s="2" t="s">
        <v>956</v>
      </c>
      <c r="I7907" s="25" t="s">
        <v>481</v>
      </c>
      <c r="J7907" s="23" t="str">
        <f t="shared" si="369"/>
        <v>UTB8026ida15</v>
      </c>
      <c r="K7907" s="32" t="str">
        <f t="shared" si="370"/>
        <v>JARDIM ABC/GO-521/GO-521/DF-140/ROTATÓRIA/DF-140/DF-001/DF-035/DF-025/PONTE COSTA E SILVA/ESTRADA COSTA E SILVA/VIA L2 SUL/VIA DE LIGAÇÃO SE/NE/ACESSO P/ VIA S UM LESTE/VIA S UM LESTE</v>
      </c>
    </row>
    <row r="7908" spans="1:11" x14ac:dyDescent="0.2">
      <c r="A7908" s="2" t="s">
        <v>924</v>
      </c>
      <c r="B7908" s="2" t="s">
        <v>451</v>
      </c>
      <c r="C7908" s="27">
        <v>8026</v>
      </c>
      <c r="D7908" s="24" t="s">
        <v>94</v>
      </c>
      <c r="E7908" s="25" t="s">
        <v>452</v>
      </c>
      <c r="F7908" s="23" t="str">
        <f t="shared" si="371"/>
        <v>ida</v>
      </c>
      <c r="G7908" s="4">
        <v>16</v>
      </c>
      <c r="H7908" s="2" t="s">
        <v>957</v>
      </c>
      <c r="I7908" s="25" t="s">
        <v>481</v>
      </c>
      <c r="J7908" s="23" t="str">
        <f t="shared" si="369"/>
        <v>UTB8026ida16</v>
      </c>
      <c r="K7908" s="32" t="str">
        <f t="shared" si="370"/>
        <v>JARDIM ABC/GO-521/GO-521/DF-140/ROTATÓRIA/DF-140/DF-001/DF-035/DF-025/PONTE COSTA E SILVA/ESTRADA COSTA E SILVA/VIA L2 SUL/VIA DE LIGAÇÃO SE/NE/ACESSO P/ VIA S UM LESTE/VIA S UM LESTE/EMI</v>
      </c>
    </row>
    <row r="7909" spans="1:11" x14ac:dyDescent="0.2">
      <c r="A7909" s="2" t="s">
        <v>924</v>
      </c>
      <c r="B7909" s="2" t="s">
        <v>451</v>
      </c>
      <c r="C7909" s="27">
        <v>8026</v>
      </c>
      <c r="D7909" s="24" t="s">
        <v>94</v>
      </c>
      <c r="E7909" s="25" t="s">
        <v>452</v>
      </c>
      <c r="F7909" s="23" t="str">
        <f t="shared" si="371"/>
        <v>ida</v>
      </c>
      <c r="G7909" s="4">
        <v>17</v>
      </c>
      <c r="H7909" s="2" t="s">
        <v>958</v>
      </c>
      <c r="I7909" s="25" t="s">
        <v>481</v>
      </c>
      <c r="J7909" s="23" t="str">
        <f t="shared" si="369"/>
        <v>UTB8026ida17</v>
      </c>
      <c r="K7909" s="32" t="str">
        <f t="shared" si="370"/>
        <v>JARDIM ABC/GO-521/GO-521/DF-140/ROTATÓRIA/DF-140/DF-001/DF-035/DF-025/PONTE COSTA E SILVA/ESTRADA COSTA E SILVA/VIA L2 SUL/VIA DE LIGAÇÃO SE/NE/ACESSO P/ VIA S UM LESTE/VIA S UM LESTE/EMI/VIA N UM LESTE</v>
      </c>
    </row>
    <row r="7910" spans="1:11" x14ac:dyDescent="0.2">
      <c r="A7910" s="2" t="s">
        <v>924</v>
      </c>
      <c r="B7910" s="2" t="s">
        <v>451</v>
      </c>
      <c r="C7910" s="27">
        <v>8026</v>
      </c>
      <c r="D7910" s="24" t="s">
        <v>94</v>
      </c>
      <c r="E7910" s="25" t="s">
        <v>452</v>
      </c>
      <c r="F7910" s="23" t="str">
        <f t="shared" si="371"/>
        <v>ida</v>
      </c>
      <c r="G7910" s="4">
        <v>18</v>
      </c>
      <c r="H7910" s="2" t="s">
        <v>959</v>
      </c>
      <c r="I7910" s="25" t="s">
        <v>481</v>
      </c>
      <c r="J7910" s="23" t="str">
        <f t="shared" si="369"/>
        <v>UTB8026ida18</v>
      </c>
      <c r="K7910" s="32" t="str">
        <f t="shared" si="370"/>
        <v>JARDIM ABC/GO-521/GO-521/DF-140/ROTATÓRIA/DF-140/DF-001/DF-035/DF-025/PONTE COSTA E SILVA/ESTRADA COSTA E SILVA/VIA L2 SUL/VIA DE LIGAÇÃO SE/NE/ACESSO P/ VIA S UM LESTE/VIA S UM LESTE/EMI/VIA N UM LESTE/VIA N UM OESTE</v>
      </c>
    </row>
    <row r="7911" spans="1:11" x14ac:dyDescent="0.2">
      <c r="A7911" s="2" t="s">
        <v>924</v>
      </c>
      <c r="B7911" s="2" t="s">
        <v>451</v>
      </c>
      <c r="C7911" s="27">
        <v>8026</v>
      </c>
      <c r="D7911" s="24" t="s">
        <v>94</v>
      </c>
      <c r="E7911" s="25" t="s">
        <v>452</v>
      </c>
      <c r="F7911" s="23" t="str">
        <f t="shared" si="371"/>
        <v>ida</v>
      </c>
      <c r="G7911" s="4">
        <v>19</v>
      </c>
      <c r="H7911" s="2" t="s">
        <v>960</v>
      </c>
      <c r="I7911" s="25" t="s">
        <v>481</v>
      </c>
      <c r="J7911" s="23" t="str">
        <f t="shared" si="369"/>
        <v>UTB8026ida19</v>
      </c>
      <c r="K7911" s="32" t="str">
        <f t="shared" si="370"/>
        <v>JARDIM ABC/GO-521/GO-521/DF-140/ROTATÓRIA/DF-140/DF-001/DF-035/DF-025/PONTE COSTA E SILVA/ESTRADA COSTA E SILVA/VIA L2 SUL/VIA DE LIGAÇÃO SE/NE/ACESSO P/ VIA S UM LESTE/VIA S UM LESTE/EMI/VIA N UM LESTE/VIA N UM OESTE/ACESSO P/ VIA S UM OESTE</v>
      </c>
    </row>
    <row r="7912" spans="1:11" x14ac:dyDescent="0.2">
      <c r="A7912" s="2" t="s">
        <v>924</v>
      </c>
      <c r="B7912" s="2" t="s">
        <v>451</v>
      </c>
      <c r="C7912" s="27">
        <v>8026</v>
      </c>
      <c r="D7912" s="24" t="s">
        <v>94</v>
      </c>
      <c r="E7912" s="25" t="s">
        <v>452</v>
      </c>
      <c r="F7912" s="23" t="str">
        <f t="shared" si="371"/>
        <v>ida</v>
      </c>
      <c r="G7912" s="4">
        <v>20</v>
      </c>
      <c r="H7912" s="2" t="s">
        <v>961</v>
      </c>
      <c r="I7912" s="25" t="s">
        <v>481</v>
      </c>
      <c r="J7912" s="23" t="str">
        <f t="shared" si="369"/>
        <v>UTB8026ida20</v>
      </c>
      <c r="K7912" s="32" t="str">
        <f t="shared" si="370"/>
        <v>JARDIM ABC/GO-521/GO-521/DF-140/ROTATÓRIA/DF-140/DF-001/DF-035/DF-025/PONTE COSTA E SILVA/ESTRADA COSTA E SILVA/VIA L2 SUL/VIA DE LIGAÇÃO SE/NE/ACESSO P/ VIA S UM LESTE/VIA S UM LESTE/EMI/VIA N UM LESTE/VIA N UM OESTE/ACESSO P/ VIA S UM OESTE/VIA S UM OESTE</v>
      </c>
    </row>
    <row r="7913" spans="1:11" x14ac:dyDescent="0.2">
      <c r="A7913" s="2" t="s">
        <v>924</v>
      </c>
      <c r="B7913" s="2" t="s">
        <v>451</v>
      </c>
      <c r="C7913" s="27">
        <v>8026</v>
      </c>
      <c r="D7913" s="24" t="s">
        <v>94</v>
      </c>
      <c r="E7913" s="25" t="s">
        <v>452</v>
      </c>
      <c r="F7913" s="23" t="str">
        <f t="shared" si="371"/>
        <v>ida</v>
      </c>
      <c r="G7913" s="4">
        <v>21</v>
      </c>
      <c r="H7913" s="2" t="s">
        <v>962</v>
      </c>
      <c r="I7913" s="25" t="s">
        <v>481</v>
      </c>
      <c r="J7913" s="23" t="str">
        <f t="shared" si="369"/>
        <v>UTB8026ida21</v>
      </c>
      <c r="K7913" s="32" t="str">
        <f t="shared" si="370"/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</v>
      </c>
    </row>
    <row r="7914" spans="1:11" x14ac:dyDescent="0.2">
      <c r="A7914" s="2" t="s">
        <v>924</v>
      </c>
      <c r="B7914" s="2" t="s">
        <v>451</v>
      </c>
      <c r="C7914" s="27">
        <v>8026</v>
      </c>
      <c r="D7914" s="24" t="s">
        <v>94</v>
      </c>
      <c r="E7914" s="25" t="s">
        <v>452</v>
      </c>
      <c r="F7914" s="23" t="str">
        <f t="shared" si="371"/>
        <v>ida</v>
      </c>
      <c r="G7914" s="4">
        <v>22</v>
      </c>
      <c r="H7914" s="2" t="s">
        <v>483</v>
      </c>
      <c r="I7914" s="25" t="s">
        <v>481</v>
      </c>
      <c r="J7914" s="23" t="str">
        <f t="shared" si="369"/>
        <v>UTB8026ida22</v>
      </c>
      <c r="K7914" s="32" t="str">
        <f t="shared" si="370"/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7915" spans="1:11" x14ac:dyDescent="0.2">
      <c r="A7915" s="2" t="s">
        <v>924</v>
      </c>
      <c r="B7915" s="2" t="s">
        <v>451</v>
      </c>
      <c r="C7915" s="27">
        <v>8026</v>
      </c>
      <c r="D7915" s="24" t="s">
        <v>94</v>
      </c>
      <c r="E7915" s="25" t="s">
        <v>963</v>
      </c>
      <c r="F7915" s="23" t="str">
        <f t="shared" si="371"/>
        <v>volta</v>
      </c>
      <c r="G7915" s="4">
        <v>1</v>
      </c>
      <c r="H7915" s="2" t="s">
        <v>483</v>
      </c>
      <c r="I7915" s="25" t="s">
        <v>481</v>
      </c>
      <c r="J7915" s="23" t="str">
        <f t="shared" si="369"/>
        <v>UTB8026volta1</v>
      </c>
      <c r="K7915" s="32" t="str">
        <f t="shared" si="370"/>
        <v>RODOVIÁRIA PLANO PILOTO</v>
      </c>
    </row>
    <row r="7916" spans="1:11" x14ac:dyDescent="0.2">
      <c r="A7916" s="2" t="s">
        <v>924</v>
      </c>
      <c r="B7916" s="2" t="s">
        <v>451</v>
      </c>
      <c r="C7916" s="27">
        <v>8026</v>
      </c>
      <c r="D7916" s="24" t="s">
        <v>94</v>
      </c>
      <c r="E7916" s="25" t="s">
        <v>963</v>
      </c>
      <c r="F7916" s="23" t="str">
        <f t="shared" si="371"/>
        <v>volta</v>
      </c>
      <c r="G7916" s="4">
        <v>2</v>
      </c>
      <c r="H7916" s="2" t="s">
        <v>962</v>
      </c>
      <c r="I7916" s="25" t="s">
        <v>481</v>
      </c>
      <c r="J7916" s="23" t="str">
        <f t="shared" si="369"/>
        <v>UTB8026volta2</v>
      </c>
      <c r="K7916" s="32" t="str">
        <f t="shared" si="370"/>
        <v>RODOVIÁRIA PLANO PILOTO/ACESSO P/ VIA N UM OESTE</v>
      </c>
    </row>
    <row r="7917" spans="1:11" x14ac:dyDescent="0.2">
      <c r="A7917" s="2" t="s">
        <v>924</v>
      </c>
      <c r="B7917" s="2" t="s">
        <v>451</v>
      </c>
      <c r="C7917" s="27">
        <v>8026</v>
      </c>
      <c r="D7917" s="24" t="s">
        <v>94</v>
      </c>
      <c r="E7917" s="25" t="s">
        <v>963</v>
      </c>
      <c r="F7917" s="23" t="str">
        <f t="shared" si="371"/>
        <v>volta</v>
      </c>
      <c r="G7917" s="4">
        <v>3</v>
      </c>
      <c r="H7917" s="2" t="s">
        <v>959</v>
      </c>
      <c r="I7917" s="25" t="s">
        <v>481</v>
      </c>
      <c r="J7917" s="23" t="str">
        <f t="shared" si="369"/>
        <v>UTB8026volta3</v>
      </c>
      <c r="K7917" s="32" t="str">
        <f t="shared" si="370"/>
        <v>RODOVIÁRIA PLANO PILOTO/ACESSO P/ VIA N UM OESTE/VIA N UM OESTE</v>
      </c>
    </row>
    <row r="7918" spans="1:11" x14ac:dyDescent="0.2">
      <c r="A7918" s="2" t="s">
        <v>924</v>
      </c>
      <c r="B7918" s="2" t="s">
        <v>451</v>
      </c>
      <c r="C7918" s="27">
        <v>8026</v>
      </c>
      <c r="D7918" s="24" t="s">
        <v>94</v>
      </c>
      <c r="E7918" s="25" t="s">
        <v>963</v>
      </c>
      <c r="F7918" s="23" t="str">
        <f t="shared" si="371"/>
        <v>volta</v>
      </c>
      <c r="G7918" s="4">
        <v>4</v>
      </c>
      <c r="H7918" s="2" t="s">
        <v>960</v>
      </c>
      <c r="I7918" s="25" t="s">
        <v>481</v>
      </c>
      <c r="J7918" s="23" t="str">
        <f t="shared" si="369"/>
        <v>UTB8026volta4</v>
      </c>
      <c r="K7918" s="32" t="str">
        <f t="shared" si="370"/>
        <v>RODOVIÁRIA PLANO PILOTO/ACESSO P/ VIA N UM OESTE/VIA N UM OESTE/ACESSO P/ VIA S UM OESTE</v>
      </c>
    </row>
    <row r="7919" spans="1:11" x14ac:dyDescent="0.2">
      <c r="A7919" s="2" t="s">
        <v>924</v>
      </c>
      <c r="B7919" s="2" t="s">
        <v>451</v>
      </c>
      <c r="C7919" s="27">
        <v>8026</v>
      </c>
      <c r="D7919" s="24" t="s">
        <v>94</v>
      </c>
      <c r="E7919" s="25" t="s">
        <v>963</v>
      </c>
      <c r="F7919" s="23" t="str">
        <f t="shared" si="371"/>
        <v>volta</v>
      </c>
      <c r="G7919" s="4">
        <v>5</v>
      </c>
      <c r="H7919" s="2" t="s">
        <v>961</v>
      </c>
      <c r="I7919" s="25" t="s">
        <v>481</v>
      </c>
      <c r="J7919" s="23" t="str">
        <f t="shared" si="369"/>
        <v>UTB8026volta5</v>
      </c>
      <c r="K7919" s="32" t="str">
        <f t="shared" si="370"/>
        <v>RODOVIÁRIA PLANO PILOTO/ACESSO P/ VIA N UM OESTE/VIA N UM OESTE/ACESSO P/ VIA S UM OESTE/VIA S UM OESTE</v>
      </c>
    </row>
    <row r="7920" spans="1:11" x14ac:dyDescent="0.2">
      <c r="A7920" s="2" t="s">
        <v>924</v>
      </c>
      <c r="B7920" s="2" t="s">
        <v>451</v>
      </c>
      <c r="C7920" s="27">
        <v>8026</v>
      </c>
      <c r="D7920" s="24" t="s">
        <v>94</v>
      </c>
      <c r="E7920" s="25" t="s">
        <v>963</v>
      </c>
      <c r="F7920" s="23" t="str">
        <f t="shared" si="371"/>
        <v>volta</v>
      </c>
      <c r="G7920" s="4">
        <v>6</v>
      </c>
      <c r="H7920" s="2" t="s">
        <v>956</v>
      </c>
      <c r="I7920" s="25" t="s">
        <v>481</v>
      </c>
      <c r="J7920" s="23" t="str">
        <f t="shared" si="369"/>
        <v>UTB8026volta6</v>
      </c>
      <c r="K7920" s="32" t="str">
        <f t="shared" si="370"/>
        <v>RODOVIÁRIA PLANO PILOTO/ACESSO P/ VIA N UM OESTE/VIA N UM OESTE/ACESSO P/ VIA S UM OESTE/VIA S UM OESTE/VIA S UM LESTE</v>
      </c>
    </row>
    <row r="7921" spans="1:11" x14ac:dyDescent="0.2">
      <c r="A7921" s="2" t="s">
        <v>924</v>
      </c>
      <c r="B7921" s="2" t="s">
        <v>451</v>
      </c>
      <c r="C7921" s="27">
        <v>8026</v>
      </c>
      <c r="D7921" s="24" t="s">
        <v>94</v>
      </c>
      <c r="E7921" s="25" t="s">
        <v>963</v>
      </c>
      <c r="F7921" s="23" t="str">
        <f t="shared" si="371"/>
        <v>volta</v>
      </c>
      <c r="G7921" s="4">
        <v>7</v>
      </c>
      <c r="H7921" s="2" t="s">
        <v>964</v>
      </c>
      <c r="I7921" s="25" t="s">
        <v>481</v>
      </c>
      <c r="J7921" s="23" t="str">
        <f t="shared" si="369"/>
        <v>UTB8026volta7</v>
      </c>
      <c r="K7921" s="32" t="str">
        <f t="shared" si="370"/>
        <v>RODOVIÁRIA PLANO PILOTO/ACESSO P/ VIA N UM OESTE/VIA N UM OESTE/ACESSO P/ VIA S UM OESTE/VIA S UM OESTE/VIA S UM LESTE/ACESSO P/ VIA DE LIGAÇÃO SE/NE</v>
      </c>
    </row>
    <row r="7922" spans="1:11" x14ac:dyDescent="0.2">
      <c r="A7922" s="2" t="s">
        <v>924</v>
      </c>
      <c r="B7922" s="2" t="s">
        <v>451</v>
      </c>
      <c r="C7922" s="27">
        <v>8026</v>
      </c>
      <c r="D7922" s="24" t="s">
        <v>94</v>
      </c>
      <c r="E7922" s="25" t="s">
        <v>963</v>
      </c>
      <c r="F7922" s="23" t="str">
        <f t="shared" si="371"/>
        <v>volta</v>
      </c>
      <c r="G7922" s="4">
        <v>8</v>
      </c>
      <c r="H7922" s="2" t="s">
        <v>954</v>
      </c>
      <c r="I7922" s="25" t="s">
        <v>481</v>
      </c>
      <c r="J7922" s="23" t="str">
        <f t="shared" si="369"/>
        <v>UTB8026volta8</v>
      </c>
      <c r="K7922" s="32" t="str">
        <f t="shared" si="370"/>
        <v>RODOVIÁRIA PLANO PILOTO/ACESSO P/ VIA N UM OESTE/VIA N UM OESTE/ACESSO P/ VIA S UM OESTE/VIA S UM OESTE/VIA S UM LESTE/ACESSO P/ VIA DE LIGAÇÃO SE/NE/VIA DE LIGAÇÃO SE/NE</v>
      </c>
    </row>
    <row r="7923" spans="1:11" x14ac:dyDescent="0.2">
      <c r="A7923" s="2" t="s">
        <v>924</v>
      </c>
      <c r="B7923" s="2" t="s">
        <v>451</v>
      </c>
      <c r="C7923" s="27">
        <v>8026</v>
      </c>
      <c r="D7923" s="24" t="s">
        <v>94</v>
      </c>
      <c r="E7923" s="25" t="s">
        <v>963</v>
      </c>
      <c r="F7923" s="23" t="str">
        <f t="shared" si="371"/>
        <v>volta</v>
      </c>
      <c r="G7923" s="4">
        <v>9</v>
      </c>
      <c r="H7923" s="2" t="s">
        <v>953</v>
      </c>
      <c r="I7923" s="25" t="s">
        <v>481</v>
      </c>
      <c r="J7923" s="23" t="str">
        <f t="shared" si="369"/>
        <v>UTB8026volta9</v>
      </c>
      <c r="K7923" s="32" t="str">
        <f t="shared" si="370"/>
        <v>RODOVIÁRIA PLANO PILOTO/ACESSO P/ VIA N UM OESTE/VIA N UM OESTE/ACESSO P/ VIA S UM OESTE/VIA S UM OESTE/VIA S UM LESTE/ACESSO P/ VIA DE LIGAÇÃO SE/NE/VIA DE LIGAÇÃO SE/NE/VIA L2 SUL</v>
      </c>
    </row>
    <row r="7924" spans="1:11" x14ac:dyDescent="0.2">
      <c r="A7924" s="2" t="s">
        <v>924</v>
      </c>
      <c r="B7924" s="2" t="s">
        <v>451</v>
      </c>
      <c r="C7924" s="27">
        <v>8026</v>
      </c>
      <c r="D7924" s="24" t="s">
        <v>94</v>
      </c>
      <c r="E7924" s="25" t="s">
        <v>963</v>
      </c>
      <c r="F7924" s="23" t="str">
        <f t="shared" si="371"/>
        <v>volta</v>
      </c>
      <c r="G7924" s="4">
        <v>10</v>
      </c>
      <c r="H7924" s="2" t="s">
        <v>969</v>
      </c>
      <c r="I7924" s="25" t="s">
        <v>481</v>
      </c>
      <c r="J7924" s="23" t="str">
        <f t="shared" si="369"/>
        <v>UTB8026volta10</v>
      </c>
      <c r="K7924" s="32" t="str">
        <f t="shared" si="370"/>
        <v>RODOVIÁRIA PLANO PILOTO/ACESSO P/ VIA N UM OESTE/VIA N UM OESTE/ACESSO P/ VIA S UM OESTE/VIA S UM OESTE/VIA S UM LESTE/ACESSO P/ VIA DE LIGAÇÃO SE/NE/VIA DE LIGAÇÃO SE/NE/VIA L2 SUL/ESTRADA COSTA E SILVA</v>
      </c>
    </row>
    <row r="7925" spans="1:11" x14ac:dyDescent="0.2">
      <c r="A7925" s="2" t="s">
        <v>924</v>
      </c>
      <c r="B7925" s="2" t="s">
        <v>451</v>
      </c>
      <c r="C7925" s="27">
        <v>8026</v>
      </c>
      <c r="D7925" s="24" t="s">
        <v>94</v>
      </c>
      <c r="E7925" s="25" t="s">
        <v>963</v>
      </c>
      <c r="F7925" s="23" t="str">
        <f t="shared" si="371"/>
        <v>volta</v>
      </c>
      <c r="G7925" s="4">
        <v>11</v>
      </c>
      <c r="H7925" s="2" t="s">
        <v>968</v>
      </c>
      <c r="I7925" s="25" t="s">
        <v>813</v>
      </c>
      <c r="J7925" s="23" t="str">
        <f t="shared" si="369"/>
        <v>UTB8026volta11</v>
      </c>
      <c r="K7925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</v>
      </c>
    </row>
    <row r="7926" spans="1:11" x14ac:dyDescent="0.2">
      <c r="A7926" s="2" t="s">
        <v>924</v>
      </c>
      <c r="B7926" s="2" t="s">
        <v>451</v>
      </c>
      <c r="C7926" s="27">
        <v>8026</v>
      </c>
      <c r="D7926" s="24" t="s">
        <v>94</v>
      </c>
      <c r="E7926" s="25" t="s">
        <v>963</v>
      </c>
      <c r="F7926" s="23" t="str">
        <f t="shared" si="371"/>
        <v>volta</v>
      </c>
      <c r="G7926" s="4">
        <v>12</v>
      </c>
      <c r="H7926" s="2" t="s">
        <v>950</v>
      </c>
      <c r="I7926" s="25" t="s">
        <v>813</v>
      </c>
      <c r="J7926" s="23" t="str">
        <f t="shared" si="369"/>
        <v>UTB8026volta12</v>
      </c>
      <c r="K7926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</v>
      </c>
    </row>
    <row r="7927" spans="1:11" x14ac:dyDescent="0.2">
      <c r="A7927" s="2" t="s">
        <v>924</v>
      </c>
      <c r="B7927" s="2" t="s">
        <v>451</v>
      </c>
      <c r="C7927" s="27">
        <v>8026</v>
      </c>
      <c r="D7927" s="24" t="s">
        <v>94</v>
      </c>
      <c r="E7927" s="25" t="s">
        <v>963</v>
      </c>
      <c r="F7927" s="23" t="str">
        <f t="shared" si="371"/>
        <v>volta</v>
      </c>
      <c r="G7927" s="4">
        <v>13</v>
      </c>
      <c r="H7927" s="2" t="s">
        <v>949</v>
      </c>
      <c r="I7927" s="25" t="s">
        <v>813</v>
      </c>
      <c r="J7927" s="23" t="str">
        <f t="shared" si="369"/>
        <v>UTB8026volta13</v>
      </c>
      <c r="K7927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</v>
      </c>
    </row>
    <row r="7928" spans="1:11" x14ac:dyDescent="0.2">
      <c r="A7928" s="2" t="s">
        <v>924</v>
      </c>
      <c r="B7928" s="2" t="s">
        <v>451</v>
      </c>
      <c r="C7928" s="27">
        <v>8026</v>
      </c>
      <c r="D7928" s="24" t="s">
        <v>94</v>
      </c>
      <c r="E7928" s="25" t="s">
        <v>963</v>
      </c>
      <c r="F7928" s="23" t="str">
        <f t="shared" si="371"/>
        <v>volta</v>
      </c>
      <c r="G7928" s="4">
        <v>14</v>
      </c>
      <c r="H7928" s="2" t="s">
        <v>947</v>
      </c>
      <c r="I7928" s="25" t="s">
        <v>948</v>
      </c>
      <c r="J7928" s="23" t="str">
        <f t="shared" si="369"/>
        <v>UTB8026volta14</v>
      </c>
      <c r="K7928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</v>
      </c>
    </row>
    <row r="7929" spans="1:11" x14ac:dyDescent="0.2">
      <c r="A7929" s="2" t="s">
        <v>924</v>
      </c>
      <c r="B7929" s="2" t="s">
        <v>451</v>
      </c>
      <c r="C7929" s="27">
        <v>8026</v>
      </c>
      <c r="D7929" s="24" t="s">
        <v>94</v>
      </c>
      <c r="E7929" s="25" t="s">
        <v>963</v>
      </c>
      <c r="F7929" s="23" t="str">
        <f t="shared" si="371"/>
        <v>volta</v>
      </c>
      <c r="G7929" s="4">
        <v>15</v>
      </c>
      <c r="H7929" s="2" t="s">
        <v>965</v>
      </c>
      <c r="I7929" s="25" t="s">
        <v>945</v>
      </c>
      <c r="J7929" s="23" t="str">
        <f t="shared" si="369"/>
        <v>UTB8026volta15</v>
      </c>
      <c r="K7929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</v>
      </c>
    </row>
    <row r="7930" spans="1:11" x14ac:dyDescent="0.2">
      <c r="A7930" s="2" t="s">
        <v>924</v>
      </c>
      <c r="B7930" s="2" t="s">
        <v>451</v>
      </c>
      <c r="C7930" s="27">
        <v>8026</v>
      </c>
      <c r="D7930" s="24" t="s">
        <v>94</v>
      </c>
      <c r="E7930" s="25" t="s">
        <v>963</v>
      </c>
      <c r="F7930" s="23" t="str">
        <f t="shared" si="371"/>
        <v>volta</v>
      </c>
      <c r="G7930" s="4">
        <v>16</v>
      </c>
      <c r="H7930" s="2" t="s">
        <v>946</v>
      </c>
      <c r="I7930" s="25" t="s">
        <v>945</v>
      </c>
      <c r="J7930" s="23" t="str">
        <f t="shared" si="369"/>
        <v>UTB8026volta16</v>
      </c>
      <c r="K7930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</v>
      </c>
    </row>
    <row r="7931" spans="1:11" x14ac:dyDescent="0.2">
      <c r="A7931" s="2" t="s">
        <v>924</v>
      </c>
      <c r="B7931" s="2" t="s">
        <v>451</v>
      </c>
      <c r="C7931" s="27">
        <v>8026</v>
      </c>
      <c r="D7931" s="24" t="s">
        <v>94</v>
      </c>
      <c r="E7931" s="25" t="s">
        <v>963</v>
      </c>
      <c r="F7931" s="23" t="str">
        <f t="shared" si="371"/>
        <v>volta</v>
      </c>
      <c r="G7931" s="4">
        <v>17</v>
      </c>
      <c r="H7931" s="2" t="s">
        <v>940</v>
      </c>
      <c r="I7931" s="25" t="s">
        <v>945</v>
      </c>
      <c r="J7931" s="23" t="str">
        <f t="shared" si="369"/>
        <v>UTB8026volta17</v>
      </c>
      <c r="K7931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</v>
      </c>
    </row>
    <row r="7932" spans="1:11" x14ac:dyDescent="0.2">
      <c r="A7932" s="2" t="s">
        <v>924</v>
      </c>
      <c r="B7932" s="2" t="s">
        <v>451</v>
      </c>
      <c r="C7932" s="27">
        <v>8026</v>
      </c>
      <c r="D7932" s="24" t="s">
        <v>94</v>
      </c>
      <c r="E7932" s="25" t="s">
        <v>963</v>
      </c>
      <c r="F7932" s="23" t="str">
        <f t="shared" si="371"/>
        <v>volta</v>
      </c>
      <c r="G7932" s="4">
        <v>18</v>
      </c>
      <c r="H7932" s="2" t="s">
        <v>946</v>
      </c>
      <c r="I7932" s="25" t="s">
        <v>945</v>
      </c>
      <c r="J7932" s="23" t="str">
        <f t="shared" si="369"/>
        <v>UTB8026volta18</v>
      </c>
      <c r="K7932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</v>
      </c>
    </row>
    <row r="7933" spans="1:11" x14ac:dyDescent="0.2">
      <c r="A7933" s="2" t="s">
        <v>924</v>
      </c>
      <c r="B7933" s="2" t="s">
        <v>451</v>
      </c>
      <c r="C7933" s="27">
        <v>8026</v>
      </c>
      <c r="D7933" s="24" t="s">
        <v>94</v>
      </c>
      <c r="E7933" s="25" t="s">
        <v>963</v>
      </c>
      <c r="F7933" s="23" t="str">
        <f t="shared" si="371"/>
        <v>volta</v>
      </c>
      <c r="G7933" s="4">
        <v>19</v>
      </c>
      <c r="H7933" s="2" t="s">
        <v>944</v>
      </c>
      <c r="I7933" s="25" t="s">
        <v>945</v>
      </c>
      <c r="J7933" s="23" t="str">
        <f t="shared" si="369"/>
        <v>UTB8026volta19</v>
      </c>
      <c r="K7933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</v>
      </c>
    </row>
    <row r="7934" spans="1:11" x14ac:dyDescent="0.2">
      <c r="A7934" s="2" t="s">
        <v>924</v>
      </c>
      <c r="B7934" s="2" t="s">
        <v>451</v>
      </c>
      <c r="C7934" s="27">
        <v>8026</v>
      </c>
      <c r="D7934" s="24" t="s">
        <v>94</v>
      </c>
      <c r="E7934" s="25" t="s">
        <v>963</v>
      </c>
      <c r="F7934" s="23" t="str">
        <f t="shared" si="371"/>
        <v>volta</v>
      </c>
      <c r="G7934" s="4">
        <v>20</v>
      </c>
      <c r="H7934" s="2" t="s">
        <v>944</v>
      </c>
      <c r="I7934" s="25" t="s">
        <v>942</v>
      </c>
      <c r="J7934" s="23" t="str">
        <f t="shared" si="369"/>
        <v>UTB8026volta20</v>
      </c>
      <c r="K7934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</v>
      </c>
    </row>
    <row r="7935" spans="1:11" x14ac:dyDescent="0.2">
      <c r="A7935" s="2" t="s">
        <v>924</v>
      </c>
      <c r="B7935" s="2" t="s">
        <v>451</v>
      </c>
      <c r="C7935" s="27">
        <v>8026</v>
      </c>
      <c r="D7935" s="24" t="s">
        <v>94</v>
      </c>
      <c r="E7935" s="25" t="s">
        <v>963</v>
      </c>
      <c r="F7935" s="23" t="str">
        <f t="shared" si="371"/>
        <v>volta</v>
      </c>
      <c r="G7935" s="4">
        <v>21</v>
      </c>
      <c r="H7935" s="2" t="s">
        <v>971</v>
      </c>
      <c r="I7935" s="25" t="s">
        <v>942</v>
      </c>
      <c r="J7935" s="23" t="str">
        <f t="shared" si="369"/>
        <v>UTB8026volta21</v>
      </c>
      <c r="K7935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</v>
      </c>
    </row>
    <row r="7936" spans="1:11" x14ac:dyDescent="0.2">
      <c r="A7936" s="2" t="s">
        <v>924</v>
      </c>
      <c r="B7936" s="2" t="s">
        <v>451</v>
      </c>
      <c r="C7936" s="27">
        <v>8026</v>
      </c>
      <c r="D7936" s="2" t="s">
        <v>95</v>
      </c>
      <c r="E7936" s="25" t="s">
        <v>452</v>
      </c>
      <c r="F7936" s="23" t="str">
        <f t="shared" si="371"/>
        <v>ida</v>
      </c>
      <c r="G7936" s="4">
        <v>1</v>
      </c>
      <c r="H7936" s="2" t="s">
        <v>971</v>
      </c>
      <c r="I7936" s="25" t="s">
        <v>942</v>
      </c>
      <c r="J7936" s="23" t="str">
        <f t="shared" si="369"/>
        <v>VIAN8026ida1</v>
      </c>
      <c r="K7936" s="32" t="str">
        <f t="shared" si="370"/>
        <v>JARDIM ABC</v>
      </c>
    </row>
    <row r="7937" spans="1:11" x14ac:dyDescent="0.2">
      <c r="A7937" s="2" t="s">
        <v>924</v>
      </c>
      <c r="B7937" s="2" t="s">
        <v>451</v>
      </c>
      <c r="C7937" s="27">
        <v>8026</v>
      </c>
      <c r="D7937" s="2" t="s">
        <v>95</v>
      </c>
      <c r="E7937" s="25" t="s">
        <v>452</v>
      </c>
      <c r="F7937" s="23" t="str">
        <f t="shared" si="371"/>
        <v>ida</v>
      </c>
      <c r="G7937" s="4">
        <v>2</v>
      </c>
      <c r="H7937" s="2" t="s">
        <v>944</v>
      </c>
      <c r="I7937" s="25" t="s">
        <v>942</v>
      </c>
      <c r="J7937" s="23" t="str">
        <f t="shared" si="369"/>
        <v>VIAN8026ida2</v>
      </c>
      <c r="K7937" s="32" t="str">
        <f t="shared" si="370"/>
        <v>JARDIM ABC/GO-521</v>
      </c>
    </row>
    <row r="7938" spans="1:11" x14ac:dyDescent="0.2">
      <c r="A7938" s="2" t="s">
        <v>924</v>
      </c>
      <c r="B7938" s="2" t="s">
        <v>451</v>
      </c>
      <c r="C7938" s="27">
        <v>8026</v>
      </c>
      <c r="D7938" s="2" t="s">
        <v>95</v>
      </c>
      <c r="E7938" s="25" t="s">
        <v>452</v>
      </c>
      <c r="F7938" s="23" t="str">
        <f t="shared" si="371"/>
        <v>ida</v>
      </c>
      <c r="G7938" s="4">
        <v>3</v>
      </c>
      <c r="H7938" s="2" t="s">
        <v>944</v>
      </c>
      <c r="I7938" s="25" t="s">
        <v>945</v>
      </c>
      <c r="J7938" s="23" t="str">
        <f t="shared" si="369"/>
        <v>VIAN8026ida3</v>
      </c>
      <c r="K7938" s="32" t="str">
        <f t="shared" si="370"/>
        <v>JARDIM ABC/GO-521/GO-521</v>
      </c>
    </row>
    <row r="7939" spans="1:11" x14ac:dyDescent="0.2">
      <c r="A7939" s="2" t="s">
        <v>924</v>
      </c>
      <c r="B7939" s="2" t="s">
        <v>451</v>
      </c>
      <c r="C7939" s="27">
        <v>8026</v>
      </c>
      <c r="D7939" s="2" t="s">
        <v>95</v>
      </c>
      <c r="E7939" s="25" t="s">
        <v>452</v>
      </c>
      <c r="F7939" s="23" t="str">
        <f t="shared" si="371"/>
        <v>ida</v>
      </c>
      <c r="G7939" s="4">
        <v>4</v>
      </c>
      <c r="H7939" s="2" t="s">
        <v>946</v>
      </c>
      <c r="I7939" s="25" t="s">
        <v>945</v>
      </c>
      <c r="J7939" s="23" t="str">
        <f t="shared" ref="J7939:J8002" si="372">D7939&amp;C7939&amp;F7939&amp;G7939</f>
        <v>VIAN8026ida4</v>
      </c>
      <c r="K7939" s="32" t="str">
        <f t="shared" ref="K7939:K8002" si="373">IF(G7939=1,H7939,K7938&amp;"/"&amp;H7939)</f>
        <v>JARDIM ABC/GO-521/GO-521/DF-140</v>
      </c>
    </row>
    <row r="7940" spans="1:11" x14ac:dyDescent="0.2">
      <c r="A7940" s="2" t="s">
        <v>924</v>
      </c>
      <c r="B7940" s="2" t="s">
        <v>451</v>
      </c>
      <c r="C7940" s="27">
        <v>8026</v>
      </c>
      <c r="D7940" s="2" t="s">
        <v>95</v>
      </c>
      <c r="E7940" s="25" t="s">
        <v>452</v>
      </c>
      <c r="F7940" s="23" t="str">
        <f t="shared" ref="F7940:F8003" si="374">IF(LEFT(E7940,3)="ida","ida","volta")</f>
        <v>ida</v>
      </c>
      <c r="G7940" s="4">
        <v>5</v>
      </c>
      <c r="H7940" s="2" t="s">
        <v>940</v>
      </c>
      <c r="I7940" s="25" t="s">
        <v>945</v>
      </c>
      <c r="J7940" s="23" t="str">
        <f t="shared" si="372"/>
        <v>VIAN8026ida5</v>
      </c>
      <c r="K7940" s="32" t="str">
        <f t="shared" si="373"/>
        <v>JARDIM ABC/GO-521/GO-521/DF-140/ROTATÓRIA</v>
      </c>
    </row>
    <row r="7941" spans="1:11" x14ac:dyDescent="0.2">
      <c r="A7941" s="2" t="s">
        <v>924</v>
      </c>
      <c r="B7941" s="2" t="s">
        <v>451</v>
      </c>
      <c r="C7941" s="27">
        <v>8026</v>
      </c>
      <c r="D7941" s="2" t="s">
        <v>95</v>
      </c>
      <c r="E7941" s="25" t="s">
        <v>452</v>
      </c>
      <c r="F7941" s="23" t="str">
        <f t="shared" si="374"/>
        <v>ida</v>
      </c>
      <c r="G7941" s="4">
        <v>6</v>
      </c>
      <c r="H7941" s="2" t="s">
        <v>946</v>
      </c>
      <c r="I7941" s="25" t="s">
        <v>945</v>
      </c>
      <c r="J7941" s="23" t="str">
        <f t="shared" si="372"/>
        <v>VIAN8026ida6</v>
      </c>
      <c r="K7941" s="32" t="str">
        <f t="shared" si="373"/>
        <v>JARDIM ABC/GO-521/GO-521/DF-140/ROTATÓRIA/DF-140</v>
      </c>
    </row>
    <row r="7942" spans="1:11" x14ac:dyDescent="0.2">
      <c r="A7942" s="2" t="s">
        <v>924</v>
      </c>
      <c r="B7942" s="2" t="s">
        <v>451</v>
      </c>
      <c r="C7942" s="27">
        <v>8026</v>
      </c>
      <c r="D7942" s="2" t="s">
        <v>95</v>
      </c>
      <c r="E7942" s="25" t="s">
        <v>452</v>
      </c>
      <c r="F7942" s="23" t="str">
        <f t="shared" si="374"/>
        <v>ida</v>
      </c>
      <c r="G7942" s="4">
        <v>7</v>
      </c>
      <c r="H7942" s="2" t="s">
        <v>947</v>
      </c>
      <c r="I7942" s="25" t="s">
        <v>948</v>
      </c>
      <c r="J7942" s="23" t="str">
        <f t="shared" si="372"/>
        <v>VIAN8026ida7</v>
      </c>
      <c r="K7942" s="32" t="str">
        <f t="shared" si="373"/>
        <v>JARDIM ABC/GO-521/GO-521/DF-140/ROTATÓRIA/DF-140/DF-001</v>
      </c>
    </row>
    <row r="7943" spans="1:11" x14ac:dyDescent="0.2">
      <c r="A7943" s="2" t="s">
        <v>924</v>
      </c>
      <c r="B7943" s="2" t="s">
        <v>451</v>
      </c>
      <c r="C7943" s="27">
        <v>8026</v>
      </c>
      <c r="D7943" s="2" t="s">
        <v>95</v>
      </c>
      <c r="E7943" s="25" t="s">
        <v>452</v>
      </c>
      <c r="F7943" s="23" t="str">
        <f t="shared" si="374"/>
        <v>ida</v>
      </c>
      <c r="G7943" s="4">
        <v>8</v>
      </c>
      <c r="H7943" s="2" t="s">
        <v>949</v>
      </c>
      <c r="I7943" s="25" t="s">
        <v>813</v>
      </c>
      <c r="J7943" s="23" t="str">
        <f t="shared" si="372"/>
        <v>VIAN8026ida8</v>
      </c>
      <c r="K7943" s="32" t="str">
        <f t="shared" si="373"/>
        <v>JARDIM ABC/GO-521/GO-521/DF-140/ROTATÓRIA/DF-140/DF-001/DF-035</v>
      </c>
    </row>
    <row r="7944" spans="1:11" x14ac:dyDescent="0.2">
      <c r="A7944" s="2" t="s">
        <v>924</v>
      </c>
      <c r="B7944" s="2" t="s">
        <v>451</v>
      </c>
      <c r="C7944" s="27">
        <v>8026</v>
      </c>
      <c r="D7944" s="2" t="s">
        <v>95</v>
      </c>
      <c r="E7944" s="25" t="s">
        <v>452</v>
      </c>
      <c r="F7944" s="23" t="str">
        <f t="shared" si="374"/>
        <v>ida</v>
      </c>
      <c r="G7944" s="4">
        <v>9</v>
      </c>
      <c r="H7944" s="2" t="s">
        <v>950</v>
      </c>
      <c r="I7944" s="25" t="s">
        <v>813</v>
      </c>
      <c r="J7944" s="23" t="str">
        <f t="shared" si="372"/>
        <v>VIAN8026ida9</v>
      </c>
      <c r="K7944" s="32" t="str">
        <f t="shared" si="373"/>
        <v>JARDIM ABC/GO-521/GO-521/DF-140/ROTATÓRIA/DF-140/DF-001/DF-035/DF-025</v>
      </c>
    </row>
    <row r="7945" spans="1:11" x14ac:dyDescent="0.2">
      <c r="A7945" s="2" t="s">
        <v>924</v>
      </c>
      <c r="B7945" s="2" t="s">
        <v>451</v>
      </c>
      <c r="C7945" s="27">
        <v>8026</v>
      </c>
      <c r="D7945" s="2" t="s">
        <v>95</v>
      </c>
      <c r="E7945" s="25" t="s">
        <v>452</v>
      </c>
      <c r="F7945" s="23" t="str">
        <f t="shared" si="374"/>
        <v>ida</v>
      </c>
      <c r="G7945" s="4">
        <v>10</v>
      </c>
      <c r="H7945" s="2" t="s">
        <v>968</v>
      </c>
      <c r="I7945" s="25" t="s">
        <v>813</v>
      </c>
      <c r="J7945" s="23" t="str">
        <f t="shared" si="372"/>
        <v>VIAN8026ida10</v>
      </c>
      <c r="K7945" s="32" t="str">
        <f t="shared" si="373"/>
        <v>JARDIM ABC/GO-521/GO-521/DF-140/ROTATÓRIA/DF-140/DF-001/DF-035/DF-025/PONTE COSTA E SILVA</v>
      </c>
    </row>
    <row r="7946" spans="1:11" x14ac:dyDescent="0.2">
      <c r="A7946" s="2" t="s">
        <v>924</v>
      </c>
      <c r="B7946" s="2" t="s">
        <v>451</v>
      </c>
      <c r="C7946" s="27">
        <v>8026</v>
      </c>
      <c r="D7946" s="2" t="s">
        <v>95</v>
      </c>
      <c r="E7946" s="25" t="s">
        <v>452</v>
      </c>
      <c r="F7946" s="23" t="str">
        <f t="shared" si="374"/>
        <v>ida</v>
      </c>
      <c r="G7946" s="4">
        <v>11</v>
      </c>
      <c r="H7946" s="2" t="s">
        <v>969</v>
      </c>
      <c r="I7946" s="25" t="s">
        <v>481</v>
      </c>
      <c r="J7946" s="23" t="str">
        <f t="shared" si="372"/>
        <v>VIAN8026ida11</v>
      </c>
      <c r="K7946" s="32" t="str">
        <f t="shared" si="373"/>
        <v>JARDIM ABC/GO-521/GO-521/DF-140/ROTATÓRIA/DF-140/DF-001/DF-035/DF-025/PONTE COSTA E SILVA/ESTRADA COSTA E SILVA</v>
      </c>
    </row>
    <row r="7947" spans="1:11" x14ac:dyDescent="0.2">
      <c r="A7947" s="2" t="s">
        <v>924</v>
      </c>
      <c r="B7947" s="2" t="s">
        <v>451</v>
      </c>
      <c r="C7947" s="27">
        <v>8026</v>
      </c>
      <c r="D7947" s="2" t="s">
        <v>95</v>
      </c>
      <c r="E7947" s="25" t="s">
        <v>452</v>
      </c>
      <c r="F7947" s="23" t="str">
        <f t="shared" si="374"/>
        <v>ida</v>
      </c>
      <c r="G7947" s="4">
        <v>12</v>
      </c>
      <c r="H7947" s="2" t="s">
        <v>953</v>
      </c>
      <c r="I7947" s="25" t="s">
        <v>481</v>
      </c>
      <c r="J7947" s="23" t="str">
        <f t="shared" si="372"/>
        <v>VIAN8026ida12</v>
      </c>
      <c r="K7947" s="32" t="str">
        <f t="shared" si="373"/>
        <v>JARDIM ABC/GO-521/GO-521/DF-140/ROTATÓRIA/DF-140/DF-001/DF-035/DF-025/PONTE COSTA E SILVA/ESTRADA COSTA E SILVA/VIA L2 SUL</v>
      </c>
    </row>
    <row r="7948" spans="1:11" x14ac:dyDescent="0.2">
      <c r="A7948" s="2" t="s">
        <v>924</v>
      </c>
      <c r="B7948" s="2" t="s">
        <v>451</v>
      </c>
      <c r="C7948" s="27">
        <v>8026</v>
      </c>
      <c r="D7948" s="2" t="s">
        <v>95</v>
      </c>
      <c r="E7948" s="25" t="s">
        <v>452</v>
      </c>
      <c r="F7948" s="23" t="str">
        <f t="shared" si="374"/>
        <v>ida</v>
      </c>
      <c r="G7948" s="4">
        <v>13</v>
      </c>
      <c r="H7948" s="2" t="s">
        <v>954</v>
      </c>
      <c r="I7948" s="25" t="s">
        <v>481</v>
      </c>
      <c r="J7948" s="23" t="str">
        <f t="shared" si="372"/>
        <v>VIAN8026ida13</v>
      </c>
      <c r="K7948" s="32" t="str">
        <f t="shared" si="373"/>
        <v>JARDIM ABC/GO-521/GO-521/DF-140/ROTATÓRIA/DF-140/DF-001/DF-035/DF-025/PONTE COSTA E SILVA/ESTRADA COSTA E SILVA/VIA L2 SUL/VIA DE LIGAÇÃO SE/NE</v>
      </c>
    </row>
    <row r="7949" spans="1:11" x14ac:dyDescent="0.2">
      <c r="A7949" s="2" t="s">
        <v>924</v>
      </c>
      <c r="B7949" s="2" t="s">
        <v>451</v>
      </c>
      <c r="C7949" s="27">
        <v>8026</v>
      </c>
      <c r="D7949" s="2" t="s">
        <v>95</v>
      </c>
      <c r="E7949" s="25" t="s">
        <v>452</v>
      </c>
      <c r="F7949" s="23" t="str">
        <f t="shared" si="374"/>
        <v>ida</v>
      </c>
      <c r="G7949" s="4">
        <v>14</v>
      </c>
      <c r="H7949" s="2" t="s">
        <v>955</v>
      </c>
      <c r="I7949" s="25" t="s">
        <v>481</v>
      </c>
      <c r="J7949" s="23" t="str">
        <f t="shared" si="372"/>
        <v>VIAN8026ida14</v>
      </c>
      <c r="K7949" s="32" t="str">
        <f t="shared" si="373"/>
        <v>JARDIM ABC/GO-521/GO-521/DF-140/ROTATÓRIA/DF-140/DF-001/DF-035/DF-025/PONTE COSTA E SILVA/ESTRADA COSTA E SILVA/VIA L2 SUL/VIA DE LIGAÇÃO SE/NE/ACESSO P/ VIA S UM LESTE</v>
      </c>
    </row>
    <row r="7950" spans="1:11" x14ac:dyDescent="0.2">
      <c r="A7950" s="2" t="s">
        <v>924</v>
      </c>
      <c r="B7950" s="2" t="s">
        <v>451</v>
      </c>
      <c r="C7950" s="27">
        <v>8026</v>
      </c>
      <c r="D7950" s="2" t="s">
        <v>95</v>
      </c>
      <c r="E7950" s="25" t="s">
        <v>452</v>
      </c>
      <c r="F7950" s="23" t="str">
        <f t="shared" si="374"/>
        <v>ida</v>
      </c>
      <c r="G7950" s="4">
        <v>15</v>
      </c>
      <c r="H7950" s="2" t="s">
        <v>956</v>
      </c>
      <c r="I7950" s="25" t="s">
        <v>481</v>
      </c>
      <c r="J7950" s="23" t="str">
        <f t="shared" si="372"/>
        <v>VIAN8026ida15</v>
      </c>
      <c r="K7950" s="32" t="str">
        <f t="shared" si="373"/>
        <v>JARDIM ABC/GO-521/GO-521/DF-140/ROTATÓRIA/DF-140/DF-001/DF-035/DF-025/PONTE COSTA E SILVA/ESTRADA COSTA E SILVA/VIA L2 SUL/VIA DE LIGAÇÃO SE/NE/ACESSO P/ VIA S UM LESTE/VIA S UM LESTE</v>
      </c>
    </row>
    <row r="7951" spans="1:11" x14ac:dyDescent="0.2">
      <c r="A7951" s="2" t="s">
        <v>924</v>
      </c>
      <c r="B7951" s="2" t="s">
        <v>451</v>
      </c>
      <c r="C7951" s="27">
        <v>8026</v>
      </c>
      <c r="D7951" s="2" t="s">
        <v>95</v>
      </c>
      <c r="E7951" s="25" t="s">
        <v>452</v>
      </c>
      <c r="F7951" s="23" t="str">
        <f t="shared" si="374"/>
        <v>ida</v>
      </c>
      <c r="G7951" s="4">
        <v>16</v>
      </c>
      <c r="H7951" s="2" t="s">
        <v>957</v>
      </c>
      <c r="I7951" s="25" t="s">
        <v>481</v>
      </c>
      <c r="J7951" s="23" t="str">
        <f t="shared" si="372"/>
        <v>VIAN8026ida16</v>
      </c>
      <c r="K7951" s="32" t="str">
        <f t="shared" si="373"/>
        <v>JARDIM ABC/GO-521/GO-521/DF-140/ROTATÓRIA/DF-140/DF-001/DF-035/DF-025/PONTE COSTA E SILVA/ESTRADA COSTA E SILVA/VIA L2 SUL/VIA DE LIGAÇÃO SE/NE/ACESSO P/ VIA S UM LESTE/VIA S UM LESTE/EMI</v>
      </c>
    </row>
    <row r="7952" spans="1:11" x14ac:dyDescent="0.2">
      <c r="A7952" s="2" t="s">
        <v>924</v>
      </c>
      <c r="B7952" s="2" t="s">
        <v>451</v>
      </c>
      <c r="C7952" s="27">
        <v>8026</v>
      </c>
      <c r="D7952" s="2" t="s">
        <v>95</v>
      </c>
      <c r="E7952" s="25" t="s">
        <v>452</v>
      </c>
      <c r="F7952" s="23" t="str">
        <f t="shared" si="374"/>
        <v>ida</v>
      </c>
      <c r="G7952" s="4">
        <v>17</v>
      </c>
      <c r="H7952" s="2" t="s">
        <v>958</v>
      </c>
      <c r="I7952" s="25" t="s">
        <v>481</v>
      </c>
      <c r="J7952" s="23" t="str">
        <f t="shared" si="372"/>
        <v>VIAN8026ida17</v>
      </c>
      <c r="K7952" s="32" t="str">
        <f t="shared" si="373"/>
        <v>JARDIM ABC/GO-521/GO-521/DF-140/ROTATÓRIA/DF-140/DF-001/DF-035/DF-025/PONTE COSTA E SILVA/ESTRADA COSTA E SILVA/VIA L2 SUL/VIA DE LIGAÇÃO SE/NE/ACESSO P/ VIA S UM LESTE/VIA S UM LESTE/EMI/VIA N UM LESTE</v>
      </c>
    </row>
    <row r="7953" spans="1:11" x14ac:dyDescent="0.2">
      <c r="A7953" s="2" t="s">
        <v>924</v>
      </c>
      <c r="B7953" s="2" t="s">
        <v>451</v>
      </c>
      <c r="C7953" s="27">
        <v>8026</v>
      </c>
      <c r="D7953" s="2" t="s">
        <v>95</v>
      </c>
      <c r="E7953" s="25" t="s">
        <v>452</v>
      </c>
      <c r="F7953" s="23" t="str">
        <f t="shared" si="374"/>
        <v>ida</v>
      </c>
      <c r="G7953" s="4">
        <v>18</v>
      </c>
      <c r="H7953" s="2" t="s">
        <v>959</v>
      </c>
      <c r="I7953" s="25" t="s">
        <v>481</v>
      </c>
      <c r="J7953" s="23" t="str">
        <f t="shared" si="372"/>
        <v>VIAN8026ida18</v>
      </c>
      <c r="K7953" s="32" t="str">
        <f t="shared" si="373"/>
        <v>JARDIM ABC/GO-521/GO-521/DF-140/ROTATÓRIA/DF-140/DF-001/DF-035/DF-025/PONTE COSTA E SILVA/ESTRADA COSTA E SILVA/VIA L2 SUL/VIA DE LIGAÇÃO SE/NE/ACESSO P/ VIA S UM LESTE/VIA S UM LESTE/EMI/VIA N UM LESTE/VIA N UM OESTE</v>
      </c>
    </row>
    <row r="7954" spans="1:11" x14ac:dyDescent="0.2">
      <c r="A7954" s="2" t="s">
        <v>924</v>
      </c>
      <c r="B7954" s="2" t="s">
        <v>451</v>
      </c>
      <c r="C7954" s="27">
        <v>8026</v>
      </c>
      <c r="D7954" s="2" t="s">
        <v>95</v>
      </c>
      <c r="E7954" s="25" t="s">
        <v>452</v>
      </c>
      <c r="F7954" s="23" t="str">
        <f t="shared" si="374"/>
        <v>ida</v>
      </c>
      <c r="G7954" s="4">
        <v>19</v>
      </c>
      <c r="H7954" s="2" t="s">
        <v>960</v>
      </c>
      <c r="I7954" s="25" t="s">
        <v>481</v>
      </c>
      <c r="J7954" s="23" t="str">
        <f t="shared" si="372"/>
        <v>VIAN8026ida19</v>
      </c>
      <c r="K7954" s="32" t="str">
        <f t="shared" si="373"/>
        <v>JARDIM ABC/GO-521/GO-521/DF-140/ROTATÓRIA/DF-140/DF-001/DF-035/DF-025/PONTE COSTA E SILVA/ESTRADA COSTA E SILVA/VIA L2 SUL/VIA DE LIGAÇÃO SE/NE/ACESSO P/ VIA S UM LESTE/VIA S UM LESTE/EMI/VIA N UM LESTE/VIA N UM OESTE/ACESSO P/ VIA S UM OESTE</v>
      </c>
    </row>
    <row r="7955" spans="1:11" x14ac:dyDescent="0.2">
      <c r="A7955" s="2" t="s">
        <v>924</v>
      </c>
      <c r="B7955" s="2" t="s">
        <v>451</v>
      </c>
      <c r="C7955" s="27">
        <v>8026</v>
      </c>
      <c r="D7955" s="2" t="s">
        <v>95</v>
      </c>
      <c r="E7955" s="25" t="s">
        <v>452</v>
      </c>
      <c r="F7955" s="23" t="str">
        <f t="shared" si="374"/>
        <v>ida</v>
      </c>
      <c r="G7955" s="4">
        <v>20</v>
      </c>
      <c r="H7955" s="2" t="s">
        <v>961</v>
      </c>
      <c r="I7955" s="25" t="s">
        <v>481</v>
      </c>
      <c r="J7955" s="23" t="str">
        <f t="shared" si="372"/>
        <v>VIAN8026ida20</v>
      </c>
      <c r="K7955" s="32" t="str">
        <f t="shared" si="373"/>
        <v>JARDIM ABC/GO-521/GO-521/DF-140/ROTATÓRIA/DF-140/DF-001/DF-035/DF-025/PONTE COSTA E SILVA/ESTRADA COSTA E SILVA/VIA L2 SUL/VIA DE LIGAÇÃO SE/NE/ACESSO P/ VIA S UM LESTE/VIA S UM LESTE/EMI/VIA N UM LESTE/VIA N UM OESTE/ACESSO P/ VIA S UM OESTE/VIA S UM OESTE</v>
      </c>
    </row>
    <row r="7956" spans="1:11" x14ac:dyDescent="0.2">
      <c r="A7956" s="2" t="s">
        <v>924</v>
      </c>
      <c r="B7956" s="2" t="s">
        <v>451</v>
      </c>
      <c r="C7956" s="27">
        <v>8026</v>
      </c>
      <c r="D7956" s="2" t="s">
        <v>95</v>
      </c>
      <c r="E7956" s="25" t="s">
        <v>452</v>
      </c>
      <c r="F7956" s="23" t="str">
        <f t="shared" si="374"/>
        <v>ida</v>
      </c>
      <c r="G7956" s="4">
        <v>21</v>
      </c>
      <c r="H7956" s="2" t="s">
        <v>962</v>
      </c>
      <c r="I7956" s="25" t="s">
        <v>481</v>
      </c>
      <c r="J7956" s="23" t="str">
        <f t="shared" si="372"/>
        <v>VIAN8026ida21</v>
      </c>
      <c r="K7956" s="32" t="str">
        <f t="shared" si="373"/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</v>
      </c>
    </row>
    <row r="7957" spans="1:11" x14ac:dyDescent="0.2">
      <c r="A7957" s="2" t="s">
        <v>924</v>
      </c>
      <c r="B7957" s="2" t="s">
        <v>451</v>
      </c>
      <c r="C7957" s="27">
        <v>8026</v>
      </c>
      <c r="D7957" s="2" t="s">
        <v>95</v>
      </c>
      <c r="E7957" s="25" t="s">
        <v>452</v>
      </c>
      <c r="F7957" s="23" t="str">
        <f t="shared" si="374"/>
        <v>ida</v>
      </c>
      <c r="G7957" s="4">
        <v>22</v>
      </c>
      <c r="H7957" s="2" t="s">
        <v>483</v>
      </c>
      <c r="I7957" s="25" t="s">
        <v>481</v>
      </c>
      <c r="J7957" s="23" t="str">
        <f t="shared" si="372"/>
        <v>VIAN8026ida22</v>
      </c>
      <c r="K7957" s="32" t="str">
        <f t="shared" si="373"/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7958" spans="1:11" x14ac:dyDescent="0.2">
      <c r="A7958" s="2" t="s">
        <v>924</v>
      </c>
      <c r="B7958" s="2" t="s">
        <v>451</v>
      </c>
      <c r="C7958" s="27">
        <v>8026</v>
      </c>
      <c r="D7958" s="2" t="s">
        <v>95</v>
      </c>
      <c r="E7958" s="25" t="s">
        <v>963</v>
      </c>
      <c r="F7958" s="23" t="str">
        <f t="shared" si="374"/>
        <v>volta</v>
      </c>
      <c r="G7958" s="4">
        <v>1</v>
      </c>
      <c r="H7958" s="2" t="s">
        <v>483</v>
      </c>
      <c r="I7958" s="25" t="s">
        <v>481</v>
      </c>
      <c r="J7958" s="23" t="str">
        <f t="shared" si="372"/>
        <v>VIAN8026volta1</v>
      </c>
      <c r="K7958" s="32" t="str">
        <f t="shared" si="373"/>
        <v>RODOVIÁRIA PLANO PILOTO</v>
      </c>
    </row>
    <row r="7959" spans="1:11" x14ac:dyDescent="0.2">
      <c r="A7959" s="2" t="s">
        <v>924</v>
      </c>
      <c r="B7959" s="2" t="s">
        <v>451</v>
      </c>
      <c r="C7959" s="27">
        <v>8026</v>
      </c>
      <c r="D7959" s="2" t="s">
        <v>95</v>
      </c>
      <c r="E7959" s="25" t="s">
        <v>963</v>
      </c>
      <c r="F7959" s="23" t="str">
        <f t="shared" si="374"/>
        <v>volta</v>
      </c>
      <c r="G7959" s="4">
        <v>2</v>
      </c>
      <c r="H7959" s="2" t="s">
        <v>962</v>
      </c>
      <c r="I7959" s="25" t="s">
        <v>481</v>
      </c>
      <c r="J7959" s="23" t="str">
        <f t="shared" si="372"/>
        <v>VIAN8026volta2</v>
      </c>
      <c r="K7959" s="32" t="str">
        <f t="shared" si="373"/>
        <v>RODOVIÁRIA PLANO PILOTO/ACESSO P/ VIA N UM OESTE</v>
      </c>
    </row>
    <row r="7960" spans="1:11" x14ac:dyDescent="0.2">
      <c r="A7960" s="2" t="s">
        <v>924</v>
      </c>
      <c r="B7960" s="2" t="s">
        <v>451</v>
      </c>
      <c r="C7960" s="27">
        <v>8026</v>
      </c>
      <c r="D7960" s="2" t="s">
        <v>95</v>
      </c>
      <c r="E7960" s="25" t="s">
        <v>963</v>
      </c>
      <c r="F7960" s="23" t="str">
        <f t="shared" si="374"/>
        <v>volta</v>
      </c>
      <c r="G7960" s="4">
        <v>3</v>
      </c>
      <c r="H7960" s="2" t="s">
        <v>959</v>
      </c>
      <c r="I7960" s="25" t="s">
        <v>481</v>
      </c>
      <c r="J7960" s="23" t="str">
        <f t="shared" si="372"/>
        <v>VIAN8026volta3</v>
      </c>
      <c r="K7960" s="32" t="str">
        <f t="shared" si="373"/>
        <v>RODOVIÁRIA PLANO PILOTO/ACESSO P/ VIA N UM OESTE/VIA N UM OESTE</v>
      </c>
    </row>
    <row r="7961" spans="1:11" x14ac:dyDescent="0.2">
      <c r="A7961" s="2" t="s">
        <v>924</v>
      </c>
      <c r="B7961" s="2" t="s">
        <v>451</v>
      </c>
      <c r="C7961" s="27">
        <v>8026</v>
      </c>
      <c r="D7961" s="2" t="s">
        <v>95</v>
      </c>
      <c r="E7961" s="25" t="s">
        <v>963</v>
      </c>
      <c r="F7961" s="23" t="str">
        <f t="shared" si="374"/>
        <v>volta</v>
      </c>
      <c r="G7961" s="4">
        <v>4</v>
      </c>
      <c r="H7961" s="2" t="s">
        <v>960</v>
      </c>
      <c r="I7961" s="25" t="s">
        <v>481</v>
      </c>
      <c r="J7961" s="23" t="str">
        <f t="shared" si="372"/>
        <v>VIAN8026volta4</v>
      </c>
      <c r="K7961" s="32" t="str">
        <f t="shared" si="373"/>
        <v>RODOVIÁRIA PLANO PILOTO/ACESSO P/ VIA N UM OESTE/VIA N UM OESTE/ACESSO P/ VIA S UM OESTE</v>
      </c>
    </row>
    <row r="7962" spans="1:11" x14ac:dyDescent="0.2">
      <c r="A7962" s="2" t="s">
        <v>924</v>
      </c>
      <c r="B7962" s="2" t="s">
        <v>451</v>
      </c>
      <c r="C7962" s="27">
        <v>8026</v>
      </c>
      <c r="D7962" s="2" t="s">
        <v>95</v>
      </c>
      <c r="E7962" s="25" t="s">
        <v>963</v>
      </c>
      <c r="F7962" s="23" t="str">
        <f t="shared" si="374"/>
        <v>volta</v>
      </c>
      <c r="G7962" s="4">
        <v>5</v>
      </c>
      <c r="H7962" s="2" t="s">
        <v>961</v>
      </c>
      <c r="I7962" s="25" t="s">
        <v>481</v>
      </c>
      <c r="J7962" s="23" t="str">
        <f t="shared" si="372"/>
        <v>VIAN8026volta5</v>
      </c>
      <c r="K7962" s="32" t="str">
        <f t="shared" si="373"/>
        <v>RODOVIÁRIA PLANO PILOTO/ACESSO P/ VIA N UM OESTE/VIA N UM OESTE/ACESSO P/ VIA S UM OESTE/VIA S UM OESTE</v>
      </c>
    </row>
    <row r="7963" spans="1:11" x14ac:dyDescent="0.2">
      <c r="A7963" s="2" t="s">
        <v>924</v>
      </c>
      <c r="B7963" s="2" t="s">
        <v>451</v>
      </c>
      <c r="C7963" s="27">
        <v>8026</v>
      </c>
      <c r="D7963" s="2" t="s">
        <v>95</v>
      </c>
      <c r="E7963" s="25" t="s">
        <v>963</v>
      </c>
      <c r="F7963" s="23" t="str">
        <f t="shared" si="374"/>
        <v>volta</v>
      </c>
      <c r="G7963" s="4">
        <v>6</v>
      </c>
      <c r="H7963" s="2" t="s">
        <v>956</v>
      </c>
      <c r="I7963" s="25" t="s">
        <v>481</v>
      </c>
      <c r="J7963" s="23" t="str">
        <f t="shared" si="372"/>
        <v>VIAN8026volta6</v>
      </c>
      <c r="K7963" s="32" t="str">
        <f t="shared" si="373"/>
        <v>RODOVIÁRIA PLANO PILOTO/ACESSO P/ VIA N UM OESTE/VIA N UM OESTE/ACESSO P/ VIA S UM OESTE/VIA S UM OESTE/VIA S UM LESTE</v>
      </c>
    </row>
    <row r="7964" spans="1:11" x14ac:dyDescent="0.2">
      <c r="A7964" s="2" t="s">
        <v>924</v>
      </c>
      <c r="B7964" s="2" t="s">
        <v>451</v>
      </c>
      <c r="C7964" s="27">
        <v>8026</v>
      </c>
      <c r="D7964" s="2" t="s">
        <v>95</v>
      </c>
      <c r="E7964" s="25" t="s">
        <v>963</v>
      </c>
      <c r="F7964" s="23" t="str">
        <f t="shared" si="374"/>
        <v>volta</v>
      </c>
      <c r="G7964" s="4">
        <v>7</v>
      </c>
      <c r="H7964" s="2" t="s">
        <v>964</v>
      </c>
      <c r="I7964" s="25" t="s">
        <v>481</v>
      </c>
      <c r="J7964" s="23" t="str">
        <f t="shared" si="372"/>
        <v>VIAN8026volta7</v>
      </c>
      <c r="K7964" s="32" t="str">
        <f t="shared" si="373"/>
        <v>RODOVIÁRIA PLANO PILOTO/ACESSO P/ VIA N UM OESTE/VIA N UM OESTE/ACESSO P/ VIA S UM OESTE/VIA S UM OESTE/VIA S UM LESTE/ACESSO P/ VIA DE LIGAÇÃO SE/NE</v>
      </c>
    </row>
    <row r="7965" spans="1:11" x14ac:dyDescent="0.2">
      <c r="A7965" s="2" t="s">
        <v>924</v>
      </c>
      <c r="B7965" s="2" t="s">
        <v>451</v>
      </c>
      <c r="C7965" s="27">
        <v>8026</v>
      </c>
      <c r="D7965" s="2" t="s">
        <v>95</v>
      </c>
      <c r="E7965" s="25" t="s">
        <v>963</v>
      </c>
      <c r="F7965" s="23" t="str">
        <f t="shared" si="374"/>
        <v>volta</v>
      </c>
      <c r="G7965" s="4">
        <v>8</v>
      </c>
      <c r="H7965" s="2" t="s">
        <v>954</v>
      </c>
      <c r="I7965" s="25" t="s">
        <v>481</v>
      </c>
      <c r="J7965" s="23" t="str">
        <f t="shared" si="372"/>
        <v>VIAN8026volta8</v>
      </c>
      <c r="K7965" s="32" t="str">
        <f t="shared" si="373"/>
        <v>RODOVIÁRIA PLANO PILOTO/ACESSO P/ VIA N UM OESTE/VIA N UM OESTE/ACESSO P/ VIA S UM OESTE/VIA S UM OESTE/VIA S UM LESTE/ACESSO P/ VIA DE LIGAÇÃO SE/NE/VIA DE LIGAÇÃO SE/NE</v>
      </c>
    </row>
    <row r="7966" spans="1:11" x14ac:dyDescent="0.2">
      <c r="A7966" s="2" t="s">
        <v>924</v>
      </c>
      <c r="B7966" s="2" t="s">
        <v>451</v>
      </c>
      <c r="C7966" s="27">
        <v>8026</v>
      </c>
      <c r="D7966" s="2" t="s">
        <v>95</v>
      </c>
      <c r="E7966" s="25" t="s">
        <v>963</v>
      </c>
      <c r="F7966" s="23" t="str">
        <f t="shared" si="374"/>
        <v>volta</v>
      </c>
      <c r="G7966" s="4">
        <v>9</v>
      </c>
      <c r="H7966" s="2" t="s">
        <v>953</v>
      </c>
      <c r="I7966" s="25" t="s">
        <v>481</v>
      </c>
      <c r="J7966" s="23" t="str">
        <f t="shared" si="372"/>
        <v>VIAN8026volta9</v>
      </c>
      <c r="K7966" s="32" t="str">
        <f t="shared" si="373"/>
        <v>RODOVIÁRIA PLANO PILOTO/ACESSO P/ VIA N UM OESTE/VIA N UM OESTE/ACESSO P/ VIA S UM OESTE/VIA S UM OESTE/VIA S UM LESTE/ACESSO P/ VIA DE LIGAÇÃO SE/NE/VIA DE LIGAÇÃO SE/NE/VIA L2 SUL</v>
      </c>
    </row>
    <row r="7967" spans="1:11" x14ac:dyDescent="0.2">
      <c r="A7967" s="2" t="s">
        <v>924</v>
      </c>
      <c r="B7967" s="2" t="s">
        <v>451</v>
      </c>
      <c r="C7967" s="27">
        <v>8026</v>
      </c>
      <c r="D7967" s="2" t="s">
        <v>95</v>
      </c>
      <c r="E7967" s="25" t="s">
        <v>963</v>
      </c>
      <c r="F7967" s="23" t="str">
        <f t="shared" si="374"/>
        <v>volta</v>
      </c>
      <c r="G7967" s="4">
        <v>10</v>
      </c>
      <c r="H7967" s="2" t="s">
        <v>969</v>
      </c>
      <c r="I7967" s="25" t="s">
        <v>481</v>
      </c>
      <c r="J7967" s="23" t="str">
        <f t="shared" si="372"/>
        <v>VIAN8026volta10</v>
      </c>
      <c r="K7967" s="32" t="str">
        <f t="shared" si="373"/>
        <v>RODOVIÁRIA PLANO PILOTO/ACESSO P/ VIA N UM OESTE/VIA N UM OESTE/ACESSO P/ VIA S UM OESTE/VIA S UM OESTE/VIA S UM LESTE/ACESSO P/ VIA DE LIGAÇÃO SE/NE/VIA DE LIGAÇÃO SE/NE/VIA L2 SUL/ESTRADA COSTA E SILVA</v>
      </c>
    </row>
    <row r="7968" spans="1:11" x14ac:dyDescent="0.2">
      <c r="A7968" s="2" t="s">
        <v>924</v>
      </c>
      <c r="B7968" s="2" t="s">
        <v>451</v>
      </c>
      <c r="C7968" s="27">
        <v>8026</v>
      </c>
      <c r="D7968" s="2" t="s">
        <v>95</v>
      </c>
      <c r="E7968" s="25" t="s">
        <v>963</v>
      </c>
      <c r="F7968" s="23" t="str">
        <f t="shared" si="374"/>
        <v>volta</v>
      </c>
      <c r="G7968" s="4">
        <v>11</v>
      </c>
      <c r="H7968" s="2" t="s">
        <v>968</v>
      </c>
      <c r="I7968" s="25" t="s">
        <v>813</v>
      </c>
      <c r="J7968" s="23" t="str">
        <f t="shared" si="372"/>
        <v>VIAN8026volta11</v>
      </c>
      <c r="K7968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</v>
      </c>
    </row>
    <row r="7969" spans="1:11" x14ac:dyDescent="0.2">
      <c r="A7969" s="2" t="s">
        <v>924</v>
      </c>
      <c r="B7969" s="2" t="s">
        <v>451</v>
      </c>
      <c r="C7969" s="27">
        <v>8026</v>
      </c>
      <c r="D7969" s="2" t="s">
        <v>95</v>
      </c>
      <c r="E7969" s="25" t="s">
        <v>963</v>
      </c>
      <c r="F7969" s="23" t="str">
        <f t="shared" si="374"/>
        <v>volta</v>
      </c>
      <c r="G7969" s="4">
        <v>12</v>
      </c>
      <c r="H7969" s="2" t="s">
        <v>950</v>
      </c>
      <c r="I7969" s="25" t="s">
        <v>813</v>
      </c>
      <c r="J7969" s="23" t="str">
        <f t="shared" si="372"/>
        <v>VIAN8026volta12</v>
      </c>
      <c r="K7969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</v>
      </c>
    </row>
    <row r="7970" spans="1:11" x14ac:dyDescent="0.2">
      <c r="A7970" s="2" t="s">
        <v>924</v>
      </c>
      <c r="B7970" s="2" t="s">
        <v>451</v>
      </c>
      <c r="C7970" s="27">
        <v>8026</v>
      </c>
      <c r="D7970" s="2" t="s">
        <v>95</v>
      </c>
      <c r="E7970" s="25" t="s">
        <v>963</v>
      </c>
      <c r="F7970" s="23" t="str">
        <f t="shared" si="374"/>
        <v>volta</v>
      </c>
      <c r="G7970" s="4">
        <v>13</v>
      </c>
      <c r="H7970" s="2" t="s">
        <v>949</v>
      </c>
      <c r="I7970" s="25" t="s">
        <v>813</v>
      </c>
      <c r="J7970" s="23" t="str">
        <f t="shared" si="372"/>
        <v>VIAN8026volta13</v>
      </c>
      <c r="K7970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</v>
      </c>
    </row>
    <row r="7971" spans="1:11" x14ac:dyDescent="0.2">
      <c r="A7971" s="2" t="s">
        <v>924</v>
      </c>
      <c r="B7971" s="2" t="s">
        <v>451</v>
      </c>
      <c r="C7971" s="27">
        <v>8026</v>
      </c>
      <c r="D7971" s="2" t="s">
        <v>95</v>
      </c>
      <c r="E7971" s="25" t="s">
        <v>963</v>
      </c>
      <c r="F7971" s="23" t="str">
        <f t="shared" si="374"/>
        <v>volta</v>
      </c>
      <c r="G7971" s="4">
        <v>14</v>
      </c>
      <c r="H7971" s="2" t="s">
        <v>947</v>
      </c>
      <c r="I7971" s="25" t="s">
        <v>948</v>
      </c>
      <c r="J7971" s="23" t="str">
        <f t="shared" si="372"/>
        <v>VIAN8026volta14</v>
      </c>
      <c r="K7971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</v>
      </c>
    </row>
    <row r="7972" spans="1:11" x14ac:dyDescent="0.2">
      <c r="A7972" s="2" t="s">
        <v>924</v>
      </c>
      <c r="B7972" s="2" t="s">
        <v>451</v>
      </c>
      <c r="C7972" s="27">
        <v>8026</v>
      </c>
      <c r="D7972" s="2" t="s">
        <v>95</v>
      </c>
      <c r="E7972" s="25" t="s">
        <v>963</v>
      </c>
      <c r="F7972" s="23" t="str">
        <f t="shared" si="374"/>
        <v>volta</v>
      </c>
      <c r="G7972" s="4">
        <v>15</v>
      </c>
      <c r="H7972" s="2" t="s">
        <v>965</v>
      </c>
      <c r="I7972" s="25" t="s">
        <v>945</v>
      </c>
      <c r="J7972" s="23" t="str">
        <f t="shared" si="372"/>
        <v>VIAN8026volta15</v>
      </c>
      <c r="K7972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</v>
      </c>
    </row>
    <row r="7973" spans="1:11" x14ac:dyDescent="0.2">
      <c r="A7973" s="2" t="s">
        <v>924</v>
      </c>
      <c r="B7973" s="2" t="s">
        <v>451</v>
      </c>
      <c r="C7973" s="27">
        <v>8026</v>
      </c>
      <c r="D7973" s="2" t="s">
        <v>95</v>
      </c>
      <c r="E7973" s="25" t="s">
        <v>963</v>
      </c>
      <c r="F7973" s="23" t="str">
        <f t="shared" si="374"/>
        <v>volta</v>
      </c>
      <c r="G7973" s="4">
        <v>16</v>
      </c>
      <c r="H7973" s="2" t="s">
        <v>946</v>
      </c>
      <c r="I7973" s="25" t="s">
        <v>945</v>
      </c>
      <c r="J7973" s="23" t="str">
        <f t="shared" si="372"/>
        <v>VIAN8026volta16</v>
      </c>
      <c r="K7973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</v>
      </c>
    </row>
    <row r="7974" spans="1:11" x14ac:dyDescent="0.2">
      <c r="A7974" s="2" t="s">
        <v>924</v>
      </c>
      <c r="B7974" s="2" t="s">
        <v>451</v>
      </c>
      <c r="C7974" s="27">
        <v>8026</v>
      </c>
      <c r="D7974" s="2" t="s">
        <v>95</v>
      </c>
      <c r="E7974" s="25" t="s">
        <v>963</v>
      </c>
      <c r="F7974" s="23" t="str">
        <f t="shared" si="374"/>
        <v>volta</v>
      </c>
      <c r="G7974" s="4">
        <v>17</v>
      </c>
      <c r="H7974" s="2" t="s">
        <v>940</v>
      </c>
      <c r="I7974" s="25" t="s">
        <v>945</v>
      </c>
      <c r="J7974" s="23" t="str">
        <f t="shared" si="372"/>
        <v>VIAN8026volta17</v>
      </c>
      <c r="K7974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</v>
      </c>
    </row>
    <row r="7975" spans="1:11" x14ac:dyDescent="0.2">
      <c r="A7975" s="2" t="s">
        <v>924</v>
      </c>
      <c r="B7975" s="2" t="s">
        <v>451</v>
      </c>
      <c r="C7975" s="27">
        <v>8026</v>
      </c>
      <c r="D7975" s="2" t="s">
        <v>95</v>
      </c>
      <c r="E7975" s="25" t="s">
        <v>963</v>
      </c>
      <c r="F7975" s="23" t="str">
        <f t="shared" si="374"/>
        <v>volta</v>
      </c>
      <c r="G7975" s="4">
        <v>18</v>
      </c>
      <c r="H7975" s="2" t="s">
        <v>946</v>
      </c>
      <c r="I7975" s="25" t="s">
        <v>945</v>
      </c>
      <c r="J7975" s="23" t="str">
        <f t="shared" si="372"/>
        <v>VIAN8026volta18</v>
      </c>
      <c r="K7975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</v>
      </c>
    </row>
    <row r="7976" spans="1:11" x14ac:dyDescent="0.2">
      <c r="A7976" s="2" t="s">
        <v>924</v>
      </c>
      <c r="B7976" s="2" t="s">
        <v>451</v>
      </c>
      <c r="C7976" s="27">
        <v>8026</v>
      </c>
      <c r="D7976" s="2" t="s">
        <v>95</v>
      </c>
      <c r="E7976" s="25" t="s">
        <v>963</v>
      </c>
      <c r="F7976" s="23" t="str">
        <f t="shared" si="374"/>
        <v>volta</v>
      </c>
      <c r="G7976" s="4">
        <v>19</v>
      </c>
      <c r="H7976" s="2" t="s">
        <v>944</v>
      </c>
      <c r="I7976" s="25" t="s">
        <v>945</v>
      </c>
      <c r="J7976" s="23" t="str">
        <f t="shared" si="372"/>
        <v>VIAN8026volta19</v>
      </c>
      <c r="K7976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</v>
      </c>
    </row>
    <row r="7977" spans="1:11" x14ac:dyDescent="0.2">
      <c r="A7977" s="2" t="s">
        <v>924</v>
      </c>
      <c r="B7977" s="2" t="s">
        <v>451</v>
      </c>
      <c r="C7977" s="27">
        <v>8026</v>
      </c>
      <c r="D7977" s="2" t="s">
        <v>95</v>
      </c>
      <c r="E7977" s="25" t="s">
        <v>963</v>
      </c>
      <c r="F7977" s="23" t="str">
        <f t="shared" si="374"/>
        <v>volta</v>
      </c>
      <c r="G7977" s="4">
        <v>20</v>
      </c>
      <c r="H7977" s="2" t="s">
        <v>944</v>
      </c>
      <c r="I7977" s="25" t="s">
        <v>942</v>
      </c>
      <c r="J7977" s="23" t="str">
        <f t="shared" si="372"/>
        <v>VIAN8026volta20</v>
      </c>
      <c r="K7977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</v>
      </c>
    </row>
    <row r="7978" spans="1:11" x14ac:dyDescent="0.2">
      <c r="A7978" s="2" t="s">
        <v>924</v>
      </c>
      <c r="B7978" s="2" t="s">
        <v>451</v>
      </c>
      <c r="C7978" s="27">
        <v>8026</v>
      </c>
      <c r="D7978" s="2" t="s">
        <v>95</v>
      </c>
      <c r="E7978" s="25" t="s">
        <v>963</v>
      </c>
      <c r="F7978" s="23" t="str">
        <f t="shared" si="374"/>
        <v>volta</v>
      </c>
      <c r="G7978" s="4">
        <v>21</v>
      </c>
      <c r="H7978" s="2" t="s">
        <v>971</v>
      </c>
      <c r="I7978" s="25" t="s">
        <v>942</v>
      </c>
      <c r="J7978" s="23" t="str">
        <f t="shared" si="372"/>
        <v>VIAN8026volta21</v>
      </c>
      <c r="K7978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</v>
      </c>
    </row>
    <row r="7979" spans="1:11" x14ac:dyDescent="0.2">
      <c r="A7979" s="2" t="s">
        <v>924</v>
      </c>
      <c r="B7979" s="2" t="s">
        <v>451</v>
      </c>
      <c r="C7979" s="27">
        <v>8027</v>
      </c>
      <c r="D7979" s="2" t="s">
        <v>95</v>
      </c>
      <c r="E7979" s="25" t="s">
        <v>452</v>
      </c>
      <c r="F7979" s="23" t="str">
        <f t="shared" si="374"/>
        <v>ida</v>
      </c>
      <c r="G7979" s="4">
        <v>1</v>
      </c>
      <c r="H7979" s="2" t="s">
        <v>971</v>
      </c>
      <c r="I7979" s="25" t="s">
        <v>942</v>
      </c>
      <c r="J7979" s="23" t="str">
        <f t="shared" si="372"/>
        <v>VIAN8027ida1</v>
      </c>
      <c r="K7979" s="32" t="str">
        <f t="shared" si="373"/>
        <v>JARDIM ABC</v>
      </c>
    </row>
    <row r="7980" spans="1:11" x14ac:dyDescent="0.2">
      <c r="A7980" s="2" t="s">
        <v>924</v>
      </c>
      <c r="B7980" s="2" t="s">
        <v>451</v>
      </c>
      <c r="C7980" s="27">
        <v>8027</v>
      </c>
      <c r="D7980" s="2" t="s">
        <v>95</v>
      </c>
      <c r="E7980" s="25" t="s">
        <v>452</v>
      </c>
      <c r="F7980" s="23" t="str">
        <f t="shared" si="374"/>
        <v>ida</v>
      </c>
      <c r="G7980" s="4">
        <v>2</v>
      </c>
      <c r="H7980" s="2" t="s">
        <v>944</v>
      </c>
      <c r="I7980" s="25" t="s">
        <v>942</v>
      </c>
      <c r="J7980" s="23" t="str">
        <f t="shared" si="372"/>
        <v>VIAN8027ida2</v>
      </c>
      <c r="K7980" s="32" t="str">
        <f t="shared" si="373"/>
        <v>JARDIM ABC/GO-521</v>
      </c>
    </row>
    <row r="7981" spans="1:11" x14ac:dyDescent="0.2">
      <c r="A7981" s="2" t="s">
        <v>924</v>
      </c>
      <c r="B7981" s="2" t="s">
        <v>451</v>
      </c>
      <c r="C7981" s="27">
        <v>8027</v>
      </c>
      <c r="D7981" s="2" t="s">
        <v>95</v>
      </c>
      <c r="E7981" s="25" t="s">
        <v>452</v>
      </c>
      <c r="F7981" s="23" t="str">
        <f t="shared" si="374"/>
        <v>ida</v>
      </c>
      <c r="G7981" s="4">
        <v>3</v>
      </c>
      <c r="H7981" s="2" t="s">
        <v>944</v>
      </c>
      <c r="I7981" s="25" t="s">
        <v>945</v>
      </c>
      <c r="J7981" s="23" t="str">
        <f t="shared" si="372"/>
        <v>VIAN8027ida3</v>
      </c>
      <c r="K7981" s="32" t="str">
        <f t="shared" si="373"/>
        <v>JARDIM ABC/GO-521/GO-521</v>
      </c>
    </row>
    <row r="7982" spans="1:11" x14ac:dyDescent="0.2">
      <c r="A7982" s="2" t="s">
        <v>924</v>
      </c>
      <c r="B7982" s="2" t="s">
        <v>451</v>
      </c>
      <c r="C7982" s="27">
        <v>8027</v>
      </c>
      <c r="D7982" s="2" t="s">
        <v>95</v>
      </c>
      <c r="E7982" s="25" t="s">
        <v>452</v>
      </c>
      <c r="F7982" s="23" t="str">
        <f t="shared" si="374"/>
        <v>ida</v>
      </c>
      <c r="G7982" s="4">
        <v>4</v>
      </c>
      <c r="H7982" s="2" t="s">
        <v>946</v>
      </c>
      <c r="I7982" s="25" t="s">
        <v>945</v>
      </c>
      <c r="J7982" s="23" t="str">
        <f t="shared" si="372"/>
        <v>VIAN8027ida4</v>
      </c>
      <c r="K7982" s="32" t="str">
        <f t="shared" si="373"/>
        <v>JARDIM ABC/GO-521/GO-521/DF-140</v>
      </c>
    </row>
    <row r="7983" spans="1:11" x14ac:dyDescent="0.2">
      <c r="A7983" s="2" t="s">
        <v>924</v>
      </c>
      <c r="B7983" s="2" t="s">
        <v>451</v>
      </c>
      <c r="C7983" s="27">
        <v>8027</v>
      </c>
      <c r="D7983" s="2" t="s">
        <v>95</v>
      </c>
      <c r="E7983" s="25" t="s">
        <v>452</v>
      </c>
      <c r="F7983" s="23" t="str">
        <f t="shared" si="374"/>
        <v>ida</v>
      </c>
      <c r="G7983" s="4">
        <v>5</v>
      </c>
      <c r="H7983" s="2" t="s">
        <v>940</v>
      </c>
      <c r="I7983" s="25" t="s">
        <v>945</v>
      </c>
      <c r="J7983" s="23" t="str">
        <f t="shared" si="372"/>
        <v>VIAN8027ida5</v>
      </c>
      <c r="K7983" s="32" t="str">
        <f t="shared" si="373"/>
        <v>JARDIM ABC/GO-521/GO-521/DF-140/ROTATÓRIA</v>
      </c>
    </row>
    <row r="7984" spans="1:11" x14ac:dyDescent="0.2">
      <c r="A7984" s="2" t="s">
        <v>924</v>
      </c>
      <c r="B7984" s="2" t="s">
        <v>451</v>
      </c>
      <c r="C7984" s="27">
        <v>8027</v>
      </c>
      <c r="D7984" s="2" t="s">
        <v>95</v>
      </c>
      <c r="E7984" s="25" t="s">
        <v>452</v>
      </c>
      <c r="F7984" s="23" t="str">
        <f t="shared" si="374"/>
        <v>ida</v>
      </c>
      <c r="G7984" s="4">
        <v>6</v>
      </c>
      <c r="H7984" s="2" t="s">
        <v>946</v>
      </c>
      <c r="I7984" s="25" t="s">
        <v>945</v>
      </c>
      <c r="J7984" s="23" t="str">
        <f t="shared" si="372"/>
        <v>VIAN8027ida6</v>
      </c>
      <c r="K7984" s="32" t="str">
        <f t="shared" si="373"/>
        <v>JARDIM ABC/GO-521/GO-521/DF-140/ROTATÓRIA/DF-140</v>
      </c>
    </row>
    <row r="7985" spans="1:11" x14ac:dyDescent="0.2">
      <c r="A7985" s="2" t="s">
        <v>924</v>
      </c>
      <c r="B7985" s="2" t="s">
        <v>451</v>
      </c>
      <c r="C7985" s="27">
        <v>8027</v>
      </c>
      <c r="D7985" s="2" t="s">
        <v>95</v>
      </c>
      <c r="E7985" s="25" t="s">
        <v>452</v>
      </c>
      <c r="F7985" s="23" t="str">
        <f t="shared" si="374"/>
        <v>ida</v>
      </c>
      <c r="G7985" s="4">
        <v>7</v>
      </c>
      <c r="H7985" s="2" t="s">
        <v>947</v>
      </c>
      <c r="I7985" s="25" t="s">
        <v>948</v>
      </c>
      <c r="J7985" s="23" t="str">
        <f t="shared" si="372"/>
        <v>VIAN8027ida7</v>
      </c>
      <c r="K7985" s="32" t="str">
        <f t="shared" si="373"/>
        <v>JARDIM ABC/GO-521/GO-521/DF-140/ROTATÓRIA/DF-140/DF-001</v>
      </c>
    </row>
    <row r="7986" spans="1:11" x14ac:dyDescent="0.2">
      <c r="A7986" s="2" t="s">
        <v>924</v>
      </c>
      <c r="B7986" s="2" t="s">
        <v>451</v>
      </c>
      <c r="C7986" s="27">
        <v>8027</v>
      </c>
      <c r="D7986" s="2" t="s">
        <v>95</v>
      </c>
      <c r="E7986" s="25" t="s">
        <v>452</v>
      </c>
      <c r="F7986" s="23" t="str">
        <f t="shared" si="374"/>
        <v>ida</v>
      </c>
      <c r="G7986" s="4">
        <v>8</v>
      </c>
      <c r="H7986" s="2" t="s">
        <v>949</v>
      </c>
      <c r="I7986" s="25" t="s">
        <v>813</v>
      </c>
      <c r="J7986" s="23" t="str">
        <f t="shared" si="372"/>
        <v>VIAN8027ida8</v>
      </c>
      <c r="K7986" s="32" t="str">
        <f t="shared" si="373"/>
        <v>JARDIM ABC/GO-521/GO-521/DF-140/ROTATÓRIA/DF-140/DF-001/DF-035</v>
      </c>
    </row>
    <row r="7987" spans="1:11" x14ac:dyDescent="0.2">
      <c r="A7987" s="2" t="s">
        <v>924</v>
      </c>
      <c r="B7987" s="2" t="s">
        <v>451</v>
      </c>
      <c r="C7987" s="27">
        <v>8027</v>
      </c>
      <c r="D7987" s="2" t="s">
        <v>95</v>
      </c>
      <c r="E7987" s="25" t="s">
        <v>452</v>
      </c>
      <c r="F7987" s="23" t="str">
        <f t="shared" si="374"/>
        <v>ida</v>
      </c>
      <c r="G7987" s="4">
        <v>9</v>
      </c>
      <c r="H7987" s="2" t="s">
        <v>950</v>
      </c>
      <c r="I7987" s="25" t="s">
        <v>813</v>
      </c>
      <c r="J7987" s="23" t="str">
        <f t="shared" si="372"/>
        <v>VIAN8027ida9</v>
      </c>
      <c r="K7987" s="32" t="str">
        <f t="shared" si="373"/>
        <v>JARDIM ABC/GO-521/GO-521/DF-140/ROTATÓRIA/DF-140/DF-001/DF-035/DF-025</v>
      </c>
    </row>
    <row r="7988" spans="1:11" x14ac:dyDescent="0.2">
      <c r="A7988" s="2" t="s">
        <v>924</v>
      </c>
      <c r="B7988" s="2" t="s">
        <v>451</v>
      </c>
      <c r="C7988" s="27">
        <v>8027</v>
      </c>
      <c r="D7988" s="2" t="s">
        <v>95</v>
      </c>
      <c r="E7988" s="25" t="s">
        <v>452</v>
      </c>
      <c r="F7988" s="23" t="str">
        <f t="shared" si="374"/>
        <v>ida</v>
      </c>
      <c r="G7988" s="4">
        <v>10</v>
      </c>
      <c r="H7988" s="2" t="s">
        <v>994</v>
      </c>
      <c r="I7988" s="25" t="s">
        <v>813</v>
      </c>
      <c r="J7988" s="23" t="str">
        <f t="shared" si="372"/>
        <v>VIAN8027ida10</v>
      </c>
      <c r="K7988" s="32" t="str">
        <f t="shared" si="373"/>
        <v>JARDIM ABC/GO-521/GO-521/DF-140/ROTATÓRIA/DF-140/DF-001/DF-035/DF-025/SHIS QI07 / LAGO SUL</v>
      </c>
    </row>
    <row r="7989" spans="1:11" x14ac:dyDescent="0.2">
      <c r="A7989" s="2" t="s">
        <v>924</v>
      </c>
      <c r="B7989" s="2" t="s">
        <v>451</v>
      </c>
      <c r="C7989" s="27">
        <v>8027</v>
      </c>
      <c r="D7989" s="2" t="s">
        <v>95</v>
      </c>
      <c r="E7989" s="25" t="s">
        <v>452</v>
      </c>
      <c r="F7989" s="23" t="str">
        <f t="shared" si="374"/>
        <v>ida</v>
      </c>
      <c r="G7989" s="4">
        <v>11</v>
      </c>
      <c r="H7989" s="2" t="s">
        <v>951</v>
      </c>
      <c r="I7989" s="25" t="s">
        <v>813</v>
      </c>
      <c r="J7989" s="23" t="str">
        <f t="shared" si="372"/>
        <v>VIAN8027ida11</v>
      </c>
      <c r="K7989" s="32" t="str">
        <f t="shared" si="373"/>
        <v>JARDIM ABC/GO-521/GO-521/DF-140/ROTATÓRIA/DF-140/DF-001/DF-035/DF-025/SHIS QI07 / LAGO SUL/PONTE PRESIDENTE MÉDICI</v>
      </c>
    </row>
    <row r="7990" spans="1:11" x14ac:dyDescent="0.2">
      <c r="A7990" s="2" t="s">
        <v>924</v>
      </c>
      <c r="B7990" s="2" t="s">
        <v>451</v>
      </c>
      <c r="C7990" s="27">
        <v>8027</v>
      </c>
      <c r="D7990" s="2" t="s">
        <v>95</v>
      </c>
      <c r="E7990" s="25" t="s">
        <v>452</v>
      </c>
      <c r="F7990" s="23" t="str">
        <f t="shared" si="374"/>
        <v>ida</v>
      </c>
      <c r="G7990" s="4">
        <v>12</v>
      </c>
      <c r="H7990" s="2" t="s">
        <v>952</v>
      </c>
      <c r="I7990" s="25" t="s">
        <v>813</v>
      </c>
      <c r="J7990" s="23" t="str">
        <f t="shared" si="372"/>
        <v>VIAN8027ida12</v>
      </c>
      <c r="K7990" s="32" t="str">
        <f t="shared" si="373"/>
        <v>JARDIM ABC/GO-521/GO-521/DF-140/ROTATÓRIA/DF-140/DF-001/DF-035/DF-025/SHIS QI07 / LAGO SUL/PONTE PRESIDENTE MÉDICI/ESTRADA PRES. MÉDICI</v>
      </c>
    </row>
    <row r="7991" spans="1:11" x14ac:dyDescent="0.2">
      <c r="A7991" s="2" t="s">
        <v>924</v>
      </c>
      <c r="B7991" s="2" t="s">
        <v>451</v>
      </c>
      <c r="C7991" s="27">
        <v>8027</v>
      </c>
      <c r="D7991" s="2" t="s">
        <v>95</v>
      </c>
      <c r="E7991" s="25" t="s">
        <v>452</v>
      </c>
      <c r="F7991" s="23" t="str">
        <f t="shared" si="374"/>
        <v>ida</v>
      </c>
      <c r="G7991" s="4">
        <v>13</v>
      </c>
      <c r="H7991" s="2" t="s">
        <v>953</v>
      </c>
      <c r="I7991" s="25" t="s">
        <v>481</v>
      </c>
      <c r="J7991" s="23" t="str">
        <f t="shared" si="372"/>
        <v>VIAN8027ida13</v>
      </c>
      <c r="K7991" s="32" t="str">
        <f t="shared" si="373"/>
        <v>JARDIM ABC/GO-521/GO-521/DF-140/ROTATÓRIA/DF-140/DF-001/DF-035/DF-025/SHIS QI07 / LAGO SUL/PONTE PRESIDENTE MÉDICI/ESTRADA PRES. MÉDICI/VIA L2 SUL</v>
      </c>
    </row>
    <row r="7992" spans="1:11" x14ac:dyDescent="0.2">
      <c r="A7992" s="2" t="s">
        <v>924</v>
      </c>
      <c r="B7992" s="2" t="s">
        <v>451</v>
      </c>
      <c r="C7992" s="27">
        <v>8027</v>
      </c>
      <c r="D7992" s="2" t="s">
        <v>95</v>
      </c>
      <c r="E7992" s="25" t="s">
        <v>452</v>
      </c>
      <c r="F7992" s="23" t="str">
        <f t="shared" si="374"/>
        <v>ida</v>
      </c>
      <c r="G7992" s="4">
        <v>14</v>
      </c>
      <c r="H7992" s="2" t="s">
        <v>954</v>
      </c>
      <c r="I7992" s="25" t="s">
        <v>481</v>
      </c>
      <c r="J7992" s="23" t="str">
        <f t="shared" si="372"/>
        <v>VIAN8027ida14</v>
      </c>
      <c r="K7992" s="32" t="str">
        <f t="shared" si="373"/>
        <v>JARDIM ABC/GO-521/GO-521/DF-140/ROTATÓRIA/DF-140/DF-001/DF-035/DF-025/SHIS QI07 / LAGO SUL/PONTE PRESIDENTE MÉDICI/ESTRADA PRES. MÉDICI/VIA L2 SUL/VIA DE LIGAÇÃO SE/NE</v>
      </c>
    </row>
    <row r="7993" spans="1:11" x14ac:dyDescent="0.2">
      <c r="A7993" s="2" t="s">
        <v>924</v>
      </c>
      <c r="B7993" s="2" t="s">
        <v>451</v>
      </c>
      <c r="C7993" s="27">
        <v>8027</v>
      </c>
      <c r="D7993" s="2" t="s">
        <v>95</v>
      </c>
      <c r="E7993" s="25" t="s">
        <v>452</v>
      </c>
      <c r="F7993" s="23" t="str">
        <f t="shared" si="374"/>
        <v>ida</v>
      </c>
      <c r="G7993" s="4">
        <v>15</v>
      </c>
      <c r="H7993" s="2" t="s">
        <v>964</v>
      </c>
      <c r="I7993" s="25" t="s">
        <v>481</v>
      </c>
      <c r="J7993" s="23" t="str">
        <f t="shared" si="372"/>
        <v>VIAN8027ida15</v>
      </c>
      <c r="K7993" s="32" t="str">
        <f t="shared" si="373"/>
        <v>JARDIM ABC/GO-521/GO-521/DF-140/ROTATÓRIA/DF-140/DF-001/DF-035/DF-025/SHIS QI07 / LAGO SUL/PONTE PRESIDENTE MÉDICI/ESTRADA PRES. MÉDICI/VIA L2 SUL/VIA DE LIGAÇÃO SE/NE/ACESSO P/ VIA DE LIGAÇÃO SE/NE</v>
      </c>
    </row>
    <row r="7994" spans="1:11" x14ac:dyDescent="0.2">
      <c r="A7994" s="2" t="s">
        <v>924</v>
      </c>
      <c r="B7994" s="2" t="s">
        <v>451</v>
      </c>
      <c r="C7994" s="27">
        <v>8027</v>
      </c>
      <c r="D7994" s="2" t="s">
        <v>95</v>
      </c>
      <c r="E7994" s="25" t="s">
        <v>452</v>
      </c>
      <c r="F7994" s="23" t="str">
        <f t="shared" si="374"/>
        <v>ida</v>
      </c>
      <c r="G7994" s="4">
        <v>16</v>
      </c>
      <c r="H7994" s="2" t="s">
        <v>956</v>
      </c>
      <c r="I7994" s="25" t="s">
        <v>481</v>
      </c>
      <c r="J7994" s="23" t="str">
        <f t="shared" si="372"/>
        <v>VIAN8027ida16</v>
      </c>
      <c r="K7994" s="32" t="str">
        <f t="shared" si="373"/>
        <v>JARDIM ABC/GO-521/GO-521/DF-140/ROTATÓRIA/DF-140/DF-001/DF-035/DF-025/SHIS QI07 / LAGO SUL/PONTE PRESIDENTE MÉDICI/ESTRADA PRES. MÉDICI/VIA L2 SUL/VIA DE LIGAÇÃO SE/NE/ACESSO P/ VIA DE LIGAÇÃO SE/NE/VIA S UM LESTE</v>
      </c>
    </row>
    <row r="7995" spans="1:11" x14ac:dyDescent="0.2">
      <c r="A7995" s="2" t="s">
        <v>924</v>
      </c>
      <c r="B7995" s="2" t="s">
        <v>451</v>
      </c>
      <c r="C7995" s="27">
        <v>8027</v>
      </c>
      <c r="D7995" s="2" t="s">
        <v>95</v>
      </c>
      <c r="E7995" s="25" t="s">
        <v>452</v>
      </c>
      <c r="F7995" s="23" t="str">
        <f t="shared" si="374"/>
        <v>ida</v>
      </c>
      <c r="G7995" s="4">
        <v>17</v>
      </c>
      <c r="H7995" s="2" t="s">
        <v>961</v>
      </c>
      <c r="I7995" s="25" t="s">
        <v>481</v>
      </c>
      <c r="J7995" s="23" t="str">
        <f t="shared" si="372"/>
        <v>VIAN8027ida17</v>
      </c>
      <c r="K7995" s="32" t="str">
        <f t="shared" si="373"/>
        <v>JARDIM ABC/GO-521/GO-521/DF-140/ROTATÓRIA/DF-140/DF-001/DF-035/DF-025/SHIS QI07 / LAGO SUL/PONTE PRESIDENTE MÉDICI/ESTRADA PRES. MÉDICI/VIA L2 SUL/VIA DE LIGAÇÃO SE/NE/ACESSO P/ VIA DE LIGAÇÃO SE/NE/VIA S UM LESTE/VIA S UM OESTE</v>
      </c>
    </row>
    <row r="7996" spans="1:11" x14ac:dyDescent="0.2">
      <c r="A7996" s="2" t="s">
        <v>924</v>
      </c>
      <c r="B7996" s="2" t="s">
        <v>451</v>
      </c>
      <c r="C7996" s="27">
        <v>8027</v>
      </c>
      <c r="D7996" s="2" t="s">
        <v>95</v>
      </c>
      <c r="E7996" s="25" t="s">
        <v>452</v>
      </c>
      <c r="F7996" s="23" t="str">
        <f t="shared" si="374"/>
        <v>ida</v>
      </c>
      <c r="G7996" s="4">
        <v>18</v>
      </c>
      <c r="H7996" s="2" t="s">
        <v>960</v>
      </c>
      <c r="I7996" s="25" t="s">
        <v>481</v>
      </c>
      <c r="J7996" s="23" t="str">
        <f t="shared" si="372"/>
        <v>VIAN8027ida18</v>
      </c>
      <c r="K7996" s="32" t="str">
        <f t="shared" si="373"/>
        <v>JARDIM ABC/GO-521/GO-521/DF-140/ROTATÓRIA/DF-140/DF-001/DF-035/DF-025/SHIS QI07 / LAGO SUL/PONTE PRESIDENTE MÉDICI/ESTRADA PRES. MÉDICI/VIA L2 SUL/VIA DE LIGAÇÃO SE/NE/ACESSO P/ VIA DE LIGAÇÃO SE/NE/VIA S UM LESTE/VIA S UM OESTE/ACESSO P/ VIA S UM OESTE</v>
      </c>
    </row>
    <row r="7997" spans="1:11" x14ac:dyDescent="0.2">
      <c r="A7997" s="2" t="s">
        <v>924</v>
      </c>
      <c r="B7997" s="2" t="s">
        <v>451</v>
      </c>
      <c r="C7997" s="27">
        <v>8027</v>
      </c>
      <c r="D7997" s="2" t="s">
        <v>95</v>
      </c>
      <c r="E7997" s="25" t="s">
        <v>452</v>
      </c>
      <c r="F7997" s="23" t="str">
        <f t="shared" si="374"/>
        <v>ida</v>
      </c>
      <c r="G7997" s="4">
        <v>19</v>
      </c>
      <c r="H7997" s="2" t="s">
        <v>483</v>
      </c>
      <c r="I7997" s="25" t="s">
        <v>481</v>
      </c>
      <c r="J7997" s="23" t="str">
        <f t="shared" si="372"/>
        <v>VIAN8027ida19</v>
      </c>
      <c r="K7997" s="32" t="str">
        <f t="shared" si="373"/>
        <v>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7998" spans="1:11" x14ac:dyDescent="0.2">
      <c r="A7998" s="2" t="s">
        <v>924</v>
      </c>
      <c r="B7998" s="2" t="s">
        <v>451</v>
      </c>
      <c r="C7998" s="27">
        <v>8027</v>
      </c>
      <c r="D7998" s="2" t="s">
        <v>95</v>
      </c>
      <c r="E7998" s="25" t="s">
        <v>469</v>
      </c>
      <c r="F7998" s="23" t="str">
        <f t="shared" si="374"/>
        <v>volta</v>
      </c>
      <c r="G7998" s="4">
        <v>1</v>
      </c>
      <c r="H7998" s="2" t="s">
        <v>483</v>
      </c>
      <c r="I7998" s="25" t="s">
        <v>481</v>
      </c>
      <c r="J7998" s="23" t="str">
        <f t="shared" si="372"/>
        <v>VIAN8027volta1</v>
      </c>
      <c r="K7998" s="32" t="str">
        <f t="shared" si="373"/>
        <v>RODOVIÁRIA PLANO PILOTO</v>
      </c>
    </row>
    <row r="7999" spans="1:11" x14ac:dyDescent="0.2">
      <c r="A7999" s="2" t="s">
        <v>924</v>
      </c>
      <c r="B7999" s="2" t="s">
        <v>451</v>
      </c>
      <c r="C7999" s="27">
        <v>8027</v>
      </c>
      <c r="D7999" s="2" t="s">
        <v>95</v>
      </c>
      <c r="E7999" s="25" t="s">
        <v>469</v>
      </c>
      <c r="F7999" s="23" t="str">
        <f t="shared" si="374"/>
        <v>volta</v>
      </c>
      <c r="G7999" s="4">
        <v>2</v>
      </c>
      <c r="H7999" s="2" t="s">
        <v>960</v>
      </c>
      <c r="I7999" s="25" t="s">
        <v>481</v>
      </c>
      <c r="J7999" s="23" t="str">
        <f t="shared" si="372"/>
        <v>VIAN8027volta2</v>
      </c>
      <c r="K7999" s="32" t="str">
        <f t="shared" si="373"/>
        <v>RODOVIÁRIA PLANO PILOTO/ACESSO P/ VIA S UM OESTE</v>
      </c>
    </row>
    <row r="8000" spans="1:11" x14ac:dyDescent="0.2">
      <c r="A8000" s="2" t="s">
        <v>924</v>
      </c>
      <c r="B8000" s="2" t="s">
        <v>451</v>
      </c>
      <c r="C8000" s="27">
        <v>8027</v>
      </c>
      <c r="D8000" s="2" t="s">
        <v>95</v>
      </c>
      <c r="E8000" s="25" t="s">
        <v>469</v>
      </c>
      <c r="F8000" s="23" t="str">
        <f t="shared" si="374"/>
        <v>volta</v>
      </c>
      <c r="G8000" s="4">
        <v>3</v>
      </c>
      <c r="H8000" s="2" t="s">
        <v>961</v>
      </c>
      <c r="I8000" s="25" t="s">
        <v>481</v>
      </c>
      <c r="J8000" s="23" t="str">
        <f t="shared" si="372"/>
        <v>VIAN8027volta3</v>
      </c>
      <c r="K8000" s="32" t="str">
        <f t="shared" si="373"/>
        <v>RODOVIÁRIA PLANO PILOTO/ACESSO P/ VIA S UM OESTE/VIA S UM OESTE</v>
      </c>
    </row>
    <row r="8001" spans="1:11" x14ac:dyDescent="0.2">
      <c r="A8001" s="2" t="s">
        <v>924</v>
      </c>
      <c r="B8001" s="2" t="s">
        <v>451</v>
      </c>
      <c r="C8001" s="27">
        <v>8027</v>
      </c>
      <c r="D8001" s="2" t="s">
        <v>95</v>
      </c>
      <c r="E8001" s="25" t="s">
        <v>469</v>
      </c>
      <c r="F8001" s="23" t="str">
        <f t="shared" si="374"/>
        <v>volta</v>
      </c>
      <c r="G8001" s="4">
        <v>4</v>
      </c>
      <c r="H8001" s="2" t="s">
        <v>956</v>
      </c>
      <c r="I8001" s="25" t="s">
        <v>481</v>
      </c>
      <c r="J8001" s="23" t="str">
        <f t="shared" si="372"/>
        <v>VIAN8027volta4</v>
      </c>
      <c r="K8001" s="32" t="str">
        <f t="shared" si="373"/>
        <v>RODOVIÁRIA PLANO PILOTO/ACESSO P/ VIA S UM OESTE/VIA S UM OESTE/VIA S UM LESTE</v>
      </c>
    </row>
    <row r="8002" spans="1:11" x14ac:dyDescent="0.2">
      <c r="A8002" s="2" t="s">
        <v>924</v>
      </c>
      <c r="B8002" s="2" t="s">
        <v>451</v>
      </c>
      <c r="C8002" s="27">
        <v>8027</v>
      </c>
      <c r="D8002" s="2" t="s">
        <v>95</v>
      </c>
      <c r="E8002" s="25" t="s">
        <v>469</v>
      </c>
      <c r="F8002" s="23" t="str">
        <f t="shared" si="374"/>
        <v>volta</v>
      </c>
      <c r="G8002" s="4">
        <v>5</v>
      </c>
      <c r="H8002" s="2" t="s">
        <v>964</v>
      </c>
      <c r="I8002" s="25" t="s">
        <v>481</v>
      </c>
      <c r="J8002" s="23" t="str">
        <f t="shared" si="372"/>
        <v>VIAN8027volta5</v>
      </c>
      <c r="K8002" s="32" t="str">
        <f t="shared" si="373"/>
        <v>RODOVIÁRIA PLANO PILOTO/ACESSO P/ VIA S UM OESTE/VIA S UM OESTE/VIA S UM LESTE/ACESSO P/ VIA DE LIGAÇÃO SE/NE</v>
      </c>
    </row>
    <row r="8003" spans="1:11" x14ac:dyDescent="0.2">
      <c r="A8003" s="2" t="s">
        <v>924</v>
      </c>
      <c r="B8003" s="2" t="s">
        <v>451</v>
      </c>
      <c r="C8003" s="27">
        <v>8027</v>
      </c>
      <c r="D8003" s="2" t="s">
        <v>95</v>
      </c>
      <c r="E8003" s="25" t="s">
        <v>469</v>
      </c>
      <c r="F8003" s="23" t="str">
        <f t="shared" si="374"/>
        <v>volta</v>
      </c>
      <c r="G8003" s="4">
        <v>6</v>
      </c>
      <c r="H8003" s="2" t="s">
        <v>954</v>
      </c>
      <c r="I8003" s="25" t="s">
        <v>481</v>
      </c>
      <c r="J8003" s="23" t="str">
        <f t="shared" ref="J8003:J8066" si="375">D8003&amp;C8003&amp;F8003&amp;G8003</f>
        <v>VIAN8027volta6</v>
      </c>
      <c r="K8003" s="32" t="str">
        <f t="shared" ref="K8003:K8066" si="376">IF(G8003=1,H8003,K8002&amp;"/"&amp;H8003)</f>
        <v>RODOVIÁRIA PLANO PILOTO/ACESSO P/ VIA S UM OESTE/VIA S UM OESTE/VIA S UM LESTE/ACESSO P/ VIA DE LIGAÇÃO SE/NE/VIA DE LIGAÇÃO SE/NE</v>
      </c>
    </row>
    <row r="8004" spans="1:11" x14ac:dyDescent="0.2">
      <c r="A8004" s="2" t="s">
        <v>924</v>
      </c>
      <c r="B8004" s="2" t="s">
        <v>451</v>
      </c>
      <c r="C8004" s="27">
        <v>8027</v>
      </c>
      <c r="D8004" s="2" t="s">
        <v>95</v>
      </c>
      <c r="E8004" s="25" t="s">
        <v>469</v>
      </c>
      <c r="F8004" s="23" t="str">
        <f t="shared" ref="F8004:F8067" si="377">IF(LEFT(E8004,3)="ida","ida","volta")</f>
        <v>volta</v>
      </c>
      <c r="G8004" s="4">
        <v>7</v>
      </c>
      <c r="H8004" s="2" t="s">
        <v>953</v>
      </c>
      <c r="I8004" s="25" t="s">
        <v>481</v>
      </c>
      <c r="J8004" s="23" t="str">
        <f t="shared" si="375"/>
        <v>VIAN8027volta7</v>
      </c>
      <c r="K8004" s="32" t="str">
        <f t="shared" si="376"/>
        <v>RODOVIÁRIA PLANO PILOTO/ACESSO P/ VIA S UM OESTE/VIA S UM OESTE/VIA S UM LESTE/ACESSO P/ VIA DE LIGAÇÃO SE/NE/VIA DE LIGAÇÃO SE/NE/VIA L2 SUL</v>
      </c>
    </row>
    <row r="8005" spans="1:11" x14ac:dyDescent="0.2">
      <c r="A8005" s="2" t="s">
        <v>924</v>
      </c>
      <c r="B8005" s="2" t="s">
        <v>451</v>
      </c>
      <c r="C8005" s="27">
        <v>8027</v>
      </c>
      <c r="D8005" s="2" t="s">
        <v>95</v>
      </c>
      <c r="E8005" s="25" t="s">
        <v>469</v>
      </c>
      <c r="F8005" s="23" t="str">
        <f t="shared" si="377"/>
        <v>volta</v>
      </c>
      <c r="G8005" s="4">
        <v>8</v>
      </c>
      <c r="H8005" s="2" t="s">
        <v>952</v>
      </c>
      <c r="I8005" s="25" t="s">
        <v>813</v>
      </c>
      <c r="J8005" s="23" t="str">
        <f t="shared" si="375"/>
        <v>VIAN8027volta8</v>
      </c>
      <c r="K8005" s="32" t="str">
        <f t="shared" si="376"/>
        <v>RODOVIÁRIA PLANO PILOTO/ACESSO P/ VIA S UM OESTE/VIA S UM OESTE/VIA S UM LESTE/ACESSO P/ VIA DE LIGAÇÃO SE/NE/VIA DE LIGAÇÃO SE/NE/VIA L2 SUL/ESTRADA PRES. MÉDICI</v>
      </c>
    </row>
    <row r="8006" spans="1:11" x14ac:dyDescent="0.2">
      <c r="A8006" s="2" t="s">
        <v>924</v>
      </c>
      <c r="B8006" s="2" t="s">
        <v>451</v>
      </c>
      <c r="C8006" s="27">
        <v>8027</v>
      </c>
      <c r="D8006" s="2" t="s">
        <v>95</v>
      </c>
      <c r="E8006" s="25" t="s">
        <v>469</v>
      </c>
      <c r="F8006" s="23" t="str">
        <f t="shared" si="377"/>
        <v>volta</v>
      </c>
      <c r="G8006" s="4">
        <v>9</v>
      </c>
      <c r="H8006" s="2" t="s">
        <v>951</v>
      </c>
      <c r="I8006" s="25" t="s">
        <v>813</v>
      </c>
      <c r="J8006" s="23" t="str">
        <f t="shared" si="375"/>
        <v>VIAN8027volta9</v>
      </c>
      <c r="K8006" s="32" t="str">
        <f t="shared" si="376"/>
        <v>RODOVIÁRIA PLANO PILOTO/ACESSO P/ VIA S UM OESTE/VIA S UM OESTE/VIA S UM LESTE/ACESSO P/ VIA DE LIGAÇÃO SE/NE/VIA DE LIGAÇÃO SE/NE/VIA L2 SUL/ESTRADA PRES. MÉDICI/PONTE PRESIDENTE MÉDICI</v>
      </c>
    </row>
    <row r="8007" spans="1:11" x14ac:dyDescent="0.2">
      <c r="A8007" s="2" t="s">
        <v>924</v>
      </c>
      <c r="B8007" s="2" t="s">
        <v>451</v>
      </c>
      <c r="C8007" s="27">
        <v>8027</v>
      </c>
      <c r="D8007" s="2" t="s">
        <v>95</v>
      </c>
      <c r="E8007" s="25" t="s">
        <v>469</v>
      </c>
      <c r="F8007" s="23" t="str">
        <f t="shared" si="377"/>
        <v>volta</v>
      </c>
      <c r="G8007" s="4">
        <v>10</v>
      </c>
      <c r="H8007" s="2" t="s">
        <v>994</v>
      </c>
      <c r="I8007" s="25" t="s">
        <v>813</v>
      </c>
      <c r="J8007" s="23" t="str">
        <f t="shared" si="375"/>
        <v>VIAN8027volta10</v>
      </c>
      <c r="K8007" s="32" t="str">
        <f t="shared" si="376"/>
        <v>RODOVIÁRIA PLANO PILOTO/ACESSO P/ VIA S UM OESTE/VIA S UM OESTE/VIA S UM LESTE/ACESSO P/ VIA DE LIGAÇÃO SE/NE/VIA DE LIGAÇÃO SE/NE/VIA L2 SUL/ESTRADA PRES. MÉDICI/PONTE PRESIDENTE MÉDICI/SHIS QI07 / LAGO SUL</v>
      </c>
    </row>
    <row r="8008" spans="1:11" x14ac:dyDescent="0.2">
      <c r="A8008" s="2" t="s">
        <v>924</v>
      </c>
      <c r="B8008" s="2" t="s">
        <v>451</v>
      </c>
      <c r="C8008" s="27">
        <v>8027</v>
      </c>
      <c r="D8008" s="2" t="s">
        <v>95</v>
      </c>
      <c r="E8008" s="25" t="s">
        <v>469</v>
      </c>
      <c r="F8008" s="23" t="str">
        <f t="shared" si="377"/>
        <v>volta</v>
      </c>
      <c r="G8008" s="4">
        <v>11</v>
      </c>
      <c r="H8008" s="2" t="s">
        <v>950</v>
      </c>
      <c r="I8008" s="25" t="s">
        <v>813</v>
      </c>
      <c r="J8008" s="23" t="str">
        <f t="shared" si="375"/>
        <v>VIAN8027volta11</v>
      </c>
      <c r="K8008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</v>
      </c>
    </row>
    <row r="8009" spans="1:11" x14ac:dyDescent="0.2">
      <c r="A8009" s="2" t="s">
        <v>924</v>
      </c>
      <c r="B8009" s="2" t="s">
        <v>451</v>
      </c>
      <c r="C8009" s="27">
        <v>8027</v>
      </c>
      <c r="D8009" s="2" t="s">
        <v>95</v>
      </c>
      <c r="E8009" s="25" t="s">
        <v>469</v>
      </c>
      <c r="F8009" s="23" t="str">
        <f t="shared" si="377"/>
        <v>volta</v>
      </c>
      <c r="G8009" s="4">
        <v>12</v>
      </c>
      <c r="H8009" s="2" t="s">
        <v>995</v>
      </c>
      <c r="I8009" s="25" t="s">
        <v>813</v>
      </c>
      <c r="J8009" s="23" t="str">
        <f t="shared" si="375"/>
        <v>VIAN8027volta12</v>
      </c>
      <c r="K8009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</v>
      </c>
    </row>
    <row r="8010" spans="1:11" x14ac:dyDescent="0.2">
      <c r="A8010" s="2" t="s">
        <v>924</v>
      </c>
      <c r="B8010" s="2" t="s">
        <v>451</v>
      </c>
      <c r="C8010" s="27">
        <v>8027</v>
      </c>
      <c r="D8010" s="2" t="s">
        <v>95</v>
      </c>
      <c r="E8010" s="25" t="s">
        <v>469</v>
      </c>
      <c r="F8010" s="23" t="str">
        <f t="shared" si="377"/>
        <v>volta</v>
      </c>
      <c r="G8010" s="4">
        <v>13</v>
      </c>
      <c r="H8010" s="2" t="s">
        <v>996</v>
      </c>
      <c r="I8010" s="25" t="s">
        <v>813</v>
      </c>
      <c r="J8010" s="23" t="str">
        <f t="shared" si="375"/>
        <v>VIAN8027volta13</v>
      </c>
      <c r="K8010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</v>
      </c>
    </row>
    <row r="8011" spans="1:11" x14ac:dyDescent="0.2">
      <c r="A8011" s="2" t="s">
        <v>924</v>
      </c>
      <c r="B8011" s="2" t="s">
        <v>451</v>
      </c>
      <c r="C8011" s="27">
        <v>8027</v>
      </c>
      <c r="D8011" s="2" t="s">
        <v>95</v>
      </c>
      <c r="E8011" s="25" t="s">
        <v>469</v>
      </c>
      <c r="F8011" s="23" t="str">
        <f t="shared" si="377"/>
        <v>volta</v>
      </c>
      <c r="G8011" s="4">
        <v>14</v>
      </c>
      <c r="H8011" s="2" t="s">
        <v>940</v>
      </c>
      <c r="I8011" s="25" t="s">
        <v>813</v>
      </c>
      <c r="J8011" s="23" t="str">
        <f t="shared" si="375"/>
        <v>VIAN8027volta14</v>
      </c>
      <c r="K8011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</v>
      </c>
    </row>
    <row r="8012" spans="1:11" x14ac:dyDescent="0.2">
      <c r="A8012" s="2" t="s">
        <v>924</v>
      </c>
      <c r="B8012" s="2" t="s">
        <v>451</v>
      </c>
      <c r="C8012" s="27">
        <v>8027</v>
      </c>
      <c r="D8012" s="2" t="s">
        <v>95</v>
      </c>
      <c r="E8012" s="25" t="s">
        <v>469</v>
      </c>
      <c r="F8012" s="23" t="str">
        <f t="shared" si="377"/>
        <v>volta</v>
      </c>
      <c r="G8012" s="4">
        <v>15</v>
      </c>
      <c r="H8012" s="2" t="s">
        <v>997</v>
      </c>
      <c r="I8012" s="25" t="s">
        <v>813</v>
      </c>
      <c r="J8012" s="23" t="str">
        <f t="shared" si="375"/>
        <v>VIAN8027volta15</v>
      </c>
      <c r="K8012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</v>
      </c>
    </row>
    <row r="8013" spans="1:11" x14ac:dyDescent="0.2">
      <c r="A8013" s="2" t="s">
        <v>924</v>
      </c>
      <c r="B8013" s="2" t="s">
        <v>451</v>
      </c>
      <c r="C8013" s="27">
        <v>8027</v>
      </c>
      <c r="D8013" s="2" t="s">
        <v>95</v>
      </c>
      <c r="E8013" s="25" t="s">
        <v>469</v>
      </c>
      <c r="F8013" s="23" t="str">
        <f t="shared" si="377"/>
        <v>volta</v>
      </c>
      <c r="G8013" s="4">
        <v>16</v>
      </c>
      <c r="H8013" s="2" t="s">
        <v>950</v>
      </c>
      <c r="I8013" s="25" t="s">
        <v>813</v>
      </c>
      <c r="J8013" s="23" t="str">
        <f t="shared" si="375"/>
        <v>VIAN8027volta16</v>
      </c>
      <c r="K8013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</v>
      </c>
    </row>
    <row r="8014" spans="1:11" x14ac:dyDescent="0.2">
      <c r="A8014" s="2" t="s">
        <v>924</v>
      </c>
      <c r="B8014" s="2" t="s">
        <v>451</v>
      </c>
      <c r="C8014" s="27">
        <v>8027</v>
      </c>
      <c r="D8014" s="2" t="s">
        <v>95</v>
      </c>
      <c r="E8014" s="25" t="s">
        <v>469</v>
      </c>
      <c r="F8014" s="23" t="str">
        <f t="shared" si="377"/>
        <v>volta</v>
      </c>
      <c r="G8014" s="4">
        <v>17</v>
      </c>
      <c r="H8014" s="2" t="s">
        <v>949</v>
      </c>
      <c r="I8014" s="25" t="s">
        <v>813</v>
      </c>
      <c r="J8014" s="23" t="str">
        <f t="shared" si="375"/>
        <v>VIAN8027volta17</v>
      </c>
      <c r="K8014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</v>
      </c>
    </row>
    <row r="8015" spans="1:11" x14ac:dyDescent="0.2">
      <c r="A8015" s="2" t="s">
        <v>924</v>
      </c>
      <c r="B8015" s="2" t="s">
        <v>451</v>
      </c>
      <c r="C8015" s="27">
        <v>8027</v>
      </c>
      <c r="D8015" s="2" t="s">
        <v>95</v>
      </c>
      <c r="E8015" s="25" t="s">
        <v>469</v>
      </c>
      <c r="F8015" s="23" t="str">
        <f t="shared" si="377"/>
        <v>volta</v>
      </c>
      <c r="G8015" s="4">
        <v>18</v>
      </c>
      <c r="H8015" s="2" t="s">
        <v>947</v>
      </c>
      <c r="I8015" s="25" t="s">
        <v>948</v>
      </c>
      <c r="J8015" s="23" t="str">
        <f t="shared" si="375"/>
        <v>VIAN8027volta18</v>
      </c>
      <c r="K8015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</v>
      </c>
    </row>
    <row r="8016" spans="1:11" x14ac:dyDescent="0.2">
      <c r="A8016" s="2" t="s">
        <v>924</v>
      </c>
      <c r="B8016" s="2" t="s">
        <v>451</v>
      </c>
      <c r="C8016" s="27">
        <v>8027</v>
      </c>
      <c r="D8016" s="2" t="s">
        <v>95</v>
      </c>
      <c r="E8016" s="25" t="s">
        <v>469</v>
      </c>
      <c r="F8016" s="23" t="str">
        <f t="shared" si="377"/>
        <v>volta</v>
      </c>
      <c r="G8016" s="4">
        <v>19</v>
      </c>
      <c r="H8016" s="2" t="s">
        <v>965</v>
      </c>
      <c r="I8016" s="25" t="s">
        <v>945</v>
      </c>
      <c r="J8016" s="23" t="str">
        <f t="shared" si="375"/>
        <v>VIAN8027volta19</v>
      </c>
      <c r="K8016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</v>
      </c>
    </row>
    <row r="8017" spans="1:11" x14ac:dyDescent="0.2">
      <c r="A8017" s="2" t="s">
        <v>924</v>
      </c>
      <c r="B8017" s="2" t="s">
        <v>451</v>
      </c>
      <c r="C8017" s="27">
        <v>8027</v>
      </c>
      <c r="D8017" s="2" t="s">
        <v>95</v>
      </c>
      <c r="E8017" s="25" t="s">
        <v>469</v>
      </c>
      <c r="F8017" s="23" t="str">
        <f t="shared" si="377"/>
        <v>volta</v>
      </c>
      <c r="G8017" s="4">
        <v>20</v>
      </c>
      <c r="H8017" s="2" t="s">
        <v>946</v>
      </c>
      <c r="I8017" s="25" t="s">
        <v>945</v>
      </c>
      <c r="J8017" s="23" t="str">
        <f t="shared" si="375"/>
        <v>VIAN8027volta20</v>
      </c>
      <c r="K8017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</v>
      </c>
    </row>
    <row r="8018" spans="1:11" x14ac:dyDescent="0.2">
      <c r="A8018" s="2" t="s">
        <v>924</v>
      </c>
      <c r="B8018" s="2" t="s">
        <v>451</v>
      </c>
      <c r="C8018" s="27">
        <v>8027</v>
      </c>
      <c r="D8018" s="2" t="s">
        <v>95</v>
      </c>
      <c r="E8018" s="25" t="s">
        <v>469</v>
      </c>
      <c r="F8018" s="23" t="str">
        <f t="shared" si="377"/>
        <v>volta</v>
      </c>
      <c r="G8018" s="4">
        <v>21</v>
      </c>
      <c r="H8018" s="2" t="s">
        <v>940</v>
      </c>
      <c r="I8018" s="25" t="s">
        <v>945</v>
      </c>
      <c r="J8018" s="23" t="str">
        <f t="shared" si="375"/>
        <v>VIAN8027volta21</v>
      </c>
      <c r="K8018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</v>
      </c>
    </row>
    <row r="8019" spans="1:11" x14ac:dyDescent="0.2">
      <c r="A8019" s="2" t="s">
        <v>924</v>
      </c>
      <c r="B8019" s="2" t="s">
        <v>451</v>
      </c>
      <c r="C8019" s="27">
        <v>8027</v>
      </c>
      <c r="D8019" s="2" t="s">
        <v>95</v>
      </c>
      <c r="E8019" s="25" t="s">
        <v>469</v>
      </c>
      <c r="F8019" s="23" t="str">
        <f t="shared" si="377"/>
        <v>volta</v>
      </c>
      <c r="G8019" s="4">
        <v>22</v>
      </c>
      <c r="H8019" s="2" t="s">
        <v>946</v>
      </c>
      <c r="I8019" s="25" t="s">
        <v>945</v>
      </c>
      <c r="J8019" s="23" t="str">
        <f t="shared" si="375"/>
        <v>VIAN8027volta22</v>
      </c>
      <c r="K8019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</v>
      </c>
    </row>
    <row r="8020" spans="1:11" x14ac:dyDescent="0.2">
      <c r="A8020" s="2" t="s">
        <v>924</v>
      </c>
      <c r="B8020" s="2" t="s">
        <v>451</v>
      </c>
      <c r="C8020" s="27">
        <v>8027</v>
      </c>
      <c r="D8020" s="2" t="s">
        <v>95</v>
      </c>
      <c r="E8020" s="25" t="s">
        <v>469</v>
      </c>
      <c r="F8020" s="23" t="str">
        <f t="shared" si="377"/>
        <v>volta</v>
      </c>
      <c r="G8020" s="4">
        <v>23</v>
      </c>
      <c r="H8020" s="2" t="s">
        <v>944</v>
      </c>
      <c r="I8020" s="25" t="s">
        <v>945</v>
      </c>
      <c r="J8020" s="23" t="str">
        <f t="shared" si="375"/>
        <v>VIAN8027volta23</v>
      </c>
      <c r="K8020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</v>
      </c>
    </row>
    <row r="8021" spans="1:11" x14ac:dyDescent="0.2">
      <c r="A8021" s="2" t="s">
        <v>924</v>
      </c>
      <c r="B8021" s="2" t="s">
        <v>451</v>
      </c>
      <c r="C8021" s="27">
        <v>8027</v>
      </c>
      <c r="D8021" s="2" t="s">
        <v>95</v>
      </c>
      <c r="E8021" s="25" t="s">
        <v>469</v>
      </c>
      <c r="F8021" s="23" t="str">
        <f t="shared" si="377"/>
        <v>volta</v>
      </c>
      <c r="G8021" s="4">
        <v>24</v>
      </c>
      <c r="H8021" s="2" t="s">
        <v>944</v>
      </c>
      <c r="I8021" s="25" t="s">
        <v>942</v>
      </c>
      <c r="J8021" s="23" t="str">
        <f t="shared" si="375"/>
        <v>VIAN8027volta24</v>
      </c>
      <c r="K8021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</v>
      </c>
    </row>
    <row r="8022" spans="1:11" x14ac:dyDescent="0.2">
      <c r="A8022" s="2" t="s">
        <v>924</v>
      </c>
      <c r="B8022" s="2" t="s">
        <v>451</v>
      </c>
      <c r="C8022" s="27">
        <v>8027</v>
      </c>
      <c r="D8022" s="2" t="s">
        <v>95</v>
      </c>
      <c r="E8022" s="25" t="s">
        <v>469</v>
      </c>
      <c r="F8022" s="23" t="str">
        <f t="shared" si="377"/>
        <v>volta</v>
      </c>
      <c r="G8022" s="4">
        <v>25</v>
      </c>
      <c r="H8022" s="2" t="s">
        <v>943</v>
      </c>
      <c r="I8022" s="25" t="s">
        <v>942</v>
      </c>
      <c r="J8022" s="23" t="str">
        <f t="shared" si="375"/>
        <v>VIAN8027volta25</v>
      </c>
      <c r="K8022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</v>
      </c>
    </row>
    <row r="8023" spans="1:11" x14ac:dyDescent="0.2">
      <c r="A8023" s="2" t="s">
        <v>924</v>
      </c>
      <c r="B8023" s="2" t="s">
        <v>451</v>
      </c>
      <c r="C8023" s="27">
        <v>8027</v>
      </c>
      <c r="D8023" s="2" t="s">
        <v>95</v>
      </c>
      <c r="E8023" s="25" t="s">
        <v>469</v>
      </c>
      <c r="F8023" s="23" t="str">
        <f t="shared" si="377"/>
        <v>volta</v>
      </c>
      <c r="G8023" s="4">
        <v>26</v>
      </c>
      <c r="H8023" s="2" t="s">
        <v>943</v>
      </c>
      <c r="I8023" s="25" t="s">
        <v>942</v>
      </c>
      <c r="J8023" s="23" t="str">
        <f t="shared" si="375"/>
        <v>VIAN8027volta26</v>
      </c>
      <c r="K8023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</v>
      </c>
    </row>
    <row r="8024" spans="1:11" x14ac:dyDescent="0.2">
      <c r="A8024" s="2" t="s">
        <v>924</v>
      </c>
      <c r="B8024" s="2" t="s">
        <v>451</v>
      </c>
      <c r="C8024" s="27">
        <v>8027</v>
      </c>
      <c r="D8024" s="2" t="s">
        <v>95</v>
      </c>
      <c r="E8024" s="25" t="s">
        <v>469</v>
      </c>
      <c r="F8024" s="23" t="str">
        <f t="shared" si="377"/>
        <v>volta</v>
      </c>
      <c r="G8024" s="4">
        <v>27</v>
      </c>
      <c r="H8024" s="2" t="s">
        <v>971</v>
      </c>
      <c r="I8024" s="25" t="s">
        <v>942</v>
      </c>
      <c r="J8024" s="23" t="str">
        <f t="shared" si="375"/>
        <v>VIAN8027volta27</v>
      </c>
      <c r="K8024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</v>
      </c>
    </row>
    <row r="8025" spans="1:11" x14ac:dyDescent="0.2">
      <c r="A8025" s="2" t="s">
        <v>924</v>
      </c>
      <c r="B8025" s="2" t="s">
        <v>451</v>
      </c>
      <c r="C8025" s="27">
        <v>8028</v>
      </c>
      <c r="D8025" s="2" t="s">
        <v>95</v>
      </c>
      <c r="E8025" s="25" t="s">
        <v>452</v>
      </c>
      <c r="F8025" s="23" t="str">
        <f t="shared" si="377"/>
        <v>ida</v>
      </c>
      <c r="G8025" s="4">
        <v>1</v>
      </c>
      <c r="H8025" s="2" t="s">
        <v>483</v>
      </c>
      <c r="I8025" s="25" t="s">
        <v>481</v>
      </c>
      <c r="J8025" s="23" t="str">
        <f t="shared" si="375"/>
        <v>VIAN8028ida1</v>
      </c>
      <c r="K8025" s="32" t="str">
        <f t="shared" si="376"/>
        <v>RODOVIÁRIA PLANO PILOTO</v>
      </c>
    </row>
    <row r="8026" spans="1:11" x14ac:dyDescent="0.2">
      <c r="A8026" s="2" t="s">
        <v>924</v>
      </c>
      <c r="B8026" s="2" t="s">
        <v>451</v>
      </c>
      <c r="C8026" s="27">
        <v>8028</v>
      </c>
      <c r="D8026" s="2" t="s">
        <v>95</v>
      </c>
      <c r="E8026" s="25" t="s">
        <v>452</v>
      </c>
      <c r="F8026" s="23" t="str">
        <f t="shared" si="377"/>
        <v>ida</v>
      </c>
      <c r="G8026" s="4">
        <v>2</v>
      </c>
      <c r="H8026" s="2" t="s">
        <v>960</v>
      </c>
      <c r="I8026" s="25" t="s">
        <v>481</v>
      </c>
      <c r="J8026" s="23" t="str">
        <f t="shared" si="375"/>
        <v>VIAN8028ida2</v>
      </c>
      <c r="K8026" s="32" t="str">
        <f t="shared" si="376"/>
        <v>RODOVIÁRIA PLANO PILOTO/ACESSO P/ VIA S UM OESTE</v>
      </c>
    </row>
    <row r="8027" spans="1:11" x14ac:dyDescent="0.2">
      <c r="A8027" s="2" t="s">
        <v>924</v>
      </c>
      <c r="B8027" s="2" t="s">
        <v>451</v>
      </c>
      <c r="C8027" s="27">
        <v>8028</v>
      </c>
      <c r="D8027" s="2" t="s">
        <v>95</v>
      </c>
      <c r="E8027" s="25" t="s">
        <v>452</v>
      </c>
      <c r="F8027" s="23" t="str">
        <f t="shared" si="377"/>
        <v>ida</v>
      </c>
      <c r="G8027" s="4">
        <v>3</v>
      </c>
      <c r="H8027" s="2" t="s">
        <v>961</v>
      </c>
      <c r="I8027" s="25" t="s">
        <v>481</v>
      </c>
      <c r="J8027" s="23" t="str">
        <f t="shared" si="375"/>
        <v>VIAN8028ida3</v>
      </c>
      <c r="K8027" s="32" t="str">
        <f t="shared" si="376"/>
        <v>RODOVIÁRIA PLANO PILOTO/ACESSO P/ VIA S UM OESTE/VIA S UM OESTE</v>
      </c>
    </row>
    <row r="8028" spans="1:11" x14ac:dyDescent="0.2">
      <c r="A8028" s="2" t="s">
        <v>924</v>
      </c>
      <c r="B8028" s="2" t="s">
        <v>451</v>
      </c>
      <c r="C8028" s="27">
        <v>8028</v>
      </c>
      <c r="D8028" s="2" t="s">
        <v>95</v>
      </c>
      <c r="E8028" s="25" t="s">
        <v>452</v>
      </c>
      <c r="F8028" s="23" t="str">
        <f t="shared" si="377"/>
        <v>ida</v>
      </c>
      <c r="G8028" s="4">
        <v>4</v>
      </c>
      <c r="H8028" s="2" t="s">
        <v>956</v>
      </c>
      <c r="I8028" s="25" t="s">
        <v>481</v>
      </c>
      <c r="J8028" s="23" t="str">
        <f t="shared" si="375"/>
        <v>VIAN8028ida4</v>
      </c>
      <c r="K8028" s="32" t="str">
        <f t="shared" si="376"/>
        <v>RODOVIÁRIA PLANO PILOTO/ACESSO P/ VIA S UM OESTE/VIA S UM OESTE/VIA S UM LESTE</v>
      </c>
    </row>
    <row r="8029" spans="1:11" x14ac:dyDescent="0.2">
      <c r="A8029" s="2" t="s">
        <v>924</v>
      </c>
      <c r="B8029" s="2" t="s">
        <v>451</v>
      </c>
      <c r="C8029" s="27">
        <v>8028</v>
      </c>
      <c r="D8029" s="2" t="s">
        <v>95</v>
      </c>
      <c r="E8029" s="25" t="s">
        <v>452</v>
      </c>
      <c r="F8029" s="23" t="str">
        <f t="shared" si="377"/>
        <v>ida</v>
      </c>
      <c r="G8029" s="4">
        <v>5</v>
      </c>
      <c r="H8029" s="2" t="s">
        <v>964</v>
      </c>
      <c r="I8029" s="25" t="s">
        <v>481</v>
      </c>
      <c r="J8029" s="23" t="str">
        <f t="shared" si="375"/>
        <v>VIAN8028ida5</v>
      </c>
      <c r="K8029" s="32" t="str">
        <f t="shared" si="376"/>
        <v>RODOVIÁRIA PLANO PILOTO/ACESSO P/ VIA S UM OESTE/VIA S UM OESTE/VIA S UM LESTE/ACESSO P/ VIA DE LIGAÇÃO SE/NE</v>
      </c>
    </row>
    <row r="8030" spans="1:11" x14ac:dyDescent="0.2">
      <c r="A8030" s="2" t="s">
        <v>924</v>
      </c>
      <c r="B8030" s="2" t="s">
        <v>451</v>
      </c>
      <c r="C8030" s="27">
        <v>8028</v>
      </c>
      <c r="D8030" s="2" t="s">
        <v>95</v>
      </c>
      <c r="E8030" s="25" t="s">
        <v>452</v>
      </c>
      <c r="F8030" s="23" t="str">
        <f t="shared" si="377"/>
        <v>ida</v>
      </c>
      <c r="G8030" s="4">
        <v>6</v>
      </c>
      <c r="H8030" s="2" t="s">
        <v>954</v>
      </c>
      <c r="I8030" s="25" t="s">
        <v>481</v>
      </c>
      <c r="J8030" s="23" t="str">
        <f t="shared" si="375"/>
        <v>VIAN8028ida6</v>
      </c>
      <c r="K8030" s="32" t="str">
        <f t="shared" si="376"/>
        <v>RODOVIÁRIA PLANO PILOTO/ACESSO P/ VIA S UM OESTE/VIA S UM OESTE/VIA S UM LESTE/ACESSO P/ VIA DE LIGAÇÃO SE/NE/VIA DE LIGAÇÃO SE/NE</v>
      </c>
    </row>
    <row r="8031" spans="1:11" x14ac:dyDescent="0.2">
      <c r="A8031" s="2" t="s">
        <v>924</v>
      </c>
      <c r="B8031" s="2" t="s">
        <v>451</v>
      </c>
      <c r="C8031" s="27">
        <v>8028</v>
      </c>
      <c r="D8031" s="2" t="s">
        <v>95</v>
      </c>
      <c r="E8031" s="25" t="s">
        <v>452</v>
      </c>
      <c r="F8031" s="23" t="str">
        <f t="shared" si="377"/>
        <v>ida</v>
      </c>
      <c r="G8031" s="4">
        <v>7</v>
      </c>
      <c r="H8031" s="2" t="s">
        <v>953</v>
      </c>
      <c r="I8031" s="25" t="s">
        <v>481</v>
      </c>
      <c r="J8031" s="23" t="str">
        <f t="shared" si="375"/>
        <v>VIAN8028ida7</v>
      </c>
      <c r="K8031" s="32" t="str">
        <f t="shared" si="376"/>
        <v>RODOVIÁRIA PLANO PILOTO/ACESSO P/ VIA S UM OESTE/VIA S UM OESTE/VIA S UM LESTE/ACESSO P/ VIA DE LIGAÇÃO SE/NE/VIA DE LIGAÇÃO SE/NE/VIA L2 SUL</v>
      </c>
    </row>
    <row r="8032" spans="1:11" x14ac:dyDescent="0.2">
      <c r="A8032" s="2" t="s">
        <v>924</v>
      </c>
      <c r="B8032" s="2" t="s">
        <v>451</v>
      </c>
      <c r="C8032" s="27">
        <v>8028</v>
      </c>
      <c r="D8032" s="2" t="s">
        <v>95</v>
      </c>
      <c r="E8032" s="25" t="s">
        <v>452</v>
      </c>
      <c r="F8032" s="23" t="str">
        <f t="shared" si="377"/>
        <v>ida</v>
      </c>
      <c r="G8032" s="4">
        <v>8</v>
      </c>
      <c r="H8032" s="2" t="s">
        <v>952</v>
      </c>
      <c r="I8032" s="25" t="s">
        <v>813</v>
      </c>
      <c r="J8032" s="23" t="str">
        <f t="shared" si="375"/>
        <v>VIAN8028ida8</v>
      </c>
      <c r="K8032" s="32" t="str">
        <f t="shared" si="376"/>
        <v>RODOVIÁRIA PLANO PILOTO/ACESSO P/ VIA S UM OESTE/VIA S UM OESTE/VIA S UM LESTE/ACESSO P/ VIA DE LIGAÇÃO SE/NE/VIA DE LIGAÇÃO SE/NE/VIA L2 SUL/ESTRADA PRES. MÉDICI</v>
      </c>
    </row>
    <row r="8033" spans="1:11" x14ac:dyDescent="0.2">
      <c r="A8033" s="2" t="s">
        <v>924</v>
      </c>
      <c r="B8033" s="2" t="s">
        <v>451</v>
      </c>
      <c r="C8033" s="27">
        <v>8028</v>
      </c>
      <c r="D8033" s="2" t="s">
        <v>95</v>
      </c>
      <c r="E8033" s="25" t="s">
        <v>452</v>
      </c>
      <c r="F8033" s="23" t="str">
        <f t="shared" si="377"/>
        <v>ida</v>
      </c>
      <c r="G8033" s="4">
        <v>9</v>
      </c>
      <c r="H8033" s="2" t="s">
        <v>951</v>
      </c>
      <c r="I8033" s="25" t="s">
        <v>813</v>
      </c>
      <c r="J8033" s="23" t="str">
        <f t="shared" si="375"/>
        <v>VIAN8028ida9</v>
      </c>
      <c r="K8033" s="32" t="str">
        <f t="shared" si="376"/>
        <v>RODOVIÁRIA PLANO PILOTO/ACESSO P/ VIA S UM OESTE/VIA S UM OESTE/VIA S UM LESTE/ACESSO P/ VIA DE LIGAÇÃO SE/NE/VIA DE LIGAÇÃO SE/NE/VIA L2 SUL/ESTRADA PRES. MÉDICI/PONTE PRESIDENTE MÉDICI</v>
      </c>
    </row>
    <row r="8034" spans="1:11" x14ac:dyDescent="0.2">
      <c r="A8034" s="2" t="s">
        <v>924</v>
      </c>
      <c r="B8034" s="2" t="s">
        <v>451</v>
      </c>
      <c r="C8034" s="27">
        <v>8028</v>
      </c>
      <c r="D8034" s="2" t="s">
        <v>95</v>
      </c>
      <c r="E8034" s="25" t="s">
        <v>452</v>
      </c>
      <c r="F8034" s="23" t="str">
        <f t="shared" si="377"/>
        <v>ida</v>
      </c>
      <c r="G8034" s="4">
        <v>10</v>
      </c>
      <c r="H8034" s="2" t="s">
        <v>994</v>
      </c>
      <c r="I8034" s="25" t="s">
        <v>813</v>
      </c>
      <c r="J8034" s="23" t="str">
        <f t="shared" si="375"/>
        <v>VIAN8028ida10</v>
      </c>
      <c r="K8034" s="32" t="str">
        <f t="shared" si="376"/>
        <v>RODOVIÁRIA PLANO PILOTO/ACESSO P/ VIA S UM OESTE/VIA S UM OESTE/VIA S UM LESTE/ACESSO P/ VIA DE LIGAÇÃO SE/NE/VIA DE LIGAÇÃO SE/NE/VIA L2 SUL/ESTRADA PRES. MÉDICI/PONTE PRESIDENTE MÉDICI/SHIS QI07 / LAGO SUL</v>
      </c>
    </row>
    <row r="8035" spans="1:11" x14ac:dyDescent="0.2">
      <c r="A8035" s="2" t="s">
        <v>924</v>
      </c>
      <c r="B8035" s="2" t="s">
        <v>451</v>
      </c>
      <c r="C8035" s="27">
        <v>8028</v>
      </c>
      <c r="D8035" s="2" t="s">
        <v>95</v>
      </c>
      <c r="E8035" s="25" t="s">
        <v>452</v>
      </c>
      <c r="F8035" s="23" t="str">
        <f t="shared" si="377"/>
        <v>ida</v>
      </c>
      <c r="G8035" s="4">
        <v>11</v>
      </c>
      <c r="H8035" s="2" t="s">
        <v>950</v>
      </c>
      <c r="I8035" s="25" t="s">
        <v>813</v>
      </c>
      <c r="J8035" s="23" t="str">
        <f t="shared" si="375"/>
        <v>VIAN8028ida11</v>
      </c>
      <c r="K8035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</v>
      </c>
    </row>
    <row r="8036" spans="1:11" x14ac:dyDescent="0.2">
      <c r="A8036" s="2" t="s">
        <v>924</v>
      </c>
      <c r="B8036" s="2" t="s">
        <v>451</v>
      </c>
      <c r="C8036" s="27">
        <v>8028</v>
      </c>
      <c r="D8036" s="2" t="s">
        <v>95</v>
      </c>
      <c r="E8036" s="25" t="s">
        <v>452</v>
      </c>
      <c r="F8036" s="23" t="str">
        <f t="shared" si="377"/>
        <v>ida</v>
      </c>
      <c r="G8036" s="4">
        <v>12</v>
      </c>
      <c r="H8036" s="2" t="s">
        <v>995</v>
      </c>
      <c r="I8036" s="25" t="s">
        <v>813</v>
      </c>
      <c r="J8036" s="23" t="str">
        <f t="shared" si="375"/>
        <v>VIAN8028ida12</v>
      </c>
      <c r="K8036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</v>
      </c>
    </row>
    <row r="8037" spans="1:11" x14ac:dyDescent="0.2">
      <c r="A8037" s="2" t="s">
        <v>924</v>
      </c>
      <c r="B8037" s="2" t="s">
        <v>451</v>
      </c>
      <c r="C8037" s="27">
        <v>8028</v>
      </c>
      <c r="D8037" s="2" t="s">
        <v>95</v>
      </c>
      <c r="E8037" s="25" t="s">
        <v>452</v>
      </c>
      <c r="F8037" s="23" t="str">
        <f t="shared" si="377"/>
        <v>ida</v>
      </c>
      <c r="G8037" s="4">
        <v>13</v>
      </c>
      <c r="H8037" s="2" t="s">
        <v>996</v>
      </c>
      <c r="I8037" s="25" t="s">
        <v>813</v>
      </c>
      <c r="J8037" s="23" t="str">
        <f t="shared" si="375"/>
        <v>VIAN8028ida13</v>
      </c>
      <c r="K8037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</v>
      </c>
    </row>
    <row r="8038" spans="1:11" x14ac:dyDescent="0.2">
      <c r="A8038" s="2" t="s">
        <v>924</v>
      </c>
      <c r="B8038" s="2" t="s">
        <v>451</v>
      </c>
      <c r="C8038" s="27">
        <v>8028</v>
      </c>
      <c r="D8038" s="2" t="s">
        <v>95</v>
      </c>
      <c r="E8038" s="25" t="s">
        <v>452</v>
      </c>
      <c r="F8038" s="23" t="str">
        <f t="shared" si="377"/>
        <v>ida</v>
      </c>
      <c r="G8038" s="4">
        <v>14</v>
      </c>
      <c r="H8038" s="2" t="s">
        <v>940</v>
      </c>
      <c r="I8038" s="25" t="s">
        <v>813</v>
      </c>
      <c r="J8038" s="23" t="str">
        <f t="shared" si="375"/>
        <v>VIAN8028ida14</v>
      </c>
      <c r="K8038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</v>
      </c>
    </row>
    <row r="8039" spans="1:11" x14ac:dyDescent="0.2">
      <c r="A8039" s="2" t="s">
        <v>924</v>
      </c>
      <c r="B8039" s="2" t="s">
        <v>451</v>
      </c>
      <c r="C8039" s="27">
        <v>8028</v>
      </c>
      <c r="D8039" s="2" t="s">
        <v>95</v>
      </c>
      <c r="E8039" s="25" t="s">
        <v>452</v>
      </c>
      <c r="F8039" s="23" t="str">
        <f t="shared" si="377"/>
        <v>ida</v>
      </c>
      <c r="G8039" s="4">
        <v>15</v>
      </c>
      <c r="H8039" s="2" t="s">
        <v>997</v>
      </c>
      <c r="I8039" s="25" t="s">
        <v>813</v>
      </c>
      <c r="J8039" s="23" t="str">
        <f t="shared" si="375"/>
        <v>VIAN8028ida15</v>
      </c>
      <c r="K8039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</v>
      </c>
    </row>
    <row r="8040" spans="1:11" x14ac:dyDescent="0.2">
      <c r="A8040" s="2" t="s">
        <v>924</v>
      </c>
      <c r="B8040" s="2" t="s">
        <v>451</v>
      </c>
      <c r="C8040" s="27">
        <v>8028</v>
      </c>
      <c r="D8040" s="2" t="s">
        <v>95</v>
      </c>
      <c r="E8040" s="25" t="s">
        <v>452</v>
      </c>
      <c r="F8040" s="23" t="str">
        <f t="shared" si="377"/>
        <v>ida</v>
      </c>
      <c r="G8040" s="4">
        <v>16</v>
      </c>
      <c r="H8040" s="2" t="s">
        <v>950</v>
      </c>
      <c r="I8040" s="25" t="s">
        <v>813</v>
      </c>
      <c r="J8040" s="23" t="str">
        <f t="shared" si="375"/>
        <v>VIAN8028ida16</v>
      </c>
      <c r="K8040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</v>
      </c>
    </row>
    <row r="8041" spans="1:11" x14ac:dyDescent="0.2">
      <c r="A8041" s="2" t="s">
        <v>924</v>
      </c>
      <c r="B8041" s="2" t="s">
        <v>451</v>
      </c>
      <c r="C8041" s="27">
        <v>8028</v>
      </c>
      <c r="D8041" s="2" t="s">
        <v>95</v>
      </c>
      <c r="E8041" s="25" t="s">
        <v>452</v>
      </c>
      <c r="F8041" s="23" t="str">
        <f t="shared" si="377"/>
        <v>ida</v>
      </c>
      <c r="G8041" s="4">
        <v>17</v>
      </c>
      <c r="H8041" s="2" t="s">
        <v>949</v>
      </c>
      <c r="I8041" s="25" t="s">
        <v>813</v>
      </c>
      <c r="J8041" s="23" t="str">
        <f t="shared" si="375"/>
        <v>VIAN8028ida17</v>
      </c>
      <c r="K8041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</v>
      </c>
    </row>
    <row r="8042" spans="1:11" x14ac:dyDescent="0.2">
      <c r="A8042" s="2" t="s">
        <v>924</v>
      </c>
      <c r="B8042" s="2" t="s">
        <v>451</v>
      </c>
      <c r="C8042" s="27">
        <v>8028</v>
      </c>
      <c r="D8042" s="2" t="s">
        <v>95</v>
      </c>
      <c r="E8042" s="25" t="s">
        <v>452</v>
      </c>
      <c r="F8042" s="23" t="str">
        <f t="shared" si="377"/>
        <v>ida</v>
      </c>
      <c r="G8042" s="4">
        <v>18</v>
      </c>
      <c r="H8042" s="2" t="s">
        <v>947</v>
      </c>
      <c r="I8042" s="25" t="s">
        <v>948</v>
      </c>
      <c r="J8042" s="23" t="str">
        <f t="shared" si="375"/>
        <v>VIAN8028ida18</v>
      </c>
      <c r="K8042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</v>
      </c>
    </row>
    <row r="8043" spans="1:11" x14ac:dyDescent="0.2">
      <c r="A8043" s="2" t="s">
        <v>924</v>
      </c>
      <c r="B8043" s="2" t="s">
        <v>451</v>
      </c>
      <c r="C8043" s="27">
        <v>8028</v>
      </c>
      <c r="D8043" s="2" t="s">
        <v>95</v>
      </c>
      <c r="E8043" s="25" t="s">
        <v>452</v>
      </c>
      <c r="F8043" s="23" t="str">
        <f t="shared" si="377"/>
        <v>ida</v>
      </c>
      <c r="G8043" s="4">
        <v>19</v>
      </c>
      <c r="H8043" s="2" t="s">
        <v>965</v>
      </c>
      <c r="I8043" s="25" t="s">
        <v>945</v>
      </c>
      <c r="J8043" s="23" t="str">
        <f t="shared" si="375"/>
        <v>VIAN8028ida19</v>
      </c>
      <c r="K8043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</v>
      </c>
    </row>
    <row r="8044" spans="1:11" x14ac:dyDescent="0.2">
      <c r="A8044" s="2" t="s">
        <v>924</v>
      </c>
      <c r="B8044" s="2" t="s">
        <v>451</v>
      </c>
      <c r="C8044" s="27">
        <v>8028</v>
      </c>
      <c r="D8044" s="2" t="s">
        <v>95</v>
      </c>
      <c r="E8044" s="25" t="s">
        <v>452</v>
      </c>
      <c r="F8044" s="23" t="str">
        <f t="shared" si="377"/>
        <v>ida</v>
      </c>
      <c r="G8044" s="4">
        <v>20</v>
      </c>
      <c r="H8044" s="2" t="s">
        <v>946</v>
      </c>
      <c r="I8044" s="25" t="s">
        <v>945</v>
      </c>
      <c r="J8044" s="23" t="str">
        <f t="shared" si="375"/>
        <v>VIAN8028ida20</v>
      </c>
      <c r="K8044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</v>
      </c>
    </row>
    <row r="8045" spans="1:11" x14ac:dyDescent="0.2">
      <c r="A8045" s="2" t="s">
        <v>924</v>
      </c>
      <c r="B8045" s="2" t="s">
        <v>451</v>
      </c>
      <c r="C8045" s="27">
        <v>8028</v>
      </c>
      <c r="D8045" s="2" t="s">
        <v>95</v>
      </c>
      <c r="E8045" s="25" t="s">
        <v>452</v>
      </c>
      <c r="F8045" s="23" t="str">
        <f t="shared" si="377"/>
        <v>ida</v>
      </c>
      <c r="G8045" s="4">
        <v>21</v>
      </c>
      <c r="H8045" s="2" t="s">
        <v>940</v>
      </c>
      <c r="I8045" s="25" t="s">
        <v>945</v>
      </c>
      <c r="J8045" s="23" t="str">
        <f t="shared" si="375"/>
        <v>VIAN8028ida21</v>
      </c>
      <c r="K8045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</v>
      </c>
    </row>
    <row r="8046" spans="1:11" x14ac:dyDescent="0.2">
      <c r="A8046" s="2" t="s">
        <v>924</v>
      </c>
      <c r="B8046" s="2" t="s">
        <v>451</v>
      </c>
      <c r="C8046" s="27">
        <v>8028</v>
      </c>
      <c r="D8046" s="2" t="s">
        <v>95</v>
      </c>
      <c r="E8046" s="25" t="s">
        <v>452</v>
      </c>
      <c r="F8046" s="23" t="str">
        <f t="shared" si="377"/>
        <v>ida</v>
      </c>
      <c r="G8046" s="4">
        <v>22</v>
      </c>
      <c r="H8046" s="2" t="s">
        <v>946</v>
      </c>
      <c r="I8046" s="25" t="s">
        <v>945</v>
      </c>
      <c r="J8046" s="23" t="str">
        <f t="shared" si="375"/>
        <v>VIAN8028ida22</v>
      </c>
      <c r="K8046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</v>
      </c>
    </row>
    <row r="8047" spans="1:11" x14ac:dyDescent="0.2">
      <c r="A8047" s="2" t="s">
        <v>924</v>
      </c>
      <c r="B8047" s="2" t="s">
        <v>451</v>
      </c>
      <c r="C8047" s="27">
        <v>8028</v>
      </c>
      <c r="D8047" s="2" t="s">
        <v>95</v>
      </c>
      <c r="E8047" s="25" t="s">
        <v>452</v>
      </c>
      <c r="F8047" s="23" t="str">
        <f t="shared" si="377"/>
        <v>ida</v>
      </c>
      <c r="G8047" s="4">
        <v>23</v>
      </c>
      <c r="H8047" s="2" t="s">
        <v>944</v>
      </c>
      <c r="I8047" s="25" t="s">
        <v>945</v>
      </c>
      <c r="J8047" s="23" t="str">
        <f t="shared" si="375"/>
        <v>VIAN8028ida23</v>
      </c>
      <c r="K8047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</v>
      </c>
    </row>
    <row r="8048" spans="1:11" x14ac:dyDescent="0.2">
      <c r="A8048" s="2" t="s">
        <v>924</v>
      </c>
      <c r="B8048" s="2" t="s">
        <v>451</v>
      </c>
      <c r="C8048" s="27">
        <v>8028</v>
      </c>
      <c r="D8048" s="2" t="s">
        <v>95</v>
      </c>
      <c r="E8048" s="25" t="s">
        <v>452</v>
      </c>
      <c r="F8048" s="23" t="str">
        <f t="shared" si="377"/>
        <v>ida</v>
      </c>
      <c r="G8048" s="4">
        <v>24</v>
      </c>
      <c r="H8048" s="2" t="s">
        <v>944</v>
      </c>
      <c r="I8048" s="25" t="s">
        <v>942</v>
      </c>
      <c r="J8048" s="23" t="str">
        <f t="shared" si="375"/>
        <v>VIAN8028ida24</v>
      </c>
      <c r="K8048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</v>
      </c>
    </row>
    <row r="8049" spans="1:11" x14ac:dyDescent="0.2">
      <c r="A8049" s="2" t="s">
        <v>924</v>
      </c>
      <c r="B8049" s="2" t="s">
        <v>451</v>
      </c>
      <c r="C8049" s="27">
        <v>8028</v>
      </c>
      <c r="D8049" s="2" t="s">
        <v>95</v>
      </c>
      <c r="E8049" s="25" t="s">
        <v>452</v>
      </c>
      <c r="F8049" s="23" t="str">
        <f t="shared" si="377"/>
        <v>ida</v>
      </c>
      <c r="G8049" s="4">
        <v>25</v>
      </c>
      <c r="H8049" s="2" t="s">
        <v>943</v>
      </c>
      <c r="I8049" s="25" t="s">
        <v>942</v>
      </c>
      <c r="J8049" s="23" t="str">
        <f t="shared" si="375"/>
        <v>VIAN8028ida25</v>
      </c>
      <c r="K8049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</v>
      </c>
    </row>
    <row r="8050" spans="1:11" x14ac:dyDescent="0.2">
      <c r="A8050" s="2" t="s">
        <v>924</v>
      </c>
      <c r="B8050" s="2" t="s">
        <v>451</v>
      </c>
      <c r="C8050" s="27">
        <v>8028</v>
      </c>
      <c r="D8050" s="2" t="s">
        <v>95</v>
      </c>
      <c r="E8050" s="25" t="s">
        <v>452</v>
      </c>
      <c r="F8050" s="23" t="str">
        <f t="shared" si="377"/>
        <v>ida</v>
      </c>
      <c r="G8050" s="4">
        <v>26</v>
      </c>
      <c r="H8050" s="2" t="s">
        <v>943</v>
      </c>
      <c r="I8050" s="25" t="s">
        <v>942</v>
      </c>
      <c r="J8050" s="23" t="str">
        <f t="shared" si="375"/>
        <v>VIAN8028ida26</v>
      </c>
      <c r="K8050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</v>
      </c>
    </row>
    <row r="8051" spans="1:11" x14ac:dyDescent="0.2">
      <c r="A8051" s="2" t="s">
        <v>924</v>
      </c>
      <c r="B8051" s="2" t="s">
        <v>451</v>
      </c>
      <c r="C8051" s="27">
        <v>8028</v>
      </c>
      <c r="D8051" s="2" t="s">
        <v>95</v>
      </c>
      <c r="E8051" s="25" t="s">
        <v>452</v>
      </c>
      <c r="F8051" s="23" t="str">
        <f t="shared" si="377"/>
        <v>ida</v>
      </c>
      <c r="G8051" s="4">
        <v>27</v>
      </c>
      <c r="H8051" s="2" t="s">
        <v>971</v>
      </c>
      <c r="I8051" s="25" t="s">
        <v>942</v>
      </c>
      <c r="J8051" s="23" t="str">
        <f t="shared" si="375"/>
        <v>VIAN8028ida27</v>
      </c>
      <c r="K8051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</v>
      </c>
    </row>
    <row r="8052" spans="1:11" x14ac:dyDescent="0.2">
      <c r="A8052" s="2" t="s">
        <v>924</v>
      </c>
      <c r="B8052" s="2" t="s">
        <v>451</v>
      </c>
      <c r="C8052" s="27">
        <v>8028</v>
      </c>
      <c r="D8052" s="2" t="s">
        <v>95</v>
      </c>
      <c r="E8052" s="25" t="s">
        <v>452</v>
      </c>
      <c r="F8052" s="23" t="str">
        <f t="shared" si="377"/>
        <v>ida</v>
      </c>
      <c r="G8052" s="4">
        <v>28</v>
      </c>
      <c r="H8052" s="2" t="s">
        <v>938</v>
      </c>
      <c r="I8052" s="25" t="s">
        <v>942</v>
      </c>
      <c r="J8052" s="23" t="str">
        <f t="shared" si="375"/>
        <v>VIAN8028ida28</v>
      </c>
      <c r="K8052" s="32" t="str">
        <f t="shared" si="376"/>
        <v xml:space="preserve"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</v>
      </c>
    </row>
    <row r="8053" spans="1:11" x14ac:dyDescent="0.2">
      <c r="A8053" s="2" t="s">
        <v>924</v>
      </c>
      <c r="B8053" s="2" t="s">
        <v>451</v>
      </c>
      <c r="C8053" s="27">
        <v>8028</v>
      </c>
      <c r="D8053" s="2" t="s">
        <v>95</v>
      </c>
      <c r="E8053" s="25" t="s">
        <v>963</v>
      </c>
      <c r="F8053" s="23" t="str">
        <f t="shared" si="377"/>
        <v>volta</v>
      </c>
      <c r="G8053" s="4">
        <v>1</v>
      </c>
      <c r="H8053" s="2" t="s">
        <v>938</v>
      </c>
      <c r="I8053" s="25" t="s">
        <v>942</v>
      </c>
      <c r="J8053" s="23" t="str">
        <f t="shared" si="375"/>
        <v>VIAN8028volta1</v>
      </c>
      <c r="K8053" s="32" t="str">
        <f t="shared" si="376"/>
        <v xml:space="preserve">ESTRADA PARA O MESQUITA </v>
      </c>
    </row>
    <row r="8054" spans="1:11" x14ac:dyDescent="0.2">
      <c r="A8054" s="2" t="s">
        <v>924</v>
      </c>
      <c r="B8054" s="2" t="s">
        <v>451</v>
      </c>
      <c r="C8054" s="27">
        <v>8028</v>
      </c>
      <c r="D8054" s="2" t="s">
        <v>95</v>
      </c>
      <c r="E8054" s="25" t="s">
        <v>963</v>
      </c>
      <c r="F8054" s="23" t="str">
        <f t="shared" si="377"/>
        <v>volta</v>
      </c>
      <c r="G8054" s="4">
        <v>2</v>
      </c>
      <c r="H8054" s="2" t="s">
        <v>971</v>
      </c>
      <c r="I8054" s="25" t="s">
        <v>942</v>
      </c>
      <c r="J8054" s="23" t="str">
        <f t="shared" si="375"/>
        <v>VIAN8028volta2</v>
      </c>
      <c r="K8054" s="32" t="str">
        <f t="shared" si="376"/>
        <v>ESTRADA PARA O MESQUITA /JARDIM ABC</v>
      </c>
    </row>
    <row r="8055" spans="1:11" x14ac:dyDescent="0.2">
      <c r="A8055" s="2" t="s">
        <v>924</v>
      </c>
      <c r="B8055" s="2" t="s">
        <v>451</v>
      </c>
      <c r="C8055" s="27">
        <v>8028</v>
      </c>
      <c r="D8055" s="2" t="s">
        <v>95</v>
      </c>
      <c r="E8055" s="25" t="s">
        <v>963</v>
      </c>
      <c r="F8055" s="23" t="str">
        <f t="shared" si="377"/>
        <v>volta</v>
      </c>
      <c r="G8055" s="4">
        <v>3</v>
      </c>
      <c r="H8055" s="2" t="s">
        <v>944</v>
      </c>
      <c r="I8055" s="25" t="s">
        <v>942</v>
      </c>
      <c r="J8055" s="23" t="str">
        <f t="shared" si="375"/>
        <v>VIAN8028volta3</v>
      </c>
      <c r="K8055" s="32" t="str">
        <f t="shared" si="376"/>
        <v>ESTRADA PARA O MESQUITA /JARDIM ABC/GO-521</v>
      </c>
    </row>
    <row r="8056" spans="1:11" x14ac:dyDescent="0.2">
      <c r="A8056" s="2" t="s">
        <v>924</v>
      </c>
      <c r="B8056" s="2" t="s">
        <v>451</v>
      </c>
      <c r="C8056" s="27">
        <v>8028</v>
      </c>
      <c r="D8056" s="2" t="s">
        <v>95</v>
      </c>
      <c r="E8056" s="25" t="s">
        <v>963</v>
      </c>
      <c r="F8056" s="23" t="str">
        <f t="shared" si="377"/>
        <v>volta</v>
      </c>
      <c r="G8056" s="4">
        <v>4</v>
      </c>
      <c r="H8056" s="2" t="s">
        <v>944</v>
      </c>
      <c r="I8056" s="25" t="s">
        <v>945</v>
      </c>
      <c r="J8056" s="23" t="str">
        <f t="shared" si="375"/>
        <v>VIAN8028volta4</v>
      </c>
      <c r="K8056" s="32" t="str">
        <f t="shared" si="376"/>
        <v>ESTRADA PARA O MESQUITA /JARDIM ABC/GO-521/GO-521</v>
      </c>
    </row>
    <row r="8057" spans="1:11" x14ac:dyDescent="0.2">
      <c r="A8057" s="2" t="s">
        <v>924</v>
      </c>
      <c r="B8057" s="2" t="s">
        <v>451</v>
      </c>
      <c r="C8057" s="27">
        <v>8028</v>
      </c>
      <c r="D8057" s="2" t="s">
        <v>95</v>
      </c>
      <c r="E8057" s="25" t="s">
        <v>963</v>
      </c>
      <c r="F8057" s="23" t="str">
        <f t="shared" si="377"/>
        <v>volta</v>
      </c>
      <c r="G8057" s="4">
        <v>5</v>
      </c>
      <c r="H8057" s="2" t="s">
        <v>946</v>
      </c>
      <c r="I8057" s="25" t="s">
        <v>945</v>
      </c>
      <c r="J8057" s="23" t="str">
        <f t="shared" si="375"/>
        <v>VIAN8028volta5</v>
      </c>
      <c r="K8057" s="32" t="str">
        <f t="shared" si="376"/>
        <v>ESTRADA PARA O MESQUITA /JARDIM ABC/GO-521/GO-521/DF-140</v>
      </c>
    </row>
    <row r="8058" spans="1:11" x14ac:dyDescent="0.2">
      <c r="A8058" s="2" t="s">
        <v>924</v>
      </c>
      <c r="B8058" s="2" t="s">
        <v>451</v>
      </c>
      <c r="C8058" s="27">
        <v>8028</v>
      </c>
      <c r="D8058" s="2" t="s">
        <v>95</v>
      </c>
      <c r="E8058" s="25" t="s">
        <v>963</v>
      </c>
      <c r="F8058" s="23" t="str">
        <f t="shared" si="377"/>
        <v>volta</v>
      </c>
      <c r="G8058" s="4">
        <v>6</v>
      </c>
      <c r="H8058" s="2" t="s">
        <v>940</v>
      </c>
      <c r="I8058" s="25" t="s">
        <v>945</v>
      </c>
      <c r="J8058" s="23" t="str">
        <f t="shared" si="375"/>
        <v>VIAN8028volta6</v>
      </c>
      <c r="K8058" s="32" t="str">
        <f t="shared" si="376"/>
        <v>ESTRADA PARA O MESQUITA /JARDIM ABC/GO-521/GO-521/DF-140/ROTATÓRIA</v>
      </c>
    </row>
    <row r="8059" spans="1:11" x14ac:dyDescent="0.2">
      <c r="A8059" s="2" t="s">
        <v>924</v>
      </c>
      <c r="B8059" s="2" t="s">
        <v>451</v>
      </c>
      <c r="C8059" s="27">
        <v>8028</v>
      </c>
      <c r="D8059" s="2" t="s">
        <v>95</v>
      </c>
      <c r="E8059" s="25" t="s">
        <v>963</v>
      </c>
      <c r="F8059" s="23" t="str">
        <f t="shared" si="377"/>
        <v>volta</v>
      </c>
      <c r="G8059" s="4">
        <v>7</v>
      </c>
      <c r="H8059" s="2" t="s">
        <v>946</v>
      </c>
      <c r="I8059" s="25" t="s">
        <v>945</v>
      </c>
      <c r="J8059" s="23" t="str">
        <f t="shared" si="375"/>
        <v>VIAN8028volta7</v>
      </c>
      <c r="K8059" s="32" t="str">
        <f t="shared" si="376"/>
        <v>ESTRADA PARA O MESQUITA /JARDIM ABC/GO-521/GO-521/DF-140/ROTATÓRIA/DF-140</v>
      </c>
    </row>
    <row r="8060" spans="1:11" x14ac:dyDescent="0.2">
      <c r="A8060" s="2" t="s">
        <v>924</v>
      </c>
      <c r="B8060" s="2" t="s">
        <v>451</v>
      </c>
      <c r="C8060" s="27">
        <v>8028</v>
      </c>
      <c r="D8060" s="2" t="s">
        <v>95</v>
      </c>
      <c r="E8060" s="25" t="s">
        <v>963</v>
      </c>
      <c r="F8060" s="23" t="str">
        <f t="shared" si="377"/>
        <v>volta</v>
      </c>
      <c r="G8060" s="4">
        <v>8</v>
      </c>
      <c r="H8060" s="2" t="s">
        <v>947</v>
      </c>
      <c r="I8060" s="25" t="s">
        <v>948</v>
      </c>
      <c r="J8060" s="23" t="str">
        <f t="shared" si="375"/>
        <v>VIAN8028volta8</v>
      </c>
      <c r="K8060" s="32" t="str">
        <f t="shared" si="376"/>
        <v>ESTRADA PARA O MESQUITA /JARDIM ABC/GO-521/GO-521/DF-140/ROTATÓRIA/DF-140/DF-001</v>
      </c>
    </row>
    <row r="8061" spans="1:11" x14ac:dyDescent="0.2">
      <c r="A8061" s="2" t="s">
        <v>924</v>
      </c>
      <c r="B8061" s="2" t="s">
        <v>451</v>
      </c>
      <c r="C8061" s="27">
        <v>8028</v>
      </c>
      <c r="D8061" s="2" t="s">
        <v>95</v>
      </c>
      <c r="E8061" s="25" t="s">
        <v>963</v>
      </c>
      <c r="F8061" s="23" t="str">
        <f t="shared" si="377"/>
        <v>volta</v>
      </c>
      <c r="G8061" s="4">
        <v>9</v>
      </c>
      <c r="H8061" s="2" t="s">
        <v>949</v>
      </c>
      <c r="I8061" s="25" t="s">
        <v>813</v>
      </c>
      <c r="J8061" s="23" t="str">
        <f t="shared" si="375"/>
        <v>VIAN8028volta9</v>
      </c>
      <c r="K8061" s="32" t="str">
        <f t="shared" si="376"/>
        <v>ESTRADA PARA O MESQUITA /JARDIM ABC/GO-521/GO-521/DF-140/ROTATÓRIA/DF-140/DF-001/DF-035</v>
      </c>
    </row>
    <row r="8062" spans="1:11" x14ac:dyDescent="0.2">
      <c r="A8062" s="2" t="s">
        <v>924</v>
      </c>
      <c r="B8062" s="2" t="s">
        <v>451</v>
      </c>
      <c r="C8062" s="27">
        <v>8028</v>
      </c>
      <c r="D8062" s="2" t="s">
        <v>95</v>
      </c>
      <c r="E8062" s="25" t="s">
        <v>963</v>
      </c>
      <c r="F8062" s="23" t="str">
        <f t="shared" si="377"/>
        <v>volta</v>
      </c>
      <c r="G8062" s="4">
        <v>10</v>
      </c>
      <c r="H8062" s="2" t="s">
        <v>950</v>
      </c>
      <c r="I8062" s="25" t="s">
        <v>813</v>
      </c>
      <c r="J8062" s="23" t="str">
        <f t="shared" si="375"/>
        <v>VIAN8028volta10</v>
      </c>
      <c r="K8062" s="32" t="str">
        <f t="shared" si="376"/>
        <v>ESTRADA PARA O MESQUITA /JARDIM ABC/GO-521/GO-521/DF-140/ROTATÓRIA/DF-140/DF-001/DF-035/DF-025</v>
      </c>
    </row>
    <row r="8063" spans="1:11" x14ac:dyDescent="0.2">
      <c r="A8063" s="2" t="s">
        <v>924</v>
      </c>
      <c r="B8063" s="2" t="s">
        <v>451</v>
      </c>
      <c r="C8063" s="27">
        <v>8028</v>
      </c>
      <c r="D8063" s="2" t="s">
        <v>95</v>
      </c>
      <c r="E8063" s="25" t="s">
        <v>963</v>
      </c>
      <c r="F8063" s="23" t="str">
        <f t="shared" si="377"/>
        <v>volta</v>
      </c>
      <c r="G8063" s="4">
        <v>11</v>
      </c>
      <c r="H8063" s="2" t="s">
        <v>994</v>
      </c>
      <c r="I8063" s="25" t="s">
        <v>813</v>
      </c>
      <c r="J8063" s="23" t="str">
        <f t="shared" si="375"/>
        <v>VIAN8028volta11</v>
      </c>
      <c r="K8063" s="32" t="str">
        <f t="shared" si="376"/>
        <v>ESTRADA PARA O MESQUITA /JARDIM ABC/GO-521/GO-521/DF-140/ROTATÓRIA/DF-140/DF-001/DF-035/DF-025/SHIS QI07 / LAGO SUL</v>
      </c>
    </row>
    <row r="8064" spans="1:11" x14ac:dyDescent="0.2">
      <c r="A8064" s="2" t="s">
        <v>924</v>
      </c>
      <c r="B8064" s="2" t="s">
        <v>451</v>
      </c>
      <c r="C8064" s="27">
        <v>8028</v>
      </c>
      <c r="D8064" s="2" t="s">
        <v>95</v>
      </c>
      <c r="E8064" s="25" t="s">
        <v>963</v>
      </c>
      <c r="F8064" s="23" t="str">
        <f t="shared" si="377"/>
        <v>volta</v>
      </c>
      <c r="G8064" s="4">
        <v>12</v>
      </c>
      <c r="H8064" s="2" t="s">
        <v>951</v>
      </c>
      <c r="I8064" s="25" t="s">
        <v>813</v>
      </c>
      <c r="J8064" s="23" t="str">
        <f t="shared" si="375"/>
        <v>VIAN8028volta12</v>
      </c>
      <c r="K8064" s="32" t="str">
        <f t="shared" si="376"/>
        <v>ESTRADA PARA O MESQUITA /JARDIM ABC/GO-521/GO-521/DF-140/ROTATÓRIA/DF-140/DF-001/DF-035/DF-025/SHIS QI07 / LAGO SUL/PONTE PRESIDENTE MÉDICI</v>
      </c>
    </row>
    <row r="8065" spans="1:11" x14ac:dyDescent="0.2">
      <c r="A8065" s="2" t="s">
        <v>924</v>
      </c>
      <c r="B8065" s="2" t="s">
        <v>451</v>
      </c>
      <c r="C8065" s="27">
        <v>8028</v>
      </c>
      <c r="D8065" s="2" t="s">
        <v>95</v>
      </c>
      <c r="E8065" s="25" t="s">
        <v>963</v>
      </c>
      <c r="F8065" s="23" t="str">
        <f t="shared" si="377"/>
        <v>volta</v>
      </c>
      <c r="G8065" s="4">
        <v>13</v>
      </c>
      <c r="H8065" s="2" t="s">
        <v>952</v>
      </c>
      <c r="I8065" s="25" t="s">
        <v>813</v>
      </c>
      <c r="J8065" s="23" t="str">
        <f t="shared" si="375"/>
        <v>VIAN8028volta13</v>
      </c>
      <c r="K8065" s="32" t="str">
        <f t="shared" si="376"/>
        <v>ESTRADA PARA O MESQUITA /JARDIM ABC/GO-521/GO-521/DF-140/ROTATÓRIA/DF-140/DF-001/DF-035/DF-025/SHIS QI07 / LAGO SUL/PONTE PRESIDENTE MÉDICI/ESTRADA PRES. MÉDICI</v>
      </c>
    </row>
    <row r="8066" spans="1:11" x14ac:dyDescent="0.2">
      <c r="A8066" s="2" t="s">
        <v>924</v>
      </c>
      <c r="B8066" s="2" t="s">
        <v>451</v>
      </c>
      <c r="C8066" s="27">
        <v>8028</v>
      </c>
      <c r="D8066" s="2" t="s">
        <v>95</v>
      </c>
      <c r="E8066" s="25" t="s">
        <v>963</v>
      </c>
      <c r="F8066" s="23" t="str">
        <f t="shared" si="377"/>
        <v>volta</v>
      </c>
      <c r="G8066" s="4">
        <v>14</v>
      </c>
      <c r="H8066" s="2" t="s">
        <v>953</v>
      </c>
      <c r="I8066" s="25" t="s">
        <v>481</v>
      </c>
      <c r="J8066" s="23" t="str">
        <f t="shared" si="375"/>
        <v>VIAN8028volta14</v>
      </c>
      <c r="K8066" s="32" t="str">
        <f t="shared" si="376"/>
        <v>ESTRADA PARA O MESQUITA /JARDIM ABC/GO-521/GO-521/DF-140/ROTATÓRIA/DF-140/DF-001/DF-035/DF-025/SHIS QI07 / LAGO SUL/PONTE PRESIDENTE MÉDICI/ESTRADA PRES. MÉDICI/VIA L2 SUL</v>
      </c>
    </row>
    <row r="8067" spans="1:11" x14ac:dyDescent="0.2">
      <c r="A8067" s="2" t="s">
        <v>924</v>
      </c>
      <c r="B8067" s="2" t="s">
        <v>451</v>
      </c>
      <c r="C8067" s="27">
        <v>8028</v>
      </c>
      <c r="D8067" s="2" t="s">
        <v>95</v>
      </c>
      <c r="E8067" s="25" t="s">
        <v>963</v>
      </c>
      <c r="F8067" s="23" t="str">
        <f t="shared" si="377"/>
        <v>volta</v>
      </c>
      <c r="G8067" s="4">
        <v>15</v>
      </c>
      <c r="H8067" s="2" t="s">
        <v>954</v>
      </c>
      <c r="I8067" s="25" t="s">
        <v>481</v>
      </c>
      <c r="J8067" s="23" t="str">
        <f t="shared" ref="J8067:J8130" si="378">D8067&amp;C8067&amp;F8067&amp;G8067</f>
        <v>VIAN8028volta15</v>
      </c>
      <c r="K8067" s="32" t="str">
        <f t="shared" ref="K8067:K8130" si="379">IF(G8067=1,H8067,K8066&amp;"/"&amp;H8067)</f>
        <v>ESTRADA PARA O MESQUITA /JARDIM ABC/GO-521/GO-521/DF-140/ROTATÓRIA/DF-140/DF-001/DF-035/DF-025/SHIS QI07 / LAGO SUL/PONTE PRESIDENTE MÉDICI/ESTRADA PRES. MÉDICI/VIA L2 SUL/VIA DE LIGAÇÃO SE/NE</v>
      </c>
    </row>
    <row r="8068" spans="1:11" x14ac:dyDescent="0.2">
      <c r="A8068" s="2" t="s">
        <v>924</v>
      </c>
      <c r="B8068" s="2" t="s">
        <v>451</v>
      </c>
      <c r="C8068" s="27">
        <v>8028</v>
      </c>
      <c r="D8068" s="2" t="s">
        <v>95</v>
      </c>
      <c r="E8068" s="25" t="s">
        <v>963</v>
      </c>
      <c r="F8068" s="23" t="str">
        <f t="shared" ref="F8068:F8131" si="380">IF(LEFT(E8068,3)="ida","ida","volta")</f>
        <v>volta</v>
      </c>
      <c r="G8068" s="4">
        <v>16</v>
      </c>
      <c r="H8068" s="2" t="s">
        <v>964</v>
      </c>
      <c r="I8068" s="25" t="s">
        <v>481</v>
      </c>
      <c r="J8068" s="23" t="str">
        <f t="shared" si="378"/>
        <v>VIAN8028volta16</v>
      </c>
      <c r="K8068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</v>
      </c>
    </row>
    <row r="8069" spans="1:11" x14ac:dyDescent="0.2">
      <c r="A8069" s="2" t="s">
        <v>924</v>
      </c>
      <c r="B8069" s="2" t="s">
        <v>451</v>
      </c>
      <c r="C8069" s="27">
        <v>8028</v>
      </c>
      <c r="D8069" s="2" t="s">
        <v>95</v>
      </c>
      <c r="E8069" s="25" t="s">
        <v>963</v>
      </c>
      <c r="F8069" s="23" t="str">
        <f t="shared" si="380"/>
        <v>volta</v>
      </c>
      <c r="G8069" s="4">
        <v>17</v>
      </c>
      <c r="H8069" s="2" t="s">
        <v>956</v>
      </c>
      <c r="I8069" s="25" t="s">
        <v>481</v>
      </c>
      <c r="J8069" s="23" t="str">
        <f t="shared" si="378"/>
        <v>VIAN8028volta17</v>
      </c>
      <c r="K8069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</v>
      </c>
    </row>
    <row r="8070" spans="1:11" x14ac:dyDescent="0.2">
      <c r="A8070" s="2" t="s">
        <v>924</v>
      </c>
      <c r="B8070" s="2" t="s">
        <v>451</v>
      </c>
      <c r="C8070" s="27">
        <v>8028</v>
      </c>
      <c r="D8070" s="2" t="s">
        <v>95</v>
      </c>
      <c r="E8070" s="25" t="s">
        <v>963</v>
      </c>
      <c r="F8070" s="23" t="str">
        <f t="shared" si="380"/>
        <v>volta</v>
      </c>
      <c r="G8070" s="4">
        <v>18</v>
      </c>
      <c r="H8070" s="2" t="s">
        <v>961</v>
      </c>
      <c r="I8070" s="25" t="s">
        <v>481</v>
      </c>
      <c r="J8070" s="23" t="str">
        <f t="shared" si="378"/>
        <v>VIAN8028volta18</v>
      </c>
      <c r="K8070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</v>
      </c>
    </row>
    <row r="8071" spans="1:11" x14ac:dyDescent="0.2">
      <c r="A8071" s="2" t="s">
        <v>924</v>
      </c>
      <c r="B8071" s="2" t="s">
        <v>451</v>
      </c>
      <c r="C8071" s="27">
        <v>8028</v>
      </c>
      <c r="D8071" s="2" t="s">
        <v>95</v>
      </c>
      <c r="E8071" s="25" t="s">
        <v>963</v>
      </c>
      <c r="F8071" s="23" t="str">
        <f t="shared" si="380"/>
        <v>volta</v>
      </c>
      <c r="G8071" s="4">
        <v>19</v>
      </c>
      <c r="H8071" s="2" t="s">
        <v>960</v>
      </c>
      <c r="I8071" s="25" t="s">
        <v>481</v>
      </c>
      <c r="J8071" s="23" t="str">
        <f t="shared" si="378"/>
        <v>VIAN8028volta19</v>
      </c>
      <c r="K8071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</v>
      </c>
    </row>
    <row r="8072" spans="1:11" x14ac:dyDescent="0.2">
      <c r="A8072" s="2" t="s">
        <v>924</v>
      </c>
      <c r="B8072" s="2" t="s">
        <v>451</v>
      </c>
      <c r="C8072" s="27">
        <v>8028</v>
      </c>
      <c r="D8072" s="2" t="s">
        <v>95</v>
      </c>
      <c r="E8072" s="25" t="s">
        <v>963</v>
      </c>
      <c r="F8072" s="23" t="str">
        <f t="shared" si="380"/>
        <v>volta</v>
      </c>
      <c r="G8072" s="4">
        <v>20</v>
      </c>
      <c r="H8072" s="2" t="s">
        <v>483</v>
      </c>
      <c r="I8072" s="25" t="s">
        <v>481</v>
      </c>
      <c r="J8072" s="23" t="str">
        <f t="shared" si="378"/>
        <v>VIAN8028volta20</v>
      </c>
      <c r="K8072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8073" spans="1:11" x14ac:dyDescent="0.2">
      <c r="A8073" s="2" t="s">
        <v>924</v>
      </c>
      <c r="B8073" s="2" t="s">
        <v>451</v>
      </c>
      <c r="C8073" s="4">
        <v>8029</v>
      </c>
      <c r="D8073" s="2" t="s">
        <v>94</v>
      </c>
      <c r="E8073" s="2" t="s">
        <v>452</v>
      </c>
      <c r="F8073" s="23" t="str">
        <f t="shared" si="380"/>
        <v>ida</v>
      </c>
      <c r="G8073" s="4">
        <v>2</v>
      </c>
      <c r="H8073" s="2" t="s">
        <v>993</v>
      </c>
      <c r="I8073" s="2" t="s">
        <v>924</v>
      </c>
      <c r="J8073" s="23" t="str">
        <f t="shared" si="378"/>
        <v>UTB8029ida2</v>
      </c>
      <c r="K8073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</v>
      </c>
    </row>
    <row r="8074" spans="1:11" x14ac:dyDescent="0.2">
      <c r="A8074" s="2" t="s">
        <v>924</v>
      </c>
      <c r="B8074" s="2" t="s">
        <v>451</v>
      </c>
      <c r="C8074" s="4">
        <v>8029</v>
      </c>
      <c r="D8074" s="2" t="s">
        <v>94</v>
      </c>
      <c r="E8074" s="2" t="s">
        <v>452</v>
      </c>
      <c r="F8074" s="23" t="str">
        <f t="shared" si="380"/>
        <v>ida</v>
      </c>
      <c r="G8074" s="4">
        <v>5</v>
      </c>
      <c r="H8074" s="2" t="s">
        <v>998</v>
      </c>
      <c r="I8074" s="2" t="s">
        <v>971</v>
      </c>
      <c r="J8074" s="23" t="str">
        <f t="shared" si="378"/>
        <v>UTB8029ida5</v>
      </c>
      <c r="K8074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</v>
      </c>
    </row>
    <row r="8075" spans="1:11" x14ac:dyDescent="0.2">
      <c r="A8075" s="2" t="s">
        <v>924</v>
      </c>
      <c r="B8075" s="2" t="s">
        <v>451</v>
      </c>
      <c r="C8075" s="4">
        <v>8029</v>
      </c>
      <c r="D8075" s="2" t="s">
        <v>94</v>
      </c>
      <c r="E8075" s="2" t="s">
        <v>452</v>
      </c>
      <c r="F8075" s="23" t="str">
        <f t="shared" si="380"/>
        <v>ida</v>
      </c>
      <c r="G8075" s="4">
        <v>6</v>
      </c>
      <c r="H8075" s="2" t="s">
        <v>999</v>
      </c>
      <c r="I8075" s="2" t="s">
        <v>924</v>
      </c>
      <c r="J8075" s="23" t="str">
        <f t="shared" si="378"/>
        <v>UTB8029ida6</v>
      </c>
      <c r="K8075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</v>
      </c>
    </row>
    <row r="8076" spans="1:11" x14ac:dyDescent="0.2">
      <c r="A8076" s="2" t="s">
        <v>924</v>
      </c>
      <c r="B8076" s="2" t="s">
        <v>451</v>
      </c>
      <c r="C8076" s="4">
        <v>8029</v>
      </c>
      <c r="D8076" s="2" t="s">
        <v>94</v>
      </c>
      <c r="E8076" s="2" t="s">
        <v>452</v>
      </c>
      <c r="F8076" s="23" t="str">
        <f t="shared" si="380"/>
        <v>ida</v>
      </c>
      <c r="G8076" s="4">
        <v>7</v>
      </c>
      <c r="H8076" s="2" t="s">
        <v>944</v>
      </c>
      <c r="I8076" s="2" t="s">
        <v>971</v>
      </c>
      <c r="J8076" s="23" t="str">
        <f t="shared" si="378"/>
        <v>UTB8029ida7</v>
      </c>
      <c r="K8076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</v>
      </c>
    </row>
    <row r="8077" spans="1:11" x14ac:dyDescent="0.2">
      <c r="A8077" s="2" t="s">
        <v>924</v>
      </c>
      <c r="B8077" s="2" t="s">
        <v>451</v>
      </c>
      <c r="C8077" s="4">
        <v>8029</v>
      </c>
      <c r="D8077" s="2" t="s">
        <v>94</v>
      </c>
      <c r="E8077" s="2" t="s">
        <v>452</v>
      </c>
      <c r="F8077" s="23" t="str">
        <f t="shared" si="380"/>
        <v>ida</v>
      </c>
      <c r="G8077" s="4">
        <v>8</v>
      </c>
      <c r="H8077" s="2" t="s">
        <v>971</v>
      </c>
      <c r="I8077" s="2" t="s">
        <v>971</v>
      </c>
      <c r="J8077" s="23" t="str">
        <f t="shared" si="378"/>
        <v>UTB8029ida8</v>
      </c>
      <c r="K8077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</v>
      </c>
    </row>
    <row r="8078" spans="1:11" x14ac:dyDescent="0.2">
      <c r="A8078" s="2" t="s">
        <v>924</v>
      </c>
      <c r="B8078" s="2" t="s">
        <v>451</v>
      </c>
      <c r="C8078" s="4">
        <v>8029</v>
      </c>
      <c r="D8078" s="2" t="s">
        <v>94</v>
      </c>
      <c r="E8078" s="2" t="s">
        <v>452</v>
      </c>
      <c r="F8078" s="23" t="str">
        <f t="shared" si="380"/>
        <v>ida</v>
      </c>
      <c r="G8078" s="4">
        <v>9</v>
      </c>
      <c r="H8078" s="2" t="s">
        <v>944</v>
      </c>
      <c r="I8078" s="2" t="s">
        <v>971</v>
      </c>
      <c r="J8078" s="23" t="str">
        <f t="shared" si="378"/>
        <v>UTB8029ida9</v>
      </c>
      <c r="K8078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</v>
      </c>
    </row>
    <row r="8079" spans="1:11" x14ac:dyDescent="0.2">
      <c r="A8079" s="2" t="s">
        <v>924</v>
      </c>
      <c r="B8079" s="2" t="s">
        <v>451</v>
      </c>
      <c r="C8079" s="4">
        <v>8029</v>
      </c>
      <c r="D8079" s="2" t="s">
        <v>94</v>
      </c>
      <c r="E8079" s="2" t="s">
        <v>452</v>
      </c>
      <c r="F8079" s="23" t="str">
        <f t="shared" si="380"/>
        <v>ida</v>
      </c>
      <c r="G8079" s="4">
        <v>10</v>
      </c>
      <c r="H8079" s="2" t="s">
        <v>946</v>
      </c>
      <c r="I8079" s="2" t="s">
        <v>1000</v>
      </c>
      <c r="J8079" s="23" t="str">
        <f t="shared" si="378"/>
        <v>UTB8029ida10</v>
      </c>
      <c r="K8079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</v>
      </c>
    </row>
    <row r="8080" spans="1:11" x14ac:dyDescent="0.2">
      <c r="A8080" s="2" t="s">
        <v>924</v>
      </c>
      <c r="B8080" s="2" t="s">
        <v>451</v>
      </c>
      <c r="C8080" s="4">
        <v>8029</v>
      </c>
      <c r="D8080" s="2" t="s">
        <v>94</v>
      </c>
      <c r="E8080" s="2" t="s">
        <v>452</v>
      </c>
      <c r="F8080" s="23" t="str">
        <f t="shared" si="380"/>
        <v>ida</v>
      </c>
      <c r="G8080" s="4">
        <v>11</v>
      </c>
      <c r="H8080" s="2" t="s">
        <v>870</v>
      </c>
      <c r="I8080" s="2" t="s">
        <v>1001</v>
      </c>
      <c r="J8080" s="23" t="str">
        <f t="shared" si="378"/>
        <v>UTB8029ida11</v>
      </c>
      <c r="K8080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</v>
      </c>
    </row>
    <row r="8081" spans="1:11" x14ac:dyDescent="0.2">
      <c r="A8081" s="2" t="s">
        <v>924</v>
      </c>
      <c r="B8081" s="2" t="s">
        <v>451</v>
      </c>
      <c r="C8081" s="4">
        <v>8029</v>
      </c>
      <c r="D8081" s="2" t="s">
        <v>94</v>
      </c>
      <c r="E8081" s="2" t="s">
        <v>452</v>
      </c>
      <c r="F8081" s="23" t="str">
        <f t="shared" si="380"/>
        <v>ida</v>
      </c>
      <c r="G8081" s="4">
        <v>12</v>
      </c>
      <c r="H8081" s="2" t="s">
        <v>1002</v>
      </c>
      <c r="I8081" s="2" t="s">
        <v>813</v>
      </c>
      <c r="J8081" s="23" t="str">
        <f t="shared" si="378"/>
        <v>UTB8029ida12</v>
      </c>
      <c r="K8081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</v>
      </c>
    </row>
    <row r="8082" spans="1:11" x14ac:dyDescent="0.2">
      <c r="A8082" s="2" t="s">
        <v>924</v>
      </c>
      <c r="B8082" s="2" t="s">
        <v>451</v>
      </c>
      <c r="C8082" s="4">
        <v>8029</v>
      </c>
      <c r="D8082" s="2" t="s">
        <v>94</v>
      </c>
      <c r="E8082" s="2" t="s">
        <v>452</v>
      </c>
      <c r="F8082" s="23" t="str">
        <f t="shared" si="380"/>
        <v>ida</v>
      </c>
      <c r="G8082" s="4">
        <v>13</v>
      </c>
      <c r="H8082" s="2" t="s">
        <v>812</v>
      </c>
      <c r="I8082" s="2" t="s">
        <v>813</v>
      </c>
      <c r="J8082" s="23" t="str">
        <f t="shared" si="378"/>
        <v>UTB8029ida13</v>
      </c>
      <c r="K8082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</v>
      </c>
    </row>
    <row r="8083" spans="1:11" x14ac:dyDescent="0.2">
      <c r="A8083" s="2" t="s">
        <v>924</v>
      </c>
      <c r="B8083" s="2" t="s">
        <v>451</v>
      </c>
      <c r="C8083" s="4">
        <v>8029</v>
      </c>
      <c r="D8083" s="2" t="s">
        <v>94</v>
      </c>
      <c r="E8083" s="2" t="s">
        <v>452</v>
      </c>
      <c r="F8083" s="23" t="str">
        <f t="shared" si="380"/>
        <v>ida</v>
      </c>
      <c r="G8083" s="4">
        <v>14</v>
      </c>
      <c r="H8083" s="2" t="s">
        <v>951</v>
      </c>
      <c r="I8083" s="2" t="s">
        <v>813</v>
      </c>
      <c r="J8083" s="23" t="str">
        <f t="shared" si="378"/>
        <v>UTB8029ida14</v>
      </c>
      <c r="K8083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</v>
      </c>
    </row>
    <row r="8084" spans="1:11" x14ac:dyDescent="0.2">
      <c r="A8084" s="2" t="s">
        <v>924</v>
      </c>
      <c r="B8084" s="2" t="s">
        <v>451</v>
      </c>
      <c r="C8084" s="4">
        <v>8029</v>
      </c>
      <c r="D8084" s="2" t="s">
        <v>94</v>
      </c>
      <c r="E8084" s="2" t="s">
        <v>452</v>
      </c>
      <c r="F8084" s="23" t="str">
        <f t="shared" si="380"/>
        <v>ida</v>
      </c>
      <c r="G8084" s="4">
        <v>15</v>
      </c>
      <c r="H8084" s="2" t="s">
        <v>856</v>
      </c>
      <c r="I8084" s="2" t="s">
        <v>481</v>
      </c>
      <c r="J8084" s="23" t="str">
        <f t="shared" si="378"/>
        <v>UTB8029ida15</v>
      </c>
      <c r="K8084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</v>
      </c>
    </row>
    <row r="8085" spans="1:11" x14ac:dyDescent="0.2">
      <c r="A8085" s="2" t="s">
        <v>924</v>
      </c>
      <c r="B8085" s="2" t="s">
        <v>451</v>
      </c>
      <c r="C8085" s="4">
        <v>8029</v>
      </c>
      <c r="D8085" s="2" t="s">
        <v>94</v>
      </c>
      <c r="E8085" s="2" t="s">
        <v>452</v>
      </c>
      <c r="F8085" s="23" t="str">
        <f t="shared" si="380"/>
        <v>ida</v>
      </c>
      <c r="G8085" s="4">
        <v>16</v>
      </c>
      <c r="H8085" s="2" t="s">
        <v>538</v>
      </c>
      <c r="I8085" s="2" t="s">
        <v>481</v>
      </c>
      <c r="J8085" s="23" t="str">
        <f t="shared" si="378"/>
        <v>UTB8029ida16</v>
      </c>
      <c r="K8085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</v>
      </c>
    </row>
    <row r="8086" spans="1:11" x14ac:dyDescent="0.2">
      <c r="A8086" s="2" t="s">
        <v>924</v>
      </c>
      <c r="B8086" s="2" t="s">
        <v>451</v>
      </c>
      <c r="C8086" s="4">
        <v>8029</v>
      </c>
      <c r="D8086" s="2" t="s">
        <v>94</v>
      </c>
      <c r="E8086" s="2" t="s">
        <v>452</v>
      </c>
      <c r="F8086" s="23" t="str">
        <f t="shared" si="380"/>
        <v>ida</v>
      </c>
      <c r="G8086" s="4">
        <v>17</v>
      </c>
      <c r="H8086" s="2" t="s">
        <v>483</v>
      </c>
      <c r="I8086" s="2" t="s">
        <v>481</v>
      </c>
      <c r="J8086" s="23" t="str">
        <f t="shared" si="378"/>
        <v>UTB8029ida17</v>
      </c>
      <c r="K8086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MONUMENTAL/RODOVIÁRIA PLANO PILOTO</v>
      </c>
    </row>
    <row r="8087" spans="1:11" x14ac:dyDescent="0.2">
      <c r="A8087" s="2" t="s">
        <v>924</v>
      </c>
      <c r="B8087" s="2" t="s">
        <v>451</v>
      </c>
      <c r="C8087" s="4">
        <v>8029</v>
      </c>
      <c r="D8087" s="2" t="s">
        <v>94</v>
      </c>
      <c r="E8087" s="26" t="s">
        <v>469</v>
      </c>
      <c r="F8087" s="23" t="str">
        <f t="shared" si="380"/>
        <v>volta</v>
      </c>
      <c r="G8087" s="4">
        <v>1</v>
      </c>
      <c r="H8087" s="2" t="s">
        <v>483</v>
      </c>
      <c r="I8087" s="2" t="s">
        <v>481</v>
      </c>
      <c r="J8087" s="23" t="str">
        <f t="shared" si="378"/>
        <v>UTB8029volta1</v>
      </c>
      <c r="K8087" s="32" t="str">
        <f t="shared" si="379"/>
        <v>RODOVIÁRIA PLANO PILOTO</v>
      </c>
    </row>
    <row r="8088" spans="1:11" x14ac:dyDescent="0.2">
      <c r="A8088" s="2" t="s">
        <v>924</v>
      </c>
      <c r="B8088" s="2" t="s">
        <v>451</v>
      </c>
      <c r="C8088" s="4">
        <v>8029</v>
      </c>
      <c r="D8088" s="2" t="s">
        <v>94</v>
      </c>
      <c r="E8088" s="26" t="s">
        <v>469</v>
      </c>
      <c r="F8088" s="23" t="str">
        <f t="shared" si="380"/>
        <v>volta</v>
      </c>
      <c r="G8088" s="4">
        <v>2</v>
      </c>
      <c r="H8088" s="2" t="s">
        <v>538</v>
      </c>
      <c r="I8088" s="2" t="s">
        <v>481</v>
      </c>
      <c r="J8088" s="23" t="str">
        <f t="shared" si="378"/>
        <v>UTB8029volta2</v>
      </c>
      <c r="K8088" s="32" t="str">
        <f t="shared" si="379"/>
        <v>RODOVIÁRIA PLANO PILOTO/EIXO MONUMENTAL</v>
      </c>
    </row>
    <row r="8089" spans="1:11" x14ac:dyDescent="0.2">
      <c r="A8089" s="2" t="s">
        <v>924</v>
      </c>
      <c r="B8089" s="2" t="s">
        <v>451</v>
      </c>
      <c r="C8089" s="4">
        <v>8029</v>
      </c>
      <c r="D8089" s="2" t="s">
        <v>94</v>
      </c>
      <c r="E8089" s="26" t="s">
        <v>469</v>
      </c>
      <c r="F8089" s="23" t="str">
        <f t="shared" si="380"/>
        <v>volta</v>
      </c>
      <c r="G8089" s="4">
        <v>3</v>
      </c>
      <c r="H8089" s="2" t="s">
        <v>856</v>
      </c>
      <c r="I8089" s="2" t="s">
        <v>481</v>
      </c>
      <c r="J8089" s="23" t="str">
        <f t="shared" si="378"/>
        <v>UTB8029volta3</v>
      </c>
      <c r="K8089" s="32" t="str">
        <f t="shared" si="379"/>
        <v>RODOVIÁRIA PLANO PILOTO/EIXO MONUMENTAL/EIXO L2 SUL</v>
      </c>
    </row>
    <row r="8090" spans="1:11" x14ac:dyDescent="0.2">
      <c r="A8090" s="2" t="s">
        <v>924</v>
      </c>
      <c r="B8090" s="2" t="s">
        <v>451</v>
      </c>
      <c r="C8090" s="4">
        <v>8029</v>
      </c>
      <c r="D8090" s="2" t="s">
        <v>94</v>
      </c>
      <c r="E8090" s="26" t="s">
        <v>469</v>
      </c>
      <c r="F8090" s="23" t="str">
        <f t="shared" si="380"/>
        <v>volta</v>
      </c>
      <c r="G8090" s="4">
        <v>4</v>
      </c>
      <c r="H8090" s="2" t="s">
        <v>951</v>
      </c>
      <c r="I8090" s="2" t="s">
        <v>813</v>
      </c>
      <c r="J8090" s="23" t="str">
        <f t="shared" si="378"/>
        <v>UTB8029volta4</v>
      </c>
      <c r="K8090" s="32" t="str">
        <f t="shared" si="379"/>
        <v>RODOVIÁRIA PLANO PILOTO/EIXO MONUMENTAL/EIXO L2 SUL/PONTE PRESIDENTE MÉDICI</v>
      </c>
    </row>
    <row r="8091" spans="1:11" x14ac:dyDescent="0.2">
      <c r="A8091" s="2" t="s">
        <v>924</v>
      </c>
      <c r="B8091" s="2" t="s">
        <v>451</v>
      </c>
      <c r="C8091" s="4">
        <v>8029</v>
      </c>
      <c r="D8091" s="2" t="s">
        <v>94</v>
      </c>
      <c r="E8091" s="26" t="s">
        <v>469</v>
      </c>
      <c r="F8091" s="23" t="str">
        <f t="shared" si="380"/>
        <v>volta</v>
      </c>
      <c r="G8091" s="4">
        <v>5</v>
      </c>
      <c r="H8091" s="2" t="s">
        <v>812</v>
      </c>
      <c r="I8091" s="2" t="s">
        <v>813</v>
      </c>
      <c r="J8091" s="23" t="str">
        <f t="shared" si="378"/>
        <v>UTB8029volta5</v>
      </c>
      <c r="K8091" s="32" t="str">
        <f t="shared" si="379"/>
        <v>RODOVIÁRIA PLANO PILOTO/EIXO MONUMENTAL/EIXO L2 SUL/PONTE PRESIDENTE MÉDICI/EPDB</v>
      </c>
    </row>
    <row r="8092" spans="1:11" x14ac:dyDescent="0.2">
      <c r="A8092" s="2" t="s">
        <v>924</v>
      </c>
      <c r="B8092" s="2" t="s">
        <v>451</v>
      </c>
      <c r="C8092" s="4">
        <v>8029</v>
      </c>
      <c r="D8092" s="2" t="s">
        <v>94</v>
      </c>
      <c r="E8092" s="26" t="s">
        <v>469</v>
      </c>
      <c r="F8092" s="23" t="str">
        <f t="shared" si="380"/>
        <v>volta</v>
      </c>
      <c r="G8092" s="4">
        <v>6</v>
      </c>
      <c r="H8092" s="2" t="s">
        <v>1002</v>
      </c>
      <c r="I8092" s="2" t="s">
        <v>813</v>
      </c>
      <c r="J8092" s="23" t="str">
        <f t="shared" si="378"/>
        <v>UTB8029volta6</v>
      </c>
      <c r="K8092" s="32" t="str">
        <f t="shared" si="379"/>
        <v>RODOVIÁRIA PLANO PILOTO/EIXO MONUMENTAL/EIXO L2 SUL/PONTE PRESIDENTE MÉDICI/EPDB/EPCV</v>
      </c>
    </row>
    <row r="8093" spans="1:11" x14ac:dyDescent="0.2">
      <c r="A8093" s="2" t="s">
        <v>924</v>
      </c>
      <c r="B8093" s="2" t="s">
        <v>451</v>
      </c>
      <c r="C8093" s="4">
        <v>8029</v>
      </c>
      <c r="D8093" s="2" t="s">
        <v>94</v>
      </c>
      <c r="E8093" s="26" t="s">
        <v>469</v>
      </c>
      <c r="F8093" s="23" t="str">
        <f t="shared" si="380"/>
        <v>volta</v>
      </c>
      <c r="G8093" s="4">
        <v>7</v>
      </c>
      <c r="H8093" s="2" t="s">
        <v>870</v>
      </c>
      <c r="I8093" s="2" t="s">
        <v>1001</v>
      </c>
      <c r="J8093" s="23" t="str">
        <f t="shared" si="378"/>
        <v>UTB8029volta7</v>
      </c>
      <c r="K8093" s="32" t="str">
        <f t="shared" si="379"/>
        <v>RODOVIÁRIA PLANO PILOTO/EIXO MONUMENTAL/EIXO L2 SUL/PONTE PRESIDENTE MÉDICI/EPDB/EPCV/EPCT</v>
      </c>
    </row>
    <row r="8094" spans="1:11" x14ac:dyDescent="0.2">
      <c r="A8094" s="2" t="s">
        <v>924</v>
      </c>
      <c r="B8094" s="2" t="s">
        <v>451</v>
      </c>
      <c r="C8094" s="4">
        <v>8029</v>
      </c>
      <c r="D8094" s="2" t="s">
        <v>94</v>
      </c>
      <c r="E8094" s="26" t="s">
        <v>469</v>
      </c>
      <c r="F8094" s="23" t="str">
        <f t="shared" si="380"/>
        <v>volta</v>
      </c>
      <c r="G8094" s="4">
        <v>8</v>
      </c>
      <c r="H8094" s="2" t="s">
        <v>946</v>
      </c>
      <c r="I8094" s="2" t="s">
        <v>1000</v>
      </c>
      <c r="J8094" s="23" t="str">
        <f t="shared" si="378"/>
        <v>UTB8029volta8</v>
      </c>
      <c r="K8094" s="32" t="str">
        <f t="shared" si="379"/>
        <v>RODOVIÁRIA PLANO PILOTO/EIXO MONUMENTAL/EIXO L2 SUL/PONTE PRESIDENTE MÉDICI/EPDB/EPCV/EPCT/DF-140</v>
      </c>
    </row>
    <row r="8095" spans="1:11" x14ac:dyDescent="0.2">
      <c r="A8095" s="2" t="s">
        <v>924</v>
      </c>
      <c r="B8095" s="2" t="s">
        <v>451</v>
      </c>
      <c r="C8095" s="4">
        <v>8029</v>
      </c>
      <c r="D8095" s="2" t="s">
        <v>94</v>
      </c>
      <c r="E8095" s="26" t="s">
        <v>469</v>
      </c>
      <c r="F8095" s="23" t="str">
        <f t="shared" si="380"/>
        <v>volta</v>
      </c>
      <c r="G8095" s="4">
        <v>9</v>
      </c>
      <c r="H8095" s="2" t="s">
        <v>944</v>
      </c>
      <c r="I8095" s="2" t="s">
        <v>971</v>
      </c>
      <c r="J8095" s="23" t="str">
        <f t="shared" si="378"/>
        <v>UTB8029volta9</v>
      </c>
      <c r="K8095" s="32" t="str">
        <f t="shared" si="379"/>
        <v>RODOVIÁRIA PLANO PILOTO/EIXO MONUMENTAL/EIXO L2 SUL/PONTE PRESIDENTE MÉDICI/EPDB/EPCV/EPCT/DF-140/GO-521</v>
      </c>
    </row>
    <row r="8096" spans="1:11" x14ac:dyDescent="0.2">
      <c r="A8096" s="2" t="s">
        <v>924</v>
      </c>
      <c r="B8096" s="2" t="s">
        <v>451</v>
      </c>
      <c r="C8096" s="4">
        <v>8029</v>
      </c>
      <c r="D8096" s="2" t="s">
        <v>94</v>
      </c>
      <c r="E8096" s="26" t="s">
        <v>469</v>
      </c>
      <c r="F8096" s="23" t="str">
        <f t="shared" si="380"/>
        <v>volta</v>
      </c>
      <c r="G8096" s="4">
        <v>10</v>
      </c>
      <c r="H8096" s="2" t="s">
        <v>971</v>
      </c>
      <c r="I8096" s="2" t="s">
        <v>971</v>
      </c>
      <c r="J8096" s="23" t="str">
        <f t="shared" si="378"/>
        <v>UTB8029volta10</v>
      </c>
      <c r="K8096" s="32" t="str">
        <f t="shared" si="379"/>
        <v>RODOVIÁRIA PLANO PILOTO/EIXO MONUMENTAL/EIXO L2 SUL/PONTE PRESIDENTE MÉDICI/EPDB/EPCV/EPCT/DF-140/GO-521/JARDIM ABC</v>
      </c>
    </row>
    <row r="8097" spans="1:11" x14ac:dyDescent="0.2">
      <c r="A8097" s="2" t="s">
        <v>924</v>
      </c>
      <c r="B8097" s="2" t="s">
        <v>451</v>
      </c>
      <c r="C8097" s="4">
        <v>8029</v>
      </c>
      <c r="D8097" s="2" t="s">
        <v>94</v>
      </c>
      <c r="E8097" s="26" t="s">
        <v>469</v>
      </c>
      <c r="F8097" s="23" t="str">
        <f t="shared" si="380"/>
        <v>volta</v>
      </c>
      <c r="G8097" s="4">
        <v>11</v>
      </c>
      <c r="H8097" s="2" t="s">
        <v>944</v>
      </c>
      <c r="I8097" s="2" t="s">
        <v>971</v>
      </c>
      <c r="J8097" s="23" t="str">
        <f t="shared" si="378"/>
        <v>UTB8029volta11</v>
      </c>
      <c r="K8097" s="32" t="str">
        <f t="shared" si="379"/>
        <v>RODOVIÁRIA PLANO PILOTO/EIXO MONUMENTAL/EIXO L2 SUL/PONTE PRESIDENTE MÉDICI/EPDB/EPCV/EPCT/DF-140/GO-521/JARDIM ABC/GO-521</v>
      </c>
    </row>
    <row r="8098" spans="1:11" x14ac:dyDescent="0.2">
      <c r="A8098" s="2" t="s">
        <v>924</v>
      </c>
      <c r="B8098" s="2" t="s">
        <v>451</v>
      </c>
      <c r="C8098" s="4">
        <v>8029</v>
      </c>
      <c r="D8098" s="2" t="s">
        <v>94</v>
      </c>
      <c r="E8098" s="26" t="s">
        <v>469</v>
      </c>
      <c r="F8098" s="23" t="str">
        <f t="shared" si="380"/>
        <v>volta</v>
      </c>
      <c r="G8098" s="4">
        <v>12</v>
      </c>
      <c r="H8098" s="2" t="s">
        <v>999</v>
      </c>
      <c r="I8098" s="2" t="s">
        <v>924</v>
      </c>
      <c r="J8098" s="23" t="str">
        <f t="shared" si="378"/>
        <v>UTB8029volta12</v>
      </c>
      <c r="K8098" s="32" t="str">
        <f t="shared" si="379"/>
        <v>RODOVIÁRIA PLANO PILOTO/EIXO MONUMENTAL/EIXO L2 SUL/PONTE PRESIDENTE MÉDICI/EPDB/EPCV/EPCT/DF-140/GO-521/JARDIM ABC/GO-521/JARDIM EDITE</v>
      </c>
    </row>
    <row r="8099" spans="1:11" x14ac:dyDescent="0.2">
      <c r="A8099" s="2" t="s">
        <v>924</v>
      </c>
      <c r="B8099" s="2" t="s">
        <v>451</v>
      </c>
      <c r="C8099" s="4">
        <v>8029</v>
      </c>
      <c r="D8099" s="2" t="s">
        <v>94</v>
      </c>
      <c r="E8099" s="26" t="s">
        <v>469</v>
      </c>
      <c r="F8099" s="23" t="str">
        <f t="shared" si="380"/>
        <v>volta</v>
      </c>
      <c r="G8099" s="4">
        <v>13</v>
      </c>
      <c r="H8099" s="2" t="s">
        <v>998</v>
      </c>
      <c r="I8099" s="2" t="s">
        <v>971</v>
      </c>
      <c r="J8099" s="23" t="str">
        <f t="shared" si="378"/>
        <v>UTB8029volta13</v>
      </c>
      <c r="K8099" s="32" t="str">
        <f t="shared" si="379"/>
        <v>RODOVIÁRIA PLANO PILOTO/EIXO MONUMENTAL/EIXO L2 SUL/PONTE PRESIDENTE MÉDICI/EPDB/EPCV/EPCT/DF-140/GO-521/JARDIM ABC/GO-521/JARDIM EDITE/POVOADO MESQUITA</v>
      </c>
    </row>
    <row r="8100" spans="1:11" x14ac:dyDescent="0.2">
      <c r="A8100" s="2" t="s">
        <v>924</v>
      </c>
      <c r="B8100" s="2" t="s">
        <v>451</v>
      </c>
      <c r="C8100" s="4">
        <v>8030</v>
      </c>
      <c r="D8100" s="2" t="s">
        <v>94</v>
      </c>
      <c r="E8100" s="2" t="s">
        <v>452</v>
      </c>
      <c r="F8100" s="23" t="str">
        <f t="shared" si="380"/>
        <v>ida</v>
      </c>
      <c r="G8100" s="4">
        <v>1</v>
      </c>
      <c r="H8100" s="2" t="s">
        <v>925</v>
      </c>
      <c r="I8100" s="2" t="s">
        <v>924</v>
      </c>
      <c r="J8100" s="23" t="str">
        <f t="shared" si="378"/>
        <v>UTB8030ida1</v>
      </c>
      <c r="K8100" s="32" t="str">
        <f t="shared" si="379"/>
        <v>S.QUADRA 11, QUADRA 12, CASA 09</v>
      </c>
    </row>
    <row r="8101" spans="1:11" x14ac:dyDescent="0.2">
      <c r="A8101" s="2" t="s">
        <v>924</v>
      </c>
      <c r="B8101" s="2" t="s">
        <v>451</v>
      </c>
      <c r="C8101" s="4">
        <v>8030</v>
      </c>
      <c r="D8101" s="2" t="s">
        <v>94</v>
      </c>
      <c r="E8101" s="2" t="s">
        <v>452</v>
      </c>
      <c r="F8101" s="23" t="str">
        <f t="shared" si="380"/>
        <v>ida</v>
      </c>
      <c r="G8101" s="4">
        <v>1</v>
      </c>
      <c r="H8101" s="2" t="s">
        <v>925</v>
      </c>
      <c r="I8101" s="2" t="s">
        <v>924</v>
      </c>
      <c r="J8101" s="23" t="str">
        <f t="shared" si="378"/>
        <v>UTB8030ida1</v>
      </c>
      <c r="K8101" s="32" t="str">
        <f t="shared" si="379"/>
        <v>S.QUADRA 11, QUADRA 12, CASA 09</v>
      </c>
    </row>
    <row r="8102" spans="1:11" x14ac:dyDescent="0.2">
      <c r="A8102" s="2" t="s">
        <v>924</v>
      </c>
      <c r="B8102" s="2" t="s">
        <v>451</v>
      </c>
      <c r="C8102" s="4">
        <v>8030</v>
      </c>
      <c r="D8102" s="2" t="s">
        <v>94</v>
      </c>
      <c r="E8102" s="2" t="s">
        <v>452</v>
      </c>
      <c r="F8102" s="23" t="str">
        <f t="shared" si="380"/>
        <v>ida</v>
      </c>
      <c r="G8102" s="4">
        <v>2</v>
      </c>
      <c r="H8102" s="2" t="s">
        <v>809</v>
      </c>
      <c r="I8102" s="2" t="s">
        <v>842</v>
      </c>
      <c r="J8102" s="23" t="str">
        <f t="shared" si="378"/>
        <v>UTB8030ida2</v>
      </c>
      <c r="K8102" s="32" t="str">
        <f t="shared" si="379"/>
        <v>S.QUADRA 11, QUADRA 12, CASA 09/BR-040</v>
      </c>
    </row>
    <row r="8103" spans="1:11" x14ac:dyDescent="0.2">
      <c r="A8103" s="2" t="s">
        <v>924</v>
      </c>
      <c r="B8103" s="2" t="s">
        <v>451</v>
      </c>
      <c r="C8103" s="4">
        <v>8030</v>
      </c>
      <c r="D8103" s="2" t="s">
        <v>94</v>
      </c>
      <c r="E8103" s="2" t="s">
        <v>452</v>
      </c>
      <c r="F8103" s="23" t="str">
        <f t="shared" si="380"/>
        <v>ida</v>
      </c>
      <c r="G8103" s="4">
        <v>2</v>
      </c>
      <c r="H8103" s="2" t="s">
        <v>809</v>
      </c>
      <c r="I8103" s="2" t="s">
        <v>842</v>
      </c>
      <c r="J8103" s="23" t="str">
        <f t="shared" si="378"/>
        <v>UTB8030ida2</v>
      </c>
      <c r="K8103" s="32" t="str">
        <f t="shared" si="379"/>
        <v>S.QUADRA 11, QUADRA 12, CASA 09/BR-040/BR-040</v>
      </c>
    </row>
    <row r="8104" spans="1:11" x14ac:dyDescent="0.2">
      <c r="A8104" s="2" t="s">
        <v>924</v>
      </c>
      <c r="B8104" s="2" t="s">
        <v>451</v>
      </c>
      <c r="C8104" s="4">
        <v>8030</v>
      </c>
      <c r="D8104" s="2" t="s">
        <v>94</v>
      </c>
      <c r="E8104" s="2" t="s">
        <v>452</v>
      </c>
      <c r="F8104" s="23" t="str">
        <f t="shared" si="380"/>
        <v>ida</v>
      </c>
      <c r="G8104" s="4">
        <v>3</v>
      </c>
      <c r="H8104" s="2" t="s">
        <v>809</v>
      </c>
      <c r="I8104" s="2" t="s">
        <v>810</v>
      </c>
      <c r="J8104" s="23" t="str">
        <f t="shared" si="378"/>
        <v>UTB8030ida3</v>
      </c>
      <c r="K8104" s="32" t="str">
        <f t="shared" si="379"/>
        <v>S.QUADRA 11, QUADRA 12, CASA 09/BR-040/BR-040/BR-040</v>
      </c>
    </row>
    <row r="8105" spans="1:11" x14ac:dyDescent="0.2">
      <c r="A8105" s="2" t="s">
        <v>924</v>
      </c>
      <c r="B8105" s="2" t="s">
        <v>451</v>
      </c>
      <c r="C8105" s="4">
        <v>8030</v>
      </c>
      <c r="D8105" s="2" t="s">
        <v>94</v>
      </c>
      <c r="E8105" s="2" t="s">
        <v>452</v>
      </c>
      <c r="F8105" s="23" t="str">
        <f t="shared" si="380"/>
        <v>ida</v>
      </c>
      <c r="G8105" s="4">
        <v>4</v>
      </c>
      <c r="H8105" s="2" t="s">
        <v>463</v>
      </c>
      <c r="I8105" s="2" t="s">
        <v>811</v>
      </c>
      <c r="J8105" s="23" t="str">
        <f t="shared" si="378"/>
        <v>UTB8030ida4</v>
      </c>
      <c r="K8105" s="32" t="str">
        <f t="shared" si="379"/>
        <v>S.QUADRA 11, QUADRA 12, CASA 09/BR-040/BR-040/BR-040/EPIA</v>
      </c>
    </row>
    <row r="8106" spans="1:11" x14ac:dyDescent="0.2">
      <c r="A8106" s="2" t="s">
        <v>924</v>
      </c>
      <c r="B8106" s="2" t="s">
        <v>451</v>
      </c>
      <c r="C8106" s="4">
        <v>8030</v>
      </c>
      <c r="D8106" s="2" t="s">
        <v>94</v>
      </c>
      <c r="E8106" s="2" t="s">
        <v>452</v>
      </c>
      <c r="F8106" s="23" t="str">
        <f t="shared" si="380"/>
        <v>ida</v>
      </c>
      <c r="G8106" s="4">
        <v>5</v>
      </c>
      <c r="H8106" s="2" t="s">
        <v>812</v>
      </c>
      <c r="I8106" s="2" t="s">
        <v>813</v>
      </c>
      <c r="J8106" s="23" t="str">
        <f t="shared" si="378"/>
        <v>UTB8030ida5</v>
      </c>
      <c r="K8106" s="32" t="str">
        <f t="shared" si="379"/>
        <v>S.QUADRA 11, QUADRA 12, CASA 09/BR-040/BR-040/BR-040/EPIA/EPDB</v>
      </c>
    </row>
    <row r="8107" spans="1:11" x14ac:dyDescent="0.2">
      <c r="A8107" s="2" t="s">
        <v>924</v>
      </c>
      <c r="B8107" s="2" t="s">
        <v>451</v>
      </c>
      <c r="C8107" s="4">
        <v>8030</v>
      </c>
      <c r="D8107" s="2" t="s">
        <v>94</v>
      </c>
      <c r="E8107" s="2" t="s">
        <v>452</v>
      </c>
      <c r="F8107" s="23" t="str">
        <f t="shared" si="380"/>
        <v>ida</v>
      </c>
      <c r="G8107" s="4">
        <v>6</v>
      </c>
      <c r="H8107" s="2" t="s">
        <v>814</v>
      </c>
      <c r="I8107" s="2" t="s">
        <v>813</v>
      </c>
      <c r="J8107" s="23" t="str">
        <f t="shared" si="378"/>
        <v>UTB8030ida6</v>
      </c>
      <c r="K8107" s="32" t="str">
        <f t="shared" si="379"/>
        <v>S.QUADRA 11, QUADRA 12, CASA 09/BR-040/BR-040/BR-040/EPIA/EPDB/EPAR</v>
      </c>
    </row>
    <row r="8108" spans="1:11" x14ac:dyDescent="0.2">
      <c r="A8108" s="2" t="s">
        <v>924</v>
      </c>
      <c r="B8108" s="2" t="s">
        <v>451</v>
      </c>
      <c r="C8108" s="4">
        <v>8030</v>
      </c>
      <c r="D8108" s="2" t="s">
        <v>94</v>
      </c>
      <c r="E8108" s="2" t="s">
        <v>452</v>
      </c>
      <c r="F8108" s="23" t="str">
        <f t="shared" si="380"/>
        <v>ida</v>
      </c>
      <c r="G8108" s="4">
        <v>7</v>
      </c>
      <c r="H8108" s="2" t="s">
        <v>501</v>
      </c>
      <c r="I8108" s="2" t="s">
        <v>502</v>
      </c>
      <c r="J8108" s="23" t="str">
        <f t="shared" si="378"/>
        <v>UTB8030ida7</v>
      </c>
      <c r="K8108" s="32" t="str">
        <f t="shared" si="379"/>
        <v>S.QUADRA 11, QUADRA 12, CASA 09/BR-040/BR-040/BR-040/EPIA/EPDB/EPAR/AVENIDA DAS NAÇÕES</v>
      </c>
    </row>
    <row r="8109" spans="1:11" x14ac:dyDescent="0.2">
      <c r="A8109" s="2" t="s">
        <v>924</v>
      </c>
      <c r="B8109" s="2" t="s">
        <v>451</v>
      </c>
      <c r="C8109" s="4">
        <v>8030</v>
      </c>
      <c r="D8109" s="2" t="s">
        <v>94</v>
      </c>
      <c r="E8109" s="2" t="s">
        <v>452</v>
      </c>
      <c r="F8109" s="23" t="str">
        <f t="shared" si="380"/>
        <v>ida</v>
      </c>
      <c r="G8109" s="4">
        <v>8</v>
      </c>
      <c r="H8109" s="2" t="s">
        <v>856</v>
      </c>
      <c r="I8109" s="2" t="s">
        <v>481</v>
      </c>
      <c r="J8109" s="23" t="str">
        <f t="shared" si="378"/>
        <v>UTB8030ida8</v>
      </c>
      <c r="K8109" s="32" t="str">
        <f t="shared" si="379"/>
        <v>S.QUADRA 11, QUADRA 12, CASA 09/BR-040/BR-040/BR-040/EPIA/EPDB/EPAR/AVENIDA DAS NAÇÕES/EIXO L2 SUL</v>
      </c>
    </row>
    <row r="8110" spans="1:11" x14ac:dyDescent="0.2">
      <c r="A8110" s="2" t="s">
        <v>924</v>
      </c>
      <c r="B8110" s="2" t="s">
        <v>451</v>
      </c>
      <c r="C8110" s="4">
        <v>8030</v>
      </c>
      <c r="D8110" s="2" t="s">
        <v>94</v>
      </c>
      <c r="E8110" s="2" t="s">
        <v>452</v>
      </c>
      <c r="F8110" s="23" t="str">
        <f t="shared" si="380"/>
        <v>ida</v>
      </c>
      <c r="G8110" s="4">
        <v>9</v>
      </c>
      <c r="H8110" s="2" t="s">
        <v>571</v>
      </c>
      <c r="I8110" s="2" t="s">
        <v>481</v>
      </c>
      <c r="J8110" s="23" t="str">
        <f t="shared" si="378"/>
        <v>UTB8030ida9</v>
      </c>
      <c r="K8110" s="32" t="str">
        <f t="shared" si="379"/>
        <v>S.QUADRA 11, QUADRA 12, CASA 09/BR-040/BR-040/BR-040/EPIA/EPDB/EPAR/AVENIDA DAS NAÇÕES/EIXO L2 SUL/EIXO L2 NORTE</v>
      </c>
    </row>
    <row r="8111" spans="1:11" x14ac:dyDescent="0.2">
      <c r="A8111" s="2" t="s">
        <v>924</v>
      </c>
      <c r="B8111" s="2" t="s">
        <v>451</v>
      </c>
      <c r="C8111" s="4">
        <v>8030</v>
      </c>
      <c r="D8111" s="2" t="s">
        <v>94</v>
      </c>
      <c r="E8111" s="2" t="s">
        <v>452</v>
      </c>
      <c r="F8111" s="23" t="str">
        <f t="shared" si="380"/>
        <v>ida</v>
      </c>
      <c r="G8111" s="4">
        <v>10</v>
      </c>
      <c r="H8111" s="2" t="s">
        <v>834</v>
      </c>
      <c r="I8111" s="2" t="s">
        <v>481</v>
      </c>
      <c r="J8111" s="23" t="str">
        <f t="shared" si="378"/>
        <v>UTB8030ida10</v>
      </c>
      <c r="K8111" s="32" t="str">
        <f t="shared" si="379"/>
        <v>S.QUADRA 11, QUADRA 12, CASA 09/BR-040/BR-040/BR-040/EPIA/EPDB/EPAR/AVENIDA DAS NAÇÕES/EIXO L2 SUL/EIXO L2 NORTE/TERMINAL W3 NORTE</v>
      </c>
    </row>
    <row r="8112" spans="1:11" x14ac:dyDescent="0.2">
      <c r="A8112" s="2" t="s">
        <v>924</v>
      </c>
      <c r="B8112" s="2" t="s">
        <v>451</v>
      </c>
      <c r="C8112" s="4">
        <v>8030</v>
      </c>
      <c r="D8112" s="2" t="s">
        <v>94</v>
      </c>
      <c r="E8112" s="2" t="s">
        <v>469</v>
      </c>
      <c r="F8112" s="23" t="str">
        <f t="shared" si="380"/>
        <v>volta</v>
      </c>
      <c r="G8112" s="4">
        <v>1</v>
      </c>
      <c r="H8112" s="2" t="s">
        <v>834</v>
      </c>
      <c r="I8112" s="2" t="s">
        <v>481</v>
      </c>
      <c r="J8112" s="23" t="str">
        <f t="shared" si="378"/>
        <v>UTB8030volta1</v>
      </c>
      <c r="K8112" s="32" t="str">
        <f t="shared" si="379"/>
        <v>TERMINAL W3 NORTE</v>
      </c>
    </row>
    <row r="8113" spans="1:11" x14ac:dyDescent="0.2">
      <c r="A8113" s="2" t="s">
        <v>924</v>
      </c>
      <c r="B8113" s="2" t="s">
        <v>451</v>
      </c>
      <c r="C8113" s="4">
        <v>8030</v>
      </c>
      <c r="D8113" s="2" t="s">
        <v>94</v>
      </c>
      <c r="E8113" s="2" t="s">
        <v>469</v>
      </c>
      <c r="F8113" s="23" t="str">
        <f t="shared" si="380"/>
        <v>volta</v>
      </c>
      <c r="G8113" s="4">
        <v>2</v>
      </c>
      <c r="H8113" s="2" t="s">
        <v>571</v>
      </c>
      <c r="I8113" s="2" t="s">
        <v>481</v>
      </c>
      <c r="J8113" s="23" t="str">
        <f t="shared" si="378"/>
        <v>UTB8030volta2</v>
      </c>
      <c r="K8113" s="32" t="str">
        <f t="shared" si="379"/>
        <v>TERMINAL W3 NORTE/EIXO L2 NORTE</v>
      </c>
    </row>
    <row r="8114" spans="1:11" x14ac:dyDescent="0.2">
      <c r="A8114" s="2" t="s">
        <v>924</v>
      </c>
      <c r="B8114" s="2" t="s">
        <v>451</v>
      </c>
      <c r="C8114" s="4">
        <v>8030</v>
      </c>
      <c r="D8114" s="2" t="s">
        <v>94</v>
      </c>
      <c r="E8114" s="2" t="s">
        <v>469</v>
      </c>
      <c r="F8114" s="23" t="str">
        <f t="shared" si="380"/>
        <v>volta</v>
      </c>
      <c r="G8114" s="4">
        <v>3</v>
      </c>
      <c r="H8114" s="2" t="s">
        <v>501</v>
      </c>
      <c r="I8114" s="2" t="s">
        <v>502</v>
      </c>
      <c r="J8114" s="23" t="str">
        <f t="shared" si="378"/>
        <v>UTB8030volta3</v>
      </c>
      <c r="K8114" s="32" t="str">
        <f t="shared" si="379"/>
        <v>TERMINAL W3 NORTE/EIXO L2 NORTE/AVENIDA DAS NAÇÕES</v>
      </c>
    </row>
    <row r="8115" spans="1:11" x14ac:dyDescent="0.2">
      <c r="A8115" s="2" t="s">
        <v>924</v>
      </c>
      <c r="B8115" s="2" t="s">
        <v>451</v>
      </c>
      <c r="C8115" s="4">
        <v>8030</v>
      </c>
      <c r="D8115" s="2" t="s">
        <v>94</v>
      </c>
      <c r="E8115" s="2" t="s">
        <v>469</v>
      </c>
      <c r="F8115" s="23" t="str">
        <f t="shared" si="380"/>
        <v>volta</v>
      </c>
      <c r="G8115" s="4">
        <v>4</v>
      </c>
      <c r="H8115" s="2" t="s">
        <v>814</v>
      </c>
      <c r="I8115" s="2" t="s">
        <v>813</v>
      </c>
      <c r="J8115" s="23" t="str">
        <f t="shared" si="378"/>
        <v>UTB8030volta4</v>
      </c>
      <c r="K8115" s="32" t="str">
        <f t="shared" si="379"/>
        <v>TERMINAL W3 NORTE/EIXO L2 NORTE/AVENIDA DAS NAÇÕES/EPAR</v>
      </c>
    </row>
    <row r="8116" spans="1:11" x14ac:dyDescent="0.2">
      <c r="A8116" s="2" t="s">
        <v>924</v>
      </c>
      <c r="B8116" s="2" t="s">
        <v>451</v>
      </c>
      <c r="C8116" s="4">
        <v>8030</v>
      </c>
      <c r="D8116" s="2" t="s">
        <v>94</v>
      </c>
      <c r="E8116" s="2" t="s">
        <v>469</v>
      </c>
      <c r="F8116" s="23" t="str">
        <f t="shared" si="380"/>
        <v>volta</v>
      </c>
      <c r="G8116" s="4">
        <v>5</v>
      </c>
      <c r="H8116" s="2" t="s">
        <v>812</v>
      </c>
      <c r="I8116" s="2" t="s">
        <v>813</v>
      </c>
      <c r="J8116" s="23" t="str">
        <f t="shared" si="378"/>
        <v>UTB8030volta5</v>
      </c>
      <c r="K8116" s="32" t="str">
        <f t="shared" si="379"/>
        <v>TERMINAL W3 NORTE/EIXO L2 NORTE/AVENIDA DAS NAÇÕES/EPAR/EPDB</v>
      </c>
    </row>
    <row r="8117" spans="1:11" x14ac:dyDescent="0.2">
      <c r="A8117" s="2" t="s">
        <v>924</v>
      </c>
      <c r="B8117" s="2" t="s">
        <v>451</v>
      </c>
      <c r="C8117" s="4">
        <v>8030</v>
      </c>
      <c r="D8117" s="2" t="s">
        <v>94</v>
      </c>
      <c r="E8117" s="2" t="s">
        <v>469</v>
      </c>
      <c r="F8117" s="23" t="str">
        <f t="shared" si="380"/>
        <v>volta</v>
      </c>
      <c r="G8117" s="4">
        <v>6</v>
      </c>
      <c r="H8117" s="2" t="s">
        <v>463</v>
      </c>
      <c r="I8117" s="2" t="s">
        <v>811</v>
      </c>
      <c r="J8117" s="23" t="str">
        <f t="shared" si="378"/>
        <v>UTB8030volta6</v>
      </c>
      <c r="K8117" s="32" t="str">
        <f t="shared" si="379"/>
        <v>TERMINAL W3 NORTE/EIXO L2 NORTE/AVENIDA DAS NAÇÕES/EPAR/EPDB/EPIA</v>
      </c>
    </row>
    <row r="8118" spans="1:11" x14ac:dyDescent="0.2">
      <c r="A8118" s="2" t="s">
        <v>924</v>
      </c>
      <c r="B8118" s="2" t="s">
        <v>451</v>
      </c>
      <c r="C8118" s="4">
        <v>8030</v>
      </c>
      <c r="D8118" s="2" t="s">
        <v>94</v>
      </c>
      <c r="E8118" s="2" t="s">
        <v>469</v>
      </c>
      <c r="F8118" s="23" t="str">
        <f t="shared" si="380"/>
        <v>volta</v>
      </c>
      <c r="G8118" s="4">
        <v>7</v>
      </c>
      <c r="H8118" s="2" t="s">
        <v>809</v>
      </c>
      <c r="I8118" s="2" t="s">
        <v>810</v>
      </c>
      <c r="J8118" s="23" t="str">
        <f t="shared" si="378"/>
        <v>UTB8030volta7</v>
      </c>
      <c r="K8118" s="32" t="str">
        <f t="shared" si="379"/>
        <v>TERMINAL W3 NORTE/EIXO L2 NORTE/AVENIDA DAS NAÇÕES/EPAR/EPDB/EPIA/BR-040</v>
      </c>
    </row>
    <row r="8119" spans="1:11" x14ac:dyDescent="0.2">
      <c r="A8119" s="2" t="s">
        <v>924</v>
      </c>
      <c r="B8119" s="2" t="s">
        <v>451</v>
      </c>
      <c r="C8119" s="4">
        <v>8030</v>
      </c>
      <c r="D8119" s="2" t="s">
        <v>94</v>
      </c>
      <c r="E8119" s="2" t="s">
        <v>469</v>
      </c>
      <c r="F8119" s="23" t="str">
        <f t="shared" si="380"/>
        <v>volta</v>
      </c>
      <c r="G8119" s="4">
        <v>8</v>
      </c>
      <c r="H8119" s="2" t="s">
        <v>855</v>
      </c>
      <c r="I8119" s="2" t="s">
        <v>842</v>
      </c>
      <c r="J8119" s="23" t="str">
        <f t="shared" si="378"/>
        <v>UTB8030volta8</v>
      </c>
      <c r="K8119" s="32" t="str">
        <f t="shared" si="379"/>
        <v>TERMINAL W3 NORTE/EIXO L2 NORTE/AVENIDA DAS NAÇÕES/EPAR/EPDB/EPIA/BR-040/PERÍMETRO URBANO DO VALPARAÍSO (CÉU AZUL - 2ª/3ª ETAPA)</v>
      </c>
    </row>
    <row r="8120" spans="1:11" x14ac:dyDescent="0.2">
      <c r="A8120" s="2" t="s">
        <v>924</v>
      </c>
      <c r="B8120" s="2" t="s">
        <v>615</v>
      </c>
      <c r="C8120" s="4">
        <v>8051</v>
      </c>
      <c r="D8120" s="2" t="s">
        <v>94</v>
      </c>
      <c r="E8120" s="2" t="s">
        <v>452</v>
      </c>
      <c r="F8120" s="23" t="str">
        <f t="shared" si="380"/>
        <v>ida</v>
      </c>
      <c r="G8120" s="4">
        <v>1</v>
      </c>
      <c r="H8120" s="2" t="s">
        <v>992</v>
      </c>
      <c r="I8120" s="2" t="s">
        <v>924</v>
      </c>
      <c r="J8120" s="23" t="str">
        <f t="shared" si="378"/>
        <v>UTB8051ida1</v>
      </c>
      <c r="K8120" s="32" t="str">
        <f t="shared" si="379"/>
        <v>S.QUADRA 11, QUADRA 01</v>
      </c>
    </row>
    <row r="8121" spans="1:11" x14ac:dyDescent="0.2">
      <c r="A8121" s="2" t="s">
        <v>924</v>
      </c>
      <c r="B8121" s="2" t="s">
        <v>615</v>
      </c>
      <c r="C8121" s="4">
        <v>8051</v>
      </c>
      <c r="D8121" s="2" t="s">
        <v>94</v>
      </c>
      <c r="E8121" s="2" t="s">
        <v>452</v>
      </c>
      <c r="F8121" s="23" t="str">
        <f t="shared" si="380"/>
        <v>ida</v>
      </c>
      <c r="G8121" s="4">
        <v>2</v>
      </c>
      <c r="H8121" s="2" t="s">
        <v>993</v>
      </c>
      <c r="I8121" s="2" t="s">
        <v>924</v>
      </c>
      <c r="J8121" s="23" t="str">
        <f t="shared" si="378"/>
        <v>UTB8051ida2</v>
      </c>
      <c r="K8121" s="32" t="str">
        <f t="shared" si="379"/>
        <v>S.QUADRA 11, QUADRA 01/OCIDENTAL PARK</v>
      </c>
    </row>
    <row r="8122" spans="1:11" x14ac:dyDescent="0.2">
      <c r="A8122" s="2" t="s">
        <v>924</v>
      </c>
      <c r="B8122" s="2" t="s">
        <v>615</v>
      </c>
      <c r="C8122" s="4">
        <v>8051</v>
      </c>
      <c r="D8122" s="2" t="s">
        <v>94</v>
      </c>
      <c r="E8122" s="2" t="s">
        <v>452</v>
      </c>
      <c r="F8122" s="23" t="str">
        <f t="shared" si="380"/>
        <v>ida</v>
      </c>
      <c r="G8122" s="4">
        <v>3</v>
      </c>
      <c r="H8122" s="2" t="s">
        <v>809</v>
      </c>
      <c r="I8122" s="2" t="s">
        <v>842</v>
      </c>
      <c r="J8122" s="23" t="str">
        <f t="shared" si="378"/>
        <v>UTB8051ida3</v>
      </c>
      <c r="K8122" s="32" t="str">
        <f t="shared" si="379"/>
        <v>S.QUADRA 11, QUADRA 01/OCIDENTAL PARK/BR-040</v>
      </c>
    </row>
    <row r="8123" spans="1:11" x14ac:dyDescent="0.2">
      <c r="A8123" s="2" t="s">
        <v>924</v>
      </c>
      <c r="B8123" s="2" t="s">
        <v>615</v>
      </c>
      <c r="C8123" s="4">
        <v>8051</v>
      </c>
      <c r="D8123" s="2" t="s">
        <v>94</v>
      </c>
      <c r="E8123" s="2" t="s">
        <v>452</v>
      </c>
      <c r="F8123" s="23" t="str">
        <f t="shared" si="380"/>
        <v>ida</v>
      </c>
      <c r="G8123" s="4">
        <v>4</v>
      </c>
      <c r="H8123" s="2" t="s">
        <v>809</v>
      </c>
      <c r="I8123" s="2" t="s">
        <v>810</v>
      </c>
      <c r="J8123" s="23" t="str">
        <f t="shared" si="378"/>
        <v>UTB8051ida4</v>
      </c>
      <c r="K8123" s="32" t="str">
        <f t="shared" si="379"/>
        <v>S.QUADRA 11, QUADRA 01/OCIDENTAL PARK/BR-040/BR-040</v>
      </c>
    </row>
    <row r="8124" spans="1:11" x14ac:dyDescent="0.2">
      <c r="A8124" s="2" t="s">
        <v>924</v>
      </c>
      <c r="B8124" s="2" t="s">
        <v>615</v>
      </c>
      <c r="C8124" s="4">
        <v>8051</v>
      </c>
      <c r="D8124" s="2" t="s">
        <v>94</v>
      </c>
      <c r="E8124" s="2" t="s">
        <v>452</v>
      </c>
      <c r="F8124" s="23" t="str">
        <f t="shared" si="380"/>
        <v>ida</v>
      </c>
      <c r="G8124" s="4">
        <v>5</v>
      </c>
      <c r="H8124" s="2" t="s">
        <v>463</v>
      </c>
      <c r="I8124" s="2" t="s">
        <v>811</v>
      </c>
      <c r="J8124" s="23" t="str">
        <f t="shared" si="378"/>
        <v>UTB8051ida5</v>
      </c>
      <c r="K8124" s="32" t="str">
        <f t="shared" si="379"/>
        <v>S.QUADRA 11, QUADRA 01/OCIDENTAL PARK/BR-040/BR-040/EPIA</v>
      </c>
    </row>
    <row r="8125" spans="1:11" x14ac:dyDescent="0.2">
      <c r="A8125" s="2" t="s">
        <v>924</v>
      </c>
      <c r="B8125" s="2" t="s">
        <v>615</v>
      </c>
      <c r="C8125" s="4">
        <v>8051</v>
      </c>
      <c r="D8125" s="2" t="s">
        <v>94</v>
      </c>
      <c r="E8125" s="2" t="s">
        <v>452</v>
      </c>
      <c r="F8125" s="23" t="str">
        <f t="shared" si="380"/>
        <v>ida</v>
      </c>
      <c r="G8125" s="4">
        <v>6</v>
      </c>
      <c r="H8125" s="2" t="s">
        <v>812</v>
      </c>
      <c r="I8125" s="2" t="s">
        <v>813</v>
      </c>
      <c r="J8125" s="23" t="str">
        <f t="shared" si="378"/>
        <v>UTB8051ida6</v>
      </c>
      <c r="K8125" s="32" t="str">
        <f t="shared" si="379"/>
        <v>S.QUADRA 11, QUADRA 01/OCIDENTAL PARK/BR-040/BR-040/EPIA/EPDB</v>
      </c>
    </row>
    <row r="8126" spans="1:11" x14ac:dyDescent="0.2">
      <c r="A8126" s="2" t="s">
        <v>924</v>
      </c>
      <c r="B8126" s="2" t="s">
        <v>615</v>
      </c>
      <c r="C8126" s="4">
        <v>8051</v>
      </c>
      <c r="D8126" s="2" t="s">
        <v>94</v>
      </c>
      <c r="E8126" s="2" t="s">
        <v>452</v>
      </c>
      <c r="F8126" s="23" t="str">
        <f t="shared" si="380"/>
        <v>ida</v>
      </c>
      <c r="G8126" s="4">
        <v>7</v>
      </c>
      <c r="H8126" s="2" t="s">
        <v>814</v>
      </c>
      <c r="I8126" s="2" t="s">
        <v>813</v>
      </c>
      <c r="J8126" s="23" t="str">
        <f t="shared" si="378"/>
        <v>UTB8051ida7</v>
      </c>
      <c r="K8126" s="32" t="str">
        <f t="shared" si="379"/>
        <v>S.QUADRA 11, QUADRA 01/OCIDENTAL PARK/BR-040/BR-040/EPIA/EPDB/EPAR</v>
      </c>
    </row>
    <row r="8127" spans="1:11" x14ac:dyDescent="0.2">
      <c r="A8127" s="2" t="s">
        <v>924</v>
      </c>
      <c r="B8127" s="2" t="s">
        <v>615</v>
      </c>
      <c r="C8127" s="4">
        <v>8051</v>
      </c>
      <c r="D8127" s="2" t="s">
        <v>94</v>
      </c>
      <c r="E8127" s="2" t="s">
        <v>452</v>
      </c>
      <c r="F8127" s="23" t="str">
        <f t="shared" si="380"/>
        <v>ida</v>
      </c>
      <c r="G8127" s="4">
        <v>8</v>
      </c>
      <c r="H8127" s="2" t="s">
        <v>815</v>
      </c>
      <c r="I8127" s="2" t="s">
        <v>481</v>
      </c>
      <c r="J8127" s="23" t="str">
        <f t="shared" si="378"/>
        <v>UTB8051ida8</v>
      </c>
      <c r="K8127" s="32" t="str">
        <f t="shared" si="379"/>
        <v>S.QUADRA 11, QUADRA 01/OCIDENTAL PARK/BR-040/BR-040/EPIA/EPDB/EPAR/AVENIDA DAS NAÇÕES (VILA TELEBRASÍLIA)</v>
      </c>
    </row>
    <row r="8128" spans="1:11" x14ac:dyDescent="0.2">
      <c r="A8128" s="2" t="s">
        <v>924</v>
      </c>
      <c r="B8128" s="2" t="s">
        <v>615</v>
      </c>
      <c r="C8128" s="4">
        <v>8051</v>
      </c>
      <c r="D8128" s="2" t="s">
        <v>94</v>
      </c>
      <c r="E8128" s="2" t="s">
        <v>452</v>
      </c>
      <c r="F8128" s="23" t="str">
        <f t="shared" si="380"/>
        <v>ida</v>
      </c>
      <c r="G8128" s="4">
        <v>9</v>
      </c>
      <c r="H8128" s="2" t="s">
        <v>816</v>
      </c>
      <c r="I8128" s="2" t="s">
        <v>481</v>
      </c>
      <c r="J8128" s="23" t="str">
        <f t="shared" si="378"/>
        <v>UTB8051ida9</v>
      </c>
      <c r="K8128" s="32" t="str">
        <f t="shared" si="379"/>
        <v>S.QUADRA 11, QUADRA 01/OCIDENTAL PARK/BR-040/BR-040/EPIA/EPDB/EPAR/AVENIDA DAS NAÇÕES (VILA TELEBRASÍLIA)/EIXO L SUL</v>
      </c>
    </row>
    <row r="8129" spans="1:11" x14ac:dyDescent="0.2">
      <c r="A8129" s="2" t="s">
        <v>924</v>
      </c>
      <c r="B8129" s="2" t="s">
        <v>615</v>
      </c>
      <c r="C8129" s="4">
        <v>8051</v>
      </c>
      <c r="D8129" s="2" t="s">
        <v>94</v>
      </c>
      <c r="E8129" s="2" t="s">
        <v>452</v>
      </c>
      <c r="F8129" s="23" t="str">
        <f t="shared" si="380"/>
        <v>ida</v>
      </c>
      <c r="G8129" s="4">
        <v>10</v>
      </c>
      <c r="H8129" s="2" t="s">
        <v>615</v>
      </c>
      <c r="I8129" s="2" t="s">
        <v>481</v>
      </c>
      <c r="J8129" s="23" t="str">
        <f t="shared" si="378"/>
        <v>UTB8051ida10</v>
      </c>
      <c r="K8129" s="32" t="str">
        <f t="shared" si="379"/>
        <v>S.QUADRA 11, QUADRA 01/OCIDENTAL PARK/BR-040/BR-040/EPIA/EPDB/EPAR/AVENIDA DAS NAÇÕES (VILA TELEBRASÍLIA)/EIXO L SUL/ESPLANADA</v>
      </c>
    </row>
    <row r="8130" spans="1:11" x14ac:dyDescent="0.2">
      <c r="A8130" s="2" t="s">
        <v>924</v>
      </c>
      <c r="B8130" s="2" t="s">
        <v>615</v>
      </c>
      <c r="C8130" s="4">
        <v>8051</v>
      </c>
      <c r="D8130" s="2" t="s">
        <v>94</v>
      </c>
      <c r="E8130" s="2" t="s">
        <v>452</v>
      </c>
      <c r="F8130" s="23" t="str">
        <f t="shared" si="380"/>
        <v>ida</v>
      </c>
      <c r="G8130" s="4">
        <v>11</v>
      </c>
      <c r="H8130" s="2" t="s">
        <v>483</v>
      </c>
      <c r="I8130" s="2" t="s">
        <v>481</v>
      </c>
      <c r="J8130" s="23" t="str">
        <f t="shared" si="378"/>
        <v>UTB8051ida11</v>
      </c>
      <c r="K8130" s="32" t="str">
        <f t="shared" si="379"/>
        <v>S.QUADRA 11, QUADRA 01/OCIDENTAL PARK/BR-040/BR-040/EPIA/EPDB/EPAR/AVENIDA DAS NAÇÕES (VILA TELEBRASÍLIA)/EIXO L SUL/ESPLANADA/RODOVIÁRIA PLANO PILOTO</v>
      </c>
    </row>
    <row r="8131" spans="1:11" x14ac:dyDescent="0.2">
      <c r="A8131" s="2" t="s">
        <v>924</v>
      </c>
      <c r="B8131" s="2" t="s">
        <v>615</v>
      </c>
      <c r="C8131" s="4">
        <v>8051</v>
      </c>
      <c r="D8131" s="2" t="s">
        <v>94</v>
      </c>
      <c r="E8131" s="2" t="s">
        <v>469</v>
      </c>
      <c r="F8131" s="23" t="str">
        <f t="shared" si="380"/>
        <v>volta</v>
      </c>
      <c r="G8131" s="4">
        <v>1</v>
      </c>
      <c r="H8131" s="2" t="s">
        <v>483</v>
      </c>
      <c r="I8131" s="2" t="s">
        <v>481</v>
      </c>
      <c r="J8131" s="23" t="str">
        <f t="shared" ref="J8131:J8194" si="381">D8131&amp;C8131&amp;F8131&amp;G8131</f>
        <v>UTB8051volta1</v>
      </c>
      <c r="K8131" s="32" t="str">
        <f t="shared" ref="K8131:K8194" si="382">IF(G8131=1,H8131,K8130&amp;"/"&amp;H8131)</f>
        <v>RODOVIÁRIA PLANO PILOTO</v>
      </c>
    </row>
    <row r="8132" spans="1:11" x14ac:dyDescent="0.2">
      <c r="A8132" s="2" t="s">
        <v>924</v>
      </c>
      <c r="B8132" s="2" t="s">
        <v>615</v>
      </c>
      <c r="C8132" s="4">
        <v>8051</v>
      </c>
      <c r="D8132" s="2" t="s">
        <v>94</v>
      </c>
      <c r="E8132" s="2" t="s">
        <v>469</v>
      </c>
      <c r="F8132" s="23" t="str">
        <f t="shared" ref="F8132:F8195" si="383">IF(LEFT(E8132,3)="ida","ida","volta")</f>
        <v>volta</v>
      </c>
      <c r="G8132" s="4">
        <v>2</v>
      </c>
      <c r="H8132" s="2" t="s">
        <v>615</v>
      </c>
      <c r="I8132" s="2" t="s">
        <v>481</v>
      </c>
      <c r="J8132" s="23" t="str">
        <f t="shared" si="381"/>
        <v>UTB8051volta2</v>
      </c>
      <c r="K8132" s="32" t="str">
        <f t="shared" si="382"/>
        <v>RODOVIÁRIA PLANO PILOTO/ESPLANADA</v>
      </c>
    </row>
    <row r="8133" spans="1:11" x14ac:dyDescent="0.2">
      <c r="A8133" s="2" t="s">
        <v>924</v>
      </c>
      <c r="B8133" s="2" t="s">
        <v>615</v>
      </c>
      <c r="C8133" s="4">
        <v>8051</v>
      </c>
      <c r="D8133" s="2" t="s">
        <v>94</v>
      </c>
      <c r="E8133" s="2" t="s">
        <v>469</v>
      </c>
      <c r="F8133" s="23" t="str">
        <f t="shared" si="383"/>
        <v>volta</v>
      </c>
      <c r="G8133" s="4">
        <v>3</v>
      </c>
      <c r="H8133" s="2" t="s">
        <v>816</v>
      </c>
      <c r="I8133" s="2" t="s">
        <v>481</v>
      </c>
      <c r="J8133" s="23" t="str">
        <f t="shared" si="381"/>
        <v>UTB8051volta3</v>
      </c>
      <c r="K8133" s="32" t="str">
        <f t="shared" si="382"/>
        <v>RODOVIÁRIA PLANO PILOTO/ESPLANADA/EIXO L SUL</v>
      </c>
    </row>
    <row r="8134" spans="1:11" x14ac:dyDescent="0.2">
      <c r="A8134" s="2" t="s">
        <v>924</v>
      </c>
      <c r="B8134" s="2" t="s">
        <v>615</v>
      </c>
      <c r="C8134" s="4">
        <v>8051</v>
      </c>
      <c r="D8134" s="2" t="s">
        <v>94</v>
      </c>
      <c r="E8134" s="2" t="s">
        <v>469</v>
      </c>
      <c r="F8134" s="23" t="str">
        <f t="shared" si="383"/>
        <v>volta</v>
      </c>
      <c r="G8134" s="4">
        <v>4</v>
      </c>
      <c r="H8134" s="2" t="s">
        <v>815</v>
      </c>
      <c r="I8134" s="2" t="s">
        <v>481</v>
      </c>
      <c r="J8134" s="23" t="str">
        <f t="shared" si="381"/>
        <v>UTB8051volta4</v>
      </c>
      <c r="K8134" s="32" t="str">
        <f t="shared" si="382"/>
        <v>RODOVIÁRIA PLANO PILOTO/ESPLANADA/EIXO L SUL/AVENIDA DAS NAÇÕES (VILA TELEBRASÍLIA)</v>
      </c>
    </row>
    <row r="8135" spans="1:11" x14ac:dyDescent="0.2">
      <c r="A8135" s="2" t="s">
        <v>924</v>
      </c>
      <c r="B8135" s="2" t="s">
        <v>615</v>
      </c>
      <c r="C8135" s="4">
        <v>8051</v>
      </c>
      <c r="D8135" s="2" t="s">
        <v>94</v>
      </c>
      <c r="E8135" s="2" t="s">
        <v>469</v>
      </c>
      <c r="F8135" s="23" t="str">
        <f t="shared" si="383"/>
        <v>volta</v>
      </c>
      <c r="G8135" s="4">
        <v>5</v>
      </c>
      <c r="H8135" s="2" t="s">
        <v>814</v>
      </c>
      <c r="I8135" s="2" t="s">
        <v>813</v>
      </c>
      <c r="J8135" s="23" t="str">
        <f t="shared" si="381"/>
        <v>UTB8051volta5</v>
      </c>
      <c r="K8135" s="32" t="str">
        <f t="shared" si="382"/>
        <v>RODOVIÁRIA PLANO PILOTO/ESPLANADA/EIXO L SUL/AVENIDA DAS NAÇÕES (VILA TELEBRASÍLIA)/EPAR</v>
      </c>
    </row>
    <row r="8136" spans="1:11" x14ac:dyDescent="0.2">
      <c r="A8136" s="2" t="s">
        <v>924</v>
      </c>
      <c r="B8136" s="2" t="s">
        <v>615</v>
      </c>
      <c r="C8136" s="4">
        <v>8051</v>
      </c>
      <c r="D8136" s="2" t="s">
        <v>94</v>
      </c>
      <c r="E8136" s="2" t="s">
        <v>469</v>
      </c>
      <c r="F8136" s="23" t="str">
        <f t="shared" si="383"/>
        <v>volta</v>
      </c>
      <c r="G8136" s="4">
        <v>6</v>
      </c>
      <c r="H8136" s="2" t="s">
        <v>812</v>
      </c>
      <c r="I8136" s="2" t="s">
        <v>813</v>
      </c>
      <c r="J8136" s="23" t="str">
        <f t="shared" si="381"/>
        <v>UTB8051volta6</v>
      </c>
      <c r="K8136" s="32" t="str">
        <f t="shared" si="382"/>
        <v>RODOVIÁRIA PLANO PILOTO/ESPLANADA/EIXO L SUL/AVENIDA DAS NAÇÕES (VILA TELEBRASÍLIA)/EPAR/EPDB</v>
      </c>
    </row>
    <row r="8137" spans="1:11" x14ac:dyDescent="0.2">
      <c r="A8137" s="2" t="s">
        <v>924</v>
      </c>
      <c r="B8137" s="2" t="s">
        <v>615</v>
      </c>
      <c r="C8137" s="4">
        <v>8051</v>
      </c>
      <c r="D8137" s="2" t="s">
        <v>94</v>
      </c>
      <c r="E8137" s="2" t="s">
        <v>469</v>
      </c>
      <c r="F8137" s="23" t="str">
        <f t="shared" si="383"/>
        <v>volta</v>
      </c>
      <c r="G8137" s="4">
        <v>7</v>
      </c>
      <c r="H8137" s="2" t="s">
        <v>463</v>
      </c>
      <c r="I8137" s="2" t="s">
        <v>811</v>
      </c>
      <c r="J8137" s="23" t="str">
        <f t="shared" si="381"/>
        <v>UTB8051volta7</v>
      </c>
      <c r="K8137" s="32" t="str">
        <f t="shared" si="382"/>
        <v>RODOVIÁRIA PLANO PILOTO/ESPLANADA/EIXO L SUL/AVENIDA DAS NAÇÕES (VILA TELEBRASÍLIA)/EPAR/EPDB/EPIA</v>
      </c>
    </row>
    <row r="8138" spans="1:11" x14ac:dyDescent="0.2">
      <c r="A8138" s="2" t="s">
        <v>924</v>
      </c>
      <c r="B8138" s="2" t="s">
        <v>615</v>
      </c>
      <c r="C8138" s="4">
        <v>8051</v>
      </c>
      <c r="D8138" s="2" t="s">
        <v>94</v>
      </c>
      <c r="E8138" s="2" t="s">
        <v>469</v>
      </c>
      <c r="F8138" s="23" t="str">
        <f t="shared" si="383"/>
        <v>volta</v>
      </c>
      <c r="G8138" s="4">
        <v>8</v>
      </c>
      <c r="H8138" s="2" t="s">
        <v>809</v>
      </c>
      <c r="I8138" s="2" t="s">
        <v>810</v>
      </c>
      <c r="J8138" s="23" t="str">
        <f t="shared" si="381"/>
        <v>UTB8051volta8</v>
      </c>
      <c r="K8138" s="32" t="str">
        <f t="shared" si="382"/>
        <v>RODOVIÁRIA PLANO PILOTO/ESPLANADA/EIXO L SUL/AVENIDA DAS NAÇÕES (VILA TELEBRASÍLIA)/EPAR/EPDB/EPIA/BR-040</v>
      </c>
    </row>
    <row r="8139" spans="1:11" x14ac:dyDescent="0.2">
      <c r="A8139" s="2" t="s">
        <v>924</v>
      </c>
      <c r="B8139" s="2" t="s">
        <v>615</v>
      </c>
      <c r="C8139" s="4">
        <v>8051</v>
      </c>
      <c r="D8139" s="2" t="s">
        <v>94</v>
      </c>
      <c r="E8139" s="2" t="s">
        <v>469</v>
      </c>
      <c r="F8139" s="23" t="str">
        <f t="shared" si="383"/>
        <v>volta</v>
      </c>
      <c r="G8139" s="4">
        <v>9</v>
      </c>
      <c r="H8139" s="2" t="s">
        <v>809</v>
      </c>
      <c r="I8139" s="2" t="s">
        <v>842</v>
      </c>
      <c r="J8139" s="23" t="str">
        <f t="shared" si="381"/>
        <v>UTB8051volta9</v>
      </c>
      <c r="K8139" s="32" t="str">
        <f t="shared" si="382"/>
        <v>RODOVIÁRIA PLANO PILOTO/ESPLANADA/EIXO L SUL/AVENIDA DAS NAÇÕES (VILA TELEBRASÍLIA)/EPAR/EPDB/EPIA/BR-040/BR-040</v>
      </c>
    </row>
    <row r="8140" spans="1:11" x14ac:dyDescent="0.2">
      <c r="A8140" s="2" t="s">
        <v>924</v>
      </c>
      <c r="B8140" s="2" t="s">
        <v>615</v>
      </c>
      <c r="C8140" s="4">
        <v>8051</v>
      </c>
      <c r="D8140" s="2" t="s">
        <v>94</v>
      </c>
      <c r="E8140" s="2" t="s">
        <v>469</v>
      </c>
      <c r="F8140" s="23" t="str">
        <f t="shared" si="383"/>
        <v>volta</v>
      </c>
      <c r="G8140" s="4">
        <v>10</v>
      </c>
      <c r="H8140" s="2" t="s">
        <v>993</v>
      </c>
      <c r="I8140" s="2" t="s">
        <v>924</v>
      </c>
      <c r="J8140" s="23" t="str">
        <f t="shared" si="381"/>
        <v>UTB8051volta10</v>
      </c>
      <c r="K8140" s="32" t="str">
        <f t="shared" si="382"/>
        <v>RODOVIÁRIA PLANO PILOTO/ESPLANADA/EIXO L SUL/AVENIDA DAS NAÇÕES (VILA TELEBRASÍLIA)/EPAR/EPDB/EPIA/BR-040/BR-040/OCIDENTAL PARK</v>
      </c>
    </row>
    <row r="8141" spans="1:11" x14ac:dyDescent="0.2">
      <c r="A8141" s="2" t="s">
        <v>924</v>
      </c>
      <c r="B8141" s="2" t="s">
        <v>615</v>
      </c>
      <c r="C8141" s="4">
        <v>8051</v>
      </c>
      <c r="D8141" s="2" t="s">
        <v>94</v>
      </c>
      <c r="E8141" s="2" t="s">
        <v>469</v>
      </c>
      <c r="F8141" s="23" t="str">
        <f t="shared" si="383"/>
        <v>volta</v>
      </c>
      <c r="G8141" s="4">
        <v>11</v>
      </c>
      <c r="H8141" s="2" t="s">
        <v>992</v>
      </c>
      <c r="I8141" s="2" t="s">
        <v>924</v>
      </c>
      <c r="J8141" s="23" t="str">
        <f t="shared" si="381"/>
        <v>UTB8051volta11</v>
      </c>
      <c r="K8141" s="32" t="str">
        <f t="shared" si="382"/>
        <v>RODOVIÁRIA PLANO PILOTO/ESPLANADA/EIXO L SUL/AVENIDA DAS NAÇÕES (VILA TELEBRASÍLIA)/EPAR/EPDB/EPIA/BR-040/BR-040/OCIDENTAL PARK/S.QUADRA 11, QUADRA 01</v>
      </c>
    </row>
    <row r="8142" spans="1:11" x14ac:dyDescent="0.2">
      <c r="A8142" s="2" t="s">
        <v>1003</v>
      </c>
      <c r="B8142" s="2" t="s">
        <v>615</v>
      </c>
      <c r="C8142" s="4">
        <v>8060</v>
      </c>
      <c r="D8142" s="2" t="s">
        <v>91</v>
      </c>
      <c r="E8142" s="2" t="s">
        <v>452</v>
      </c>
      <c r="F8142" s="23" t="str">
        <f t="shared" si="383"/>
        <v>ida</v>
      </c>
      <c r="G8142" s="4">
        <v>1</v>
      </c>
      <c r="H8142" s="2" t="s">
        <v>1003</v>
      </c>
      <c r="I8142" s="2" t="s">
        <v>1003</v>
      </c>
      <c r="J8142" s="23" t="str">
        <f t="shared" si="381"/>
        <v>SANTA IZABEL8060ida1</v>
      </c>
      <c r="K8142" s="32" t="str">
        <f t="shared" si="382"/>
        <v>MANSÕES MARAJÓ</v>
      </c>
    </row>
    <row r="8143" spans="1:11" x14ac:dyDescent="0.2">
      <c r="A8143" s="2" t="s">
        <v>1003</v>
      </c>
      <c r="B8143" s="2" t="s">
        <v>615</v>
      </c>
      <c r="C8143" s="4">
        <v>8060</v>
      </c>
      <c r="D8143" s="2" t="s">
        <v>91</v>
      </c>
      <c r="E8143" s="2" t="s">
        <v>452</v>
      </c>
      <c r="F8143" s="23" t="str">
        <f t="shared" si="383"/>
        <v>ida</v>
      </c>
      <c r="G8143" s="4">
        <v>2</v>
      </c>
      <c r="H8143" s="2" t="s">
        <v>1004</v>
      </c>
      <c r="I8143" s="2" t="s">
        <v>1005</v>
      </c>
      <c r="J8143" s="23" t="str">
        <f t="shared" si="381"/>
        <v>SANTA IZABEL8060ida2</v>
      </c>
      <c r="K8143" s="32" t="str">
        <f t="shared" si="382"/>
        <v>MANSÕES MARAJÓ/BR-251</v>
      </c>
    </row>
    <row r="8144" spans="1:11" x14ac:dyDescent="0.2">
      <c r="A8144" s="2" t="s">
        <v>1003</v>
      </c>
      <c r="B8144" s="2" t="s">
        <v>615</v>
      </c>
      <c r="C8144" s="4">
        <v>8060</v>
      </c>
      <c r="D8144" s="2" t="s">
        <v>91</v>
      </c>
      <c r="E8144" s="2" t="s">
        <v>452</v>
      </c>
      <c r="F8144" s="23" t="str">
        <f t="shared" si="383"/>
        <v>ida</v>
      </c>
      <c r="G8144" s="4">
        <v>3</v>
      </c>
      <c r="H8144" s="2" t="s">
        <v>1004</v>
      </c>
      <c r="I8144" s="2" t="s">
        <v>1006</v>
      </c>
      <c r="J8144" s="23" t="str">
        <f t="shared" si="381"/>
        <v>SANTA IZABEL8060ida3</v>
      </c>
      <c r="K8144" s="32" t="str">
        <f t="shared" si="382"/>
        <v>MANSÕES MARAJÓ/BR-251/BR-251</v>
      </c>
    </row>
    <row r="8145" spans="1:11" x14ac:dyDescent="0.2">
      <c r="A8145" s="2" t="s">
        <v>1003</v>
      </c>
      <c r="B8145" s="2" t="s">
        <v>615</v>
      </c>
      <c r="C8145" s="4">
        <v>8060</v>
      </c>
      <c r="D8145" s="2" t="s">
        <v>91</v>
      </c>
      <c r="E8145" s="2" t="s">
        <v>452</v>
      </c>
      <c r="F8145" s="23" t="str">
        <f t="shared" si="383"/>
        <v>ida</v>
      </c>
      <c r="G8145" s="4">
        <v>4</v>
      </c>
      <c r="H8145" s="2" t="s">
        <v>945</v>
      </c>
      <c r="I8145" s="2" t="s">
        <v>945</v>
      </c>
      <c r="J8145" s="23" t="str">
        <f t="shared" si="381"/>
        <v>SANTA IZABEL8060ida4</v>
      </c>
      <c r="K8145" s="32" t="str">
        <f t="shared" si="382"/>
        <v>MANSÕES MARAJÓ/BR-251/BR-251/SÃO SEBASTIÃO</v>
      </c>
    </row>
    <row r="8146" spans="1:11" x14ac:dyDescent="0.2">
      <c r="A8146" s="2" t="s">
        <v>1003</v>
      </c>
      <c r="B8146" s="2" t="s">
        <v>615</v>
      </c>
      <c r="C8146" s="4">
        <v>8060</v>
      </c>
      <c r="D8146" s="2" t="s">
        <v>91</v>
      </c>
      <c r="E8146" s="2" t="s">
        <v>452</v>
      </c>
      <c r="F8146" s="23" t="str">
        <f t="shared" si="383"/>
        <v>ida</v>
      </c>
      <c r="G8146" s="4">
        <v>5</v>
      </c>
      <c r="H8146" s="2" t="s">
        <v>1007</v>
      </c>
      <c r="I8146" s="2" t="s">
        <v>813</v>
      </c>
      <c r="J8146" s="23" t="str">
        <f t="shared" si="381"/>
        <v>SANTA IZABEL8060ida5</v>
      </c>
      <c r="K8146" s="32" t="str">
        <f t="shared" si="382"/>
        <v>MANSÕES MARAJÓ/BR-251/BR-251/SÃO SEBASTIÃO/PONTE JK</v>
      </c>
    </row>
    <row r="8147" spans="1:11" x14ac:dyDescent="0.2">
      <c r="A8147" s="2" t="s">
        <v>1003</v>
      </c>
      <c r="B8147" s="2" t="s">
        <v>615</v>
      </c>
      <c r="C8147" s="4">
        <v>8060</v>
      </c>
      <c r="D8147" s="2" t="s">
        <v>91</v>
      </c>
      <c r="E8147" s="2" t="s">
        <v>452</v>
      </c>
      <c r="F8147" s="23" t="str">
        <f t="shared" si="383"/>
        <v>ida</v>
      </c>
      <c r="G8147" s="4">
        <v>6</v>
      </c>
      <c r="H8147" s="2" t="s">
        <v>615</v>
      </c>
      <c r="I8147" s="2" t="s">
        <v>481</v>
      </c>
      <c r="J8147" s="23" t="str">
        <f t="shared" si="381"/>
        <v>SANTA IZABEL8060ida6</v>
      </c>
      <c r="K8147" s="32" t="str">
        <f t="shared" si="382"/>
        <v>MANSÕES MARAJÓ/BR-251/BR-251/SÃO SEBASTIÃO/PONTE JK/ESPLANADA</v>
      </c>
    </row>
    <row r="8148" spans="1:11" x14ac:dyDescent="0.2">
      <c r="A8148" s="2" t="s">
        <v>1003</v>
      </c>
      <c r="B8148" s="2" t="s">
        <v>615</v>
      </c>
      <c r="C8148" s="4">
        <v>8060</v>
      </c>
      <c r="D8148" s="2" t="s">
        <v>91</v>
      </c>
      <c r="E8148" s="2" t="s">
        <v>452</v>
      </c>
      <c r="F8148" s="23" t="str">
        <f t="shared" si="383"/>
        <v>ida</v>
      </c>
      <c r="G8148" s="4">
        <v>7</v>
      </c>
      <c r="H8148" s="2" t="s">
        <v>483</v>
      </c>
      <c r="I8148" s="2" t="s">
        <v>481</v>
      </c>
      <c r="J8148" s="23" t="str">
        <f t="shared" si="381"/>
        <v>SANTA IZABEL8060ida7</v>
      </c>
      <c r="K8148" s="32" t="str">
        <f t="shared" si="382"/>
        <v>MANSÕES MARAJÓ/BR-251/BR-251/SÃO SEBASTIÃO/PONTE JK/ESPLANADA/RODOVIÁRIA PLANO PILOTO</v>
      </c>
    </row>
    <row r="8149" spans="1:11" x14ac:dyDescent="0.2">
      <c r="A8149" s="2" t="s">
        <v>1003</v>
      </c>
      <c r="B8149" s="2" t="s">
        <v>615</v>
      </c>
      <c r="C8149" s="4">
        <v>8060</v>
      </c>
      <c r="D8149" s="2" t="s">
        <v>91</v>
      </c>
      <c r="E8149" s="2" t="s">
        <v>469</v>
      </c>
      <c r="F8149" s="23" t="str">
        <f t="shared" si="383"/>
        <v>volta</v>
      </c>
      <c r="G8149" s="4">
        <v>1</v>
      </c>
      <c r="H8149" s="2" t="s">
        <v>483</v>
      </c>
      <c r="I8149" s="2" t="s">
        <v>481</v>
      </c>
      <c r="J8149" s="23" t="str">
        <f t="shared" si="381"/>
        <v>SANTA IZABEL8060volta1</v>
      </c>
      <c r="K8149" s="32" t="str">
        <f t="shared" si="382"/>
        <v>RODOVIÁRIA PLANO PILOTO</v>
      </c>
    </row>
    <row r="8150" spans="1:11" x14ac:dyDescent="0.2">
      <c r="A8150" s="2" t="s">
        <v>1003</v>
      </c>
      <c r="B8150" s="2" t="s">
        <v>615</v>
      </c>
      <c r="C8150" s="4">
        <v>8060</v>
      </c>
      <c r="D8150" s="2" t="s">
        <v>91</v>
      </c>
      <c r="E8150" s="2" t="s">
        <v>469</v>
      </c>
      <c r="F8150" s="23" t="str">
        <f t="shared" si="383"/>
        <v>volta</v>
      </c>
      <c r="G8150" s="4">
        <v>2</v>
      </c>
      <c r="H8150" s="2" t="s">
        <v>615</v>
      </c>
      <c r="I8150" s="2" t="s">
        <v>481</v>
      </c>
      <c r="J8150" s="23" t="str">
        <f t="shared" si="381"/>
        <v>SANTA IZABEL8060volta2</v>
      </c>
      <c r="K8150" s="32" t="str">
        <f t="shared" si="382"/>
        <v>RODOVIÁRIA PLANO PILOTO/ESPLANADA</v>
      </c>
    </row>
    <row r="8151" spans="1:11" x14ac:dyDescent="0.2">
      <c r="A8151" s="2" t="s">
        <v>1003</v>
      </c>
      <c r="B8151" s="2" t="s">
        <v>615</v>
      </c>
      <c r="C8151" s="4">
        <v>8060</v>
      </c>
      <c r="D8151" s="2" t="s">
        <v>91</v>
      </c>
      <c r="E8151" s="2" t="s">
        <v>469</v>
      </c>
      <c r="F8151" s="23" t="str">
        <f t="shared" si="383"/>
        <v>volta</v>
      </c>
      <c r="G8151" s="4">
        <v>3</v>
      </c>
      <c r="H8151" s="2" t="s">
        <v>1007</v>
      </c>
      <c r="I8151" s="2" t="s">
        <v>813</v>
      </c>
      <c r="J8151" s="23" t="str">
        <f t="shared" si="381"/>
        <v>SANTA IZABEL8060volta3</v>
      </c>
      <c r="K8151" s="32" t="str">
        <f t="shared" si="382"/>
        <v>RODOVIÁRIA PLANO PILOTO/ESPLANADA/PONTE JK</v>
      </c>
    </row>
    <row r="8152" spans="1:11" x14ac:dyDescent="0.2">
      <c r="A8152" s="2" t="s">
        <v>1003</v>
      </c>
      <c r="B8152" s="2" t="s">
        <v>615</v>
      </c>
      <c r="C8152" s="4">
        <v>8060</v>
      </c>
      <c r="D8152" s="2" t="s">
        <v>91</v>
      </c>
      <c r="E8152" s="2" t="s">
        <v>469</v>
      </c>
      <c r="F8152" s="23" t="str">
        <f t="shared" si="383"/>
        <v>volta</v>
      </c>
      <c r="G8152" s="4">
        <v>4</v>
      </c>
      <c r="H8152" s="2" t="s">
        <v>945</v>
      </c>
      <c r="I8152" s="2" t="s">
        <v>945</v>
      </c>
      <c r="J8152" s="23" t="str">
        <f t="shared" si="381"/>
        <v>SANTA IZABEL8060volta4</v>
      </c>
      <c r="K8152" s="32" t="str">
        <f t="shared" si="382"/>
        <v>RODOVIÁRIA PLANO PILOTO/ESPLANADA/PONTE JK/SÃO SEBASTIÃO</v>
      </c>
    </row>
    <row r="8153" spans="1:11" x14ac:dyDescent="0.2">
      <c r="A8153" s="2" t="s">
        <v>1003</v>
      </c>
      <c r="B8153" s="2" t="s">
        <v>615</v>
      </c>
      <c r="C8153" s="4">
        <v>8060</v>
      </c>
      <c r="D8153" s="2" t="s">
        <v>91</v>
      </c>
      <c r="E8153" s="2" t="s">
        <v>469</v>
      </c>
      <c r="F8153" s="23" t="str">
        <f t="shared" si="383"/>
        <v>volta</v>
      </c>
      <c r="G8153" s="4">
        <v>5</v>
      </c>
      <c r="H8153" s="2" t="s">
        <v>1004</v>
      </c>
      <c r="I8153" s="2" t="s">
        <v>1006</v>
      </c>
      <c r="J8153" s="23" t="str">
        <f t="shared" si="381"/>
        <v>SANTA IZABEL8060volta5</v>
      </c>
      <c r="K8153" s="32" t="str">
        <f t="shared" si="382"/>
        <v>RODOVIÁRIA PLANO PILOTO/ESPLANADA/PONTE JK/SÃO SEBASTIÃO/BR-251</v>
      </c>
    </row>
    <row r="8154" spans="1:11" x14ac:dyDescent="0.2">
      <c r="A8154" s="2" t="s">
        <v>1003</v>
      </c>
      <c r="B8154" s="2" t="s">
        <v>615</v>
      </c>
      <c r="C8154" s="4">
        <v>8060</v>
      </c>
      <c r="D8154" s="2" t="s">
        <v>91</v>
      </c>
      <c r="E8154" s="2" t="s">
        <v>469</v>
      </c>
      <c r="F8154" s="23" t="str">
        <f t="shared" si="383"/>
        <v>volta</v>
      </c>
      <c r="G8154" s="4">
        <v>6</v>
      </c>
      <c r="H8154" s="2" t="s">
        <v>1004</v>
      </c>
      <c r="I8154" s="2" t="s">
        <v>1005</v>
      </c>
      <c r="J8154" s="23" t="str">
        <f t="shared" si="381"/>
        <v>SANTA IZABEL8060volta6</v>
      </c>
      <c r="K8154" s="32" t="str">
        <f t="shared" si="382"/>
        <v>RODOVIÁRIA PLANO PILOTO/ESPLANADA/PONTE JK/SÃO SEBASTIÃO/BR-251/BR-251</v>
      </c>
    </row>
    <row r="8155" spans="1:11" x14ac:dyDescent="0.2">
      <c r="A8155" s="2" t="s">
        <v>1003</v>
      </c>
      <c r="B8155" s="2" t="s">
        <v>615</v>
      </c>
      <c r="C8155" s="4">
        <v>8060</v>
      </c>
      <c r="D8155" s="2" t="s">
        <v>91</v>
      </c>
      <c r="E8155" s="2" t="s">
        <v>469</v>
      </c>
      <c r="F8155" s="23" t="str">
        <f t="shared" si="383"/>
        <v>volta</v>
      </c>
      <c r="G8155" s="4">
        <v>7</v>
      </c>
      <c r="H8155" s="2" t="s">
        <v>1003</v>
      </c>
      <c r="I8155" s="2" t="s">
        <v>1003</v>
      </c>
      <c r="J8155" s="23" t="str">
        <f t="shared" si="381"/>
        <v>SANTA IZABEL8060volta7</v>
      </c>
      <c r="K8155" s="32" t="str">
        <f t="shared" si="382"/>
        <v>RODOVIÁRIA PLANO PILOTO/ESPLANADA/PONTE JK/SÃO SEBASTIÃO/BR-251/BR-251/MANSÕES MARAJÓ</v>
      </c>
    </row>
    <row r="8156" spans="1:11" x14ac:dyDescent="0.2">
      <c r="A8156" s="2" t="s">
        <v>924</v>
      </c>
      <c r="B8156" s="2" t="s">
        <v>833</v>
      </c>
      <c r="C8156" s="4">
        <v>8071</v>
      </c>
      <c r="D8156" s="2" t="s">
        <v>94</v>
      </c>
      <c r="E8156" s="2" t="s">
        <v>452</v>
      </c>
      <c r="F8156" s="23" t="str">
        <f t="shared" si="383"/>
        <v>ida</v>
      </c>
      <c r="G8156" s="4">
        <v>1</v>
      </c>
      <c r="H8156" s="2" t="s">
        <v>925</v>
      </c>
      <c r="I8156" s="2" t="s">
        <v>924</v>
      </c>
      <c r="J8156" s="23" t="str">
        <f t="shared" si="381"/>
        <v>UTB8071ida1</v>
      </c>
      <c r="K8156" s="32" t="str">
        <f t="shared" si="382"/>
        <v>S.QUADRA 11, QUADRA 12, CASA 09</v>
      </c>
    </row>
    <row r="8157" spans="1:11" x14ac:dyDescent="0.2">
      <c r="A8157" s="2" t="s">
        <v>924</v>
      </c>
      <c r="B8157" s="2" t="s">
        <v>833</v>
      </c>
      <c r="C8157" s="4">
        <v>8071</v>
      </c>
      <c r="D8157" s="2" t="s">
        <v>94</v>
      </c>
      <c r="E8157" s="2" t="s">
        <v>452</v>
      </c>
      <c r="F8157" s="23" t="str">
        <f t="shared" si="383"/>
        <v>ida</v>
      </c>
      <c r="G8157" s="4">
        <v>2</v>
      </c>
      <c r="H8157" s="2" t="s">
        <v>993</v>
      </c>
      <c r="I8157" s="2" t="s">
        <v>924</v>
      </c>
      <c r="J8157" s="23" t="str">
        <f t="shared" si="381"/>
        <v>UTB8071ida2</v>
      </c>
      <c r="K8157" s="32" t="str">
        <f t="shared" si="382"/>
        <v>S.QUADRA 11, QUADRA 12, CASA 09/OCIDENTAL PARK</v>
      </c>
    </row>
    <row r="8158" spans="1:11" x14ac:dyDescent="0.2">
      <c r="A8158" s="2" t="s">
        <v>924</v>
      </c>
      <c r="B8158" s="2" t="s">
        <v>833</v>
      </c>
      <c r="C8158" s="4">
        <v>8071</v>
      </c>
      <c r="D8158" s="2" t="s">
        <v>94</v>
      </c>
      <c r="E8158" s="2" t="s">
        <v>452</v>
      </c>
      <c r="F8158" s="23" t="str">
        <f t="shared" si="383"/>
        <v>ida</v>
      </c>
      <c r="G8158" s="4">
        <v>3</v>
      </c>
      <c r="H8158" s="2" t="s">
        <v>809</v>
      </c>
      <c r="I8158" s="2" t="s">
        <v>842</v>
      </c>
      <c r="J8158" s="23" t="str">
        <f t="shared" si="381"/>
        <v>UTB8071ida3</v>
      </c>
      <c r="K8158" s="32" t="str">
        <f t="shared" si="382"/>
        <v>S.QUADRA 11, QUADRA 12, CASA 09/OCIDENTAL PARK/BR-040</v>
      </c>
    </row>
    <row r="8159" spans="1:11" x14ac:dyDescent="0.2">
      <c r="A8159" s="2" t="s">
        <v>924</v>
      </c>
      <c r="B8159" s="2" t="s">
        <v>833</v>
      </c>
      <c r="C8159" s="4">
        <v>8071</v>
      </c>
      <c r="D8159" s="2" t="s">
        <v>94</v>
      </c>
      <c r="E8159" s="2" t="s">
        <v>452</v>
      </c>
      <c r="F8159" s="23" t="str">
        <f t="shared" si="383"/>
        <v>ida</v>
      </c>
      <c r="G8159" s="4">
        <v>4</v>
      </c>
      <c r="H8159" s="2" t="s">
        <v>809</v>
      </c>
      <c r="I8159" s="2" t="s">
        <v>810</v>
      </c>
      <c r="J8159" s="23" t="str">
        <f t="shared" si="381"/>
        <v>UTB8071ida4</v>
      </c>
      <c r="K8159" s="32" t="str">
        <f t="shared" si="382"/>
        <v>S.QUADRA 11, QUADRA 12, CASA 09/OCIDENTAL PARK/BR-040/BR-040</v>
      </c>
    </row>
    <row r="8160" spans="1:11" x14ac:dyDescent="0.2">
      <c r="A8160" s="2" t="s">
        <v>924</v>
      </c>
      <c r="B8160" s="2" t="s">
        <v>833</v>
      </c>
      <c r="C8160" s="4">
        <v>8071</v>
      </c>
      <c r="D8160" s="2" t="s">
        <v>94</v>
      </c>
      <c r="E8160" s="2" t="s">
        <v>452</v>
      </c>
      <c r="F8160" s="23" t="str">
        <f t="shared" si="383"/>
        <v>ida</v>
      </c>
      <c r="G8160" s="4">
        <v>5</v>
      </c>
      <c r="H8160" s="2" t="s">
        <v>463</v>
      </c>
      <c r="I8160" s="2" t="s">
        <v>811</v>
      </c>
      <c r="J8160" s="23" t="str">
        <f t="shared" si="381"/>
        <v>UTB8071ida5</v>
      </c>
      <c r="K8160" s="32" t="str">
        <f t="shared" si="382"/>
        <v>S.QUADRA 11, QUADRA 12, CASA 09/OCIDENTAL PARK/BR-040/BR-040/EPIA</v>
      </c>
    </row>
    <row r="8161" spans="1:11" x14ac:dyDescent="0.2">
      <c r="A8161" s="2" t="s">
        <v>924</v>
      </c>
      <c r="B8161" s="2" t="s">
        <v>833</v>
      </c>
      <c r="C8161" s="4">
        <v>8071</v>
      </c>
      <c r="D8161" s="2" t="s">
        <v>94</v>
      </c>
      <c r="E8161" s="2" t="s">
        <v>452</v>
      </c>
      <c r="F8161" s="23" t="str">
        <f t="shared" si="383"/>
        <v>ida</v>
      </c>
      <c r="G8161" s="4">
        <v>6</v>
      </c>
      <c r="H8161" s="2" t="s">
        <v>812</v>
      </c>
      <c r="I8161" s="2" t="s">
        <v>813</v>
      </c>
      <c r="J8161" s="23" t="str">
        <f t="shared" si="381"/>
        <v>UTB8071ida6</v>
      </c>
      <c r="K8161" s="32" t="str">
        <f t="shared" si="382"/>
        <v>S.QUADRA 11, QUADRA 12, CASA 09/OCIDENTAL PARK/BR-040/BR-040/EPIA/EPDB</v>
      </c>
    </row>
    <row r="8162" spans="1:11" x14ac:dyDescent="0.2">
      <c r="A8162" s="2" t="s">
        <v>924</v>
      </c>
      <c r="B8162" s="2" t="s">
        <v>833</v>
      </c>
      <c r="C8162" s="4">
        <v>8071</v>
      </c>
      <c r="D8162" s="2" t="s">
        <v>94</v>
      </c>
      <c r="E8162" s="2" t="s">
        <v>452</v>
      </c>
      <c r="F8162" s="23" t="str">
        <f t="shared" si="383"/>
        <v>ida</v>
      </c>
      <c r="G8162" s="4">
        <v>7</v>
      </c>
      <c r="H8162" s="2" t="s">
        <v>814</v>
      </c>
      <c r="I8162" s="2" t="s">
        <v>813</v>
      </c>
      <c r="J8162" s="23" t="str">
        <f t="shared" si="381"/>
        <v>UTB8071ida7</v>
      </c>
      <c r="K8162" s="32" t="str">
        <f t="shared" si="382"/>
        <v>S.QUADRA 11, QUADRA 12, CASA 09/OCIDENTAL PARK/BR-040/BR-040/EPIA/EPDB/EPAR</v>
      </c>
    </row>
    <row r="8163" spans="1:11" x14ac:dyDescent="0.2">
      <c r="A8163" s="2" t="s">
        <v>924</v>
      </c>
      <c r="B8163" s="2" t="s">
        <v>833</v>
      </c>
      <c r="C8163" s="4">
        <v>8071</v>
      </c>
      <c r="D8163" s="2" t="s">
        <v>94</v>
      </c>
      <c r="E8163" s="2" t="s">
        <v>452</v>
      </c>
      <c r="F8163" s="23" t="str">
        <f t="shared" si="383"/>
        <v>ida</v>
      </c>
      <c r="G8163" s="4">
        <v>8</v>
      </c>
      <c r="H8163" s="2" t="s">
        <v>835</v>
      </c>
      <c r="I8163" s="2" t="s">
        <v>481</v>
      </c>
      <c r="J8163" s="23" t="str">
        <f t="shared" si="381"/>
        <v>UTB8071ida8</v>
      </c>
      <c r="K8163" s="32" t="str">
        <f t="shared" si="382"/>
        <v>S.QUADRA 11, QUADRA 12, CASA 09/OCIDENTAL PARK/BR-040/BR-040/EPIA/EPDB/EPAR/EIXO W3 SUL</v>
      </c>
    </row>
    <row r="8164" spans="1:11" x14ac:dyDescent="0.2">
      <c r="A8164" s="2" t="s">
        <v>924</v>
      </c>
      <c r="B8164" s="2" t="s">
        <v>833</v>
      </c>
      <c r="C8164" s="4">
        <v>8071</v>
      </c>
      <c r="D8164" s="2" t="s">
        <v>94</v>
      </c>
      <c r="E8164" s="2" t="s">
        <v>452</v>
      </c>
      <c r="F8164" s="23" t="str">
        <f t="shared" si="383"/>
        <v>ida</v>
      </c>
      <c r="G8164" s="4">
        <v>9</v>
      </c>
      <c r="H8164" s="2" t="s">
        <v>570</v>
      </c>
      <c r="I8164" s="2" t="s">
        <v>481</v>
      </c>
      <c r="J8164" s="23" t="str">
        <f t="shared" si="381"/>
        <v>UTB8071ida9</v>
      </c>
      <c r="K8164" s="32" t="str">
        <f t="shared" si="382"/>
        <v>S.QUADRA 11, QUADRA 12, CASA 09/OCIDENTAL PARK/BR-040/BR-040/EPIA/EPDB/EPAR/EIXO W3 SUL/EIXO W3 NORTE</v>
      </c>
    </row>
    <row r="8165" spans="1:11" x14ac:dyDescent="0.2">
      <c r="A8165" s="2" t="s">
        <v>924</v>
      </c>
      <c r="B8165" s="2" t="s">
        <v>833</v>
      </c>
      <c r="C8165" s="4">
        <v>8071</v>
      </c>
      <c r="D8165" s="2" t="s">
        <v>94</v>
      </c>
      <c r="E8165" s="2" t="s">
        <v>452</v>
      </c>
      <c r="F8165" s="23" t="str">
        <f t="shared" si="383"/>
        <v>ida</v>
      </c>
      <c r="G8165" s="4">
        <v>10</v>
      </c>
      <c r="H8165" s="2" t="s">
        <v>834</v>
      </c>
      <c r="I8165" s="2" t="s">
        <v>481</v>
      </c>
      <c r="J8165" s="23" t="str">
        <f t="shared" si="381"/>
        <v>UTB8071ida10</v>
      </c>
      <c r="K8165" s="32" t="str">
        <f t="shared" si="382"/>
        <v>S.QUADRA 11, QUADRA 12, CASA 09/OCIDENTAL PARK/BR-040/BR-040/EPIA/EPDB/EPAR/EIXO W3 SUL/EIXO W3 NORTE/TERMINAL W3 NORTE</v>
      </c>
    </row>
    <row r="8166" spans="1:11" x14ac:dyDescent="0.2">
      <c r="A8166" s="2" t="s">
        <v>924</v>
      </c>
      <c r="B8166" s="2" t="s">
        <v>833</v>
      </c>
      <c r="C8166" s="4">
        <v>8071</v>
      </c>
      <c r="D8166" s="2" t="s">
        <v>94</v>
      </c>
      <c r="E8166" s="2" t="s">
        <v>469</v>
      </c>
      <c r="F8166" s="23" t="str">
        <f t="shared" si="383"/>
        <v>volta</v>
      </c>
      <c r="G8166" s="4">
        <v>1</v>
      </c>
      <c r="H8166" s="2" t="s">
        <v>834</v>
      </c>
      <c r="I8166" s="2" t="s">
        <v>481</v>
      </c>
      <c r="J8166" s="23" t="str">
        <f t="shared" si="381"/>
        <v>UTB8071volta1</v>
      </c>
      <c r="K8166" s="32" t="str">
        <f t="shared" si="382"/>
        <v>TERMINAL W3 NORTE</v>
      </c>
    </row>
    <row r="8167" spans="1:11" x14ac:dyDescent="0.2">
      <c r="A8167" s="2" t="s">
        <v>924</v>
      </c>
      <c r="B8167" s="2" t="s">
        <v>833</v>
      </c>
      <c r="C8167" s="4">
        <v>8071</v>
      </c>
      <c r="D8167" s="2" t="s">
        <v>94</v>
      </c>
      <c r="E8167" s="2" t="s">
        <v>469</v>
      </c>
      <c r="F8167" s="23" t="str">
        <f t="shared" si="383"/>
        <v>volta</v>
      </c>
      <c r="G8167" s="4">
        <v>2</v>
      </c>
      <c r="H8167" s="2" t="s">
        <v>570</v>
      </c>
      <c r="I8167" s="2" t="s">
        <v>481</v>
      </c>
      <c r="J8167" s="23" t="str">
        <f t="shared" si="381"/>
        <v>UTB8071volta2</v>
      </c>
      <c r="K8167" s="32" t="str">
        <f t="shared" si="382"/>
        <v>TERMINAL W3 NORTE/EIXO W3 NORTE</v>
      </c>
    </row>
    <row r="8168" spans="1:11" x14ac:dyDescent="0.2">
      <c r="A8168" s="2" t="s">
        <v>924</v>
      </c>
      <c r="B8168" s="2" t="s">
        <v>833</v>
      </c>
      <c r="C8168" s="4">
        <v>8071</v>
      </c>
      <c r="D8168" s="2" t="s">
        <v>94</v>
      </c>
      <c r="E8168" s="2" t="s">
        <v>469</v>
      </c>
      <c r="F8168" s="23" t="str">
        <f t="shared" si="383"/>
        <v>volta</v>
      </c>
      <c r="G8168" s="4">
        <v>3</v>
      </c>
      <c r="H8168" s="2" t="s">
        <v>835</v>
      </c>
      <c r="I8168" s="2" t="s">
        <v>481</v>
      </c>
      <c r="J8168" s="23" t="str">
        <f t="shared" si="381"/>
        <v>UTB8071volta3</v>
      </c>
      <c r="K8168" s="32" t="str">
        <f t="shared" si="382"/>
        <v>TERMINAL W3 NORTE/EIXO W3 NORTE/EIXO W3 SUL</v>
      </c>
    </row>
    <row r="8169" spans="1:11" x14ac:dyDescent="0.2">
      <c r="A8169" s="2" t="s">
        <v>924</v>
      </c>
      <c r="B8169" s="2" t="s">
        <v>833</v>
      </c>
      <c r="C8169" s="4">
        <v>8071</v>
      </c>
      <c r="D8169" s="2" t="s">
        <v>94</v>
      </c>
      <c r="E8169" s="2" t="s">
        <v>469</v>
      </c>
      <c r="F8169" s="23" t="str">
        <f t="shared" si="383"/>
        <v>volta</v>
      </c>
      <c r="G8169" s="4">
        <v>4</v>
      </c>
      <c r="H8169" s="2" t="s">
        <v>814</v>
      </c>
      <c r="I8169" s="2" t="s">
        <v>813</v>
      </c>
      <c r="J8169" s="23" t="str">
        <f t="shared" si="381"/>
        <v>UTB8071volta4</v>
      </c>
      <c r="K8169" s="32" t="str">
        <f t="shared" si="382"/>
        <v>TERMINAL W3 NORTE/EIXO W3 NORTE/EIXO W3 SUL/EPAR</v>
      </c>
    </row>
    <row r="8170" spans="1:11" x14ac:dyDescent="0.2">
      <c r="A8170" s="2" t="s">
        <v>924</v>
      </c>
      <c r="B8170" s="2" t="s">
        <v>833</v>
      </c>
      <c r="C8170" s="4">
        <v>8071</v>
      </c>
      <c r="D8170" s="2" t="s">
        <v>94</v>
      </c>
      <c r="E8170" s="2" t="s">
        <v>469</v>
      </c>
      <c r="F8170" s="23" t="str">
        <f t="shared" si="383"/>
        <v>volta</v>
      </c>
      <c r="G8170" s="4">
        <v>5</v>
      </c>
      <c r="H8170" s="2" t="s">
        <v>812</v>
      </c>
      <c r="I8170" s="2" t="s">
        <v>813</v>
      </c>
      <c r="J8170" s="23" t="str">
        <f t="shared" si="381"/>
        <v>UTB8071volta5</v>
      </c>
      <c r="K8170" s="32" t="str">
        <f t="shared" si="382"/>
        <v>TERMINAL W3 NORTE/EIXO W3 NORTE/EIXO W3 SUL/EPAR/EPDB</v>
      </c>
    </row>
    <row r="8171" spans="1:11" x14ac:dyDescent="0.2">
      <c r="A8171" s="2" t="s">
        <v>924</v>
      </c>
      <c r="B8171" s="2" t="s">
        <v>833</v>
      </c>
      <c r="C8171" s="4">
        <v>8071</v>
      </c>
      <c r="D8171" s="2" t="s">
        <v>94</v>
      </c>
      <c r="E8171" s="2" t="s">
        <v>469</v>
      </c>
      <c r="F8171" s="23" t="str">
        <f t="shared" si="383"/>
        <v>volta</v>
      </c>
      <c r="G8171" s="4">
        <v>6</v>
      </c>
      <c r="H8171" s="2" t="s">
        <v>463</v>
      </c>
      <c r="I8171" s="2" t="s">
        <v>811</v>
      </c>
      <c r="J8171" s="23" t="str">
        <f t="shared" si="381"/>
        <v>UTB8071volta6</v>
      </c>
      <c r="K8171" s="32" t="str">
        <f t="shared" si="382"/>
        <v>TERMINAL W3 NORTE/EIXO W3 NORTE/EIXO W3 SUL/EPAR/EPDB/EPIA</v>
      </c>
    </row>
    <row r="8172" spans="1:11" x14ac:dyDescent="0.2">
      <c r="A8172" s="2" t="s">
        <v>924</v>
      </c>
      <c r="B8172" s="2" t="s">
        <v>833</v>
      </c>
      <c r="C8172" s="4">
        <v>8071</v>
      </c>
      <c r="D8172" s="2" t="s">
        <v>94</v>
      </c>
      <c r="E8172" s="2" t="s">
        <v>469</v>
      </c>
      <c r="F8172" s="23" t="str">
        <f t="shared" si="383"/>
        <v>volta</v>
      </c>
      <c r="G8172" s="4">
        <v>7</v>
      </c>
      <c r="H8172" s="2" t="s">
        <v>809</v>
      </c>
      <c r="I8172" s="2" t="s">
        <v>810</v>
      </c>
      <c r="J8172" s="23" t="str">
        <f t="shared" si="381"/>
        <v>UTB8071volta7</v>
      </c>
      <c r="K8172" s="32" t="str">
        <f t="shared" si="382"/>
        <v>TERMINAL W3 NORTE/EIXO W3 NORTE/EIXO W3 SUL/EPAR/EPDB/EPIA/BR-040</v>
      </c>
    </row>
    <row r="8173" spans="1:11" x14ac:dyDescent="0.2">
      <c r="A8173" s="2" t="s">
        <v>924</v>
      </c>
      <c r="B8173" s="2" t="s">
        <v>833</v>
      </c>
      <c r="C8173" s="4">
        <v>8071</v>
      </c>
      <c r="D8173" s="2" t="s">
        <v>94</v>
      </c>
      <c r="E8173" s="2" t="s">
        <v>469</v>
      </c>
      <c r="F8173" s="23" t="str">
        <f t="shared" si="383"/>
        <v>volta</v>
      </c>
      <c r="G8173" s="4">
        <v>8</v>
      </c>
      <c r="H8173" s="2" t="s">
        <v>809</v>
      </c>
      <c r="I8173" s="2" t="s">
        <v>842</v>
      </c>
      <c r="J8173" s="23" t="str">
        <f t="shared" si="381"/>
        <v>UTB8071volta8</v>
      </c>
      <c r="K8173" s="32" t="str">
        <f t="shared" si="382"/>
        <v>TERMINAL W3 NORTE/EIXO W3 NORTE/EIXO W3 SUL/EPAR/EPDB/EPIA/BR-040/BR-040</v>
      </c>
    </row>
    <row r="8174" spans="1:11" x14ac:dyDescent="0.2">
      <c r="A8174" s="2" t="s">
        <v>924</v>
      </c>
      <c r="B8174" s="2" t="s">
        <v>833</v>
      </c>
      <c r="C8174" s="4">
        <v>8071</v>
      </c>
      <c r="D8174" s="2" t="s">
        <v>94</v>
      </c>
      <c r="E8174" s="2" t="s">
        <v>469</v>
      </c>
      <c r="F8174" s="23" t="str">
        <f t="shared" si="383"/>
        <v>volta</v>
      </c>
      <c r="G8174" s="4">
        <v>9</v>
      </c>
      <c r="H8174" s="2" t="s">
        <v>993</v>
      </c>
      <c r="I8174" s="2" t="s">
        <v>924</v>
      </c>
      <c r="J8174" s="23" t="str">
        <f t="shared" si="381"/>
        <v>UTB8071volta9</v>
      </c>
      <c r="K8174" s="32" t="str">
        <f t="shared" si="382"/>
        <v>TERMINAL W3 NORTE/EIXO W3 NORTE/EIXO W3 SUL/EPAR/EPDB/EPIA/BR-040/BR-040/OCIDENTAL PARK</v>
      </c>
    </row>
    <row r="8175" spans="1:11" x14ac:dyDescent="0.2">
      <c r="A8175" s="2" t="s">
        <v>924</v>
      </c>
      <c r="B8175" s="2" t="s">
        <v>833</v>
      </c>
      <c r="C8175" s="4">
        <v>8071</v>
      </c>
      <c r="D8175" s="2" t="s">
        <v>94</v>
      </c>
      <c r="E8175" s="2" t="s">
        <v>469</v>
      </c>
      <c r="F8175" s="23" t="str">
        <f t="shared" si="383"/>
        <v>volta</v>
      </c>
      <c r="G8175" s="4">
        <v>10</v>
      </c>
      <c r="H8175" s="2" t="s">
        <v>925</v>
      </c>
      <c r="I8175" s="2" t="s">
        <v>924</v>
      </c>
      <c r="J8175" s="23" t="str">
        <f t="shared" si="381"/>
        <v>UTB8071volta10</v>
      </c>
      <c r="K8175" s="32" t="str">
        <f t="shared" si="382"/>
        <v>TERMINAL W3 NORTE/EIXO W3 NORTE/EIXO W3 SUL/EPAR/EPDB/EPIA/BR-040/BR-040/OCIDENTAL PARK/S.QUADRA 11, QUADRA 12, CASA 09</v>
      </c>
    </row>
    <row r="8176" spans="1:11" x14ac:dyDescent="0.2">
      <c r="A8176" s="2" t="s">
        <v>924</v>
      </c>
      <c r="B8176" s="2" t="s">
        <v>833</v>
      </c>
      <c r="C8176" s="27">
        <v>8073</v>
      </c>
      <c r="D8176" s="2" t="s">
        <v>95</v>
      </c>
      <c r="E8176" s="25" t="s">
        <v>452</v>
      </c>
      <c r="F8176" s="23" t="str">
        <f t="shared" si="383"/>
        <v>ida</v>
      </c>
      <c r="G8176" s="4">
        <v>1</v>
      </c>
      <c r="H8176" s="2" t="s">
        <v>967</v>
      </c>
      <c r="I8176" s="25" t="s">
        <v>924</v>
      </c>
      <c r="J8176" s="23" t="str">
        <f t="shared" si="381"/>
        <v>VIAN8073ida1</v>
      </c>
      <c r="K8176" s="32" t="str">
        <f t="shared" si="382"/>
        <v>RESIDENCIAL DOM BOSCO</v>
      </c>
    </row>
    <row r="8177" spans="1:11" x14ac:dyDescent="0.2">
      <c r="A8177" s="2" t="s">
        <v>924</v>
      </c>
      <c r="B8177" s="2" t="s">
        <v>833</v>
      </c>
      <c r="C8177" s="27">
        <v>8073</v>
      </c>
      <c r="D8177" s="2" t="s">
        <v>95</v>
      </c>
      <c r="E8177" s="25" t="s">
        <v>452</v>
      </c>
      <c r="F8177" s="23" t="str">
        <f t="shared" si="383"/>
        <v>ida</v>
      </c>
      <c r="G8177" s="4">
        <v>2</v>
      </c>
      <c r="H8177" s="2" t="s">
        <v>937</v>
      </c>
      <c r="I8177" s="25" t="s">
        <v>924</v>
      </c>
      <c r="J8177" s="23" t="str">
        <f t="shared" si="381"/>
        <v>VIAN8073ida2</v>
      </c>
      <c r="K8177" s="32" t="str">
        <f t="shared" si="382"/>
        <v>RESIDENCIAL DOM BOSCO/AVENIDA VILMA DOS REIS RORIZ</v>
      </c>
    </row>
    <row r="8178" spans="1:11" x14ac:dyDescent="0.2">
      <c r="A8178" s="2" t="s">
        <v>924</v>
      </c>
      <c r="B8178" s="2" t="s">
        <v>833</v>
      </c>
      <c r="C8178" s="27">
        <v>8073</v>
      </c>
      <c r="D8178" s="2" t="s">
        <v>95</v>
      </c>
      <c r="E8178" s="25" t="s">
        <v>452</v>
      </c>
      <c r="F8178" s="23" t="str">
        <f t="shared" si="383"/>
        <v>ida</v>
      </c>
      <c r="G8178" s="4">
        <v>3</v>
      </c>
      <c r="H8178" s="2" t="s">
        <v>938</v>
      </c>
      <c r="I8178" s="25" t="s">
        <v>924</v>
      </c>
      <c r="J8178" s="23" t="str">
        <f t="shared" si="381"/>
        <v>VIAN8073ida3</v>
      </c>
      <c r="K8178" s="32" t="str">
        <f t="shared" si="382"/>
        <v xml:space="preserve">RESIDENCIAL DOM BOSCO/AVENIDA VILMA DOS REIS RORIZ/ESTRADA PARA O MESQUITA </v>
      </c>
    </row>
    <row r="8179" spans="1:11" x14ac:dyDescent="0.2">
      <c r="A8179" s="2" t="s">
        <v>924</v>
      </c>
      <c r="B8179" s="2" t="s">
        <v>833</v>
      </c>
      <c r="C8179" s="27">
        <v>8073</v>
      </c>
      <c r="D8179" s="2" t="s">
        <v>95</v>
      </c>
      <c r="E8179" s="25" t="s">
        <v>452</v>
      </c>
      <c r="F8179" s="23" t="str">
        <f t="shared" si="383"/>
        <v>ida</v>
      </c>
      <c r="G8179" s="4">
        <v>4</v>
      </c>
      <c r="H8179" s="2" t="s">
        <v>939</v>
      </c>
      <c r="I8179" s="25" t="s">
        <v>924</v>
      </c>
      <c r="J8179" s="23" t="str">
        <f t="shared" si="381"/>
        <v>VIAN8073ida4</v>
      </c>
      <c r="K8179" s="32" t="str">
        <f t="shared" si="382"/>
        <v>RESIDENCIAL DOM BOSCO/AVENIDA VILMA DOS REIS RORIZ/ESTRADA PARA O MESQUITA /SEM NOME</v>
      </c>
    </row>
    <row r="8180" spans="1:11" x14ac:dyDescent="0.2">
      <c r="A8180" s="2" t="s">
        <v>924</v>
      </c>
      <c r="B8180" s="2" t="s">
        <v>833</v>
      </c>
      <c r="C8180" s="27">
        <v>8073</v>
      </c>
      <c r="D8180" s="2" t="s">
        <v>95</v>
      </c>
      <c r="E8180" s="25" t="s">
        <v>452</v>
      </c>
      <c r="F8180" s="23" t="str">
        <f t="shared" si="383"/>
        <v>ida</v>
      </c>
      <c r="G8180" s="4">
        <v>5</v>
      </c>
      <c r="H8180" s="2" t="s">
        <v>940</v>
      </c>
      <c r="I8180" s="25" t="s">
        <v>924</v>
      </c>
      <c r="J8180" s="23" t="str">
        <f t="shared" si="381"/>
        <v>VIAN8073ida5</v>
      </c>
      <c r="K8180" s="32" t="str">
        <f t="shared" si="382"/>
        <v>RESIDENCIAL DOM BOSCO/AVENIDA VILMA DOS REIS RORIZ/ESTRADA PARA O MESQUITA /SEM NOME/ROTATÓRIA</v>
      </c>
    </row>
    <row r="8181" spans="1:11" x14ac:dyDescent="0.2">
      <c r="A8181" s="2" t="s">
        <v>924</v>
      </c>
      <c r="B8181" s="2" t="s">
        <v>833</v>
      </c>
      <c r="C8181" s="27">
        <v>8073</v>
      </c>
      <c r="D8181" s="2" t="s">
        <v>95</v>
      </c>
      <c r="E8181" s="25" t="s">
        <v>452</v>
      </c>
      <c r="F8181" s="23" t="str">
        <f t="shared" si="383"/>
        <v>ida</v>
      </c>
      <c r="G8181" s="4">
        <v>6</v>
      </c>
      <c r="H8181" s="2" t="s">
        <v>941</v>
      </c>
      <c r="I8181" s="25" t="s">
        <v>924</v>
      </c>
      <c r="J8181" s="23" t="str">
        <f t="shared" si="381"/>
        <v>VIAN8073ida6</v>
      </c>
      <c r="K8181" s="32" t="str">
        <f t="shared" si="382"/>
        <v>RESIDENCIAL DOM BOSCO/AVENIDA VILMA DOS REIS RORIZ/ESTRADA PARA O MESQUITA /SEM NOME/ROTATÓRIA/RUA VINTE E SETE</v>
      </c>
    </row>
    <row r="8182" spans="1:11" x14ac:dyDescent="0.2">
      <c r="A8182" s="2" t="s">
        <v>924</v>
      </c>
      <c r="B8182" s="2" t="s">
        <v>833</v>
      </c>
      <c r="C8182" s="27">
        <v>8073</v>
      </c>
      <c r="D8182" s="2" t="s">
        <v>95</v>
      </c>
      <c r="E8182" s="25" t="s">
        <v>452</v>
      </c>
      <c r="F8182" s="23" t="str">
        <f t="shared" si="383"/>
        <v>ida</v>
      </c>
      <c r="G8182" s="4">
        <v>7</v>
      </c>
      <c r="H8182" s="2" t="s">
        <v>939</v>
      </c>
      <c r="I8182" s="25" t="s">
        <v>966</v>
      </c>
      <c r="J8182" s="23" t="str">
        <f t="shared" si="381"/>
        <v>VIAN8073ida7</v>
      </c>
      <c r="K8182" s="32" t="str">
        <f t="shared" si="382"/>
        <v>RESIDENCIAL DOM BOSCO/AVENIDA VILMA DOS REIS RORIZ/ESTRADA PARA O MESQUITA /SEM NOME/ROTATÓRIA/RUA VINTE E SETE/SEM NOME</v>
      </c>
    </row>
    <row r="8183" spans="1:11" x14ac:dyDescent="0.2">
      <c r="A8183" s="2" t="s">
        <v>924</v>
      </c>
      <c r="B8183" s="2" t="s">
        <v>833</v>
      </c>
      <c r="C8183" s="27">
        <v>8073</v>
      </c>
      <c r="D8183" s="2" t="s">
        <v>95</v>
      </c>
      <c r="E8183" s="25" t="s">
        <v>452</v>
      </c>
      <c r="F8183" s="23" t="str">
        <f t="shared" si="383"/>
        <v>ida</v>
      </c>
      <c r="G8183" s="4">
        <v>8</v>
      </c>
      <c r="H8183" s="2" t="s">
        <v>940</v>
      </c>
      <c r="I8183" s="25" t="s">
        <v>942</v>
      </c>
      <c r="J8183" s="23" t="str">
        <f t="shared" si="381"/>
        <v>VIAN8073ida8</v>
      </c>
      <c r="K8183" s="32" t="str">
        <f t="shared" si="382"/>
        <v>RESIDENCIAL DOM BOSCO/AVENIDA VILMA DOS REIS RORIZ/ESTRADA PARA O MESQUITA /SEM NOME/ROTATÓRIA/RUA VINTE E SETE/SEM NOME/ROTATÓRIA</v>
      </c>
    </row>
    <row r="8184" spans="1:11" x14ac:dyDescent="0.2">
      <c r="A8184" s="2" t="s">
        <v>924</v>
      </c>
      <c r="B8184" s="2" t="s">
        <v>833</v>
      </c>
      <c r="C8184" s="27">
        <v>8073</v>
      </c>
      <c r="D8184" s="2" t="s">
        <v>95</v>
      </c>
      <c r="E8184" s="25" t="s">
        <v>452</v>
      </c>
      <c r="F8184" s="23" t="str">
        <f t="shared" si="383"/>
        <v>ida</v>
      </c>
      <c r="G8184" s="4">
        <v>9</v>
      </c>
      <c r="H8184" s="2" t="s">
        <v>943</v>
      </c>
      <c r="I8184" s="25" t="s">
        <v>942</v>
      </c>
      <c r="J8184" s="23" t="str">
        <f t="shared" si="381"/>
        <v>VIAN8073ida9</v>
      </c>
      <c r="K8184" s="32" t="str">
        <f t="shared" si="382"/>
        <v>RESIDENCIAL DOM BOSCO/AVENIDA VILMA DOS REIS RORIZ/ESTRADA PARA O MESQUITA /SEM NOME/ROTATÓRIA/RUA VINTE E SETE/SEM NOME/ROTATÓRIA/GO-436</v>
      </c>
    </row>
    <row r="8185" spans="1:11" x14ac:dyDescent="0.2">
      <c r="A8185" s="2" t="s">
        <v>924</v>
      </c>
      <c r="B8185" s="2" t="s">
        <v>833</v>
      </c>
      <c r="C8185" s="27">
        <v>8073</v>
      </c>
      <c r="D8185" s="2" t="s">
        <v>95</v>
      </c>
      <c r="E8185" s="25" t="s">
        <v>452</v>
      </c>
      <c r="F8185" s="23" t="str">
        <f t="shared" si="383"/>
        <v>ida</v>
      </c>
      <c r="G8185" s="4">
        <v>10</v>
      </c>
      <c r="H8185" s="2" t="s">
        <v>944</v>
      </c>
      <c r="I8185" s="25" t="s">
        <v>942</v>
      </c>
      <c r="J8185" s="23" t="str">
        <f t="shared" si="381"/>
        <v>VIAN8073ida10</v>
      </c>
      <c r="K8185" s="32" t="str">
        <f t="shared" si="382"/>
        <v>RESIDENCIAL DOM BOSCO/AVENIDA VILMA DOS REIS RORIZ/ESTRADA PARA O MESQUITA /SEM NOME/ROTATÓRIA/RUA VINTE E SETE/SEM NOME/ROTATÓRIA/GO-436/GO-521</v>
      </c>
    </row>
    <row r="8186" spans="1:11" x14ac:dyDescent="0.2">
      <c r="A8186" s="2" t="s">
        <v>924</v>
      </c>
      <c r="B8186" s="2" t="s">
        <v>833</v>
      </c>
      <c r="C8186" s="27">
        <v>8073</v>
      </c>
      <c r="D8186" s="2" t="s">
        <v>95</v>
      </c>
      <c r="E8186" s="25" t="s">
        <v>452</v>
      </c>
      <c r="F8186" s="23" t="str">
        <f t="shared" si="383"/>
        <v>ida</v>
      </c>
      <c r="G8186" s="4">
        <v>11</v>
      </c>
      <c r="H8186" s="2" t="s">
        <v>944</v>
      </c>
      <c r="I8186" s="25" t="s">
        <v>945</v>
      </c>
      <c r="J8186" s="23" t="str">
        <f t="shared" si="381"/>
        <v>VIAN8073ida11</v>
      </c>
      <c r="K8186" s="32" t="str">
        <f t="shared" si="382"/>
        <v>RESIDENCIAL DOM BOSCO/AVENIDA VILMA DOS REIS RORIZ/ESTRADA PARA O MESQUITA /SEM NOME/ROTATÓRIA/RUA VINTE E SETE/SEM NOME/ROTATÓRIA/GO-436/GO-521/GO-521</v>
      </c>
    </row>
    <row r="8187" spans="1:11" x14ac:dyDescent="0.2">
      <c r="A8187" s="2" t="s">
        <v>924</v>
      </c>
      <c r="B8187" s="2" t="s">
        <v>833</v>
      </c>
      <c r="C8187" s="27">
        <v>8073</v>
      </c>
      <c r="D8187" s="2" t="s">
        <v>95</v>
      </c>
      <c r="E8187" s="25" t="s">
        <v>452</v>
      </c>
      <c r="F8187" s="23" t="str">
        <f t="shared" si="383"/>
        <v>ida</v>
      </c>
      <c r="G8187" s="4">
        <v>12</v>
      </c>
      <c r="H8187" s="2" t="s">
        <v>946</v>
      </c>
      <c r="I8187" s="25" t="s">
        <v>945</v>
      </c>
      <c r="J8187" s="23" t="str">
        <f t="shared" si="381"/>
        <v>VIAN8073ida12</v>
      </c>
      <c r="K8187" s="32" t="str">
        <f t="shared" si="382"/>
        <v>RESIDENCIAL DOM BOSCO/AVENIDA VILMA DOS REIS RORIZ/ESTRADA PARA O MESQUITA /SEM NOME/ROTATÓRIA/RUA VINTE E SETE/SEM NOME/ROTATÓRIA/GO-436/GO-521/GO-521/DF-140</v>
      </c>
    </row>
    <row r="8188" spans="1:11" x14ac:dyDescent="0.2">
      <c r="A8188" s="2" t="s">
        <v>924</v>
      </c>
      <c r="B8188" s="2" t="s">
        <v>833</v>
      </c>
      <c r="C8188" s="27">
        <v>8073</v>
      </c>
      <c r="D8188" s="2" t="s">
        <v>95</v>
      </c>
      <c r="E8188" s="25" t="s">
        <v>452</v>
      </c>
      <c r="F8188" s="23" t="str">
        <f t="shared" si="383"/>
        <v>ida</v>
      </c>
      <c r="G8188" s="4">
        <v>13</v>
      </c>
      <c r="H8188" s="2" t="s">
        <v>940</v>
      </c>
      <c r="I8188" s="25" t="s">
        <v>945</v>
      </c>
      <c r="J8188" s="23" t="str">
        <f t="shared" si="381"/>
        <v>VIAN8073ida13</v>
      </c>
      <c r="K8188" s="32" t="str">
        <f t="shared" si="382"/>
        <v>RESIDENCIAL DOM BOSCO/AVENIDA VILMA DOS REIS RORIZ/ESTRADA PARA O MESQUITA /SEM NOME/ROTATÓRIA/RUA VINTE E SETE/SEM NOME/ROTATÓRIA/GO-436/GO-521/GO-521/DF-140/ROTATÓRIA</v>
      </c>
    </row>
    <row r="8189" spans="1:11" x14ac:dyDescent="0.2">
      <c r="A8189" s="2" t="s">
        <v>924</v>
      </c>
      <c r="B8189" s="2" t="s">
        <v>833</v>
      </c>
      <c r="C8189" s="27">
        <v>8073</v>
      </c>
      <c r="D8189" s="2" t="s">
        <v>95</v>
      </c>
      <c r="E8189" s="25" t="s">
        <v>452</v>
      </c>
      <c r="F8189" s="23" t="str">
        <f t="shared" si="383"/>
        <v>ida</v>
      </c>
      <c r="G8189" s="4">
        <v>14</v>
      </c>
      <c r="H8189" s="2" t="s">
        <v>946</v>
      </c>
      <c r="I8189" s="25" t="s">
        <v>945</v>
      </c>
      <c r="J8189" s="23" t="str">
        <f t="shared" si="381"/>
        <v>VIAN8073ida14</v>
      </c>
      <c r="K8189" s="32" t="str">
        <f t="shared" si="382"/>
        <v>RESIDENCIAL DOM BOSCO/AVENIDA VILMA DOS REIS RORIZ/ESTRADA PARA O MESQUITA /SEM NOME/ROTATÓRIA/RUA VINTE E SETE/SEM NOME/ROTATÓRIA/GO-436/GO-521/GO-521/DF-140/ROTATÓRIA/DF-140</v>
      </c>
    </row>
    <row r="8190" spans="1:11" x14ac:dyDescent="0.2">
      <c r="A8190" s="2" t="s">
        <v>924</v>
      </c>
      <c r="B8190" s="2" t="s">
        <v>833</v>
      </c>
      <c r="C8190" s="27">
        <v>8073</v>
      </c>
      <c r="D8190" s="2" t="s">
        <v>95</v>
      </c>
      <c r="E8190" s="25" t="s">
        <v>452</v>
      </c>
      <c r="F8190" s="23" t="str">
        <f t="shared" si="383"/>
        <v>ida</v>
      </c>
      <c r="G8190" s="4">
        <v>15</v>
      </c>
      <c r="H8190" s="2" t="s">
        <v>947</v>
      </c>
      <c r="I8190" s="25" t="s">
        <v>948</v>
      </c>
      <c r="J8190" s="23" t="str">
        <f t="shared" si="381"/>
        <v>VIAN8073ida15</v>
      </c>
      <c r="K8190" s="32" t="str">
        <f t="shared" si="382"/>
        <v>RESIDENCIAL DOM BOSCO/AVENIDA VILMA DOS REIS RORIZ/ESTRADA PARA O MESQUITA /SEM NOME/ROTATÓRIA/RUA VINTE E SETE/SEM NOME/ROTATÓRIA/GO-436/GO-521/GO-521/DF-140/ROTATÓRIA/DF-140/DF-001</v>
      </c>
    </row>
    <row r="8191" spans="1:11" x14ac:dyDescent="0.2">
      <c r="A8191" s="2" t="s">
        <v>924</v>
      </c>
      <c r="B8191" s="2" t="s">
        <v>833</v>
      </c>
      <c r="C8191" s="27">
        <v>8073</v>
      </c>
      <c r="D8191" s="2" t="s">
        <v>95</v>
      </c>
      <c r="E8191" s="25" t="s">
        <v>452</v>
      </c>
      <c r="F8191" s="23" t="str">
        <f t="shared" si="383"/>
        <v>ida</v>
      </c>
      <c r="G8191" s="4">
        <v>16</v>
      </c>
      <c r="H8191" s="2" t="s">
        <v>949</v>
      </c>
      <c r="I8191" s="25" t="s">
        <v>813</v>
      </c>
      <c r="J8191" s="23" t="str">
        <f t="shared" si="381"/>
        <v>VIAN8073ida16</v>
      </c>
      <c r="K8191" s="32" t="str">
        <f t="shared" si="382"/>
        <v>RESIDENCIAL DOM BOSCO/AVENIDA VILMA DOS REIS RORIZ/ESTRADA PARA O MESQUITA /SEM NOME/ROTATÓRIA/RUA VINTE E SETE/SEM NOME/ROTATÓRIA/GO-436/GO-521/GO-521/DF-140/ROTATÓRIA/DF-140/DF-001/DF-035</v>
      </c>
    </row>
    <row r="8192" spans="1:11" x14ac:dyDescent="0.2">
      <c r="A8192" s="2" t="s">
        <v>924</v>
      </c>
      <c r="B8192" s="2" t="s">
        <v>833</v>
      </c>
      <c r="C8192" s="27">
        <v>8073</v>
      </c>
      <c r="D8192" s="2" t="s">
        <v>95</v>
      </c>
      <c r="E8192" s="25" t="s">
        <v>452</v>
      </c>
      <c r="F8192" s="23" t="str">
        <f t="shared" si="383"/>
        <v>ida</v>
      </c>
      <c r="G8192" s="4">
        <v>17</v>
      </c>
      <c r="H8192" s="2" t="s">
        <v>950</v>
      </c>
      <c r="I8192" s="25" t="s">
        <v>813</v>
      </c>
      <c r="J8192" s="23" t="str">
        <f t="shared" si="381"/>
        <v>VIAN8073ida17</v>
      </c>
      <c r="K8192" s="32" t="str">
        <f t="shared" si="382"/>
        <v>RESIDENCIAL DOM BOSCO/AVENIDA VILMA DOS REIS RORIZ/ESTRADA PARA O MESQUITA /SEM NOME/ROTATÓRIA/RUA VINTE E SETE/SEM NOME/ROTATÓRIA/GO-436/GO-521/GO-521/DF-140/ROTATÓRIA/DF-140/DF-001/DF-035/DF-025</v>
      </c>
    </row>
    <row r="8193" spans="1:11" x14ac:dyDescent="0.2">
      <c r="A8193" s="2" t="s">
        <v>924</v>
      </c>
      <c r="B8193" s="2" t="s">
        <v>833</v>
      </c>
      <c r="C8193" s="27">
        <v>8073</v>
      </c>
      <c r="D8193" s="2" t="s">
        <v>95</v>
      </c>
      <c r="E8193" s="25" t="s">
        <v>452</v>
      </c>
      <c r="F8193" s="23" t="str">
        <f t="shared" si="383"/>
        <v>ida</v>
      </c>
      <c r="G8193" s="4">
        <v>18</v>
      </c>
      <c r="H8193" s="2" t="s">
        <v>1008</v>
      </c>
      <c r="I8193" s="25" t="s">
        <v>813</v>
      </c>
      <c r="J8193" s="23" t="str">
        <f t="shared" si="381"/>
        <v>VIAN8073ida18</v>
      </c>
      <c r="K8193" s="32" t="str">
        <f t="shared" si="382"/>
        <v>RESIDENCIAL DOM BOSCO/AVENIDA VILMA DOS REIS RORIZ/ESTRADA PARA O MESQUITA /SEM NOME/ROTATÓRIA/RUA VINTE E SETE/SEM NOME/ROTATÓRIA/GO-436/GO-521/GO-521/DF-140/ROTATÓRIA/DF-140/DF-001/DF-035/DF-025/ACESSO COSTA E SILVA</v>
      </c>
    </row>
    <row r="8194" spans="1:11" x14ac:dyDescent="0.2">
      <c r="A8194" s="2" t="s">
        <v>924</v>
      </c>
      <c r="B8194" s="2" t="s">
        <v>833</v>
      </c>
      <c r="C8194" s="27">
        <v>8073</v>
      </c>
      <c r="D8194" s="2" t="s">
        <v>95</v>
      </c>
      <c r="E8194" s="25" t="s">
        <v>452</v>
      </c>
      <c r="F8194" s="23" t="str">
        <f t="shared" si="383"/>
        <v>ida</v>
      </c>
      <c r="G8194" s="4">
        <v>19</v>
      </c>
      <c r="H8194" s="2" t="s">
        <v>1009</v>
      </c>
      <c r="I8194" s="25" t="s">
        <v>813</v>
      </c>
      <c r="J8194" s="23" t="str">
        <f t="shared" si="381"/>
        <v>VIAN8073ida19</v>
      </c>
      <c r="K8194" s="32" t="str">
        <f t="shared" si="382"/>
        <v>RESIDENCIAL DOM BOSCO/AVENIDA VILMA DOS REIS RORIZ/ESTRADA PARA O MESQUITA /SEM NOME/ROTATÓRIA/RUA VINTE E SETE/SEM NOME/ROTATÓRIA/GO-436/GO-521/GO-521/DF-140/ROTATÓRIA/DF-140/DF-001/DF-035/DF-025/ACESSO COSTA E SILVA/AVENIDA COSTA E SILVA</v>
      </c>
    </row>
    <row r="8195" spans="1:11" x14ac:dyDescent="0.2">
      <c r="A8195" s="2" t="s">
        <v>924</v>
      </c>
      <c r="B8195" s="2" t="s">
        <v>833</v>
      </c>
      <c r="C8195" s="27">
        <v>8073</v>
      </c>
      <c r="D8195" s="2" t="s">
        <v>95</v>
      </c>
      <c r="E8195" s="25" t="s">
        <v>452</v>
      </c>
      <c r="F8195" s="23" t="str">
        <f t="shared" si="383"/>
        <v>ida</v>
      </c>
      <c r="G8195" s="4">
        <v>20</v>
      </c>
      <c r="H8195" s="2" t="s">
        <v>968</v>
      </c>
      <c r="I8195" s="25" t="s">
        <v>813</v>
      </c>
      <c r="J8195" s="23" t="str">
        <f t="shared" ref="J8195:J8258" si="384">D8195&amp;C8195&amp;F8195&amp;G8195</f>
        <v>VIAN8073ida20</v>
      </c>
      <c r="K8195" s="32" t="str">
        <f t="shared" ref="K8195:K8258" si="385">IF(G8195=1,H8195,K8194&amp;"/"&amp;H8195)</f>
        <v>RESIDENCIAL DOM BOSCO/AVENIDA VILMA DOS REIS RORIZ/ESTRADA PARA O MESQUITA /SEM NOME/ROTATÓRIA/RUA VINTE E SETE/SEM NOME/ROTATÓRIA/GO-436/GO-521/GO-521/DF-140/ROTATÓRIA/DF-140/DF-001/DF-035/DF-025/ACESSO COSTA E SILVA/AVENIDA COSTA E SILVA/PONTE COSTA E SILVA</v>
      </c>
    </row>
    <row r="8196" spans="1:11" x14ac:dyDescent="0.2">
      <c r="A8196" s="2" t="s">
        <v>924</v>
      </c>
      <c r="B8196" s="2" t="s">
        <v>833</v>
      </c>
      <c r="C8196" s="27">
        <v>8073</v>
      </c>
      <c r="D8196" s="2" t="s">
        <v>95</v>
      </c>
      <c r="E8196" s="25" t="s">
        <v>452</v>
      </c>
      <c r="F8196" s="23" t="str">
        <f t="shared" ref="F8196:F8259" si="386">IF(LEFT(E8196,3)="ida","ida","volta")</f>
        <v>ida</v>
      </c>
      <c r="G8196" s="4">
        <v>21</v>
      </c>
      <c r="H8196" s="2" t="s">
        <v>969</v>
      </c>
      <c r="I8196" s="25" t="s">
        <v>813</v>
      </c>
      <c r="J8196" s="23" t="str">
        <f t="shared" si="384"/>
        <v>VIAN8073ida21</v>
      </c>
      <c r="K8196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</v>
      </c>
    </row>
    <row r="8197" spans="1:11" x14ac:dyDescent="0.2">
      <c r="A8197" s="2" t="s">
        <v>924</v>
      </c>
      <c r="B8197" s="2" t="s">
        <v>833</v>
      </c>
      <c r="C8197" s="27">
        <v>8073</v>
      </c>
      <c r="D8197" s="2" t="s">
        <v>95</v>
      </c>
      <c r="E8197" s="25" t="s">
        <v>452</v>
      </c>
      <c r="F8197" s="23" t="str">
        <f t="shared" si="386"/>
        <v>ida</v>
      </c>
      <c r="G8197" s="4">
        <v>22</v>
      </c>
      <c r="H8197" s="2" t="s">
        <v>1010</v>
      </c>
      <c r="I8197" s="25" t="s">
        <v>481</v>
      </c>
      <c r="J8197" s="23" t="str">
        <f t="shared" si="384"/>
        <v>VIAN8073ida22</v>
      </c>
      <c r="K8197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</v>
      </c>
    </row>
    <row r="8198" spans="1:11" x14ac:dyDescent="0.2">
      <c r="A8198" s="2" t="s">
        <v>924</v>
      </c>
      <c r="B8198" s="2" t="s">
        <v>833</v>
      </c>
      <c r="C8198" s="27">
        <v>8073</v>
      </c>
      <c r="D8198" s="2" t="s">
        <v>95</v>
      </c>
      <c r="E8198" s="25" t="s">
        <v>452</v>
      </c>
      <c r="F8198" s="23" t="str">
        <f t="shared" si="386"/>
        <v>ida</v>
      </c>
      <c r="G8198" s="4">
        <v>23</v>
      </c>
      <c r="H8198" s="2" t="s">
        <v>501</v>
      </c>
      <c r="I8198" s="25" t="s">
        <v>481</v>
      </c>
      <c r="J8198" s="23" t="str">
        <f t="shared" si="384"/>
        <v>VIAN8073ida23</v>
      </c>
      <c r="K8198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</v>
      </c>
    </row>
    <row r="8199" spans="1:11" x14ac:dyDescent="0.2">
      <c r="A8199" s="2" t="s">
        <v>924</v>
      </c>
      <c r="B8199" s="2" t="s">
        <v>833</v>
      </c>
      <c r="C8199" s="27">
        <v>8073</v>
      </c>
      <c r="D8199" s="2" t="s">
        <v>95</v>
      </c>
      <c r="E8199" s="25" t="s">
        <v>452</v>
      </c>
      <c r="F8199" s="23" t="str">
        <f t="shared" si="386"/>
        <v>ida</v>
      </c>
      <c r="G8199" s="4">
        <v>24</v>
      </c>
      <c r="H8199" s="2" t="s">
        <v>1011</v>
      </c>
      <c r="I8199" s="25" t="s">
        <v>481</v>
      </c>
      <c r="J8199" s="23" t="str">
        <f t="shared" si="384"/>
        <v>VIAN8073ida24</v>
      </c>
      <c r="K8199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</v>
      </c>
    </row>
    <row r="8200" spans="1:11" x14ac:dyDescent="0.2">
      <c r="A8200" s="2" t="s">
        <v>924</v>
      </c>
      <c r="B8200" s="2" t="s">
        <v>833</v>
      </c>
      <c r="C8200" s="27">
        <v>8073</v>
      </c>
      <c r="D8200" s="2" t="s">
        <v>95</v>
      </c>
      <c r="E8200" s="25" t="s">
        <v>452</v>
      </c>
      <c r="F8200" s="23" t="str">
        <f t="shared" si="386"/>
        <v>ida</v>
      </c>
      <c r="G8200" s="4">
        <v>25</v>
      </c>
      <c r="H8200" s="2" t="s">
        <v>906</v>
      </c>
      <c r="I8200" s="25" t="s">
        <v>481</v>
      </c>
      <c r="J8200" s="23" t="str">
        <f t="shared" si="384"/>
        <v>VIAN8073ida25</v>
      </c>
      <c r="K8200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</v>
      </c>
    </row>
    <row r="8201" spans="1:11" x14ac:dyDescent="0.2">
      <c r="A8201" s="2" t="s">
        <v>924</v>
      </c>
      <c r="B8201" s="2" t="s">
        <v>833</v>
      </c>
      <c r="C8201" s="27">
        <v>8073</v>
      </c>
      <c r="D8201" s="2" t="s">
        <v>95</v>
      </c>
      <c r="E8201" s="25" t="s">
        <v>452</v>
      </c>
      <c r="F8201" s="23" t="str">
        <f t="shared" si="386"/>
        <v>ida</v>
      </c>
      <c r="G8201" s="4">
        <v>26</v>
      </c>
      <c r="H8201" s="2" t="s">
        <v>642</v>
      </c>
      <c r="I8201" s="25" t="s">
        <v>481</v>
      </c>
      <c r="J8201" s="23" t="str">
        <f t="shared" si="384"/>
        <v>VIAN8073ida26</v>
      </c>
      <c r="K8201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</v>
      </c>
    </row>
    <row r="8202" spans="1:11" x14ac:dyDescent="0.2">
      <c r="A8202" s="2" t="s">
        <v>924</v>
      </c>
      <c r="B8202" s="2" t="s">
        <v>833</v>
      </c>
      <c r="C8202" s="27">
        <v>8073</v>
      </c>
      <c r="D8202" s="2" t="s">
        <v>95</v>
      </c>
      <c r="E8202" s="25" t="s">
        <v>452</v>
      </c>
      <c r="F8202" s="23" t="str">
        <f t="shared" si="386"/>
        <v>ida</v>
      </c>
      <c r="G8202" s="4">
        <v>27</v>
      </c>
      <c r="H8202" s="2" t="s">
        <v>644</v>
      </c>
      <c r="I8202" s="25" t="s">
        <v>481</v>
      </c>
      <c r="J8202" s="23" t="str">
        <f t="shared" si="384"/>
        <v>VIAN8073ida27</v>
      </c>
      <c r="K8202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</v>
      </c>
    </row>
    <row r="8203" spans="1:11" x14ac:dyDescent="0.2">
      <c r="A8203" s="2" t="s">
        <v>924</v>
      </c>
      <c r="B8203" s="2" t="s">
        <v>833</v>
      </c>
      <c r="C8203" s="27">
        <v>8073</v>
      </c>
      <c r="D8203" s="2" t="s">
        <v>95</v>
      </c>
      <c r="E8203" s="25" t="s">
        <v>452</v>
      </c>
      <c r="F8203" s="23" t="str">
        <f t="shared" si="386"/>
        <v>ida</v>
      </c>
      <c r="G8203" s="4">
        <v>28</v>
      </c>
      <c r="H8203" s="2" t="s">
        <v>644</v>
      </c>
      <c r="I8203" s="25" t="s">
        <v>481</v>
      </c>
      <c r="J8203" s="23" t="str">
        <f t="shared" si="384"/>
        <v>VIAN8073ida28</v>
      </c>
      <c r="K8203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</v>
      </c>
    </row>
    <row r="8204" spans="1:11" x14ac:dyDescent="0.2">
      <c r="A8204" s="2" t="s">
        <v>924</v>
      </c>
      <c r="B8204" s="2" t="s">
        <v>833</v>
      </c>
      <c r="C8204" s="27">
        <v>8073</v>
      </c>
      <c r="D8204" s="2" t="s">
        <v>95</v>
      </c>
      <c r="E8204" s="25" t="s">
        <v>469</v>
      </c>
      <c r="F8204" s="23" t="str">
        <f t="shared" si="386"/>
        <v>volta</v>
      </c>
      <c r="G8204" s="4">
        <v>1</v>
      </c>
      <c r="H8204" s="2" t="s">
        <v>644</v>
      </c>
      <c r="I8204" s="25" t="s">
        <v>481</v>
      </c>
      <c r="J8204" s="23" t="str">
        <f t="shared" si="384"/>
        <v>VIAN8073volta1</v>
      </c>
      <c r="K8204" s="32" t="str">
        <f t="shared" si="385"/>
        <v>W3 NORTE</v>
      </c>
    </row>
    <row r="8205" spans="1:11" x14ac:dyDescent="0.2">
      <c r="A8205" s="2" t="s">
        <v>924</v>
      </c>
      <c r="B8205" s="2" t="s">
        <v>833</v>
      </c>
      <c r="C8205" s="27">
        <v>8073</v>
      </c>
      <c r="D8205" s="2" t="s">
        <v>95</v>
      </c>
      <c r="E8205" s="25" t="s">
        <v>469</v>
      </c>
      <c r="F8205" s="23" t="str">
        <f t="shared" si="386"/>
        <v>volta</v>
      </c>
      <c r="G8205" s="4">
        <v>2</v>
      </c>
      <c r="H8205" s="2" t="s">
        <v>644</v>
      </c>
      <c r="I8205" s="25" t="s">
        <v>481</v>
      </c>
      <c r="J8205" s="23" t="str">
        <f t="shared" si="384"/>
        <v>VIAN8073volta2</v>
      </c>
      <c r="K8205" s="32" t="str">
        <f t="shared" si="385"/>
        <v>W3 NORTE/W3 NORTE</v>
      </c>
    </row>
    <row r="8206" spans="1:11" x14ac:dyDescent="0.2">
      <c r="A8206" s="2" t="s">
        <v>924</v>
      </c>
      <c r="B8206" s="2" t="s">
        <v>833</v>
      </c>
      <c r="C8206" s="27">
        <v>8073</v>
      </c>
      <c r="D8206" s="2" t="s">
        <v>95</v>
      </c>
      <c r="E8206" s="25" t="s">
        <v>469</v>
      </c>
      <c r="F8206" s="23" t="str">
        <f t="shared" si="386"/>
        <v>volta</v>
      </c>
      <c r="G8206" s="4">
        <v>3</v>
      </c>
      <c r="H8206" s="2" t="s">
        <v>642</v>
      </c>
      <c r="I8206" s="25" t="s">
        <v>481</v>
      </c>
      <c r="J8206" s="23" t="str">
        <f t="shared" si="384"/>
        <v>VIAN8073volta3</v>
      </c>
      <c r="K8206" s="32" t="str">
        <f t="shared" si="385"/>
        <v>W3 NORTE/W3 NORTE/W3 SUL</v>
      </c>
    </row>
    <row r="8207" spans="1:11" x14ac:dyDescent="0.2">
      <c r="A8207" s="2" t="s">
        <v>924</v>
      </c>
      <c r="B8207" s="2" t="s">
        <v>833</v>
      </c>
      <c r="C8207" s="27">
        <v>8073</v>
      </c>
      <c r="D8207" s="2" t="s">
        <v>95</v>
      </c>
      <c r="E8207" s="25" t="s">
        <v>469</v>
      </c>
      <c r="F8207" s="23" t="str">
        <f t="shared" si="386"/>
        <v>volta</v>
      </c>
      <c r="G8207" s="4">
        <v>4</v>
      </c>
      <c r="H8207" s="2" t="s">
        <v>906</v>
      </c>
      <c r="I8207" s="25" t="s">
        <v>481</v>
      </c>
      <c r="J8207" s="23" t="str">
        <f t="shared" si="384"/>
        <v>VIAN8073volta4</v>
      </c>
      <c r="K8207" s="32" t="str">
        <f t="shared" si="385"/>
        <v>W3 NORTE/W3 NORTE/W3 SUL/ESPM</v>
      </c>
    </row>
    <row r="8208" spans="1:11" x14ac:dyDescent="0.2">
      <c r="A8208" s="2" t="s">
        <v>924</v>
      </c>
      <c r="B8208" s="2" t="s">
        <v>833</v>
      </c>
      <c r="C8208" s="27">
        <v>8073</v>
      </c>
      <c r="D8208" s="2" t="s">
        <v>95</v>
      </c>
      <c r="E8208" s="25" t="s">
        <v>469</v>
      </c>
      <c r="F8208" s="23" t="str">
        <f t="shared" si="386"/>
        <v>volta</v>
      </c>
      <c r="G8208" s="4">
        <v>5</v>
      </c>
      <c r="H8208" s="2" t="s">
        <v>1011</v>
      </c>
      <c r="I8208" s="25" t="s">
        <v>481</v>
      </c>
      <c r="J8208" s="23" t="str">
        <f t="shared" si="384"/>
        <v>VIAN8073volta5</v>
      </c>
      <c r="K8208" s="32" t="str">
        <f t="shared" si="385"/>
        <v>W3 NORTE/W3 NORTE/W3 SUL/ESPM/VIA L QUATRO SUL</v>
      </c>
    </row>
    <row r="8209" spans="1:11" x14ac:dyDescent="0.2">
      <c r="A8209" s="2" t="s">
        <v>924</v>
      </c>
      <c r="B8209" s="2" t="s">
        <v>833</v>
      </c>
      <c r="C8209" s="27">
        <v>8073</v>
      </c>
      <c r="D8209" s="2" t="s">
        <v>95</v>
      </c>
      <c r="E8209" s="25" t="s">
        <v>469</v>
      </c>
      <c r="F8209" s="23" t="str">
        <f t="shared" si="386"/>
        <v>volta</v>
      </c>
      <c r="G8209" s="4">
        <v>6</v>
      </c>
      <c r="H8209" s="2" t="s">
        <v>501</v>
      </c>
      <c r="I8209" s="25" t="s">
        <v>481</v>
      </c>
      <c r="J8209" s="23" t="str">
        <f t="shared" si="384"/>
        <v>VIAN8073volta6</v>
      </c>
      <c r="K8209" s="32" t="str">
        <f t="shared" si="385"/>
        <v>W3 NORTE/W3 NORTE/W3 SUL/ESPM/VIA L QUATRO SUL/AVENIDA DAS NAÇÕES</v>
      </c>
    </row>
    <row r="8210" spans="1:11" x14ac:dyDescent="0.2">
      <c r="A8210" s="2" t="s">
        <v>924</v>
      </c>
      <c r="B8210" s="2" t="s">
        <v>833</v>
      </c>
      <c r="C8210" s="27">
        <v>8073</v>
      </c>
      <c r="D8210" s="2" t="s">
        <v>95</v>
      </c>
      <c r="E8210" s="25" t="s">
        <v>469</v>
      </c>
      <c r="F8210" s="23" t="str">
        <f t="shared" si="386"/>
        <v>volta</v>
      </c>
      <c r="G8210" s="4">
        <v>7</v>
      </c>
      <c r="H8210" s="2" t="s">
        <v>1010</v>
      </c>
      <c r="I8210" s="25" t="s">
        <v>481</v>
      </c>
      <c r="J8210" s="23" t="str">
        <f t="shared" si="384"/>
        <v>VIAN8073volta7</v>
      </c>
      <c r="K8210" s="32" t="str">
        <f t="shared" si="385"/>
        <v>W3 NORTE/W3 NORTE/W3 SUL/ESPM/VIA L QUATRO SUL/AVENIDA DAS NAÇÕES/ACESSO P/ AV DAS NAÇÕES</v>
      </c>
    </row>
    <row r="8211" spans="1:11" x14ac:dyDescent="0.2">
      <c r="A8211" s="2" t="s">
        <v>924</v>
      </c>
      <c r="B8211" s="2" t="s">
        <v>833</v>
      </c>
      <c r="C8211" s="27">
        <v>8073</v>
      </c>
      <c r="D8211" s="2" t="s">
        <v>95</v>
      </c>
      <c r="E8211" s="25" t="s">
        <v>469</v>
      </c>
      <c r="F8211" s="23" t="str">
        <f t="shared" si="386"/>
        <v>volta</v>
      </c>
      <c r="G8211" s="4">
        <v>8</v>
      </c>
      <c r="H8211" s="2" t="s">
        <v>969</v>
      </c>
      <c r="I8211" s="25" t="s">
        <v>813</v>
      </c>
      <c r="J8211" s="23" t="str">
        <f t="shared" si="384"/>
        <v>VIAN8073volta8</v>
      </c>
      <c r="K8211" s="32" t="str">
        <f t="shared" si="385"/>
        <v>W3 NORTE/W3 NORTE/W3 SUL/ESPM/VIA L QUATRO SUL/AVENIDA DAS NAÇÕES/ACESSO P/ AV DAS NAÇÕES/ESTRADA COSTA E SILVA</v>
      </c>
    </row>
    <row r="8212" spans="1:11" x14ac:dyDescent="0.2">
      <c r="A8212" s="2" t="s">
        <v>924</v>
      </c>
      <c r="B8212" s="2" t="s">
        <v>833</v>
      </c>
      <c r="C8212" s="27">
        <v>8073</v>
      </c>
      <c r="D8212" s="2" t="s">
        <v>95</v>
      </c>
      <c r="E8212" s="25" t="s">
        <v>469</v>
      </c>
      <c r="F8212" s="23" t="str">
        <f t="shared" si="386"/>
        <v>volta</v>
      </c>
      <c r="G8212" s="4">
        <v>9</v>
      </c>
      <c r="H8212" s="2" t="s">
        <v>968</v>
      </c>
      <c r="I8212" s="25" t="s">
        <v>813</v>
      </c>
      <c r="J8212" s="23" t="str">
        <f t="shared" si="384"/>
        <v>VIAN8073volta9</v>
      </c>
      <c r="K8212" s="32" t="str">
        <f t="shared" si="385"/>
        <v>W3 NORTE/W3 NORTE/W3 SUL/ESPM/VIA L QUATRO SUL/AVENIDA DAS NAÇÕES/ACESSO P/ AV DAS NAÇÕES/ESTRADA COSTA E SILVA/PONTE COSTA E SILVA</v>
      </c>
    </row>
    <row r="8213" spans="1:11" x14ac:dyDescent="0.2">
      <c r="A8213" s="2" t="s">
        <v>924</v>
      </c>
      <c r="B8213" s="2" t="s">
        <v>833</v>
      </c>
      <c r="C8213" s="27">
        <v>8073</v>
      </c>
      <c r="D8213" s="2" t="s">
        <v>95</v>
      </c>
      <c r="E8213" s="25" t="s">
        <v>469</v>
      </c>
      <c r="F8213" s="23" t="str">
        <f t="shared" si="386"/>
        <v>volta</v>
      </c>
      <c r="G8213" s="4">
        <v>10</v>
      </c>
      <c r="H8213" s="2" t="s">
        <v>1009</v>
      </c>
      <c r="I8213" s="25" t="s">
        <v>813</v>
      </c>
      <c r="J8213" s="23" t="str">
        <f t="shared" si="384"/>
        <v>VIAN8073volta10</v>
      </c>
      <c r="K8213" s="32" t="str">
        <f t="shared" si="385"/>
        <v>W3 NORTE/W3 NORTE/W3 SUL/ESPM/VIA L QUATRO SUL/AVENIDA DAS NAÇÕES/ACESSO P/ AV DAS NAÇÕES/ESTRADA COSTA E SILVA/PONTE COSTA E SILVA/AVENIDA COSTA E SILVA</v>
      </c>
    </row>
    <row r="8214" spans="1:11" x14ac:dyDescent="0.2">
      <c r="A8214" s="2" t="s">
        <v>924</v>
      </c>
      <c r="B8214" s="2" t="s">
        <v>833</v>
      </c>
      <c r="C8214" s="27">
        <v>8073</v>
      </c>
      <c r="D8214" s="2" t="s">
        <v>95</v>
      </c>
      <c r="E8214" s="25" t="s">
        <v>469</v>
      </c>
      <c r="F8214" s="23" t="str">
        <f t="shared" si="386"/>
        <v>volta</v>
      </c>
      <c r="G8214" s="4">
        <v>11</v>
      </c>
      <c r="H8214" s="2" t="s">
        <v>1008</v>
      </c>
      <c r="I8214" s="25" t="s">
        <v>813</v>
      </c>
      <c r="J8214" s="23" t="str">
        <f t="shared" si="384"/>
        <v>VIAN8073volta11</v>
      </c>
      <c r="K8214" s="32" t="str">
        <f t="shared" si="385"/>
        <v>W3 NORTE/W3 NORTE/W3 SUL/ESPM/VIA L QUATRO SUL/AVENIDA DAS NAÇÕES/ACESSO P/ AV DAS NAÇÕES/ESTRADA COSTA E SILVA/PONTE COSTA E SILVA/AVENIDA COSTA E SILVA/ACESSO COSTA E SILVA</v>
      </c>
    </row>
    <row r="8215" spans="1:11" x14ac:dyDescent="0.2">
      <c r="A8215" s="2" t="s">
        <v>924</v>
      </c>
      <c r="B8215" s="2" t="s">
        <v>833</v>
      </c>
      <c r="C8215" s="27">
        <v>8073</v>
      </c>
      <c r="D8215" s="2" t="s">
        <v>95</v>
      </c>
      <c r="E8215" s="25" t="s">
        <v>469</v>
      </c>
      <c r="F8215" s="23" t="str">
        <f t="shared" si="386"/>
        <v>volta</v>
      </c>
      <c r="G8215" s="4">
        <v>12</v>
      </c>
      <c r="H8215" s="2" t="s">
        <v>950</v>
      </c>
      <c r="I8215" s="25" t="s">
        <v>813</v>
      </c>
      <c r="J8215" s="23" t="str">
        <f t="shared" si="384"/>
        <v>VIAN8073volta12</v>
      </c>
      <c r="K8215" s="32" t="str">
        <f t="shared" si="385"/>
        <v>W3 NORTE/W3 NORTE/W3 SUL/ESPM/VIA L QUATRO SUL/AVENIDA DAS NAÇÕES/ACESSO P/ AV DAS NAÇÕES/ESTRADA COSTA E SILVA/PONTE COSTA E SILVA/AVENIDA COSTA E SILVA/ACESSO COSTA E SILVA/DF-025</v>
      </c>
    </row>
    <row r="8216" spans="1:11" x14ac:dyDescent="0.2">
      <c r="A8216" s="2" t="s">
        <v>924</v>
      </c>
      <c r="B8216" s="2" t="s">
        <v>833</v>
      </c>
      <c r="C8216" s="27">
        <v>8073</v>
      </c>
      <c r="D8216" s="2" t="s">
        <v>95</v>
      </c>
      <c r="E8216" s="25" t="s">
        <v>469</v>
      </c>
      <c r="F8216" s="23" t="str">
        <f t="shared" si="386"/>
        <v>volta</v>
      </c>
      <c r="G8216" s="4">
        <v>13</v>
      </c>
      <c r="H8216" s="2" t="s">
        <v>949</v>
      </c>
      <c r="I8216" s="25" t="s">
        <v>813</v>
      </c>
      <c r="J8216" s="23" t="str">
        <f t="shared" si="384"/>
        <v>VIAN8073volta13</v>
      </c>
      <c r="K8216" s="32" t="str">
        <f t="shared" si="385"/>
        <v>W3 NORTE/W3 NORTE/W3 SUL/ESPM/VIA L QUATRO SUL/AVENIDA DAS NAÇÕES/ACESSO P/ AV DAS NAÇÕES/ESTRADA COSTA E SILVA/PONTE COSTA E SILVA/AVENIDA COSTA E SILVA/ACESSO COSTA E SILVA/DF-025/DF-035</v>
      </c>
    </row>
    <row r="8217" spans="1:11" x14ac:dyDescent="0.2">
      <c r="A8217" s="2" t="s">
        <v>924</v>
      </c>
      <c r="B8217" s="2" t="s">
        <v>833</v>
      </c>
      <c r="C8217" s="27">
        <v>8073</v>
      </c>
      <c r="D8217" s="2" t="s">
        <v>95</v>
      </c>
      <c r="E8217" s="25" t="s">
        <v>469</v>
      </c>
      <c r="F8217" s="23" t="str">
        <f t="shared" si="386"/>
        <v>volta</v>
      </c>
      <c r="G8217" s="4">
        <v>14</v>
      </c>
      <c r="H8217" s="2" t="s">
        <v>947</v>
      </c>
      <c r="I8217" s="25" t="s">
        <v>948</v>
      </c>
      <c r="J8217" s="23" t="str">
        <f t="shared" si="384"/>
        <v>VIAN8073volta14</v>
      </c>
      <c r="K8217" s="32" t="str">
        <f t="shared" si="385"/>
        <v>W3 NORTE/W3 NORTE/W3 SUL/ESPM/VIA L QUATRO SUL/AVENIDA DAS NAÇÕES/ACESSO P/ AV DAS NAÇÕES/ESTRADA COSTA E SILVA/PONTE COSTA E SILVA/AVENIDA COSTA E SILVA/ACESSO COSTA E SILVA/DF-025/DF-035/DF-001</v>
      </c>
    </row>
    <row r="8218" spans="1:11" x14ac:dyDescent="0.2">
      <c r="A8218" s="2" t="s">
        <v>924</v>
      </c>
      <c r="B8218" s="2" t="s">
        <v>833</v>
      </c>
      <c r="C8218" s="27">
        <v>8073</v>
      </c>
      <c r="D8218" s="2" t="s">
        <v>95</v>
      </c>
      <c r="E8218" s="25" t="s">
        <v>469</v>
      </c>
      <c r="F8218" s="23" t="str">
        <f t="shared" si="386"/>
        <v>volta</v>
      </c>
      <c r="G8218" s="4">
        <v>15</v>
      </c>
      <c r="H8218" s="2" t="s">
        <v>946</v>
      </c>
      <c r="I8218" s="25" t="s">
        <v>945</v>
      </c>
      <c r="J8218" s="23" t="str">
        <f t="shared" si="384"/>
        <v>VIAN8073volta15</v>
      </c>
      <c r="K8218" s="32" t="str">
        <f t="shared" si="385"/>
        <v>W3 NORTE/W3 NORTE/W3 SUL/ESPM/VIA L QUATRO SUL/AVENIDA DAS NAÇÕES/ACESSO P/ AV DAS NAÇÕES/ESTRADA COSTA E SILVA/PONTE COSTA E SILVA/AVENIDA COSTA E SILVA/ACESSO COSTA E SILVA/DF-025/DF-035/DF-001/DF-140</v>
      </c>
    </row>
    <row r="8219" spans="1:11" x14ac:dyDescent="0.2">
      <c r="A8219" s="2" t="s">
        <v>924</v>
      </c>
      <c r="B8219" s="2" t="s">
        <v>833</v>
      </c>
      <c r="C8219" s="27">
        <v>8073</v>
      </c>
      <c r="D8219" s="2" t="s">
        <v>95</v>
      </c>
      <c r="E8219" s="25" t="s">
        <v>469</v>
      </c>
      <c r="F8219" s="23" t="str">
        <f t="shared" si="386"/>
        <v>volta</v>
      </c>
      <c r="G8219" s="4">
        <v>16</v>
      </c>
      <c r="H8219" s="2" t="s">
        <v>940</v>
      </c>
      <c r="I8219" s="25" t="s">
        <v>945</v>
      </c>
      <c r="J8219" s="23" t="str">
        <f t="shared" si="384"/>
        <v>VIAN8073volta16</v>
      </c>
      <c r="K8219" s="32" t="str">
        <f t="shared" si="385"/>
        <v>W3 NORTE/W3 NORTE/W3 SUL/ESPM/VIA L QUATRO SUL/AVENIDA DAS NAÇÕES/ACESSO P/ AV DAS NAÇÕES/ESTRADA COSTA E SILVA/PONTE COSTA E SILVA/AVENIDA COSTA E SILVA/ACESSO COSTA E SILVA/DF-025/DF-035/DF-001/DF-140/ROTATÓRIA</v>
      </c>
    </row>
    <row r="8220" spans="1:11" x14ac:dyDescent="0.2">
      <c r="A8220" s="2" t="s">
        <v>924</v>
      </c>
      <c r="B8220" s="2" t="s">
        <v>833</v>
      </c>
      <c r="C8220" s="27">
        <v>8073</v>
      </c>
      <c r="D8220" s="2" t="s">
        <v>95</v>
      </c>
      <c r="E8220" s="25" t="s">
        <v>469</v>
      </c>
      <c r="F8220" s="23" t="str">
        <f t="shared" si="386"/>
        <v>volta</v>
      </c>
      <c r="G8220" s="4">
        <v>17</v>
      </c>
      <c r="H8220" s="2" t="s">
        <v>946</v>
      </c>
      <c r="I8220" s="25" t="s">
        <v>945</v>
      </c>
      <c r="J8220" s="23" t="str">
        <f t="shared" si="384"/>
        <v>VIAN8073volta17</v>
      </c>
      <c r="K8220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</v>
      </c>
    </row>
    <row r="8221" spans="1:11" x14ac:dyDescent="0.2">
      <c r="A8221" s="2" t="s">
        <v>924</v>
      </c>
      <c r="B8221" s="2" t="s">
        <v>833</v>
      </c>
      <c r="C8221" s="27">
        <v>8073</v>
      </c>
      <c r="D8221" s="2" t="s">
        <v>95</v>
      </c>
      <c r="E8221" s="25" t="s">
        <v>469</v>
      </c>
      <c r="F8221" s="23" t="str">
        <f t="shared" si="386"/>
        <v>volta</v>
      </c>
      <c r="G8221" s="4">
        <v>18</v>
      </c>
      <c r="H8221" s="2" t="s">
        <v>944</v>
      </c>
      <c r="I8221" s="25" t="s">
        <v>945</v>
      </c>
      <c r="J8221" s="23" t="str">
        <f t="shared" si="384"/>
        <v>VIAN8073volta18</v>
      </c>
      <c r="K8221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</v>
      </c>
    </row>
    <row r="8222" spans="1:11" x14ac:dyDescent="0.2">
      <c r="A8222" s="2" t="s">
        <v>924</v>
      </c>
      <c r="B8222" s="2" t="s">
        <v>833</v>
      </c>
      <c r="C8222" s="27">
        <v>8073</v>
      </c>
      <c r="D8222" s="2" t="s">
        <v>95</v>
      </c>
      <c r="E8222" s="25" t="s">
        <v>469</v>
      </c>
      <c r="F8222" s="23" t="str">
        <f t="shared" si="386"/>
        <v>volta</v>
      </c>
      <c r="G8222" s="4">
        <v>19</v>
      </c>
      <c r="H8222" s="2" t="s">
        <v>944</v>
      </c>
      <c r="I8222" s="25" t="s">
        <v>942</v>
      </c>
      <c r="J8222" s="23" t="str">
        <f t="shared" si="384"/>
        <v>VIAN8073volta19</v>
      </c>
      <c r="K8222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</v>
      </c>
    </row>
    <row r="8223" spans="1:11" x14ac:dyDescent="0.2">
      <c r="A8223" s="2" t="s">
        <v>924</v>
      </c>
      <c r="B8223" s="2" t="s">
        <v>833</v>
      </c>
      <c r="C8223" s="27">
        <v>8073</v>
      </c>
      <c r="D8223" s="2" t="s">
        <v>95</v>
      </c>
      <c r="E8223" s="25" t="s">
        <v>469</v>
      </c>
      <c r="F8223" s="23" t="str">
        <f t="shared" si="386"/>
        <v>volta</v>
      </c>
      <c r="G8223" s="4">
        <v>20</v>
      </c>
      <c r="H8223" s="2" t="s">
        <v>943</v>
      </c>
      <c r="I8223" s="25" t="s">
        <v>942</v>
      </c>
      <c r="J8223" s="23" t="str">
        <f t="shared" si="384"/>
        <v>VIAN8073volta20</v>
      </c>
      <c r="K8223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</v>
      </c>
    </row>
    <row r="8224" spans="1:11" x14ac:dyDescent="0.2">
      <c r="A8224" s="2" t="s">
        <v>924</v>
      </c>
      <c r="B8224" s="2" t="s">
        <v>833</v>
      </c>
      <c r="C8224" s="27">
        <v>8073</v>
      </c>
      <c r="D8224" s="2" t="s">
        <v>95</v>
      </c>
      <c r="E8224" s="25" t="s">
        <v>469</v>
      </c>
      <c r="F8224" s="23" t="str">
        <f t="shared" si="386"/>
        <v>volta</v>
      </c>
      <c r="G8224" s="4">
        <v>21</v>
      </c>
      <c r="H8224" s="2" t="s">
        <v>940</v>
      </c>
      <c r="I8224" s="25" t="s">
        <v>942</v>
      </c>
      <c r="J8224" s="23" t="str">
        <f t="shared" si="384"/>
        <v>VIAN8073volta21</v>
      </c>
      <c r="K8224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</v>
      </c>
    </row>
    <row r="8225" spans="1:11" x14ac:dyDescent="0.2">
      <c r="A8225" s="2" t="s">
        <v>924</v>
      </c>
      <c r="B8225" s="2" t="s">
        <v>833</v>
      </c>
      <c r="C8225" s="27">
        <v>8073</v>
      </c>
      <c r="D8225" s="2" t="s">
        <v>95</v>
      </c>
      <c r="E8225" s="25" t="s">
        <v>469</v>
      </c>
      <c r="F8225" s="23" t="str">
        <f t="shared" si="386"/>
        <v>volta</v>
      </c>
      <c r="G8225" s="4">
        <v>22</v>
      </c>
      <c r="H8225" s="2" t="s">
        <v>939</v>
      </c>
      <c r="I8225" s="25" t="s">
        <v>966</v>
      </c>
      <c r="J8225" s="23" t="str">
        <f t="shared" si="384"/>
        <v>VIAN8073volta22</v>
      </c>
      <c r="K8225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</v>
      </c>
    </row>
    <row r="8226" spans="1:11" x14ac:dyDescent="0.2">
      <c r="A8226" s="2" t="s">
        <v>924</v>
      </c>
      <c r="B8226" s="2" t="s">
        <v>833</v>
      </c>
      <c r="C8226" s="27">
        <v>8073</v>
      </c>
      <c r="D8226" s="2" t="s">
        <v>95</v>
      </c>
      <c r="E8226" s="25" t="s">
        <v>469</v>
      </c>
      <c r="F8226" s="23" t="str">
        <f t="shared" si="386"/>
        <v>volta</v>
      </c>
      <c r="G8226" s="4">
        <v>23</v>
      </c>
      <c r="H8226" s="2" t="s">
        <v>941</v>
      </c>
      <c r="I8226" s="25" t="s">
        <v>924</v>
      </c>
      <c r="J8226" s="23" t="str">
        <f t="shared" si="384"/>
        <v>VIAN8073volta23</v>
      </c>
      <c r="K8226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</v>
      </c>
    </row>
    <row r="8227" spans="1:11" x14ac:dyDescent="0.2">
      <c r="A8227" s="2" t="s">
        <v>924</v>
      </c>
      <c r="B8227" s="2" t="s">
        <v>833</v>
      </c>
      <c r="C8227" s="27">
        <v>8073</v>
      </c>
      <c r="D8227" s="2" t="s">
        <v>95</v>
      </c>
      <c r="E8227" s="25" t="s">
        <v>469</v>
      </c>
      <c r="F8227" s="23" t="str">
        <f t="shared" si="386"/>
        <v>volta</v>
      </c>
      <c r="G8227" s="4">
        <v>24</v>
      </c>
      <c r="H8227" s="2" t="s">
        <v>940</v>
      </c>
      <c r="I8227" s="25" t="s">
        <v>924</v>
      </c>
      <c r="J8227" s="23" t="str">
        <f t="shared" si="384"/>
        <v>VIAN8073volta24</v>
      </c>
      <c r="K8227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</v>
      </c>
    </row>
    <row r="8228" spans="1:11" x14ac:dyDescent="0.2">
      <c r="A8228" s="2" t="s">
        <v>924</v>
      </c>
      <c r="B8228" s="2" t="s">
        <v>833</v>
      </c>
      <c r="C8228" s="27">
        <v>8073</v>
      </c>
      <c r="D8228" s="2" t="s">
        <v>95</v>
      </c>
      <c r="E8228" s="25" t="s">
        <v>469</v>
      </c>
      <c r="F8228" s="23" t="str">
        <f t="shared" si="386"/>
        <v>volta</v>
      </c>
      <c r="G8228" s="4">
        <v>25</v>
      </c>
      <c r="H8228" s="2" t="s">
        <v>939</v>
      </c>
      <c r="I8228" s="25" t="s">
        <v>924</v>
      </c>
      <c r="J8228" s="23" t="str">
        <f t="shared" si="384"/>
        <v>VIAN8073volta25</v>
      </c>
      <c r="K8228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</v>
      </c>
    </row>
    <row r="8229" spans="1:11" x14ac:dyDescent="0.2">
      <c r="A8229" s="2" t="s">
        <v>924</v>
      </c>
      <c r="B8229" s="2" t="s">
        <v>833</v>
      </c>
      <c r="C8229" s="27">
        <v>8073</v>
      </c>
      <c r="D8229" s="2" t="s">
        <v>95</v>
      </c>
      <c r="E8229" s="25" t="s">
        <v>469</v>
      </c>
      <c r="F8229" s="23" t="str">
        <f t="shared" si="386"/>
        <v>volta</v>
      </c>
      <c r="G8229" s="4">
        <v>26</v>
      </c>
      <c r="H8229" s="2" t="s">
        <v>938</v>
      </c>
      <c r="I8229" s="25" t="s">
        <v>924</v>
      </c>
      <c r="J8229" s="23" t="str">
        <f t="shared" si="384"/>
        <v>VIAN8073volta26</v>
      </c>
      <c r="K8229" s="32" t="str">
        <f t="shared" si="385"/>
        <v xml:space="preserve"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</v>
      </c>
    </row>
    <row r="8230" spans="1:11" x14ac:dyDescent="0.2">
      <c r="A8230" s="2" t="s">
        <v>924</v>
      </c>
      <c r="B8230" s="2" t="s">
        <v>833</v>
      </c>
      <c r="C8230" s="27">
        <v>8073</v>
      </c>
      <c r="D8230" s="2" t="s">
        <v>95</v>
      </c>
      <c r="E8230" s="25" t="s">
        <v>469</v>
      </c>
      <c r="F8230" s="23" t="str">
        <f t="shared" si="386"/>
        <v>volta</v>
      </c>
      <c r="G8230" s="4">
        <v>27</v>
      </c>
      <c r="H8230" s="2" t="s">
        <v>937</v>
      </c>
      <c r="I8230" s="25" t="s">
        <v>924</v>
      </c>
      <c r="J8230" s="23" t="str">
        <f t="shared" si="384"/>
        <v>VIAN8073volta27</v>
      </c>
      <c r="K8230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</v>
      </c>
    </row>
    <row r="8231" spans="1:11" x14ac:dyDescent="0.2">
      <c r="A8231" s="2" t="s">
        <v>924</v>
      </c>
      <c r="B8231" s="2" t="s">
        <v>833</v>
      </c>
      <c r="C8231" s="27">
        <v>8073</v>
      </c>
      <c r="D8231" s="2" t="s">
        <v>95</v>
      </c>
      <c r="E8231" s="25" t="s">
        <v>469</v>
      </c>
      <c r="F8231" s="23" t="str">
        <f t="shared" si="386"/>
        <v>volta</v>
      </c>
      <c r="G8231" s="4">
        <v>28</v>
      </c>
      <c r="H8231" s="2" t="s">
        <v>967</v>
      </c>
      <c r="I8231" s="25" t="s">
        <v>924</v>
      </c>
      <c r="J8231" s="23" t="str">
        <f t="shared" si="384"/>
        <v>VIAN8073volta28</v>
      </c>
      <c r="K8231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RORIZ/RESIDENCIAL DOM BOSCO</v>
      </c>
    </row>
    <row r="8232" spans="1:11" x14ac:dyDescent="0.2">
      <c r="A8232" s="2" t="s">
        <v>924</v>
      </c>
      <c r="B8232" s="2" t="s">
        <v>833</v>
      </c>
      <c r="C8232" s="27">
        <v>8074</v>
      </c>
      <c r="D8232" s="24" t="s">
        <v>94</v>
      </c>
      <c r="E8232" s="25" t="s">
        <v>452</v>
      </c>
      <c r="F8232" s="23" t="str">
        <f t="shared" si="386"/>
        <v>ida</v>
      </c>
      <c r="G8232" s="4">
        <v>1</v>
      </c>
      <c r="H8232" s="2" t="s">
        <v>936</v>
      </c>
      <c r="I8232" s="25" t="s">
        <v>924</v>
      </c>
      <c r="J8232" s="23" t="str">
        <f t="shared" si="384"/>
        <v>UTB8074ida1</v>
      </c>
      <c r="K8232" s="32" t="str">
        <f t="shared" si="385"/>
        <v>AVENIDA EIXO I (ENTRE AVENIDA VILMA DOS REIS RORIZ E AVENIDA EIXO II)</v>
      </c>
    </row>
    <row r="8233" spans="1:11" x14ac:dyDescent="0.2">
      <c r="A8233" s="2" t="s">
        <v>924</v>
      </c>
      <c r="B8233" s="2" t="s">
        <v>833</v>
      </c>
      <c r="C8233" s="27">
        <v>8074</v>
      </c>
      <c r="D8233" s="24" t="s">
        <v>94</v>
      </c>
      <c r="E8233" s="25" t="s">
        <v>452</v>
      </c>
      <c r="F8233" s="23" t="str">
        <f t="shared" si="386"/>
        <v>ida</v>
      </c>
      <c r="G8233" s="4">
        <v>2</v>
      </c>
      <c r="H8233" s="2" t="s">
        <v>1012</v>
      </c>
      <c r="I8233" s="25" t="s">
        <v>924</v>
      </c>
      <c r="J8233" s="23" t="str">
        <f t="shared" si="384"/>
        <v>UTB8074ida2</v>
      </c>
      <c r="K8233" s="32" t="str">
        <f t="shared" si="385"/>
        <v>AVENIDA EIXO I (ENTRE AVENIDA VILMA DOS REIS RORIZ E AVENIDA EIXO II)/AVENIDA IMACULADA</v>
      </c>
    </row>
    <row r="8234" spans="1:11" x14ac:dyDescent="0.2">
      <c r="A8234" s="2" t="s">
        <v>924</v>
      </c>
      <c r="B8234" s="2" t="s">
        <v>833</v>
      </c>
      <c r="C8234" s="27">
        <v>8074</v>
      </c>
      <c r="D8234" s="24" t="s">
        <v>94</v>
      </c>
      <c r="E8234" s="25" t="s">
        <v>452</v>
      </c>
      <c r="F8234" s="23" t="str">
        <f t="shared" si="386"/>
        <v>ida</v>
      </c>
      <c r="G8234" s="4">
        <v>3</v>
      </c>
      <c r="H8234" s="2" t="s">
        <v>1013</v>
      </c>
      <c r="I8234" s="25" t="s">
        <v>924</v>
      </c>
      <c r="J8234" s="23" t="str">
        <f t="shared" si="384"/>
        <v>UTB8074ida3</v>
      </c>
      <c r="K8234" s="32" t="str">
        <f t="shared" si="385"/>
        <v>AVENIDA EIXO I (ENTRE AVENIDA VILMA DOS REIS RORIZ E AVENIDA EIXO II)/AVENIDA IMACULADA/RUA QUARENTA</v>
      </c>
    </row>
    <row r="8235" spans="1:11" x14ac:dyDescent="0.2">
      <c r="A8235" s="2" t="s">
        <v>924</v>
      </c>
      <c r="B8235" s="2" t="s">
        <v>833</v>
      </c>
      <c r="C8235" s="27">
        <v>8074</v>
      </c>
      <c r="D8235" s="24" t="s">
        <v>94</v>
      </c>
      <c r="E8235" s="25" t="s">
        <v>452</v>
      </c>
      <c r="F8235" s="23" t="str">
        <f t="shared" si="386"/>
        <v>ida</v>
      </c>
      <c r="G8235" s="4">
        <v>4</v>
      </c>
      <c r="H8235" s="2" t="s">
        <v>979</v>
      </c>
      <c r="I8235" s="25" t="s">
        <v>924</v>
      </c>
      <c r="J8235" s="23" t="str">
        <f t="shared" si="384"/>
        <v>UTB8074ida4</v>
      </c>
      <c r="K8235" s="32" t="str">
        <f t="shared" si="385"/>
        <v>AVENIDA EIXO I (ENTRE AVENIDA VILMA DOS REIS RORIZ E AVENIDA EIXO II)/AVENIDA IMACULADA/RUA QUARENTA/RUA TRINTA E DOIS</v>
      </c>
    </row>
    <row r="8236" spans="1:11" x14ac:dyDescent="0.2">
      <c r="A8236" s="2" t="s">
        <v>924</v>
      </c>
      <c r="B8236" s="2" t="s">
        <v>833</v>
      </c>
      <c r="C8236" s="27">
        <v>8074</v>
      </c>
      <c r="D8236" s="24" t="s">
        <v>94</v>
      </c>
      <c r="E8236" s="25" t="s">
        <v>452</v>
      </c>
      <c r="F8236" s="23" t="str">
        <f t="shared" si="386"/>
        <v>ida</v>
      </c>
      <c r="G8236" s="4">
        <v>5</v>
      </c>
      <c r="H8236" s="2" t="s">
        <v>976</v>
      </c>
      <c r="I8236" s="25" t="s">
        <v>924</v>
      </c>
      <c r="J8236" s="23" t="str">
        <f t="shared" si="384"/>
        <v>UTB8074ida5</v>
      </c>
      <c r="K8236" s="32" t="str">
        <f t="shared" si="385"/>
        <v>AVENIDA EIXO I (ENTRE AVENIDA VILMA DOS REIS RORIZ E AVENIDA EIXO II)/AVENIDA IMACULADA/RUA QUARENTA/RUA TRINTA E DOIS/RUA QUARENTA E DOIS</v>
      </c>
    </row>
    <row r="8237" spans="1:11" x14ac:dyDescent="0.2">
      <c r="A8237" s="2" t="s">
        <v>924</v>
      </c>
      <c r="B8237" s="2" t="s">
        <v>833</v>
      </c>
      <c r="C8237" s="27">
        <v>8074</v>
      </c>
      <c r="D8237" s="24" t="s">
        <v>94</v>
      </c>
      <c r="E8237" s="25" t="s">
        <v>452</v>
      </c>
      <c r="F8237" s="23" t="str">
        <f t="shared" si="386"/>
        <v>ida</v>
      </c>
      <c r="G8237" s="4">
        <v>6</v>
      </c>
      <c r="H8237" s="2" t="s">
        <v>937</v>
      </c>
      <c r="I8237" s="25" t="s">
        <v>924</v>
      </c>
      <c r="J8237" s="23" t="str">
        <f t="shared" si="384"/>
        <v>UTB8074ida6</v>
      </c>
      <c r="K8237" s="32" t="str">
        <f t="shared" si="385"/>
        <v>AVENIDA EIXO I (ENTRE AVENIDA VILMA DOS REIS RORIZ E AVENIDA EIXO II)/AVENIDA IMACULADA/RUA QUARENTA/RUA TRINTA E DOIS/RUA QUARENTA E DOIS/AVENIDA VILMA DOS REIS RORIZ</v>
      </c>
    </row>
    <row r="8238" spans="1:11" x14ac:dyDescent="0.2">
      <c r="A8238" s="2" t="s">
        <v>924</v>
      </c>
      <c r="B8238" s="2" t="s">
        <v>833</v>
      </c>
      <c r="C8238" s="27">
        <v>8074</v>
      </c>
      <c r="D8238" s="24" t="s">
        <v>94</v>
      </c>
      <c r="E8238" s="25" t="s">
        <v>452</v>
      </c>
      <c r="F8238" s="23" t="str">
        <f t="shared" si="386"/>
        <v>ida</v>
      </c>
      <c r="G8238" s="4">
        <v>7</v>
      </c>
      <c r="H8238" s="2" t="s">
        <v>938</v>
      </c>
      <c r="I8238" s="25" t="s">
        <v>924</v>
      </c>
      <c r="J8238" s="23" t="str">
        <f t="shared" si="384"/>
        <v>UTB8074ida7</v>
      </c>
      <c r="K8238" s="32" t="str">
        <f t="shared" si="385"/>
        <v xml:space="preserve">AVENIDA EIXO I (ENTRE AVENIDA VILMA DOS REIS RORIZ E AVENIDA EIXO II)/AVENIDA IMACULADA/RUA QUARENTA/RUA TRINTA E DOIS/RUA QUARENTA E DOIS/AVENIDA VILMA DOS REIS RORIZ/ESTRADA PARA O MESQUITA </v>
      </c>
    </row>
    <row r="8239" spans="1:11" x14ac:dyDescent="0.2">
      <c r="A8239" s="2" t="s">
        <v>924</v>
      </c>
      <c r="B8239" s="2" t="s">
        <v>833</v>
      </c>
      <c r="C8239" s="27">
        <v>8074</v>
      </c>
      <c r="D8239" s="24" t="s">
        <v>94</v>
      </c>
      <c r="E8239" s="25" t="s">
        <v>452</v>
      </c>
      <c r="F8239" s="23" t="str">
        <f t="shared" si="386"/>
        <v>ida</v>
      </c>
      <c r="G8239" s="4">
        <v>8</v>
      </c>
      <c r="H8239" s="2" t="s">
        <v>970</v>
      </c>
      <c r="I8239" s="25" t="s">
        <v>924</v>
      </c>
      <c r="J8239" s="23" t="str">
        <f t="shared" si="384"/>
        <v>UTB8074ida8</v>
      </c>
      <c r="K8239" s="32" t="str">
        <f t="shared" si="385"/>
        <v>AVENIDA EIXO I (ENTRE AVENIDA VILMA DOS REIS RORIZ E AVENIDA EIXO II)/AVENIDA IMACULADA/RUA QUARENTA/RUA TRINTA E DOIS/RUA QUARENTA E DOIS/AVENIDA VILMA DOS REIS RORIZ/ESTRADA PARA O MESQUITA /ACESSO</v>
      </c>
    </row>
    <row r="8240" spans="1:11" x14ac:dyDescent="0.2">
      <c r="A8240" s="2" t="s">
        <v>924</v>
      </c>
      <c r="B8240" s="2" t="s">
        <v>833</v>
      </c>
      <c r="C8240" s="27">
        <v>8074</v>
      </c>
      <c r="D8240" s="24" t="s">
        <v>94</v>
      </c>
      <c r="E8240" s="25" t="s">
        <v>452</v>
      </c>
      <c r="F8240" s="23" t="str">
        <f t="shared" si="386"/>
        <v>ida</v>
      </c>
      <c r="G8240" s="4">
        <v>9</v>
      </c>
      <c r="H8240" s="2" t="s">
        <v>939</v>
      </c>
      <c r="I8240" s="25" t="s">
        <v>924</v>
      </c>
      <c r="J8240" s="23" t="str">
        <f t="shared" si="384"/>
        <v>UTB8074ida9</v>
      </c>
      <c r="K8240" s="32" t="str">
        <f t="shared" si="385"/>
        <v>AVENIDA EIXO I (ENTRE AVENIDA VILMA DOS REIS RORIZ E AVENIDA EIXO II)/AVENIDA IMACULADA/RUA QUARENTA/RUA TRINTA E DOIS/RUA QUARENTA E DOIS/AVENIDA VILMA DOS REIS RORIZ/ESTRADA PARA O MESQUITA /ACESSO/SEM NOME</v>
      </c>
    </row>
    <row r="8241" spans="1:11" x14ac:dyDescent="0.2">
      <c r="A8241" s="2" t="s">
        <v>924</v>
      </c>
      <c r="B8241" s="2" t="s">
        <v>833</v>
      </c>
      <c r="C8241" s="27">
        <v>8074</v>
      </c>
      <c r="D8241" s="24" t="s">
        <v>94</v>
      </c>
      <c r="E8241" s="25" t="s">
        <v>452</v>
      </c>
      <c r="F8241" s="23" t="str">
        <f t="shared" si="386"/>
        <v>ida</v>
      </c>
      <c r="G8241" s="4">
        <v>10</v>
      </c>
      <c r="H8241" s="2" t="s">
        <v>940</v>
      </c>
      <c r="I8241" s="25" t="s">
        <v>924</v>
      </c>
      <c r="J8241" s="23" t="str">
        <f t="shared" si="384"/>
        <v>UTB8074ida10</v>
      </c>
      <c r="K8241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</v>
      </c>
    </row>
    <row r="8242" spans="1:11" x14ac:dyDescent="0.2">
      <c r="A8242" s="2" t="s">
        <v>924</v>
      </c>
      <c r="B8242" s="2" t="s">
        <v>833</v>
      </c>
      <c r="C8242" s="27">
        <v>8074</v>
      </c>
      <c r="D8242" s="24" t="s">
        <v>94</v>
      </c>
      <c r="E8242" s="25" t="s">
        <v>452</v>
      </c>
      <c r="F8242" s="23" t="str">
        <f t="shared" si="386"/>
        <v>ida</v>
      </c>
      <c r="G8242" s="4">
        <v>11</v>
      </c>
      <c r="H8242" s="2" t="s">
        <v>941</v>
      </c>
      <c r="I8242" s="25" t="s">
        <v>924</v>
      </c>
      <c r="J8242" s="23" t="str">
        <f t="shared" si="384"/>
        <v>UTB8074ida11</v>
      </c>
      <c r="K8242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</v>
      </c>
    </row>
    <row r="8243" spans="1:11" x14ac:dyDescent="0.2">
      <c r="A8243" s="2" t="s">
        <v>924</v>
      </c>
      <c r="B8243" s="2" t="s">
        <v>833</v>
      </c>
      <c r="C8243" s="27">
        <v>8074</v>
      </c>
      <c r="D8243" s="24" t="s">
        <v>94</v>
      </c>
      <c r="E8243" s="25" t="s">
        <v>452</v>
      </c>
      <c r="F8243" s="23" t="str">
        <f t="shared" si="386"/>
        <v>ida</v>
      </c>
      <c r="G8243" s="4">
        <v>12</v>
      </c>
      <c r="H8243" s="2" t="s">
        <v>939</v>
      </c>
      <c r="I8243" s="25" t="s">
        <v>966</v>
      </c>
      <c r="J8243" s="23" t="str">
        <f t="shared" si="384"/>
        <v>UTB8074ida12</v>
      </c>
      <c r="K8243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</v>
      </c>
    </row>
    <row r="8244" spans="1:11" x14ac:dyDescent="0.2">
      <c r="A8244" s="2" t="s">
        <v>924</v>
      </c>
      <c r="B8244" s="2" t="s">
        <v>833</v>
      </c>
      <c r="C8244" s="27">
        <v>8074</v>
      </c>
      <c r="D8244" s="24" t="s">
        <v>94</v>
      </c>
      <c r="E8244" s="25" t="s">
        <v>452</v>
      </c>
      <c r="F8244" s="23" t="str">
        <f t="shared" si="386"/>
        <v>ida</v>
      </c>
      <c r="G8244" s="4">
        <v>13</v>
      </c>
      <c r="H8244" s="2" t="s">
        <v>940</v>
      </c>
      <c r="I8244" s="25" t="s">
        <v>942</v>
      </c>
      <c r="J8244" s="23" t="str">
        <f t="shared" si="384"/>
        <v>UTB8074ida13</v>
      </c>
      <c r="K8244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</v>
      </c>
    </row>
    <row r="8245" spans="1:11" x14ac:dyDescent="0.2">
      <c r="A8245" s="2" t="s">
        <v>924</v>
      </c>
      <c r="B8245" s="2" t="s">
        <v>833</v>
      </c>
      <c r="C8245" s="27">
        <v>8074</v>
      </c>
      <c r="D8245" s="24" t="s">
        <v>94</v>
      </c>
      <c r="E8245" s="25" t="s">
        <v>452</v>
      </c>
      <c r="F8245" s="23" t="str">
        <f t="shared" si="386"/>
        <v>ida</v>
      </c>
      <c r="G8245" s="4">
        <v>14</v>
      </c>
      <c r="H8245" s="2" t="s">
        <v>943</v>
      </c>
      <c r="I8245" s="25" t="s">
        <v>942</v>
      </c>
      <c r="J8245" s="23" t="str">
        <f t="shared" si="384"/>
        <v>UTB8074ida14</v>
      </c>
      <c r="K8245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</v>
      </c>
    </row>
    <row r="8246" spans="1:11" x14ac:dyDescent="0.2">
      <c r="A8246" s="2" t="s">
        <v>924</v>
      </c>
      <c r="B8246" s="2" t="s">
        <v>833</v>
      </c>
      <c r="C8246" s="27">
        <v>8074</v>
      </c>
      <c r="D8246" s="24" t="s">
        <v>94</v>
      </c>
      <c r="E8246" s="25" t="s">
        <v>452</v>
      </c>
      <c r="F8246" s="23" t="str">
        <f t="shared" si="386"/>
        <v>ida</v>
      </c>
      <c r="G8246" s="4">
        <v>15</v>
      </c>
      <c r="H8246" s="2" t="s">
        <v>944</v>
      </c>
      <c r="I8246" s="25" t="s">
        <v>942</v>
      </c>
      <c r="J8246" s="23" t="str">
        <f t="shared" si="384"/>
        <v>UTB8074ida15</v>
      </c>
      <c r="K8246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</v>
      </c>
    </row>
    <row r="8247" spans="1:11" x14ac:dyDescent="0.2">
      <c r="A8247" s="2" t="s">
        <v>924</v>
      </c>
      <c r="B8247" s="2" t="s">
        <v>833</v>
      </c>
      <c r="C8247" s="27">
        <v>8074</v>
      </c>
      <c r="D8247" s="24" t="s">
        <v>94</v>
      </c>
      <c r="E8247" s="25" t="s">
        <v>452</v>
      </c>
      <c r="F8247" s="23" t="str">
        <f t="shared" si="386"/>
        <v>ida</v>
      </c>
      <c r="G8247" s="4">
        <v>16</v>
      </c>
      <c r="H8247" s="2" t="s">
        <v>944</v>
      </c>
      <c r="I8247" s="25" t="s">
        <v>945</v>
      </c>
      <c r="J8247" s="23" t="str">
        <f t="shared" si="384"/>
        <v>UTB8074ida16</v>
      </c>
      <c r="K8247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</v>
      </c>
    </row>
    <row r="8248" spans="1:11" x14ac:dyDescent="0.2">
      <c r="A8248" s="2" t="s">
        <v>924</v>
      </c>
      <c r="B8248" s="2" t="s">
        <v>833</v>
      </c>
      <c r="C8248" s="27">
        <v>8074</v>
      </c>
      <c r="D8248" s="24" t="s">
        <v>94</v>
      </c>
      <c r="E8248" s="25" t="s">
        <v>452</v>
      </c>
      <c r="F8248" s="23" t="str">
        <f t="shared" si="386"/>
        <v>ida</v>
      </c>
      <c r="G8248" s="4">
        <v>17</v>
      </c>
      <c r="H8248" s="2" t="s">
        <v>946</v>
      </c>
      <c r="I8248" s="25" t="s">
        <v>945</v>
      </c>
      <c r="J8248" s="23" t="str">
        <f t="shared" si="384"/>
        <v>UTB8074ida17</v>
      </c>
      <c r="K8248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</v>
      </c>
    </row>
    <row r="8249" spans="1:11" x14ac:dyDescent="0.2">
      <c r="A8249" s="2" t="s">
        <v>924</v>
      </c>
      <c r="B8249" s="2" t="s">
        <v>833</v>
      </c>
      <c r="C8249" s="27">
        <v>8074</v>
      </c>
      <c r="D8249" s="24" t="s">
        <v>94</v>
      </c>
      <c r="E8249" s="25" t="s">
        <v>452</v>
      </c>
      <c r="F8249" s="23" t="str">
        <f t="shared" si="386"/>
        <v>ida</v>
      </c>
      <c r="G8249" s="4">
        <v>18</v>
      </c>
      <c r="H8249" s="2" t="s">
        <v>940</v>
      </c>
      <c r="I8249" s="25" t="s">
        <v>945</v>
      </c>
      <c r="J8249" s="23" t="str">
        <f t="shared" si="384"/>
        <v>UTB8074ida18</v>
      </c>
      <c r="K8249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</v>
      </c>
    </row>
    <row r="8250" spans="1:11" x14ac:dyDescent="0.2">
      <c r="A8250" s="2" t="s">
        <v>924</v>
      </c>
      <c r="B8250" s="2" t="s">
        <v>833</v>
      </c>
      <c r="C8250" s="27">
        <v>8074</v>
      </c>
      <c r="D8250" s="24" t="s">
        <v>94</v>
      </c>
      <c r="E8250" s="25" t="s">
        <v>452</v>
      </c>
      <c r="F8250" s="23" t="str">
        <f t="shared" si="386"/>
        <v>ida</v>
      </c>
      <c r="G8250" s="4">
        <v>19</v>
      </c>
      <c r="H8250" s="2" t="s">
        <v>946</v>
      </c>
      <c r="I8250" s="25" t="s">
        <v>945</v>
      </c>
      <c r="J8250" s="23" t="str">
        <f t="shared" si="384"/>
        <v>UTB8074ida19</v>
      </c>
      <c r="K8250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</v>
      </c>
    </row>
    <row r="8251" spans="1:11" x14ac:dyDescent="0.2">
      <c r="A8251" s="2" t="s">
        <v>924</v>
      </c>
      <c r="B8251" s="2" t="s">
        <v>833</v>
      </c>
      <c r="C8251" s="27">
        <v>8074</v>
      </c>
      <c r="D8251" s="24" t="s">
        <v>94</v>
      </c>
      <c r="E8251" s="25" t="s">
        <v>452</v>
      </c>
      <c r="F8251" s="23" t="str">
        <f t="shared" si="386"/>
        <v>ida</v>
      </c>
      <c r="G8251" s="4">
        <v>20</v>
      </c>
      <c r="H8251" s="2" t="s">
        <v>965</v>
      </c>
      <c r="I8251" s="25" t="s">
        <v>945</v>
      </c>
      <c r="J8251" s="23" t="str">
        <f t="shared" si="384"/>
        <v>UTB8074ida20</v>
      </c>
      <c r="K8251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</v>
      </c>
    </row>
    <row r="8252" spans="1:11" x14ac:dyDescent="0.2">
      <c r="A8252" s="2" t="s">
        <v>924</v>
      </c>
      <c r="B8252" s="2" t="s">
        <v>833</v>
      </c>
      <c r="C8252" s="27">
        <v>8074</v>
      </c>
      <c r="D8252" s="24" t="s">
        <v>94</v>
      </c>
      <c r="E8252" s="25" t="s">
        <v>452</v>
      </c>
      <c r="F8252" s="23" t="str">
        <f t="shared" si="386"/>
        <v>ida</v>
      </c>
      <c r="G8252" s="4">
        <v>21</v>
      </c>
      <c r="H8252" s="2" t="s">
        <v>947</v>
      </c>
      <c r="I8252" s="25" t="s">
        <v>948</v>
      </c>
      <c r="J8252" s="23" t="str">
        <f t="shared" si="384"/>
        <v>UTB8074ida21</v>
      </c>
      <c r="K8252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</v>
      </c>
    </row>
    <row r="8253" spans="1:11" x14ac:dyDescent="0.2">
      <c r="A8253" s="2" t="s">
        <v>924</v>
      </c>
      <c r="B8253" s="2" t="s">
        <v>833</v>
      </c>
      <c r="C8253" s="27">
        <v>8074</v>
      </c>
      <c r="D8253" s="24" t="s">
        <v>94</v>
      </c>
      <c r="E8253" s="25" t="s">
        <v>452</v>
      </c>
      <c r="F8253" s="23" t="str">
        <f t="shared" si="386"/>
        <v>ida</v>
      </c>
      <c r="G8253" s="4">
        <v>22</v>
      </c>
      <c r="H8253" s="2" t="s">
        <v>949</v>
      </c>
      <c r="I8253" s="25" t="s">
        <v>813</v>
      </c>
      <c r="J8253" s="23" t="str">
        <f t="shared" si="384"/>
        <v>UTB8074ida22</v>
      </c>
      <c r="K8253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</v>
      </c>
    </row>
    <row r="8254" spans="1:11" x14ac:dyDescent="0.2">
      <c r="A8254" s="2" t="s">
        <v>924</v>
      </c>
      <c r="B8254" s="2" t="s">
        <v>833</v>
      </c>
      <c r="C8254" s="27">
        <v>8074</v>
      </c>
      <c r="D8254" s="24" t="s">
        <v>94</v>
      </c>
      <c r="E8254" s="25" t="s">
        <v>452</v>
      </c>
      <c r="F8254" s="23" t="str">
        <f t="shared" si="386"/>
        <v>ida</v>
      </c>
      <c r="G8254" s="4">
        <v>23</v>
      </c>
      <c r="H8254" s="2" t="s">
        <v>950</v>
      </c>
      <c r="I8254" s="25" t="s">
        <v>813</v>
      </c>
      <c r="J8254" s="23" t="str">
        <f t="shared" si="384"/>
        <v>UTB8074ida23</v>
      </c>
      <c r="K8254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</v>
      </c>
    </row>
    <row r="8255" spans="1:11" x14ac:dyDescent="0.2">
      <c r="A8255" s="2" t="s">
        <v>924</v>
      </c>
      <c r="B8255" s="2" t="s">
        <v>833</v>
      </c>
      <c r="C8255" s="27">
        <v>8074</v>
      </c>
      <c r="D8255" s="24" t="s">
        <v>94</v>
      </c>
      <c r="E8255" s="25" t="s">
        <v>452</v>
      </c>
      <c r="F8255" s="23" t="str">
        <f t="shared" si="386"/>
        <v>ida</v>
      </c>
      <c r="G8255" s="4">
        <v>24</v>
      </c>
      <c r="H8255" s="2" t="s">
        <v>997</v>
      </c>
      <c r="I8255" s="25" t="s">
        <v>813</v>
      </c>
      <c r="J8255" s="23" t="str">
        <f t="shared" si="384"/>
        <v>UTB8074ida24</v>
      </c>
      <c r="K8255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</v>
      </c>
    </row>
    <row r="8256" spans="1:11" x14ac:dyDescent="0.2">
      <c r="A8256" s="2" t="s">
        <v>924</v>
      </c>
      <c r="B8256" s="2" t="s">
        <v>833</v>
      </c>
      <c r="C8256" s="27">
        <v>8074</v>
      </c>
      <c r="D8256" s="24" t="s">
        <v>94</v>
      </c>
      <c r="E8256" s="25" t="s">
        <v>452</v>
      </c>
      <c r="F8256" s="23" t="str">
        <f t="shared" si="386"/>
        <v>ida</v>
      </c>
      <c r="G8256" s="4">
        <v>25</v>
      </c>
      <c r="H8256" s="2" t="s">
        <v>940</v>
      </c>
      <c r="I8256" s="25" t="s">
        <v>813</v>
      </c>
      <c r="J8256" s="23" t="str">
        <f t="shared" si="384"/>
        <v>UTB8074ida25</v>
      </c>
      <c r="K8256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</v>
      </c>
    </row>
    <row r="8257" spans="1:11" x14ac:dyDescent="0.2">
      <c r="A8257" s="2" t="s">
        <v>924</v>
      </c>
      <c r="B8257" s="2" t="s">
        <v>833</v>
      </c>
      <c r="C8257" s="27">
        <v>8074</v>
      </c>
      <c r="D8257" s="24" t="s">
        <v>94</v>
      </c>
      <c r="E8257" s="25" t="s">
        <v>452</v>
      </c>
      <c r="F8257" s="23" t="str">
        <f t="shared" si="386"/>
        <v>ida</v>
      </c>
      <c r="G8257" s="4">
        <v>26</v>
      </c>
      <c r="H8257" s="2" t="s">
        <v>996</v>
      </c>
      <c r="I8257" s="25" t="s">
        <v>813</v>
      </c>
      <c r="J8257" s="23" t="str">
        <f t="shared" si="384"/>
        <v>UTB8074ida26</v>
      </c>
      <c r="K8257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</v>
      </c>
    </row>
    <row r="8258" spans="1:11" x14ac:dyDescent="0.2">
      <c r="A8258" s="2" t="s">
        <v>924</v>
      </c>
      <c r="B8258" s="2" t="s">
        <v>833</v>
      </c>
      <c r="C8258" s="27">
        <v>8074</v>
      </c>
      <c r="D8258" s="24" t="s">
        <v>94</v>
      </c>
      <c r="E8258" s="25" t="s">
        <v>452</v>
      </c>
      <c r="F8258" s="23" t="str">
        <f t="shared" si="386"/>
        <v>ida</v>
      </c>
      <c r="G8258" s="4">
        <v>27</v>
      </c>
      <c r="H8258" s="2" t="s">
        <v>995</v>
      </c>
      <c r="I8258" s="25" t="s">
        <v>813</v>
      </c>
      <c r="J8258" s="23" t="str">
        <f t="shared" si="384"/>
        <v>UTB8074ida27</v>
      </c>
      <c r="K8258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</v>
      </c>
    </row>
    <row r="8259" spans="1:11" x14ac:dyDescent="0.2">
      <c r="A8259" s="2" t="s">
        <v>924</v>
      </c>
      <c r="B8259" s="2" t="s">
        <v>833</v>
      </c>
      <c r="C8259" s="27">
        <v>8074</v>
      </c>
      <c r="D8259" s="24" t="s">
        <v>94</v>
      </c>
      <c r="E8259" s="25" t="s">
        <v>452</v>
      </c>
      <c r="F8259" s="23" t="str">
        <f t="shared" si="386"/>
        <v>ida</v>
      </c>
      <c r="G8259" s="4">
        <v>28</v>
      </c>
      <c r="H8259" s="2" t="s">
        <v>950</v>
      </c>
      <c r="I8259" s="25" t="s">
        <v>813</v>
      </c>
      <c r="J8259" s="23" t="str">
        <f t="shared" ref="J8259:J8322" si="387">D8259&amp;C8259&amp;F8259&amp;G8259</f>
        <v>UTB8074ida28</v>
      </c>
      <c r="K8259" s="32" t="str">
        <f t="shared" ref="K8259:K8322" si="388">IF(G8259=1,H8259,K8258&amp;"/"&amp;H8259)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</v>
      </c>
    </row>
    <row r="8260" spans="1:11" x14ac:dyDescent="0.2">
      <c r="A8260" s="2" t="s">
        <v>924</v>
      </c>
      <c r="B8260" s="2" t="s">
        <v>833</v>
      </c>
      <c r="C8260" s="27">
        <v>8074</v>
      </c>
      <c r="D8260" s="24" t="s">
        <v>94</v>
      </c>
      <c r="E8260" s="25" t="s">
        <v>452</v>
      </c>
      <c r="F8260" s="23" t="str">
        <f t="shared" ref="F8260:F8323" si="389">IF(LEFT(E8260,3)="ida","ida","volta")</f>
        <v>ida</v>
      </c>
      <c r="G8260" s="4">
        <v>29</v>
      </c>
      <c r="H8260" s="2" t="s">
        <v>951</v>
      </c>
      <c r="I8260" s="25" t="s">
        <v>813</v>
      </c>
      <c r="J8260" s="23" t="str">
        <f t="shared" si="387"/>
        <v>UTB8074ida29</v>
      </c>
      <c r="K8260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</v>
      </c>
    </row>
    <row r="8261" spans="1:11" x14ac:dyDescent="0.2">
      <c r="A8261" s="2" t="s">
        <v>924</v>
      </c>
      <c r="B8261" s="2" t="s">
        <v>833</v>
      </c>
      <c r="C8261" s="27">
        <v>8074</v>
      </c>
      <c r="D8261" s="24" t="s">
        <v>94</v>
      </c>
      <c r="E8261" s="25" t="s">
        <v>452</v>
      </c>
      <c r="F8261" s="23" t="str">
        <f t="shared" si="389"/>
        <v>ida</v>
      </c>
      <c r="G8261" s="4">
        <v>30</v>
      </c>
      <c r="H8261" s="2" t="s">
        <v>1014</v>
      </c>
      <c r="I8261" s="25" t="s">
        <v>813</v>
      </c>
      <c r="J8261" s="23" t="str">
        <f t="shared" si="387"/>
        <v>UTB8074ida30</v>
      </c>
      <c r="K8261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</v>
      </c>
    </row>
    <row r="8262" spans="1:11" x14ac:dyDescent="0.2">
      <c r="A8262" s="2" t="s">
        <v>924</v>
      </c>
      <c r="B8262" s="2" t="s">
        <v>833</v>
      </c>
      <c r="C8262" s="27">
        <v>8074</v>
      </c>
      <c r="D8262" s="24" t="s">
        <v>94</v>
      </c>
      <c r="E8262" s="25" t="s">
        <v>452</v>
      </c>
      <c r="F8262" s="23" t="str">
        <f t="shared" si="389"/>
        <v>ida</v>
      </c>
      <c r="G8262" s="4">
        <v>31</v>
      </c>
      <c r="H8262" s="2" t="s">
        <v>501</v>
      </c>
      <c r="I8262" s="25" t="s">
        <v>481</v>
      </c>
      <c r="J8262" s="23" t="str">
        <f t="shared" si="387"/>
        <v>UTB8074ida31</v>
      </c>
      <c r="K8262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</v>
      </c>
    </row>
    <row r="8263" spans="1:11" x14ac:dyDescent="0.2">
      <c r="A8263" s="2" t="s">
        <v>924</v>
      </c>
      <c r="B8263" s="2" t="s">
        <v>833</v>
      </c>
      <c r="C8263" s="27">
        <v>8074</v>
      </c>
      <c r="D8263" s="24" t="s">
        <v>94</v>
      </c>
      <c r="E8263" s="25" t="s">
        <v>452</v>
      </c>
      <c r="F8263" s="23" t="str">
        <f t="shared" si="389"/>
        <v>ida</v>
      </c>
      <c r="G8263" s="4">
        <v>32</v>
      </c>
      <c r="H8263" s="2" t="s">
        <v>1011</v>
      </c>
      <c r="I8263" s="25" t="s">
        <v>481</v>
      </c>
      <c r="J8263" s="23" t="str">
        <f t="shared" si="387"/>
        <v>UTB8074ida32</v>
      </c>
      <c r="K8263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</v>
      </c>
    </row>
    <row r="8264" spans="1:11" x14ac:dyDescent="0.2">
      <c r="A8264" s="2" t="s">
        <v>924</v>
      </c>
      <c r="B8264" s="2" t="s">
        <v>833</v>
      </c>
      <c r="C8264" s="27">
        <v>8074</v>
      </c>
      <c r="D8264" s="24" t="s">
        <v>94</v>
      </c>
      <c r="E8264" s="25" t="s">
        <v>452</v>
      </c>
      <c r="F8264" s="23" t="str">
        <f t="shared" si="389"/>
        <v>ida</v>
      </c>
      <c r="G8264" s="4">
        <v>33</v>
      </c>
      <c r="H8264" s="2" t="s">
        <v>906</v>
      </c>
      <c r="I8264" s="25" t="s">
        <v>481</v>
      </c>
      <c r="J8264" s="23" t="str">
        <f t="shared" si="387"/>
        <v>UTB8074ida33</v>
      </c>
      <c r="K8264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</v>
      </c>
    </row>
    <row r="8265" spans="1:11" x14ac:dyDescent="0.2">
      <c r="A8265" s="2" t="s">
        <v>924</v>
      </c>
      <c r="B8265" s="2" t="s">
        <v>833</v>
      </c>
      <c r="C8265" s="27">
        <v>8074</v>
      </c>
      <c r="D8265" s="24" t="s">
        <v>94</v>
      </c>
      <c r="E8265" s="25" t="s">
        <v>452</v>
      </c>
      <c r="F8265" s="23" t="str">
        <f t="shared" si="389"/>
        <v>ida</v>
      </c>
      <c r="G8265" s="4">
        <v>34</v>
      </c>
      <c r="H8265" s="2" t="s">
        <v>1015</v>
      </c>
      <c r="I8265" s="25" t="s">
        <v>481</v>
      </c>
      <c r="J8265" s="23" t="str">
        <f t="shared" si="387"/>
        <v>UTB8074ida34</v>
      </c>
      <c r="K8265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</v>
      </c>
    </row>
    <row r="8266" spans="1:11" x14ac:dyDescent="0.2">
      <c r="A8266" s="2" t="s">
        <v>924</v>
      </c>
      <c r="B8266" s="2" t="s">
        <v>833</v>
      </c>
      <c r="C8266" s="27">
        <v>8074</v>
      </c>
      <c r="D8266" s="24" t="s">
        <v>94</v>
      </c>
      <c r="E8266" s="25" t="s">
        <v>452</v>
      </c>
      <c r="F8266" s="23" t="str">
        <f t="shared" si="389"/>
        <v>ida</v>
      </c>
      <c r="G8266" s="4">
        <v>35</v>
      </c>
      <c r="H8266" s="2" t="s">
        <v>642</v>
      </c>
      <c r="I8266" s="25" t="s">
        <v>481</v>
      </c>
      <c r="J8266" s="23" t="str">
        <f t="shared" si="387"/>
        <v>UTB8074ida35</v>
      </c>
      <c r="K8266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</v>
      </c>
    </row>
    <row r="8267" spans="1:11" x14ac:dyDescent="0.2">
      <c r="A8267" s="2" t="s">
        <v>924</v>
      </c>
      <c r="B8267" s="2" t="s">
        <v>833</v>
      </c>
      <c r="C8267" s="27">
        <v>8074</v>
      </c>
      <c r="D8267" s="24" t="s">
        <v>94</v>
      </c>
      <c r="E8267" s="25" t="s">
        <v>452</v>
      </c>
      <c r="F8267" s="23" t="str">
        <f t="shared" si="389"/>
        <v>ida</v>
      </c>
      <c r="G8267" s="4">
        <v>36</v>
      </c>
      <c r="H8267" s="2" t="s">
        <v>644</v>
      </c>
      <c r="I8267" s="25" t="s">
        <v>481</v>
      </c>
      <c r="J8267" s="23" t="str">
        <f t="shared" si="387"/>
        <v>UTB8074ida36</v>
      </c>
      <c r="K8267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</v>
      </c>
    </row>
    <row r="8268" spans="1:11" x14ac:dyDescent="0.2">
      <c r="A8268" s="2" t="s">
        <v>924</v>
      </c>
      <c r="B8268" s="2" t="s">
        <v>833</v>
      </c>
      <c r="C8268" s="27">
        <v>8074</v>
      </c>
      <c r="D8268" s="24" t="s">
        <v>94</v>
      </c>
      <c r="E8268" s="25" t="s">
        <v>452</v>
      </c>
      <c r="F8268" s="23" t="str">
        <f t="shared" si="389"/>
        <v>ida</v>
      </c>
      <c r="G8268" s="4">
        <v>37</v>
      </c>
      <c r="H8268" s="2" t="s">
        <v>644</v>
      </c>
      <c r="I8268" s="25" t="s">
        <v>481</v>
      </c>
      <c r="J8268" s="23" t="str">
        <f t="shared" si="387"/>
        <v>UTB8074ida37</v>
      </c>
      <c r="K8268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8269" spans="1:11" x14ac:dyDescent="0.2">
      <c r="A8269" s="2" t="s">
        <v>924</v>
      </c>
      <c r="B8269" s="2" t="s">
        <v>833</v>
      </c>
      <c r="C8269" s="27">
        <v>8074</v>
      </c>
      <c r="D8269" s="24" t="s">
        <v>94</v>
      </c>
      <c r="E8269" s="25" t="s">
        <v>963</v>
      </c>
      <c r="F8269" s="23" t="str">
        <f t="shared" si="389"/>
        <v>volta</v>
      </c>
      <c r="G8269" s="4">
        <v>1</v>
      </c>
      <c r="H8269" s="2" t="s">
        <v>644</v>
      </c>
      <c r="I8269" s="25" t="s">
        <v>481</v>
      </c>
      <c r="J8269" s="23" t="str">
        <f t="shared" si="387"/>
        <v>UTB8074volta1</v>
      </c>
      <c r="K8269" s="32" t="str">
        <f t="shared" si="388"/>
        <v>W3 NORTE</v>
      </c>
    </row>
    <row r="8270" spans="1:11" x14ac:dyDescent="0.2">
      <c r="A8270" s="2" t="s">
        <v>924</v>
      </c>
      <c r="B8270" s="2" t="s">
        <v>833</v>
      </c>
      <c r="C8270" s="27">
        <v>8074</v>
      </c>
      <c r="D8270" s="24" t="s">
        <v>94</v>
      </c>
      <c r="E8270" s="25" t="s">
        <v>963</v>
      </c>
      <c r="F8270" s="23" t="str">
        <f t="shared" si="389"/>
        <v>volta</v>
      </c>
      <c r="G8270" s="4">
        <v>2</v>
      </c>
      <c r="H8270" s="2" t="s">
        <v>644</v>
      </c>
      <c r="I8270" s="25" t="s">
        <v>481</v>
      </c>
      <c r="J8270" s="23" t="str">
        <f t="shared" si="387"/>
        <v>UTB8074volta2</v>
      </c>
      <c r="K8270" s="32" t="str">
        <f t="shared" si="388"/>
        <v>W3 NORTE/W3 NORTE</v>
      </c>
    </row>
    <row r="8271" spans="1:11" x14ac:dyDescent="0.2">
      <c r="A8271" s="2" t="s">
        <v>924</v>
      </c>
      <c r="B8271" s="2" t="s">
        <v>833</v>
      </c>
      <c r="C8271" s="27">
        <v>8074</v>
      </c>
      <c r="D8271" s="24" t="s">
        <v>94</v>
      </c>
      <c r="E8271" s="25" t="s">
        <v>963</v>
      </c>
      <c r="F8271" s="23" t="str">
        <f t="shared" si="389"/>
        <v>volta</v>
      </c>
      <c r="G8271" s="4">
        <v>3</v>
      </c>
      <c r="H8271" s="2" t="s">
        <v>642</v>
      </c>
      <c r="I8271" s="25" t="s">
        <v>481</v>
      </c>
      <c r="J8271" s="23" t="str">
        <f t="shared" si="387"/>
        <v>UTB8074volta3</v>
      </c>
      <c r="K8271" s="32" t="str">
        <f t="shared" si="388"/>
        <v>W3 NORTE/W3 NORTE/W3 SUL</v>
      </c>
    </row>
    <row r="8272" spans="1:11" x14ac:dyDescent="0.2">
      <c r="A8272" s="2" t="s">
        <v>924</v>
      </c>
      <c r="B8272" s="2" t="s">
        <v>833</v>
      </c>
      <c r="C8272" s="27">
        <v>8074</v>
      </c>
      <c r="D8272" s="24" t="s">
        <v>94</v>
      </c>
      <c r="E8272" s="25" t="s">
        <v>963</v>
      </c>
      <c r="F8272" s="23" t="str">
        <f t="shared" si="389"/>
        <v>volta</v>
      </c>
      <c r="G8272" s="4">
        <v>4</v>
      </c>
      <c r="H8272" s="2" t="s">
        <v>1015</v>
      </c>
      <c r="I8272" s="25" t="s">
        <v>481</v>
      </c>
      <c r="J8272" s="23" t="str">
        <f t="shared" si="387"/>
        <v>UTB8074volta4</v>
      </c>
      <c r="K8272" s="32" t="str">
        <f t="shared" si="388"/>
        <v>W3 NORTE/W3 NORTE/W3 SUL/ACESSO P/ ESPM</v>
      </c>
    </row>
    <row r="8273" spans="1:11" x14ac:dyDescent="0.2">
      <c r="A8273" s="2" t="s">
        <v>924</v>
      </c>
      <c r="B8273" s="2" t="s">
        <v>833</v>
      </c>
      <c r="C8273" s="27">
        <v>8074</v>
      </c>
      <c r="D8273" s="24" t="s">
        <v>94</v>
      </c>
      <c r="E8273" s="25" t="s">
        <v>963</v>
      </c>
      <c r="F8273" s="23" t="str">
        <f t="shared" si="389"/>
        <v>volta</v>
      </c>
      <c r="G8273" s="4">
        <v>5</v>
      </c>
      <c r="H8273" s="2" t="s">
        <v>906</v>
      </c>
      <c r="I8273" s="25" t="s">
        <v>481</v>
      </c>
      <c r="J8273" s="23" t="str">
        <f t="shared" si="387"/>
        <v>UTB8074volta5</v>
      </c>
      <c r="K8273" s="32" t="str">
        <f t="shared" si="388"/>
        <v>W3 NORTE/W3 NORTE/W3 SUL/ACESSO P/ ESPM/ESPM</v>
      </c>
    </row>
    <row r="8274" spans="1:11" x14ac:dyDescent="0.2">
      <c r="A8274" s="2" t="s">
        <v>924</v>
      </c>
      <c r="B8274" s="2" t="s">
        <v>833</v>
      </c>
      <c r="C8274" s="27">
        <v>8074</v>
      </c>
      <c r="D8274" s="24" t="s">
        <v>94</v>
      </c>
      <c r="E8274" s="25" t="s">
        <v>963</v>
      </c>
      <c r="F8274" s="23" t="str">
        <f t="shared" si="389"/>
        <v>volta</v>
      </c>
      <c r="G8274" s="4">
        <v>6</v>
      </c>
      <c r="H8274" s="2" t="s">
        <v>1011</v>
      </c>
      <c r="I8274" s="25" t="s">
        <v>481</v>
      </c>
      <c r="J8274" s="23" t="str">
        <f t="shared" si="387"/>
        <v>UTB8074volta6</v>
      </c>
      <c r="K8274" s="32" t="str">
        <f t="shared" si="388"/>
        <v>W3 NORTE/W3 NORTE/W3 SUL/ACESSO P/ ESPM/ESPM/VIA L QUATRO SUL</v>
      </c>
    </row>
    <row r="8275" spans="1:11" x14ac:dyDescent="0.2">
      <c r="A8275" s="2" t="s">
        <v>924</v>
      </c>
      <c r="B8275" s="2" t="s">
        <v>833</v>
      </c>
      <c r="C8275" s="27">
        <v>8074</v>
      </c>
      <c r="D8275" s="24" t="s">
        <v>94</v>
      </c>
      <c r="E8275" s="25" t="s">
        <v>963</v>
      </c>
      <c r="F8275" s="23" t="str">
        <f t="shared" si="389"/>
        <v>volta</v>
      </c>
      <c r="G8275" s="4">
        <v>7</v>
      </c>
      <c r="H8275" s="2" t="s">
        <v>501</v>
      </c>
      <c r="I8275" s="25" t="s">
        <v>481</v>
      </c>
      <c r="J8275" s="23" t="str">
        <f t="shared" si="387"/>
        <v>UTB8074volta7</v>
      </c>
      <c r="K8275" s="32" t="str">
        <f t="shared" si="388"/>
        <v>W3 NORTE/W3 NORTE/W3 SUL/ACESSO P/ ESPM/ESPM/VIA L QUATRO SUL/AVENIDA DAS NAÇÕES</v>
      </c>
    </row>
    <row r="8276" spans="1:11" x14ac:dyDescent="0.2">
      <c r="A8276" s="2" t="s">
        <v>924</v>
      </c>
      <c r="B8276" s="2" t="s">
        <v>833</v>
      </c>
      <c r="C8276" s="27">
        <v>8074</v>
      </c>
      <c r="D8276" s="24" t="s">
        <v>94</v>
      </c>
      <c r="E8276" s="25" t="s">
        <v>963</v>
      </c>
      <c r="F8276" s="23" t="str">
        <f t="shared" si="389"/>
        <v>volta</v>
      </c>
      <c r="G8276" s="4">
        <v>8</v>
      </c>
      <c r="H8276" s="2" t="s">
        <v>1014</v>
      </c>
      <c r="I8276" s="25" t="s">
        <v>813</v>
      </c>
      <c r="J8276" s="23" t="str">
        <f t="shared" si="387"/>
        <v>UTB8074volta8</v>
      </c>
      <c r="K8276" s="32" t="str">
        <f t="shared" si="388"/>
        <v>W3 NORTE/W3 NORTE/W3 SUL/ACESSO P/ ESPM/ESPM/VIA L QUATRO SUL/AVENIDA DAS NAÇÕES/ACESSO P/ ESTR PRES. MÉDICI</v>
      </c>
    </row>
    <row r="8277" spans="1:11" x14ac:dyDescent="0.2">
      <c r="A8277" s="2" t="s">
        <v>924</v>
      </c>
      <c r="B8277" s="2" t="s">
        <v>833</v>
      </c>
      <c r="C8277" s="27">
        <v>8074</v>
      </c>
      <c r="D8277" s="24" t="s">
        <v>94</v>
      </c>
      <c r="E8277" s="25" t="s">
        <v>963</v>
      </c>
      <c r="F8277" s="23" t="str">
        <f t="shared" si="389"/>
        <v>volta</v>
      </c>
      <c r="G8277" s="4">
        <v>9</v>
      </c>
      <c r="H8277" s="2" t="s">
        <v>951</v>
      </c>
      <c r="I8277" s="25" t="s">
        <v>813</v>
      </c>
      <c r="J8277" s="23" t="str">
        <f t="shared" si="387"/>
        <v>UTB8074volta9</v>
      </c>
      <c r="K8277" s="32" t="str">
        <f t="shared" si="388"/>
        <v>W3 NORTE/W3 NORTE/W3 SUL/ACESSO P/ ESPM/ESPM/VIA L QUATRO SUL/AVENIDA DAS NAÇÕES/ACESSO P/ ESTR PRES. MÉDICI/PONTE PRESIDENTE MÉDICI</v>
      </c>
    </row>
    <row r="8278" spans="1:11" x14ac:dyDescent="0.2">
      <c r="A8278" s="2" t="s">
        <v>924</v>
      </c>
      <c r="B8278" s="2" t="s">
        <v>833</v>
      </c>
      <c r="C8278" s="27">
        <v>8074</v>
      </c>
      <c r="D8278" s="24" t="s">
        <v>94</v>
      </c>
      <c r="E8278" s="25" t="s">
        <v>963</v>
      </c>
      <c r="F8278" s="23" t="str">
        <f t="shared" si="389"/>
        <v>volta</v>
      </c>
      <c r="G8278" s="4">
        <v>10</v>
      </c>
      <c r="H8278" s="2" t="s">
        <v>950</v>
      </c>
      <c r="I8278" s="25" t="s">
        <v>813</v>
      </c>
      <c r="J8278" s="23" t="str">
        <f t="shared" si="387"/>
        <v>UTB8074volta10</v>
      </c>
      <c r="K8278" s="32" t="str">
        <f t="shared" si="388"/>
        <v>W3 NORTE/W3 NORTE/W3 SUL/ACESSO P/ ESPM/ESPM/VIA L QUATRO SUL/AVENIDA DAS NAÇÕES/ACESSO P/ ESTR PRES. MÉDICI/PONTE PRESIDENTE MÉDICI/DF-025</v>
      </c>
    </row>
    <row r="8279" spans="1:11" x14ac:dyDescent="0.2">
      <c r="A8279" s="2" t="s">
        <v>924</v>
      </c>
      <c r="B8279" s="2" t="s">
        <v>833</v>
      </c>
      <c r="C8279" s="27">
        <v>8074</v>
      </c>
      <c r="D8279" s="24" t="s">
        <v>94</v>
      </c>
      <c r="E8279" s="25" t="s">
        <v>963</v>
      </c>
      <c r="F8279" s="23" t="str">
        <f t="shared" si="389"/>
        <v>volta</v>
      </c>
      <c r="G8279" s="4">
        <v>11</v>
      </c>
      <c r="H8279" s="2" t="s">
        <v>995</v>
      </c>
      <c r="I8279" s="25" t="s">
        <v>813</v>
      </c>
      <c r="J8279" s="23" t="str">
        <f t="shared" si="387"/>
        <v>UTB8074volta11</v>
      </c>
      <c r="K8279" s="32" t="str">
        <f t="shared" si="388"/>
        <v>W3 NORTE/W3 NORTE/W3 SUL/ACESSO P/ ESPM/ESPM/VIA L QUATRO SUL/AVENIDA DAS NAÇÕES/ACESSO P/ ESTR PRES. MÉDICI/PONTE PRESIDENTE MÉDICI/DF-025/SHIS QI 7</v>
      </c>
    </row>
    <row r="8280" spans="1:11" x14ac:dyDescent="0.2">
      <c r="A8280" s="2" t="s">
        <v>924</v>
      </c>
      <c r="B8280" s="2" t="s">
        <v>833</v>
      </c>
      <c r="C8280" s="27">
        <v>8074</v>
      </c>
      <c r="D8280" s="24" t="s">
        <v>94</v>
      </c>
      <c r="E8280" s="25" t="s">
        <v>963</v>
      </c>
      <c r="F8280" s="23" t="str">
        <f t="shared" si="389"/>
        <v>volta</v>
      </c>
      <c r="G8280" s="4">
        <v>12</v>
      </c>
      <c r="H8280" s="2" t="s">
        <v>996</v>
      </c>
      <c r="I8280" s="25" t="s">
        <v>813</v>
      </c>
      <c r="J8280" s="23" t="str">
        <f t="shared" si="387"/>
        <v>UTB8074volta12</v>
      </c>
      <c r="K8280" s="32" t="str">
        <f t="shared" si="388"/>
        <v>W3 NORTE/W3 NORTE/W3 SUL/ACESSO P/ ESPM/ESPM/VIA L QUATRO SUL/AVENIDA DAS NAÇÕES/ACESSO P/ ESTR PRES. MÉDICI/PONTE PRESIDENTE MÉDICI/DF-025/SHIS QI 7/VIA HI 4 SUL</v>
      </c>
    </row>
    <row r="8281" spans="1:11" x14ac:dyDescent="0.2">
      <c r="A8281" s="2" t="s">
        <v>924</v>
      </c>
      <c r="B8281" s="2" t="s">
        <v>833</v>
      </c>
      <c r="C8281" s="27">
        <v>8074</v>
      </c>
      <c r="D8281" s="24" t="s">
        <v>94</v>
      </c>
      <c r="E8281" s="25" t="s">
        <v>963</v>
      </c>
      <c r="F8281" s="23" t="str">
        <f t="shared" si="389"/>
        <v>volta</v>
      </c>
      <c r="G8281" s="4">
        <v>13</v>
      </c>
      <c r="H8281" s="2" t="s">
        <v>940</v>
      </c>
      <c r="I8281" s="25" t="s">
        <v>813</v>
      </c>
      <c r="J8281" s="23" t="str">
        <f t="shared" si="387"/>
        <v>UTB8074volta13</v>
      </c>
      <c r="K8281" s="32" t="str">
        <f t="shared" si="388"/>
        <v>W3 NORTE/W3 NORTE/W3 SUL/ACESSO P/ ESPM/ESPM/VIA L QUATRO SUL/AVENIDA DAS NAÇÕES/ACESSO P/ ESTR PRES. MÉDICI/PONTE PRESIDENTE MÉDICI/DF-025/SHIS QI 7/VIA HI 4 SUL/ROTATÓRIA</v>
      </c>
    </row>
    <row r="8282" spans="1:11" x14ac:dyDescent="0.2">
      <c r="A8282" s="2" t="s">
        <v>924</v>
      </c>
      <c r="B8282" s="2" t="s">
        <v>833</v>
      </c>
      <c r="C8282" s="27">
        <v>8074</v>
      </c>
      <c r="D8282" s="24" t="s">
        <v>94</v>
      </c>
      <c r="E8282" s="25" t="s">
        <v>963</v>
      </c>
      <c r="F8282" s="23" t="str">
        <f t="shared" si="389"/>
        <v>volta</v>
      </c>
      <c r="G8282" s="4">
        <v>14</v>
      </c>
      <c r="H8282" s="2" t="s">
        <v>997</v>
      </c>
      <c r="I8282" s="25" t="s">
        <v>813</v>
      </c>
      <c r="J8282" s="23" t="str">
        <f t="shared" si="387"/>
        <v>UTB8074volta14</v>
      </c>
      <c r="K8282" s="32" t="str">
        <f t="shared" si="388"/>
        <v>W3 NORTE/W3 NORTE/W3 SUL/ACESSO P/ ESPM/ESPM/VIA L QUATRO SUL/AVENIDA DAS NAÇÕES/ACESSO P/ ESTR PRES. MÉDICI/PONTE PRESIDENTE MÉDICI/DF-025/SHIS QI 7/VIA HI 4 SUL/ROTATÓRIA/HI 2 SUL</v>
      </c>
    </row>
    <row r="8283" spans="1:11" x14ac:dyDescent="0.2">
      <c r="A8283" s="2" t="s">
        <v>924</v>
      </c>
      <c r="B8283" s="2" t="s">
        <v>833</v>
      </c>
      <c r="C8283" s="27">
        <v>8074</v>
      </c>
      <c r="D8283" s="24" t="s">
        <v>94</v>
      </c>
      <c r="E8283" s="25" t="s">
        <v>963</v>
      </c>
      <c r="F8283" s="23" t="str">
        <f t="shared" si="389"/>
        <v>volta</v>
      </c>
      <c r="G8283" s="4">
        <v>15</v>
      </c>
      <c r="H8283" s="2" t="s">
        <v>950</v>
      </c>
      <c r="I8283" s="25" t="s">
        <v>813</v>
      </c>
      <c r="J8283" s="23" t="str">
        <f t="shared" si="387"/>
        <v>UTB8074volta15</v>
      </c>
      <c r="K8283" s="32" t="str">
        <f t="shared" si="388"/>
        <v>W3 NORTE/W3 NORTE/W3 SUL/ACESSO P/ ESPM/ESPM/VIA L QUATRO SUL/AVENIDA DAS NAÇÕES/ACESSO P/ ESTR PRES. MÉDICI/PONTE PRESIDENTE MÉDICI/DF-025/SHIS QI 7/VIA HI 4 SUL/ROTATÓRIA/HI 2 SUL/DF-025</v>
      </c>
    </row>
    <row r="8284" spans="1:11" x14ac:dyDescent="0.2">
      <c r="A8284" s="2" t="s">
        <v>924</v>
      </c>
      <c r="B8284" s="2" t="s">
        <v>833</v>
      </c>
      <c r="C8284" s="27">
        <v>8074</v>
      </c>
      <c r="D8284" s="24" t="s">
        <v>94</v>
      </c>
      <c r="E8284" s="25" t="s">
        <v>963</v>
      </c>
      <c r="F8284" s="23" t="str">
        <f t="shared" si="389"/>
        <v>volta</v>
      </c>
      <c r="G8284" s="4">
        <v>16</v>
      </c>
      <c r="H8284" s="2" t="s">
        <v>949</v>
      </c>
      <c r="I8284" s="25" t="s">
        <v>813</v>
      </c>
      <c r="J8284" s="23" t="str">
        <f t="shared" si="387"/>
        <v>UTB8074volta16</v>
      </c>
      <c r="K8284" s="32" t="str">
        <f t="shared" si="388"/>
        <v>W3 NORTE/W3 NORTE/W3 SUL/ACESSO P/ ESPM/ESPM/VIA L QUATRO SUL/AVENIDA DAS NAÇÕES/ACESSO P/ ESTR PRES. MÉDICI/PONTE PRESIDENTE MÉDICI/DF-025/SHIS QI 7/VIA HI 4 SUL/ROTATÓRIA/HI 2 SUL/DF-025/DF-035</v>
      </c>
    </row>
    <row r="8285" spans="1:11" x14ac:dyDescent="0.2">
      <c r="A8285" s="2" t="s">
        <v>924</v>
      </c>
      <c r="B8285" s="2" t="s">
        <v>833</v>
      </c>
      <c r="C8285" s="27">
        <v>8074</v>
      </c>
      <c r="D8285" s="24" t="s">
        <v>94</v>
      </c>
      <c r="E8285" s="25" t="s">
        <v>963</v>
      </c>
      <c r="F8285" s="23" t="str">
        <f t="shared" si="389"/>
        <v>volta</v>
      </c>
      <c r="G8285" s="4">
        <v>17</v>
      </c>
      <c r="H8285" s="2" t="s">
        <v>947</v>
      </c>
      <c r="I8285" s="25" t="s">
        <v>948</v>
      </c>
      <c r="J8285" s="23" t="str">
        <f t="shared" si="387"/>
        <v>UTB8074volta17</v>
      </c>
      <c r="K8285" s="32" t="str">
        <f t="shared" si="388"/>
        <v>W3 NORTE/W3 NORTE/W3 SUL/ACESSO P/ ESPM/ESPM/VIA L QUATRO SUL/AVENIDA DAS NAÇÕES/ACESSO P/ ESTR PRES. MÉDICI/PONTE PRESIDENTE MÉDICI/DF-025/SHIS QI 7/VIA HI 4 SUL/ROTATÓRIA/HI 2 SUL/DF-025/DF-035/DF-001</v>
      </c>
    </row>
    <row r="8286" spans="1:11" x14ac:dyDescent="0.2">
      <c r="A8286" s="2" t="s">
        <v>924</v>
      </c>
      <c r="B8286" s="2" t="s">
        <v>833</v>
      </c>
      <c r="C8286" s="27">
        <v>8074</v>
      </c>
      <c r="D8286" s="24" t="s">
        <v>94</v>
      </c>
      <c r="E8286" s="25" t="s">
        <v>963</v>
      </c>
      <c r="F8286" s="23" t="str">
        <f t="shared" si="389"/>
        <v>volta</v>
      </c>
      <c r="G8286" s="4">
        <v>18</v>
      </c>
      <c r="H8286" s="2" t="s">
        <v>965</v>
      </c>
      <c r="I8286" s="25" t="s">
        <v>945</v>
      </c>
      <c r="J8286" s="23" t="str">
        <f t="shared" si="387"/>
        <v>UTB8074volta18</v>
      </c>
      <c r="K8286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</v>
      </c>
    </row>
    <row r="8287" spans="1:11" x14ac:dyDescent="0.2">
      <c r="A8287" s="2" t="s">
        <v>924</v>
      </c>
      <c r="B8287" s="2" t="s">
        <v>833</v>
      </c>
      <c r="C8287" s="27">
        <v>8074</v>
      </c>
      <c r="D8287" s="24" t="s">
        <v>94</v>
      </c>
      <c r="E8287" s="25" t="s">
        <v>963</v>
      </c>
      <c r="F8287" s="23" t="str">
        <f t="shared" si="389"/>
        <v>volta</v>
      </c>
      <c r="G8287" s="4">
        <v>19</v>
      </c>
      <c r="H8287" s="2" t="s">
        <v>946</v>
      </c>
      <c r="I8287" s="25" t="s">
        <v>945</v>
      </c>
      <c r="J8287" s="23" t="str">
        <f t="shared" si="387"/>
        <v>UTB8074volta19</v>
      </c>
      <c r="K8287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</v>
      </c>
    </row>
    <row r="8288" spans="1:11" x14ac:dyDescent="0.2">
      <c r="A8288" s="2" t="s">
        <v>924</v>
      </c>
      <c r="B8288" s="2" t="s">
        <v>833</v>
      </c>
      <c r="C8288" s="27">
        <v>8074</v>
      </c>
      <c r="D8288" s="24" t="s">
        <v>94</v>
      </c>
      <c r="E8288" s="25" t="s">
        <v>963</v>
      </c>
      <c r="F8288" s="23" t="str">
        <f t="shared" si="389"/>
        <v>volta</v>
      </c>
      <c r="G8288" s="4">
        <v>20</v>
      </c>
      <c r="H8288" s="2" t="s">
        <v>940</v>
      </c>
      <c r="I8288" s="25" t="s">
        <v>945</v>
      </c>
      <c r="J8288" s="23" t="str">
        <f t="shared" si="387"/>
        <v>UTB8074volta20</v>
      </c>
      <c r="K8288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</v>
      </c>
    </row>
    <row r="8289" spans="1:11" x14ac:dyDescent="0.2">
      <c r="A8289" s="2" t="s">
        <v>924</v>
      </c>
      <c r="B8289" s="2" t="s">
        <v>833</v>
      </c>
      <c r="C8289" s="27">
        <v>8074</v>
      </c>
      <c r="D8289" s="24" t="s">
        <v>94</v>
      </c>
      <c r="E8289" s="25" t="s">
        <v>963</v>
      </c>
      <c r="F8289" s="23" t="str">
        <f t="shared" si="389"/>
        <v>volta</v>
      </c>
      <c r="G8289" s="4">
        <v>21</v>
      </c>
      <c r="H8289" s="2" t="s">
        <v>946</v>
      </c>
      <c r="I8289" s="25" t="s">
        <v>945</v>
      </c>
      <c r="J8289" s="23" t="str">
        <f t="shared" si="387"/>
        <v>UTB8074volta21</v>
      </c>
      <c r="K8289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</v>
      </c>
    </row>
    <row r="8290" spans="1:11" x14ac:dyDescent="0.2">
      <c r="A8290" s="2" t="s">
        <v>924</v>
      </c>
      <c r="B8290" s="2" t="s">
        <v>833</v>
      </c>
      <c r="C8290" s="27">
        <v>8074</v>
      </c>
      <c r="D8290" s="24" t="s">
        <v>94</v>
      </c>
      <c r="E8290" s="25" t="s">
        <v>963</v>
      </c>
      <c r="F8290" s="23" t="str">
        <f t="shared" si="389"/>
        <v>volta</v>
      </c>
      <c r="G8290" s="4">
        <v>22</v>
      </c>
      <c r="H8290" s="2" t="s">
        <v>944</v>
      </c>
      <c r="I8290" s="25" t="s">
        <v>945</v>
      </c>
      <c r="J8290" s="23" t="str">
        <f t="shared" si="387"/>
        <v>UTB8074volta22</v>
      </c>
      <c r="K8290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</v>
      </c>
    </row>
    <row r="8291" spans="1:11" x14ac:dyDescent="0.2">
      <c r="A8291" s="2" t="s">
        <v>924</v>
      </c>
      <c r="B8291" s="2" t="s">
        <v>833</v>
      </c>
      <c r="C8291" s="27">
        <v>8074</v>
      </c>
      <c r="D8291" s="24" t="s">
        <v>94</v>
      </c>
      <c r="E8291" s="25" t="s">
        <v>963</v>
      </c>
      <c r="F8291" s="23" t="str">
        <f t="shared" si="389"/>
        <v>volta</v>
      </c>
      <c r="G8291" s="4">
        <v>23</v>
      </c>
      <c r="H8291" s="2" t="s">
        <v>944</v>
      </c>
      <c r="I8291" s="25" t="s">
        <v>942</v>
      </c>
      <c r="J8291" s="23" t="str">
        <f t="shared" si="387"/>
        <v>UTB8074volta23</v>
      </c>
      <c r="K8291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</v>
      </c>
    </row>
    <row r="8292" spans="1:11" x14ac:dyDescent="0.2">
      <c r="A8292" s="2" t="s">
        <v>924</v>
      </c>
      <c r="B8292" s="2" t="s">
        <v>833</v>
      </c>
      <c r="C8292" s="27">
        <v>8074</v>
      </c>
      <c r="D8292" s="24" t="s">
        <v>94</v>
      </c>
      <c r="E8292" s="25" t="s">
        <v>963</v>
      </c>
      <c r="F8292" s="23" t="str">
        <f t="shared" si="389"/>
        <v>volta</v>
      </c>
      <c r="G8292" s="4">
        <v>24</v>
      </c>
      <c r="H8292" s="2" t="s">
        <v>943</v>
      </c>
      <c r="I8292" s="25" t="s">
        <v>942</v>
      </c>
      <c r="J8292" s="23" t="str">
        <f t="shared" si="387"/>
        <v>UTB8074volta24</v>
      </c>
      <c r="K8292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</v>
      </c>
    </row>
    <row r="8293" spans="1:11" x14ac:dyDescent="0.2">
      <c r="A8293" s="2" t="s">
        <v>924</v>
      </c>
      <c r="B8293" s="2" t="s">
        <v>833</v>
      </c>
      <c r="C8293" s="27">
        <v>8074</v>
      </c>
      <c r="D8293" s="24" t="s">
        <v>94</v>
      </c>
      <c r="E8293" s="25" t="s">
        <v>963</v>
      </c>
      <c r="F8293" s="23" t="str">
        <f t="shared" si="389"/>
        <v>volta</v>
      </c>
      <c r="G8293" s="4">
        <v>25</v>
      </c>
      <c r="H8293" s="2" t="s">
        <v>940</v>
      </c>
      <c r="I8293" s="25" t="s">
        <v>942</v>
      </c>
      <c r="J8293" s="23" t="str">
        <f t="shared" si="387"/>
        <v>UTB8074volta25</v>
      </c>
      <c r="K8293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</v>
      </c>
    </row>
    <row r="8294" spans="1:11" x14ac:dyDescent="0.2">
      <c r="A8294" s="2" t="s">
        <v>924</v>
      </c>
      <c r="B8294" s="2" t="s">
        <v>833</v>
      </c>
      <c r="C8294" s="27">
        <v>8074</v>
      </c>
      <c r="D8294" s="24" t="s">
        <v>94</v>
      </c>
      <c r="E8294" s="25" t="s">
        <v>963</v>
      </c>
      <c r="F8294" s="23" t="str">
        <f t="shared" si="389"/>
        <v>volta</v>
      </c>
      <c r="G8294" s="4">
        <v>26</v>
      </c>
      <c r="H8294" s="2" t="s">
        <v>939</v>
      </c>
      <c r="I8294" s="25" t="s">
        <v>966</v>
      </c>
      <c r="J8294" s="23" t="str">
        <f t="shared" si="387"/>
        <v>UTB8074volta26</v>
      </c>
      <c r="K8294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</v>
      </c>
    </row>
    <row r="8295" spans="1:11" x14ac:dyDescent="0.2">
      <c r="A8295" s="2" t="s">
        <v>924</v>
      </c>
      <c r="B8295" s="2" t="s">
        <v>833</v>
      </c>
      <c r="C8295" s="27">
        <v>8074</v>
      </c>
      <c r="D8295" s="24" t="s">
        <v>94</v>
      </c>
      <c r="E8295" s="25" t="s">
        <v>963</v>
      </c>
      <c r="F8295" s="23" t="str">
        <f t="shared" si="389"/>
        <v>volta</v>
      </c>
      <c r="G8295" s="4">
        <v>27</v>
      </c>
      <c r="H8295" s="2" t="s">
        <v>941</v>
      </c>
      <c r="I8295" s="25" t="s">
        <v>924</v>
      </c>
      <c r="J8295" s="23" t="str">
        <f t="shared" si="387"/>
        <v>UTB8074volta27</v>
      </c>
      <c r="K8295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</v>
      </c>
    </row>
    <row r="8296" spans="1:11" x14ac:dyDescent="0.2">
      <c r="A8296" s="2" t="s">
        <v>924</v>
      </c>
      <c r="B8296" s="2" t="s">
        <v>833</v>
      </c>
      <c r="C8296" s="27">
        <v>8074</v>
      </c>
      <c r="D8296" s="24" t="s">
        <v>94</v>
      </c>
      <c r="E8296" s="25" t="s">
        <v>963</v>
      </c>
      <c r="F8296" s="23" t="str">
        <f t="shared" si="389"/>
        <v>volta</v>
      </c>
      <c r="G8296" s="4">
        <v>28</v>
      </c>
      <c r="H8296" s="2" t="s">
        <v>940</v>
      </c>
      <c r="I8296" s="25" t="s">
        <v>924</v>
      </c>
      <c r="J8296" s="23" t="str">
        <f t="shared" si="387"/>
        <v>UTB8074volta28</v>
      </c>
      <c r="K8296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</v>
      </c>
    </row>
    <row r="8297" spans="1:11" x14ac:dyDescent="0.2">
      <c r="A8297" s="2" t="s">
        <v>924</v>
      </c>
      <c r="B8297" s="2" t="s">
        <v>833</v>
      </c>
      <c r="C8297" s="27">
        <v>8074</v>
      </c>
      <c r="D8297" s="24" t="s">
        <v>94</v>
      </c>
      <c r="E8297" s="25" t="s">
        <v>963</v>
      </c>
      <c r="F8297" s="23" t="str">
        <f t="shared" si="389"/>
        <v>volta</v>
      </c>
      <c r="G8297" s="4">
        <v>29</v>
      </c>
      <c r="H8297" s="2" t="s">
        <v>939</v>
      </c>
      <c r="I8297" s="25" t="s">
        <v>924</v>
      </c>
      <c r="J8297" s="23" t="str">
        <f t="shared" si="387"/>
        <v>UTB8074volta29</v>
      </c>
      <c r="K8297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</v>
      </c>
    </row>
    <row r="8298" spans="1:11" x14ac:dyDescent="0.2">
      <c r="A8298" s="2" t="s">
        <v>924</v>
      </c>
      <c r="B8298" s="2" t="s">
        <v>833</v>
      </c>
      <c r="C8298" s="27">
        <v>8074</v>
      </c>
      <c r="D8298" s="24" t="s">
        <v>94</v>
      </c>
      <c r="E8298" s="25" t="s">
        <v>963</v>
      </c>
      <c r="F8298" s="23" t="str">
        <f t="shared" si="389"/>
        <v>volta</v>
      </c>
      <c r="G8298" s="4">
        <v>30</v>
      </c>
      <c r="H8298" s="2" t="s">
        <v>970</v>
      </c>
      <c r="I8298" s="25" t="s">
        <v>924</v>
      </c>
      <c r="J8298" s="23" t="str">
        <f t="shared" si="387"/>
        <v>UTB8074volta30</v>
      </c>
      <c r="K8298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</v>
      </c>
    </row>
    <row r="8299" spans="1:11" x14ac:dyDescent="0.2">
      <c r="A8299" s="2" t="s">
        <v>924</v>
      </c>
      <c r="B8299" s="2" t="s">
        <v>833</v>
      </c>
      <c r="C8299" s="27">
        <v>8074</v>
      </c>
      <c r="D8299" s="24" t="s">
        <v>94</v>
      </c>
      <c r="E8299" s="25" t="s">
        <v>963</v>
      </c>
      <c r="F8299" s="23" t="str">
        <f t="shared" si="389"/>
        <v>volta</v>
      </c>
      <c r="G8299" s="4">
        <v>31</v>
      </c>
      <c r="H8299" s="2" t="s">
        <v>938</v>
      </c>
      <c r="I8299" s="25" t="s">
        <v>924</v>
      </c>
      <c r="J8299" s="23" t="str">
        <f t="shared" si="387"/>
        <v>UTB8074volta31</v>
      </c>
      <c r="K8299" s="32" t="str">
        <f t="shared" si="388"/>
        <v xml:space="preserve"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</v>
      </c>
    </row>
    <row r="8300" spans="1:11" x14ac:dyDescent="0.2">
      <c r="A8300" s="2" t="s">
        <v>924</v>
      </c>
      <c r="B8300" s="2" t="s">
        <v>833</v>
      </c>
      <c r="C8300" s="27">
        <v>8074</v>
      </c>
      <c r="D8300" s="24" t="s">
        <v>94</v>
      </c>
      <c r="E8300" s="25" t="s">
        <v>963</v>
      </c>
      <c r="F8300" s="23" t="str">
        <f t="shared" si="389"/>
        <v>volta</v>
      </c>
      <c r="G8300" s="4">
        <v>32</v>
      </c>
      <c r="H8300" s="2" t="s">
        <v>937</v>
      </c>
      <c r="I8300" s="25" t="s">
        <v>924</v>
      </c>
      <c r="J8300" s="23" t="str">
        <f t="shared" si="387"/>
        <v>UTB8074volta32</v>
      </c>
      <c r="K8300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</v>
      </c>
    </row>
    <row r="8301" spans="1:11" x14ac:dyDescent="0.2">
      <c r="A8301" s="2" t="s">
        <v>924</v>
      </c>
      <c r="B8301" s="2" t="s">
        <v>833</v>
      </c>
      <c r="C8301" s="27">
        <v>8074</v>
      </c>
      <c r="D8301" s="24" t="s">
        <v>94</v>
      </c>
      <c r="E8301" s="25" t="s">
        <v>963</v>
      </c>
      <c r="F8301" s="23" t="str">
        <f t="shared" si="389"/>
        <v>volta</v>
      </c>
      <c r="G8301" s="4">
        <v>33</v>
      </c>
      <c r="H8301" s="2" t="s">
        <v>976</v>
      </c>
      <c r="I8301" s="25" t="s">
        <v>924</v>
      </c>
      <c r="J8301" s="23" t="str">
        <f t="shared" si="387"/>
        <v>UTB8074volta33</v>
      </c>
      <c r="K8301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</v>
      </c>
    </row>
    <row r="8302" spans="1:11" x14ac:dyDescent="0.2">
      <c r="A8302" s="2" t="s">
        <v>924</v>
      </c>
      <c r="B8302" s="2" t="s">
        <v>833</v>
      </c>
      <c r="C8302" s="27">
        <v>8074</v>
      </c>
      <c r="D8302" s="24" t="s">
        <v>94</v>
      </c>
      <c r="E8302" s="25" t="s">
        <v>963</v>
      </c>
      <c r="F8302" s="23" t="str">
        <f t="shared" si="389"/>
        <v>volta</v>
      </c>
      <c r="G8302" s="4">
        <v>34</v>
      </c>
      <c r="H8302" s="2" t="s">
        <v>979</v>
      </c>
      <c r="I8302" s="25" t="s">
        <v>924</v>
      </c>
      <c r="J8302" s="23" t="str">
        <f t="shared" si="387"/>
        <v>UTB8074volta34</v>
      </c>
      <c r="K8302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</v>
      </c>
    </row>
    <row r="8303" spans="1:11" x14ac:dyDescent="0.2">
      <c r="A8303" s="2" t="s">
        <v>924</v>
      </c>
      <c r="B8303" s="2" t="s">
        <v>833</v>
      </c>
      <c r="C8303" s="27">
        <v>8074</v>
      </c>
      <c r="D8303" s="24" t="s">
        <v>94</v>
      </c>
      <c r="E8303" s="25" t="s">
        <v>963</v>
      </c>
      <c r="F8303" s="23" t="str">
        <f t="shared" si="389"/>
        <v>volta</v>
      </c>
      <c r="G8303" s="4">
        <v>35</v>
      </c>
      <c r="H8303" s="2" t="s">
        <v>1013</v>
      </c>
      <c r="I8303" s="25" t="s">
        <v>924</v>
      </c>
      <c r="J8303" s="23" t="str">
        <f t="shared" si="387"/>
        <v>UTB8074volta35</v>
      </c>
      <c r="K8303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</v>
      </c>
    </row>
    <row r="8304" spans="1:11" x14ac:dyDescent="0.2">
      <c r="A8304" s="2" t="s">
        <v>924</v>
      </c>
      <c r="B8304" s="2" t="s">
        <v>833</v>
      </c>
      <c r="C8304" s="27">
        <v>8074</v>
      </c>
      <c r="D8304" s="24" t="s">
        <v>94</v>
      </c>
      <c r="E8304" s="25" t="s">
        <v>963</v>
      </c>
      <c r="F8304" s="23" t="str">
        <f t="shared" si="389"/>
        <v>volta</v>
      </c>
      <c r="G8304" s="4">
        <v>36</v>
      </c>
      <c r="H8304" s="2" t="s">
        <v>1012</v>
      </c>
      <c r="I8304" s="25" t="s">
        <v>924</v>
      </c>
      <c r="J8304" s="23" t="str">
        <f t="shared" si="387"/>
        <v>UTB8074volta36</v>
      </c>
      <c r="K8304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</v>
      </c>
    </row>
    <row r="8305" spans="1:11" x14ac:dyDescent="0.2">
      <c r="A8305" s="2" t="s">
        <v>924</v>
      </c>
      <c r="B8305" s="2" t="s">
        <v>833</v>
      </c>
      <c r="C8305" s="27">
        <v>8074</v>
      </c>
      <c r="D8305" s="24" t="s">
        <v>94</v>
      </c>
      <c r="E8305" s="25" t="s">
        <v>963</v>
      </c>
      <c r="F8305" s="23" t="str">
        <f t="shared" si="389"/>
        <v>volta</v>
      </c>
      <c r="G8305" s="4">
        <v>37</v>
      </c>
      <c r="H8305" s="2" t="s">
        <v>936</v>
      </c>
      <c r="I8305" s="25" t="s">
        <v>924</v>
      </c>
      <c r="J8305" s="23" t="str">
        <f t="shared" si="387"/>
        <v>UTB8074volta37</v>
      </c>
      <c r="K8305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</v>
      </c>
    </row>
    <row r="8306" spans="1:11" x14ac:dyDescent="0.2">
      <c r="A8306" s="2" t="s">
        <v>924</v>
      </c>
      <c r="B8306" s="2" t="s">
        <v>833</v>
      </c>
      <c r="C8306" s="27">
        <v>8074</v>
      </c>
      <c r="D8306" s="2" t="s">
        <v>95</v>
      </c>
      <c r="E8306" s="25" t="s">
        <v>452</v>
      </c>
      <c r="F8306" s="23" t="str">
        <f t="shared" si="389"/>
        <v>ida</v>
      </c>
      <c r="G8306" s="4">
        <v>1</v>
      </c>
      <c r="H8306" s="2" t="s">
        <v>936</v>
      </c>
      <c r="I8306" s="25" t="s">
        <v>924</v>
      </c>
      <c r="J8306" s="23" t="str">
        <f t="shared" si="387"/>
        <v>VIAN8074ida1</v>
      </c>
      <c r="K8306" s="32" t="str">
        <f t="shared" si="388"/>
        <v>AVENIDA EIXO I (ENTRE AVENIDA VILMA DOS REIS RORIZ E AVENIDA EIXO II)</v>
      </c>
    </row>
    <row r="8307" spans="1:11" x14ac:dyDescent="0.2">
      <c r="A8307" s="2" t="s">
        <v>924</v>
      </c>
      <c r="B8307" s="2" t="s">
        <v>833</v>
      </c>
      <c r="C8307" s="27">
        <v>8074</v>
      </c>
      <c r="D8307" s="2" t="s">
        <v>95</v>
      </c>
      <c r="E8307" s="25" t="s">
        <v>452</v>
      </c>
      <c r="F8307" s="23" t="str">
        <f t="shared" si="389"/>
        <v>ida</v>
      </c>
      <c r="G8307" s="4">
        <v>2</v>
      </c>
      <c r="H8307" s="2" t="s">
        <v>1012</v>
      </c>
      <c r="I8307" s="25" t="s">
        <v>924</v>
      </c>
      <c r="J8307" s="23" t="str">
        <f t="shared" si="387"/>
        <v>VIAN8074ida2</v>
      </c>
      <c r="K8307" s="32" t="str">
        <f t="shared" si="388"/>
        <v>AVENIDA EIXO I (ENTRE AVENIDA VILMA DOS REIS RORIZ E AVENIDA EIXO II)/AVENIDA IMACULADA</v>
      </c>
    </row>
    <row r="8308" spans="1:11" x14ac:dyDescent="0.2">
      <c r="A8308" s="2" t="s">
        <v>924</v>
      </c>
      <c r="B8308" s="2" t="s">
        <v>833</v>
      </c>
      <c r="C8308" s="27">
        <v>8074</v>
      </c>
      <c r="D8308" s="2" t="s">
        <v>95</v>
      </c>
      <c r="E8308" s="25" t="s">
        <v>452</v>
      </c>
      <c r="F8308" s="23" t="str">
        <f t="shared" si="389"/>
        <v>ida</v>
      </c>
      <c r="G8308" s="4">
        <v>3</v>
      </c>
      <c r="H8308" s="2" t="s">
        <v>1013</v>
      </c>
      <c r="I8308" s="25" t="s">
        <v>924</v>
      </c>
      <c r="J8308" s="23" t="str">
        <f t="shared" si="387"/>
        <v>VIAN8074ida3</v>
      </c>
      <c r="K8308" s="32" t="str">
        <f t="shared" si="388"/>
        <v>AVENIDA EIXO I (ENTRE AVENIDA VILMA DOS REIS RORIZ E AVENIDA EIXO II)/AVENIDA IMACULADA/RUA QUARENTA</v>
      </c>
    </row>
    <row r="8309" spans="1:11" x14ac:dyDescent="0.2">
      <c r="A8309" s="2" t="s">
        <v>924</v>
      </c>
      <c r="B8309" s="2" t="s">
        <v>833</v>
      </c>
      <c r="C8309" s="27">
        <v>8074</v>
      </c>
      <c r="D8309" s="2" t="s">
        <v>95</v>
      </c>
      <c r="E8309" s="25" t="s">
        <v>452</v>
      </c>
      <c r="F8309" s="23" t="str">
        <f t="shared" si="389"/>
        <v>ida</v>
      </c>
      <c r="G8309" s="4">
        <v>4</v>
      </c>
      <c r="H8309" s="2" t="s">
        <v>979</v>
      </c>
      <c r="I8309" s="25" t="s">
        <v>924</v>
      </c>
      <c r="J8309" s="23" t="str">
        <f t="shared" si="387"/>
        <v>VIAN8074ida4</v>
      </c>
      <c r="K8309" s="32" t="str">
        <f t="shared" si="388"/>
        <v>AVENIDA EIXO I (ENTRE AVENIDA VILMA DOS REIS RORIZ E AVENIDA EIXO II)/AVENIDA IMACULADA/RUA QUARENTA/RUA TRINTA E DOIS</v>
      </c>
    </row>
    <row r="8310" spans="1:11" x14ac:dyDescent="0.2">
      <c r="A8310" s="2" t="s">
        <v>924</v>
      </c>
      <c r="B8310" s="2" t="s">
        <v>833</v>
      </c>
      <c r="C8310" s="27">
        <v>8074</v>
      </c>
      <c r="D8310" s="2" t="s">
        <v>95</v>
      </c>
      <c r="E8310" s="25" t="s">
        <v>452</v>
      </c>
      <c r="F8310" s="23" t="str">
        <f t="shared" si="389"/>
        <v>ida</v>
      </c>
      <c r="G8310" s="4">
        <v>5</v>
      </c>
      <c r="H8310" s="2" t="s">
        <v>976</v>
      </c>
      <c r="I8310" s="25" t="s">
        <v>924</v>
      </c>
      <c r="J8310" s="23" t="str">
        <f t="shared" si="387"/>
        <v>VIAN8074ida5</v>
      </c>
      <c r="K8310" s="32" t="str">
        <f t="shared" si="388"/>
        <v>AVENIDA EIXO I (ENTRE AVENIDA VILMA DOS REIS RORIZ E AVENIDA EIXO II)/AVENIDA IMACULADA/RUA QUARENTA/RUA TRINTA E DOIS/RUA QUARENTA E DOIS</v>
      </c>
    </row>
    <row r="8311" spans="1:11" x14ac:dyDescent="0.2">
      <c r="A8311" s="2" t="s">
        <v>924</v>
      </c>
      <c r="B8311" s="2" t="s">
        <v>833</v>
      </c>
      <c r="C8311" s="27">
        <v>8074</v>
      </c>
      <c r="D8311" s="2" t="s">
        <v>95</v>
      </c>
      <c r="E8311" s="25" t="s">
        <v>452</v>
      </c>
      <c r="F8311" s="23" t="str">
        <f t="shared" si="389"/>
        <v>ida</v>
      </c>
      <c r="G8311" s="4">
        <v>6</v>
      </c>
      <c r="H8311" s="2" t="s">
        <v>937</v>
      </c>
      <c r="I8311" s="25" t="s">
        <v>924</v>
      </c>
      <c r="J8311" s="23" t="str">
        <f t="shared" si="387"/>
        <v>VIAN8074ida6</v>
      </c>
      <c r="K8311" s="32" t="str">
        <f t="shared" si="388"/>
        <v>AVENIDA EIXO I (ENTRE AVENIDA VILMA DOS REIS RORIZ E AVENIDA EIXO II)/AVENIDA IMACULADA/RUA QUARENTA/RUA TRINTA E DOIS/RUA QUARENTA E DOIS/AVENIDA VILMA DOS REIS RORIZ</v>
      </c>
    </row>
    <row r="8312" spans="1:11" x14ac:dyDescent="0.2">
      <c r="A8312" s="2" t="s">
        <v>924</v>
      </c>
      <c r="B8312" s="2" t="s">
        <v>833</v>
      </c>
      <c r="C8312" s="27">
        <v>8074</v>
      </c>
      <c r="D8312" s="2" t="s">
        <v>95</v>
      </c>
      <c r="E8312" s="25" t="s">
        <v>452</v>
      </c>
      <c r="F8312" s="23" t="str">
        <f t="shared" si="389"/>
        <v>ida</v>
      </c>
      <c r="G8312" s="4">
        <v>7</v>
      </c>
      <c r="H8312" s="2" t="s">
        <v>938</v>
      </c>
      <c r="I8312" s="25" t="s">
        <v>924</v>
      </c>
      <c r="J8312" s="23" t="str">
        <f t="shared" si="387"/>
        <v>VIAN8074ida7</v>
      </c>
      <c r="K8312" s="32" t="str">
        <f t="shared" si="388"/>
        <v xml:space="preserve">AVENIDA EIXO I (ENTRE AVENIDA VILMA DOS REIS RORIZ E AVENIDA EIXO II)/AVENIDA IMACULADA/RUA QUARENTA/RUA TRINTA E DOIS/RUA QUARENTA E DOIS/AVENIDA VILMA DOS REIS RORIZ/ESTRADA PARA O MESQUITA </v>
      </c>
    </row>
    <row r="8313" spans="1:11" x14ac:dyDescent="0.2">
      <c r="A8313" s="2" t="s">
        <v>924</v>
      </c>
      <c r="B8313" s="2" t="s">
        <v>833</v>
      </c>
      <c r="C8313" s="27">
        <v>8074</v>
      </c>
      <c r="D8313" s="2" t="s">
        <v>95</v>
      </c>
      <c r="E8313" s="25" t="s">
        <v>452</v>
      </c>
      <c r="F8313" s="23" t="str">
        <f t="shared" si="389"/>
        <v>ida</v>
      </c>
      <c r="G8313" s="4">
        <v>8</v>
      </c>
      <c r="H8313" s="2" t="s">
        <v>970</v>
      </c>
      <c r="I8313" s="25" t="s">
        <v>924</v>
      </c>
      <c r="J8313" s="23" t="str">
        <f t="shared" si="387"/>
        <v>VIAN8074ida8</v>
      </c>
      <c r="K8313" s="32" t="str">
        <f t="shared" si="388"/>
        <v>AVENIDA EIXO I (ENTRE AVENIDA VILMA DOS REIS RORIZ E AVENIDA EIXO II)/AVENIDA IMACULADA/RUA QUARENTA/RUA TRINTA E DOIS/RUA QUARENTA E DOIS/AVENIDA VILMA DOS REIS RORIZ/ESTRADA PARA O MESQUITA /ACESSO</v>
      </c>
    </row>
    <row r="8314" spans="1:11" x14ac:dyDescent="0.2">
      <c r="A8314" s="2" t="s">
        <v>924</v>
      </c>
      <c r="B8314" s="2" t="s">
        <v>833</v>
      </c>
      <c r="C8314" s="27">
        <v>8074</v>
      </c>
      <c r="D8314" s="2" t="s">
        <v>95</v>
      </c>
      <c r="E8314" s="25" t="s">
        <v>452</v>
      </c>
      <c r="F8314" s="23" t="str">
        <f t="shared" si="389"/>
        <v>ida</v>
      </c>
      <c r="G8314" s="4">
        <v>9</v>
      </c>
      <c r="H8314" s="2" t="s">
        <v>939</v>
      </c>
      <c r="I8314" s="25" t="s">
        <v>924</v>
      </c>
      <c r="J8314" s="23" t="str">
        <f t="shared" si="387"/>
        <v>VIAN8074ida9</v>
      </c>
      <c r="K8314" s="32" t="str">
        <f t="shared" si="388"/>
        <v>AVENIDA EIXO I (ENTRE AVENIDA VILMA DOS REIS RORIZ E AVENIDA EIXO II)/AVENIDA IMACULADA/RUA QUARENTA/RUA TRINTA E DOIS/RUA QUARENTA E DOIS/AVENIDA VILMA DOS REIS RORIZ/ESTRADA PARA O MESQUITA /ACESSO/SEM NOME</v>
      </c>
    </row>
    <row r="8315" spans="1:11" x14ac:dyDescent="0.2">
      <c r="A8315" s="2" t="s">
        <v>924</v>
      </c>
      <c r="B8315" s="2" t="s">
        <v>833</v>
      </c>
      <c r="C8315" s="27">
        <v>8074</v>
      </c>
      <c r="D8315" s="2" t="s">
        <v>95</v>
      </c>
      <c r="E8315" s="25" t="s">
        <v>452</v>
      </c>
      <c r="F8315" s="23" t="str">
        <f t="shared" si="389"/>
        <v>ida</v>
      </c>
      <c r="G8315" s="4">
        <v>10</v>
      </c>
      <c r="H8315" s="2" t="s">
        <v>940</v>
      </c>
      <c r="I8315" s="25" t="s">
        <v>924</v>
      </c>
      <c r="J8315" s="23" t="str">
        <f t="shared" si="387"/>
        <v>VIAN8074ida10</v>
      </c>
      <c r="K8315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</v>
      </c>
    </row>
    <row r="8316" spans="1:11" x14ac:dyDescent="0.2">
      <c r="A8316" s="2" t="s">
        <v>924</v>
      </c>
      <c r="B8316" s="2" t="s">
        <v>833</v>
      </c>
      <c r="C8316" s="27">
        <v>8074</v>
      </c>
      <c r="D8316" s="2" t="s">
        <v>95</v>
      </c>
      <c r="E8316" s="25" t="s">
        <v>452</v>
      </c>
      <c r="F8316" s="23" t="str">
        <f t="shared" si="389"/>
        <v>ida</v>
      </c>
      <c r="G8316" s="4">
        <v>11</v>
      </c>
      <c r="H8316" s="2" t="s">
        <v>941</v>
      </c>
      <c r="I8316" s="25" t="s">
        <v>924</v>
      </c>
      <c r="J8316" s="23" t="str">
        <f t="shared" si="387"/>
        <v>VIAN8074ida11</v>
      </c>
      <c r="K8316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</v>
      </c>
    </row>
    <row r="8317" spans="1:11" x14ac:dyDescent="0.2">
      <c r="A8317" s="2" t="s">
        <v>924</v>
      </c>
      <c r="B8317" s="2" t="s">
        <v>833</v>
      </c>
      <c r="C8317" s="27">
        <v>8074</v>
      </c>
      <c r="D8317" s="2" t="s">
        <v>95</v>
      </c>
      <c r="E8317" s="25" t="s">
        <v>452</v>
      </c>
      <c r="F8317" s="23" t="str">
        <f t="shared" si="389"/>
        <v>ida</v>
      </c>
      <c r="G8317" s="4">
        <v>12</v>
      </c>
      <c r="H8317" s="2" t="s">
        <v>939</v>
      </c>
      <c r="I8317" s="25" t="s">
        <v>966</v>
      </c>
      <c r="J8317" s="23" t="str">
        <f t="shared" si="387"/>
        <v>VIAN8074ida12</v>
      </c>
      <c r="K8317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</v>
      </c>
    </row>
    <row r="8318" spans="1:11" x14ac:dyDescent="0.2">
      <c r="A8318" s="2" t="s">
        <v>924</v>
      </c>
      <c r="B8318" s="2" t="s">
        <v>833</v>
      </c>
      <c r="C8318" s="27">
        <v>8074</v>
      </c>
      <c r="D8318" s="2" t="s">
        <v>95</v>
      </c>
      <c r="E8318" s="25" t="s">
        <v>452</v>
      </c>
      <c r="F8318" s="23" t="str">
        <f t="shared" si="389"/>
        <v>ida</v>
      </c>
      <c r="G8318" s="4">
        <v>13</v>
      </c>
      <c r="H8318" s="2" t="s">
        <v>940</v>
      </c>
      <c r="I8318" s="25" t="s">
        <v>942</v>
      </c>
      <c r="J8318" s="23" t="str">
        <f t="shared" si="387"/>
        <v>VIAN8074ida13</v>
      </c>
      <c r="K8318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</v>
      </c>
    </row>
    <row r="8319" spans="1:11" x14ac:dyDescent="0.2">
      <c r="A8319" s="2" t="s">
        <v>924</v>
      </c>
      <c r="B8319" s="2" t="s">
        <v>833</v>
      </c>
      <c r="C8319" s="27">
        <v>8074</v>
      </c>
      <c r="D8319" s="2" t="s">
        <v>95</v>
      </c>
      <c r="E8319" s="25" t="s">
        <v>452</v>
      </c>
      <c r="F8319" s="23" t="str">
        <f t="shared" si="389"/>
        <v>ida</v>
      </c>
      <c r="G8319" s="4">
        <v>14</v>
      </c>
      <c r="H8319" s="2" t="s">
        <v>943</v>
      </c>
      <c r="I8319" s="25" t="s">
        <v>942</v>
      </c>
      <c r="J8319" s="23" t="str">
        <f t="shared" si="387"/>
        <v>VIAN8074ida14</v>
      </c>
      <c r="K8319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</v>
      </c>
    </row>
    <row r="8320" spans="1:11" x14ac:dyDescent="0.2">
      <c r="A8320" s="2" t="s">
        <v>924</v>
      </c>
      <c r="B8320" s="2" t="s">
        <v>833</v>
      </c>
      <c r="C8320" s="27">
        <v>8074</v>
      </c>
      <c r="D8320" s="2" t="s">
        <v>95</v>
      </c>
      <c r="E8320" s="25" t="s">
        <v>452</v>
      </c>
      <c r="F8320" s="23" t="str">
        <f t="shared" si="389"/>
        <v>ida</v>
      </c>
      <c r="G8320" s="4">
        <v>15</v>
      </c>
      <c r="H8320" s="2" t="s">
        <v>944</v>
      </c>
      <c r="I8320" s="25" t="s">
        <v>942</v>
      </c>
      <c r="J8320" s="23" t="str">
        <f t="shared" si="387"/>
        <v>VIAN8074ida15</v>
      </c>
      <c r="K8320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</v>
      </c>
    </row>
    <row r="8321" spans="1:11" x14ac:dyDescent="0.2">
      <c r="A8321" s="2" t="s">
        <v>924</v>
      </c>
      <c r="B8321" s="2" t="s">
        <v>833</v>
      </c>
      <c r="C8321" s="27">
        <v>8074</v>
      </c>
      <c r="D8321" s="2" t="s">
        <v>95</v>
      </c>
      <c r="E8321" s="25" t="s">
        <v>452</v>
      </c>
      <c r="F8321" s="23" t="str">
        <f t="shared" si="389"/>
        <v>ida</v>
      </c>
      <c r="G8321" s="4">
        <v>16</v>
      </c>
      <c r="H8321" s="2" t="s">
        <v>944</v>
      </c>
      <c r="I8321" s="25" t="s">
        <v>945</v>
      </c>
      <c r="J8321" s="23" t="str">
        <f t="shared" si="387"/>
        <v>VIAN8074ida16</v>
      </c>
      <c r="K8321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</v>
      </c>
    </row>
    <row r="8322" spans="1:11" x14ac:dyDescent="0.2">
      <c r="A8322" s="2" t="s">
        <v>924</v>
      </c>
      <c r="B8322" s="2" t="s">
        <v>833</v>
      </c>
      <c r="C8322" s="27">
        <v>8074</v>
      </c>
      <c r="D8322" s="2" t="s">
        <v>95</v>
      </c>
      <c r="E8322" s="25" t="s">
        <v>452</v>
      </c>
      <c r="F8322" s="23" t="str">
        <f t="shared" si="389"/>
        <v>ida</v>
      </c>
      <c r="G8322" s="4">
        <v>17</v>
      </c>
      <c r="H8322" s="2" t="s">
        <v>946</v>
      </c>
      <c r="I8322" s="25" t="s">
        <v>945</v>
      </c>
      <c r="J8322" s="23" t="str">
        <f t="shared" si="387"/>
        <v>VIAN8074ida17</v>
      </c>
      <c r="K8322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</v>
      </c>
    </row>
    <row r="8323" spans="1:11" x14ac:dyDescent="0.2">
      <c r="A8323" s="2" t="s">
        <v>924</v>
      </c>
      <c r="B8323" s="2" t="s">
        <v>833</v>
      </c>
      <c r="C8323" s="27">
        <v>8074</v>
      </c>
      <c r="D8323" s="2" t="s">
        <v>95</v>
      </c>
      <c r="E8323" s="25" t="s">
        <v>452</v>
      </c>
      <c r="F8323" s="23" t="str">
        <f t="shared" si="389"/>
        <v>ida</v>
      </c>
      <c r="G8323" s="4">
        <v>18</v>
      </c>
      <c r="H8323" s="2" t="s">
        <v>940</v>
      </c>
      <c r="I8323" s="25" t="s">
        <v>945</v>
      </c>
      <c r="J8323" s="23" t="str">
        <f t="shared" ref="J8323:J8386" si="390">D8323&amp;C8323&amp;F8323&amp;G8323</f>
        <v>VIAN8074ida18</v>
      </c>
      <c r="K8323" s="32" t="str">
        <f t="shared" ref="K8323:K8386" si="391">IF(G8323=1,H8323,K8322&amp;"/"&amp;H8323)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</v>
      </c>
    </row>
    <row r="8324" spans="1:11" x14ac:dyDescent="0.2">
      <c r="A8324" s="2" t="s">
        <v>924</v>
      </c>
      <c r="B8324" s="2" t="s">
        <v>833</v>
      </c>
      <c r="C8324" s="27">
        <v>8074</v>
      </c>
      <c r="D8324" s="2" t="s">
        <v>95</v>
      </c>
      <c r="E8324" s="25" t="s">
        <v>452</v>
      </c>
      <c r="F8324" s="23" t="str">
        <f t="shared" ref="F8324:F8387" si="392">IF(LEFT(E8324,3)="ida","ida","volta")</f>
        <v>ida</v>
      </c>
      <c r="G8324" s="4">
        <v>19</v>
      </c>
      <c r="H8324" s="2" t="s">
        <v>946</v>
      </c>
      <c r="I8324" s="25" t="s">
        <v>945</v>
      </c>
      <c r="J8324" s="23" t="str">
        <f t="shared" si="390"/>
        <v>VIAN8074ida19</v>
      </c>
      <c r="K8324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</v>
      </c>
    </row>
    <row r="8325" spans="1:11" x14ac:dyDescent="0.2">
      <c r="A8325" s="2" t="s">
        <v>924</v>
      </c>
      <c r="B8325" s="2" t="s">
        <v>833</v>
      </c>
      <c r="C8325" s="27">
        <v>8074</v>
      </c>
      <c r="D8325" s="2" t="s">
        <v>95</v>
      </c>
      <c r="E8325" s="25" t="s">
        <v>452</v>
      </c>
      <c r="F8325" s="23" t="str">
        <f t="shared" si="392"/>
        <v>ida</v>
      </c>
      <c r="G8325" s="4">
        <v>20</v>
      </c>
      <c r="H8325" s="2" t="s">
        <v>965</v>
      </c>
      <c r="I8325" s="25" t="s">
        <v>945</v>
      </c>
      <c r="J8325" s="23" t="str">
        <f t="shared" si="390"/>
        <v>VIAN8074ida20</v>
      </c>
      <c r="K8325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</v>
      </c>
    </row>
    <row r="8326" spans="1:11" x14ac:dyDescent="0.2">
      <c r="A8326" s="2" t="s">
        <v>924</v>
      </c>
      <c r="B8326" s="2" t="s">
        <v>833</v>
      </c>
      <c r="C8326" s="27">
        <v>8074</v>
      </c>
      <c r="D8326" s="2" t="s">
        <v>95</v>
      </c>
      <c r="E8326" s="25" t="s">
        <v>452</v>
      </c>
      <c r="F8326" s="23" t="str">
        <f t="shared" si="392"/>
        <v>ida</v>
      </c>
      <c r="G8326" s="4">
        <v>21</v>
      </c>
      <c r="H8326" s="2" t="s">
        <v>947</v>
      </c>
      <c r="I8326" s="25" t="s">
        <v>948</v>
      </c>
      <c r="J8326" s="23" t="str">
        <f t="shared" si="390"/>
        <v>VIAN8074ida21</v>
      </c>
      <c r="K8326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</v>
      </c>
    </row>
    <row r="8327" spans="1:11" x14ac:dyDescent="0.2">
      <c r="A8327" s="2" t="s">
        <v>924</v>
      </c>
      <c r="B8327" s="2" t="s">
        <v>833</v>
      </c>
      <c r="C8327" s="27">
        <v>8074</v>
      </c>
      <c r="D8327" s="2" t="s">
        <v>95</v>
      </c>
      <c r="E8327" s="25" t="s">
        <v>452</v>
      </c>
      <c r="F8327" s="23" t="str">
        <f t="shared" si="392"/>
        <v>ida</v>
      </c>
      <c r="G8327" s="4">
        <v>22</v>
      </c>
      <c r="H8327" s="2" t="s">
        <v>949</v>
      </c>
      <c r="I8327" s="25" t="s">
        <v>813</v>
      </c>
      <c r="J8327" s="23" t="str">
        <f t="shared" si="390"/>
        <v>VIAN8074ida22</v>
      </c>
      <c r="K8327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</v>
      </c>
    </row>
    <row r="8328" spans="1:11" x14ac:dyDescent="0.2">
      <c r="A8328" s="2" t="s">
        <v>924</v>
      </c>
      <c r="B8328" s="2" t="s">
        <v>833</v>
      </c>
      <c r="C8328" s="27">
        <v>8074</v>
      </c>
      <c r="D8328" s="2" t="s">
        <v>95</v>
      </c>
      <c r="E8328" s="25" t="s">
        <v>452</v>
      </c>
      <c r="F8328" s="23" t="str">
        <f t="shared" si="392"/>
        <v>ida</v>
      </c>
      <c r="G8328" s="4">
        <v>23</v>
      </c>
      <c r="H8328" s="2" t="s">
        <v>950</v>
      </c>
      <c r="I8328" s="25" t="s">
        <v>813</v>
      </c>
      <c r="J8328" s="23" t="str">
        <f t="shared" si="390"/>
        <v>VIAN8074ida23</v>
      </c>
      <c r="K8328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</v>
      </c>
    </row>
    <row r="8329" spans="1:11" x14ac:dyDescent="0.2">
      <c r="A8329" s="2" t="s">
        <v>924</v>
      </c>
      <c r="B8329" s="2" t="s">
        <v>833</v>
      </c>
      <c r="C8329" s="27">
        <v>8074</v>
      </c>
      <c r="D8329" s="2" t="s">
        <v>95</v>
      </c>
      <c r="E8329" s="25" t="s">
        <v>452</v>
      </c>
      <c r="F8329" s="23" t="str">
        <f t="shared" si="392"/>
        <v>ida</v>
      </c>
      <c r="G8329" s="4">
        <v>24</v>
      </c>
      <c r="H8329" s="2" t="s">
        <v>997</v>
      </c>
      <c r="I8329" s="25" t="s">
        <v>813</v>
      </c>
      <c r="J8329" s="23" t="str">
        <f t="shared" si="390"/>
        <v>VIAN8074ida24</v>
      </c>
      <c r="K8329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</v>
      </c>
    </row>
    <row r="8330" spans="1:11" x14ac:dyDescent="0.2">
      <c r="A8330" s="2" t="s">
        <v>924</v>
      </c>
      <c r="B8330" s="2" t="s">
        <v>833</v>
      </c>
      <c r="C8330" s="27">
        <v>8074</v>
      </c>
      <c r="D8330" s="2" t="s">
        <v>95</v>
      </c>
      <c r="E8330" s="25" t="s">
        <v>452</v>
      </c>
      <c r="F8330" s="23" t="str">
        <f t="shared" si="392"/>
        <v>ida</v>
      </c>
      <c r="G8330" s="4">
        <v>25</v>
      </c>
      <c r="H8330" s="2" t="s">
        <v>940</v>
      </c>
      <c r="I8330" s="25" t="s">
        <v>813</v>
      </c>
      <c r="J8330" s="23" t="str">
        <f t="shared" si="390"/>
        <v>VIAN8074ida25</v>
      </c>
      <c r="K8330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</v>
      </c>
    </row>
    <row r="8331" spans="1:11" x14ac:dyDescent="0.2">
      <c r="A8331" s="2" t="s">
        <v>924</v>
      </c>
      <c r="B8331" s="2" t="s">
        <v>833</v>
      </c>
      <c r="C8331" s="27">
        <v>8074</v>
      </c>
      <c r="D8331" s="2" t="s">
        <v>95</v>
      </c>
      <c r="E8331" s="25" t="s">
        <v>452</v>
      </c>
      <c r="F8331" s="23" t="str">
        <f t="shared" si="392"/>
        <v>ida</v>
      </c>
      <c r="G8331" s="4">
        <v>26</v>
      </c>
      <c r="H8331" s="2" t="s">
        <v>996</v>
      </c>
      <c r="I8331" s="25" t="s">
        <v>813</v>
      </c>
      <c r="J8331" s="23" t="str">
        <f t="shared" si="390"/>
        <v>VIAN8074ida26</v>
      </c>
      <c r="K8331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</v>
      </c>
    </row>
    <row r="8332" spans="1:11" x14ac:dyDescent="0.2">
      <c r="A8332" s="2" t="s">
        <v>924</v>
      </c>
      <c r="B8332" s="2" t="s">
        <v>833</v>
      </c>
      <c r="C8332" s="27">
        <v>8074</v>
      </c>
      <c r="D8332" s="2" t="s">
        <v>95</v>
      </c>
      <c r="E8332" s="25" t="s">
        <v>452</v>
      </c>
      <c r="F8332" s="23" t="str">
        <f t="shared" si="392"/>
        <v>ida</v>
      </c>
      <c r="G8332" s="4">
        <v>27</v>
      </c>
      <c r="H8332" s="2" t="s">
        <v>995</v>
      </c>
      <c r="I8332" s="25" t="s">
        <v>813</v>
      </c>
      <c r="J8332" s="23" t="str">
        <f t="shared" si="390"/>
        <v>VIAN8074ida27</v>
      </c>
      <c r="K8332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</v>
      </c>
    </row>
    <row r="8333" spans="1:11" x14ac:dyDescent="0.2">
      <c r="A8333" s="2" t="s">
        <v>924</v>
      </c>
      <c r="B8333" s="2" t="s">
        <v>833</v>
      </c>
      <c r="C8333" s="27">
        <v>8074</v>
      </c>
      <c r="D8333" s="2" t="s">
        <v>95</v>
      </c>
      <c r="E8333" s="25" t="s">
        <v>452</v>
      </c>
      <c r="F8333" s="23" t="str">
        <f t="shared" si="392"/>
        <v>ida</v>
      </c>
      <c r="G8333" s="4">
        <v>28</v>
      </c>
      <c r="H8333" s="2" t="s">
        <v>950</v>
      </c>
      <c r="I8333" s="25" t="s">
        <v>813</v>
      </c>
      <c r="J8333" s="23" t="str">
        <f t="shared" si="390"/>
        <v>VIAN8074ida28</v>
      </c>
      <c r="K8333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</v>
      </c>
    </row>
    <row r="8334" spans="1:11" x14ac:dyDescent="0.2">
      <c r="A8334" s="2" t="s">
        <v>924</v>
      </c>
      <c r="B8334" s="2" t="s">
        <v>833</v>
      </c>
      <c r="C8334" s="27">
        <v>8074</v>
      </c>
      <c r="D8334" s="2" t="s">
        <v>95</v>
      </c>
      <c r="E8334" s="25" t="s">
        <v>452</v>
      </c>
      <c r="F8334" s="23" t="str">
        <f t="shared" si="392"/>
        <v>ida</v>
      </c>
      <c r="G8334" s="4">
        <v>29</v>
      </c>
      <c r="H8334" s="2" t="s">
        <v>951</v>
      </c>
      <c r="I8334" s="25" t="s">
        <v>813</v>
      </c>
      <c r="J8334" s="23" t="str">
        <f t="shared" si="390"/>
        <v>VIAN8074ida29</v>
      </c>
      <c r="K8334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</v>
      </c>
    </row>
    <row r="8335" spans="1:11" x14ac:dyDescent="0.2">
      <c r="A8335" s="2" t="s">
        <v>924</v>
      </c>
      <c r="B8335" s="2" t="s">
        <v>833</v>
      </c>
      <c r="C8335" s="27">
        <v>8074</v>
      </c>
      <c r="D8335" s="2" t="s">
        <v>95</v>
      </c>
      <c r="E8335" s="25" t="s">
        <v>452</v>
      </c>
      <c r="F8335" s="23" t="str">
        <f t="shared" si="392"/>
        <v>ida</v>
      </c>
      <c r="G8335" s="4">
        <v>30</v>
      </c>
      <c r="H8335" s="2" t="s">
        <v>1014</v>
      </c>
      <c r="I8335" s="25" t="s">
        <v>813</v>
      </c>
      <c r="J8335" s="23" t="str">
        <f t="shared" si="390"/>
        <v>VIAN8074ida30</v>
      </c>
      <c r="K8335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</v>
      </c>
    </row>
    <row r="8336" spans="1:11" x14ac:dyDescent="0.2">
      <c r="A8336" s="2" t="s">
        <v>924</v>
      </c>
      <c r="B8336" s="2" t="s">
        <v>833</v>
      </c>
      <c r="C8336" s="27">
        <v>8074</v>
      </c>
      <c r="D8336" s="2" t="s">
        <v>95</v>
      </c>
      <c r="E8336" s="25" t="s">
        <v>452</v>
      </c>
      <c r="F8336" s="23" t="str">
        <f t="shared" si="392"/>
        <v>ida</v>
      </c>
      <c r="G8336" s="4">
        <v>31</v>
      </c>
      <c r="H8336" s="2" t="s">
        <v>501</v>
      </c>
      <c r="I8336" s="25" t="s">
        <v>481</v>
      </c>
      <c r="J8336" s="23" t="str">
        <f t="shared" si="390"/>
        <v>VIAN8074ida31</v>
      </c>
      <c r="K8336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</v>
      </c>
    </row>
    <row r="8337" spans="1:11" x14ac:dyDescent="0.2">
      <c r="A8337" s="2" t="s">
        <v>924</v>
      </c>
      <c r="B8337" s="2" t="s">
        <v>833</v>
      </c>
      <c r="C8337" s="27">
        <v>8074</v>
      </c>
      <c r="D8337" s="2" t="s">
        <v>95</v>
      </c>
      <c r="E8337" s="25" t="s">
        <v>452</v>
      </c>
      <c r="F8337" s="23" t="str">
        <f t="shared" si="392"/>
        <v>ida</v>
      </c>
      <c r="G8337" s="4">
        <v>32</v>
      </c>
      <c r="H8337" s="2" t="s">
        <v>1011</v>
      </c>
      <c r="I8337" s="25" t="s">
        <v>481</v>
      </c>
      <c r="J8337" s="23" t="str">
        <f t="shared" si="390"/>
        <v>VIAN8074ida32</v>
      </c>
      <c r="K8337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</v>
      </c>
    </row>
    <row r="8338" spans="1:11" x14ac:dyDescent="0.2">
      <c r="A8338" s="2" t="s">
        <v>924</v>
      </c>
      <c r="B8338" s="2" t="s">
        <v>833</v>
      </c>
      <c r="C8338" s="27">
        <v>8074</v>
      </c>
      <c r="D8338" s="2" t="s">
        <v>95</v>
      </c>
      <c r="E8338" s="25" t="s">
        <v>452</v>
      </c>
      <c r="F8338" s="23" t="str">
        <f t="shared" si="392"/>
        <v>ida</v>
      </c>
      <c r="G8338" s="4">
        <v>33</v>
      </c>
      <c r="H8338" s="2" t="s">
        <v>906</v>
      </c>
      <c r="I8338" s="25" t="s">
        <v>481</v>
      </c>
      <c r="J8338" s="23" t="str">
        <f t="shared" si="390"/>
        <v>VIAN8074ida33</v>
      </c>
      <c r="K8338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</v>
      </c>
    </row>
    <row r="8339" spans="1:11" x14ac:dyDescent="0.2">
      <c r="A8339" s="2" t="s">
        <v>924</v>
      </c>
      <c r="B8339" s="2" t="s">
        <v>833</v>
      </c>
      <c r="C8339" s="27">
        <v>8074</v>
      </c>
      <c r="D8339" s="2" t="s">
        <v>95</v>
      </c>
      <c r="E8339" s="25" t="s">
        <v>452</v>
      </c>
      <c r="F8339" s="23" t="str">
        <f t="shared" si="392"/>
        <v>ida</v>
      </c>
      <c r="G8339" s="4">
        <v>34</v>
      </c>
      <c r="H8339" s="2" t="s">
        <v>1015</v>
      </c>
      <c r="I8339" s="25" t="s">
        <v>481</v>
      </c>
      <c r="J8339" s="23" t="str">
        <f t="shared" si="390"/>
        <v>VIAN8074ida34</v>
      </c>
      <c r="K8339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</v>
      </c>
    </row>
    <row r="8340" spans="1:11" x14ac:dyDescent="0.2">
      <c r="A8340" s="2" t="s">
        <v>924</v>
      </c>
      <c r="B8340" s="2" t="s">
        <v>833</v>
      </c>
      <c r="C8340" s="27">
        <v>8074</v>
      </c>
      <c r="D8340" s="2" t="s">
        <v>95</v>
      </c>
      <c r="E8340" s="25" t="s">
        <v>452</v>
      </c>
      <c r="F8340" s="23" t="str">
        <f t="shared" si="392"/>
        <v>ida</v>
      </c>
      <c r="G8340" s="4">
        <v>35</v>
      </c>
      <c r="H8340" s="2" t="s">
        <v>642</v>
      </c>
      <c r="I8340" s="25" t="s">
        <v>481</v>
      </c>
      <c r="J8340" s="23" t="str">
        <f t="shared" si="390"/>
        <v>VIAN8074ida35</v>
      </c>
      <c r="K8340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</v>
      </c>
    </row>
    <row r="8341" spans="1:11" x14ac:dyDescent="0.2">
      <c r="A8341" s="2" t="s">
        <v>924</v>
      </c>
      <c r="B8341" s="2" t="s">
        <v>833</v>
      </c>
      <c r="C8341" s="27">
        <v>8074</v>
      </c>
      <c r="D8341" s="2" t="s">
        <v>95</v>
      </c>
      <c r="E8341" s="25" t="s">
        <v>452</v>
      </c>
      <c r="F8341" s="23" t="str">
        <f t="shared" si="392"/>
        <v>ida</v>
      </c>
      <c r="G8341" s="4">
        <v>36</v>
      </c>
      <c r="H8341" s="2" t="s">
        <v>644</v>
      </c>
      <c r="I8341" s="25" t="s">
        <v>481</v>
      </c>
      <c r="J8341" s="23" t="str">
        <f t="shared" si="390"/>
        <v>VIAN8074ida36</v>
      </c>
      <c r="K8341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</v>
      </c>
    </row>
    <row r="8342" spans="1:11" x14ac:dyDescent="0.2">
      <c r="A8342" s="2" t="s">
        <v>924</v>
      </c>
      <c r="B8342" s="2" t="s">
        <v>833</v>
      </c>
      <c r="C8342" s="27">
        <v>8074</v>
      </c>
      <c r="D8342" s="2" t="s">
        <v>95</v>
      </c>
      <c r="E8342" s="25" t="s">
        <v>452</v>
      </c>
      <c r="F8342" s="23" t="str">
        <f t="shared" si="392"/>
        <v>ida</v>
      </c>
      <c r="G8342" s="4">
        <v>37</v>
      </c>
      <c r="H8342" s="2" t="s">
        <v>644</v>
      </c>
      <c r="I8342" s="25" t="s">
        <v>481</v>
      </c>
      <c r="J8342" s="23" t="str">
        <f t="shared" si="390"/>
        <v>VIAN8074ida37</v>
      </c>
      <c r="K8342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8343" spans="1:11" x14ac:dyDescent="0.2">
      <c r="A8343" s="2" t="s">
        <v>924</v>
      </c>
      <c r="B8343" s="2" t="s">
        <v>833</v>
      </c>
      <c r="C8343" s="27">
        <v>8074</v>
      </c>
      <c r="D8343" s="2" t="s">
        <v>95</v>
      </c>
      <c r="E8343" s="25" t="s">
        <v>963</v>
      </c>
      <c r="F8343" s="23" t="str">
        <f t="shared" si="392"/>
        <v>volta</v>
      </c>
      <c r="G8343" s="4">
        <v>1</v>
      </c>
      <c r="H8343" s="2" t="s">
        <v>644</v>
      </c>
      <c r="I8343" s="25" t="s">
        <v>481</v>
      </c>
      <c r="J8343" s="23" t="str">
        <f t="shared" si="390"/>
        <v>VIAN8074volta1</v>
      </c>
      <c r="K8343" s="32" t="str">
        <f t="shared" si="391"/>
        <v>W3 NORTE</v>
      </c>
    </row>
    <row r="8344" spans="1:11" x14ac:dyDescent="0.2">
      <c r="A8344" s="2" t="s">
        <v>924</v>
      </c>
      <c r="B8344" s="2" t="s">
        <v>833</v>
      </c>
      <c r="C8344" s="27">
        <v>8074</v>
      </c>
      <c r="D8344" s="2" t="s">
        <v>95</v>
      </c>
      <c r="E8344" s="25" t="s">
        <v>963</v>
      </c>
      <c r="F8344" s="23" t="str">
        <f t="shared" si="392"/>
        <v>volta</v>
      </c>
      <c r="G8344" s="4">
        <v>2</v>
      </c>
      <c r="H8344" s="2" t="s">
        <v>644</v>
      </c>
      <c r="I8344" s="25" t="s">
        <v>481</v>
      </c>
      <c r="J8344" s="23" t="str">
        <f t="shared" si="390"/>
        <v>VIAN8074volta2</v>
      </c>
      <c r="K8344" s="32" t="str">
        <f t="shared" si="391"/>
        <v>W3 NORTE/W3 NORTE</v>
      </c>
    </row>
    <row r="8345" spans="1:11" x14ac:dyDescent="0.2">
      <c r="A8345" s="2" t="s">
        <v>924</v>
      </c>
      <c r="B8345" s="2" t="s">
        <v>833</v>
      </c>
      <c r="C8345" s="27">
        <v>8074</v>
      </c>
      <c r="D8345" s="2" t="s">
        <v>95</v>
      </c>
      <c r="E8345" s="25" t="s">
        <v>963</v>
      </c>
      <c r="F8345" s="23" t="str">
        <f t="shared" si="392"/>
        <v>volta</v>
      </c>
      <c r="G8345" s="4">
        <v>3</v>
      </c>
      <c r="H8345" s="2" t="s">
        <v>642</v>
      </c>
      <c r="I8345" s="25" t="s">
        <v>481</v>
      </c>
      <c r="J8345" s="23" t="str">
        <f t="shared" si="390"/>
        <v>VIAN8074volta3</v>
      </c>
      <c r="K8345" s="32" t="str">
        <f t="shared" si="391"/>
        <v>W3 NORTE/W3 NORTE/W3 SUL</v>
      </c>
    </row>
    <row r="8346" spans="1:11" x14ac:dyDescent="0.2">
      <c r="A8346" s="2" t="s">
        <v>924</v>
      </c>
      <c r="B8346" s="2" t="s">
        <v>833</v>
      </c>
      <c r="C8346" s="27">
        <v>8074</v>
      </c>
      <c r="D8346" s="2" t="s">
        <v>95</v>
      </c>
      <c r="E8346" s="25" t="s">
        <v>963</v>
      </c>
      <c r="F8346" s="23" t="str">
        <f t="shared" si="392"/>
        <v>volta</v>
      </c>
      <c r="G8346" s="4">
        <v>4</v>
      </c>
      <c r="H8346" s="2" t="s">
        <v>1015</v>
      </c>
      <c r="I8346" s="25" t="s">
        <v>481</v>
      </c>
      <c r="J8346" s="23" t="str">
        <f t="shared" si="390"/>
        <v>VIAN8074volta4</v>
      </c>
      <c r="K8346" s="32" t="str">
        <f t="shared" si="391"/>
        <v>W3 NORTE/W3 NORTE/W3 SUL/ACESSO P/ ESPM</v>
      </c>
    </row>
    <row r="8347" spans="1:11" x14ac:dyDescent="0.2">
      <c r="A8347" s="2" t="s">
        <v>924</v>
      </c>
      <c r="B8347" s="2" t="s">
        <v>833</v>
      </c>
      <c r="C8347" s="27">
        <v>8074</v>
      </c>
      <c r="D8347" s="2" t="s">
        <v>95</v>
      </c>
      <c r="E8347" s="25" t="s">
        <v>963</v>
      </c>
      <c r="F8347" s="23" t="str">
        <f t="shared" si="392"/>
        <v>volta</v>
      </c>
      <c r="G8347" s="4">
        <v>5</v>
      </c>
      <c r="H8347" s="2" t="s">
        <v>906</v>
      </c>
      <c r="I8347" s="25" t="s">
        <v>481</v>
      </c>
      <c r="J8347" s="23" t="str">
        <f t="shared" si="390"/>
        <v>VIAN8074volta5</v>
      </c>
      <c r="K8347" s="32" t="str">
        <f t="shared" si="391"/>
        <v>W3 NORTE/W3 NORTE/W3 SUL/ACESSO P/ ESPM/ESPM</v>
      </c>
    </row>
    <row r="8348" spans="1:11" x14ac:dyDescent="0.2">
      <c r="A8348" s="2" t="s">
        <v>924</v>
      </c>
      <c r="B8348" s="2" t="s">
        <v>833</v>
      </c>
      <c r="C8348" s="27">
        <v>8074</v>
      </c>
      <c r="D8348" s="2" t="s">
        <v>95</v>
      </c>
      <c r="E8348" s="25" t="s">
        <v>963</v>
      </c>
      <c r="F8348" s="23" t="str">
        <f t="shared" si="392"/>
        <v>volta</v>
      </c>
      <c r="G8348" s="4">
        <v>6</v>
      </c>
      <c r="H8348" s="2" t="s">
        <v>1011</v>
      </c>
      <c r="I8348" s="25" t="s">
        <v>481</v>
      </c>
      <c r="J8348" s="23" t="str">
        <f t="shared" si="390"/>
        <v>VIAN8074volta6</v>
      </c>
      <c r="K8348" s="32" t="str">
        <f t="shared" si="391"/>
        <v>W3 NORTE/W3 NORTE/W3 SUL/ACESSO P/ ESPM/ESPM/VIA L QUATRO SUL</v>
      </c>
    </row>
    <row r="8349" spans="1:11" x14ac:dyDescent="0.2">
      <c r="A8349" s="2" t="s">
        <v>924</v>
      </c>
      <c r="B8349" s="2" t="s">
        <v>833</v>
      </c>
      <c r="C8349" s="27">
        <v>8074</v>
      </c>
      <c r="D8349" s="2" t="s">
        <v>95</v>
      </c>
      <c r="E8349" s="25" t="s">
        <v>963</v>
      </c>
      <c r="F8349" s="23" t="str">
        <f t="shared" si="392"/>
        <v>volta</v>
      </c>
      <c r="G8349" s="4">
        <v>7</v>
      </c>
      <c r="H8349" s="2" t="s">
        <v>501</v>
      </c>
      <c r="I8349" s="25" t="s">
        <v>481</v>
      </c>
      <c r="J8349" s="23" t="str">
        <f t="shared" si="390"/>
        <v>VIAN8074volta7</v>
      </c>
      <c r="K8349" s="32" t="str">
        <f t="shared" si="391"/>
        <v>W3 NORTE/W3 NORTE/W3 SUL/ACESSO P/ ESPM/ESPM/VIA L QUATRO SUL/AVENIDA DAS NAÇÕES</v>
      </c>
    </row>
    <row r="8350" spans="1:11" x14ac:dyDescent="0.2">
      <c r="A8350" s="2" t="s">
        <v>924</v>
      </c>
      <c r="B8350" s="2" t="s">
        <v>833</v>
      </c>
      <c r="C8350" s="27">
        <v>8074</v>
      </c>
      <c r="D8350" s="2" t="s">
        <v>95</v>
      </c>
      <c r="E8350" s="25" t="s">
        <v>963</v>
      </c>
      <c r="F8350" s="23" t="str">
        <f t="shared" si="392"/>
        <v>volta</v>
      </c>
      <c r="G8350" s="4">
        <v>8</v>
      </c>
      <c r="H8350" s="2" t="s">
        <v>1014</v>
      </c>
      <c r="I8350" s="25" t="s">
        <v>813</v>
      </c>
      <c r="J8350" s="23" t="str">
        <f t="shared" si="390"/>
        <v>VIAN8074volta8</v>
      </c>
      <c r="K8350" s="32" t="str">
        <f t="shared" si="391"/>
        <v>W3 NORTE/W3 NORTE/W3 SUL/ACESSO P/ ESPM/ESPM/VIA L QUATRO SUL/AVENIDA DAS NAÇÕES/ACESSO P/ ESTR PRES. MÉDICI</v>
      </c>
    </row>
    <row r="8351" spans="1:11" x14ac:dyDescent="0.2">
      <c r="A8351" s="2" t="s">
        <v>924</v>
      </c>
      <c r="B8351" s="2" t="s">
        <v>833</v>
      </c>
      <c r="C8351" s="27">
        <v>8074</v>
      </c>
      <c r="D8351" s="2" t="s">
        <v>95</v>
      </c>
      <c r="E8351" s="25" t="s">
        <v>963</v>
      </c>
      <c r="F8351" s="23" t="str">
        <f t="shared" si="392"/>
        <v>volta</v>
      </c>
      <c r="G8351" s="4">
        <v>9</v>
      </c>
      <c r="H8351" s="2" t="s">
        <v>951</v>
      </c>
      <c r="I8351" s="25" t="s">
        <v>813</v>
      </c>
      <c r="J8351" s="23" t="str">
        <f t="shared" si="390"/>
        <v>VIAN8074volta9</v>
      </c>
      <c r="K8351" s="32" t="str">
        <f t="shared" si="391"/>
        <v>W3 NORTE/W3 NORTE/W3 SUL/ACESSO P/ ESPM/ESPM/VIA L QUATRO SUL/AVENIDA DAS NAÇÕES/ACESSO P/ ESTR PRES. MÉDICI/PONTE PRESIDENTE MÉDICI</v>
      </c>
    </row>
    <row r="8352" spans="1:11" x14ac:dyDescent="0.2">
      <c r="A8352" s="2" t="s">
        <v>924</v>
      </c>
      <c r="B8352" s="2" t="s">
        <v>833</v>
      </c>
      <c r="C8352" s="27">
        <v>8074</v>
      </c>
      <c r="D8352" s="2" t="s">
        <v>95</v>
      </c>
      <c r="E8352" s="25" t="s">
        <v>963</v>
      </c>
      <c r="F8352" s="23" t="str">
        <f t="shared" si="392"/>
        <v>volta</v>
      </c>
      <c r="G8352" s="4">
        <v>10</v>
      </c>
      <c r="H8352" s="2" t="s">
        <v>950</v>
      </c>
      <c r="I8352" s="25" t="s">
        <v>813</v>
      </c>
      <c r="J8352" s="23" t="str">
        <f t="shared" si="390"/>
        <v>VIAN8074volta10</v>
      </c>
      <c r="K8352" s="32" t="str">
        <f t="shared" si="391"/>
        <v>W3 NORTE/W3 NORTE/W3 SUL/ACESSO P/ ESPM/ESPM/VIA L QUATRO SUL/AVENIDA DAS NAÇÕES/ACESSO P/ ESTR PRES. MÉDICI/PONTE PRESIDENTE MÉDICI/DF-025</v>
      </c>
    </row>
    <row r="8353" spans="1:11" x14ac:dyDescent="0.2">
      <c r="A8353" s="2" t="s">
        <v>924</v>
      </c>
      <c r="B8353" s="2" t="s">
        <v>833</v>
      </c>
      <c r="C8353" s="27">
        <v>8074</v>
      </c>
      <c r="D8353" s="2" t="s">
        <v>95</v>
      </c>
      <c r="E8353" s="25" t="s">
        <v>963</v>
      </c>
      <c r="F8353" s="23" t="str">
        <f t="shared" si="392"/>
        <v>volta</v>
      </c>
      <c r="G8353" s="4">
        <v>11</v>
      </c>
      <c r="H8353" s="2" t="s">
        <v>995</v>
      </c>
      <c r="I8353" s="25" t="s">
        <v>813</v>
      </c>
      <c r="J8353" s="23" t="str">
        <f t="shared" si="390"/>
        <v>VIAN8074volta11</v>
      </c>
      <c r="K8353" s="32" t="str">
        <f t="shared" si="391"/>
        <v>W3 NORTE/W3 NORTE/W3 SUL/ACESSO P/ ESPM/ESPM/VIA L QUATRO SUL/AVENIDA DAS NAÇÕES/ACESSO P/ ESTR PRES. MÉDICI/PONTE PRESIDENTE MÉDICI/DF-025/SHIS QI 7</v>
      </c>
    </row>
    <row r="8354" spans="1:11" x14ac:dyDescent="0.2">
      <c r="A8354" s="2" t="s">
        <v>924</v>
      </c>
      <c r="B8354" s="2" t="s">
        <v>833</v>
      </c>
      <c r="C8354" s="27">
        <v>8074</v>
      </c>
      <c r="D8354" s="2" t="s">
        <v>95</v>
      </c>
      <c r="E8354" s="25" t="s">
        <v>963</v>
      </c>
      <c r="F8354" s="23" t="str">
        <f t="shared" si="392"/>
        <v>volta</v>
      </c>
      <c r="G8354" s="4">
        <v>12</v>
      </c>
      <c r="H8354" s="2" t="s">
        <v>996</v>
      </c>
      <c r="I8354" s="25" t="s">
        <v>813</v>
      </c>
      <c r="J8354" s="23" t="str">
        <f t="shared" si="390"/>
        <v>VIAN8074volta12</v>
      </c>
      <c r="K8354" s="32" t="str">
        <f t="shared" si="391"/>
        <v>W3 NORTE/W3 NORTE/W3 SUL/ACESSO P/ ESPM/ESPM/VIA L QUATRO SUL/AVENIDA DAS NAÇÕES/ACESSO P/ ESTR PRES. MÉDICI/PONTE PRESIDENTE MÉDICI/DF-025/SHIS QI 7/VIA HI 4 SUL</v>
      </c>
    </row>
    <row r="8355" spans="1:11" x14ac:dyDescent="0.2">
      <c r="A8355" s="2" t="s">
        <v>924</v>
      </c>
      <c r="B8355" s="2" t="s">
        <v>833</v>
      </c>
      <c r="C8355" s="27">
        <v>8074</v>
      </c>
      <c r="D8355" s="2" t="s">
        <v>95</v>
      </c>
      <c r="E8355" s="25" t="s">
        <v>963</v>
      </c>
      <c r="F8355" s="23" t="str">
        <f t="shared" si="392"/>
        <v>volta</v>
      </c>
      <c r="G8355" s="4">
        <v>13</v>
      </c>
      <c r="H8355" s="2" t="s">
        <v>940</v>
      </c>
      <c r="I8355" s="25" t="s">
        <v>813</v>
      </c>
      <c r="J8355" s="23" t="str">
        <f t="shared" si="390"/>
        <v>VIAN8074volta13</v>
      </c>
      <c r="K8355" s="32" t="str">
        <f t="shared" si="391"/>
        <v>W3 NORTE/W3 NORTE/W3 SUL/ACESSO P/ ESPM/ESPM/VIA L QUATRO SUL/AVENIDA DAS NAÇÕES/ACESSO P/ ESTR PRES. MÉDICI/PONTE PRESIDENTE MÉDICI/DF-025/SHIS QI 7/VIA HI 4 SUL/ROTATÓRIA</v>
      </c>
    </row>
    <row r="8356" spans="1:11" x14ac:dyDescent="0.2">
      <c r="A8356" s="2" t="s">
        <v>924</v>
      </c>
      <c r="B8356" s="2" t="s">
        <v>833</v>
      </c>
      <c r="C8356" s="27">
        <v>8074</v>
      </c>
      <c r="D8356" s="2" t="s">
        <v>95</v>
      </c>
      <c r="E8356" s="25" t="s">
        <v>963</v>
      </c>
      <c r="F8356" s="23" t="str">
        <f t="shared" si="392"/>
        <v>volta</v>
      </c>
      <c r="G8356" s="4">
        <v>14</v>
      </c>
      <c r="H8356" s="2" t="s">
        <v>997</v>
      </c>
      <c r="I8356" s="25" t="s">
        <v>813</v>
      </c>
      <c r="J8356" s="23" t="str">
        <f t="shared" si="390"/>
        <v>VIAN8074volta14</v>
      </c>
      <c r="K8356" s="32" t="str">
        <f t="shared" si="391"/>
        <v>W3 NORTE/W3 NORTE/W3 SUL/ACESSO P/ ESPM/ESPM/VIA L QUATRO SUL/AVENIDA DAS NAÇÕES/ACESSO P/ ESTR PRES. MÉDICI/PONTE PRESIDENTE MÉDICI/DF-025/SHIS QI 7/VIA HI 4 SUL/ROTATÓRIA/HI 2 SUL</v>
      </c>
    </row>
    <row r="8357" spans="1:11" x14ac:dyDescent="0.2">
      <c r="A8357" s="2" t="s">
        <v>924</v>
      </c>
      <c r="B8357" s="2" t="s">
        <v>833</v>
      </c>
      <c r="C8357" s="27">
        <v>8074</v>
      </c>
      <c r="D8357" s="2" t="s">
        <v>95</v>
      </c>
      <c r="E8357" s="25" t="s">
        <v>963</v>
      </c>
      <c r="F8357" s="23" t="str">
        <f t="shared" si="392"/>
        <v>volta</v>
      </c>
      <c r="G8357" s="4">
        <v>15</v>
      </c>
      <c r="H8357" s="2" t="s">
        <v>950</v>
      </c>
      <c r="I8357" s="25" t="s">
        <v>813</v>
      </c>
      <c r="J8357" s="23" t="str">
        <f t="shared" si="390"/>
        <v>VIAN8074volta15</v>
      </c>
      <c r="K8357" s="32" t="str">
        <f t="shared" si="391"/>
        <v>W3 NORTE/W3 NORTE/W3 SUL/ACESSO P/ ESPM/ESPM/VIA L QUATRO SUL/AVENIDA DAS NAÇÕES/ACESSO P/ ESTR PRES. MÉDICI/PONTE PRESIDENTE MÉDICI/DF-025/SHIS QI 7/VIA HI 4 SUL/ROTATÓRIA/HI 2 SUL/DF-025</v>
      </c>
    </row>
    <row r="8358" spans="1:11" x14ac:dyDescent="0.2">
      <c r="A8358" s="2" t="s">
        <v>924</v>
      </c>
      <c r="B8358" s="2" t="s">
        <v>833</v>
      </c>
      <c r="C8358" s="27">
        <v>8074</v>
      </c>
      <c r="D8358" s="2" t="s">
        <v>95</v>
      </c>
      <c r="E8358" s="25" t="s">
        <v>963</v>
      </c>
      <c r="F8358" s="23" t="str">
        <f t="shared" si="392"/>
        <v>volta</v>
      </c>
      <c r="G8358" s="4">
        <v>16</v>
      </c>
      <c r="H8358" s="2" t="s">
        <v>949</v>
      </c>
      <c r="I8358" s="25" t="s">
        <v>813</v>
      </c>
      <c r="J8358" s="23" t="str">
        <f t="shared" si="390"/>
        <v>VIAN8074volta16</v>
      </c>
      <c r="K8358" s="32" t="str">
        <f t="shared" si="391"/>
        <v>W3 NORTE/W3 NORTE/W3 SUL/ACESSO P/ ESPM/ESPM/VIA L QUATRO SUL/AVENIDA DAS NAÇÕES/ACESSO P/ ESTR PRES. MÉDICI/PONTE PRESIDENTE MÉDICI/DF-025/SHIS QI 7/VIA HI 4 SUL/ROTATÓRIA/HI 2 SUL/DF-025/DF-035</v>
      </c>
    </row>
    <row r="8359" spans="1:11" x14ac:dyDescent="0.2">
      <c r="A8359" s="2" t="s">
        <v>924</v>
      </c>
      <c r="B8359" s="2" t="s">
        <v>833</v>
      </c>
      <c r="C8359" s="27">
        <v>8074</v>
      </c>
      <c r="D8359" s="2" t="s">
        <v>95</v>
      </c>
      <c r="E8359" s="25" t="s">
        <v>963</v>
      </c>
      <c r="F8359" s="23" t="str">
        <f t="shared" si="392"/>
        <v>volta</v>
      </c>
      <c r="G8359" s="4">
        <v>17</v>
      </c>
      <c r="H8359" s="2" t="s">
        <v>947</v>
      </c>
      <c r="I8359" s="25" t="s">
        <v>948</v>
      </c>
      <c r="J8359" s="23" t="str">
        <f t="shared" si="390"/>
        <v>VIAN8074volta17</v>
      </c>
      <c r="K8359" s="32" t="str">
        <f t="shared" si="391"/>
        <v>W3 NORTE/W3 NORTE/W3 SUL/ACESSO P/ ESPM/ESPM/VIA L QUATRO SUL/AVENIDA DAS NAÇÕES/ACESSO P/ ESTR PRES. MÉDICI/PONTE PRESIDENTE MÉDICI/DF-025/SHIS QI 7/VIA HI 4 SUL/ROTATÓRIA/HI 2 SUL/DF-025/DF-035/DF-001</v>
      </c>
    </row>
    <row r="8360" spans="1:11" x14ac:dyDescent="0.2">
      <c r="A8360" s="2" t="s">
        <v>924</v>
      </c>
      <c r="B8360" s="2" t="s">
        <v>833</v>
      </c>
      <c r="C8360" s="27">
        <v>8074</v>
      </c>
      <c r="D8360" s="2" t="s">
        <v>95</v>
      </c>
      <c r="E8360" s="25" t="s">
        <v>963</v>
      </c>
      <c r="F8360" s="23" t="str">
        <f t="shared" si="392"/>
        <v>volta</v>
      </c>
      <c r="G8360" s="4">
        <v>18</v>
      </c>
      <c r="H8360" s="2" t="s">
        <v>965</v>
      </c>
      <c r="I8360" s="25" t="s">
        <v>945</v>
      </c>
      <c r="J8360" s="23" t="str">
        <f t="shared" si="390"/>
        <v>VIAN8074volta18</v>
      </c>
      <c r="K8360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</v>
      </c>
    </row>
    <row r="8361" spans="1:11" x14ac:dyDescent="0.2">
      <c r="A8361" s="2" t="s">
        <v>924</v>
      </c>
      <c r="B8361" s="2" t="s">
        <v>833</v>
      </c>
      <c r="C8361" s="27">
        <v>8074</v>
      </c>
      <c r="D8361" s="2" t="s">
        <v>95</v>
      </c>
      <c r="E8361" s="25" t="s">
        <v>963</v>
      </c>
      <c r="F8361" s="23" t="str">
        <f t="shared" si="392"/>
        <v>volta</v>
      </c>
      <c r="G8361" s="4">
        <v>19</v>
      </c>
      <c r="H8361" s="2" t="s">
        <v>946</v>
      </c>
      <c r="I8361" s="25" t="s">
        <v>945</v>
      </c>
      <c r="J8361" s="23" t="str">
        <f t="shared" si="390"/>
        <v>VIAN8074volta19</v>
      </c>
      <c r="K8361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</v>
      </c>
    </row>
    <row r="8362" spans="1:11" x14ac:dyDescent="0.2">
      <c r="A8362" s="2" t="s">
        <v>924</v>
      </c>
      <c r="B8362" s="2" t="s">
        <v>833</v>
      </c>
      <c r="C8362" s="27">
        <v>8074</v>
      </c>
      <c r="D8362" s="2" t="s">
        <v>95</v>
      </c>
      <c r="E8362" s="25" t="s">
        <v>963</v>
      </c>
      <c r="F8362" s="23" t="str">
        <f t="shared" si="392"/>
        <v>volta</v>
      </c>
      <c r="G8362" s="4">
        <v>20</v>
      </c>
      <c r="H8362" s="2" t="s">
        <v>940</v>
      </c>
      <c r="I8362" s="25" t="s">
        <v>945</v>
      </c>
      <c r="J8362" s="23" t="str">
        <f t="shared" si="390"/>
        <v>VIAN8074volta20</v>
      </c>
      <c r="K8362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</v>
      </c>
    </row>
    <row r="8363" spans="1:11" x14ac:dyDescent="0.2">
      <c r="A8363" s="2" t="s">
        <v>924</v>
      </c>
      <c r="B8363" s="2" t="s">
        <v>833</v>
      </c>
      <c r="C8363" s="27">
        <v>8074</v>
      </c>
      <c r="D8363" s="2" t="s">
        <v>95</v>
      </c>
      <c r="E8363" s="25" t="s">
        <v>963</v>
      </c>
      <c r="F8363" s="23" t="str">
        <f t="shared" si="392"/>
        <v>volta</v>
      </c>
      <c r="G8363" s="4">
        <v>21</v>
      </c>
      <c r="H8363" s="2" t="s">
        <v>946</v>
      </c>
      <c r="I8363" s="25" t="s">
        <v>945</v>
      </c>
      <c r="J8363" s="23" t="str">
        <f t="shared" si="390"/>
        <v>VIAN8074volta21</v>
      </c>
      <c r="K8363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</v>
      </c>
    </row>
    <row r="8364" spans="1:11" x14ac:dyDescent="0.2">
      <c r="A8364" s="2" t="s">
        <v>924</v>
      </c>
      <c r="B8364" s="2" t="s">
        <v>833</v>
      </c>
      <c r="C8364" s="27">
        <v>8074</v>
      </c>
      <c r="D8364" s="2" t="s">
        <v>95</v>
      </c>
      <c r="E8364" s="25" t="s">
        <v>963</v>
      </c>
      <c r="F8364" s="23" t="str">
        <f t="shared" si="392"/>
        <v>volta</v>
      </c>
      <c r="G8364" s="4">
        <v>22</v>
      </c>
      <c r="H8364" s="2" t="s">
        <v>944</v>
      </c>
      <c r="I8364" s="25" t="s">
        <v>945</v>
      </c>
      <c r="J8364" s="23" t="str">
        <f t="shared" si="390"/>
        <v>VIAN8074volta22</v>
      </c>
      <c r="K8364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</v>
      </c>
    </row>
    <row r="8365" spans="1:11" x14ac:dyDescent="0.2">
      <c r="A8365" s="2" t="s">
        <v>924</v>
      </c>
      <c r="B8365" s="2" t="s">
        <v>833</v>
      </c>
      <c r="C8365" s="27">
        <v>8074</v>
      </c>
      <c r="D8365" s="2" t="s">
        <v>95</v>
      </c>
      <c r="E8365" s="25" t="s">
        <v>963</v>
      </c>
      <c r="F8365" s="23" t="str">
        <f t="shared" si="392"/>
        <v>volta</v>
      </c>
      <c r="G8365" s="4">
        <v>23</v>
      </c>
      <c r="H8365" s="2" t="s">
        <v>944</v>
      </c>
      <c r="I8365" s="25" t="s">
        <v>942</v>
      </c>
      <c r="J8365" s="23" t="str">
        <f t="shared" si="390"/>
        <v>VIAN8074volta23</v>
      </c>
      <c r="K8365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</v>
      </c>
    </row>
    <row r="8366" spans="1:11" x14ac:dyDescent="0.2">
      <c r="A8366" s="2" t="s">
        <v>924</v>
      </c>
      <c r="B8366" s="2" t="s">
        <v>833</v>
      </c>
      <c r="C8366" s="27">
        <v>8074</v>
      </c>
      <c r="D8366" s="2" t="s">
        <v>95</v>
      </c>
      <c r="E8366" s="25" t="s">
        <v>963</v>
      </c>
      <c r="F8366" s="23" t="str">
        <f t="shared" si="392"/>
        <v>volta</v>
      </c>
      <c r="G8366" s="4">
        <v>24</v>
      </c>
      <c r="H8366" s="2" t="s">
        <v>943</v>
      </c>
      <c r="I8366" s="25" t="s">
        <v>942</v>
      </c>
      <c r="J8366" s="23" t="str">
        <f t="shared" si="390"/>
        <v>VIAN8074volta24</v>
      </c>
      <c r="K8366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</v>
      </c>
    </row>
    <row r="8367" spans="1:11" x14ac:dyDescent="0.2">
      <c r="A8367" s="2" t="s">
        <v>924</v>
      </c>
      <c r="B8367" s="2" t="s">
        <v>833</v>
      </c>
      <c r="C8367" s="27">
        <v>8074</v>
      </c>
      <c r="D8367" s="2" t="s">
        <v>95</v>
      </c>
      <c r="E8367" s="25" t="s">
        <v>963</v>
      </c>
      <c r="F8367" s="23" t="str">
        <f t="shared" si="392"/>
        <v>volta</v>
      </c>
      <c r="G8367" s="4">
        <v>25</v>
      </c>
      <c r="H8367" s="2" t="s">
        <v>940</v>
      </c>
      <c r="I8367" s="25" t="s">
        <v>942</v>
      </c>
      <c r="J8367" s="23" t="str">
        <f t="shared" si="390"/>
        <v>VIAN8074volta25</v>
      </c>
      <c r="K8367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</v>
      </c>
    </row>
    <row r="8368" spans="1:11" x14ac:dyDescent="0.2">
      <c r="A8368" s="2" t="s">
        <v>924</v>
      </c>
      <c r="B8368" s="2" t="s">
        <v>833</v>
      </c>
      <c r="C8368" s="27">
        <v>8074</v>
      </c>
      <c r="D8368" s="2" t="s">
        <v>95</v>
      </c>
      <c r="E8368" s="25" t="s">
        <v>963</v>
      </c>
      <c r="F8368" s="23" t="str">
        <f t="shared" si="392"/>
        <v>volta</v>
      </c>
      <c r="G8368" s="4">
        <v>26</v>
      </c>
      <c r="H8368" s="2" t="s">
        <v>939</v>
      </c>
      <c r="I8368" s="25" t="s">
        <v>966</v>
      </c>
      <c r="J8368" s="23" t="str">
        <f t="shared" si="390"/>
        <v>VIAN8074volta26</v>
      </c>
      <c r="K8368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</v>
      </c>
    </row>
    <row r="8369" spans="1:11" x14ac:dyDescent="0.2">
      <c r="A8369" s="2" t="s">
        <v>924</v>
      </c>
      <c r="B8369" s="2" t="s">
        <v>833</v>
      </c>
      <c r="C8369" s="27">
        <v>8074</v>
      </c>
      <c r="D8369" s="2" t="s">
        <v>95</v>
      </c>
      <c r="E8369" s="25" t="s">
        <v>963</v>
      </c>
      <c r="F8369" s="23" t="str">
        <f t="shared" si="392"/>
        <v>volta</v>
      </c>
      <c r="G8369" s="4">
        <v>27</v>
      </c>
      <c r="H8369" s="2" t="s">
        <v>941</v>
      </c>
      <c r="I8369" s="25" t="s">
        <v>924</v>
      </c>
      <c r="J8369" s="23" t="str">
        <f t="shared" si="390"/>
        <v>VIAN8074volta27</v>
      </c>
      <c r="K8369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</v>
      </c>
    </row>
    <row r="8370" spans="1:11" x14ac:dyDescent="0.2">
      <c r="A8370" s="2" t="s">
        <v>924</v>
      </c>
      <c r="B8370" s="2" t="s">
        <v>833</v>
      </c>
      <c r="C8370" s="27">
        <v>8074</v>
      </c>
      <c r="D8370" s="2" t="s">
        <v>95</v>
      </c>
      <c r="E8370" s="25" t="s">
        <v>963</v>
      </c>
      <c r="F8370" s="23" t="str">
        <f t="shared" si="392"/>
        <v>volta</v>
      </c>
      <c r="G8370" s="4">
        <v>28</v>
      </c>
      <c r="H8370" s="2" t="s">
        <v>940</v>
      </c>
      <c r="I8370" s="25" t="s">
        <v>924</v>
      </c>
      <c r="J8370" s="23" t="str">
        <f t="shared" si="390"/>
        <v>VIAN8074volta28</v>
      </c>
      <c r="K8370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</v>
      </c>
    </row>
    <row r="8371" spans="1:11" x14ac:dyDescent="0.2">
      <c r="A8371" s="2" t="s">
        <v>924</v>
      </c>
      <c r="B8371" s="2" t="s">
        <v>833</v>
      </c>
      <c r="C8371" s="27">
        <v>8074</v>
      </c>
      <c r="D8371" s="2" t="s">
        <v>95</v>
      </c>
      <c r="E8371" s="25" t="s">
        <v>963</v>
      </c>
      <c r="F8371" s="23" t="str">
        <f t="shared" si="392"/>
        <v>volta</v>
      </c>
      <c r="G8371" s="4">
        <v>29</v>
      </c>
      <c r="H8371" s="2" t="s">
        <v>939</v>
      </c>
      <c r="I8371" s="25" t="s">
        <v>924</v>
      </c>
      <c r="J8371" s="23" t="str">
        <f t="shared" si="390"/>
        <v>VIAN8074volta29</v>
      </c>
      <c r="K8371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</v>
      </c>
    </row>
    <row r="8372" spans="1:11" x14ac:dyDescent="0.2">
      <c r="A8372" s="2" t="s">
        <v>924</v>
      </c>
      <c r="B8372" s="2" t="s">
        <v>833</v>
      </c>
      <c r="C8372" s="27">
        <v>8074</v>
      </c>
      <c r="D8372" s="2" t="s">
        <v>95</v>
      </c>
      <c r="E8372" s="25" t="s">
        <v>963</v>
      </c>
      <c r="F8372" s="23" t="str">
        <f t="shared" si="392"/>
        <v>volta</v>
      </c>
      <c r="G8372" s="4">
        <v>30</v>
      </c>
      <c r="H8372" s="2" t="s">
        <v>970</v>
      </c>
      <c r="I8372" s="25" t="s">
        <v>924</v>
      </c>
      <c r="J8372" s="23" t="str">
        <f t="shared" si="390"/>
        <v>VIAN8074volta30</v>
      </c>
      <c r="K8372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</v>
      </c>
    </row>
    <row r="8373" spans="1:11" x14ac:dyDescent="0.2">
      <c r="A8373" s="2" t="s">
        <v>924</v>
      </c>
      <c r="B8373" s="2" t="s">
        <v>833</v>
      </c>
      <c r="C8373" s="27">
        <v>8074</v>
      </c>
      <c r="D8373" s="2" t="s">
        <v>95</v>
      </c>
      <c r="E8373" s="25" t="s">
        <v>963</v>
      </c>
      <c r="F8373" s="23" t="str">
        <f t="shared" si="392"/>
        <v>volta</v>
      </c>
      <c r="G8373" s="4">
        <v>31</v>
      </c>
      <c r="H8373" s="2" t="s">
        <v>938</v>
      </c>
      <c r="I8373" s="25" t="s">
        <v>924</v>
      </c>
      <c r="J8373" s="23" t="str">
        <f t="shared" si="390"/>
        <v>VIAN8074volta31</v>
      </c>
      <c r="K8373" s="32" t="str">
        <f t="shared" si="391"/>
        <v xml:space="preserve"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</v>
      </c>
    </row>
    <row r="8374" spans="1:11" x14ac:dyDescent="0.2">
      <c r="A8374" s="2" t="s">
        <v>924</v>
      </c>
      <c r="B8374" s="2" t="s">
        <v>833</v>
      </c>
      <c r="C8374" s="27">
        <v>8074</v>
      </c>
      <c r="D8374" s="2" t="s">
        <v>95</v>
      </c>
      <c r="E8374" s="25" t="s">
        <v>963</v>
      </c>
      <c r="F8374" s="23" t="str">
        <f t="shared" si="392"/>
        <v>volta</v>
      </c>
      <c r="G8374" s="4">
        <v>32</v>
      </c>
      <c r="H8374" s="2" t="s">
        <v>937</v>
      </c>
      <c r="I8374" s="25" t="s">
        <v>924</v>
      </c>
      <c r="J8374" s="23" t="str">
        <f t="shared" si="390"/>
        <v>VIAN8074volta32</v>
      </c>
      <c r="K8374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</v>
      </c>
    </row>
    <row r="8375" spans="1:11" x14ac:dyDescent="0.2">
      <c r="A8375" s="2" t="s">
        <v>924</v>
      </c>
      <c r="B8375" s="2" t="s">
        <v>833</v>
      </c>
      <c r="C8375" s="27">
        <v>8074</v>
      </c>
      <c r="D8375" s="2" t="s">
        <v>95</v>
      </c>
      <c r="E8375" s="25" t="s">
        <v>963</v>
      </c>
      <c r="F8375" s="23" t="str">
        <f t="shared" si="392"/>
        <v>volta</v>
      </c>
      <c r="G8375" s="4">
        <v>33</v>
      </c>
      <c r="H8375" s="2" t="s">
        <v>976</v>
      </c>
      <c r="I8375" s="25" t="s">
        <v>924</v>
      </c>
      <c r="J8375" s="23" t="str">
        <f t="shared" si="390"/>
        <v>VIAN8074volta33</v>
      </c>
      <c r="K8375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</v>
      </c>
    </row>
    <row r="8376" spans="1:11" x14ac:dyDescent="0.2">
      <c r="A8376" s="2" t="s">
        <v>924</v>
      </c>
      <c r="B8376" s="2" t="s">
        <v>833</v>
      </c>
      <c r="C8376" s="27">
        <v>8074</v>
      </c>
      <c r="D8376" s="2" t="s">
        <v>95</v>
      </c>
      <c r="E8376" s="25" t="s">
        <v>963</v>
      </c>
      <c r="F8376" s="23" t="str">
        <f t="shared" si="392"/>
        <v>volta</v>
      </c>
      <c r="G8376" s="4">
        <v>34</v>
      </c>
      <c r="H8376" s="2" t="s">
        <v>979</v>
      </c>
      <c r="I8376" s="25" t="s">
        <v>924</v>
      </c>
      <c r="J8376" s="23" t="str">
        <f t="shared" si="390"/>
        <v>VIAN8074volta34</v>
      </c>
      <c r="K8376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</v>
      </c>
    </row>
    <row r="8377" spans="1:11" x14ac:dyDescent="0.2">
      <c r="A8377" s="2" t="s">
        <v>924</v>
      </c>
      <c r="B8377" s="2" t="s">
        <v>833</v>
      </c>
      <c r="C8377" s="27">
        <v>8074</v>
      </c>
      <c r="D8377" s="2" t="s">
        <v>95</v>
      </c>
      <c r="E8377" s="25" t="s">
        <v>963</v>
      </c>
      <c r="F8377" s="23" t="str">
        <f t="shared" si="392"/>
        <v>volta</v>
      </c>
      <c r="G8377" s="4">
        <v>35</v>
      </c>
      <c r="H8377" s="2" t="s">
        <v>1013</v>
      </c>
      <c r="I8377" s="25" t="s">
        <v>924</v>
      </c>
      <c r="J8377" s="23" t="str">
        <f t="shared" si="390"/>
        <v>VIAN8074volta35</v>
      </c>
      <c r="K8377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</v>
      </c>
    </row>
    <row r="8378" spans="1:11" x14ac:dyDescent="0.2">
      <c r="A8378" s="2" t="s">
        <v>924</v>
      </c>
      <c r="B8378" s="2" t="s">
        <v>833</v>
      </c>
      <c r="C8378" s="27">
        <v>8074</v>
      </c>
      <c r="D8378" s="2" t="s">
        <v>95</v>
      </c>
      <c r="E8378" s="25" t="s">
        <v>963</v>
      </c>
      <c r="F8378" s="23" t="str">
        <f t="shared" si="392"/>
        <v>volta</v>
      </c>
      <c r="G8378" s="4">
        <v>36</v>
      </c>
      <c r="H8378" s="2" t="s">
        <v>1012</v>
      </c>
      <c r="I8378" s="25" t="s">
        <v>924</v>
      </c>
      <c r="J8378" s="23" t="str">
        <f t="shared" si="390"/>
        <v>VIAN8074volta36</v>
      </c>
      <c r="K8378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</v>
      </c>
    </row>
    <row r="8379" spans="1:11" x14ac:dyDescent="0.2">
      <c r="A8379" s="2" t="s">
        <v>924</v>
      </c>
      <c r="B8379" s="2" t="s">
        <v>833</v>
      </c>
      <c r="C8379" s="27">
        <v>8074</v>
      </c>
      <c r="D8379" s="2" t="s">
        <v>95</v>
      </c>
      <c r="E8379" s="25" t="s">
        <v>963</v>
      </c>
      <c r="F8379" s="23" t="str">
        <f t="shared" si="392"/>
        <v>volta</v>
      </c>
      <c r="G8379" s="4">
        <v>37</v>
      </c>
      <c r="H8379" s="2" t="s">
        <v>936</v>
      </c>
      <c r="I8379" s="25" t="s">
        <v>924</v>
      </c>
      <c r="J8379" s="23" t="str">
        <f t="shared" si="390"/>
        <v>VIAN8074volta37</v>
      </c>
      <c r="K8379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</v>
      </c>
    </row>
    <row r="8380" spans="1:11" x14ac:dyDescent="0.2">
      <c r="A8380" s="2" t="s">
        <v>924</v>
      </c>
      <c r="B8380" s="2" t="s">
        <v>833</v>
      </c>
      <c r="C8380" s="27">
        <v>8076</v>
      </c>
      <c r="D8380" s="2" t="s">
        <v>95</v>
      </c>
      <c r="E8380" s="25" t="s">
        <v>452</v>
      </c>
      <c r="F8380" s="23" t="str">
        <f t="shared" si="392"/>
        <v>ida</v>
      </c>
      <c r="G8380" s="4">
        <v>1</v>
      </c>
      <c r="H8380" s="2" t="s">
        <v>971</v>
      </c>
      <c r="I8380" s="25" t="s">
        <v>966</v>
      </c>
      <c r="J8380" s="23" t="str">
        <f t="shared" si="390"/>
        <v>VIAN8076ida1</v>
      </c>
      <c r="K8380" s="32" t="str">
        <f t="shared" si="391"/>
        <v>JARDIM ABC</v>
      </c>
    </row>
    <row r="8381" spans="1:11" x14ac:dyDescent="0.2">
      <c r="A8381" s="2" t="s">
        <v>924</v>
      </c>
      <c r="B8381" s="2" t="s">
        <v>833</v>
      </c>
      <c r="C8381" s="27">
        <v>8076</v>
      </c>
      <c r="D8381" s="2" t="s">
        <v>95</v>
      </c>
      <c r="E8381" s="25" t="s">
        <v>452</v>
      </c>
      <c r="F8381" s="23" t="str">
        <f t="shared" si="392"/>
        <v>ida</v>
      </c>
      <c r="G8381" s="4">
        <v>2</v>
      </c>
      <c r="H8381" s="2" t="s">
        <v>943</v>
      </c>
      <c r="I8381" s="25" t="s">
        <v>942</v>
      </c>
      <c r="J8381" s="23" t="str">
        <f t="shared" si="390"/>
        <v>VIAN8076ida2</v>
      </c>
      <c r="K8381" s="32" t="str">
        <f t="shared" si="391"/>
        <v>JARDIM ABC/GO-436</v>
      </c>
    </row>
    <row r="8382" spans="1:11" x14ac:dyDescent="0.2">
      <c r="A8382" s="2" t="s">
        <v>924</v>
      </c>
      <c r="B8382" s="2" t="s">
        <v>833</v>
      </c>
      <c r="C8382" s="27">
        <v>8076</v>
      </c>
      <c r="D8382" s="2" t="s">
        <v>95</v>
      </c>
      <c r="E8382" s="25" t="s">
        <v>452</v>
      </c>
      <c r="F8382" s="23" t="str">
        <f t="shared" si="392"/>
        <v>ida</v>
      </c>
      <c r="G8382" s="4">
        <v>3</v>
      </c>
      <c r="H8382" s="2" t="s">
        <v>944</v>
      </c>
      <c r="I8382" s="25" t="s">
        <v>942</v>
      </c>
      <c r="J8382" s="23" t="str">
        <f t="shared" si="390"/>
        <v>VIAN8076ida3</v>
      </c>
      <c r="K8382" s="32" t="str">
        <f t="shared" si="391"/>
        <v>JARDIM ABC/GO-436/GO-521</v>
      </c>
    </row>
    <row r="8383" spans="1:11" x14ac:dyDescent="0.2">
      <c r="A8383" s="2" t="s">
        <v>924</v>
      </c>
      <c r="B8383" s="2" t="s">
        <v>833</v>
      </c>
      <c r="C8383" s="27">
        <v>8076</v>
      </c>
      <c r="D8383" s="2" t="s">
        <v>95</v>
      </c>
      <c r="E8383" s="25" t="s">
        <v>452</v>
      </c>
      <c r="F8383" s="23" t="str">
        <f t="shared" si="392"/>
        <v>ida</v>
      </c>
      <c r="G8383" s="4">
        <v>4</v>
      </c>
      <c r="H8383" s="2" t="s">
        <v>944</v>
      </c>
      <c r="I8383" s="25" t="s">
        <v>945</v>
      </c>
      <c r="J8383" s="23" t="str">
        <f t="shared" si="390"/>
        <v>VIAN8076ida4</v>
      </c>
      <c r="K8383" s="32" t="str">
        <f t="shared" si="391"/>
        <v>JARDIM ABC/GO-436/GO-521/GO-521</v>
      </c>
    </row>
    <row r="8384" spans="1:11" x14ac:dyDescent="0.2">
      <c r="A8384" s="2" t="s">
        <v>924</v>
      </c>
      <c r="B8384" s="2" t="s">
        <v>833</v>
      </c>
      <c r="C8384" s="27">
        <v>8076</v>
      </c>
      <c r="D8384" s="2" t="s">
        <v>95</v>
      </c>
      <c r="E8384" s="25" t="s">
        <v>452</v>
      </c>
      <c r="F8384" s="23" t="str">
        <f t="shared" si="392"/>
        <v>ida</v>
      </c>
      <c r="G8384" s="4">
        <v>5</v>
      </c>
      <c r="H8384" s="2" t="s">
        <v>946</v>
      </c>
      <c r="I8384" s="25" t="s">
        <v>945</v>
      </c>
      <c r="J8384" s="23" t="str">
        <f t="shared" si="390"/>
        <v>VIAN8076ida5</v>
      </c>
      <c r="K8384" s="32" t="str">
        <f t="shared" si="391"/>
        <v>JARDIM ABC/GO-436/GO-521/GO-521/DF-140</v>
      </c>
    </row>
    <row r="8385" spans="1:11" x14ac:dyDescent="0.2">
      <c r="A8385" s="2" t="s">
        <v>924</v>
      </c>
      <c r="B8385" s="2" t="s">
        <v>833</v>
      </c>
      <c r="C8385" s="27">
        <v>8076</v>
      </c>
      <c r="D8385" s="2" t="s">
        <v>95</v>
      </c>
      <c r="E8385" s="25" t="s">
        <v>452</v>
      </c>
      <c r="F8385" s="23" t="str">
        <f t="shared" si="392"/>
        <v>ida</v>
      </c>
      <c r="G8385" s="4">
        <v>6</v>
      </c>
      <c r="H8385" s="2" t="s">
        <v>940</v>
      </c>
      <c r="I8385" s="25" t="s">
        <v>945</v>
      </c>
      <c r="J8385" s="23" t="str">
        <f t="shared" si="390"/>
        <v>VIAN8076ida6</v>
      </c>
      <c r="K8385" s="32" t="str">
        <f t="shared" si="391"/>
        <v>JARDIM ABC/GO-436/GO-521/GO-521/DF-140/ROTATÓRIA</v>
      </c>
    </row>
    <row r="8386" spans="1:11" x14ac:dyDescent="0.2">
      <c r="A8386" s="2" t="s">
        <v>924</v>
      </c>
      <c r="B8386" s="2" t="s">
        <v>833</v>
      </c>
      <c r="C8386" s="27">
        <v>8076</v>
      </c>
      <c r="D8386" s="2" t="s">
        <v>95</v>
      </c>
      <c r="E8386" s="25" t="s">
        <v>452</v>
      </c>
      <c r="F8386" s="23" t="str">
        <f t="shared" si="392"/>
        <v>ida</v>
      </c>
      <c r="G8386" s="4">
        <v>7</v>
      </c>
      <c r="H8386" s="2" t="s">
        <v>946</v>
      </c>
      <c r="I8386" s="25" t="s">
        <v>945</v>
      </c>
      <c r="J8386" s="23" t="str">
        <f t="shared" si="390"/>
        <v>VIAN8076ida7</v>
      </c>
      <c r="K8386" s="32" t="str">
        <f t="shared" si="391"/>
        <v>JARDIM ABC/GO-436/GO-521/GO-521/DF-140/ROTATÓRIA/DF-140</v>
      </c>
    </row>
    <row r="8387" spans="1:11" x14ac:dyDescent="0.2">
      <c r="A8387" s="2" t="s">
        <v>924</v>
      </c>
      <c r="B8387" s="2" t="s">
        <v>833</v>
      </c>
      <c r="C8387" s="27">
        <v>8076</v>
      </c>
      <c r="D8387" s="2" t="s">
        <v>95</v>
      </c>
      <c r="E8387" s="25" t="s">
        <v>452</v>
      </c>
      <c r="F8387" s="23" t="str">
        <f t="shared" si="392"/>
        <v>ida</v>
      </c>
      <c r="G8387" s="4">
        <v>8</v>
      </c>
      <c r="H8387" s="2" t="s">
        <v>947</v>
      </c>
      <c r="I8387" s="25" t="s">
        <v>948</v>
      </c>
      <c r="J8387" s="23" t="str">
        <f t="shared" ref="J8387:J8450" si="393">D8387&amp;C8387&amp;F8387&amp;G8387</f>
        <v>VIAN8076ida8</v>
      </c>
      <c r="K8387" s="32" t="str">
        <f t="shared" ref="K8387:K8450" si="394">IF(G8387=1,H8387,K8386&amp;"/"&amp;H8387)</f>
        <v>JARDIM ABC/GO-436/GO-521/GO-521/DF-140/ROTATÓRIA/DF-140/DF-001</v>
      </c>
    </row>
    <row r="8388" spans="1:11" x14ac:dyDescent="0.2">
      <c r="A8388" s="2" t="s">
        <v>924</v>
      </c>
      <c r="B8388" s="2" t="s">
        <v>833</v>
      </c>
      <c r="C8388" s="27">
        <v>8076</v>
      </c>
      <c r="D8388" s="2" t="s">
        <v>95</v>
      </c>
      <c r="E8388" s="25" t="s">
        <v>452</v>
      </c>
      <c r="F8388" s="23" t="str">
        <f t="shared" ref="F8388:F8451" si="395">IF(LEFT(E8388,3)="ida","ida","volta")</f>
        <v>ida</v>
      </c>
      <c r="G8388" s="4">
        <v>9</v>
      </c>
      <c r="H8388" s="2" t="s">
        <v>949</v>
      </c>
      <c r="I8388" s="25" t="s">
        <v>813</v>
      </c>
      <c r="J8388" s="23" t="str">
        <f t="shared" si="393"/>
        <v>VIAN8076ida9</v>
      </c>
      <c r="K8388" s="32" t="str">
        <f t="shared" si="394"/>
        <v>JARDIM ABC/GO-436/GO-521/GO-521/DF-140/ROTATÓRIA/DF-140/DF-001/DF-035</v>
      </c>
    </row>
    <row r="8389" spans="1:11" x14ac:dyDescent="0.2">
      <c r="A8389" s="2" t="s">
        <v>924</v>
      </c>
      <c r="B8389" s="2" t="s">
        <v>833</v>
      </c>
      <c r="C8389" s="27">
        <v>8076</v>
      </c>
      <c r="D8389" s="2" t="s">
        <v>95</v>
      </c>
      <c r="E8389" s="25" t="s">
        <v>452</v>
      </c>
      <c r="F8389" s="23" t="str">
        <f t="shared" si="395"/>
        <v>ida</v>
      </c>
      <c r="G8389" s="4">
        <v>10</v>
      </c>
      <c r="H8389" s="2" t="s">
        <v>950</v>
      </c>
      <c r="I8389" s="25" t="s">
        <v>813</v>
      </c>
      <c r="J8389" s="23" t="str">
        <f t="shared" si="393"/>
        <v>VIAN8076ida10</v>
      </c>
      <c r="K8389" s="32" t="str">
        <f t="shared" si="394"/>
        <v>JARDIM ABC/GO-436/GO-521/GO-521/DF-140/ROTATÓRIA/DF-140/DF-001/DF-035/DF-025</v>
      </c>
    </row>
    <row r="8390" spans="1:11" x14ac:dyDescent="0.2">
      <c r="A8390" s="2" t="s">
        <v>924</v>
      </c>
      <c r="B8390" s="2" t="s">
        <v>833</v>
      </c>
      <c r="C8390" s="27">
        <v>8076</v>
      </c>
      <c r="D8390" s="2" t="s">
        <v>95</v>
      </c>
      <c r="E8390" s="25" t="s">
        <v>452</v>
      </c>
      <c r="F8390" s="23" t="str">
        <f t="shared" si="395"/>
        <v>ida</v>
      </c>
      <c r="G8390" s="4">
        <v>11</v>
      </c>
      <c r="H8390" s="2" t="s">
        <v>968</v>
      </c>
      <c r="I8390" s="25" t="s">
        <v>813</v>
      </c>
      <c r="J8390" s="23" t="str">
        <f t="shared" si="393"/>
        <v>VIAN8076ida11</v>
      </c>
      <c r="K8390" s="32" t="str">
        <f t="shared" si="394"/>
        <v>JARDIM ABC/GO-436/GO-521/GO-521/DF-140/ROTATÓRIA/DF-140/DF-001/DF-035/DF-025/PONTE COSTA E SILVA</v>
      </c>
    </row>
    <row r="8391" spans="1:11" x14ac:dyDescent="0.2">
      <c r="A8391" s="2" t="s">
        <v>924</v>
      </c>
      <c r="B8391" s="2" t="s">
        <v>833</v>
      </c>
      <c r="C8391" s="27">
        <v>8076</v>
      </c>
      <c r="D8391" s="2" t="s">
        <v>95</v>
      </c>
      <c r="E8391" s="25" t="s">
        <v>452</v>
      </c>
      <c r="F8391" s="23" t="str">
        <f t="shared" si="395"/>
        <v>ida</v>
      </c>
      <c r="G8391" s="4">
        <v>12</v>
      </c>
      <c r="H8391" s="2" t="s">
        <v>969</v>
      </c>
      <c r="I8391" s="25" t="s">
        <v>813</v>
      </c>
      <c r="J8391" s="23" t="str">
        <f t="shared" si="393"/>
        <v>VIAN8076ida12</v>
      </c>
      <c r="K8391" s="32" t="str">
        <f t="shared" si="394"/>
        <v>JARDIM ABC/GO-436/GO-521/GO-521/DF-140/ROTATÓRIA/DF-140/DF-001/DF-035/DF-025/PONTE COSTA E SILVA/ESTRADA COSTA E SILVA</v>
      </c>
    </row>
    <row r="8392" spans="1:11" x14ac:dyDescent="0.2">
      <c r="A8392" s="2" t="s">
        <v>924</v>
      </c>
      <c r="B8392" s="2" t="s">
        <v>833</v>
      </c>
      <c r="C8392" s="27">
        <v>8076</v>
      </c>
      <c r="D8392" s="2" t="s">
        <v>95</v>
      </c>
      <c r="E8392" s="25" t="s">
        <v>452</v>
      </c>
      <c r="F8392" s="23" t="str">
        <f t="shared" si="395"/>
        <v>ida</v>
      </c>
      <c r="G8392" s="4">
        <v>13</v>
      </c>
      <c r="H8392" s="2" t="s">
        <v>501</v>
      </c>
      <c r="I8392" s="25" t="s">
        <v>481</v>
      </c>
      <c r="J8392" s="23" t="str">
        <f t="shared" si="393"/>
        <v>VIAN8076ida13</v>
      </c>
      <c r="K8392" s="32" t="str">
        <f t="shared" si="394"/>
        <v>JARDIM ABC/GO-436/GO-521/GO-521/DF-140/ROTATÓRIA/DF-140/DF-001/DF-035/DF-025/PONTE COSTA E SILVA/ESTRADA COSTA E SILVA/AVENIDA DAS NAÇÕES</v>
      </c>
    </row>
    <row r="8393" spans="1:11" x14ac:dyDescent="0.2">
      <c r="A8393" s="2" t="s">
        <v>924</v>
      </c>
      <c r="B8393" s="2" t="s">
        <v>833</v>
      </c>
      <c r="C8393" s="27">
        <v>8076</v>
      </c>
      <c r="D8393" s="2" t="s">
        <v>95</v>
      </c>
      <c r="E8393" s="25" t="s">
        <v>452</v>
      </c>
      <c r="F8393" s="23" t="str">
        <f t="shared" si="395"/>
        <v>ida</v>
      </c>
      <c r="G8393" s="4">
        <v>14</v>
      </c>
      <c r="H8393" s="2" t="s">
        <v>1011</v>
      </c>
      <c r="I8393" s="25" t="s">
        <v>481</v>
      </c>
      <c r="J8393" s="23" t="str">
        <f t="shared" si="393"/>
        <v>VIAN8076ida14</v>
      </c>
      <c r="K8393" s="32" t="str">
        <f t="shared" si="394"/>
        <v>JARDIM ABC/GO-436/GO-521/GO-521/DF-140/ROTATÓRIA/DF-140/DF-001/DF-035/DF-025/PONTE COSTA E SILVA/ESTRADA COSTA E SILVA/AVENIDA DAS NAÇÕES/VIA L QUATRO SUL</v>
      </c>
    </row>
    <row r="8394" spans="1:11" x14ac:dyDescent="0.2">
      <c r="A8394" s="2" t="s">
        <v>924</v>
      </c>
      <c r="B8394" s="2" t="s">
        <v>833</v>
      </c>
      <c r="C8394" s="27">
        <v>8076</v>
      </c>
      <c r="D8394" s="2" t="s">
        <v>95</v>
      </c>
      <c r="E8394" s="25" t="s">
        <v>452</v>
      </c>
      <c r="F8394" s="23" t="str">
        <f t="shared" si="395"/>
        <v>ida</v>
      </c>
      <c r="G8394" s="4">
        <v>15</v>
      </c>
      <c r="H8394" s="2" t="s">
        <v>906</v>
      </c>
      <c r="I8394" s="25" t="s">
        <v>481</v>
      </c>
      <c r="J8394" s="23" t="str">
        <f t="shared" si="393"/>
        <v>VIAN8076ida15</v>
      </c>
      <c r="K8394" s="32" t="str">
        <f t="shared" si="394"/>
        <v>JARDIM ABC/GO-436/GO-521/GO-521/DF-140/ROTATÓRIA/DF-140/DF-001/DF-035/DF-025/PONTE COSTA E SILVA/ESTRADA COSTA E SILVA/AVENIDA DAS NAÇÕES/VIA L QUATRO SUL/ESPM</v>
      </c>
    </row>
    <row r="8395" spans="1:11" x14ac:dyDescent="0.2">
      <c r="A8395" s="2" t="s">
        <v>924</v>
      </c>
      <c r="B8395" s="2" t="s">
        <v>833</v>
      </c>
      <c r="C8395" s="27">
        <v>8076</v>
      </c>
      <c r="D8395" s="2" t="s">
        <v>95</v>
      </c>
      <c r="E8395" s="25" t="s">
        <v>452</v>
      </c>
      <c r="F8395" s="23" t="str">
        <f t="shared" si="395"/>
        <v>ida</v>
      </c>
      <c r="G8395" s="4">
        <v>16</v>
      </c>
      <c r="H8395" s="2" t="s">
        <v>1015</v>
      </c>
      <c r="I8395" s="25" t="s">
        <v>481</v>
      </c>
      <c r="J8395" s="23" t="str">
        <f t="shared" si="393"/>
        <v>VIAN8076ida16</v>
      </c>
      <c r="K8395" s="32" t="str">
        <f t="shared" si="394"/>
        <v>JARDIM ABC/GO-436/GO-521/GO-521/DF-140/ROTATÓRIA/DF-140/DF-001/DF-035/DF-025/PONTE COSTA E SILVA/ESTRADA COSTA E SILVA/AVENIDA DAS NAÇÕES/VIA L QUATRO SUL/ESPM/ACESSO P/ ESPM</v>
      </c>
    </row>
    <row r="8396" spans="1:11" x14ac:dyDescent="0.2">
      <c r="A8396" s="2" t="s">
        <v>924</v>
      </c>
      <c r="B8396" s="2" t="s">
        <v>833</v>
      </c>
      <c r="C8396" s="27">
        <v>8076</v>
      </c>
      <c r="D8396" s="2" t="s">
        <v>95</v>
      </c>
      <c r="E8396" s="25" t="s">
        <v>452</v>
      </c>
      <c r="F8396" s="23" t="str">
        <f t="shared" si="395"/>
        <v>ida</v>
      </c>
      <c r="G8396" s="4">
        <v>17</v>
      </c>
      <c r="H8396" s="2" t="s">
        <v>642</v>
      </c>
      <c r="I8396" s="25" t="s">
        <v>481</v>
      </c>
      <c r="J8396" s="23" t="str">
        <f t="shared" si="393"/>
        <v>VIAN8076ida17</v>
      </c>
      <c r="K8396" s="32" t="str">
        <f t="shared" si="394"/>
        <v>JARDIM ABC/GO-436/GO-521/GO-521/DF-140/ROTATÓRIA/DF-140/DF-001/DF-035/DF-025/PONTE COSTA E SILVA/ESTRADA COSTA E SILVA/AVENIDA DAS NAÇÕES/VIA L QUATRO SUL/ESPM/ACESSO P/ ESPM/W3 SUL</v>
      </c>
    </row>
    <row r="8397" spans="1:11" x14ac:dyDescent="0.2">
      <c r="A8397" s="2" t="s">
        <v>924</v>
      </c>
      <c r="B8397" s="2" t="s">
        <v>833</v>
      </c>
      <c r="C8397" s="27">
        <v>8076</v>
      </c>
      <c r="D8397" s="2" t="s">
        <v>95</v>
      </c>
      <c r="E8397" s="25" t="s">
        <v>452</v>
      </c>
      <c r="F8397" s="23" t="str">
        <f t="shared" si="395"/>
        <v>ida</v>
      </c>
      <c r="G8397" s="4">
        <v>18</v>
      </c>
      <c r="H8397" s="2" t="s">
        <v>644</v>
      </c>
      <c r="I8397" s="25" t="s">
        <v>481</v>
      </c>
      <c r="J8397" s="23" t="str">
        <f t="shared" si="393"/>
        <v>VIAN8076ida18</v>
      </c>
      <c r="K8397" s="32" t="str">
        <f t="shared" si="394"/>
        <v>JARDIM ABC/GO-436/GO-521/GO-521/DF-140/ROTATÓRIA/DF-140/DF-001/DF-035/DF-025/PONTE COSTA E SILVA/ESTRADA COSTA E SILVA/AVENIDA DAS NAÇÕES/VIA L QUATRO SUL/ESPM/ACESSO P/ ESPM/W3 SUL/W3 NORTE</v>
      </c>
    </row>
    <row r="8398" spans="1:11" x14ac:dyDescent="0.2">
      <c r="A8398" s="2" t="s">
        <v>924</v>
      </c>
      <c r="B8398" s="2" t="s">
        <v>833</v>
      </c>
      <c r="C8398" s="27">
        <v>8076</v>
      </c>
      <c r="D8398" s="2" t="s">
        <v>95</v>
      </c>
      <c r="E8398" s="25" t="s">
        <v>452</v>
      </c>
      <c r="F8398" s="23" t="str">
        <f t="shared" si="395"/>
        <v>ida</v>
      </c>
      <c r="G8398" s="4">
        <v>19</v>
      </c>
      <c r="H8398" s="2" t="s">
        <v>644</v>
      </c>
      <c r="I8398" s="25" t="s">
        <v>481</v>
      </c>
      <c r="J8398" s="23" t="str">
        <f t="shared" si="393"/>
        <v>VIAN8076ida19</v>
      </c>
      <c r="K8398" s="32" t="str">
        <f t="shared" si="394"/>
        <v>JARDIM ABC/GO-436/GO-521/GO-521/DF-140/ROTATÓRIA/DF-140/DF-001/DF-035/DF-025/PONTE COSTA E SILVA/ESTRADA COSTA E SILVA/AVENIDA DAS NAÇÕES/VIA L QUATRO SUL/ESPM/ACESSO P/ ESPM/W3 SUL/W3 NORTE/W3 NORTE</v>
      </c>
    </row>
    <row r="8399" spans="1:11" x14ac:dyDescent="0.2">
      <c r="A8399" s="2" t="s">
        <v>924</v>
      </c>
      <c r="B8399" s="2" t="s">
        <v>833</v>
      </c>
      <c r="C8399" s="27">
        <v>8076</v>
      </c>
      <c r="D8399" s="2" t="s">
        <v>95</v>
      </c>
      <c r="E8399" s="25" t="s">
        <v>469</v>
      </c>
      <c r="F8399" s="23" t="str">
        <f t="shared" si="395"/>
        <v>volta</v>
      </c>
      <c r="G8399" s="4">
        <v>1</v>
      </c>
      <c r="H8399" s="2" t="s">
        <v>644</v>
      </c>
      <c r="I8399" s="25" t="s">
        <v>481</v>
      </c>
      <c r="J8399" s="23" t="str">
        <f t="shared" si="393"/>
        <v>VIAN8076volta1</v>
      </c>
      <c r="K8399" s="32" t="str">
        <f t="shared" si="394"/>
        <v>W3 NORTE</v>
      </c>
    </row>
    <row r="8400" spans="1:11" x14ac:dyDescent="0.2">
      <c r="A8400" s="2" t="s">
        <v>924</v>
      </c>
      <c r="B8400" s="2" t="s">
        <v>833</v>
      </c>
      <c r="C8400" s="27">
        <v>8076</v>
      </c>
      <c r="D8400" s="2" t="s">
        <v>95</v>
      </c>
      <c r="E8400" s="25" t="s">
        <v>469</v>
      </c>
      <c r="F8400" s="23" t="str">
        <f t="shared" si="395"/>
        <v>volta</v>
      </c>
      <c r="G8400" s="4">
        <v>2</v>
      </c>
      <c r="H8400" s="2" t="s">
        <v>644</v>
      </c>
      <c r="I8400" s="25" t="s">
        <v>481</v>
      </c>
      <c r="J8400" s="23" t="str">
        <f t="shared" si="393"/>
        <v>VIAN8076volta2</v>
      </c>
      <c r="K8400" s="32" t="str">
        <f t="shared" si="394"/>
        <v>W3 NORTE/W3 NORTE</v>
      </c>
    </row>
    <row r="8401" spans="1:11" x14ac:dyDescent="0.2">
      <c r="A8401" s="2" t="s">
        <v>924</v>
      </c>
      <c r="B8401" s="2" t="s">
        <v>833</v>
      </c>
      <c r="C8401" s="27">
        <v>8076</v>
      </c>
      <c r="D8401" s="2" t="s">
        <v>95</v>
      </c>
      <c r="E8401" s="25" t="s">
        <v>469</v>
      </c>
      <c r="F8401" s="23" t="str">
        <f t="shared" si="395"/>
        <v>volta</v>
      </c>
      <c r="G8401" s="4">
        <v>3</v>
      </c>
      <c r="H8401" s="2" t="s">
        <v>642</v>
      </c>
      <c r="I8401" s="25" t="s">
        <v>481</v>
      </c>
      <c r="J8401" s="23" t="str">
        <f t="shared" si="393"/>
        <v>VIAN8076volta3</v>
      </c>
      <c r="K8401" s="32" t="str">
        <f t="shared" si="394"/>
        <v>W3 NORTE/W3 NORTE/W3 SUL</v>
      </c>
    </row>
    <row r="8402" spans="1:11" x14ac:dyDescent="0.2">
      <c r="A8402" s="2" t="s">
        <v>924</v>
      </c>
      <c r="B8402" s="2" t="s">
        <v>833</v>
      </c>
      <c r="C8402" s="27">
        <v>8076</v>
      </c>
      <c r="D8402" s="2" t="s">
        <v>95</v>
      </c>
      <c r="E8402" s="25" t="s">
        <v>469</v>
      </c>
      <c r="F8402" s="23" t="str">
        <f t="shared" si="395"/>
        <v>volta</v>
      </c>
      <c r="G8402" s="4">
        <v>4</v>
      </c>
      <c r="H8402" s="2" t="s">
        <v>1015</v>
      </c>
      <c r="I8402" s="25" t="s">
        <v>481</v>
      </c>
      <c r="J8402" s="23" t="str">
        <f t="shared" si="393"/>
        <v>VIAN8076volta4</v>
      </c>
      <c r="K8402" s="32" t="str">
        <f t="shared" si="394"/>
        <v>W3 NORTE/W3 NORTE/W3 SUL/ACESSO P/ ESPM</v>
      </c>
    </row>
    <row r="8403" spans="1:11" x14ac:dyDescent="0.2">
      <c r="A8403" s="2" t="s">
        <v>924</v>
      </c>
      <c r="B8403" s="2" t="s">
        <v>833</v>
      </c>
      <c r="C8403" s="27">
        <v>8076</v>
      </c>
      <c r="D8403" s="2" t="s">
        <v>95</v>
      </c>
      <c r="E8403" s="25" t="s">
        <v>469</v>
      </c>
      <c r="F8403" s="23" t="str">
        <f t="shared" si="395"/>
        <v>volta</v>
      </c>
      <c r="G8403" s="4">
        <v>5</v>
      </c>
      <c r="H8403" s="2" t="s">
        <v>906</v>
      </c>
      <c r="I8403" s="25" t="s">
        <v>481</v>
      </c>
      <c r="J8403" s="23" t="str">
        <f t="shared" si="393"/>
        <v>VIAN8076volta5</v>
      </c>
      <c r="K8403" s="32" t="str">
        <f t="shared" si="394"/>
        <v>W3 NORTE/W3 NORTE/W3 SUL/ACESSO P/ ESPM/ESPM</v>
      </c>
    </row>
    <row r="8404" spans="1:11" x14ac:dyDescent="0.2">
      <c r="A8404" s="2" t="s">
        <v>924</v>
      </c>
      <c r="B8404" s="2" t="s">
        <v>833</v>
      </c>
      <c r="C8404" s="27">
        <v>8076</v>
      </c>
      <c r="D8404" s="2" t="s">
        <v>95</v>
      </c>
      <c r="E8404" s="25" t="s">
        <v>469</v>
      </c>
      <c r="F8404" s="23" t="str">
        <f t="shared" si="395"/>
        <v>volta</v>
      </c>
      <c r="G8404" s="4">
        <v>6</v>
      </c>
      <c r="H8404" s="2" t="s">
        <v>1011</v>
      </c>
      <c r="I8404" s="25" t="s">
        <v>481</v>
      </c>
      <c r="J8404" s="23" t="str">
        <f t="shared" si="393"/>
        <v>VIAN8076volta6</v>
      </c>
      <c r="K8404" s="32" t="str">
        <f t="shared" si="394"/>
        <v>W3 NORTE/W3 NORTE/W3 SUL/ACESSO P/ ESPM/ESPM/VIA L QUATRO SUL</v>
      </c>
    </row>
    <row r="8405" spans="1:11" x14ac:dyDescent="0.2">
      <c r="A8405" s="2" t="s">
        <v>924</v>
      </c>
      <c r="B8405" s="2" t="s">
        <v>833</v>
      </c>
      <c r="C8405" s="27">
        <v>8076</v>
      </c>
      <c r="D8405" s="2" t="s">
        <v>95</v>
      </c>
      <c r="E8405" s="25" t="s">
        <v>469</v>
      </c>
      <c r="F8405" s="23" t="str">
        <f t="shared" si="395"/>
        <v>volta</v>
      </c>
      <c r="G8405" s="4">
        <v>7</v>
      </c>
      <c r="H8405" s="2" t="s">
        <v>501</v>
      </c>
      <c r="I8405" s="25" t="s">
        <v>481</v>
      </c>
      <c r="J8405" s="23" t="str">
        <f t="shared" si="393"/>
        <v>VIAN8076volta7</v>
      </c>
      <c r="K8405" s="32" t="str">
        <f t="shared" si="394"/>
        <v>W3 NORTE/W3 NORTE/W3 SUL/ACESSO P/ ESPM/ESPM/VIA L QUATRO SUL/AVENIDA DAS NAÇÕES</v>
      </c>
    </row>
    <row r="8406" spans="1:11" x14ac:dyDescent="0.2">
      <c r="A8406" s="2" t="s">
        <v>924</v>
      </c>
      <c r="B8406" s="2" t="s">
        <v>833</v>
      </c>
      <c r="C8406" s="27">
        <v>8076</v>
      </c>
      <c r="D8406" s="2" t="s">
        <v>95</v>
      </c>
      <c r="E8406" s="25" t="s">
        <v>469</v>
      </c>
      <c r="F8406" s="23" t="str">
        <f t="shared" si="395"/>
        <v>volta</v>
      </c>
      <c r="G8406" s="4">
        <v>8</v>
      </c>
      <c r="H8406" s="2" t="s">
        <v>969</v>
      </c>
      <c r="I8406" s="25" t="s">
        <v>813</v>
      </c>
      <c r="J8406" s="23" t="str">
        <f t="shared" si="393"/>
        <v>VIAN8076volta8</v>
      </c>
      <c r="K8406" s="32" t="str">
        <f t="shared" si="394"/>
        <v>W3 NORTE/W3 NORTE/W3 SUL/ACESSO P/ ESPM/ESPM/VIA L QUATRO SUL/AVENIDA DAS NAÇÕES/ESTRADA COSTA E SILVA</v>
      </c>
    </row>
    <row r="8407" spans="1:11" x14ac:dyDescent="0.2">
      <c r="A8407" s="2" t="s">
        <v>924</v>
      </c>
      <c r="B8407" s="2" t="s">
        <v>833</v>
      </c>
      <c r="C8407" s="27">
        <v>8076</v>
      </c>
      <c r="D8407" s="2" t="s">
        <v>95</v>
      </c>
      <c r="E8407" s="25" t="s">
        <v>469</v>
      </c>
      <c r="F8407" s="23" t="str">
        <f t="shared" si="395"/>
        <v>volta</v>
      </c>
      <c r="G8407" s="4">
        <v>9</v>
      </c>
      <c r="H8407" s="2" t="s">
        <v>968</v>
      </c>
      <c r="I8407" s="25" t="s">
        <v>813</v>
      </c>
      <c r="J8407" s="23" t="str">
        <f t="shared" si="393"/>
        <v>VIAN8076volta9</v>
      </c>
      <c r="K8407" s="32" t="str">
        <f t="shared" si="394"/>
        <v>W3 NORTE/W3 NORTE/W3 SUL/ACESSO P/ ESPM/ESPM/VIA L QUATRO SUL/AVENIDA DAS NAÇÕES/ESTRADA COSTA E SILVA/PONTE COSTA E SILVA</v>
      </c>
    </row>
    <row r="8408" spans="1:11" x14ac:dyDescent="0.2">
      <c r="A8408" s="2" t="s">
        <v>924</v>
      </c>
      <c r="B8408" s="2" t="s">
        <v>833</v>
      </c>
      <c r="C8408" s="27">
        <v>8076</v>
      </c>
      <c r="D8408" s="2" t="s">
        <v>95</v>
      </c>
      <c r="E8408" s="25" t="s">
        <v>469</v>
      </c>
      <c r="F8408" s="23" t="str">
        <f t="shared" si="395"/>
        <v>volta</v>
      </c>
      <c r="G8408" s="4">
        <v>10</v>
      </c>
      <c r="H8408" s="2" t="s">
        <v>950</v>
      </c>
      <c r="I8408" s="25" t="s">
        <v>813</v>
      </c>
      <c r="J8408" s="23" t="str">
        <f t="shared" si="393"/>
        <v>VIAN8076volta10</v>
      </c>
      <c r="K8408" s="32" t="str">
        <f t="shared" si="394"/>
        <v>W3 NORTE/W3 NORTE/W3 SUL/ACESSO P/ ESPM/ESPM/VIA L QUATRO SUL/AVENIDA DAS NAÇÕES/ESTRADA COSTA E SILVA/PONTE COSTA E SILVA/DF-025</v>
      </c>
    </row>
    <row r="8409" spans="1:11" x14ac:dyDescent="0.2">
      <c r="A8409" s="2" t="s">
        <v>924</v>
      </c>
      <c r="B8409" s="2" t="s">
        <v>833</v>
      </c>
      <c r="C8409" s="27">
        <v>8076</v>
      </c>
      <c r="D8409" s="2" t="s">
        <v>95</v>
      </c>
      <c r="E8409" s="25" t="s">
        <v>469</v>
      </c>
      <c r="F8409" s="23" t="str">
        <f t="shared" si="395"/>
        <v>volta</v>
      </c>
      <c r="G8409" s="4">
        <v>11</v>
      </c>
      <c r="H8409" s="2" t="s">
        <v>949</v>
      </c>
      <c r="I8409" s="25" t="s">
        <v>813</v>
      </c>
      <c r="J8409" s="23" t="str">
        <f t="shared" si="393"/>
        <v>VIAN8076volta11</v>
      </c>
      <c r="K8409" s="32" t="str">
        <f t="shared" si="394"/>
        <v>W3 NORTE/W3 NORTE/W3 SUL/ACESSO P/ ESPM/ESPM/VIA L QUATRO SUL/AVENIDA DAS NAÇÕES/ESTRADA COSTA E SILVA/PONTE COSTA E SILVA/DF-025/DF-035</v>
      </c>
    </row>
    <row r="8410" spans="1:11" x14ac:dyDescent="0.2">
      <c r="A8410" s="2" t="s">
        <v>924</v>
      </c>
      <c r="B8410" s="2" t="s">
        <v>833</v>
      </c>
      <c r="C8410" s="27">
        <v>8076</v>
      </c>
      <c r="D8410" s="2" t="s">
        <v>95</v>
      </c>
      <c r="E8410" s="25" t="s">
        <v>469</v>
      </c>
      <c r="F8410" s="23" t="str">
        <f t="shared" si="395"/>
        <v>volta</v>
      </c>
      <c r="G8410" s="4">
        <v>12</v>
      </c>
      <c r="H8410" s="2" t="s">
        <v>947</v>
      </c>
      <c r="I8410" s="25" t="s">
        <v>948</v>
      </c>
      <c r="J8410" s="23" t="str">
        <f t="shared" si="393"/>
        <v>VIAN8076volta12</v>
      </c>
      <c r="K8410" s="32" t="str">
        <f t="shared" si="394"/>
        <v>W3 NORTE/W3 NORTE/W3 SUL/ACESSO P/ ESPM/ESPM/VIA L QUATRO SUL/AVENIDA DAS NAÇÕES/ESTRADA COSTA E SILVA/PONTE COSTA E SILVA/DF-025/DF-035/DF-001</v>
      </c>
    </row>
    <row r="8411" spans="1:11" x14ac:dyDescent="0.2">
      <c r="A8411" s="2" t="s">
        <v>924</v>
      </c>
      <c r="B8411" s="2" t="s">
        <v>833</v>
      </c>
      <c r="C8411" s="27">
        <v>8076</v>
      </c>
      <c r="D8411" s="2" t="s">
        <v>95</v>
      </c>
      <c r="E8411" s="25" t="s">
        <v>469</v>
      </c>
      <c r="F8411" s="23" t="str">
        <f t="shared" si="395"/>
        <v>volta</v>
      </c>
      <c r="G8411" s="4">
        <v>13</v>
      </c>
      <c r="H8411" s="2" t="s">
        <v>946</v>
      </c>
      <c r="I8411" s="25" t="s">
        <v>945</v>
      </c>
      <c r="J8411" s="23" t="str">
        <f t="shared" si="393"/>
        <v>VIAN8076volta13</v>
      </c>
      <c r="K8411" s="32" t="str">
        <f t="shared" si="394"/>
        <v>W3 NORTE/W3 NORTE/W3 SUL/ACESSO P/ ESPM/ESPM/VIA L QUATRO SUL/AVENIDA DAS NAÇÕES/ESTRADA COSTA E SILVA/PONTE COSTA E SILVA/DF-025/DF-035/DF-001/DF-140</v>
      </c>
    </row>
    <row r="8412" spans="1:11" x14ac:dyDescent="0.2">
      <c r="A8412" s="2" t="s">
        <v>924</v>
      </c>
      <c r="B8412" s="2" t="s">
        <v>833</v>
      </c>
      <c r="C8412" s="27">
        <v>8076</v>
      </c>
      <c r="D8412" s="2" t="s">
        <v>95</v>
      </c>
      <c r="E8412" s="25" t="s">
        <v>469</v>
      </c>
      <c r="F8412" s="23" t="str">
        <f t="shared" si="395"/>
        <v>volta</v>
      </c>
      <c r="G8412" s="4">
        <v>14</v>
      </c>
      <c r="H8412" s="2" t="s">
        <v>940</v>
      </c>
      <c r="I8412" s="25" t="s">
        <v>945</v>
      </c>
      <c r="J8412" s="23" t="str">
        <f t="shared" si="393"/>
        <v>VIAN8076volta14</v>
      </c>
      <c r="K8412" s="32" t="str">
        <f t="shared" si="394"/>
        <v>W3 NORTE/W3 NORTE/W3 SUL/ACESSO P/ ESPM/ESPM/VIA L QUATRO SUL/AVENIDA DAS NAÇÕES/ESTRADA COSTA E SILVA/PONTE COSTA E SILVA/DF-025/DF-035/DF-001/DF-140/ROTATÓRIA</v>
      </c>
    </row>
    <row r="8413" spans="1:11" x14ac:dyDescent="0.2">
      <c r="A8413" s="2" t="s">
        <v>924</v>
      </c>
      <c r="B8413" s="2" t="s">
        <v>833</v>
      </c>
      <c r="C8413" s="27">
        <v>8076</v>
      </c>
      <c r="D8413" s="2" t="s">
        <v>95</v>
      </c>
      <c r="E8413" s="25" t="s">
        <v>469</v>
      </c>
      <c r="F8413" s="23" t="str">
        <f t="shared" si="395"/>
        <v>volta</v>
      </c>
      <c r="G8413" s="4">
        <v>15</v>
      </c>
      <c r="H8413" s="2" t="s">
        <v>946</v>
      </c>
      <c r="I8413" s="25" t="s">
        <v>945</v>
      </c>
      <c r="J8413" s="23" t="str">
        <f t="shared" si="393"/>
        <v>VIAN8076volta15</v>
      </c>
      <c r="K8413" s="32" t="str">
        <f t="shared" si="394"/>
        <v>W3 NORTE/W3 NORTE/W3 SUL/ACESSO P/ ESPM/ESPM/VIA L QUATRO SUL/AVENIDA DAS NAÇÕES/ESTRADA COSTA E SILVA/PONTE COSTA E SILVA/DF-025/DF-035/DF-001/DF-140/ROTATÓRIA/DF-140</v>
      </c>
    </row>
    <row r="8414" spans="1:11" x14ac:dyDescent="0.2">
      <c r="A8414" s="2" t="s">
        <v>924</v>
      </c>
      <c r="B8414" s="2" t="s">
        <v>833</v>
      </c>
      <c r="C8414" s="27">
        <v>8076</v>
      </c>
      <c r="D8414" s="2" t="s">
        <v>95</v>
      </c>
      <c r="E8414" s="25" t="s">
        <v>469</v>
      </c>
      <c r="F8414" s="23" t="str">
        <f t="shared" si="395"/>
        <v>volta</v>
      </c>
      <c r="G8414" s="4">
        <v>16</v>
      </c>
      <c r="H8414" s="2" t="s">
        <v>944</v>
      </c>
      <c r="I8414" s="25" t="s">
        <v>945</v>
      </c>
      <c r="J8414" s="23" t="str">
        <f t="shared" si="393"/>
        <v>VIAN8076volta16</v>
      </c>
      <c r="K8414" s="32" t="str">
        <f t="shared" si="394"/>
        <v>W3 NORTE/W3 NORTE/W3 SUL/ACESSO P/ ESPM/ESPM/VIA L QUATRO SUL/AVENIDA DAS NAÇÕES/ESTRADA COSTA E SILVA/PONTE COSTA E SILVA/DF-025/DF-035/DF-001/DF-140/ROTATÓRIA/DF-140/GO-521</v>
      </c>
    </row>
    <row r="8415" spans="1:11" x14ac:dyDescent="0.2">
      <c r="A8415" s="2" t="s">
        <v>924</v>
      </c>
      <c r="B8415" s="2" t="s">
        <v>833</v>
      </c>
      <c r="C8415" s="27">
        <v>8076</v>
      </c>
      <c r="D8415" s="2" t="s">
        <v>95</v>
      </c>
      <c r="E8415" s="25" t="s">
        <v>469</v>
      </c>
      <c r="F8415" s="23" t="str">
        <f t="shared" si="395"/>
        <v>volta</v>
      </c>
      <c r="G8415" s="4">
        <v>17</v>
      </c>
      <c r="H8415" s="2" t="s">
        <v>944</v>
      </c>
      <c r="I8415" s="25" t="s">
        <v>942</v>
      </c>
      <c r="J8415" s="23" t="str">
        <f t="shared" si="393"/>
        <v>VIAN8076volta17</v>
      </c>
      <c r="K8415" s="32" t="str">
        <f t="shared" si="394"/>
        <v>W3 NORTE/W3 NORTE/W3 SUL/ACESSO P/ ESPM/ESPM/VIA L QUATRO SUL/AVENIDA DAS NAÇÕES/ESTRADA COSTA E SILVA/PONTE COSTA E SILVA/DF-025/DF-035/DF-001/DF-140/ROTATÓRIA/DF-140/GO-521/GO-521</v>
      </c>
    </row>
    <row r="8416" spans="1:11" x14ac:dyDescent="0.2">
      <c r="A8416" s="2" t="s">
        <v>924</v>
      </c>
      <c r="B8416" s="2" t="s">
        <v>833</v>
      </c>
      <c r="C8416" s="27">
        <v>8076</v>
      </c>
      <c r="D8416" s="2" t="s">
        <v>95</v>
      </c>
      <c r="E8416" s="25" t="s">
        <v>469</v>
      </c>
      <c r="F8416" s="23" t="str">
        <f t="shared" si="395"/>
        <v>volta</v>
      </c>
      <c r="G8416" s="4">
        <v>18</v>
      </c>
      <c r="H8416" s="2" t="s">
        <v>943</v>
      </c>
      <c r="I8416" s="25" t="s">
        <v>942</v>
      </c>
      <c r="J8416" s="23" t="str">
        <f t="shared" si="393"/>
        <v>VIAN8076volta18</v>
      </c>
      <c r="K8416" s="32" t="str">
        <f t="shared" si="394"/>
        <v>W3 NORTE/W3 NORTE/W3 SUL/ACESSO P/ ESPM/ESPM/VIA L QUATRO SUL/AVENIDA DAS NAÇÕES/ESTRADA COSTA E SILVA/PONTE COSTA E SILVA/DF-025/DF-035/DF-001/DF-140/ROTATÓRIA/DF-140/GO-521/GO-521/GO-436</v>
      </c>
    </row>
    <row r="8417" spans="1:11" x14ac:dyDescent="0.2">
      <c r="A8417" s="2" t="s">
        <v>924</v>
      </c>
      <c r="B8417" s="2" t="s">
        <v>833</v>
      </c>
      <c r="C8417" s="27">
        <v>8076</v>
      </c>
      <c r="D8417" s="2" t="s">
        <v>95</v>
      </c>
      <c r="E8417" s="25" t="s">
        <v>469</v>
      </c>
      <c r="F8417" s="23" t="str">
        <f t="shared" si="395"/>
        <v>volta</v>
      </c>
      <c r="G8417" s="4">
        <v>19</v>
      </c>
      <c r="H8417" s="2" t="s">
        <v>971</v>
      </c>
      <c r="I8417" s="25" t="s">
        <v>966</v>
      </c>
      <c r="J8417" s="23" t="str">
        <f t="shared" si="393"/>
        <v>VIAN8076volta19</v>
      </c>
      <c r="K8417" s="32" t="str">
        <f t="shared" si="394"/>
        <v>W3 NORTE/W3 NORTE/W3 SUL/ACESSO P/ ESPM/ESPM/VIA L QUATRO SUL/AVENIDA DAS NAÇÕES/ESTRADA COSTA E SILVA/PONTE COSTA E SILVA/DF-025/DF-035/DF-001/DF-140/ROTATÓRIA/DF-140/GO-521/GO-521/GO-436/JARDIM ABC</v>
      </c>
    </row>
    <row r="8418" spans="1:11" x14ac:dyDescent="0.2">
      <c r="A8418" s="2" t="s">
        <v>924</v>
      </c>
      <c r="B8418" s="2" t="s">
        <v>644</v>
      </c>
      <c r="C8418" s="4">
        <v>8085</v>
      </c>
      <c r="D8418" s="2" t="s">
        <v>94</v>
      </c>
      <c r="E8418" s="2" t="s">
        <v>452</v>
      </c>
      <c r="F8418" s="23" t="str">
        <f t="shared" si="395"/>
        <v>ida</v>
      </c>
      <c r="G8418" s="4">
        <v>1</v>
      </c>
      <c r="H8418" s="2" t="s">
        <v>992</v>
      </c>
      <c r="I8418" s="2" t="s">
        <v>924</v>
      </c>
      <c r="J8418" s="23" t="str">
        <f t="shared" si="393"/>
        <v>UTB8085ida1</v>
      </c>
      <c r="K8418" s="32" t="str">
        <f t="shared" si="394"/>
        <v>S.QUADRA 11, QUADRA 01</v>
      </c>
    </row>
    <row r="8419" spans="1:11" x14ac:dyDescent="0.2">
      <c r="A8419" s="2" t="s">
        <v>924</v>
      </c>
      <c r="B8419" s="2" t="s">
        <v>644</v>
      </c>
      <c r="C8419" s="4">
        <v>8085</v>
      </c>
      <c r="D8419" s="2" t="s">
        <v>94</v>
      </c>
      <c r="E8419" s="2" t="s">
        <v>452</v>
      </c>
      <c r="F8419" s="23" t="str">
        <f t="shared" si="395"/>
        <v>ida</v>
      </c>
      <c r="G8419" s="4">
        <v>2</v>
      </c>
      <c r="H8419" s="2" t="s">
        <v>993</v>
      </c>
      <c r="I8419" s="2" t="s">
        <v>924</v>
      </c>
      <c r="J8419" s="23" t="str">
        <f t="shared" si="393"/>
        <v>UTB8085ida2</v>
      </c>
      <c r="K8419" s="32" t="str">
        <f t="shared" si="394"/>
        <v>S.QUADRA 11, QUADRA 01/OCIDENTAL PARK</v>
      </c>
    </row>
    <row r="8420" spans="1:11" x14ac:dyDescent="0.2">
      <c r="A8420" s="2" t="s">
        <v>924</v>
      </c>
      <c r="B8420" s="2" t="s">
        <v>644</v>
      </c>
      <c r="C8420" s="4">
        <v>8085</v>
      </c>
      <c r="D8420" s="2" t="s">
        <v>94</v>
      </c>
      <c r="E8420" s="2" t="s">
        <v>452</v>
      </c>
      <c r="F8420" s="23" t="str">
        <f t="shared" si="395"/>
        <v>ida</v>
      </c>
      <c r="G8420" s="4">
        <v>3</v>
      </c>
      <c r="H8420" s="2" t="s">
        <v>809</v>
      </c>
      <c r="I8420" s="2" t="s">
        <v>842</v>
      </c>
      <c r="J8420" s="23" t="str">
        <f t="shared" si="393"/>
        <v>UTB8085ida3</v>
      </c>
      <c r="K8420" s="32" t="str">
        <f t="shared" si="394"/>
        <v>S.QUADRA 11, QUADRA 01/OCIDENTAL PARK/BR-040</v>
      </c>
    </row>
    <row r="8421" spans="1:11" x14ac:dyDescent="0.2">
      <c r="A8421" s="2" t="s">
        <v>924</v>
      </c>
      <c r="B8421" s="2" t="s">
        <v>644</v>
      </c>
      <c r="C8421" s="4">
        <v>8085</v>
      </c>
      <c r="D8421" s="2" t="s">
        <v>94</v>
      </c>
      <c r="E8421" s="2" t="s">
        <v>452</v>
      </c>
      <c r="F8421" s="23" t="str">
        <f t="shared" si="395"/>
        <v>ida</v>
      </c>
      <c r="G8421" s="4">
        <v>4</v>
      </c>
      <c r="H8421" s="2" t="s">
        <v>809</v>
      </c>
      <c r="I8421" s="2" t="s">
        <v>810</v>
      </c>
      <c r="J8421" s="23" t="str">
        <f t="shared" si="393"/>
        <v>UTB8085ida4</v>
      </c>
      <c r="K8421" s="32" t="str">
        <f t="shared" si="394"/>
        <v>S.QUADRA 11, QUADRA 01/OCIDENTAL PARK/BR-040/BR-040</v>
      </c>
    </row>
    <row r="8422" spans="1:11" x14ac:dyDescent="0.2">
      <c r="A8422" s="2" t="s">
        <v>924</v>
      </c>
      <c r="B8422" s="2" t="s">
        <v>644</v>
      </c>
      <c r="C8422" s="4">
        <v>8085</v>
      </c>
      <c r="D8422" s="2" t="s">
        <v>94</v>
      </c>
      <c r="E8422" s="2" t="s">
        <v>452</v>
      </c>
      <c r="F8422" s="23" t="str">
        <f t="shared" si="395"/>
        <v>ida</v>
      </c>
      <c r="G8422" s="4">
        <v>5</v>
      </c>
      <c r="H8422" s="2" t="s">
        <v>463</v>
      </c>
      <c r="I8422" s="2" t="s">
        <v>811</v>
      </c>
      <c r="J8422" s="23" t="str">
        <f t="shared" si="393"/>
        <v>UTB8085ida5</v>
      </c>
      <c r="K8422" s="32" t="str">
        <f t="shared" si="394"/>
        <v>S.QUADRA 11, QUADRA 01/OCIDENTAL PARK/BR-040/BR-040/EPIA</v>
      </c>
    </row>
    <row r="8423" spans="1:11" x14ac:dyDescent="0.2">
      <c r="A8423" s="2" t="s">
        <v>924</v>
      </c>
      <c r="B8423" s="2" t="s">
        <v>644</v>
      </c>
      <c r="C8423" s="4">
        <v>8085</v>
      </c>
      <c r="D8423" s="2" t="s">
        <v>94</v>
      </c>
      <c r="E8423" s="2" t="s">
        <v>452</v>
      </c>
      <c r="F8423" s="23" t="str">
        <f t="shared" si="395"/>
        <v>ida</v>
      </c>
      <c r="G8423" s="4">
        <v>6</v>
      </c>
      <c r="H8423" s="2" t="s">
        <v>463</v>
      </c>
      <c r="I8423" s="2" t="s">
        <v>707</v>
      </c>
      <c r="J8423" s="23" t="str">
        <f t="shared" si="393"/>
        <v>UTB8085ida6</v>
      </c>
      <c r="K8423" s="32" t="str">
        <f t="shared" si="394"/>
        <v>S.QUADRA 11, QUADRA 01/OCIDENTAL PARK/BR-040/BR-040/EPIA/EPIA</v>
      </c>
    </row>
    <row r="8424" spans="1:11" x14ac:dyDescent="0.2">
      <c r="A8424" s="2" t="s">
        <v>924</v>
      </c>
      <c r="B8424" s="2" t="s">
        <v>644</v>
      </c>
      <c r="C8424" s="4">
        <v>8085</v>
      </c>
      <c r="D8424" s="2" t="s">
        <v>94</v>
      </c>
      <c r="E8424" s="2" t="s">
        <v>452</v>
      </c>
      <c r="F8424" s="23" t="str">
        <f t="shared" si="395"/>
        <v>ida</v>
      </c>
      <c r="G8424" s="4">
        <v>8</v>
      </c>
      <c r="H8424" s="2" t="s">
        <v>505</v>
      </c>
      <c r="I8424" s="2" t="s">
        <v>504</v>
      </c>
      <c r="J8424" s="23" t="str">
        <f t="shared" si="393"/>
        <v>UTB8085ida8</v>
      </c>
      <c r="K8424" s="32" t="str">
        <f t="shared" si="394"/>
        <v>S.QUADRA 11, QUADRA 01/OCIDENTAL PARK/BR-040/BR-040/EPIA/EPIA/PARKSHOPPING</v>
      </c>
    </row>
    <row r="8425" spans="1:11" x14ac:dyDescent="0.2">
      <c r="A8425" s="2" t="s">
        <v>924</v>
      </c>
      <c r="B8425" s="2" t="s">
        <v>644</v>
      </c>
      <c r="C8425" s="4">
        <v>8085</v>
      </c>
      <c r="D8425" s="2" t="s">
        <v>94</v>
      </c>
      <c r="E8425" s="2" t="s">
        <v>452</v>
      </c>
      <c r="F8425" s="23" t="str">
        <f t="shared" si="395"/>
        <v>ida</v>
      </c>
      <c r="G8425" s="4">
        <v>9</v>
      </c>
      <c r="H8425" s="2" t="s">
        <v>517</v>
      </c>
      <c r="I8425" s="2" t="s">
        <v>541</v>
      </c>
      <c r="J8425" s="23" t="str">
        <f t="shared" si="393"/>
        <v>UTB8085ida9</v>
      </c>
      <c r="K8425" s="32" t="str">
        <f t="shared" si="394"/>
        <v>S.QUADRA 11, QUADRA 01/OCIDENTAL PARK/BR-040/BR-040/EPIA/EPIA/PARKSHOPPING/EPIG</v>
      </c>
    </row>
    <row r="8426" spans="1:11" x14ac:dyDescent="0.2">
      <c r="A8426" s="2" t="s">
        <v>924</v>
      </c>
      <c r="B8426" s="2" t="s">
        <v>644</v>
      </c>
      <c r="C8426" s="4">
        <v>8085</v>
      </c>
      <c r="D8426" s="2" t="s">
        <v>94</v>
      </c>
      <c r="E8426" s="2" t="s">
        <v>452</v>
      </c>
      <c r="F8426" s="23" t="str">
        <f t="shared" si="395"/>
        <v>ida</v>
      </c>
      <c r="G8426" s="4">
        <v>10</v>
      </c>
      <c r="H8426" s="2" t="s">
        <v>517</v>
      </c>
      <c r="I8426" s="2" t="s">
        <v>540</v>
      </c>
      <c r="J8426" s="23" t="str">
        <f t="shared" si="393"/>
        <v>UTB8085ida10</v>
      </c>
      <c r="K8426" s="32" t="str">
        <f t="shared" si="394"/>
        <v>S.QUADRA 11, QUADRA 01/OCIDENTAL PARK/BR-040/BR-040/EPIA/EPIA/PARKSHOPPING/EPIG/EPIG</v>
      </c>
    </row>
    <row r="8427" spans="1:11" x14ac:dyDescent="0.2">
      <c r="A8427" s="2" t="s">
        <v>924</v>
      </c>
      <c r="B8427" s="2" t="s">
        <v>644</v>
      </c>
      <c r="C8427" s="4">
        <v>8085</v>
      </c>
      <c r="D8427" s="2" t="s">
        <v>94</v>
      </c>
      <c r="E8427" s="2" t="s">
        <v>452</v>
      </c>
      <c r="F8427" s="23" t="str">
        <f t="shared" si="395"/>
        <v>ida</v>
      </c>
      <c r="G8427" s="4">
        <v>11</v>
      </c>
      <c r="H8427" s="2" t="s">
        <v>537</v>
      </c>
      <c r="I8427" s="2" t="s">
        <v>481</v>
      </c>
      <c r="J8427" s="23" t="str">
        <f t="shared" si="393"/>
        <v>UTB8085ida11</v>
      </c>
      <c r="K8427" s="32" t="str">
        <f t="shared" si="394"/>
        <v>S.QUADRA 11, QUADRA 01/OCIDENTAL PARK/BR-040/BR-040/EPIA/EPIA/PARKSHOPPING/EPIG/EPIG/S I G</v>
      </c>
    </row>
    <row r="8428" spans="1:11" x14ac:dyDescent="0.2">
      <c r="A8428" s="2" t="s">
        <v>924</v>
      </c>
      <c r="B8428" s="2" t="s">
        <v>644</v>
      </c>
      <c r="C8428" s="4">
        <v>8085</v>
      </c>
      <c r="D8428" s="2" t="s">
        <v>94</v>
      </c>
      <c r="E8428" s="2" t="s">
        <v>452</v>
      </c>
      <c r="F8428" s="23" t="str">
        <f t="shared" si="395"/>
        <v>ida</v>
      </c>
      <c r="G8428" s="4">
        <v>12</v>
      </c>
      <c r="H8428" s="2" t="s">
        <v>773</v>
      </c>
      <c r="I8428" s="2" t="s">
        <v>481</v>
      </c>
      <c r="J8428" s="23" t="str">
        <f t="shared" si="393"/>
        <v>UTB8085ida12</v>
      </c>
      <c r="K8428" s="32" t="str">
        <f t="shared" si="394"/>
        <v>S.QUADRA 11, QUADRA 01/OCIDENTAL PARK/BR-040/BR-040/EPIA/EPIA/PARKSHOPPING/EPIG/EPIG/S I G/PALÁCIO DO BURITI</v>
      </c>
    </row>
    <row r="8429" spans="1:11" x14ac:dyDescent="0.2">
      <c r="A8429" s="2" t="s">
        <v>924</v>
      </c>
      <c r="B8429" s="2" t="s">
        <v>644</v>
      </c>
      <c r="C8429" s="4">
        <v>8085</v>
      </c>
      <c r="D8429" s="2" t="s">
        <v>94</v>
      </c>
      <c r="E8429" s="2" t="s">
        <v>452</v>
      </c>
      <c r="F8429" s="23" t="str">
        <f t="shared" si="395"/>
        <v>ida</v>
      </c>
      <c r="G8429" s="4">
        <v>13</v>
      </c>
      <c r="H8429" s="2" t="s">
        <v>538</v>
      </c>
      <c r="I8429" s="2" t="s">
        <v>481</v>
      </c>
      <c r="J8429" s="23" t="str">
        <f t="shared" si="393"/>
        <v>UTB8085ida13</v>
      </c>
      <c r="K8429" s="32" t="str">
        <f t="shared" si="394"/>
        <v>S.QUADRA 11, QUADRA 01/OCIDENTAL PARK/BR-040/BR-040/EPIA/EPIA/PARKSHOPPING/EPIG/EPIG/S I G/PALÁCIO DO BURITI/EIXO MONUMENTAL</v>
      </c>
    </row>
    <row r="8430" spans="1:11" x14ac:dyDescent="0.2">
      <c r="A8430" s="2" t="s">
        <v>924</v>
      </c>
      <c r="B8430" s="2" t="s">
        <v>644</v>
      </c>
      <c r="C8430" s="4">
        <v>8085</v>
      </c>
      <c r="D8430" s="2" t="s">
        <v>94</v>
      </c>
      <c r="E8430" s="2" t="s">
        <v>452</v>
      </c>
      <c r="F8430" s="23" t="str">
        <f t="shared" si="395"/>
        <v>ida</v>
      </c>
      <c r="G8430" s="4">
        <v>14</v>
      </c>
      <c r="H8430" s="2" t="s">
        <v>570</v>
      </c>
      <c r="I8430" s="2" t="s">
        <v>481</v>
      </c>
      <c r="J8430" s="23" t="str">
        <f t="shared" si="393"/>
        <v>UTB8085ida14</v>
      </c>
      <c r="K8430" s="32" t="str">
        <f t="shared" si="394"/>
        <v>S.QUADRA 11, QUADRA 01/OCIDENTAL PARK/BR-040/BR-040/EPIA/EPIA/PARKSHOPPING/EPIG/EPIG/S I G/PALÁCIO DO BURITI/EIXO MONUMENTAL/EIXO W3 NORTE</v>
      </c>
    </row>
    <row r="8431" spans="1:11" x14ac:dyDescent="0.2">
      <c r="A8431" s="2" t="s">
        <v>924</v>
      </c>
      <c r="B8431" s="2" t="s">
        <v>644</v>
      </c>
      <c r="C8431" s="4">
        <v>8085</v>
      </c>
      <c r="D8431" s="2" t="s">
        <v>94</v>
      </c>
      <c r="E8431" s="2" t="s">
        <v>452</v>
      </c>
      <c r="F8431" s="23" t="str">
        <f t="shared" si="395"/>
        <v>ida</v>
      </c>
      <c r="G8431" s="4">
        <v>15</v>
      </c>
      <c r="H8431" s="2" t="s">
        <v>834</v>
      </c>
      <c r="I8431" s="2" t="s">
        <v>481</v>
      </c>
      <c r="J8431" s="23" t="str">
        <f t="shared" si="393"/>
        <v>UTB8085ida15</v>
      </c>
      <c r="K8431" s="32" t="str">
        <f t="shared" si="394"/>
        <v>S.QUADRA 11, QUADRA 01/OCIDENTAL PARK/BR-040/BR-040/EPIA/EPIA/PARKSHOPPING/EPIG/EPIG/S I G/PALÁCIO DO BURITI/EIXO MONUMENTAL/EIXO W3 NORTE/TERMINAL W3 NORTE</v>
      </c>
    </row>
    <row r="8432" spans="1:11" x14ac:dyDescent="0.2">
      <c r="A8432" s="2" t="s">
        <v>924</v>
      </c>
      <c r="B8432" s="2" t="s">
        <v>644</v>
      </c>
      <c r="C8432" s="4">
        <v>8085</v>
      </c>
      <c r="D8432" s="2" t="s">
        <v>94</v>
      </c>
      <c r="E8432" s="2" t="s">
        <v>469</v>
      </c>
      <c r="F8432" s="23" t="str">
        <f t="shared" si="395"/>
        <v>volta</v>
      </c>
      <c r="G8432" s="4">
        <v>1</v>
      </c>
      <c r="H8432" s="2" t="s">
        <v>834</v>
      </c>
      <c r="I8432" s="2" t="s">
        <v>481</v>
      </c>
      <c r="J8432" s="23" t="str">
        <f t="shared" si="393"/>
        <v>UTB8085volta1</v>
      </c>
      <c r="K8432" s="32" t="str">
        <f t="shared" si="394"/>
        <v>TERMINAL W3 NORTE</v>
      </c>
    </row>
    <row r="8433" spans="1:11" x14ac:dyDescent="0.2">
      <c r="A8433" s="2" t="s">
        <v>924</v>
      </c>
      <c r="B8433" s="2" t="s">
        <v>644</v>
      </c>
      <c r="C8433" s="4">
        <v>8085</v>
      </c>
      <c r="D8433" s="2" t="s">
        <v>94</v>
      </c>
      <c r="E8433" s="2" t="s">
        <v>469</v>
      </c>
      <c r="F8433" s="23" t="str">
        <f t="shared" si="395"/>
        <v>volta</v>
      </c>
      <c r="G8433" s="4">
        <v>2</v>
      </c>
      <c r="H8433" s="2" t="s">
        <v>570</v>
      </c>
      <c r="I8433" s="2" t="s">
        <v>481</v>
      </c>
      <c r="J8433" s="23" t="str">
        <f t="shared" si="393"/>
        <v>UTB8085volta2</v>
      </c>
      <c r="K8433" s="32" t="str">
        <f t="shared" si="394"/>
        <v>TERMINAL W3 NORTE/EIXO W3 NORTE</v>
      </c>
    </row>
    <row r="8434" spans="1:11" x14ac:dyDescent="0.2">
      <c r="A8434" s="2" t="s">
        <v>924</v>
      </c>
      <c r="B8434" s="2" t="s">
        <v>644</v>
      </c>
      <c r="C8434" s="4">
        <v>8085</v>
      </c>
      <c r="D8434" s="2" t="s">
        <v>94</v>
      </c>
      <c r="E8434" s="2" t="s">
        <v>469</v>
      </c>
      <c r="F8434" s="23" t="str">
        <f t="shared" si="395"/>
        <v>volta</v>
      </c>
      <c r="G8434" s="4">
        <v>3</v>
      </c>
      <c r="H8434" s="2" t="s">
        <v>538</v>
      </c>
      <c r="I8434" s="2" t="s">
        <v>481</v>
      </c>
      <c r="J8434" s="23" t="str">
        <f t="shared" si="393"/>
        <v>UTB8085volta3</v>
      </c>
      <c r="K8434" s="32" t="str">
        <f t="shared" si="394"/>
        <v>TERMINAL W3 NORTE/EIXO W3 NORTE/EIXO MONUMENTAL</v>
      </c>
    </row>
    <row r="8435" spans="1:11" x14ac:dyDescent="0.2">
      <c r="A8435" s="2" t="s">
        <v>924</v>
      </c>
      <c r="B8435" s="2" t="s">
        <v>644</v>
      </c>
      <c r="C8435" s="4">
        <v>8085</v>
      </c>
      <c r="D8435" s="2" t="s">
        <v>94</v>
      </c>
      <c r="E8435" s="2" t="s">
        <v>469</v>
      </c>
      <c r="F8435" s="23" t="str">
        <f t="shared" si="395"/>
        <v>volta</v>
      </c>
      <c r="G8435" s="4">
        <v>4</v>
      </c>
      <c r="H8435" s="2" t="s">
        <v>773</v>
      </c>
      <c r="I8435" s="2" t="s">
        <v>481</v>
      </c>
      <c r="J8435" s="23" t="str">
        <f t="shared" si="393"/>
        <v>UTB8085volta4</v>
      </c>
      <c r="K8435" s="32" t="str">
        <f t="shared" si="394"/>
        <v>TERMINAL W3 NORTE/EIXO W3 NORTE/EIXO MONUMENTAL/PALÁCIO DO BURITI</v>
      </c>
    </row>
    <row r="8436" spans="1:11" x14ac:dyDescent="0.2">
      <c r="A8436" s="2" t="s">
        <v>924</v>
      </c>
      <c r="B8436" s="2" t="s">
        <v>644</v>
      </c>
      <c r="C8436" s="4">
        <v>8085</v>
      </c>
      <c r="D8436" s="2" t="s">
        <v>94</v>
      </c>
      <c r="E8436" s="2" t="s">
        <v>469</v>
      </c>
      <c r="F8436" s="23" t="str">
        <f t="shared" si="395"/>
        <v>volta</v>
      </c>
      <c r="G8436" s="4">
        <v>5</v>
      </c>
      <c r="H8436" s="2" t="s">
        <v>537</v>
      </c>
      <c r="I8436" s="2" t="s">
        <v>481</v>
      </c>
      <c r="J8436" s="23" t="str">
        <f t="shared" si="393"/>
        <v>UTB8085volta5</v>
      </c>
      <c r="K8436" s="32" t="str">
        <f t="shared" si="394"/>
        <v>TERMINAL W3 NORTE/EIXO W3 NORTE/EIXO MONUMENTAL/PALÁCIO DO BURITI/S I G</v>
      </c>
    </row>
    <row r="8437" spans="1:11" x14ac:dyDescent="0.2">
      <c r="A8437" s="2" t="s">
        <v>924</v>
      </c>
      <c r="B8437" s="2" t="s">
        <v>644</v>
      </c>
      <c r="C8437" s="4">
        <v>8085</v>
      </c>
      <c r="D8437" s="2" t="s">
        <v>94</v>
      </c>
      <c r="E8437" s="2" t="s">
        <v>469</v>
      </c>
      <c r="F8437" s="23" t="str">
        <f t="shared" si="395"/>
        <v>volta</v>
      </c>
      <c r="G8437" s="4">
        <v>6</v>
      </c>
      <c r="H8437" s="2" t="s">
        <v>517</v>
      </c>
      <c r="I8437" s="2" t="s">
        <v>540</v>
      </c>
      <c r="J8437" s="23" t="str">
        <f t="shared" si="393"/>
        <v>UTB8085volta6</v>
      </c>
      <c r="K8437" s="32" t="str">
        <f t="shared" si="394"/>
        <v>TERMINAL W3 NORTE/EIXO W3 NORTE/EIXO MONUMENTAL/PALÁCIO DO BURITI/S I G/EPIG</v>
      </c>
    </row>
    <row r="8438" spans="1:11" x14ac:dyDescent="0.2">
      <c r="A8438" s="2" t="s">
        <v>924</v>
      </c>
      <c r="B8438" s="2" t="s">
        <v>644</v>
      </c>
      <c r="C8438" s="4">
        <v>8085</v>
      </c>
      <c r="D8438" s="2" t="s">
        <v>94</v>
      </c>
      <c r="E8438" s="2" t="s">
        <v>469</v>
      </c>
      <c r="F8438" s="23" t="str">
        <f t="shared" si="395"/>
        <v>volta</v>
      </c>
      <c r="G8438" s="4">
        <v>8</v>
      </c>
      <c r="H8438" s="2" t="s">
        <v>517</v>
      </c>
      <c r="I8438" s="2" t="s">
        <v>541</v>
      </c>
      <c r="J8438" s="23" t="str">
        <f t="shared" si="393"/>
        <v>UTB8085volta8</v>
      </c>
      <c r="K8438" s="32" t="str">
        <f t="shared" si="394"/>
        <v>TERMINAL W3 NORTE/EIXO W3 NORTE/EIXO MONUMENTAL/PALÁCIO DO BURITI/S I G/EPIG/EPIG</v>
      </c>
    </row>
    <row r="8439" spans="1:11" x14ac:dyDescent="0.2">
      <c r="A8439" s="2" t="s">
        <v>924</v>
      </c>
      <c r="B8439" s="2" t="s">
        <v>644</v>
      </c>
      <c r="C8439" s="4">
        <v>8085</v>
      </c>
      <c r="D8439" s="2" t="s">
        <v>94</v>
      </c>
      <c r="E8439" s="2" t="s">
        <v>469</v>
      </c>
      <c r="F8439" s="23" t="str">
        <f t="shared" si="395"/>
        <v>volta</v>
      </c>
      <c r="G8439" s="4">
        <v>9</v>
      </c>
      <c r="H8439" s="2" t="s">
        <v>505</v>
      </c>
      <c r="I8439" s="2" t="s">
        <v>504</v>
      </c>
      <c r="J8439" s="23" t="str">
        <f t="shared" si="393"/>
        <v>UTB8085volta9</v>
      </c>
      <c r="K8439" s="32" t="str">
        <f t="shared" si="394"/>
        <v>TERMINAL W3 NORTE/EIXO W3 NORTE/EIXO MONUMENTAL/PALÁCIO DO BURITI/S I G/EPIG/EPIG/PARKSHOPPING</v>
      </c>
    </row>
    <row r="8440" spans="1:11" x14ac:dyDescent="0.2">
      <c r="A8440" s="2" t="s">
        <v>924</v>
      </c>
      <c r="B8440" s="2" t="s">
        <v>644</v>
      </c>
      <c r="C8440" s="4">
        <v>8085</v>
      </c>
      <c r="D8440" s="2" t="s">
        <v>94</v>
      </c>
      <c r="E8440" s="2" t="s">
        <v>469</v>
      </c>
      <c r="F8440" s="23" t="str">
        <f t="shared" si="395"/>
        <v>volta</v>
      </c>
      <c r="G8440" s="4">
        <v>10</v>
      </c>
      <c r="H8440" s="2" t="s">
        <v>463</v>
      </c>
      <c r="I8440" s="2" t="s">
        <v>707</v>
      </c>
      <c r="J8440" s="23" t="str">
        <f t="shared" si="393"/>
        <v>UTB8085volta10</v>
      </c>
      <c r="K8440" s="32" t="str">
        <f t="shared" si="394"/>
        <v>TERMINAL W3 NORTE/EIXO W3 NORTE/EIXO MONUMENTAL/PALÁCIO DO BURITI/S I G/EPIG/EPIG/PARKSHOPPING/EPIA</v>
      </c>
    </row>
    <row r="8441" spans="1:11" x14ac:dyDescent="0.2">
      <c r="A8441" s="2" t="s">
        <v>924</v>
      </c>
      <c r="B8441" s="2" t="s">
        <v>644</v>
      </c>
      <c r="C8441" s="4">
        <v>8085</v>
      </c>
      <c r="D8441" s="2" t="s">
        <v>94</v>
      </c>
      <c r="E8441" s="2" t="s">
        <v>469</v>
      </c>
      <c r="F8441" s="23" t="str">
        <f t="shared" si="395"/>
        <v>volta</v>
      </c>
      <c r="G8441" s="4">
        <v>11</v>
      </c>
      <c r="H8441" s="2" t="s">
        <v>463</v>
      </c>
      <c r="I8441" s="2" t="s">
        <v>811</v>
      </c>
      <c r="J8441" s="23" t="str">
        <f t="shared" si="393"/>
        <v>UTB8085volta11</v>
      </c>
      <c r="K8441" s="32" t="str">
        <f t="shared" si="394"/>
        <v>TERMINAL W3 NORTE/EIXO W3 NORTE/EIXO MONUMENTAL/PALÁCIO DO BURITI/S I G/EPIG/EPIG/PARKSHOPPING/EPIA/EPIA</v>
      </c>
    </row>
    <row r="8442" spans="1:11" x14ac:dyDescent="0.2">
      <c r="A8442" s="2" t="s">
        <v>924</v>
      </c>
      <c r="B8442" s="2" t="s">
        <v>644</v>
      </c>
      <c r="C8442" s="4">
        <v>8085</v>
      </c>
      <c r="D8442" s="2" t="s">
        <v>94</v>
      </c>
      <c r="E8442" s="2" t="s">
        <v>469</v>
      </c>
      <c r="F8442" s="23" t="str">
        <f t="shared" si="395"/>
        <v>volta</v>
      </c>
      <c r="G8442" s="4">
        <v>12</v>
      </c>
      <c r="H8442" s="2" t="s">
        <v>809</v>
      </c>
      <c r="I8442" s="2" t="s">
        <v>810</v>
      </c>
      <c r="J8442" s="23" t="str">
        <f t="shared" si="393"/>
        <v>UTB8085volta12</v>
      </c>
      <c r="K8442" s="32" t="str">
        <f t="shared" si="394"/>
        <v>TERMINAL W3 NORTE/EIXO W3 NORTE/EIXO MONUMENTAL/PALÁCIO DO BURITI/S I G/EPIG/EPIG/PARKSHOPPING/EPIA/EPIA/BR-040</v>
      </c>
    </row>
    <row r="8443" spans="1:11" x14ac:dyDescent="0.2">
      <c r="A8443" s="2" t="s">
        <v>924</v>
      </c>
      <c r="B8443" s="2" t="s">
        <v>644</v>
      </c>
      <c r="C8443" s="4">
        <v>8085</v>
      </c>
      <c r="D8443" s="2" t="s">
        <v>94</v>
      </c>
      <c r="E8443" s="2" t="s">
        <v>469</v>
      </c>
      <c r="F8443" s="23" t="str">
        <f t="shared" si="395"/>
        <v>volta</v>
      </c>
      <c r="G8443" s="4">
        <v>13</v>
      </c>
      <c r="H8443" s="2" t="s">
        <v>809</v>
      </c>
      <c r="I8443" s="2" t="s">
        <v>842</v>
      </c>
      <c r="J8443" s="23" t="str">
        <f t="shared" si="393"/>
        <v>UTB8085volta13</v>
      </c>
      <c r="K8443" s="32" t="str">
        <f t="shared" si="394"/>
        <v>TERMINAL W3 NORTE/EIXO W3 NORTE/EIXO MONUMENTAL/PALÁCIO DO BURITI/S I G/EPIG/EPIG/PARKSHOPPING/EPIA/EPIA/BR-040/BR-040</v>
      </c>
    </row>
    <row r="8444" spans="1:11" x14ac:dyDescent="0.2">
      <c r="A8444" s="2" t="s">
        <v>924</v>
      </c>
      <c r="B8444" s="2" t="s">
        <v>644</v>
      </c>
      <c r="C8444" s="4">
        <v>8085</v>
      </c>
      <c r="D8444" s="2" t="s">
        <v>94</v>
      </c>
      <c r="E8444" s="2" t="s">
        <v>469</v>
      </c>
      <c r="F8444" s="23" t="str">
        <f t="shared" si="395"/>
        <v>volta</v>
      </c>
      <c r="G8444" s="4">
        <v>14</v>
      </c>
      <c r="H8444" s="2" t="s">
        <v>993</v>
      </c>
      <c r="I8444" s="2" t="s">
        <v>924</v>
      </c>
      <c r="J8444" s="23" t="str">
        <f t="shared" si="393"/>
        <v>UTB8085volta14</v>
      </c>
      <c r="K8444" s="32" t="str">
        <f t="shared" si="394"/>
        <v>TERMINAL W3 NORTE/EIXO W3 NORTE/EIXO MONUMENTAL/PALÁCIO DO BURITI/S I G/EPIG/EPIG/PARKSHOPPING/EPIA/EPIA/BR-040/BR-040/OCIDENTAL PARK</v>
      </c>
    </row>
    <row r="8445" spans="1:11" x14ac:dyDescent="0.2">
      <c r="A8445" s="2" t="s">
        <v>924</v>
      </c>
      <c r="B8445" s="2" t="s">
        <v>644</v>
      </c>
      <c r="C8445" s="4">
        <v>8085</v>
      </c>
      <c r="D8445" s="2" t="s">
        <v>94</v>
      </c>
      <c r="E8445" s="2" t="s">
        <v>469</v>
      </c>
      <c r="F8445" s="23" t="str">
        <f t="shared" si="395"/>
        <v>volta</v>
      </c>
      <c r="G8445" s="4">
        <v>15</v>
      </c>
      <c r="H8445" s="2" t="s">
        <v>992</v>
      </c>
      <c r="I8445" s="2" t="s">
        <v>924</v>
      </c>
      <c r="J8445" s="23" t="str">
        <f t="shared" si="393"/>
        <v>UTB8085volta15</v>
      </c>
      <c r="K8445" s="32" t="str">
        <f t="shared" si="394"/>
        <v>TERMINAL W3 NORTE/EIXO W3 NORTE/EIXO MONUMENTAL/PALÁCIO DO BURITI/S I G/EPIG/EPIG/PARKSHOPPING/EPIA/EPIA/BR-040/BR-040/OCIDENTAL PARK/S.QUADRA 11, QUADRA 01</v>
      </c>
    </row>
    <row r="8446" spans="1:11" x14ac:dyDescent="0.2">
      <c r="A8446" s="2" t="s">
        <v>924</v>
      </c>
      <c r="B8446" s="2" t="s">
        <v>945</v>
      </c>
      <c r="C8446" s="27">
        <v>8250</v>
      </c>
      <c r="D8446" s="2" t="s">
        <v>95</v>
      </c>
      <c r="E8446" s="25" t="s">
        <v>452</v>
      </c>
      <c r="F8446" s="23" t="str">
        <f t="shared" si="395"/>
        <v>ida</v>
      </c>
      <c r="G8446" s="4">
        <v>1</v>
      </c>
      <c r="H8446" s="2" t="s">
        <v>971</v>
      </c>
      <c r="I8446" s="25" t="s">
        <v>924</v>
      </c>
      <c r="J8446" s="23" t="str">
        <f t="shared" si="393"/>
        <v>VIAN8250ida1</v>
      </c>
      <c r="K8446" s="32" t="str">
        <f t="shared" si="394"/>
        <v>JARDIM ABC</v>
      </c>
    </row>
    <row r="8447" spans="1:11" x14ac:dyDescent="0.2">
      <c r="A8447" s="2" t="s">
        <v>924</v>
      </c>
      <c r="B8447" s="2" t="s">
        <v>945</v>
      </c>
      <c r="C8447" s="27">
        <v>8250</v>
      </c>
      <c r="D8447" s="2" t="s">
        <v>95</v>
      </c>
      <c r="E8447" s="25" t="s">
        <v>452</v>
      </c>
      <c r="F8447" s="23" t="str">
        <f t="shared" si="395"/>
        <v>ida</v>
      </c>
      <c r="G8447" s="4">
        <v>2</v>
      </c>
      <c r="H8447" s="2" t="s">
        <v>617</v>
      </c>
      <c r="I8447" s="25" t="s">
        <v>924</v>
      </c>
      <c r="J8447" s="23" t="str">
        <f t="shared" si="393"/>
        <v>VIAN8250ida2</v>
      </c>
      <c r="K8447" s="32" t="str">
        <f t="shared" si="394"/>
        <v>JARDIM ABC/AVENIDA CENTRAL</v>
      </c>
    </row>
    <row r="8448" spans="1:11" x14ac:dyDescent="0.2">
      <c r="A8448" s="2" t="s">
        <v>924</v>
      </c>
      <c r="B8448" s="2" t="s">
        <v>945</v>
      </c>
      <c r="C8448" s="27">
        <v>8250</v>
      </c>
      <c r="D8448" s="2" t="s">
        <v>95</v>
      </c>
      <c r="E8448" s="25" t="s">
        <v>452</v>
      </c>
      <c r="F8448" s="23" t="str">
        <f t="shared" si="395"/>
        <v>ida</v>
      </c>
      <c r="G8448" s="4">
        <v>3</v>
      </c>
      <c r="H8448" s="2" t="s">
        <v>1016</v>
      </c>
      <c r="I8448" s="25" t="s">
        <v>924</v>
      </c>
      <c r="J8448" s="23" t="str">
        <f t="shared" si="393"/>
        <v>VIAN8250ida3</v>
      </c>
      <c r="K8448" s="32" t="str">
        <f t="shared" si="394"/>
        <v>JARDIM ABC/AVENIDA CENTRAL/DIVISA GO/DF</v>
      </c>
    </row>
    <row r="8449" spans="1:11" x14ac:dyDescent="0.2">
      <c r="A8449" s="2" t="s">
        <v>924</v>
      </c>
      <c r="B8449" s="2" t="s">
        <v>945</v>
      </c>
      <c r="C8449" s="27">
        <v>8250</v>
      </c>
      <c r="D8449" s="2" t="s">
        <v>95</v>
      </c>
      <c r="E8449" s="25" t="s">
        <v>452</v>
      </c>
      <c r="F8449" s="23" t="str">
        <f t="shared" si="395"/>
        <v>ida</v>
      </c>
      <c r="G8449" s="4">
        <v>4</v>
      </c>
      <c r="H8449" s="2" t="s">
        <v>946</v>
      </c>
      <c r="I8449" s="25" t="s">
        <v>945</v>
      </c>
      <c r="J8449" s="23" t="str">
        <f t="shared" si="393"/>
        <v>VIAN8250ida4</v>
      </c>
      <c r="K8449" s="32" t="str">
        <f t="shared" si="394"/>
        <v>JARDIM ABC/AVENIDA CENTRAL/DIVISA GO/DF/DF-140</v>
      </c>
    </row>
    <row r="8450" spans="1:11" x14ac:dyDescent="0.2">
      <c r="A8450" s="2" t="s">
        <v>924</v>
      </c>
      <c r="B8450" s="2" t="s">
        <v>945</v>
      </c>
      <c r="C8450" s="27">
        <v>8250</v>
      </c>
      <c r="D8450" s="2" t="s">
        <v>95</v>
      </c>
      <c r="E8450" s="25" t="s">
        <v>452</v>
      </c>
      <c r="F8450" s="23" t="str">
        <f t="shared" si="395"/>
        <v>ida</v>
      </c>
      <c r="G8450" s="4">
        <v>5</v>
      </c>
      <c r="H8450" s="2" t="s">
        <v>947</v>
      </c>
      <c r="I8450" s="25" t="s">
        <v>945</v>
      </c>
      <c r="J8450" s="23" t="str">
        <f t="shared" si="393"/>
        <v>VIAN8250ida5</v>
      </c>
      <c r="K8450" s="32" t="str">
        <f t="shared" si="394"/>
        <v>JARDIM ABC/AVENIDA CENTRAL/DIVISA GO/DF/DF-140/DF-001</v>
      </c>
    </row>
    <row r="8451" spans="1:11" x14ac:dyDescent="0.2">
      <c r="A8451" s="2" t="s">
        <v>924</v>
      </c>
      <c r="B8451" s="2" t="s">
        <v>945</v>
      </c>
      <c r="C8451" s="27">
        <v>8250</v>
      </c>
      <c r="D8451" s="2" t="s">
        <v>95</v>
      </c>
      <c r="E8451" s="25" t="s">
        <v>452</v>
      </c>
      <c r="F8451" s="23" t="str">
        <f t="shared" si="395"/>
        <v>ida</v>
      </c>
      <c r="G8451" s="4">
        <v>6</v>
      </c>
      <c r="H8451" s="2" t="s">
        <v>1017</v>
      </c>
      <c r="I8451" s="25" t="s">
        <v>945</v>
      </c>
      <c r="J8451" s="23" t="str">
        <f t="shared" ref="J8451:J8514" si="396">D8451&amp;C8451&amp;F8451&amp;G8451</f>
        <v>VIAN8250ida6</v>
      </c>
      <c r="K8451" s="32" t="str">
        <f t="shared" ref="K8451:K8514" si="397">IF(G8451=1,H8451,K8450&amp;"/"&amp;H8451)</f>
        <v>JARDIM ABC/AVENIDA CENTRAL/DIVISA GO/DF/DF-140/DF-001/DF-465</v>
      </c>
    </row>
    <row r="8452" spans="1:11" x14ac:dyDescent="0.2">
      <c r="A8452" s="2" t="s">
        <v>924</v>
      </c>
      <c r="B8452" s="2" t="s">
        <v>945</v>
      </c>
      <c r="C8452" s="27">
        <v>8250</v>
      </c>
      <c r="D8452" s="2" t="s">
        <v>95</v>
      </c>
      <c r="E8452" s="25" t="s">
        <v>452</v>
      </c>
      <c r="F8452" s="23" t="str">
        <f t="shared" ref="F8452:F8515" si="398">IF(LEFT(E8452,3)="ida","ida","volta")</f>
        <v>ida</v>
      </c>
      <c r="G8452" s="4">
        <v>7</v>
      </c>
      <c r="H8452" s="2" t="s">
        <v>1018</v>
      </c>
      <c r="I8452" s="25" t="s">
        <v>945</v>
      </c>
      <c r="J8452" s="23" t="str">
        <f t="shared" si="396"/>
        <v>VIAN8250ida7</v>
      </c>
      <c r="K8452" s="32" t="str">
        <f t="shared" si="397"/>
        <v>JARDIM ABC/AVENIDA CENTRAL/DIVISA GO/DF/DF-140/DF-001/DF-465/JARDIM MANGUEIRAL</v>
      </c>
    </row>
    <row r="8453" spans="1:11" x14ac:dyDescent="0.2">
      <c r="A8453" s="2" t="s">
        <v>924</v>
      </c>
      <c r="B8453" s="2" t="s">
        <v>945</v>
      </c>
      <c r="C8453" s="27">
        <v>8250</v>
      </c>
      <c r="D8453" s="2" t="s">
        <v>95</v>
      </c>
      <c r="E8453" s="25" t="s">
        <v>452</v>
      </c>
      <c r="F8453" s="23" t="str">
        <f t="shared" si="398"/>
        <v>ida</v>
      </c>
      <c r="G8453" s="4">
        <v>8</v>
      </c>
      <c r="H8453" s="2" t="s">
        <v>1019</v>
      </c>
      <c r="I8453" s="25" t="s">
        <v>945</v>
      </c>
      <c r="J8453" s="23" t="str">
        <f t="shared" si="396"/>
        <v>VIAN8250ida8</v>
      </c>
      <c r="K8453" s="32" t="str">
        <f t="shared" si="397"/>
        <v>JARDIM ABC/AVENIDA CENTRAL/DIVISA GO/DF/DF-140/DF-001/DF-465/JARDIM MANGUEIRAL/DF-463</v>
      </c>
    </row>
    <row r="8454" spans="1:11" x14ac:dyDescent="0.2">
      <c r="A8454" s="2" t="s">
        <v>924</v>
      </c>
      <c r="B8454" s="2" t="s">
        <v>945</v>
      </c>
      <c r="C8454" s="27">
        <v>8250</v>
      </c>
      <c r="D8454" s="2" t="s">
        <v>95</v>
      </c>
      <c r="E8454" s="25" t="s">
        <v>452</v>
      </c>
      <c r="F8454" s="23" t="str">
        <f t="shared" si="398"/>
        <v>ida</v>
      </c>
      <c r="G8454" s="4">
        <v>9</v>
      </c>
      <c r="H8454" s="2" t="s">
        <v>1020</v>
      </c>
      <c r="I8454" s="25" t="s">
        <v>945</v>
      </c>
      <c r="J8454" s="23" t="str">
        <f t="shared" si="396"/>
        <v>VIAN8250ida9</v>
      </c>
      <c r="K8454" s="32" t="str">
        <f t="shared" si="397"/>
        <v>JARDIM ABC/AVENIDA CENTRAL/DIVISA GO/DF/DF-140/DF-001/DF-465/JARDIM MANGUEIRAL/DF-463/TERMINAL RODOVIÁRIO SÃO SEBASTIÃO</v>
      </c>
    </row>
    <row r="8455" spans="1:11" x14ac:dyDescent="0.2">
      <c r="A8455" s="2" t="s">
        <v>924</v>
      </c>
      <c r="B8455" s="2" t="s">
        <v>945</v>
      </c>
      <c r="C8455" s="27">
        <v>8250</v>
      </c>
      <c r="D8455" s="2" t="s">
        <v>95</v>
      </c>
      <c r="E8455" s="25" t="s">
        <v>469</v>
      </c>
      <c r="F8455" s="23" t="str">
        <f t="shared" si="398"/>
        <v>volta</v>
      </c>
      <c r="G8455" s="4">
        <v>1</v>
      </c>
      <c r="H8455" s="2" t="s">
        <v>1020</v>
      </c>
      <c r="I8455" s="25" t="s">
        <v>945</v>
      </c>
      <c r="J8455" s="23" t="str">
        <f t="shared" si="396"/>
        <v>VIAN8250volta1</v>
      </c>
      <c r="K8455" s="32" t="str">
        <f t="shared" si="397"/>
        <v>TERMINAL RODOVIÁRIO SÃO SEBASTIÃO</v>
      </c>
    </row>
    <row r="8456" spans="1:11" x14ac:dyDescent="0.2">
      <c r="A8456" s="2" t="s">
        <v>924</v>
      </c>
      <c r="B8456" s="2" t="s">
        <v>945</v>
      </c>
      <c r="C8456" s="27">
        <v>8250</v>
      </c>
      <c r="D8456" s="2" t="s">
        <v>95</v>
      </c>
      <c r="E8456" s="25" t="s">
        <v>469</v>
      </c>
      <c r="F8456" s="23" t="str">
        <f t="shared" si="398"/>
        <v>volta</v>
      </c>
      <c r="G8456" s="4">
        <v>2</v>
      </c>
      <c r="H8456" s="2" t="s">
        <v>1019</v>
      </c>
      <c r="I8456" s="25" t="s">
        <v>945</v>
      </c>
      <c r="J8456" s="23" t="str">
        <f t="shared" si="396"/>
        <v>VIAN8250volta2</v>
      </c>
      <c r="K8456" s="32" t="str">
        <f t="shared" si="397"/>
        <v>TERMINAL RODOVIÁRIO SÃO SEBASTIÃO/DF-463</v>
      </c>
    </row>
    <row r="8457" spans="1:11" x14ac:dyDescent="0.2">
      <c r="A8457" s="2" t="s">
        <v>924</v>
      </c>
      <c r="B8457" s="2" t="s">
        <v>945</v>
      </c>
      <c r="C8457" s="27">
        <v>8250</v>
      </c>
      <c r="D8457" s="2" t="s">
        <v>95</v>
      </c>
      <c r="E8457" s="25" t="s">
        <v>469</v>
      </c>
      <c r="F8457" s="23" t="str">
        <f t="shared" si="398"/>
        <v>volta</v>
      </c>
      <c r="G8457" s="4">
        <v>3</v>
      </c>
      <c r="H8457" s="2" t="s">
        <v>1018</v>
      </c>
      <c r="I8457" s="25" t="s">
        <v>945</v>
      </c>
      <c r="J8457" s="23" t="str">
        <f t="shared" si="396"/>
        <v>VIAN8250volta3</v>
      </c>
      <c r="K8457" s="32" t="str">
        <f t="shared" si="397"/>
        <v>TERMINAL RODOVIÁRIO SÃO SEBASTIÃO/DF-463/JARDIM MANGUEIRAL</v>
      </c>
    </row>
    <row r="8458" spans="1:11" x14ac:dyDescent="0.2">
      <c r="A8458" s="2" t="s">
        <v>924</v>
      </c>
      <c r="B8458" s="2" t="s">
        <v>945</v>
      </c>
      <c r="C8458" s="27">
        <v>8250</v>
      </c>
      <c r="D8458" s="2" t="s">
        <v>95</v>
      </c>
      <c r="E8458" s="25" t="s">
        <v>469</v>
      </c>
      <c r="F8458" s="23" t="str">
        <f t="shared" si="398"/>
        <v>volta</v>
      </c>
      <c r="G8458" s="4">
        <v>4</v>
      </c>
      <c r="H8458" s="2" t="s">
        <v>1017</v>
      </c>
      <c r="I8458" s="25" t="s">
        <v>945</v>
      </c>
      <c r="J8458" s="23" t="str">
        <f t="shared" si="396"/>
        <v>VIAN8250volta4</v>
      </c>
      <c r="K8458" s="32" t="str">
        <f t="shared" si="397"/>
        <v>TERMINAL RODOVIÁRIO SÃO SEBASTIÃO/DF-463/JARDIM MANGUEIRAL/DF-465</v>
      </c>
    </row>
    <row r="8459" spans="1:11" x14ac:dyDescent="0.2">
      <c r="A8459" s="2" t="s">
        <v>924</v>
      </c>
      <c r="B8459" s="2" t="s">
        <v>945</v>
      </c>
      <c r="C8459" s="27">
        <v>8250</v>
      </c>
      <c r="D8459" s="2" t="s">
        <v>95</v>
      </c>
      <c r="E8459" s="25" t="s">
        <v>469</v>
      </c>
      <c r="F8459" s="23" t="str">
        <f t="shared" si="398"/>
        <v>volta</v>
      </c>
      <c r="G8459" s="4">
        <v>5</v>
      </c>
      <c r="H8459" s="2" t="s">
        <v>947</v>
      </c>
      <c r="I8459" s="25" t="s">
        <v>945</v>
      </c>
      <c r="J8459" s="23" t="str">
        <f t="shared" si="396"/>
        <v>VIAN8250volta5</v>
      </c>
      <c r="K8459" s="32" t="str">
        <f t="shared" si="397"/>
        <v>TERMINAL RODOVIÁRIO SÃO SEBASTIÃO/DF-463/JARDIM MANGUEIRAL/DF-465/DF-001</v>
      </c>
    </row>
    <row r="8460" spans="1:11" x14ac:dyDescent="0.2">
      <c r="A8460" s="2" t="s">
        <v>924</v>
      </c>
      <c r="B8460" s="2" t="s">
        <v>945</v>
      </c>
      <c r="C8460" s="27">
        <v>8250</v>
      </c>
      <c r="D8460" s="2" t="s">
        <v>95</v>
      </c>
      <c r="E8460" s="25" t="s">
        <v>469</v>
      </c>
      <c r="F8460" s="23" t="str">
        <f t="shared" si="398"/>
        <v>volta</v>
      </c>
      <c r="G8460" s="4">
        <v>6</v>
      </c>
      <c r="H8460" s="2" t="s">
        <v>946</v>
      </c>
      <c r="I8460" s="25" t="s">
        <v>945</v>
      </c>
      <c r="J8460" s="23" t="str">
        <f t="shared" si="396"/>
        <v>VIAN8250volta6</v>
      </c>
      <c r="K8460" s="32" t="str">
        <f t="shared" si="397"/>
        <v>TERMINAL RODOVIÁRIO SÃO SEBASTIÃO/DF-463/JARDIM MANGUEIRAL/DF-465/DF-001/DF-140</v>
      </c>
    </row>
    <row r="8461" spans="1:11" x14ac:dyDescent="0.2">
      <c r="A8461" s="2" t="s">
        <v>924</v>
      </c>
      <c r="B8461" s="2" t="s">
        <v>945</v>
      </c>
      <c r="C8461" s="27">
        <v>8250</v>
      </c>
      <c r="D8461" s="2" t="s">
        <v>95</v>
      </c>
      <c r="E8461" s="25" t="s">
        <v>469</v>
      </c>
      <c r="F8461" s="23" t="str">
        <f t="shared" si="398"/>
        <v>volta</v>
      </c>
      <c r="G8461" s="4">
        <v>7</v>
      </c>
      <c r="H8461" s="2" t="s">
        <v>1016</v>
      </c>
      <c r="I8461" s="25" t="s">
        <v>945</v>
      </c>
      <c r="J8461" s="23" t="str">
        <f t="shared" si="396"/>
        <v>VIAN8250volta7</v>
      </c>
      <c r="K8461" s="32" t="str">
        <f t="shared" si="397"/>
        <v>TERMINAL RODOVIÁRIO SÃO SEBASTIÃO/DF-463/JARDIM MANGUEIRAL/DF-465/DF-001/DF-140/DIVISA GO/DF</v>
      </c>
    </row>
    <row r="8462" spans="1:11" x14ac:dyDescent="0.2">
      <c r="A8462" s="2" t="s">
        <v>924</v>
      </c>
      <c r="B8462" s="2" t="s">
        <v>945</v>
      </c>
      <c r="C8462" s="27">
        <v>8250</v>
      </c>
      <c r="D8462" s="2" t="s">
        <v>95</v>
      </c>
      <c r="E8462" s="25" t="s">
        <v>469</v>
      </c>
      <c r="F8462" s="23" t="str">
        <f t="shared" si="398"/>
        <v>volta</v>
      </c>
      <c r="G8462" s="4">
        <v>8</v>
      </c>
      <c r="H8462" s="2" t="s">
        <v>617</v>
      </c>
      <c r="I8462" s="25" t="s">
        <v>945</v>
      </c>
      <c r="J8462" s="23" t="str">
        <f t="shared" si="396"/>
        <v>VIAN8250volta8</v>
      </c>
      <c r="K8462" s="32" t="str">
        <f t="shared" si="397"/>
        <v>TERMINAL RODOVIÁRIO SÃO SEBASTIÃO/DF-463/JARDIM MANGUEIRAL/DF-465/DF-001/DF-140/DIVISA GO/DF/AVENIDA CENTRAL</v>
      </c>
    </row>
    <row r="8463" spans="1:11" x14ac:dyDescent="0.2">
      <c r="A8463" s="2" t="s">
        <v>924</v>
      </c>
      <c r="B8463" s="2" t="s">
        <v>945</v>
      </c>
      <c r="C8463" s="27">
        <v>8250</v>
      </c>
      <c r="D8463" s="2" t="s">
        <v>95</v>
      </c>
      <c r="E8463" s="25" t="s">
        <v>469</v>
      </c>
      <c r="F8463" s="23" t="str">
        <f t="shared" si="398"/>
        <v>volta</v>
      </c>
      <c r="G8463" s="4">
        <v>9</v>
      </c>
      <c r="H8463" s="2" t="s">
        <v>971</v>
      </c>
      <c r="I8463" s="25" t="s">
        <v>945</v>
      </c>
      <c r="J8463" s="23" t="str">
        <f t="shared" si="396"/>
        <v>VIAN8250volta9</v>
      </c>
      <c r="K8463" s="32" t="str">
        <f t="shared" si="397"/>
        <v>TERMINAL RODOVIÁRIO SÃO SEBASTIÃO/DF-463/JARDIM MANGUEIRAL/DF-465/DF-001/DF-140/DIVISA GO/DF/AVENIDA CENTRAL/JARDIM ABC</v>
      </c>
    </row>
    <row r="8464" spans="1:11" x14ac:dyDescent="0.2">
      <c r="A8464" s="2" t="s">
        <v>924</v>
      </c>
      <c r="B8464" s="2" t="s">
        <v>813</v>
      </c>
      <c r="C8464" s="27">
        <v>8251</v>
      </c>
      <c r="D8464" s="2" t="s">
        <v>95</v>
      </c>
      <c r="E8464" s="25" t="s">
        <v>452</v>
      </c>
      <c r="F8464" s="23" t="str">
        <f t="shared" si="398"/>
        <v>ida</v>
      </c>
      <c r="G8464" s="4">
        <v>1</v>
      </c>
      <c r="H8464" s="2" t="s">
        <v>971</v>
      </c>
      <c r="I8464" s="25" t="s">
        <v>924</v>
      </c>
      <c r="J8464" s="23" t="str">
        <f t="shared" si="396"/>
        <v>VIAN8251ida1</v>
      </c>
      <c r="K8464" s="32" t="str">
        <f t="shared" si="397"/>
        <v>JARDIM ABC</v>
      </c>
    </row>
    <row r="8465" spans="1:11" x14ac:dyDescent="0.2">
      <c r="A8465" s="2" t="s">
        <v>924</v>
      </c>
      <c r="B8465" s="2" t="s">
        <v>813</v>
      </c>
      <c r="C8465" s="27">
        <v>8251</v>
      </c>
      <c r="D8465" s="2" t="s">
        <v>95</v>
      </c>
      <c r="E8465" s="25" t="s">
        <v>452</v>
      </c>
      <c r="F8465" s="23" t="str">
        <f t="shared" si="398"/>
        <v>ida</v>
      </c>
      <c r="G8465" s="4">
        <v>2</v>
      </c>
      <c r="H8465" s="2" t="s">
        <v>617</v>
      </c>
      <c r="I8465" s="25" t="s">
        <v>924</v>
      </c>
      <c r="J8465" s="23" t="str">
        <f t="shared" si="396"/>
        <v>VIAN8251ida2</v>
      </c>
      <c r="K8465" s="32" t="str">
        <f t="shared" si="397"/>
        <v>JARDIM ABC/AVENIDA CENTRAL</v>
      </c>
    </row>
    <row r="8466" spans="1:11" x14ac:dyDescent="0.2">
      <c r="A8466" s="2" t="s">
        <v>924</v>
      </c>
      <c r="B8466" s="2" t="s">
        <v>813</v>
      </c>
      <c r="C8466" s="27">
        <v>8251</v>
      </c>
      <c r="D8466" s="2" t="s">
        <v>95</v>
      </c>
      <c r="E8466" s="25" t="s">
        <v>452</v>
      </c>
      <c r="F8466" s="23" t="str">
        <f t="shared" si="398"/>
        <v>ida</v>
      </c>
      <c r="G8466" s="4">
        <v>3</v>
      </c>
      <c r="H8466" s="2" t="s">
        <v>1016</v>
      </c>
      <c r="I8466" s="25" t="s">
        <v>924</v>
      </c>
      <c r="J8466" s="23" t="str">
        <f t="shared" si="396"/>
        <v>VIAN8251ida3</v>
      </c>
      <c r="K8466" s="32" t="str">
        <f t="shared" si="397"/>
        <v>JARDIM ABC/AVENIDA CENTRAL/DIVISA GO/DF</v>
      </c>
    </row>
    <row r="8467" spans="1:11" x14ac:dyDescent="0.2">
      <c r="A8467" s="2" t="s">
        <v>924</v>
      </c>
      <c r="B8467" s="2" t="s">
        <v>813</v>
      </c>
      <c r="C8467" s="27">
        <v>8251</v>
      </c>
      <c r="D8467" s="2" t="s">
        <v>95</v>
      </c>
      <c r="E8467" s="25" t="s">
        <v>452</v>
      </c>
      <c r="F8467" s="23" t="str">
        <f t="shared" si="398"/>
        <v>ida</v>
      </c>
      <c r="G8467" s="4">
        <v>4</v>
      </c>
      <c r="H8467" s="2" t="s">
        <v>946</v>
      </c>
      <c r="I8467" s="25" t="s">
        <v>945</v>
      </c>
      <c r="J8467" s="23" t="str">
        <f t="shared" si="396"/>
        <v>VIAN8251ida4</v>
      </c>
      <c r="K8467" s="32" t="str">
        <f t="shared" si="397"/>
        <v>JARDIM ABC/AVENIDA CENTRAL/DIVISA GO/DF/DF-140</v>
      </c>
    </row>
    <row r="8468" spans="1:11" x14ac:dyDescent="0.2">
      <c r="A8468" s="2" t="s">
        <v>924</v>
      </c>
      <c r="B8468" s="2" t="s">
        <v>813</v>
      </c>
      <c r="C8468" s="27">
        <v>8251</v>
      </c>
      <c r="D8468" s="2" t="s">
        <v>95</v>
      </c>
      <c r="E8468" s="25" t="s">
        <v>452</v>
      </c>
      <c r="F8468" s="23" t="str">
        <f t="shared" si="398"/>
        <v>ida</v>
      </c>
      <c r="G8468" s="4">
        <v>5</v>
      </c>
      <c r="H8468" s="2" t="s">
        <v>947</v>
      </c>
      <c r="I8468" s="25" t="s">
        <v>945</v>
      </c>
      <c r="J8468" s="23" t="str">
        <f t="shared" si="396"/>
        <v>VIAN8251ida5</v>
      </c>
      <c r="K8468" s="32" t="str">
        <f t="shared" si="397"/>
        <v>JARDIM ABC/AVENIDA CENTRAL/DIVISA GO/DF/DF-140/DF-001</v>
      </c>
    </row>
    <row r="8469" spans="1:11" x14ac:dyDescent="0.2">
      <c r="A8469" s="2" t="s">
        <v>924</v>
      </c>
      <c r="B8469" s="2" t="s">
        <v>813</v>
      </c>
      <c r="C8469" s="27">
        <v>8251</v>
      </c>
      <c r="D8469" s="2" t="s">
        <v>95</v>
      </c>
      <c r="E8469" s="25" t="s">
        <v>452</v>
      </c>
      <c r="F8469" s="23" t="str">
        <f t="shared" si="398"/>
        <v>ida</v>
      </c>
      <c r="G8469" s="4">
        <v>6</v>
      </c>
      <c r="H8469" s="2" t="s">
        <v>1021</v>
      </c>
      <c r="I8469" s="25" t="s">
        <v>948</v>
      </c>
      <c r="J8469" s="23" t="str">
        <f t="shared" si="396"/>
        <v>VIAN8251ida6</v>
      </c>
      <c r="K8469" s="32" t="str">
        <f t="shared" si="397"/>
        <v>JARDIM ABC/AVENIDA CENTRAL/DIVISA GO/DF/DF-140/DF-001/POLO DE ARTESANATO EM FRENTE A ESAF</v>
      </c>
    </row>
    <row r="8470" spans="1:11" x14ac:dyDescent="0.2">
      <c r="A8470" s="2" t="s">
        <v>924</v>
      </c>
      <c r="B8470" s="2" t="s">
        <v>813</v>
      </c>
      <c r="C8470" s="27">
        <v>8251</v>
      </c>
      <c r="D8470" s="2" t="s">
        <v>95</v>
      </c>
      <c r="E8470" s="25" t="s">
        <v>452</v>
      </c>
      <c r="F8470" s="23" t="str">
        <f t="shared" si="398"/>
        <v>ida</v>
      </c>
      <c r="G8470" s="4">
        <v>7</v>
      </c>
      <c r="H8470" s="2" t="s">
        <v>948</v>
      </c>
      <c r="I8470" s="25" t="s">
        <v>948</v>
      </c>
      <c r="J8470" s="23" t="str">
        <f t="shared" si="396"/>
        <v>VIAN8251ida7</v>
      </c>
      <c r="K8470" s="32" t="str">
        <f t="shared" si="397"/>
        <v>JARDIM ABC/AVENIDA CENTRAL/DIVISA GO/DF/DF-140/DF-001/POLO DE ARTESANATO EM FRENTE A ESAF/JARDIM BOTÂNICO</v>
      </c>
    </row>
    <row r="8471" spans="1:11" x14ac:dyDescent="0.2">
      <c r="A8471" s="2" t="s">
        <v>924</v>
      </c>
      <c r="B8471" s="2" t="s">
        <v>813</v>
      </c>
      <c r="C8471" s="27">
        <v>8251</v>
      </c>
      <c r="D8471" s="2" t="s">
        <v>95</v>
      </c>
      <c r="E8471" s="25" t="s">
        <v>452</v>
      </c>
      <c r="F8471" s="23" t="str">
        <f t="shared" si="398"/>
        <v>ida</v>
      </c>
      <c r="G8471" s="4">
        <v>8</v>
      </c>
      <c r="H8471" s="2" t="s">
        <v>1022</v>
      </c>
      <c r="I8471" s="25" t="s">
        <v>1023</v>
      </c>
      <c r="J8471" s="23" t="str">
        <f t="shared" si="396"/>
        <v>VIAN8251ida8</v>
      </c>
      <c r="K8471" s="32" t="str">
        <f t="shared" si="397"/>
        <v>JARDIM ABC/AVENIDA CENTRAL/DIVISA GO/DF/DF-140/DF-001/POLO DE ARTESANATO EM FRENTE A ESAF/JARDIM BOTÂNICO/JARDIM SOLAR DE BRASÍLIA</v>
      </c>
    </row>
    <row r="8472" spans="1:11" x14ac:dyDescent="0.2">
      <c r="A8472" s="2" t="s">
        <v>924</v>
      </c>
      <c r="B8472" s="2" t="s">
        <v>813</v>
      </c>
      <c r="C8472" s="27">
        <v>8251</v>
      </c>
      <c r="D8472" s="2" t="s">
        <v>95</v>
      </c>
      <c r="E8472" s="25" t="s">
        <v>452</v>
      </c>
      <c r="F8472" s="23" t="str">
        <f t="shared" si="398"/>
        <v>ida</v>
      </c>
      <c r="G8472" s="4">
        <v>9</v>
      </c>
      <c r="H8472" s="2" t="s">
        <v>1024</v>
      </c>
      <c r="I8472" s="25" t="s">
        <v>1023</v>
      </c>
      <c r="J8472" s="23" t="str">
        <f t="shared" si="396"/>
        <v>VIAN8251ida9</v>
      </c>
      <c r="K8472" s="32" t="str">
        <f t="shared" si="397"/>
        <v>JARDIM ABC/AVENIDA CENTRAL/DIVISA GO/DF/DF-140/DF-001/POLO DE ARTESANATO EM FRENTE A ESAF/JARDIM BOTÂNICO/JARDIM SOLAR DE BRASÍLIA/VILLE DE MONTAIGNE</v>
      </c>
    </row>
    <row r="8473" spans="1:11" x14ac:dyDescent="0.2">
      <c r="A8473" s="2" t="s">
        <v>924</v>
      </c>
      <c r="B8473" s="2" t="s">
        <v>813</v>
      </c>
      <c r="C8473" s="27">
        <v>8251</v>
      </c>
      <c r="D8473" s="2" t="s">
        <v>95</v>
      </c>
      <c r="E8473" s="25" t="s">
        <v>469</v>
      </c>
      <c r="F8473" s="23" t="str">
        <f t="shared" si="398"/>
        <v>volta</v>
      </c>
      <c r="G8473" s="4">
        <v>1</v>
      </c>
      <c r="H8473" s="2" t="s">
        <v>1024</v>
      </c>
      <c r="I8473" s="25" t="s">
        <v>1023</v>
      </c>
      <c r="J8473" s="23" t="str">
        <f t="shared" si="396"/>
        <v>VIAN8251volta1</v>
      </c>
      <c r="K8473" s="32" t="str">
        <f t="shared" si="397"/>
        <v>VILLE DE MONTAIGNE</v>
      </c>
    </row>
    <row r="8474" spans="1:11" x14ac:dyDescent="0.2">
      <c r="A8474" s="2" t="s">
        <v>924</v>
      </c>
      <c r="B8474" s="2" t="s">
        <v>813</v>
      </c>
      <c r="C8474" s="27">
        <v>8251</v>
      </c>
      <c r="D8474" s="2" t="s">
        <v>95</v>
      </c>
      <c r="E8474" s="25" t="s">
        <v>469</v>
      </c>
      <c r="F8474" s="23" t="str">
        <f t="shared" si="398"/>
        <v>volta</v>
      </c>
      <c r="G8474" s="4">
        <v>2</v>
      </c>
      <c r="H8474" s="2" t="s">
        <v>1022</v>
      </c>
      <c r="I8474" s="25" t="s">
        <v>1023</v>
      </c>
      <c r="J8474" s="23" t="str">
        <f t="shared" si="396"/>
        <v>VIAN8251volta2</v>
      </c>
      <c r="K8474" s="32" t="str">
        <f t="shared" si="397"/>
        <v>VILLE DE MONTAIGNE/JARDIM SOLAR DE BRASÍLIA</v>
      </c>
    </row>
    <row r="8475" spans="1:11" x14ac:dyDescent="0.2">
      <c r="A8475" s="2" t="s">
        <v>924</v>
      </c>
      <c r="B8475" s="2" t="s">
        <v>813</v>
      </c>
      <c r="C8475" s="27">
        <v>8251</v>
      </c>
      <c r="D8475" s="2" t="s">
        <v>95</v>
      </c>
      <c r="E8475" s="25" t="s">
        <v>469</v>
      </c>
      <c r="F8475" s="23" t="str">
        <f t="shared" si="398"/>
        <v>volta</v>
      </c>
      <c r="G8475" s="4">
        <v>3</v>
      </c>
      <c r="H8475" s="2" t="s">
        <v>948</v>
      </c>
      <c r="I8475" s="25" t="s">
        <v>948</v>
      </c>
      <c r="J8475" s="23" t="str">
        <f t="shared" si="396"/>
        <v>VIAN8251volta3</v>
      </c>
      <c r="K8475" s="32" t="str">
        <f t="shared" si="397"/>
        <v>VILLE DE MONTAIGNE/JARDIM SOLAR DE BRASÍLIA/JARDIM BOTÂNICO</v>
      </c>
    </row>
    <row r="8476" spans="1:11" x14ac:dyDescent="0.2">
      <c r="A8476" s="2" t="s">
        <v>924</v>
      </c>
      <c r="B8476" s="2" t="s">
        <v>813</v>
      </c>
      <c r="C8476" s="27">
        <v>8251</v>
      </c>
      <c r="D8476" s="2" t="s">
        <v>95</v>
      </c>
      <c r="E8476" s="25" t="s">
        <v>469</v>
      </c>
      <c r="F8476" s="23" t="str">
        <f t="shared" si="398"/>
        <v>volta</v>
      </c>
      <c r="G8476" s="4">
        <v>4</v>
      </c>
      <c r="H8476" s="2" t="s">
        <v>1021</v>
      </c>
      <c r="I8476" s="25" t="s">
        <v>948</v>
      </c>
      <c r="J8476" s="23" t="str">
        <f t="shared" si="396"/>
        <v>VIAN8251volta4</v>
      </c>
      <c r="K8476" s="32" t="str">
        <f t="shared" si="397"/>
        <v>VILLE DE MONTAIGNE/JARDIM SOLAR DE BRASÍLIA/JARDIM BOTÂNICO/POLO DE ARTESANATO EM FRENTE A ESAF</v>
      </c>
    </row>
    <row r="8477" spans="1:11" x14ac:dyDescent="0.2">
      <c r="A8477" s="2" t="s">
        <v>924</v>
      </c>
      <c r="B8477" s="2" t="s">
        <v>813</v>
      </c>
      <c r="C8477" s="27">
        <v>8251</v>
      </c>
      <c r="D8477" s="2" t="s">
        <v>95</v>
      </c>
      <c r="E8477" s="25" t="s">
        <v>469</v>
      </c>
      <c r="F8477" s="23" t="str">
        <f t="shared" si="398"/>
        <v>volta</v>
      </c>
      <c r="G8477" s="4">
        <v>5</v>
      </c>
      <c r="H8477" s="2" t="s">
        <v>947</v>
      </c>
      <c r="I8477" s="25" t="s">
        <v>945</v>
      </c>
      <c r="J8477" s="23" t="str">
        <f t="shared" si="396"/>
        <v>VIAN8251volta5</v>
      </c>
      <c r="K8477" s="32" t="str">
        <f t="shared" si="397"/>
        <v>VILLE DE MONTAIGNE/JARDIM SOLAR DE BRASÍLIA/JARDIM BOTÂNICO/POLO DE ARTESANATO EM FRENTE A ESAF/DF-001</v>
      </c>
    </row>
    <row r="8478" spans="1:11" x14ac:dyDescent="0.2">
      <c r="A8478" s="2" t="s">
        <v>924</v>
      </c>
      <c r="B8478" s="2" t="s">
        <v>813</v>
      </c>
      <c r="C8478" s="27">
        <v>8251</v>
      </c>
      <c r="D8478" s="2" t="s">
        <v>95</v>
      </c>
      <c r="E8478" s="25" t="s">
        <v>469</v>
      </c>
      <c r="F8478" s="23" t="str">
        <f t="shared" si="398"/>
        <v>volta</v>
      </c>
      <c r="G8478" s="4">
        <v>6</v>
      </c>
      <c r="H8478" s="2" t="s">
        <v>946</v>
      </c>
      <c r="I8478" s="25" t="s">
        <v>945</v>
      </c>
      <c r="J8478" s="23" t="str">
        <f t="shared" si="396"/>
        <v>VIAN8251volta6</v>
      </c>
      <c r="K8478" s="32" t="str">
        <f t="shared" si="397"/>
        <v>VILLE DE MONTAIGNE/JARDIM SOLAR DE BRASÍLIA/JARDIM BOTÂNICO/POLO DE ARTESANATO EM FRENTE A ESAF/DF-001/DF-140</v>
      </c>
    </row>
    <row r="8479" spans="1:11" x14ac:dyDescent="0.2">
      <c r="A8479" s="2" t="s">
        <v>924</v>
      </c>
      <c r="B8479" s="2" t="s">
        <v>813</v>
      </c>
      <c r="C8479" s="27">
        <v>8251</v>
      </c>
      <c r="D8479" s="2" t="s">
        <v>95</v>
      </c>
      <c r="E8479" s="25" t="s">
        <v>469</v>
      </c>
      <c r="F8479" s="23" t="str">
        <f t="shared" si="398"/>
        <v>volta</v>
      </c>
      <c r="G8479" s="4">
        <v>7</v>
      </c>
      <c r="H8479" s="2" t="s">
        <v>1016</v>
      </c>
      <c r="I8479" s="25" t="s">
        <v>924</v>
      </c>
      <c r="J8479" s="23" t="str">
        <f t="shared" si="396"/>
        <v>VIAN8251volta7</v>
      </c>
      <c r="K8479" s="32" t="str">
        <f t="shared" si="397"/>
        <v>VILLE DE MONTAIGNE/JARDIM SOLAR DE BRASÍLIA/JARDIM BOTÂNICO/POLO DE ARTESANATO EM FRENTE A ESAF/DF-001/DF-140/DIVISA GO/DF</v>
      </c>
    </row>
    <row r="8480" spans="1:11" x14ac:dyDescent="0.2">
      <c r="A8480" s="2" t="s">
        <v>924</v>
      </c>
      <c r="B8480" s="2" t="s">
        <v>813</v>
      </c>
      <c r="C8480" s="27">
        <v>8251</v>
      </c>
      <c r="D8480" s="2" t="s">
        <v>95</v>
      </c>
      <c r="E8480" s="25" t="s">
        <v>469</v>
      </c>
      <c r="F8480" s="23" t="str">
        <f t="shared" si="398"/>
        <v>volta</v>
      </c>
      <c r="G8480" s="4">
        <v>8</v>
      </c>
      <c r="H8480" s="2" t="s">
        <v>617</v>
      </c>
      <c r="I8480" s="25" t="s">
        <v>924</v>
      </c>
      <c r="J8480" s="23" t="str">
        <f t="shared" si="396"/>
        <v>VIAN8251volta8</v>
      </c>
      <c r="K8480" s="32" t="str">
        <f t="shared" si="397"/>
        <v>VILLE DE MONTAIGNE/JARDIM SOLAR DE BRASÍLIA/JARDIM BOTÂNICO/POLO DE ARTESANATO EM FRENTE A ESAF/DF-001/DF-140/DIVISA GO/DF/AVENIDA CENTRAL</v>
      </c>
    </row>
    <row r="8481" spans="1:11" x14ac:dyDescent="0.2">
      <c r="A8481" s="2" t="s">
        <v>924</v>
      </c>
      <c r="B8481" s="2" t="s">
        <v>813</v>
      </c>
      <c r="C8481" s="27">
        <v>8251</v>
      </c>
      <c r="D8481" s="2" t="s">
        <v>95</v>
      </c>
      <c r="E8481" s="25" t="s">
        <v>469</v>
      </c>
      <c r="F8481" s="23" t="str">
        <f t="shared" si="398"/>
        <v>volta</v>
      </c>
      <c r="G8481" s="4">
        <v>9</v>
      </c>
      <c r="H8481" s="2" t="s">
        <v>971</v>
      </c>
      <c r="I8481" s="25" t="s">
        <v>924</v>
      </c>
      <c r="J8481" s="23" t="str">
        <f t="shared" si="396"/>
        <v>VIAN8251volta9</v>
      </c>
      <c r="K8481" s="32" t="str">
        <f t="shared" si="397"/>
        <v>VILLE DE MONTAIGNE/JARDIM SOLAR DE BRASÍLIA/JARDIM BOTÂNICO/POLO DE ARTESANATO EM FRENTE A ESAF/DF-001/DF-140/DIVISA GO/DF/AVENIDA CENTRAL/JARDIM ABC</v>
      </c>
    </row>
    <row r="8482" spans="1:11" x14ac:dyDescent="0.2">
      <c r="A8482" s="2" t="s">
        <v>924</v>
      </c>
      <c r="B8482" s="2" t="s">
        <v>525</v>
      </c>
      <c r="C8482" s="4">
        <v>8302</v>
      </c>
      <c r="D8482" s="2" t="s">
        <v>94</v>
      </c>
      <c r="E8482" s="2" t="s">
        <v>452</v>
      </c>
      <c r="F8482" s="23" t="str">
        <f t="shared" si="398"/>
        <v>ida</v>
      </c>
      <c r="G8482" s="4">
        <v>1</v>
      </c>
      <c r="H8482" s="2" t="s">
        <v>925</v>
      </c>
      <c r="I8482" s="2" t="s">
        <v>924</v>
      </c>
      <c r="J8482" s="23" t="str">
        <f t="shared" si="396"/>
        <v>UTB8302ida1</v>
      </c>
      <c r="K8482" s="32" t="str">
        <f t="shared" si="397"/>
        <v>S.QUADRA 11, QUADRA 12, CASA 09</v>
      </c>
    </row>
    <row r="8483" spans="1:11" x14ac:dyDescent="0.2">
      <c r="A8483" s="2" t="s">
        <v>924</v>
      </c>
      <c r="B8483" s="2" t="s">
        <v>525</v>
      </c>
      <c r="C8483" s="4">
        <v>8302</v>
      </c>
      <c r="D8483" s="2" t="s">
        <v>94</v>
      </c>
      <c r="E8483" s="2" t="s">
        <v>452</v>
      </c>
      <c r="F8483" s="23" t="str">
        <f t="shared" si="398"/>
        <v>ida</v>
      </c>
      <c r="G8483" s="4">
        <v>2</v>
      </c>
      <c r="H8483" s="2" t="s">
        <v>993</v>
      </c>
      <c r="I8483" s="2" t="s">
        <v>924</v>
      </c>
      <c r="J8483" s="23" t="str">
        <f t="shared" si="396"/>
        <v>UTB8302ida2</v>
      </c>
      <c r="K8483" s="32" t="str">
        <f t="shared" si="397"/>
        <v>S.QUADRA 11, QUADRA 12, CASA 09/OCIDENTAL PARK</v>
      </c>
    </row>
    <row r="8484" spans="1:11" x14ac:dyDescent="0.2">
      <c r="A8484" s="2" t="s">
        <v>924</v>
      </c>
      <c r="B8484" s="2" t="s">
        <v>525</v>
      </c>
      <c r="C8484" s="4">
        <v>8302</v>
      </c>
      <c r="D8484" s="2" t="s">
        <v>94</v>
      </c>
      <c r="E8484" s="2" t="s">
        <v>452</v>
      </c>
      <c r="F8484" s="23" t="str">
        <f t="shared" si="398"/>
        <v>ida</v>
      </c>
      <c r="G8484" s="4">
        <v>3</v>
      </c>
      <c r="H8484" s="2" t="s">
        <v>809</v>
      </c>
      <c r="I8484" s="2" t="s">
        <v>842</v>
      </c>
      <c r="J8484" s="23" t="str">
        <f t="shared" si="396"/>
        <v>UTB8302ida3</v>
      </c>
      <c r="K8484" s="32" t="str">
        <f t="shared" si="397"/>
        <v>S.QUADRA 11, QUADRA 12, CASA 09/OCIDENTAL PARK/BR-040</v>
      </c>
    </row>
    <row r="8485" spans="1:11" x14ac:dyDescent="0.2">
      <c r="A8485" s="2" t="s">
        <v>924</v>
      </c>
      <c r="B8485" s="2" t="s">
        <v>525</v>
      </c>
      <c r="C8485" s="4">
        <v>8302</v>
      </c>
      <c r="D8485" s="2" t="s">
        <v>94</v>
      </c>
      <c r="E8485" s="2" t="s">
        <v>452</v>
      </c>
      <c r="F8485" s="23" t="str">
        <f t="shared" si="398"/>
        <v>ida</v>
      </c>
      <c r="G8485" s="4">
        <v>4</v>
      </c>
      <c r="H8485" s="2" t="s">
        <v>809</v>
      </c>
      <c r="I8485" s="2" t="s">
        <v>810</v>
      </c>
      <c r="J8485" s="23" t="str">
        <f t="shared" si="396"/>
        <v>UTB8302ida4</v>
      </c>
      <c r="K8485" s="32" t="str">
        <f t="shared" si="397"/>
        <v>S.QUADRA 11, QUADRA 12, CASA 09/OCIDENTAL PARK/BR-040/BR-040</v>
      </c>
    </row>
    <row r="8486" spans="1:11" x14ac:dyDescent="0.2">
      <c r="A8486" s="2" t="s">
        <v>924</v>
      </c>
      <c r="B8486" s="2" t="s">
        <v>525</v>
      </c>
      <c r="C8486" s="4">
        <v>8302</v>
      </c>
      <c r="D8486" s="2" t="s">
        <v>94</v>
      </c>
      <c r="E8486" s="2" t="s">
        <v>452</v>
      </c>
      <c r="F8486" s="23" t="str">
        <f t="shared" si="398"/>
        <v>ida</v>
      </c>
      <c r="G8486" s="4">
        <v>5</v>
      </c>
      <c r="H8486" s="2" t="s">
        <v>463</v>
      </c>
      <c r="I8486" s="2" t="s">
        <v>811</v>
      </c>
      <c r="J8486" s="23" t="str">
        <f t="shared" si="396"/>
        <v>UTB8302ida5</v>
      </c>
      <c r="K8486" s="32" t="str">
        <f t="shared" si="397"/>
        <v>S.QUADRA 11, QUADRA 12, CASA 09/OCIDENTAL PARK/BR-040/BR-040/EPIA</v>
      </c>
    </row>
    <row r="8487" spans="1:11" x14ac:dyDescent="0.2">
      <c r="A8487" s="2" t="s">
        <v>924</v>
      </c>
      <c r="B8487" s="2" t="s">
        <v>525</v>
      </c>
      <c r="C8487" s="4">
        <v>8302</v>
      </c>
      <c r="D8487" s="2" t="s">
        <v>94</v>
      </c>
      <c r="E8487" s="2" t="s">
        <v>452</v>
      </c>
      <c r="F8487" s="23" t="str">
        <f t="shared" si="398"/>
        <v>ida</v>
      </c>
      <c r="G8487" s="4">
        <v>6</v>
      </c>
      <c r="H8487" s="2" t="s">
        <v>463</v>
      </c>
      <c r="I8487" s="2" t="s">
        <v>707</v>
      </c>
      <c r="J8487" s="23" t="str">
        <f t="shared" si="396"/>
        <v>UTB8302ida6</v>
      </c>
      <c r="K8487" s="32" t="str">
        <f t="shared" si="397"/>
        <v>S.QUADRA 11, QUADRA 12, CASA 09/OCIDENTAL PARK/BR-040/BR-040/EPIA/EPIA</v>
      </c>
    </row>
    <row r="8488" spans="1:11" x14ac:dyDescent="0.2">
      <c r="A8488" s="2" t="s">
        <v>924</v>
      </c>
      <c r="B8488" s="2" t="s">
        <v>525</v>
      </c>
      <c r="C8488" s="4">
        <v>8302</v>
      </c>
      <c r="D8488" s="2" t="s">
        <v>94</v>
      </c>
      <c r="E8488" s="2" t="s">
        <v>452</v>
      </c>
      <c r="F8488" s="23" t="str">
        <f t="shared" si="398"/>
        <v>ida</v>
      </c>
      <c r="G8488" s="4">
        <v>7</v>
      </c>
      <c r="H8488" s="2" t="s">
        <v>505</v>
      </c>
      <c r="I8488" s="2" t="s">
        <v>504</v>
      </c>
      <c r="J8488" s="23" t="str">
        <f t="shared" si="396"/>
        <v>UTB8302ida7</v>
      </c>
      <c r="K8488" s="32" t="str">
        <f t="shared" si="397"/>
        <v>S.QUADRA 11, QUADRA 12, CASA 09/OCIDENTAL PARK/BR-040/BR-040/EPIA/EPIA/PARKSHOPPING</v>
      </c>
    </row>
    <row r="8489" spans="1:11" x14ac:dyDescent="0.2">
      <c r="A8489" s="2" t="s">
        <v>924</v>
      </c>
      <c r="B8489" s="2" t="s">
        <v>525</v>
      </c>
      <c r="C8489" s="4">
        <v>8302</v>
      </c>
      <c r="D8489" s="2" t="s">
        <v>94</v>
      </c>
      <c r="E8489" s="2" t="s">
        <v>452</v>
      </c>
      <c r="F8489" s="23" t="str">
        <f t="shared" si="398"/>
        <v>ida</v>
      </c>
      <c r="G8489" s="4">
        <v>8</v>
      </c>
      <c r="H8489" s="2" t="s">
        <v>463</v>
      </c>
      <c r="I8489" s="2" t="s">
        <v>531</v>
      </c>
      <c r="J8489" s="23" t="str">
        <f t="shared" si="396"/>
        <v>UTB8302ida8</v>
      </c>
      <c r="K8489" s="32" t="str">
        <f t="shared" si="397"/>
        <v>S.QUADRA 11, QUADRA 12, CASA 09/OCIDENTAL PARK/BR-040/BR-040/EPIA/EPIA/PARKSHOPPING/EPIA</v>
      </c>
    </row>
    <row r="8490" spans="1:11" x14ac:dyDescent="0.2">
      <c r="A8490" s="2" t="s">
        <v>924</v>
      </c>
      <c r="B8490" s="2" t="s">
        <v>525</v>
      </c>
      <c r="C8490" s="4">
        <v>8302</v>
      </c>
      <c r="D8490" s="2" t="s">
        <v>94</v>
      </c>
      <c r="E8490" s="2" t="s">
        <v>452</v>
      </c>
      <c r="F8490" s="23" t="str">
        <f t="shared" si="398"/>
        <v>ida</v>
      </c>
      <c r="G8490" s="4">
        <v>9</v>
      </c>
      <c r="H8490" s="2" t="s">
        <v>838</v>
      </c>
      <c r="I8490" s="2" t="s">
        <v>481</v>
      </c>
      <c r="J8490" s="23" t="str">
        <f t="shared" si="396"/>
        <v>UTB8302ida9</v>
      </c>
      <c r="K8490" s="32" t="str">
        <f t="shared" si="397"/>
        <v>S.QUADRA 11, QUADRA 12, CASA 09/OCIDENTAL PARK/BR-040/BR-040/EPIA/EPIA/PARKSHOPPING/EPIA/S I A - TRECHO 3</v>
      </c>
    </row>
    <row r="8491" spans="1:11" x14ac:dyDescent="0.2">
      <c r="A8491" s="2" t="s">
        <v>924</v>
      </c>
      <c r="B8491" s="2" t="s">
        <v>525</v>
      </c>
      <c r="C8491" s="4">
        <v>8302</v>
      </c>
      <c r="D8491" s="2" t="s">
        <v>94</v>
      </c>
      <c r="E8491" s="2" t="s">
        <v>452</v>
      </c>
      <c r="F8491" s="23" t="str">
        <f t="shared" si="398"/>
        <v>ida</v>
      </c>
      <c r="G8491" s="4">
        <v>10</v>
      </c>
      <c r="H8491" s="2" t="s">
        <v>839</v>
      </c>
      <c r="I8491" s="2" t="s">
        <v>481</v>
      </c>
      <c r="J8491" s="23" t="str">
        <f t="shared" si="396"/>
        <v>UTB8302ida10</v>
      </c>
      <c r="K8491" s="32" t="str">
        <f t="shared" si="397"/>
        <v>S.QUADRA 11, QUADRA 12, CASA 09/OCIDENTAL PARK/BR-040/BR-040/EPIA/EPIA/PARKSHOPPING/EPIA/S I A - TRECHO 3/S I A - TRECHO 2</v>
      </c>
    </row>
    <row r="8492" spans="1:11" x14ac:dyDescent="0.2">
      <c r="A8492" s="2" t="s">
        <v>924</v>
      </c>
      <c r="B8492" s="2" t="s">
        <v>525</v>
      </c>
      <c r="C8492" s="4">
        <v>8302</v>
      </c>
      <c r="D8492" s="2" t="s">
        <v>94</v>
      </c>
      <c r="E8492" s="2" t="s">
        <v>452</v>
      </c>
      <c r="F8492" s="23" t="str">
        <f t="shared" si="398"/>
        <v>ida</v>
      </c>
      <c r="G8492" s="4">
        <v>11</v>
      </c>
      <c r="H8492" s="2" t="s">
        <v>915</v>
      </c>
      <c r="I8492" s="2" t="s">
        <v>481</v>
      </c>
      <c r="J8492" s="23" t="str">
        <f t="shared" si="396"/>
        <v>UTB8302ida11</v>
      </c>
      <c r="K8492" s="32" t="str">
        <f t="shared" si="397"/>
        <v>S.QUADRA 11, QUADRA 12, CASA 09/OCIDENTAL PARK/BR-040/BR-040/EPIA/EPIA/PARKSHOPPING/EPIA/S I A - TRECHO 3/S I A - TRECHO 2/STRC</v>
      </c>
    </row>
    <row r="8493" spans="1:11" x14ac:dyDescent="0.2">
      <c r="A8493" s="2" t="s">
        <v>924</v>
      </c>
      <c r="B8493" s="2" t="s">
        <v>525</v>
      </c>
      <c r="C8493" s="4">
        <v>8302</v>
      </c>
      <c r="D8493" s="2" t="s">
        <v>94</v>
      </c>
      <c r="E8493" s="2" t="s">
        <v>469</v>
      </c>
      <c r="F8493" s="23" t="str">
        <f t="shared" si="398"/>
        <v>volta</v>
      </c>
      <c r="G8493" s="4">
        <v>1</v>
      </c>
      <c r="H8493" s="2" t="s">
        <v>915</v>
      </c>
      <c r="I8493" s="2" t="s">
        <v>481</v>
      </c>
      <c r="J8493" s="23" t="str">
        <f t="shared" si="396"/>
        <v>UTB8302volta1</v>
      </c>
      <c r="K8493" s="32" t="str">
        <f t="shared" si="397"/>
        <v>STRC</v>
      </c>
    </row>
    <row r="8494" spans="1:11" x14ac:dyDescent="0.2">
      <c r="A8494" s="2" t="s">
        <v>924</v>
      </c>
      <c r="B8494" s="2" t="s">
        <v>525</v>
      </c>
      <c r="C8494" s="4">
        <v>8302</v>
      </c>
      <c r="D8494" s="2" t="s">
        <v>94</v>
      </c>
      <c r="E8494" s="2" t="s">
        <v>469</v>
      </c>
      <c r="F8494" s="23" t="str">
        <f t="shared" si="398"/>
        <v>volta</v>
      </c>
      <c r="G8494" s="4">
        <v>2</v>
      </c>
      <c r="H8494" s="2" t="s">
        <v>839</v>
      </c>
      <c r="I8494" s="2" t="s">
        <v>481</v>
      </c>
      <c r="J8494" s="23" t="str">
        <f t="shared" si="396"/>
        <v>UTB8302volta2</v>
      </c>
      <c r="K8494" s="32" t="str">
        <f t="shared" si="397"/>
        <v>STRC/S I A - TRECHO 2</v>
      </c>
    </row>
    <row r="8495" spans="1:11" x14ac:dyDescent="0.2">
      <c r="A8495" s="2" t="s">
        <v>924</v>
      </c>
      <c r="B8495" s="2" t="s">
        <v>525</v>
      </c>
      <c r="C8495" s="4">
        <v>8302</v>
      </c>
      <c r="D8495" s="2" t="s">
        <v>94</v>
      </c>
      <c r="E8495" s="2" t="s">
        <v>469</v>
      </c>
      <c r="F8495" s="23" t="str">
        <f t="shared" si="398"/>
        <v>volta</v>
      </c>
      <c r="G8495" s="4">
        <v>3</v>
      </c>
      <c r="H8495" s="2" t="s">
        <v>838</v>
      </c>
      <c r="I8495" s="2" t="s">
        <v>481</v>
      </c>
      <c r="J8495" s="23" t="str">
        <f t="shared" si="396"/>
        <v>UTB8302volta3</v>
      </c>
      <c r="K8495" s="32" t="str">
        <f t="shared" si="397"/>
        <v>STRC/S I A - TRECHO 2/S I A - TRECHO 3</v>
      </c>
    </row>
    <row r="8496" spans="1:11" x14ac:dyDescent="0.2">
      <c r="A8496" s="2" t="s">
        <v>924</v>
      </c>
      <c r="B8496" s="2" t="s">
        <v>525</v>
      </c>
      <c r="C8496" s="4">
        <v>8302</v>
      </c>
      <c r="D8496" s="2" t="s">
        <v>94</v>
      </c>
      <c r="E8496" s="2" t="s">
        <v>469</v>
      </c>
      <c r="F8496" s="23" t="str">
        <f t="shared" si="398"/>
        <v>volta</v>
      </c>
      <c r="G8496" s="4">
        <v>4</v>
      </c>
      <c r="H8496" s="2" t="s">
        <v>463</v>
      </c>
      <c r="I8496" s="2" t="s">
        <v>531</v>
      </c>
      <c r="J8496" s="23" t="str">
        <f t="shared" si="396"/>
        <v>UTB8302volta4</v>
      </c>
      <c r="K8496" s="32" t="str">
        <f t="shared" si="397"/>
        <v>STRC/S I A - TRECHO 2/S I A - TRECHO 3/EPIA</v>
      </c>
    </row>
    <row r="8497" spans="1:11" x14ac:dyDescent="0.2">
      <c r="A8497" s="2" t="s">
        <v>924</v>
      </c>
      <c r="B8497" s="2" t="s">
        <v>525</v>
      </c>
      <c r="C8497" s="4">
        <v>8302</v>
      </c>
      <c r="D8497" s="2" t="s">
        <v>94</v>
      </c>
      <c r="E8497" s="2" t="s">
        <v>469</v>
      </c>
      <c r="F8497" s="23" t="str">
        <f t="shared" si="398"/>
        <v>volta</v>
      </c>
      <c r="G8497" s="4">
        <v>5</v>
      </c>
      <c r="H8497" s="2" t="s">
        <v>505</v>
      </c>
      <c r="I8497" s="2" t="s">
        <v>504</v>
      </c>
      <c r="J8497" s="23" t="str">
        <f t="shared" si="396"/>
        <v>UTB8302volta5</v>
      </c>
      <c r="K8497" s="32" t="str">
        <f t="shared" si="397"/>
        <v>STRC/S I A - TRECHO 2/S I A - TRECHO 3/EPIA/PARKSHOPPING</v>
      </c>
    </row>
    <row r="8498" spans="1:11" x14ac:dyDescent="0.2">
      <c r="A8498" s="2" t="s">
        <v>924</v>
      </c>
      <c r="B8498" s="2" t="s">
        <v>525</v>
      </c>
      <c r="C8498" s="4">
        <v>8302</v>
      </c>
      <c r="D8498" s="2" t="s">
        <v>94</v>
      </c>
      <c r="E8498" s="2" t="s">
        <v>469</v>
      </c>
      <c r="F8498" s="23" t="str">
        <f t="shared" si="398"/>
        <v>volta</v>
      </c>
      <c r="G8498" s="4">
        <v>6</v>
      </c>
      <c r="H8498" s="2" t="s">
        <v>463</v>
      </c>
      <c r="I8498" s="2" t="s">
        <v>707</v>
      </c>
      <c r="J8498" s="23" t="str">
        <f t="shared" si="396"/>
        <v>UTB8302volta6</v>
      </c>
      <c r="K8498" s="32" t="str">
        <f t="shared" si="397"/>
        <v>STRC/S I A - TRECHO 2/S I A - TRECHO 3/EPIA/PARKSHOPPING/EPIA</v>
      </c>
    </row>
    <row r="8499" spans="1:11" x14ac:dyDescent="0.2">
      <c r="A8499" s="2" t="s">
        <v>924</v>
      </c>
      <c r="B8499" s="2" t="s">
        <v>525</v>
      </c>
      <c r="C8499" s="4">
        <v>8302</v>
      </c>
      <c r="D8499" s="2" t="s">
        <v>94</v>
      </c>
      <c r="E8499" s="2" t="s">
        <v>469</v>
      </c>
      <c r="F8499" s="23" t="str">
        <f t="shared" si="398"/>
        <v>volta</v>
      </c>
      <c r="G8499" s="4">
        <v>7</v>
      </c>
      <c r="H8499" s="2" t="s">
        <v>463</v>
      </c>
      <c r="I8499" s="2" t="s">
        <v>811</v>
      </c>
      <c r="J8499" s="23" t="str">
        <f t="shared" si="396"/>
        <v>UTB8302volta7</v>
      </c>
      <c r="K8499" s="32" t="str">
        <f t="shared" si="397"/>
        <v>STRC/S I A - TRECHO 2/S I A - TRECHO 3/EPIA/PARKSHOPPING/EPIA/EPIA</v>
      </c>
    </row>
    <row r="8500" spans="1:11" x14ac:dyDescent="0.2">
      <c r="A8500" s="2" t="s">
        <v>924</v>
      </c>
      <c r="B8500" s="2" t="s">
        <v>525</v>
      </c>
      <c r="C8500" s="4">
        <v>8302</v>
      </c>
      <c r="D8500" s="2" t="s">
        <v>94</v>
      </c>
      <c r="E8500" s="2" t="s">
        <v>469</v>
      </c>
      <c r="F8500" s="23" t="str">
        <f t="shared" si="398"/>
        <v>volta</v>
      </c>
      <c r="G8500" s="4">
        <v>8</v>
      </c>
      <c r="H8500" s="2" t="s">
        <v>809</v>
      </c>
      <c r="I8500" s="2" t="s">
        <v>810</v>
      </c>
      <c r="J8500" s="23" t="str">
        <f t="shared" si="396"/>
        <v>UTB8302volta8</v>
      </c>
      <c r="K8500" s="32" t="str">
        <f t="shared" si="397"/>
        <v>STRC/S I A - TRECHO 2/S I A - TRECHO 3/EPIA/PARKSHOPPING/EPIA/EPIA/BR-040</v>
      </c>
    </row>
    <row r="8501" spans="1:11" x14ac:dyDescent="0.2">
      <c r="A8501" s="2" t="s">
        <v>924</v>
      </c>
      <c r="B8501" s="2" t="s">
        <v>525</v>
      </c>
      <c r="C8501" s="4">
        <v>8302</v>
      </c>
      <c r="D8501" s="2" t="s">
        <v>94</v>
      </c>
      <c r="E8501" s="2" t="s">
        <v>469</v>
      </c>
      <c r="F8501" s="23" t="str">
        <f t="shared" si="398"/>
        <v>volta</v>
      </c>
      <c r="G8501" s="4">
        <v>9</v>
      </c>
      <c r="H8501" s="2" t="s">
        <v>809</v>
      </c>
      <c r="I8501" s="2" t="s">
        <v>842</v>
      </c>
      <c r="J8501" s="23" t="str">
        <f t="shared" si="396"/>
        <v>UTB8302volta9</v>
      </c>
      <c r="K8501" s="32" t="str">
        <f t="shared" si="397"/>
        <v>STRC/S I A - TRECHO 2/S I A - TRECHO 3/EPIA/PARKSHOPPING/EPIA/EPIA/BR-040/BR-040</v>
      </c>
    </row>
    <row r="8502" spans="1:11" x14ac:dyDescent="0.2">
      <c r="A8502" s="2" t="s">
        <v>924</v>
      </c>
      <c r="B8502" s="2" t="s">
        <v>525</v>
      </c>
      <c r="C8502" s="4">
        <v>8302</v>
      </c>
      <c r="D8502" s="2" t="s">
        <v>94</v>
      </c>
      <c r="E8502" s="2" t="s">
        <v>469</v>
      </c>
      <c r="F8502" s="23" t="str">
        <f t="shared" si="398"/>
        <v>volta</v>
      </c>
      <c r="G8502" s="4">
        <v>10</v>
      </c>
      <c r="H8502" s="2" t="s">
        <v>993</v>
      </c>
      <c r="I8502" s="2" t="s">
        <v>924</v>
      </c>
      <c r="J8502" s="23" t="str">
        <f t="shared" si="396"/>
        <v>UTB8302volta10</v>
      </c>
      <c r="K8502" s="32" t="str">
        <f t="shared" si="397"/>
        <v>STRC/S I A - TRECHO 2/S I A - TRECHO 3/EPIA/PARKSHOPPING/EPIA/EPIA/BR-040/BR-040/OCIDENTAL PARK</v>
      </c>
    </row>
    <row r="8503" spans="1:11" x14ac:dyDescent="0.2">
      <c r="A8503" s="2" t="s">
        <v>924</v>
      </c>
      <c r="B8503" s="2" t="s">
        <v>525</v>
      </c>
      <c r="C8503" s="4">
        <v>8302</v>
      </c>
      <c r="D8503" s="2" t="s">
        <v>94</v>
      </c>
      <c r="E8503" s="2" t="s">
        <v>469</v>
      </c>
      <c r="F8503" s="23" t="str">
        <f t="shared" si="398"/>
        <v>volta</v>
      </c>
      <c r="G8503" s="4">
        <v>11</v>
      </c>
      <c r="H8503" s="2" t="s">
        <v>925</v>
      </c>
      <c r="I8503" s="2" t="s">
        <v>924</v>
      </c>
      <c r="J8503" s="23" t="str">
        <f t="shared" si="396"/>
        <v>UTB8302volta11</v>
      </c>
      <c r="K8503" s="32" t="str">
        <f t="shared" si="397"/>
        <v>STRC/S I A - TRECHO 2/S I A - TRECHO 3/EPIA/PARKSHOPPING/EPIA/EPIA/BR-040/BR-040/OCIDENTAL PARK/S.QUADRA 11, QUADRA 12, CASA 09</v>
      </c>
    </row>
    <row r="8504" spans="1:11" x14ac:dyDescent="0.2">
      <c r="A8504" s="2" t="s">
        <v>924</v>
      </c>
      <c r="B8504" s="2" t="s">
        <v>665</v>
      </c>
      <c r="C8504" s="4">
        <v>8310</v>
      </c>
      <c r="D8504" s="2" t="s">
        <v>94</v>
      </c>
      <c r="E8504" s="2" t="s">
        <v>452</v>
      </c>
      <c r="F8504" s="23" t="str">
        <f t="shared" si="398"/>
        <v>ida</v>
      </c>
      <c r="G8504" s="4">
        <v>1</v>
      </c>
      <c r="H8504" s="2" t="s">
        <v>992</v>
      </c>
      <c r="I8504" s="2" t="s">
        <v>924</v>
      </c>
      <c r="J8504" s="23" t="str">
        <f t="shared" si="396"/>
        <v>UTB8310ida1</v>
      </c>
      <c r="K8504" s="32" t="str">
        <f t="shared" si="397"/>
        <v>S.QUADRA 11, QUADRA 01</v>
      </c>
    </row>
    <row r="8505" spans="1:11" x14ac:dyDescent="0.2">
      <c r="A8505" s="2" t="s">
        <v>924</v>
      </c>
      <c r="B8505" s="2" t="s">
        <v>665</v>
      </c>
      <c r="C8505" s="4">
        <v>8310</v>
      </c>
      <c r="D8505" s="2" t="s">
        <v>94</v>
      </c>
      <c r="E8505" s="2" t="s">
        <v>452</v>
      </c>
      <c r="F8505" s="23" t="str">
        <f t="shared" si="398"/>
        <v>ida</v>
      </c>
      <c r="G8505" s="4">
        <v>2</v>
      </c>
      <c r="H8505" s="2" t="s">
        <v>993</v>
      </c>
      <c r="I8505" s="2" t="s">
        <v>924</v>
      </c>
      <c r="J8505" s="23" t="str">
        <f t="shared" si="396"/>
        <v>UTB8310ida2</v>
      </c>
      <c r="K8505" s="32" t="str">
        <f t="shared" si="397"/>
        <v>S.QUADRA 11, QUADRA 01/OCIDENTAL PARK</v>
      </c>
    </row>
    <row r="8506" spans="1:11" x14ac:dyDescent="0.2">
      <c r="A8506" s="2" t="s">
        <v>924</v>
      </c>
      <c r="B8506" s="2" t="s">
        <v>665</v>
      </c>
      <c r="C8506" s="4">
        <v>8310</v>
      </c>
      <c r="D8506" s="2" t="s">
        <v>94</v>
      </c>
      <c r="E8506" s="2" t="s">
        <v>452</v>
      </c>
      <c r="F8506" s="23" t="str">
        <f t="shared" si="398"/>
        <v>ida</v>
      </c>
      <c r="G8506" s="4">
        <v>3</v>
      </c>
      <c r="H8506" s="2" t="s">
        <v>809</v>
      </c>
      <c r="I8506" s="2" t="s">
        <v>842</v>
      </c>
      <c r="J8506" s="23" t="str">
        <f t="shared" si="396"/>
        <v>UTB8310ida3</v>
      </c>
      <c r="K8506" s="32" t="str">
        <f t="shared" si="397"/>
        <v>S.QUADRA 11, QUADRA 01/OCIDENTAL PARK/BR-040</v>
      </c>
    </row>
    <row r="8507" spans="1:11" x14ac:dyDescent="0.2">
      <c r="A8507" s="2" t="s">
        <v>924</v>
      </c>
      <c r="B8507" s="2" t="s">
        <v>665</v>
      </c>
      <c r="C8507" s="4">
        <v>8310</v>
      </c>
      <c r="D8507" s="2" t="s">
        <v>94</v>
      </c>
      <c r="E8507" s="2" t="s">
        <v>452</v>
      </c>
      <c r="F8507" s="23" t="str">
        <f t="shared" si="398"/>
        <v>ida</v>
      </c>
      <c r="G8507" s="4">
        <v>4</v>
      </c>
      <c r="H8507" s="2" t="s">
        <v>809</v>
      </c>
      <c r="I8507" s="2" t="s">
        <v>810</v>
      </c>
      <c r="J8507" s="23" t="str">
        <f t="shared" si="396"/>
        <v>UTB8310ida4</v>
      </c>
      <c r="K8507" s="32" t="str">
        <f t="shared" si="397"/>
        <v>S.QUADRA 11, QUADRA 01/OCIDENTAL PARK/BR-040/BR-040</v>
      </c>
    </row>
    <row r="8508" spans="1:11" x14ac:dyDescent="0.2">
      <c r="A8508" s="2" t="s">
        <v>924</v>
      </c>
      <c r="B8508" s="2" t="s">
        <v>665</v>
      </c>
      <c r="C8508" s="4">
        <v>8310</v>
      </c>
      <c r="D8508" s="2" t="s">
        <v>94</v>
      </c>
      <c r="E8508" s="2" t="s">
        <v>452</v>
      </c>
      <c r="F8508" s="23" t="str">
        <f t="shared" si="398"/>
        <v>ida</v>
      </c>
      <c r="G8508" s="4">
        <v>5</v>
      </c>
      <c r="H8508" s="2" t="s">
        <v>463</v>
      </c>
      <c r="I8508" s="2" t="s">
        <v>811</v>
      </c>
      <c r="J8508" s="23" t="str">
        <f t="shared" si="396"/>
        <v>UTB8310ida5</v>
      </c>
      <c r="K8508" s="32" t="str">
        <f t="shared" si="397"/>
        <v>S.QUADRA 11, QUADRA 01/OCIDENTAL PARK/BR-040/BR-040/EPIA</v>
      </c>
    </row>
    <row r="8509" spans="1:11" x14ac:dyDescent="0.2">
      <c r="A8509" s="2" t="s">
        <v>924</v>
      </c>
      <c r="B8509" s="2" t="s">
        <v>665</v>
      </c>
      <c r="C8509" s="4">
        <v>8310</v>
      </c>
      <c r="D8509" s="2" t="s">
        <v>94</v>
      </c>
      <c r="E8509" s="2" t="s">
        <v>452</v>
      </c>
      <c r="F8509" s="23" t="str">
        <f t="shared" si="398"/>
        <v>ida</v>
      </c>
      <c r="G8509" s="4">
        <v>6</v>
      </c>
      <c r="H8509" s="2" t="s">
        <v>463</v>
      </c>
      <c r="I8509" s="2" t="s">
        <v>707</v>
      </c>
      <c r="J8509" s="23" t="str">
        <f t="shared" si="396"/>
        <v>UTB8310ida6</v>
      </c>
      <c r="K8509" s="32" t="str">
        <f t="shared" si="397"/>
        <v>S.QUADRA 11, QUADRA 01/OCIDENTAL PARK/BR-040/BR-040/EPIA/EPIA</v>
      </c>
    </row>
    <row r="8510" spans="1:11" x14ac:dyDescent="0.2">
      <c r="A8510" s="2" t="s">
        <v>924</v>
      </c>
      <c r="B8510" s="2" t="s">
        <v>665</v>
      </c>
      <c r="C8510" s="4">
        <v>8310</v>
      </c>
      <c r="D8510" s="2" t="s">
        <v>94</v>
      </c>
      <c r="E8510" s="2" t="s">
        <v>452</v>
      </c>
      <c r="F8510" s="23" t="str">
        <f t="shared" si="398"/>
        <v>ida</v>
      </c>
      <c r="G8510" s="4">
        <v>7</v>
      </c>
      <c r="H8510" s="2" t="s">
        <v>505</v>
      </c>
      <c r="I8510" s="2" t="s">
        <v>504</v>
      </c>
      <c r="J8510" s="23" t="str">
        <f t="shared" si="396"/>
        <v>UTB8310ida7</v>
      </c>
      <c r="K8510" s="32" t="str">
        <f t="shared" si="397"/>
        <v>S.QUADRA 11, QUADRA 01/OCIDENTAL PARK/BR-040/BR-040/EPIA/EPIA/PARKSHOPPING</v>
      </c>
    </row>
    <row r="8511" spans="1:11" x14ac:dyDescent="0.2">
      <c r="A8511" s="2" t="s">
        <v>924</v>
      </c>
      <c r="B8511" s="2" t="s">
        <v>665</v>
      </c>
      <c r="C8511" s="4">
        <v>8310</v>
      </c>
      <c r="D8511" s="2" t="s">
        <v>94</v>
      </c>
      <c r="E8511" s="2" t="s">
        <v>452</v>
      </c>
      <c r="F8511" s="23" t="str">
        <f t="shared" si="398"/>
        <v>ida</v>
      </c>
      <c r="G8511" s="4">
        <v>8</v>
      </c>
      <c r="H8511" s="2" t="s">
        <v>463</v>
      </c>
      <c r="I8511" s="2" t="s">
        <v>531</v>
      </c>
      <c r="J8511" s="23" t="str">
        <f t="shared" si="396"/>
        <v>UTB8310ida8</v>
      </c>
      <c r="K8511" s="32" t="str">
        <f t="shared" si="397"/>
        <v>S.QUADRA 11, QUADRA 01/OCIDENTAL PARK/BR-040/BR-040/EPIA/EPIA/PARKSHOPPING/EPIA</v>
      </c>
    </row>
    <row r="8512" spans="1:11" x14ac:dyDescent="0.2">
      <c r="A8512" s="2" t="s">
        <v>924</v>
      </c>
      <c r="B8512" s="2" t="s">
        <v>665</v>
      </c>
      <c r="C8512" s="4">
        <v>8310</v>
      </c>
      <c r="D8512" s="2" t="s">
        <v>94</v>
      </c>
      <c r="E8512" s="2" t="s">
        <v>452</v>
      </c>
      <c r="F8512" s="23" t="str">
        <f t="shared" si="398"/>
        <v>ida</v>
      </c>
      <c r="G8512" s="4">
        <v>9</v>
      </c>
      <c r="H8512" s="2" t="s">
        <v>463</v>
      </c>
      <c r="I8512" s="2" t="s">
        <v>536</v>
      </c>
      <c r="J8512" s="23" t="str">
        <f t="shared" si="396"/>
        <v>UTB8310ida9</v>
      </c>
      <c r="K8512" s="32" t="str">
        <f t="shared" si="397"/>
        <v>S.QUADRA 11, QUADRA 01/OCIDENTAL PARK/BR-040/BR-040/EPIA/EPIA/PARKSHOPPING/EPIA/EPIA</v>
      </c>
    </row>
    <row r="8513" spans="1:11" x14ac:dyDescent="0.2">
      <c r="A8513" s="2" t="s">
        <v>924</v>
      </c>
      <c r="B8513" s="2" t="s">
        <v>665</v>
      </c>
      <c r="C8513" s="4">
        <v>8310</v>
      </c>
      <c r="D8513" s="2" t="s">
        <v>94</v>
      </c>
      <c r="E8513" s="2" t="s">
        <v>452</v>
      </c>
      <c r="F8513" s="23" t="str">
        <f t="shared" si="398"/>
        <v>ida</v>
      </c>
      <c r="G8513" s="4">
        <v>10</v>
      </c>
      <c r="H8513" s="2" t="s">
        <v>535</v>
      </c>
      <c r="I8513" s="2" t="s">
        <v>481</v>
      </c>
      <c r="J8513" s="23" t="str">
        <f t="shared" si="396"/>
        <v>UTB8310ida10</v>
      </c>
      <c r="K8513" s="32" t="str">
        <f t="shared" si="397"/>
        <v>S.QUADRA 11, QUADRA 01/OCIDENTAL PARK/BR-040/BR-040/EPIA/EPIA/PARKSHOPPING/EPIA/EPIA/RODOFERROVIÁRIA</v>
      </c>
    </row>
    <row r="8514" spans="1:11" x14ac:dyDescent="0.2">
      <c r="A8514" s="2" t="s">
        <v>924</v>
      </c>
      <c r="B8514" s="2" t="s">
        <v>665</v>
      </c>
      <c r="C8514" s="4">
        <v>8310</v>
      </c>
      <c r="D8514" s="2" t="s">
        <v>94</v>
      </c>
      <c r="E8514" s="2" t="s">
        <v>452</v>
      </c>
      <c r="F8514" s="23" t="str">
        <f t="shared" si="398"/>
        <v>ida</v>
      </c>
      <c r="G8514" s="4">
        <v>11</v>
      </c>
      <c r="H8514" s="2" t="s">
        <v>665</v>
      </c>
      <c r="I8514" s="2" t="s">
        <v>481</v>
      </c>
      <c r="J8514" s="23" t="str">
        <f t="shared" si="396"/>
        <v>UTB8310ida11</v>
      </c>
      <c r="K8514" s="32" t="str">
        <f t="shared" si="397"/>
        <v>S.QUADRA 11, QUADRA 01/OCIDENTAL PARK/BR-040/BR-040/EPIA/EPIA/PARKSHOPPING/EPIA/EPIA/RODOFERROVIÁRIA/S A A N</v>
      </c>
    </row>
    <row r="8515" spans="1:11" x14ac:dyDescent="0.2">
      <c r="A8515" s="2" t="s">
        <v>924</v>
      </c>
      <c r="B8515" s="2" t="s">
        <v>665</v>
      </c>
      <c r="C8515" s="4">
        <v>8310</v>
      </c>
      <c r="D8515" s="2" t="s">
        <v>94</v>
      </c>
      <c r="E8515" s="2" t="s">
        <v>452</v>
      </c>
      <c r="F8515" s="23" t="str">
        <f t="shared" si="398"/>
        <v>ida</v>
      </c>
      <c r="G8515" s="4">
        <v>12</v>
      </c>
      <c r="H8515" s="2" t="s">
        <v>463</v>
      </c>
      <c r="I8515" s="2" t="s">
        <v>534</v>
      </c>
      <c r="J8515" s="23" t="str">
        <f t="shared" ref="J8515:J8578" si="399">D8515&amp;C8515&amp;F8515&amp;G8515</f>
        <v>UTB8310ida12</v>
      </c>
      <c r="K8515" s="32" t="str">
        <f t="shared" ref="K8515:K8578" si="400">IF(G8515=1,H8515,K8514&amp;"/"&amp;H8515)</f>
        <v>S.QUADRA 11, QUADRA 01/OCIDENTAL PARK/BR-040/BR-040/EPIA/EPIA/PARKSHOPPING/EPIA/EPIA/RODOFERROVIÁRIA/S A A N/EPIA</v>
      </c>
    </row>
    <row r="8516" spans="1:11" x14ac:dyDescent="0.2">
      <c r="A8516" s="2" t="s">
        <v>924</v>
      </c>
      <c r="B8516" s="2" t="s">
        <v>665</v>
      </c>
      <c r="C8516" s="4">
        <v>8310</v>
      </c>
      <c r="D8516" s="2" t="s">
        <v>94</v>
      </c>
      <c r="E8516" s="2" t="s">
        <v>469</v>
      </c>
      <c r="F8516" s="23" t="str">
        <f t="shared" ref="F8516:F8579" si="401">IF(LEFT(E8516,3)="ida","ida","volta")</f>
        <v>volta</v>
      </c>
      <c r="G8516" s="4">
        <v>1</v>
      </c>
      <c r="H8516" s="2" t="s">
        <v>463</v>
      </c>
      <c r="I8516" s="2" t="s">
        <v>534</v>
      </c>
      <c r="J8516" s="23" t="str">
        <f t="shared" si="399"/>
        <v>UTB8310volta1</v>
      </c>
      <c r="K8516" s="32" t="str">
        <f t="shared" si="400"/>
        <v>EPIA</v>
      </c>
    </row>
    <row r="8517" spans="1:11" x14ac:dyDescent="0.2">
      <c r="A8517" s="2" t="s">
        <v>924</v>
      </c>
      <c r="B8517" s="2" t="s">
        <v>665</v>
      </c>
      <c r="C8517" s="4">
        <v>8310</v>
      </c>
      <c r="D8517" s="2" t="s">
        <v>94</v>
      </c>
      <c r="E8517" s="2" t="s">
        <v>469</v>
      </c>
      <c r="F8517" s="23" t="str">
        <f t="shared" si="401"/>
        <v>volta</v>
      </c>
      <c r="G8517" s="4">
        <v>2</v>
      </c>
      <c r="H8517" s="2" t="s">
        <v>665</v>
      </c>
      <c r="I8517" s="2" t="s">
        <v>481</v>
      </c>
      <c r="J8517" s="23" t="str">
        <f t="shared" si="399"/>
        <v>UTB8310volta2</v>
      </c>
      <c r="K8517" s="32" t="str">
        <f t="shared" si="400"/>
        <v>EPIA/S A A N</v>
      </c>
    </row>
    <row r="8518" spans="1:11" x14ac:dyDescent="0.2">
      <c r="A8518" s="2" t="s">
        <v>924</v>
      </c>
      <c r="B8518" s="2" t="s">
        <v>665</v>
      </c>
      <c r="C8518" s="4">
        <v>8310</v>
      </c>
      <c r="D8518" s="2" t="s">
        <v>94</v>
      </c>
      <c r="E8518" s="2" t="s">
        <v>469</v>
      </c>
      <c r="F8518" s="23" t="str">
        <f t="shared" si="401"/>
        <v>volta</v>
      </c>
      <c r="G8518" s="4">
        <v>3</v>
      </c>
      <c r="H8518" s="2" t="s">
        <v>535</v>
      </c>
      <c r="I8518" s="2" t="s">
        <v>481</v>
      </c>
      <c r="J8518" s="23" t="str">
        <f t="shared" si="399"/>
        <v>UTB8310volta3</v>
      </c>
      <c r="K8518" s="32" t="str">
        <f t="shared" si="400"/>
        <v>EPIA/S A A N/RODOFERROVIÁRIA</v>
      </c>
    </row>
    <row r="8519" spans="1:11" x14ac:dyDescent="0.2">
      <c r="A8519" s="2" t="s">
        <v>924</v>
      </c>
      <c r="B8519" s="2" t="s">
        <v>665</v>
      </c>
      <c r="C8519" s="4">
        <v>8310</v>
      </c>
      <c r="D8519" s="2" t="s">
        <v>94</v>
      </c>
      <c r="E8519" s="2" t="s">
        <v>469</v>
      </c>
      <c r="F8519" s="23" t="str">
        <f t="shared" si="401"/>
        <v>volta</v>
      </c>
      <c r="G8519" s="4">
        <v>4</v>
      </c>
      <c r="H8519" s="2" t="s">
        <v>463</v>
      </c>
      <c r="I8519" s="2" t="s">
        <v>536</v>
      </c>
      <c r="J8519" s="23" t="str">
        <f t="shared" si="399"/>
        <v>UTB8310volta4</v>
      </c>
      <c r="K8519" s="32" t="str">
        <f t="shared" si="400"/>
        <v>EPIA/S A A N/RODOFERROVIÁRIA/EPIA</v>
      </c>
    </row>
    <row r="8520" spans="1:11" x14ac:dyDescent="0.2">
      <c r="A8520" s="2" t="s">
        <v>924</v>
      </c>
      <c r="B8520" s="2" t="s">
        <v>665</v>
      </c>
      <c r="C8520" s="4">
        <v>8310</v>
      </c>
      <c r="D8520" s="2" t="s">
        <v>94</v>
      </c>
      <c r="E8520" s="2" t="s">
        <v>469</v>
      </c>
      <c r="F8520" s="23" t="str">
        <f t="shared" si="401"/>
        <v>volta</v>
      </c>
      <c r="G8520" s="4">
        <v>5</v>
      </c>
      <c r="H8520" s="2" t="s">
        <v>463</v>
      </c>
      <c r="I8520" s="2" t="s">
        <v>531</v>
      </c>
      <c r="J8520" s="23" t="str">
        <f t="shared" si="399"/>
        <v>UTB8310volta5</v>
      </c>
      <c r="K8520" s="32" t="str">
        <f t="shared" si="400"/>
        <v>EPIA/S A A N/RODOFERROVIÁRIA/EPIA/EPIA</v>
      </c>
    </row>
    <row r="8521" spans="1:11" x14ac:dyDescent="0.2">
      <c r="A8521" s="2" t="s">
        <v>924</v>
      </c>
      <c r="B8521" s="2" t="s">
        <v>665</v>
      </c>
      <c r="C8521" s="4">
        <v>8310</v>
      </c>
      <c r="D8521" s="2" t="s">
        <v>94</v>
      </c>
      <c r="E8521" s="2" t="s">
        <v>469</v>
      </c>
      <c r="F8521" s="23" t="str">
        <f t="shared" si="401"/>
        <v>volta</v>
      </c>
      <c r="G8521" s="4">
        <v>6</v>
      </c>
      <c r="H8521" s="2" t="s">
        <v>505</v>
      </c>
      <c r="I8521" s="2" t="s">
        <v>504</v>
      </c>
      <c r="J8521" s="23" t="str">
        <f t="shared" si="399"/>
        <v>UTB8310volta6</v>
      </c>
      <c r="K8521" s="32" t="str">
        <f t="shared" si="400"/>
        <v>EPIA/S A A N/RODOFERROVIÁRIA/EPIA/EPIA/PARKSHOPPING</v>
      </c>
    </row>
    <row r="8522" spans="1:11" x14ac:dyDescent="0.2">
      <c r="A8522" s="2" t="s">
        <v>924</v>
      </c>
      <c r="B8522" s="2" t="s">
        <v>665</v>
      </c>
      <c r="C8522" s="4">
        <v>8310</v>
      </c>
      <c r="D8522" s="2" t="s">
        <v>94</v>
      </c>
      <c r="E8522" s="2" t="s">
        <v>469</v>
      </c>
      <c r="F8522" s="23" t="str">
        <f t="shared" si="401"/>
        <v>volta</v>
      </c>
      <c r="G8522" s="4">
        <v>7</v>
      </c>
      <c r="H8522" s="2" t="s">
        <v>463</v>
      </c>
      <c r="I8522" s="2" t="s">
        <v>707</v>
      </c>
      <c r="J8522" s="23" t="str">
        <f t="shared" si="399"/>
        <v>UTB8310volta7</v>
      </c>
      <c r="K8522" s="32" t="str">
        <f t="shared" si="400"/>
        <v>EPIA/S A A N/RODOFERROVIÁRIA/EPIA/EPIA/PARKSHOPPING/EPIA</v>
      </c>
    </row>
    <row r="8523" spans="1:11" x14ac:dyDescent="0.2">
      <c r="A8523" s="2" t="s">
        <v>924</v>
      </c>
      <c r="B8523" s="2" t="s">
        <v>665</v>
      </c>
      <c r="C8523" s="4">
        <v>8310</v>
      </c>
      <c r="D8523" s="2" t="s">
        <v>94</v>
      </c>
      <c r="E8523" s="2" t="s">
        <v>469</v>
      </c>
      <c r="F8523" s="23" t="str">
        <f t="shared" si="401"/>
        <v>volta</v>
      </c>
      <c r="G8523" s="4">
        <v>8</v>
      </c>
      <c r="H8523" s="2" t="s">
        <v>463</v>
      </c>
      <c r="I8523" s="2" t="s">
        <v>811</v>
      </c>
      <c r="J8523" s="23" t="str">
        <f t="shared" si="399"/>
        <v>UTB8310volta8</v>
      </c>
      <c r="K8523" s="32" t="str">
        <f t="shared" si="400"/>
        <v>EPIA/S A A N/RODOFERROVIÁRIA/EPIA/EPIA/PARKSHOPPING/EPIA/EPIA</v>
      </c>
    </row>
    <row r="8524" spans="1:11" x14ac:dyDescent="0.2">
      <c r="A8524" s="2" t="s">
        <v>924</v>
      </c>
      <c r="B8524" s="2" t="s">
        <v>665</v>
      </c>
      <c r="C8524" s="4">
        <v>8310</v>
      </c>
      <c r="D8524" s="2" t="s">
        <v>94</v>
      </c>
      <c r="E8524" s="2" t="s">
        <v>469</v>
      </c>
      <c r="F8524" s="23" t="str">
        <f t="shared" si="401"/>
        <v>volta</v>
      </c>
      <c r="G8524" s="4">
        <v>9</v>
      </c>
      <c r="H8524" s="2" t="s">
        <v>809</v>
      </c>
      <c r="I8524" s="2" t="s">
        <v>810</v>
      </c>
      <c r="J8524" s="23" t="str">
        <f t="shared" si="399"/>
        <v>UTB8310volta9</v>
      </c>
      <c r="K8524" s="32" t="str">
        <f t="shared" si="400"/>
        <v>EPIA/S A A N/RODOFERROVIÁRIA/EPIA/EPIA/PARKSHOPPING/EPIA/EPIA/BR-040</v>
      </c>
    </row>
    <row r="8525" spans="1:11" x14ac:dyDescent="0.2">
      <c r="A8525" s="2" t="s">
        <v>924</v>
      </c>
      <c r="B8525" s="2" t="s">
        <v>665</v>
      </c>
      <c r="C8525" s="4">
        <v>8310</v>
      </c>
      <c r="D8525" s="2" t="s">
        <v>94</v>
      </c>
      <c r="E8525" s="2" t="s">
        <v>469</v>
      </c>
      <c r="F8525" s="23" t="str">
        <f t="shared" si="401"/>
        <v>volta</v>
      </c>
      <c r="G8525" s="4">
        <v>10</v>
      </c>
      <c r="H8525" s="2" t="s">
        <v>809</v>
      </c>
      <c r="I8525" s="2" t="s">
        <v>842</v>
      </c>
      <c r="J8525" s="23" t="str">
        <f t="shared" si="399"/>
        <v>UTB8310volta10</v>
      </c>
      <c r="K8525" s="32" t="str">
        <f t="shared" si="400"/>
        <v>EPIA/S A A N/RODOFERROVIÁRIA/EPIA/EPIA/PARKSHOPPING/EPIA/EPIA/BR-040/BR-040</v>
      </c>
    </row>
    <row r="8526" spans="1:11" x14ac:dyDescent="0.2">
      <c r="A8526" s="2" t="s">
        <v>924</v>
      </c>
      <c r="B8526" s="2" t="s">
        <v>665</v>
      </c>
      <c r="C8526" s="4">
        <v>8310</v>
      </c>
      <c r="D8526" s="2" t="s">
        <v>94</v>
      </c>
      <c r="E8526" s="2" t="s">
        <v>469</v>
      </c>
      <c r="F8526" s="23" t="str">
        <f t="shared" si="401"/>
        <v>volta</v>
      </c>
      <c r="G8526" s="4">
        <v>11</v>
      </c>
      <c r="H8526" s="2" t="s">
        <v>993</v>
      </c>
      <c r="I8526" s="2" t="s">
        <v>924</v>
      </c>
      <c r="J8526" s="23" t="str">
        <f t="shared" si="399"/>
        <v>UTB8310volta11</v>
      </c>
      <c r="K8526" s="32" t="str">
        <f t="shared" si="400"/>
        <v>EPIA/S A A N/RODOFERROVIÁRIA/EPIA/EPIA/PARKSHOPPING/EPIA/EPIA/BR-040/BR-040/OCIDENTAL PARK</v>
      </c>
    </row>
    <row r="8527" spans="1:11" x14ac:dyDescent="0.2">
      <c r="A8527" s="2" t="s">
        <v>924</v>
      </c>
      <c r="B8527" s="2" t="s">
        <v>665</v>
      </c>
      <c r="C8527" s="4">
        <v>8310</v>
      </c>
      <c r="D8527" s="2" t="s">
        <v>94</v>
      </c>
      <c r="E8527" s="2" t="s">
        <v>469</v>
      </c>
      <c r="F8527" s="23" t="str">
        <f t="shared" si="401"/>
        <v>volta</v>
      </c>
      <c r="G8527" s="4">
        <v>12</v>
      </c>
      <c r="H8527" s="2" t="s">
        <v>992</v>
      </c>
      <c r="I8527" s="2" t="s">
        <v>924</v>
      </c>
      <c r="J8527" s="23" t="str">
        <f t="shared" si="399"/>
        <v>UTB8310volta12</v>
      </c>
      <c r="K8527" s="32" t="str">
        <f t="shared" si="400"/>
        <v>EPIA/S A A N/RODOFERROVIÁRIA/EPIA/EPIA/PARKSHOPPING/EPIA/EPIA/BR-040/BR-040/OCIDENTAL PARK/S.QUADRA 11, QUADRA 01</v>
      </c>
    </row>
    <row r="8528" spans="1:11" x14ac:dyDescent="0.2">
      <c r="A8528" s="2" t="s">
        <v>1025</v>
      </c>
      <c r="B8528" s="2" t="s">
        <v>914</v>
      </c>
      <c r="C8528" s="4">
        <v>8320</v>
      </c>
      <c r="D8528" s="2" t="s">
        <v>94</v>
      </c>
      <c r="E8528" s="2" t="s">
        <v>452</v>
      </c>
      <c r="F8528" s="23" t="str">
        <f t="shared" si="401"/>
        <v>ida</v>
      </c>
      <c r="G8528" s="4">
        <v>1</v>
      </c>
      <c r="H8528" s="2" t="s">
        <v>992</v>
      </c>
      <c r="I8528" s="2" t="s">
        <v>924</v>
      </c>
      <c r="J8528" s="23" t="str">
        <f t="shared" si="399"/>
        <v>UTB8320ida1</v>
      </c>
      <c r="K8528" s="32" t="str">
        <f t="shared" si="400"/>
        <v>S.QUADRA 11, QUADRA 01</v>
      </c>
    </row>
    <row r="8529" spans="1:11" x14ac:dyDescent="0.2">
      <c r="A8529" s="2" t="s">
        <v>1025</v>
      </c>
      <c r="B8529" s="2" t="s">
        <v>914</v>
      </c>
      <c r="C8529" s="4">
        <v>8320</v>
      </c>
      <c r="D8529" s="2" t="s">
        <v>94</v>
      </c>
      <c r="E8529" s="2" t="s">
        <v>452</v>
      </c>
      <c r="F8529" s="23" t="str">
        <f t="shared" si="401"/>
        <v>ida</v>
      </c>
      <c r="G8529" s="4">
        <v>2</v>
      </c>
      <c r="H8529" s="2" t="s">
        <v>993</v>
      </c>
      <c r="I8529" s="2" t="s">
        <v>924</v>
      </c>
      <c r="J8529" s="23" t="str">
        <f t="shared" si="399"/>
        <v>UTB8320ida2</v>
      </c>
      <c r="K8529" s="32" t="str">
        <f t="shared" si="400"/>
        <v>S.QUADRA 11, QUADRA 01/OCIDENTAL PARK</v>
      </c>
    </row>
    <row r="8530" spans="1:11" x14ac:dyDescent="0.2">
      <c r="A8530" s="2" t="s">
        <v>1025</v>
      </c>
      <c r="B8530" s="2" t="s">
        <v>914</v>
      </c>
      <c r="C8530" s="4">
        <v>8320</v>
      </c>
      <c r="D8530" s="2" t="s">
        <v>94</v>
      </c>
      <c r="E8530" s="2" t="s">
        <v>452</v>
      </c>
      <c r="F8530" s="23" t="str">
        <f t="shared" si="401"/>
        <v>ida</v>
      </c>
      <c r="G8530" s="4">
        <v>3</v>
      </c>
      <c r="H8530" s="2" t="s">
        <v>809</v>
      </c>
      <c r="I8530" s="2" t="s">
        <v>842</v>
      </c>
      <c r="J8530" s="23" t="str">
        <f t="shared" si="399"/>
        <v>UTB8320ida3</v>
      </c>
      <c r="K8530" s="32" t="str">
        <f t="shared" si="400"/>
        <v>S.QUADRA 11, QUADRA 01/OCIDENTAL PARK/BR-040</v>
      </c>
    </row>
    <row r="8531" spans="1:11" x14ac:dyDescent="0.2">
      <c r="A8531" s="2" t="s">
        <v>1025</v>
      </c>
      <c r="B8531" s="2" t="s">
        <v>914</v>
      </c>
      <c r="C8531" s="4">
        <v>8320</v>
      </c>
      <c r="D8531" s="2" t="s">
        <v>94</v>
      </c>
      <c r="E8531" s="2" t="s">
        <v>452</v>
      </c>
      <c r="F8531" s="23" t="str">
        <f t="shared" si="401"/>
        <v>ida</v>
      </c>
      <c r="G8531" s="4">
        <v>4</v>
      </c>
      <c r="H8531" s="2" t="s">
        <v>809</v>
      </c>
      <c r="I8531" s="2" t="s">
        <v>810</v>
      </c>
      <c r="J8531" s="23" t="str">
        <f t="shared" si="399"/>
        <v>UTB8320ida4</v>
      </c>
      <c r="K8531" s="32" t="str">
        <f t="shared" si="400"/>
        <v>S.QUADRA 11, QUADRA 01/OCIDENTAL PARK/BR-040/BR-040</v>
      </c>
    </row>
    <row r="8532" spans="1:11" x14ac:dyDescent="0.2">
      <c r="A8532" s="2" t="s">
        <v>1025</v>
      </c>
      <c r="B8532" s="2" t="s">
        <v>914</v>
      </c>
      <c r="C8532" s="4">
        <v>8320</v>
      </c>
      <c r="D8532" s="2" t="s">
        <v>94</v>
      </c>
      <c r="E8532" s="2" t="s">
        <v>452</v>
      </c>
      <c r="F8532" s="23" t="str">
        <f t="shared" si="401"/>
        <v>ida</v>
      </c>
      <c r="G8532" s="4">
        <v>5</v>
      </c>
      <c r="H8532" s="2" t="s">
        <v>463</v>
      </c>
      <c r="I8532" s="2" t="s">
        <v>811</v>
      </c>
      <c r="J8532" s="23" t="str">
        <f t="shared" si="399"/>
        <v>UTB8320ida5</v>
      </c>
      <c r="K8532" s="32" t="str">
        <f t="shared" si="400"/>
        <v>S.QUADRA 11, QUADRA 01/OCIDENTAL PARK/BR-040/BR-040/EPIA</v>
      </c>
    </row>
    <row r="8533" spans="1:11" x14ac:dyDescent="0.2">
      <c r="A8533" s="2" t="s">
        <v>1025</v>
      </c>
      <c r="B8533" s="2" t="s">
        <v>914</v>
      </c>
      <c r="C8533" s="4">
        <v>8320</v>
      </c>
      <c r="D8533" s="2" t="s">
        <v>94</v>
      </c>
      <c r="E8533" s="2" t="s">
        <v>452</v>
      </c>
      <c r="F8533" s="23" t="str">
        <f t="shared" si="401"/>
        <v>ida</v>
      </c>
      <c r="G8533" s="4">
        <v>6</v>
      </c>
      <c r="H8533" s="2" t="s">
        <v>463</v>
      </c>
      <c r="I8533" s="2" t="s">
        <v>707</v>
      </c>
      <c r="J8533" s="23" t="str">
        <f t="shared" si="399"/>
        <v>UTB8320ida6</v>
      </c>
      <c r="K8533" s="32" t="str">
        <f t="shared" si="400"/>
        <v>S.QUADRA 11, QUADRA 01/OCIDENTAL PARK/BR-040/BR-040/EPIA/EPIA</v>
      </c>
    </row>
    <row r="8534" spans="1:11" x14ac:dyDescent="0.2">
      <c r="A8534" s="2" t="s">
        <v>1025</v>
      </c>
      <c r="B8534" s="2" t="s">
        <v>914</v>
      </c>
      <c r="C8534" s="4">
        <v>8320</v>
      </c>
      <c r="D8534" s="2" t="s">
        <v>94</v>
      </c>
      <c r="E8534" s="2" t="s">
        <v>452</v>
      </c>
      <c r="F8534" s="23" t="str">
        <f t="shared" si="401"/>
        <v>ida</v>
      </c>
      <c r="G8534" s="4">
        <v>7</v>
      </c>
      <c r="H8534" s="2" t="s">
        <v>505</v>
      </c>
      <c r="I8534" s="2" t="s">
        <v>504</v>
      </c>
      <c r="J8534" s="23" t="str">
        <f t="shared" si="399"/>
        <v>UTB8320ida7</v>
      </c>
      <c r="K8534" s="32" t="str">
        <f t="shared" si="400"/>
        <v>S.QUADRA 11, QUADRA 01/OCIDENTAL PARK/BR-040/BR-040/EPIA/EPIA/PARKSHOPPING</v>
      </c>
    </row>
    <row r="8535" spans="1:11" x14ac:dyDescent="0.2">
      <c r="A8535" s="2" t="s">
        <v>1025</v>
      </c>
      <c r="B8535" s="2" t="s">
        <v>914</v>
      </c>
      <c r="C8535" s="4">
        <v>8320</v>
      </c>
      <c r="D8535" s="2" t="s">
        <v>94</v>
      </c>
      <c r="E8535" s="2" t="s">
        <v>452</v>
      </c>
      <c r="F8535" s="23" t="str">
        <f t="shared" si="401"/>
        <v>ida</v>
      </c>
      <c r="G8535" s="4">
        <v>8</v>
      </c>
      <c r="H8535" s="2" t="s">
        <v>463</v>
      </c>
      <c r="I8535" s="2" t="s">
        <v>531</v>
      </c>
      <c r="J8535" s="23" t="str">
        <f t="shared" si="399"/>
        <v>UTB8320ida8</v>
      </c>
      <c r="K8535" s="32" t="str">
        <f t="shared" si="400"/>
        <v>S.QUADRA 11, QUADRA 01/OCIDENTAL PARK/BR-040/BR-040/EPIA/EPIA/PARKSHOPPING/EPIA</v>
      </c>
    </row>
    <row r="8536" spans="1:11" x14ac:dyDescent="0.2">
      <c r="A8536" s="2" t="s">
        <v>1025</v>
      </c>
      <c r="B8536" s="2" t="s">
        <v>914</v>
      </c>
      <c r="C8536" s="4">
        <v>8320</v>
      </c>
      <c r="D8536" s="2" t="s">
        <v>94</v>
      </c>
      <c r="E8536" s="2" t="s">
        <v>452</v>
      </c>
      <c r="F8536" s="23" t="str">
        <f t="shared" si="401"/>
        <v>ida</v>
      </c>
      <c r="G8536" s="4">
        <v>9</v>
      </c>
      <c r="H8536" s="2" t="s">
        <v>838</v>
      </c>
      <c r="I8536" s="2" t="s">
        <v>481</v>
      </c>
      <c r="J8536" s="23" t="str">
        <f t="shared" si="399"/>
        <v>UTB8320ida9</v>
      </c>
      <c r="K8536" s="32" t="str">
        <f t="shared" si="400"/>
        <v>S.QUADRA 11, QUADRA 01/OCIDENTAL PARK/BR-040/BR-040/EPIA/EPIA/PARKSHOPPING/EPIA/S I A - TRECHO 3</v>
      </c>
    </row>
    <row r="8537" spans="1:11" x14ac:dyDescent="0.2">
      <c r="A8537" s="2" t="s">
        <v>1025</v>
      </c>
      <c r="B8537" s="2" t="s">
        <v>914</v>
      </c>
      <c r="C8537" s="4">
        <v>8320</v>
      </c>
      <c r="D8537" s="2" t="s">
        <v>94</v>
      </c>
      <c r="E8537" s="2" t="s">
        <v>452</v>
      </c>
      <c r="F8537" s="23" t="str">
        <f t="shared" si="401"/>
        <v>ida</v>
      </c>
      <c r="G8537" s="4">
        <v>10</v>
      </c>
      <c r="H8537" s="2" t="s">
        <v>839</v>
      </c>
      <c r="I8537" s="2" t="s">
        <v>481</v>
      </c>
      <c r="J8537" s="23" t="str">
        <f t="shared" si="399"/>
        <v>UTB8320ida10</v>
      </c>
      <c r="K8537" s="32" t="str">
        <f t="shared" si="400"/>
        <v>S.QUADRA 11, QUADRA 01/OCIDENTAL PARK/BR-040/BR-040/EPIA/EPIA/PARKSHOPPING/EPIA/S I A - TRECHO 3/S I A - TRECHO 2</v>
      </c>
    </row>
    <row r="8538" spans="1:11" x14ac:dyDescent="0.2">
      <c r="A8538" s="2" t="s">
        <v>1025</v>
      </c>
      <c r="B8538" s="2" t="s">
        <v>914</v>
      </c>
      <c r="C8538" s="4">
        <v>8320</v>
      </c>
      <c r="D8538" s="2" t="s">
        <v>94</v>
      </c>
      <c r="E8538" s="2" t="s">
        <v>452</v>
      </c>
      <c r="F8538" s="23" t="str">
        <f t="shared" si="401"/>
        <v>ida</v>
      </c>
      <c r="G8538" s="4">
        <v>11</v>
      </c>
      <c r="H8538" s="2" t="s">
        <v>463</v>
      </c>
      <c r="I8538" s="2" t="s">
        <v>536</v>
      </c>
      <c r="J8538" s="23" t="str">
        <f t="shared" si="399"/>
        <v>UTB8320ida11</v>
      </c>
      <c r="K8538" s="32" t="str">
        <f t="shared" si="400"/>
        <v>S.QUADRA 11, QUADRA 01/OCIDENTAL PARK/BR-040/BR-040/EPIA/EPIA/PARKSHOPPING/EPIA/S I A - TRECHO 3/S I A - TRECHO 2/EPIA</v>
      </c>
    </row>
    <row r="8539" spans="1:11" x14ac:dyDescent="0.2">
      <c r="A8539" s="2" t="s">
        <v>1025</v>
      </c>
      <c r="B8539" s="2" t="s">
        <v>914</v>
      </c>
      <c r="C8539" s="4">
        <v>8320</v>
      </c>
      <c r="D8539" s="2" t="s">
        <v>94</v>
      </c>
      <c r="E8539" s="2" t="s">
        <v>452</v>
      </c>
      <c r="F8539" s="23" t="str">
        <f t="shared" si="401"/>
        <v>ida</v>
      </c>
      <c r="G8539" s="4">
        <v>12</v>
      </c>
      <c r="H8539" s="2" t="s">
        <v>535</v>
      </c>
      <c r="I8539" s="2" t="s">
        <v>481</v>
      </c>
      <c r="J8539" s="23" t="str">
        <f t="shared" si="399"/>
        <v>UTB8320ida12</v>
      </c>
      <c r="K8539" s="32" t="str">
        <f t="shared" si="400"/>
        <v>S.QUADRA 11, QUADRA 01/OCIDENTAL PARK/BR-040/BR-040/EPIA/EPIA/PARKSHOPPING/EPIA/S I A - TRECHO 3/S I A - TRECHO 2/EPIA/RODOFERROVIÁRIA</v>
      </c>
    </row>
    <row r="8540" spans="1:11" x14ac:dyDescent="0.2">
      <c r="A8540" s="2" t="s">
        <v>1025</v>
      </c>
      <c r="B8540" s="2" t="s">
        <v>914</v>
      </c>
      <c r="C8540" s="4">
        <v>8320</v>
      </c>
      <c r="D8540" s="2" t="s">
        <v>94</v>
      </c>
      <c r="E8540" s="2" t="s">
        <v>452</v>
      </c>
      <c r="F8540" s="23" t="str">
        <f t="shared" si="401"/>
        <v>ida</v>
      </c>
      <c r="G8540" s="4">
        <v>13</v>
      </c>
      <c r="H8540" s="2" t="s">
        <v>665</v>
      </c>
      <c r="I8540" s="2" t="s">
        <v>481</v>
      </c>
      <c r="J8540" s="23" t="str">
        <f t="shared" si="399"/>
        <v>UTB8320ida13</v>
      </c>
      <c r="K8540" s="32" t="str">
        <f t="shared" si="400"/>
        <v>S.QUADRA 11, QUADRA 01/OCIDENTAL PARK/BR-040/BR-040/EPIA/EPIA/PARKSHOPPING/EPIA/S I A - TRECHO 3/S I A - TRECHO 2/EPIA/RODOFERROVIÁRIA/S A A N</v>
      </c>
    </row>
    <row r="8541" spans="1:11" x14ac:dyDescent="0.2">
      <c r="A8541" s="2" t="s">
        <v>1025</v>
      </c>
      <c r="B8541" s="2" t="s">
        <v>914</v>
      </c>
      <c r="C8541" s="4">
        <v>8320</v>
      </c>
      <c r="D8541" s="2" t="s">
        <v>94</v>
      </c>
      <c r="E8541" s="2" t="s">
        <v>452</v>
      </c>
      <c r="F8541" s="23" t="str">
        <f t="shared" si="401"/>
        <v>ida</v>
      </c>
      <c r="G8541" s="4">
        <v>14</v>
      </c>
      <c r="H8541" s="2" t="s">
        <v>463</v>
      </c>
      <c r="I8541" s="2" t="s">
        <v>534</v>
      </c>
      <c r="J8541" s="23" t="str">
        <f t="shared" si="399"/>
        <v>UTB8320ida14</v>
      </c>
      <c r="K8541" s="32" t="str">
        <f t="shared" si="400"/>
        <v>S.QUADRA 11, QUADRA 01/OCIDENTAL PARK/BR-040/BR-040/EPIA/EPIA/PARKSHOPPING/EPIA/S I A - TRECHO 3/S I A - TRECHO 2/EPIA/RODOFERROVIÁRIA/S A A N/EPIA</v>
      </c>
    </row>
    <row r="8542" spans="1:11" x14ac:dyDescent="0.2">
      <c r="A8542" s="2" t="s">
        <v>1025</v>
      </c>
      <c r="B8542" s="2" t="s">
        <v>914</v>
      </c>
      <c r="C8542" s="4">
        <v>8320</v>
      </c>
      <c r="D8542" s="2" t="s">
        <v>94</v>
      </c>
      <c r="E8542" s="2" t="s">
        <v>469</v>
      </c>
      <c r="F8542" s="23" t="str">
        <f t="shared" si="401"/>
        <v>volta</v>
      </c>
      <c r="G8542" s="4">
        <v>1</v>
      </c>
      <c r="H8542" s="2" t="s">
        <v>463</v>
      </c>
      <c r="I8542" s="2" t="s">
        <v>534</v>
      </c>
      <c r="J8542" s="23" t="str">
        <f t="shared" si="399"/>
        <v>UTB8320volta1</v>
      </c>
      <c r="K8542" s="32" t="str">
        <f t="shared" si="400"/>
        <v>EPIA</v>
      </c>
    </row>
    <row r="8543" spans="1:11" x14ac:dyDescent="0.2">
      <c r="A8543" s="2" t="s">
        <v>1025</v>
      </c>
      <c r="B8543" s="2" t="s">
        <v>914</v>
      </c>
      <c r="C8543" s="4">
        <v>8320</v>
      </c>
      <c r="D8543" s="2" t="s">
        <v>94</v>
      </c>
      <c r="E8543" s="2" t="s">
        <v>469</v>
      </c>
      <c r="F8543" s="23" t="str">
        <f t="shared" si="401"/>
        <v>volta</v>
      </c>
      <c r="G8543" s="4">
        <v>2</v>
      </c>
      <c r="H8543" s="2" t="s">
        <v>665</v>
      </c>
      <c r="I8543" s="2" t="s">
        <v>481</v>
      </c>
      <c r="J8543" s="23" t="str">
        <f t="shared" si="399"/>
        <v>UTB8320volta2</v>
      </c>
      <c r="K8543" s="32" t="str">
        <f t="shared" si="400"/>
        <v>EPIA/S A A N</v>
      </c>
    </row>
    <row r="8544" spans="1:11" x14ac:dyDescent="0.2">
      <c r="A8544" s="2" t="s">
        <v>1025</v>
      </c>
      <c r="B8544" s="2" t="s">
        <v>914</v>
      </c>
      <c r="C8544" s="4">
        <v>8320</v>
      </c>
      <c r="D8544" s="2" t="s">
        <v>94</v>
      </c>
      <c r="E8544" s="2" t="s">
        <v>469</v>
      </c>
      <c r="F8544" s="23" t="str">
        <f t="shared" si="401"/>
        <v>volta</v>
      </c>
      <c r="G8544" s="4">
        <v>3</v>
      </c>
      <c r="H8544" s="2" t="s">
        <v>535</v>
      </c>
      <c r="I8544" s="2" t="s">
        <v>481</v>
      </c>
      <c r="J8544" s="23" t="str">
        <f t="shared" si="399"/>
        <v>UTB8320volta3</v>
      </c>
      <c r="K8544" s="32" t="str">
        <f t="shared" si="400"/>
        <v>EPIA/S A A N/RODOFERROVIÁRIA</v>
      </c>
    </row>
    <row r="8545" spans="1:11" x14ac:dyDescent="0.2">
      <c r="A8545" s="2" t="s">
        <v>1025</v>
      </c>
      <c r="B8545" s="2" t="s">
        <v>914</v>
      </c>
      <c r="C8545" s="4">
        <v>8320</v>
      </c>
      <c r="D8545" s="2" t="s">
        <v>94</v>
      </c>
      <c r="E8545" s="2" t="s">
        <v>469</v>
      </c>
      <c r="F8545" s="23" t="str">
        <f t="shared" si="401"/>
        <v>volta</v>
      </c>
      <c r="G8545" s="4">
        <v>4</v>
      </c>
      <c r="H8545" s="2" t="s">
        <v>463</v>
      </c>
      <c r="I8545" s="2" t="s">
        <v>536</v>
      </c>
      <c r="J8545" s="23" t="str">
        <f t="shared" si="399"/>
        <v>UTB8320volta4</v>
      </c>
      <c r="K8545" s="32" t="str">
        <f t="shared" si="400"/>
        <v>EPIA/S A A N/RODOFERROVIÁRIA/EPIA</v>
      </c>
    </row>
    <row r="8546" spans="1:11" x14ac:dyDescent="0.2">
      <c r="A8546" s="2" t="s">
        <v>1025</v>
      </c>
      <c r="B8546" s="2" t="s">
        <v>914</v>
      </c>
      <c r="C8546" s="4">
        <v>8320</v>
      </c>
      <c r="D8546" s="2" t="s">
        <v>94</v>
      </c>
      <c r="E8546" s="2" t="s">
        <v>469</v>
      </c>
      <c r="F8546" s="23" t="str">
        <f t="shared" si="401"/>
        <v>volta</v>
      </c>
      <c r="G8546" s="4">
        <v>5</v>
      </c>
      <c r="H8546" s="2" t="s">
        <v>839</v>
      </c>
      <c r="I8546" s="2" t="s">
        <v>481</v>
      </c>
      <c r="J8546" s="23" t="str">
        <f t="shared" si="399"/>
        <v>UTB8320volta5</v>
      </c>
      <c r="K8546" s="32" t="str">
        <f t="shared" si="400"/>
        <v>EPIA/S A A N/RODOFERROVIÁRIA/EPIA/S I A - TRECHO 2</v>
      </c>
    </row>
    <row r="8547" spans="1:11" x14ac:dyDescent="0.2">
      <c r="A8547" s="2" t="s">
        <v>1025</v>
      </c>
      <c r="B8547" s="2" t="s">
        <v>914</v>
      </c>
      <c r="C8547" s="4">
        <v>8320</v>
      </c>
      <c r="D8547" s="2" t="s">
        <v>94</v>
      </c>
      <c r="E8547" s="2" t="s">
        <v>469</v>
      </c>
      <c r="F8547" s="23" t="str">
        <f t="shared" si="401"/>
        <v>volta</v>
      </c>
      <c r="G8547" s="4">
        <v>6</v>
      </c>
      <c r="H8547" s="2" t="s">
        <v>838</v>
      </c>
      <c r="I8547" s="2" t="s">
        <v>481</v>
      </c>
      <c r="J8547" s="23" t="str">
        <f t="shared" si="399"/>
        <v>UTB8320volta6</v>
      </c>
      <c r="K8547" s="32" t="str">
        <f t="shared" si="400"/>
        <v>EPIA/S A A N/RODOFERROVIÁRIA/EPIA/S I A - TRECHO 2/S I A - TRECHO 3</v>
      </c>
    </row>
    <row r="8548" spans="1:11" x14ac:dyDescent="0.2">
      <c r="A8548" s="2" t="s">
        <v>1025</v>
      </c>
      <c r="B8548" s="2" t="s">
        <v>914</v>
      </c>
      <c r="C8548" s="4">
        <v>8320</v>
      </c>
      <c r="D8548" s="2" t="s">
        <v>94</v>
      </c>
      <c r="E8548" s="2" t="s">
        <v>469</v>
      </c>
      <c r="F8548" s="23" t="str">
        <f t="shared" si="401"/>
        <v>volta</v>
      </c>
      <c r="G8548" s="4">
        <v>7</v>
      </c>
      <c r="H8548" s="2" t="s">
        <v>463</v>
      </c>
      <c r="I8548" s="2" t="s">
        <v>531</v>
      </c>
      <c r="J8548" s="23" t="str">
        <f t="shared" si="399"/>
        <v>UTB8320volta7</v>
      </c>
      <c r="K8548" s="32" t="str">
        <f t="shared" si="400"/>
        <v>EPIA/S A A N/RODOFERROVIÁRIA/EPIA/S I A - TRECHO 2/S I A - TRECHO 3/EPIA</v>
      </c>
    </row>
    <row r="8549" spans="1:11" x14ac:dyDescent="0.2">
      <c r="A8549" s="2" t="s">
        <v>1025</v>
      </c>
      <c r="B8549" s="2" t="s">
        <v>914</v>
      </c>
      <c r="C8549" s="4">
        <v>8320</v>
      </c>
      <c r="D8549" s="2" t="s">
        <v>94</v>
      </c>
      <c r="E8549" s="2" t="s">
        <v>469</v>
      </c>
      <c r="F8549" s="23" t="str">
        <f t="shared" si="401"/>
        <v>volta</v>
      </c>
      <c r="G8549" s="4">
        <v>8</v>
      </c>
      <c r="H8549" s="2" t="s">
        <v>505</v>
      </c>
      <c r="I8549" s="2" t="s">
        <v>504</v>
      </c>
      <c r="J8549" s="23" t="str">
        <f t="shared" si="399"/>
        <v>UTB8320volta8</v>
      </c>
      <c r="K8549" s="32" t="str">
        <f t="shared" si="400"/>
        <v>EPIA/S A A N/RODOFERROVIÁRIA/EPIA/S I A - TRECHO 2/S I A - TRECHO 3/EPIA/PARKSHOPPING</v>
      </c>
    </row>
    <row r="8550" spans="1:11" x14ac:dyDescent="0.2">
      <c r="A8550" s="2" t="s">
        <v>1025</v>
      </c>
      <c r="B8550" s="2" t="s">
        <v>914</v>
      </c>
      <c r="C8550" s="4">
        <v>8320</v>
      </c>
      <c r="D8550" s="2" t="s">
        <v>94</v>
      </c>
      <c r="E8550" s="2" t="s">
        <v>469</v>
      </c>
      <c r="F8550" s="23" t="str">
        <f t="shared" si="401"/>
        <v>volta</v>
      </c>
      <c r="G8550" s="4">
        <v>9</v>
      </c>
      <c r="H8550" s="2" t="s">
        <v>463</v>
      </c>
      <c r="I8550" s="2" t="s">
        <v>707</v>
      </c>
      <c r="J8550" s="23" t="str">
        <f t="shared" si="399"/>
        <v>UTB8320volta9</v>
      </c>
      <c r="K8550" s="32" t="str">
        <f t="shared" si="400"/>
        <v>EPIA/S A A N/RODOFERROVIÁRIA/EPIA/S I A - TRECHO 2/S I A - TRECHO 3/EPIA/PARKSHOPPING/EPIA</v>
      </c>
    </row>
    <row r="8551" spans="1:11" x14ac:dyDescent="0.2">
      <c r="A8551" s="2" t="s">
        <v>1025</v>
      </c>
      <c r="B8551" s="2" t="s">
        <v>914</v>
      </c>
      <c r="C8551" s="4">
        <v>8320</v>
      </c>
      <c r="D8551" s="2" t="s">
        <v>94</v>
      </c>
      <c r="E8551" s="2" t="s">
        <v>469</v>
      </c>
      <c r="F8551" s="23" t="str">
        <f t="shared" si="401"/>
        <v>volta</v>
      </c>
      <c r="G8551" s="4">
        <v>10</v>
      </c>
      <c r="H8551" s="2" t="s">
        <v>463</v>
      </c>
      <c r="I8551" s="2" t="s">
        <v>811</v>
      </c>
      <c r="J8551" s="23" t="str">
        <f t="shared" si="399"/>
        <v>UTB8320volta10</v>
      </c>
      <c r="K8551" s="32" t="str">
        <f t="shared" si="400"/>
        <v>EPIA/S A A N/RODOFERROVIÁRIA/EPIA/S I A - TRECHO 2/S I A - TRECHO 3/EPIA/PARKSHOPPING/EPIA/EPIA</v>
      </c>
    </row>
    <row r="8552" spans="1:11" x14ac:dyDescent="0.2">
      <c r="A8552" s="2" t="s">
        <v>1025</v>
      </c>
      <c r="B8552" s="2" t="s">
        <v>914</v>
      </c>
      <c r="C8552" s="4">
        <v>8320</v>
      </c>
      <c r="D8552" s="2" t="s">
        <v>94</v>
      </c>
      <c r="E8552" s="2" t="s">
        <v>469</v>
      </c>
      <c r="F8552" s="23" t="str">
        <f t="shared" si="401"/>
        <v>volta</v>
      </c>
      <c r="G8552" s="4">
        <v>11</v>
      </c>
      <c r="H8552" s="2" t="s">
        <v>809</v>
      </c>
      <c r="I8552" s="2" t="s">
        <v>810</v>
      </c>
      <c r="J8552" s="23" t="str">
        <f t="shared" si="399"/>
        <v>UTB8320volta11</v>
      </c>
      <c r="K8552" s="32" t="str">
        <f t="shared" si="400"/>
        <v>EPIA/S A A N/RODOFERROVIÁRIA/EPIA/S I A - TRECHO 2/S I A - TRECHO 3/EPIA/PARKSHOPPING/EPIA/EPIA/BR-040</v>
      </c>
    </row>
    <row r="8553" spans="1:11" x14ac:dyDescent="0.2">
      <c r="A8553" s="2" t="s">
        <v>1025</v>
      </c>
      <c r="B8553" s="2" t="s">
        <v>914</v>
      </c>
      <c r="C8553" s="4">
        <v>8320</v>
      </c>
      <c r="D8553" s="2" t="s">
        <v>94</v>
      </c>
      <c r="E8553" s="2" t="s">
        <v>469</v>
      </c>
      <c r="F8553" s="23" t="str">
        <f t="shared" si="401"/>
        <v>volta</v>
      </c>
      <c r="G8553" s="4">
        <v>12</v>
      </c>
      <c r="H8553" s="2" t="s">
        <v>809</v>
      </c>
      <c r="I8553" s="2" t="s">
        <v>842</v>
      </c>
      <c r="J8553" s="23" t="str">
        <f t="shared" si="399"/>
        <v>UTB8320volta12</v>
      </c>
      <c r="K8553" s="32" t="str">
        <f t="shared" si="400"/>
        <v>EPIA/S A A N/RODOFERROVIÁRIA/EPIA/S I A - TRECHO 2/S I A - TRECHO 3/EPIA/PARKSHOPPING/EPIA/EPIA/BR-040/BR-040</v>
      </c>
    </row>
    <row r="8554" spans="1:11" x14ac:dyDescent="0.2">
      <c r="A8554" s="2" t="s">
        <v>1025</v>
      </c>
      <c r="B8554" s="2" t="s">
        <v>914</v>
      </c>
      <c r="C8554" s="4">
        <v>8320</v>
      </c>
      <c r="D8554" s="2" t="s">
        <v>94</v>
      </c>
      <c r="E8554" s="2" t="s">
        <v>469</v>
      </c>
      <c r="F8554" s="23" t="str">
        <f t="shared" si="401"/>
        <v>volta</v>
      </c>
      <c r="G8554" s="4">
        <v>13</v>
      </c>
      <c r="H8554" s="2" t="s">
        <v>993</v>
      </c>
      <c r="I8554" s="2" t="s">
        <v>924</v>
      </c>
      <c r="J8554" s="23" t="str">
        <f t="shared" si="399"/>
        <v>UTB8320volta13</v>
      </c>
      <c r="K8554" s="32" t="str">
        <f t="shared" si="400"/>
        <v>EPIA/S A A N/RODOFERROVIÁRIA/EPIA/S I A - TRECHO 2/S I A - TRECHO 3/EPIA/PARKSHOPPING/EPIA/EPIA/BR-040/BR-040/OCIDENTAL PARK</v>
      </c>
    </row>
    <row r="8555" spans="1:11" x14ac:dyDescent="0.2">
      <c r="A8555" s="2" t="s">
        <v>1025</v>
      </c>
      <c r="B8555" s="2" t="s">
        <v>914</v>
      </c>
      <c r="C8555" s="4">
        <v>8320</v>
      </c>
      <c r="D8555" s="2" t="s">
        <v>94</v>
      </c>
      <c r="E8555" s="2" t="s">
        <v>469</v>
      </c>
      <c r="F8555" s="23" t="str">
        <f t="shared" si="401"/>
        <v>volta</v>
      </c>
      <c r="G8555" s="4">
        <v>14</v>
      </c>
      <c r="H8555" s="2" t="s">
        <v>992</v>
      </c>
      <c r="I8555" s="2" t="s">
        <v>924</v>
      </c>
      <c r="J8555" s="23" t="str">
        <f t="shared" si="399"/>
        <v>UTB8320volta14</v>
      </c>
      <c r="K8555" s="32" t="str">
        <f t="shared" si="400"/>
        <v>EPIA/S A A N/RODOFERROVIÁRIA/EPIA/S I A - TRECHO 2/S I A - TRECHO 3/EPIA/PARKSHOPPING/EPIA/EPIA/BR-040/BR-040/OCIDENTAL PARK/S.QUADRA 11, QUADRA 01</v>
      </c>
    </row>
    <row r="8556" spans="1:11" x14ac:dyDescent="0.2">
      <c r="A8556" s="2" t="s">
        <v>924</v>
      </c>
      <c r="B8556" s="2" t="s">
        <v>537</v>
      </c>
      <c r="C8556" s="4">
        <v>8350</v>
      </c>
      <c r="D8556" s="2" t="s">
        <v>94</v>
      </c>
      <c r="E8556" s="2" t="s">
        <v>452</v>
      </c>
      <c r="F8556" s="23" t="str">
        <f t="shared" si="401"/>
        <v>ida</v>
      </c>
      <c r="G8556" s="4">
        <v>1</v>
      </c>
      <c r="H8556" s="2" t="s">
        <v>925</v>
      </c>
      <c r="I8556" s="2" t="s">
        <v>924</v>
      </c>
      <c r="J8556" s="23" t="str">
        <f t="shared" si="399"/>
        <v>UTB8350ida1</v>
      </c>
      <c r="K8556" s="32" t="str">
        <f t="shared" si="400"/>
        <v>S.QUADRA 11, QUADRA 12, CASA 09</v>
      </c>
    </row>
    <row r="8557" spans="1:11" x14ac:dyDescent="0.2">
      <c r="A8557" s="2" t="s">
        <v>924</v>
      </c>
      <c r="B8557" s="2" t="s">
        <v>537</v>
      </c>
      <c r="C8557" s="4">
        <v>8350</v>
      </c>
      <c r="D8557" s="2" t="s">
        <v>94</v>
      </c>
      <c r="E8557" s="2" t="s">
        <v>452</v>
      </c>
      <c r="F8557" s="23" t="str">
        <f t="shared" si="401"/>
        <v>ida</v>
      </c>
      <c r="G8557" s="4">
        <v>2</v>
      </c>
      <c r="H8557" s="2" t="s">
        <v>809</v>
      </c>
      <c r="I8557" s="2" t="s">
        <v>842</v>
      </c>
      <c r="J8557" s="23" t="str">
        <f t="shared" si="399"/>
        <v>UTB8350ida2</v>
      </c>
      <c r="K8557" s="32" t="str">
        <f t="shared" si="400"/>
        <v>S.QUADRA 11, QUADRA 12, CASA 09/BR-040</v>
      </c>
    </row>
    <row r="8558" spans="1:11" x14ac:dyDescent="0.2">
      <c r="A8558" s="2" t="s">
        <v>924</v>
      </c>
      <c r="B8558" s="2" t="s">
        <v>537</v>
      </c>
      <c r="C8558" s="4">
        <v>8350</v>
      </c>
      <c r="D8558" s="2" t="s">
        <v>94</v>
      </c>
      <c r="E8558" s="2" t="s">
        <v>452</v>
      </c>
      <c r="F8558" s="23" t="str">
        <f t="shared" si="401"/>
        <v>ida</v>
      </c>
      <c r="G8558" s="4">
        <v>3</v>
      </c>
      <c r="H8558" s="2" t="s">
        <v>809</v>
      </c>
      <c r="I8558" s="2" t="s">
        <v>810</v>
      </c>
      <c r="J8558" s="23" t="str">
        <f t="shared" si="399"/>
        <v>UTB8350ida3</v>
      </c>
      <c r="K8558" s="32" t="str">
        <f t="shared" si="400"/>
        <v>S.QUADRA 11, QUADRA 12, CASA 09/BR-040/BR-040</v>
      </c>
    </row>
    <row r="8559" spans="1:11" x14ac:dyDescent="0.2">
      <c r="A8559" s="2" t="s">
        <v>924</v>
      </c>
      <c r="B8559" s="2" t="s">
        <v>537</v>
      </c>
      <c r="C8559" s="4">
        <v>8350</v>
      </c>
      <c r="D8559" s="2" t="s">
        <v>94</v>
      </c>
      <c r="E8559" s="2" t="s">
        <v>452</v>
      </c>
      <c r="F8559" s="23" t="str">
        <f t="shared" si="401"/>
        <v>ida</v>
      </c>
      <c r="G8559" s="4">
        <v>4</v>
      </c>
      <c r="H8559" s="2" t="s">
        <v>463</v>
      </c>
      <c r="I8559" s="2" t="s">
        <v>811</v>
      </c>
      <c r="J8559" s="23" t="str">
        <f t="shared" si="399"/>
        <v>UTB8350ida4</v>
      </c>
      <c r="K8559" s="32" t="str">
        <f t="shared" si="400"/>
        <v>S.QUADRA 11, QUADRA 12, CASA 09/BR-040/BR-040/EPIA</v>
      </c>
    </row>
    <row r="8560" spans="1:11" x14ac:dyDescent="0.2">
      <c r="A8560" s="2" t="s">
        <v>924</v>
      </c>
      <c r="B8560" s="2" t="s">
        <v>537</v>
      </c>
      <c r="C8560" s="4">
        <v>8350</v>
      </c>
      <c r="D8560" s="2" t="s">
        <v>94</v>
      </c>
      <c r="E8560" s="2" t="s">
        <v>452</v>
      </c>
      <c r="F8560" s="23" t="str">
        <f t="shared" si="401"/>
        <v>ida</v>
      </c>
      <c r="G8560" s="4">
        <v>5</v>
      </c>
      <c r="H8560" s="2" t="s">
        <v>463</v>
      </c>
      <c r="I8560" s="2" t="s">
        <v>707</v>
      </c>
      <c r="J8560" s="23" t="str">
        <f t="shared" si="399"/>
        <v>UTB8350ida5</v>
      </c>
      <c r="K8560" s="32" t="str">
        <f t="shared" si="400"/>
        <v>S.QUADRA 11, QUADRA 12, CASA 09/BR-040/BR-040/EPIA/EPIA</v>
      </c>
    </row>
    <row r="8561" spans="1:11" x14ac:dyDescent="0.2">
      <c r="A8561" s="2" t="s">
        <v>924</v>
      </c>
      <c r="B8561" s="2" t="s">
        <v>537</v>
      </c>
      <c r="C8561" s="4">
        <v>8350</v>
      </c>
      <c r="D8561" s="2" t="s">
        <v>94</v>
      </c>
      <c r="E8561" s="2" t="s">
        <v>452</v>
      </c>
      <c r="F8561" s="23" t="str">
        <f t="shared" si="401"/>
        <v>ida</v>
      </c>
      <c r="G8561" s="4">
        <v>6</v>
      </c>
      <c r="H8561" s="2" t="s">
        <v>505</v>
      </c>
      <c r="I8561" s="2" t="s">
        <v>504</v>
      </c>
      <c r="J8561" s="23" t="str">
        <f t="shared" si="399"/>
        <v>UTB8350ida6</v>
      </c>
      <c r="K8561" s="32" t="str">
        <f t="shared" si="400"/>
        <v>S.QUADRA 11, QUADRA 12, CASA 09/BR-040/BR-040/EPIA/EPIA/PARKSHOPPING</v>
      </c>
    </row>
    <row r="8562" spans="1:11" x14ac:dyDescent="0.2">
      <c r="A8562" s="2" t="s">
        <v>924</v>
      </c>
      <c r="B8562" s="2" t="s">
        <v>537</v>
      </c>
      <c r="C8562" s="4">
        <v>8350</v>
      </c>
      <c r="D8562" s="2" t="s">
        <v>94</v>
      </c>
      <c r="E8562" s="2" t="s">
        <v>452</v>
      </c>
      <c r="F8562" s="23" t="str">
        <f t="shared" si="401"/>
        <v>ida</v>
      </c>
      <c r="G8562" s="4">
        <v>7</v>
      </c>
      <c r="H8562" s="2" t="s">
        <v>517</v>
      </c>
      <c r="I8562" s="2" t="s">
        <v>541</v>
      </c>
      <c r="J8562" s="23" t="str">
        <f t="shared" si="399"/>
        <v>UTB8350ida7</v>
      </c>
      <c r="K8562" s="32" t="str">
        <f t="shared" si="400"/>
        <v>S.QUADRA 11, QUADRA 12, CASA 09/BR-040/BR-040/EPIA/EPIA/PARKSHOPPING/EPIG</v>
      </c>
    </row>
    <row r="8563" spans="1:11" x14ac:dyDescent="0.2">
      <c r="A8563" s="2" t="s">
        <v>924</v>
      </c>
      <c r="B8563" s="2" t="s">
        <v>537</v>
      </c>
      <c r="C8563" s="4">
        <v>8350</v>
      </c>
      <c r="D8563" s="2" t="s">
        <v>94</v>
      </c>
      <c r="E8563" s="2" t="s">
        <v>452</v>
      </c>
      <c r="F8563" s="23" t="str">
        <f t="shared" si="401"/>
        <v>ida</v>
      </c>
      <c r="G8563" s="4">
        <v>8</v>
      </c>
      <c r="H8563" s="2" t="s">
        <v>517</v>
      </c>
      <c r="I8563" s="2" t="s">
        <v>540</v>
      </c>
      <c r="J8563" s="23" t="str">
        <f t="shared" si="399"/>
        <v>UTB8350ida8</v>
      </c>
      <c r="K8563" s="32" t="str">
        <f t="shared" si="400"/>
        <v>S.QUADRA 11, QUADRA 12, CASA 09/BR-040/BR-040/EPIA/EPIA/PARKSHOPPING/EPIG/EPIG</v>
      </c>
    </row>
    <row r="8564" spans="1:11" x14ac:dyDescent="0.2">
      <c r="A8564" s="2" t="s">
        <v>924</v>
      </c>
      <c r="B8564" s="2" t="s">
        <v>537</v>
      </c>
      <c r="C8564" s="4">
        <v>8350</v>
      </c>
      <c r="D8564" s="2" t="s">
        <v>94</v>
      </c>
      <c r="E8564" s="2" t="s">
        <v>452</v>
      </c>
      <c r="F8564" s="23" t="str">
        <f t="shared" si="401"/>
        <v>ida</v>
      </c>
      <c r="G8564" s="4">
        <v>9</v>
      </c>
      <c r="H8564" s="2" t="s">
        <v>537</v>
      </c>
      <c r="I8564" s="2" t="s">
        <v>481</v>
      </c>
      <c r="J8564" s="23" t="str">
        <f t="shared" si="399"/>
        <v>UTB8350ida9</v>
      </c>
      <c r="K8564" s="32" t="str">
        <f t="shared" si="400"/>
        <v>S.QUADRA 11, QUADRA 12, CASA 09/BR-040/BR-040/EPIA/EPIA/PARKSHOPPING/EPIG/EPIG/S I G</v>
      </c>
    </row>
    <row r="8565" spans="1:11" x14ac:dyDescent="0.2">
      <c r="A8565" s="2" t="s">
        <v>924</v>
      </c>
      <c r="B8565" s="2" t="s">
        <v>537</v>
      </c>
      <c r="C8565" s="4">
        <v>8350</v>
      </c>
      <c r="D8565" s="2" t="s">
        <v>94</v>
      </c>
      <c r="E8565" s="2" t="s">
        <v>452</v>
      </c>
      <c r="F8565" s="23" t="str">
        <f t="shared" si="401"/>
        <v>ida</v>
      </c>
      <c r="G8565" s="4">
        <v>10</v>
      </c>
      <c r="H8565" s="2" t="s">
        <v>773</v>
      </c>
      <c r="I8565" s="2" t="s">
        <v>481</v>
      </c>
      <c r="J8565" s="23" t="str">
        <f t="shared" si="399"/>
        <v>UTB8350ida10</v>
      </c>
      <c r="K8565" s="32" t="str">
        <f t="shared" si="400"/>
        <v>S.QUADRA 11, QUADRA 12, CASA 09/BR-040/BR-040/EPIA/EPIA/PARKSHOPPING/EPIG/EPIG/S I G/PALÁCIO DO BURITI</v>
      </c>
    </row>
    <row r="8566" spans="1:11" x14ac:dyDescent="0.2">
      <c r="A8566" s="2" t="s">
        <v>924</v>
      </c>
      <c r="B8566" s="2" t="s">
        <v>537</v>
      </c>
      <c r="C8566" s="4">
        <v>8350</v>
      </c>
      <c r="D8566" s="2" t="s">
        <v>94</v>
      </c>
      <c r="E8566" s="2" t="s">
        <v>452</v>
      </c>
      <c r="F8566" s="23" t="str">
        <f t="shared" si="401"/>
        <v>ida</v>
      </c>
      <c r="G8566" s="4">
        <v>11</v>
      </c>
      <c r="H8566" s="2" t="s">
        <v>538</v>
      </c>
      <c r="I8566" s="2" t="s">
        <v>481</v>
      </c>
      <c r="J8566" s="23" t="str">
        <f t="shared" si="399"/>
        <v>UTB8350ida11</v>
      </c>
      <c r="K8566" s="32" t="str">
        <f t="shared" si="400"/>
        <v>S.QUADRA 11, QUADRA 12, CASA 09/BR-040/BR-040/EPIA/EPIA/PARKSHOPPING/EPIG/EPIG/S I G/PALÁCIO DO BURITI/EIXO MONUMENTAL</v>
      </c>
    </row>
    <row r="8567" spans="1:11" x14ac:dyDescent="0.2">
      <c r="A8567" s="2" t="s">
        <v>924</v>
      </c>
      <c r="B8567" s="2" t="s">
        <v>537</v>
      </c>
      <c r="C8567" s="4">
        <v>8350</v>
      </c>
      <c r="D8567" s="2" t="s">
        <v>94</v>
      </c>
      <c r="E8567" s="2" t="s">
        <v>452</v>
      </c>
      <c r="F8567" s="23" t="str">
        <f t="shared" si="401"/>
        <v>ida</v>
      </c>
      <c r="G8567" s="4">
        <v>12</v>
      </c>
      <c r="H8567" s="2" t="s">
        <v>483</v>
      </c>
      <c r="I8567" s="2" t="s">
        <v>481</v>
      </c>
      <c r="J8567" s="23" t="str">
        <f t="shared" si="399"/>
        <v>UTB8350ida12</v>
      </c>
      <c r="K8567" s="32" t="str">
        <f t="shared" si="400"/>
        <v>S.QUADRA 11, QUADRA 12, CASA 09/BR-040/BR-040/EPIA/EPIA/PARKSHOPPING/EPIG/EPIG/S I G/PALÁCIO DO BURITI/EIXO MONUMENTAL/RODOVIÁRIA PLANO PILOTO</v>
      </c>
    </row>
    <row r="8568" spans="1:11" x14ac:dyDescent="0.2">
      <c r="A8568" s="2" t="s">
        <v>924</v>
      </c>
      <c r="B8568" s="2" t="s">
        <v>537</v>
      </c>
      <c r="C8568" s="4">
        <v>8350</v>
      </c>
      <c r="D8568" s="2" t="s">
        <v>94</v>
      </c>
      <c r="E8568" s="2" t="s">
        <v>469</v>
      </c>
      <c r="F8568" s="23" t="str">
        <f t="shared" si="401"/>
        <v>volta</v>
      </c>
      <c r="G8568" s="4">
        <v>1</v>
      </c>
      <c r="H8568" s="2" t="s">
        <v>483</v>
      </c>
      <c r="I8568" s="2" t="s">
        <v>481</v>
      </c>
      <c r="J8568" s="23" t="str">
        <f t="shared" si="399"/>
        <v>UTB8350volta1</v>
      </c>
      <c r="K8568" s="32" t="str">
        <f t="shared" si="400"/>
        <v>RODOVIÁRIA PLANO PILOTO</v>
      </c>
    </row>
    <row r="8569" spans="1:11" x14ac:dyDescent="0.2">
      <c r="A8569" s="2" t="s">
        <v>924</v>
      </c>
      <c r="B8569" s="2" t="s">
        <v>537</v>
      </c>
      <c r="C8569" s="4">
        <v>8350</v>
      </c>
      <c r="D8569" s="2" t="s">
        <v>94</v>
      </c>
      <c r="E8569" s="2" t="s">
        <v>469</v>
      </c>
      <c r="F8569" s="23" t="str">
        <f t="shared" si="401"/>
        <v>volta</v>
      </c>
      <c r="G8569" s="4">
        <v>2</v>
      </c>
      <c r="H8569" s="2" t="s">
        <v>538</v>
      </c>
      <c r="I8569" s="2" t="s">
        <v>481</v>
      </c>
      <c r="J8569" s="23" t="str">
        <f t="shared" si="399"/>
        <v>UTB8350volta2</v>
      </c>
      <c r="K8569" s="32" t="str">
        <f t="shared" si="400"/>
        <v>RODOVIÁRIA PLANO PILOTO/EIXO MONUMENTAL</v>
      </c>
    </row>
    <row r="8570" spans="1:11" x14ac:dyDescent="0.2">
      <c r="A8570" s="2" t="s">
        <v>924</v>
      </c>
      <c r="B8570" s="2" t="s">
        <v>537</v>
      </c>
      <c r="C8570" s="4">
        <v>8350</v>
      </c>
      <c r="D8570" s="2" t="s">
        <v>94</v>
      </c>
      <c r="E8570" s="2" t="s">
        <v>469</v>
      </c>
      <c r="F8570" s="23" t="str">
        <f t="shared" si="401"/>
        <v>volta</v>
      </c>
      <c r="G8570" s="4">
        <v>3</v>
      </c>
      <c r="H8570" s="2" t="s">
        <v>773</v>
      </c>
      <c r="I8570" s="2" t="s">
        <v>481</v>
      </c>
      <c r="J8570" s="23" t="str">
        <f t="shared" si="399"/>
        <v>UTB8350volta3</v>
      </c>
      <c r="K8570" s="32" t="str">
        <f t="shared" si="400"/>
        <v>RODOVIÁRIA PLANO PILOTO/EIXO MONUMENTAL/PALÁCIO DO BURITI</v>
      </c>
    </row>
    <row r="8571" spans="1:11" x14ac:dyDescent="0.2">
      <c r="A8571" s="2" t="s">
        <v>924</v>
      </c>
      <c r="B8571" s="2" t="s">
        <v>537</v>
      </c>
      <c r="C8571" s="4">
        <v>8350</v>
      </c>
      <c r="D8571" s="2" t="s">
        <v>94</v>
      </c>
      <c r="E8571" s="2" t="s">
        <v>469</v>
      </c>
      <c r="F8571" s="23" t="str">
        <f t="shared" si="401"/>
        <v>volta</v>
      </c>
      <c r="G8571" s="4">
        <v>4</v>
      </c>
      <c r="H8571" s="2" t="s">
        <v>537</v>
      </c>
      <c r="I8571" s="2" t="s">
        <v>481</v>
      </c>
      <c r="J8571" s="23" t="str">
        <f t="shared" si="399"/>
        <v>UTB8350volta4</v>
      </c>
      <c r="K8571" s="32" t="str">
        <f t="shared" si="400"/>
        <v>RODOVIÁRIA PLANO PILOTO/EIXO MONUMENTAL/PALÁCIO DO BURITI/S I G</v>
      </c>
    </row>
    <row r="8572" spans="1:11" x14ac:dyDescent="0.2">
      <c r="A8572" s="2" t="s">
        <v>924</v>
      </c>
      <c r="B8572" s="2" t="s">
        <v>537</v>
      </c>
      <c r="C8572" s="4">
        <v>8350</v>
      </c>
      <c r="D8572" s="2" t="s">
        <v>94</v>
      </c>
      <c r="E8572" s="2" t="s">
        <v>469</v>
      </c>
      <c r="F8572" s="23" t="str">
        <f t="shared" si="401"/>
        <v>volta</v>
      </c>
      <c r="G8572" s="4">
        <v>5</v>
      </c>
      <c r="H8572" s="2" t="s">
        <v>517</v>
      </c>
      <c r="I8572" s="2" t="s">
        <v>540</v>
      </c>
      <c r="J8572" s="23" t="str">
        <f t="shared" si="399"/>
        <v>UTB8350volta5</v>
      </c>
      <c r="K8572" s="32" t="str">
        <f t="shared" si="400"/>
        <v>RODOVIÁRIA PLANO PILOTO/EIXO MONUMENTAL/PALÁCIO DO BURITI/S I G/EPIG</v>
      </c>
    </row>
    <row r="8573" spans="1:11" x14ac:dyDescent="0.2">
      <c r="A8573" s="2" t="s">
        <v>924</v>
      </c>
      <c r="B8573" s="2" t="s">
        <v>537</v>
      </c>
      <c r="C8573" s="4">
        <v>8350</v>
      </c>
      <c r="D8573" s="2" t="s">
        <v>94</v>
      </c>
      <c r="E8573" s="2" t="s">
        <v>469</v>
      </c>
      <c r="F8573" s="23" t="str">
        <f t="shared" si="401"/>
        <v>volta</v>
      </c>
      <c r="G8573" s="4">
        <v>6</v>
      </c>
      <c r="H8573" s="2" t="s">
        <v>517</v>
      </c>
      <c r="I8573" s="2" t="s">
        <v>541</v>
      </c>
      <c r="J8573" s="23" t="str">
        <f t="shared" si="399"/>
        <v>UTB8350volta6</v>
      </c>
      <c r="K8573" s="32" t="str">
        <f t="shared" si="400"/>
        <v>RODOVIÁRIA PLANO PILOTO/EIXO MONUMENTAL/PALÁCIO DO BURITI/S I G/EPIG/EPIG</v>
      </c>
    </row>
    <row r="8574" spans="1:11" x14ac:dyDescent="0.2">
      <c r="A8574" s="2" t="s">
        <v>924</v>
      </c>
      <c r="B8574" s="2" t="s">
        <v>537</v>
      </c>
      <c r="C8574" s="4">
        <v>8350</v>
      </c>
      <c r="D8574" s="2" t="s">
        <v>94</v>
      </c>
      <c r="E8574" s="2" t="s">
        <v>469</v>
      </c>
      <c r="F8574" s="23" t="str">
        <f t="shared" si="401"/>
        <v>volta</v>
      </c>
      <c r="G8574" s="4">
        <v>7</v>
      </c>
      <c r="H8574" s="2" t="s">
        <v>505</v>
      </c>
      <c r="I8574" s="2" t="s">
        <v>504</v>
      </c>
      <c r="J8574" s="23" t="str">
        <f t="shared" si="399"/>
        <v>UTB8350volta7</v>
      </c>
      <c r="K8574" s="32" t="str">
        <f t="shared" si="400"/>
        <v>RODOVIÁRIA PLANO PILOTO/EIXO MONUMENTAL/PALÁCIO DO BURITI/S I G/EPIG/EPIG/PARKSHOPPING</v>
      </c>
    </row>
    <row r="8575" spans="1:11" x14ac:dyDescent="0.2">
      <c r="A8575" s="2" t="s">
        <v>924</v>
      </c>
      <c r="B8575" s="2" t="s">
        <v>537</v>
      </c>
      <c r="C8575" s="4">
        <v>8350</v>
      </c>
      <c r="D8575" s="2" t="s">
        <v>94</v>
      </c>
      <c r="E8575" s="2" t="s">
        <v>469</v>
      </c>
      <c r="F8575" s="23" t="str">
        <f t="shared" si="401"/>
        <v>volta</v>
      </c>
      <c r="G8575" s="4">
        <v>8</v>
      </c>
      <c r="H8575" s="2" t="s">
        <v>463</v>
      </c>
      <c r="I8575" s="2" t="s">
        <v>707</v>
      </c>
      <c r="J8575" s="23" t="str">
        <f t="shared" si="399"/>
        <v>UTB8350volta8</v>
      </c>
      <c r="K8575" s="32" t="str">
        <f t="shared" si="400"/>
        <v>RODOVIÁRIA PLANO PILOTO/EIXO MONUMENTAL/PALÁCIO DO BURITI/S I G/EPIG/EPIG/PARKSHOPPING/EPIA</v>
      </c>
    </row>
    <row r="8576" spans="1:11" x14ac:dyDescent="0.2">
      <c r="A8576" s="2" t="s">
        <v>924</v>
      </c>
      <c r="B8576" s="2" t="s">
        <v>537</v>
      </c>
      <c r="C8576" s="4">
        <v>8350</v>
      </c>
      <c r="D8576" s="2" t="s">
        <v>94</v>
      </c>
      <c r="E8576" s="2" t="s">
        <v>469</v>
      </c>
      <c r="F8576" s="23" t="str">
        <f t="shared" si="401"/>
        <v>volta</v>
      </c>
      <c r="G8576" s="4">
        <v>9</v>
      </c>
      <c r="H8576" s="2" t="s">
        <v>463</v>
      </c>
      <c r="I8576" s="2" t="s">
        <v>811</v>
      </c>
      <c r="J8576" s="23" t="str">
        <f t="shared" si="399"/>
        <v>UTB8350volta9</v>
      </c>
      <c r="K8576" s="32" t="str">
        <f t="shared" si="400"/>
        <v>RODOVIÁRIA PLANO PILOTO/EIXO MONUMENTAL/PALÁCIO DO BURITI/S I G/EPIG/EPIG/PARKSHOPPING/EPIA/EPIA</v>
      </c>
    </row>
    <row r="8577" spans="1:11" x14ac:dyDescent="0.2">
      <c r="A8577" s="2" t="s">
        <v>924</v>
      </c>
      <c r="B8577" s="2" t="s">
        <v>537</v>
      </c>
      <c r="C8577" s="4">
        <v>8350</v>
      </c>
      <c r="D8577" s="2" t="s">
        <v>94</v>
      </c>
      <c r="E8577" s="2" t="s">
        <v>469</v>
      </c>
      <c r="F8577" s="23" t="str">
        <f t="shared" si="401"/>
        <v>volta</v>
      </c>
      <c r="G8577" s="4">
        <v>10</v>
      </c>
      <c r="H8577" s="2" t="s">
        <v>809</v>
      </c>
      <c r="I8577" s="2" t="s">
        <v>810</v>
      </c>
      <c r="J8577" s="23" t="str">
        <f t="shared" si="399"/>
        <v>UTB8350volta10</v>
      </c>
      <c r="K8577" s="32" t="str">
        <f t="shared" si="400"/>
        <v>RODOVIÁRIA PLANO PILOTO/EIXO MONUMENTAL/PALÁCIO DO BURITI/S I G/EPIG/EPIG/PARKSHOPPING/EPIA/EPIA/BR-040</v>
      </c>
    </row>
    <row r="8578" spans="1:11" x14ac:dyDescent="0.2">
      <c r="A8578" s="2" t="s">
        <v>924</v>
      </c>
      <c r="B8578" s="2" t="s">
        <v>537</v>
      </c>
      <c r="C8578" s="4">
        <v>8350</v>
      </c>
      <c r="D8578" s="2" t="s">
        <v>94</v>
      </c>
      <c r="E8578" s="2" t="s">
        <v>469</v>
      </c>
      <c r="F8578" s="23" t="str">
        <f t="shared" si="401"/>
        <v>volta</v>
      </c>
      <c r="G8578" s="4">
        <v>11</v>
      </c>
      <c r="H8578" s="2" t="s">
        <v>809</v>
      </c>
      <c r="I8578" s="2" t="s">
        <v>842</v>
      </c>
      <c r="J8578" s="23" t="str">
        <f t="shared" si="399"/>
        <v>UTB8350volta11</v>
      </c>
      <c r="K8578" s="32" t="str">
        <f t="shared" si="400"/>
        <v>RODOVIÁRIA PLANO PILOTO/EIXO MONUMENTAL/PALÁCIO DO BURITI/S I G/EPIG/EPIG/PARKSHOPPING/EPIA/EPIA/BR-040/BR-040</v>
      </c>
    </row>
    <row r="8579" spans="1:11" x14ac:dyDescent="0.2">
      <c r="A8579" s="2" t="s">
        <v>924</v>
      </c>
      <c r="B8579" s="2" t="s">
        <v>537</v>
      </c>
      <c r="C8579" s="4">
        <v>8350</v>
      </c>
      <c r="D8579" s="2" t="s">
        <v>94</v>
      </c>
      <c r="E8579" s="2" t="s">
        <v>469</v>
      </c>
      <c r="F8579" s="23" t="str">
        <f t="shared" si="401"/>
        <v>volta</v>
      </c>
      <c r="G8579" s="4">
        <v>12</v>
      </c>
      <c r="H8579" s="2" t="s">
        <v>925</v>
      </c>
      <c r="I8579" s="2" t="s">
        <v>924</v>
      </c>
      <c r="J8579" s="23" t="str">
        <f t="shared" ref="J8579:J8642" si="402">D8579&amp;C8579&amp;F8579&amp;G8579</f>
        <v>UTB8350volta12</v>
      </c>
      <c r="K8579" s="32" t="str">
        <f t="shared" ref="K8579:K8642" si="403">IF(G8579=1,H8579,K8578&amp;"/"&amp;H8579)</f>
        <v>RODOVIÁRIA PLANO PILOTO/EIXO MONUMENTAL/PALÁCIO DO BURITI/S I G/EPIG/EPIG/PARKSHOPPING/EPIA/EPIA/BR-040/BR-040/S.QUADRA 11, QUADRA 12, CASA 09</v>
      </c>
    </row>
    <row r="8580" spans="1:11" x14ac:dyDescent="0.2">
      <c r="A8580" s="2" t="s">
        <v>924</v>
      </c>
      <c r="B8580" s="2" t="s">
        <v>537</v>
      </c>
      <c r="C8580" s="27">
        <v>8351</v>
      </c>
      <c r="D8580" s="2" t="s">
        <v>95</v>
      </c>
      <c r="E8580" s="25" t="s">
        <v>452</v>
      </c>
      <c r="F8580" s="23" t="str">
        <f t="shared" ref="F8580:F8643" si="404">IF(LEFT(E8580,3)="ida","ida","volta")</f>
        <v>ida</v>
      </c>
      <c r="G8580" s="4">
        <v>1</v>
      </c>
      <c r="H8580" s="2" t="s">
        <v>926</v>
      </c>
      <c r="I8580" s="25" t="s">
        <v>924</v>
      </c>
      <c r="J8580" s="23" t="str">
        <f t="shared" si="402"/>
        <v>VIAN8351ida1</v>
      </c>
      <c r="K8580" s="32" t="str">
        <f t="shared" si="403"/>
        <v>AVENIDA PERIMETRAL SUL</v>
      </c>
    </row>
    <row r="8581" spans="1:11" x14ac:dyDescent="0.2">
      <c r="A8581" s="2" t="s">
        <v>924</v>
      </c>
      <c r="B8581" s="2" t="s">
        <v>537</v>
      </c>
      <c r="C8581" s="27">
        <v>8351</v>
      </c>
      <c r="D8581" s="2" t="s">
        <v>95</v>
      </c>
      <c r="E8581" s="25" t="s">
        <v>452</v>
      </c>
      <c r="F8581" s="23" t="str">
        <f t="shared" si="404"/>
        <v>ida</v>
      </c>
      <c r="G8581" s="4">
        <v>2</v>
      </c>
      <c r="H8581" s="2" t="s">
        <v>998</v>
      </c>
      <c r="I8581" s="25" t="s">
        <v>924</v>
      </c>
      <c r="J8581" s="23" t="str">
        <f t="shared" si="402"/>
        <v>VIAN8351ida2</v>
      </c>
      <c r="K8581" s="32" t="str">
        <f t="shared" si="403"/>
        <v>AVENIDA PERIMETRAL SUL/POVOADO MESQUITA</v>
      </c>
    </row>
    <row r="8582" spans="1:11" x14ac:dyDescent="0.2">
      <c r="A8582" s="2" t="s">
        <v>924</v>
      </c>
      <c r="B8582" s="2" t="s">
        <v>537</v>
      </c>
      <c r="C8582" s="27">
        <v>8351</v>
      </c>
      <c r="D8582" s="2" t="s">
        <v>95</v>
      </c>
      <c r="E8582" s="25" t="s">
        <v>452</v>
      </c>
      <c r="F8582" s="23" t="str">
        <f t="shared" si="404"/>
        <v>ida</v>
      </c>
      <c r="G8582" s="4">
        <v>3</v>
      </c>
      <c r="H8582" s="2" t="s">
        <v>944</v>
      </c>
      <c r="I8582" s="25" t="s">
        <v>924</v>
      </c>
      <c r="J8582" s="23" t="str">
        <f t="shared" si="402"/>
        <v>VIAN8351ida3</v>
      </c>
      <c r="K8582" s="32" t="str">
        <f t="shared" si="403"/>
        <v>AVENIDA PERIMETRAL SUL/POVOADO MESQUITA/GO-521</v>
      </c>
    </row>
    <row r="8583" spans="1:11" x14ac:dyDescent="0.2">
      <c r="A8583" s="2" t="s">
        <v>924</v>
      </c>
      <c r="B8583" s="2" t="s">
        <v>537</v>
      </c>
      <c r="C8583" s="27">
        <v>8351</v>
      </c>
      <c r="D8583" s="2" t="s">
        <v>95</v>
      </c>
      <c r="E8583" s="25" t="s">
        <v>452</v>
      </c>
      <c r="F8583" s="23" t="str">
        <f t="shared" si="404"/>
        <v>ida</v>
      </c>
      <c r="G8583" s="4">
        <v>4</v>
      </c>
      <c r="H8583" s="2" t="s">
        <v>971</v>
      </c>
      <c r="I8583" s="25" t="s">
        <v>924</v>
      </c>
      <c r="J8583" s="23" t="str">
        <f t="shared" si="402"/>
        <v>VIAN8351ida4</v>
      </c>
      <c r="K8583" s="32" t="str">
        <f t="shared" si="403"/>
        <v>AVENIDA PERIMETRAL SUL/POVOADO MESQUITA/GO-521/JARDIM ABC</v>
      </c>
    </row>
    <row r="8584" spans="1:11" x14ac:dyDescent="0.2">
      <c r="A8584" s="2" t="s">
        <v>924</v>
      </c>
      <c r="B8584" s="2" t="s">
        <v>537</v>
      </c>
      <c r="C8584" s="27">
        <v>8351</v>
      </c>
      <c r="D8584" s="2" t="s">
        <v>95</v>
      </c>
      <c r="E8584" s="25" t="s">
        <v>452</v>
      </c>
      <c r="F8584" s="23" t="str">
        <f t="shared" si="404"/>
        <v>ida</v>
      </c>
      <c r="G8584" s="4">
        <v>5</v>
      </c>
      <c r="H8584" s="2" t="s">
        <v>944</v>
      </c>
      <c r="I8584" s="25" t="s">
        <v>924</v>
      </c>
      <c r="J8584" s="23" t="str">
        <f t="shared" si="402"/>
        <v>VIAN8351ida5</v>
      </c>
      <c r="K8584" s="32" t="str">
        <f t="shared" si="403"/>
        <v>AVENIDA PERIMETRAL SUL/POVOADO MESQUITA/GO-521/JARDIM ABC/GO-521</v>
      </c>
    </row>
    <row r="8585" spans="1:11" x14ac:dyDescent="0.2">
      <c r="A8585" s="2" t="s">
        <v>924</v>
      </c>
      <c r="B8585" s="2" t="s">
        <v>537</v>
      </c>
      <c r="C8585" s="27">
        <v>8351</v>
      </c>
      <c r="D8585" s="2" t="s">
        <v>95</v>
      </c>
      <c r="E8585" s="25" t="s">
        <v>452</v>
      </c>
      <c r="F8585" s="23" t="str">
        <f t="shared" si="404"/>
        <v>ida</v>
      </c>
      <c r="G8585" s="4">
        <v>6</v>
      </c>
      <c r="H8585" s="2" t="s">
        <v>946</v>
      </c>
      <c r="I8585" s="25" t="s">
        <v>945</v>
      </c>
      <c r="J8585" s="23" t="str">
        <f t="shared" si="402"/>
        <v>VIAN8351ida6</v>
      </c>
      <c r="K8585" s="32" t="str">
        <f t="shared" si="403"/>
        <v>AVENIDA PERIMETRAL SUL/POVOADO MESQUITA/GO-521/JARDIM ABC/GO-521/DF-140</v>
      </c>
    </row>
    <row r="8586" spans="1:11" x14ac:dyDescent="0.2">
      <c r="A8586" s="2" t="s">
        <v>924</v>
      </c>
      <c r="B8586" s="2" t="s">
        <v>537</v>
      </c>
      <c r="C8586" s="27">
        <v>8351</v>
      </c>
      <c r="D8586" s="2" t="s">
        <v>95</v>
      </c>
      <c r="E8586" s="25" t="s">
        <v>452</v>
      </c>
      <c r="F8586" s="23" t="str">
        <f t="shared" si="404"/>
        <v>ida</v>
      </c>
      <c r="G8586" s="4">
        <v>7</v>
      </c>
      <c r="H8586" s="2" t="s">
        <v>1002</v>
      </c>
      <c r="I8586" s="25" t="s">
        <v>813</v>
      </c>
      <c r="J8586" s="23" t="str">
        <f t="shared" si="402"/>
        <v>VIAN8351ida7</v>
      </c>
      <c r="K8586" s="32" t="str">
        <f t="shared" si="403"/>
        <v>AVENIDA PERIMETRAL SUL/POVOADO MESQUITA/GO-521/JARDIM ABC/GO-521/DF-140/EPCV</v>
      </c>
    </row>
    <row r="8587" spans="1:11" x14ac:dyDescent="0.2">
      <c r="A8587" s="2" t="s">
        <v>924</v>
      </c>
      <c r="B8587" s="2" t="s">
        <v>537</v>
      </c>
      <c r="C8587" s="27">
        <v>8351</v>
      </c>
      <c r="D8587" s="2" t="s">
        <v>95</v>
      </c>
      <c r="E8587" s="25" t="s">
        <v>452</v>
      </c>
      <c r="F8587" s="23" t="str">
        <f t="shared" si="404"/>
        <v>ida</v>
      </c>
      <c r="G8587" s="4">
        <v>8</v>
      </c>
      <c r="H8587" s="2" t="s">
        <v>949</v>
      </c>
      <c r="I8587" s="25" t="s">
        <v>813</v>
      </c>
      <c r="J8587" s="23" t="str">
        <f t="shared" si="402"/>
        <v>VIAN8351ida8</v>
      </c>
      <c r="K8587" s="32" t="str">
        <f t="shared" si="403"/>
        <v>AVENIDA PERIMETRAL SUL/POVOADO MESQUITA/GO-521/JARDIM ABC/GO-521/DF-140/EPCV/DF-035</v>
      </c>
    </row>
    <row r="8588" spans="1:11" x14ac:dyDescent="0.2">
      <c r="A8588" s="2" t="s">
        <v>924</v>
      </c>
      <c r="B8588" s="2" t="s">
        <v>537</v>
      </c>
      <c r="C8588" s="27">
        <v>8351</v>
      </c>
      <c r="D8588" s="2" t="s">
        <v>95</v>
      </c>
      <c r="E8588" s="25" t="s">
        <v>452</v>
      </c>
      <c r="F8588" s="23" t="str">
        <f t="shared" si="404"/>
        <v>ida</v>
      </c>
      <c r="G8588" s="4">
        <v>9</v>
      </c>
      <c r="H8588" s="2" t="s">
        <v>812</v>
      </c>
      <c r="I8588" s="25" t="s">
        <v>813</v>
      </c>
      <c r="J8588" s="23" t="str">
        <f t="shared" si="402"/>
        <v>VIAN8351ida9</v>
      </c>
      <c r="K8588" s="32" t="str">
        <f t="shared" si="403"/>
        <v>AVENIDA PERIMETRAL SUL/POVOADO MESQUITA/GO-521/JARDIM ABC/GO-521/DF-140/EPCV/DF-035/EPDB</v>
      </c>
    </row>
    <row r="8589" spans="1:11" x14ac:dyDescent="0.2">
      <c r="A8589" s="2" t="s">
        <v>924</v>
      </c>
      <c r="B8589" s="2" t="s">
        <v>537</v>
      </c>
      <c r="C8589" s="27">
        <v>8351</v>
      </c>
      <c r="D8589" s="2" t="s">
        <v>95</v>
      </c>
      <c r="E8589" s="25" t="s">
        <v>452</v>
      </c>
      <c r="F8589" s="23" t="str">
        <f t="shared" si="404"/>
        <v>ida</v>
      </c>
      <c r="G8589" s="4">
        <v>10</v>
      </c>
      <c r="H8589" s="2" t="s">
        <v>951</v>
      </c>
      <c r="I8589" s="25" t="s">
        <v>813</v>
      </c>
      <c r="J8589" s="23" t="str">
        <f t="shared" si="402"/>
        <v>VIAN8351ida10</v>
      </c>
      <c r="K8589" s="32" t="str">
        <f t="shared" si="403"/>
        <v>AVENIDA PERIMETRAL SUL/POVOADO MESQUITA/GO-521/JARDIM ABC/GO-521/DF-140/EPCV/DF-035/EPDB/PONTE PRESIDENTE MÉDICI</v>
      </c>
    </row>
    <row r="8590" spans="1:11" x14ac:dyDescent="0.2">
      <c r="A8590" s="2" t="s">
        <v>924</v>
      </c>
      <c r="B8590" s="2" t="s">
        <v>537</v>
      </c>
      <c r="C8590" s="27">
        <v>8351</v>
      </c>
      <c r="D8590" s="2" t="s">
        <v>95</v>
      </c>
      <c r="E8590" s="25" t="s">
        <v>452</v>
      </c>
      <c r="F8590" s="23" t="str">
        <f t="shared" si="404"/>
        <v>ida</v>
      </c>
      <c r="G8590" s="4">
        <v>11</v>
      </c>
      <c r="H8590" s="2" t="s">
        <v>856</v>
      </c>
      <c r="I8590" s="25" t="s">
        <v>481</v>
      </c>
      <c r="J8590" s="23" t="str">
        <f t="shared" si="402"/>
        <v>VIAN8351ida11</v>
      </c>
      <c r="K8590" s="32" t="str">
        <f t="shared" si="403"/>
        <v>AVENIDA PERIMETRAL SUL/POVOADO MESQUITA/GO-521/JARDIM ABC/GO-521/DF-140/EPCV/DF-035/EPDB/PONTE PRESIDENTE MÉDICI/EIXO L2 SUL</v>
      </c>
    </row>
    <row r="8591" spans="1:11" x14ac:dyDescent="0.2">
      <c r="A8591" s="2" t="s">
        <v>924</v>
      </c>
      <c r="B8591" s="2" t="s">
        <v>537</v>
      </c>
      <c r="C8591" s="27">
        <v>8351</v>
      </c>
      <c r="D8591" s="2" t="s">
        <v>95</v>
      </c>
      <c r="E8591" s="25" t="s">
        <v>452</v>
      </c>
      <c r="F8591" s="23" t="str">
        <f t="shared" si="404"/>
        <v>ida</v>
      </c>
      <c r="G8591" s="4">
        <v>12</v>
      </c>
      <c r="H8591" s="2" t="s">
        <v>537</v>
      </c>
      <c r="I8591" s="25" t="s">
        <v>481</v>
      </c>
      <c r="J8591" s="23" t="str">
        <f t="shared" si="402"/>
        <v>VIAN8351ida12</v>
      </c>
      <c r="K8591" s="32" t="str">
        <f t="shared" si="403"/>
        <v>AVENIDA PERIMETRAL SUL/POVOADO MESQUITA/GO-521/JARDIM ABC/GO-521/DF-140/EPCV/DF-035/EPDB/PONTE PRESIDENTE MÉDICI/EIXO L2 SUL/S I G</v>
      </c>
    </row>
    <row r="8592" spans="1:11" x14ac:dyDescent="0.2">
      <c r="A8592" s="2" t="s">
        <v>924</v>
      </c>
      <c r="B8592" s="2" t="s">
        <v>537</v>
      </c>
      <c r="C8592" s="27">
        <v>8351</v>
      </c>
      <c r="D8592" s="2" t="s">
        <v>95</v>
      </c>
      <c r="E8592" s="25" t="s">
        <v>469</v>
      </c>
      <c r="F8592" s="23" t="str">
        <f t="shared" si="404"/>
        <v>volta</v>
      </c>
      <c r="G8592" s="4">
        <v>1</v>
      </c>
      <c r="H8592" s="2" t="s">
        <v>537</v>
      </c>
      <c r="I8592" s="25" t="s">
        <v>481</v>
      </c>
      <c r="J8592" s="23" t="str">
        <f t="shared" si="402"/>
        <v>VIAN8351volta1</v>
      </c>
      <c r="K8592" s="32" t="str">
        <f t="shared" si="403"/>
        <v>S I G</v>
      </c>
    </row>
    <row r="8593" spans="1:11" x14ac:dyDescent="0.2">
      <c r="A8593" s="2" t="s">
        <v>924</v>
      </c>
      <c r="B8593" s="2" t="s">
        <v>537</v>
      </c>
      <c r="C8593" s="27">
        <v>8351</v>
      </c>
      <c r="D8593" s="2" t="s">
        <v>95</v>
      </c>
      <c r="E8593" s="25" t="s">
        <v>469</v>
      </c>
      <c r="F8593" s="23" t="str">
        <f t="shared" si="404"/>
        <v>volta</v>
      </c>
      <c r="G8593" s="4">
        <v>2</v>
      </c>
      <c r="H8593" s="2" t="s">
        <v>856</v>
      </c>
      <c r="I8593" s="25" t="s">
        <v>481</v>
      </c>
      <c r="J8593" s="23" t="str">
        <f t="shared" si="402"/>
        <v>VIAN8351volta2</v>
      </c>
      <c r="K8593" s="32" t="str">
        <f t="shared" si="403"/>
        <v>S I G/EIXO L2 SUL</v>
      </c>
    </row>
    <row r="8594" spans="1:11" x14ac:dyDescent="0.2">
      <c r="A8594" s="2" t="s">
        <v>924</v>
      </c>
      <c r="B8594" s="2" t="s">
        <v>537</v>
      </c>
      <c r="C8594" s="27">
        <v>8351</v>
      </c>
      <c r="D8594" s="2" t="s">
        <v>95</v>
      </c>
      <c r="E8594" s="25" t="s">
        <v>469</v>
      </c>
      <c r="F8594" s="23" t="str">
        <f t="shared" si="404"/>
        <v>volta</v>
      </c>
      <c r="G8594" s="4">
        <v>3</v>
      </c>
      <c r="H8594" s="2" t="s">
        <v>951</v>
      </c>
      <c r="I8594" s="25" t="s">
        <v>813</v>
      </c>
      <c r="J8594" s="23" t="str">
        <f t="shared" si="402"/>
        <v>VIAN8351volta3</v>
      </c>
      <c r="K8594" s="32" t="str">
        <f t="shared" si="403"/>
        <v>S I G/EIXO L2 SUL/PONTE PRESIDENTE MÉDICI</v>
      </c>
    </row>
    <row r="8595" spans="1:11" x14ac:dyDescent="0.2">
      <c r="A8595" s="2" t="s">
        <v>924</v>
      </c>
      <c r="B8595" s="2" t="s">
        <v>537</v>
      </c>
      <c r="C8595" s="27">
        <v>8351</v>
      </c>
      <c r="D8595" s="2" t="s">
        <v>95</v>
      </c>
      <c r="E8595" s="25" t="s">
        <v>469</v>
      </c>
      <c r="F8595" s="23" t="str">
        <f t="shared" si="404"/>
        <v>volta</v>
      </c>
      <c r="G8595" s="4">
        <v>4</v>
      </c>
      <c r="H8595" s="2" t="s">
        <v>812</v>
      </c>
      <c r="I8595" s="25" t="s">
        <v>813</v>
      </c>
      <c r="J8595" s="23" t="str">
        <f t="shared" si="402"/>
        <v>VIAN8351volta4</v>
      </c>
      <c r="K8595" s="32" t="str">
        <f t="shared" si="403"/>
        <v>S I G/EIXO L2 SUL/PONTE PRESIDENTE MÉDICI/EPDB</v>
      </c>
    </row>
    <row r="8596" spans="1:11" x14ac:dyDescent="0.2">
      <c r="A8596" s="2" t="s">
        <v>924</v>
      </c>
      <c r="B8596" s="2" t="s">
        <v>537</v>
      </c>
      <c r="C8596" s="27">
        <v>8351</v>
      </c>
      <c r="D8596" s="2" t="s">
        <v>95</v>
      </c>
      <c r="E8596" s="25" t="s">
        <v>469</v>
      </c>
      <c r="F8596" s="23" t="str">
        <f t="shared" si="404"/>
        <v>volta</v>
      </c>
      <c r="G8596" s="4">
        <v>5</v>
      </c>
      <c r="H8596" s="2" t="s">
        <v>949</v>
      </c>
      <c r="I8596" s="25" t="s">
        <v>813</v>
      </c>
      <c r="J8596" s="23" t="str">
        <f t="shared" si="402"/>
        <v>VIAN8351volta5</v>
      </c>
      <c r="K8596" s="32" t="str">
        <f t="shared" si="403"/>
        <v>S I G/EIXO L2 SUL/PONTE PRESIDENTE MÉDICI/EPDB/DF-035</v>
      </c>
    </row>
    <row r="8597" spans="1:11" x14ac:dyDescent="0.2">
      <c r="A8597" s="2" t="s">
        <v>924</v>
      </c>
      <c r="B8597" s="2" t="s">
        <v>537</v>
      </c>
      <c r="C8597" s="27">
        <v>8351</v>
      </c>
      <c r="D8597" s="2" t="s">
        <v>95</v>
      </c>
      <c r="E8597" s="25" t="s">
        <v>469</v>
      </c>
      <c r="F8597" s="23" t="str">
        <f t="shared" si="404"/>
        <v>volta</v>
      </c>
      <c r="G8597" s="4">
        <v>6</v>
      </c>
      <c r="H8597" s="2" t="s">
        <v>1002</v>
      </c>
      <c r="I8597" s="25" t="s">
        <v>813</v>
      </c>
      <c r="J8597" s="23" t="str">
        <f t="shared" si="402"/>
        <v>VIAN8351volta6</v>
      </c>
      <c r="K8597" s="32" t="str">
        <f t="shared" si="403"/>
        <v>S I G/EIXO L2 SUL/PONTE PRESIDENTE MÉDICI/EPDB/DF-035/EPCV</v>
      </c>
    </row>
    <row r="8598" spans="1:11" x14ac:dyDescent="0.2">
      <c r="A8598" s="2" t="s">
        <v>924</v>
      </c>
      <c r="B8598" s="2" t="s">
        <v>537</v>
      </c>
      <c r="C8598" s="27">
        <v>8351</v>
      </c>
      <c r="D8598" s="2" t="s">
        <v>95</v>
      </c>
      <c r="E8598" s="25" t="s">
        <v>469</v>
      </c>
      <c r="F8598" s="23" t="str">
        <f t="shared" si="404"/>
        <v>volta</v>
      </c>
      <c r="G8598" s="4">
        <v>7</v>
      </c>
      <c r="H8598" s="2" t="s">
        <v>946</v>
      </c>
      <c r="I8598" s="25" t="s">
        <v>945</v>
      </c>
      <c r="J8598" s="23" t="str">
        <f t="shared" si="402"/>
        <v>VIAN8351volta7</v>
      </c>
      <c r="K8598" s="32" t="str">
        <f t="shared" si="403"/>
        <v>S I G/EIXO L2 SUL/PONTE PRESIDENTE MÉDICI/EPDB/DF-035/EPCV/DF-140</v>
      </c>
    </row>
    <row r="8599" spans="1:11" x14ac:dyDescent="0.2">
      <c r="A8599" s="2" t="s">
        <v>924</v>
      </c>
      <c r="B8599" s="2" t="s">
        <v>537</v>
      </c>
      <c r="C8599" s="27">
        <v>8351</v>
      </c>
      <c r="D8599" s="2" t="s">
        <v>95</v>
      </c>
      <c r="E8599" s="25" t="s">
        <v>469</v>
      </c>
      <c r="F8599" s="23" t="str">
        <f t="shared" si="404"/>
        <v>volta</v>
      </c>
      <c r="G8599" s="4">
        <v>8</v>
      </c>
      <c r="H8599" s="2" t="s">
        <v>944</v>
      </c>
      <c r="I8599" s="25" t="s">
        <v>924</v>
      </c>
      <c r="J8599" s="23" t="str">
        <f t="shared" si="402"/>
        <v>VIAN8351volta8</v>
      </c>
      <c r="K8599" s="32" t="str">
        <f t="shared" si="403"/>
        <v>S I G/EIXO L2 SUL/PONTE PRESIDENTE MÉDICI/EPDB/DF-035/EPCV/DF-140/GO-521</v>
      </c>
    </row>
    <row r="8600" spans="1:11" x14ac:dyDescent="0.2">
      <c r="A8600" s="2" t="s">
        <v>924</v>
      </c>
      <c r="B8600" s="2" t="s">
        <v>537</v>
      </c>
      <c r="C8600" s="27">
        <v>8351</v>
      </c>
      <c r="D8600" s="2" t="s">
        <v>95</v>
      </c>
      <c r="E8600" s="25" t="s">
        <v>469</v>
      </c>
      <c r="F8600" s="23" t="str">
        <f t="shared" si="404"/>
        <v>volta</v>
      </c>
      <c r="G8600" s="4">
        <v>9</v>
      </c>
      <c r="H8600" s="2" t="s">
        <v>971</v>
      </c>
      <c r="I8600" s="25" t="s">
        <v>924</v>
      </c>
      <c r="J8600" s="23" t="str">
        <f t="shared" si="402"/>
        <v>VIAN8351volta9</v>
      </c>
      <c r="K8600" s="32" t="str">
        <f t="shared" si="403"/>
        <v>S I G/EIXO L2 SUL/PONTE PRESIDENTE MÉDICI/EPDB/DF-035/EPCV/DF-140/GO-521/JARDIM ABC</v>
      </c>
    </row>
    <row r="8601" spans="1:11" x14ac:dyDescent="0.2">
      <c r="A8601" s="2" t="s">
        <v>924</v>
      </c>
      <c r="B8601" s="2" t="s">
        <v>537</v>
      </c>
      <c r="C8601" s="27">
        <v>8351</v>
      </c>
      <c r="D8601" s="2" t="s">
        <v>95</v>
      </c>
      <c r="E8601" s="25" t="s">
        <v>469</v>
      </c>
      <c r="F8601" s="23" t="str">
        <f t="shared" si="404"/>
        <v>volta</v>
      </c>
      <c r="G8601" s="4">
        <v>10</v>
      </c>
      <c r="H8601" s="2" t="s">
        <v>944</v>
      </c>
      <c r="I8601" s="25" t="s">
        <v>924</v>
      </c>
      <c r="J8601" s="23" t="str">
        <f t="shared" si="402"/>
        <v>VIAN8351volta10</v>
      </c>
      <c r="K8601" s="32" t="str">
        <f t="shared" si="403"/>
        <v>S I G/EIXO L2 SUL/PONTE PRESIDENTE MÉDICI/EPDB/DF-035/EPCV/DF-140/GO-521/JARDIM ABC/GO-521</v>
      </c>
    </row>
    <row r="8602" spans="1:11" x14ac:dyDescent="0.2">
      <c r="A8602" s="2" t="s">
        <v>924</v>
      </c>
      <c r="B8602" s="2" t="s">
        <v>537</v>
      </c>
      <c r="C8602" s="27">
        <v>8351</v>
      </c>
      <c r="D8602" s="2" t="s">
        <v>95</v>
      </c>
      <c r="E8602" s="25" t="s">
        <v>469</v>
      </c>
      <c r="F8602" s="23" t="str">
        <f t="shared" si="404"/>
        <v>volta</v>
      </c>
      <c r="G8602" s="4">
        <v>11</v>
      </c>
      <c r="H8602" s="2" t="s">
        <v>998</v>
      </c>
      <c r="I8602" s="25" t="s">
        <v>924</v>
      </c>
      <c r="J8602" s="23" t="str">
        <f t="shared" si="402"/>
        <v>VIAN8351volta11</v>
      </c>
      <c r="K8602" s="32" t="str">
        <f t="shared" si="403"/>
        <v>S I G/EIXO L2 SUL/PONTE PRESIDENTE MÉDICI/EPDB/DF-035/EPCV/DF-140/GO-521/JARDIM ABC/GO-521/POVOADO MESQUITA</v>
      </c>
    </row>
    <row r="8603" spans="1:11" x14ac:dyDescent="0.2">
      <c r="A8603" s="2" t="s">
        <v>924</v>
      </c>
      <c r="B8603" s="2" t="s">
        <v>537</v>
      </c>
      <c r="C8603" s="27">
        <v>8351</v>
      </c>
      <c r="D8603" s="2" t="s">
        <v>95</v>
      </c>
      <c r="E8603" s="25" t="s">
        <v>469</v>
      </c>
      <c r="F8603" s="23" t="str">
        <f t="shared" si="404"/>
        <v>volta</v>
      </c>
      <c r="G8603" s="4">
        <v>12</v>
      </c>
      <c r="H8603" s="2" t="s">
        <v>926</v>
      </c>
      <c r="I8603" s="25" t="s">
        <v>924</v>
      </c>
      <c r="J8603" s="23" t="str">
        <f t="shared" si="402"/>
        <v>VIAN8351volta12</v>
      </c>
      <c r="K8603" s="32" t="str">
        <f t="shared" si="403"/>
        <v>S I G/EIXO L2 SUL/PONTE PRESIDENTE MÉDICI/EPDB/DF-035/EPCV/DF-140/GO-521/JARDIM ABC/GO-521/POVOADO MESQUITA/AVENIDA PERIMETRAL SUL</v>
      </c>
    </row>
    <row r="8604" spans="1:11" x14ac:dyDescent="0.2">
      <c r="A8604" s="2" t="s">
        <v>924</v>
      </c>
      <c r="B8604" s="2" t="s">
        <v>536</v>
      </c>
      <c r="C8604" s="27">
        <v>8370</v>
      </c>
      <c r="D8604" s="2" t="s">
        <v>95</v>
      </c>
      <c r="E8604" s="25" t="s">
        <v>452</v>
      </c>
      <c r="F8604" s="23" t="str">
        <f t="shared" si="404"/>
        <v>ida</v>
      </c>
      <c r="G8604" s="4">
        <v>1</v>
      </c>
      <c r="H8604" s="2" t="s">
        <v>971</v>
      </c>
      <c r="I8604" s="25" t="s">
        <v>942</v>
      </c>
      <c r="J8604" s="23" t="str">
        <f t="shared" si="402"/>
        <v>VIAN8370ida1</v>
      </c>
      <c r="K8604" s="32" t="str">
        <f t="shared" si="403"/>
        <v>JARDIM ABC</v>
      </c>
    </row>
    <row r="8605" spans="1:11" x14ac:dyDescent="0.2">
      <c r="A8605" s="2" t="s">
        <v>924</v>
      </c>
      <c r="B8605" s="2" t="s">
        <v>536</v>
      </c>
      <c r="C8605" s="27">
        <v>8370</v>
      </c>
      <c r="D8605" s="2" t="s">
        <v>95</v>
      </c>
      <c r="E8605" s="25" t="s">
        <v>452</v>
      </c>
      <c r="F8605" s="23" t="str">
        <f t="shared" si="404"/>
        <v>ida</v>
      </c>
      <c r="G8605" s="4">
        <v>2</v>
      </c>
      <c r="H8605" s="2" t="s">
        <v>943</v>
      </c>
      <c r="I8605" s="25" t="s">
        <v>942</v>
      </c>
      <c r="J8605" s="23" t="str">
        <f t="shared" si="402"/>
        <v>VIAN8370ida2</v>
      </c>
      <c r="K8605" s="32" t="str">
        <f t="shared" si="403"/>
        <v>JARDIM ABC/GO-436</v>
      </c>
    </row>
    <row r="8606" spans="1:11" x14ac:dyDescent="0.2">
      <c r="A8606" s="2" t="s">
        <v>924</v>
      </c>
      <c r="B8606" s="2" t="s">
        <v>536</v>
      </c>
      <c r="C8606" s="27">
        <v>8370</v>
      </c>
      <c r="D8606" s="2" t="s">
        <v>95</v>
      </c>
      <c r="E8606" s="25" t="s">
        <v>452</v>
      </c>
      <c r="F8606" s="23" t="str">
        <f t="shared" si="404"/>
        <v>ida</v>
      </c>
      <c r="G8606" s="4">
        <v>3</v>
      </c>
      <c r="H8606" s="2" t="s">
        <v>944</v>
      </c>
      <c r="I8606" s="25" t="s">
        <v>942</v>
      </c>
      <c r="J8606" s="23" t="str">
        <f t="shared" si="402"/>
        <v>VIAN8370ida3</v>
      </c>
      <c r="K8606" s="32" t="str">
        <f t="shared" si="403"/>
        <v>JARDIM ABC/GO-436/GO-521</v>
      </c>
    </row>
    <row r="8607" spans="1:11" x14ac:dyDescent="0.2">
      <c r="A8607" s="2" t="s">
        <v>924</v>
      </c>
      <c r="B8607" s="2" t="s">
        <v>536</v>
      </c>
      <c r="C8607" s="27">
        <v>8370</v>
      </c>
      <c r="D8607" s="2" t="s">
        <v>95</v>
      </c>
      <c r="E8607" s="25" t="s">
        <v>452</v>
      </c>
      <c r="F8607" s="23" t="str">
        <f t="shared" si="404"/>
        <v>ida</v>
      </c>
      <c r="G8607" s="4">
        <v>4</v>
      </c>
      <c r="H8607" s="2" t="s">
        <v>944</v>
      </c>
      <c r="I8607" s="25" t="s">
        <v>945</v>
      </c>
      <c r="J8607" s="23" t="str">
        <f t="shared" si="402"/>
        <v>VIAN8370ida4</v>
      </c>
      <c r="K8607" s="32" t="str">
        <f t="shared" si="403"/>
        <v>JARDIM ABC/GO-436/GO-521/GO-521</v>
      </c>
    </row>
    <row r="8608" spans="1:11" x14ac:dyDescent="0.2">
      <c r="A8608" s="2" t="s">
        <v>924</v>
      </c>
      <c r="B8608" s="2" t="s">
        <v>536</v>
      </c>
      <c r="C8608" s="27">
        <v>8370</v>
      </c>
      <c r="D8608" s="2" t="s">
        <v>95</v>
      </c>
      <c r="E8608" s="25" t="s">
        <v>452</v>
      </c>
      <c r="F8608" s="23" t="str">
        <f t="shared" si="404"/>
        <v>ida</v>
      </c>
      <c r="G8608" s="4">
        <v>5</v>
      </c>
      <c r="H8608" s="2" t="s">
        <v>946</v>
      </c>
      <c r="I8608" s="25" t="s">
        <v>945</v>
      </c>
      <c r="J8608" s="23" t="str">
        <f t="shared" si="402"/>
        <v>VIAN8370ida5</v>
      </c>
      <c r="K8608" s="32" t="str">
        <f t="shared" si="403"/>
        <v>JARDIM ABC/GO-436/GO-521/GO-521/DF-140</v>
      </c>
    </row>
    <row r="8609" spans="1:11" x14ac:dyDescent="0.2">
      <c r="A8609" s="2" t="s">
        <v>924</v>
      </c>
      <c r="B8609" s="2" t="s">
        <v>536</v>
      </c>
      <c r="C8609" s="27">
        <v>8370</v>
      </c>
      <c r="D8609" s="2" t="s">
        <v>95</v>
      </c>
      <c r="E8609" s="25" t="s">
        <v>452</v>
      </c>
      <c r="F8609" s="23" t="str">
        <f t="shared" si="404"/>
        <v>ida</v>
      </c>
      <c r="G8609" s="4">
        <v>6</v>
      </c>
      <c r="H8609" s="2" t="s">
        <v>940</v>
      </c>
      <c r="I8609" s="25" t="s">
        <v>945</v>
      </c>
      <c r="J8609" s="23" t="str">
        <f t="shared" si="402"/>
        <v>VIAN8370ida6</v>
      </c>
      <c r="K8609" s="32" t="str">
        <f t="shared" si="403"/>
        <v>JARDIM ABC/GO-436/GO-521/GO-521/DF-140/ROTATÓRIA</v>
      </c>
    </row>
    <row r="8610" spans="1:11" x14ac:dyDescent="0.2">
      <c r="A8610" s="2" t="s">
        <v>924</v>
      </c>
      <c r="B8610" s="2" t="s">
        <v>536</v>
      </c>
      <c r="C8610" s="27">
        <v>8370</v>
      </c>
      <c r="D8610" s="2" t="s">
        <v>95</v>
      </c>
      <c r="E8610" s="25" t="s">
        <v>452</v>
      </c>
      <c r="F8610" s="23" t="str">
        <f t="shared" si="404"/>
        <v>ida</v>
      </c>
      <c r="G8610" s="4">
        <v>7</v>
      </c>
      <c r="H8610" s="2" t="s">
        <v>946</v>
      </c>
      <c r="I8610" s="25" t="s">
        <v>945</v>
      </c>
      <c r="J8610" s="23" t="str">
        <f t="shared" si="402"/>
        <v>VIAN8370ida7</v>
      </c>
      <c r="K8610" s="32" t="str">
        <f t="shared" si="403"/>
        <v>JARDIM ABC/GO-436/GO-521/GO-521/DF-140/ROTATÓRIA/DF-140</v>
      </c>
    </row>
    <row r="8611" spans="1:11" x14ac:dyDescent="0.2">
      <c r="A8611" s="2" t="s">
        <v>924</v>
      </c>
      <c r="B8611" s="2" t="s">
        <v>536</v>
      </c>
      <c r="C8611" s="27">
        <v>8370</v>
      </c>
      <c r="D8611" s="2" t="s">
        <v>95</v>
      </c>
      <c r="E8611" s="25" t="s">
        <v>452</v>
      </c>
      <c r="F8611" s="23" t="str">
        <f t="shared" si="404"/>
        <v>ida</v>
      </c>
      <c r="G8611" s="4">
        <v>8</v>
      </c>
      <c r="H8611" s="2" t="s">
        <v>947</v>
      </c>
      <c r="I8611" s="25" t="s">
        <v>948</v>
      </c>
      <c r="J8611" s="23" t="str">
        <f t="shared" si="402"/>
        <v>VIAN8370ida8</v>
      </c>
      <c r="K8611" s="32" t="str">
        <f t="shared" si="403"/>
        <v>JARDIM ABC/GO-436/GO-521/GO-521/DF-140/ROTATÓRIA/DF-140/DF-001</v>
      </c>
    </row>
    <row r="8612" spans="1:11" x14ac:dyDescent="0.2">
      <c r="A8612" s="2" t="s">
        <v>924</v>
      </c>
      <c r="B8612" s="2" t="s">
        <v>536</v>
      </c>
      <c r="C8612" s="27">
        <v>8370</v>
      </c>
      <c r="D8612" s="2" t="s">
        <v>95</v>
      </c>
      <c r="E8612" s="25" t="s">
        <v>452</v>
      </c>
      <c r="F8612" s="23" t="str">
        <f t="shared" si="404"/>
        <v>ida</v>
      </c>
      <c r="G8612" s="4">
        <v>9</v>
      </c>
      <c r="H8612" s="2" t="s">
        <v>940</v>
      </c>
      <c r="I8612" s="25" t="s">
        <v>813</v>
      </c>
      <c r="J8612" s="23" t="str">
        <f t="shared" si="402"/>
        <v>VIAN8370ida9</v>
      </c>
      <c r="K8612" s="32" t="str">
        <f t="shared" si="403"/>
        <v>JARDIM ABC/GO-436/GO-521/GO-521/DF-140/ROTATÓRIA/DF-140/DF-001/ROTATÓRIA</v>
      </c>
    </row>
    <row r="8613" spans="1:11" x14ac:dyDescent="0.2">
      <c r="A8613" s="2" t="s">
        <v>924</v>
      </c>
      <c r="B8613" s="2" t="s">
        <v>536</v>
      </c>
      <c r="C8613" s="27">
        <v>8370</v>
      </c>
      <c r="D8613" s="2" t="s">
        <v>95</v>
      </c>
      <c r="E8613" s="25" t="s">
        <v>452</v>
      </c>
      <c r="F8613" s="23" t="str">
        <f t="shared" si="404"/>
        <v>ida</v>
      </c>
      <c r="G8613" s="4">
        <v>10</v>
      </c>
      <c r="H8613" s="2" t="s">
        <v>939</v>
      </c>
      <c r="I8613" s="25" t="s">
        <v>813</v>
      </c>
      <c r="J8613" s="23" t="str">
        <f t="shared" si="402"/>
        <v>VIAN8370ida10</v>
      </c>
      <c r="K8613" s="32" t="str">
        <f t="shared" si="403"/>
        <v>JARDIM ABC/GO-436/GO-521/GO-521/DF-140/ROTATÓRIA/DF-140/DF-001/ROTATÓRIA/SEM NOME</v>
      </c>
    </row>
    <row r="8614" spans="1:11" x14ac:dyDescent="0.2">
      <c r="A8614" s="2" t="s">
        <v>924</v>
      </c>
      <c r="B8614" s="2" t="s">
        <v>536</v>
      </c>
      <c r="C8614" s="27">
        <v>8370</v>
      </c>
      <c r="D8614" s="2" t="s">
        <v>95</v>
      </c>
      <c r="E8614" s="25" t="s">
        <v>452</v>
      </c>
      <c r="F8614" s="23" t="str">
        <f t="shared" si="404"/>
        <v>ida</v>
      </c>
      <c r="G8614" s="4">
        <v>11</v>
      </c>
      <c r="H8614" s="2" t="s">
        <v>972</v>
      </c>
      <c r="I8614" s="25" t="s">
        <v>481</v>
      </c>
      <c r="J8614" s="23" t="str">
        <f t="shared" si="402"/>
        <v>VIAN8370ida11</v>
      </c>
      <c r="K8614" s="32" t="str">
        <f t="shared" si="403"/>
        <v>JARDIM ABC/GO-436/GO-521/GO-521/DF-140/ROTATÓRIA/DF-140/DF-001/ROTATÓRIA/SEM NOME/ACESSO P/ ROD EPGU</v>
      </c>
    </row>
    <row r="8615" spans="1:11" x14ac:dyDescent="0.2">
      <c r="A8615" s="2" t="s">
        <v>924</v>
      </c>
      <c r="B8615" s="2" t="s">
        <v>536</v>
      </c>
      <c r="C8615" s="27">
        <v>8370</v>
      </c>
      <c r="D8615" s="2" t="s">
        <v>95</v>
      </c>
      <c r="E8615" s="25" t="s">
        <v>452</v>
      </c>
      <c r="F8615" s="23" t="str">
        <f t="shared" si="404"/>
        <v>ida</v>
      </c>
      <c r="G8615" s="4">
        <v>12</v>
      </c>
      <c r="H8615" s="2" t="s">
        <v>501</v>
      </c>
      <c r="I8615" s="25" t="s">
        <v>481</v>
      </c>
      <c r="J8615" s="23" t="str">
        <f t="shared" si="402"/>
        <v>VIAN8370ida12</v>
      </c>
      <c r="K8615" s="32" t="str">
        <f t="shared" si="403"/>
        <v>JARDIM ABC/GO-436/GO-521/GO-521/DF-140/ROTATÓRIA/DF-140/DF-001/ROTATÓRIA/SEM NOME/ACESSO P/ ROD EPGU/AVENIDA DAS NAÇÕES</v>
      </c>
    </row>
    <row r="8616" spans="1:11" x14ac:dyDescent="0.2">
      <c r="A8616" s="2" t="s">
        <v>924</v>
      </c>
      <c r="B8616" s="2" t="s">
        <v>536</v>
      </c>
      <c r="C8616" s="27">
        <v>8370</v>
      </c>
      <c r="D8616" s="2" t="s">
        <v>95</v>
      </c>
      <c r="E8616" s="25" t="s">
        <v>452</v>
      </c>
      <c r="F8616" s="23" t="str">
        <f t="shared" si="404"/>
        <v>ida</v>
      </c>
      <c r="G8616" s="4">
        <v>13</v>
      </c>
      <c r="H8616" s="2" t="s">
        <v>973</v>
      </c>
      <c r="I8616" s="25" t="s">
        <v>481</v>
      </c>
      <c r="J8616" s="23" t="str">
        <f t="shared" si="402"/>
        <v>VIAN8370ida13</v>
      </c>
      <c r="K8616" s="32" t="str">
        <f t="shared" si="403"/>
        <v>JARDIM ABC/GO-436/GO-521/GO-521/DF-140/ROTATÓRIA/DF-140/DF-001/ROTATÓRIA/SEM NOME/ACESSO P/ ROD EPGU/AVENIDA DAS NAÇÕES/VIA L QUATRO NORTE</v>
      </c>
    </row>
    <row r="8617" spans="1:11" x14ac:dyDescent="0.2">
      <c r="A8617" s="2" t="s">
        <v>924</v>
      </c>
      <c r="B8617" s="2" t="s">
        <v>536</v>
      </c>
      <c r="C8617" s="27">
        <v>8370</v>
      </c>
      <c r="D8617" s="2" t="s">
        <v>95</v>
      </c>
      <c r="E8617" s="25" t="s">
        <v>452</v>
      </c>
      <c r="F8617" s="23" t="str">
        <f t="shared" si="404"/>
        <v>ida</v>
      </c>
      <c r="G8617" s="4">
        <v>14</v>
      </c>
      <c r="H8617" s="2" t="s">
        <v>974</v>
      </c>
      <c r="I8617" s="25" t="s">
        <v>481</v>
      </c>
      <c r="J8617" s="23" t="str">
        <f t="shared" si="402"/>
        <v>VIAN8370ida14</v>
      </c>
      <c r="K8617" s="32" t="str">
        <f t="shared" si="403"/>
        <v>JARDIM ABC/GO-436/GO-521/GO-521/DF-140/ROTATÓRIA/DF-140/DF-001/ROTATÓRIA/SEM NOME/ACESSO P/ ROD EPGU/AVENIDA DAS NAÇÕES/VIA L QUATRO NORTE/RETORNO</v>
      </c>
    </row>
    <row r="8618" spans="1:11" x14ac:dyDescent="0.2">
      <c r="A8618" s="2" t="s">
        <v>924</v>
      </c>
      <c r="B8618" s="2" t="s">
        <v>536</v>
      </c>
      <c r="C8618" s="27">
        <v>8370</v>
      </c>
      <c r="D8618" s="2" t="s">
        <v>95</v>
      </c>
      <c r="E8618" s="25" t="s">
        <v>452</v>
      </c>
      <c r="F8618" s="23" t="str">
        <f t="shared" si="404"/>
        <v>ida</v>
      </c>
      <c r="G8618" s="4">
        <v>15</v>
      </c>
      <c r="H8618" s="2" t="s">
        <v>973</v>
      </c>
      <c r="I8618" s="25" t="s">
        <v>481</v>
      </c>
      <c r="J8618" s="23" t="str">
        <f t="shared" si="402"/>
        <v>VIAN8370ida15</v>
      </c>
      <c r="K8618" s="32" t="str">
        <f t="shared" si="403"/>
        <v>JARDIM ABC/GO-436/GO-521/GO-521/DF-140/ROTATÓRIA/DF-140/DF-001/ROTATÓRIA/SEM NOME/ACESSO P/ ROD EPGU/AVENIDA DAS NAÇÕES/VIA L QUATRO NORTE/RETORNO/VIA L QUATRO NORTE</v>
      </c>
    </row>
    <row r="8619" spans="1:11" x14ac:dyDescent="0.2">
      <c r="A8619" s="2" t="s">
        <v>924</v>
      </c>
      <c r="B8619" s="2" t="s">
        <v>536</v>
      </c>
      <c r="C8619" s="27">
        <v>8370</v>
      </c>
      <c r="D8619" s="2" t="s">
        <v>95</v>
      </c>
      <c r="E8619" s="25" t="s">
        <v>452</v>
      </c>
      <c r="F8619" s="23" t="str">
        <f t="shared" si="404"/>
        <v>ida</v>
      </c>
      <c r="G8619" s="4">
        <v>16</v>
      </c>
      <c r="H8619" s="2" t="s">
        <v>970</v>
      </c>
      <c r="I8619" s="25" t="s">
        <v>481</v>
      </c>
      <c r="J8619" s="23" t="str">
        <f t="shared" si="402"/>
        <v>VIAN8370ida16</v>
      </c>
      <c r="K8619" s="32" t="str">
        <f t="shared" si="403"/>
        <v>JARDIM ABC/GO-436/GO-521/GO-521/DF-140/ROTATÓRIA/DF-140/DF-001/ROTATÓRIA/SEM NOME/ACESSO P/ ROD EPGU/AVENIDA DAS NAÇÕES/VIA L QUATRO NORTE/RETORNO/VIA L QUATRO NORTE/ACESSO</v>
      </c>
    </row>
    <row r="8620" spans="1:11" x14ac:dyDescent="0.2">
      <c r="A8620" s="2" t="s">
        <v>924</v>
      </c>
      <c r="B8620" s="2" t="s">
        <v>536</v>
      </c>
      <c r="C8620" s="27">
        <v>8370</v>
      </c>
      <c r="D8620" s="2" t="s">
        <v>95</v>
      </c>
      <c r="E8620" s="25" t="s">
        <v>452</v>
      </c>
      <c r="F8620" s="23" t="str">
        <f t="shared" si="404"/>
        <v>ida</v>
      </c>
      <c r="G8620" s="4">
        <v>17</v>
      </c>
      <c r="H8620" s="2" t="s">
        <v>975</v>
      </c>
      <c r="I8620" s="25" t="s">
        <v>481</v>
      </c>
      <c r="J8620" s="23" t="str">
        <f t="shared" si="402"/>
        <v>VIAN8370ida17</v>
      </c>
      <c r="K8620" s="32" t="str">
        <f t="shared" si="403"/>
        <v>JARDIM ABC/GO-436/GO-521/GO-521/DF-140/ROTATÓRIA/DF-140/DF-001/ROTATÓRIA/SEM NOME/ACESSO P/ ROD EPGU/AVENIDA DAS NAÇÕES/VIA L QUATRO NORTE/RETORNO/VIA L QUATRO NORTE/ACESSO/N UM LESTE</v>
      </c>
    </row>
    <row r="8621" spans="1:11" x14ac:dyDescent="0.2">
      <c r="A8621" s="2" t="s">
        <v>924</v>
      </c>
      <c r="B8621" s="2" t="s">
        <v>536</v>
      </c>
      <c r="C8621" s="27">
        <v>8370</v>
      </c>
      <c r="D8621" s="2" t="s">
        <v>95</v>
      </c>
      <c r="E8621" s="25" t="s">
        <v>452</v>
      </c>
      <c r="F8621" s="23" t="str">
        <f t="shared" si="404"/>
        <v>ida</v>
      </c>
      <c r="G8621" s="4">
        <v>18</v>
      </c>
      <c r="H8621" s="2" t="s">
        <v>958</v>
      </c>
      <c r="I8621" s="25" t="s">
        <v>481</v>
      </c>
      <c r="J8621" s="23" t="str">
        <f t="shared" si="402"/>
        <v>VIAN8370ida18</v>
      </c>
      <c r="K8621" s="32" t="str">
        <f t="shared" si="403"/>
        <v>JARDIM ABC/GO-436/GO-521/GO-521/DF-140/ROTATÓRIA/DF-140/DF-001/ROTATÓRIA/SEM NOME/ACESSO P/ ROD EPGU/AVENIDA DAS NAÇÕES/VIA L QUATRO NORTE/RETORNO/VIA L QUATRO NORTE/ACESSO/N UM LESTE/VIA N UM LESTE</v>
      </c>
    </row>
    <row r="8622" spans="1:11" x14ac:dyDescent="0.2">
      <c r="A8622" s="2" t="s">
        <v>924</v>
      </c>
      <c r="B8622" s="2" t="s">
        <v>536</v>
      </c>
      <c r="C8622" s="27">
        <v>8370</v>
      </c>
      <c r="D8622" s="2" t="s">
        <v>95</v>
      </c>
      <c r="E8622" s="25" t="s">
        <v>452</v>
      </c>
      <c r="F8622" s="23" t="str">
        <f t="shared" si="404"/>
        <v>ida</v>
      </c>
      <c r="G8622" s="4">
        <v>19</v>
      </c>
      <c r="H8622" s="2" t="s">
        <v>959</v>
      </c>
      <c r="I8622" s="25" t="s">
        <v>481</v>
      </c>
      <c r="J8622" s="23" t="str">
        <f t="shared" si="402"/>
        <v>VIAN8370ida19</v>
      </c>
      <c r="K8622" s="32" t="str">
        <f t="shared" si="403"/>
        <v>JARDIM ABC/GO-436/GO-521/GO-521/DF-140/ROTATÓRIA/DF-140/DF-001/ROTATÓRIA/SEM NOME/ACESSO P/ ROD EPGU/AVENIDA DAS NAÇÕES/VIA L QUATRO NORTE/RETORNO/VIA L QUATRO NORTE/ACESSO/N UM LESTE/VIA N UM LESTE/VIA N UM OESTE</v>
      </c>
    </row>
    <row r="8623" spans="1:11" x14ac:dyDescent="0.2">
      <c r="A8623" s="2" t="s">
        <v>924</v>
      </c>
      <c r="B8623" s="2" t="s">
        <v>536</v>
      </c>
      <c r="C8623" s="27">
        <v>8370</v>
      </c>
      <c r="D8623" s="2" t="s">
        <v>95</v>
      </c>
      <c r="E8623" s="25" t="s">
        <v>452</v>
      </c>
      <c r="F8623" s="23" t="str">
        <f t="shared" si="404"/>
        <v>ida</v>
      </c>
      <c r="G8623" s="4">
        <v>20</v>
      </c>
      <c r="H8623" s="2" t="s">
        <v>1026</v>
      </c>
      <c r="I8623" s="25" t="s">
        <v>481</v>
      </c>
      <c r="J8623" s="23" t="str">
        <f t="shared" si="402"/>
        <v>VIAN8370ida20</v>
      </c>
      <c r="K8623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</v>
      </c>
    </row>
    <row r="8624" spans="1:11" x14ac:dyDescent="0.2">
      <c r="A8624" s="2" t="s">
        <v>924</v>
      </c>
      <c r="B8624" s="2" t="s">
        <v>536</v>
      </c>
      <c r="C8624" s="27">
        <v>8370</v>
      </c>
      <c r="D8624" s="2" t="s">
        <v>95</v>
      </c>
      <c r="E8624" s="25" t="s">
        <v>452</v>
      </c>
      <c r="F8624" s="23" t="str">
        <f t="shared" si="404"/>
        <v>ida</v>
      </c>
      <c r="G8624" s="4">
        <v>21</v>
      </c>
      <c r="H8624" s="2" t="s">
        <v>961</v>
      </c>
      <c r="I8624" s="25" t="s">
        <v>481</v>
      </c>
      <c r="J8624" s="23" t="str">
        <f t="shared" si="402"/>
        <v>VIAN8370ida21</v>
      </c>
      <c r="K8624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</v>
      </c>
    </row>
    <row r="8625" spans="1:11" x14ac:dyDescent="0.2">
      <c r="A8625" s="2" t="s">
        <v>924</v>
      </c>
      <c r="B8625" s="2" t="s">
        <v>536</v>
      </c>
      <c r="C8625" s="27">
        <v>8370</v>
      </c>
      <c r="D8625" s="2" t="s">
        <v>95</v>
      </c>
      <c r="E8625" s="25" t="s">
        <v>452</v>
      </c>
      <c r="F8625" s="23" t="str">
        <f t="shared" si="404"/>
        <v>ida</v>
      </c>
      <c r="G8625" s="4">
        <v>22</v>
      </c>
      <c r="H8625" s="2" t="s">
        <v>593</v>
      </c>
      <c r="I8625" s="25" t="s">
        <v>481</v>
      </c>
      <c r="J8625" s="23" t="str">
        <f t="shared" si="402"/>
        <v>VIAN8370ida22</v>
      </c>
      <c r="K8625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</v>
      </c>
    </row>
    <row r="8626" spans="1:11" x14ac:dyDescent="0.2">
      <c r="A8626" s="2" t="s">
        <v>924</v>
      </c>
      <c r="B8626" s="2" t="s">
        <v>536</v>
      </c>
      <c r="C8626" s="27">
        <v>8370</v>
      </c>
      <c r="D8626" s="2" t="s">
        <v>95</v>
      </c>
      <c r="E8626" s="25" t="s">
        <v>452</v>
      </c>
      <c r="F8626" s="23" t="str">
        <f t="shared" si="404"/>
        <v>ida</v>
      </c>
      <c r="G8626" s="4">
        <v>23</v>
      </c>
      <c r="H8626" s="2" t="s">
        <v>940</v>
      </c>
      <c r="I8626" s="25" t="s">
        <v>481</v>
      </c>
      <c r="J8626" s="23" t="str">
        <f t="shared" si="402"/>
        <v>VIAN8370ida23</v>
      </c>
      <c r="K8626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AVENIDA/ROTATÓRIA</v>
      </c>
    </row>
    <row r="8627" spans="1:11" x14ac:dyDescent="0.2">
      <c r="A8627" s="2" t="s">
        <v>924</v>
      </c>
      <c r="B8627" s="2" t="s">
        <v>536</v>
      </c>
      <c r="C8627" s="27">
        <v>8370</v>
      </c>
      <c r="D8627" s="2" t="s">
        <v>95</v>
      </c>
      <c r="E8627" s="25" t="s">
        <v>452</v>
      </c>
      <c r="F8627" s="23" t="str">
        <f t="shared" si="404"/>
        <v>ida</v>
      </c>
      <c r="G8627" s="4">
        <v>24</v>
      </c>
      <c r="H8627" s="2" t="s">
        <v>593</v>
      </c>
      <c r="I8627" s="25" t="s">
        <v>481</v>
      </c>
      <c r="J8627" s="23" t="str">
        <f t="shared" si="402"/>
        <v>VIAN8370ida24</v>
      </c>
      <c r="K8627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</v>
      </c>
    </row>
    <row r="8628" spans="1:11" x14ac:dyDescent="0.2">
      <c r="A8628" s="2" t="s">
        <v>924</v>
      </c>
      <c r="B8628" s="2" t="s">
        <v>536</v>
      </c>
      <c r="C8628" s="27">
        <v>8370</v>
      </c>
      <c r="D8628" s="2" t="s">
        <v>95</v>
      </c>
      <c r="E8628" s="25" t="s">
        <v>452</v>
      </c>
      <c r="F8628" s="23" t="str">
        <f t="shared" si="404"/>
        <v>ida</v>
      </c>
      <c r="G8628" s="4">
        <v>25</v>
      </c>
      <c r="H8628" s="2" t="s">
        <v>1027</v>
      </c>
      <c r="I8628" s="25" t="s">
        <v>481</v>
      </c>
      <c r="J8628" s="23" t="str">
        <f t="shared" si="402"/>
        <v>VIAN8370ida25</v>
      </c>
      <c r="K8628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</v>
      </c>
    </row>
    <row r="8629" spans="1:11" x14ac:dyDescent="0.2">
      <c r="A8629" s="2" t="s">
        <v>924</v>
      </c>
      <c r="B8629" s="2" t="s">
        <v>536</v>
      </c>
      <c r="C8629" s="27">
        <v>8370</v>
      </c>
      <c r="D8629" s="2" t="s">
        <v>95</v>
      </c>
      <c r="E8629" s="25" t="s">
        <v>452</v>
      </c>
      <c r="F8629" s="23" t="str">
        <f t="shared" si="404"/>
        <v>ida</v>
      </c>
      <c r="G8629" s="4">
        <v>26</v>
      </c>
      <c r="H8629" s="2" t="s">
        <v>536</v>
      </c>
      <c r="I8629" s="25" t="s">
        <v>481</v>
      </c>
      <c r="J8629" s="23" t="str">
        <f t="shared" si="402"/>
        <v>VIAN8370ida26</v>
      </c>
      <c r="K8629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</v>
      </c>
    </row>
    <row r="8630" spans="1:11" x14ac:dyDescent="0.2">
      <c r="A8630" s="2" t="s">
        <v>924</v>
      </c>
      <c r="B8630" s="2" t="s">
        <v>536</v>
      </c>
      <c r="C8630" s="27">
        <v>8370</v>
      </c>
      <c r="D8630" s="2" t="s">
        <v>95</v>
      </c>
      <c r="E8630" s="25" t="s">
        <v>963</v>
      </c>
      <c r="F8630" s="23" t="str">
        <f t="shared" si="404"/>
        <v>volta</v>
      </c>
      <c r="G8630" s="4">
        <v>1</v>
      </c>
      <c r="H8630" s="2" t="s">
        <v>536</v>
      </c>
      <c r="I8630" s="25" t="s">
        <v>481</v>
      </c>
      <c r="J8630" s="23" t="str">
        <f t="shared" si="402"/>
        <v>VIAN8370volta1</v>
      </c>
      <c r="K8630" s="32" t="str">
        <f t="shared" si="403"/>
        <v>CRUZEIRO</v>
      </c>
    </row>
    <row r="8631" spans="1:11" x14ac:dyDescent="0.2">
      <c r="A8631" s="2" t="s">
        <v>924</v>
      </c>
      <c r="B8631" s="2" t="s">
        <v>536</v>
      </c>
      <c r="C8631" s="27">
        <v>8370</v>
      </c>
      <c r="D8631" s="2" t="s">
        <v>95</v>
      </c>
      <c r="E8631" s="25" t="s">
        <v>963</v>
      </c>
      <c r="F8631" s="23" t="str">
        <f t="shared" si="404"/>
        <v>volta</v>
      </c>
      <c r="G8631" s="4">
        <v>2</v>
      </c>
      <c r="H8631" s="2" t="s">
        <v>1027</v>
      </c>
      <c r="I8631" s="25" t="s">
        <v>481</v>
      </c>
      <c r="J8631" s="23" t="str">
        <f t="shared" si="402"/>
        <v>VIAN8370volta2</v>
      </c>
      <c r="K8631" s="32" t="str">
        <f t="shared" si="403"/>
        <v>CRUZEIRO/ESTRADA PARQUE CONTORNO DO BOSQUE</v>
      </c>
    </row>
    <row r="8632" spans="1:11" x14ac:dyDescent="0.2">
      <c r="A8632" s="2" t="s">
        <v>924</v>
      </c>
      <c r="B8632" s="2" t="s">
        <v>536</v>
      </c>
      <c r="C8632" s="27">
        <v>8370</v>
      </c>
      <c r="D8632" s="2" t="s">
        <v>95</v>
      </c>
      <c r="E8632" s="25" t="s">
        <v>963</v>
      </c>
      <c r="F8632" s="23" t="str">
        <f t="shared" si="404"/>
        <v>volta</v>
      </c>
      <c r="G8632" s="4">
        <v>3</v>
      </c>
      <c r="H8632" s="2" t="s">
        <v>1028</v>
      </c>
      <c r="I8632" s="25" t="s">
        <v>481</v>
      </c>
      <c r="J8632" s="23" t="str">
        <f t="shared" si="402"/>
        <v>VIAN8370volta3</v>
      </c>
      <c r="K8632" s="32" t="str">
        <f t="shared" si="403"/>
        <v>CRUZEIRO/ESTRADA PARQUE CONTORNO DO BOSQUE/VIA HCE DOIS</v>
      </c>
    </row>
    <row r="8633" spans="1:11" x14ac:dyDescent="0.2">
      <c r="A8633" s="2" t="s">
        <v>924</v>
      </c>
      <c r="B8633" s="2" t="s">
        <v>536</v>
      </c>
      <c r="C8633" s="27">
        <v>8370</v>
      </c>
      <c r="D8633" s="2" t="s">
        <v>95</v>
      </c>
      <c r="E8633" s="25" t="s">
        <v>963</v>
      </c>
      <c r="F8633" s="23" t="str">
        <f t="shared" si="404"/>
        <v>volta</v>
      </c>
      <c r="G8633" s="4">
        <v>4</v>
      </c>
      <c r="H8633" s="2" t="s">
        <v>1027</v>
      </c>
      <c r="I8633" s="25" t="s">
        <v>481</v>
      </c>
      <c r="J8633" s="23" t="str">
        <f t="shared" si="402"/>
        <v>VIAN8370volta4</v>
      </c>
      <c r="K8633" s="32" t="str">
        <f t="shared" si="403"/>
        <v>CRUZEIRO/ESTRADA PARQUE CONTORNO DO BOSQUE/VIA HCE DOIS/ESTRADA PARQUE CONTORNO DO BOSQUE</v>
      </c>
    </row>
    <row r="8634" spans="1:11" x14ac:dyDescent="0.2">
      <c r="A8634" s="2" t="s">
        <v>924</v>
      </c>
      <c r="B8634" s="2" t="s">
        <v>536</v>
      </c>
      <c r="C8634" s="27">
        <v>8370</v>
      </c>
      <c r="D8634" s="2" t="s">
        <v>95</v>
      </c>
      <c r="E8634" s="25" t="s">
        <v>963</v>
      </c>
      <c r="F8634" s="23" t="str">
        <f t="shared" si="404"/>
        <v>volta</v>
      </c>
      <c r="G8634" s="4">
        <v>5</v>
      </c>
      <c r="H8634" s="2" t="s">
        <v>940</v>
      </c>
      <c r="I8634" s="25" t="s">
        <v>481</v>
      </c>
      <c r="J8634" s="23" t="str">
        <f t="shared" si="402"/>
        <v>VIAN8370volta5</v>
      </c>
      <c r="K8634" s="32" t="str">
        <f t="shared" si="403"/>
        <v>CRUZEIRO/ESTRADA PARQUE CONTORNO DO BOSQUE/VIA HCE DOIS/ESTRADA PARQUE CONTORNO DO BOSQUE/ROTATÓRIA</v>
      </c>
    </row>
    <row r="8635" spans="1:11" x14ac:dyDescent="0.2">
      <c r="A8635" s="2" t="s">
        <v>924</v>
      </c>
      <c r="B8635" s="2" t="s">
        <v>536</v>
      </c>
      <c r="C8635" s="27">
        <v>8370</v>
      </c>
      <c r="D8635" s="2" t="s">
        <v>95</v>
      </c>
      <c r="E8635" s="25" t="s">
        <v>963</v>
      </c>
      <c r="F8635" s="23" t="str">
        <f t="shared" si="404"/>
        <v>volta</v>
      </c>
      <c r="G8635" s="4">
        <v>6</v>
      </c>
      <c r="H8635" s="2" t="s">
        <v>593</v>
      </c>
      <c r="I8635" s="25" t="s">
        <v>481</v>
      </c>
      <c r="J8635" s="23" t="str">
        <f t="shared" si="402"/>
        <v>VIAN8370volta6</v>
      </c>
      <c r="K8635" s="32" t="str">
        <f t="shared" si="403"/>
        <v>CRUZEIRO/ESTRADA PARQUE CONTORNO DO BOSQUE/VIA HCE DOIS/ESTRADA PARQUE CONTORNO DO BOSQUE/ROTATÓRIA/PRIMEIRA AVENIDA</v>
      </c>
    </row>
    <row r="8636" spans="1:11" x14ac:dyDescent="0.2">
      <c r="A8636" s="2" t="s">
        <v>924</v>
      </c>
      <c r="B8636" s="2" t="s">
        <v>536</v>
      </c>
      <c r="C8636" s="27">
        <v>8370</v>
      </c>
      <c r="D8636" s="2" t="s">
        <v>95</v>
      </c>
      <c r="E8636" s="25" t="s">
        <v>963</v>
      </c>
      <c r="F8636" s="23" t="str">
        <f t="shared" si="404"/>
        <v>volta</v>
      </c>
      <c r="G8636" s="4">
        <v>7</v>
      </c>
      <c r="H8636" s="2" t="s">
        <v>940</v>
      </c>
      <c r="I8636" s="25" t="s">
        <v>481</v>
      </c>
      <c r="J8636" s="23" t="str">
        <f t="shared" si="402"/>
        <v>VIAN8370volta7</v>
      </c>
      <c r="K8636" s="32" t="str">
        <f t="shared" si="403"/>
        <v>CRUZEIRO/ESTRADA PARQUE CONTORNO DO BOSQUE/VIA HCE DOIS/ESTRADA PARQUE CONTORNO DO BOSQUE/ROTATÓRIA/PRIMEIRA AVENIDA/ROTATÓRIA</v>
      </c>
    </row>
    <row r="8637" spans="1:11" x14ac:dyDescent="0.2">
      <c r="A8637" s="2" t="s">
        <v>924</v>
      </c>
      <c r="B8637" s="2" t="s">
        <v>536</v>
      </c>
      <c r="C8637" s="27">
        <v>8370</v>
      </c>
      <c r="D8637" s="2" t="s">
        <v>95</v>
      </c>
      <c r="E8637" s="25" t="s">
        <v>963</v>
      </c>
      <c r="F8637" s="23" t="str">
        <f t="shared" si="404"/>
        <v>volta</v>
      </c>
      <c r="G8637" s="4">
        <v>8</v>
      </c>
      <c r="H8637" s="2" t="s">
        <v>593</v>
      </c>
      <c r="I8637" s="25" t="s">
        <v>481</v>
      </c>
      <c r="J8637" s="23" t="str">
        <f t="shared" si="402"/>
        <v>VIAN8370volta8</v>
      </c>
      <c r="K8637" s="32" t="str">
        <f t="shared" si="403"/>
        <v>CRUZEIRO/ESTRADA PARQUE CONTORNO DO BOSQUE/VIA HCE DOIS/ESTRADA PARQUE CONTORNO DO BOSQUE/ROTATÓRIA/PRIMEIRA AVENIDA/ROTATÓRIA/PRIMEIRA AVENIDA</v>
      </c>
    </row>
    <row r="8638" spans="1:11" x14ac:dyDescent="0.2">
      <c r="A8638" s="2" t="s">
        <v>924</v>
      </c>
      <c r="B8638" s="2" t="s">
        <v>536</v>
      </c>
      <c r="C8638" s="27">
        <v>8370</v>
      </c>
      <c r="D8638" s="2" t="s">
        <v>95</v>
      </c>
      <c r="E8638" s="25" t="s">
        <v>963</v>
      </c>
      <c r="F8638" s="23" t="str">
        <f t="shared" si="404"/>
        <v>volta</v>
      </c>
      <c r="G8638" s="4">
        <v>9</v>
      </c>
      <c r="H8638" s="2" t="s">
        <v>961</v>
      </c>
      <c r="I8638" s="25" t="s">
        <v>481</v>
      </c>
      <c r="J8638" s="23" t="str">
        <f t="shared" si="402"/>
        <v>VIAN8370volta9</v>
      </c>
      <c r="K8638" s="32" t="str">
        <f t="shared" si="403"/>
        <v>CRUZEIRO/ESTRADA PARQUE CONTORNO DO BOSQUE/VIA HCE DOIS/ESTRADA PARQUE CONTORNO DO BOSQUE/ROTATÓRIA/PRIMEIRA AVENIDA/ROTATÓRIA/PRIMEIRA AVENIDA/VIA S UM OESTE</v>
      </c>
    </row>
    <row r="8639" spans="1:11" x14ac:dyDescent="0.2">
      <c r="A8639" s="2" t="s">
        <v>924</v>
      </c>
      <c r="B8639" s="2" t="s">
        <v>536</v>
      </c>
      <c r="C8639" s="27">
        <v>8370</v>
      </c>
      <c r="D8639" s="2" t="s">
        <v>95</v>
      </c>
      <c r="E8639" s="25" t="s">
        <v>963</v>
      </c>
      <c r="F8639" s="23" t="str">
        <f t="shared" si="404"/>
        <v>volta</v>
      </c>
      <c r="G8639" s="4">
        <v>10</v>
      </c>
      <c r="H8639" s="2" t="s">
        <v>956</v>
      </c>
      <c r="I8639" s="25" t="s">
        <v>481</v>
      </c>
      <c r="J8639" s="23" t="str">
        <f t="shared" si="402"/>
        <v>VIAN8370volta10</v>
      </c>
      <c r="K8639" s="32" t="str">
        <f t="shared" si="403"/>
        <v>CRUZEIRO/ESTRADA PARQUE CONTORNO DO BOSQUE/VIA HCE DOIS/ESTRADA PARQUE CONTORNO DO BOSQUE/ROTATÓRIA/PRIMEIRA AVENIDA/ROTATÓRIA/PRIMEIRA AVENIDA/VIA S UM OESTE/VIA S UM LESTE</v>
      </c>
    </row>
    <row r="8640" spans="1:11" x14ac:dyDescent="0.2">
      <c r="A8640" s="2" t="s">
        <v>924</v>
      </c>
      <c r="B8640" s="2" t="s">
        <v>536</v>
      </c>
      <c r="C8640" s="27">
        <v>8370</v>
      </c>
      <c r="D8640" s="2" t="s">
        <v>95</v>
      </c>
      <c r="E8640" s="25" t="s">
        <v>963</v>
      </c>
      <c r="F8640" s="23" t="str">
        <f t="shared" si="404"/>
        <v>volta</v>
      </c>
      <c r="G8640" s="4">
        <v>11</v>
      </c>
      <c r="H8640" s="2" t="s">
        <v>975</v>
      </c>
      <c r="I8640" s="25" t="s">
        <v>481</v>
      </c>
      <c r="J8640" s="23" t="str">
        <f t="shared" si="402"/>
        <v>VIAN8370volta11</v>
      </c>
      <c r="K8640" s="32" t="str">
        <f t="shared" si="403"/>
        <v>CRUZEIRO/ESTRADA PARQUE CONTORNO DO BOSQUE/VIA HCE DOIS/ESTRADA PARQUE CONTORNO DO BOSQUE/ROTATÓRIA/PRIMEIRA AVENIDA/ROTATÓRIA/PRIMEIRA AVENIDA/VIA S UM OESTE/VIA S UM LESTE/N UM LESTE</v>
      </c>
    </row>
    <row r="8641" spans="1:11" x14ac:dyDescent="0.2">
      <c r="A8641" s="2" t="s">
        <v>924</v>
      </c>
      <c r="B8641" s="2" t="s">
        <v>536</v>
      </c>
      <c r="C8641" s="27">
        <v>8370</v>
      </c>
      <c r="D8641" s="2" t="s">
        <v>95</v>
      </c>
      <c r="E8641" s="25" t="s">
        <v>963</v>
      </c>
      <c r="F8641" s="23" t="str">
        <f t="shared" si="404"/>
        <v>volta</v>
      </c>
      <c r="G8641" s="4">
        <v>12</v>
      </c>
      <c r="H8641" s="2" t="s">
        <v>501</v>
      </c>
      <c r="I8641" s="25" t="s">
        <v>481</v>
      </c>
      <c r="J8641" s="23" t="str">
        <f t="shared" si="402"/>
        <v>VIAN8370volta12</v>
      </c>
      <c r="K8641" s="32" t="str">
        <f t="shared" si="403"/>
        <v>CRUZEIRO/ESTRADA PARQUE CONTORNO DO BOSQUE/VIA HCE DOIS/ESTRADA PARQUE CONTORNO DO BOSQUE/ROTATÓRIA/PRIMEIRA AVENIDA/ROTATÓRIA/PRIMEIRA AVENIDA/VIA S UM OESTE/VIA S UM LESTE/N UM LESTE/AVENIDA DAS NAÇÕES</v>
      </c>
    </row>
    <row r="8642" spans="1:11" x14ac:dyDescent="0.2">
      <c r="A8642" s="2" t="s">
        <v>924</v>
      </c>
      <c r="B8642" s="2" t="s">
        <v>536</v>
      </c>
      <c r="C8642" s="27">
        <v>8370</v>
      </c>
      <c r="D8642" s="2" t="s">
        <v>95</v>
      </c>
      <c r="E8642" s="25" t="s">
        <v>963</v>
      </c>
      <c r="F8642" s="23" t="str">
        <f t="shared" si="404"/>
        <v>volta</v>
      </c>
      <c r="G8642" s="4">
        <v>13</v>
      </c>
      <c r="H8642" s="2" t="s">
        <v>970</v>
      </c>
      <c r="I8642" s="25" t="s">
        <v>481</v>
      </c>
      <c r="J8642" s="23" t="str">
        <f t="shared" si="402"/>
        <v>VIAN8370volta13</v>
      </c>
      <c r="K8642" s="32" t="str">
        <f t="shared" si="403"/>
        <v>CRUZEIRO/ESTRADA PARQUE CONTORNO DO BOSQUE/VIA HCE DOIS/ESTRADA PARQUE CONTORNO DO BOSQUE/ROTATÓRIA/PRIMEIRA AVENIDA/ROTATÓRIA/PRIMEIRA AVENIDA/VIA S UM OESTE/VIA S UM LESTE/N UM LESTE/AVENIDA DAS NAÇÕES/ACESSO</v>
      </c>
    </row>
    <row r="8643" spans="1:11" x14ac:dyDescent="0.2">
      <c r="A8643" s="2" t="s">
        <v>924</v>
      </c>
      <c r="B8643" s="2" t="s">
        <v>536</v>
      </c>
      <c r="C8643" s="27">
        <v>8370</v>
      </c>
      <c r="D8643" s="2" t="s">
        <v>95</v>
      </c>
      <c r="E8643" s="25" t="s">
        <v>963</v>
      </c>
      <c r="F8643" s="23" t="str">
        <f t="shared" si="404"/>
        <v>volta</v>
      </c>
      <c r="G8643" s="4">
        <v>14</v>
      </c>
      <c r="H8643" s="2" t="s">
        <v>939</v>
      </c>
      <c r="I8643" s="25" t="s">
        <v>813</v>
      </c>
      <c r="J8643" s="23" t="str">
        <f t="shared" ref="J8643:J8706" si="405">D8643&amp;C8643&amp;F8643&amp;G8643</f>
        <v>VIAN8370volta14</v>
      </c>
      <c r="K8643" s="32" t="str">
        <f t="shared" ref="K8643:K8706" si="406">IF(G8643=1,H8643,K8642&amp;"/"&amp;H8643)</f>
        <v>CRUZEIRO/ESTRADA PARQUE CONTORNO DO BOSQUE/VIA HCE DOIS/ESTRADA PARQUE CONTORNO DO BOSQUE/ROTATÓRIA/PRIMEIRA AVENIDA/ROTATÓRIA/PRIMEIRA AVENIDA/VIA S UM OESTE/VIA S UM LESTE/N UM LESTE/AVENIDA DAS NAÇÕES/ACESSO/SEM NOME</v>
      </c>
    </row>
    <row r="8644" spans="1:11" x14ac:dyDescent="0.2">
      <c r="A8644" s="2" t="s">
        <v>924</v>
      </c>
      <c r="B8644" s="2" t="s">
        <v>536</v>
      </c>
      <c r="C8644" s="27">
        <v>8370</v>
      </c>
      <c r="D8644" s="2" t="s">
        <v>95</v>
      </c>
      <c r="E8644" s="25" t="s">
        <v>963</v>
      </c>
      <c r="F8644" s="23" t="str">
        <f t="shared" ref="F8644:F8707" si="407">IF(LEFT(E8644,3)="ida","ida","volta")</f>
        <v>volta</v>
      </c>
      <c r="G8644" s="4">
        <v>15</v>
      </c>
      <c r="H8644" s="2" t="s">
        <v>940</v>
      </c>
      <c r="I8644" s="25" t="s">
        <v>813</v>
      </c>
      <c r="J8644" s="23" t="str">
        <f t="shared" si="405"/>
        <v>VIAN8370volta15</v>
      </c>
      <c r="K8644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</v>
      </c>
    </row>
    <row r="8645" spans="1:11" x14ac:dyDescent="0.2">
      <c r="A8645" s="2" t="s">
        <v>924</v>
      </c>
      <c r="B8645" s="2" t="s">
        <v>536</v>
      </c>
      <c r="C8645" s="27">
        <v>8370</v>
      </c>
      <c r="D8645" s="2" t="s">
        <v>95</v>
      </c>
      <c r="E8645" s="25" t="s">
        <v>963</v>
      </c>
      <c r="F8645" s="23" t="str">
        <f t="shared" si="407"/>
        <v>volta</v>
      </c>
      <c r="G8645" s="4">
        <v>16</v>
      </c>
      <c r="H8645" s="2" t="s">
        <v>947</v>
      </c>
      <c r="I8645" s="25" t="s">
        <v>948</v>
      </c>
      <c r="J8645" s="23" t="str">
        <f t="shared" si="405"/>
        <v>VIAN8370volta16</v>
      </c>
      <c r="K8645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</v>
      </c>
    </row>
    <row r="8646" spans="1:11" x14ac:dyDescent="0.2">
      <c r="A8646" s="2" t="s">
        <v>924</v>
      </c>
      <c r="B8646" s="2" t="s">
        <v>536</v>
      </c>
      <c r="C8646" s="27">
        <v>8370</v>
      </c>
      <c r="D8646" s="2" t="s">
        <v>95</v>
      </c>
      <c r="E8646" s="25" t="s">
        <v>963</v>
      </c>
      <c r="F8646" s="23" t="str">
        <f t="shared" si="407"/>
        <v>volta</v>
      </c>
      <c r="G8646" s="4">
        <v>17</v>
      </c>
      <c r="H8646" s="2" t="s">
        <v>965</v>
      </c>
      <c r="I8646" s="25" t="s">
        <v>945</v>
      </c>
      <c r="J8646" s="23" t="str">
        <f t="shared" si="405"/>
        <v>VIAN8370volta17</v>
      </c>
      <c r="K8646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</v>
      </c>
    </row>
    <row r="8647" spans="1:11" x14ac:dyDescent="0.2">
      <c r="A8647" s="2" t="s">
        <v>924</v>
      </c>
      <c r="B8647" s="2" t="s">
        <v>536</v>
      </c>
      <c r="C8647" s="27">
        <v>8370</v>
      </c>
      <c r="D8647" s="2" t="s">
        <v>95</v>
      </c>
      <c r="E8647" s="25" t="s">
        <v>963</v>
      </c>
      <c r="F8647" s="23" t="str">
        <f t="shared" si="407"/>
        <v>volta</v>
      </c>
      <c r="G8647" s="4">
        <v>18</v>
      </c>
      <c r="H8647" s="2" t="s">
        <v>946</v>
      </c>
      <c r="I8647" s="25" t="s">
        <v>945</v>
      </c>
      <c r="J8647" s="23" t="str">
        <f t="shared" si="405"/>
        <v>VIAN8370volta18</v>
      </c>
      <c r="K8647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</v>
      </c>
    </row>
    <row r="8648" spans="1:11" x14ac:dyDescent="0.2">
      <c r="A8648" s="2" t="s">
        <v>924</v>
      </c>
      <c r="B8648" s="2" t="s">
        <v>536</v>
      </c>
      <c r="C8648" s="27">
        <v>8370</v>
      </c>
      <c r="D8648" s="2" t="s">
        <v>95</v>
      </c>
      <c r="E8648" s="25" t="s">
        <v>963</v>
      </c>
      <c r="F8648" s="23" t="str">
        <f t="shared" si="407"/>
        <v>volta</v>
      </c>
      <c r="G8648" s="4">
        <v>19</v>
      </c>
      <c r="H8648" s="2" t="s">
        <v>940</v>
      </c>
      <c r="I8648" s="25" t="s">
        <v>945</v>
      </c>
      <c r="J8648" s="23" t="str">
        <f t="shared" si="405"/>
        <v>VIAN8370volta19</v>
      </c>
      <c r="K8648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</v>
      </c>
    </row>
    <row r="8649" spans="1:11" x14ac:dyDescent="0.2">
      <c r="A8649" s="2" t="s">
        <v>924</v>
      </c>
      <c r="B8649" s="2" t="s">
        <v>536</v>
      </c>
      <c r="C8649" s="27">
        <v>8370</v>
      </c>
      <c r="D8649" s="2" t="s">
        <v>95</v>
      </c>
      <c r="E8649" s="25" t="s">
        <v>963</v>
      </c>
      <c r="F8649" s="23" t="str">
        <f t="shared" si="407"/>
        <v>volta</v>
      </c>
      <c r="G8649" s="4">
        <v>20</v>
      </c>
      <c r="H8649" s="2" t="s">
        <v>946</v>
      </c>
      <c r="I8649" s="25" t="s">
        <v>945</v>
      </c>
      <c r="J8649" s="23" t="str">
        <f t="shared" si="405"/>
        <v>VIAN8370volta20</v>
      </c>
      <c r="K8649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</v>
      </c>
    </row>
    <row r="8650" spans="1:11" x14ac:dyDescent="0.2">
      <c r="A8650" s="2" t="s">
        <v>924</v>
      </c>
      <c r="B8650" s="2" t="s">
        <v>536</v>
      </c>
      <c r="C8650" s="27">
        <v>8370</v>
      </c>
      <c r="D8650" s="2" t="s">
        <v>95</v>
      </c>
      <c r="E8650" s="25" t="s">
        <v>963</v>
      </c>
      <c r="F8650" s="23" t="str">
        <f t="shared" si="407"/>
        <v>volta</v>
      </c>
      <c r="G8650" s="4">
        <v>21</v>
      </c>
      <c r="H8650" s="2" t="s">
        <v>944</v>
      </c>
      <c r="I8650" s="25" t="s">
        <v>945</v>
      </c>
      <c r="J8650" s="23" t="str">
        <f t="shared" si="405"/>
        <v>VIAN8370volta21</v>
      </c>
      <c r="K8650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</v>
      </c>
    </row>
    <row r="8651" spans="1:11" ht="21.75" customHeight="1" x14ac:dyDescent="0.2">
      <c r="A8651" s="2" t="s">
        <v>924</v>
      </c>
      <c r="B8651" s="2" t="s">
        <v>536</v>
      </c>
      <c r="C8651" s="27">
        <v>8370</v>
      </c>
      <c r="D8651" s="2" t="s">
        <v>95</v>
      </c>
      <c r="E8651" s="25" t="s">
        <v>963</v>
      </c>
      <c r="F8651" s="23" t="str">
        <f t="shared" si="407"/>
        <v>volta</v>
      </c>
      <c r="G8651" s="4">
        <v>22</v>
      </c>
      <c r="H8651" s="2" t="s">
        <v>944</v>
      </c>
      <c r="I8651" s="25" t="s">
        <v>942</v>
      </c>
      <c r="J8651" s="23" t="str">
        <f t="shared" si="405"/>
        <v>VIAN8370volta22</v>
      </c>
      <c r="K8651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</v>
      </c>
    </row>
    <row r="8652" spans="1:11" ht="24.4" customHeight="1" x14ac:dyDescent="0.2">
      <c r="A8652" s="2" t="s">
        <v>924</v>
      </c>
      <c r="B8652" s="2" t="s">
        <v>536</v>
      </c>
      <c r="C8652" s="27">
        <v>8370</v>
      </c>
      <c r="D8652" s="2" t="s">
        <v>95</v>
      </c>
      <c r="E8652" s="25" t="s">
        <v>963</v>
      </c>
      <c r="F8652" s="23" t="str">
        <f t="shared" si="407"/>
        <v>volta</v>
      </c>
      <c r="G8652" s="4">
        <v>23</v>
      </c>
      <c r="H8652" s="2" t="s">
        <v>943</v>
      </c>
      <c r="I8652" s="25" t="s">
        <v>942</v>
      </c>
      <c r="J8652" s="23" t="str">
        <f t="shared" si="405"/>
        <v>VIAN8370volta23</v>
      </c>
      <c r="K8652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</v>
      </c>
    </row>
    <row r="8653" spans="1:11" ht="35.450000000000003" customHeight="1" x14ac:dyDescent="0.2">
      <c r="A8653" s="2" t="s">
        <v>924</v>
      </c>
      <c r="B8653" s="2" t="s">
        <v>536</v>
      </c>
      <c r="C8653" s="27">
        <v>8370</v>
      </c>
      <c r="D8653" s="2" t="s">
        <v>95</v>
      </c>
      <c r="E8653" s="25" t="s">
        <v>963</v>
      </c>
      <c r="F8653" s="23" t="str">
        <f t="shared" si="407"/>
        <v>volta</v>
      </c>
      <c r="G8653" s="4">
        <v>24</v>
      </c>
      <c r="H8653" s="2" t="s">
        <v>943</v>
      </c>
      <c r="I8653" s="25" t="s">
        <v>942</v>
      </c>
      <c r="J8653" s="23" t="str">
        <f t="shared" si="405"/>
        <v>VIAN8370volta24</v>
      </c>
      <c r="K8653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</v>
      </c>
    </row>
    <row r="8654" spans="1:11" ht="28.5" customHeight="1" x14ac:dyDescent="0.2">
      <c r="A8654" s="2" t="s">
        <v>924</v>
      </c>
      <c r="B8654" s="2" t="s">
        <v>536</v>
      </c>
      <c r="C8654" s="27">
        <v>8370</v>
      </c>
      <c r="D8654" s="2" t="s">
        <v>95</v>
      </c>
      <c r="E8654" s="25" t="s">
        <v>963</v>
      </c>
      <c r="F8654" s="23" t="str">
        <f t="shared" si="407"/>
        <v>volta</v>
      </c>
      <c r="G8654" s="4">
        <v>25</v>
      </c>
      <c r="H8654" s="2" t="s">
        <v>971</v>
      </c>
      <c r="I8654" s="25" t="s">
        <v>942</v>
      </c>
      <c r="J8654" s="23" t="str">
        <f t="shared" si="405"/>
        <v>VIAN8370volta25</v>
      </c>
      <c r="K8654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DF-140/DF-140/ROTATÓRIA/DF-140/GO-521/GO-521/GO-436/GO-436/JARDIM ABC</v>
      </c>
    </row>
    <row r="8655" spans="1:11" x14ac:dyDescent="0.2">
      <c r="A8655" s="2" t="s">
        <v>924</v>
      </c>
      <c r="B8655" s="2" t="s">
        <v>865</v>
      </c>
      <c r="C8655" s="4">
        <v>8704</v>
      </c>
      <c r="D8655" s="2" t="s">
        <v>94</v>
      </c>
      <c r="E8655" s="2" t="s">
        <v>452</v>
      </c>
      <c r="F8655" s="23" t="str">
        <f t="shared" si="407"/>
        <v>ida</v>
      </c>
      <c r="G8655" s="4">
        <v>1</v>
      </c>
      <c r="H8655" s="2" t="s">
        <v>992</v>
      </c>
      <c r="I8655" s="2" t="s">
        <v>924</v>
      </c>
      <c r="J8655" s="23" t="str">
        <f t="shared" si="405"/>
        <v>UTB8704ida1</v>
      </c>
      <c r="K8655" s="32" t="str">
        <f t="shared" si="406"/>
        <v>S.QUADRA 11, QUADRA 01</v>
      </c>
    </row>
    <row r="8656" spans="1:11" x14ac:dyDescent="0.2">
      <c r="A8656" s="2" t="s">
        <v>924</v>
      </c>
      <c r="B8656" s="2" t="s">
        <v>865</v>
      </c>
      <c r="C8656" s="4">
        <v>8704</v>
      </c>
      <c r="D8656" s="2" t="s">
        <v>94</v>
      </c>
      <c r="E8656" s="2" t="s">
        <v>452</v>
      </c>
      <c r="F8656" s="23" t="str">
        <f t="shared" si="407"/>
        <v>ida</v>
      </c>
      <c r="G8656" s="4">
        <v>2</v>
      </c>
      <c r="H8656" s="2" t="s">
        <v>993</v>
      </c>
      <c r="I8656" s="2" t="s">
        <v>924</v>
      </c>
      <c r="J8656" s="23" t="str">
        <f t="shared" si="405"/>
        <v>UTB8704ida2</v>
      </c>
      <c r="K8656" s="32" t="str">
        <f t="shared" si="406"/>
        <v>S.QUADRA 11, QUADRA 01/OCIDENTAL PARK</v>
      </c>
    </row>
    <row r="8657" spans="1:11" x14ac:dyDescent="0.2">
      <c r="A8657" s="2" t="s">
        <v>924</v>
      </c>
      <c r="B8657" s="2" t="s">
        <v>865</v>
      </c>
      <c r="C8657" s="4">
        <v>8704</v>
      </c>
      <c r="D8657" s="2" t="s">
        <v>94</v>
      </c>
      <c r="E8657" s="2" t="s">
        <v>452</v>
      </c>
      <c r="F8657" s="23" t="str">
        <f t="shared" si="407"/>
        <v>ida</v>
      </c>
      <c r="G8657" s="4">
        <v>3</v>
      </c>
      <c r="H8657" s="2" t="s">
        <v>809</v>
      </c>
      <c r="I8657" s="2" t="s">
        <v>842</v>
      </c>
      <c r="J8657" s="23" t="str">
        <f t="shared" si="405"/>
        <v>UTB8704ida3</v>
      </c>
      <c r="K8657" s="32" t="str">
        <f t="shared" si="406"/>
        <v>S.QUADRA 11, QUADRA 01/OCIDENTAL PARK/BR-040</v>
      </c>
    </row>
    <row r="8658" spans="1:11" x14ac:dyDescent="0.2">
      <c r="A8658" s="2" t="s">
        <v>924</v>
      </c>
      <c r="B8658" s="2" t="s">
        <v>865</v>
      </c>
      <c r="C8658" s="4">
        <v>8704</v>
      </c>
      <c r="D8658" s="2" t="s">
        <v>94</v>
      </c>
      <c r="E8658" s="2" t="s">
        <v>452</v>
      </c>
      <c r="F8658" s="23" t="str">
        <f t="shared" si="407"/>
        <v>ida</v>
      </c>
      <c r="G8658" s="4">
        <v>4</v>
      </c>
      <c r="H8658" s="2" t="s">
        <v>809</v>
      </c>
      <c r="I8658" s="2" t="s">
        <v>810</v>
      </c>
      <c r="J8658" s="23" t="str">
        <f t="shared" si="405"/>
        <v>UTB8704ida4</v>
      </c>
      <c r="K8658" s="32" t="str">
        <f t="shared" si="406"/>
        <v>S.QUADRA 11, QUADRA 01/OCIDENTAL PARK/BR-040/BR-040</v>
      </c>
    </row>
    <row r="8659" spans="1:11" x14ac:dyDescent="0.2">
      <c r="A8659" s="2" t="s">
        <v>924</v>
      </c>
      <c r="B8659" s="2" t="s">
        <v>865</v>
      </c>
      <c r="C8659" s="4">
        <v>8704</v>
      </c>
      <c r="D8659" s="2" t="s">
        <v>94</v>
      </c>
      <c r="E8659" s="2" t="s">
        <v>452</v>
      </c>
      <c r="F8659" s="23" t="str">
        <f t="shared" si="407"/>
        <v>ida</v>
      </c>
      <c r="G8659" s="4">
        <v>5</v>
      </c>
      <c r="H8659" s="2" t="s">
        <v>808</v>
      </c>
      <c r="I8659" s="2" t="s">
        <v>804</v>
      </c>
      <c r="J8659" s="23" t="str">
        <f t="shared" si="405"/>
        <v>UTB8704ida5</v>
      </c>
      <c r="K8659" s="32" t="str">
        <f t="shared" si="406"/>
        <v>S.QUADRA 11, QUADRA 01/OCIDENTAL PARK/BR-040/BR-040/DF-290</v>
      </c>
    </row>
    <row r="8660" spans="1:11" x14ac:dyDescent="0.2">
      <c r="A8660" s="2" t="s">
        <v>924</v>
      </c>
      <c r="B8660" s="2" t="s">
        <v>865</v>
      </c>
      <c r="C8660" s="4">
        <v>8704</v>
      </c>
      <c r="D8660" s="2" t="s">
        <v>94</v>
      </c>
      <c r="E8660" s="2" t="s">
        <v>452</v>
      </c>
      <c r="F8660" s="23" t="str">
        <f t="shared" si="407"/>
        <v>ida</v>
      </c>
      <c r="G8660" s="4">
        <v>6</v>
      </c>
      <c r="H8660" s="2" t="s">
        <v>895</v>
      </c>
      <c r="I8660" s="2" t="s">
        <v>865</v>
      </c>
      <c r="J8660" s="23" t="str">
        <f t="shared" si="405"/>
        <v>UTB8704ida6</v>
      </c>
      <c r="K8660" s="32" t="str">
        <f t="shared" si="406"/>
        <v>S.QUADRA 11, QUADRA 01/OCIDENTAL PARK/BR-040/BR-040/DF-290/SETOR SUL</v>
      </c>
    </row>
    <row r="8661" spans="1:11" x14ac:dyDescent="0.2">
      <c r="A8661" s="2" t="s">
        <v>924</v>
      </c>
      <c r="B8661" s="2" t="s">
        <v>865</v>
      </c>
      <c r="C8661" s="4">
        <v>8704</v>
      </c>
      <c r="D8661" s="2" t="s">
        <v>94</v>
      </c>
      <c r="E8661" s="2" t="s">
        <v>452</v>
      </c>
      <c r="F8661" s="23" t="str">
        <f t="shared" si="407"/>
        <v>ida</v>
      </c>
      <c r="G8661" s="4">
        <v>7</v>
      </c>
      <c r="H8661" s="2" t="s">
        <v>498</v>
      </c>
      <c r="I8661" s="2" t="s">
        <v>865</v>
      </c>
      <c r="J8661" s="23" t="str">
        <f t="shared" si="405"/>
        <v>UTB8704ida7</v>
      </c>
      <c r="K8661" s="32" t="str">
        <f t="shared" si="406"/>
        <v>S.QUADRA 11, QUADRA 01/OCIDENTAL PARK/BR-040/BR-040/DF-290/SETOR SUL/SETOR LESTE</v>
      </c>
    </row>
    <row r="8662" spans="1:11" x14ac:dyDescent="0.2">
      <c r="A8662" s="2" t="s">
        <v>924</v>
      </c>
      <c r="B8662" s="2" t="s">
        <v>865</v>
      </c>
      <c r="C8662" s="4">
        <v>8704</v>
      </c>
      <c r="D8662" s="2" t="s">
        <v>94</v>
      </c>
      <c r="E8662" s="2" t="s">
        <v>452</v>
      </c>
      <c r="F8662" s="23" t="str">
        <f t="shared" si="407"/>
        <v>ida</v>
      </c>
      <c r="G8662" s="4">
        <v>8</v>
      </c>
      <c r="H8662" s="2" t="s">
        <v>896</v>
      </c>
      <c r="I8662" s="2" t="s">
        <v>865</v>
      </c>
      <c r="J8662" s="23" t="str">
        <f t="shared" si="405"/>
        <v>UTB8704ida8</v>
      </c>
      <c r="K8662" s="32" t="str">
        <f t="shared" si="406"/>
        <v>S.QUADRA 11, QUADRA 01/OCIDENTAL PARK/BR-040/BR-040/DF-290/SETOR SUL/SETOR LESTE/ÁREA CENTRAL</v>
      </c>
    </row>
    <row r="8663" spans="1:11" x14ac:dyDescent="0.2">
      <c r="A8663" s="2" t="s">
        <v>924</v>
      </c>
      <c r="B8663" s="2" t="s">
        <v>865</v>
      </c>
      <c r="C8663" s="4">
        <v>8704</v>
      </c>
      <c r="D8663" s="2" t="s">
        <v>94</v>
      </c>
      <c r="E8663" s="2" t="s">
        <v>452</v>
      </c>
      <c r="F8663" s="23" t="str">
        <f t="shared" si="407"/>
        <v>ida</v>
      </c>
      <c r="G8663" s="4">
        <v>9</v>
      </c>
      <c r="H8663" s="2" t="s">
        <v>867</v>
      </c>
      <c r="I8663" s="2" t="s">
        <v>865</v>
      </c>
      <c r="J8663" s="23" t="str">
        <f t="shared" si="405"/>
        <v>UTB8704ida9</v>
      </c>
      <c r="K8663" s="32" t="str">
        <f t="shared" si="406"/>
        <v>S.QUADRA 11, QUADRA 01/OCIDENTAL PARK/BR-040/BR-040/DF-290/SETOR SUL/SETOR LESTE/ÁREA CENTRAL/TERMINAL GAMA</v>
      </c>
    </row>
    <row r="8664" spans="1:11" x14ac:dyDescent="0.2">
      <c r="A8664" s="2" t="s">
        <v>924</v>
      </c>
      <c r="B8664" s="2" t="s">
        <v>865</v>
      </c>
      <c r="C8664" s="4">
        <v>8704</v>
      </c>
      <c r="D8664" s="2" t="s">
        <v>94</v>
      </c>
      <c r="E8664" s="2" t="s">
        <v>469</v>
      </c>
      <c r="F8664" s="23" t="str">
        <f t="shared" si="407"/>
        <v>volta</v>
      </c>
      <c r="G8664" s="4">
        <v>1</v>
      </c>
      <c r="H8664" s="2" t="s">
        <v>867</v>
      </c>
      <c r="I8664" s="2" t="s">
        <v>865</v>
      </c>
      <c r="J8664" s="23" t="str">
        <f t="shared" si="405"/>
        <v>UTB8704volta1</v>
      </c>
      <c r="K8664" s="32" t="str">
        <f t="shared" si="406"/>
        <v>TERMINAL GAMA</v>
      </c>
    </row>
    <row r="8665" spans="1:11" x14ac:dyDescent="0.2">
      <c r="A8665" s="2" t="s">
        <v>924</v>
      </c>
      <c r="B8665" s="2" t="s">
        <v>865</v>
      </c>
      <c r="C8665" s="4">
        <v>8704</v>
      </c>
      <c r="D8665" s="2" t="s">
        <v>94</v>
      </c>
      <c r="E8665" s="2" t="s">
        <v>469</v>
      </c>
      <c r="F8665" s="23" t="str">
        <f t="shared" si="407"/>
        <v>volta</v>
      </c>
      <c r="G8665" s="4">
        <v>2</v>
      </c>
      <c r="H8665" s="2" t="s">
        <v>896</v>
      </c>
      <c r="I8665" s="2" t="s">
        <v>865</v>
      </c>
      <c r="J8665" s="23" t="str">
        <f t="shared" si="405"/>
        <v>UTB8704volta2</v>
      </c>
      <c r="K8665" s="32" t="str">
        <f t="shared" si="406"/>
        <v>TERMINAL GAMA/ÁREA CENTRAL</v>
      </c>
    </row>
    <row r="8666" spans="1:11" x14ac:dyDescent="0.2">
      <c r="A8666" s="2" t="s">
        <v>924</v>
      </c>
      <c r="B8666" s="2" t="s">
        <v>865</v>
      </c>
      <c r="C8666" s="4">
        <v>8704</v>
      </c>
      <c r="D8666" s="2" t="s">
        <v>94</v>
      </c>
      <c r="E8666" s="2" t="s">
        <v>469</v>
      </c>
      <c r="F8666" s="23" t="str">
        <f t="shared" si="407"/>
        <v>volta</v>
      </c>
      <c r="G8666" s="4">
        <v>3</v>
      </c>
      <c r="H8666" s="2" t="s">
        <v>498</v>
      </c>
      <c r="I8666" s="2" t="s">
        <v>865</v>
      </c>
      <c r="J8666" s="23" t="str">
        <f t="shared" si="405"/>
        <v>UTB8704volta3</v>
      </c>
      <c r="K8666" s="32" t="str">
        <f t="shared" si="406"/>
        <v>TERMINAL GAMA/ÁREA CENTRAL/SETOR LESTE</v>
      </c>
    </row>
    <row r="8667" spans="1:11" x14ac:dyDescent="0.2">
      <c r="A8667" s="2" t="s">
        <v>924</v>
      </c>
      <c r="B8667" s="2" t="s">
        <v>865</v>
      </c>
      <c r="C8667" s="4">
        <v>8704</v>
      </c>
      <c r="D8667" s="2" t="s">
        <v>94</v>
      </c>
      <c r="E8667" s="2" t="s">
        <v>469</v>
      </c>
      <c r="F8667" s="23" t="str">
        <f t="shared" si="407"/>
        <v>volta</v>
      </c>
      <c r="G8667" s="4">
        <v>4</v>
      </c>
      <c r="H8667" s="2" t="s">
        <v>895</v>
      </c>
      <c r="I8667" s="2" t="s">
        <v>865</v>
      </c>
      <c r="J8667" s="23" t="str">
        <f t="shared" si="405"/>
        <v>UTB8704volta4</v>
      </c>
      <c r="K8667" s="32" t="str">
        <f t="shared" si="406"/>
        <v>TERMINAL GAMA/ÁREA CENTRAL/SETOR LESTE/SETOR SUL</v>
      </c>
    </row>
    <row r="8668" spans="1:11" x14ac:dyDescent="0.2">
      <c r="A8668" s="2" t="s">
        <v>924</v>
      </c>
      <c r="B8668" s="2" t="s">
        <v>865</v>
      </c>
      <c r="C8668" s="4">
        <v>8704</v>
      </c>
      <c r="D8668" s="2" t="s">
        <v>94</v>
      </c>
      <c r="E8668" s="2" t="s">
        <v>469</v>
      </c>
      <c r="F8668" s="23" t="str">
        <f t="shared" si="407"/>
        <v>volta</v>
      </c>
      <c r="G8668" s="4">
        <v>5</v>
      </c>
      <c r="H8668" s="2" t="s">
        <v>808</v>
      </c>
      <c r="I8668" s="2" t="s">
        <v>804</v>
      </c>
      <c r="J8668" s="23" t="str">
        <f t="shared" si="405"/>
        <v>UTB8704volta5</v>
      </c>
      <c r="K8668" s="32" t="str">
        <f t="shared" si="406"/>
        <v>TERMINAL GAMA/ÁREA CENTRAL/SETOR LESTE/SETOR SUL/DF-290</v>
      </c>
    </row>
    <row r="8669" spans="1:11" x14ac:dyDescent="0.2">
      <c r="A8669" s="2" t="s">
        <v>924</v>
      </c>
      <c r="B8669" s="2" t="s">
        <v>865</v>
      </c>
      <c r="C8669" s="4">
        <v>8704</v>
      </c>
      <c r="D8669" s="2" t="s">
        <v>94</v>
      </c>
      <c r="E8669" s="2" t="s">
        <v>469</v>
      </c>
      <c r="F8669" s="23" t="str">
        <f t="shared" si="407"/>
        <v>volta</v>
      </c>
      <c r="G8669" s="4">
        <v>6</v>
      </c>
      <c r="H8669" s="2" t="s">
        <v>809</v>
      </c>
      <c r="I8669" s="2" t="s">
        <v>810</v>
      </c>
      <c r="J8669" s="23" t="str">
        <f t="shared" si="405"/>
        <v>UTB8704volta6</v>
      </c>
      <c r="K8669" s="32" t="str">
        <f t="shared" si="406"/>
        <v>TERMINAL GAMA/ÁREA CENTRAL/SETOR LESTE/SETOR SUL/DF-290/BR-040</v>
      </c>
    </row>
    <row r="8670" spans="1:11" x14ac:dyDescent="0.2">
      <c r="A8670" s="2" t="s">
        <v>924</v>
      </c>
      <c r="B8670" s="2" t="s">
        <v>865</v>
      </c>
      <c r="C8670" s="4">
        <v>8704</v>
      </c>
      <c r="D8670" s="2" t="s">
        <v>94</v>
      </c>
      <c r="E8670" s="2" t="s">
        <v>469</v>
      </c>
      <c r="F8670" s="23" t="str">
        <f t="shared" si="407"/>
        <v>volta</v>
      </c>
      <c r="G8670" s="4">
        <v>7</v>
      </c>
      <c r="H8670" s="2" t="s">
        <v>809</v>
      </c>
      <c r="I8670" s="2" t="s">
        <v>842</v>
      </c>
      <c r="J8670" s="23" t="str">
        <f t="shared" si="405"/>
        <v>UTB8704volta7</v>
      </c>
      <c r="K8670" s="32" t="str">
        <f t="shared" si="406"/>
        <v>TERMINAL GAMA/ÁREA CENTRAL/SETOR LESTE/SETOR SUL/DF-290/BR-040/BR-040</v>
      </c>
    </row>
    <row r="8671" spans="1:11" x14ac:dyDescent="0.2">
      <c r="A8671" s="2" t="s">
        <v>924</v>
      </c>
      <c r="B8671" s="2" t="s">
        <v>865</v>
      </c>
      <c r="C8671" s="4">
        <v>8704</v>
      </c>
      <c r="D8671" s="2" t="s">
        <v>94</v>
      </c>
      <c r="E8671" s="2" t="s">
        <v>469</v>
      </c>
      <c r="F8671" s="23" t="str">
        <f t="shared" si="407"/>
        <v>volta</v>
      </c>
      <c r="G8671" s="4">
        <v>8</v>
      </c>
      <c r="H8671" s="2" t="s">
        <v>993</v>
      </c>
      <c r="I8671" s="2" t="s">
        <v>924</v>
      </c>
      <c r="J8671" s="23" t="str">
        <f t="shared" si="405"/>
        <v>UTB8704volta8</v>
      </c>
      <c r="K8671" s="32" t="str">
        <f t="shared" si="406"/>
        <v>TERMINAL GAMA/ÁREA CENTRAL/SETOR LESTE/SETOR SUL/DF-290/BR-040/BR-040/OCIDENTAL PARK</v>
      </c>
    </row>
    <row r="8672" spans="1:11" x14ac:dyDescent="0.2">
      <c r="A8672" s="2" t="s">
        <v>924</v>
      </c>
      <c r="B8672" s="2" t="s">
        <v>865</v>
      </c>
      <c r="C8672" s="4">
        <v>8704</v>
      </c>
      <c r="D8672" s="2" t="s">
        <v>94</v>
      </c>
      <c r="E8672" s="2" t="s">
        <v>469</v>
      </c>
      <c r="F8672" s="23" t="str">
        <f t="shared" si="407"/>
        <v>volta</v>
      </c>
      <c r="G8672" s="4">
        <v>9</v>
      </c>
      <c r="H8672" s="2" t="s">
        <v>992</v>
      </c>
      <c r="I8672" s="2" t="s">
        <v>924</v>
      </c>
      <c r="J8672" s="23" t="str">
        <f t="shared" si="405"/>
        <v>UTB8704volta9</v>
      </c>
      <c r="K8672" s="32" t="str">
        <f t="shared" si="406"/>
        <v>TERMINAL GAMA/ÁREA CENTRAL/SETOR LESTE/SETOR SUL/DF-290/BR-040/BR-040/OCIDENTAL PARK/S.QUADRA 11, QUADRA 01</v>
      </c>
    </row>
    <row r="8673" spans="1:11" x14ac:dyDescent="0.2">
      <c r="A8673" s="2" t="s">
        <v>924</v>
      </c>
      <c r="B8673" s="2" t="s">
        <v>564</v>
      </c>
      <c r="C8673" s="4">
        <v>8801</v>
      </c>
      <c r="D8673" s="2" t="s">
        <v>94</v>
      </c>
      <c r="E8673" s="2" t="s">
        <v>452</v>
      </c>
      <c r="F8673" s="23" t="str">
        <f t="shared" si="407"/>
        <v>ida</v>
      </c>
      <c r="G8673" s="4">
        <v>1</v>
      </c>
      <c r="H8673" s="2" t="s">
        <v>992</v>
      </c>
      <c r="I8673" s="2" t="s">
        <v>924</v>
      </c>
      <c r="J8673" s="23" t="str">
        <f t="shared" si="405"/>
        <v>UTB8801ida1</v>
      </c>
      <c r="K8673" s="32" t="str">
        <f t="shared" si="406"/>
        <v>S.QUADRA 11, QUADRA 01</v>
      </c>
    </row>
    <row r="8674" spans="1:11" x14ac:dyDescent="0.2">
      <c r="A8674" s="2" t="s">
        <v>924</v>
      </c>
      <c r="B8674" s="2" t="s">
        <v>564</v>
      </c>
      <c r="C8674" s="4">
        <v>8801</v>
      </c>
      <c r="D8674" s="2" t="s">
        <v>94</v>
      </c>
      <c r="E8674" s="2" t="s">
        <v>452</v>
      </c>
      <c r="F8674" s="23" t="str">
        <f t="shared" si="407"/>
        <v>ida</v>
      </c>
      <c r="G8674" s="4">
        <v>2</v>
      </c>
      <c r="H8674" s="2" t="s">
        <v>993</v>
      </c>
      <c r="I8674" s="2" t="s">
        <v>924</v>
      </c>
      <c r="J8674" s="23" t="str">
        <f t="shared" si="405"/>
        <v>UTB8801ida2</v>
      </c>
      <c r="K8674" s="32" t="str">
        <f t="shared" si="406"/>
        <v>S.QUADRA 11, QUADRA 01/OCIDENTAL PARK</v>
      </c>
    </row>
    <row r="8675" spans="1:11" x14ac:dyDescent="0.2">
      <c r="A8675" s="2" t="s">
        <v>924</v>
      </c>
      <c r="B8675" s="2" t="s">
        <v>564</v>
      </c>
      <c r="C8675" s="4">
        <v>8801</v>
      </c>
      <c r="D8675" s="2" t="s">
        <v>94</v>
      </c>
      <c r="E8675" s="2" t="s">
        <v>452</v>
      </c>
      <c r="F8675" s="23" t="str">
        <f t="shared" si="407"/>
        <v>ida</v>
      </c>
      <c r="G8675" s="4">
        <v>3</v>
      </c>
      <c r="H8675" s="2" t="s">
        <v>809</v>
      </c>
      <c r="I8675" s="2" t="s">
        <v>842</v>
      </c>
      <c r="J8675" s="23" t="str">
        <f t="shared" si="405"/>
        <v>UTB8801ida3</v>
      </c>
      <c r="K8675" s="32" t="str">
        <f t="shared" si="406"/>
        <v>S.QUADRA 11, QUADRA 01/OCIDENTAL PARK/BR-040</v>
      </c>
    </row>
    <row r="8676" spans="1:11" x14ac:dyDescent="0.2">
      <c r="A8676" s="2" t="s">
        <v>924</v>
      </c>
      <c r="B8676" s="2" t="s">
        <v>564</v>
      </c>
      <c r="C8676" s="4">
        <v>8801</v>
      </c>
      <c r="D8676" s="2" t="s">
        <v>94</v>
      </c>
      <c r="E8676" s="2" t="s">
        <v>452</v>
      </c>
      <c r="F8676" s="23" t="str">
        <f t="shared" si="407"/>
        <v>ida</v>
      </c>
      <c r="G8676" s="4">
        <v>4</v>
      </c>
      <c r="H8676" s="2" t="s">
        <v>809</v>
      </c>
      <c r="I8676" s="2" t="s">
        <v>810</v>
      </c>
      <c r="J8676" s="23" t="str">
        <f t="shared" si="405"/>
        <v>UTB8801ida4</v>
      </c>
      <c r="K8676" s="32" t="str">
        <f t="shared" si="406"/>
        <v>S.QUADRA 11, QUADRA 01/OCIDENTAL PARK/BR-040/BR-040</v>
      </c>
    </row>
    <row r="8677" spans="1:11" x14ac:dyDescent="0.2">
      <c r="A8677" s="2" t="s">
        <v>924</v>
      </c>
      <c r="B8677" s="2" t="s">
        <v>564</v>
      </c>
      <c r="C8677" s="4">
        <v>8801</v>
      </c>
      <c r="D8677" s="2" t="s">
        <v>94</v>
      </c>
      <c r="E8677" s="2" t="s">
        <v>452</v>
      </c>
      <c r="F8677" s="23" t="str">
        <f t="shared" si="407"/>
        <v>ida</v>
      </c>
      <c r="G8677" s="4">
        <v>5</v>
      </c>
      <c r="H8677" s="2" t="s">
        <v>870</v>
      </c>
      <c r="I8677" s="2" t="s">
        <v>880</v>
      </c>
      <c r="J8677" s="23" t="str">
        <f t="shared" si="405"/>
        <v>UTB8801ida5</v>
      </c>
      <c r="K8677" s="32" t="str">
        <f t="shared" si="406"/>
        <v>S.QUADRA 11, QUADRA 01/OCIDENTAL PARK/BR-040/BR-040/EPCT</v>
      </c>
    </row>
    <row r="8678" spans="1:11" x14ac:dyDescent="0.2">
      <c r="A8678" s="2" t="s">
        <v>924</v>
      </c>
      <c r="B8678" s="2" t="s">
        <v>564</v>
      </c>
      <c r="C8678" s="4">
        <v>8801</v>
      </c>
      <c r="D8678" s="2" t="s">
        <v>94</v>
      </c>
      <c r="E8678" s="2" t="s">
        <v>452</v>
      </c>
      <c r="F8678" s="23" t="str">
        <f t="shared" si="407"/>
        <v>ida</v>
      </c>
      <c r="G8678" s="4">
        <v>6</v>
      </c>
      <c r="H8678" s="2" t="s">
        <v>870</v>
      </c>
      <c r="I8678" s="2" t="s">
        <v>881</v>
      </c>
      <c r="J8678" s="23" t="str">
        <f t="shared" si="405"/>
        <v>UTB8801ida6</v>
      </c>
      <c r="K8678" s="32" t="str">
        <f t="shared" si="406"/>
        <v>S.QUADRA 11, QUADRA 01/OCIDENTAL PARK/BR-040/BR-040/EPCT/EPCT</v>
      </c>
    </row>
    <row r="8679" spans="1:11" x14ac:dyDescent="0.2">
      <c r="A8679" s="2" t="s">
        <v>924</v>
      </c>
      <c r="B8679" s="2" t="s">
        <v>564</v>
      </c>
      <c r="C8679" s="4">
        <v>8801</v>
      </c>
      <c r="D8679" s="2" t="s">
        <v>94</v>
      </c>
      <c r="E8679" s="2" t="s">
        <v>452</v>
      </c>
      <c r="F8679" s="23" t="str">
        <f t="shared" si="407"/>
        <v>ida</v>
      </c>
      <c r="G8679" s="4">
        <v>7</v>
      </c>
      <c r="H8679" s="2" t="s">
        <v>677</v>
      </c>
      <c r="I8679" s="2" t="s">
        <v>564</v>
      </c>
      <c r="J8679" s="23" t="str">
        <f t="shared" si="405"/>
        <v>UTB8801ida7</v>
      </c>
      <c r="K8679" s="32" t="str">
        <f t="shared" si="406"/>
        <v>S.QUADRA 11, QUADRA 01/OCIDENTAL PARK/BR-040/BR-040/EPCT/EPCT/EPNB</v>
      </c>
    </row>
    <row r="8680" spans="1:11" x14ac:dyDescent="0.2">
      <c r="A8680" s="2" t="s">
        <v>924</v>
      </c>
      <c r="B8680" s="2" t="s">
        <v>564</v>
      </c>
      <c r="C8680" s="4">
        <v>8801</v>
      </c>
      <c r="D8680" s="2" t="s">
        <v>94</v>
      </c>
      <c r="E8680" s="2" t="s">
        <v>452</v>
      </c>
      <c r="F8680" s="23" t="str">
        <f t="shared" si="407"/>
        <v>ida</v>
      </c>
      <c r="G8680" s="4">
        <v>8</v>
      </c>
      <c r="H8680" s="2" t="s">
        <v>675</v>
      </c>
      <c r="I8680" s="2" t="s">
        <v>564</v>
      </c>
      <c r="J8680" s="23" t="str">
        <f t="shared" si="405"/>
        <v>UTB8801ida8</v>
      </c>
      <c r="K8680" s="32" t="str">
        <f t="shared" si="406"/>
        <v>S.QUADRA 11, QUADRA 01/OCIDENTAL PARK/BR-040/BR-040/EPCT/EPCT/EPNB/PISTÃO SUL</v>
      </c>
    </row>
    <row r="8681" spans="1:11" x14ac:dyDescent="0.2">
      <c r="A8681" s="2" t="s">
        <v>924</v>
      </c>
      <c r="B8681" s="2" t="s">
        <v>564</v>
      </c>
      <c r="C8681" s="4">
        <v>8801</v>
      </c>
      <c r="D8681" s="2" t="s">
        <v>94</v>
      </c>
      <c r="E8681" s="2" t="s">
        <v>452</v>
      </c>
      <c r="F8681" s="23" t="str">
        <f t="shared" si="407"/>
        <v>ida</v>
      </c>
      <c r="G8681" s="4">
        <v>9</v>
      </c>
      <c r="H8681" s="2" t="s">
        <v>748</v>
      </c>
      <c r="I8681" s="2" t="s">
        <v>564</v>
      </c>
      <c r="J8681" s="23" t="str">
        <f t="shared" si="405"/>
        <v>UTB8801ida9</v>
      </c>
      <c r="K8681" s="32" t="str">
        <f t="shared" si="406"/>
        <v>S.QUADRA 11, QUADRA 01/OCIDENTAL PARK/BR-040/BR-040/EPCT/EPCT/EPNB/PISTÃO SUL/VIADUTO TAGUATINGA CENTRO</v>
      </c>
    </row>
    <row r="8682" spans="1:11" x14ac:dyDescent="0.2">
      <c r="A8682" s="2" t="s">
        <v>924</v>
      </c>
      <c r="B8682" s="2" t="s">
        <v>564</v>
      </c>
      <c r="C8682" s="4">
        <v>8801</v>
      </c>
      <c r="D8682" s="2" t="s">
        <v>94</v>
      </c>
      <c r="E8682" s="2" t="s">
        <v>452</v>
      </c>
      <c r="F8682" s="23" t="str">
        <f t="shared" si="407"/>
        <v>ida</v>
      </c>
      <c r="G8682" s="4">
        <v>10</v>
      </c>
      <c r="H8682" s="2" t="s">
        <v>683</v>
      </c>
      <c r="I8682" s="2" t="s">
        <v>564</v>
      </c>
      <c r="J8682" s="23" t="str">
        <f t="shared" si="405"/>
        <v>UTB8801ida10</v>
      </c>
      <c r="K8682" s="32" t="str">
        <f t="shared" si="406"/>
        <v>S.QUADRA 11, QUADRA 01/OCIDENTAL PARK/BR-040/BR-040/EPCT/EPCT/EPNB/PISTÃO SUL/VIADUTO TAGUATINGA CENTRO/TAGUATINGA CENTRO</v>
      </c>
    </row>
    <row r="8683" spans="1:11" x14ac:dyDescent="0.2">
      <c r="A8683" s="2" t="s">
        <v>924</v>
      </c>
      <c r="B8683" s="2" t="s">
        <v>564</v>
      </c>
      <c r="C8683" s="4">
        <v>8801</v>
      </c>
      <c r="D8683" s="2" t="s">
        <v>94</v>
      </c>
      <c r="E8683" s="2" t="s">
        <v>452</v>
      </c>
      <c r="F8683" s="23" t="str">
        <f t="shared" si="407"/>
        <v>ida</v>
      </c>
      <c r="G8683" s="4">
        <v>11</v>
      </c>
      <c r="H8683" s="2" t="s">
        <v>778</v>
      </c>
      <c r="I8683" s="2" t="s">
        <v>564</v>
      </c>
      <c r="J8683" s="23" t="str">
        <f t="shared" si="405"/>
        <v>UTB8801ida11</v>
      </c>
      <c r="K8683" s="32" t="str">
        <f t="shared" si="406"/>
        <v>S.QUADRA 11, QUADRA 01/OCIDENTAL PARK/BR-040/BR-040/EPCT/EPCT/EPNB/PISTÃO SUL/VIADUTO TAGUATINGA CENTRO/TAGUATINGA CENTRO/TERMINAL TAGUATINGA NORTE</v>
      </c>
    </row>
    <row r="8684" spans="1:11" x14ac:dyDescent="0.2">
      <c r="A8684" s="2" t="s">
        <v>924</v>
      </c>
      <c r="B8684" s="2" t="s">
        <v>564</v>
      </c>
      <c r="C8684" s="4">
        <v>8801</v>
      </c>
      <c r="D8684" s="2" t="s">
        <v>94</v>
      </c>
      <c r="E8684" s="2" t="s">
        <v>469</v>
      </c>
      <c r="F8684" s="23" t="str">
        <f t="shared" si="407"/>
        <v>volta</v>
      </c>
      <c r="G8684" s="4">
        <v>1</v>
      </c>
      <c r="H8684" s="2" t="s">
        <v>778</v>
      </c>
      <c r="I8684" s="2" t="s">
        <v>564</v>
      </c>
      <c r="J8684" s="23" t="str">
        <f t="shared" si="405"/>
        <v>UTB8801volta1</v>
      </c>
      <c r="K8684" s="32" t="str">
        <f t="shared" si="406"/>
        <v>TERMINAL TAGUATINGA NORTE</v>
      </c>
    </row>
    <row r="8685" spans="1:11" x14ac:dyDescent="0.2">
      <c r="A8685" s="2" t="s">
        <v>924</v>
      </c>
      <c r="B8685" s="2" t="s">
        <v>564</v>
      </c>
      <c r="C8685" s="4">
        <v>8801</v>
      </c>
      <c r="D8685" s="2" t="s">
        <v>94</v>
      </c>
      <c r="E8685" s="2" t="s">
        <v>469</v>
      </c>
      <c r="F8685" s="23" t="str">
        <f t="shared" si="407"/>
        <v>volta</v>
      </c>
      <c r="G8685" s="4">
        <v>2</v>
      </c>
      <c r="H8685" s="2" t="s">
        <v>683</v>
      </c>
      <c r="I8685" s="2" t="s">
        <v>564</v>
      </c>
      <c r="J8685" s="23" t="str">
        <f t="shared" si="405"/>
        <v>UTB8801volta2</v>
      </c>
      <c r="K8685" s="32" t="str">
        <f t="shared" si="406"/>
        <v>TERMINAL TAGUATINGA NORTE/TAGUATINGA CENTRO</v>
      </c>
    </row>
    <row r="8686" spans="1:11" x14ac:dyDescent="0.2">
      <c r="A8686" s="2" t="s">
        <v>924</v>
      </c>
      <c r="B8686" s="2" t="s">
        <v>564</v>
      </c>
      <c r="C8686" s="4">
        <v>8801</v>
      </c>
      <c r="D8686" s="2" t="s">
        <v>94</v>
      </c>
      <c r="E8686" s="2" t="s">
        <v>469</v>
      </c>
      <c r="F8686" s="23" t="str">
        <f t="shared" si="407"/>
        <v>volta</v>
      </c>
      <c r="G8686" s="4">
        <v>3</v>
      </c>
      <c r="H8686" s="2" t="s">
        <v>748</v>
      </c>
      <c r="I8686" s="2" t="s">
        <v>564</v>
      </c>
      <c r="J8686" s="23" t="str">
        <f t="shared" si="405"/>
        <v>UTB8801volta3</v>
      </c>
      <c r="K8686" s="32" t="str">
        <f t="shared" si="406"/>
        <v>TERMINAL TAGUATINGA NORTE/TAGUATINGA CENTRO/VIADUTO TAGUATINGA CENTRO</v>
      </c>
    </row>
    <row r="8687" spans="1:11" x14ac:dyDescent="0.2">
      <c r="A8687" s="2" t="s">
        <v>924</v>
      </c>
      <c r="B8687" s="2" t="s">
        <v>564</v>
      </c>
      <c r="C8687" s="4">
        <v>8801</v>
      </c>
      <c r="D8687" s="2" t="s">
        <v>94</v>
      </c>
      <c r="E8687" s="2" t="s">
        <v>469</v>
      </c>
      <c r="F8687" s="23" t="str">
        <f t="shared" si="407"/>
        <v>volta</v>
      </c>
      <c r="G8687" s="4">
        <v>4</v>
      </c>
      <c r="H8687" s="2" t="s">
        <v>675</v>
      </c>
      <c r="I8687" s="2" t="s">
        <v>564</v>
      </c>
      <c r="J8687" s="23" t="str">
        <f t="shared" si="405"/>
        <v>UTB8801volta4</v>
      </c>
      <c r="K8687" s="32" t="str">
        <f t="shared" si="406"/>
        <v>TERMINAL TAGUATINGA NORTE/TAGUATINGA CENTRO/VIADUTO TAGUATINGA CENTRO/PISTÃO SUL</v>
      </c>
    </row>
    <row r="8688" spans="1:11" x14ac:dyDescent="0.2">
      <c r="A8688" s="2" t="s">
        <v>924</v>
      </c>
      <c r="B8688" s="2" t="s">
        <v>564</v>
      </c>
      <c r="C8688" s="4">
        <v>8801</v>
      </c>
      <c r="D8688" s="2" t="s">
        <v>94</v>
      </c>
      <c r="E8688" s="2" t="s">
        <v>469</v>
      </c>
      <c r="F8688" s="23" t="str">
        <f t="shared" si="407"/>
        <v>volta</v>
      </c>
      <c r="G8688" s="4">
        <v>5</v>
      </c>
      <c r="H8688" s="2" t="s">
        <v>677</v>
      </c>
      <c r="I8688" s="2" t="s">
        <v>564</v>
      </c>
      <c r="J8688" s="23" t="str">
        <f t="shared" si="405"/>
        <v>UTB8801volta5</v>
      </c>
      <c r="K8688" s="32" t="str">
        <f t="shared" si="406"/>
        <v>TERMINAL TAGUATINGA NORTE/TAGUATINGA CENTRO/VIADUTO TAGUATINGA CENTRO/PISTÃO SUL/EPNB</v>
      </c>
    </row>
    <row r="8689" spans="1:11" x14ac:dyDescent="0.2">
      <c r="A8689" s="2" t="s">
        <v>924</v>
      </c>
      <c r="B8689" s="2" t="s">
        <v>564</v>
      </c>
      <c r="C8689" s="4">
        <v>8801</v>
      </c>
      <c r="D8689" s="2" t="s">
        <v>94</v>
      </c>
      <c r="E8689" s="2" t="s">
        <v>469</v>
      </c>
      <c r="F8689" s="23" t="str">
        <f t="shared" si="407"/>
        <v>volta</v>
      </c>
      <c r="G8689" s="4">
        <v>6</v>
      </c>
      <c r="H8689" s="2" t="s">
        <v>870</v>
      </c>
      <c r="I8689" s="2" t="s">
        <v>881</v>
      </c>
      <c r="J8689" s="23" t="str">
        <f t="shared" si="405"/>
        <v>UTB8801volta6</v>
      </c>
      <c r="K8689" s="32" t="str">
        <f t="shared" si="406"/>
        <v>TERMINAL TAGUATINGA NORTE/TAGUATINGA CENTRO/VIADUTO TAGUATINGA CENTRO/PISTÃO SUL/EPNB/EPCT</v>
      </c>
    </row>
    <row r="8690" spans="1:11" x14ac:dyDescent="0.2">
      <c r="A8690" s="2" t="s">
        <v>924</v>
      </c>
      <c r="B8690" s="2" t="s">
        <v>564</v>
      </c>
      <c r="C8690" s="4">
        <v>8801</v>
      </c>
      <c r="D8690" s="2" t="s">
        <v>94</v>
      </c>
      <c r="E8690" s="2" t="s">
        <v>469</v>
      </c>
      <c r="F8690" s="23" t="str">
        <f t="shared" si="407"/>
        <v>volta</v>
      </c>
      <c r="G8690" s="4">
        <v>7</v>
      </c>
      <c r="H8690" s="2" t="s">
        <v>870</v>
      </c>
      <c r="I8690" s="2" t="s">
        <v>880</v>
      </c>
      <c r="J8690" s="23" t="str">
        <f t="shared" si="405"/>
        <v>UTB8801volta7</v>
      </c>
      <c r="K8690" s="32" t="str">
        <f t="shared" si="406"/>
        <v>TERMINAL TAGUATINGA NORTE/TAGUATINGA CENTRO/VIADUTO TAGUATINGA CENTRO/PISTÃO SUL/EPNB/EPCT/EPCT</v>
      </c>
    </row>
    <row r="8691" spans="1:11" x14ac:dyDescent="0.2">
      <c r="A8691" s="2" t="s">
        <v>924</v>
      </c>
      <c r="B8691" s="2" t="s">
        <v>564</v>
      </c>
      <c r="C8691" s="4">
        <v>8801</v>
      </c>
      <c r="D8691" s="2" t="s">
        <v>94</v>
      </c>
      <c r="E8691" s="2" t="s">
        <v>469</v>
      </c>
      <c r="F8691" s="23" t="str">
        <f t="shared" si="407"/>
        <v>volta</v>
      </c>
      <c r="G8691" s="4">
        <v>8</v>
      </c>
      <c r="H8691" s="2" t="s">
        <v>809</v>
      </c>
      <c r="I8691" s="2" t="s">
        <v>810</v>
      </c>
      <c r="J8691" s="23" t="str">
        <f t="shared" si="405"/>
        <v>UTB8801volta8</v>
      </c>
      <c r="K8691" s="32" t="str">
        <f t="shared" si="406"/>
        <v>TERMINAL TAGUATINGA NORTE/TAGUATINGA CENTRO/VIADUTO TAGUATINGA CENTRO/PISTÃO SUL/EPNB/EPCT/EPCT/BR-040</v>
      </c>
    </row>
    <row r="8692" spans="1:11" x14ac:dyDescent="0.2">
      <c r="A8692" s="2" t="s">
        <v>924</v>
      </c>
      <c r="B8692" s="2" t="s">
        <v>564</v>
      </c>
      <c r="C8692" s="4">
        <v>8801</v>
      </c>
      <c r="D8692" s="2" t="s">
        <v>94</v>
      </c>
      <c r="E8692" s="2" t="s">
        <v>469</v>
      </c>
      <c r="F8692" s="23" t="str">
        <f t="shared" si="407"/>
        <v>volta</v>
      </c>
      <c r="G8692" s="4">
        <v>9</v>
      </c>
      <c r="H8692" s="2" t="s">
        <v>809</v>
      </c>
      <c r="I8692" s="2" t="s">
        <v>842</v>
      </c>
      <c r="J8692" s="23" t="str">
        <f t="shared" si="405"/>
        <v>UTB8801volta9</v>
      </c>
      <c r="K8692" s="32" t="str">
        <f t="shared" si="406"/>
        <v>TERMINAL TAGUATINGA NORTE/TAGUATINGA CENTRO/VIADUTO TAGUATINGA CENTRO/PISTÃO SUL/EPNB/EPCT/EPCT/BR-040/BR-040</v>
      </c>
    </row>
    <row r="8693" spans="1:11" x14ac:dyDescent="0.2">
      <c r="A8693" s="2" t="s">
        <v>924</v>
      </c>
      <c r="B8693" s="2" t="s">
        <v>564</v>
      </c>
      <c r="C8693" s="4">
        <v>8801</v>
      </c>
      <c r="D8693" s="2" t="s">
        <v>94</v>
      </c>
      <c r="E8693" s="2" t="s">
        <v>469</v>
      </c>
      <c r="F8693" s="23" t="str">
        <f t="shared" si="407"/>
        <v>volta</v>
      </c>
      <c r="G8693" s="4">
        <v>10</v>
      </c>
      <c r="H8693" s="2" t="s">
        <v>993</v>
      </c>
      <c r="I8693" s="2" t="s">
        <v>924</v>
      </c>
      <c r="J8693" s="23" t="str">
        <f t="shared" si="405"/>
        <v>UTB8801volta10</v>
      </c>
      <c r="K8693" s="32" t="str">
        <f t="shared" si="406"/>
        <v>TERMINAL TAGUATINGA NORTE/TAGUATINGA CENTRO/VIADUTO TAGUATINGA CENTRO/PISTÃO SUL/EPNB/EPCT/EPCT/BR-040/BR-040/OCIDENTAL PARK</v>
      </c>
    </row>
    <row r="8694" spans="1:11" x14ac:dyDescent="0.2">
      <c r="A8694" s="2" t="s">
        <v>924</v>
      </c>
      <c r="B8694" s="2" t="s">
        <v>564</v>
      </c>
      <c r="C8694" s="4">
        <v>8801</v>
      </c>
      <c r="D8694" s="2" t="s">
        <v>94</v>
      </c>
      <c r="E8694" s="2" t="s">
        <v>469</v>
      </c>
      <c r="F8694" s="23" t="str">
        <f t="shared" si="407"/>
        <v>volta</v>
      </c>
      <c r="G8694" s="4">
        <v>11</v>
      </c>
      <c r="H8694" s="2" t="s">
        <v>992</v>
      </c>
      <c r="I8694" s="2" t="s">
        <v>924</v>
      </c>
      <c r="J8694" s="23" t="str">
        <f t="shared" si="405"/>
        <v>UTB8801volta11</v>
      </c>
      <c r="K8694" s="32" t="str">
        <f t="shared" si="406"/>
        <v>TERMINAL TAGUATINGA NORTE/TAGUATINGA CENTRO/VIADUTO TAGUATINGA CENTRO/PISTÃO SUL/EPNB/EPCT/EPCT/BR-040/BR-040/OCIDENTAL PARK/S.QUADRA 11, QUADRA 01</v>
      </c>
    </row>
    <row r="8695" spans="1:11" x14ac:dyDescent="0.2">
      <c r="A8695" s="2" t="s">
        <v>1003</v>
      </c>
      <c r="B8695" s="2" t="s">
        <v>474</v>
      </c>
      <c r="C8695" s="4">
        <v>8901</v>
      </c>
      <c r="D8695" s="2" t="s">
        <v>91</v>
      </c>
      <c r="E8695" s="2" t="s">
        <v>452</v>
      </c>
      <c r="F8695" s="23" t="str">
        <f t="shared" si="407"/>
        <v>ida</v>
      </c>
      <c r="G8695" s="4">
        <v>1</v>
      </c>
      <c r="H8695" s="2" t="s">
        <v>1003</v>
      </c>
      <c r="I8695" s="2" t="s">
        <v>1003</v>
      </c>
      <c r="J8695" s="23" t="str">
        <f t="shared" si="405"/>
        <v>SANTA IZABEL8901ida1</v>
      </c>
      <c r="K8695" s="32" t="str">
        <f t="shared" si="406"/>
        <v>MANSÕES MARAJÓ</v>
      </c>
    </row>
    <row r="8696" spans="1:11" x14ac:dyDescent="0.2">
      <c r="A8696" s="2" t="s">
        <v>1003</v>
      </c>
      <c r="B8696" s="2" t="s">
        <v>474</v>
      </c>
      <c r="C8696" s="4">
        <v>8901</v>
      </c>
      <c r="D8696" s="2" t="s">
        <v>91</v>
      </c>
      <c r="E8696" s="2" t="s">
        <v>452</v>
      </c>
      <c r="F8696" s="23" t="str">
        <f t="shared" si="407"/>
        <v>ida</v>
      </c>
      <c r="G8696" s="4">
        <v>2</v>
      </c>
      <c r="H8696" s="2" t="s">
        <v>1004</v>
      </c>
      <c r="I8696" s="2" t="s">
        <v>1005</v>
      </c>
      <c r="J8696" s="23" t="str">
        <f t="shared" si="405"/>
        <v>SANTA IZABEL8901ida2</v>
      </c>
      <c r="K8696" s="32" t="str">
        <f t="shared" si="406"/>
        <v>MANSÕES MARAJÓ/BR-251</v>
      </c>
    </row>
    <row r="8697" spans="1:11" x14ac:dyDescent="0.2">
      <c r="A8697" s="2" t="s">
        <v>1003</v>
      </c>
      <c r="B8697" s="2" t="s">
        <v>474</v>
      </c>
      <c r="C8697" s="4">
        <v>8901</v>
      </c>
      <c r="D8697" s="2" t="s">
        <v>91</v>
      </c>
      <c r="E8697" s="2" t="s">
        <v>452</v>
      </c>
      <c r="F8697" s="23" t="str">
        <f t="shared" si="407"/>
        <v>ida</v>
      </c>
      <c r="G8697" s="4">
        <v>3</v>
      </c>
      <c r="H8697" s="2" t="s">
        <v>1029</v>
      </c>
      <c r="I8697" s="2" t="s">
        <v>1030</v>
      </c>
      <c r="J8697" s="23" t="str">
        <f t="shared" si="405"/>
        <v>SANTA IZABEL8901ida3</v>
      </c>
      <c r="K8697" s="32" t="str">
        <f t="shared" si="406"/>
        <v>MANSÕES MARAJÓ/BR-251/DF-130</v>
      </c>
    </row>
    <row r="8698" spans="1:11" x14ac:dyDescent="0.2">
      <c r="A8698" s="2" t="s">
        <v>1003</v>
      </c>
      <c r="B8698" s="2" t="s">
        <v>474</v>
      </c>
      <c r="C8698" s="4">
        <v>8901</v>
      </c>
      <c r="D8698" s="2" t="s">
        <v>91</v>
      </c>
      <c r="E8698" s="2" t="s">
        <v>452</v>
      </c>
      <c r="F8698" s="23" t="str">
        <f t="shared" si="407"/>
        <v>ida</v>
      </c>
      <c r="G8698" s="4">
        <v>4</v>
      </c>
      <c r="H8698" s="2" t="s">
        <v>1029</v>
      </c>
      <c r="I8698" s="2" t="s">
        <v>1031</v>
      </c>
      <c r="J8698" s="23" t="str">
        <f t="shared" si="405"/>
        <v>SANTA IZABEL8901ida4</v>
      </c>
      <c r="K8698" s="32" t="str">
        <f t="shared" si="406"/>
        <v>MANSÕES MARAJÓ/BR-251/DF-130/DF-130</v>
      </c>
    </row>
    <row r="8699" spans="1:11" x14ac:dyDescent="0.2">
      <c r="A8699" s="2" t="s">
        <v>1003</v>
      </c>
      <c r="B8699" s="2" t="s">
        <v>474</v>
      </c>
      <c r="C8699" s="4">
        <v>8901</v>
      </c>
      <c r="D8699" s="2" t="s">
        <v>91</v>
      </c>
      <c r="E8699" s="2" t="s">
        <v>452</v>
      </c>
      <c r="F8699" s="23" t="str">
        <f t="shared" si="407"/>
        <v>ida</v>
      </c>
      <c r="G8699" s="4">
        <v>5</v>
      </c>
      <c r="H8699" s="2" t="s">
        <v>1029</v>
      </c>
      <c r="I8699" s="2" t="s">
        <v>1032</v>
      </c>
      <c r="J8699" s="23" t="str">
        <f t="shared" si="405"/>
        <v>SANTA IZABEL8901ida5</v>
      </c>
      <c r="K8699" s="32" t="str">
        <f t="shared" si="406"/>
        <v>MANSÕES MARAJÓ/BR-251/DF-130/DF-130/DF-130</v>
      </c>
    </row>
    <row r="8700" spans="1:11" x14ac:dyDescent="0.2">
      <c r="A8700" s="2" t="s">
        <v>1003</v>
      </c>
      <c r="B8700" s="2" t="s">
        <v>474</v>
      </c>
      <c r="C8700" s="4">
        <v>8901</v>
      </c>
      <c r="D8700" s="2" t="s">
        <v>91</v>
      </c>
      <c r="E8700" s="2" t="s">
        <v>452</v>
      </c>
      <c r="F8700" s="23" t="str">
        <f t="shared" si="407"/>
        <v>ida</v>
      </c>
      <c r="G8700" s="4">
        <v>6</v>
      </c>
      <c r="H8700" s="2" t="s">
        <v>474</v>
      </c>
      <c r="I8700" s="2" t="s">
        <v>474</v>
      </c>
      <c r="J8700" s="23" t="str">
        <f t="shared" si="405"/>
        <v>SANTA IZABEL8901ida6</v>
      </c>
      <c r="K8700" s="32" t="str">
        <f t="shared" si="406"/>
        <v>MANSÕES MARAJÓ/BR-251/DF-130/DF-130/DF-130/PLANALTINA (DF)</v>
      </c>
    </row>
    <row r="8701" spans="1:11" x14ac:dyDescent="0.2">
      <c r="A8701" s="2" t="s">
        <v>1003</v>
      </c>
      <c r="B8701" s="2" t="s">
        <v>474</v>
      </c>
      <c r="C8701" s="4">
        <v>8901</v>
      </c>
      <c r="D8701" s="2" t="s">
        <v>91</v>
      </c>
      <c r="E8701" s="2" t="s">
        <v>469</v>
      </c>
      <c r="F8701" s="23" t="str">
        <f t="shared" si="407"/>
        <v>volta</v>
      </c>
      <c r="G8701" s="4">
        <v>1</v>
      </c>
      <c r="H8701" s="2" t="s">
        <v>474</v>
      </c>
      <c r="I8701" s="2" t="s">
        <v>474</v>
      </c>
      <c r="J8701" s="23" t="str">
        <f t="shared" si="405"/>
        <v>SANTA IZABEL8901volta1</v>
      </c>
      <c r="K8701" s="32" t="str">
        <f t="shared" si="406"/>
        <v>PLANALTINA (DF)</v>
      </c>
    </row>
    <row r="8702" spans="1:11" x14ac:dyDescent="0.2">
      <c r="A8702" s="2" t="s">
        <v>1003</v>
      </c>
      <c r="B8702" s="2" t="s">
        <v>474</v>
      </c>
      <c r="C8702" s="4">
        <v>8901</v>
      </c>
      <c r="D8702" s="2" t="s">
        <v>91</v>
      </c>
      <c r="E8702" s="2" t="s">
        <v>469</v>
      </c>
      <c r="F8702" s="23" t="str">
        <f t="shared" si="407"/>
        <v>volta</v>
      </c>
      <c r="G8702" s="4">
        <v>2</v>
      </c>
      <c r="H8702" s="2" t="s">
        <v>1029</v>
      </c>
      <c r="I8702" s="2" t="s">
        <v>1032</v>
      </c>
      <c r="J8702" s="23" t="str">
        <f t="shared" si="405"/>
        <v>SANTA IZABEL8901volta2</v>
      </c>
      <c r="K8702" s="32" t="str">
        <f t="shared" si="406"/>
        <v>PLANALTINA (DF)/DF-130</v>
      </c>
    </row>
    <row r="8703" spans="1:11" x14ac:dyDescent="0.2">
      <c r="A8703" s="2" t="s">
        <v>1003</v>
      </c>
      <c r="B8703" s="2" t="s">
        <v>474</v>
      </c>
      <c r="C8703" s="4">
        <v>8901</v>
      </c>
      <c r="D8703" s="2" t="s">
        <v>91</v>
      </c>
      <c r="E8703" s="2" t="s">
        <v>469</v>
      </c>
      <c r="F8703" s="23" t="str">
        <f t="shared" si="407"/>
        <v>volta</v>
      </c>
      <c r="G8703" s="4">
        <v>3</v>
      </c>
      <c r="H8703" s="2" t="s">
        <v>1029</v>
      </c>
      <c r="I8703" s="2" t="s">
        <v>1031</v>
      </c>
      <c r="J8703" s="23" t="str">
        <f t="shared" si="405"/>
        <v>SANTA IZABEL8901volta3</v>
      </c>
      <c r="K8703" s="32" t="str">
        <f t="shared" si="406"/>
        <v>PLANALTINA (DF)/DF-130/DF-130</v>
      </c>
    </row>
    <row r="8704" spans="1:11" x14ac:dyDescent="0.2">
      <c r="A8704" s="2" t="s">
        <v>1003</v>
      </c>
      <c r="B8704" s="2" t="s">
        <v>474</v>
      </c>
      <c r="C8704" s="4">
        <v>8901</v>
      </c>
      <c r="D8704" s="2" t="s">
        <v>91</v>
      </c>
      <c r="E8704" s="2" t="s">
        <v>469</v>
      </c>
      <c r="F8704" s="23" t="str">
        <f t="shared" si="407"/>
        <v>volta</v>
      </c>
      <c r="G8704" s="4">
        <v>4</v>
      </c>
      <c r="H8704" s="2" t="s">
        <v>1029</v>
      </c>
      <c r="I8704" s="2" t="s">
        <v>1030</v>
      </c>
      <c r="J8704" s="23" t="str">
        <f t="shared" si="405"/>
        <v>SANTA IZABEL8901volta4</v>
      </c>
      <c r="K8704" s="32" t="str">
        <f t="shared" si="406"/>
        <v>PLANALTINA (DF)/DF-130/DF-130/DF-130</v>
      </c>
    </row>
    <row r="8705" spans="1:11" x14ac:dyDescent="0.2">
      <c r="A8705" s="2" t="s">
        <v>1003</v>
      </c>
      <c r="B8705" s="2" t="s">
        <v>474</v>
      </c>
      <c r="C8705" s="4">
        <v>8901</v>
      </c>
      <c r="D8705" s="2" t="s">
        <v>91</v>
      </c>
      <c r="E8705" s="2" t="s">
        <v>469</v>
      </c>
      <c r="F8705" s="23" t="str">
        <f t="shared" si="407"/>
        <v>volta</v>
      </c>
      <c r="G8705" s="4">
        <v>5</v>
      </c>
      <c r="H8705" s="2" t="s">
        <v>1004</v>
      </c>
      <c r="I8705" s="2" t="s">
        <v>1005</v>
      </c>
      <c r="J8705" s="23" t="str">
        <f t="shared" si="405"/>
        <v>SANTA IZABEL8901volta5</v>
      </c>
      <c r="K8705" s="32" t="str">
        <f t="shared" si="406"/>
        <v>PLANALTINA (DF)/DF-130/DF-130/DF-130/BR-251</v>
      </c>
    </row>
    <row r="8706" spans="1:11" x14ac:dyDescent="0.2">
      <c r="A8706" s="2" t="s">
        <v>1003</v>
      </c>
      <c r="B8706" s="2" t="s">
        <v>474</v>
      </c>
      <c r="C8706" s="4">
        <v>8901</v>
      </c>
      <c r="D8706" s="2" t="s">
        <v>91</v>
      </c>
      <c r="E8706" s="2" t="s">
        <v>469</v>
      </c>
      <c r="F8706" s="23" t="str">
        <f t="shared" si="407"/>
        <v>volta</v>
      </c>
      <c r="G8706" s="4">
        <v>6</v>
      </c>
      <c r="H8706" s="2" t="s">
        <v>1003</v>
      </c>
      <c r="I8706" s="2" t="s">
        <v>1003</v>
      </c>
      <c r="J8706" s="23" t="str">
        <f t="shared" si="405"/>
        <v>SANTA IZABEL8901volta6</v>
      </c>
      <c r="K8706" s="32" t="str">
        <f t="shared" si="406"/>
        <v>PLANALTINA (DF)/DF-130/DF-130/DF-130/BR-251/MANSÕES MARAJÓ</v>
      </c>
    </row>
    <row r="8707" spans="1:11" x14ac:dyDescent="0.2">
      <c r="A8707" s="2" t="s">
        <v>1033</v>
      </c>
      <c r="B8707" s="2" t="s">
        <v>474</v>
      </c>
      <c r="C8707" s="27">
        <v>9901</v>
      </c>
      <c r="D8707" s="2" t="s">
        <v>95</v>
      </c>
      <c r="E8707" s="2" t="s">
        <v>469</v>
      </c>
      <c r="F8707" s="23" t="str">
        <f t="shared" si="407"/>
        <v>volta</v>
      </c>
      <c r="G8707" s="27">
        <v>1</v>
      </c>
      <c r="H8707" s="2" t="s">
        <v>1034</v>
      </c>
      <c r="I8707" s="25" t="s">
        <v>481</v>
      </c>
      <c r="J8707" s="23" t="str">
        <f t="shared" ref="J8707:J8770" si="408">D8707&amp;C8707&amp;F8707&amp;G8707</f>
        <v>VIAN9901volta1</v>
      </c>
      <c r="K8707" s="32" t="str">
        <f t="shared" ref="K8707:K8770" si="409">IF(G8707=1,H8707,K8706&amp;"/"&amp;H8707)</f>
        <v>RODOVIARIA PLANALTINA</v>
      </c>
    </row>
    <row r="8708" spans="1:11" x14ac:dyDescent="0.2">
      <c r="A8708" s="2" t="s">
        <v>1033</v>
      </c>
      <c r="B8708" s="2" t="s">
        <v>474</v>
      </c>
      <c r="C8708" s="27">
        <v>9901</v>
      </c>
      <c r="D8708" s="2" t="s">
        <v>95</v>
      </c>
      <c r="E8708" s="2" t="s">
        <v>469</v>
      </c>
      <c r="F8708" s="23" t="str">
        <f t="shared" ref="F8708:F8771" si="410">IF(LEFT(E8708,3)="ida","ida","volta")</f>
        <v>volta</v>
      </c>
      <c r="G8708" s="27">
        <v>2</v>
      </c>
      <c r="H8708" s="2" t="s">
        <v>1035</v>
      </c>
      <c r="I8708" s="25" t="s">
        <v>481</v>
      </c>
      <c r="J8708" s="23" t="str">
        <f t="shared" si="408"/>
        <v>VIAN9901volta2</v>
      </c>
      <c r="K8708" s="32" t="str">
        <f t="shared" si="409"/>
        <v>RODOVIARIA PLANALTINA/AVENIDA INDEPENDÊNCIA</v>
      </c>
    </row>
    <row r="8709" spans="1:11" x14ac:dyDescent="0.2">
      <c r="A8709" s="2" t="s">
        <v>1033</v>
      </c>
      <c r="B8709" s="2" t="s">
        <v>474</v>
      </c>
      <c r="C8709" s="27">
        <v>9901</v>
      </c>
      <c r="D8709" s="2" t="s">
        <v>95</v>
      </c>
      <c r="E8709" s="2" t="s">
        <v>469</v>
      </c>
      <c r="F8709" s="23" t="str">
        <f t="shared" si="410"/>
        <v>volta</v>
      </c>
      <c r="G8709" s="27">
        <v>3</v>
      </c>
      <c r="H8709" s="2" t="s">
        <v>1036</v>
      </c>
      <c r="I8709" s="25" t="s">
        <v>481</v>
      </c>
      <c r="J8709" s="23" t="str">
        <f t="shared" si="408"/>
        <v>VIAN9901volta3</v>
      </c>
      <c r="K8709" s="32" t="str">
        <f t="shared" si="409"/>
        <v>RODOVIARIA PLANALTINA/AVENIDA INDEPENDÊNCIA/BR 020</v>
      </c>
    </row>
    <row r="8710" spans="1:11" x14ac:dyDescent="0.2">
      <c r="A8710" s="2" t="s">
        <v>1033</v>
      </c>
      <c r="B8710" s="2" t="s">
        <v>474</v>
      </c>
      <c r="C8710" s="27">
        <v>9901</v>
      </c>
      <c r="D8710" s="2" t="s">
        <v>95</v>
      </c>
      <c r="E8710" s="2" t="s">
        <v>469</v>
      </c>
      <c r="F8710" s="23" t="str">
        <f t="shared" si="410"/>
        <v>volta</v>
      </c>
      <c r="G8710" s="27">
        <v>4</v>
      </c>
      <c r="H8710" s="2" t="s">
        <v>1037</v>
      </c>
      <c r="I8710" s="25" t="s">
        <v>481</v>
      </c>
      <c r="J8710" s="23" t="str">
        <f t="shared" si="408"/>
        <v>VIAN9901volta4</v>
      </c>
      <c r="K8710" s="32" t="str">
        <f t="shared" si="409"/>
        <v xml:space="preserve">RODOVIARIA PLANALTINA/AVENIDA INDEPENDÊNCIA/BR 020/AVENIDA BRASILIA </v>
      </c>
    </row>
    <row r="8711" spans="1:11" x14ac:dyDescent="0.2">
      <c r="A8711" s="2" t="s">
        <v>1033</v>
      </c>
      <c r="B8711" s="2" t="s">
        <v>474</v>
      </c>
      <c r="C8711" s="27">
        <v>9901</v>
      </c>
      <c r="D8711" s="2" t="s">
        <v>95</v>
      </c>
      <c r="E8711" s="2" t="s">
        <v>469</v>
      </c>
      <c r="F8711" s="23" t="str">
        <f t="shared" si="410"/>
        <v>volta</v>
      </c>
      <c r="G8711" s="27">
        <v>5</v>
      </c>
      <c r="H8711" s="2" t="s">
        <v>1038</v>
      </c>
      <c r="I8711" s="25" t="s">
        <v>1039</v>
      </c>
      <c r="J8711" s="23" t="str">
        <f t="shared" si="408"/>
        <v>VIAN9901volta5</v>
      </c>
      <c r="K8711" s="32" t="str">
        <f t="shared" si="409"/>
        <v>RODOVIARIA PLANALTINA/AVENIDA INDEPENDÊNCIA/BR 020/AVENIDA BRASILIA /AVENIDA VISC.DE PORTO SEGURO</v>
      </c>
    </row>
    <row r="8712" spans="1:11" x14ac:dyDescent="0.2">
      <c r="A8712" s="2" t="s">
        <v>1033</v>
      </c>
      <c r="B8712" s="2" t="s">
        <v>474</v>
      </c>
      <c r="C8712" s="27">
        <v>9901</v>
      </c>
      <c r="D8712" s="2" t="s">
        <v>95</v>
      </c>
      <c r="E8712" s="2" t="s">
        <v>469</v>
      </c>
      <c r="F8712" s="23" t="str">
        <f t="shared" si="410"/>
        <v>volta</v>
      </c>
      <c r="G8712" s="27">
        <v>6</v>
      </c>
      <c r="H8712" s="2" t="s">
        <v>1040</v>
      </c>
      <c r="I8712" s="25" t="s">
        <v>1039</v>
      </c>
      <c r="J8712" s="23" t="str">
        <f t="shared" si="408"/>
        <v>VIAN9901volta6</v>
      </c>
      <c r="K8712" s="32" t="str">
        <f t="shared" si="409"/>
        <v>RODOVIARIA PLANALTINA/AVENIDA INDEPENDÊNCIA/BR 020/AVENIDA BRASILIA /AVENIDA VISC.DE PORTO SEGURO/AVENIDA ANGELO CHAVES</v>
      </c>
    </row>
    <row r="8713" spans="1:11" x14ac:dyDescent="0.2">
      <c r="A8713" s="2" t="s">
        <v>1033</v>
      </c>
      <c r="B8713" s="2" t="s">
        <v>474</v>
      </c>
      <c r="C8713" s="27">
        <v>9901</v>
      </c>
      <c r="D8713" s="2" t="s">
        <v>95</v>
      </c>
      <c r="E8713" s="2" t="s">
        <v>469</v>
      </c>
      <c r="F8713" s="23" t="str">
        <f t="shared" si="410"/>
        <v>volta</v>
      </c>
      <c r="G8713" s="27">
        <v>7</v>
      </c>
      <c r="H8713" s="2" t="s">
        <v>1041</v>
      </c>
      <c r="I8713" s="25" t="s">
        <v>1039</v>
      </c>
      <c r="J8713" s="23" t="str">
        <f t="shared" si="408"/>
        <v>VIAN9901volta7</v>
      </c>
      <c r="K8713" s="32" t="str">
        <f t="shared" si="409"/>
        <v>RODOVIARIA PLANALTINA/AVENIDA INDEPENDÊNCIA/BR 020/AVENIDA BRASILIA /AVENIDA VISC.DE PORTO SEGURO/AVENIDA ANGELO CHAVES/AVENIDA ANHAGUERA</v>
      </c>
    </row>
    <row r="8714" spans="1:11" x14ac:dyDescent="0.2">
      <c r="A8714" s="2" t="s">
        <v>1033</v>
      </c>
      <c r="B8714" s="2" t="s">
        <v>474</v>
      </c>
      <c r="C8714" s="27">
        <v>9901</v>
      </c>
      <c r="D8714" s="2" t="s">
        <v>95</v>
      </c>
      <c r="E8714" s="2" t="s">
        <v>469</v>
      </c>
      <c r="F8714" s="23" t="str">
        <f t="shared" si="410"/>
        <v>volta</v>
      </c>
      <c r="G8714" s="27">
        <v>8</v>
      </c>
      <c r="H8714" s="2" t="s">
        <v>1042</v>
      </c>
      <c r="I8714" s="25" t="s">
        <v>1039</v>
      </c>
      <c r="J8714" s="23" t="str">
        <f t="shared" si="408"/>
        <v>VIAN9901volta8</v>
      </c>
      <c r="K8714" s="32" t="str">
        <f t="shared" si="409"/>
        <v>RODOVIARIA PLANALTINA/AVENIDA INDEPENDÊNCIA/BR 020/AVENIDA BRASILIA /AVENIDA VISC.DE PORTO SEGURO/AVENIDA ANGELO CHAVES/AVENIDA ANHAGUERA/AVENIDA MAESTRO JOAQUIM DE ABREU</v>
      </c>
    </row>
    <row r="8715" spans="1:11" x14ac:dyDescent="0.2">
      <c r="A8715" s="2" t="s">
        <v>1033</v>
      </c>
      <c r="B8715" s="2" t="s">
        <v>474</v>
      </c>
      <c r="C8715" s="27">
        <v>9901</v>
      </c>
      <c r="D8715" s="2" t="s">
        <v>95</v>
      </c>
      <c r="E8715" s="2" t="s">
        <v>469</v>
      </c>
      <c r="F8715" s="23" t="str">
        <f t="shared" si="410"/>
        <v>volta</v>
      </c>
      <c r="G8715" s="27">
        <v>9</v>
      </c>
      <c r="H8715" s="2" t="s">
        <v>1043</v>
      </c>
      <c r="I8715" s="25" t="s">
        <v>1039</v>
      </c>
      <c r="J8715" s="23" t="str">
        <f t="shared" si="408"/>
        <v>VIAN9901volta9</v>
      </c>
      <c r="K8715" s="32" t="str">
        <f t="shared" si="409"/>
        <v>RODOVIARIA PLANALTINA/AVENIDA INDEPENDÊNCIA/BR 020/AVENIDA BRASILIA /AVENIDA VISC.DE PORTO SEGURO/AVENIDA ANGELO CHAVES/AVENIDA ANHAGUERA/AVENIDA MAESTRO JOAQUIM DE ABREU/RUA 10</v>
      </c>
    </row>
    <row r="8716" spans="1:11" x14ac:dyDescent="0.2">
      <c r="A8716" s="2" t="s">
        <v>1033</v>
      </c>
      <c r="B8716" s="2" t="s">
        <v>474</v>
      </c>
      <c r="C8716" s="27">
        <v>9901</v>
      </c>
      <c r="D8716" s="2" t="s">
        <v>95</v>
      </c>
      <c r="E8716" s="2" t="s">
        <v>469</v>
      </c>
      <c r="F8716" s="23" t="str">
        <f t="shared" si="410"/>
        <v>volta</v>
      </c>
      <c r="G8716" s="27">
        <v>10</v>
      </c>
      <c r="H8716" s="2" t="s">
        <v>1044</v>
      </c>
      <c r="I8716" s="25" t="s">
        <v>1039</v>
      </c>
      <c r="J8716" s="23" t="str">
        <f t="shared" si="408"/>
        <v>VIAN9901volta10</v>
      </c>
      <c r="K8716" s="32" t="str">
        <f t="shared" si="409"/>
        <v>RODOVIARIA PLANALTINA/AVENIDA INDEPENDÊNCIA/BR 020/AVENIDA BRASILIA /AVENIDA VISC.DE PORTO SEGURO/AVENIDA ANGELO CHAVES/AVENIDA ANHAGUERA/AVENIDA MAESTRO JOAQUIM DE ABREU/RUA 10/RUA 06</v>
      </c>
    </row>
    <row r="8717" spans="1:11" x14ac:dyDescent="0.2">
      <c r="A8717" s="2" t="s">
        <v>1033</v>
      </c>
      <c r="B8717" s="2" t="s">
        <v>474</v>
      </c>
      <c r="C8717" s="27">
        <v>9901</v>
      </c>
      <c r="D8717" s="2" t="s">
        <v>95</v>
      </c>
      <c r="E8717" s="2" t="s">
        <v>469</v>
      </c>
      <c r="F8717" s="23" t="str">
        <f t="shared" si="410"/>
        <v>volta</v>
      </c>
      <c r="G8717" s="27">
        <v>11</v>
      </c>
      <c r="H8717" s="2" t="s">
        <v>1045</v>
      </c>
      <c r="I8717" s="25" t="s">
        <v>1039</v>
      </c>
      <c r="J8717" s="23" t="str">
        <f t="shared" si="408"/>
        <v>VIAN9901volta11</v>
      </c>
      <c r="K8717" s="32" t="str">
        <f t="shared" si="409"/>
        <v>RODOVIARIA PLANALTINA/AVENIDA INDEPENDÊNCIA/BR 020/AVENIDA BRASILIA /AVENIDA VISC.DE PORTO SEGURO/AVENIDA ANGELO CHAVES/AVENIDA ANHAGUERA/AVENIDA MAESTRO JOAQUIM DE ABREU/RUA 10/RUA 06/AVENIDA ENG. FLAVIO DIAS</v>
      </c>
    </row>
    <row r="8718" spans="1:11" x14ac:dyDescent="0.2">
      <c r="A8718" s="2" t="s">
        <v>1033</v>
      </c>
      <c r="B8718" s="2" t="s">
        <v>474</v>
      </c>
      <c r="C8718" s="27">
        <v>9901</v>
      </c>
      <c r="D8718" s="2" t="s">
        <v>95</v>
      </c>
      <c r="E8718" s="2" t="s">
        <v>469</v>
      </c>
      <c r="F8718" s="23" t="str">
        <f t="shared" si="410"/>
        <v>volta</v>
      </c>
      <c r="G8718" s="27">
        <v>12</v>
      </c>
      <c r="H8718" s="2" t="s">
        <v>1046</v>
      </c>
      <c r="I8718" s="25" t="s">
        <v>1039</v>
      </c>
      <c r="J8718" s="23" t="str">
        <f t="shared" si="408"/>
        <v>VIAN9901volta12</v>
      </c>
      <c r="K8718" s="32" t="str">
        <f t="shared" si="409"/>
        <v>RODOVIARIA PLANALTINA/AVENIDA INDEPENDÊNCIA/BR 020/AVENIDA BRASILIA /AVENIDA VISC.DE PORTO SEGURO/AVENIDA ANGELO CHAVES/AVENIDA ANHAGUERA/AVENIDA MAESTRO JOAQUIM DE ABREU/RUA 10/RUA 06/AVENIDA ENG. FLAVIO DIAS/AVENIDA SENADOR COIMBRA BUENO</v>
      </c>
    </row>
    <row r="8719" spans="1:11" x14ac:dyDescent="0.2">
      <c r="A8719" s="2" t="s">
        <v>1033</v>
      </c>
      <c r="B8719" s="2" t="s">
        <v>474</v>
      </c>
      <c r="C8719" s="27">
        <v>9901</v>
      </c>
      <c r="D8719" s="2" t="s">
        <v>95</v>
      </c>
      <c r="E8719" s="2" t="s">
        <v>469</v>
      </c>
      <c r="F8719" s="23" t="str">
        <f t="shared" si="410"/>
        <v>volta</v>
      </c>
      <c r="G8719" s="27">
        <v>13</v>
      </c>
      <c r="H8719" s="2" t="s">
        <v>1047</v>
      </c>
      <c r="I8719" s="25" t="s">
        <v>1039</v>
      </c>
      <c r="J8719" s="23" t="str">
        <f t="shared" si="408"/>
        <v>VIAN9901volta13</v>
      </c>
      <c r="K8719" s="32" t="str">
        <f t="shared" si="409"/>
        <v>RODOVIARIA PLANALTINA/AVENIDA INDEPENDÊNCIA/BR 020/AVENIDA BRASILIA /AVENIDA VISC.DE PORTO SEGURO/AVENIDA ANGELO CHAVES/AVENIDA ANHAGUERA/AVENIDA MAESTRO JOAQUIM DE ABREU/RUA 10/RUA 06/AVENIDA ENG. FLAVIO DIAS/AVENIDA SENADOR COIMBRA BUENO/PARQUE DAS COLINAS</v>
      </c>
    </row>
    <row r="8720" spans="1:11" x14ac:dyDescent="0.2">
      <c r="A8720" s="2" t="s">
        <v>1033</v>
      </c>
      <c r="B8720" s="2" t="s">
        <v>474</v>
      </c>
      <c r="C8720" s="27">
        <v>9902</v>
      </c>
      <c r="D8720" s="2" t="s">
        <v>95</v>
      </c>
      <c r="E8720" s="2" t="s">
        <v>452</v>
      </c>
      <c r="F8720" s="23" t="str">
        <f t="shared" si="410"/>
        <v>ida</v>
      </c>
      <c r="G8720" s="27">
        <v>1</v>
      </c>
      <c r="H8720" s="2" t="s">
        <v>1047</v>
      </c>
      <c r="I8720" s="25" t="s">
        <v>1039</v>
      </c>
      <c r="J8720" s="23" t="str">
        <f t="shared" si="408"/>
        <v>VIAN9902ida1</v>
      </c>
      <c r="K8720" s="32" t="str">
        <f t="shared" si="409"/>
        <v>PARQUE DAS COLINAS</v>
      </c>
    </row>
    <row r="8721" spans="1:11" x14ac:dyDescent="0.2">
      <c r="A8721" s="2" t="s">
        <v>1033</v>
      </c>
      <c r="B8721" s="2" t="s">
        <v>474</v>
      </c>
      <c r="C8721" s="27">
        <v>9902</v>
      </c>
      <c r="D8721" s="2" t="s">
        <v>95</v>
      </c>
      <c r="E8721" s="2" t="s">
        <v>452</v>
      </c>
      <c r="F8721" s="23" t="str">
        <f t="shared" si="410"/>
        <v>ida</v>
      </c>
      <c r="G8721" s="27">
        <v>2</v>
      </c>
      <c r="H8721" s="2" t="s">
        <v>1046</v>
      </c>
      <c r="I8721" s="25" t="s">
        <v>1039</v>
      </c>
      <c r="J8721" s="23" t="str">
        <f t="shared" si="408"/>
        <v>VIAN9902ida2</v>
      </c>
      <c r="K8721" s="32" t="str">
        <f t="shared" si="409"/>
        <v>PARQUE DAS COLINAS/AVENIDA SENADOR COIMBRA BUENO</v>
      </c>
    </row>
    <row r="8722" spans="1:11" x14ac:dyDescent="0.2">
      <c r="A8722" s="2" t="s">
        <v>1033</v>
      </c>
      <c r="B8722" s="2" t="s">
        <v>474</v>
      </c>
      <c r="C8722" s="27">
        <v>9902</v>
      </c>
      <c r="D8722" s="2" t="s">
        <v>95</v>
      </c>
      <c r="E8722" s="2" t="s">
        <v>452</v>
      </c>
      <c r="F8722" s="23" t="str">
        <f t="shared" si="410"/>
        <v>ida</v>
      </c>
      <c r="G8722" s="27">
        <v>3</v>
      </c>
      <c r="H8722" s="2" t="s">
        <v>1045</v>
      </c>
      <c r="I8722" s="25" t="s">
        <v>1039</v>
      </c>
      <c r="J8722" s="23" t="str">
        <f t="shared" si="408"/>
        <v>VIAN9902ida3</v>
      </c>
      <c r="K8722" s="32" t="str">
        <f t="shared" si="409"/>
        <v>PARQUE DAS COLINAS/AVENIDA SENADOR COIMBRA BUENO/AVENIDA ENG. FLAVIO DIAS</v>
      </c>
    </row>
    <row r="8723" spans="1:11" x14ac:dyDescent="0.2">
      <c r="A8723" s="2" t="s">
        <v>1033</v>
      </c>
      <c r="B8723" s="2" t="s">
        <v>474</v>
      </c>
      <c r="C8723" s="27">
        <v>9902</v>
      </c>
      <c r="D8723" s="2" t="s">
        <v>95</v>
      </c>
      <c r="E8723" s="2" t="s">
        <v>452</v>
      </c>
      <c r="F8723" s="23" t="str">
        <f t="shared" si="410"/>
        <v>ida</v>
      </c>
      <c r="G8723" s="27">
        <v>4</v>
      </c>
      <c r="H8723" s="2" t="s">
        <v>1044</v>
      </c>
      <c r="I8723" s="25" t="s">
        <v>1039</v>
      </c>
      <c r="J8723" s="23" t="str">
        <f t="shared" si="408"/>
        <v>VIAN9902ida4</v>
      </c>
      <c r="K8723" s="32" t="str">
        <f t="shared" si="409"/>
        <v>PARQUE DAS COLINAS/AVENIDA SENADOR COIMBRA BUENO/AVENIDA ENG. FLAVIO DIAS/RUA 06</v>
      </c>
    </row>
    <row r="8724" spans="1:11" x14ac:dyDescent="0.2">
      <c r="A8724" s="2" t="s">
        <v>1033</v>
      </c>
      <c r="B8724" s="2" t="s">
        <v>474</v>
      </c>
      <c r="C8724" s="27">
        <v>9902</v>
      </c>
      <c r="D8724" s="2" t="s">
        <v>95</v>
      </c>
      <c r="E8724" s="2" t="s">
        <v>452</v>
      </c>
      <c r="F8724" s="23" t="str">
        <f t="shared" si="410"/>
        <v>ida</v>
      </c>
      <c r="G8724" s="27">
        <v>5</v>
      </c>
      <c r="H8724" s="2" t="s">
        <v>1043</v>
      </c>
      <c r="I8724" s="25" t="s">
        <v>1039</v>
      </c>
      <c r="J8724" s="23" t="str">
        <f t="shared" si="408"/>
        <v>VIAN9902ida5</v>
      </c>
      <c r="K8724" s="32" t="str">
        <f t="shared" si="409"/>
        <v>PARQUE DAS COLINAS/AVENIDA SENADOR COIMBRA BUENO/AVENIDA ENG. FLAVIO DIAS/RUA 06/RUA 10</v>
      </c>
    </row>
    <row r="8725" spans="1:11" x14ac:dyDescent="0.2">
      <c r="A8725" s="2" t="s">
        <v>1033</v>
      </c>
      <c r="B8725" s="2" t="s">
        <v>474</v>
      </c>
      <c r="C8725" s="27">
        <v>9902</v>
      </c>
      <c r="D8725" s="2" t="s">
        <v>95</v>
      </c>
      <c r="E8725" s="2" t="s">
        <v>452</v>
      </c>
      <c r="F8725" s="23" t="str">
        <f t="shared" si="410"/>
        <v>ida</v>
      </c>
      <c r="G8725" s="27">
        <v>6</v>
      </c>
      <c r="H8725" s="2" t="s">
        <v>1042</v>
      </c>
      <c r="I8725" s="25" t="s">
        <v>1039</v>
      </c>
      <c r="J8725" s="23" t="str">
        <f t="shared" si="408"/>
        <v>VIAN9902ida6</v>
      </c>
      <c r="K8725" s="32" t="str">
        <f t="shared" si="409"/>
        <v>PARQUE DAS COLINAS/AVENIDA SENADOR COIMBRA BUENO/AVENIDA ENG. FLAVIO DIAS/RUA 06/RUA 10/AVENIDA MAESTRO JOAQUIM DE ABREU</v>
      </c>
    </row>
    <row r="8726" spans="1:11" x14ac:dyDescent="0.2">
      <c r="A8726" s="2" t="s">
        <v>1033</v>
      </c>
      <c r="B8726" s="2" t="s">
        <v>474</v>
      </c>
      <c r="C8726" s="27">
        <v>9902</v>
      </c>
      <c r="D8726" s="2" t="s">
        <v>95</v>
      </c>
      <c r="E8726" s="2" t="s">
        <v>452</v>
      </c>
      <c r="F8726" s="23" t="str">
        <f t="shared" si="410"/>
        <v>ida</v>
      </c>
      <c r="G8726" s="27">
        <v>7</v>
      </c>
      <c r="H8726" s="2" t="s">
        <v>1041</v>
      </c>
      <c r="I8726" s="25" t="s">
        <v>1039</v>
      </c>
      <c r="J8726" s="23" t="str">
        <f t="shared" si="408"/>
        <v>VIAN9902ida7</v>
      </c>
      <c r="K8726" s="32" t="str">
        <f t="shared" si="409"/>
        <v>PARQUE DAS COLINAS/AVENIDA SENADOR COIMBRA BUENO/AVENIDA ENG. FLAVIO DIAS/RUA 06/RUA 10/AVENIDA MAESTRO JOAQUIM DE ABREU/AVENIDA ANHAGUERA</v>
      </c>
    </row>
    <row r="8727" spans="1:11" x14ac:dyDescent="0.2">
      <c r="A8727" s="2" t="s">
        <v>1033</v>
      </c>
      <c r="B8727" s="2" t="s">
        <v>474</v>
      </c>
      <c r="C8727" s="27">
        <v>9902</v>
      </c>
      <c r="D8727" s="2" t="s">
        <v>95</v>
      </c>
      <c r="E8727" s="2" t="s">
        <v>452</v>
      </c>
      <c r="F8727" s="23" t="str">
        <f t="shared" si="410"/>
        <v>ida</v>
      </c>
      <c r="G8727" s="27">
        <v>8</v>
      </c>
      <c r="H8727" s="2" t="s">
        <v>1040</v>
      </c>
      <c r="I8727" s="25" t="s">
        <v>1039</v>
      </c>
      <c r="J8727" s="23" t="str">
        <f t="shared" si="408"/>
        <v>VIAN9902ida8</v>
      </c>
      <c r="K8727" s="32" t="str">
        <f t="shared" si="409"/>
        <v>PARQUE DAS COLINAS/AVENIDA SENADOR COIMBRA BUENO/AVENIDA ENG. FLAVIO DIAS/RUA 06/RUA 10/AVENIDA MAESTRO JOAQUIM DE ABREU/AVENIDA ANHAGUERA/AVENIDA ANGELO CHAVES</v>
      </c>
    </row>
    <row r="8728" spans="1:11" x14ac:dyDescent="0.2">
      <c r="A8728" s="2" t="s">
        <v>1033</v>
      </c>
      <c r="B8728" s="2" t="s">
        <v>474</v>
      </c>
      <c r="C8728" s="27">
        <v>9902</v>
      </c>
      <c r="D8728" s="2" t="s">
        <v>95</v>
      </c>
      <c r="E8728" s="2" t="s">
        <v>452</v>
      </c>
      <c r="F8728" s="23" t="str">
        <f t="shared" si="410"/>
        <v>ida</v>
      </c>
      <c r="G8728" s="27">
        <v>9</v>
      </c>
      <c r="H8728" s="2" t="s">
        <v>1038</v>
      </c>
      <c r="I8728" s="25" t="s">
        <v>1039</v>
      </c>
      <c r="J8728" s="23" t="str">
        <f t="shared" si="408"/>
        <v>VIAN9902ida9</v>
      </c>
      <c r="K8728" s="32" t="str">
        <f t="shared" si="409"/>
        <v>PARQUE DAS COLINAS/AVENIDA SENADOR COIMBRA BUENO/AVENIDA ENG. FLAVIO DIAS/RUA 06/RUA 10/AVENIDA MAESTRO JOAQUIM DE ABREU/AVENIDA ANHAGUERA/AVENIDA ANGELO CHAVES/AVENIDA VISC.DE PORTO SEGURO</v>
      </c>
    </row>
    <row r="8729" spans="1:11" x14ac:dyDescent="0.2">
      <c r="A8729" s="2" t="s">
        <v>1033</v>
      </c>
      <c r="B8729" s="2" t="s">
        <v>474</v>
      </c>
      <c r="C8729" s="27">
        <v>9902</v>
      </c>
      <c r="D8729" s="2" t="s">
        <v>95</v>
      </c>
      <c r="E8729" s="2" t="s">
        <v>452</v>
      </c>
      <c r="F8729" s="23" t="str">
        <f t="shared" si="410"/>
        <v>ida</v>
      </c>
      <c r="G8729" s="27">
        <v>10</v>
      </c>
      <c r="H8729" s="2" t="s">
        <v>1037</v>
      </c>
      <c r="I8729" s="25" t="s">
        <v>1039</v>
      </c>
      <c r="J8729" s="23" t="str">
        <f t="shared" si="408"/>
        <v>VIAN9902ida10</v>
      </c>
      <c r="K8729" s="32" t="str">
        <f t="shared" si="409"/>
        <v xml:space="preserve">PARQUE DAS COLINAS/AVENIDA SENADOR COIMBRA BUENO/AVENIDA ENG. FLAVIO DIAS/RUA 06/RUA 10/AVENIDA MAESTRO JOAQUIM DE ABREU/AVENIDA ANHAGUERA/AVENIDA ANGELO CHAVES/AVENIDA VISC.DE PORTO SEGURO/AVENIDA BRASILIA </v>
      </c>
    </row>
    <row r="8730" spans="1:11" x14ac:dyDescent="0.2">
      <c r="A8730" s="2" t="s">
        <v>1033</v>
      </c>
      <c r="B8730" s="2" t="s">
        <v>474</v>
      </c>
      <c r="C8730" s="27">
        <v>9902</v>
      </c>
      <c r="D8730" s="2" t="s">
        <v>95</v>
      </c>
      <c r="E8730" s="2" t="s">
        <v>452</v>
      </c>
      <c r="F8730" s="23" t="str">
        <f t="shared" si="410"/>
        <v>ida</v>
      </c>
      <c r="G8730" s="27">
        <v>11</v>
      </c>
      <c r="H8730" s="2" t="s">
        <v>1036</v>
      </c>
      <c r="I8730" s="25" t="s">
        <v>481</v>
      </c>
      <c r="J8730" s="23" t="str">
        <f t="shared" si="408"/>
        <v>VIAN9902ida11</v>
      </c>
      <c r="K8730" s="32" t="str">
        <f t="shared" si="409"/>
        <v>PARQUE DAS COLINAS/AVENIDA SENADOR COIMBRA BUENO/AVENIDA ENG. FLAVIO DIAS/RUA 06/RUA 10/AVENIDA MAESTRO JOAQUIM DE ABREU/AVENIDA ANHAGUERA/AVENIDA ANGELO CHAVES/AVENIDA VISC.DE PORTO SEGURO/AVENIDA BRASILIA /BR 020</v>
      </c>
    </row>
    <row r="8731" spans="1:11" x14ac:dyDescent="0.2">
      <c r="A8731" s="2" t="s">
        <v>1033</v>
      </c>
      <c r="B8731" s="2" t="s">
        <v>474</v>
      </c>
      <c r="C8731" s="27">
        <v>9902</v>
      </c>
      <c r="D8731" s="2" t="s">
        <v>95</v>
      </c>
      <c r="E8731" s="2" t="s">
        <v>452</v>
      </c>
      <c r="F8731" s="23" t="str">
        <f t="shared" si="410"/>
        <v>ida</v>
      </c>
      <c r="G8731" s="27">
        <v>12</v>
      </c>
      <c r="H8731" s="2" t="s">
        <v>1035</v>
      </c>
      <c r="I8731" s="25" t="s">
        <v>481</v>
      </c>
      <c r="J8731" s="23" t="str">
        <f t="shared" si="408"/>
        <v>VIAN9902ida12</v>
      </c>
      <c r="K8731" s="32" t="str">
        <f t="shared" si="409"/>
        <v>PARQUE DAS COLINAS/AVENIDA SENADOR COIMBRA BUENO/AVENIDA ENG. FLAVIO DIAS/RUA 06/RUA 10/AVENIDA MAESTRO JOAQUIM DE ABREU/AVENIDA ANHAGUERA/AVENIDA ANGELO CHAVES/AVENIDA VISC.DE PORTO SEGURO/AVENIDA BRASILIA /BR 020/AVENIDA INDEPENDÊNCIA</v>
      </c>
    </row>
    <row r="8732" spans="1:11" x14ac:dyDescent="0.2">
      <c r="A8732" s="2" t="s">
        <v>1033</v>
      </c>
      <c r="B8732" s="2" t="s">
        <v>474</v>
      </c>
      <c r="C8732" s="27">
        <v>9902</v>
      </c>
      <c r="D8732" s="2" t="s">
        <v>95</v>
      </c>
      <c r="E8732" s="2" t="s">
        <v>452</v>
      </c>
      <c r="F8732" s="23" t="str">
        <f t="shared" si="410"/>
        <v>ida</v>
      </c>
      <c r="G8732" s="27">
        <v>13</v>
      </c>
      <c r="H8732" s="2" t="s">
        <v>1034</v>
      </c>
      <c r="I8732" s="25" t="s">
        <v>481</v>
      </c>
      <c r="J8732" s="23" t="str">
        <f t="shared" si="408"/>
        <v>VIAN9902ida13</v>
      </c>
      <c r="K8732" s="32" t="str">
        <f t="shared" si="409"/>
        <v>PARQUE DAS COLINAS/AVENIDA SENADOR COIMBRA BUENO/AVENIDA ENG. FLAVIO DIAS/RUA 06/RUA 10/AVENIDA MAESTRO JOAQUIM DE ABREU/AVENIDA ANHAGUERA/AVENIDA ANGELO CHAVES/AVENIDA VISC.DE PORTO SEGURO/AVENIDA BRASILIA /BR 020/AVENIDA INDEPENDÊNCIA/RODOVIARIA PLANALTINA</v>
      </c>
    </row>
    <row r="8733" spans="1:11" x14ac:dyDescent="0.2">
      <c r="A8733" s="2" t="s">
        <v>1048</v>
      </c>
      <c r="B8733" s="2" t="s">
        <v>865</v>
      </c>
      <c r="C8733" s="4">
        <v>7701</v>
      </c>
      <c r="D8733" s="2" t="s">
        <v>84</v>
      </c>
      <c r="E8733" s="2" t="s">
        <v>452</v>
      </c>
      <c r="F8733" s="23" t="str">
        <f t="shared" si="410"/>
        <v>ida</v>
      </c>
      <c r="G8733" s="4">
        <v>1</v>
      </c>
      <c r="H8733" s="2" t="s">
        <v>897</v>
      </c>
      <c r="I8733" s="2" t="s">
        <v>823</v>
      </c>
      <c r="J8733" s="23" t="str">
        <f t="shared" si="408"/>
        <v>G207701ida1</v>
      </c>
      <c r="K8733" s="32" t="str">
        <f t="shared" si="409"/>
        <v>TERMINAL LUZIÂNIA</v>
      </c>
    </row>
    <row r="8734" spans="1:11" x14ac:dyDescent="0.2">
      <c r="A8734" s="2" t="s">
        <v>1048</v>
      </c>
      <c r="B8734" s="2" t="s">
        <v>865</v>
      </c>
      <c r="C8734" s="4">
        <v>7701</v>
      </c>
      <c r="D8734" s="2" t="s">
        <v>84</v>
      </c>
      <c r="E8734" s="2" t="s">
        <v>452</v>
      </c>
      <c r="F8734" s="23" t="str">
        <f t="shared" si="410"/>
        <v>ida</v>
      </c>
      <c r="G8734" s="4">
        <v>2</v>
      </c>
      <c r="H8734" s="2" t="s">
        <v>898</v>
      </c>
      <c r="I8734" s="2" t="s">
        <v>823</v>
      </c>
      <c r="J8734" s="23" t="str">
        <f t="shared" si="408"/>
        <v>G207701ida2</v>
      </c>
      <c r="K8734" s="32" t="str">
        <f t="shared" si="409"/>
        <v>TERMINAL LUZIÂNIA/AVENIDA ÉZIO CARNEIRO</v>
      </c>
    </row>
    <row r="8735" spans="1:11" x14ac:dyDescent="0.2">
      <c r="A8735" s="2" t="s">
        <v>1048</v>
      </c>
      <c r="B8735" s="2" t="s">
        <v>865</v>
      </c>
      <c r="C8735" s="4">
        <v>7701</v>
      </c>
      <c r="D8735" s="2" t="s">
        <v>84</v>
      </c>
      <c r="E8735" s="2" t="s">
        <v>452</v>
      </c>
      <c r="F8735" s="23" t="str">
        <f t="shared" si="410"/>
        <v>ida</v>
      </c>
      <c r="G8735" s="4">
        <v>3</v>
      </c>
      <c r="H8735" s="2" t="s">
        <v>905</v>
      </c>
      <c r="I8735" s="2" t="s">
        <v>823</v>
      </c>
      <c r="J8735" s="23" t="str">
        <f t="shared" si="408"/>
        <v>G207701ida3</v>
      </c>
      <c r="K8735" s="32" t="str">
        <f t="shared" si="409"/>
        <v>TERMINAL LUZIÂNIA/AVENIDA ÉZIO CARNEIRO/RUA DO COMÉRCIO</v>
      </c>
    </row>
    <row r="8736" spans="1:11" x14ac:dyDescent="0.2">
      <c r="A8736" s="2" t="s">
        <v>1048</v>
      </c>
      <c r="B8736" s="2" t="s">
        <v>865</v>
      </c>
      <c r="C8736" s="4">
        <v>7701</v>
      </c>
      <c r="D8736" s="2" t="s">
        <v>84</v>
      </c>
      <c r="E8736" s="2" t="s">
        <v>452</v>
      </c>
      <c r="F8736" s="23" t="str">
        <f t="shared" si="410"/>
        <v>ida</v>
      </c>
      <c r="G8736" s="4">
        <v>4</v>
      </c>
      <c r="H8736" s="2" t="s">
        <v>899</v>
      </c>
      <c r="I8736" s="2" t="s">
        <v>823</v>
      </c>
      <c r="J8736" s="23" t="str">
        <f t="shared" si="408"/>
        <v>G207701ida4</v>
      </c>
      <c r="K8736" s="32" t="str">
        <f t="shared" si="409"/>
        <v>TERMINAL LUZIÂNIA/AVENIDA ÉZIO CARNEIRO/RUA DO COMÉRCIO/RUA JESUS MEIRELES</v>
      </c>
    </row>
    <row r="8737" spans="1:11" x14ac:dyDescent="0.2">
      <c r="A8737" s="2" t="s">
        <v>1048</v>
      </c>
      <c r="B8737" s="2" t="s">
        <v>865</v>
      </c>
      <c r="C8737" s="4">
        <v>7701</v>
      </c>
      <c r="D8737" s="2" t="s">
        <v>84</v>
      </c>
      <c r="E8737" s="2" t="s">
        <v>452</v>
      </c>
      <c r="F8737" s="23" t="str">
        <f t="shared" si="410"/>
        <v>ida</v>
      </c>
      <c r="G8737" s="4">
        <v>5</v>
      </c>
      <c r="H8737" s="2" t="s">
        <v>900</v>
      </c>
      <c r="I8737" s="2" t="s">
        <v>823</v>
      </c>
      <c r="J8737" s="23" t="str">
        <f t="shared" si="408"/>
        <v>G207701ida5</v>
      </c>
      <c r="K8737" s="32" t="str">
        <f t="shared" si="409"/>
        <v>TERMINAL LUZIÂNIA/AVENIDA ÉZIO CARNEIRO/RUA DO COMÉRCIO/RUA JESUS MEIRELES/AVENIDA ALFREDO NASSER</v>
      </c>
    </row>
    <row r="8738" spans="1:11" x14ac:dyDescent="0.2">
      <c r="A8738" s="2" t="s">
        <v>1048</v>
      </c>
      <c r="B8738" s="2" t="s">
        <v>865</v>
      </c>
      <c r="C8738" s="4">
        <v>7701</v>
      </c>
      <c r="D8738" s="2" t="s">
        <v>84</v>
      </c>
      <c r="E8738" s="2" t="s">
        <v>452</v>
      </c>
      <c r="F8738" s="23" t="str">
        <f t="shared" si="410"/>
        <v>ida</v>
      </c>
      <c r="G8738" s="4">
        <v>6</v>
      </c>
      <c r="H8738" s="2" t="s">
        <v>809</v>
      </c>
      <c r="I8738" s="2" t="s">
        <v>901</v>
      </c>
      <c r="J8738" s="23" t="str">
        <f t="shared" si="408"/>
        <v>G207701ida6</v>
      </c>
      <c r="K8738" s="32" t="str">
        <f t="shared" si="409"/>
        <v>TERMINAL LUZIÂNIA/AVENIDA ÉZIO CARNEIRO/RUA DO COMÉRCIO/RUA JESUS MEIRELES/AVENIDA ALFREDO NASSER/BR-040</v>
      </c>
    </row>
    <row r="8739" spans="1:11" x14ac:dyDescent="0.2">
      <c r="A8739" s="2" t="s">
        <v>1048</v>
      </c>
      <c r="B8739" s="2" t="s">
        <v>865</v>
      </c>
      <c r="C8739" s="4">
        <v>7701</v>
      </c>
      <c r="D8739" s="2" t="s">
        <v>84</v>
      </c>
      <c r="E8739" s="2" t="s">
        <v>452</v>
      </c>
      <c r="F8739" s="23" t="str">
        <f t="shared" si="410"/>
        <v>ida</v>
      </c>
      <c r="G8739" s="4">
        <v>7</v>
      </c>
      <c r="H8739" s="2" t="s">
        <v>809</v>
      </c>
      <c r="I8739" s="2" t="s">
        <v>884</v>
      </c>
      <c r="J8739" s="23" t="str">
        <f t="shared" si="408"/>
        <v>G207701ida7</v>
      </c>
      <c r="K8739" s="32" t="str">
        <f t="shared" si="409"/>
        <v>TERMINAL LUZIÂNIA/AVENIDA ÉZIO CARNEIRO/RUA DO COMÉRCIO/RUA JESUS MEIRELES/AVENIDA ALFREDO NASSER/BR-040/BR-040</v>
      </c>
    </row>
    <row r="8740" spans="1:11" x14ac:dyDescent="0.2">
      <c r="A8740" s="2" t="s">
        <v>1048</v>
      </c>
      <c r="B8740" s="2" t="s">
        <v>865</v>
      </c>
      <c r="C8740" s="4">
        <v>7701</v>
      </c>
      <c r="D8740" s="2" t="s">
        <v>84</v>
      </c>
      <c r="E8740" s="2" t="s">
        <v>452</v>
      </c>
      <c r="F8740" s="23" t="str">
        <f t="shared" si="410"/>
        <v>ida</v>
      </c>
      <c r="G8740" s="4">
        <v>8</v>
      </c>
      <c r="H8740" s="2" t="s">
        <v>809</v>
      </c>
      <c r="I8740" s="2" t="s">
        <v>842</v>
      </c>
      <c r="J8740" s="23" t="str">
        <f t="shared" si="408"/>
        <v>G207701ida8</v>
      </c>
      <c r="K8740" s="32" t="str">
        <f t="shared" si="409"/>
        <v>TERMINAL LUZIÂNIA/AVENIDA ÉZIO CARNEIRO/RUA DO COMÉRCIO/RUA JESUS MEIRELES/AVENIDA ALFREDO NASSER/BR-040/BR-040/BR-040</v>
      </c>
    </row>
    <row r="8741" spans="1:11" x14ac:dyDescent="0.2">
      <c r="A8741" s="2" t="s">
        <v>1048</v>
      </c>
      <c r="B8741" s="2" t="s">
        <v>865</v>
      </c>
      <c r="C8741" s="4">
        <v>7701</v>
      </c>
      <c r="D8741" s="2" t="s">
        <v>84</v>
      </c>
      <c r="E8741" s="2" t="s">
        <v>452</v>
      </c>
      <c r="F8741" s="23" t="str">
        <f t="shared" si="410"/>
        <v>ida</v>
      </c>
      <c r="G8741" s="4">
        <v>9</v>
      </c>
      <c r="H8741" s="2" t="s">
        <v>808</v>
      </c>
      <c r="I8741" s="2" t="s">
        <v>804</v>
      </c>
      <c r="J8741" s="23" t="str">
        <f t="shared" si="408"/>
        <v>G207701ida9</v>
      </c>
      <c r="K8741" s="32" t="str">
        <f t="shared" si="409"/>
        <v>TERMINAL LUZIÂNIA/AVENIDA ÉZIO CARNEIRO/RUA DO COMÉRCIO/RUA JESUS MEIRELES/AVENIDA ALFREDO NASSER/BR-040/BR-040/BR-040/DF-290</v>
      </c>
    </row>
    <row r="8742" spans="1:11" x14ac:dyDescent="0.2">
      <c r="A8742" s="2" t="s">
        <v>1048</v>
      </c>
      <c r="B8742" s="2" t="s">
        <v>865</v>
      </c>
      <c r="C8742" s="4">
        <v>7701</v>
      </c>
      <c r="D8742" s="2" t="s">
        <v>84</v>
      </c>
      <c r="E8742" s="2" t="s">
        <v>452</v>
      </c>
      <c r="F8742" s="23" t="str">
        <f t="shared" si="410"/>
        <v>ida</v>
      </c>
      <c r="G8742" s="4">
        <v>10</v>
      </c>
      <c r="H8742" s="2" t="s">
        <v>895</v>
      </c>
      <c r="I8742" s="2" t="s">
        <v>865</v>
      </c>
      <c r="J8742" s="23" t="str">
        <f t="shared" si="408"/>
        <v>G207701ida10</v>
      </c>
      <c r="K8742" s="32" t="str">
        <f t="shared" si="409"/>
        <v>TERMINAL LUZIÂNIA/AVENIDA ÉZIO CARNEIRO/RUA DO COMÉRCIO/RUA JESUS MEIRELES/AVENIDA ALFREDO NASSER/BR-040/BR-040/BR-040/DF-290/SETOR SUL</v>
      </c>
    </row>
    <row r="8743" spans="1:11" x14ac:dyDescent="0.2">
      <c r="A8743" s="2" t="s">
        <v>1048</v>
      </c>
      <c r="B8743" s="2" t="s">
        <v>865</v>
      </c>
      <c r="C8743" s="4">
        <v>7701</v>
      </c>
      <c r="D8743" s="2" t="s">
        <v>84</v>
      </c>
      <c r="E8743" s="2" t="s">
        <v>452</v>
      </c>
      <c r="F8743" s="23" t="str">
        <f t="shared" si="410"/>
        <v>ida</v>
      </c>
      <c r="G8743" s="4">
        <v>11</v>
      </c>
      <c r="H8743" s="2" t="s">
        <v>498</v>
      </c>
      <c r="I8743" s="2" t="s">
        <v>865</v>
      </c>
      <c r="J8743" s="23" t="str">
        <f t="shared" si="408"/>
        <v>G207701ida11</v>
      </c>
      <c r="K8743" s="32" t="str">
        <f t="shared" si="409"/>
        <v>TERMINAL LUZIÂNIA/AVENIDA ÉZIO CARNEIRO/RUA DO COMÉRCIO/RUA JESUS MEIRELES/AVENIDA ALFREDO NASSER/BR-040/BR-040/BR-040/DF-290/SETOR SUL/SETOR LESTE</v>
      </c>
    </row>
    <row r="8744" spans="1:11" x14ac:dyDescent="0.2">
      <c r="A8744" s="2" t="s">
        <v>1048</v>
      </c>
      <c r="B8744" s="2" t="s">
        <v>865</v>
      </c>
      <c r="C8744" s="4">
        <v>7701</v>
      </c>
      <c r="D8744" s="2" t="s">
        <v>84</v>
      </c>
      <c r="E8744" s="2" t="s">
        <v>452</v>
      </c>
      <c r="F8744" s="23" t="str">
        <f t="shared" si="410"/>
        <v>ida</v>
      </c>
      <c r="G8744" s="4">
        <v>12</v>
      </c>
      <c r="H8744" s="2" t="s">
        <v>896</v>
      </c>
      <c r="I8744" s="2" t="s">
        <v>865</v>
      </c>
      <c r="J8744" s="23" t="str">
        <f t="shared" si="408"/>
        <v>G207701ida12</v>
      </c>
      <c r="K8744" s="32" t="str">
        <f t="shared" si="409"/>
        <v>TERMINAL LUZIÂNIA/AVENIDA ÉZIO CARNEIRO/RUA DO COMÉRCIO/RUA JESUS MEIRELES/AVENIDA ALFREDO NASSER/BR-040/BR-040/BR-040/DF-290/SETOR SUL/SETOR LESTE/ÁREA CENTRAL</v>
      </c>
    </row>
    <row r="8745" spans="1:11" x14ac:dyDescent="0.2">
      <c r="A8745" s="2" t="s">
        <v>1048</v>
      </c>
      <c r="B8745" s="2" t="s">
        <v>865</v>
      </c>
      <c r="C8745" s="4">
        <v>7701</v>
      </c>
      <c r="D8745" s="2" t="s">
        <v>84</v>
      </c>
      <c r="E8745" s="2" t="s">
        <v>452</v>
      </c>
      <c r="F8745" s="23" t="str">
        <f t="shared" si="410"/>
        <v>ida</v>
      </c>
      <c r="G8745" s="4">
        <v>13</v>
      </c>
      <c r="H8745" s="2" t="s">
        <v>867</v>
      </c>
      <c r="I8745" s="2" t="s">
        <v>865</v>
      </c>
      <c r="J8745" s="23" t="str">
        <f t="shared" si="408"/>
        <v>G207701ida13</v>
      </c>
      <c r="K8745" s="32" t="str">
        <f t="shared" si="409"/>
        <v>TERMINAL LUZIÂNIA/AVENIDA ÉZIO CARNEIRO/RUA DO COMÉRCIO/RUA JESUS MEIRELES/AVENIDA ALFREDO NASSER/BR-040/BR-040/BR-040/DF-290/SETOR SUL/SETOR LESTE/ÁREA CENTRAL/TERMINAL GAMA</v>
      </c>
    </row>
    <row r="8746" spans="1:11" x14ac:dyDescent="0.2">
      <c r="A8746" s="2" t="s">
        <v>1048</v>
      </c>
      <c r="B8746" s="2" t="s">
        <v>865</v>
      </c>
      <c r="C8746" s="4">
        <v>7701</v>
      </c>
      <c r="D8746" s="2" t="s">
        <v>84</v>
      </c>
      <c r="E8746" s="2" t="s">
        <v>469</v>
      </c>
      <c r="F8746" s="23" t="str">
        <f t="shared" si="410"/>
        <v>volta</v>
      </c>
      <c r="G8746" s="4">
        <v>1</v>
      </c>
      <c r="H8746" s="2" t="s">
        <v>867</v>
      </c>
      <c r="I8746" s="2" t="s">
        <v>865</v>
      </c>
      <c r="J8746" s="23" t="str">
        <f t="shared" si="408"/>
        <v>G207701volta1</v>
      </c>
      <c r="K8746" s="32" t="str">
        <f t="shared" si="409"/>
        <v>TERMINAL GAMA</v>
      </c>
    </row>
    <row r="8747" spans="1:11" x14ac:dyDescent="0.2">
      <c r="A8747" s="2" t="s">
        <v>1048</v>
      </c>
      <c r="B8747" s="2" t="s">
        <v>865</v>
      </c>
      <c r="C8747" s="4">
        <v>7701</v>
      </c>
      <c r="D8747" s="2" t="s">
        <v>84</v>
      </c>
      <c r="E8747" s="2" t="s">
        <v>469</v>
      </c>
      <c r="F8747" s="23" t="str">
        <f t="shared" si="410"/>
        <v>volta</v>
      </c>
      <c r="G8747" s="4">
        <v>2</v>
      </c>
      <c r="H8747" s="2" t="s">
        <v>896</v>
      </c>
      <c r="I8747" s="2" t="s">
        <v>865</v>
      </c>
      <c r="J8747" s="23" t="str">
        <f t="shared" si="408"/>
        <v>G207701volta2</v>
      </c>
      <c r="K8747" s="32" t="str">
        <f t="shared" si="409"/>
        <v>TERMINAL GAMA/ÁREA CENTRAL</v>
      </c>
    </row>
    <row r="8748" spans="1:11" x14ac:dyDescent="0.2">
      <c r="A8748" s="2" t="s">
        <v>1048</v>
      </c>
      <c r="B8748" s="2" t="s">
        <v>865</v>
      </c>
      <c r="C8748" s="4">
        <v>7701</v>
      </c>
      <c r="D8748" s="2" t="s">
        <v>84</v>
      </c>
      <c r="E8748" s="2" t="s">
        <v>469</v>
      </c>
      <c r="F8748" s="23" t="str">
        <f t="shared" si="410"/>
        <v>volta</v>
      </c>
      <c r="G8748" s="4">
        <v>3</v>
      </c>
      <c r="H8748" s="2" t="s">
        <v>498</v>
      </c>
      <c r="I8748" s="2" t="s">
        <v>865</v>
      </c>
      <c r="J8748" s="23" t="str">
        <f t="shared" si="408"/>
        <v>G207701volta3</v>
      </c>
      <c r="K8748" s="32" t="str">
        <f t="shared" si="409"/>
        <v>TERMINAL GAMA/ÁREA CENTRAL/SETOR LESTE</v>
      </c>
    </row>
    <row r="8749" spans="1:11" x14ac:dyDescent="0.2">
      <c r="A8749" s="2" t="s">
        <v>1048</v>
      </c>
      <c r="B8749" s="2" t="s">
        <v>865</v>
      </c>
      <c r="C8749" s="4">
        <v>7701</v>
      </c>
      <c r="D8749" s="2" t="s">
        <v>84</v>
      </c>
      <c r="E8749" s="2" t="s">
        <v>469</v>
      </c>
      <c r="F8749" s="23" t="str">
        <f t="shared" si="410"/>
        <v>volta</v>
      </c>
      <c r="G8749" s="4">
        <v>4</v>
      </c>
      <c r="H8749" s="2" t="s">
        <v>895</v>
      </c>
      <c r="I8749" s="2" t="s">
        <v>865</v>
      </c>
      <c r="J8749" s="23" t="str">
        <f t="shared" si="408"/>
        <v>G207701volta4</v>
      </c>
      <c r="K8749" s="32" t="str">
        <f t="shared" si="409"/>
        <v>TERMINAL GAMA/ÁREA CENTRAL/SETOR LESTE/SETOR SUL</v>
      </c>
    </row>
    <row r="8750" spans="1:11" x14ac:dyDescent="0.2">
      <c r="A8750" s="2" t="s">
        <v>1048</v>
      </c>
      <c r="B8750" s="2" t="s">
        <v>865</v>
      </c>
      <c r="C8750" s="4">
        <v>7701</v>
      </c>
      <c r="D8750" s="2" t="s">
        <v>84</v>
      </c>
      <c r="E8750" s="2" t="s">
        <v>469</v>
      </c>
      <c r="F8750" s="23" t="str">
        <f t="shared" si="410"/>
        <v>volta</v>
      </c>
      <c r="G8750" s="4">
        <v>35</v>
      </c>
      <c r="H8750" s="2" t="s">
        <v>808</v>
      </c>
      <c r="I8750" s="2" t="s">
        <v>804</v>
      </c>
      <c r="J8750" s="23" t="str">
        <f t="shared" si="408"/>
        <v>G207701volta35</v>
      </c>
      <c r="K8750" s="32" t="str">
        <f t="shared" si="409"/>
        <v>TERMINAL GAMA/ÁREA CENTRAL/SETOR LESTE/SETOR SUL/DF-290</v>
      </c>
    </row>
    <row r="8751" spans="1:11" x14ac:dyDescent="0.2">
      <c r="A8751" s="2" t="s">
        <v>1048</v>
      </c>
      <c r="B8751" s="2" t="s">
        <v>865</v>
      </c>
      <c r="C8751" s="4">
        <v>7701</v>
      </c>
      <c r="D8751" s="2" t="s">
        <v>84</v>
      </c>
      <c r="E8751" s="2" t="s">
        <v>469</v>
      </c>
      <c r="F8751" s="23" t="str">
        <f t="shared" si="410"/>
        <v>volta</v>
      </c>
      <c r="G8751" s="4">
        <v>6</v>
      </c>
      <c r="H8751" s="2" t="s">
        <v>809</v>
      </c>
      <c r="I8751" s="2" t="s">
        <v>842</v>
      </c>
      <c r="J8751" s="23" t="str">
        <f t="shared" si="408"/>
        <v>G207701volta6</v>
      </c>
      <c r="K8751" s="32" t="str">
        <f t="shared" si="409"/>
        <v>TERMINAL GAMA/ÁREA CENTRAL/SETOR LESTE/SETOR SUL/DF-290/BR-040</v>
      </c>
    </row>
    <row r="8752" spans="1:11" x14ac:dyDescent="0.2">
      <c r="A8752" s="2" t="s">
        <v>1048</v>
      </c>
      <c r="B8752" s="2" t="s">
        <v>865</v>
      </c>
      <c r="C8752" s="4">
        <v>7701</v>
      </c>
      <c r="D8752" s="2" t="s">
        <v>84</v>
      </c>
      <c r="E8752" s="2" t="s">
        <v>469</v>
      </c>
      <c r="F8752" s="23" t="str">
        <f t="shared" si="410"/>
        <v>volta</v>
      </c>
      <c r="G8752" s="4">
        <v>7</v>
      </c>
      <c r="H8752" s="2" t="s">
        <v>809</v>
      </c>
      <c r="I8752" s="2" t="s">
        <v>884</v>
      </c>
      <c r="J8752" s="23" t="str">
        <f t="shared" si="408"/>
        <v>G207701volta7</v>
      </c>
      <c r="K8752" s="32" t="str">
        <f t="shared" si="409"/>
        <v>TERMINAL GAMA/ÁREA CENTRAL/SETOR LESTE/SETOR SUL/DF-290/BR-040/BR-040</v>
      </c>
    </row>
    <row r="8753" spans="1:11" x14ac:dyDescent="0.2">
      <c r="A8753" s="2" t="s">
        <v>1048</v>
      </c>
      <c r="B8753" s="2" t="s">
        <v>865</v>
      </c>
      <c r="C8753" s="4">
        <v>7701</v>
      </c>
      <c r="D8753" s="2" t="s">
        <v>84</v>
      </c>
      <c r="E8753" s="2" t="s">
        <v>469</v>
      </c>
      <c r="F8753" s="23" t="str">
        <f t="shared" si="410"/>
        <v>volta</v>
      </c>
      <c r="G8753" s="4">
        <v>8</v>
      </c>
      <c r="H8753" s="2" t="s">
        <v>809</v>
      </c>
      <c r="I8753" s="2" t="s">
        <v>901</v>
      </c>
      <c r="J8753" s="23" t="str">
        <f t="shared" si="408"/>
        <v>G207701volta8</v>
      </c>
      <c r="K8753" s="32" t="str">
        <f t="shared" si="409"/>
        <v>TERMINAL GAMA/ÁREA CENTRAL/SETOR LESTE/SETOR SUL/DF-290/BR-040/BR-040/BR-040</v>
      </c>
    </row>
    <row r="8754" spans="1:11" x14ac:dyDescent="0.2">
      <c r="A8754" s="2" t="s">
        <v>1048</v>
      </c>
      <c r="B8754" s="2" t="s">
        <v>865</v>
      </c>
      <c r="C8754" s="4">
        <v>7701</v>
      </c>
      <c r="D8754" s="2" t="s">
        <v>84</v>
      </c>
      <c r="E8754" s="2" t="s">
        <v>469</v>
      </c>
      <c r="F8754" s="23" t="str">
        <f t="shared" si="410"/>
        <v>volta</v>
      </c>
      <c r="G8754" s="4">
        <v>9</v>
      </c>
      <c r="H8754" s="2" t="s">
        <v>900</v>
      </c>
      <c r="I8754" s="2" t="s">
        <v>823</v>
      </c>
      <c r="J8754" s="23" t="str">
        <f t="shared" si="408"/>
        <v>G207701volta9</v>
      </c>
      <c r="K8754" s="32" t="str">
        <f t="shared" si="409"/>
        <v>TERMINAL GAMA/ÁREA CENTRAL/SETOR LESTE/SETOR SUL/DF-290/BR-040/BR-040/BR-040/AVENIDA ALFREDO NASSER</v>
      </c>
    </row>
    <row r="8755" spans="1:11" x14ac:dyDescent="0.2">
      <c r="A8755" s="2" t="s">
        <v>1048</v>
      </c>
      <c r="B8755" s="2" t="s">
        <v>865</v>
      </c>
      <c r="C8755" s="4">
        <v>7701</v>
      </c>
      <c r="D8755" s="2" t="s">
        <v>84</v>
      </c>
      <c r="E8755" s="2" t="s">
        <v>469</v>
      </c>
      <c r="F8755" s="23" t="str">
        <f t="shared" si="410"/>
        <v>volta</v>
      </c>
      <c r="G8755" s="4">
        <v>10</v>
      </c>
      <c r="H8755" s="2" t="s">
        <v>899</v>
      </c>
      <c r="I8755" s="2" t="s">
        <v>823</v>
      </c>
      <c r="J8755" s="23" t="str">
        <f t="shared" si="408"/>
        <v>G207701volta10</v>
      </c>
      <c r="K8755" s="32" t="str">
        <f t="shared" si="409"/>
        <v>TERMINAL GAMA/ÁREA CENTRAL/SETOR LESTE/SETOR SUL/DF-290/BR-040/BR-040/BR-040/AVENIDA ALFREDO NASSER/RUA JESUS MEIRELES</v>
      </c>
    </row>
    <row r="8756" spans="1:11" x14ac:dyDescent="0.2">
      <c r="A8756" s="2" t="s">
        <v>1048</v>
      </c>
      <c r="B8756" s="2" t="s">
        <v>865</v>
      </c>
      <c r="C8756" s="4">
        <v>7701</v>
      </c>
      <c r="D8756" s="2" t="s">
        <v>84</v>
      </c>
      <c r="E8756" s="2" t="s">
        <v>469</v>
      </c>
      <c r="F8756" s="23" t="str">
        <f t="shared" si="410"/>
        <v>volta</v>
      </c>
      <c r="G8756" s="4">
        <v>11</v>
      </c>
      <c r="H8756" s="2" t="s">
        <v>905</v>
      </c>
      <c r="I8756" s="2" t="s">
        <v>823</v>
      </c>
      <c r="J8756" s="23" t="str">
        <f t="shared" si="408"/>
        <v>G207701volta11</v>
      </c>
      <c r="K8756" s="32" t="str">
        <f t="shared" si="409"/>
        <v>TERMINAL GAMA/ÁREA CENTRAL/SETOR LESTE/SETOR SUL/DF-290/BR-040/BR-040/BR-040/AVENIDA ALFREDO NASSER/RUA JESUS MEIRELES/RUA DO COMÉRCIO</v>
      </c>
    </row>
    <row r="8757" spans="1:11" x14ac:dyDescent="0.2">
      <c r="A8757" s="2" t="s">
        <v>1048</v>
      </c>
      <c r="B8757" s="2" t="s">
        <v>865</v>
      </c>
      <c r="C8757" s="4">
        <v>7701</v>
      </c>
      <c r="D8757" s="2" t="s">
        <v>84</v>
      </c>
      <c r="E8757" s="2" t="s">
        <v>469</v>
      </c>
      <c r="F8757" s="23" t="str">
        <f t="shared" si="410"/>
        <v>volta</v>
      </c>
      <c r="G8757" s="4">
        <v>12</v>
      </c>
      <c r="H8757" s="2" t="s">
        <v>898</v>
      </c>
      <c r="I8757" s="2" t="s">
        <v>823</v>
      </c>
      <c r="J8757" s="23" t="str">
        <f t="shared" si="408"/>
        <v>G207701volta12</v>
      </c>
      <c r="K8757" s="32" t="str">
        <f t="shared" si="409"/>
        <v>TERMINAL GAMA/ÁREA CENTRAL/SETOR LESTE/SETOR SUL/DF-290/BR-040/BR-040/BR-040/AVENIDA ALFREDO NASSER/RUA JESUS MEIRELES/RUA DO COMÉRCIO/AVENIDA ÉZIO CARNEIRO</v>
      </c>
    </row>
    <row r="8758" spans="1:11" x14ac:dyDescent="0.2">
      <c r="A8758" s="2" t="s">
        <v>1048</v>
      </c>
      <c r="B8758" s="2" t="s">
        <v>865</v>
      </c>
      <c r="C8758" s="4">
        <v>7701</v>
      </c>
      <c r="D8758" s="2" t="s">
        <v>84</v>
      </c>
      <c r="E8758" s="2" t="s">
        <v>469</v>
      </c>
      <c r="F8758" s="23" t="str">
        <f t="shared" si="410"/>
        <v>volta</v>
      </c>
      <c r="G8758" s="4">
        <v>13</v>
      </c>
      <c r="H8758" s="2" t="s">
        <v>897</v>
      </c>
      <c r="I8758" s="2" t="s">
        <v>823</v>
      </c>
      <c r="J8758" s="23" t="str">
        <f t="shared" si="408"/>
        <v>G207701volta13</v>
      </c>
      <c r="K8758" s="32" t="str">
        <f t="shared" si="409"/>
        <v>TERMINAL GAMA/ÁREA CENTRAL/SETOR LESTE/SETOR SUL/DF-290/BR-040/BR-040/BR-040/AVENIDA ALFREDO NASSER/RUA JESUS MEIRELES/RUA DO COMÉRCIO/AVENIDA ÉZIO CARNEIRO/TERMINAL LUZIÂNIA</v>
      </c>
    </row>
    <row r="8759" spans="1:11" x14ac:dyDescent="0.2">
      <c r="A8759" s="2" t="s">
        <v>1048</v>
      </c>
      <c r="B8759" s="2" t="s">
        <v>564</v>
      </c>
      <c r="C8759" s="4">
        <v>7708</v>
      </c>
      <c r="D8759" s="2" t="s">
        <v>84</v>
      </c>
      <c r="E8759" s="2" t="s">
        <v>452</v>
      </c>
      <c r="F8759" s="23" t="str">
        <f t="shared" si="410"/>
        <v>ida</v>
      </c>
      <c r="G8759" s="4">
        <v>1</v>
      </c>
      <c r="H8759" s="2" t="s">
        <v>897</v>
      </c>
      <c r="I8759" s="2" t="s">
        <v>823</v>
      </c>
      <c r="J8759" s="23" t="str">
        <f t="shared" si="408"/>
        <v>G207708ida1</v>
      </c>
      <c r="K8759" s="32" t="str">
        <f t="shared" si="409"/>
        <v>TERMINAL LUZIÂNIA</v>
      </c>
    </row>
    <row r="8760" spans="1:11" x14ac:dyDescent="0.2">
      <c r="A8760" s="2" t="s">
        <v>1048</v>
      </c>
      <c r="B8760" s="2" t="s">
        <v>564</v>
      </c>
      <c r="C8760" s="4">
        <v>7708</v>
      </c>
      <c r="D8760" s="2" t="s">
        <v>84</v>
      </c>
      <c r="E8760" s="2" t="s">
        <v>452</v>
      </c>
      <c r="F8760" s="23" t="str">
        <f t="shared" si="410"/>
        <v>ida</v>
      </c>
      <c r="G8760" s="4">
        <v>2</v>
      </c>
      <c r="H8760" s="2" t="s">
        <v>898</v>
      </c>
      <c r="I8760" s="2" t="s">
        <v>823</v>
      </c>
      <c r="J8760" s="23" t="str">
        <f t="shared" si="408"/>
        <v>G207708ida2</v>
      </c>
      <c r="K8760" s="32" t="str">
        <f t="shared" si="409"/>
        <v>TERMINAL LUZIÂNIA/AVENIDA ÉZIO CARNEIRO</v>
      </c>
    </row>
    <row r="8761" spans="1:11" x14ac:dyDescent="0.2">
      <c r="A8761" s="2" t="s">
        <v>1048</v>
      </c>
      <c r="B8761" s="2" t="s">
        <v>564</v>
      </c>
      <c r="C8761" s="4">
        <v>7708</v>
      </c>
      <c r="D8761" s="2" t="s">
        <v>84</v>
      </c>
      <c r="E8761" s="2" t="s">
        <v>452</v>
      </c>
      <c r="F8761" s="23" t="str">
        <f t="shared" si="410"/>
        <v>ida</v>
      </c>
      <c r="G8761" s="4">
        <v>3</v>
      </c>
      <c r="H8761" s="2" t="s">
        <v>902</v>
      </c>
      <c r="I8761" s="2" t="s">
        <v>823</v>
      </c>
      <c r="J8761" s="23" t="str">
        <f t="shared" si="408"/>
        <v>G207708ida3</v>
      </c>
      <c r="K8761" s="32" t="str">
        <f t="shared" si="409"/>
        <v>TERMINAL LUZIÂNIA/AVENIDA ÉZIO CARNEIRO/RUA SANTISSÍMO SACRAMENTO</v>
      </c>
    </row>
    <row r="8762" spans="1:11" x14ac:dyDescent="0.2">
      <c r="A8762" s="2" t="s">
        <v>1048</v>
      </c>
      <c r="B8762" s="2" t="s">
        <v>564</v>
      </c>
      <c r="C8762" s="4">
        <v>7708</v>
      </c>
      <c r="D8762" s="2" t="s">
        <v>84</v>
      </c>
      <c r="E8762" s="2" t="s">
        <v>452</v>
      </c>
      <c r="F8762" s="23" t="str">
        <f t="shared" si="410"/>
        <v>ida</v>
      </c>
      <c r="G8762" s="4">
        <v>4</v>
      </c>
      <c r="H8762" s="2" t="s">
        <v>903</v>
      </c>
      <c r="I8762" s="2" t="s">
        <v>823</v>
      </c>
      <c r="J8762" s="23" t="str">
        <f t="shared" si="408"/>
        <v>G207708ida4</v>
      </c>
      <c r="K8762" s="32" t="str">
        <f t="shared" si="409"/>
        <v>TERMINAL LUZIÂNIA/AVENIDA ÉZIO CARNEIRO/RUA SANTISSÍMO SACRAMENTO/AVENIDA JOVENTINO RODRIGUES</v>
      </c>
    </row>
    <row r="8763" spans="1:11" x14ac:dyDescent="0.2">
      <c r="A8763" s="2" t="s">
        <v>1048</v>
      </c>
      <c r="B8763" s="2" t="s">
        <v>564</v>
      </c>
      <c r="C8763" s="4">
        <v>7708</v>
      </c>
      <c r="D8763" s="2" t="s">
        <v>84</v>
      </c>
      <c r="E8763" s="2" t="s">
        <v>452</v>
      </c>
      <c r="F8763" s="23" t="str">
        <f t="shared" si="410"/>
        <v>ida</v>
      </c>
      <c r="G8763" s="4">
        <v>5</v>
      </c>
      <c r="H8763" s="2" t="s">
        <v>900</v>
      </c>
      <c r="I8763" s="2" t="s">
        <v>823</v>
      </c>
      <c r="J8763" s="23" t="str">
        <f t="shared" si="408"/>
        <v>G207708ida5</v>
      </c>
      <c r="K8763" s="32" t="str">
        <f t="shared" si="409"/>
        <v>TERMINAL LUZIÂNIA/AVENIDA ÉZIO CARNEIRO/RUA SANTISSÍMO SACRAMENTO/AVENIDA JOVENTINO RODRIGUES/AVENIDA ALFREDO NASSER</v>
      </c>
    </row>
    <row r="8764" spans="1:11" x14ac:dyDescent="0.2">
      <c r="A8764" s="2" t="s">
        <v>1048</v>
      </c>
      <c r="B8764" s="2" t="s">
        <v>564</v>
      </c>
      <c r="C8764" s="4">
        <v>7708</v>
      </c>
      <c r="D8764" s="2" t="s">
        <v>84</v>
      </c>
      <c r="E8764" s="2" t="s">
        <v>452</v>
      </c>
      <c r="F8764" s="23" t="str">
        <f t="shared" si="410"/>
        <v>ida</v>
      </c>
      <c r="G8764" s="4">
        <v>6</v>
      </c>
      <c r="H8764" s="2" t="s">
        <v>809</v>
      </c>
      <c r="I8764" s="2" t="s">
        <v>901</v>
      </c>
      <c r="J8764" s="23" t="str">
        <f t="shared" si="408"/>
        <v>G207708ida6</v>
      </c>
      <c r="K8764" s="32" t="str">
        <f t="shared" si="409"/>
        <v>TERMINAL LUZIÂNIA/AVENIDA ÉZIO CARNEIRO/RUA SANTISSÍMO SACRAMENTO/AVENIDA JOVENTINO RODRIGUES/AVENIDA ALFREDO NASSER/BR-040</v>
      </c>
    </row>
    <row r="8765" spans="1:11" x14ac:dyDescent="0.2">
      <c r="A8765" s="2" t="s">
        <v>1048</v>
      </c>
      <c r="B8765" s="2" t="s">
        <v>564</v>
      </c>
      <c r="C8765" s="4">
        <v>7708</v>
      </c>
      <c r="D8765" s="2" t="s">
        <v>84</v>
      </c>
      <c r="E8765" s="2" t="s">
        <v>452</v>
      </c>
      <c r="F8765" s="23" t="str">
        <f t="shared" si="410"/>
        <v>ida</v>
      </c>
      <c r="G8765" s="4">
        <v>7</v>
      </c>
      <c r="H8765" s="2" t="s">
        <v>809</v>
      </c>
      <c r="I8765" s="2" t="s">
        <v>884</v>
      </c>
      <c r="J8765" s="23" t="str">
        <f t="shared" si="408"/>
        <v>G207708ida7</v>
      </c>
      <c r="K8765" s="32" t="str">
        <f t="shared" si="409"/>
        <v>TERMINAL LUZIÂNIA/AVENIDA ÉZIO CARNEIRO/RUA SANTISSÍMO SACRAMENTO/AVENIDA JOVENTINO RODRIGUES/AVENIDA ALFREDO NASSER/BR-040/BR-040</v>
      </c>
    </row>
    <row r="8766" spans="1:11" x14ac:dyDescent="0.2">
      <c r="A8766" s="2" t="s">
        <v>1048</v>
      </c>
      <c r="B8766" s="2" t="s">
        <v>564</v>
      </c>
      <c r="C8766" s="4">
        <v>7708</v>
      </c>
      <c r="D8766" s="2" t="s">
        <v>84</v>
      </c>
      <c r="E8766" s="2" t="s">
        <v>452</v>
      </c>
      <c r="F8766" s="23" t="str">
        <f t="shared" si="410"/>
        <v>ida</v>
      </c>
      <c r="G8766" s="4">
        <v>8</v>
      </c>
      <c r="H8766" s="2" t="s">
        <v>809</v>
      </c>
      <c r="I8766" s="2" t="s">
        <v>842</v>
      </c>
      <c r="J8766" s="23" t="str">
        <f t="shared" si="408"/>
        <v>G207708ida8</v>
      </c>
      <c r="K8766" s="32" t="str">
        <f t="shared" si="409"/>
        <v>TERMINAL LUZIÂNIA/AVENIDA ÉZIO CARNEIRO/RUA SANTISSÍMO SACRAMENTO/AVENIDA JOVENTINO RODRIGUES/AVENIDA ALFREDO NASSER/BR-040/BR-040/BR-040</v>
      </c>
    </row>
    <row r="8767" spans="1:11" x14ac:dyDescent="0.2">
      <c r="A8767" s="2" t="s">
        <v>1048</v>
      </c>
      <c r="B8767" s="2" t="s">
        <v>564</v>
      </c>
      <c r="C8767" s="4">
        <v>7708</v>
      </c>
      <c r="D8767" s="2" t="s">
        <v>84</v>
      </c>
      <c r="E8767" s="2" t="s">
        <v>452</v>
      </c>
      <c r="F8767" s="23" t="str">
        <f t="shared" si="410"/>
        <v>ida</v>
      </c>
      <c r="G8767" s="4">
        <v>9</v>
      </c>
      <c r="H8767" s="2" t="s">
        <v>809</v>
      </c>
      <c r="I8767" s="2" t="s">
        <v>810</v>
      </c>
      <c r="J8767" s="23" t="str">
        <f t="shared" si="408"/>
        <v>G207708ida9</v>
      </c>
      <c r="K8767" s="32" t="str">
        <f t="shared" si="409"/>
        <v>TERMINAL LUZIÂNIA/AVENIDA ÉZIO CARNEIRO/RUA SANTISSÍMO SACRAMENTO/AVENIDA JOVENTINO RODRIGUES/AVENIDA ALFREDO NASSER/BR-040/BR-040/BR-040/BR-040</v>
      </c>
    </row>
    <row r="8768" spans="1:11" x14ac:dyDescent="0.2">
      <c r="A8768" s="2" t="s">
        <v>1048</v>
      </c>
      <c r="B8768" s="2" t="s">
        <v>564</v>
      </c>
      <c r="C8768" s="4">
        <v>7708</v>
      </c>
      <c r="D8768" s="2" t="s">
        <v>84</v>
      </c>
      <c r="E8768" s="2" t="s">
        <v>452</v>
      </c>
      <c r="F8768" s="23" t="str">
        <f t="shared" si="410"/>
        <v>ida</v>
      </c>
      <c r="G8768" s="4">
        <v>10</v>
      </c>
      <c r="H8768" s="2" t="s">
        <v>870</v>
      </c>
      <c r="I8768" s="2" t="s">
        <v>880</v>
      </c>
      <c r="J8768" s="23" t="str">
        <f t="shared" si="408"/>
        <v>G207708ida10</v>
      </c>
      <c r="K8768" s="32" t="str">
        <f t="shared" si="409"/>
        <v>TERMINAL LUZIÂNIA/AVENIDA ÉZIO CARNEIRO/RUA SANTISSÍMO SACRAMENTO/AVENIDA JOVENTINO RODRIGUES/AVENIDA ALFREDO NASSER/BR-040/BR-040/BR-040/BR-040/EPCT</v>
      </c>
    </row>
    <row r="8769" spans="1:11" x14ac:dyDescent="0.2">
      <c r="A8769" s="2" t="s">
        <v>1048</v>
      </c>
      <c r="B8769" s="2" t="s">
        <v>564</v>
      </c>
      <c r="C8769" s="4">
        <v>7708</v>
      </c>
      <c r="D8769" s="2" t="s">
        <v>84</v>
      </c>
      <c r="E8769" s="2" t="s">
        <v>452</v>
      </c>
      <c r="F8769" s="23" t="str">
        <f t="shared" si="410"/>
        <v>ida</v>
      </c>
      <c r="G8769" s="4">
        <v>11</v>
      </c>
      <c r="H8769" s="2" t="s">
        <v>870</v>
      </c>
      <c r="I8769" s="2" t="s">
        <v>881</v>
      </c>
      <c r="J8769" s="23" t="str">
        <f t="shared" si="408"/>
        <v>G207708ida11</v>
      </c>
      <c r="K8769" s="32" t="str">
        <f t="shared" si="409"/>
        <v>TERMINAL LUZIÂNIA/AVENIDA ÉZIO CARNEIRO/RUA SANTISSÍMO SACRAMENTO/AVENIDA JOVENTINO RODRIGUES/AVENIDA ALFREDO NASSER/BR-040/BR-040/BR-040/BR-040/EPCT/EPCT</v>
      </c>
    </row>
    <row r="8770" spans="1:11" x14ac:dyDescent="0.2">
      <c r="A8770" s="2" t="s">
        <v>1048</v>
      </c>
      <c r="B8770" s="2" t="s">
        <v>564</v>
      </c>
      <c r="C8770" s="4">
        <v>7708</v>
      </c>
      <c r="D8770" s="2" t="s">
        <v>84</v>
      </c>
      <c r="E8770" s="2" t="s">
        <v>452</v>
      </c>
      <c r="F8770" s="23" t="str">
        <f t="shared" si="410"/>
        <v>ida</v>
      </c>
      <c r="G8770" s="4">
        <v>12</v>
      </c>
      <c r="H8770" s="2" t="s">
        <v>677</v>
      </c>
      <c r="I8770" s="2" t="s">
        <v>564</v>
      </c>
      <c r="J8770" s="23" t="str">
        <f t="shared" si="408"/>
        <v>G207708ida12</v>
      </c>
      <c r="K8770" s="32" t="str">
        <f t="shared" si="409"/>
        <v>TERMINAL LUZIÂNIA/AVENIDA ÉZIO CARNEIRO/RUA SANTISSÍMO SACRAMENTO/AVENIDA JOVENTINO RODRIGUES/AVENIDA ALFREDO NASSER/BR-040/BR-040/BR-040/BR-040/EPCT/EPCT/EPNB</v>
      </c>
    </row>
    <row r="8771" spans="1:11" x14ac:dyDescent="0.2">
      <c r="A8771" s="2" t="s">
        <v>1048</v>
      </c>
      <c r="B8771" s="2" t="s">
        <v>564</v>
      </c>
      <c r="C8771" s="4">
        <v>7708</v>
      </c>
      <c r="D8771" s="2" t="s">
        <v>84</v>
      </c>
      <c r="E8771" s="2" t="s">
        <v>452</v>
      </c>
      <c r="F8771" s="23" t="str">
        <f t="shared" si="410"/>
        <v>ida</v>
      </c>
      <c r="G8771" s="4">
        <v>13</v>
      </c>
      <c r="H8771" s="2" t="s">
        <v>675</v>
      </c>
      <c r="I8771" s="2" t="s">
        <v>564</v>
      </c>
      <c r="J8771" s="23" t="str">
        <f t="shared" ref="J8771:J8834" si="411">D8771&amp;C8771&amp;F8771&amp;G8771</f>
        <v>G207708ida13</v>
      </c>
      <c r="K8771" s="32" t="str">
        <f t="shared" ref="K8771:K8834" si="412">IF(G8771=1,H8771,K8770&amp;"/"&amp;H8771)</f>
        <v>TERMINAL LUZIÂNIA/AVENIDA ÉZIO CARNEIRO/RUA SANTISSÍMO SACRAMENTO/AVENIDA JOVENTINO RODRIGUES/AVENIDA ALFREDO NASSER/BR-040/BR-040/BR-040/BR-040/EPCT/EPCT/EPNB/PISTÃO SUL</v>
      </c>
    </row>
    <row r="8772" spans="1:11" x14ac:dyDescent="0.2">
      <c r="A8772" s="2" t="s">
        <v>1048</v>
      </c>
      <c r="B8772" s="2" t="s">
        <v>564</v>
      </c>
      <c r="C8772" s="4">
        <v>7708</v>
      </c>
      <c r="D8772" s="2" t="s">
        <v>84</v>
      </c>
      <c r="E8772" s="2" t="s">
        <v>452</v>
      </c>
      <c r="F8772" s="23" t="str">
        <f t="shared" ref="F8772:F8835" si="413">IF(LEFT(E8772,3)="ida","ida","volta")</f>
        <v>ida</v>
      </c>
      <c r="G8772" s="4">
        <v>14</v>
      </c>
      <c r="H8772" s="2" t="s">
        <v>748</v>
      </c>
      <c r="I8772" s="2" t="s">
        <v>564</v>
      </c>
      <c r="J8772" s="23" t="str">
        <f t="shared" si="411"/>
        <v>G207708ida14</v>
      </c>
      <c r="K8772" s="32" t="str">
        <f t="shared" si="412"/>
        <v>TERMINAL LUZIÂNIA/AVENIDA ÉZIO CARNEIRO/RUA SANTISSÍMO SACRAMENTO/AVENIDA JOVENTINO RODRIGUES/AVENIDA ALFREDO NASSER/BR-040/BR-040/BR-040/BR-040/EPCT/EPCT/EPNB/PISTÃO SUL/VIADUTO TAGUATINGA CENTRO</v>
      </c>
    </row>
    <row r="8773" spans="1:11" x14ac:dyDescent="0.2">
      <c r="A8773" s="2" t="s">
        <v>1048</v>
      </c>
      <c r="B8773" s="2" t="s">
        <v>564</v>
      </c>
      <c r="C8773" s="4">
        <v>7708</v>
      </c>
      <c r="D8773" s="2" t="s">
        <v>84</v>
      </c>
      <c r="E8773" s="2" t="s">
        <v>452</v>
      </c>
      <c r="F8773" s="23" t="str">
        <f t="shared" si="413"/>
        <v>ida</v>
      </c>
      <c r="G8773" s="4">
        <v>15</v>
      </c>
      <c r="H8773" s="2" t="s">
        <v>683</v>
      </c>
      <c r="I8773" s="2" t="s">
        <v>564</v>
      </c>
      <c r="J8773" s="23" t="str">
        <f t="shared" si="411"/>
        <v>G207708ida15</v>
      </c>
      <c r="K8773" s="32" t="str">
        <f t="shared" si="412"/>
        <v>TERMINAL LUZIÂNIA/AVENIDA ÉZIO CARNEIRO/RUA SANTISSÍMO SACRAMENTO/AVENIDA JOVENTINO RODRIGUES/AVENIDA ALFREDO NASSER/BR-040/BR-040/BR-040/BR-040/EPCT/EPCT/EPNB/PISTÃO SUL/VIADUTO TAGUATINGA CENTRO/TAGUATINGA CENTRO</v>
      </c>
    </row>
    <row r="8774" spans="1:11" x14ac:dyDescent="0.2">
      <c r="A8774" s="2" t="s">
        <v>1048</v>
      </c>
      <c r="B8774" s="2" t="s">
        <v>564</v>
      </c>
      <c r="C8774" s="4">
        <v>7708</v>
      </c>
      <c r="D8774" s="2" t="s">
        <v>84</v>
      </c>
      <c r="E8774" s="2" t="s">
        <v>452</v>
      </c>
      <c r="F8774" s="23" t="str">
        <f t="shared" si="413"/>
        <v>ida</v>
      </c>
      <c r="G8774" s="4">
        <v>16</v>
      </c>
      <c r="H8774" s="2" t="s">
        <v>778</v>
      </c>
      <c r="I8774" s="2" t="s">
        <v>564</v>
      </c>
      <c r="J8774" s="23" t="str">
        <f t="shared" si="411"/>
        <v>G207708ida16</v>
      </c>
      <c r="K8774" s="32" t="str">
        <f t="shared" si="412"/>
        <v>TERMINAL LUZIÂNIA/AVENIDA ÉZIO CARNEIRO/RUA SANTISSÍMO SACRAMENTO/AVENIDA JOVENTINO RODRIGUES/AVENIDA ALFREDO NASSER/BR-040/BR-040/BR-040/BR-040/EPCT/EPCT/EPNB/PISTÃO SUL/VIADUTO TAGUATINGA CENTRO/TAGUATINGA CENTRO/TERMINAL TAGUATINGA NORTE</v>
      </c>
    </row>
    <row r="8775" spans="1:11" x14ac:dyDescent="0.2">
      <c r="A8775" s="2" t="s">
        <v>1048</v>
      </c>
      <c r="B8775" s="2" t="s">
        <v>564</v>
      </c>
      <c r="C8775" s="4">
        <v>7708</v>
      </c>
      <c r="D8775" s="2" t="s">
        <v>84</v>
      </c>
      <c r="E8775" s="2" t="s">
        <v>469</v>
      </c>
      <c r="F8775" s="23" t="str">
        <f t="shared" si="413"/>
        <v>volta</v>
      </c>
      <c r="G8775" s="4">
        <v>1</v>
      </c>
      <c r="H8775" s="2" t="s">
        <v>778</v>
      </c>
      <c r="I8775" s="2" t="s">
        <v>564</v>
      </c>
      <c r="J8775" s="23" t="str">
        <f t="shared" si="411"/>
        <v>G207708volta1</v>
      </c>
      <c r="K8775" s="32" t="str">
        <f t="shared" si="412"/>
        <v>TERMINAL TAGUATINGA NORTE</v>
      </c>
    </row>
    <row r="8776" spans="1:11" x14ac:dyDescent="0.2">
      <c r="A8776" s="2" t="s">
        <v>1048</v>
      </c>
      <c r="B8776" s="2" t="s">
        <v>564</v>
      </c>
      <c r="C8776" s="4">
        <v>7708</v>
      </c>
      <c r="D8776" s="2" t="s">
        <v>84</v>
      </c>
      <c r="E8776" s="2" t="s">
        <v>469</v>
      </c>
      <c r="F8776" s="23" t="str">
        <f t="shared" si="413"/>
        <v>volta</v>
      </c>
      <c r="G8776" s="4">
        <v>2</v>
      </c>
      <c r="H8776" s="2" t="s">
        <v>683</v>
      </c>
      <c r="I8776" s="2" t="s">
        <v>564</v>
      </c>
      <c r="J8776" s="23" t="str">
        <f t="shared" si="411"/>
        <v>G207708volta2</v>
      </c>
      <c r="K8776" s="32" t="str">
        <f t="shared" si="412"/>
        <v>TERMINAL TAGUATINGA NORTE/TAGUATINGA CENTRO</v>
      </c>
    </row>
    <row r="8777" spans="1:11" x14ac:dyDescent="0.2">
      <c r="A8777" s="2" t="s">
        <v>1048</v>
      </c>
      <c r="B8777" s="2" t="s">
        <v>564</v>
      </c>
      <c r="C8777" s="4">
        <v>7708</v>
      </c>
      <c r="D8777" s="2" t="s">
        <v>84</v>
      </c>
      <c r="E8777" s="2" t="s">
        <v>469</v>
      </c>
      <c r="F8777" s="23" t="str">
        <f t="shared" si="413"/>
        <v>volta</v>
      </c>
      <c r="G8777" s="4">
        <v>3</v>
      </c>
      <c r="H8777" s="2" t="s">
        <v>748</v>
      </c>
      <c r="I8777" s="2" t="s">
        <v>564</v>
      </c>
      <c r="J8777" s="23" t="str">
        <f t="shared" si="411"/>
        <v>G207708volta3</v>
      </c>
      <c r="K8777" s="32" t="str">
        <f t="shared" si="412"/>
        <v>TERMINAL TAGUATINGA NORTE/TAGUATINGA CENTRO/VIADUTO TAGUATINGA CENTRO</v>
      </c>
    </row>
    <row r="8778" spans="1:11" x14ac:dyDescent="0.2">
      <c r="A8778" s="2" t="s">
        <v>1048</v>
      </c>
      <c r="B8778" s="2" t="s">
        <v>564</v>
      </c>
      <c r="C8778" s="4">
        <v>7708</v>
      </c>
      <c r="D8778" s="2" t="s">
        <v>84</v>
      </c>
      <c r="E8778" s="2" t="s">
        <v>469</v>
      </c>
      <c r="F8778" s="23" t="str">
        <f t="shared" si="413"/>
        <v>volta</v>
      </c>
      <c r="G8778" s="4">
        <v>4</v>
      </c>
      <c r="H8778" s="2" t="s">
        <v>675</v>
      </c>
      <c r="I8778" s="2" t="s">
        <v>564</v>
      </c>
      <c r="J8778" s="23" t="str">
        <f t="shared" si="411"/>
        <v>G207708volta4</v>
      </c>
      <c r="K8778" s="32" t="str">
        <f t="shared" si="412"/>
        <v>TERMINAL TAGUATINGA NORTE/TAGUATINGA CENTRO/VIADUTO TAGUATINGA CENTRO/PISTÃO SUL</v>
      </c>
    </row>
    <row r="8779" spans="1:11" x14ac:dyDescent="0.2">
      <c r="A8779" s="2" t="s">
        <v>1048</v>
      </c>
      <c r="B8779" s="2" t="s">
        <v>564</v>
      </c>
      <c r="C8779" s="4">
        <v>7708</v>
      </c>
      <c r="D8779" s="2" t="s">
        <v>84</v>
      </c>
      <c r="E8779" s="2" t="s">
        <v>469</v>
      </c>
      <c r="F8779" s="23" t="str">
        <f t="shared" si="413"/>
        <v>volta</v>
      </c>
      <c r="G8779" s="4">
        <v>5</v>
      </c>
      <c r="H8779" s="2" t="s">
        <v>677</v>
      </c>
      <c r="I8779" s="2" t="s">
        <v>564</v>
      </c>
      <c r="J8779" s="23" t="str">
        <f t="shared" si="411"/>
        <v>G207708volta5</v>
      </c>
      <c r="K8779" s="32" t="str">
        <f t="shared" si="412"/>
        <v>TERMINAL TAGUATINGA NORTE/TAGUATINGA CENTRO/VIADUTO TAGUATINGA CENTRO/PISTÃO SUL/EPNB</v>
      </c>
    </row>
    <row r="8780" spans="1:11" x14ac:dyDescent="0.2">
      <c r="A8780" s="2" t="s">
        <v>1048</v>
      </c>
      <c r="B8780" s="2" t="s">
        <v>564</v>
      </c>
      <c r="C8780" s="4">
        <v>7708</v>
      </c>
      <c r="D8780" s="2" t="s">
        <v>84</v>
      </c>
      <c r="E8780" s="2" t="s">
        <v>469</v>
      </c>
      <c r="F8780" s="23" t="str">
        <f t="shared" si="413"/>
        <v>volta</v>
      </c>
      <c r="G8780" s="4">
        <v>6</v>
      </c>
      <c r="H8780" s="2" t="s">
        <v>870</v>
      </c>
      <c r="I8780" s="2" t="s">
        <v>881</v>
      </c>
      <c r="J8780" s="23" t="str">
        <f t="shared" si="411"/>
        <v>G207708volta6</v>
      </c>
      <c r="K8780" s="32" t="str">
        <f t="shared" si="412"/>
        <v>TERMINAL TAGUATINGA NORTE/TAGUATINGA CENTRO/VIADUTO TAGUATINGA CENTRO/PISTÃO SUL/EPNB/EPCT</v>
      </c>
    </row>
    <row r="8781" spans="1:11" x14ac:dyDescent="0.2">
      <c r="A8781" s="2" t="s">
        <v>1048</v>
      </c>
      <c r="B8781" s="2" t="s">
        <v>564</v>
      </c>
      <c r="C8781" s="4">
        <v>7708</v>
      </c>
      <c r="D8781" s="2" t="s">
        <v>84</v>
      </c>
      <c r="E8781" s="2" t="s">
        <v>469</v>
      </c>
      <c r="F8781" s="23" t="str">
        <f t="shared" si="413"/>
        <v>volta</v>
      </c>
      <c r="G8781" s="4">
        <v>7</v>
      </c>
      <c r="H8781" s="2" t="s">
        <v>870</v>
      </c>
      <c r="I8781" s="2" t="s">
        <v>880</v>
      </c>
      <c r="J8781" s="23" t="str">
        <f t="shared" si="411"/>
        <v>G207708volta7</v>
      </c>
      <c r="K8781" s="32" t="str">
        <f t="shared" si="412"/>
        <v>TERMINAL TAGUATINGA NORTE/TAGUATINGA CENTRO/VIADUTO TAGUATINGA CENTRO/PISTÃO SUL/EPNB/EPCT/EPCT</v>
      </c>
    </row>
    <row r="8782" spans="1:11" x14ac:dyDescent="0.2">
      <c r="A8782" s="2" t="s">
        <v>1048</v>
      </c>
      <c r="B8782" s="2" t="s">
        <v>564</v>
      </c>
      <c r="C8782" s="4">
        <v>7708</v>
      </c>
      <c r="D8782" s="2" t="s">
        <v>84</v>
      </c>
      <c r="E8782" s="2" t="s">
        <v>469</v>
      </c>
      <c r="F8782" s="23" t="str">
        <f t="shared" si="413"/>
        <v>volta</v>
      </c>
      <c r="G8782" s="4">
        <v>8</v>
      </c>
      <c r="H8782" s="2" t="s">
        <v>809</v>
      </c>
      <c r="I8782" s="2" t="s">
        <v>810</v>
      </c>
      <c r="J8782" s="23" t="str">
        <f t="shared" si="411"/>
        <v>G207708volta8</v>
      </c>
      <c r="K8782" s="32" t="str">
        <f t="shared" si="412"/>
        <v>TERMINAL TAGUATINGA NORTE/TAGUATINGA CENTRO/VIADUTO TAGUATINGA CENTRO/PISTÃO SUL/EPNB/EPCT/EPCT/BR-040</v>
      </c>
    </row>
    <row r="8783" spans="1:11" x14ac:dyDescent="0.2">
      <c r="A8783" s="2" t="s">
        <v>1048</v>
      </c>
      <c r="B8783" s="2" t="s">
        <v>564</v>
      </c>
      <c r="C8783" s="4">
        <v>7708</v>
      </c>
      <c r="D8783" s="2" t="s">
        <v>84</v>
      </c>
      <c r="E8783" s="2" t="s">
        <v>469</v>
      </c>
      <c r="F8783" s="23" t="str">
        <f t="shared" si="413"/>
        <v>volta</v>
      </c>
      <c r="G8783" s="4">
        <v>9</v>
      </c>
      <c r="H8783" s="2" t="s">
        <v>809</v>
      </c>
      <c r="I8783" s="2" t="s">
        <v>842</v>
      </c>
      <c r="J8783" s="23" t="str">
        <f t="shared" si="411"/>
        <v>G207708volta9</v>
      </c>
      <c r="K8783" s="32" t="str">
        <f t="shared" si="412"/>
        <v>TERMINAL TAGUATINGA NORTE/TAGUATINGA CENTRO/VIADUTO TAGUATINGA CENTRO/PISTÃO SUL/EPNB/EPCT/EPCT/BR-040/BR-040</v>
      </c>
    </row>
    <row r="8784" spans="1:11" x14ac:dyDescent="0.2">
      <c r="A8784" s="2" t="s">
        <v>1048</v>
      </c>
      <c r="B8784" s="2" t="s">
        <v>564</v>
      </c>
      <c r="C8784" s="4">
        <v>7708</v>
      </c>
      <c r="D8784" s="2" t="s">
        <v>84</v>
      </c>
      <c r="E8784" s="2" t="s">
        <v>469</v>
      </c>
      <c r="F8784" s="23" t="str">
        <f t="shared" si="413"/>
        <v>volta</v>
      </c>
      <c r="G8784" s="4">
        <v>10</v>
      </c>
      <c r="H8784" s="2" t="s">
        <v>809</v>
      </c>
      <c r="I8784" s="2" t="s">
        <v>884</v>
      </c>
      <c r="J8784" s="23" t="str">
        <f t="shared" si="411"/>
        <v>G207708volta10</v>
      </c>
      <c r="K8784" s="32" t="str">
        <f t="shared" si="412"/>
        <v>TERMINAL TAGUATINGA NORTE/TAGUATINGA CENTRO/VIADUTO TAGUATINGA CENTRO/PISTÃO SUL/EPNB/EPCT/EPCT/BR-040/BR-040/BR-040</v>
      </c>
    </row>
    <row r="8785" spans="1:11" x14ac:dyDescent="0.2">
      <c r="A8785" s="2" t="s">
        <v>1048</v>
      </c>
      <c r="B8785" s="2" t="s">
        <v>564</v>
      </c>
      <c r="C8785" s="4">
        <v>7708</v>
      </c>
      <c r="D8785" s="2" t="s">
        <v>84</v>
      </c>
      <c r="E8785" s="2" t="s">
        <v>469</v>
      </c>
      <c r="F8785" s="23" t="str">
        <f t="shared" si="413"/>
        <v>volta</v>
      </c>
      <c r="G8785" s="4">
        <v>11</v>
      </c>
      <c r="H8785" s="2" t="s">
        <v>809</v>
      </c>
      <c r="I8785" s="2" t="s">
        <v>901</v>
      </c>
      <c r="J8785" s="23" t="str">
        <f t="shared" si="411"/>
        <v>G207708volta11</v>
      </c>
      <c r="K8785" s="32" t="str">
        <f t="shared" si="412"/>
        <v>TERMINAL TAGUATINGA NORTE/TAGUATINGA CENTRO/VIADUTO TAGUATINGA CENTRO/PISTÃO SUL/EPNB/EPCT/EPCT/BR-040/BR-040/BR-040/BR-040</v>
      </c>
    </row>
    <row r="8786" spans="1:11" x14ac:dyDescent="0.2">
      <c r="A8786" s="2" t="s">
        <v>1048</v>
      </c>
      <c r="B8786" s="2" t="s">
        <v>564</v>
      </c>
      <c r="C8786" s="4">
        <v>7708</v>
      </c>
      <c r="D8786" s="2" t="s">
        <v>84</v>
      </c>
      <c r="E8786" s="2" t="s">
        <v>469</v>
      </c>
      <c r="F8786" s="23" t="str">
        <f t="shared" si="413"/>
        <v>volta</v>
      </c>
      <c r="G8786" s="4">
        <v>12</v>
      </c>
      <c r="H8786" s="2" t="s">
        <v>900</v>
      </c>
      <c r="I8786" s="2" t="s">
        <v>823</v>
      </c>
      <c r="J8786" s="23" t="str">
        <f t="shared" si="411"/>
        <v>G207708volta12</v>
      </c>
      <c r="K8786" s="32" t="str">
        <f t="shared" si="412"/>
        <v>TERMINAL TAGUATINGA NORTE/TAGUATINGA CENTRO/VIADUTO TAGUATINGA CENTRO/PISTÃO SUL/EPNB/EPCT/EPCT/BR-040/BR-040/BR-040/BR-040/AVENIDA ALFREDO NASSER</v>
      </c>
    </row>
    <row r="8787" spans="1:11" x14ac:dyDescent="0.2">
      <c r="A8787" s="2" t="s">
        <v>1048</v>
      </c>
      <c r="B8787" s="2" t="s">
        <v>564</v>
      </c>
      <c r="C8787" s="4">
        <v>7708</v>
      </c>
      <c r="D8787" s="2" t="s">
        <v>84</v>
      </c>
      <c r="E8787" s="2" t="s">
        <v>469</v>
      </c>
      <c r="F8787" s="23" t="str">
        <f t="shared" si="413"/>
        <v>volta</v>
      </c>
      <c r="G8787" s="4">
        <v>13</v>
      </c>
      <c r="H8787" s="2" t="s">
        <v>903</v>
      </c>
      <c r="I8787" s="2" t="s">
        <v>823</v>
      </c>
      <c r="J8787" s="23" t="str">
        <f t="shared" si="411"/>
        <v>G207708volta13</v>
      </c>
      <c r="K8787" s="32" t="str">
        <f t="shared" si="412"/>
        <v>TERMINAL TAGUATINGA NORTE/TAGUATINGA CENTRO/VIADUTO TAGUATINGA CENTRO/PISTÃO SUL/EPNB/EPCT/EPCT/BR-040/BR-040/BR-040/BR-040/AVENIDA ALFREDO NASSER/AVENIDA JOVENTINO RODRIGUES</v>
      </c>
    </row>
    <row r="8788" spans="1:11" x14ac:dyDescent="0.2">
      <c r="A8788" s="2" t="s">
        <v>1048</v>
      </c>
      <c r="B8788" s="2" t="s">
        <v>564</v>
      </c>
      <c r="C8788" s="4">
        <v>7708</v>
      </c>
      <c r="D8788" s="2" t="s">
        <v>84</v>
      </c>
      <c r="E8788" s="2" t="s">
        <v>469</v>
      </c>
      <c r="F8788" s="23" t="str">
        <f t="shared" si="413"/>
        <v>volta</v>
      </c>
      <c r="G8788" s="4">
        <v>15</v>
      </c>
      <c r="H8788" s="2" t="s">
        <v>902</v>
      </c>
      <c r="I8788" s="2" t="s">
        <v>823</v>
      </c>
      <c r="J8788" s="23" t="str">
        <f t="shared" si="411"/>
        <v>G207708volta15</v>
      </c>
      <c r="K8788" s="32" t="str">
        <f t="shared" si="412"/>
        <v>TERMINAL TAGUATINGA NORTE/TAGUATINGA CENTRO/VIADUTO TAGUATINGA CENTRO/PISTÃO SUL/EPNB/EPCT/EPCT/BR-040/BR-040/BR-040/BR-040/AVENIDA ALFREDO NASSER/AVENIDA JOVENTINO RODRIGUES/RUA SANTISSÍMO SACRAMENTO</v>
      </c>
    </row>
    <row r="8789" spans="1:11" x14ac:dyDescent="0.2">
      <c r="A8789" s="2" t="s">
        <v>1048</v>
      </c>
      <c r="B8789" s="2" t="s">
        <v>564</v>
      </c>
      <c r="C8789" s="4">
        <v>7708</v>
      </c>
      <c r="D8789" s="2" t="s">
        <v>84</v>
      </c>
      <c r="E8789" s="2" t="s">
        <v>469</v>
      </c>
      <c r="F8789" s="23" t="str">
        <f t="shared" si="413"/>
        <v>volta</v>
      </c>
      <c r="G8789" s="4">
        <v>16</v>
      </c>
      <c r="H8789" s="2" t="s">
        <v>898</v>
      </c>
      <c r="I8789" s="2" t="s">
        <v>823</v>
      </c>
      <c r="J8789" s="23" t="str">
        <f t="shared" si="411"/>
        <v>G207708volta16</v>
      </c>
      <c r="K8789" s="32" t="str">
        <f t="shared" si="412"/>
        <v>TERMINAL TAGUATINGA NORTE/TAGUATINGA CENTRO/VIADUTO TAGUATINGA CENTRO/PISTÃO SUL/EPNB/EPCT/EPCT/BR-040/BR-040/BR-040/BR-040/AVENIDA ALFREDO NASSER/AVENIDA JOVENTINO RODRIGUES/RUA SANTISSÍMO SACRAMENTO/AVENIDA ÉZIO CARNEIRO</v>
      </c>
    </row>
    <row r="8790" spans="1:11" x14ac:dyDescent="0.2">
      <c r="A8790" s="2" t="s">
        <v>1048</v>
      </c>
      <c r="B8790" s="2" t="s">
        <v>564</v>
      </c>
      <c r="C8790" s="4">
        <v>7708</v>
      </c>
      <c r="D8790" s="2" t="s">
        <v>84</v>
      </c>
      <c r="E8790" s="2" t="s">
        <v>469</v>
      </c>
      <c r="F8790" s="23" t="str">
        <f t="shared" si="413"/>
        <v>volta</v>
      </c>
      <c r="G8790" s="4">
        <v>17</v>
      </c>
      <c r="H8790" s="2" t="s">
        <v>897</v>
      </c>
      <c r="I8790" s="2" t="s">
        <v>823</v>
      </c>
      <c r="J8790" s="23" t="str">
        <f t="shared" si="411"/>
        <v>G207708volta17</v>
      </c>
      <c r="K8790" s="32" t="str">
        <f t="shared" si="412"/>
        <v>TERMINAL TAGUATINGA NORTE/TAGUATINGA CENTRO/VIADUTO TAGUATINGA CENTRO/PISTÃO SUL/EPNB/EPCT/EPCT/BR-040/BR-040/BR-040/BR-040/AVENIDA ALFREDO NASSER/AVENIDA JOVENTINO RODRIGUES/RUA SANTISSÍMO SACRAMENTO/AVENIDA ÉZIO CARNEIRO/TERMINAL LUZIÂNIA</v>
      </c>
    </row>
    <row r="8791" spans="1:11" x14ac:dyDescent="0.2">
      <c r="A8791" s="2" t="s">
        <v>840</v>
      </c>
      <c r="B8791" s="2" t="s">
        <v>451</v>
      </c>
      <c r="C8791" s="4">
        <v>5011</v>
      </c>
      <c r="D8791" s="2" t="s">
        <v>80</v>
      </c>
      <c r="E8791" s="2" t="s">
        <v>452</v>
      </c>
      <c r="F8791" s="23" t="str">
        <f t="shared" si="413"/>
        <v>ida</v>
      </c>
      <c r="G8791" s="4">
        <v>1</v>
      </c>
      <c r="H8791" s="2" t="s">
        <v>841</v>
      </c>
      <c r="I8791" s="2" t="s">
        <v>842</v>
      </c>
      <c r="J8791" s="23" t="str">
        <f t="shared" si="411"/>
        <v>CT EXPRESSO5011ida1</v>
      </c>
      <c r="K8791" s="32" t="str">
        <f t="shared" si="412"/>
        <v>TERMINAL VALPARAÍSO 2</v>
      </c>
    </row>
    <row r="8792" spans="1:11" x14ac:dyDescent="0.2">
      <c r="A8792" s="2" t="s">
        <v>840</v>
      </c>
      <c r="B8792" s="2" t="s">
        <v>451</v>
      </c>
      <c r="C8792" s="4">
        <v>5011</v>
      </c>
      <c r="D8792" s="2" t="s">
        <v>80</v>
      </c>
      <c r="E8792" s="2" t="s">
        <v>452</v>
      </c>
      <c r="F8792" s="23" t="str">
        <f t="shared" si="413"/>
        <v>ida</v>
      </c>
      <c r="G8792" s="4">
        <v>2</v>
      </c>
      <c r="H8792" s="2" t="s">
        <v>843</v>
      </c>
      <c r="I8792" s="2" t="s">
        <v>842</v>
      </c>
      <c r="J8792" s="23" t="str">
        <f t="shared" si="411"/>
        <v>CT EXPRESSO5011ida2</v>
      </c>
      <c r="K8792" s="32" t="str">
        <f t="shared" si="412"/>
        <v>TERMINAL VALPARAÍSO 2/PERÍMETRO URBANO DO VALPARAÍSO (CÉU AZUL)</v>
      </c>
    </row>
    <row r="8793" spans="1:11" x14ac:dyDescent="0.2">
      <c r="A8793" s="2" t="s">
        <v>840</v>
      </c>
      <c r="B8793" s="2" t="s">
        <v>451</v>
      </c>
      <c r="C8793" s="4">
        <v>5011</v>
      </c>
      <c r="D8793" s="2" t="s">
        <v>80</v>
      </c>
      <c r="E8793" s="2" t="s">
        <v>452</v>
      </c>
      <c r="F8793" s="23" t="str">
        <f t="shared" si="413"/>
        <v>ida</v>
      </c>
      <c r="G8793" s="4">
        <v>3</v>
      </c>
      <c r="H8793" s="2" t="s">
        <v>809</v>
      </c>
      <c r="I8793" s="2" t="s">
        <v>842</v>
      </c>
      <c r="J8793" s="23" t="str">
        <f t="shared" si="411"/>
        <v>CT EXPRESSO5011ida3</v>
      </c>
      <c r="K8793" s="32" t="str">
        <f t="shared" si="412"/>
        <v>TERMINAL VALPARAÍSO 2/PERÍMETRO URBANO DO VALPARAÍSO (CÉU AZUL)/BR-040</v>
      </c>
    </row>
    <row r="8794" spans="1:11" x14ac:dyDescent="0.2">
      <c r="A8794" s="2" t="s">
        <v>840</v>
      </c>
      <c r="B8794" s="2" t="s">
        <v>451</v>
      </c>
      <c r="C8794" s="4">
        <v>5011</v>
      </c>
      <c r="D8794" s="2" t="s">
        <v>80</v>
      </c>
      <c r="E8794" s="2" t="s">
        <v>452</v>
      </c>
      <c r="F8794" s="23" t="str">
        <f t="shared" si="413"/>
        <v>ida</v>
      </c>
      <c r="G8794" s="4">
        <v>4</v>
      </c>
      <c r="H8794" s="2" t="s">
        <v>809</v>
      </c>
      <c r="I8794" s="2" t="s">
        <v>810</v>
      </c>
      <c r="J8794" s="23" t="str">
        <f t="shared" si="411"/>
        <v>CT EXPRESSO5011ida4</v>
      </c>
      <c r="K8794" s="32" t="str">
        <f t="shared" si="412"/>
        <v>TERMINAL VALPARAÍSO 2/PERÍMETRO URBANO DO VALPARAÍSO (CÉU AZUL)/BR-040/BR-040</v>
      </c>
    </row>
    <row r="8795" spans="1:11" x14ac:dyDescent="0.2">
      <c r="A8795" s="2" t="s">
        <v>840</v>
      </c>
      <c r="B8795" s="2" t="s">
        <v>451</v>
      </c>
      <c r="C8795" s="4">
        <v>5011</v>
      </c>
      <c r="D8795" s="2" t="s">
        <v>80</v>
      </c>
      <c r="E8795" s="2" t="s">
        <v>452</v>
      </c>
      <c r="F8795" s="23" t="str">
        <f t="shared" si="413"/>
        <v>ida</v>
      </c>
      <c r="G8795" s="4">
        <v>5</v>
      </c>
      <c r="H8795" s="2" t="s">
        <v>463</v>
      </c>
      <c r="I8795" s="2" t="s">
        <v>811</v>
      </c>
      <c r="J8795" s="23" t="str">
        <f t="shared" si="411"/>
        <v>CT EXPRESSO5011ida5</v>
      </c>
      <c r="K8795" s="32" t="str">
        <f t="shared" si="412"/>
        <v>TERMINAL VALPARAÍSO 2/PERÍMETRO URBANO DO VALPARAÍSO (CÉU AZUL)/BR-040/BR-040/EPIA</v>
      </c>
    </row>
    <row r="8796" spans="1:11" x14ac:dyDescent="0.2">
      <c r="A8796" s="2" t="s">
        <v>840</v>
      </c>
      <c r="B8796" s="2" t="s">
        <v>451</v>
      </c>
      <c r="C8796" s="4">
        <v>5011</v>
      </c>
      <c r="D8796" s="2" t="s">
        <v>80</v>
      </c>
      <c r="E8796" s="2" t="s">
        <v>452</v>
      </c>
      <c r="F8796" s="23" t="str">
        <f t="shared" si="413"/>
        <v>ida</v>
      </c>
      <c r="G8796" s="4">
        <v>6</v>
      </c>
      <c r="H8796" s="2" t="s">
        <v>463</v>
      </c>
      <c r="I8796" s="2" t="s">
        <v>707</v>
      </c>
      <c r="J8796" s="23" t="str">
        <f t="shared" si="411"/>
        <v>CT EXPRESSO5011ida6</v>
      </c>
      <c r="K8796" s="32" t="str">
        <f t="shared" si="412"/>
        <v>TERMINAL VALPARAÍSO 2/PERÍMETRO URBANO DO VALPARAÍSO (CÉU AZUL)/BR-040/BR-040/EPIA/EPIA</v>
      </c>
    </row>
    <row r="8797" spans="1:11" x14ac:dyDescent="0.2">
      <c r="A8797" s="2" t="s">
        <v>840</v>
      </c>
      <c r="B8797" s="2" t="s">
        <v>451</v>
      </c>
      <c r="C8797" s="4">
        <v>5011</v>
      </c>
      <c r="D8797" s="2" t="s">
        <v>80</v>
      </c>
      <c r="E8797" s="2" t="s">
        <v>452</v>
      </c>
      <c r="F8797" s="23" t="str">
        <f t="shared" si="413"/>
        <v>ida</v>
      </c>
      <c r="G8797" s="4">
        <v>7</v>
      </c>
      <c r="H8797" s="2" t="s">
        <v>505</v>
      </c>
      <c r="I8797" s="2" t="s">
        <v>504</v>
      </c>
      <c r="J8797" s="23" t="str">
        <f t="shared" si="411"/>
        <v>CT EXPRESSO5011ida7</v>
      </c>
      <c r="K8797" s="32" t="str">
        <f t="shared" si="412"/>
        <v>TERMINAL VALPARAÍSO 2/PERÍMETRO URBANO DO VALPARAÍSO (CÉU AZUL)/BR-040/BR-040/EPIA/EPIA/PARKSHOPPING</v>
      </c>
    </row>
    <row r="8798" spans="1:11" x14ac:dyDescent="0.2">
      <c r="A8798" s="2" t="s">
        <v>840</v>
      </c>
      <c r="B8798" s="2" t="s">
        <v>451</v>
      </c>
      <c r="C8798" s="4">
        <v>5011</v>
      </c>
      <c r="D8798" s="2" t="s">
        <v>80</v>
      </c>
      <c r="E8798" s="2" t="s">
        <v>452</v>
      </c>
      <c r="F8798" s="23" t="str">
        <f t="shared" si="413"/>
        <v>ida</v>
      </c>
      <c r="G8798" s="4">
        <v>8</v>
      </c>
      <c r="H8798" s="2" t="s">
        <v>503</v>
      </c>
      <c r="I8798" s="2" t="s">
        <v>504</v>
      </c>
      <c r="J8798" s="23" t="str">
        <f t="shared" si="411"/>
        <v>CT EXPRESSO5011ida8</v>
      </c>
      <c r="K8798" s="32" t="str">
        <f t="shared" si="412"/>
        <v>TERMINAL VALPARAÍSO 2/PERÍMETRO URBANO DO VALPARAÍSO (CÉU AZUL)/BR-040/BR-040/EPIA/EPIA/PARKSHOPPING/EPGU - ZOOLÓGICO</v>
      </c>
    </row>
    <row r="8799" spans="1:11" x14ac:dyDescent="0.2">
      <c r="A8799" s="2" t="s">
        <v>840</v>
      </c>
      <c r="B8799" s="2" t="s">
        <v>451</v>
      </c>
      <c r="C8799" s="4">
        <v>5011</v>
      </c>
      <c r="D8799" s="2" t="s">
        <v>80</v>
      </c>
      <c r="E8799" s="2" t="s">
        <v>452</v>
      </c>
      <c r="F8799" s="23" t="str">
        <f t="shared" si="413"/>
        <v>ida</v>
      </c>
      <c r="G8799" s="4">
        <v>9</v>
      </c>
      <c r="H8799" s="2" t="s">
        <v>815</v>
      </c>
      <c r="I8799" s="2" t="s">
        <v>481</v>
      </c>
      <c r="J8799" s="23" t="str">
        <f t="shared" si="411"/>
        <v>CT EXPRESSO5011ida9</v>
      </c>
      <c r="K8799" s="32" t="str">
        <f t="shared" si="412"/>
        <v>TERMINAL VALPARAÍSO 2/PERÍMETRO URBANO DO VALPARAÍSO (CÉU AZUL)/BR-040/BR-040/EPIA/EPIA/PARKSHOPPING/EPGU - ZOOLÓGICO/AVENIDA DAS NAÇÕES (VILA TELEBRASÍLIA)</v>
      </c>
    </row>
    <row r="8800" spans="1:11" x14ac:dyDescent="0.2">
      <c r="A8800" s="2" t="s">
        <v>840</v>
      </c>
      <c r="B8800" s="2" t="s">
        <v>451</v>
      </c>
      <c r="C8800" s="4">
        <v>5011</v>
      </c>
      <c r="D8800" s="2" t="s">
        <v>80</v>
      </c>
      <c r="E8800" s="2" t="s">
        <v>452</v>
      </c>
      <c r="F8800" s="23" t="str">
        <f t="shared" si="413"/>
        <v>ida</v>
      </c>
      <c r="G8800" s="4">
        <v>10</v>
      </c>
      <c r="H8800" s="2" t="s">
        <v>648</v>
      </c>
      <c r="I8800" s="2" t="s">
        <v>481</v>
      </c>
      <c r="J8800" s="23" t="str">
        <f t="shared" si="411"/>
        <v>CT EXPRESSO5011ida10</v>
      </c>
      <c r="K8800" s="32" t="str">
        <f t="shared" si="412"/>
        <v>TERMINAL VALPARAÍSO 2/PERÍMETRO URBANO DO VALPARAÍSO (CÉU AZUL)/BR-040/BR-040/EPIA/EPIA/PARKSHOPPING/EPGU - ZOOLÓGICO/AVENIDA DAS NAÇÕES (VILA TELEBRASÍLIA)/EIXO W SUL</v>
      </c>
    </row>
    <row r="8801" spans="1:11" x14ac:dyDescent="0.2">
      <c r="A8801" s="2" t="s">
        <v>840</v>
      </c>
      <c r="B8801" s="2" t="s">
        <v>451</v>
      </c>
      <c r="C8801" s="4">
        <v>5011</v>
      </c>
      <c r="D8801" s="2" t="s">
        <v>80</v>
      </c>
      <c r="E8801" s="2" t="s">
        <v>452</v>
      </c>
      <c r="F8801" s="23" t="str">
        <f t="shared" si="413"/>
        <v>ida</v>
      </c>
      <c r="G8801" s="4">
        <v>11</v>
      </c>
      <c r="H8801" s="2" t="s">
        <v>615</v>
      </c>
      <c r="I8801" s="2" t="s">
        <v>481</v>
      </c>
      <c r="J8801" s="23" t="str">
        <f t="shared" si="411"/>
        <v>CT EXPRESSO5011ida11</v>
      </c>
      <c r="K8801" s="32" t="str">
        <f t="shared" si="412"/>
        <v>TERMINAL VALPARAÍSO 2/PERÍMETRO URBANO DO VALPARAÍSO (CÉU AZUL)/BR-040/BR-040/EPIA/EPIA/PARKSHOPPING/EPGU - ZOOLÓGICO/AVENIDA DAS NAÇÕES (VILA TELEBRASÍLIA)/EIXO W SUL/ESPLANADA</v>
      </c>
    </row>
    <row r="8802" spans="1:11" x14ac:dyDescent="0.2">
      <c r="A8802" s="2" t="s">
        <v>840</v>
      </c>
      <c r="B8802" s="2" t="s">
        <v>451</v>
      </c>
      <c r="C8802" s="4">
        <v>5011</v>
      </c>
      <c r="D8802" s="2" t="s">
        <v>80</v>
      </c>
      <c r="E8802" s="2" t="s">
        <v>452</v>
      </c>
      <c r="F8802" s="23" t="str">
        <f t="shared" si="413"/>
        <v>ida</v>
      </c>
      <c r="G8802" s="4">
        <v>12</v>
      </c>
      <c r="H8802" s="2" t="s">
        <v>483</v>
      </c>
      <c r="I8802" s="2" t="s">
        <v>481</v>
      </c>
      <c r="J8802" s="23" t="str">
        <f t="shared" si="411"/>
        <v>CT EXPRESSO5011ida12</v>
      </c>
      <c r="K8802" s="32" t="str">
        <f t="shared" si="412"/>
        <v>TERMINAL VALPARAÍSO 2/PERÍMETRO URBANO DO VALPARAÍSO (CÉU AZUL)/BR-040/BR-040/EPIA/EPIA/PARKSHOPPING/EPGU - ZOOLÓGICO/AVENIDA DAS NAÇÕES (VILA TELEBRASÍLIA)/EIXO W SUL/ESPLANADA/RODOVIÁRIA PLANO PILOTO</v>
      </c>
    </row>
    <row r="8803" spans="1:11" x14ac:dyDescent="0.2">
      <c r="A8803" s="2" t="s">
        <v>840</v>
      </c>
      <c r="B8803" s="2" t="s">
        <v>451</v>
      </c>
      <c r="C8803" s="4">
        <v>5011</v>
      </c>
      <c r="D8803" s="2" t="s">
        <v>80</v>
      </c>
      <c r="E8803" s="2" t="s">
        <v>469</v>
      </c>
      <c r="F8803" s="23" t="str">
        <f t="shared" si="413"/>
        <v>volta</v>
      </c>
      <c r="G8803" s="4">
        <v>1</v>
      </c>
      <c r="H8803" s="2" t="s">
        <v>483</v>
      </c>
      <c r="I8803" s="2" t="s">
        <v>481</v>
      </c>
      <c r="J8803" s="23" t="str">
        <f t="shared" si="411"/>
        <v>CT EXPRESSO5011volta1</v>
      </c>
      <c r="K8803" s="32" t="str">
        <f t="shared" si="412"/>
        <v>RODOVIÁRIA PLANO PILOTO</v>
      </c>
    </row>
    <row r="8804" spans="1:11" x14ac:dyDescent="0.2">
      <c r="A8804" s="2" t="s">
        <v>840</v>
      </c>
      <c r="B8804" s="2" t="s">
        <v>451</v>
      </c>
      <c r="C8804" s="4">
        <v>5011</v>
      </c>
      <c r="D8804" s="2" t="s">
        <v>80</v>
      </c>
      <c r="E8804" s="2" t="s">
        <v>469</v>
      </c>
      <c r="F8804" s="23" t="str">
        <f t="shared" si="413"/>
        <v>volta</v>
      </c>
      <c r="G8804" s="4">
        <v>2</v>
      </c>
      <c r="H8804" s="2" t="s">
        <v>615</v>
      </c>
      <c r="I8804" s="2" t="s">
        <v>481</v>
      </c>
      <c r="J8804" s="23" t="str">
        <f t="shared" si="411"/>
        <v>CT EXPRESSO5011volta2</v>
      </c>
      <c r="K8804" s="32" t="str">
        <f t="shared" si="412"/>
        <v>RODOVIÁRIA PLANO PILOTO/ESPLANADA</v>
      </c>
    </row>
    <row r="8805" spans="1:11" x14ac:dyDescent="0.2">
      <c r="A8805" s="2" t="s">
        <v>840</v>
      </c>
      <c r="B8805" s="2" t="s">
        <v>451</v>
      </c>
      <c r="C8805" s="4">
        <v>5011</v>
      </c>
      <c r="D8805" s="2" t="s">
        <v>80</v>
      </c>
      <c r="E8805" s="2" t="s">
        <v>469</v>
      </c>
      <c r="F8805" s="23" t="str">
        <f t="shared" si="413"/>
        <v>volta</v>
      </c>
      <c r="G8805" s="4">
        <v>3</v>
      </c>
      <c r="H8805" s="2" t="s">
        <v>648</v>
      </c>
      <c r="I8805" s="2" t="s">
        <v>481</v>
      </c>
      <c r="J8805" s="23" t="str">
        <f t="shared" si="411"/>
        <v>CT EXPRESSO5011volta3</v>
      </c>
      <c r="K8805" s="32" t="str">
        <f t="shared" si="412"/>
        <v>RODOVIÁRIA PLANO PILOTO/ESPLANADA/EIXO W SUL</v>
      </c>
    </row>
    <row r="8806" spans="1:11" x14ac:dyDescent="0.2">
      <c r="A8806" s="2" t="s">
        <v>840</v>
      </c>
      <c r="B8806" s="2" t="s">
        <v>451</v>
      </c>
      <c r="C8806" s="4">
        <v>5011</v>
      </c>
      <c r="D8806" s="2" t="s">
        <v>80</v>
      </c>
      <c r="E8806" s="2" t="s">
        <v>469</v>
      </c>
      <c r="F8806" s="23" t="str">
        <f t="shared" si="413"/>
        <v>volta</v>
      </c>
      <c r="G8806" s="4">
        <v>4</v>
      </c>
      <c r="H8806" s="2" t="s">
        <v>815</v>
      </c>
      <c r="I8806" s="2" t="s">
        <v>481</v>
      </c>
      <c r="J8806" s="23" t="str">
        <f t="shared" si="411"/>
        <v>CT EXPRESSO5011volta4</v>
      </c>
      <c r="K8806" s="32" t="str">
        <f t="shared" si="412"/>
        <v>RODOVIÁRIA PLANO PILOTO/ESPLANADA/EIXO W SUL/AVENIDA DAS NAÇÕES (VILA TELEBRASÍLIA)</v>
      </c>
    </row>
    <row r="8807" spans="1:11" x14ac:dyDescent="0.2">
      <c r="A8807" s="2" t="s">
        <v>840</v>
      </c>
      <c r="B8807" s="2" t="s">
        <v>451</v>
      </c>
      <c r="C8807" s="4">
        <v>5011</v>
      </c>
      <c r="D8807" s="2" t="s">
        <v>80</v>
      </c>
      <c r="E8807" s="2" t="s">
        <v>469</v>
      </c>
      <c r="F8807" s="23" t="str">
        <f t="shared" si="413"/>
        <v>volta</v>
      </c>
      <c r="G8807" s="4">
        <v>5</v>
      </c>
      <c r="H8807" s="2" t="s">
        <v>503</v>
      </c>
      <c r="I8807" s="2" t="s">
        <v>504</v>
      </c>
      <c r="J8807" s="23" t="str">
        <f t="shared" si="411"/>
        <v>CT EXPRESSO5011volta5</v>
      </c>
      <c r="K8807" s="32" t="str">
        <f t="shared" si="412"/>
        <v>RODOVIÁRIA PLANO PILOTO/ESPLANADA/EIXO W SUL/AVENIDA DAS NAÇÕES (VILA TELEBRASÍLIA)/EPGU - ZOOLÓGICO</v>
      </c>
    </row>
    <row r="8808" spans="1:11" x14ac:dyDescent="0.2">
      <c r="A8808" s="2" t="s">
        <v>840</v>
      </c>
      <c r="B8808" s="2" t="s">
        <v>451</v>
      </c>
      <c r="C8808" s="4">
        <v>5011</v>
      </c>
      <c r="D8808" s="2" t="s">
        <v>80</v>
      </c>
      <c r="E8808" s="2" t="s">
        <v>469</v>
      </c>
      <c r="F8808" s="23" t="str">
        <f t="shared" si="413"/>
        <v>volta</v>
      </c>
      <c r="G8808" s="4">
        <v>6</v>
      </c>
      <c r="H8808" s="2" t="s">
        <v>505</v>
      </c>
      <c r="I8808" s="2" t="s">
        <v>504</v>
      </c>
      <c r="J8808" s="23" t="str">
        <f t="shared" si="411"/>
        <v>CT EXPRESSO5011volta6</v>
      </c>
      <c r="K8808" s="32" t="str">
        <f t="shared" si="412"/>
        <v>RODOVIÁRIA PLANO PILOTO/ESPLANADA/EIXO W SUL/AVENIDA DAS NAÇÕES (VILA TELEBRASÍLIA)/EPGU - ZOOLÓGICO/PARKSHOPPING</v>
      </c>
    </row>
    <row r="8809" spans="1:11" x14ac:dyDescent="0.2">
      <c r="A8809" s="2" t="s">
        <v>840</v>
      </c>
      <c r="B8809" s="2" t="s">
        <v>451</v>
      </c>
      <c r="C8809" s="4">
        <v>5011</v>
      </c>
      <c r="D8809" s="2" t="s">
        <v>80</v>
      </c>
      <c r="E8809" s="2" t="s">
        <v>469</v>
      </c>
      <c r="F8809" s="23" t="str">
        <f t="shared" si="413"/>
        <v>volta</v>
      </c>
      <c r="G8809" s="4">
        <v>7</v>
      </c>
      <c r="H8809" s="2" t="s">
        <v>463</v>
      </c>
      <c r="I8809" s="2" t="s">
        <v>707</v>
      </c>
      <c r="J8809" s="23" t="str">
        <f t="shared" si="411"/>
        <v>CT EXPRESSO5011volta7</v>
      </c>
      <c r="K8809" s="32" t="str">
        <f t="shared" si="412"/>
        <v>RODOVIÁRIA PLANO PILOTO/ESPLANADA/EIXO W SUL/AVENIDA DAS NAÇÕES (VILA TELEBRASÍLIA)/EPGU - ZOOLÓGICO/PARKSHOPPING/EPIA</v>
      </c>
    </row>
    <row r="8810" spans="1:11" x14ac:dyDescent="0.2">
      <c r="A8810" s="2" t="s">
        <v>840</v>
      </c>
      <c r="B8810" s="2" t="s">
        <v>451</v>
      </c>
      <c r="C8810" s="4">
        <v>5011</v>
      </c>
      <c r="D8810" s="2" t="s">
        <v>80</v>
      </c>
      <c r="E8810" s="2" t="s">
        <v>469</v>
      </c>
      <c r="F8810" s="23" t="str">
        <f t="shared" si="413"/>
        <v>volta</v>
      </c>
      <c r="G8810" s="4">
        <v>8</v>
      </c>
      <c r="H8810" s="2" t="s">
        <v>463</v>
      </c>
      <c r="I8810" s="2" t="s">
        <v>811</v>
      </c>
      <c r="J8810" s="23" t="str">
        <f t="shared" si="411"/>
        <v>CT EXPRESSO5011volta8</v>
      </c>
      <c r="K8810" s="32" t="str">
        <f t="shared" si="412"/>
        <v>RODOVIÁRIA PLANO PILOTO/ESPLANADA/EIXO W SUL/AVENIDA DAS NAÇÕES (VILA TELEBRASÍLIA)/EPGU - ZOOLÓGICO/PARKSHOPPING/EPIA/EPIA</v>
      </c>
    </row>
    <row r="8811" spans="1:11" x14ac:dyDescent="0.2">
      <c r="A8811" s="2" t="s">
        <v>840</v>
      </c>
      <c r="B8811" s="2" t="s">
        <v>451</v>
      </c>
      <c r="C8811" s="4">
        <v>5011</v>
      </c>
      <c r="D8811" s="2" t="s">
        <v>80</v>
      </c>
      <c r="E8811" s="2" t="s">
        <v>469</v>
      </c>
      <c r="F8811" s="23" t="str">
        <f t="shared" si="413"/>
        <v>volta</v>
      </c>
      <c r="G8811" s="4">
        <v>9</v>
      </c>
      <c r="H8811" s="2" t="s">
        <v>809</v>
      </c>
      <c r="I8811" s="2" t="s">
        <v>810</v>
      </c>
      <c r="J8811" s="23" t="str">
        <f t="shared" si="411"/>
        <v>CT EXPRESSO5011volta9</v>
      </c>
      <c r="K8811" s="32" t="str">
        <f t="shared" si="412"/>
        <v>RODOVIÁRIA PLANO PILOTO/ESPLANADA/EIXO W SUL/AVENIDA DAS NAÇÕES (VILA TELEBRASÍLIA)/EPGU - ZOOLÓGICO/PARKSHOPPING/EPIA/EPIA/BR-040</v>
      </c>
    </row>
    <row r="8812" spans="1:11" x14ac:dyDescent="0.2">
      <c r="A8812" s="2" t="s">
        <v>840</v>
      </c>
      <c r="B8812" s="2" t="s">
        <v>451</v>
      </c>
      <c r="C8812" s="4">
        <v>5011</v>
      </c>
      <c r="D8812" s="2" t="s">
        <v>80</v>
      </c>
      <c r="E8812" s="2" t="s">
        <v>469</v>
      </c>
      <c r="F8812" s="23" t="str">
        <f t="shared" si="413"/>
        <v>volta</v>
      </c>
      <c r="G8812" s="4">
        <v>10</v>
      </c>
      <c r="H8812" s="2" t="s">
        <v>809</v>
      </c>
      <c r="I8812" s="2" t="s">
        <v>842</v>
      </c>
      <c r="J8812" s="23" t="str">
        <f t="shared" si="411"/>
        <v>CT EXPRESSO5011volta10</v>
      </c>
      <c r="K8812" s="32" t="str">
        <f t="shared" si="412"/>
        <v>RODOVIÁRIA PLANO PILOTO/ESPLANADA/EIXO W SUL/AVENIDA DAS NAÇÕES (VILA TELEBRASÍLIA)/EPGU - ZOOLÓGICO/PARKSHOPPING/EPIA/EPIA/BR-040/BR-040</v>
      </c>
    </row>
    <row r="8813" spans="1:11" x14ac:dyDescent="0.2">
      <c r="A8813" s="2" t="s">
        <v>840</v>
      </c>
      <c r="B8813" s="2" t="s">
        <v>451</v>
      </c>
      <c r="C8813" s="4">
        <v>5011</v>
      </c>
      <c r="D8813" s="2" t="s">
        <v>80</v>
      </c>
      <c r="E8813" s="2" t="s">
        <v>469</v>
      </c>
      <c r="F8813" s="23" t="str">
        <f t="shared" si="413"/>
        <v>volta</v>
      </c>
      <c r="G8813" s="4">
        <v>11</v>
      </c>
      <c r="H8813" s="2" t="s">
        <v>843</v>
      </c>
      <c r="I8813" s="2" t="s">
        <v>842</v>
      </c>
      <c r="J8813" s="23" t="str">
        <f t="shared" si="411"/>
        <v>CT EXPRESSO5011volta11</v>
      </c>
      <c r="K8813" s="32" t="str">
        <f t="shared" si="412"/>
        <v>RODOVIÁRIA PLANO PILOTO/ESPLANADA/EIXO W SUL/AVENIDA DAS NAÇÕES (VILA TELEBRASÍLIA)/EPGU - ZOOLÓGICO/PARKSHOPPING/EPIA/EPIA/BR-040/BR-040/PERÍMETRO URBANO DO VALPARAÍSO (CÉU AZUL)</v>
      </c>
    </row>
    <row r="8814" spans="1:11" x14ac:dyDescent="0.2">
      <c r="A8814" s="2" t="s">
        <v>840</v>
      </c>
      <c r="B8814" s="2" t="s">
        <v>451</v>
      </c>
      <c r="C8814" s="4">
        <v>5011</v>
      </c>
      <c r="D8814" s="2" t="s">
        <v>80</v>
      </c>
      <c r="E8814" s="2" t="s">
        <v>469</v>
      </c>
      <c r="F8814" s="23" t="str">
        <f t="shared" si="413"/>
        <v>volta</v>
      </c>
      <c r="G8814" s="4">
        <v>12</v>
      </c>
      <c r="H8814" s="2" t="s">
        <v>840</v>
      </c>
      <c r="I8814" s="2" t="s">
        <v>842</v>
      </c>
      <c r="J8814" s="23" t="str">
        <f t="shared" si="411"/>
        <v>CT EXPRESSO5011volta12</v>
      </c>
      <c r="K8814" s="32" t="str">
        <f t="shared" si="412"/>
        <v>RODOVIÁRIA PLANO PILOTO/ESPLANADA/EIXO W SUL/AVENIDA DAS NAÇÕES (VILA TELEBRASÍLIA)/EPGU - ZOOLÓGICO/PARKSHOPPING/EPIA/EPIA/BR-040/BR-040/PERÍMETRO URBANO DO VALPARAÍSO (CÉU AZUL)/VALPARAÍSO</v>
      </c>
    </row>
    <row r="8815" spans="1:11" x14ac:dyDescent="0.2">
      <c r="A8815" s="2" t="s">
        <v>840</v>
      </c>
      <c r="B8815" s="2" t="s">
        <v>451</v>
      </c>
      <c r="C8815" s="4">
        <v>5013</v>
      </c>
      <c r="D8815" s="2" t="s">
        <v>80</v>
      </c>
      <c r="E8815" s="2" t="s">
        <v>452</v>
      </c>
      <c r="F8815" s="23" t="str">
        <f t="shared" si="413"/>
        <v>ida</v>
      </c>
      <c r="G8815" s="4">
        <v>1</v>
      </c>
      <c r="H8815" s="2" t="s">
        <v>840</v>
      </c>
      <c r="I8815" s="2" t="s">
        <v>842</v>
      </c>
      <c r="J8815" s="23" t="str">
        <f t="shared" si="411"/>
        <v>CT EXPRESSO5013ida1</v>
      </c>
      <c r="K8815" s="32" t="str">
        <f t="shared" si="412"/>
        <v>VALPARAÍSO</v>
      </c>
    </row>
    <row r="8816" spans="1:11" x14ac:dyDescent="0.2">
      <c r="A8816" s="2" t="s">
        <v>840</v>
      </c>
      <c r="B8816" s="2" t="s">
        <v>451</v>
      </c>
      <c r="C8816" s="4">
        <v>5013</v>
      </c>
      <c r="D8816" s="2" t="s">
        <v>80</v>
      </c>
      <c r="E8816" s="2" t="s">
        <v>452</v>
      </c>
      <c r="F8816" s="23" t="str">
        <f t="shared" si="413"/>
        <v>ida</v>
      </c>
      <c r="G8816" s="4">
        <v>2</v>
      </c>
      <c r="H8816" s="2" t="s">
        <v>853</v>
      </c>
      <c r="I8816" s="2" t="s">
        <v>842</v>
      </c>
      <c r="J8816" s="23" t="str">
        <f t="shared" si="411"/>
        <v>CT EXPRESSO5013ida2</v>
      </c>
      <c r="K8816" s="32" t="str">
        <f t="shared" si="412"/>
        <v>VALPARAÍSO/VALPARAÍSO 1</v>
      </c>
    </row>
    <row r="8817" spans="1:11" x14ac:dyDescent="0.2">
      <c r="A8817" s="2" t="s">
        <v>840</v>
      </c>
      <c r="B8817" s="2" t="s">
        <v>451</v>
      </c>
      <c r="C8817" s="4">
        <v>5013</v>
      </c>
      <c r="D8817" s="2" t="s">
        <v>80</v>
      </c>
      <c r="E8817" s="2" t="s">
        <v>452</v>
      </c>
      <c r="F8817" s="23" t="str">
        <f t="shared" si="413"/>
        <v>ida</v>
      </c>
      <c r="G8817" s="4">
        <v>3</v>
      </c>
      <c r="H8817" s="2" t="s">
        <v>843</v>
      </c>
      <c r="I8817" s="2" t="s">
        <v>842</v>
      </c>
      <c r="J8817" s="23" t="str">
        <f t="shared" si="411"/>
        <v>CT EXPRESSO5013ida3</v>
      </c>
      <c r="K8817" s="32" t="str">
        <f t="shared" si="412"/>
        <v>VALPARAÍSO/VALPARAÍSO 1/PERÍMETRO URBANO DO VALPARAÍSO (CÉU AZUL)</v>
      </c>
    </row>
    <row r="8818" spans="1:11" x14ac:dyDescent="0.2">
      <c r="A8818" s="2" t="s">
        <v>840</v>
      </c>
      <c r="B8818" s="2" t="s">
        <v>451</v>
      </c>
      <c r="C8818" s="4">
        <v>5013</v>
      </c>
      <c r="D8818" s="2" t="s">
        <v>80</v>
      </c>
      <c r="E8818" s="2" t="s">
        <v>452</v>
      </c>
      <c r="F8818" s="23" t="str">
        <f t="shared" si="413"/>
        <v>ida</v>
      </c>
      <c r="G8818" s="4">
        <v>4</v>
      </c>
      <c r="H8818" s="2" t="s">
        <v>809</v>
      </c>
      <c r="I8818" s="2" t="s">
        <v>842</v>
      </c>
      <c r="J8818" s="23" t="str">
        <f t="shared" si="411"/>
        <v>CT EXPRESSO5013ida4</v>
      </c>
      <c r="K8818" s="32" t="str">
        <f t="shared" si="412"/>
        <v>VALPARAÍSO/VALPARAÍSO 1/PERÍMETRO URBANO DO VALPARAÍSO (CÉU AZUL)/BR-040</v>
      </c>
    </row>
    <row r="8819" spans="1:11" x14ac:dyDescent="0.2">
      <c r="A8819" s="2" t="s">
        <v>840</v>
      </c>
      <c r="B8819" s="2" t="s">
        <v>451</v>
      </c>
      <c r="C8819" s="4">
        <v>5013</v>
      </c>
      <c r="D8819" s="2" t="s">
        <v>80</v>
      </c>
      <c r="E8819" s="2" t="s">
        <v>452</v>
      </c>
      <c r="F8819" s="23" t="str">
        <f t="shared" si="413"/>
        <v>ida</v>
      </c>
      <c r="G8819" s="4">
        <v>5</v>
      </c>
      <c r="H8819" s="2" t="s">
        <v>809</v>
      </c>
      <c r="I8819" s="2" t="s">
        <v>810</v>
      </c>
      <c r="J8819" s="23" t="str">
        <f t="shared" si="411"/>
        <v>CT EXPRESSO5013ida5</v>
      </c>
      <c r="K8819" s="32" t="str">
        <f t="shared" si="412"/>
        <v>VALPARAÍSO/VALPARAÍSO 1/PERÍMETRO URBANO DO VALPARAÍSO (CÉU AZUL)/BR-040/BR-040</v>
      </c>
    </row>
    <row r="8820" spans="1:11" x14ac:dyDescent="0.2">
      <c r="A8820" s="2" t="s">
        <v>840</v>
      </c>
      <c r="B8820" s="2" t="s">
        <v>451</v>
      </c>
      <c r="C8820" s="4">
        <v>5013</v>
      </c>
      <c r="D8820" s="2" t="s">
        <v>80</v>
      </c>
      <c r="E8820" s="2" t="s">
        <v>452</v>
      </c>
      <c r="F8820" s="23" t="str">
        <f t="shared" si="413"/>
        <v>ida</v>
      </c>
      <c r="G8820" s="4">
        <v>6</v>
      </c>
      <c r="H8820" s="2" t="s">
        <v>463</v>
      </c>
      <c r="I8820" s="2" t="s">
        <v>811</v>
      </c>
      <c r="J8820" s="23" t="str">
        <f t="shared" si="411"/>
        <v>CT EXPRESSO5013ida6</v>
      </c>
      <c r="K8820" s="32" t="str">
        <f t="shared" si="412"/>
        <v>VALPARAÍSO/VALPARAÍSO 1/PERÍMETRO URBANO DO VALPARAÍSO (CÉU AZUL)/BR-040/BR-040/EPIA</v>
      </c>
    </row>
    <row r="8821" spans="1:11" x14ac:dyDescent="0.2">
      <c r="A8821" s="2" t="s">
        <v>840</v>
      </c>
      <c r="B8821" s="2" t="s">
        <v>451</v>
      </c>
      <c r="C8821" s="4">
        <v>5013</v>
      </c>
      <c r="D8821" s="2" t="s">
        <v>80</v>
      </c>
      <c r="E8821" s="2" t="s">
        <v>452</v>
      </c>
      <c r="F8821" s="23" t="str">
        <f t="shared" si="413"/>
        <v>ida</v>
      </c>
      <c r="G8821" s="4">
        <v>7</v>
      </c>
      <c r="H8821" s="2" t="s">
        <v>463</v>
      </c>
      <c r="I8821" s="2" t="s">
        <v>707</v>
      </c>
      <c r="J8821" s="23" t="str">
        <f t="shared" si="411"/>
        <v>CT EXPRESSO5013ida7</v>
      </c>
      <c r="K8821" s="32" t="str">
        <f t="shared" si="412"/>
        <v>VALPARAÍSO/VALPARAÍSO 1/PERÍMETRO URBANO DO VALPARAÍSO (CÉU AZUL)/BR-040/BR-040/EPIA/EPIA</v>
      </c>
    </row>
    <row r="8822" spans="1:11" x14ac:dyDescent="0.2">
      <c r="A8822" s="2" t="s">
        <v>840</v>
      </c>
      <c r="B8822" s="2" t="s">
        <v>451</v>
      </c>
      <c r="C8822" s="4">
        <v>5013</v>
      </c>
      <c r="D8822" s="2" t="s">
        <v>80</v>
      </c>
      <c r="E8822" s="2" t="s">
        <v>452</v>
      </c>
      <c r="F8822" s="23" t="str">
        <f t="shared" si="413"/>
        <v>ida</v>
      </c>
      <c r="G8822" s="4">
        <v>8</v>
      </c>
      <c r="H8822" s="2" t="s">
        <v>505</v>
      </c>
      <c r="I8822" s="2" t="s">
        <v>504</v>
      </c>
      <c r="J8822" s="23" t="str">
        <f t="shared" si="411"/>
        <v>CT EXPRESSO5013ida8</v>
      </c>
      <c r="K8822" s="32" t="str">
        <f t="shared" si="412"/>
        <v>VALPARAÍSO/VALPARAÍSO 1/PERÍMETRO URBANO DO VALPARAÍSO (CÉU AZUL)/BR-040/BR-040/EPIA/EPIA/PARKSHOPPING</v>
      </c>
    </row>
    <row r="8823" spans="1:11" x14ac:dyDescent="0.2">
      <c r="A8823" s="2" t="s">
        <v>840</v>
      </c>
      <c r="B8823" s="2" t="s">
        <v>451</v>
      </c>
      <c r="C8823" s="4">
        <v>5013</v>
      </c>
      <c r="D8823" s="2" t="s">
        <v>80</v>
      </c>
      <c r="E8823" s="2" t="s">
        <v>452</v>
      </c>
      <c r="F8823" s="23" t="str">
        <f t="shared" si="413"/>
        <v>ida</v>
      </c>
      <c r="G8823" s="4">
        <v>9</v>
      </c>
      <c r="H8823" s="2" t="s">
        <v>503</v>
      </c>
      <c r="I8823" s="2" t="s">
        <v>504</v>
      </c>
      <c r="J8823" s="23" t="str">
        <f t="shared" si="411"/>
        <v>CT EXPRESSO5013ida9</v>
      </c>
      <c r="K8823" s="32" t="str">
        <f t="shared" si="412"/>
        <v>VALPARAÍSO/VALPARAÍSO 1/PERÍMETRO URBANO DO VALPARAÍSO (CÉU AZUL)/BR-040/BR-040/EPIA/EPIA/PARKSHOPPING/EPGU - ZOOLÓGICO</v>
      </c>
    </row>
    <row r="8824" spans="1:11" x14ac:dyDescent="0.2">
      <c r="A8824" s="2" t="s">
        <v>840</v>
      </c>
      <c r="B8824" s="2" t="s">
        <v>451</v>
      </c>
      <c r="C8824" s="4">
        <v>5013</v>
      </c>
      <c r="D8824" s="2" t="s">
        <v>80</v>
      </c>
      <c r="E8824" s="2" t="s">
        <v>452</v>
      </c>
      <c r="F8824" s="23" t="str">
        <f t="shared" si="413"/>
        <v>ida</v>
      </c>
      <c r="G8824" s="4">
        <v>10</v>
      </c>
      <c r="H8824" s="2" t="s">
        <v>815</v>
      </c>
      <c r="I8824" s="2" t="s">
        <v>481</v>
      </c>
      <c r="J8824" s="23" t="str">
        <f t="shared" si="411"/>
        <v>CT EXPRESSO5013ida10</v>
      </c>
      <c r="K8824" s="32" t="str">
        <f t="shared" si="412"/>
        <v>VALPARAÍSO/VALPARAÍSO 1/PERÍMETRO URBANO DO VALPARAÍSO (CÉU AZUL)/BR-040/BR-040/EPIA/EPIA/PARKSHOPPING/EPGU - ZOOLÓGICO/AVENIDA DAS NAÇÕES (VILA TELEBRASÍLIA)</v>
      </c>
    </row>
    <row r="8825" spans="1:11" x14ac:dyDescent="0.2">
      <c r="A8825" s="2" t="s">
        <v>840</v>
      </c>
      <c r="B8825" s="2" t="s">
        <v>451</v>
      </c>
      <c r="C8825" s="4">
        <v>5013</v>
      </c>
      <c r="D8825" s="2" t="s">
        <v>80</v>
      </c>
      <c r="E8825" s="2" t="s">
        <v>452</v>
      </c>
      <c r="F8825" s="23" t="str">
        <f t="shared" si="413"/>
        <v>ida</v>
      </c>
      <c r="G8825" s="4">
        <v>11</v>
      </c>
      <c r="H8825" s="2" t="s">
        <v>648</v>
      </c>
      <c r="I8825" s="2" t="s">
        <v>481</v>
      </c>
      <c r="J8825" s="23" t="str">
        <f t="shared" si="411"/>
        <v>CT EXPRESSO5013ida11</v>
      </c>
      <c r="K8825" s="32" t="str">
        <f t="shared" si="412"/>
        <v>VALPARAÍSO/VALPARAÍSO 1/PERÍMETRO URBANO DO VALPARAÍSO (CÉU AZUL)/BR-040/BR-040/EPIA/EPIA/PARKSHOPPING/EPGU - ZOOLÓGICO/AVENIDA DAS NAÇÕES (VILA TELEBRASÍLIA)/EIXO W SUL</v>
      </c>
    </row>
    <row r="8826" spans="1:11" x14ac:dyDescent="0.2">
      <c r="A8826" s="2" t="s">
        <v>840</v>
      </c>
      <c r="B8826" s="2" t="s">
        <v>451</v>
      </c>
      <c r="C8826" s="4">
        <v>5013</v>
      </c>
      <c r="D8826" s="2" t="s">
        <v>80</v>
      </c>
      <c r="E8826" s="2" t="s">
        <v>452</v>
      </c>
      <c r="F8826" s="23" t="str">
        <f t="shared" si="413"/>
        <v>ida</v>
      </c>
      <c r="G8826" s="4">
        <v>12</v>
      </c>
      <c r="H8826" s="2" t="s">
        <v>483</v>
      </c>
      <c r="I8826" s="2" t="s">
        <v>481</v>
      </c>
      <c r="J8826" s="23" t="str">
        <f t="shared" si="411"/>
        <v>CT EXPRESSO5013ida12</v>
      </c>
      <c r="K8826" s="32" t="str">
        <f t="shared" si="412"/>
        <v>VALPARAÍSO/VALPARAÍSO 1/PERÍMETRO URBANO DO VALPARAÍSO (CÉU AZUL)/BR-040/BR-040/EPIA/EPIA/PARKSHOPPING/EPGU - ZOOLÓGICO/AVENIDA DAS NAÇÕES (VILA TELEBRASÍLIA)/EIXO W SUL/RODOVIÁRIA PLANO PILOTO</v>
      </c>
    </row>
    <row r="8827" spans="1:11" x14ac:dyDescent="0.2">
      <c r="A8827" s="2" t="s">
        <v>840</v>
      </c>
      <c r="B8827" s="2" t="s">
        <v>451</v>
      </c>
      <c r="C8827" s="4">
        <v>5013</v>
      </c>
      <c r="D8827" s="2" t="s">
        <v>80</v>
      </c>
      <c r="E8827" s="2" t="s">
        <v>469</v>
      </c>
      <c r="F8827" s="23" t="str">
        <f t="shared" si="413"/>
        <v>volta</v>
      </c>
      <c r="G8827" s="4">
        <v>1</v>
      </c>
      <c r="H8827" s="2" t="s">
        <v>483</v>
      </c>
      <c r="I8827" s="2" t="s">
        <v>481</v>
      </c>
      <c r="J8827" s="23" t="str">
        <f t="shared" si="411"/>
        <v>CT EXPRESSO5013volta1</v>
      </c>
      <c r="K8827" s="32" t="str">
        <f t="shared" si="412"/>
        <v>RODOVIÁRIA PLANO PILOTO</v>
      </c>
    </row>
    <row r="8828" spans="1:11" x14ac:dyDescent="0.2">
      <c r="A8828" s="2" t="s">
        <v>840</v>
      </c>
      <c r="B8828" s="2" t="s">
        <v>451</v>
      </c>
      <c r="C8828" s="4">
        <v>5013</v>
      </c>
      <c r="D8828" s="2" t="s">
        <v>80</v>
      </c>
      <c r="E8828" s="2" t="s">
        <v>469</v>
      </c>
      <c r="F8828" s="23" t="str">
        <f t="shared" si="413"/>
        <v>volta</v>
      </c>
      <c r="G8828" s="4">
        <v>2</v>
      </c>
      <c r="H8828" s="2" t="s">
        <v>648</v>
      </c>
      <c r="I8828" s="2" t="s">
        <v>481</v>
      </c>
      <c r="J8828" s="23" t="str">
        <f t="shared" si="411"/>
        <v>CT EXPRESSO5013volta2</v>
      </c>
      <c r="K8828" s="32" t="str">
        <f t="shared" si="412"/>
        <v>RODOVIÁRIA PLANO PILOTO/EIXO W SUL</v>
      </c>
    </row>
    <row r="8829" spans="1:11" x14ac:dyDescent="0.2">
      <c r="A8829" s="2" t="s">
        <v>840</v>
      </c>
      <c r="B8829" s="2" t="s">
        <v>451</v>
      </c>
      <c r="C8829" s="4">
        <v>5013</v>
      </c>
      <c r="D8829" s="2" t="s">
        <v>80</v>
      </c>
      <c r="E8829" s="2" t="s">
        <v>469</v>
      </c>
      <c r="F8829" s="23" t="str">
        <f t="shared" si="413"/>
        <v>volta</v>
      </c>
      <c r="G8829" s="4">
        <v>3</v>
      </c>
      <c r="H8829" s="2" t="s">
        <v>815</v>
      </c>
      <c r="I8829" s="2" t="s">
        <v>481</v>
      </c>
      <c r="J8829" s="23" t="str">
        <f t="shared" si="411"/>
        <v>CT EXPRESSO5013volta3</v>
      </c>
      <c r="K8829" s="32" t="str">
        <f t="shared" si="412"/>
        <v>RODOVIÁRIA PLANO PILOTO/EIXO W SUL/AVENIDA DAS NAÇÕES (VILA TELEBRASÍLIA)</v>
      </c>
    </row>
    <row r="8830" spans="1:11" x14ac:dyDescent="0.2">
      <c r="A8830" s="2" t="s">
        <v>840</v>
      </c>
      <c r="B8830" s="2" t="s">
        <v>451</v>
      </c>
      <c r="C8830" s="4">
        <v>5013</v>
      </c>
      <c r="D8830" s="2" t="s">
        <v>80</v>
      </c>
      <c r="E8830" s="2" t="s">
        <v>469</v>
      </c>
      <c r="F8830" s="23" t="str">
        <f t="shared" si="413"/>
        <v>volta</v>
      </c>
      <c r="G8830" s="4">
        <v>4</v>
      </c>
      <c r="H8830" s="2" t="s">
        <v>503</v>
      </c>
      <c r="I8830" s="2" t="s">
        <v>504</v>
      </c>
      <c r="J8830" s="23" t="str">
        <f t="shared" si="411"/>
        <v>CT EXPRESSO5013volta4</v>
      </c>
      <c r="K8830" s="32" t="str">
        <f t="shared" si="412"/>
        <v>RODOVIÁRIA PLANO PILOTO/EIXO W SUL/AVENIDA DAS NAÇÕES (VILA TELEBRASÍLIA)/EPGU - ZOOLÓGICO</v>
      </c>
    </row>
    <row r="8831" spans="1:11" x14ac:dyDescent="0.2">
      <c r="A8831" s="2" t="s">
        <v>840</v>
      </c>
      <c r="B8831" s="2" t="s">
        <v>451</v>
      </c>
      <c r="C8831" s="4">
        <v>5013</v>
      </c>
      <c r="D8831" s="2" t="s">
        <v>80</v>
      </c>
      <c r="E8831" s="2" t="s">
        <v>469</v>
      </c>
      <c r="F8831" s="23" t="str">
        <f t="shared" si="413"/>
        <v>volta</v>
      </c>
      <c r="G8831" s="4">
        <v>5</v>
      </c>
      <c r="H8831" s="2" t="s">
        <v>505</v>
      </c>
      <c r="I8831" s="2" t="s">
        <v>504</v>
      </c>
      <c r="J8831" s="23" t="str">
        <f t="shared" si="411"/>
        <v>CT EXPRESSO5013volta5</v>
      </c>
      <c r="K8831" s="32" t="str">
        <f t="shared" si="412"/>
        <v>RODOVIÁRIA PLANO PILOTO/EIXO W SUL/AVENIDA DAS NAÇÕES (VILA TELEBRASÍLIA)/EPGU - ZOOLÓGICO/PARKSHOPPING</v>
      </c>
    </row>
    <row r="8832" spans="1:11" x14ac:dyDescent="0.2">
      <c r="A8832" s="2" t="s">
        <v>840</v>
      </c>
      <c r="B8832" s="2" t="s">
        <v>451</v>
      </c>
      <c r="C8832" s="4">
        <v>5013</v>
      </c>
      <c r="D8832" s="2" t="s">
        <v>80</v>
      </c>
      <c r="E8832" s="2" t="s">
        <v>469</v>
      </c>
      <c r="F8832" s="23" t="str">
        <f t="shared" si="413"/>
        <v>volta</v>
      </c>
      <c r="G8832" s="4">
        <v>6</v>
      </c>
      <c r="H8832" s="2" t="s">
        <v>463</v>
      </c>
      <c r="I8832" s="2" t="s">
        <v>707</v>
      </c>
      <c r="J8832" s="23" t="str">
        <f t="shared" si="411"/>
        <v>CT EXPRESSO5013volta6</v>
      </c>
      <c r="K8832" s="32" t="str">
        <f t="shared" si="412"/>
        <v>RODOVIÁRIA PLANO PILOTO/EIXO W SUL/AVENIDA DAS NAÇÕES (VILA TELEBRASÍLIA)/EPGU - ZOOLÓGICO/PARKSHOPPING/EPIA</v>
      </c>
    </row>
    <row r="8833" spans="1:11" x14ac:dyDescent="0.2">
      <c r="A8833" s="2" t="s">
        <v>840</v>
      </c>
      <c r="B8833" s="2" t="s">
        <v>451</v>
      </c>
      <c r="C8833" s="4">
        <v>5013</v>
      </c>
      <c r="D8833" s="2" t="s">
        <v>80</v>
      </c>
      <c r="E8833" s="2" t="s">
        <v>469</v>
      </c>
      <c r="F8833" s="23" t="str">
        <f t="shared" si="413"/>
        <v>volta</v>
      </c>
      <c r="G8833" s="4">
        <v>7</v>
      </c>
      <c r="H8833" s="2" t="s">
        <v>463</v>
      </c>
      <c r="I8833" s="2" t="s">
        <v>811</v>
      </c>
      <c r="J8833" s="23" t="str">
        <f t="shared" si="411"/>
        <v>CT EXPRESSO5013volta7</v>
      </c>
      <c r="K8833" s="32" t="str">
        <f t="shared" si="412"/>
        <v>RODOVIÁRIA PLANO PILOTO/EIXO W SUL/AVENIDA DAS NAÇÕES (VILA TELEBRASÍLIA)/EPGU - ZOOLÓGICO/PARKSHOPPING/EPIA/EPIA</v>
      </c>
    </row>
    <row r="8834" spans="1:11" x14ac:dyDescent="0.2">
      <c r="A8834" s="2" t="s">
        <v>840</v>
      </c>
      <c r="B8834" s="2" t="s">
        <v>451</v>
      </c>
      <c r="C8834" s="4">
        <v>5013</v>
      </c>
      <c r="D8834" s="2" t="s">
        <v>80</v>
      </c>
      <c r="E8834" s="2" t="s">
        <v>469</v>
      </c>
      <c r="F8834" s="23" t="str">
        <f t="shared" si="413"/>
        <v>volta</v>
      </c>
      <c r="G8834" s="4">
        <v>8</v>
      </c>
      <c r="H8834" s="2" t="s">
        <v>809</v>
      </c>
      <c r="I8834" s="2" t="s">
        <v>810</v>
      </c>
      <c r="J8834" s="23" t="str">
        <f t="shared" si="411"/>
        <v>CT EXPRESSO5013volta8</v>
      </c>
      <c r="K8834" s="32" t="str">
        <f t="shared" si="412"/>
        <v>RODOVIÁRIA PLANO PILOTO/EIXO W SUL/AVENIDA DAS NAÇÕES (VILA TELEBRASÍLIA)/EPGU - ZOOLÓGICO/PARKSHOPPING/EPIA/EPIA/BR-040</v>
      </c>
    </row>
    <row r="8835" spans="1:11" x14ac:dyDescent="0.2">
      <c r="A8835" s="2" t="s">
        <v>840</v>
      </c>
      <c r="B8835" s="2" t="s">
        <v>451</v>
      </c>
      <c r="C8835" s="4">
        <v>5013</v>
      </c>
      <c r="D8835" s="2" t="s">
        <v>80</v>
      </c>
      <c r="E8835" s="2" t="s">
        <v>469</v>
      </c>
      <c r="F8835" s="23" t="str">
        <f t="shared" si="413"/>
        <v>volta</v>
      </c>
      <c r="G8835" s="4">
        <v>9</v>
      </c>
      <c r="H8835" s="2" t="s">
        <v>809</v>
      </c>
      <c r="I8835" s="2" t="s">
        <v>842</v>
      </c>
      <c r="J8835" s="23" t="str">
        <f t="shared" ref="J8835:J8898" si="414">D8835&amp;C8835&amp;F8835&amp;G8835</f>
        <v>CT EXPRESSO5013volta9</v>
      </c>
      <c r="K8835" s="32" t="str">
        <f t="shared" ref="K8835:K8898" si="415">IF(G8835=1,H8835,K8834&amp;"/"&amp;H8835)</f>
        <v>RODOVIÁRIA PLANO PILOTO/EIXO W SUL/AVENIDA DAS NAÇÕES (VILA TELEBRASÍLIA)/EPGU - ZOOLÓGICO/PARKSHOPPING/EPIA/EPIA/BR-040/BR-040</v>
      </c>
    </row>
    <row r="8836" spans="1:11" x14ac:dyDescent="0.2">
      <c r="A8836" s="2" t="s">
        <v>840</v>
      </c>
      <c r="B8836" s="2" t="s">
        <v>451</v>
      </c>
      <c r="C8836" s="4">
        <v>5013</v>
      </c>
      <c r="D8836" s="2" t="s">
        <v>80</v>
      </c>
      <c r="E8836" s="2" t="s">
        <v>469</v>
      </c>
      <c r="F8836" s="23" t="str">
        <f t="shared" ref="F8836:F8899" si="416">IF(LEFT(E8836,3)="ida","ida","volta")</f>
        <v>volta</v>
      </c>
      <c r="G8836" s="4">
        <v>10</v>
      </c>
      <c r="H8836" s="2" t="s">
        <v>843</v>
      </c>
      <c r="I8836" s="2" t="s">
        <v>842</v>
      </c>
      <c r="J8836" s="23" t="str">
        <f t="shared" si="414"/>
        <v>CT EXPRESSO5013volta10</v>
      </c>
      <c r="K8836" s="32" t="str">
        <f t="shared" si="415"/>
        <v>RODOVIÁRIA PLANO PILOTO/EIXO W SUL/AVENIDA DAS NAÇÕES (VILA TELEBRASÍLIA)/EPGU - ZOOLÓGICO/PARKSHOPPING/EPIA/EPIA/BR-040/BR-040/PERÍMETRO URBANO DO VALPARAÍSO (CÉU AZUL)</v>
      </c>
    </row>
    <row r="8837" spans="1:11" x14ac:dyDescent="0.2">
      <c r="A8837" s="2" t="s">
        <v>840</v>
      </c>
      <c r="B8837" s="2" t="s">
        <v>451</v>
      </c>
      <c r="C8837" s="4">
        <v>5013</v>
      </c>
      <c r="D8837" s="2" t="s">
        <v>80</v>
      </c>
      <c r="E8837" s="2" t="s">
        <v>469</v>
      </c>
      <c r="F8837" s="23" t="str">
        <f t="shared" si="416"/>
        <v>volta</v>
      </c>
      <c r="G8837" s="4">
        <v>11</v>
      </c>
      <c r="H8837" s="2" t="s">
        <v>853</v>
      </c>
      <c r="I8837" s="2" t="s">
        <v>842</v>
      </c>
      <c r="J8837" s="23" t="str">
        <f t="shared" si="414"/>
        <v>CT EXPRESSO5013volta11</v>
      </c>
      <c r="K8837" s="32" t="str">
        <f t="shared" si="415"/>
        <v>RODOVIÁRIA PLANO PILOTO/EIXO W SUL/AVENIDA DAS NAÇÕES (VILA TELEBRASÍLIA)/EPGU - ZOOLÓGICO/PARKSHOPPING/EPIA/EPIA/BR-040/BR-040/PERÍMETRO URBANO DO VALPARAÍSO (CÉU AZUL)/VALPARAÍSO 1</v>
      </c>
    </row>
    <row r="8838" spans="1:11" x14ac:dyDescent="0.2">
      <c r="A8838" s="2" t="s">
        <v>840</v>
      </c>
      <c r="B8838" s="2" t="s">
        <v>451</v>
      </c>
      <c r="C8838" s="4">
        <v>5013</v>
      </c>
      <c r="D8838" s="2" t="s">
        <v>80</v>
      </c>
      <c r="E8838" s="2" t="s">
        <v>469</v>
      </c>
      <c r="F8838" s="23" t="str">
        <f t="shared" si="416"/>
        <v>volta</v>
      </c>
      <c r="G8838" s="4">
        <v>12</v>
      </c>
      <c r="H8838" s="2" t="s">
        <v>840</v>
      </c>
      <c r="I8838" s="2" t="s">
        <v>842</v>
      </c>
      <c r="J8838" s="23" t="str">
        <f t="shared" si="414"/>
        <v>CT EXPRESSO5013volta12</v>
      </c>
      <c r="K8838" s="32" t="str">
        <f t="shared" si="415"/>
        <v>RODOVIÁRIA PLANO PILOTO/EIXO W SUL/AVENIDA DAS NAÇÕES (VILA TELEBRASÍLIA)/EPGU - ZOOLÓGICO/PARKSHOPPING/EPIA/EPIA/BR-040/BR-040/PERÍMETRO URBANO DO VALPARAÍSO (CÉU AZUL)/VALPARAÍSO 1/VALPARAÍSO</v>
      </c>
    </row>
    <row r="8839" spans="1:11" x14ac:dyDescent="0.2">
      <c r="A8839" s="2" t="s">
        <v>840</v>
      </c>
      <c r="B8839" s="2" t="s">
        <v>537</v>
      </c>
      <c r="C8839" s="4">
        <v>5304</v>
      </c>
      <c r="D8839" s="2" t="s">
        <v>80</v>
      </c>
      <c r="E8839" s="2" t="s">
        <v>452</v>
      </c>
      <c r="F8839" s="23" t="str">
        <f t="shared" si="416"/>
        <v>ida</v>
      </c>
      <c r="G8839" s="4">
        <v>1</v>
      </c>
      <c r="H8839" s="2" t="s">
        <v>841</v>
      </c>
      <c r="I8839" s="2" t="s">
        <v>842</v>
      </c>
      <c r="J8839" s="23" t="str">
        <f t="shared" si="414"/>
        <v>CT EXPRESSO5304ida1</v>
      </c>
      <c r="K8839" s="32" t="str">
        <f t="shared" si="415"/>
        <v>TERMINAL VALPARAÍSO 2</v>
      </c>
    </row>
    <row r="8840" spans="1:11" x14ac:dyDescent="0.2">
      <c r="A8840" s="2" t="s">
        <v>840</v>
      </c>
      <c r="B8840" s="2" t="s">
        <v>537</v>
      </c>
      <c r="C8840" s="4">
        <v>5304</v>
      </c>
      <c r="D8840" s="2" t="s">
        <v>80</v>
      </c>
      <c r="E8840" s="2" t="s">
        <v>452</v>
      </c>
      <c r="F8840" s="23" t="str">
        <f t="shared" si="416"/>
        <v>ida</v>
      </c>
      <c r="G8840" s="4">
        <v>2</v>
      </c>
      <c r="H8840" s="2" t="s">
        <v>854</v>
      </c>
      <c r="I8840" s="2" t="s">
        <v>842</v>
      </c>
      <c r="J8840" s="23" t="str">
        <f t="shared" si="414"/>
        <v>CT EXPRESSO5304ida2</v>
      </c>
      <c r="K8840" s="32" t="str">
        <f t="shared" si="415"/>
        <v>TERMINAL VALPARAÍSO 2/VALPARAÍSO 1 E 2</v>
      </c>
    </row>
    <row r="8841" spans="1:11" x14ac:dyDescent="0.2">
      <c r="A8841" s="2" t="s">
        <v>840</v>
      </c>
      <c r="B8841" s="2" t="s">
        <v>537</v>
      </c>
      <c r="C8841" s="4">
        <v>5304</v>
      </c>
      <c r="D8841" s="2" t="s">
        <v>80</v>
      </c>
      <c r="E8841" s="2" t="s">
        <v>452</v>
      </c>
      <c r="F8841" s="23" t="str">
        <f t="shared" si="416"/>
        <v>ida</v>
      </c>
      <c r="G8841" s="4">
        <v>3</v>
      </c>
      <c r="H8841" s="2" t="s">
        <v>843</v>
      </c>
      <c r="I8841" s="2" t="s">
        <v>842</v>
      </c>
      <c r="J8841" s="23" t="str">
        <f t="shared" si="414"/>
        <v>CT EXPRESSO5304ida3</v>
      </c>
      <c r="K8841" s="32" t="str">
        <f t="shared" si="415"/>
        <v>TERMINAL VALPARAÍSO 2/VALPARAÍSO 1 E 2/PERÍMETRO URBANO DO VALPARAÍSO (CÉU AZUL)</v>
      </c>
    </row>
    <row r="8842" spans="1:11" x14ac:dyDescent="0.2">
      <c r="A8842" s="2" t="s">
        <v>840</v>
      </c>
      <c r="B8842" s="2" t="s">
        <v>537</v>
      </c>
      <c r="C8842" s="4">
        <v>5304</v>
      </c>
      <c r="D8842" s="2" t="s">
        <v>80</v>
      </c>
      <c r="E8842" s="2" t="s">
        <v>452</v>
      </c>
      <c r="F8842" s="23" t="str">
        <f t="shared" si="416"/>
        <v>ida</v>
      </c>
      <c r="G8842" s="4">
        <v>4</v>
      </c>
      <c r="H8842" s="2" t="s">
        <v>809</v>
      </c>
      <c r="I8842" s="2" t="s">
        <v>810</v>
      </c>
      <c r="J8842" s="23" t="str">
        <f t="shared" si="414"/>
        <v>CT EXPRESSO5304ida4</v>
      </c>
      <c r="K8842" s="32" t="str">
        <f t="shared" si="415"/>
        <v>TERMINAL VALPARAÍSO 2/VALPARAÍSO 1 E 2/PERÍMETRO URBANO DO VALPARAÍSO (CÉU AZUL)/BR-040</v>
      </c>
    </row>
    <row r="8843" spans="1:11" x14ac:dyDescent="0.2">
      <c r="A8843" s="2" t="s">
        <v>840</v>
      </c>
      <c r="B8843" s="2" t="s">
        <v>537</v>
      </c>
      <c r="C8843" s="4">
        <v>5304</v>
      </c>
      <c r="D8843" s="2" t="s">
        <v>80</v>
      </c>
      <c r="E8843" s="2" t="s">
        <v>452</v>
      </c>
      <c r="F8843" s="23" t="str">
        <f t="shared" si="416"/>
        <v>ida</v>
      </c>
      <c r="G8843" s="4">
        <v>5</v>
      </c>
      <c r="H8843" s="2" t="s">
        <v>463</v>
      </c>
      <c r="I8843" s="2" t="s">
        <v>811</v>
      </c>
      <c r="J8843" s="23" t="str">
        <f t="shared" si="414"/>
        <v>CT EXPRESSO5304ida5</v>
      </c>
      <c r="K8843" s="32" t="str">
        <f t="shared" si="415"/>
        <v>TERMINAL VALPARAÍSO 2/VALPARAÍSO 1 E 2/PERÍMETRO URBANO DO VALPARAÍSO (CÉU AZUL)/BR-040/EPIA</v>
      </c>
    </row>
    <row r="8844" spans="1:11" x14ac:dyDescent="0.2">
      <c r="A8844" s="2" t="s">
        <v>840</v>
      </c>
      <c r="B8844" s="2" t="s">
        <v>537</v>
      </c>
      <c r="C8844" s="4">
        <v>5304</v>
      </c>
      <c r="D8844" s="2" t="s">
        <v>80</v>
      </c>
      <c r="E8844" s="2" t="s">
        <v>452</v>
      </c>
      <c r="F8844" s="23" t="str">
        <f t="shared" si="416"/>
        <v>ida</v>
      </c>
      <c r="G8844" s="4">
        <v>6</v>
      </c>
      <c r="H8844" s="2" t="s">
        <v>463</v>
      </c>
      <c r="I8844" s="2" t="s">
        <v>707</v>
      </c>
      <c r="J8844" s="23" t="str">
        <f t="shared" si="414"/>
        <v>CT EXPRESSO5304ida6</v>
      </c>
      <c r="K8844" s="32" t="str">
        <f t="shared" si="415"/>
        <v>TERMINAL VALPARAÍSO 2/VALPARAÍSO 1 E 2/PERÍMETRO URBANO DO VALPARAÍSO (CÉU AZUL)/BR-040/EPIA/EPIA</v>
      </c>
    </row>
    <row r="8845" spans="1:11" x14ac:dyDescent="0.2">
      <c r="A8845" s="2" t="s">
        <v>840</v>
      </c>
      <c r="B8845" s="2" t="s">
        <v>537</v>
      </c>
      <c r="C8845" s="4">
        <v>5304</v>
      </c>
      <c r="D8845" s="2" t="s">
        <v>80</v>
      </c>
      <c r="E8845" s="2" t="s">
        <v>452</v>
      </c>
      <c r="F8845" s="23" t="str">
        <f t="shared" si="416"/>
        <v>ida</v>
      </c>
      <c r="G8845" s="4">
        <v>7</v>
      </c>
      <c r="H8845" s="2" t="s">
        <v>463</v>
      </c>
      <c r="I8845" s="2" t="s">
        <v>504</v>
      </c>
      <c r="J8845" s="23" t="str">
        <f t="shared" si="414"/>
        <v>CT EXPRESSO5304ida7</v>
      </c>
      <c r="K8845" s="32" t="str">
        <f t="shared" si="415"/>
        <v>TERMINAL VALPARAÍSO 2/VALPARAÍSO 1 E 2/PERÍMETRO URBANO DO VALPARAÍSO (CÉU AZUL)/BR-040/EPIA/EPIA/EPIA</v>
      </c>
    </row>
    <row r="8846" spans="1:11" x14ac:dyDescent="0.2">
      <c r="A8846" s="2" t="s">
        <v>840</v>
      </c>
      <c r="B8846" s="2" t="s">
        <v>537</v>
      </c>
      <c r="C8846" s="4">
        <v>5304</v>
      </c>
      <c r="D8846" s="2" t="s">
        <v>80</v>
      </c>
      <c r="E8846" s="2" t="s">
        <v>452</v>
      </c>
      <c r="F8846" s="23" t="str">
        <f t="shared" si="416"/>
        <v>ida</v>
      </c>
      <c r="G8846" s="4">
        <v>8</v>
      </c>
      <c r="H8846" s="2" t="s">
        <v>505</v>
      </c>
      <c r="I8846" s="2" t="s">
        <v>504</v>
      </c>
      <c r="J8846" s="23" t="str">
        <f t="shared" si="414"/>
        <v>CT EXPRESSO5304ida8</v>
      </c>
      <c r="K8846" s="32" t="str">
        <f t="shared" si="415"/>
        <v>TERMINAL VALPARAÍSO 2/VALPARAÍSO 1 E 2/PERÍMETRO URBANO DO VALPARAÍSO (CÉU AZUL)/BR-040/EPIA/EPIA/EPIA/PARKSHOPPING</v>
      </c>
    </row>
    <row r="8847" spans="1:11" x14ac:dyDescent="0.2">
      <c r="A8847" s="2" t="s">
        <v>840</v>
      </c>
      <c r="B8847" s="2" t="s">
        <v>537</v>
      </c>
      <c r="C8847" s="4">
        <v>5304</v>
      </c>
      <c r="D8847" s="2" t="s">
        <v>80</v>
      </c>
      <c r="E8847" s="2" t="s">
        <v>452</v>
      </c>
      <c r="F8847" s="23" t="str">
        <f t="shared" si="416"/>
        <v>ida</v>
      </c>
      <c r="G8847" s="4">
        <v>9</v>
      </c>
      <c r="H8847" s="2" t="s">
        <v>517</v>
      </c>
      <c r="I8847" s="2" t="s">
        <v>541</v>
      </c>
      <c r="J8847" s="23" t="str">
        <f t="shared" si="414"/>
        <v>CT EXPRESSO5304ida9</v>
      </c>
      <c r="K8847" s="32" t="str">
        <f t="shared" si="415"/>
        <v>TERMINAL VALPARAÍSO 2/VALPARAÍSO 1 E 2/PERÍMETRO URBANO DO VALPARAÍSO (CÉU AZUL)/BR-040/EPIA/EPIA/EPIA/PARKSHOPPING/EPIG</v>
      </c>
    </row>
    <row r="8848" spans="1:11" x14ac:dyDescent="0.2">
      <c r="A8848" s="2" t="s">
        <v>840</v>
      </c>
      <c r="B8848" s="2" t="s">
        <v>537</v>
      </c>
      <c r="C8848" s="4">
        <v>5304</v>
      </c>
      <c r="D8848" s="2" t="s">
        <v>80</v>
      </c>
      <c r="E8848" s="2" t="s">
        <v>452</v>
      </c>
      <c r="F8848" s="23" t="str">
        <f t="shared" si="416"/>
        <v>ida</v>
      </c>
      <c r="G8848" s="4">
        <v>10</v>
      </c>
      <c r="H8848" s="2" t="s">
        <v>517</v>
      </c>
      <c r="I8848" s="2" t="s">
        <v>540</v>
      </c>
      <c r="J8848" s="23" t="str">
        <f t="shared" si="414"/>
        <v>CT EXPRESSO5304ida10</v>
      </c>
      <c r="K8848" s="32" t="str">
        <f t="shared" si="415"/>
        <v>TERMINAL VALPARAÍSO 2/VALPARAÍSO 1 E 2/PERÍMETRO URBANO DO VALPARAÍSO (CÉU AZUL)/BR-040/EPIA/EPIA/EPIA/PARKSHOPPING/EPIG/EPIG</v>
      </c>
    </row>
    <row r="8849" spans="1:11" x14ac:dyDescent="0.2">
      <c r="A8849" s="2" t="s">
        <v>840</v>
      </c>
      <c r="B8849" s="2" t="s">
        <v>537</v>
      </c>
      <c r="C8849" s="4">
        <v>5304</v>
      </c>
      <c r="D8849" s="2" t="s">
        <v>80</v>
      </c>
      <c r="E8849" s="2" t="s">
        <v>452</v>
      </c>
      <c r="F8849" s="23" t="str">
        <f t="shared" si="416"/>
        <v>ida</v>
      </c>
      <c r="G8849" s="4">
        <v>11</v>
      </c>
      <c r="H8849" s="2" t="s">
        <v>537</v>
      </c>
      <c r="I8849" s="2" t="s">
        <v>539</v>
      </c>
      <c r="J8849" s="23" t="str">
        <f t="shared" si="414"/>
        <v>CT EXPRESSO5304ida11</v>
      </c>
      <c r="K8849" s="32" t="str">
        <f t="shared" si="415"/>
        <v>TERMINAL VALPARAÍSO 2/VALPARAÍSO 1 E 2/PERÍMETRO URBANO DO VALPARAÍSO (CÉU AZUL)/BR-040/EPIA/EPIA/EPIA/PARKSHOPPING/EPIG/EPIG/S I G</v>
      </c>
    </row>
    <row r="8850" spans="1:11" x14ac:dyDescent="0.2">
      <c r="A8850" s="2" t="s">
        <v>840</v>
      </c>
      <c r="B8850" s="2" t="s">
        <v>537</v>
      </c>
      <c r="C8850" s="4">
        <v>5304</v>
      </c>
      <c r="D8850" s="2" t="s">
        <v>80</v>
      </c>
      <c r="E8850" s="2" t="s">
        <v>452</v>
      </c>
      <c r="F8850" s="23" t="str">
        <f t="shared" si="416"/>
        <v>ida</v>
      </c>
      <c r="G8850" s="4">
        <v>12</v>
      </c>
      <c r="H8850" s="2" t="s">
        <v>773</v>
      </c>
      <c r="I8850" s="2" t="s">
        <v>481</v>
      </c>
      <c r="J8850" s="23" t="str">
        <f t="shared" si="414"/>
        <v>CT EXPRESSO5304ida12</v>
      </c>
      <c r="K8850" s="32" t="str">
        <f t="shared" si="415"/>
        <v>TERMINAL VALPARAÍSO 2/VALPARAÍSO 1 E 2/PERÍMETRO URBANO DO VALPARAÍSO (CÉU AZUL)/BR-040/EPIA/EPIA/EPIA/PARKSHOPPING/EPIG/EPIG/S I G/PALÁCIO DO BURITI</v>
      </c>
    </row>
    <row r="8851" spans="1:11" x14ac:dyDescent="0.2">
      <c r="A8851" s="2" t="s">
        <v>840</v>
      </c>
      <c r="B8851" s="2" t="s">
        <v>537</v>
      </c>
      <c r="C8851" s="4">
        <v>5304</v>
      </c>
      <c r="D8851" s="2" t="s">
        <v>80</v>
      </c>
      <c r="E8851" s="2" t="s">
        <v>452</v>
      </c>
      <c r="F8851" s="23" t="str">
        <f t="shared" si="416"/>
        <v>ida</v>
      </c>
      <c r="G8851" s="4">
        <v>13</v>
      </c>
      <c r="H8851" s="2" t="s">
        <v>538</v>
      </c>
      <c r="I8851" s="2" t="s">
        <v>481</v>
      </c>
      <c r="J8851" s="23" t="str">
        <f t="shared" si="414"/>
        <v>CT EXPRESSO5304ida13</v>
      </c>
      <c r="K8851" s="32" t="str">
        <f t="shared" si="415"/>
        <v>TERMINAL VALPARAÍSO 2/VALPARAÍSO 1 E 2/PERÍMETRO URBANO DO VALPARAÍSO (CÉU AZUL)/BR-040/EPIA/EPIA/EPIA/PARKSHOPPING/EPIG/EPIG/S I G/PALÁCIO DO BURITI/EIXO MONUMENTAL</v>
      </c>
    </row>
    <row r="8852" spans="1:11" x14ac:dyDescent="0.2">
      <c r="A8852" s="2" t="s">
        <v>840</v>
      </c>
      <c r="B8852" s="2" t="s">
        <v>537</v>
      </c>
      <c r="C8852" s="4">
        <v>5304</v>
      </c>
      <c r="D8852" s="2" t="s">
        <v>80</v>
      </c>
      <c r="E8852" s="2" t="s">
        <v>452</v>
      </c>
      <c r="F8852" s="23" t="str">
        <f t="shared" si="416"/>
        <v>ida</v>
      </c>
      <c r="G8852" s="4">
        <v>14</v>
      </c>
      <c r="H8852" s="2" t="s">
        <v>654</v>
      </c>
      <c r="I8852" s="2" t="s">
        <v>481</v>
      </c>
      <c r="J8852" s="23" t="str">
        <f t="shared" si="414"/>
        <v>CT EXPRESSO5304ida14</v>
      </c>
      <c r="K8852" s="32" t="str">
        <f t="shared" si="415"/>
        <v>TERMINAL VALPARAÍSO 2/VALPARAÍSO 1 E 2/PERÍMETRO URBANO DO VALPARAÍSO (CÉU AZUL)/BR-040/EPIA/EPIA/EPIA/PARKSHOPPING/EPIG/EPIG/S I G/PALÁCIO DO BURITI/EIXO MONUMENTAL/TORRE DE TV</v>
      </c>
    </row>
    <row r="8853" spans="1:11" x14ac:dyDescent="0.2">
      <c r="A8853" s="2" t="s">
        <v>840</v>
      </c>
      <c r="B8853" s="2" t="s">
        <v>537</v>
      </c>
      <c r="C8853" s="4">
        <v>5304</v>
      </c>
      <c r="D8853" s="2" t="s">
        <v>80</v>
      </c>
      <c r="E8853" s="2" t="s">
        <v>469</v>
      </c>
      <c r="F8853" s="23" t="str">
        <f t="shared" si="416"/>
        <v>volta</v>
      </c>
      <c r="G8853" s="4">
        <v>1</v>
      </c>
      <c r="H8853" s="2" t="s">
        <v>654</v>
      </c>
      <c r="I8853" s="2" t="s">
        <v>481</v>
      </c>
      <c r="J8853" s="23" t="str">
        <f t="shared" si="414"/>
        <v>CT EXPRESSO5304volta1</v>
      </c>
      <c r="K8853" s="32" t="str">
        <f t="shared" si="415"/>
        <v>TORRE DE TV</v>
      </c>
    </row>
    <row r="8854" spans="1:11" x14ac:dyDescent="0.2">
      <c r="A8854" s="2" t="s">
        <v>840</v>
      </c>
      <c r="B8854" s="2" t="s">
        <v>537</v>
      </c>
      <c r="C8854" s="4">
        <v>5304</v>
      </c>
      <c r="D8854" s="2" t="s">
        <v>80</v>
      </c>
      <c r="E8854" s="2" t="s">
        <v>469</v>
      </c>
      <c r="F8854" s="23" t="str">
        <f t="shared" si="416"/>
        <v>volta</v>
      </c>
      <c r="G8854" s="4">
        <v>2</v>
      </c>
      <c r="H8854" s="2" t="s">
        <v>538</v>
      </c>
      <c r="I8854" s="2" t="s">
        <v>481</v>
      </c>
      <c r="J8854" s="23" t="str">
        <f t="shared" si="414"/>
        <v>CT EXPRESSO5304volta2</v>
      </c>
      <c r="K8854" s="32" t="str">
        <f t="shared" si="415"/>
        <v>TORRE DE TV/EIXO MONUMENTAL</v>
      </c>
    </row>
    <row r="8855" spans="1:11" x14ac:dyDescent="0.2">
      <c r="A8855" s="2" t="s">
        <v>840</v>
      </c>
      <c r="B8855" s="2" t="s">
        <v>537</v>
      </c>
      <c r="C8855" s="4">
        <v>5304</v>
      </c>
      <c r="D8855" s="2" t="s">
        <v>80</v>
      </c>
      <c r="E8855" s="2" t="s">
        <v>469</v>
      </c>
      <c r="F8855" s="23" t="str">
        <f t="shared" si="416"/>
        <v>volta</v>
      </c>
      <c r="G8855" s="4">
        <v>3</v>
      </c>
      <c r="H8855" s="2" t="s">
        <v>773</v>
      </c>
      <c r="I8855" s="2" t="s">
        <v>481</v>
      </c>
      <c r="J8855" s="23" t="str">
        <f t="shared" si="414"/>
        <v>CT EXPRESSO5304volta3</v>
      </c>
      <c r="K8855" s="32" t="str">
        <f t="shared" si="415"/>
        <v>TORRE DE TV/EIXO MONUMENTAL/PALÁCIO DO BURITI</v>
      </c>
    </row>
    <row r="8856" spans="1:11" x14ac:dyDescent="0.2">
      <c r="A8856" s="2" t="s">
        <v>840</v>
      </c>
      <c r="B8856" s="2" t="s">
        <v>537</v>
      </c>
      <c r="C8856" s="4">
        <v>5304</v>
      </c>
      <c r="D8856" s="2" t="s">
        <v>80</v>
      </c>
      <c r="E8856" s="2" t="s">
        <v>469</v>
      </c>
      <c r="F8856" s="23" t="str">
        <f t="shared" si="416"/>
        <v>volta</v>
      </c>
      <c r="G8856" s="4">
        <v>4</v>
      </c>
      <c r="H8856" s="2" t="s">
        <v>537</v>
      </c>
      <c r="I8856" s="2" t="s">
        <v>539</v>
      </c>
      <c r="J8856" s="23" t="str">
        <f t="shared" si="414"/>
        <v>CT EXPRESSO5304volta4</v>
      </c>
      <c r="K8856" s="32" t="str">
        <f t="shared" si="415"/>
        <v>TORRE DE TV/EIXO MONUMENTAL/PALÁCIO DO BURITI/S I G</v>
      </c>
    </row>
    <row r="8857" spans="1:11" x14ac:dyDescent="0.2">
      <c r="A8857" s="2" t="s">
        <v>840</v>
      </c>
      <c r="B8857" s="2" t="s">
        <v>537</v>
      </c>
      <c r="C8857" s="4">
        <v>5304</v>
      </c>
      <c r="D8857" s="2" t="s">
        <v>80</v>
      </c>
      <c r="E8857" s="2" t="s">
        <v>469</v>
      </c>
      <c r="F8857" s="23" t="str">
        <f t="shared" si="416"/>
        <v>volta</v>
      </c>
      <c r="G8857" s="4">
        <v>5</v>
      </c>
      <c r="H8857" s="2" t="s">
        <v>517</v>
      </c>
      <c r="I8857" s="2" t="s">
        <v>540</v>
      </c>
      <c r="J8857" s="23" t="str">
        <f t="shared" si="414"/>
        <v>CT EXPRESSO5304volta5</v>
      </c>
      <c r="K8857" s="32" t="str">
        <f t="shared" si="415"/>
        <v>TORRE DE TV/EIXO MONUMENTAL/PALÁCIO DO BURITI/S I G/EPIG</v>
      </c>
    </row>
    <row r="8858" spans="1:11" x14ac:dyDescent="0.2">
      <c r="A8858" s="2" t="s">
        <v>840</v>
      </c>
      <c r="B8858" s="2" t="s">
        <v>537</v>
      </c>
      <c r="C8858" s="4">
        <v>5304</v>
      </c>
      <c r="D8858" s="2" t="s">
        <v>80</v>
      </c>
      <c r="E8858" s="2" t="s">
        <v>469</v>
      </c>
      <c r="F8858" s="23" t="str">
        <f t="shared" si="416"/>
        <v>volta</v>
      </c>
      <c r="G8858" s="4">
        <v>6</v>
      </c>
      <c r="H8858" s="2" t="s">
        <v>517</v>
      </c>
      <c r="I8858" s="2" t="s">
        <v>541</v>
      </c>
      <c r="J8858" s="23" t="str">
        <f t="shared" si="414"/>
        <v>CT EXPRESSO5304volta6</v>
      </c>
      <c r="K8858" s="32" t="str">
        <f t="shared" si="415"/>
        <v>TORRE DE TV/EIXO MONUMENTAL/PALÁCIO DO BURITI/S I G/EPIG/EPIG</v>
      </c>
    </row>
    <row r="8859" spans="1:11" x14ac:dyDescent="0.2">
      <c r="A8859" s="2" t="s">
        <v>840</v>
      </c>
      <c r="B8859" s="2" t="s">
        <v>537</v>
      </c>
      <c r="C8859" s="4">
        <v>5304</v>
      </c>
      <c r="D8859" s="2" t="s">
        <v>80</v>
      </c>
      <c r="E8859" s="2" t="s">
        <v>469</v>
      </c>
      <c r="F8859" s="23" t="str">
        <f t="shared" si="416"/>
        <v>volta</v>
      </c>
      <c r="G8859" s="4">
        <v>7</v>
      </c>
      <c r="H8859" s="2" t="s">
        <v>505</v>
      </c>
      <c r="I8859" s="2" t="s">
        <v>504</v>
      </c>
      <c r="J8859" s="23" t="str">
        <f t="shared" si="414"/>
        <v>CT EXPRESSO5304volta7</v>
      </c>
      <c r="K8859" s="32" t="str">
        <f t="shared" si="415"/>
        <v>TORRE DE TV/EIXO MONUMENTAL/PALÁCIO DO BURITI/S I G/EPIG/EPIG/PARKSHOPPING</v>
      </c>
    </row>
    <row r="8860" spans="1:11" x14ac:dyDescent="0.2">
      <c r="A8860" s="2" t="s">
        <v>840</v>
      </c>
      <c r="B8860" s="2" t="s">
        <v>537</v>
      </c>
      <c r="C8860" s="4">
        <v>5304</v>
      </c>
      <c r="D8860" s="2" t="s">
        <v>80</v>
      </c>
      <c r="E8860" s="2" t="s">
        <v>469</v>
      </c>
      <c r="F8860" s="23" t="str">
        <f t="shared" si="416"/>
        <v>volta</v>
      </c>
      <c r="G8860" s="4">
        <v>8</v>
      </c>
      <c r="H8860" s="2" t="s">
        <v>463</v>
      </c>
      <c r="I8860" s="2" t="s">
        <v>504</v>
      </c>
      <c r="J8860" s="23" t="str">
        <f t="shared" si="414"/>
        <v>CT EXPRESSO5304volta8</v>
      </c>
      <c r="K8860" s="32" t="str">
        <f t="shared" si="415"/>
        <v>TORRE DE TV/EIXO MONUMENTAL/PALÁCIO DO BURITI/S I G/EPIG/EPIG/PARKSHOPPING/EPIA</v>
      </c>
    </row>
    <row r="8861" spans="1:11" x14ac:dyDescent="0.2">
      <c r="A8861" s="2" t="s">
        <v>840</v>
      </c>
      <c r="B8861" s="2" t="s">
        <v>537</v>
      </c>
      <c r="C8861" s="4">
        <v>5304</v>
      </c>
      <c r="D8861" s="2" t="s">
        <v>80</v>
      </c>
      <c r="E8861" s="2" t="s">
        <v>469</v>
      </c>
      <c r="F8861" s="23" t="str">
        <f t="shared" si="416"/>
        <v>volta</v>
      </c>
      <c r="G8861" s="4">
        <v>9</v>
      </c>
      <c r="H8861" s="2" t="s">
        <v>463</v>
      </c>
      <c r="I8861" s="2" t="s">
        <v>707</v>
      </c>
      <c r="J8861" s="23" t="str">
        <f t="shared" si="414"/>
        <v>CT EXPRESSO5304volta9</v>
      </c>
      <c r="K8861" s="32" t="str">
        <f t="shared" si="415"/>
        <v>TORRE DE TV/EIXO MONUMENTAL/PALÁCIO DO BURITI/S I G/EPIG/EPIG/PARKSHOPPING/EPIA/EPIA</v>
      </c>
    </row>
    <row r="8862" spans="1:11" x14ac:dyDescent="0.2">
      <c r="A8862" s="2" t="s">
        <v>840</v>
      </c>
      <c r="B8862" s="2" t="s">
        <v>537</v>
      </c>
      <c r="C8862" s="4">
        <v>5304</v>
      </c>
      <c r="D8862" s="2" t="s">
        <v>80</v>
      </c>
      <c r="E8862" s="2" t="s">
        <v>469</v>
      </c>
      <c r="F8862" s="23" t="str">
        <f t="shared" si="416"/>
        <v>volta</v>
      </c>
      <c r="G8862" s="4">
        <v>10</v>
      </c>
      <c r="H8862" s="2" t="s">
        <v>463</v>
      </c>
      <c r="I8862" s="2" t="s">
        <v>811</v>
      </c>
      <c r="J8862" s="23" t="str">
        <f t="shared" si="414"/>
        <v>CT EXPRESSO5304volta10</v>
      </c>
      <c r="K8862" s="32" t="str">
        <f t="shared" si="415"/>
        <v>TORRE DE TV/EIXO MONUMENTAL/PALÁCIO DO BURITI/S I G/EPIG/EPIG/PARKSHOPPING/EPIA/EPIA/EPIA</v>
      </c>
    </row>
    <row r="8863" spans="1:11" x14ac:dyDescent="0.2">
      <c r="A8863" s="2" t="s">
        <v>840</v>
      </c>
      <c r="B8863" s="2" t="s">
        <v>537</v>
      </c>
      <c r="C8863" s="4">
        <v>5304</v>
      </c>
      <c r="D8863" s="2" t="s">
        <v>80</v>
      </c>
      <c r="E8863" s="2" t="s">
        <v>469</v>
      </c>
      <c r="F8863" s="23" t="str">
        <f t="shared" si="416"/>
        <v>volta</v>
      </c>
      <c r="G8863" s="4">
        <v>11</v>
      </c>
      <c r="H8863" s="2" t="s">
        <v>809</v>
      </c>
      <c r="I8863" s="2" t="s">
        <v>810</v>
      </c>
      <c r="J8863" s="23" t="str">
        <f t="shared" si="414"/>
        <v>CT EXPRESSO5304volta11</v>
      </c>
      <c r="K8863" s="32" t="str">
        <f t="shared" si="415"/>
        <v>TORRE DE TV/EIXO MONUMENTAL/PALÁCIO DO BURITI/S I G/EPIG/EPIG/PARKSHOPPING/EPIA/EPIA/EPIA/BR-040</v>
      </c>
    </row>
    <row r="8864" spans="1:11" x14ac:dyDescent="0.2">
      <c r="A8864" s="2" t="s">
        <v>840</v>
      </c>
      <c r="B8864" s="2" t="s">
        <v>537</v>
      </c>
      <c r="C8864" s="4">
        <v>5304</v>
      </c>
      <c r="D8864" s="2" t="s">
        <v>80</v>
      </c>
      <c r="E8864" s="2" t="s">
        <v>469</v>
      </c>
      <c r="F8864" s="23" t="str">
        <f t="shared" si="416"/>
        <v>volta</v>
      </c>
      <c r="G8864" s="4">
        <v>12</v>
      </c>
      <c r="H8864" s="2" t="s">
        <v>843</v>
      </c>
      <c r="I8864" s="2" t="s">
        <v>842</v>
      </c>
      <c r="J8864" s="23" t="str">
        <f t="shared" si="414"/>
        <v>CT EXPRESSO5304volta12</v>
      </c>
      <c r="K8864" s="32" t="str">
        <f t="shared" si="415"/>
        <v>TORRE DE TV/EIXO MONUMENTAL/PALÁCIO DO BURITI/S I G/EPIG/EPIG/PARKSHOPPING/EPIA/EPIA/EPIA/BR-040/PERÍMETRO URBANO DO VALPARAÍSO (CÉU AZUL)</v>
      </c>
    </row>
    <row r="8865" spans="1:11" x14ac:dyDescent="0.2">
      <c r="A8865" s="2" t="s">
        <v>840</v>
      </c>
      <c r="B8865" s="2" t="s">
        <v>537</v>
      </c>
      <c r="C8865" s="4">
        <v>5304</v>
      </c>
      <c r="D8865" s="2" t="s">
        <v>80</v>
      </c>
      <c r="E8865" s="2" t="s">
        <v>469</v>
      </c>
      <c r="F8865" s="23" t="str">
        <f t="shared" si="416"/>
        <v>volta</v>
      </c>
      <c r="G8865" s="4">
        <v>13</v>
      </c>
      <c r="H8865" s="2" t="s">
        <v>854</v>
      </c>
      <c r="I8865" s="2" t="s">
        <v>842</v>
      </c>
      <c r="J8865" s="23" t="str">
        <f t="shared" si="414"/>
        <v>CT EXPRESSO5304volta13</v>
      </c>
      <c r="K8865" s="32" t="str">
        <f t="shared" si="415"/>
        <v>TORRE DE TV/EIXO MONUMENTAL/PALÁCIO DO BURITI/S I G/EPIG/EPIG/PARKSHOPPING/EPIA/EPIA/EPIA/BR-040/PERÍMETRO URBANO DO VALPARAÍSO (CÉU AZUL)/VALPARAÍSO 1 E 2</v>
      </c>
    </row>
    <row r="8866" spans="1:11" x14ac:dyDescent="0.2">
      <c r="A8866" s="2" t="s">
        <v>840</v>
      </c>
      <c r="B8866" s="2" t="s">
        <v>537</v>
      </c>
      <c r="C8866" s="4">
        <v>5304</v>
      </c>
      <c r="D8866" s="2" t="s">
        <v>80</v>
      </c>
      <c r="E8866" s="2" t="s">
        <v>469</v>
      </c>
      <c r="F8866" s="23" t="str">
        <f t="shared" si="416"/>
        <v>volta</v>
      </c>
      <c r="G8866" s="4">
        <v>14</v>
      </c>
      <c r="H8866" s="2" t="s">
        <v>841</v>
      </c>
      <c r="I8866" s="2" t="s">
        <v>842</v>
      </c>
      <c r="J8866" s="23" t="str">
        <f t="shared" si="414"/>
        <v>CT EXPRESSO5304volta14</v>
      </c>
      <c r="K8866" s="32" t="str">
        <f t="shared" si="415"/>
        <v>TORRE DE TV/EIXO MONUMENTAL/PALÁCIO DO BURITI/S I G/EPIG/EPIG/PARKSHOPPING/EPIA/EPIA/EPIA/BR-040/PERÍMETRO URBANO DO VALPARAÍSO (CÉU AZUL)/VALPARAÍSO 1 E 2/TERMINAL VALPARAÍSO 2</v>
      </c>
    </row>
    <row r="8867" spans="1:11" x14ac:dyDescent="0.2">
      <c r="A8867" s="2" t="s">
        <v>840</v>
      </c>
      <c r="B8867" s="2" t="s">
        <v>525</v>
      </c>
      <c r="C8867" s="4">
        <v>5322</v>
      </c>
      <c r="D8867" s="2" t="s">
        <v>80</v>
      </c>
      <c r="E8867" s="2" t="s">
        <v>452</v>
      </c>
      <c r="F8867" s="23" t="str">
        <f t="shared" si="416"/>
        <v>ida</v>
      </c>
      <c r="G8867" s="4">
        <v>1</v>
      </c>
      <c r="H8867" s="2" t="s">
        <v>841</v>
      </c>
      <c r="I8867" s="2" t="s">
        <v>842</v>
      </c>
      <c r="J8867" s="23" t="str">
        <f t="shared" si="414"/>
        <v>CT EXPRESSO5322ida1</v>
      </c>
      <c r="K8867" s="32" t="str">
        <f t="shared" si="415"/>
        <v>TERMINAL VALPARAÍSO 2</v>
      </c>
    </row>
    <row r="8868" spans="1:11" x14ac:dyDescent="0.2">
      <c r="A8868" s="2" t="s">
        <v>840</v>
      </c>
      <c r="B8868" s="2" t="s">
        <v>525</v>
      </c>
      <c r="C8868" s="4">
        <v>5322</v>
      </c>
      <c r="D8868" s="2" t="s">
        <v>80</v>
      </c>
      <c r="E8868" s="2" t="s">
        <v>452</v>
      </c>
      <c r="F8868" s="23" t="str">
        <f t="shared" si="416"/>
        <v>ida</v>
      </c>
      <c r="G8868" s="4">
        <v>2</v>
      </c>
      <c r="H8868" s="2" t="s">
        <v>855</v>
      </c>
      <c r="I8868" s="2" t="s">
        <v>842</v>
      </c>
      <c r="J8868" s="23" t="str">
        <f t="shared" si="414"/>
        <v>CT EXPRESSO5322ida2</v>
      </c>
      <c r="K8868" s="32" t="str">
        <f t="shared" si="415"/>
        <v>TERMINAL VALPARAÍSO 2/PERÍMETRO URBANO DO VALPARAÍSO (CÉU AZUL - 2ª/3ª ETAPA)</v>
      </c>
    </row>
    <row r="8869" spans="1:11" x14ac:dyDescent="0.2">
      <c r="A8869" s="2" t="s">
        <v>840</v>
      </c>
      <c r="B8869" s="2" t="s">
        <v>525</v>
      </c>
      <c r="C8869" s="4">
        <v>5322</v>
      </c>
      <c r="D8869" s="2" t="s">
        <v>80</v>
      </c>
      <c r="E8869" s="2" t="s">
        <v>452</v>
      </c>
      <c r="F8869" s="23" t="str">
        <f t="shared" si="416"/>
        <v>ida</v>
      </c>
      <c r="G8869" s="4">
        <v>3</v>
      </c>
      <c r="H8869" s="2" t="s">
        <v>809</v>
      </c>
      <c r="I8869" s="2" t="s">
        <v>810</v>
      </c>
      <c r="J8869" s="23" t="str">
        <f t="shared" si="414"/>
        <v>CT EXPRESSO5322ida3</v>
      </c>
      <c r="K8869" s="32" t="str">
        <f t="shared" si="415"/>
        <v>TERMINAL VALPARAÍSO 2/PERÍMETRO URBANO DO VALPARAÍSO (CÉU AZUL - 2ª/3ª ETAPA)/BR-040</v>
      </c>
    </row>
    <row r="8870" spans="1:11" x14ac:dyDescent="0.2">
      <c r="A8870" s="2" t="s">
        <v>840</v>
      </c>
      <c r="B8870" s="2" t="s">
        <v>525</v>
      </c>
      <c r="C8870" s="4">
        <v>5322</v>
      </c>
      <c r="D8870" s="2" t="s">
        <v>80</v>
      </c>
      <c r="E8870" s="2" t="s">
        <v>452</v>
      </c>
      <c r="F8870" s="23" t="str">
        <f t="shared" si="416"/>
        <v>ida</v>
      </c>
      <c r="G8870" s="4">
        <v>4</v>
      </c>
      <c r="H8870" s="2" t="s">
        <v>463</v>
      </c>
      <c r="I8870" s="2" t="s">
        <v>811</v>
      </c>
      <c r="J8870" s="23" t="str">
        <f t="shared" si="414"/>
        <v>CT EXPRESSO5322ida4</v>
      </c>
      <c r="K8870" s="32" t="str">
        <f t="shared" si="415"/>
        <v>TERMINAL VALPARAÍSO 2/PERÍMETRO URBANO DO VALPARAÍSO (CÉU AZUL - 2ª/3ª ETAPA)/BR-040/EPIA</v>
      </c>
    </row>
    <row r="8871" spans="1:11" x14ac:dyDescent="0.2">
      <c r="A8871" s="2" t="s">
        <v>840</v>
      </c>
      <c r="B8871" s="2" t="s">
        <v>525</v>
      </c>
      <c r="C8871" s="4">
        <v>5322</v>
      </c>
      <c r="D8871" s="2" t="s">
        <v>80</v>
      </c>
      <c r="E8871" s="2" t="s">
        <v>452</v>
      </c>
      <c r="F8871" s="23" t="str">
        <f t="shared" si="416"/>
        <v>ida</v>
      </c>
      <c r="G8871" s="4">
        <v>5</v>
      </c>
      <c r="H8871" s="2" t="s">
        <v>463</v>
      </c>
      <c r="I8871" s="2" t="s">
        <v>707</v>
      </c>
      <c r="J8871" s="23" t="str">
        <f t="shared" si="414"/>
        <v>CT EXPRESSO5322ida5</v>
      </c>
      <c r="K8871" s="32" t="str">
        <f t="shared" si="415"/>
        <v>TERMINAL VALPARAÍSO 2/PERÍMETRO URBANO DO VALPARAÍSO (CÉU AZUL - 2ª/3ª ETAPA)/BR-040/EPIA/EPIA</v>
      </c>
    </row>
    <row r="8872" spans="1:11" x14ac:dyDescent="0.2">
      <c r="A8872" s="2" t="s">
        <v>840</v>
      </c>
      <c r="B8872" s="2" t="s">
        <v>525</v>
      </c>
      <c r="C8872" s="4">
        <v>5322</v>
      </c>
      <c r="D8872" s="2" t="s">
        <v>80</v>
      </c>
      <c r="E8872" s="2" t="s">
        <v>452</v>
      </c>
      <c r="F8872" s="23" t="str">
        <f t="shared" si="416"/>
        <v>ida</v>
      </c>
      <c r="G8872" s="4">
        <v>6</v>
      </c>
      <c r="H8872" s="2" t="s">
        <v>463</v>
      </c>
      <c r="I8872" s="2" t="s">
        <v>504</v>
      </c>
      <c r="J8872" s="23" t="str">
        <f t="shared" si="414"/>
        <v>CT EXPRESSO5322ida6</v>
      </c>
      <c r="K8872" s="32" t="str">
        <f t="shared" si="415"/>
        <v>TERMINAL VALPARAÍSO 2/PERÍMETRO URBANO DO VALPARAÍSO (CÉU AZUL - 2ª/3ª ETAPA)/BR-040/EPIA/EPIA/EPIA</v>
      </c>
    </row>
    <row r="8873" spans="1:11" x14ac:dyDescent="0.2">
      <c r="A8873" s="2" t="s">
        <v>840</v>
      </c>
      <c r="B8873" s="2" t="s">
        <v>525</v>
      </c>
      <c r="C8873" s="4">
        <v>5322</v>
      </c>
      <c r="D8873" s="2" t="s">
        <v>80</v>
      </c>
      <c r="E8873" s="2" t="s">
        <v>452</v>
      </c>
      <c r="F8873" s="23" t="str">
        <f t="shared" si="416"/>
        <v>ida</v>
      </c>
      <c r="G8873" s="4">
        <v>7</v>
      </c>
      <c r="H8873" s="2" t="s">
        <v>505</v>
      </c>
      <c r="I8873" s="2" t="s">
        <v>504</v>
      </c>
      <c r="J8873" s="23" t="str">
        <f t="shared" si="414"/>
        <v>CT EXPRESSO5322ida7</v>
      </c>
      <c r="K8873" s="32" t="str">
        <f t="shared" si="415"/>
        <v>TERMINAL VALPARAÍSO 2/PERÍMETRO URBANO DO VALPARAÍSO (CÉU AZUL - 2ª/3ª ETAPA)/BR-040/EPIA/EPIA/EPIA/PARKSHOPPING</v>
      </c>
    </row>
    <row r="8874" spans="1:11" x14ac:dyDescent="0.2">
      <c r="A8874" s="2" t="s">
        <v>840</v>
      </c>
      <c r="B8874" s="2" t="s">
        <v>525</v>
      </c>
      <c r="C8874" s="4">
        <v>5322</v>
      </c>
      <c r="D8874" s="2" t="s">
        <v>80</v>
      </c>
      <c r="E8874" s="2" t="s">
        <v>452</v>
      </c>
      <c r="F8874" s="23" t="str">
        <f t="shared" si="416"/>
        <v>ida</v>
      </c>
      <c r="G8874" s="4">
        <v>8</v>
      </c>
      <c r="H8874" s="2" t="s">
        <v>463</v>
      </c>
      <c r="I8874" s="2" t="s">
        <v>531</v>
      </c>
      <c r="J8874" s="23" t="str">
        <f t="shared" si="414"/>
        <v>CT EXPRESSO5322ida8</v>
      </c>
      <c r="K8874" s="32" t="str">
        <f t="shared" si="415"/>
        <v>TERMINAL VALPARAÍSO 2/PERÍMETRO URBANO DO VALPARAÍSO (CÉU AZUL - 2ª/3ª ETAPA)/BR-040/EPIA/EPIA/EPIA/PARKSHOPPING/EPIA</v>
      </c>
    </row>
    <row r="8875" spans="1:11" x14ac:dyDescent="0.2">
      <c r="A8875" s="2" t="s">
        <v>840</v>
      </c>
      <c r="B8875" s="2" t="s">
        <v>525</v>
      </c>
      <c r="C8875" s="4">
        <v>5322</v>
      </c>
      <c r="D8875" s="2" t="s">
        <v>80</v>
      </c>
      <c r="E8875" s="2" t="s">
        <v>452</v>
      </c>
      <c r="F8875" s="23" t="str">
        <f t="shared" si="416"/>
        <v>ida</v>
      </c>
      <c r="G8875" s="4">
        <v>9</v>
      </c>
      <c r="H8875" s="2" t="s">
        <v>839</v>
      </c>
      <c r="I8875" s="2" t="s">
        <v>481</v>
      </c>
      <c r="J8875" s="23" t="str">
        <f t="shared" si="414"/>
        <v>CT EXPRESSO5322ida9</v>
      </c>
      <c r="K8875" s="32" t="str">
        <f t="shared" si="415"/>
        <v>TERMINAL VALPARAÍSO 2/PERÍMETRO URBANO DO VALPARAÍSO (CÉU AZUL - 2ª/3ª ETAPA)/BR-040/EPIA/EPIA/EPIA/PARKSHOPPING/EPIA/S I A - TRECHO 2</v>
      </c>
    </row>
    <row r="8876" spans="1:11" x14ac:dyDescent="0.2">
      <c r="A8876" s="2" t="s">
        <v>840</v>
      </c>
      <c r="B8876" s="2" t="s">
        <v>525</v>
      </c>
      <c r="C8876" s="4">
        <v>5322</v>
      </c>
      <c r="D8876" s="2" t="s">
        <v>80</v>
      </c>
      <c r="E8876" s="2" t="s">
        <v>452</v>
      </c>
      <c r="F8876" s="23" t="str">
        <f t="shared" si="416"/>
        <v>ida</v>
      </c>
      <c r="G8876" s="4">
        <v>10</v>
      </c>
      <c r="H8876" s="2" t="s">
        <v>838</v>
      </c>
      <c r="I8876" s="2" t="s">
        <v>481</v>
      </c>
      <c r="J8876" s="23" t="str">
        <f t="shared" si="414"/>
        <v>CT EXPRESSO5322ida10</v>
      </c>
      <c r="K8876" s="32" t="str">
        <f t="shared" si="415"/>
        <v>TERMINAL VALPARAÍSO 2/PERÍMETRO URBANO DO VALPARAÍSO (CÉU AZUL - 2ª/3ª ETAPA)/BR-040/EPIA/EPIA/EPIA/PARKSHOPPING/EPIA/S I A - TRECHO 2/S I A - TRECHO 3</v>
      </c>
    </row>
    <row r="8877" spans="1:11" x14ac:dyDescent="0.2">
      <c r="A8877" s="2" t="s">
        <v>840</v>
      </c>
      <c r="B8877" s="2" t="s">
        <v>525</v>
      </c>
      <c r="C8877" s="4">
        <v>5322</v>
      </c>
      <c r="D8877" s="2" t="s">
        <v>80</v>
      </c>
      <c r="E8877" s="2" t="s">
        <v>452</v>
      </c>
      <c r="F8877" s="23" t="str">
        <f t="shared" si="416"/>
        <v>ida</v>
      </c>
      <c r="G8877" s="4">
        <v>11</v>
      </c>
      <c r="H8877" s="2" t="s">
        <v>463</v>
      </c>
      <c r="I8877" s="2" t="s">
        <v>536</v>
      </c>
      <c r="J8877" s="23" t="str">
        <f t="shared" si="414"/>
        <v>CT EXPRESSO5322ida11</v>
      </c>
      <c r="K8877" s="32" t="str">
        <f t="shared" si="415"/>
        <v>TERMINAL VALPARAÍSO 2/PERÍMETRO URBANO DO VALPARAÍSO (CÉU AZUL - 2ª/3ª ETAPA)/BR-040/EPIA/EPIA/EPIA/PARKSHOPPING/EPIA/S I A - TRECHO 2/S I A - TRECHO 3/EPIA</v>
      </c>
    </row>
    <row r="8878" spans="1:11" x14ac:dyDescent="0.2">
      <c r="A8878" s="2" t="s">
        <v>840</v>
      </c>
      <c r="B8878" s="2" t="s">
        <v>525</v>
      </c>
      <c r="C8878" s="4">
        <v>5322</v>
      </c>
      <c r="D8878" s="2" t="s">
        <v>80</v>
      </c>
      <c r="E8878" s="2" t="s">
        <v>452</v>
      </c>
      <c r="F8878" s="23" t="str">
        <f t="shared" si="416"/>
        <v>ida</v>
      </c>
      <c r="G8878" s="4">
        <v>12</v>
      </c>
      <c r="H8878" s="2" t="s">
        <v>665</v>
      </c>
      <c r="I8878" s="2" t="s">
        <v>481</v>
      </c>
      <c r="J8878" s="23" t="str">
        <f t="shared" si="414"/>
        <v>CT EXPRESSO5322ida12</v>
      </c>
      <c r="K8878" s="32" t="str">
        <f t="shared" si="415"/>
        <v>TERMINAL VALPARAÍSO 2/PERÍMETRO URBANO DO VALPARAÍSO (CÉU AZUL - 2ª/3ª ETAPA)/BR-040/EPIA/EPIA/EPIA/PARKSHOPPING/EPIA/S I A - TRECHO 2/S I A - TRECHO 3/EPIA/S A A N</v>
      </c>
    </row>
    <row r="8879" spans="1:11" x14ac:dyDescent="0.2">
      <c r="A8879" s="2" t="s">
        <v>840</v>
      </c>
      <c r="B8879" s="2" t="s">
        <v>525</v>
      </c>
      <c r="C8879" s="4">
        <v>5322</v>
      </c>
      <c r="D8879" s="2" t="s">
        <v>80</v>
      </c>
      <c r="E8879" s="2" t="s">
        <v>452</v>
      </c>
      <c r="F8879" s="23" t="str">
        <f t="shared" si="416"/>
        <v>ida</v>
      </c>
      <c r="G8879" s="4">
        <v>13</v>
      </c>
      <c r="H8879" s="2" t="s">
        <v>463</v>
      </c>
      <c r="I8879" s="2" t="s">
        <v>534</v>
      </c>
      <c r="J8879" s="23" t="str">
        <f t="shared" si="414"/>
        <v>CT EXPRESSO5322ida13</v>
      </c>
      <c r="K8879" s="32" t="str">
        <f t="shared" si="415"/>
        <v>TERMINAL VALPARAÍSO 2/PERÍMETRO URBANO DO VALPARAÍSO (CÉU AZUL - 2ª/3ª ETAPA)/BR-040/EPIA/EPIA/EPIA/PARKSHOPPING/EPIA/S I A - TRECHO 2/S I A - TRECHO 3/EPIA/S A A N/EPIA</v>
      </c>
    </row>
    <row r="8880" spans="1:11" x14ac:dyDescent="0.2">
      <c r="A8880" s="2" t="s">
        <v>840</v>
      </c>
      <c r="B8880" s="2" t="s">
        <v>525</v>
      </c>
      <c r="C8880" s="4">
        <v>5322</v>
      </c>
      <c r="D8880" s="2" t="s">
        <v>80</v>
      </c>
      <c r="E8880" s="2" t="s">
        <v>469</v>
      </c>
      <c r="F8880" s="23" t="str">
        <f t="shared" si="416"/>
        <v>volta</v>
      </c>
      <c r="G8880" s="4">
        <v>1</v>
      </c>
      <c r="H8880" s="2" t="s">
        <v>463</v>
      </c>
      <c r="I8880" s="2" t="s">
        <v>534</v>
      </c>
      <c r="J8880" s="23" t="str">
        <f t="shared" si="414"/>
        <v>CT EXPRESSO5322volta1</v>
      </c>
      <c r="K8880" s="32" t="str">
        <f t="shared" si="415"/>
        <v>EPIA</v>
      </c>
    </row>
    <row r="8881" spans="1:11" x14ac:dyDescent="0.2">
      <c r="A8881" s="2" t="s">
        <v>840</v>
      </c>
      <c r="B8881" s="2" t="s">
        <v>525</v>
      </c>
      <c r="C8881" s="4">
        <v>5322</v>
      </c>
      <c r="D8881" s="2" t="s">
        <v>80</v>
      </c>
      <c r="E8881" s="2" t="s">
        <v>469</v>
      </c>
      <c r="F8881" s="23" t="str">
        <f t="shared" si="416"/>
        <v>volta</v>
      </c>
      <c r="G8881" s="4">
        <v>2</v>
      </c>
      <c r="H8881" s="2" t="s">
        <v>665</v>
      </c>
      <c r="I8881" s="2" t="s">
        <v>481</v>
      </c>
      <c r="J8881" s="23" t="str">
        <f t="shared" si="414"/>
        <v>CT EXPRESSO5322volta2</v>
      </c>
      <c r="K8881" s="32" t="str">
        <f t="shared" si="415"/>
        <v>EPIA/S A A N</v>
      </c>
    </row>
    <row r="8882" spans="1:11" x14ac:dyDescent="0.2">
      <c r="A8882" s="2" t="s">
        <v>840</v>
      </c>
      <c r="B8882" s="2" t="s">
        <v>525</v>
      </c>
      <c r="C8882" s="4">
        <v>5322</v>
      </c>
      <c r="D8882" s="2" t="s">
        <v>80</v>
      </c>
      <c r="E8882" s="2" t="s">
        <v>469</v>
      </c>
      <c r="F8882" s="23" t="str">
        <f t="shared" si="416"/>
        <v>volta</v>
      </c>
      <c r="G8882" s="4">
        <v>3</v>
      </c>
      <c r="H8882" s="2" t="s">
        <v>463</v>
      </c>
      <c r="I8882" s="2" t="s">
        <v>536</v>
      </c>
      <c r="J8882" s="23" t="str">
        <f t="shared" si="414"/>
        <v>CT EXPRESSO5322volta3</v>
      </c>
      <c r="K8882" s="32" t="str">
        <f t="shared" si="415"/>
        <v>EPIA/S A A N/EPIA</v>
      </c>
    </row>
    <row r="8883" spans="1:11" x14ac:dyDescent="0.2">
      <c r="A8883" s="2" t="s">
        <v>840</v>
      </c>
      <c r="B8883" s="2" t="s">
        <v>525</v>
      </c>
      <c r="C8883" s="4">
        <v>5322</v>
      </c>
      <c r="D8883" s="2" t="s">
        <v>80</v>
      </c>
      <c r="E8883" s="2" t="s">
        <v>469</v>
      </c>
      <c r="F8883" s="23" t="str">
        <f t="shared" si="416"/>
        <v>volta</v>
      </c>
      <c r="G8883" s="4">
        <v>4</v>
      </c>
      <c r="H8883" s="2" t="s">
        <v>838</v>
      </c>
      <c r="I8883" s="2" t="s">
        <v>481</v>
      </c>
      <c r="J8883" s="23" t="str">
        <f t="shared" si="414"/>
        <v>CT EXPRESSO5322volta4</v>
      </c>
      <c r="K8883" s="32" t="str">
        <f t="shared" si="415"/>
        <v>EPIA/S A A N/EPIA/S I A - TRECHO 3</v>
      </c>
    </row>
    <row r="8884" spans="1:11" x14ac:dyDescent="0.2">
      <c r="A8884" s="2" t="s">
        <v>840</v>
      </c>
      <c r="B8884" s="2" t="s">
        <v>525</v>
      </c>
      <c r="C8884" s="4">
        <v>5322</v>
      </c>
      <c r="D8884" s="2" t="s">
        <v>80</v>
      </c>
      <c r="E8884" s="2" t="s">
        <v>469</v>
      </c>
      <c r="F8884" s="23" t="str">
        <f t="shared" si="416"/>
        <v>volta</v>
      </c>
      <c r="G8884" s="4">
        <v>5</v>
      </c>
      <c r="H8884" s="2" t="s">
        <v>839</v>
      </c>
      <c r="I8884" s="2" t="s">
        <v>481</v>
      </c>
      <c r="J8884" s="23" t="str">
        <f t="shared" si="414"/>
        <v>CT EXPRESSO5322volta5</v>
      </c>
      <c r="K8884" s="32" t="str">
        <f t="shared" si="415"/>
        <v>EPIA/S A A N/EPIA/S I A - TRECHO 3/S I A - TRECHO 2</v>
      </c>
    </row>
    <row r="8885" spans="1:11" x14ac:dyDescent="0.2">
      <c r="A8885" s="2" t="s">
        <v>840</v>
      </c>
      <c r="B8885" s="2" t="s">
        <v>525</v>
      </c>
      <c r="C8885" s="4">
        <v>5322</v>
      </c>
      <c r="D8885" s="2" t="s">
        <v>80</v>
      </c>
      <c r="E8885" s="2" t="s">
        <v>469</v>
      </c>
      <c r="F8885" s="23" t="str">
        <f t="shared" si="416"/>
        <v>volta</v>
      </c>
      <c r="G8885" s="4">
        <v>6</v>
      </c>
      <c r="H8885" s="2" t="s">
        <v>463</v>
      </c>
      <c r="I8885" s="2" t="s">
        <v>531</v>
      </c>
      <c r="J8885" s="23" t="str">
        <f t="shared" si="414"/>
        <v>CT EXPRESSO5322volta6</v>
      </c>
      <c r="K8885" s="32" t="str">
        <f t="shared" si="415"/>
        <v>EPIA/S A A N/EPIA/S I A - TRECHO 3/S I A - TRECHO 2/EPIA</v>
      </c>
    </row>
    <row r="8886" spans="1:11" x14ac:dyDescent="0.2">
      <c r="A8886" s="2" t="s">
        <v>840</v>
      </c>
      <c r="B8886" s="2" t="s">
        <v>525</v>
      </c>
      <c r="C8886" s="4">
        <v>5322</v>
      </c>
      <c r="D8886" s="2" t="s">
        <v>80</v>
      </c>
      <c r="E8886" s="2" t="s">
        <v>469</v>
      </c>
      <c r="F8886" s="23" t="str">
        <f t="shared" si="416"/>
        <v>volta</v>
      </c>
      <c r="G8886" s="4">
        <v>7</v>
      </c>
      <c r="H8886" s="2" t="s">
        <v>505</v>
      </c>
      <c r="I8886" s="2" t="s">
        <v>504</v>
      </c>
      <c r="J8886" s="23" t="str">
        <f t="shared" si="414"/>
        <v>CT EXPRESSO5322volta7</v>
      </c>
      <c r="K8886" s="32" t="str">
        <f t="shared" si="415"/>
        <v>EPIA/S A A N/EPIA/S I A - TRECHO 3/S I A - TRECHO 2/EPIA/PARKSHOPPING</v>
      </c>
    </row>
    <row r="8887" spans="1:11" x14ac:dyDescent="0.2">
      <c r="A8887" s="2" t="s">
        <v>840</v>
      </c>
      <c r="B8887" s="2" t="s">
        <v>525</v>
      </c>
      <c r="C8887" s="4">
        <v>5322</v>
      </c>
      <c r="D8887" s="2" t="s">
        <v>80</v>
      </c>
      <c r="E8887" s="2" t="s">
        <v>469</v>
      </c>
      <c r="F8887" s="23" t="str">
        <f t="shared" si="416"/>
        <v>volta</v>
      </c>
      <c r="G8887" s="4">
        <v>8</v>
      </c>
      <c r="H8887" s="2" t="s">
        <v>463</v>
      </c>
      <c r="I8887" s="2" t="s">
        <v>504</v>
      </c>
      <c r="J8887" s="23" t="str">
        <f t="shared" si="414"/>
        <v>CT EXPRESSO5322volta8</v>
      </c>
      <c r="K8887" s="32" t="str">
        <f t="shared" si="415"/>
        <v>EPIA/S A A N/EPIA/S I A - TRECHO 3/S I A - TRECHO 2/EPIA/PARKSHOPPING/EPIA</v>
      </c>
    </row>
    <row r="8888" spans="1:11" x14ac:dyDescent="0.2">
      <c r="A8888" s="2" t="s">
        <v>840</v>
      </c>
      <c r="B8888" s="2" t="s">
        <v>525</v>
      </c>
      <c r="C8888" s="4">
        <v>5322</v>
      </c>
      <c r="D8888" s="2" t="s">
        <v>80</v>
      </c>
      <c r="E8888" s="2" t="s">
        <v>469</v>
      </c>
      <c r="F8888" s="23" t="str">
        <f t="shared" si="416"/>
        <v>volta</v>
      </c>
      <c r="G8888" s="4">
        <v>9</v>
      </c>
      <c r="H8888" s="2" t="s">
        <v>463</v>
      </c>
      <c r="I8888" s="2" t="s">
        <v>707</v>
      </c>
      <c r="J8888" s="23" t="str">
        <f t="shared" si="414"/>
        <v>CT EXPRESSO5322volta9</v>
      </c>
      <c r="K8888" s="32" t="str">
        <f t="shared" si="415"/>
        <v>EPIA/S A A N/EPIA/S I A - TRECHO 3/S I A - TRECHO 2/EPIA/PARKSHOPPING/EPIA/EPIA</v>
      </c>
    </row>
    <row r="8889" spans="1:11" x14ac:dyDescent="0.2">
      <c r="A8889" s="2" t="s">
        <v>840</v>
      </c>
      <c r="B8889" s="2" t="s">
        <v>525</v>
      </c>
      <c r="C8889" s="4">
        <v>5322</v>
      </c>
      <c r="D8889" s="2" t="s">
        <v>80</v>
      </c>
      <c r="E8889" s="2" t="s">
        <v>469</v>
      </c>
      <c r="F8889" s="23" t="str">
        <f t="shared" si="416"/>
        <v>volta</v>
      </c>
      <c r="G8889" s="4">
        <v>10</v>
      </c>
      <c r="H8889" s="2" t="s">
        <v>463</v>
      </c>
      <c r="I8889" s="2" t="s">
        <v>811</v>
      </c>
      <c r="J8889" s="23" t="str">
        <f t="shared" si="414"/>
        <v>CT EXPRESSO5322volta10</v>
      </c>
      <c r="K8889" s="32" t="str">
        <f t="shared" si="415"/>
        <v>EPIA/S A A N/EPIA/S I A - TRECHO 3/S I A - TRECHO 2/EPIA/PARKSHOPPING/EPIA/EPIA/EPIA</v>
      </c>
    </row>
    <row r="8890" spans="1:11" x14ac:dyDescent="0.2">
      <c r="A8890" s="2" t="s">
        <v>840</v>
      </c>
      <c r="B8890" s="2" t="s">
        <v>525</v>
      </c>
      <c r="C8890" s="4">
        <v>5322</v>
      </c>
      <c r="D8890" s="2" t="s">
        <v>80</v>
      </c>
      <c r="E8890" s="2" t="s">
        <v>469</v>
      </c>
      <c r="F8890" s="23" t="str">
        <f t="shared" si="416"/>
        <v>volta</v>
      </c>
      <c r="G8890" s="4">
        <v>11</v>
      </c>
      <c r="H8890" s="2" t="s">
        <v>809</v>
      </c>
      <c r="I8890" s="2" t="s">
        <v>810</v>
      </c>
      <c r="J8890" s="23" t="str">
        <f t="shared" si="414"/>
        <v>CT EXPRESSO5322volta11</v>
      </c>
      <c r="K8890" s="32" t="str">
        <f t="shared" si="415"/>
        <v>EPIA/S A A N/EPIA/S I A - TRECHO 3/S I A - TRECHO 2/EPIA/PARKSHOPPING/EPIA/EPIA/EPIA/BR-040</v>
      </c>
    </row>
    <row r="8891" spans="1:11" x14ac:dyDescent="0.2">
      <c r="A8891" s="2" t="s">
        <v>840</v>
      </c>
      <c r="B8891" s="2" t="s">
        <v>525</v>
      </c>
      <c r="C8891" s="4">
        <v>5322</v>
      </c>
      <c r="D8891" s="2" t="s">
        <v>80</v>
      </c>
      <c r="E8891" s="2" t="s">
        <v>469</v>
      </c>
      <c r="F8891" s="23" t="str">
        <f t="shared" si="416"/>
        <v>volta</v>
      </c>
      <c r="G8891" s="4">
        <v>12</v>
      </c>
      <c r="H8891" s="2" t="s">
        <v>855</v>
      </c>
      <c r="I8891" s="2" t="s">
        <v>842</v>
      </c>
      <c r="J8891" s="23" t="str">
        <f t="shared" si="414"/>
        <v>CT EXPRESSO5322volta12</v>
      </c>
      <c r="K8891" s="32" t="str">
        <f t="shared" si="415"/>
        <v>EPIA/S A A N/EPIA/S I A - TRECHO 3/S I A - TRECHO 2/EPIA/PARKSHOPPING/EPIA/EPIA/EPIA/BR-040/PERÍMETRO URBANO DO VALPARAÍSO (CÉU AZUL - 2ª/3ª ETAPA)</v>
      </c>
    </row>
    <row r="8892" spans="1:11" x14ac:dyDescent="0.2">
      <c r="A8892" s="2" t="s">
        <v>840</v>
      </c>
      <c r="B8892" s="2" t="s">
        <v>525</v>
      </c>
      <c r="C8892" s="4">
        <v>5322</v>
      </c>
      <c r="D8892" s="2" t="s">
        <v>80</v>
      </c>
      <c r="E8892" s="2" t="s">
        <v>469</v>
      </c>
      <c r="F8892" s="23" t="str">
        <f t="shared" si="416"/>
        <v>volta</v>
      </c>
      <c r="G8892" s="4">
        <v>13</v>
      </c>
      <c r="H8892" s="2" t="s">
        <v>840</v>
      </c>
      <c r="I8892" s="2" t="s">
        <v>842</v>
      </c>
      <c r="J8892" s="23" t="str">
        <f t="shared" si="414"/>
        <v>CT EXPRESSO5322volta13</v>
      </c>
      <c r="K8892" s="32" t="str">
        <f t="shared" si="415"/>
        <v>EPIA/S A A N/EPIA/S I A - TRECHO 3/S I A - TRECHO 2/EPIA/PARKSHOPPING/EPIA/EPIA/EPIA/BR-040/PERÍMETRO URBANO DO VALPARAÍSO (CÉU AZUL - 2ª/3ª ETAPA)/VALPARAÍSO</v>
      </c>
    </row>
    <row r="8893" spans="1:11" x14ac:dyDescent="0.2">
      <c r="A8893" s="2" t="s">
        <v>823</v>
      </c>
      <c r="B8893" s="2" t="s">
        <v>451</v>
      </c>
      <c r="C8893" s="4">
        <v>7001</v>
      </c>
      <c r="D8893" s="2" t="s">
        <v>80</v>
      </c>
      <c r="E8893" s="2" t="s">
        <v>452</v>
      </c>
      <c r="F8893" s="23" t="str">
        <f t="shared" si="416"/>
        <v>ida</v>
      </c>
      <c r="G8893" s="4">
        <v>1</v>
      </c>
      <c r="H8893" s="2" t="s">
        <v>897</v>
      </c>
      <c r="I8893" s="2" t="s">
        <v>823</v>
      </c>
      <c r="J8893" s="23" t="str">
        <f t="shared" si="414"/>
        <v>CT EXPRESSO7001ida1</v>
      </c>
      <c r="K8893" s="32" t="str">
        <f t="shared" si="415"/>
        <v>TERMINAL LUZIÂNIA</v>
      </c>
    </row>
    <row r="8894" spans="1:11" x14ac:dyDescent="0.2">
      <c r="A8894" s="2" t="s">
        <v>823</v>
      </c>
      <c r="B8894" s="2" t="s">
        <v>451</v>
      </c>
      <c r="C8894" s="4">
        <v>7001</v>
      </c>
      <c r="D8894" s="2" t="s">
        <v>80</v>
      </c>
      <c r="E8894" s="2" t="s">
        <v>452</v>
      </c>
      <c r="F8894" s="23" t="str">
        <f t="shared" si="416"/>
        <v>ida</v>
      </c>
      <c r="G8894" s="4">
        <v>2</v>
      </c>
      <c r="H8894" s="2" t="s">
        <v>898</v>
      </c>
      <c r="I8894" s="2" t="s">
        <v>823</v>
      </c>
      <c r="J8894" s="23" t="str">
        <f t="shared" si="414"/>
        <v>CT EXPRESSO7001ida2</v>
      </c>
      <c r="K8894" s="32" t="str">
        <f t="shared" si="415"/>
        <v>TERMINAL LUZIÂNIA/AVENIDA ÉZIO CARNEIRO</v>
      </c>
    </row>
    <row r="8895" spans="1:11" x14ac:dyDescent="0.2">
      <c r="A8895" s="2" t="s">
        <v>823</v>
      </c>
      <c r="B8895" s="2" t="s">
        <v>451</v>
      </c>
      <c r="C8895" s="4">
        <v>7001</v>
      </c>
      <c r="D8895" s="2" t="s">
        <v>80</v>
      </c>
      <c r="E8895" s="2" t="s">
        <v>452</v>
      </c>
      <c r="F8895" s="23" t="str">
        <f t="shared" si="416"/>
        <v>ida</v>
      </c>
      <c r="G8895" s="4">
        <v>3</v>
      </c>
      <c r="H8895" s="2" t="s">
        <v>899</v>
      </c>
      <c r="I8895" s="2" t="s">
        <v>823</v>
      </c>
      <c r="J8895" s="23" t="str">
        <f t="shared" si="414"/>
        <v>CT EXPRESSO7001ida3</v>
      </c>
      <c r="K8895" s="32" t="str">
        <f t="shared" si="415"/>
        <v>TERMINAL LUZIÂNIA/AVENIDA ÉZIO CARNEIRO/RUA JESUS MEIRELES</v>
      </c>
    </row>
    <row r="8896" spans="1:11" x14ac:dyDescent="0.2">
      <c r="A8896" s="2" t="s">
        <v>823</v>
      </c>
      <c r="B8896" s="2" t="s">
        <v>451</v>
      </c>
      <c r="C8896" s="4">
        <v>7001</v>
      </c>
      <c r="D8896" s="2" t="s">
        <v>80</v>
      </c>
      <c r="E8896" s="2" t="s">
        <v>452</v>
      </c>
      <c r="F8896" s="23" t="str">
        <f t="shared" si="416"/>
        <v>ida</v>
      </c>
      <c r="G8896" s="4">
        <v>4</v>
      </c>
      <c r="H8896" s="2" t="s">
        <v>900</v>
      </c>
      <c r="I8896" s="2" t="s">
        <v>823</v>
      </c>
      <c r="J8896" s="23" t="str">
        <f t="shared" si="414"/>
        <v>CT EXPRESSO7001ida4</v>
      </c>
      <c r="K8896" s="32" t="str">
        <f t="shared" si="415"/>
        <v>TERMINAL LUZIÂNIA/AVENIDA ÉZIO CARNEIRO/RUA JESUS MEIRELES/AVENIDA ALFREDO NASSER</v>
      </c>
    </row>
    <row r="8897" spans="1:11" x14ac:dyDescent="0.2">
      <c r="A8897" s="2" t="s">
        <v>823</v>
      </c>
      <c r="B8897" s="2" t="s">
        <v>451</v>
      </c>
      <c r="C8897" s="4">
        <v>7001</v>
      </c>
      <c r="D8897" s="2" t="s">
        <v>80</v>
      </c>
      <c r="E8897" s="2" t="s">
        <v>452</v>
      </c>
      <c r="F8897" s="23" t="str">
        <f t="shared" si="416"/>
        <v>ida</v>
      </c>
      <c r="G8897" s="4">
        <v>5</v>
      </c>
      <c r="H8897" s="2" t="s">
        <v>809</v>
      </c>
      <c r="I8897" s="2" t="s">
        <v>901</v>
      </c>
      <c r="J8897" s="23" t="str">
        <f t="shared" si="414"/>
        <v>CT EXPRESSO7001ida5</v>
      </c>
      <c r="K8897" s="32" t="str">
        <f t="shared" si="415"/>
        <v>TERMINAL LUZIÂNIA/AVENIDA ÉZIO CARNEIRO/RUA JESUS MEIRELES/AVENIDA ALFREDO NASSER/BR-040</v>
      </c>
    </row>
    <row r="8898" spans="1:11" x14ac:dyDescent="0.2">
      <c r="A8898" s="2" t="s">
        <v>823</v>
      </c>
      <c r="B8898" s="2" t="s">
        <v>451</v>
      </c>
      <c r="C8898" s="4">
        <v>7001</v>
      </c>
      <c r="D8898" s="2" t="s">
        <v>80</v>
      </c>
      <c r="E8898" s="2" t="s">
        <v>452</v>
      </c>
      <c r="F8898" s="23" t="str">
        <f t="shared" si="416"/>
        <v>ida</v>
      </c>
      <c r="G8898" s="4">
        <v>6</v>
      </c>
      <c r="H8898" s="2" t="s">
        <v>809</v>
      </c>
      <c r="I8898" s="2" t="s">
        <v>884</v>
      </c>
      <c r="J8898" s="23" t="str">
        <f t="shared" si="414"/>
        <v>CT EXPRESSO7001ida6</v>
      </c>
      <c r="K8898" s="32" t="str">
        <f t="shared" si="415"/>
        <v>TERMINAL LUZIÂNIA/AVENIDA ÉZIO CARNEIRO/RUA JESUS MEIRELES/AVENIDA ALFREDO NASSER/BR-040/BR-040</v>
      </c>
    </row>
    <row r="8899" spans="1:11" x14ac:dyDescent="0.2">
      <c r="A8899" s="2" t="s">
        <v>823</v>
      </c>
      <c r="B8899" s="2" t="s">
        <v>451</v>
      </c>
      <c r="C8899" s="4">
        <v>7001</v>
      </c>
      <c r="D8899" s="2" t="s">
        <v>80</v>
      </c>
      <c r="E8899" s="2" t="s">
        <v>452</v>
      </c>
      <c r="F8899" s="23" t="str">
        <f t="shared" si="416"/>
        <v>ida</v>
      </c>
      <c r="G8899" s="4">
        <v>7</v>
      </c>
      <c r="H8899" s="2" t="s">
        <v>809</v>
      </c>
      <c r="I8899" s="2" t="s">
        <v>842</v>
      </c>
      <c r="J8899" s="23" t="str">
        <f t="shared" ref="J8899:J8962" si="417">D8899&amp;C8899&amp;F8899&amp;G8899</f>
        <v>CT EXPRESSO7001ida7</v>
      </c>
      <c r="K8899" s="32" t="str">
        <f t="shared" ref="K8899:K8962" si="418">IF(G8899=1,H8899,K8898&amp;"/"&amp;H8899)</f>
        <v>TERMINAL LUZIÂNIA/AVENIDA ÉZIO CARNEIRO/RUA JESUS MEIRELES/AVENIDA ALFREDO NASSER/BR-040/BR-040/BR-040</v>
      </c>
    </row>
    <row r="8900" spans="1:11" x14ac:dyDescent="0.2">
      <c r="A8900" s="2" t="s">
        <v>823</v>
      </c>
      <c r="B8900" s="2" t="s">
        <v>451</v>
      </c>
      <c r="C8900" s="4">
        <v>7001</v>
      </c>
      <c r="D8900" s="2" t="s">
        <v>80</v>
      </c>
      <c r="E8900" s="2" t="s">
        <v>452</v>
      </c>
      <c r="F8900" s="23" t="str">
        <f t="shared" ref="F8900:F8963" si="419">IF(LEFT(E8900,3)="ida","ida","volta")</f>
        <v>ida</v>
      </c>
      <c r="G8900" s="4">
        <v>8</v>
      </c>
      <c r="H8900" s="2" t="s">
        <v>809</v>
      </c>
      <c r="I8900" s="2" t="s">
        <v>810</v>
      </c>
      <c r="J8900" s="23" t="str">
        <f t="shared" si="417"/>
        <v>CT EXPRESSO7001ida8</v>
      </c>
      <c r="K8900" s="32" t="str">
        <f t="shared" si="418"/>
        <v>TERMINAL LUZIÂNIA/AVENIDA ÉZIO CARNEIRO/RUA JESUS MEIRELES/AVENIDA ALFREDO NASSER/BR-040/BR-040/BR-040/BR-040</v>
      </c>
    </row>
    <row r="8901" spans="1:11" x14ac:dyDescent="0.2">
      <c r="A8901" s="2" t="s">
        <v>823</v>
      </c>
      <c r="B8901" s="2" t="s">
        <v>451</v>
      </c>
      <c r="C8901" s="4">
        <v>7001</v>
      </c>
      <c r="D8901" s="2" t="s">
        <v>80</v>
      </c>
      <c r="E8901" s="2" t="s">
        <v>452</v>
      </c>
      <c r="F8901" s="23" t="str">
        <f t="shared" si="419"/>
        <v>ida</v>
      </c>
      <c r="G8901" s="4">
        <v>9</v>
      </c>
      <c r="H8901" s="2" t="s">
        <v>463</v>
      </c>
      <c r="I8901" s="2" t="s">
        <v>811</v>
      </c>
      <c r="J8901" s="23" t="str">
        <f t="shared" si="417"/>
        <v>CT EXPRESSO7001ida9</v>
      </c>
      <c r="K8901" s="32" t="str">
        <f t="shared" si="418"/>
        <v>TERMINAL LUZIÂNIA/AVENIDA ÉZIO CARNEIRO/RUA JESUS MEIRELES/AVENIDA ALFREDO NASSER/BR-040/BR-040/BR-040/BR-040/EPIA</v>
      </c>
    </row>
    <row r="8902" spans="1:11" x14ac:dyDescent="0.2">
      <c r="A8902" s="2" t="s">
        <v>823</v>
      </c>
      <c r="B8902" s="2" t="s">
        <v>451</v>
      </c>
      <c r="C8902" s="4">
        <v>7001</v>
      </c>
      <c r="D8902" s="2" t="s">
        <v>80</v>
      </c>
      <c r="E8902" s="2" t="s">
        <v>452</v>
      </c>
      <c r="F8902" s="23" t="str">
        <f t="shared" si="419"/>
        <v>ida</v>
      </c>
      <c r="G8902" s="4">
        <v>10</v>
      </c>
      <c r="H8902" s="2" t="s">
        <v>463</v>
      </c>
      <c r="I8902" s="2" t="s">
        <v>707</v>
      </c>
      <c r="J8902" s="23" t="str">
        <f t="shared" si="417"/>
        <v>CT EXPRESSO7001ida10</v>
      </c>
      <c r="K8902" s="32" t="str">
        <f t="shared" si="418"/>
        <v>TERMINAL LUZIÂNIA/AVENIDA ÉZIO CARNEIRO/RUA JESUS MEIRELES/AVENIDA ALFREDO NASSER/BR-040/BR-040/BR-040/BR-040/EPIA/EPIA</v>
      </c>
    </row>
    <row r="8903" spans="1:11" x14ac:dyDescent="0.2">
      <c r="A8903" s="2" t="s">
        <v>823</v>
      </c>
      <c r="B8903" s="2" t="s">
        <v>451</v>
      </c>
      <c r="C8903" s="4">
        <v>7001</v>
      </c>
      <c r="D8903" s="2" t="s">
        <v>80</v>
      </c>
      <c r="E8903" s="2" t="s">
        <v>452</v>
      </c>
      <c r="F8903" s="23" t="str">
        <f t="shared" si="419"/>
        <v>ida</v>
      </c>
      <c r="G8903" s="4">
        <v>11</v>
      </c>
      <c r="H8903" s="2" t="s">
        <v>503</v>
      </c>
      <c r="I8903" s="2" t="s">
        <v>504</v>
      </c>
      <c r="J8903" s="23" t="str">
        <f t="shared" si="417"/>
        <v>CT EXPRESSO7001ida11</v>
      </c>
      <c r="K8903" s="32" t="str">
        <f t="shared" si="418"/>
        <v>TERMINAL LUZIÂNIA/AVENIDA ÉZIO CARNEIRO/RUA JESUS MEIRELES/AVENIDA ALFREDO NASSER/BR-040/BR-040/BR-040/BR-040/EPIA/EPIA/EPGU - ZOOLÓGICO</v>
      </c>
    </row>
    <row r="8904" spans="1:11" x14ac:dyDescent="0.2">
      <c r="A8904" s="2" t="s">
        <v>823</v>
      </c>
      <c r="B8904" s="2" t="s">
        <v>451</v>
      </c>
      <c r="C8904" s="4">
        <v>7001</v>
      </c>
      <c r="D8904" s="2" t="s">
        <v>80</v>
      </c>
      <c r="E8904" s="2" t="s">
        <v>452</v>
      </c>
      <c r="F8904" s="23" t="str">
        <f t="shared" si="419"/>
        <v>ida</v>
      </c>
      <c r="G8904" s="4">
        <v>12</v>
      </c>
      <c r="H8904" s="2" t="s">
        <v>815</v>
      </c>
      <c r="I8904" s="2" t="s">
        <v>481</v>
      </c>
      <c r="J8904" s="23" t="str">
        <f t="shared" si="417"/>
        <v>CT EXPRESSO7001ida12</v>
      </c>
      <c r="K8904" s="32" t="str">
        <f t="shared" si="418"/>
        <v>TERMINAL LUZIÂNIA/AVENIDA ÉZIO CARNEIRO/RUA JESUS MEIRELES/AVENIDA ALFREDO NASSER/BR-040/BR-040/BR-040/BR-040/EPIA/EPIA/EPGU - ZOOLÓGICO/AVENIDA DAS NAÇÕES (VILA TELEBRASÍLIA)</v>
      </c>
    </row>
    <row r="8905" spans="1:11" x14ac:dyDescent="0.2">
      <c r="A8905" s="2" t="s">
        <v>823</v>
      </c>
      <c r="B8905" s="2" t="s">
        <v>451</v>
      </c>
      <c r="C8905" s="4">
        <v>7001</v>
      </c>
      <c r="D8905" s="2" t="s">
        <v>80</v>
      </c>
      <c r="E8905" s="2" t="s">
        <v>452</v>
      </c>
      <c r="F8905" s="23" t="str">
        <f t="shared" si="419"/>
        <v>ida</v>
      </c>
      <c r="G8905" s="4">
        <v>13</v>
      </c>
      <c r="H8905" s="2" t="s">
        <v>648</v>
      </c>
      <c r="I8905" s="2" t="s">
        <v>481</v>
      </c>
      <c r="J8905" s="23" t="str">
        <f t="shared" si="417"/>
        <v>CT EXPRESSO7001ida13</v>
      </c>
      <c r="K8905" s="32" t="str">
        <f t="shared" si="418"/>
        <v>TERMINAL LUZIÂNIA/AVENIDA ÉZIO CARNEIRO/RUA JESUS MEIRELES/AVENIDA ALFREDO NASSER/BR-040/BR-040/BR-040/BR-040/EPIA/EPIA/EPGU - ZOOLÓGICO/AVENIDA DAS NAÇÕES (VILA TELEBRASÍLIA)/EIXO W SUL</v>
      </c>
    </row>
    <row r="8906" spans="1:11" x14ac:dyDescent="0.2">
      <c r="A8906" s="2" t="s">
        <v>823</v>
      </c>
      <c r="B8906" s="2" t="s">
        <v>451</v>
      </c>
      <c r="C8906" s="4">
        <v>7001</v>
      </c>
      <c r="D8906" s="2" t="s">
        <v>80</v>
      </c>
      <c r="E8906" s="2" t="s">
        <v>452</v>
      </c>
      <c r="F8906" s="23" t="str">
        <f t="shared" si="419"/>
        <v>ida</v>
      </c>
      <c r="G8906" s="4">
        <v>14</v>
      </c>
      <c r="H8906" s="2" t="s">
        <v>483</v>
      </c>
      <c r="I8906" s="2" t="s">
        <v>481</v>
      </c>
      <c r="J8906" s="23" t="str">
        <f t="shared" si="417"/>
        <v>CT EXPRESSO7001ida14</v>
      </c>
      <c r="K8906" s="32" t="str">
        <f t="shared" si="418"/>
        <v>TERMINAL LUZIÂNIA/AVENIDA ÉZIO CARNEIRO/RUA JESUS MEIRELES/AVENIDA ALFREDO NASSER/BR-040/BR-040/BR-040/BR-040/EPIA/EPIA/EPGU - ZOOLÓGICO/AVENIDA DAS NAÇÕES (VILA TELEBRASÍLIA)/EIXO W SUL/RODOVIÁRIA PLANO PILOTO</v>
      </c>
    </row>
    <row r="8907" spans="1:11" x14ac:dyDescent="0.2">
      <c r="A8907" s="2" t="s">
        <v>823</v>
      </c>
      <c r="B8907" s="2" t="s">
        <v>451</v>
      </c>
      <c r="C8907" s="4">
        <v>7001</v>
      </c>
      <c r="D8907" s="2" t="s">
        <v>80</v>
      </c>
      <c r="E8907" s="2" t="s">
        <v>469</v>
      </c>
      <c r="F8907" s="23" t="str">
        <f t="shared" si="419"/>
        <v>volta</v>
      </c>
      <c r="G8907" s="4">
        <v>1</v>
      </c>
      <c r="H8907" s="2" t="s">
        <v>483</v>
      </c>
      <c r="I8907" s="2" t="s">
        <v>481</v>
      </c>
      <c r="J8907" s="23" t="str">
        <f t="shared" si="417"/>
        <v>CT EXPRESSO7001volta1</v>
      </c>
      <c r="K8907" s="32" t="str">
        <f t="shared" si="418"/>
        <v>RODOVIÁRIA PLANO PILOTO</v>
      </c>
    </row>
    <row r="8908" spans="1:11" x14ac:dyDescent="0.2">
      <c r="A8908" s="2" t="s">
        <v>823</v>
      </c>
      <c r="B8908" s="2" t="s">
        <v>451</v>
      </c>
      <c r="C8908" s="4">
        <v>7001</v>
      </c>
      <c r="D8908" s="2" t="s">
        <v>80</v>
      </c>
      <c r="E8908" s="2" t="s">
        <v>469</v>
      </c>
      <c r="F8908" s="23" t="str">
        <f t="shared" si="419"/>
        <v>volta</v>
      </c>
      <c r="G8908" s="4">
        <v>2</v>
      </c>
      <c r="H8908" s="2" t="s">
        <v>648</v>
      </c>
      <c r="I8908" s="2" t="s">
        <v>481</v>
      </c>
      <c r="J8908" s="23" t="str">
        <f t="shared" si="417"/>
        <v>CT EXPRESSO7001volta2</v>
      </c>
      <c r="K8908" s="32" t="str">
        <f t="shared" si="418"/>
        <v>RODOVIÁRIA PLANO PILOTO/EIXO W SUL</v>
      </c>
    </row>
    <row r="8909" spans="1:11" x14ac:dyDescent="0.2">
      <c r="A8909" s="2" t="s">
        <v>823</v>
      </c>
      <c r="B8909" s="2" t="s">
        <v>451</v>
      </c>
      <c r="C8909" s="4">
        <v>7001</v>
      </c>
      <c r="D8909" s="2" t="s">
        <v>80</v>
      </c>
      <c r="E8909" s="2" t="s">
        <v>469</v>
      </c>
      <c r="F8909" s="23" t="str">
        <f t="shared" si="419"/>
        <v>volta</v>
      </c>
      <c r="G8909" s="4">
        <v>3</v>
      </c>
      <c r="H8909" s="2" t="s">
        <v>815</v>
      </c>
      <c r="I8909" s="2" t="s">
        <v>481</v>
      </c>
      <c r="J8909" s="23" t="str">
        <f t="shared" si="417"/>
        <v>CT EXPRESSO7001volta3</v>
      </c>
      <c r="K8909" s="32" t="str">
        <f t="shared" si="418"/>
        <v>RODOVIÁRIA PLANO PILOTO/EIXO W SUL/AVENIDA DAS NAÇÕES (VILA TELEBRASÍLIA)</v>
      </c>
    </row>
    <row r="8910" spans="1:11" x14ac:dyDescent="0.2">
      <c r="A8910" s="2" t="s">
        <v>823</v>
      </c>
      <c r="B8910" s="2" t="s">
        <v>451</v>
      </c>
      <c r="C8910" s="4">
        <v>7001</v>
      </c>
      <c r="D8910" s="2" t="s">
        <v>80</v>
      </c>
      <c r="E8910" s="2" t="s">
        <v>469</v>
      </c>
      <c r="F8910" s="23" t="str">
        <f t="shared" si="419"/>
        <v>volta</v>
      </c>
      <c r="G8910" s="4">
        <v>4</v>
      </c>
      <c r="H8910" s="2" t="s">
        <v>503</v>
      </c>
      <c r="I8910" s="2" t="s">
        <v>504</v>
      </c>
      <c r="J8910" s="23" t="str">
        <f t="shared" si="417"/>
        <v>CT EXPRESSO7001volta4</v>
      </c>
      <c r="K8910" s="32" t="str">
        <f t="shared" si="418"/>
        <v>RODOVIÁRIA PLANO PILOTO/EIXO W SUL/AVENIDA DAS NAÇÕES (VILA TELEBRASÍLIA)/EPGU - ZOOLÓGICO</v>
      </c>
    </row>
    <row r="8911" spans="1:11" x14ac:dyDescent="0.2">
      <c r="A8911" s="2" t="s">
        <v>823</v>
      </c>
      <c r="B8911" s="2" t="s">
        <v>451</v>
      </c>
      <c r="C8911" s="4">
        <v>7001</v>
      </c>
      <c r="D8911" s="2" t="s">
        <v>80</v>
      </c>
      <c r="E8911" s="2" t="s">
        <v>469</v>
      </c>
      <c r="F8911" s="23" t="str">
        <f t="shared" si="419"/>
        <v>volta</v>
      </c>
      <c r="G8911" s="4">
        <v>5</v>
      </c>
      <c r="H8911" s="2" t="s">
        <v>463</v>
      </c>
      <c r="I8911" s="2" t="s">
        <v>707</v>
      </c>
      <c r="J8911" s="23" t="str">
        <f t="shared" si="417"/>
        <v>CT EXPRESSO7001volta5</v>
      </c>
      <c r="K8911" s="32" t="str">
        <f t="shared" si="418"/>
        <v>RODOVIÁRIA PLANO PILOTO/EIXO W SUL/AVENIDA DAS NAÇÕES (VILA TELEBRASÍLIA)/EPGU - ZOOLÓGICO/EPIA</v>
      </c>
    </row>
    <row r="8912" spans="1:11" x14ac:dyDescent="0.2">
      <c r="A8912" s="2" t="s">
        <v>823</v>
      </c>
      <c r="B8912" s="2" t="s">
        <v>451</v>
      </c>
      <c r="C8912" s="4">
        <v>7001</v>
      </c>
      <c r="D8912" s="2" t="s">
        <v>80</v>
      </c>
      <c r="E8912" s="2" t="s">
        <v>469</v>
      </c>
      <c r="F8912" s="23" t="str">
        <f t="shared" si="419"/>
        <v>volta</v>
      </c>
      <c r="G8912" s="4">
        <v>6</v>
      </c>
      <c r="H8912" s="2" t="s">
        <v>463</v>
      </c>
      <c r="I8912" s="2" t="s">
        <v>811</v>
      </c>
      <c r="J8912" s="23" t="str">
        <f t="shared" si="417"/>
        <v>CT EXPRESSO7001volta6</v>
      </c>
      <c r="K8912" s="32" t="str">
        <f t="shared" si="418"/>
        <v>RODOVIÁRIA PLANO PILOTO/EIXO W SUL/AVENIDA DAS NAÇÕES (VILA TELEBRASÍLIA)/EPGU - ZOOLÓGICO/EPIA/EPIA</v>
      </c>
    </row>
    <row r="8913" spans="1:11" x14ac:dyDescent="0.2">
      <c r="A8913" s="2" t="s">
        <v>823</v>
      </c>
      <c r="B8913" s="2" t="s">
        <v>451</v>
      </c>
      <c r="C8913" s="4">
        <v>7001</v>
      </c>
      <c r="D8913" s="2" t="s">
        <v>80</v>
      </c>
      <c r="E8913" s="2" t="s">
        <v>469</v>
      </c>
      <c r="F8913" s="23" t="str">
        <f t="shared" si="419"/>
        <v>volta</v>
      </c>
      <c r="G8913" s="4">
        <v>7</v>
      </c>
      <c r="H8913" s="2" t="s">
        <v>809</v>
      </c>
      <c r="I8913" s="2" t="s">
        <v>810</v>
      </c>
      <c r="J8913" s="23" t="str">
        <f t="shared" si="417"/>
        <v>CT EXPRESSO7001volta7</v>
      </c>
      <c r="K8913" s="32" t="str">
        <f t="shared" si="418"/>
        <v>RODOVIÁRIA PLANO PILOTO/EIXO W SUL/AVENIDA DAS NAÇÕES (VILA TELEBRASÍLIA)/EPGU - ZOOLÓGICO/EPIA/EPIA/BR-040</v>
      </c>
    </row>
    <row r="8914" spans="1:11" x14ac:dyDescent="0.2">
      <c r="A8914" s="2" t="s">
        <v>823</v>
      </c>
      <c r="B8914" s="2" t="s">
        <v>451</v>
      </c>
      <c r="C8914" s="4">
        <v>7001</v>
      </c>
      <c r="D8914" s="2" t="s">
        <v>80</v>
      </c>
      <c r="E8914" s="2" t="s">
        <v>469</v>
      </c>
      <c r="F8914" s="23" t="str">
        <f t="shared" si="419"/>
        <v>volta</v>
      </c>
      <c r="G8914" s="4">
        <v>8</v>
      </c>
      <c r="H8914" s="2" t="s">
        <v>809</v>
      </c>
      <c r="I8914" s="2" t="s">
        <v>842</v>
      </c>
      <c r="J8914" s="23" t="str">
        <f t="shared" si="417"/>
        <v>CT EXPRESSO7001volta8</v>
      </c>
      <c r="K8914" s="32" t="str">
        <f t="shared" si="418"/>
        <v>RODOVIÁRIA PLANO PILOTO/EIXO W SUL/AVENIDA DAS NAÇÕES (VILA TELEBRASÍLIA)/EPGU - ZOOLÓGICO/EPIA/EPIA/BR-040/BR-040</v>
      </c>
    </row>
    <row r="8915" spans="1:11" x14ac:dyDescent="0.2">
      <c r="A8915" s="2" t="s">
        <v>823</v>
      </c>
      <c r="B8915" s="2" t="s">
        <v>451</v>
      </c>
      <c r="C8915" s="4">
        <v>7001</v>
      </c>
      <c r="D8915" s="2" t="s">
        <v>80</v>
      </c>
      <c r="E8915" s="2" t="s">
        <v>469</v>
      </c>
      <c r="F8915" s="23" t="str">
        <f t="shared" si="419"/>
        <v>volta</v>
      </c>
      <c r="G8915" s="4">
        <v>9</v>
      </c>
      <c r="H8915" s="2" t="s">
        <v>809</v>
      </c>
      <c r="I8915" s="2" t="s">
        <v>884</v>
      </c>
      <c r="J8915" s="23" t="str">
        <f t="shared" si="417"/>
        <v>CT EXPRESSO7001volta9</v>
      </c>
      <c r="K8915" s="32" t="str">
        <f t="shared" si="418"/>
        <v>RODOVIÁRIA PLANO PILOTO/EIXO W SUL/AVENIDA DAS NAÇÕES (VILA TELEBRASÍLIA)/EPGU - ZOOLÓGICO/EPIA/EPIA/BR-040/BR-040/BR-040</v>
      </c>
    </row>
    <row r="8916" spans="1:11" x14ac:dyDescent="0.2">
      <c r="A8916" s="2" t="s">
        <v>823</v>
      </c>
      <c r="B8916" s="2" t="s">
        <v>451</v>
      </c>
      <c r="C8916" s="4">
        <v>7001</v>
      </c>
      <c r="D8916" s="2" t="s">
        <v>80</v>
      </c>
      <c r="E8916" s="2" t="s">
        <v>469</v>
      </c>
      <c r="F8916" s="23" t="str">
        <f t="shared" si="419"/>
        <v>volta</v>
      </c>
      <c r="G8916" s="4">
        <v>10</v>
      </c>
      <c r="H8916" s="2" t="s">
        <v>809</v>
      </c>
      <c r="I8916" s="2" t="s">
        <v>901</v>
      </c>
      <c r="J8916" s="23" t="str">
        <f t="shared" si="417"/>
        <v>CT EXPRESSO7001volta10</v>
      </c>
      <c r="K8916" s="32" t="str">
        <f t="shared" si="418"/>
        <v>RODOVIÁRIA PLANO PILOTO/EIXO W SUL/AVENIDA DAS NAÇÕES (VILA TELEBRASÍLIA)/EPGU - ZOOLÓGICO/EPIA/EPIA/BR-040/BR-040/BR-040/BR-040</v>
      </c>
    </row>
    <row r="8917" spans="1:11" x14ac:dyDescent="0.2">
      <c r="A8917" s="2" t="s">
        <v>823</v>
      </c>
      <c r="B8917" s="2" t="s">
        <v>451</v>
      </c>
      <c r="C8917" s="4">
        <v>7001</v>
      </c>
      <c r="D8917" s="2" t="s">
        <v>80</v>
      </c>
      <c r="E8917" s="2" t="s">
        <v>469</v>
      </c>
      <c r="F8917" s="23" t="str">
        <f t="shared" si="419"/>
        <v>volta</v>
      </c>
      <c r="G8917" s="4">
        <v>11</v>
      </c>
      <c r="H8917" s="2" t="s">
        <v>900</v>
      </c>
      <c r="I8917" s="2" t="s">
        <v>823</v>
      </c>
      <c r="J8917" s="23" t="str">
        <f t="shared" si="417"/>
        <v>CT EXPRESSO7001volta11</v>
      </c>
      <c r="K8917" s="32" t="str">
        <f t="shared" si="418"/>
        <v>RODOVIÁRIA PLANO PILOTO/EIXO W SUL/AVENIDA DAS NAÇÕES (VILA TELEBRASÍLIA)/EPGU - ZOOLÓGICO/EPIA/EPIA/BR-040/BR-040/BR-040/BR-040/AVENIDA ALFREDO NASSER</v>
      </c>
    </row>
    <row r="8918" spans="1:11" x14ac:dyDescent="0.2">
      <c r="A8918" s="2" t="s">
        <v>823</v>
      </c>
      <c r="B8918" s="2" t="s">
        <v>451</v>
      </c>
      <c r="C8918" s="4">
        <v>7001</v>
      </c>
      <c r="D8918" s="2" t="s">
        <v>80</v>
      </c>
      <c r="E8918" s="2" t="s">
        <v>469</v>
      </c>
      <c r="F8918" s="23" t="str">
        <f t="shared" si="419"/>
        <v>volta</v>
      </c>
      <c r="G8918" s="4">
        <v>12</v>
      </c>
      <c r="H8918" s="2" t="s">
        <v>899</v>
      </c>
      <c r="I8918" s="2" t="s">
        <v>823</v>
      </c>
      <c r="J8918" s="23" t="str">
        <f t="shared" si="417"/>
        <v>CT EXPRESSO7001volta12</v>
      </c>
      <c r="K8918" s="32" t="str">
        <f t="shared" si="418"/>
        <v>RODOVIÁRIA PLANO PILOTO/EIXO W SUL/AVENIDA DAS NAÇÕES (VILA TELEBRASÍLIA)/EPGU - ZOOLÓGICO/EPIA/EPIA/BR-040/BR-040/BR-040/BR-040/AVENIDA ALFREDO NASSER/RUA JESUS MEIRELES</v>
      </c>
    </row>
    <row r="8919" spans="1:11" x14ac:dyDescent="0.2">
      <c r="A8919" s="2" t="s">
        <v>823</v>
      </c>
      <c r="B8919" s="2" t="s">
        <v>451</v>
      </c>
      <c r="C8919" s="4">
        <v>7001</v>
      </c>
      <c r="D8919" s="2" t="s">
        <v>80</v>
      </c>
      <c r="E8919" s="2" t="s">
        <v>469</v>
      </c>
      <c r="F8919" s="23" t="str">
        <f t="shared" si="419"/>
        <v>volta</v>
      </c>
      <c r="G8919" s="4">
        <v>13</v>
      </c>
      <c r="H8919" s="2" t="s">
        <v>898</v>
      </c>
      <c r="I8919" s="2" t="s">
        <v>823</v>
      </c>
      <c r="J8919" s="23" t="str">
        <f t="shared" si="417"/>
        <v>CT EXPRESSO7001volta13</v>
      </c>
      <c r="K8919" s="32" t="str">
        <f t="shared" si="418"/>
        <v>RODOVIÁRIA PLANO PILOTO/EIXO W SUL/AVENIDA DAS NAÇÕES (VILA TELEBRASÍLIA)/EPGU - ZOOLÓGICO/EPIA/EPIA/BR-040/BR-040/BR-040/BR-040/AVENIDA ALFREDO NASSER/RUA JESUS MEIRELES/AVENIDA ÉZIO CARNEIRO</v>
      </c>
    </row>
    <row r="8920" spans="1:11" x14ac:dyDescent="0.2">
      <c r="A8920" s="2" t="s">
        <v>823</v>
      </c>
      <c r="B8920" s="2" t="s">
        <v>451</v>
      </c>
      <c r="C8920" s="4">
        <v>7001</v>
      </c>
      <c r="D8920" s="2" t="s">
        <v>80</v>
      </c>
      <c r="E8920" s="2" t="s">
        <v>469</v>
      </c>
      <c r="F8920" s="23" t="str">
        <f t="shared" si="419"/>
        <v>volta</v>
      </c>
      <c r="G8920" s="4">
        <v>14</v>
      </c>
      <c r="H8920" s="2" t="s">
        <v>897</v>
      </c>
      <c r="I8920" s="2" t="s">
        <v>823</v>
      </c>
      <c r="J8920" s="23" t="str">
        <f t="shared" si="417"/>
        <v>CT EXPRESSO7001volta14</v>
      </c>
      <c r="K8920" s="32" t="str">
        <f t="shared" si="418"/>
        <v>RODOVIÁRIA PLANO PILOTO/EIXO W SUL/AVENIDA DAS NAÇÕES (VILA TELEBRASÍLIA)/EPGU - ZOOLÓGICO/EPIA/EPIA/BR-040/BR-040/BR-040/BR-040/AVENIDA ALFREDO NASSER/RUA JESUS MEIRELES/AVENIDA ÉZIO CARNEIRO/TERMINAL LUZIÂNIA</v>
      </c>
    </row>
    <row r="8921" spans="1:11" x14ac:dyDescent="0.2">
      <c r="A8921" s="2" t="s">
        <v>823</v>
      </c>
      <c r="B8921" s="2" t="s">
        <v>451</v>
      </c>
      <c r="C8921" s="4">
        <v>7021</v>
      </c>
      <c r="D8921" s="2" t="s">
        <v>80</v>
      </c>
      <c r="E8921" s="2" t="s">
        <v>452</v>
      </c>
      <c r="F8921" s="23" t="str">
        <f t="shared" si="419"/>
        <v>ida</v>
      </c>
      <c r="G8921" s="4">
        <v>1</v>
      </c>
      <c r="H8921" s="2" t="s">
        <v>897</v>
      </c>
      <c r="I8921" s="2" t="s">
        <v>823</v>
      </c>
      <c r="J8921" s="23" t="str">
        <f t="shared" si="417"/>
        <v>CT EXPRESSO7021ida1</v>
      </c>
      <c r="K8921" s="32" t="str">
        <f t="shared" si="418"/>
        <v>TERMINAL LUZIÂNIA</v>
      </c>
    </row>
    <row r="8922" spans="1:11" x14ac:dyDescent="0.2">
      <c r="A8922" s="2" t="s">
        <v>823</v>
      </c>
      <c r="B8922" s="2" t="s">
        <v>451</v>
      </c>
      <c r="C8922" s="4">
        <v>7021</v>
      </c>
      <c r="D8922" s="2" t="s">
        <v>80</v>
      </c>
      <c r="E8922" s="2" t="s">
        <v>452</v>
      </c>
      <c r="F8922" s="23" t="str">
        <f t="shared" si="419"/>
        <v>ida</v>
      </c>
      <c r="G8922" s="4">
        <v>2</v>
      </c>
      <c r="H8922" s="2" t="s">
        <v>898</v>
      </c>
      <c r="I8922" s="2" t="s">
        <v>823</v>
      </c>
      <c r="J8922" s="23" t="str">
        <f t="shared" si="417"/>
        <v>CT EXPRESSO7021ida2</v>
      </c>
      <c r="K8922" s="32" t="str">
        <f t="shared" si="418"/>
        <v>TERMINAL LUZIÂNIA/AVENIDA ÉZIO CARNEIRO</v>
      </c>
    </row>
    <row r="8923" spans="1:11" x14ac:dyDescent="0.2">
      <c r="A8923" s="2" t="s">
        <v>823</v>
      </c>
      <c r="B8923" s="2" t="s">
        <v>451</v>
      </c>
      <c r="C8923" s="4">
        <v>7021</v>
      </c>
      <c r="D8923" s="2" t="s">
        <v>80</v>
      </c>
      <c r="E8923" s="2" t="s">
        <v>452</v>
      </c>
      <c r="F8923" s="23" t="str">
        <f t="shared" si="419"/>
        <v>ida</v>
      </c>
      <c r="G8923" s="4">
        <v>3</v>
      </c>
      <c r="H8923" s="2" t="s">
        <v>905</v>
      </c>
      <c r="I8923" s="2" t="s">
        <v>823</v>
      </c>
      <c r="J8923" s="23" t="str">
        <f t="shared" si="417"/>
        <v>CT EXPRESSO7021ida3</v>
      </c>
      <c r="K8923" s="32" t="str">
        <f t="shared" si="418"/>
        <v>TERMINAL LUZIÂNIA/AVENIDA ÉZIO CARNEIRO/RUA DO COMÉRCIO</v>
      </c>
    </row>
    <row r="8924" spans="1:11" x14ac:dyDescent="0.2">
      <c r="A8924" s="2" t="s">
        <v>823</v>
      </c>
      <c r="B8924" s="2" t="s">
        <v>451</v>
      </c>
      <c r="C8924" s="4">
        <v>7021</v>
      </c>
      <c r="D8924" s="2" t="s">
        <v>80</v>
      </c>
      <c r="E8924" s="2" t="s">
        <v>452</v>
      </c>
      <c r="F8924" s="23" t="str">
        <f t="shared" si="419"/>
        <v>ida</v>
      </c>
      <c r="G8924" s="4">
        <v>4</v>
      </c>
      <c r="H8924" s="2" t="s">
        <v>899</v>
      </c>
      <c r="I8924" s="2" t="s">
        <v>823</v>
      </c>
      <c r="J8924" s="23" t="str">
        <f t="shared" si="417"/>
        <v>CT EXPRESSO7021ida4</v>
      </c>
      <c r="K8924" s="32" t="str">
        <f t="shared" si="418"/>
        <v>TERMINAL LUZIÂNIA/AVENIDA ÉZIO CARNEIRO/RUA DO COMÉRCIO/RUA JESUS MEIRELES</v>
      </c>
    </row>
    <row r="8925" spans="1:11" x14ac:dyDescent="0.2">
      <c r="A8925" s="2" t="s">
        <v>823</v>
      </c>
      <c r="B8925" s="2" t="s">
        <v>451</v>
      </c>
      <c r="C8925" s="4">
        <v>7021</v>
      </c>
      <c r="D8925" s="2" t="s">
        <v>80</v>
      </c>
      <c r="E8925" s="2" t="s">
        <v>452</v>
      </c>
      <c r="F8925" s="23" t="str">
        <f t="shared" si="419"/>
        <v>ida</v>
      </c>
      <c r="G8925" s="4">
        <v>5</v>
      </c>
      <c r="H8925" s="2" t="s">
        <v>900</v>
      </c>
      <c r="I8925" s="2" t="s">
        <v>823</v>
      </c>
      <c r="J8925" s="23" t="str">
        <f t="shared" si="417"/>
        <v>CT EXPRESSO7021ida5</v>
      </c>
      <c r="K8925" s="32" t="str">
        <f t="shared" si="418"/>
        <v>TERMINAL LUZIÂNIA/AVENIDA ÉZIO CARNEIRO/RUA DO COMÉRCIO/RUA JESUS MEIRELES/AVENIDA ALFREDO NASSER</v>
      </c>
    </row>
    <row r="8926" spans="1:11" x14ac:dyDescent="0.2">
      <c r="A8926" s="2" t="s">
        <v>823</v>
      </c>
      <c r="B8926" s="2" t="s">
        <v>451</v>
      </c>
      <c r="C8926" s="4">
        <v>7021</v>
      </c>
      <c r="D8926" s="2" t="s">
        <v>80</v>
      </c>
      <c r="E8926" s="2" t="s">
        <v>452</v>
      </c>
      <c r="F8926" s="23" t="str">
        <f t="shared" si="419"/>
        <v>ida</v>
      </c>
      <c r="G8926" s="4">
        <v>10</v>
      </c>
      <c r="H8926" s="2" t="s">
        <v>809</v>
      </c>
      <c r="I8926" s="2" t="s">
        <v>901</v>
      </c>
      <c r="J8926" s="23" t="str">
        <f t="shared" si="417"/>
        <v>CT EXPRESSO7021ida10</v>
      </c>
      <c r="K8926" s="32" t="str">
        <f t="shared" si="418"/>
        <v>TERMINAL LUZIÂNIA/AVENIDA ÉZIO CARNEIRO/RUA DO COMÉRCIO/RUA JESUS MEIRELES/AVENIDA ALFREDO NASSER/BR-040</v>
      </c>
    </row>
    <row r="8927" spans="1:11" x14ac:dyDescent="0.2">
      <c r="A8927" s="2" t="s">
        <v>823</v>
      </c>
      <c r="B8927" s="2" t="s">
        <v>451</v>
      </c>
      <c r="C8927" s="4">
        <v>7021</v>
      </c>
      <c r="D8927" s="2" t="s">
        <v>80</v>
      </c>
      <c r="E8927" s="2" t="s">
        <v>452</v>
      </c>
      <c r="F8927" s="23" t="str">
        <f t="shared" si="419"/>
        <v>ida</v>
      </c>
      <c r="G8927" s="4">
        <v>11</v>
      </c>
      <c r="H8927" s="2" t="s">
        <v>809</v>
      </c>
      <c r="I8927" s="2" t="s">
        <v>884</v>
      </c>
      <c r="J8927" s="23" t="str">
        <f t="shared" si="417"/>
        <v>CT EXPRESSO7021ida11</v>
      </c>
      <c r="K8927" s="32" t="str">
        <f t="shared" si="418"/>
        <v>TERMINAL LUZIÂNIA/AVENIDA ÉZIO CARNEIRO/RUA DO COMÉRCIO/RUA JESUS MEIRELES/AVENIDA ALFREDO NASSER/BR-040/BR-040</v>
      </c>
    </row>
    <row r="8928" spans="1:11" x14ac:dyDescent="0.2">
      <c r="A8928" s="2" t="s">
        <v>823</v>
      </c>
      <c r="B8928" s="2" t="s">
        <v>451</v>
      </c>
      <c r="C8928" s="4">
        <v>7021</v>
      </c>
      <c r="D8928" s="2" t="s">
        <v>80</v>
      </c>
      <c r="E8928" s="2" t="s">
        <v>452</v>
      </c>
      <c r="F8928" s="23" t="str">
        <f t="shared" si="419"/>
        <v>ida</v>
      </c>
      <c r="G8928" s="4">
        <v>12</v>
      </c>
      <c r="H8928" s="2" t="s">
        <v>809</v>
      </c>
      <c r="I8928" s="2" t="s">
        <v>842</v>
      </c>
      <c r="J8928" s="23" t="str">
        <f t="shared" si="417"/>
        <v>CT EXPRESSO7021ida12</v>
      </c>
      <c r="K8928" s="32" t="str">
        <f t="shared" si="418"/>
        <v>TERMINAL LUZIÂNIA/AVENIDA ÉZIO CARNEIRO/RUA DO COMÉRCIO/RUA JESUS MEIRELES/AVENIDA ALFREDO NASSER/BR-040/BR-040/BR-040</v>
      </c>
    </row>
    <row r="8929" spans="1:11" x14ac:dyDescent="0.2">
      <c r="A8929" s="2" t="s">
        <v>823</v>
      </c>
      <c r="B8929" s="2" t="s">
        <v>451</v>
      </c>
      <c r="C8929" s="4">
        <v>7021</v>
      </c>
      <c r="D8929" s="2" t="s">
        <v>80</v>
      </c>
      <c r="E8929" s="2" t="s">
        <v>452</v>
      </c>
      <c r="F8929" s="23" t="str">
        <f t="shared" si="419"/>
        <v>ida</v>
      </c>
      <c r="G8929" s="4">
        <v>13</v>
      </c>
      <c r="H8929" s="2" t="s">
        <v>809</v>
      </c>
      <c r="I8929" s="2" t="s">
        <v>810</v>
      </c>
      <c r="J8929" s="23" t="str">
        <f t="shared" si="417"/>
        <v>CT EXPRESSO7021ida13</v>
      </c>
      <c r="K8929" s="32" t="str">
        <f t="shared" si="418"/>
        <v>TERMINAL LUZIÂNIA/AVENIDA ÉZIO CARNEIRO/RUA DO COMÉRCIO/RUA JESUS MEIRELES/AVENIDA ALFREDO NASSER/BR-040/BR-040/BR-040/BR-040</v>
      </c>
    </row>
    <row r="8930" spans="1:11" x14ac:dyDescent="0.2">
      <c r="A8930" s="2" t="s">
        <v>823</v>
      </c>
      <c r="B8930" s="2" t="s">
        <v>451</v>
      </c>
      <c r="C8930" s="4">
        <v>7021</v>
      </c>
      <c r="D8930" s="2" t="s">
        <v>80</v>
      </c>
      <c r="E8930" s="2" t="s">
        <v>452</v>
      </c>
      <c r="F8930" s="23" t="str">
        <f t="shared" si="419"/>
        <v>ida</v>
      </c>
      <c r="G8930" s="4">
        <v>14</v>
      </c>
      <c r="H8930" s="2" t="s">
        <v>463</v>
      </c>
      <c r="I8930" s="2" t="s">
        <v>811</v>
      </c>
      <c r="J8930" s="23" t="str">
        <f t="shared" si="417"/>
        <v>CT EXPRESSO7021ida14</v>
      </c>
      <c r="K8930" s="32" t="str">
        <f t="shared" si="418"/>
        <v>TERMINAL LUZIÂNIA/AVENIDA ÉZIO CARNEIRO/RUA DO COMÉRCIO/RUA JESUS MEIRELES/AVENIDA ALFREDO NASSER/BR-040/BR-040/BR-040/BR-040/EPIA</v>
      </c>
    </row>
    <row r="8931" spans="1:11" x14ac:dyDescent="0.2">
      <c r="A8931" s="2" t="s">
        <v>823</v>
      </c>
      <c r="B8931" s="2" t="s">
        <v>451</v>
      </c>
      <c r="C8931" s="4">
        <v>7021</v>
      </c>
      <c r="D8931" s="2" t="s">
        <v>80</v>
      </c>
      <c r="E8931" s="2" t="s">
        <v>452</v>
      </c>
      <c r="F8931" s="23" t="str">
        <f t="shared" si="419"/>
        <v>ida</v>
      </c>
      <c r="G8931" s="4">
        <v>15</v>
      </c>
      <c r="H8931" s="2" t="s">
        <v>463</v>
      </c>
      <c r="I8931" s="2" t="s">
        <v>707</v>
      </c>
      <c r="J8931" s="23" t="str">
        <f t="shared" si="417"/>
        <v>CT EXPRESSO7021ida15</v>
      </c>
      <c r="K8931" s="32" t="str">
        <f t="shared" si="418"/>
        <v>TERMINAL LUZIÂNIA/AVENIDA ÉZIO CARNEIRO/RUA DO COMÉRCIO/RUA JESUS MEIRELES/AVENIDA ALFREDO NASSER/BR-040/BR-040/BR-040/BR-040/EPIA/EPIA</v>
      </c>
    </row>
    <row r="8932" spans="1:11" x14ac:dyDescent="0.2">
      <c r="A8932" s="2" t="s">
        <v>823</v>
      </c>
      <c r="B8932" s="2" t="s">
        <v>451</v>
      </c>
      <c r="C8932" s="4">
        <v>7021</v>
      </c>
      <c r="D8932" s="2" t="s">
        <v>80</v>
      </c>
      <c r="E8932" s="2" t="s">
        <v>452</v>
      </c>
      <c r="F8932" s="23" t="str">
        <f t="shared" si="419"/>
        <v>ida</v>
      </c>
      <c r="G8932" s="4">
        <v>16</v>
      </c>
      <c r="H8932" s="2" t="s">
        <v>505</v>
      </c>
      <c r="I8932" s="2" t="s">
        <v>504</v>
      </c>
      <c r="J8932" s="23" t="str">
        <f t="shared" si="417"/>
        <v>CT EXPRESSO7021ida16</v>
      </c>
      <c r="K8932" s="32" t="str">
        <f t="shared" si="418"/>
        <v>TERMINAL LUZIÂNIA/AVENIDA ÉZIO CARNEIRO/RUA DO COMÉRCIO/RUA JESUS MEIRELES/AVENIDA ALFREDO NASSER/BR-040/BR-040/BR-040/BR-040/EPIA/EPIA/PARKSHOPPING</v>
      </c>
    </row>
    <row r="8933" spans="1:11" x14ac:dyDescent="0.2">
      <c r="A8933" s="2" t="s">
        <v>823</v>
      </c>
      <c r="B8933" s="2" t="s">
        <v>451</v>
      </c>
      <c r="C8933" s="4">
        <v>7021</v>
      </c>
      <c r="D8933" s="2" t="s">
        <v>80</v>
      </c>
      <c r="E8933" s="2" t="s">
        <v>452</v>
      </c>
      <c r="F8933" s="23" t="str">
        <f t="shared" si="419"/>
        <v>ida</v>
      </c>
      <c r="G8933" s="4">
        <v>17</v>
      </c>
      <c r="H8933" s="2" t="s">
        <v>503</v>
      </c>
      <c r="I8933" s="2" t="s">
        <v>504</v>
      </c>
      <c r="J8933" s="23" t="str">
        <f t="shared" si="417"/>
        <v>CT EXPRESSO7021ida17</v>
      </c>
      <c r="K8933" s="32" t="str">
        <f t="shared" si="418"/>
        <v>TERMINAL LUZIÂNIA/AVENIDA ÉZIO CARNEIRO/RUA DO COMÉRCIO/RUA JESUS MEIRELES/AVENIDA ALFREDO NASSER/BR-040/BR-040/BR-040/BR-040/EPIA/EPIA/PARKSHOPPING/EPGU - ZOOLÓGICO</v>
      </c>
    </row>
    <row r="8934" spans="1:11" x14ac:dyDescent="0.2">
      <c r="A8934" s="2" t="s">
        <v>823</v>
      </c>
      <c r="B8934" s="2" t="s">
        <v>451</v>
      </c>
      <c r="C8934" s="4">
        <v>7021</v>
      </c>
      <c r="D8934" s="2" t="s">
        <v>80</v>
      </c>
      <c r="E8934" s="2" t="s">
        <v>452</v>
      </c>
      <c r="F8934" s="23" t="str">
        <f t="shared" si="419"/>
        <v>ida</v>
      </c>
      <c r="G8934" s="4">
        <v>18</v>
      </c>
      <c r="H8934" s="2" t="s">
        <v>815</v>
      </c>
      <c r="I8934" s="2" t="s">
        <v>481</v>
      </c>
      <c r="J8934" s="23" t="str">
        <f t="shared" si="417"/>
        <v>CT EXPRESSO7021ida18</v>
      </c>
      <c r="K8934" s="32" t="str">
        <f t="shared" si="418"/>
        <v>TERMINAL LUZIÂNIA/AVENIDA ÉZIO CARNEIRO/RUA DO COMÉRCIO/RUA JESUS MEIRELES/AVENIDA ALFREDO NASSER/BR-040/BR-040/BR-040/BR-040/EPIA/EPIA/PARKSHOPPING/EPGU - ZOOLÓGICO/AVENIDA DAS NAÇÕES (VILA TELEBRASÍLIA)</v>
      </c>
    </row>
    <row r="8935" spans="1:11" x14ac:dyDescent="0.2">
      <c r="A8935" s="2" t="s">
        <v>823</v>
      </c>
      <c r="B8935" s="2" t="s">
        <v>451</v>
      </c>
      <c r="C8935" s="4">
        <v>7021</v>
      </c>
      <c r="D8935" s="2" t="s">
        <v>80</v>
      </c>
      <c r="E8935" s="2" t="s">
        <v>452</v>
      </c>
      <c r="F8935" s="23" t="str">
        <f t="shared" si="419"/>
        <v>ida</v>
      </c>
      <c r="G8935" s="4">
        <v>19</v>
      </c>
      <c r="H8935" s="2" t="s">
        <v>648</v>
      </c>
      <c r="I8935" s="2" t="s">
        <v>481</v>
      </c>
      <c r="J8935" s="23" t="str">
        <f t="shared" si="417"/>
        <v>CT EXPRESSO7021ida19</v>
      </c>
      <c r="K8935" s="32" t="str">
        <f t="shared" si="418"/>
        <v>TERMINAL LUZIÂNIA/AVENIDA ÉZIO CARNEIRO/RUA DO COMÉRCIO/RUA JESUS MEIRELES/AVENIDA ALFREDO NASSER/BR-040/BR-040/BR-040/BR-040/EPIA/EPIA/PARKSHOPPING/EPGU - ZOOLÓGICO/AVENIDA DAS NAÇÕES (VILA TELEBRASÍLIA)/EIXO W SUL</v>
      </c>
    </row>
    <row r="8936" spans="1:11" x14ac:dyDescent="0.2">
      <c r="A8936" s="2" t="s">
        <v>823</v>
      </c>
      <c r="B8936" s="2" t="s">
        <v>451</v>
      </c>
      <c r="C8936" s="4">
        <v>7021</v>
      </c>
      <c r="D8936" s="2" t="s">
        <v>80</v>
      </c>
      <c r="E8936" s="2" t="s">
        <v>452</v>
      </c>
      <c r="F8936" s="23" t="str">
        <f t="shared" si="419"/>
        <v>ida</v>
      </c>
      <c r="G8936" s="4">
        <v>20</v>
      </c>
      <c r="H8936" s="2" t="s">
        <v>483</v>
      </c>
      <c r="I8936" s="2" t="s">
        <v>481</v>
      </c>
      <c r="J8936" s="23" t="str">
        <f t="shared" si="417"/>
        <v>CT EXPRESSO7021ida20</v>
      </c>
      <c r="K8936" s="32" t="str">
        <f t="shared" si="418"/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8937" spans="1:11" x14ac:dyDescent="0.2">
      <c r="A8937" s="2" t="s">
        <v>823</v>
      </c>
      <c r="B8937" s="2" t="s">
        <v>451</v>
      </c>
      <c r="C8937" s="4">
        <v>7021</v>
      </c>
      <c r="D8937" s="2" t="s">
        <v>80</v>
      </c>
      <c r="E8937" s="2" t="s">
        <v>469</v>
      </c>
      <c r="F8937" s="23" t="str">
        <f t="shared" si="419"/>
        <v>volta</v>
      </c>
      <c r="G8937" s="4">
        <v>1</v>
      </c>
      <c r="H8937" s="2" t="s">
        <v>483</v>
      </c>
      <c r="I8937" s="2" t="s">
        <v>481</v>
      </c>
      <c r="J8937" s="23" t="str">
        <f t="shared" si="417"/>
        <v>CT EXPRESSO7021volta1</v>
      </c>
      <c r="K8937" s="32" t="str">
        <f t="shared" si="418"/>
        <v>RODOVIÁRIA PLANO PILOTO</v>
      </c>
    </row>
    <row r="8938" spans="1:11" x14ac:dyDescent="0.2">
      <c r="A8938" s="2" t="s">
        <v>823</v>
      </c>
      <c r="B8938" s="2" t="s">
        <v>451</v>
      </c>
      <c r="C8938" s="4">
        <v>7021</v>
      </c>
      <c r="D8938" s="2" t="s">
        <v>80</v>
      </c>
      <c r="E8938" s="2" t="s">
        <v>469</v>
      </c>
      <c r="F8938" s="23" t="str">
        <f t="shared" si="419"/>
        <v>volta</v>
      </c>
      <c r="G8938" s="4">
        <v>2</v>
      </c>
      <c r="H8938" s="2" t="s">
        <v>648</v>
      </c>
      <c r="I8938" s="2" t="s">
        <v>481</v>
      </c>
      <c r="J8938" s="23" t="str">
        <f t="shared" si="417"/>
        <v>CT EXPRESSO7021volta2</v>
      </c>
      <c r="K8938" s="32" t="str">
        <f t="shared" si="418"/>
        <v>RODOVIÁRIA PLANO PILOTO/EIXO W SUL</v>
      </c>
    </row>
    <row r="8939" spans="1:11" x14ac:dyDescent="0.2">
      <c r="A8939" s="2" t="s">
        <v>823</v>
      </c>
      <c r="B8939" s="2" t="s">
        <v>451</v>
      </c>
      <c r="C8939" s="4">
        <v>7021</v>
      </c>
      <c r="D8939" s="2" t="s">
        <v>80</v>
      </c>
      <c r="E8939" s="2" t="s">
        <v>469</v>
      </c>
      <c r="F8939" s="23" t="str">
        <f t="shared" si="419"/>
        <v>volta</v>
      </c>
      <c r="G8939" s="4">
        <v>3</v>
      </c>
      <c r="H8939" s="2" t="s">
        <v>815</v>
      </c>
      <c r="I8939" s="2" t="s">
        <v>481</v>
      </c>
      <c r="J8939" s="23" t="str">
        <f t="shared" si="417"/>
        <v>CT EXPRESSO7021volta3</v>
      </c>
      <c r="K8939" s="32" t="str">
        <f t="shared" si="418"/>
        <v>RODOVIÁRIA PLANO PILOTO/EIXO W SUL/AVENIDA DAS NAÇÕES (VILA TELEBRASÍLIA)</v>
      </c>
    </row>
    <row r="8940" spans="1:11" x14ac:dyDescent="0.2">
      <c r="A8940" s="2" t="s">
        <v>823</v>
      </c>
      <c r="B8940" s="2" t="s">
        <v>451</v>
      </c>
      <c r="C8940" s="4">
        <v>7021</v>
      </c>
      <c r="D8940" s="2" t="s">
        <v>80</v>
      </c>
      <c r="E8940" s="2" t="s">
        <v>469</v>
      </c>
      <c r="F8940" s="23" t="str">
        <f t="shared" si="419"/>
        <v>volta</v>
      </c>
      <c r="G8940" s="4">
        <v>4</v>
      </c>
      <c r="H8940" s="2" t="s">
        <v>503</v>
      </c>
      <c r="I8940" s="2" t="s">
        <v>504</v>
      </c>
      <c r="J8940" s="23" t="str">
        <f t="shared" si="417"/>
        <v>CT EXPRESSO7021volta4</v>
      </c>
      <c r="K8940" s="32" t="str">
        <f t="shared" si="418"/>
        <v>RODOVIÁRIA PLANO PILOTO/EIXO W SUL/AVENIDA DAS NAÇÕES (VILA TELEBRASÍLIA)/EPGU - ZOOLÓGICO</v>
      </c>
    </row>
    <row r="8941" spans="1:11" x14ac:dyDescent="0.2">
      <c r="A8941" s="2" t="s">
        <v>823</v>
      </c>
      <c r="B8941" s="2" t="s">
        <v>451</v>
      </c>
      <c r="C8941" s="4">
        <v>7021</v>
      </c>
      <c r="D8941" s="2" t="s">
        <v>80</v>
      </c>
      <c r="E8941" s="2" t="s">
        <v>469</v>
      </c>
      <c r="F8941" s="23" t="str">
        <f t="shared" si="419"/>
        <v>volta</v>
      </c>
      <c r="G8941" s="4">
        <v>5</v>
      </c>
      <c r="H8941" s="2" t="s">
        <v>505</v>
      </c>
      <c r="I8941" s="2" t="s">
        <v>504</v>
      </c>
      <c r="J8941" s="23" t="str">
        <f t="shared" si="417"/>
        <v>CT EXPRESSO7021volta5</v>
      </c>
      <c r="K8941" s="32" t="str">
        <f t="shared" si="418"/>
        <v>RODOVIÁRIA PLANO PILOTO/EIXO W SUL/AVENIDA DAS NAÇÕES (VILA TELEBRASÍLIA)/EPGU - ZOOLÓGICO/PARKSHOPPING</v>
      </c>
    </row>
    <row r="8942" spans="1:11" x14ac:dyDescent="0.2">
      <c r="A8942" s="2" t="s">
        <v>823</v>
      </c>
      <c r="B8942" s="2" t="s">
        <v>451</v>
      </c>
      <c r="C8942" s="4">
        <v>7021</v>
      </c>
      <c r="D8942" s="2" t="s">
        <v>80</v>
      </c>
      <c r="E8942" s="2" t="s">
        <v>469</v>
      </c>
      <c r="F8942" s="23" t="str">
        <f t="shared" si="419"/>
        <v>volta</v>
      </c>
      <c r="G8942" s="4">
        <v>10</v>
      </c>
      <c r="H8942" s="2" t="s">
        <v>463</v>
      </c>
      <c r="I8942" s="2" t="s">
        <v>707</v>
      </c>
      <c r="J8942" s="23" t="str">
        <f t="shared" si="417"/>
        <v>CT EXPRESSO7021volta10</v>
      </c>
      <c r="K8942" s="32" t="str">
        <f t="shared" si="418"/>
        <v>RODOVIÁRIA PLANO PILOTO/EIXO W SUL/AVENIDA DAS NAÇÕES (VILA TELEBRASÍLIA)/EPGU - ZOOLÓGICO/PARKSHOPPING/EPIA</v>
      </c>
    </row>
    <row r="8943" spans="1:11" x14ac:dyDescent="0.2">
      <c r="A8943" s="2" t="s">
        <v>823</v>
      </c>
      <c r="B8943" s="2" t="s">
        <v>451</v>
      </c>
      <c r="C8943" s="4">
        <v>7021</v>
      </c>
      <c r="D8943" s="2" t="s">
        <v>80</v>
      </c>
      <c r="E8943" s="2" t="s">
        <v>469</v>
      </c>
      <c r="F8943" s="23" t="str">
        <f t="shared" si="419"/>
        <v>volta</v>
      </c>
      <c r="G8943" s="4">
        <v>11</v>
      </c>
      <c r="H8943" s="2" t="s">
        <v>463</v>
      </c>
      <c r="I8943" s="2" t="s">
        <v>811</v>
      </c>
      <c r="J8943" s="23" t="str">
        <f t="shared" si="417"/>
        <v>CT EXPRESSO7021volta11</v>
      </c>
      <c r="K8943" s="32" t="str">
        <f t="shared" si="418"/>
        <v>RODOVIÁRIA PLANO PILOTO/EIXO W SUL/AVENIDA DAS NAÇÕES (VILA TELEBRASÍLIA)/EPGU - ZOOLÓGICO/PARKSHOPPING/EPIA/EPIA</v>
      </c>
    </row>
    <row r="8944" spans="1:11" x14ac:dyDescent="0.2">
      <c r="A8944" s="2" t="s">
        <v>823</v>
      </c>
      <c r="B8944" s="2" t="s">
        <v>451</v>
      </c>
      <c r="C8944" s="4">
        <v>7021</v>
      </c>
      <c r="D8944" s="2" t="s">
        <v>80</v>
      </c>
      <c r="E8944" s="2" t="s">
        <v>469</v>
      </c>
      <c r="F8944" s="23" t="str">
        <f t="shared" si="419"/>
        <v>volta</v>
      </c>
      <c r="G8944" s="4">
        <v>12</v>
      </c>
      <c r="H8944" s="2" t="s">
        <v>809</v>
      </c>
      <c r="I8944" s="2" t="s">
        <v>810</v>
      </c>
      <c r="J8944" s="23" t="str">
        <f t="shared" si="417"/>
        <v>CT EXPRESSO7021volta12</v>
      </c>
      <c r="K8944" s="32" t="str">
        <f t="shared" si="418"/>
        <v>RODOVIÁRIA PLANO PILOTO/EIXO W SUL/AVENIDA DAS NAÇÕES (VILA TELEBRASÍLIA)/EPGU - ZOOLÓGICO/PARKSHOPPING/EPIA/EPIA/BR-040</v>
      </c>
    </row>
    <row r="8945" spans="1:11" x14ac:dyDescent="0.2">
      <c r="A8945" s="2" t="s">
        <v>823</v>
      </c>
      <c r="B8945" s="2" t="s">
        <v>451</v>
      </c>
      <c r="C8945" s="4">
        <v>7021</v>
      </c>
      <c r="D8945" s="2" t="s">
        <v>80</v>
      </c>
      <c r="E8945" s="2" t="s">
        <v>469</v>
      </c>
      <c r="F8945" s="23" t="str">
        <f t="shared" si="419"/>
        <v>volta</v>
      </c>
      <c r="G8945" s="4">
        <v>13</v>
      </c>
      <c r="H8945" s="2" t="s">
        <v>809</v>
      </c>
      <c r="I8945" s="2" t="s">
        <v>842</v>
      </c>
      <c r="J8945" s="23" t="str">
        <f t="shared" si="417"/>
        <v>CT EXPRESSO7021volta13</v>
      </c>
      <c r="K8945" s="32" t="str">
        <f t="shared" si="418"/>
        <v>RODOVIÁRIA PLANO PILOTO/EIXO W SUL/AVENIDA DAS NAÇÕES (VILA TELEBRASÍLIA)/EPGU - ZOOLÓGICO/PARKSHOPPING/EPIA/EPIA/BR-040/BR-040</v>
      </c>
    </row>
    <row r="8946" spans="1:11" x14ac:dyDescent="0.2">
      <c r="A8946" s="2" t="s">
        <v>823</v>
      </c>
      <c r="B8946" s="2" t="s">
        <v>451</v>
      </c>
      <c r="C8946" s="4">
        <v>7021</v>
      </c>
      <c r="D8946" s="2" t="s">
        <v>80</v>
      </c>
      <c r="E8946" s="2" t="s">
        <v>469</v>
      </c>
      <c r="F8946" s="23" t="str">
        <f t="shared" si="419"/>
        <v>volta</v>
      </c>
      <c r="G8946" s="4">
        <v>14</v>
      </c>
      <c r="H8946" s="2" t="s">
        <v>809</v>
      </c>
      <c r="I8946" s="2" t="s">
        <v>884</v>
      </c>
      <c r="J8946" s="23" t="str">
        <f t="shared" si="417"/>
        <v>CT EXPRESSO7021volta14</v>
      </c>
      <c r="K8946" s="32" t="str">
        <f t="shared" si="418"/>
        <v>RODOVIÁRIA PLANO PILOTO/EIXO W SUL/AVENIDA DAS NAÇÕES (VILA TELEBRASÍLIA)/EPGU - ZOOLÓGICO/PARKSHOPPING/EPIA/EPIA/BR-040/BR-040/BR-040</v>
      </c>
    </row>
    <row r="8947" spans="1:11" x14ac:dyDescent="0.2">
      <c r="A8947" s="2" t="s">
        <v>823</v>
      </c>
      <c r="B8947" s="2" t="s">
        <v>451</v>
      </c>
      <c r="C8947" s="4">
        <v>7021</v>
      </c>
      <c r="D8947" s="2" t="s">
        <v>80</v>
      </c>
      <c r="E8947" s="2" t="s">
        <v>469</v>
      </c>
      <c r="F8947" s="23" t="str">
        <f t="shared" si="419"/>
        <v>volta</v>
      </c>
      <c r="G8947" s="4">
        <v>15</v>
      </c>
      <c r="H8947" s="2" t="s">
        <v>809</v>
      </c>
      <c r="I8947" s="2" t="s">
        <v>901</v>
      </c>
      <c r="J8947" s="23" t="str">
        <f t="shared" si="417"/>
        <v>CT EXPRESSO7021volta15</v>
      </c>
      <c r="K8947" s="32" t="str">
        <f t="shared" si="418"/>
        <v>RODOVIÁRIA PLANO PILOTO/EIXO W SUL/AVENIDA DAS NAÇÕES (VILA TELEBRASÍLIA)/EPGU - ZOOLÓGICO/PARKSHOPPING/EPIA/EPIA/BR-040/BR-040/BR-040/BR-040</v>
      </c>
    </row>
    <row r="8948" spans="1:11" x14ac:dyDescent="0.2">
      <c r="A8948" s="2" t="s">
        <v>823</v>
      </c>
      <c r="B8948" s="2" t="s">
        <v>451</v>
      </c>
      <c r="C8948" s="4">
        <v>7021</v>
      </c>
      <c r="D8948" s="2" t="s">
        <v>80</v>
      </c>
      <c r="E8948" s="2" t="s">
        <v>469</v>
      </c>
      <c r="F8948" s="23" t="str">
        <f t="shared" si="419"/>
        <v>volta</v>
      </c>
      <c r="G8948" s="4">
        <v>16</v>
      </c>
      <c r="H8948" s="2" t="s">
        <v>900</v>
      </c>
      <c r="I8948" s="2" t="s">
        <v>823</v>
      </c>
      <c r="J8948" s="23" t="str">
        <f t="shared" si="417"/>
        <v>CT EXPRESSO7021volta16</v>
      </c>
      <c r="K8948" s="32" t="str">
        <f t="shared" si="418"/>
        <v>RODOVIÁRIA PLANO PILOTO/EIXO W SUL/AVENIDA DAS NAÇÕES (VILA TELEBRASÍLIA)/EPGU - ZOOLÓGICO/PARKSHOPPING/EPIA/EPIA/BR-040/BR-040/BR-040/BR-040/AVENIDA ALFREDO NASSER</v>
      </c>
    </row>
    <row r="8949" spans="1:11" x14ac:dyDescent="0.2">
      <c r="A8949" s="2" t="s">
        <v>823</v>
      </c>
      <c r="B8949" s="2" t="s">
        <v>451</v>
      </c>
      <c r="C8949" s="4">
        <v>7021</v>
      </c>
      <c r="D8949" s="2" t="s">
        <v>80</v>
      </c>
      <c r="E8949" s="2" t="s">
        <v>469</v>
      </c>
      <c r="F8949" s="23" t="str">
        <f t="shared" si="419"/>
        <v>volta</v>
      </c>
      <c r="G8949" s="4">
        <v>17</v>
      </c>
      <c r="H8949" s="2" t="s">
        <v>899</v>
      </c>
      <c r="I8949" s="2" t="s">
        <v>823</v>
      </c>
      <c r="J8949" s="23" t="str">
        <f t="shared" si="417"/>
        <v>CT EXPRESSO7021volta17</v>
      </c>
      <c r="K8949" s="32" t="str">
        <f t="shared" si="418"/>
        <v>RODOVIÁRIA PLANO PILOTO/EIXO W SUL/AVENIDA DAS NAÇÕES (VILA TELEBRASÍLIA)/EPGU - ZOOLÓGICO/PARKSHOPPING/EPIA/EPIA/BR-040/BR-040/BR-040/BR-040/AVENIDA ALFREDO NASSER/RUA JESUS MEIRELES</v>
      </c>
    </row>
    <row r="8950" spans="1:11" x14ac:dyDescent="0.2">
      <c r="A8950" s="2" t="s">
        <v>823</v>
      </c>
      <c r="B8950" s="2" t="s">
        <v>451</v>
      </c>
      <c r="C8950" s="4">
        <v>7021</v>
      </c>
      <c r="D8950" s="2" t="s">
        <v>80</v>
      </c>
      <c r="E8950" s="2" t="s">
        <v>469</v>
      </c>
      <c r="F8950" s="23" t="str">
        <f t="shared" si="419"/>
        <v>volta</v>
      </c>
      <c r="G8950" s="4">
        <v>18</v>
      </c>
      <c r="H8950" s="2" t="s">
        <v>905</v>
      </c>
      <c r="I8950" s="2" t="s">
        <v>823</v>
      </c>
      <c r="J8950" s="23" t="str">
        <f t="shared" si="417"/>
        <v>CT EXPRESSO7021volta18</v>
      </c>
      <c r="K8950" s="32" t="str">
        <f t="shared" si="418"/>
        <v>RODOVIÁRIA PLANO PILOTO/EIXO W SUL/AVENIDA DAS NAÇÕES (VILA TELEBRASÍLIA)/EPGU - ZOOLÓGICO/PARKSHOPPING/EPIA/EPIA/BR-040/BR-040/BR-040/BR-040/AVENIDA ALFREDO NASSER/RUA JESUS MEIRELES/RUA DO COMÉRCIO</v>
      </c>
    </row>
    <row r="8951" spans="1:11" x14ac:dyDescent="0.2">
      <c r="A8951" s="2" t="s">
        <v>823</v>
      </c>
      <c r="B8951" s="2" t="s">
        <v>451</v>
      </c>
      <c r="C8951" s="4">
        <v>7021</v>
      </c>
      <c r="D8951" s="2" t="s">
        <v>80</v>
      </c>
      <c r="E8951" s="2" t="s">
        <v>469</v>
      </c>
      <c r="F8951" s="23" t="str">
        <f t="shared" si="419"/>
        <v>volta</v>
      </c>
      <c r="G8951" s="4">
        <v>19</v>
      </c>
      <c r="H8951" s="2" t="s">
        <v>898</v>
      </c>
      <c r="I8951" s="2" t="s">
        <v>823</v>
      </c>
      <c r="J8951" s="23" t="str">
        <f t="shared" si="417"/>
        <v>CT EXPRESSO7021volta19</v>
      </c>
      <c r="K8951" s="32" t="str">
        <f t="shared" si="418"/>
        <v>RODOVIÁRIA PLANO PILOTO/EIXO W SUL/AVENIDA DAS NAÇÕES (VILA TELEBRASÍLIA)/EPGU - ZOOLÓGICO/PARKSHOPPING/EPIA/EPIA/BR-040/BR-040/BR-040/BR-040/AVENIDA ALFREDO NASSER/RUA JESUS MEIRELES/RUA DO COMÉRCIO/AVENIDA ÉZIO CARNEIRO</v>
      </c>
    </row>
    <row r="8952" spans="1:11" x14ac:dyDescent="0.2">
      <c r="A8952" s="2" t="s">
        <v>823</v>
      </c>
      <c r="B8952" s="2" t="s">
        <v>451</v>
      </c>
      <c r="C8952" s="4">
        <v>7021</v>
      </c>
      <c r="D8952" s="2" t="s">
        <v>80</v>
      </c>
      <c r="E8952" s="2" t="s">
        <v>469</v>
      </c>
      <c r="F8952" s="23" t="str">
        <f t="shared" si="419"/>
        <v>volta</v>
      </c>
      <c r="G8952" s="4">
        <v>20</v>
      </c>
      <c r="H8952" s="2" t="s">
        <v>897</v>
      </c>
      <c r="I8952" s="2" t="s">
        <v>823</v>
      </c>
      <c r="J8952" s="23" t="str">
        <f t="shared" si="417"/>
        <v>CT EXPRESSO7021volta20</v>
      </c>
      <c r="K8952" s="32" t="str">
        <f t="shared" si="418"/>
        <v>RODOVIÁRIA PLANO PILOTO/EIXO W SUL/AVENIDA DAS NAÇÕES (VILA TELEBRASÍLIA)/EPGU - ZOOLÓGICO/PARKSHOPPING/EPIA/EPIA/BR-040/BR-040/BR-040/BR-040/AVENIDA ALFREDO NASSER/RUA JESUS MEIRELES/RUA DO COMÉRCIO/AVENIDA ÉZIO CARNEIRO/TERMINAL LUZIÂNIA</v>
      </c>
    </row>
    <row r="8953" spans="1:11" x14ac:dyDescent="0.2">
      <c r="A8953" s="2" t="s">
        <v>823</v>
      </c>
      <c r="B8953" s="2" t="s">
        <v>836</v>
      </c>
      <c r="C8953" s="4">
        <v>7090</v>
      </c>
      <c r="D8953" s="2" t="s">
        <v>80</v>
      </c>
      <c r="E8953" s="2" t="s">
        <v>452</v>
      </c>
      <c r="F8953" s="23" t="str">
        <f t="shared" si="419"/>
        <v>ida</v>
      </c>
      <c r="G8953" s="4">
        <v>1</v>
      </c>
      <c r="H8953" s="2" t="s">
        <v>897</v>
      </c>
      <c r="I8953" s="2" t="s">
        <v>823</v>
      </c>
      <c r="J8953" s="23" t="str">
        <f t="shared" si="417"/>
        <v>CT EXPRESSO7090ida1</v>
      </c>
      <c r="K8953" s="32" t="str">
        <f t="shared" si="418"/>
        <v>TERMINAL LUZIÂNIA</v>
      </c>
    </row>
    <row r="8954" spans="1:11" x14ac:dyDescent="0.2">
      <c r="A8954" s="2" t="s">
        <v>823</v>
      </c>
      <c r="B8954" s="2" t="s">
        <v>836</v>
      </c>
      <c r="C8954" s="4">
        <v>7090</v>
      </c>
      <c r="D8954" s="2" t="s">
        <v>80</v>
      </c>
      <c r="E8954" s="2" t="s">
        <v>452</v>
      </c>
      <c r="F8954" s="23" t="str">
        <f t="shared" si="419"/>
        <v>ida</v>
      </c>
      <c r="G8954" s="4">
        <v>2</v>
      </c>
      <c r="H8954" s="2" t="s">
        <v>898</v>
      </c>
      <c r="I8954" s="2" t="s">
        <v>823</v>
      </c>
      <c r="J8954" s="23" t="str">
        <f t="shared" si="417"/>
        <v>CT EXPRESSO7090ida2</v>
      </c>
      <c r="K8954" s="32" t="str">
        <f t="shared" si="418"/>
        <v>TERMINAL LUZIÂNIA/AVENIDA ÉZIO CARNEIRO</v>
      </c>
    </row>
    <row r="8955" spans="1:11" x14ac:dyDescent="0.2">
      <c r="A8955" s="2" t="s">
        <v>823</v>
      </c>
      <c r="B8955" s="2" t="s">
        <v>836</v>
      </c>
      <c r="C8955" s="4">
        <v>7090</v>
      </c>
      <c r="D8955" s="2" t="s">
        <v>80</v>
      </c>
      <c r="E8955" s="2" t="s">
        <v>452</v>
      </c>
      <c r="F8955" s="23" t="str">
        <f t="shared" si="419"/>
        <v>ida</v>
      </c>
      <c r="G8955" s="4">
        <v>3</v>
      </c>
      <c r="H8955" s="2" t="s">
        <v>617</v>
      </c>
      <c r="I8955" s="2" t="s">
        <v>823</v>
      </c>
      <c r="J8955" s="23" t="str">
        <f t="shared" si="417"/>
        <v>CT EXPRESSO7090ida3</v>
      </c>
      <c r="K8955" s="32" t="str">
        <f t="shared" si="418"/>
        <v>TERMINAL LUZIÂNIA/AVENIDA ÉZIO CARNEIRO/AVENIDA CENTRAL</v>
      </c>
    </row>
    <row r="8956" spans="1:11" x14ac:dyDescent="0.2">
      <c r="A8956" s="2" t="s">
        <v>823</v>
      </c>
      <c r="B8956" s="2" t="s">
        <v>836</v>
      </c>
      <c r="C8956" s="4">
        <v>7090</v>
      </c>
      <c r="D8956" s="2" t="s">
        <v>80</v>
      </c>
      <c r="E8956" s="2" t="s">
        <v>452</v>
      </c>
      <c r="F8956" s="23" t="str">
        <f t="shared" si="419"/>
        <v>ida</v>
      </c>
      <c r="G8956" s="4">
        <v>4</v>
      </c>
      <c r="H8956" s="2" t="s">
        <v>902</v>
      </c>
      <c r="I8956" s="2" t="s">
        <v>823</v>
      </c>
      <c r="J8956" s="23" t="str">
        <f t="shared" si="417"/>
        <v>CT EXPRESSO7090ida4</v>
      </c>
      <c r="K8956" s="32" t="str">
        <f t="shared" si="418"/>
        <v>TERMINAL LUZIÂNIA/AVENIDA ÉZIO CARNEIRO/AVENIDA CENTRAL/RUA SANTISSÍMO SACRAMENTO</v>
      </c>
    </row>
    <row r="8957" spans="1:11" x14ac:dyDescent="0.2">
      <c r="A8957" s="2" t="s">
        <v>823</v>
      </c>
      <c r="B8957" s="2" t="s">
        <v>836</v>
      </c>
      <c r="C8957" s="4">
        <v>7090</v>
      </c>
      <c r="D8957" s="2" t="s">
        <v>80</v>
      </c>
      <c r="E8957" s="2" t="s">
        <v>452</v>
      </c>
      <c r="F8957" s="23" t="str">
        <f t="shared" si="419"/>
        <v>ida</v>
      </c>
      <c r="G8957" s="4">
        <v>5</v>
      </c>
      <c r="H8957" s="2" t="s">
        <v>903</v>
      </c>
      <c r="I8957" s="2" t="s">
        <v>823</v>
      </c>
      <c r="J8957" s="23" t="str">
        <f t="shared" si="417"/>
        <v>CT EXPRESSO7090ida5</v>
      </c>
      <c r="K8957" s="32" t="str">
        <f t="shared" si="418"/>
        <v>TERMINAL LUZIÂNIA/AVENIDA ÉZIO CARNEIRO/AVENIDA CENTRAL/RUA SANTISSÍMO SACRAMENTO/AVENIDA JOVENTINO RODRIGUES</v>
      </c>
    </row>
    <row r="8958" spans="1:11" x14ac:dyDescent="0.2">
      <c r="A8958" s="2" t="s">
        <v>823</v>
      </c>
      <c r="B8958" s="2" t="s">
        <v>836</v>
      </c>
      <c r="C8958" s="4">
        <v>7090</v>
      </c>
      <c r="D8958" s="2" t="s">
        <v>80</v>
      </c>
      <c r="E8958" s="2" t="s">
        <v>452</v>
      </c>
      <c r="F8958" s="23" t="str">
        <f t="shared" si="419"/>
        <v>ida</v>
      </c>
      <c r="G8958" s="4">
        <v>6</v>
      </c>
      <c r="H8958" s="2" t="s">
        <v>900</v>
      </c>
      <c r="I8958" s="2" t="s">
        <v>823</v>
      </c>
      <c r="J8958" s="23" t="str">
        <f t="shared" si="417"/>
        <v>CT EXPRESSO7090ida6</v>
      </c>
      <c r="K8958" s="32" t="str">
        <f t="shared" si="418"/>
        <v>TERMINAL LUZIÂNIA/AVENIDA ÉZIO CARNEIRO/AVENIDA CENTRAL/RUA SANTISSÍMO SACRAMENTO/AVENIDA JOVENTINO RODRIGUES/AVENIDA ALFREDO NASSER</v>
      </c>
    </row>
    <row r="8959" spans="1:11" x14ac:dyDescent="0.2">
      <c r="A8959" s="2" t="s">
        <v>823</v>
      </c>
      <c r="B8959" s="2" t="s">
        <v>836</v>
      </c>
      <c r="C8959" s="4">
        <v>7090</v>
      </c>
      <c r="D8959" s="2" t="s">
        <v>80</v>
      </c>
      <c r="E8959" s="2" t="s">
        <v>452</v>
      </c>
      <c r="F8959" s="23" t="str">
        <f t="shared" si="419"/>
        <v>ida</v>
      </c>
      <c r="G8959" s="4">
        <v>7</v>
      </c>
      <c r="H8959" s="2" t="s">
        <v>809</v>
      </c>
      <c r="I8959" s="2" t="s">
        <v>901</v>
      </c>
      <c r="J8959" s="23" t="str">
        <f t="shared" si="417"/>
        <v>CT EXPRESSO7090ida7</v>
      </c>
      <c r="K8959" s="32" t="str">
        <f t="shared" si="418"/>
        <v>TERMINAL LUZIÂNIA/AVENIDA ÉZIO CARNEIRO/AVENIDA CENTRAL/RUA SANTISSÍMO SACRAMENTO/AVENIDA JOVENTINO RODRIGUES/AVENIDA ALFREDO NASSER/BR-040</v>
      </c>
    </row>
    <row r="8960" spans="1:11" x14ac:dyDescent="0.2">
      <c r="A8960" s="2" t="s">
        <v>823</v>
      </c>
      <c r="B8960" s="2" t="s">
        <v>836</v>
      </c>
      <c r="C8960" s="4">
        <v>7090</v>
      </c>
      <c r="D8960" s="2" t="s">
        <v>80</v>
      </c>
      <c r="E8960" s="2" t="s">
        <v>452</v>
      </c>
      <c r="F8960" s="23" t="str">
        <f t="shared" si="419"/>
        <v>ida</v>
      </c>
      <c r="G8960" s="4">
        <v>8</v>
      </c>
      <c r="H8960" s="2" t="s">
        <v>809</v>
      </c>
      <c r="I8960" s="2" t="s">
        <v>884</v>
      </c>
      <c r="J8960" s="23" t="str">
        <f t="shared" si="417"/>
        <v>CT EXPRESSO7090ida8</v>
      </c>
      <c r="K8960" s="32" t="str">
        <f t="shared" si="418"/>
        <v>TERMINAL LUZIÂNIA/AVENIDA ÉZIO CARNEIRO/AVENIDA CENTRAL/RUA SANTISSÍMO SACRAMENTO/AVENIDA JOVENTINO RODRIGUES/AVENIDA ALFREDO NASSER/BR-040/BR-040</v>
      </c>
    </row>
    <row r="8961" spans="1:11" x14ac:dyDescent="0.2">
      <c r="A8961" s="2" t="s">
        <v>823</v>
      </c>
      <c r="B8961" s="2" t="s">
        <v>836</v>
      </c>
      <c r="C8961" s="4">
        <v>7090</v>
      </c>
      <c r="D8961" s="2" t="s">
        <v>80</v>
      </c>
      <c r="E8961" s="2" t="s">
        <v>452</v>
      </c>
      <c r="F8961" s="23" t="str">
        <f t="shared" si="419"/>
        <v>ida</v>
      </c>
      <c r="G8961" s="4">
        <v>9</v>
      </c>
      <c r="H8961" s="2" t="s">
        <v>809</v>
      </c>
      <c r="I8961" s="2" t="s">
        <v>842</v>
      </c>
      <c r="J8961" s="23" t="str">
        <f t="shared" si="417"/>
        <v>CT EXPRESSO7090ida9</v>
      </c>
      <c r="K8961" s="32" t="str">
        <f t="shared" si="418"/>
        <v>TERMINAL LUZIÂNIA/AVENIDA ÉZIO CARNEIRO/AVENIDA CENTRAL/RUA SANTISSÍMO SACRAMENTO/AVENIDA JOVENTINO RODRIGUES/AVENIDA ALFREDO NASSER/BR-040/BR-040/BR-040</v>
      </c>
    </row>
    <row r="8962" spans="1:11" x14ac:dyDescent="0.2">
      <c r="A8962" s="2" t="s">
        <v>823</v>
      </c>
      <c r="B8962" s="2" t="s">
        <v>836</v>
      </c>
      <c r="C8962" s="4">
        <v>7090</v>
      </c>
      <c r="D8962" s="2" t="s">
        <v>80</v>
      </c>
      <c r="E8962" s="2" t="s">
        <v>452</v>
      </c>
      <c r="F8962" s="23" t="str">
        <f t="shared" si="419"/>
        <v>ida</v>
      </c>
      <c r="G8962" s="4">
        <v>10</v>
      </c>
      <c r="H8962" s="2" t="s">
        <v>809</v>
      </c>
      <c r="I8962" s="2" t="s">
        <v>810</v>
      </c>
      <c r="J8962" s="23" t="str">
        <f t="shared" si="417"/>
        <v>CT EXPRESSO7090ida10</v>
      </c>
      <c r="K8962" s="32" t="str">
        <f t="shared" si="418"/>
        <v>TERMINAL LUZIÂNIA/AVENIDA ÉZIO CARNEIRO/AVENIDA CENTRAL/RUA SANTISSÍMO SACRAMENTO/AVENIDA JOVENTINO RODRIGUES/AVENIDA ALFREDO NASSER/BR-040/BR-040/BR-040/BR-040</v>
      </c>
    </row>
    <row r="8963" spans="1:11" x14ac:dyDescent="0.2">
      <c r="A8963" s="2" t="s">
        <v>823</v>
      </c>
      <c r="B8963" s="2" t="s">
        <v>836</v>
      </c>
      <c r="C8963" s="4">
        <v>7090</v>
      </c>
      <c r="D8963" s="2" t="s">
        <v>80</v>
      </c>
      <c r="E8963" s="2" t="s">
        <v>452</v>
      </c>
      <c r="F8963" s="23" t="str">
        <f t="shared" si="419"/>
        <v>ida</v>
      </c>
      <c r="G8963" s="4">
        <v>11</v>
      </c>
      <c r="H8963" s="2" t="s">
        <v>463</v>
      </c>
      <c r="I8963" s="2" t="s">
        <v>811</v>
      </c>
      <c r="J8963" s="23" t="str">
        <f t="shared" ref="J8963:J9026" si="420">D8963&amp;C8963&amp;F8963&amp;G8963</f>
        <v>CT EXPRESSO7090ida11</v>
      </c>
      <c r="K8963" s="32" t="str">
        <f t="shared" ref="K8963:K9026" si="421">IF(G8963=1,H8963,K8962&amp;"/"&amp;H8963)</f>
        <v>TERMINAL LUZIÂNIA/AVENIDA ÉZIO CARNEIRO/AVENIDA CENTRAL/RUA SANTISSÍMO SACRAMENTO/AVENIDA JOVENTINO RODRIGUES/AVENIDA ALFREDO NASSER/BR-040/BR-040/BR-040/BR-040/EPIA</v>
      </c>
    </row>
    <row r="8964" spans="1:11" x14ac:dyDescent="0.2">
      <c r="A8964" s="2" t="s">
        <v>823</v>
      </c>
      <c r="B8964" s="2" t="s">
        <v>836</v>
      </c>
      <c r="C8964" s="4">
        <v>7090</v>
      </c>
      <c r="D8964" s="2" t="s">
        <v>80</v>
      </c>
      <c r="E8964" s="2" t="s">
        <v>452</v>
      </c>
      <c r="F8964" s="23" t="str">
        <f t="shared" ref="F8964:F9027" si="422">IF(LEFT(E8964,3)="ida","ida","volta")</f>
        <v>ida</v>
      </c>
      <c r="G8964" s="4">
        <v>12</v>
      </c>
      <c r="H8964" s="2" t="s">
        <v>812</v>
      </c>
      <c r="I8964" s="2" t="s">
        <v>813</v>
      </c>
      <c r="J8964" s="23" t="str">
        <f t="shared" si="420"/>
        <v>CT EXPRESSO7090ida12</v>
      </c>
      <c r="K8964" s="32" t="str">
        <f t="shared" si="421"/>
        <v>TERMINAL LUZIÂNIA/AVENIDA ÉZIO CARNEIRO/AVENIDA CENTRAL/RUA SANTISSÍMO SACRAMENTO/AVENIDA JOVENTINO RODRIGUES/AVENIDA ALFREDO NASSER/BR-040/BR-040/BR-040/BR-040/EPIA/EPDB</v>
      </c>
    </row>
    <row r="8965" spans="1:11" x14ac:dyDescent="0.2">
      <c r="A8965" s="2" t="s">
        <v>823</v>
      </c>
      <c r="B8965" s="2" t="s">
        <v>836</v>
      </c>
      <c r="C8965" s="4">
        <v>7090</v>
      </c>
      <c r="D8965" s="2" t="s">
        <v>80</v>
      </c>
      <c r="E8965" s="2" t="s">
        <v>452</v>
      </c>
      <c r="F8965" s="23" t="str">
        <f t="shared" si="422"/>
        <v>ida</v>
      </c>
      <c r="G8965" s="4">
        <v>13</v>
      </c>
      <c r="H8965" s="2" t="s">
        <v>814</v>
      </c>
      <c r="I8965" s="2" t="s">
        <v>813</v>
      </c>
      <c r="J8965" s="23" t="str">
        <f t="shared" si="420"/>
        <v>CT EXPRESSO7090ida13</v>
      </c>
      <c r="K8965" s="32" t="str">
        <f t="shared" si="421"/>
        <v>TERMINAL LUZIÂNIA/AVENIDA ÉZIO CARNEIRO/AVENIDA CENTRAL/RUA SANTISSÍMO SACRAMENTO/AVENIDA JOVENTINO RODRIGUES/AVENIDA ALFREDO NASSER/BR-040/BR-040/BR-040/BR-040/EPIA/EPDB/EPAR</v>
      </c>
    </row>
    <row r="8966" spans="1:11" x14ac:dyDescent="0.2">
      <c r="A8966" s="2" t="s">
        <v>823</v>
      </c>
      <c r="B8966" s="2" t="s">
        <v>836</v>
      </c>
      <c r="C8966" s="4">
        <v>7090</v>
      </c>
      <c r="D8966" s="2" t="s">
        <v>80</v>
      </c>
      <c r="E8966" s="2" t="s">
        <v>452</v>
      </c>
      <c r="F8966" s="23" t="str">
        <f t="shared" si="422"/>
        <v>ida</v>
      </c>
      <c r="G8966" s="4">
        <v>14</v>
      </c>
      <c r="H8966" s="2" t="s">
        <v>815</v>
      </c>
      <c r="I8966" s="2" t="s">
        <v>481</v>
      </c>
      <c r="J8966" s="23" t="str">
        <f t="shared" si="420"/>
        <v>CT EXPRESSO7090ida14</v>
      </c>
      <c r="K8966" s="32" t="str">
        <f t="shared" si="421"/>
        <v>TERMINAL LUZIÂNIA/AVENIDA ÉZIO CARNEIRO/AVENIDA CENTRAL/RUA SANTISSÍMO SACRAMENTO/AVENIDA JOVENTINO RODRIGUES/AVENIDA ALFREDO NASSER/BR-040/BR-040/BR-040/BR-040/EPIA/EPDB/EPAR/AVENIDA DAS NAÇÕES (VILA TELEBRASÍLIA)</v>
      </c>
    </row>
    <row r="8967" spans="1:11" x14ac:dyDescent="0.2">
      <c r="A8967" s="2" t="s">
        <v>823</v>
      </c>
      <c r="B8967" s="2" t="s">
        <v>836</v>
      </c>
      <c r="C8967" s="4">
        <v>7090</v>
      </c>
      <c r="D8967" s="2" t="s">
        <v>80</v>
      </c>
      <c r="E8967" s="2" t="s">
        <v>452</v>
      </c>
      <c r="F8967" s="23" t="str">
        <f t="shared" si="422"/>
        <v>ida</v>
      </c>
      <c r="G8967" s="4">
        <v>15</v>
      </c>
      <c r="H8967" s="2" t="s">
        <v>856</v>
      </c>
      <c r="I8967" s="2" t="s">
        <v>481</v>
      </c>
      <c r="J8967" s="23" t="str">
        <f t="shared" si="420"/>
        <v>CT EXPRESSO7090ida15</v>
      </c>
      <c r="K8967" s="32" t="str">
        <f t="shared" si="421"/>
        <v>TERMINAL LUZIÂNIA/AVENIDA ÉZIO CARNEIRO/AVENIDA CENTRAL/RUA SANTISSÍMO SACRAMENTO/AVENIDA JOVENTINO RODRIGUES/AVENIDA ALFREDO NASSER/BR-040/BR-040/BR-040/BR-040/EPIA/EPDB/EPAR/AVENIDA DAS NAÇÕES (VILA TELEBRASÍLIA)/EIXO L2 SUL</v>
      </c>
    </row>
    <row r="8968" spans="1:11" x14ac:dyDescent="0.2">
      <c r="A8968" s="2" t="s">
        <v>823</v>
      </c>
      <c r="B8968" s="2" t="s">
        <v>836</v>
      </c>
      <c r="C8968" s="4">
        <v>7090</v>
      </c>
      <c r="D8968" s="2" t="s">
        <v>80</v>
      </c>
      <c r="E8968" s="2" t="s">
        <v>452</v>
      </c>
      <c r="F8968" s="23" t="str">
        <f t="shared" si="422"/>
        <v>ida</v>
      </c>
      <c r="G8968" s="4">
        <v>16</v>
      </c>
      <c r="H8968" s="2" t="s">
        <v>571</v>
      </c>
      <c r="I8968" s="2" t="s">
        <v>481</v>
      </c>
      <c r="J8968" s="23" t="str">
        <f t="shared" si="420"/>
        <v>CT EXPRESSO7090ida16</v>
      </c>
      <c r="K8968" s="32" t="str">
        <f t="shared" si="421"/>
        <v>TERMINAL LUZIÂNIA/AVENIDA ÉZIO CARNEIRO/AVENIDA CENTRAL/RUA SANTISSÍMO SACRAMENTO/AVENIDA JOVENTINO RODRIGUES/AVENIDA ALFREDO NASSER/BR-040/BR-040/BR-040/BR-040/EPIA/EPDB/EPAR/AVENIDA DAS NAÇÕES (VILA TELEBRASÍLIA)/EIXO L2 SUL/EIXO L2 NORTE</v>
      </c>
    </row>
    <row r="8969" spans="1:11" x14ac:dyDescent="0.2">
      <c r="A8969" s="2" t="s">
        <v>823</v>
      </c>
      <c r="B8969" s="2" t="s">
        <v>836</v>
      </c>
      <c r="C8969" s="4">
        <v>7090</v>
      </c>
      <c r="D8969" s="2" t="s">
        <v>80</v>
      </c>
      <c r="E8969" s="2" t="s">
        <v>452</v>
      </c>
      <c r="F8969" s="23" t="str">
        <f t="shared" si="422"/>
        <v>ida</v>
      </c>
      <c r="G8969" s="4">
        <v>17</v>
      </c>
      <c r="H8969" s="2" t="s">
        <v>834</v>
      </c>
      <c r="I8969" s="2" t="s">
        <v>481</v>
      </c>
      <c r="J8969" s="23" t="str">
        <f t="shared" si="420"/>
        <v>CT EXPRESSO7090ida17</v>
      </c>
      <c r="K8969" s="32" t="str">
        <f t="shared" si="421"/>
        <v>TERMINAL LUZIÂNIA/AVENIDA ÉZIO CARNEIRO/AVENIDA CENTRAL/RUA SANTISSÍMO SACRAMENTO/AVENIDA JOVENTINO RODRIGUES/AVENIDA ALFREDO NASSER/BR-040/BR-040/BR-040/BR-040/EPIA/EPDB/EPAR/AVENIDA DAS NAÇÕES (VILA TELEBRASÍLIA)/EIXO L2 SUL/EIXO L2 NORTE/TERMINAL W3 NORTE</v>
      </c>
    </row>
    <row r="8970" spans="1:11" x14ac:dyDescent="0.2">
      <c r="A8970" s="2" t="s">
        <v>823</v>
      </c>
      <c r="B8970" s="2" t="s">
        <v>836</v>
      </c>
      <c r="C8970" s="4">
        <v>7090</v>
      </c>
      <c r="D8970" s="2" t="s">
        <v>80</v>
      </c>
      <c r="E8970" s="2" t="s">
        <v>469</v>
      </c>
      <c r="F8970" s="23" t="str">
        <f t="shared" si="422"/>
        <v>volta</v>
      </c>
      <c r="G8970" s="4">
        <v>1</v>
      </c>
      <c r="H8970" s="2" t="s">
        <v>834</v>
      </c>
      <c r="I8970" s="2" t="s">
        <v>481</v>
      </c>
      <c r="J8970" s="23" t="str">
        <f t="shared" si="420"/>
        <v>CT EXPRESSO7090volta1</v>
      </c>
      <c r="K8970" s="32" t="str">
        <f t="shared" si="421"/>
        <v>TERMINAL W3 NORTE</v>
      </c>
    </row>
    <row r="8971" spans="1:11" x14ac:dyDescent="0.2">
      <c r="A8971" s="2" t="s">
        <v>823</v>
      </c>
      <c r="B8971" s="2" t="s">
        <v>836</v>
      </c>
      <c r="C8971" s="4">
        <v>7090</v>
      </c>
      <c r="D8971" s="2" t="s">
        <v>80</v>
      </c>
      <c r="E8971" s="2" t="s">
        <v>469</v>
      </c>
      <c r="F8971" s="23" t="str">
        <f t="shared" si="422"/>
        <v>volta</v>
      </c>
      <c r="G8971" s="4">
        <v>2</v>
      </c>
      <c r="H8971" s="2" t="s">
        <v>571</v>
      </c>
      <c r="I8971" s="2" t="s">
        <v>481</v>
      </c>
      <c r="J8971" s="23" t="str">
        <f t="shared" si="420"/>
        <v>CT EXPRESSO7090volta2</v>
      </c>
      <c r="K8971" s="32" t="str">
        <f t="shared" si="421"/>
        <v>TERMINAL W3 NORTE/EIXO L2 NORTE</v>
      </c>
    </row>
    <row r="8972" spans="1:11" x14ac:dyDescent="0.2">
      <c r="A8972" s="2" t="s">
        <v>823</v>
      </c>
      <c r="B8972" s="2" t="s">
        <v>836</v>
      </c>
      <c r="C8972" s="4">
        <v>7090</v>
      </c>
      <c r="D8972" s="2" t="s">
        <v>80</v>
      </c>
      <c r="E8972" s="2" t="s">
        <v>469</v>
      </c>
      <c r="F8972" s="23" t="str">
        <f t="shared" si="422"/>
        <v>volta</v>
      </c>
      <c r="G8972" s="4">
        <v>3</v>
      </c>
      <c r="H8972" s="2" t="s">
        <v>856</v>
      </c>
      <c r="I8972" s="2" t="s">
        <v>481</v>
      </c>
      <c r="J8972" s="23" t="str">
        <f t="shared" si="420"/>
        <v>CT EXPRESSO7090volta3</v>
      </c>
      <c r="K8972" s="32" t="str">
        <f t="shared" si="421"/>
        <v>TERMINAL W3 NORTE/EIXO L2 NORTE/EIXO L2 SUL</v>
      </c>
    </row>
    <row r="8973" spans="1:11" x14ac:dyDescent="0.2">
      <c r="A8973" s="2" t="s">
        <v>823</v>
      </c>
      <c r="B8973" s="2" t="s">
        <v>836</v>
      </c>
      <c r="C8973" s="4">
        <v>7090</v>
      </c>
      <c r="D8973" s="2" t="s">
        <v>80</v>
      </c>
      <c r="E8973" s="2" t="s">
        <v>469</v>
      </c>
      <c r="F8973" s="23" t="str">
        <f t="shared" si="422"/>
        <v>volta</v>
      </c>
      <c r="G8973" s="4">
        <v>4</v>
      </c>
      <c r="H8973" s="2" t="s">
        <v>815</v>
      </c>
      <c r="I8973" s="2" t="s">
        <v>481</v>
      </c>
      <c r="J8973" s="23" t="str">
        <f t="shared" si="420"/>
        <v>CT EXPRESSO7090volta4</v>
      </c>
      <c r="K8973" s="32" t="str">
        <f t="shared" si="421"/>
        <v>TERMINAL W3 NORTE/EIXO L2 NORTE/EIXO L2 SUL/AVENIDA DAS NAÇÕES (VILA TELEBRASÍLIA)</v>
      </c>
    </row>
    <row r="8974" spans="1:11" x14ac:dyDescent="0.2">
      <c r="A8974" s="2" t="s">
        <v>823</v>
      </c>
      <c r="B8974" s="2" t="s">
        <v>836</v>
      </c>
      <c r="C8974" s="4">
        <v>7090</v>
      </c>
      <c r="D8974" s="2" t="s">
        <v>80</v>
      </c>
      <c r="E8974" s="2" t="s">
        <v>469</v>
      </c>
      <c r="F8974" s="23" t="str">
        <f t="shared" si="422"/>
        <v>volta</v>
      </c>
      <c r="G8974" s="4">
        <v>5</v>
      </c>
      <c r="H8974" s="2" t="s">
        <v>814</v>
      </c>
      <c r="I8974" s="2" t="s">
        <v>813</v>
      </c>
      <c r="J8974" s="23" t="str">
        <f t="shared" si="420"/>
        <v>CT EXPRESSO7090volta5</v>
      </c>
      <c r="K8974" s="32" t="str">
        <f t="shared" si="421"/>
        <v>TERMINAL W3 NORTE/EIXO L2 NORTE/EIXO L2 SUL/AVENIDA DAS NAÇÕES (VILA TELEBRASÍLIA)/EPAR</v>
      </c>
    </row>
    <row r="8975" spans="1:11" x14ac:dyDescent="0.2">
      <c r="A8975" s="2" t="s">
        <v>823</v>
      </c>
      <c r="B8975" s="2" t="s">
        <v>836</v>
      </c>
      <c r="C8975" s="4">
        <v>7090</v>
      </c>
      <c r="D8975" s="2" t="s">
        <v>80</v>
      </c>
      <c r="E8975" s="2" t="s">
        <v>469</v>
      </c>
      <c r="F8975" s="23" t="str">
        <f t="shared" si="422"/>
        <v>volta</v>
      </c>
      <c r="G8975" s="4">
        <v>6</v>
      </c>
      <c r="H8975" s="2" t="s">
        <v>812</v>
      </c>
      <c r="I8975" s="2" t="s">
        <v>813</v>
      </c>
      <c r="J8975" s="23" t="str">
        <f t="shared" si="420"/>
        <v>CT EXPRESSO7090volta6</v>
      </c>
      <c r="K8975" s="32" t="str">
        <f t="shared" si="421"/>
        <v>TERMINAL W3 NORTE/EIXO L2 NORTE/EIXO L2 SUL/AVENIDA DAS NAÇÕES (VILA TELEBRASÍLIA)/EPAR/EPDB</v>
      </c>
    </row>
    <row r="8976" spans="1:11" x14ac:dyDescent="0.2">
      <c r="A8976" s="2" t="s">
        <v>823</v>
      </c>
      <c r="B8976" s="2" t="s">
        <v>836</v>
      </c>
      <c r="C8976" s="4">
        <v>7090</v>
      </c>
      <c r="D8976" s="2" t="s">
        <v>80</v>
      </c>
      <c r="E8976" s="2" t="s">
        <v>469</v>
      </c>
      <c r="F8976" s="23" t="str">
        <f t="shared" si="422"/>
        <v>volta</v>
      </c>
      <c r="G8976" s="4">
        <v>7</v>
      </c>
      <c r="H8976" s="2" t="s">
        <v>463</v>
      </c>
      <c r="I8976" s="2" t="s">
        <v>811</v>
      </c>
      <c r="J8976" s="23" t="str">
        <f t="shared" si="420"/>
        <v>CT EXPRESSO7090volta7</v>
      </c>
      <c r="K8976" s="32" t="str">
        <f t="shared" si="421"/>
        <v>TERMINAL W3 NORTE/EIXO L2 NORTE/EIXO L2 SUL/AVENIDA DAS NAÇÕES (VILA TELEBRASÍLIA)/EPAR/EPDB/EPIA</v>
      </c>
    </row>
    <row r="8977" spans="1:11" x14ac:dyDescent="0.2">
      <c r="A8977" s="2" t="s">
        <v>823</v>
      </c>
      <c r="B8977" s="2" t="s">
        <v>836</v>
      </c>
      <c r="C8977" s="4">
        <v>7090</v>
      </c>
      <c r="D8977" s="2" t="s">
        <v>80</v>
      </c>
      <c r="E8977" s="2" t="s">
        <v>469</v>
      </c>
      <c r="F8977" s="23" t="str">
        <f t="shared" si="422"/>
        <v>volta</v>
      </c>
      <c r="G8977" s="4">
        <v>8</v>
      </c>
      <c r="H8977" s="2" t="s">
        <v>809</v>
      </c>
      <c r="I8977" s="2" t="s">
        <v>810</v>
      </c>
      <c r="J8977" s="23" t="str">
        <f t="shared" si="420"/>
        <v>CT EXPRESSO7090volta8</v>
      </c>
      <c r="K8977" s="32" t="str">
        <f t="shared" si="421"/>
        <v>TERMINAL W3 NORTE/EIXO L2 NORTE/EIXO L2 SUL/AVENIDA DAS NAÇÕES (VILA TELEBRASÍLIA)/EPAR/EPDB/EPIA/BR-040</v>
      </c>
    </row>
    <row r="8978" spans="1:11" x14ac:dyDescent="0.2">
      <c r="A8978" s="2" t="s">
        <v>823</v>
      </c>
      <c r="B8978" s="2" t="s">
        <v>836</v>
      </c>
      <c r="C8978" s="4">
        <v>7090</v>
      </c>
      <c r="D8978" s="2" t="s">
        <v>80</v>
      </c>
      <c r="E8978" s="2" t="s">
        <v>469</v>
      </c>
      <c r="F8978" s="23" t="str">
        <f t="shared" si="422"/>
        <v>volta</v>
      </c>
      <c r="G8978" s="4">
        <v>9</v>
      </c>
      <c r="H8978" s="2" t="s">
        <v>809</v>
      </c>
      <c r="I8978" s="2" t="s">
        <v>842</v>
      </c>
      <c r="J8978" s="23" t="str">
        <f t="shared" si="420"/>
        <v>CT EXPRESSO7090volta9</v>
      </c>
      <c r="K8978" s="32" t="str">
        <f t="shared" si="421"/>
        <v>TERMINAL W3 NORTE/EIXO L2 NORTE/EIXO L2 SUL/AVENIDA DAS NAÇÕES (VILA TELEBRASÍLIA)/EPAR/EPDB/EPIA/BR-040/BR-040</v>
      </c>
    </row>
    <row r="8979" spans="1:11" x14ac:dyDescent="0.2">
      <c r="A8979" s="2" t="s">
        <v>823</v>
      </c>
      <c r="B8979" s="2" t="s">
        <v>836</v>
      </c>
      <c r="C8979" s="4">
        <v>7090</v>
      </c>
      <c r="D8979" s="2" t="s">
        <v>80</v>
      </c>
      <c r="E8979" s="2" t="s">
        <v>469</v>
      </c>
      <c r="F8979" s="23" t="str">
        <f t="shared" si="422"/>
        <v>volta</v>
      </c>
      <c r="G8979" s="4">
        <v>10</v>
      </c>
      <c r="H8979" s="2" t="s">
        <v>809</v>
      </c>
      <c r="I8979" s="2" t="s">
        <v>884</v>
      </c>
      <c r="J8979" s="23" t="str">
        <f t="shared" si="420"/>
        <v>CT EXPRESSO7090volta10</v>
      </c>
      <c r="K8979" s="32" t="str">
        <f t="shared" si="421"/>
        <v>TERMINAL W3 NORTE/EIXO L2 NORTE/EIXO L2 SUL/AVENIDA DAS NAÇÕES (VILA TELEBRASÍLIA)/EPAR/EPDB/EPIA/BR-040/BR-040/BR-040</v>
      </c>
    </row>
    <row r="8980" spans="1:11" x14ac:dyDescent="0.2">
      <c r="A8980" s="2" t="s">
        <v>823</v>
      </c>
      <c r="B8980" s="2" t="s">
        <v>836</v>
      </c>
      <c r="C8980" s="4">
        <v>7090</v>
      </c>
      <c r="D8980" s="2" t="s">
        <v>80</v>
      </c>
      <c r="E8980" s="2" t="s">
        <v>469</v>
      </c>
      <c r="F8980" s="23" t="str">
        <f t="shared" si="422"/>
        <v>volta</v>
      </c>
      <c r="G8980" s="4">
        <v>11</v>
      </c>
      <c r="H8980" s="2" t="s">
        <v>809</v>
      </c>
      <c r="I8980" s="2" t="s">
        <v>901</v>
      </c>
      <c r="J8980" s="23" t="str">
        <f t="shared" si="420"/>
        <v>CT EXPRESSO7090volta11</v>
      </c>
      <c r="K8980" s="32" t="str">
        <f t="shared" si="421"/>
        <v>TERMINAL W3 NORTE/EIXO L2 NORTE/EIXO L2 SUL/AVENIDA DAS NAÇÕES (VILA TELEBRASÍLIA)/EPAR/EPDB/EPIA/BR-040/BR-040/BR-040/BR-040</v>
      </c>
    </row>
    <row r="8981" spans="1:11" x14ac:dyDescent="0.2">
      <c r="A8981" s="2" t="s">
        <v>823</v>
      </c>
      <c r="B8981" s="2" t="s">
        <v>836</v>
      </c>
      <c r="C8981" s="4">
        <v>7090</v>
      </c>
      <c r="D8981" s="2" t="s">
        <v>80</v>
      </c>
      <c r="E8981" s="2" t="s">
        <v>469</v>
      </c>
      <c r="F8981" s="23" t="str">
        <f t="shared" si="422"/>
        <v>volta</v>
      </c>
      <c r="G8981" s="4">
        <v>12</v>
      </c>
      <c r="H8981" s="2" t="s">
        <v>900</v>
      </c>
      <c r="I8981" s="2" t="s">
        <v>823</v>
      </c>
      <c r="J8981" s="23" t="str">
        <f t="shared" si="420"/>
        <v>CT EXPRESSO7090volta12</v>
      </c>
      <c r="K8981" s="32" t="str">
        <f t="shared" si="421"/>
        <v>TERMINAL W3 NORTE/EIXO L2 NORTE/EIXO L2 SUL/AVENIDA DAS NAÇÕES (VILA TELEBRASÍLIA)/EPAR/EPDB/EPIA/BR-040/BR-040/BR-040/BR-040/AVENIDA ALFREDO NASSER</v>
      </c>
    </row>
    <row r="8982" spans="1:11" x14ac:dyDescent="0.2">
      <c r="A8982" s="2" t="s">
        <v>823</v>
      </c>
      <c r="B8982" s="2" t="s">
        <v>836</v>
      </c>
      <c r="C8982" s="4">
        <v>7090</v>
      </c>
      <c r="D8982" s="2" t="s">
        <v>80</v>
      </c>
      <c r="E8982" s="2" t="s">
        <v>469</v>
      </c>
      <c r="F8982" s="23" t="str">
        <f t="shared" si="422"/>
        <v>volta</v>
      </c>
      <c r="G8982" s="4">
        <v>13</v>
      </c>
      <c r="H8982" s="2" t="s">
        <v>903</v>
      </c>
      <c r="I8982" s="2" t="s">
        <v>823</v>
      </c>
      <c r="J8982" s="23" t="str">
        <f t="shared" si="420"/>
        <v>CT EXPRESSO7090volta13</v>
      </c>
      <c r="K8982" s="32" t="str">
        <f t="shared" si="421"/>
        <v>TERMINAL W3 NORTE/EIXO L2 NORTE/EIXO L2 SUL/AVENIDA DAS NAÇÕES (VILA TELEBRASÍLIA)/EPAR/EPDB/EPIA/BR-040/BR-040/BR-040/BR-040/AVENIDA ALFREDO NASSER/AVENIDA JOVENTINO RODRIGUES</v>
      </c>
    </row>
    <row r="8983" spans="1:11" x14ac:dyDescent="0.2">
      <c r="A8983" s="2" t="s">
        <v>823</v>
      </c>
      <c r="B8983" s="2" t="s">
        <v>836</v>
      </c>
      <c r="C8983" s="4">
        <v>7090</v>
      </c>
      <c r="D8983" s="2" t="s">
        <v>80</v>
      </c>
      <c r="E8983" s="2" t="s">
        <v>469</v>
      </c>
      <c r="F8983" s="23" t="str">
        <f t="shared" si="422"/>
        <v>volta</v>
      </c>
      <c r="G8983" s="4">
        <v>14</v>
      </c>
      <c r="H8983" s="2" t="s">
        <v>902</v>
      </c>
      <c r="I8983" s="2" t="s">
        <v>823</v>
      </c>
      <c r="J8983" s="23" t="str">
        <f t="shared" si="420"/>
        <v>CT EXPRESSO7090volta14</v>
      </c>
      <c r="K8983" s="32" t="str">
        <f t="shared" si="421"/>
        <v>TERMINAL W3 NORTE/EIXO L2 NORTE/EIXO L2 SUL/AVENIDA DAS NAÇÕES (VILA TELEBRASÍLIA)/EPAR/EPDB/EPIA/BR-040/BR-040/BR-040/BR-040/AVENIDA ALFREDO NASSER/AVENIDA JOVENTINO RODRIGUES/RUA SANTISSÍMO SACRAMENTO</v>
      </c>
    </row>
    <row r="8984" spans="1:11" x14ac:dyDescent="0.2">
      <c r="A8984" s="2" t="s">
        <v>823</v>
      </c>
      <c r="B8984" s="2" t="s">
        <v>836</v>
      </c>
      <c r="C8984" s="4">
        <v>7090</v>
      </c>
      <c r="D8984" s="2" t="s">
        <v>80</v>
      </c>
      <c r="E8984" s="2" t="s">
        <v>469</v>
      </c>
      <c r="F8984" s="23" t="str">
        <f t="shared" si="422"/>
        <v>volta</v>
      </c>
      <c r="G8984" s="4">
        <v>15</v>
      </c>
      <c r="H8984" s="2" t="s">
        <v>617</v>
      </c>
      <c r="I8984" s="2" t="s">
        <v>823</v>
      </c>
      <c r="J8984" s="23" t="str">
        <f t="shared" si="420"/>
        <v>CT EXPRESSO7090volta15</v>
      </c>
      <c r="K8984" s="32" t="str">
        <f t="shared" si="421"/>
        <v>TERMINAL W3 NORTE/EIXO L2 NORTE/EIXO L2 SUL/AVENIDA DAS NAÇÕES (VILA TELEBRASÍLIA)/EPAR/EPDB/EPIA/BR-040/BR-040/BR-040/BR-040/AVENIDA ALFREDO NASSER/AVENIDA JOVENTINO RODRIGUES/RUA SANTISSÍMO SACRAMENTO/AVENIDA CENTRAL</v>
      </c>
    </row>
    <row r="8985" spans="1:11" x14ac:dyDescent="0.2">
      <c r="A8985" s="2" t="s">
        <v>823</v>
      </c>
      <c r="B8985" s="2" t="s">
        <v>836</v>
      </c>
      <c r="C8985" s="4">
        <v>7090</v>
      </c>
      <c r="D8985" s="2" t="s">
        <v>80</v>
      </c>
      <c r="E8985" s="2" t="s">
        <v>469</v>
      </c>
      <c r="F8985" s="23" t="str">
        <f t="shared" si="422"/>
        <v>volta</v>
      </c>
      <c r="G8985" s="4">
        <v>16</v>
      </c>
      <c r="H8985" s="2" t="s">
        <v>898</v>
      </c>
      <c r="I8985" s="2" t="s">
        <v>823</v>
      </c>
      <c r="J8985" s="23" t="str">
        <f t="shared" si="420"/>
        <v>CT EXPRESSO7090volta16</v>
      </c>
      <c r="K8985" s="32" t="str">
        <f t="shared" si="421"/>
        <v>TERMINAL W3 NORTE/EIXO L2 NORTE/EIXO L2 SUL/AVENIDA DAS NAÇÕES (VILA TELEBRASÍLIA)/EPAR/EPDB/EPIA/BR-040/BR-040/BR-040/BR-040/AVENIDA ALFREDO NASSER/AVENIDA JOVENTINO RODRIGUES/RUA SANTISSÍMO SACRAMENTO/AVENIDA CENTRAL/AVENIDA ÉZIO CARNEIRO</v>
      </c>
    </row>
    <row r="8986" spans="1:11" x14ac:dyDescent="0.2">
      <c r="A8986" s="2" t="s">
        <v>823</v>
      </c>
      <c r="B8986" s="2" t="s">
        <v>836</v>
      </c>
      <c r="C8986" s="4">
        <v>7090</v>
      </c>
      <c r="D8986" s="2" t="s">
        <v>80</v>
      </c>
      <c r="E8986" s="2" t="s">
        <v>469</v>
      </c>
      <c r="F8986" s="23" t="str">
        <f t="shared" si="422"/>
        <v>volta</v>
      </c>
      <c r="G8986" s="4">
        <v>17</v>
      </c>
      <c r="H8986" s="2" t="s">
        <v>897</v>
      </c>
      <c r="I8986" s="2" t="s">
        <v>823</v>
      </c>
      <c r="J8986" s="23" t="str">
        <f t="shared" si="420"/>
        <v>CT EXPRESSO7090volta17</v>
      </c>
      <c r="K8986" s="32" t="str">
        <f t="shared" si="421"/>
        <v>TERMINAL W3 NORTE/EIXO L2 NORTE/EIXO L2 SUL/AVENIDA DAS NAÇÕES (VILA TELEBRASÍLIA)/EPAR/EPDB/EPIA/BR-040/BR-040/BR-040/BR-040/AVENIDA ALFREDO NASSER/AVENIDA JOVENTINO RODRIGUES/RUA SANTISSÍMO SACRAMENTO/AVENIDA CENTRAL/AVENIDA ÉZIO CARNEIRO/TERMINAL LUZIÂNIA</v>
      </c>
    </row>
    <row r="8987" spans="1:11" x14ac:dyDescent="0.2">
      <c r="A8987" s="2" t="s">
        <v>823</v>
      </c>
      <c r="B8987" s="2" t="s">
        <v>914</v>
      </c>
      <c r="C8987" s="4">
        <v>7301</v>
      </c>
      <c r="D8987" s="2" t="s">
        <v>80</v>
      </c>
      <c r="E8987" s="2" t="s">
        <v>452</v>
      </c>
      <c r="F8987" s="23" t="str">
        <f t="shared" si="422"/>
        <v>ida</v>
      </c>
      <c r="G8987" s="4">
        <v>1</v>
      </c>
      <c r="H8987" s="2" t="s">
        <v>897</v>
      </c>
      <c r="I8987" s="2" t="s">
        <v>823</v>
      </c>
      <c r="J8987" s="23" t="str">
        <f t="shared" si="420"/>
        <v>CT EXPRESSO7301ida1</v>
      </c>
      <c r="K8987" s="32" t="str">
        <f t="shared" si="421"/>
        <v>TERMINAL LUZIÂNIA</v>
      </c>
    </row>
    <row r="8988" spans="1:11" x14ac:dyDescent="0.2">
      <c r="A8988" s="2" t="s">
        <v>823</v>
      </c>
      <c r="B8988" s="2" t="s">
        <v>914</v>
      </c>
      <c r="C8988" s="4">
        <v>7301</v>
      </c>
      <c r="D8988" s="2" t="s">
        <v>80</v>
      </c>
      <c r="E8988" s="2" t="s">
        <v>452</v>
      </c>
      <c r="F8988" s="23" t="str">
        <f t="shared" si="422"/>
        <v>ida</v>
      </c>
      <c r="G8988" s="4">
        <v>2</v>
      </c>
      <c r="H8988" s="2" t="s">
        <v>898</v>
      </c>
      <c r="I8988" s="2" t="s">
        <v>823</v>
      </c>
      <c r="J8988" s="23" t="str">
        <f t="shared" si="420"/>
        <v>CT EXPRESSO7301ida2</v>
      </c>
      <c r="K8988" s="32" t="str">
        <f t="shared" si="421"/>
        <v>TERMINAL LUZIÂNIA/AVENIDA ÉZIO CARNEIRO</v>
      </c>
    </row>
    <row r="8989" spans="1:11" x14ac:dyDescent="0.2">
      <c r="A8989" s="2" t="s">
        <v>823</v>
      </c>
      <c r="B8989" s="2" t="s">
        <v>914</v>
      </c>
      <c r="C8989" s="4">
        <v>7301</v>
      </c>
      <c r="D8989" s="2" t="s">
        <v>80</v>
      </c>
      <c r="E8989" s="2" t="s">
        <v>452</v>
      </c>
      <c r="F8989" s="23" t="str">
        <f t="shared" si="422"/>
        <v>ida</v>
      </c>
      <c r="G8989" s="4">
        <v>3</v>
      </c>
      <c r="H8989" s="2" t="s">
        <v>617</v>
      </c>
      <c r="I8989" s="2" t="s">
        <v>823</v>
      </c>
      <c r="J8989" s="23" t="str">
        <f t="shared" si="420"/>
        <v>CT EXPRESSO7301ida3</v>
      </c>
      <c r="K8989" s="32" t="str">
        <f t="shared" si="421"/>
        <v>TERMINAL LUZIÂNIA/AVENIDA ÉZIO CARNEIRO/AVENIDA CENTRAL</v>
      </c>
    </row>
    <row r="8990" spans="1:11" x14ac:dyDescent="0.2">
      <c r="A8990" s="2" t="s">
        <v>823</v>
      </c>
      <c r="B8990" s="2" t="s">
        <v>914</v>
      </c>
      <c r="C8990" s="4">
        <v>7301</v>
      </c>
      <c r="D8990" s="2" t="s">
        <v>80</v>
      </c>
      <c r="E8990" s="2" t="s">
        <v>452</v>
      </c>
      <c r="F8990" s="23" t="str">
        <f t="shared" si="422"/>
        <v>ida</v>
      </c>
      <c r="G8990" s="4">
        <v>4</v>
      </c>
      <c r="H8990" s="2" t="s">
        <v>899</v>
      </c>
      <c r="I8990" s="2" t="s">
        <v>823</v>
      </c>
      <c r="J8990" s="23" t="str">
        <f t="shared" si="420"/>
        <v>CT EXPRESSO7301ida4</v>
      </c>
      <c r="K8990" s="32" t="str">
        <f t="shared" si="421"/>
        <v>TERMINAL LUZIÂNIA/AVENIDA ÉZIO CARNEIRO/AVENIDA CENTRAL/RUA JESUS MEIRELES</v>
      </c>
    </row>
    <row r="8991" spans="1:11" x14ac:dyDescent="0.2">
      <c r="A8991" s="2" t="s">
        <v>823</v>
      </c>
      <c r="B8991" s="2" t="s">
        <v>914</v>
      </c>
      <c r="C8991" s="4">
        <v>7301</v>
      </c>
      <c r="D8991" s="2" t="s">
        <v>80</v>
      </c>
      <c r="E8991" s="2" t="s">
        <v>452</v>
      </c>
      <c r="F8991" s="23" t="str">
        <f t="shared" si="422"/>
        <v>ida</v>
      </c>
      <c r="G8991" s="4">
        <v>5</v>
      </c>
      <c r="H8991" s="2" t="s">
        <v>900</v>
      </c>
      <c r="I8991" s="2" t="s">
        <v>823</v>
      </c>
      <c r="J8991" s="23" t="str">
        <f t="shared" si="420"/>
        <v>CT EXPRESSO7301ida5</v>
      </c>
      <c r="K8991" s="32" t="str">
        <f t="shared" si="421"/>
        <v>TERMINAL LUZIÂNIA/AVENIDA ÉZIO CARNEIRO/AVENIDA CENTRAL/RUA JESUS MEIRELES/AVENIDA ALFREDO NASSER</v>
      </c>
    </row>
    <row r="8992" spans="1:11" x14ac:dyDescent="0.2">
      <c r="A8992" s="2" t="s">
        <v>823</v>
      </c>
      <c r="B8992" s="2" t="s">
        <v>914</v>
      </c>
      <c r="C8992" s="4">
        <v>7301</v>
      </c>
      <c r="D8992" s="2" t="s">
        <v>80</v>
      </c>
      <c r="E8992" s="2" t="s">
        <v>452</v>
      </c>
      <c r="F8992" s="23" t="str">
        <f t="shared" si="422"/>
        <v>ida</v>
      </c>
      <c r="G8992" s="4">
        <v>6</v>
      </c>
      <c r="H8992" s="2" t="s">
        <v>809</v>
      </c>
      <c r="I8992" s="2" t="s">
        <v>901</v>
      </c>
      <c r="J8992" s="23" t="str">
        <f t="shared" si="420"/>
        <v>CT EXPRESSO7301ida6</v>
      </c>
      <c r="K8992" s="32" t="str">
        <f t="shared" si="421"/>
        <v>TERMINAL LUZIÂNIA/AVENIDA ÉZIO CARNEIRO/AVENIDA CENTRAL/RUA JESUS MEIRELES/AVENIDA ALFREDO NASSER/BR-040</v>
      </c>
    </row>
    <row r="8993" spans="1:11" x14ac:dyDescent="0.2">
      <c r="A8993" s="2" t="s">
        <v>823</v>
      </c>
      <c r="B8993" s="2" t="s">
        <v>914</v>
      </c>
      <c r="C8993" s="4">
        <v>7301</v>
      </c>
      <c r="D8993" s="2" t="s">
        <v>80</v>
      </c>
      <c r="E8993" s="2" t="s">
        <v>452</v>
      </c>
      <c r="F8993" s="23" t="str">
        <f t="shared" si="422"/>
        <v>ida</v>
      </c>
      <c r="G8993" s="4">
        <v>7</v>
      </c>
      <c r="H8993" s="2" t="s">
        <v>809</v>
      </c>
      <c r="I8993" s="2" t="s">
        <v>884</v>
      </c>
      <c r="J8993" s="23" t="str">
        <f t="shared" si="420"/>
        <v>CT EXPRESSO7301ida7</v>
      </c>
      <c r="K8993" s="32" t="str">
        <f t="shared" si="421"/>
        <v>TERMINAL LUZIÂNIA/AVENIDA ÉZIO CARNEIRO/AVENIDA CENTRAL/RUA JESUS MEIRELES/AVENIDA ALFREDO NASSER/BR-040/BR-040</v>
      </c>
    </row>
    <row r="8994" spans="1:11" x14ac:dyDescent="0.2">
      <c r="A8994" s="2" t="s">
        <v>823</v>
      </c>
      <c r="B8994" s="2" t="s">
        <v>914</v>
      </c>
      <c r="C8994" s="4">
        <v>7301</v>
      </c>
      <c r="D8994" s="2" t="s">
        <v>80</v>
      </c>
      <c r="E8994" s="2" t="s">
        <v>452</v>
      </c>
      <c r="F8994" s="23" t="str">
        <f t="shared" si="422"/>
        <v>ida</v>
      </c>
      <c r="G8994" s="4">
        <v>8</v>
      </c>
      <c r="H8994" s="2" t="s">
        <v>809</v>
      </c>
      <c r="I8994" s="2" t="s">
        <v>842</v>
      </c>
      <c r="J8994" s="23" t="str">
        <f t="shared" si="420"/>
        <v>CT EXPRESSO7301ida8</v>
      </c>
      <c r="K8994" s="32" t="str">
        <f t="shared" si="421"/>
        <v>TERMINAL LUZIÂNIA/AVENIDA ÉZIO CARNEIRO/AVENIDA CENTRAL/RUA JESUS MEIRELES/AVENIDA ALFREDO NASSER/BR-040/BR-040/BR-040</v>
      </c>
    </row>
    <row r="8995" spans="1:11" x14ac:dyDescent="0.2">
      <c r="A8995" s="2" t="s">
        <v>823</v>
      </c>
      <c r="B8995" s="2" t="s">
        <v>914</v>
      </c>
      <c r="C8995" s="4">
        <v>7301</v>
      </c>
      <c r="D8995" s="2" t="s">
        <v>80</v>
      </c>
      <c r="E8995" s="2" t="s">
        <v>452</v>
      </c>
      <c r="F8995" s="23" t="str">
        <f t="shared" si="422"/>
        <v>ida</v>
      </c>
      <c r="G8995" s="4">
        <v>9</v>
      </c>
      <c r="H8995" s="2" t="s">
        <v>809</v>
      </c>
      <c r="I8995" s="2" t="s">
        <v>810</v>
      </c>
      <c r="J8995" s="23" t="str">
        <f t="shared" si="420"/>
        <v>CT EXPRESSO7301ida9</v>
      </c>
      <c r="K8995" s="32" t="str">
        <f t="shared" si="421"/>
        <v>TERMINAL LUZIÂNIA/AVENIDA ÉZIO CARNEIRO/AVENIDA CENTRAL/RUA JESUS MEIRELES/AVENIDA ALFREDO NASSER/BR-040/BR-040/BR-040/BR-040</v>
      </c>
    </row>
    <row r="8996" spans="1:11" x14ac:dyDescent="0.2">
      <c r="A8996" s="2" t="s">
        <v>823</v>
      </c>
      <c r="B8996" s="2" t="s">
        <v>914</v>
      </c>
      <c r="C8996" s="4">
        <v>7301</v>
      </c>
      <c r="D8996" s="2" t="s">
        <v>80</v>
      </c>
      <c r="E8996" s="2" t="s">
        <v>452</v>
      </c>
      <c r="F8996" s="23" t="str">
        <f t="shared" si="422"/>
        <v>ida</v>
      </c>
      <c r="G8996" s="4">
        <v>10</v>
      </c>
      <c r="H8996" s="2" t="s">
        <v>463</v>
      </c>
      <c r="I8996" s="2" t="s">
        <v>811</v>
      </c>
      <c r="J8996" s="23" t="str">
        <f t="shared" si="420"/>
        <v>CT EXPRESSO7301ida10</v>
      </c>
      <c r="K8996" s="32" t="str">
        <f t="shared" si="421"/>
        <v>TERMINAL LUZIÂNIA/AVENIDA ÉZIO CARNEIRO/AVENIDA CENTRAL/RUA JESUS MEIRELES/AVENIDA ALFREDO NASSER/BR-040/BR-040/BR-040/BR-040/EPIA</v>
      </c>
    </row>
    <row r="8997" spans="1:11" x14ac:dyDescent="0.2">
      <c r="A8997" s="2" t="s">
        <v>823</v>
      </c>
      <c r="B8997" s="2" t="s">
        <v>914</v>
      </c>
      <c r="C8997" s="4">
        <v>7301</v>
      </c>
      <c r="D8997" s="2" t="s">
        <v>80</v>
      </c>
      <c r="E8997" s="2" t="s">
        <v>452</v>
      </c>
      <c r="F8997" s="23" t="str">
        <f t="shared" si="422"/>
        <v>ida</v>
      </c>
      <c r="G8997" s="4">
        <v>11</v>
      </c>
      <c r="H8997" s="2" t="s">
        <v>463</v>
      </c>
      <c r="I8997" s="2" t="s">
        <v>707</v>
      </c>
      <c r="J8997" s="23" t="str">
        <f t="shared" si="420"/>
        <v>CT EXPRESSO7301ida11</v>
      </c>
      <c r="K8997" s="32" t="str">
        <f t="shared" si="421"/>
        <v>TERMINAL LUZIÂNIA/AVENIDA ÉZIO CARNEIRO/AVENIDA CENTRAL/RUA JESUS MEIRELES/AVENIDA ALFREDO NASSER/BR-040/BR-040/BR-040/BR-040/EPIA/EPIA</v>
      </c>
    </row>
    <row r="8998" spans="1:11" x14ac:dyDescent="0.2">
      <c r="A8998" s="2" t="s">
        <v>823</v>
      </c>
      <c r="B8998" s="2" t="s">
        <v>914</v>
      </c>
      <c r="C8998" s="4">
        <v>7301</v>
      </c>
      <c r="D8998" s="2" t="s">
        <v>80</v>
      </c>
      <c r="E8998" s="2" t="s">
        <v>452</v>
      </c>
      <c r="F8998" s="23" t="str">
        <f t="shared" si="422"/>
        <v>ida</v>
      </c>
      <c r="G8998" s="4">
        <v>12</v>
      </c>
      <c r="H8998" s="2" t="s">
        <v>505</v>
      </c>
      <c r="I8998" s="2" t="s">
        <v>504</v>
      </c>
      <c r="J8998" s="23" t="str">
        <f t="shared" si="420"/>
        <v>CT EXPRESSO7301ida12</v>
      </c>
      <c r="K8998" s="32" t="str">
        <f t="shared" si="421"/>
        <v>TERMINAL LUZIÂNIA/AVENIDA ÉZIO CARNEIRO/AVENIDA CENTRAL/RUA JESUS MEIRELES/AVENIDA ALFREDO NASSER/BR-040/BR-040/BR-040/BR-040/EPIA/EPIA/PARKSHOPPING</v>
      </c>
    </row>
    <row r="8999" spans="1:11" x14ac:dyDescent="0.2">
      <c r="A8999" s="2" t="s">
        <v>823</v>
      </c>
      <c r="B8999" s="2" t="s">
        <v>914</v>
      </c>
      <c r="C8999" s="4">
        <v>7301</v>
      </c>
      <c r="D8999" s="2" t="s">
        <v>80</v>
      </c>
      <c r="E8999" s="2" t="s">
        <v>452</v>
      </c>
      <c r="F8999" s="23" t="str">
        <f t="shared" si="422"/>
        <v>ida</v>
      </c>
      <c r="G8999" s="4">
        <v>13</v>
      </c>
      <c r="H8999" s="2" t="s">
        <v>463</v>
      </c>
      <c r="I8999" s="2" t="s">
        <v>531</v>
      </c>
      <c r="J8999" s="23" t="str">
        <f t="shared" si="420"/>
        <v>CT EXPRESSO7301ida13</v>
      </c>
      <c r="K8999" s="32" t="str">
        <f t="shared" si="421"/>
        <v>TERMINAL LUZIÂNIA/AVENIDA ÉZIO CARNEIRO/AVENIDA CENTRAL/RUA JESUS MEIRELES/AVENIDA ALFREDO NASSER/BR-040/BR-040/BR-040/BR-040/EPIA/EPIA/PARKSHOPPING/EPIA</v>
      </c>
    </row>
    <row r="9000" spans="1:11" x14ac:dyDescent="0.2">
      <c r="A9000" s="2" t="s">
        <v>823</v>
      </c>
      <c r="B9000" s="2" t="s">
        <v>914</v>
      </c>
      <c r="C9000" s="4">
        <v>7301</v>
      </c>
      <c r="D9000" s="2" t="s">
        <v>80</v>
      </c>
      <c r="E9000" s="2" t="s">
        <v>452</v>
      </c>
      <c r="F9000" s="23" t="str">
        <f t="shared" si="422"/>
        <v>ida</v>
      </c>
      <c r="G9000" s="4">
        <v>14</v>
      </c>
      <c r="H9000" s="2" t="s">
        <v>839</v>
      </c>
      <c r="I9000" s="2" t="s">
        <v>481</v>
      </c>
      <c r="J9000" s="23" t="str">
        <f t="shared" si="420"/>
        <v>CT EXPRESSO7301ida14</v>
      </c>
      <c r="K9000" s="32" t="str">
        <f t="shared" si="421"/>
        <v>TERMINAL LUZIÂNIA/AVENIDA ÉZIO CARNEIRO/AVENIDA CENTRAL/RUA JESUS MEIRELES/AVENIDA ALFREDO NASSER/BR-040/BR-040/BR-040/BR-040/EPIA/EPIA/PARKSHOPPING/EPIA/S I A - TRECHO 2</v>
      </c>
    </row>
    <row r="9001" spans="1:11" x14ac:dyDescent="0.2">
      <c r="A9001" s="2" t="s">
        <v>823</v>
      </c>
      <c r="B9001" s="2" t="s">
        <v>914</v>
      </c>
      <c r="C9001" s="4">
        <v>7301</v>
      </c>
      <c r="D9001" s="2" t="s">
        <v>80</v>
      </c>
      <c r="E9001" s="2" t="s">
        <v>452</v>
      </c>
      <c r="F9001" s="23" t="str">
        <f t="shared" si="422"/>
        <v>ida</v>
      </c>
      <c r="G9001" s="4">
        <v>15</v>
      </c>
      <c r="H9001" s="2" t="s">
        <v>838</v>
      </c>
      <c r="I9001" s="2" t="s">
        <v>481</v>
      </c>
      <c r="J9001" s="23" t="str">
        <f t="shared" si="420"/>
        <v>CT EXPRESSO7301ida15</v>
      </c>
      <c r="K9001" s="32" t="str">
        <f t="shared" si="421"/>
        <v>TERMINAL LUZIÂNIA/AVENIDA ÉZIO CARNEIRO/AVENIDA CENTRAL/RUA JESUS MEIRELES/AVENIDA ALFREDO NASSER/BR-040/BR-040/BR-040/BR-040/EPIA/EPIA/PARKSHOPPING/EPIA/S I A - TRECHO 2/S I A - TRECHO 3</v>
      </c>
    </row>
    <row r="9002" spans="1:11" x14ac:dyDescent="0.2">
      <c r="A9002" s="2" t="s">
        <v>823</v>
      </c>
      <c r="B9002" s="2" t="s">
        <v>914</v>
      </c>
      <c r="C9002" s="4">
        <v>7301</v>
      </c>
      <c r="D9002" s="2" t="s">
        <v>80</v>
      </c>
      <c r="E9002" s="2" t="s">
        <v>452</v>
      </c>
      <c r="F9002" s="23" t="str">
        <f t="shared" si="422"/>
        <v>ida</v>
      </c>
      <c r="G9002" s="4">
        <v>16</v>
      </c>
      <c r="H9002" s="2" t="s">
        <v>463</v>
      </c>
      <c r="I9002" s="2" t="s">
        <v>536</v>
      </c>
      <c r="J9002" s="23" t="str">
        <f t="shared" si="420"/>
        <v>CT EXPRESSO7301ida16</v>
      </c>
      <c r="K9002" s="32" t="str">
        <f t="shared" si="421"/>
        <v>TERMINAL LUZIÂNIA/AVENIDA ÉZIO CARNEIRO/AVENIDA CENTRAL/RUA JESUS MEIRELES/AVENIDA ALFREDO NASSER/BR-040/BR-040/BR-040/BR-040/EPIA/EPIA/PARKSHOPPING/EPIA/S I A - TRECHO 2/S I A - TRECHO 3/EPIA</v>
      </c>
    </row>
    <row r="9003" spans="1:11" x14ac:dyDescent="0.2">
      <c r="A9003" s="2" t="s">
        <v>823</v>
      </c>
      <c r="B9003" s="2" t="s">
        <v>914</v>
      </c>
      <c r="C9003" s="4">
        <v>7301</v>
      </c>
      <c r="D9003" s="2" t="s">
        <v>80</v>
      </c>
      <c r="E9003" s="2" t="s">
        <v>452</v>
      </c>
      <c r="F9003" s="23" t="str">
        <f t="shared" si="422"/>
        <v>ida</v>
      </c>
      <c r="G9003" s="4">
        <v>17</v>
      </c>
      <c r="H9003" s="2" t="s">
        <v>665</v>
      </c>
      <c r="I9003" s="2" t="s">
        <v>481</v>
      </c>
      <c r="J9003" s="23" t="str">
        <f t="shared" si="420"/>
        <v>CT EXPRESSO7301ida17</v>
      </c>
      <c r="K9003" s="32" t="str">
        <f t="shared" si="421"/>
        <v>TERMINAL LUZIÂNIA/AVENIDA ÉZIO CARNEIRO/AVENIDA CENTRAL/RUA JESUS MEIRELES/AVENIDA ALFREDO NASSER/BR-040/BR-040/BR-040/BR-040/EPIA/EPIA/PARKSHOPPING/EPIA/S I A - TRECHO 2/S I A - TRECHO 3/EPIA/S A A N</v>
      </c>
    </row>
    <row r="9004" spans="1:11" x14ac:dyDescent="0.2">
      <c r="A9004" s="2" t="s">
        <v>823</v>
      </c>
      <c r="B9004" s="2" t="s">
        <v>914</v>
      </c>
      <c r="C9004" s="4">
        <v>7301</v>
      </c>
      <c r="D9004" s="2" t="s">
        <v>80</v>
      </c>
      <c r="E9004" s="2" t="s">
        <v>452</v>
      </c>
      <c r="F9004" s="23" t="str">
        <f t="shared" si="422"/>
        <v>ida</v>
      </c>
      <c r="G9004" s="4">
        <v>18</v>
      </c>
      <c r="H9004" s="2" t="s">
        <v>463</v>
      </c>
      <c r="I9004" s="2" t="s">
        <v>534</v>
      </c>
      <c r="J9004" s="23" t="str">
        <f t="shared" si="420"/>
        <v>CT EXPRESSO7301ida18</v>
      </c>
      <c r="K9004" s="32" t="str">
        <f t="shared" si="421"/>
        <v>TERMINAL LUZIÂNIA/AVENIDA ÉZIO CARNEIRO/AVENIDA CENTRAL/RUA JESUS MEIRELES/AVENIDA ALFREDO NASSER/BR-040/BR-040/BR-040/BR-040/EPIA/EPIA/PARKSHOPPING/EPIA/S I A - TRECHO 2/S I A - TRECHO 3/EPIA/S A A N/EPIA</v>
      </c>
    </row>
    <row r="9005" spans="1:11" x14ac:dyDescent="0.2">
      <c r="A9005" s="2" t="s">
        <v>823</v>
      </c>
      <c r="B9005" s="2" t="s">
        <v>914</v>
      </c>
      <c r="C9005" s="4">
        <v>7301</v>
      </c>
      <c r="D9005" s="2" t="s">
        <v>80</v>
      </c>
      <c r="E9005" s="2" t="s">
        <v>469</v>
      </c>
      <c r="F9005" s="23" t="str">
        <f t="shared" si="422"/>
        <v>volta</v>
      </c>
      <c r="G9005" s="4">
        <v>1</v>
      </c>
      <c r="H9005" s="2" t="s">
        <v>463</v>
      </c>
      <c r="I9005" s="2" t="s">
        <v>534</v>
      </c>
      <c r="J9005" s="23" t="str">
        <f t="shared" si="420"/>
        <v>CT EXPRESSO7301volta1</v>
      </c>
      <c r="K9005" s="32" t="str">
        <f t="shared" si="421"/>
        <v>EPIA</v>
      </c>
    </row>
    <row r="9006" spans="1:11" x14ac:dyDescent="0.2">
      <c r="A9006" s="2" t="s">
        <v>823</v>
      </c>
      <c r="B9006" s="2" t="s">
        <v>914</v>
      </c>
      <c r="C9006" s="4">
        <v>7301</v>
      </c>
      <c r="D9006" s="2" t="s">
        <v>80</v>
      </c>
      <c r="E9006" s="2" t="s">
        <v>469</v>
      </c>
      <c r="F9006" s="23" t="str">
        <f t="shared" si="422"/>
        <v>volta</v>
      </c>
      <c r="G9006" s="4">
        <v>2</v>
      </c>
      <c r="H9006" s="2" t="s">
        <v>665</v>
      </c>
      <c r="I9006" s="2" t="s">
        <v>481</v>
      </c>
      <c r="J9006" s="23" t="str">
        <f t="shared" si="420"/>
        <v>CT EXPRESSO7301volta2</v>
      </c>
      <c r="K9006" s="32" t="str">
        <f t="shared" si="421"/>
        <v>EPIA/S A A N</v>
      </c>
    </row>
    <row r="9007" spans="1:11" x14ac:dyDescent="0.2">
      <c r="A9007" s="2" t="s">
        <v>823</v>
      </c>
      <c r="B9007" s="2" t="s">
        <v>914</v>
      </c>
      <c r="C9007" s="4">
        <v>7301</v>
      </c>
      <c r="D9007" s="2" t="s">
        <v>80</v>
      </c>
      <c r="E9007" s="2" t="s">
        <v>469</v>
      </c>
      <c r="F9007" s="23" t="str">
        <f t="shared" si="422"/>
        <v>volta</v>
      </c>
      <c r="G9007" s="4">
        <v>3</v>
      </c>
      <c r="H9007" s="2" t="s">
        <v>463</v>
      </c>
      <c r="I9007" s="2" t="s">
        <v>536</v>
      </c>
      <c r="J9007" s="23" t="str">
        <f t="shared" si="420"/>
        <v>CT EXPRESSO7301volta3</v>
      </c>
      <c r="K9007" s="32" t="str">
        <f t="shared" si="421"/>
        <v>EPIA/S A A N/EPIA</v>
      </c>
    </row>
    <row r="9008" spans="1:11" x14ac:dyDescent="0.2">
      <c r="A9008" s="2" t="s">
        <v>823</v>
      </c>
      <c r="B9008" s="2" t="s">
        <v>914</v>
      </c>
      <c r="C9008" s="4">
        <v>7301</v>
      </c>
      <c r="D9008" s="2" t="s">
        <v>80</v>
      </c>
      <c r="E9008" s="2" t="s">
        <v>469</v>
      </c>
      <c r="F9008" s="23" t="str">
        <f t="shared" si="422"/>
        <v>volta</v>
      </c>
      <c r="G9008" s="4">
        <v>4</v>
      </c>
      <c r="H9008" s="2" t="s">
        <v>838</v>
      </c>
      <c r="I9008" s="2" t="s">
        <v>481</v>
      </c>
      <c r="J9008" s="23" t="str">
        <f t="shared" si="420"/>
        <v>CT EXPRESSO7301volta4</v>
      </c>
      <c r="K9008" s="32" t="str">
        <f t="shared" si="421"/>
        <v>EPIA/S A A N/EPIA/S I A - TRECHO 3</v>
      </c>
    </row>
    <row r="9009" spans="1:11" x14ac:dyDescent="0.2">
      <c r="A9009" s="2" t="s">
        <v>823</v>
      </c>
      <c r="B9009" s="2" t="s">
        <v>914</v>
      </c>
      <c r="C9009" s="4">
        <v>7301</v>
      </c>
      <c r="D9009" s="2" t="s">
        <v>80</v>
      </c>
      <c r="E9009" s="2" t="s">
        <v>469</v>
      </c>
      <c r="F9009" s="23" t="str">
        <f t="shared" si="422"/>
        <v>volta</v>
      </c>
      <c r="G9009" s="4">
        <v>5</v>
      </c>
      <c r="H9009" s="2" t="s">
        <v>839</v>
      </c>
      <c r="I9009" s="2" t="s">
        <v>481</v>
      </c>
      <c r="J9009" s="23" t="str">
        <f t="shared" si="420"/>
        <v>CT EXPRESSO7301volta5</v>
      </c>
      <c r="K9009" s="32" t="str">
        <f t="shared" si="421"/>
        <v>EPIA/S A A N/EPIA/S I A - TRECHO 3/S I A - TRECHO 2</v>
      </c>
    </row>
    <row r="9010" spans="1:11" x14ac:dyDescent="0.2">
      <c r="A9010" s="2" t="s">
        <v>823</v>
      </c>
      <c r="B9010" s="2" t="s">
        <v>914</v>
      </c>
      <c r="C9010" s="4">
        <v>7301</v>
      </c>
      <c r="D9010" s="2" t="s">
        <v>80</v>
      </c>
      <c r="E9010" s="2" t="s">
        <v>469</v>
      </c>
      <c r="F9010" s="23" t="str">
        <f t="shared" si="422"/>
        <v>volta</v>
      </c>
      <c r="G9010" s="4">
        <v>6</v>
      </c>
      <c r="H9010" s="2" t="s">
        <v>463</v>
      </c>
      <c r="I9010" s="2" t="s">
        <v>531</v>
      </c>
      <c r="J9010" s="23" t="str">
        <f t="shared" si="420"/>
        <v>CT EXPRESSO7301volta6</v>
      </c>
      <c r="K9010" s="32" t="str">
        <f t="shared" si="421"/>
        <v>EPIA/S A A N/EPIA/S I A - TRECHO 3/S I A - TRECHO 2/EPIA</v>
      </c>
    </row>
    <row r="9011" spans="1:11" x14ac:dyDescent="0.2">
      <c r="A9011" s="2" t="s">
        <v>823</v>
      </c>
      <c r="B9011" s="2" t="s">
        <v>914</v>
      </c>
      <c r="C9011" s="4">
        <v>7301</v>
      </c>
      <c r="D9011" s="2" t="s">
        <v>80</v>
      </c>
      <c r="E9011" s="2" t="s">
        <v>469</v>
      </c>
      <c r="F9011" s="23" t="str">
        <f t="shared" si="422"/>
        <v>volta</v>
      </c>
      <c r="G9011" s="4">
        <v>7</v>
      </c>
      <c r="H9011" s="2" t="s">
        <v>505</v>
      </c>
      <c r="I9011" s="2" t="s">
        <v>504</v>
      </c>
      <c r="J9011" s="23" t="str">
        <f t="shared" si="420"/>
        <v>CT EXPRESSO7301volta7</v>
      </c>
      <c r="K9011" s="32" t="str">
        <f t="shared" si="421"/>
        <v>EPIA/S A A N/EPIA/S I A - TRECHO 3/S I A - TRECHO 2/EPIA/PARKSHOPPING</v>
      </c>
    </row>
    <row r="9012" spans="1:11" x14ac:dyDescent="0.2">
      <c r="A9012" s="2" t="s">
        <v>823</v>
      </c>
      <c r="B9012" s="2" t="s">
        <v>914</v>
      </c>
      <c r="C9012" s="4">
        <v>7301</v>
      </c>
      <c r="D9012" s="2" t="s">
        <v>80</v>
      </c>
      <c r="E9012" s="2" t="s">
        <v>469</v>
      </c>
      <c r="F9012" s="23" t="str">
        <f t="shared" si="422"/>
        <v>volta</v>
      </c>
      <c r="G9012" s="4">
        <v>8</v>
      </c>
      <c r="H9012" s="2" t="s">
        <v>463</v>
      </c>
      <c r="I9012" s="2" t="s">
        <v>707</v>
      </c>
      <c r="J9012" s="23" t="str">
        <f t="shared" si="420"/>
        <v>CT EXPRESSO7301volta8</v>
      </c>
      <c r="K9012" s="32" t="str">
        <f t="shared" si="421"/>
        <v>EPIA/S A A N/EPIA/S I A - TRECHO 3/S I A - TRECHO 2/EPIA/PARKSHOPPING/EPIA</v>
      </c>
    </row>
    <row r="9013" spans="1:11" x14ac:dyDescent="0.2">
      <c r="A9013" s="2" t="s">
        <v>823</v>
      </c>
      <c r="B9013" s="2" t="s">
        <v>914</v>
      </c>
      <c r="C9013" s="4">
        <v>7301</v>
      </c>
      <c r="D9013" s="2" t="s">
        <v>80</v>
      </c>
      <c r="E9013" s="2" t="s">
        <v>469</v>
      </c>
      <c r="F9013" s="23" t="str">
        <f t="shared" si="422"/>
        <v>volta</v>
      </c>
      <c r="G9013" s="4">
        <v>9</v>
      </c>
      <c r="H9013" s="2" t="s">
        <v>463</v>
      </c>
      <c r="I9013" s="2" t="s">
        <v>811</v>
      </c>
      <c r="J9013" s="23" t="str">
        <f t="shared" si="420"/>
        <v>CT EXPRESSO7301volta9</v>
      </c>
      <c r="K9013" s="32" t="str">
        <f t="shared" si="421"/>
        <v>EPIA/S A A N/EPIA/S I A - TRECHO 3/S I A - TRECHO 2/EPIA/PARKSHOPPING/EPIA/EPIA</v>
      </c>
    </row>
    <row r="9014" spans="1:11" x14ac:dyDescent="0.2">
      <c r="A9014" s="2" t="s">
        <v>823</v>
      </c>
      <c r="B9014" s="2" t="s">
        <v>914</v>
      </c>
      <c r="C9014" s="4">
        <v>7301</v>
      </c>
      <c r="D9014" s="2" t="s">
        <v>80</v>
      </c>
      <c r="E9014" s="2" t="s">
        <v>469</v>
      </c>
      <c r="F9014" s="23" t="str">
        <f t="shared" si="422"/>
        <v>volta</v>
      </c>
      <c r="G9014" s="4">
        <v>10</v>
      </c>
      <c r="H9014" s="2" t="s">
        <v>809</v>
      </c>
      <c r="I9014" s="2" t="s">
        <v>810</v>
      </c>
      <c r="J9014" s="23" t="str">
        <f t="shared" si="420"/>
        <v>CT EXPRESSO7301volta10</v>
      </c>
      <c r="K9014" s="32" t="str">
        <f t="shared" si="421"/>
        <v>EPIA/S A A N/EPIA/S I A - TRECHO 3/S I A - TRECHO 2/EPIA/PARKSHOPPING/EPIA/EPIA/BR-040</v>
      </c>
    </row>
    <row r="9015" spans="1:11" x14ac:dyDescent="0.2">
      <c r="A9015" s="2" t="s">
        <v>823</v>
      </c>
      <c r="B9015" s="2" t="s">
        <v>914</v>
      </c>
      <c r="C9015" s="4">
        <v>7301</v>
      </c>
      <c r="D9015" s="2" t="s">
        <v>80</v>
      </c>
      <c r="E9015" s="2" t="s">
        <v>469</v>
      </c>
      <c r="F9015" s="23" t="str">
        <f t="shared" si="422"/>
        <v>volta</v>
      </c>
      <c r="G9015" s="4">
        <v>11</v>
      </c>
      <c r="H9015" s="2" t="s">
        <v>809</v>
      </c>
      <c r="I9015" s="2" t="s">
        <v>842</v>
      </c>
      <c r="J9015" s="23" t="str">
        <f t="shared" si="420"/>
        <v>CT EXPRESSO7301volta11</v>
      </c>
      <c r="K9015" s="32" t="str">
        <f t="shared" si="421"/>
        <v>EPIA/S A A N/EPIA/S I A - TRECHO 3/S I A - TRECHO 2/EPIA/PARKSHOPPING/EPIA/EPIA/BR-040/BR-040</v>
      </c>
    </row>
    <row r="9016" spans="1:11" x14ac:dyDescent="0.2">
      <c r="A9016" s="2" t="s">
        <v>823</v>
      </c>
      <c r="B9016" s="2" t="s">
        <v>914</v>
      </c>
      <c r="C9016" s="4">
        <v>7301</v>
      </c>
      <c r="D9016" s="2" t="s">
        <v>80</v>
      </c>
      <c r="E9016" s="2" t="s">
        <v>469</v>
      </c>
      <c r="F9016" s="23" t="str">
        <f t="shared" si="422"/>
        <v>volta</v>
      </c>
      <c r="G9016" s="4">
        <v>12</v>
      </c>
      <c r="H9016" s="2" t="s">
        <v>809</v>
      </c>
      <c r="I9016" s="2" t="s">
        <v>884</v>
      </c>
      <c r="J9016" s="23" t="str">
        <f t="shared" si="420"/>
        <v>CT EXPRESSO7301volta12</v>
      </c>
      <c r="K9016" s="32" t="str">
        <f t="shared" si="421"/>
        <v>EPIA/S A A N/EPIA/S I A - TRECHO 3/S I A - TRECHO 2/EPIA/PARKSHOPPING/EPIA/EPIA/BR-040/BR-040/BR-040</v>
      </c>
    </row>
    <row r="9017" spans="1:11" x14ac:dyDescent="0.2">
      <c r="A9017" s="2" t="s">
        <v>823</v>
      </c>
      <c r="B9017" s="2" t="s">
        <v>914</v>
      </c>
      <c r="C9017" s="4">
        <v>7301</v>
      </c>
      <c r="D9017" s="2" t="s">
        <v>80</v>
      </c>
      <c r="E9017" s="2" t="s">
        <v>469</v>
      </c>
      <c r="F9017" s="23" t="str">
        <f t="shared" si="422"/>
        <v>volta</v>
      </c>
      <c r="G9017" s="4">
        <v>13</v>
      </c>
      <c r="H9017" s="2" t="s">
        <v>809</v>
      </c>
      <c r="I9017" s="2" t="s">
        <v>901</v>
      </c>
      <c r="J9017" s="23" t="str">
        <f t="shared" si="420"/>
        <v>CT EXPRESSO7301volta13</v>
      </c>
      <c r="K9017" s="32" t="str">
        <f t="shared" si="421"/>
        <v>EPIA/S A A N/EPIA/S I A - TRECHO 3/S I A - TRECHO 2/EPIA/PARKSHOPPING/EPIA/EPIA/BR-040/BR-040/BR-040/BR-040</v>
      </c>
    </row>
    <row r="9018" spans="1:11" x14ac:dyDescent="0.2">
      <c r="A9018" s="2" t="s">
        <v>823</v>
      </c>
      <c r="B9018" s="2" t="s">
        <v>914</v>
      </c>
      <c r="C9018" s="4">
        <v>7301</v>
      </c>
      <c r="D9018" s="2" t="s">
        <v>80</v>
      </c>
      <c r="E9018" s="2" t="s">
        <v>469</v>
      </c>
      <c r="F9018" s="23" t="str">
        <f t="shared" si="422"/>
        <v>volta</v>
      </c>
      <c r="G9018" s="4">
        <v>14</v>
      </c>
      <c r="H9018" s="2" t="s">
        <v>900</v>
      </c>
      <c r="I9018" s="2" t="s">
        <v>823</v>
      </c>
      <c r="J9018" s="23" t="str">
        <f t="shared" si="420"/>
        <v>CT EXPRESSO7301volta14</v>
      </c>
      <c r="K9018" s="32" t="str">
        <f t="shared" si="421"/>
        <v>EPIA/S A A N/EPIA/S I A - TRECHO 3/S I A - TRECHO 2/EPIA/PARKSHOPPING/EPIA/EPIA/BR-040/BR-040/BR-040/BR-040/AVENIDA ALFREDO NASSER</v>
      </c>
    </row>
    <row r="9019" spans="1:11" x14ac:dyDescent="0.2">
      <c r="A9019" s="2" t="s">
        <v>823</v>
      </c>
      <c r="B9019" s="2" t="s">
        <v>914</v>
      </c>
      <c r="C9019" s="4">
        <v>7301</v>
      </c>
      <c r="D9019" s="2" t="s">
        <v>80</v>
      </c>
      <c r="E9019" s="2" t="s">
        <v>469</v>
      </c>
      <c r="F9019" s="23" t="str">
        <f t="shared" si="422"/>
        <v>volta</v>
      </c>
      <c r="G9019" s="4">
        <v>15</v>
      </c>
      <c r="H9019" s="2" t="s">
        <v>899</v>
      </c>
      <c r="I9019" s="2" t="s">
        <v>823</v>
      </c>
      <c r="J9019" s="23" t="str">
        <f t="shared" si="420"/>
        <v>CT EXPRESSO7301volta15</v>
      </c>
      <c r="K9019" s="32" t="str">
        <f t="shared" si="421"/>
        <v>EPIA/S A A N/EPIA/S I A - TRECHO 3/S I A - TRECHO 2/EPIA/PARKSHOPPING/EPIA/EPIA/BR-040/BR-040/BR-040/BR-040/AVENIDA ALFREDO NASSER/RUA JESUS MEIRELES</v>
      </c>
    </row>
    <row r="9020" spans="1:11" x14ac:dyDescent="0.2">
      <c r="A9020" s="2" t="s">
        <v>823</v>
      </c>
      <c r="B9020" s="2" t="s">
        <v>914</v>
      </c>
      <c r="C9020" s="4">
        <v>7301</v>
      </c>
      <c r="D9020" s="2" t="s">
        <v>80</v>
      </c>
      <c r="E9020" s="2" t="s">
        <v>469</v>
      </c>
      <c r="F9020" s="23" t="str">
        <f t="shared" si="422"/>
        <v>volta</v>
      </c>
      <c r="G9020" s="4">
        <v>16</v>
      </c>
      <c r="H9020" s="2" t="s">
        <v>617</v>
      </c>
      <c r="I9020" s="2" t="s">
        <v>823</v>
      </c>
      <c r="J9020" s="23" t="str">
        <f t="shared" si="420"/>
        <v>CT EXPRESSO7301volta16</v>
      </c>
      <c r="K9020" s="32" t="str">
        <f t="shared" si="421"/>
        <v>EPIA/S A A N/EPIA/S I A - TRECHO 3/S I A - TRECHO 2/EPIA/PARKSHOPPING/EPIA/EPIA/BR-040/BR-040/BR-040/BR-040/AVENIDA ALFREDO NASSER/RUA JESUS MEIRELES/AVENIDA CENTRAL</v>
      </c>
    </row>
    <row r="9021" spans="1:11" x14ac:dyDescent="0.2">
      <c r="A9021" s="2" t="s">
        <v>823</v>
      </c>
      <c r="B9021" s="2" t="s">
        <v>914</v>
      </c>
      <c r="C9021" s="4">
        <v>7301</v>
      </c>
      <c r="D9021" s="2" t="s">
        <v>80</v>
      </c>
      <c r="E9021" s="2" t="s">
        <v>469</v>
      </c>
      <c r="F9021" s="23" t="str">
        <f t="shared" si="422"/>
        <v>volta</v>
      </c>
      <c r="G9021" s="4">
        <v>17</v>
      </c>
      <c r="H9021" s="2" t="s">
        <v>898</v>
      </c>
      <c r="I9021" s="2" t="s">
        <v>823</v>
      </c>
      <c r="J9021" s="23" t="str">
        <f t="shared" si="420"/>
        <v>CT EXPRESSO7301volta17</v>
      </c>
      <c r="K9021" s="32" t="str">
        <f t="shared" si="421"/>
        <v>EPIA/S A A N/EPIA/S I A - TRECHO 3/S I A - TRECHO 2/EPIA/PARKSHOPPING/EPIA/EPIA/BR-040/BR-040/BR-040/BR-040/AVENIDA ALFREDO NASSER/RUA JESUS MEIRELES/AVENIDA CENTRAL/AVENIDA ÉZIO CARNEIRO</v>
      </c>
    </row>
    <row r="9022" spans="1:11" x14ac:dyDescent="0.2">
      <c r="A9022" s="2" t="s">
        <v>823</v>
      </c>
      <c r="B9022" s="2" t="s">
        <v>914</v>
      </c>
      <c r="C9022" s="4">
        <v>7301</v>
      </c>
      <c r="D9022" s="2" t="s">
        <v>80</v>
      </c>
      <c r="E9022" s="2" t="s">
        <v>469</v>
      </c>
      <c r="F9022" s="23" t="str">
        <f t="shared" si="422"/>
        <v>volta</v>
      </c>
      <c r="G9022" s="4">
        <v>18</v>
      </c>
      <c r="H9022" s="2" t="s">
        <v>897</v>
      </c>
      <c r="I9022" s="2" t="s">
        <v>823</v>
      </c>
      <c r="J9022" s="23" t="str">
        <f t="shared" si="420"/>
        <v>CT EXPRESSO7301volta18</v>
      </c>
      <c r="K9022" s="32" t="str">
        <f t="shared" si="421"/>
        <v>EPIA/S A A N/EPIA/S I A - TRECHO 3/S I A - TRECHO 2/EPIA/PARKSHOPPING/EPIA/EPIA/BR-040/BR-040/BR-040/BR-040/AVENIDA ALFREDO NASSER/RUA JESUS MEIRELES/AVENIDA CENTRAL/AVENIDA ÉZIO CARNEIRO/TERMINAL LUZIÂNIA</v>
      </c>
    </row>
    <row r="9023" spans="1:11" x14ac:dyDescent="0.2">
      <c r="A9023" s="2" t="s">
        <v>823</v>
      </c>
      <c r="B9023" s="2" t="s">
        <v>525</v>
      </c>
      <c r="C9023" s="4">
        <v>7306</v>
      </c>
      <c r="D9023" s="2" t="s">
        <v>80</v>
      </c>
      <c r="E9023" s="2" t="s">
        <v>452</v>
      </c>
      <c r="F9023" s="23" t="str">
        <f t="shared" si="422"/>
        <v>ida</v>
      </c>
      <c r="G9023" s="4">
        <v>1</v>
      </c>
      <c r="H9023" s="2" t="s">
        <v>897</v>
      </c>
      <c r="I9023" s="2" t="s">
        <v>823</v>
      </c>
      <c r="J9023" s="23" t="str">
        <f t="shared" si="420"/>
        <v>CT EXPRESSO7306ida1</v>
      </c>
      <c r="K9023" s="32" t="str">
        <f t="shared" si="421"/>
        <v>TERMINAL LUZIÂNIA</v>
      </c>
    </row>
    <row r="9024" spans="1:11" x14ac:dyDescent="0.2">
      <c r="A9024" s="2" t="s">
        <v>823</v>
      </c>
      <c r="B9024" s="2" t="s">
        <v>525</v>
      </c>
      <c r="C9024" s="4">
        <v>7306</v>
      </c>
      <c r="D9024" s="2" t="s">
        <v>80</v>
      </c>
      <c r="E9024" s="2" t="s">
        <v>452</v>
      </c>
      <c r="F9024" s="23" t="str">
        <f t="shared" si="422"/>
        <v>ida</v>
      </c>
      <c r="G9024" s="4">
        <v>2</v>
      </c>
      <c r="H9024" s="2" t="s">
        <v>898</v>
      </c>
      <c r="I9024" s="2" t="s">
        <v>823</v>
      </c>
      <c r="J9024" s="23" t="str">
        <f t="shared" si="420"/>
        <v>CT EXPRESSO7306ida2</v>
      </c>
      <c r="K9024" s="32" t="str">
        <f t="shared" si="421"/>
        <v>TERMINAL LUZIÂNIA/AVENIDA ÉZIO CARNEIRO</v>
      </c>
    </row>
    <row r="9025" spans="1:11" x14ac:dyDescent="0.2">
      <c r="A9025" s="2" t="s">
        <v>823</v>
      </c>
      <c r="B9025" s="2" t="s">
        <v>525</v>
      </c>
      <c r="C9025" s="4">
        <v>7306</v>
      </c>
      <c r="D9025" s="2" t="s">
        <v>80</v>
      </c>
      <c r="E9025" s="2" t="s">
        <v>452</v>
      </c>
      <c r="F9025" s="23" t="str">
        <f t="shared" si="422"/>
        <v>ida</v>
      </c>
      <c r="G9025" s="4">
        <v>3</v>
      </c>
      <c r="H9025" s="2" t="s">
        <v>905</v>
      </c>
      <c r="I9025" s="2" t="s">
        <v>823</v>
      </c>
      <c r="J9025" s="23" t="str">
        <f t="shared" si="420"/>
        <v>CT EXPRESSO7306ida3</v>
      </c>
      <c r="K9025" s="32" t="str">
        <f t="shared" si="421"/>
        <v>TERMINAL LUZIÂNIA/AVENIDA ÉZIO CARNEIRO/RUA DO COMÉRCIO</v>
      </c>
    </row>
    <row r="9026" spans="1:11" x14ac:dyDescent="0.2">
      <c r="A9026" s="2" t="s">
        <v>823</v>
      </c>
      <c r="B9026" s="2" t="s">
        <v>525</v>
      </c>
      <c r="C9026" s="4">
        <v>7306</v>
      </c>
      <c r="D9026" s="2" t="s">
        <v>80</v>
      </c>
      <c r="E9026" s="2" t="s">
        <v>452</v>
      </c>
      <c r="F9026" s="23" t="str">
        <f t="shared" si="422"/>
        <v>ida</v>
      </c>
      <c r="G9026" s="4">
        <v>4</v>
      </c>
      <c r="H9026" s="2" t="s">
        <v>899</v>
      </c>
      <c r="I9026" s="2" t="s">
        <v>823</v>
      </c>
      <c r="J9026" s="23" t="str">
        <f t="shared" si="420"/>
        <v>CT EXPRESSO7306ida4</v>
      </c>
      <c r="K9026" s="32" t="str">
        <f t="shared" si="421"/>
        <v>TERMINAL LUZIÂNIA/AVENIDA ÉZIO CARNEIRO/RUA DO COMÉRCIO/RUA JESUS MEIRELES</v>
      </c>
    </row>
    <row r="9027" spans="1:11" x14ac:dyDescent="0.2">
      <c r="A9027" s="2" t="s">
        <v>823</v>
      </c>
      <c r="B9027" s="2" t="s">
        <v>525</v>
      </c>
      <c r="C9027" s="4">
        <v>7306</v>
      </c>
      <c r="D9027" s="2" t="s">
        <v>80</v>
      </c>
      <c r="E9027" s="2" t="s">
        <v>452</v>
      </c>
      <c r="F9027" s="23" t="str">
        <f t="shared" si="422"/>
        <v>ida</v>
      </c>
      <c r="G9027" s="4">
        <v>5</v>
      </c>
      <c r="H9027" s="2" t="s">
        <v>900</v>
      </c>
      <c r="I9027" s="2" t="s">
        <v>823</v>
      </c>
      <c r="J9027" s="23" t="str">
        <f t="shared" ref="J9027:J9090" si="423">D9027&amp;C9027&amp;F9027&amp;G9027</f>
        <v>CT EXPRESSO7306ida5</v>
      </c>
      <c r="K9027" s="32" t="str">
        <f t="shared" ref="K9027:K9090" si="424">IF(G9027=1,H9027,K9026&amp;"/"&amp;H9027)</f>
        <v>TERMINAL LUZIÂNIA/AVENIDA ÉZIO CARNEIRO/RUA DO COMÉRCIO/RUA JESUS MEIRELES/AVENIDA ALFREDO NASSER</v>
      </c>
    </row>
    <row r="9028" spans="1:11" x14ac:dyDescent="0.2">
      <c r="A9028" s="2" t="s">
        <v>823</v>
      </c>
      <c r="B9028" s="2" t="s">
        <v>525</v>
      </c>
      <c r="C9028" s="4">
        <v>7306</v>
      </c>
      <c r="D9028" s="2" t="s">
        <v>80</v>
      </c>
      <c r="E9028" s="2" t="s">
        <v>452</v>
      </c>
      <c r="F9028" s="23" t="str">
        <f t="shared" ref="F9028:F9091" si="425">IF(LEFT(E9028,3)="ida","ida","volta")</f>
        <v>ida</v>
      </c>
      <c r="G9028" s="4">
        <v>6</v>
      </c>
      <c r="H9028" s="2" t="s">
        <v>809</v>
      </c>
      <c r="I9028" s="2" t="s">
        <v>901</v>
      </c>
      <c r="J9028" s="23" t="str">
        <f t="shared" si="423"/>
        <v>CT EXPRESSO7306ida6</v>
      </c>
      <c r="K9028" s="32" t="str">
        <f t="shared" si="424"/>
        <v>TERMINAL LUZIÂNIA/AVENIDA ÉZIO CARNEIRO/RUA DO COMÉRCIO/RUA JESUS MEIRELES/AVENIDA ALFREDO NASSER/BR-040</v>
      </c>
    </row>
    <row r="9029" spans="1:11" x14ac:dyDescent="0.2">
      <c r="A9029" s="2" t="s">
        <v>823</v>
      </c>
      <c r="B9029" s="2" t="s">
        <v>525</v>
      </c>
      <c r="C9029" s="4">
        <v>7306</v>
      </c>
      <c r="D9029" s="2" t="s">
        <v>80</v>
      </c>
      <c r="E9029" s="2" t="s">
        <v>452</v>
      </c>
      <c r="F9029" s="23" t="str">
        <f t="shared" si="425"/>
        <v>ida</v>
      </c>
      <c r="G9029" s="4">
        <v>7</v>
      </c>
      <c r="H9029" s="2" t="s">
        <v>809</v>
      </c>
      <c r="I9029" s="2" t="s">
        <v>884</v>
      </c>
      <c r="J9029" s="23" t="str">
        <f t="shared" si="423"/>
        <v>CT EXPRESSO7306ida7</v>
      </c>
      <c r="K9029" s="32" t="str">
        <f t="shared" si="424"/>
        <v>TERMINAL LUZIÂNIA/AVENIDA ÉZIO CARNEIRO/RUA DO COMÉRCIO/RUA JESUS MEIRELES/AVENIDA ALFREDO NASSER/BR-040/BR-040</v>
      </c>
    </row>
    <row r="9030" spans="1:11" x14ac:dyDescent="0.2">
      <c r="A9030" s="2" t="s">
        <v>823</v>
      </c>
      <c r="B9030" s="2" t="s">
        <v>525</v>
      </c>
      <c r="C9030" s="4">
        <v>7306</v>
      </c>
      <c r="D9030" s="2" t="s">
        <v>80</v>
      </c>
      <c r="E9030" s="2" t="s">
        <v>452</v>
      </c>
      <c r="F9030" s="23" t="str">
        <f t="shared" si="425"/>
        <v>ida</v>
      </c>
      <c r="G9030" s="4">
        <v>8</v>
      </c>
      <c r="H9030" s="2" t="s">
        <v>809</v>
      </c>
      <c r="I9030" s="2" t="s">
        <v>842</v>
      </c>
      <c r="J9030" s="23" t="str">
        <f t="shared" si="423"/>
        <v>CT EXPRESSO7306ida8</v>
      </c>
      <c r="K9030" s="32" t="str">
        <f t="shared" si="424"/>
        <v>TERMINAL LUZIÂNIA/AVENIDA ÉZIO CARNEIRO/RUA DO COMÉRCIO/RUA JESUS MEIRELES/AVENIDA ALFREDO NASSER/BR-040/BR-040/BR-040</v>
      </c>
    </row>
    <row r="9031" spans="1:11" x14ac:dyDescent="0.2">
      <c r="A9031" s="2" t="s">
        <v>823</v>
      </c>
      <c r="B9031" s="2" t="s">
        <v>525</v>
      </c>
      <c r="C9031" s="4">
        <v>7306</v>
      </c>
      <c r="D9031" s="2" t="s">
        <v>80</v>
      </c>
      <c r="E9031" s="2" t="s">
        <v>452</v>
      </c>
      <c r="F9031" s="23" t="str">
        <f t="shared" si="425"/>
        <v>ida</v>
      </c>
      <c r="G9031" s="4">
        <v>9</v>
      </c>
      <c r="H9031" s="2" t="s">
        <v>809</v>
      </c>
      <c r="I9031" s="2" t="s">
        <v>810</v>
      </c>
      <c r="J9031" s="23" t="str">
        <f t="shared" si="423"/>
        <v>CT EXPRESSO7306ida9</v>
      </c>
      <c r="K9031" s="32" t="str">
        <f t="shared" si="424"/>
        <v>TERMINAL LUZIÂNIA/AVENIDA ÉZIO CARNEIRO/RUA DO COMÉRCIO/RUA JESUS MEIRELES/AVENIDA ALFREDO NASSER/BR-040/BR-040/BR-040/BR-040</v>
      </c>
    </row>
    <row r="9032" spans="1:11" x14ac:dyDescent="0.2">
      <c r="A9032" s="2" t="s">
        <v>823</v>
      </c>
      <c r="B9032" s="2" t="s">
        <v>525</v>
      </c>
      <c r="C9032" s="4">
        <v>7306</v>
      </c>
      <c r="D9032" s="2" t="s">
        <v>80</v>
      </c>
      <c r="E9032" s="2" t="s">
        <v>452</v>
      </c>
      <c r="F9032" s="23" t="str">
        <f t="shared" si="425"/>
        <v>ida</v>
      </c>
      <c r="G9032" s="4">
        <v>10</v>
      </c>
      <c r="H9032" s="2" t="s">
        <v>463</v>
      </c>
      <c r="I9032" s="2" t="s">
        <v>811</v>
      </c>
      <c r="J9032" s="23" t="str">
        <f t="shared" si="423"/>
        <v>CT EXPRESSO7306ida10</v>
      </c>
      <c r="K9032" s="32" t="str">
        <f t="shared" si="424"/>
        <v>TERMINAL LUZIÂNIA/AVENIDA ÉZIO CARNEIRO/RUA DO COMÉRCIO/RUA JESUS MEIRELES/AVENIDA ALFREDO NASSER/BR-040/BR-040/BR-040/BR-040/EPIA</v>
      </c>
    </row>
    <row r="9033" spans="1:11" x14ac:dyDescent="0.2">
      <c r="A9033" s="2" t="s">
        <v>823</v>
      </c>
      <c r="B9033" s="2" t="s">
        <v>525</v>
      </c>
      <c r="C9033" s="4">
        <v>7306</v>
      </c>
      <c r="D9033" s="2" t="s">
        <v>80</v>
      </c>
      <c r="E9033" s="2" t="s">
        <v>452</v>
      </c>
      <c r="F9033" s="23" t="str">
        <f t="shared" si="425"/>
        <v>ida</v>
      </c>
      <c r="G9033" s="4">
        <v>11</v>
      </c>
      <c r="H9033" s="2" t="s">
        <v>463</v>
      </c>
      <c r="I9033" s="2" t="s">
        <v>707</v>
      </c>
      <c r="J9033" s="23" t="str">
        <f t="shared" si="423"/>
        <v>CT EXPRESSO7306ida11</v>
      </c>
      <c r="K9033" s="32" t="str">
        <f t="shared" si="424"/>
        <v>TERMINAL LUZIÂNIA/AVENIDA ÉZIO CARNEIRO/RUA DO COMÉRCIO/RUA JESUS MEIRELES/AVENIDA ALFREDO NASSER/BR-040/BR-040/BR-040/BR-040/EPIA/EPIA</v>
      </c>
    </row>
    <row r="9034" spans="1:11" x14ac:dyDescent="0.2">
      <c r="A9034" s="2" t="s">
        <v>823</v>
      </c>
      <c r="B9034" s="2" t="s">
        <v>525</v>
      </c>
      <c r="C9034" s="4">
        <v>7306</v>
      </c>
      <c r="D9034" s="2" t="s">
        <v>80</v>
      </c>
      <c r="E9034" s="2" t="s">
        <v>452</v>
      </c>
      <c r="F9034" s="23" t="str">
        <f t="shared" si="425"/>
        <v>ida</v>
      </c>
      <c r="G9034" s="4">
        <v>12</v>
      </c>
      <c r="H9034" s="2" t="s">
        <v>505</v>
      </c>
      <c r="I9034" s="2" t="s">
        <v>504</v>
      </c>
      <c r="J9034" s="23" t="str">
        <f t="shared" si="423"/>
        <v>CT EXPRESSO7306ida12</v>
      </c>
      <c r="K9034" s="32" t="str">
        <f t="shared" si="424"/>
        <v>TERMINAL LUZIÂNIA/AVENIDA ÉZIO CARNEIRO/RUA DO COMÉRCIO/RUA JESUS MEIRELES/AVENIDA ALFREDO NASSER/BR-040/BR-040/BR-040/BR-040/EPIA/EPIA/PARKSHOPPING</v>
      </c>
    </row>
    <row r="9035" spans="1:11" x14ac:dyDescent="0.2">
      <c r="A9035" s="2" t="s">
        <v>823</v>
      </c>
      <c r="B9035" s="2" t="s">
        <v>525</v>
      </c>
      <c r="C9035" s="4">
        <v>7306</v>
      </c>
      <c r="D9035" s="2" t="s">
        <v>80</v>
      </c>
      <c r="E9035" s="2" t="s">
        <v>452</v>
      </c>
      <c r="F9035" s="23" t="str">
        <f t="shared" si="425"/>
        <v>ida</v>
      </c>
      <c r="G9035" s="4">
        <v>13</v>
      </c>
      <c r="H9035" s="2" t="s">
        <v>463</v>
      </c>
      <c r="I9035" s="2" t="s">
        <v>531</v>
      </c>
      <c r="J9035" s="23" t="str">
        <f t="shared" si="423"/>
        <v>CT EXPRESSO7306ida13</v>
      </c>
      <c r="K9035" s="32" t="str">
        <f t="shared" si="424"/>
        <v>TERMINAL LUZIÂNIA/AVENIDA ÉZIO CARNEIRO/RUA DO COMÉRCIO/RUA JESUS MEIRELES/AVENIDA ALFREDO NASSER/BR-040/BR-040/BR-040/BR-040/EPIA/EPIA/PARKSHOPPING/EPIA</v>
      </c>
    </row>
    <row r="9036" spans="1:11" x14ac:dyDescent="0.2">
      <c r="A9036" s="2" t="s">
        <v>823</v>
      </c>
      <c r="B9036" s="2" t="s">
        <v>525</v>
      </c>
      <c r="C9036" s="4">
        <v>7306</v>
      </c>
      <c r="D9036" s="2" t="s">
        <v>80</v>
      </c>
      <c r="E9036" s="2" t="s">
        <v>452</v>
      </c>
      <c r="F9036" s="23" t="str">
        <f t="shared" si="425"/>
        <v>ida</v>
      </c>
      <c r="G9036" s="4">
        <v>14</v>
      </c>
      <c r="H9036" s="2" t="s">
        <v>839</v>
      </c>
      <c r="I9036" s="2" t="s">
        <v>481</v>
      </c>
      <c r="J9036" s="23" t="str">
        <f t="shared" si="423"/>
        <v>CT EXPRESSO7306ida14</v>
      </c>
      <c r="K9036" s="32" t="str">
        <f t="shared" si="424"/>
        <v>TERMINAL LUZIÂNIA/AVENIDA ÉZIO CARNEIRO/RUA DO COMÉRCIO/RUA JESUS MEIRELES/AVENIDA ALFREDO NASSER/BR-040/BR-040/BR-040/BR-040/EPIA/EPIA/PARKSHOPPING/EPIA/S I A - TRECHO 2</v>
      </c>
    </row>
    <row r="9037" spans="1:11" x14ac:dyDescent="0.2">
      <c r="A9037" s="2" t="s">
        <v>823</v>
      </c>
      <c r="B9037" s="2" t="s">
        <v>525</v>
      </c>
      <c r="C9037" s="4">
        <v>7306</v>
      </c>
      <c r="D9037" s="2" t="s">
        <v>80</v>
      </c>
      <c r="E9037" s="2" t="s">
        <v>452</v>
      </c>
      <c r="F9037" s="23" t="str">
        <f t="shared" si="425"/>
        <v>ida</v>
      </c>
      <c r="G9037" s="4">
        <v>15</v>
      </c>
      <c r="H9037" s="2" t="s">
        <v>915</v>
      </c>
      <c r="I9037" s="2" t="s">
        <v>481</v>
      </c>
      <c r="J9037" s="23" t="str">
        <f t="shared" si="423"/>
        <v>CT EXPRESSO7306ida15</v>
      </c>
      <c r="K9037" s="32" t="str">
        <f t="shared" si="424"/>
        <v>TERMINAL LUZIÂNIA/AVENIDA ÉZIO CARNEIRO/RUA DO COMÉRCIO/RUA JESUS MEIRELES/AVENIDA ALFREDO NASSER/BR-040/BR-040/BR-040/BR-040/EPIA/EPIA/PARKSHOPPING/EPIA/S I A - TRECHO 2/STRC</v>
      </c>
    </row>
    <row r="9038" spans="1:11" x14ac:dyDescent="0.2">
      <c r="A9038" s="2" t="s">
        <v>823</v>
      </c>
      <c r="B9038" s="2" t="s">
        <v>525</v>
      </c>
      <c r="C9038" s="4">
        <v>7306</v>
      </c>
      <c r="D9038" s="2" t="s">
        <v>80</v>
      </c>
      <c r="E9038" s="2" t="s">
        <v>469</v>
      </c>
      <c r="F9038" s="23" t="str">
        <f t="shared" si="425"/>
        <v>volta</v>
      </c>
      <c r="G9038" s="4">
        <v>1</v>
      </c>
      <c r="H9038" s="2" t="s">
        <v>915</v>
      </c>
      <c r="I9038" s="2" t="s">
        <v>481</v>
      </c>
      <c r="J9038" s="23" t="str">
        <f t="shared" si="423"/>
        <v>CT EXPRESSO7306volta1</v>
      </c>
      <c r="K9038" s="32" t="str">
        <f t="shared" si="424"/>
        <v>STRC</v>
      </c>
    </row>
    <row r="9039" spans="1:11" x14ac:dyDescent="0.2">
      <c r="A9039" s="2" t="s">
        <v>823</v>
      </c>
      <c r="B9039" s="2" t="s">
        <v>525</v>
      </c>
      <c r="C9039" s="4">
        <v>7306</v>
      </c>
      <c r="D9039" s="2" t="s">
        <v>80</v>
      </c>
      <c r="E9039" s="2" t="s">
        <v>469</v>
      </c>
      <c r="F9039" s="23" t="str">
        <f t="shared" si="425"/>
        <v>volta</v>
      </c>
      <c r="G9039" s="4">
        <v>2</v>
      </c>
      <c r="H9039" s="2" t="s">
        <v>839</v>
      </c>
      <c r="I9039" s="2" t="s">
        <v>481</v>
      </c>
      <c r="J9039" s="23" t="str">
        <f t="shared" si="423"/>
        <v>CT EXPRESSO7306volta2</v>
      </c>
      <c r="K9039" s="32" t="str">
        <f t="shared" si="424"/>
        <v>STRC/S I A - TRECHO 2</v>
      </c>
    </row>
    <row r="9040" spans="1:11" x14ac:dyDescent="0.2">
      <c r="A9040" s="2" t="s">
        <v>823</v>
      </c>
      <c r="B9040" s="2" t="s">
        <v>525</v>
      </c>
      <c r="C9040" s="4">
        <v>7306</v>
      </c>
      <c r="D9040" s="2" t="s">
        <v>80</v>
      </c>
      <c r="E9040" s="2" t="s">
        <v>469</v>
      </c>
      <c r="F9040" s="23" t="str">
        <f t="shared" si="425"/>
        <v>volta</v>
      </c>
      <c r="G9040" s="4">
        <v>3</v>
      </c>
      <c r="H9040" s="2" t="s">
        <v>463</v>
      </c>
      <c r="I9040" s="2" t="s">
        <v>531</v>
      </c>
      <c r="J9040" s="23" t="str">
        <f t="shared" si="423"/>
        <v>CT EXPRESSO7306volta3</v>
      </c>
      <c r="K9040" s="32" t="str">
        <f t="shared" si="424"/>
        <v>STRC/S I A - TRECHO 2/EPIA</v>
      </c>
    </row>
    <row r="9041" spans="1:11" x14ac:dyDescent="0.2">
      <c r="A9041" s="2" t="s">
        <v>823</v>
      </c>
      <c r="B9041" s="2" t="s">
        <v>525</v>
      </c>
      <c r="C9041" s="4">
        <v>7306</v>
      </c>
      <c r="D9041" s="2" t="s">
        <v>80</v>
      </c>
      <c r="E9041" s="2" t="s">
        <v>469</v>
      </c>
      <c r="F9041" s="23" t="str">
        <f t="shared" si="425"/>
        <v>volta</v>
      </c>
      <c r="G9041" s="4">
        <v>4</v>
      </c>
      <c r="H9041" s="2" t="s">
        <v>505</v>
      </c>
      <c r="I9041" s="2" t="s">
        <v>504</v>
      </c>
      <c r="J9041" s="23" t="str">
        <f t="shared" si="423"/>
        <v>CT EXPRESSO7306volta4</v>
      </c>
      <c r="K9041" s="32" t="str">
        <f t="shared" si="424"/>
        <v>STRC/S I A - TRECHO 2/EPIA/PARKSHOPPING</v>
      </c>
    </row>
    <row r="9042" spans="1:11" x14ac:dyDescent="0.2">
      <c r="A9042" s="2" t="s">
        <v>823</v>
      </c>
      <c r="B9042" s="2" t="s">
        <v>525</v>
      </c>
      <c r="C9042" s="4">
        <v>7306</v>
      </c>
      <c r="D9042" s="2" t="s">
        <v>80</v>
      </c>
      <c r="E9042" s="2" t="s">
        <v>469</v>
      </c>
      <c r="F9042" s="23" t="str">
        <f t="shared" si="425"/>
        <v>volta</v>
      </c>
      <c r="G9042" s="4">
        <v>5</v>
      </c>
      <c r="H9042" s="2" t="s">
        <v>463</v>
      </c>
      <c r="I9042" s="2" t="s">
        <v>707</v>
      </c>
      <c r="J9042" s="23" t="str">
        <f t="shared" si="423"/>
        <v>CT EXPRESSO7306volta5</v>
      </c>
      <c r="K9042" s="32" t="str">
        <f t="shared" si="424"/>
        <v>STRC/S I A - TRECHO 2/EPIA/PARKSHOPPING/EPIA</v>
      </c>
    </row>
    <row r="9043" spans="1:11" x14ac:dyDescent="0.2">
      <c r="A9043" s="2" t="s">
        <v>823</v>
      </c>
      <c r="B9043" s="2" t="s">
        <v>525</v>
      </c>
      <c r="C9043" s="4">
        <v>7306</v>
      </c>
      <c r="D9043" s="2" t="s">
        <v>80</v>
      </c>
      <c r="E9043" s="2" t="s">
        <v>469</v>
      </c>
      <c r="F9043" s="23" t="str">
        <f t="shared" si="425"/>
        <v>volta</v>
      </c>
      <c r="G9043" s="4">
        <v>6</v>
      </c>
      <c r="H9043" s="2" t="s">
        <v>463</v>
      </c>
      <c r="I9043" s="2" t="s">
        <v>811</v>
      </c>
      <c r="J9043" s="23" t="str">
        <f t="shared" si="423"/>
        <v>CT EXPRESSO7306volta6</v>
      </c>
      <c r="K9043" s="32" t="str">
        <f t="shared" si="424"/>
        <v>STRC/S I A - TRECHO 2/EPIA/PARKSHOPPING/EPIA/EPIA</v>
      </c>
    </row>
    <row r="9044" spans="1:11" x14ac:dyDescent="0.2">
      <c r="A9044" s="2" t="s">
        <v>823</v>
      </c>
      <c r="B9044" s="2" t="s">
        <v>525</v>
      </c>
      <c r="C9044" s="4">
        <v>7306</v>
      </c>
      <c r="D9044" s="2" t="s">
        <v>80</v>
      </c>
      <c r="E9044" s="2" t="s">
        <v>469</v>
      </c>
      <c r="F9044" s="23" t="str">
        <f t="shared" si="425"/>
        <v>volta</v>
      </c>
      <c r="G9044" s="4">
        <v>7</v>
      </c>
      <c r="H9044" s="2" t="s">
        <v>809</v>
      </c>
      <c r="I9044" s="2" t="s">
        <v>810</v>
      </c>
      <c r="J9044" s="23" t="str">
        <f t="shared" si="423"/>
        <v>CT EXPRESSO7306volta7</v>
      </c>
      <c r="K9044" s="32" t="str">
        <f t="shared" si="424"/>
        <v>STRC/S I A - TRECHO 2/EPIA/PARKSHOPPING/EPIA/EPIA/BR-040</v>
      </c>
    </row>
    <row r="9045" spans="1:11" x14ac:dyDescent="0.2">
      <c r="A9045" s="2" t="s">
        <v>823</v>
      </c>
      <c r="B9045" s="2" t="s">
        <v>525</v>
      </c>
      <c r="C9045" s="4">
        <v>7306</v>
      </c>
      <c r="D9045" s="2" t="s">
        <v>80</v>
      </c>
      <c r="E9045" s="2" t="s">
        <v>469</v>
      </c>
      <c r="F9045" s="23" t="str">
        <f t="shared" si="425"/>
        <v>volta</v>
      </c>
      <c r="G9045" s="4">
        <v>8</v>
      </c>
      <c r="H9045" s="2" t="s">
        <v>809</v>
      </c>
      <c r="I9045" s="2" t="s">
        <v>842</v>
      </c>
      <c r="J9045" s="23" t="str">
        <f t="shared" si="423"/>
        <v>CT EXPRESSO7306volta8</v>
      </c>
      <c r="K9045" s="32" t="str">
        <f t="shared" si="424"/>
        <v>STRC/S I A - TRECHO 2/EPIA/PARKSHOPPING/EPIA/EPIA/BR-040/BR-040</v>
      </c>
    </row>
    <row r="9046" spans="1:11" x14ac:dyDescent="0.2">
      <c r="A9046" s="2" t="s">
        <v>823</v>
      </c>
      <c r="B9046" s="2" t="s">
        <v>525</v>
      </c>
      <c r="C9046" s="4">
        <v>7306</v>
      </c>
      <c r="D9046" s="2" t="s">
        <v>80</v>
      </c>
      <c r="E9046" s="2" t="s">
        <v>469</v>
      </c>
      <c r="F9046" s="23" t="str">
        <f t="shared" si="425"/>
        <v>volta</v>
      </c>
      <c r="G9046" s="4">
        <v>9</v>
      </c>
      <c r="H9046" s="2" t="s">
        <v>809</v>
      </c>
      <c r="I9046" s="2" t="s">
        <v>884</v>
      </c>
      <c r="J9046" s="23" t="str">
        <f t="shared" si="423"/>
        <v>CT EXPRESSO7306volta9</v>
      </c>
      <c r="K9046" s="32" t="str">
        <f t="shared" si="424"/>
        <v>STRC/S I A - TRECHO 2/EPIA/PARKSHOPPING/EPIA/EPIA/BR-040/BR-040/BR-040</v>
      </c>
    </row>
    <row r="9047" spans="1:11" x14ac:dyDescent="0.2">
      <c r="A9047" s="2" t="s">
        <v>823</v>
      </c>
      <c r="B9047" s="2" t="s">
        <v>525</v>
      </c>
      <c r="C9047" s="4">
        <v>7306</v>
      </c>
      <c r="D9047" s="2" t="s">
        <v>80</v>
      </c>
      <c r="E9047" s="2" t="s">
        <v>469</v>
      </c>
      <c r="F9047" s="23" t="str">
        <f t="shared" si="425"/>
        <v>volta</v>
      </c>
      <c r="G9047" s="4">
        <v>10</v>
      </c>
      <c r="H9047" s="2" t="s">
        <v>809</v>
      </c>
      <c r="I9047" s="2" t="s">
        <v>901</v>
      </c>
      <c r="J9047" s="23" t="str">
        <f t="shared" si="423"/>
        <v>CT EXPRESSO7306volta10</v>
      </c>
      <c r="K9047" s="32" t="str">
        <f t="shared" si="424"/>
        <v>STRC/S I A - TRECHO 2/EPIA/PARKSHOPPING/EPIA/EPIA/BR-040/BR-040/BR-040/BR-040</v>
      </c>
    </row>
    <row r="9048" spans="1:11" x14ac:dyDescent="0.2">
      <c r="A9048" s="2" t="s">
        <v>823</v>
      </c>
      <c r="B9048" s="2" t="s">
        <v>525</v>
      </c>
      <c r="C9048" s="4">
        <v>7306</v>
      </c>
      <c r="D9048" s="2" t="s">
        <v>80</v>
      </c>
      <c r="E9048" s="2" t="s">
        <v>469</v>
      </c>
      <c r="F9048" s="23" t="str">
        <f t="shared" si="425"/>
        <v>volta</v>
      </c>
      <c r="G9048" s="4">
        <v>11</v>
      </c>
      <c r="H9048" s="2" t="s">
        <v>900</v>
      </c>
      <c r="I9048" s="2" t="s">
        <v>823</v>
      </c>
      <c r="J9048" s="23" t="str">
        <f t="shared" si="423"/>
        <v>CT EXPRESSO7306volta11</v>
      </c>
      <c r="K9048" s="32" t="str">
        <f t="shared" si="424"/>
        <v>STRC/S I A - TRECHO 2/EPIA/PARKSHOPPING/EPIA/EPIA/BR-040/BR-040/BR-040/BR-040/AVENIDA ALFREDO NASSER</v>
      </c>
    </row>
    <row r="9049" spans="1:11" x14ac:dyDescent="0.2">
      <c r="A9049" s="2" t="s">
        <v>823</v>
      </c>
      <c r="B9049" s="2" t="s">
        <v>525</v>
      </c>
      <c r="C9049" s="4">
        <v>7306</v>
      </c>
      <c r="D9049" s="2" t="s">
        <v>80</v>
      </c>
      <c r="E9049" s="2" t="s">
        <v>469</v>
      </c>
      <c r="F9049" s="23" t="str">
        <f t="shared" si="425"/>
        <v>volta</v>
      </c>
      <c r="G9049" s="4">
        <v>12</v>
      </c>
      <c r="H9049" s="2" t="s">
        <v>899</v>
      </c>
      <c r="I9049" s="2" t="s">
        <v>823</v>
      </c>
      <c r="J9049" s="23" t="str">
        <f t="shared" si="423"/>
        <v>CT EXPRESSO7306volta12</v>
      </c>
      <c r="K9049" s="32" t="str">
        <f t="shared" si="424"/>
        <v>STRC/S I A - TRECHO 2/EPIA/PARKSHOPPING/EPIA/EPIA/BR-040/BR-040/BR-040/BR-040/AVENIDA ALFREDO NASSER/RUA JESUS MEIRELES</v>
      </c>
    </row>
    <row r="9050" spans="1:11" x14ac:dyDescent="0.2">
      <c r="A9050" s="2" t="s">
        <v>823</v>
      </c>
      <c r="B9050" s="2" t="s">
        <v>525</v>
      </c>
      <c r="C9050" s="4">
        <v>7306</v>
      </c>
      <c r="D9050" s="2" t="s">
        <v>80</v>
      </c>
      <c r="E9050" s="2" t="s">
        <v>469</v>
      </c>
      <c r="F9050" s="23" t="str">
        <f t="shared" si="425"/>
        <v>volta</v>
      </c>
      <c r="G9050" s="4">
        <v>13</v>
      </c>
      <c r="H9050" s="2" t="s">
        <v>905</v>
      </c>
      <c r="I9050" s="2" t="s">
        <v>823</v>
      </c>
      <c r="J9050" s="23" t="str">
        <f t="shared" si="423"/>
        <v>CT EXPRESSO7306volta13</v>
      </c>
      <c r="K9050" s="32" t="str">
        <f t="shared" si="424"/>
        <v>STRC/S I A - TRECHO 2/EPIA/PARKSHOPPING/EPIA/EPIA/BR-040/BR-040/BR-040/BR-040/AVENIDA ALFREDO NASSER/RUA JESUS MEIRELES/RUA DO COMÉRCIO</v>
      </c>
    </row>
    <row r="9051" spans="1:11" x14ac:dyDescent="0.2">
      <c r="A9051" s="2" t="s">
        <v>823</v>
      </c>
      <c r="B9051" s="2" t="s">
        <v>525</v>
      </c>
      <c r="C9051" s="4">
        <v>7306</v>
      </c>
      <c r="D9051" s="2" t="s">
        <v>80</v>
      </c>
      <c r="E9051" s="2" t="s">
        <v>469</v>
      </c>
      <c r="F9051" s="23" t="str">
        <f t="shared" si="425"/>
        <v>volta</v>
      </c>
      <c r="G9051" s="4">
        <v>14</v>
      </c>
      <c r="H9051" s="2" t="s">
        <v>898</v>
      </c>
      <c r="I9051" s="2" t="s">
        <v>823</v>
      </c>
      <c r="J9051" s="23" t="str">
        <f t="shared" si="423"/>
        <v>CT EXPRESSO7306volta14</v>
      </c>
      <c r="K9051" s="32" t="str">
        <f t="shared" si="424"/>
        <v>STRC/S I A - TRECHO 2/EPIA/PARKSHOPPING/EPIA/EPIA/BR-040/BR-040/BR-040/BR-040/AVENIDA ALFREDO NASSER/RUA JESUS MEIRELES/RUA DO COMÉRCIO/AVENIDA ÉZIO CARNEIRO</v>
      </c>
    </row>
    <row r="9052" spans="1:11" x14ac:dyDescent="0.2">
      <c r="A9052" s="2" t="s">
        <v>823</v>
      </c>
      <c r="B9052" s="2" t="s">
        <v>525</v>
      </c>
      <c r="C9052" s="4">
        <v>7306</v>
      </c>
      <c r="D9052" s="2" t="s">
        <v>80</v>
      </c>
      <c r="E9052" s="2" t="s">
        <v>469</v>
      </c>
      <c r="F9052" s="23" t="str">
        <f t="shared" si="425"/>
        <v>volta</v>
      </c>
      <c r="G9052" s="4">
        <v>15</v>
      </c>
      <c r="H9052" s="2" t="s">
        <v>897</v>
      </c>
      <c r="I9052" s="2" t="s">
        <v>823</v>
      </c>
      <c r="J9052" s="23" t="str">
        <f t="shared" si="423"/>
        <v>CT EXPRESSO7306volta15</v>
      </c>
      <c r="K9052" s="32" t="str">
        <f t="shared" si="424"/>
        <v>STRC/S I A - TRECHO 2/EPIA/PARKSHOPPING/EPIA/EPIA/BR-040/BR-040/BR-040/BR-040/AVENIDA ALFREDO NASSER/RUA JESUS MEIRELES/RUA DO COMÉRCIO/AVENIDA ÉZIO CARNEIRO/TERMINAL LUZIÂNIA</v>
      </c>
    </row>
    <row r="9053" spans="1:11" x14ac:dyDescent="0.2">
      <c r="A9053" s="2" t="s">
        <v>1049</v>
      </c>
      <c r="B9053" s="2" t="s">
        <v>917</v>
      </c>
      <c r="C9053" s="4">
        <v>7703</v>
      </c>
      <c r="D9053" s="2" t="s">
        <v>80</v>
      </c>
      <c r="E9053" s="2" t="s">
        <v>452</v>
      </c>
      <c r="F9053" s="23" t="str">
        <f t="shared" si="425"/>
        <v>ida</v>
      </c>
      <c r="G9053" s="4">
        <v>1</v>
      </c>
      <c r="H9053" s="2" t="s">
        <v>918</v>
      </c>
      <c r="I9053" s="2" t="s">
        <v>919</v>
      </c>
      <c r="J9053" s="23" t="str">
        <f t="shared" si="423"/>
        <v>CT EXPRESSO7703ida1</v>
      </c>
      <c r="K9053" s="32" t="str">
        <f t="shared" si="424"/>
        <v>TERMINAL LUZIANIA</v>
      </c>
    </row>
    <row r="9054" spans="1:11" x14ac:dyDescent="0.2">
      <c r="A9054" s="2" t="s">
        <v>1049</v>
      </c>
      <c r="B9054" s="2" t="s">
        <v>917</v>
      </c>
      <c r="C9054" s="4">
        <v>7703</v>
      </c>
      <c r="D9054" s="2" t="s">
        <v>80</v>
      </c>
      <c r="E9054" s="2" t="s">
        <v>452</v>
      </c>
      <c r="F9054" s="23" t="str">
        <f t="shared" si="425"/>
        <v>ida</v>
      </c>
      <c r="G9054" s="4">
        <v>2</v>
      </c>
      <c r="H9054" s="2" t="s">
        <v>920</v>
      </c>
      <c r="I9054" s="2" t="s">
        <v>919</v>
      </c>
      <c r="J9054" s="23" t="str">
        <f t="shared" si="423"/>
        <v>CT EXPRESSO7703ida2</v>
      </c>
      <c r="K9054" s="32" t="str">
        <f t="shared" si="424"/>
        <v>TERMINAL LUZIANIA/AVENIDA EZIO CARNEIRO</v>
      </c>
    </row>
    <row r="9055" spans="1:11" x14ac:dyDescent="0.2">
      <c r="A9055" s="2" t="s">
        <v>1049</v>
      </c>
      <c r="B9055" s="2" t="s">
        <v>917</v>
      </c>
      <c r="C9055" s="4">
        <v>7703</v>
      </c>
      <c r="D9055" s="2" t="s">
        <v>80</v>
      </c>
      <c r="E9055" s="2" t="s">
        <v>452</v>
      </c>
      <c r="F9055" s="23" t="str">
        <f t="shared" si="425"/>
        <v>ida</v>
      </c>
      <c r="G9055" s="4">
        <v>3</v>
      </c>
      <c r="H9055" s="2" t="s">
        <v>899</v>
      </c>
      <c r="I9055" s="2" t="s">
        <v>919</v>
      </c>
      <c r="J9055" s="23" t="str">
        <f t="shared" si="423"/>
        <v>CT EXPRESSO7703ida3</v>
      </c>
      <c r="K9055" s="32" t="str">
        <f t="shared" si="424"/>
        <v>TERMINAL LUZIANIA/AVENIDA EZIO CARNEIRO/RUA JESUS MEIRELES</v>
      </c>
    </row>
    <row r="9056" spans="1:11" x14ac:dyDescent="0.2">
      <c r="A9056" s="2" t="s">
        <v>1049</v>
      </c>
      <c r="B9056" s="2" t="s">
        <v>917</v>
      </c>
      <c r="C9056" s="4">
        <v>7703</v>
      </c>
      <c r="D9056" s="2" t="s">
        <v>80</v>
      </c>
      <c r="E9056" s="2" t="s">
        <v>452</v>
      </c>
      <c r="F9056" s="23" t="str">
        <f t="shared" si="425"/>
        <v>ida</v>
      </c>
      <c r="G9056" s="4">
        <v>4</v>
      </c>
      <c r="H9056" s="2" t="s">
        <v>900</v>
      </c>
      <c r="I9056" s="2" t="s">
        <v>919</v>
      </c>
      <c r="J9056" s="23" t="str">
        <f t="shared" si="423"/>
        <v>CT EXPRESSO7703ida4</v>
      </c>
      <c r="K9056" s="32" t="str">
        <f t="shared" si="424"/>
        <v>TERMINAL LUZIANIA/AVENIDA EZIO CARNEIRO/RUA JESUS MEIRELES/AVENIDA ALFREDO NASSER</v>
      </c>
    </row>
    <row r="9057" spans="1:11" x14ac:dyDescent="0.2">
      <c r="A9057" s="2" t="s">
        <v>1049</v>
      </c>
      <c r="B9057" s="2" t="s">
        <v>917</v>
      </c>
      <c r="C9057" s="4">
        <v>7703</v>
      </c>
      <c r="D9057" s="2" t="s">
        <v>80</v>
      </c>
      <c r="E9057" s="2" t="s">
        <v>452</v>
      </c>
      <c r="F9057" s="23" t="str">
        <f t="shared" si="425"/>
        <v>ida</v>
      </c>
      <c r="G9057" s="4">
        <v>5</v>
      </c>
      <c r="H9057" s="2" t="s">
        <v>921</v>
      </c>
      <c r="I9057" s="2" t="s">
        <v>901</v>
      </c>
      <c r="J9057" s="23" t="str">
        <f t="shared" si="423"/>
        <v>CT EXPRESSO7703ida5</v>
      </c>
      <c r="K9057" s="32" t="str">
        <f t="shared" si="424"/>
        <v>TERMINAL LUZIANIA/AVENIDA EZIO CARNEIRO/RUA JESUS MEIRELES/AVENIDA ALFREDO NASSER/BR 040</v>
      </c>
    </row>
    <row r="9058" spans="1:11" x14ac:dyDescent="0.2">
      <c r="A9058" s="2" t="s">
        <v>1049</v>
      </c>
      <c r="B9058" s="2" t="s">
        <v>917</v>
      </c>
      <c r="C9058" s="4">
        <v>7703</v>
      </c>
      <c r="D9058" s="2" t="s">
        <v>80</v>
      </c>
      <c r="E9058" s="2" t="s">
        <v>452</v>
      </c>
      <c r="F9058" s="23" t="str">
        <f t="shared" si="425"/>
        <v>ida</v>
      </c>
      <c r="G9058" s="4">
        <v>6</v>
      </c>
      <c r="H9058" s="2" t="s">
        <v>921</v>
      </c>
      <c r="I9058" s="2" t="s">
        <v>884</v>
      </c>
      <c r="J9058" s="23" t="str">
        <f t="shared" si="423"/>
        <v>CT EXPRESSO7703ida6</v>
      </c>
      <c r="K9058" s="32" t="str">
        <f t="shared" si="424"/>
        <v>TERMINAL LUZIANIA/AVENIDA EZIO CARNEIRO/RUA JESUS MEIRELES/AVENIDA ALFREDO NASSER/BR 040/BR 040</v>
      </c>
    </row>
    <row r="9059" spans="1:11" x14ac:dyDescent="0.2">
      <c r="A9059" s="2" t="s">
        <v>1049</v>
      </c>
      <c r="B9059" s="2" t="s">
        <v>917</v>
      </c>
      <c r="C9059" s="4">
        <v>7703</v>
      </c>
      <c r="D9059" s="2" t="s">
        <v>80</v>
      </c>
      <c r="E9059" s="2" t="s">
        <v>452</v>
      </c>
      <c r="F9059" s="23" t="str">
        <f t="shared" si="425"/>
        <v>ida</v>
      </c>
      <c r="G9059" s="4">
        <v>7</v>
      </c>
      <c r="H9059" s="2" t="s">
        <v>921</v>
      </c>
      <c r="I9059" s="2" t="s">
        <v>922</v>
      </c>
      <c r="J9059" s="23" t="str">
        <f t="shared" si="423"/>
        <v>CT EXPRESSO7703ida7</v>
      </c>
      <c r="K9059" s="32" t="str">
        <f t="shared" si="424"/>
        <v>TERMINAL LUZIANIA/AVENIDA EZIO CARNEIRO/RUA JESUS MEIRELES/AVENIDA ALFREDO NASSER/BR 040/BR 040/BR 040</v>
      </c>
    </row>
    <row r="9060" spans="1:11" x14ac:dyDescent="0.2">
      <c r="A9060" s="2" t="s">
        <v>1049</v>
      </c>
      <c r="B9060" s="2" t="s">
        <v>917</v>
      </c>
      <c r="C9060" s="4">
        <v>7703</v>
      </c>
      <c r="D9060" s="2" t="s">
        <v>80</v>
      </c>
      <c r="E9060" s="2" t="s">
        <v>452</v>
      </c>
      <c r="F9060" s="23" t="str">
        <f t="shared" si="425"/>
        <v>ida</v>
      </c>
      <c r="G9060" s="4">
        <v>8</v>
      </c>
      <c r="H9060" s="2" t="s">
        <v>921</v>
      </c>
      <c r="I9060" s="2" t="s">
        <v>923</v>
      </c>
      <c r="J9060" s="23" t="str">
        <f t="shared" si="423"/>
        <v>CT EXPRESSO7703ida8</v>
      </c>
      <c r="K9060" s="32" t="str">
        <f t="shared" si="424"/>
        <v>TERMINAL LUZIANIA/AVENIDA EZIO CARNEIRO/RUA JESUS MEIRELES/AVENIDA ALFREDO NASSER/BR 040/BR 040/BR 040/BR 040</v>
      </c>
    </row>
    <row r="9061" spans="1:11" x14ac:dyDescent="0.2">
      <c r="A9061" s="2" t="s">
        <v>1049</v>
      </c>
      <c r="B9061" s="2" t="s">
        <v>917</v>
      </c>
      <c r="C9061" s="4">
        <v>7703</v>
      </c>
      <c r="D9061" s="2" t="s">
        <v>80</v>
      </c>
      <c r="E9061" s="2" t="s">
        <v>469</v>
      </c>
      <c r="F9061" s="23" t="str">
        <f t="shared" si="425"/>
        <v>volta</v>
      </c>
      <c r="G9061" s="4">
        <v>1</v>
      </c>
      <c r="H9061" s="2" t="s">
        <v>921</v>
      </c>
      <c r="I9061" s="2" t="s">
        <v>923</v>
      </c>
      <c r="J9061" s="23" t="str">
        <f t="shared" si="423"/>
        <v>CT EXPRESSO7703volta1</v>
      </c>
      <c r="K9061" s="32" t="str">
        <f t="shared" si="424"/>
        <v>BR 040</v>
      </c>
    </row>
    <row r="9062" spans="1:11" x14ac:dyDescent="0.2">
      <c r="A9062" s="2" t="s">
        <v>1049</v>
      </c>
      <c r="B9062" s="2" t="s">
        <v>917</v>
      </c>
      <c r="C9062" s="4">
        <v>7703</v>
      </c>
      <c r="D9062" s="2" t="s">
        <v>80</v>
      </c>
      <c r="E9062" s="2" t="s">
        <v>469</v>
      </c>
      <c r="F9062" s="23" t="str">
        <f t="shared" si="425"/>
        <v>volta</v>
      </c>
      <c r="G9062" s="4">
        <v>2</v>
      </c>
      <c r="H9062" s="2" t="s">
        <v>921</v>
      </c>
      <c r="I9062" s="2" t="s">
        <v>884</v>
      </c>
      <c r="J9062" s="23" t="str">
        <f t="shared" si="423"/>
        <v>CT EXPRESSO7703volta2</v>
      </c>
      <c r="K9062" s="32" t="str">
        <f t="shared" si="424"/>
        <v>BR 040/BR 040</v>
      </c>
    </row>
    <row r="9063" spans="1:11" x14ac:dyDescent="0.2">
      <c r="A9063" s="2" t="s">
        <v>1049</v>
      </c>
      <c r="B9063" s="2" t="s">
        <v>917</v>
      </c>
      <c r="C9063" s="4">
        <v>7703</v>
      </c>
      <c r="D9063" s="2" t="s">
        <v>80</v>
      </c>
      <c r="E9063" s="2" t="s">
        <v>469</v>
      </c>
      <c r="F9063" s="23" t="str">
        <f t="shared" si="425"/>
        <v>volta</v>
      </c>
      <c r="G9063" s="4">
        <v>3</v>
      </c>
      <c r="H9063" s="2" t="s">
        <v>921</v>
      </c>
      <c r="I9063" s="2" t="s">
        <v>901</v>
      </c>
      <c r="J9063" s="23" t="str">
        <f t="shared" si="423"/>
        <v>CT EXPRESSO7703volta3</v>
      </c>
      <c r="K9063" s="32" t="str">
        <f t="shared" si="424"/>
        <v>BR 040/BR 040/BR 040</v>
      </c>
    </row>
    <row r="9064" spans="1:11" x14ac:dyDescent="0.2">
      <c r="A9064" s="2" t="s">
        <v>1049</v>
      </c>
      <c r="B9064" s="2" t="s">
        <v>917</v>
      </c>
      <c r="C9064" s="4">
        <v>7703</v>
      </c>
      <c r="D9064" s="2" t="s">
        <v>80</v>
      </c>
      <c r="E9064" s="2" t="s">
        <v>469</v>
      </c>
      <c r="F9064" s="23" t="str">
        <f t="shared" si="425"/>
        <v>volta</v>
      </c>
      <c r="G9064" s="4">
        <v>4</v>
      </c>
      <c r="H9064" s="2" t="s">
        <v>921</v>
      </c>
      <c r="I9064" s="2" t="s">
        <v>919</v>
      </c>
      <c r="J9064" s="23" t="str">
        <f t="shared" si="423"/>
        <v>CT EXPRESSO7703volta4</v>
      </c>
      <c r="K9064" s="32" t="str">
        <f t="shared" si="424"/>
        <v>BR 040/BR 040/BR 040/BR 040</v>
      </c>
    </row>
    <row r="9065" spans="1:11" x14ac:dyDescent="0.2">
      <c r="A9065" s="2" t="s">
        <v>1049</v>
      </c>
      <c r="B9065" s="2" t="s">
        <v>917</v>
      </c>
      <c r="C9065" s="4">
        <v>7703</v>
      </c>
      <c r="D9065" s="2" t="s">
        <v>80</v>
      </c>
      <c r="E9065" s="2" t="s">
        <v>469</v>
      </c>
      <c r="F9065" s="23" t="str">
        <f t="shared" si="425"/>
        <v>volta</v>
      </c>
      <c r="G9065" s="4">
        <v>5</v>
      </c>
      <c r="H9065" s="2" t="s">
        <v>900</v>
      </c>
      <c r="I9065" s="2" t="s">
        <v>919</v>
      </c>
      <c r="J9065" s="23" t="str">
        <f t="shared" si="423"/>
        <v>CT EXPRESSO7703volta5</v>
      </c>
      <c r="K9065" s="32" t="str">
        <f t="shared" si="424"/>
        <v>BR 040/BR 040/BR 040/BR 040/AVENIDA ALFREDO NASSER</v>
      </c>
    </row>
    <row r="9066" spans="1:11" x14ac:dyDescent="0.2">
      <c r="A9066" s="2" t="s">
        <v>1049</v>
      </c>
      <c r="B9066" s="2" t="s">
        <v>917</v>
      </c>
      <c r="C9066" s="4">
        <v>7703</v>
      </c>
      <c r="D9066" s="2" t="s">
        <v>80</v>
      </c>
      <c r="E9066" s="2" t="s">
        <v>469</v>
      </c>
      <c r="F9066" s="23" t="str">
        <f t="shared" si="425"/>
        <v>volta</v>
      </c>
      <c r="G9066" s="4">
        <v>6</v>
      </c>
      <c r="H9066" s="2" t="s">
        <v>899</v>
      </c>
      <c r="I9066" s="2" t="s">
        <v>919</v>
      </c>
      <c r="J9066" s="23" t="str">
        <f t="shared" si="423"/>
        <v>CT EXPRESSO7703volta6</v>
      </c>
      <c r="K9066" s="32" t="str">
        <f t="shared" si="424"/>
        <v>BR 040/BR 040/BR 040/BR 040/AVENIDA ALFREDO NASSER/RUA JESUS MEIRELES</v>
      </c>
    </row>
    <row r="9067" spans="1:11" x14ac:dyDescent="0.2">
      <c r="A9067" s="2" t="s">
        <v>1049</v>
      </c>
      <c r="B9067" s="2" t="s">
        <v>917</v>
      </c>
      <c r="C9067" s="4">
        <v>7703</v>
      </c>
      <c r="D9067" s="2" t="s">
        <v>80</v>
      </c>
      <c r="E9067" s="2" t="s">
        <v>469</v>
      </c>
      <c r="F9067" s="23" t="str">
        <f t="shared" si="425"/>
        <v>volta</v>
      </c>
      <c r="G9067" s="4">
        <v>7</v>
      </c>
      <c r="H9067" s="2" t="s">
        <v>898</v>
      </c>
      <c r="I9067" s="2" t="s">
        <v>919</v>
      </c>
      <c r="J9067" s="23" t="str">
        <f t="shared" si="423"/>
        <v>CT EXPRESSO7703volta7</v>
      </c>
      <c r="K9067" s="32" t="str">
        <f t="shared" si="424"/>
        <v>BR 040/BR 040/BR 040/BR 040/AVENIDA ALFREDO NASSER/RUA JESUS MEIRELES/AVENIDA ÉZIO CARNEIRO</v>
      </c>
    </row>
    <row r="9068" spans="1:11" x14ac:dyDescent="0.2">
      <c r="A9068" s="2" t="s">
        <v>1049</v>
      </c>
      <c r="B9068" s="2" t="s">
        <v>917</v>
      </c>
      <c r="C9068" s="4">
        <v>7703</v>
      </c>
      <c r="D9068" s="2" t="s">
        <v>80</v>
      </c>
      <c r="E9068" s="2" t="s">
        <v>469</v>
      </c>
      <c r="F9068" s="23" t="str">
        <f t="shared" si="425"/>
        <v>volta</v>
      </c>
      <c r="G9068" s="4">
        <v>8</v>
      </c>
      <c r="H9068" s="2" t="s">
        <v>918</v>
      </c>
      <c r="I9068" s="2" t="s">
        <v>1050</v>
      </c>
      <c r="J9068" s="23" t="str">
        <f t="shared" si="423"/>
        <v>CT EXPRESSO7703volta8</v>
      </c>
      <c r="K9068" s="32" t="str">
        <f t="shared" si="424"/>
        <v>BR 040/BR 040/BR 040/BR 040/AVENIDA ALFREDO NASSER/RUA JESUS MEIRELES/AVENIDA ÉZIO CARNEIRO/TERMINAL LUZIANIA</v>
      </c>
    </row>
    <row r="9069" spans="1:11" x14ac:dyDescent="0.2">
      <c r="A9069" s="2" t="s">
        <v>1051</v>
      </c>
      <c r="B9069" s="2" t="s">
        <v>1052</v>
      </c>
      <c r="C9069" s="4">
        <v>4801</v>
      </c>
      <c r="D9069" s="2" t="s">
        <v>93</v>
      </c>
      <c r="E9069" s="2" t="s">
        <v>452</v>
      </c>
      <c r="F9069" s="23" t="str">
        <f t="shared" si="425"/>
        <v>ida</v>
      </c>
      <c r="G9069" s="22">
        <v>1</v>
      </c>
      <c r="H9069" s="3" t="s">
        <v>1053</v>
      </c>
      <c r="I9069" s="3" t="s">
        <v>1054</v>
      </c>
      <c r="J9069" s="23" t="str">
        <f t="shared" si="423"/>
        <v>TUAGUATUR4801ida1</v>
      </c>
      <c r="K9069" s="32" t="str">
        <f t="shared" si="424"/>
        <v>Avenida Sebastião Vargas Filho</v>
      </c>
    </row>
    <row r="9070" spans="1:11" x14ac:dyDescent="0.2">
      <c r="A9070" s="2" t="s">
        <v>1051</v>
      </c>
      <c r="B9070" s="2" t="s">
        <v>1052</v>
      </c>
      <c r="C9070" s="4">
        <v>4801</v>
      </c>
      <c r="D9070" s="2" t="s">
        <v>93</v>
      </c>
      <c r="E9070" s="2" t="s">
        <v>452</v>
      </c>
      <c r="F9070" s="23" t="str">
        <f t="shared" si="425"/>
        <v>ida</v>
      </c>
      <c r="G9070" s="22">
        <v>2</v>
      </c>
      <c r="H9070" s="34" t="s">
        <v>1055</v>
      </c>
      <c r="I9070" s="34" t="s">
        <v>1050</v>
      </c>
      <c r="J9070" s="23" t="str">
        <f t="shared" si="423"/>
        <v>TUAGUATUR4801ida2</v>
      </c>
      <c r="K9070" s="32" t="str">
        <f t="shared" si="424"/>
        <v>Avenida Sebastião Vargas Filho/AVENIDA SEBASTIÃO VARGAS FILHO</v>
      </c>
    </row>
    <row r="9071" spans="1:11" x14ac:dyDescent="0.2">
      <c r="A9071" s="2" t="s">
        <v>1051</v>
      </c>
      <c r="B9071" s="2" t="s">
        <v>1052</v>
      </c>
      <c r="C9071" s="4">
        <v>4801</v>
      </c>
      <c r="D9071" s="2" t="s">
        <v>93</v>
      </c>
      <c r="E9071" s="2" t="s">
        <v>452</v>
      </c>
      <c r="F9071" s="23" t="str">
        <f t="shared" si="425"/>
        <v>ida</v>
      </c>
      <c r="G9071" s="22">
        <v>3</v>
      </c>
      <c r="H9071" s="34" t="s">
        <v>1056</v>
      </c>
      <c r="I9071" s="34" t="s">
        <v>1050</v>
      </c>
      <c r="J9071" s="23" t="str">
        <f t="shared" si="423"/>
        <v>TUAGUATUR4801ida3</v>
      </c>
      <c r="K9071" s="32" t="str">
        <f t="shared" si="424"/>
        <v>Avenida Sebastião Vargas Filho/AVENIDA SEBASTIÃO VARGAS FILHO/AVENIDA NAILDE ESPIRITO SANTO CERQUEIRA</v>
      </c>
    </row>
    <row r="9072" spans="1:11" x14ac:dyDescent="0.2">
      <c r="A9072" s="2" t="s">
        <v>1051</v>
      </c>
      <c r="B9072" s="2" t="s">
        <v>1052</v>
      </c>
      <c r="C9072" s="4">
        <v>4801</v>
      </c>
      <c r="D9072" s="2" t="s">
        <v>93</v>
      </c>
      <c r="E9072" s="2" t="s">
        <v>452</v>
      </c>
      <c r="F9072" s="23" t="str">
        <f t="shared" si="425"/>
        <v>ida</v>
      </c>
      <c r="G9072" s="22">
        <v>4</v>
      </c>
      <c r="H9072" s="34" t="s">
        <v>808</v>
      </c>
      <c r="I9072" s="34" t="s">
        <v>316</v>
      </c>
      <c r="J9072" s="23" t="str">
        <f t="shared" si="423"/>
        <v>TUAGUATUR4801ida4</v>
      </c>
      <c r="K9072" s="32" t="str">
        <f t="shared" si="424"/>
        <v>Avenida Sebastião Vargas Filho/AVENIDA SEBASTIÃO VARGAS FILHO/AVENIDA NAILDE ESPIRITO SANTO CERQUEIRA/DF-290</v>
      </c>
    </row>
    <row r="9073" spans="1:21" x14ac:dyDescent="0.2">
      <c r="A9073" s="2" t="s">
        <v>1051</v>
      </c>
      <c r="B9073" s="2" t="s">
        <v>1052</v>
      </c>
      <c r="C9073" s="4">
        <v>4801</v>
      </c>
      <c r="D9073" s="2" t="s">
        <v>93</v>
      </c>
      <c r="E9073" s="2" t="s">
        <v>452</v>
      </c>
      <c r="F9073" s="23" t="str">
        <f t="shared" si="425"/>
        <v>ida</v>
      </c>
      <c r="G9073" s="22">
        <v>5</v>
      </c>
      <c r="H9073" s="34" t="s">
        <v>809</v>
      </c>
      <c r="I9073" s="34" t="s">
        <v>316</v>
      </c>
      <c r="J9073" s="23" t="str">
        <f t="shared" si="423"/>
        <v>TUAGUATUR4801ida5</v>
      </c>
      <c r="K9073" s="32" t="str">
        <f t="shared" si="424"/>
        <v>Avenida Sebastião Vargas Filho/AVENIDA SEBASTIÃO VARGAS FILHO/AVENIDA NAILDE ESPIRITO SANTO CERQUEIRA/DF-290/BR-040</v>
      </c>
    </row>
    <row r="9074" spans="1:21" x14ac:dyDescent="0.2">
      <c r="A9074" s="2" t="s">
        <v>1051</v>
      </c>
      <c r="B9074" s="2" t="s">
        <v>1052</v>
      </c>
      <c r="C9074" s="4">
        <v>4801</v>
      </c>
      <c r="D9074" s="2" t="s">
        <v>93</v>
      </c>
      <c r="E9074" s="2" t="s">
        <v>452</v>
      </c>
      <c r="F9074" s="23" t="str">
        <f t="shared" si="425"/>
        <v>ida</v>
      </c>
      <c r="G9074" s="22">
        <v>6</v>
      </c>
      <c r="H9074" s="34" t="s">
        <v>1057</v>
      </c>
      <c r="I9074" s="34" t="s">
        <v>260</v>
      </c>
      <c r="J9074" s="23" t="str">
        <f t="shared" si="423"/>
        <v>TUAGUATUR4801ida6</v>
      </c>
      <c r="K9074" s="32" t="str">
        <f t="shared" si="424"/>
        <v>Avenida Sebastião Vargas Filho/AVENIDA SEBASTIÃO VARGAS FILHO/AVENIDA NAILDE ESPIRITO SANTO CERQUEIRA/DF-290/BR-040/ESTRADA PARQUE DO CONTORNO</v>
      </c>
    </row>
    <row r="9075" spans="1:21" x14ac:dyDescent="0.2">
      <c r="A9075" s="2" t="s">
        <v>1051</v>
      </c>
      <c r="B9075" s="2" t="s">
        <v>1052</v>
      </c>
      <c r="C9075" s="4">
        <v>4801</v>
      </c>
      <c r="D9075" s="2" t="s">
        <v>93</v>
      </c>
      <c r="E9075" s="2" t="s">
        <v>452</v>
      </c>
      <c r="F9075" s="23" t="str">
        <f t="shared" si="425"/>
        <v>ida</v>
      </c>
      <c r="G9075" s="22">
        <v>1</v>
      </c>
      <c r="H9075" s="34" t="s">
        <v>692</v>
      </c>
      <c r="I9075" s="34" t="s">
        <v>260</v>
      </c>
      <c r="J9075" s="23" t="str">
        <f t="shared" si="423"/>
        <v>TUAGUATUR4801ida1</v>
      </c>
      <c r="K9075" s="32" t="str">
        <f t="shared" si="424"/>
        <v>AVENIDA ELMO SEREJO</v>
      </c>
    </row>
    <row r="9076" spans="1:21" x14ac:dyDescent="0.2">
      <c r="B9076" s="2" t="s">
        <v>1052</v>
      </c>
      <c r="C9076" s="4">
        <v>4801</v>
      </c>
      <c r="D9076" s="2" t="s">
        <v>93</v>
      </c>
      <c r="E9076" s="2" t="s">
        <v>469</v>
      </c>
      <c r="F9076" s="23" t="str">
        <f t="shared" si="425"/>
        <v>volta</v>
      </c>
      <c r="G9076" s="22">
        <v>2</v>
      </c>
      <c r="H9076" s="34" t="s">
        <v>1058</v>
      </c>
      <c r="I9076" s="34" t="s">
        <v>260</v>
      </c>
      <c r="J9076" s="23" t="str">
        <f t="shared" si="423"/>
        <v>TUAGUATUR4801volta2</v>
      </c>
      <c r="K9076" s="32" t="str">
        <f t="shared" si="424"/>
        <v>AVENIDA ELMO SEREJO/ROD. TAGUATINGA</v>
      </c>
    </row>
    <row r="9077" spans="1:21" x14ac:dyDescent="0.2">
      <c r="A9077" s="2" t="s">
        <v>1051</v>
      </c>
      <c r="B9077" s="2" t="s">
        <v>1052</v>
      </c>
      <c r="C9077" s="4">
        <v>4801</v>
      </c>
      <c r="D9077" s="2" t="s">
        <v>93</v>
      </c>
      <c r="E9077" s="2" t="s">
        <v>469</v>
      </c>
      <c r="F9077" s="23" t="str">
        <f t="shared" si="425"/>
        <v>volta</v>
      </c>
      <c r="G9077" s="22">
        <v>3</v>
      </c>
      <c r="H9077" s="34" t="s">
        <v>692</v>
      </c>
      <c r="I9077" s="34"/>
      <c r="J9077" s="23" t="str">
        <f t="shared" si="423"/>
        <v>TUAGUATUR4801volta3</v>
      </c>
      <c r="K9077" s="32" t="str">
        <f t="shared" si="424"/>
        <v>AVENIDA ELMO SEREJO/ROD. TAGUATINGA/AVENIDA ELMO SEREJO</v>
      </c>
    </row>
    <row r="9078" spans="1:21" x14ac:dyDescent="0.2">
      <c r="A9078" s="2" t="s">
        <v>1051</v>
      </c>
      <c r="B9078" s="2" t="s">
        <v>1052</v>
      </c>
      <c r="C9078" s="4">
        <v>4801</v>
      </c>
      <c r="D9078" s="2" t="s">
        <v>93</v>
      </c>
      <c r="E9078" s="2" t="s">
        <v>469</v>
      </c>
      <c r="F9078" s="23" t="str">
        <f t="shared" si="425"/>
        <v>volta</v>
      </c>
      <c r="G9078" s="22">
        <v>4</v>
      </c>
      <c r="H9078" s="34" t="s">
        <v>1057</v>
      </c>
      <c r="I9078" s="34" t="s">
        <v>260</v>
      </c>
      <c r="J9078" s="23" t="str">
        <f t="shared" si="423"/>
        <v>TUAGUATUR4801volta4</v>
      </c>
      <c r="K9078" s="32" t="str">
        <f t="shared" si="424"/>
        <v>AVENIDA ELMO SEREJO/ROD. TAGUATINGA/AVENIDA ELMO SEREJO/ESTRADA PARQUE DO CONTORNO</v>
      </c>
    </row>
    <row r="9079" spans="1:21" x14ac:dyDescent="0.2">
      <c r="A9079" s="2" t="s">
        <v>1051</v>
      </c>
      <c r="B9079" s="2" t="s">
        <v>1052</v>
      </c>
      <c r="C9079" s="4">
        <v>4801</v>
      </c>
      <c r="D9079" s="2" t="s">
        <v>93</v>
      </c>
      <c r="E9079" s="2" t="s">
        <v>469</v>
      </c>
      <c r="F9079" s="23" t="str">
        <f t="shared" si="425"/>
        <v>volta</v>
      </c>
      <c r="G9079" s="22">
        <v>5</v>
      </c>
      <c r="H9079" s="34" t="s">
        <v>1059</v>
      </c>
      <c r="I9079" s="34" t="s">
        <v>316</v>
      </c>
      <c r="J9079" s="23" t="str">
        <f t="shared" si="423"/>
        <v>TUAGUATUR4801volta5</v>
      </c>
      <c r="K9079" s="32" t="str">
        <f t="shared" si="424"/>
        <v>AVENIDA ELMO SEREJO/ROD. TAGUATINGA/AVENIDA ELMO SEREJO/ESTRADA PARQUE DO CONTORNO/DF-040</v>
      </c>
    </row>
    <row r="9080" spans="1:21" x14ac:dyDescent="0.2">
      <c r="A9080" s="2" t="s">
        <v>1051</v>
      </c>
      <c r="B9080" s="2" t="s">
        <v>1052</v>
      </c>
      <c r="C9080" s="4">
        <v>4801</v>
      </c>
      <c r="D9080" s="2" t="s">
        <v>93</v>
      </c>
      <c r="E9080" s="2" t="s">
        <v>469</v>
      </c>
      <c r="F9080" s="23" t="str">
        <f t="shared" si="425"/>
        <v>volta</v>
      </c>
      <c r="G9080" s="22">
        <v>6</v>
      </c>
      <c r="H9080" s="34" t="s">
        <v>808</v>
      </c>
      <c r="I9080" s="34" t="s">
        <v>316</v>
      </c>
      <c r="J9080" s="23" t="str">
        <f t="shared" si="423"/>
        <v>TUAGUATUR4801volta6</v>
      </c>
      <c r="K9080" s="32" t="str">
        <f t="shared" si="424"/>
        <v>AVENIDA ELMO SEREJO/ROD. TAGUATINGA/AVENIDA ELMO SEREJO/ESTRADA PARQUE DO CONTORNO/DF-040/DF-290</v>
      </c>
    </row>
    <row r="9081" spans="1:21" ht="14.25" customHeight="1" x14ac:dyDescent="0.2">
      <c r="A9081" s="2" t="s">
        <v>1051</v>
      </c>
      <c r="B9081" s="2" t="s">
        <v>1052</v>
      </c>
      <c r="C9081" s="4">
        <v>4801</v>
      </c>
      <c r="D9081" s="2" t="s">
        <v>93</v>
      </c>
      <c r="E9081" s="2" t="s">
        <v>469</v>
      </c>
      <c r="F9081" s="23" t="str">
        <f t="shared" si="425"/>
        <v>volta</v>
      </c>
      <c r="G9081" s="22">
        <v>7</v>
      </c>
      <c r="H9081" s="34" t="s">
        <v>1056</v>
      </c>
      <c r="I9081" s="34" t="s">
        <v>1050</v>
      </c>
      <c r="J9081" s="23" t="str">
        <f t="shared" si="423"/>
        <v>TUAGUATUR4801volta7</v>
      </c>
      <c r="K9081" s="32" t="str">
        <f t="shared" si="424"/>
        <v>AVENIDA ELMO SEREJO/ROD. TAGUATINGA/AVENIDA ELMO SEREJO/ESTRADA PARQUE DO CONTORNO/DF-040/DF-290/AVENIDA NAILDE ESPIRITO SANTO CERQUEIRA</v>
      </c>
    </row>
    <row r="9082" spans="1:21" ht="15" x14ac:dyDescent="0.25">
      <c r="A9082" s="2" t="s">
        <v>817</v>
      </c>
      <c r="B9082" s="2" t="s">
        <v>1060</v>
      </c>
      <c r="C9082" s="4">
        <v>4813</v>
      </c>
      <c r="D9082" s="2" t="s">
        <v>93</v>
      </c>
      <c r="E9082" s="2" t="s">
        <v>452</v>
      </c>
      <c r="F9082" s="23" t="str">
        <f t="shared" si="425"/>
        <v>ida</v>
      </c>
      <c r="G9082" s="22">
        <v>1</v>
      </c>
      <c r="H9082" s="34" t="s">
        <v>1055</v>
      </c>
      <c r="I9082" s="34" t="s">
        <v>1050</v>
      </c>
      <c r="J9082" s="23" t="str">
        <f t="shared" si="423"/>
        <v>TUAGUATUR4813ida1</v>
      </c>
      <c r="K9082" s="32" t="str">
        <f t="shared" si="424"/>
        <v>AVENIDA SEBASTIÃO VARGAS FILHO</v>
      </c>
      <c r="L9082" s="33"/>
      <c r="M9082" s="33"/>
      <c r="N9082" s="33"/>
      <c r="O9082" s="33"/>
      <c r="P9082" s="33"/>
      <c r="Q9082" s="33"/>
      <c r="R9082" s="33"/>
      <c r="S9082" s="33"/>
      <c r="T9082" s="33"/>
      <c r="U9082" s="33"/>
    </row>
    <row r="9083" spans="1:21" x14ac:dyDescent="0.2">
      <c r="A9083" s="2" t="s">
        <v>817</v>
      </c>
      <c r="B9083" s="2" t="s">
        <v>1060</v>
      </c>
      <c r="C9083" s="4">
        <v>4813</v>
      </c>
      <c r="D9083" s="2" t="s">
        <v>93</v>
      </c>
      <c r="E9083" s="2" t="s">
        <v>452</v>
      </c>
      <c r="F9083" s="23" t="str">
        <f t="shared" si="425"/>
        <v>ida</v>
      </c>
      <c r="G9083" s="22">
        <v>2</v>
      </c>
      <c r="H9083" s="34" t="s">
        <v>1061</v>
      </c>
      <c r="I9083" s="34" t="s">
        <v>1050</v>
      </c>
      <c r="J9083" s="23" t="str">
        <f t="shared" si="423"/>
        <v>TUAGUATUR4813ida2</v>
      </c>
      <c r="K9083" s="32" t="str">
        <f t="shared" si="424"/>
        <v>AVENIDA SEBASTIÃO VARGAS FILHO/ESTRADA MUNICIPAL PARÁ</v>
      </c>
    </row>
    <row r="9084" spans="1:21" x14ac:dyDescent="0.2">
      <c r="A9084" s="2" t="s">
        <v>817</v>
      </c>
      <c r="B9084" s="2" t="s">
        <v>1060</v>
      </c>
      <c r="C9084" s="4">
        <v>4813</v>
      </c>
      <c r="D9084" s="2" t="s">
        <v>93</v>
      </c>
      <c r="E9084" s="2" t="s">
        <v>452</v>
      </c>
      <c r="F9084" s="23" t="str">
        <f t="shared" si="425"/>
        <v>ida</v>
      </c>
      <c r="G9084" s="22">
        <v>3</v>
      </c>
      <c r="H9084" s="34" t="s">
        <v>635</v>
      </c>
      <c r="I9084" s="34" t="s">
        <v>1050</v>
      </c>
      <c r="J9084" s="23" t="str">
        <f t="shared" si="423"/>
        <v>TUAGUATUR4813ida3</v>
      </c>
      <c r="K9084" s="32" t="str">
        <f t="shared" si="424"/>
        <v>AVENIDA SEBASTIÃO VARGAS FILHO/ESTRADA MUNICIPAL PARÁ/AVENIDA PERIMETRAL</v>
      </c>
    </row>
    <row r="9085" spans="1:21" x14ac:dyDescent="0.2">
      <c r="A9085" s="2" t="s">
        <v>817</v>
      </c>
      <c r="B9085" s="2" t="s">
        <v>1060</v>
      </c>
      <c r="C9085" s="4">
        <v>4813</v>
      </c>
      <c r="D9085" s="2" t="s">
        <v>93</v>
      </c>
      <c r="E9085" s="2" t="s">
        <v>452</v>
      </c>
      <c r="F9085" s="23" t="str">
        <f t="shared" si="425"/>
        <v>ida</v>
      </c>
      <c r="G9085" s="22">
        <v>4</v>
      </c>
      <c r="H9085" s="34" t="s">
        <v>808</v>
      </c>
      <c r="I9085" s="34" t="s">
        <v>316</v>
      </c>
      <c r="J9085" s="23" t="str">
        <f t="shared" si="423"/>
        <v>TUAGUATUR4813ida4</v>
      </c>
      <c r="K9085" s="32" t="str">
        <f t="shared" si="424"/>
        <v>AVENIDA SEBASTIÃO VARGAS FILHO/ESTRADA MUNICIPAL PARÁ/AVENIDA PERIMETRAL/DF-290</v>
      </c>
    </row>
    <row r="9086" spans="1:21" x14ac:dyDescent="0.2">
      <c r="A9086" s="2" t="s">
        <v>817</v>
      </c>
      <c r="B9086" s="2" t="s">
        <v>1060</v>
      </c>
      <c r="C9086" s="4">
        <v>4813</v>
      </c>
      <c r="D9086" s="2" t="s">
        <v>93</v>
      </c>
      <c r="E9086" s="2" t="s">
        <v>452</v>
      </c>
      <c r="F9086" s="23" t="str">
        <f t="shared" si="425"/>
        <v>ida</v>
      </c>
      <c r="G9086" s="22">
        <v>5</v>
      </c>
      <c r="H9086" s="34" t="s">
        <v>809</v>
      </c>
      <c r="I9086" s="34" t="s">
        <v>316</v>
      </c>
      <c r="J9086" s="23" t="str">
        <f t="shared" si="423"/>
        <v>TUAGUATUR4813ida5</v>
      </c>
      <c r="K9086" s="32" t="str">
        <f t="shared" si="424"/>
        <v>AVENIDA SEBASTIÃO VARGAS FILHO/ESTRADA MUNICIPAL PARÁ/AVENIDA PERIMETRAL/DF-290/BR-040</v>
      </c>
    </row>
    <row r="9087" spans="1:21" x14ac:dyDescent="0.2">
      <c r="A9087" s="2" t="s">
        <v>817</v>
      </c>
      <c r="B9087" s="2" t="s">
        <v>1060</v>
      </c>
      <c r="C9087" s="4">
        <v>4813</v>
      </c>
      <c r="D9087" s="2" t="s">
        <v>93</v>
      </c>
      <c r="E9087" s="2" t="s">
        <v>452</v>
      </c>
      <c r="F9087" s="23" t="str">
        <f t="shared" si="425"/>
        <v>ida</v>
      </c>
      <c r="G9087" s="22">
        <v>6</v>
      </c>
      <c r="H9087" s="34" t="s">
        <v>1057</v>
      </c>
      <c r="I9087" s="34" t="s">
        <v>260</v>
      </c>
      <c r="J9087" s="23" t="str">
        <f t="shared" si="423"/>
        <v>TUAGUATUR4813ida6</v>
      </c>
      <c r="K9087" s="32" t="str">
        <f t="shared" si="424"/>
        <v>AVENIDA SEBASTIÃO VARGAS FILHO/ESTRADA MUNICIPAL PARÁ/AVENIDA PERIMETRAL/DF-290/BR-040/ESTRADA PARQUE DO CONTORNO</v>
      </c>
    </row>
    <row r="9088" spans="1:21" x14ac:dyDescent="0.2">
      <c r="A9088" s="2" t="s">
        <v>817</v>
      </c>
      <c r="B9088" s="2" t="s">
        <v>1060</v>
      </c>
      <c r="C9088" s="4">
        <v>4813</v>
      </c>
      <c r="D9088" s="2" t="s">
        <v>93</v>
      </c>
      <c r="E9088" s="2" t="s">
        <v>452</v>
      </c>
      <c r="F9088" s="23" t="str">
        <f t="shared" si="425"/>
        <v>ida</v>
      </c>
      <c r="G9088" s="22">
        <v>7</v>
      </c>
      <c r="H9088" s="34" t="s">
        <v>675</v>
      </c>
      <c r="I9088" s="34" t="s">
        <v>260</v>
      </c>
      <c r="J9088" s="23" t="str">
        <f t="shared" si="423"/>
        <v>TUAGUATUR4813ida7</v>
      </c>
      <c r="K9088" s="32" t="str">
        <f t="shared" si="424"/>
        <v>AVENIDA SEBASTIÃO VARGAS FILHO/ESTRADA MUNICIPAL PARÁ/AVENIDA PERIMETRAL/DF-290/BR-040/ESTRADA PARQUE DO CONTORNO/PISTÃO SUL</v>
      </c>
    </row>
    <row r="9089" spans="1:11" x14ac:dyDescent="0.2">
      <c r="A9089" s="2" t="s">
        <v>817</v>
      </c>
      <c r="B9089" s="2" t="s">
        <v>1060</v>
      </c>
      <c r="C9089" s="4">
        <v>4813</v>
      </c>
      <c r="D9089" s="2" t="s">
        <v>93</v>
      </c>
      <c r="E9089" s="2" t="s">
        <v>452</v>
      </c>
      <c r="F9089" s="23" t="str">
        <f t="shared" si="425"/>
        <v>ida</v>
      </c>
      <c r="G9089" s="22">
        <v>8</v>
      </c>
      <c r="H9089" s="34" t="s">
        <v>692</v>
      </c>
      <c r="I9089" s="34" t="s">
        <v>260</v>
      </c>
      <c r="J9089" s="23" t="str">
        <f t="shared" si="423"/>
        <v>TUAGUATUR4813ida8</v>
      </c>
      <c r="K9089" s="32" t="str">
        <f t="shared" si="424"/>
        <v>AVENIDA SEBASTIÃO VARGAS FILHO/ESTRADA MUNICIPAL PARÁ/AVENIDA PERIMETRAL/DF-290/BR-040/ESTRADA PARQUE DO CONTORNO/PISTÃO SUL/AVENIDA ELMO SEREJO</v>
      </c>
    </row>
    <row r="9090" spans="1:11" x14ac:dyDescent="0.2">
      <c r="A9090" s="2" t="s">
        <v>817</v>
      </c>
      <c r="B9090" s="2" t="s">
        <v>1060</v>
      </c>
      <c r="C9090" s="4">
        <v>4813</v>
      </c>
      <c r="D9090" s="2" t="s">
        <v>93</v>
      </c>
      <c r="E9090" s="2" t="s">
        <v>469</v>
      </c>
      <c r="F9090" s="23" t="str">
        <f t="shared" si="425"/>
        <v>volta</v>
      </c>
      <c r="G9090" s="22">
        <v>1</v>
      </c>
      <c r="H9090" s="34" t="s">
        <v>1058</v>
      </c>
      <c r="I9090" s="35" t="s">
        <v>260</v>
      </c>
      <c r="J9090" s="23" t="str">
        <f t="shared" si="423"/>
        <v>TUAGUATUR4813volta1</v>
      </c>
      <c r="K9090" s="32" t="str">
        <f t="shared" si="424"/>
        <v>ROD. TAGUATINGA</v>
      </c>
    </row>
    <row r="9091" spans="1:11" x14ac:dyDescent="0.2">
      <c r="A9091" s="2" t="s">
        <v>817</v>
      </c>
      <c r="B9091" s="2" t="s">
        <v>1060</v>
      </c>
      <c r="C9091" s="4">
        <v>4813</v>
      </c>
      <c r="D9091" s="2" t="s">
        <v>93</v>
      </c>
      <c r="E9091" s="2" t="s">
        <v>469</v>
      </c>
      <c r="F9091" s="23" t="str">
        <f t="shared" si="425"/>
        <v>volta</v>
      </c>
      <c r="G9091" s="22">
        <v>2</v>
      </c>
      <c r="H9091" s="34" t="s">
        <v>1058</v>
      </c>
      <c r="I9091" s="35" t="s">
        <v>260</v>
      </c>
      <c r="J9091" s="23" t="str">
        <f t="shared" ref="J9091:J9154" si="426">D9091&amp;C9091&amp;F9091&amp;G9091</f>
        <v>TUAGUATUR4813volta2</v>
      </c>
      <c r="K9091" s="32" t="str">
        <f t="shared" ref="K9091:K9154" si="427">IF(G9091=1,H9091,K9090&amp;"/"&amp;H9091)</f>
        <v>ROD. TAGUATINGA/ROD. TAGUATINGA</v>
      </c>
    </row>
    <row r="9092" spans="1:11" x14ac:dyDescent="0.2">
      <c r="A9092" s="2" t="s">
        <v>817</v>
      </c>
      <c r="B9092" s="2" t="s">
        <v>1060</v>
      </c>
      <c r="C9092" s="4">
        <v>4813</v>
      </c>
      <c r="D9092" s="2" t="s">
        <v>93</v>
      </c>
      <c r="E9092" s="2" t="s">
        <v>469</v>
      </c>
      <c r="F9092" s="23" t="str">
        <f t="shared" ref="F9092:F9155" si="428">IF(LEFT(E9092,3)="ida","ida","volta")</f>
        <v>volta</v>
      </c>
      <c r="G9092" s="22">
        <v>3</v>
      </c>
      <c r="H9092" s="34" t="s">
        <v>692</v>
      </c>
      <c r="I9092" s="34" t="s">
        <v>260</v>
      </c>
      <c r="J9092" s="23" t="str">
        <f t="shared" si="426"/>
        <v>TUAGUATUR4813volta3</v>
      </c>
      <c r="K9092" s="32" t="str">
        <f t="shared" si="427"/>
        <v>ROD. TAGUATINGA/ROD. TAGUATINGA/AVENIDA ELMO SEREJO</v>
      </c>
    </row>
    <row r="9093" spans="1:11" x14ac:dyDescent="0.2">
      <c r="A9093" s="2" t="s">
        <v>817</v>
      </c>
      <c r="B9093" s="2" t="s">
        <v>1060</v>
      </c>
      <c r="C9093" s="4">
        <v>4813</v>
      </c>
      <c r="D9093" s="2" t="s">
        <v>93</v>
      </c>
      <c r="E9093" s="2" t="s">
        <v>469</v>
      </c>
      <c r="F9093" s="23" t="str">
        <f t="shared" si="428"/>
        <v>volta</v>
      </c>
      <c r="G9093" s="22">
        <v>4</v>
      </c>
      <c r="H9093" s="34" t="s">
        <v>675</v>
      </c>
      <c r="I9093" s="34" t="s">
        <v>260</v>
      </c>
      <c r="J9093" s="23" t="str">
        <f t="shared" si="426"/>
        <v>TUAGUATUR4813volta4</v>
      </c>
      <c r="K9093" s="32" t="str">
        <f t="shared" si="427"/>
        <v>ROD. TAGUATINGA/ROD. TAGUATINGA/AVENIDA ELMO SEREJO/PISTÃO SUL</v>
      </c>
    </row>
    <row r="9094" spans="1:11" x14ac:dyDescent="0.2">
      <c r="A9094" s="2" t="s">
        <v>817</v>
      </c>
      <c r="B9094" s="2" t="s">
        <v>1060</v>
      </c>
      <c r="C9094" s="4">
        <v>4813</v>
      </c>
      <c r="D9094" s="2" t="s">
        <v>93</v>
      </c>
      <c r="E9094" s="2" t="s">
        <v>469</v>
      </c>
      <c r="F9094" s="23" t="str">
        <f t="shared" si="428"/>
        <v>volta</v>
      </c>
      <c r="G9094" s="22">
        <v>5</v>
      </c>
      <c r="H9094" s="34" t="s">
        <v>1057</v>
      </c>
      <c r="I9094" s="34" t="s">
        <v>260</v>
      </c>
      <c r="J9094" s="23" t="str">
        <f t="shared" si="426"/>
        <v>TUAGUATUR4813volta5</v>
      </c>
      <c r="K9094" s="32" t="str">
        <f t="shared" si="427"/>
        <v>ROD. TAGUATINGA/ROD. TAGUATINGA/AVENIDA ELMO SEREJO/PISTÃO SUL/ESTRADA PARQUE DO CONTORNO</v>
      </c>
    </row>
    <row r="9095" spans="1:11" x14ac:dyDescent="0.2">
      <c r="A9095" s="2" t="s">
        <v>817</v>
      </c>
      <c r="B9095" s="2" t="s">
        <v>1060</v>
      </c>
      <c r="C9095" s="4">
        <v>4813</v>
      </c>
      <c r="D9095" s="2" t="s">
        <v>93</v>
      </c>
      <c r="E9095" s="2" t="s">
        <v>469</v>
      </c>
      <c r="F9095" s="23" t="str">
        <f t="shared" si="428"/>
        <v>volta</v>
      </c>
      <c r="G9095" s="22">
        <v>6</v>
      </c>
      <c r="H9095" s="34" t="s">
        <v>809</v>
      </c>
      <c r="I9095" s="34" t="s">
        <v>316</v>
      </c>
      <c r="J9095" s="23" t="str">
        <f t="shared" si="426"/>
        <v>TUAGUATUR4813volta6</v>
      </c>
      <c r="K9095" s="32" t="str">
        <f t="shared" si="427"/>
        <v>ROD. TAGUATINGA/ROD. TAGUATINGA/AVENIDA ELMO SEREJO/PISTÃO SUL/ESTRADA PARQUE DO CONTORNO/BR-040</v>
      </c>
    </row>
    <row r="9096" spans="1:11" x14ac:dyDescent="0.2">
      <c r="A9096" s="2" t="s">
        <v>817</v>
      </c>
      <c r="B9096" s="2" t="s">
        <v>1060</v>
      </c>
      <c r="C9096" s="4">
        <v>4813</v>
      </c>
      <c r="D9096" s="2" t="s">
        <v>93</v>
      </c>
      <c r="E9096" s="2" t="s">
        <v>469</v>
      </c>
      <c r="F9096" s="23" t="str">
        <f t="shared" si="428"/>
        <v>volta</v>
      </c>
      <c r="G9096" s="22">
        <v>7</v>
      </c>
      <c r="H9096" s="34" t="s">
        <v>808</v>
      </c>
      <c r="I9096" s="34" t="s">
        <v>316</v>
      </c>
      <c r="J9096" s="23" t="str">
        <f t="shared" si="426"/>
        <v>TUAGUATUR4813volta7</v>
      </c>
      <c r="K9096" s="32" t="str">
        <f t="shared" si="427"/>
        <v>ROD. TAGUATINGA/ROD. TAGUATINGA/AVENIDA ELMO SEREJO/PISTÃO SUL/ESTRADA PARQUE DO CONTORNO/BR-040/DF-290</v>
      </c>
    </row>
    <row r="9097" spans="1:11" x14ac:dyDescent="0.2">
      <c r="A9097" s="2" t="s">
        <v>817</v>
      </c>
      <c r="B9097" s="2" t="s">
        <v>1060</v>
      </c>
      <c r="C9097" s="4">
        <v>4813</v>
      </c>
      <c r="D9097" s="2" t="s">
        <v>93</v>
      </c>
      <c r="E9097" s="2" t="s">
        <v>469</v>
      </c>
      <c r="F9097" s="23" t="str">
        <f t="shared" si="428"/>
        <v>volta</v>
      </c>
      <c r="G9097" s="22">
        <v>8</v>
      </c>
      <c r="H9097" s="34" t="s">
        <v>635</v>
      </c>
      <c r="I9097" s="34" t="s">
        <v>1050</v>
      </c>
      <c r="J9097" s="23" t="str">
        <f t="shared" si="426"/>
        <v>TUAGUATUR4813volta8</v>
      </c>
      <c r="K9097" s="32" t="str">
        <f t="shared" si="427"/>
        <v>ROD. TAGUATINGA/ROD. TAGUATINGA/AVENIDA ELMO SEREJO/PISTÃO SUL/ESTRADA PARQUE DO CONTORNO/BR-040/DF-290/AVENIDA PERIMETRAL</v>
      </c>
    </row>
    <row r="9098" spans="1:11" x14ac:dyDescent="0.2">
      <c r="A9098" s="2" t="s">
        <v>1062</v>
      </c>
      <c r="B9098" s="2" t="s">
        <v>1060</v>
      </c>
      <c r="C9098" s="4">
        <v>4820</v>
      </c>
      <c r="D9098" s="2" t="s">
        <v>93</v>
      </c>
      <c r="E9098" s="2" t="s">
        <v>452</v>
      </c>
      <c r="F9098" s="23" t="str">
        <f t="shared" si="428"/>
        <v>ida</v>
      </c>
      <c r="G9098" s="22">
        <v>1</v>
      </c>
      <c r="H9098" s="34" t="s">
        <v>1061</v>
      </c>
      <c r="I9098" s="34" t="s">
        <v>1050</v>
      </c>
      <c r="J9098" s="23" t="str">
        <f t="shared" si="426"/>
        <v>TUAGUATUR4820ida1</v>
      </c>
      <c r="K9098" s="32" t="str">
        <f t="shared" si="427"/>
        <v>ESTRADA MUNICIPAL PARÁ</v>
      </c>
    </row>
    <row r="9099" spans="1:11" ht="15" x14ac:dyDescent="0.2">
      <c r="A9099" s="2" t="s">
        <v>1062</v>
      </c>
      <c r="B9099" s="2" t="s">
        <v>1060</v>
      </c>
      <c r="C9099" s="4">
        <v>4820</v>
      </c>
      <c r="D9099" s="2" t="s">
        <v>93</v>
      </c>
      <c r="E9099" s="2" t="s">
        <v>452</v>
      </c>
      <c r="F9099" s="23" t="str">
        <f t="shared" si="428"/>
        <v>ida</v>
      </c>
      <c r="G9099" s="22">
        <v>2</v>
      </c>
      <c r="H9099" s="36" t="s">
        <v>1063</v>
      </c>
      <c r="I9099" s="36" t="s">
        <v>1050</v>
      </c>
      <c r="J9099" s="23" t="str">
        <f t="shared" si="426"/>
        <v>TUAGUATUR4820ida2</v>
      </c>
      <c r="K9099" s="32" t="str">
        <f t="shared" si="427"/>
        <v>ESTRADA MUNICIPAL PARÁ/RUA AROEIRA</v>
      </c>
    </row>
    <row r="9100" spans="1:11" ht="15" x14ac:dyDescent="0.2">
      <c r="A9100" s="2" t="s">
        <v>1062</v>
      </c>
      <c r="B9100" s="2" t="s">
        <v>1060</v>
      </c>
      <c r="C9100" s="4">
        <v>4820</v>
      </c>
      <c r="D9100" s="2" t="s">
        <v>93</v>
      </c>
      <c r="E9100" s="2" t="s">
        <v>452</v>
      </c>
      <c r="F9100" s="23" t="str">
        <f t="shared" si="428"/>
        <v>ida</v>
      </c>
      <c r="G9100" s="22">
        <v>3</v>
      </c>
      <c r="H9100" s="36" t="s">
        <v>635</v>
      </c>
      <c r="I9100" s="36" t="s">
        <v>1050</v>
      </c>
      <c r="J9100" s="23" t="str">
        <f t="shared" si="426"/>
        <v>TUAGUATUR4820ida3</v>
      </c>
      <c r="K9100" s="32" t="str">
        <f t="shared" si="427"/>
        <v>ESTRADA MUNICIPAL PARÁ/RUA AROEIRA/AVENIDA PERIMETRAL</v>
      </c>
    </row>
    <row r="9101" spans="1:11" ht="15" x14ac:dyDescent="0.2">
      <c r="A9101" s="2" t="s">
        <v>1062</v>
      </c>
      <c r="B9101" s="2" t="s">
        <v>1060</v>
      </c>
      <c r="C9101" s="4">
        <v>4820</v>
      </c>
      <c r="D9101" s="2" t="s">
        <v>93</v>
      </c>
      <c r="E9101" s="2" t="s">
        <v>452</v>
      </c>
      <c r="F9101" s="23" t="str">
        <f t="shared" si="428"/>
        <v>ida</v>
      </c>
      <c r="G9101" s="22">
        <v>4</v>
      </c>
      <c r="H9101" s="36" t="s">
        <v>808</v>
      </c>
      <c r="I9101" s="36" t="s">
        <v>316</v>
      </c>
      <c r="J9101" s="23" t="str">
        <f t="shared" si="426"/>
        <v>TUAGUATUR4820ida4</v>
      </c>
      <c r="K9101" s="32" t="str">
        <f t="shared" si="427"/>
        <v>ESTRADA MUNICIPAL PARÁ/RUA AROEIRA/AVENIDA PERIMETRAL/DF-290</v>
      </c>
    </row>
    <row r="9102" spans="1:11" ht="15" x14ac:dyDescent="0.2">
      <c r="A9102" s="2" t="s">
        <v>1062</v>
      </c>
      <c r="B9102" s="2" t="s">
        <v>1060</v>
      </c>
      <c r="C9102" s="4">
        <v>4820</v>
      </c>
      <c r="D9102" s="2" t="s">
        <v>93</v>
      </c>
      <c r="E9102" s="2" t="s">
        <v>452</v>
      </c>
      <c r="F9102" s="23" t="str">
        <f t="shared" si="428"/>
        <v>ida</v>
      </c>
      <c r="G9102" s="22">
        <v>5</v>
      </c>
      <c r="H9102" s="36" t="s">
        <v>809</v>
      </c>
      <c r="I9102" s="36" t="s">
        <v>316</v>
      </c>
      <c r="J9102" s="23" t="str">
        <f t="shared" si="426"/>
        <v>TUAGUATUR4820ida5</v>
      </c>
      <c r="K9102" s="32" t="str">
        <f t="shared" si="427"/>
        <v>ESTRADA MUNICIPAL PARÁ/RUA AROEIRA/AVENIDA PERIMETRAL/DF-290/BR-040</v>
      </c>
    </row>
    <row r="9103" spans="1:11" ht="15" x14ac:dyDescent="0.2">
      <c r="A9103" s="2" t="s">
        <v>1062</v>
      </c>
      <c r="B9103" s="2" t="s">
        <v>1060</v>
      </c>
      <c r="C9103" s="4">
        <v>4820</v>
      </c>
      <c r="D9103" s="2" t="s">
        <v>93</v>
      </c>
      <c r="E9103" s="2" t="s">
        <v>452</v>
      </c>
      <c r="F9103" s="23" t="str">
        <f t="shared" si="428"/>
        <v>ida</v>
      </c>
      <c r="G9103" s="22">
        <v>6</v>
      </c>
      <c r="H9103" s="36" t="s">
        <v>1057</v>
      </c>
      <c r="I9103" s="36" t="s">
        <v>260</v>
      </c>
      <c r="J9103" s="23" t="str">
        <f t="shared" si="426"/>
        <v>TUAGUATUR4820ida6</v>
      </c>
      <c r="K9103" s="32" t="str">
        <f t="shared" si="427"/>
        <v>ESTRADA MUNICIPAL PARÁ/RUA AROEIRA/AVENIDA PERIMETRAL/DF-290/BR-040/ESTRADA PARQUE DO CONTORNO</v>
      </c>
    </row>
    <row r="9104" spans="1:11" ht="15" x14ac:dyDescent="0.2">
      <c r="A9104" s="2" t="s">
        <v>1062</v>
      </c>
      <c r="B9104" s="2" t="s">
        <v>1060</v>
      </c>
      <c r="C9104" s="4">
        <v>4820</v>
      </c>
      <c r="D9104" s="2" t="s">
        <v>93</v>
      </c>
      <c r="E9104" s="2" t="s">
        <v>452</v>
      </c>
      <c r="F9104" s="23" t="str">
        <f t="shared" si="428"/>
        <v>ida</v>
      </c>
      <c r="G9104" s="22">
        <v>7</v>
      </c>
      <c r="H9104" s="36" t="s">
        <v>675</v>
      </c>
      <c r="I9104" s="36" t="s">
        <v>260</v>
      </c>
      <c r="J9104" s="23" t="str">
        <f t="shared" si="426"/>
        <v>TUAGUATUR4820ida7</v>
      </c>
      <c r="K9104" s="32" t="str">
        <f t="shared" si="427"/>
        <v>ESTRADA MUNICIPAL PARÁ/RUA AROEIRA/AVENIDA PERIMETRAL/DF-290/BR-040/ESTRADA PARQUE DO CONTORNO/PISTÃO SUL</v>
      </c>
    </row>
    <row r="9105" spans="1:11" ht="15" x14ac:dyDescent="0.2">
      <c r="A9105" s="2" t="s">
        <v>1062</v>
      </c>
      <c r="B9105" s="2" t="s">
        <v>1060</v>
      </c>
      <c r="C9105" s="4">
        <v>4820</v>
      </c>
      <c r="D9105" s="2" t="s">
        <v>93</v>
      </c>
      <c r="E9105" s="2" t="s">
        <v>452</v>
      </c>
      <c r="F9105" s="23" t="str">
        <f t="shared" si="428"/>
        <v>ida</v>
      </c>
      <c r="G9105" s="22">
        <v>8</v>
      </c>
      <c r="H9105" s="36" t="s">
        <v>692</v>
      </c>
      <c r="I9105" s="36" t="s">
        <v>260</v>
      </c>
      <c r="J9105" s="23" t="str">
        <f t="shared" si="426"/>
        <v>TUAGUATUR4820ida8</v>
      </c>
      <c r="K9105" s="32" t="str">
        <f t="shared" si="427"/>
        <v>ESTRADA MUNICIPAL PARÁ/RUA AROEIRA/AVENIDA PERIMETRAL/DF-290/BR-040/ESTRADA PARQUE DO CONTORNO/PISTÃO SUL/AVENIDA ELMO SEREJO</v>
      </c>
    </row>
    <row r="9106" spans="1:11" ht="15" x14ac:dyDescent="0.2">
      <c r="A9106" s="2" t="s">
        <v>1062</v>
      </c>
      <c r="B9106" s="2" t="s">
        <v>1060</v>
      </c>
      <c r="C9106" s="4">
        <v>4820</v>
      </c>
      <c r="D9106" s="2" t="s">
        <v>93</v>
      </c>
      <c r="E9106" s="2" t="s">
        <v>452</v>
      </c>
      <c r="F9106" s="23" t="str">
        <f t="shared" si="428"/>
        <v>ida</v>
      </c>
      <c r="G9106" s="22">
        <v>9</v>
      </c>
      <c r="H9106" s="36" t="s">
        <v>260</v>
      </c>
      <c r="I9106" s="36" t="s">
        <v>260</v>
      </c>
      <c r="J9106" s="23" t="str">
        <f t="shared" si="426"/>
        <v>TUAGUATUR4820ida9</v>
      </c>
      <c r="K9106" s="32" t="str">
        <f t="shared" si="427"/>
        <v>ESTRADA MUNICIPAL PARÁ/RUA AROEIRA/AVENIDA PERIMETRAL/DF-290/BR-040/ESTRADA PARQUE DO CONTORNO/PISTÃO SUL/AVENIDA ELMO SEREJO/TAGUATINGA/DF</v>
      </c>
    </row>
    <row r="9107" spans="1:11" ht="15" x14ac:dyDescent="0.2">
      <c r="A9107" s="2" t="s">
        <v>1062</v>
      </c>
      <c r="B9107" s="2" t="s">
        <v>1060</v>
      </c>
      <c r="C9107" s="4">
        <v>4820</v>
      </c>
      <c r="D9107" s="2" t="s">
        <v>93</v>
      </c>
      <c r="E9107" s="2" t="s">
        <v>469</v>
      </c>
      <c r="F9107" s="23" t="str">
        <f t="shared" si="428"/>
        <v>volta</v>
      </c>
      <c r="G9107" s="22">
        <v>1</v>
      </c>
      <c r="H9107" s="36" t="s">
        <v>1058</v>
      </c>
      <c r="I9107" s="36" t="s">
        <v>260</v>
      </c>
      <c r="J9107" s="23" t="str">
        <f t="shared" si="426"/>
        <v>TUAGUATUR4820volta1</v>
      </c>
      <c r="K9107" s="32" t="str">
        <f t="shared" si="427"/>
        <v>ROD. TAGUATINGA</v>
      </c>
    </row>
    <row r="9108" spans="1:11" ht="15" x14ac:dyDescent="0.2">
      <c r="A9108" s="2" t="s">
        <v>1062</v>
      </c>
      <c r="B9108" s="2" t="s">
        <v>1060</v>
      </c>
      <c r="C9108" s="4">
        <v>4820</v>
      </c>
      <c r="D9108" s="2" t="s">
        <v>93</v>
      </c>
      <c r="E9108" s="2" t="s">
        <v>469</v>
      </c>
      <c r="F9108" s="23" t="str">
        <f t="shared" si="428"/>
        <v>volta</v>
      </c>
      <c r="G9108" s="22">
        <v>2</v>
      </c>
      <c r="H9108" s="36" t="s">
        <v>260</v>
      </c>
      <c r="I9108" s="36" t="s">
        <v>260</v>
      </c>
      <c r="J9108" s="23" t="str">
        <f t="shared" si="426"/>
        <v>TUAGUATUR4820volta2</v>
      </c>
      <c r="K9108" s="32" t="str">
        <f t="shared" si="427"/>
        <v>ROD. TAGUATINGA/TAGUATINGA/DF</v>
      </c>
    </row>
    <row r="9109" spans="1:11" ht="15" x14ac:dyDescent="0.2">
      <c r="A9109" s="2" t="s">
        <v>1062</v>
      </c>
      <c r="B9109" s="2" t="s">
        <v>1060</v>
      </c>
      <c r="C9109" s="4">
        <v>4820</v>
      </c>
      <c r="D9109" s="2" t="s">
        <v>93</v>
      </c>
      <c r="E9109" s="2" t="s">
        <v>469</v>
      </c>
      <c r="F9109" s="23" t="str">
        <f t="shared" si="428"/>
        <v>volta</v>
      </c>
      <c r="G9109" s="22">
        <v>3</v>
      </c>
      <c r="H9109" s="36" t="s">
        <v>692</v>
      </c>
      <c r="I9109" s="36" t="s">
        <v>260</v>
      </c>
      <c r="J9109" s="23" t="str">
        <f t="shared" si="426"/>
        <v>TUAGUATUR4820volta3</v>
      </c>
      <c r="K9109" s="32" t="str">
        <f t="shared" si="427"/>
        <v>ROD. TAGUATINGA/TAGUATINGA/DF/AVENIDA ELMO SEREJO</v>
      </c>
    </row>
    <row r="9110" spans="1:11" ht="15" x14ac:dyDescent="0.2">
      <c r="A9110" s="2" t="s">
        <v>1062</v>
      </c>
      <c r="B9110" s="2" t="s">
        <v>1060</v>
      </c>
      <c r="C9110" s="4">
        <v>4820</v>
      </c>
      <c r="D9110" s="2" t="s">
        <v>93</v>
      </c>
      <c r="E9110" s="2" t="s">
        <v>469</v>
      </c>
      <c r="F9110" s="23" t="str">
        <f t="shared" si="428"/>
        <v>volta</v>
      </c>
      <c r="G9110" s="22">
        <v>4</v>
      </c>
      <c r="H9110" s="36" t="s">
        <v>675</v>
      </c>
      <c r="I9110" s="36" t="s">
        <v>260</v>
      </c>
      <c r="J9110" s="23" t="str">
        <f t="shared" si="426"/>
        <v>TUAGUATUR4820volta4</v>
      </c>
      <c r="K9110" s="32" t="str">
        <f t="shared" si="427"/>
        <v>ROD. TAGUATINGA/TAGUATINGA/DF/AVENIDA ELMO SEREJO/PISTÃO SUL</v>
      </c>
    </row>
    <row r="9111" spans="1:11" ht="15" x14ac:dyDescent="0.2">
      <c r="A9111" s="2" t="s">
        <v>1062</v>
      </c>
      <c r="B9111" s="2" t="s">
        <v>1060</v>
      </c>
      <c r="C9111" s="4">
        <v>4820</v>
      </c>
      <c r="D9111" s="2" t="s">
        <v>93</v>
      </c>
      <c r="E9111" s="2" t="s">
        <v>469</v>
      </c>
      <c r="F9111" s="23" t="str">
        <f t="shared" si="428"/>
        <v>volta</v>
      </c>
      <c r="G9111" s="22">
        <v>5</v>
      </c>
      <c r="H9111" s="36" t="s">
        <v>1057</v>
      </c>
      <c r="I9111" s="36" t="s">
        <v>260</v>
      </c>
      <c r="J9111" s="23" t="str">
        <f t="shared" si="426"/>
        <v>TUAGUATUR4820volta5</v>
      </c>
      <c r="K9111" s="32" t="str">
        <f t="shared" si="427"/>
        <v>ROD. TAGUATINGA/TAGUATINGA/DF/AVENIDA ELMO SEREJO/PISTÃO SUL/ESTRADA PARQUE DO CONTORNO</v>
      </c>
    </row>
    <row r="9112" spans="1:11" ht="15" x14ac:dyDescent="0.2">
      <c r="A9112" s="2" t="s">
        <v>1062</v>
      </c>
      <c r="B9112" s="2" t="s">
        <v>1060</v>
      </c>
      <c r="C9112" s="4">
        <v>4820</v>
      </c>
      <c r="D9112" s="2" t="s">
        <v>93</v>
      </c>
      <c r="E9112" s="2" t="s">
        <v>469</v>
      </c>
      <c r="F9112" s="23" t="str">
        <f t="shared" si="428"/>
        <v>volta</v>
      </c>
      <c r="G9112" s="22">
        <v>6</v>
      </c>
      <c r="H9112" s="36" t="s">
        <v>809</v>
      </c>
      <c r="I9112" s="36" t="s">
        <v>316</v>
      </c>
      <c r="J9112" s="23" t="str">
        <f t="shared" si="426"/>
        <v>TUAGUATUR4820volta6</v>
      </c>
      <c r="K9112" s="32" t="str">
        <f t="shared" si="427"/>
        <v>ROD. TAGUATINGA/TAGUATINGA/DF/AVENIDA ELMO SEREJO/PISTÃO SUL/ESTRADA PARQUE DO CONTORNO/BR-040</v>
      </c>
    </row>
    <row r="9113" spans="1:11" ht="15" x14ac:dyDescent="0.2">
      <c r="A9113" s="2" t="s">
        <v>1062</v>
      </c>
      <c r="B9113" s="2" t="s">
        <v>1060</v>
      </c>
      <c r="C9113" s="4">
        <v>4820</v>
      </c>
      <c r="D9113" s="2" t="s">
        <v>93</v>
      </c>
      <c r="E9113" s="2" t="s">
        <v>469</v>
      </c>
      <c r="F9113" s="23" t="str">
        <f t="shared" si="428"/>
        <v>volta</v>
      </c>
      <c r="G9113" s="22">
        <v>7</v>
      </c>
      <c r="H9113" s="36" t="s">
        <v>808</v>
      </c>
      <c r="I9113" s="36" t="s">
        <v>316</v>
      </c>
      <c r="J9113" s="23" t="str">
        <f t="shared" si="426"/>
        <v>TUAGUATUR4820volta7</v>
      </c>
      <c r="K9113" s="32" t="str">
        <f t="shared" si="427"/>
        <v>ROD. TAGUATINGA/TAGUATINGA/DF/AVENIDA ELMO SEREJO/PISTÃO SUL/ESTRADA PARQUE DO CONTORNO/BR-040/DF-290</v>
      </c>
    </row>
    <row r="9114" spans="1:11" ht="15" x14ac:dyDescent="0.2">
      <c r="A9114" s="2" t="s">
        <v>1062</v>
      </c>
      <c r="B9114" s="2" t="s">
        <v>1060</v>
      </c>
      <c r="C9114" s="4">
        <v>4820</v>
      </c>
      <c r="D9114" s="2" t="s">
        <v>93</v>
      </c>
      <c r="E9114" s="2" t="s">
        <v>469</v>
      </c>
      <c r="F9114" s="23" t="str">
        <f t="shared" si="428"/>
        <v>volta</v>
      </c>
      <c r="G9114" s="22">
        <v>8</v>
      </c>
      <c r="H9114" s="36" t="s">
        <v>635</v>
      </c>
      <c r="I9114" s="36" t="s">
        <v>1050</v>
      </c>
      <c r="J9114" s="23" t="str">
        <f t="shared" si="426"/>
        <v>TUAGUATUR4820volta8</v>
      </c>
      <c r="K9114" s="32" t="str">
        <f t="shared" si="427"/>
        <v>ROD. TAGUATINGA/TAGUATINGA/DF/AVENIDA ELMO SEREJO/PISTÃO SUL/ESTRADA PARQUE DO CONTORNO/BR-040/DF-290/AVENIDA PERIMETRAL</v>
      </c>
    </row>
    <row r="9115" spans="1:11" ht="15" x14ac:dyDescent="0.2">
      <c r="A9115" s="2" t="s">
        <v>1062</v>
      </c>
      <c r="B9115" s="2" t="s">
        <v>1060</v>
      </c>
      <c r="C9115" s="4">
        <v>4820</v>
      </c>
      <c r="D9115" s="2" t="s">
        <v>93</v>
      </c>
      <c r="E9115" s="2" t="s">
        <v>469</v>
      </c>
      <c r="F9115" s="23" t="str">
        <f t="shared" si="428"/>
        <v>volta</v>
      </c>
      <c r="G9115" s="22">
        <v>9</v>
      </c>
      <c r="H9115" s="36" t="s">
        <v>1063</v>
      </c>
      <c r="I9115" s="36" t="s">
        <v>1050</v>
      </c>
      <c r="J9115" s="23" t="str">
        <f t="shared" si="426"/>
        <v>TUAGUATUR4820volta9</v>
      </c>
      <c r="K9115" s="32" t="str">
        <f t="shared" si="427"/>
        <v>ROD. TAGUATINGA/TAGUATINGA/DF/AVENIDA ELMO SEREJO/PISTÃO SUL/ESTRADA PARQUE DO CONTORNO/BR-040/DF-290/AVENIDA PERIMETRAL/RUA AROEIRA</v>
      </c>
    </row>
    <row r="9116" spans="1:11" ht="15" x14ac:dyDescent="0.2">
      <c r="A9116" s="2" t="s">
        <v>1051</v>
      </c>
      <c r="B9116" s="2" t="s">
        <v>865</v>
      </c>
      <c r="C9116" s="4">
        <v>4720</v>
      </c>
      <c r="D9116" s="2" t="s">
        <v>93</v>
      </c>
      <c r="E9116" s="2" t="s">
        <v>452</v>
      </c>
      <c r="F9116" s="23" t="str">
        <f t="shared" si="428"/>
        <v>ida</v>
      </c>
      <c r="G9116" s="22">
        <v>1</v>
      </c>
      <c r="H9116" s="36" t="s">
        <v>1064</v>
      </c>
      <c r="I9116" s="36" t="s">
        <v>1050</v>
      </c>
      <c r="J9116" s="23" t="str">
        <f t="shared" si="426"/>
        <v>TUAGUATUR4720ida1</v>
      </c>
      <c r="K9116" s="32" t="str">
        <f t="shared" si="427"/>
        <v>RUA ANTÔNIO BRAZ PRIMO</v>
      </c>
    </row>
    <row r="9117" spans="1:11" ht="15" x14ac:dyDescent="0.2">
      <c r="A9117" s="2" t="s">
        <v>1051</v>
      </c>
      <c r="B9117" s="2" t="s">
        <v>865</v>
      </c>
      <c r="C9117" s="4">
        <v>4720</v>
      </c>
      <c r="D9117" s="2" t="s">
        <v>93</v>
      </c>
      <c r="E9117" s="2" t="s">
        <v>452</v>
      </c>
      <c r="F9117" s="23" t="str">
        <f t="shared" si="428"/>
        <v>ida</v>
      </c>
      <c r="G9117" s="22">
        <v>2</v>
      </c>
      <c r="H9117" s="36" t="s">
        <v>1056</v>
      </c>
      <c r="I9117" s="36" t="s">
        <v>1050</v>
      </c>
      <c r="J9117" s="23" t="str">
        <f t="shared" si="426"/>
        <v>TUAGUATUR4720ida2</v>
      </c>
      <c r="K9117" s="32" t="str">
        <f t="shared" si="427"/>
        <v>RUA ANTÔNIO BRAZ PRIMO/AVENIDA NAILDE ESPIRITO SANTO CERQUEIRA</v>
      </c>
    </row>
    <row r="9118" spans="1:11" ht="15" x14ac:dyDescent="0.2">
      <c r="A9118" s="2" t="s">
        <v>1051</v>
      </c>
      <c r="B9118" s="2" t="s">
        <v>865</v>
      </c>
      <c r="C9118" s="4">
        <v>4720</v>
      </c>
      <c r="D9118" s="2" t="s">
        <v>93</v>
      </c>
      <c r="E9118" s="2" t="s">
        <v>452</v>
      </c>
      <c r="F9118" s="23" t="str">
        <f t="shared" si="428"/>
        <v>ida</v>
      </c>
      <c r="G9118" s="22">
        <v>3</v>
      </c>
      <c r="H9118" s="36" t="s">
        <v>808</v>
      </c>
      <c r="I9118" s="36" t="s">
        <v>316</v>
      </c>
      <c r="J9118" s="23" t="str">
        <f t="shared" si="426"/>
        <v>TUAGUATUR4720ida3</v>
      </c>
      <c r="K9118" s="32" t="str">
        <f t="shared" si="427"/>
        <v>RUA ANTÔNIO BRAZ PRIMO/AVENIDA NAILDE ESPIRITO SANTO CERQUEIRA/DF-290</v>
      </c>
    </row>
    <row r="9119" spans="1:11" ht="15" x14ac:dyDescent="0.2">
      <c r="A9119" s="2" t="s">
        <v>1051</v>
      </c>
      <c r="B9119" s="2" t="s">
        <v>865</v>
      </c>
      <c r="C9119" s="4">
        <v>4720</v>
      </c>
      <c r="D9119" s="2" t="s">
        <v>93</v>
      </c>
      <c r="E9119" s="2" t="s">
        <v>452</v>
      </c>
      <c r="F9119" s="23" t="str">
        <f t="shared" si="428"/>
        <v>ida</v>
      </c>
      <c r="G9119" s="22">
        <v>4</v>
      </c>
      <c r="H9119" s="36" t="s">
        <v>1065</v>
      </c>
      <c r="I9119" s="36" t="s">
        <v>316</v>
      </c>
      <c r="J9119" s="23" t="str">
        <f t="shared" si="426"/>
        <v>TUAGUATUR4720ida4</v>
      </c>
      <c r="K9119" s="32" t="str">
        <f t="shared" si="427"/>
        <v>RUA ANTÔNIO BRAZ PRIMO/AVENIDA NAILDE ESPIRITO SANTO CERQUEIRA/DF-290/SCE CENTRO HOTELEIRO</v>
      </c>
    </row>
    <row r="9120" spans="1:11" ht="15" x14ac:dyDescent="0.2">
      <c r="A9120" s="2" t="s">
        <v>1051</v>
      </c>
      <c r="B9120" s="2" t="s">
        <v>865</v>
      </c>
      <c r="C9120" s="4">
        <v>4720</v>
      </c>
      <c r="D9120" s="2" t="s">
        <v>93</v>
      </c>
      <c r="E9120" s="2" t="s">
        <v>452</v>
      </c>
      <c r="F9120" s="23" t="str">
        <f t="shared" si="428"/>
        <v>ida</v>
      </c>
      <c r="G9120" s="22">
        <v>5</v>
      </c>
      <c r="H9120" s="36" t="s">
        <v>1066</v>
      </c>
      <c r="I9120" s="36" t="s">
        <v>316</v>
      </c>
      <c r="J9120" s="23" t="str">
        <f t="shared" si="426"/>
        <v>TUAGUATUR4720ida5</v>
      </c>
      <c r="K9120" s="32" t="str">
        <f t="shared" si="427"/>
        <v>RUA ANTÔNIO BRAZ PRIMO/AVENIDA NAILDE ESPIRITO SANTO CERQUEIRA/DF-290/SCE CENTRO HOTELEIRO/RODOVIÁRIA DO GAMA</v>
      </c>
    </row>
    <row r="9121" spans="1:11" ht="15" x14ac:dyDescent="0.2">
      <c r="A9121" s="2" t="s">
        <v>1051</v>
      </c>
      <c r="B9121" s="2" t="s">
        <v>865</v>
      </c>
      <c r="C9121" s="4">
        <v>4720</v>
      </c>
      <c r="D9121" s="2" t="s">
        <v>93</v>
      </c>
      <c r="E9121" s="2" t="s">
        <v>469</v>
      </c>
      <c r="F9121" s="23" t="str">
        <f t="shared" si="428"/>
        <v>volta</v>
      </c>
      <c r="G9121" s="22">
        <v>1</v>
      </c>
      <c r="H9121" s="36" t="s">
        <v>1066</v>
      </c>
      <c r="I9121" s="36" t="s">
        <v>316</v>
      </c>
      <c r="J9121" s="23" t="str">
        <f t="shared" si="426"/>
        <v>TUAGUATUR4720volta1</v>
      </c>
      <c r="K9121" s="32" t="str">
        <f t="shared" si="427"/>
        <v>RODOVIÁRIA DO GAMA</v>
      </c>
    </row>
    <row r="9122" spans="1:11" ht="15" x14ac:dyDescent="0.2">
      <c r="A9122" s="2" t="s">
        <v>1051</v>
      </c>
      <c r="B9122" s="2" t="s">
        <v>865</v>
      </c>
      <c r="C9122" s="4">
        <v>4720</v>
      </c>
      <c r="D9122" s="2" t="s">
        <v>93</v>
      </c>
      <c r="E9122" s="2" t="s">
        <v>469</v>
      </c>
      <c r="F9122" s="23" t="str">
        <f t="shared" si="428"/>
        <v>volta</v>
      </c>
      <c r="G9122" s="22">
        <v>2</v>
      </c>
      <c r="H9122" s="36" t="s">
        <v>1065</v>
      </c>
      <c r="I9122" s="36" t="s">
        <v>316</v>
      </c>
      <c r="J9122" s="23" t="str">
        <f t="shared" si="426"/>
        <v>TUAGUATUR4720volta2</v>
      </c>
      <c r="K9122" s="32" t="str">
        <f t="shared" si="427"/>
        <v>RODOVIÁRIA DO GAMA/SCE CENTRO HOTELEIRO</v>
      </c>
    </row>
    <row r="9123" spans="1:11" ht="15" x14ac:dyDescent="0.2">
      <c r="A9123" s="2" t="s">
        <v>1051</v>
      </c>
      <c r="B9123" s="2" t="s">
        <v>865</v>
      </c>
      <c r="C9123" s="4">
        <v>4720</v>
      </c>
      <c r="D9123" s="2" t="s">
        <v>93</v>
      </c>
      <c r="E9123" s="2" t="s">
        <v>469</v>
      </c>
      <c r="F9123" s="23" t="str">
        <f t="shared" si="428"/>
        <v>volta</v>
      </c>
      <c r="G9123" s="22">
        <v>3</v>
      </c>
      <c r="H9123" s="36" t="s">
        <v>808</v>
      </c>
      <c r="I9123" s="36" t="s">
        <v>316</v>
      </c>
      <c r="J9123" s="23" t="str">
        <f t="shared" si="426"/>
        <v>TUAGUATUR4720volta3</v>
      </c>
      <c r="K9123" s="32" t="str">
        <f t="shared" si="427"/>
        <v>RODOVIÁRIA DO GAMA/SCE CENTRO HOTELEIRO/DF-290</v>
      </c>
    </row>
    <row r="9124" spans="1:11" ht="15" x14ac:dyDescent="0.2">
      <c r="A9124" s="2" t="s">
        <v>1051</v>
      </c>
      <c r="B9124" s="2" t="s">
        <v>865</v>
      </c>
      <c r="C9124" s="4">
        <v>4720</v>
      </c>
      <c r="D9124" s="2" t="s">
        <v>93</v>
      </c>
      <c r="E9124" s="2" t="s">
        <v>469</v>
      </c>
      <c r="F9124" s="23" t="str">
        <f t="shared" si="428"/>
        <v>volta</v>
      </c>
      <c r="G9124" s="22">
        <v>4</v>
      </c>
      <c r="H9124" s="36" t="s">
        <v>1056</v>
      </c>
      <c r="I9124" s="36" t="s">
        <v>1050</v>
      </c>
      <c r="J9124" s="23" t="str">
        <f t="shared" si="426"/>
        <v>TUAGUATUR4720volta4</v>
      </c>
      <c r="K9124" s="32" t="str">
        <f t="shared" si="427"/>
        <v>RODOVIÁRIA DO GAMA/SCE CENTRO HOTELEIRO/DF-290/AVENIDA NAILDE ESPIRITO SANTO CERQUEIRA</v>
      </c>
    </row>
    <row r="9125" spans="1:11" ht="15" x14ac:dyDescent="0.2">
      <c r="A9125" s="2" t="s">
        <v>1051</v>
      </c>
      <c r="B9125" s="2" t="s">
        <v>865</v>
      </c>
      <c r="C9125" s="4">
        <v>4720</v>
      </c>
      <c r="D9125" s="2" t="s">
        <v>93</v>
      </c>
      <c r="E9125" s="2" t="s">
        <v>469</v>
      </c>
      <c r="F9125" s="23" t="str">
        <f t="shared" si="428"/>
        <v>volta</v>
      </c>
      <c r="G9125" s="22">
        <v>5</v>
      </c>
      <c r="H9125" s="36" t="s">
        <v>1064</v>
      </c>
      <c r="I9125" s="36" t="s">
        <v>1050</v>
      </c>
      <c r="J9125" s="23" t="str">
        <f t="shared" si="426"/>
        <v>TUAGUATUR4720volta5</v>
      </c>
      <c r="K9125" s="32" t="str">
        <f t="shared" si="427"/>
        <v>RODOVIÁRIA DO GAMA/SCE CENTRO HOTELEIRO/DF-290/AVENIDA NAILDE ESPIRITO SANTO CERQUEIRA/RUA ANTÔNIO BRAZ PRIMO</v>
      </c>
    </row>
    <row r="9126" spans="1:11" ht="15" x14ac:dyDescent="0.2">
      <c r="A9126" s="2" t="s">
        <v>1067</v>
      </c>
      <c r="B9126" s="2" t="s">
        <v>865</v>
      </c>
      <c r="C9126" s="4">
        <v>4703</v>
      </c>
      <c r="D9126" s="2" t="s">
        <v>93</v>
      </c>
      <c r="E9126" s="2" t="s">
        <v>452</v>
      </c>
      <c r="F9126" s="23" t="str">
        <f t="shared" si="428"/>
        <v>ida</v>
      </c>
      <c r="G9126" s="22">
        <v>1</v>
      </c>
      <c r="H9126" s="36" t="s">
        <v>1061</v>
      </c>
      <c r="I9126" s="36" t="s">
        <v>1050</v>
      </c>
      <c r="J9126" s="23" t="str">
        <f t="shared" si="426"/>
        <v>TUAGUATUR4703ida1</v>
      </c>
      <c r="K9126" s="32" t="str">
        <f t="shared" si="427"/>
        <v>ESTRADA MUNICIPAL PARÁ</v>
      </c>
    </row>
    <row r="9127" spans="1:11" ht="15" x14ac:dyDescent="0.2">
      <c r="A9127" s="2" t="s">
        <v>1067</v>
      </c>
      <c r="B9127" s="2" t="s">
        <v>865</v>
      </c>
      <c r="C9127" s="4">
        <v>4703</v>
      </c>
      <c r="D9127" s="2" t="s">
        <v>93</v>
      </c>
      <c r="E9127" s="2" t="s">
        <v>452</v>
      </c>
      <c r="F9127" s="23" t="str">
        <f t="shared" si="428"/>
        <v>ida</v>
      </c>
      <c r="G9127" s="22">
        <v>2</v>
      </c>
      <c r="H9127" s="36" t="s">
        <v>635</v>
      </c>
      <c r="I9127" s="36" t="s">
        <v>1050</v>
      </c>
      <c r="J9127" s="23" t="str">
        <f t="shared" si="426"/>
        <v>TUAGUATUR4703ida2</v>
      </c>
      <c r="K9127" s="32" t="str">
        <f t="shared" si="427"/>
        <v>ESTRADA MUNICIPAL PARÁ/AVENIDA PERIMETRAL</v>
      </c>
    </row>
    <row r="9128" spans="1:11" ht="15" x14ac:dyDescent="0.2">
      <c r="A9128" s="2" t="s">
        <v>1067</v>
      </c>
      <c r="B9128" s="2" t="s">
        <v>865</v>
      </c>
      <c r="C9128" s="4">
        <v>4703</v>
      </c>
      <c r="D9128" s="2" t="s">
        <v>93</v>
      </c>
      <c r="E9128" s="2" t="s">
        <v>452</v>
      </c>
      <c r="F9128" s="23" t="str">
        <f t="shared" si="428"/>
        <v>ida</v>
      </c>
      <c r="G9128" s="22">
        <v>3</v>
      </c>
      <c r="H9128" s="36" t="s">
        <v>808</v>
      </c>
      <c r="I9128" s="36" t="s">
        <v>316</v>
      </c>
      <c r="J9128" s="23" t="str">
        <f t="shared" si="426"/>
        <v>TUAGUATUR4703ida3</v>
      </c>
      <c r="K9128" s="32" t="str">
        <f t="shared" si="427"/>
        <v>ESTRADA MUNICIPAL PARÁ/AVENIDA PERIMETRAL/DF-290</v>
      </c>
    </row>
    <row r="9129" spans="1:11" ht="15" x14ac:dyDescent="0.2">
      <c r="A9129" s="2" t="s">
        <v>1067</v>
      </c>
      <c r="B9129" s="2" t="s">
        <v>865</v>
      </c>
      <c r="C9129" s="4">
        <v>4703</v>
      </c>
      <c r="D9129" s="2" t="s">
        <v>93</v>
      </c>
      <c r="E9129" s="2" t="s">
        <v>452</v>
      </c>
      <c r="F9129" s="23" t="str">
        <f t="shared" si="428"/>
        <v>ida</v>
      </c>
      <c r="G9129" s="22">
        <v>4</v>
      </c>
      <c r="H9129" s="36" t="s">
        <v>1065</v>
      </c>
      <c r="I9129" s="36" t="s">
        <v>316</v>
      </c>
      <c r="J9129" s="23" t="str">
        <f t="shared" si="426"/>
        <v>TUAGUATUR4703ida4</v>
      </c>
      <c r="K9129" s="32" t="str">
        <f t="shared" si="427"/>
        <v>ESTRADA MUNICIPAL PARÁ/AVENIDA PERIMETRAL/DF-290/SCE CENTRO HOTELEIRO</v>
      </c>
    </row>
    <row r="9130" spans="1:11" ht="15" x14ac:dyDescent="0.2">
      <c r="A9130" s="2" t="s">
        <v>1067</v>
      </c>
      <c r="B9130" s="2" t="s">
        <v>865</v>
      </c>
      <c r="C9130" s="4">
        <v>4703</v>
      </c>
      <c r="D9130" s="2" t="s">
        <v>93</v>
      </c>
      <c r="E9130" s="2" t="s">
        <v>452</v>
      </c>
      <c r="F9130" s="23" t="str">
        <f t="shared" si="428"/>
        <v>ida</v>
      </c>
      <c r="G9130" s="22">
        <v>5</v>
      </c>
      <c r="H9130" s="36" t="s">
        <v>1066</v>
      </c>
      <c r="I9130" s="36" t="s">
        <v>316</v>
      </c>
      <c r="J9130" s="23" t="str">
        <f t="shared" si="426"/>
        <v>TUAGUATUR4703ida5</v>
      </c>
      <c r="K9130" s="32" t="str">
        <f t="shared" si="427"/>
        <v>ESTRADA MUNICIPAL PARÁ/AVENIDA PERIMETRAL/DF-290/SCE CENTRO HOTELEIRO/RODOVIÁRIA DO GAMA</v>
      </c>
    </row>
    <row r="9131" spans="1:11" ht="15" x14ac:dyDescent="0.2">
      <c r="A9131" s="2" t="s">
        <v>1067</v>
      </c>
      <c r="B9131" s="2" t="s">
        <v>865</v>
      </c>
      <c r="C9131" s="4">
        <v>4703</v>
      </c>
      <c r="D9131" s="2" t="s">
        <v>93</v>
      </c>
      <c r="E9131" s="2" t="s">
        <v>469</v>
      </c>
      <c r="F9131" s="23" t="str">
        <f t="shared" si="428"/>
        <v>volta</v>
      </c>
      <c r="G9131" s="22">
        <v>1</v>
      </c>
      <c r="H9131" s="36" t="s">
        <v>1066</v>
      </c>
      <c r="I9131" s="36" t="s">
        <v>316</v>
      </c>
      <c r="J9131" s="23" t="str">
        <f t="shared" si="426"/>
        <v>TUAGUATUR4703volta1</v>
      </c>
      <c r="K9131" s="32" t="str">
        <f t="shared" si="427"/>
        <v>RODOVIÁRIA DO GAMA</v>
      </c>
    </row>
    <row r="9132" spans="1:11" ht="15" x14ac:dyDescent="0.2">
      <c r="A9132" s="2" t="s">
        <v>1067</v>
      </c>
      <c r="B9132" s="2" t="s">
        <v>865</v>
      </c>
      <c r="C9132" s="4">
        <v>4703</v>
      </c>
      <c r="D9132" s="2" t="s">
        <v>93</v>
      </c>
      <c r="E9132" s="2" t="s">
        <v>469</v>
      </c>
      <c r="F9132" s="23" t="str">
        <f t="shared" si="428"/>
        <v>volta</v>
      </c>
      <c r="G9132" s="22">
        <v>2</v>
      </c>
      <c r="H9132" s="36" t="s">
        <v>1065</v>
      </c>
      <c r="I9132" s="36" t="s">
        <v>316</v>
      </c>
      <c r="J9132" s="23" t="str">
        <f t="shared" si="426"/>
        <v>TUAGUATUR4703volta2</v>
      </c>
      <c r="K9132" s="32" t="str">
        <f t="shared" si="427"/>
        <v>RODOVIÁRIA DO GAMA/SCE CENTRO HOTELEIRO</v>
      </c>
    </row>
    <row r="9133" spans="1:11" ht="15" x14ac:dyDescent="0.2">
      <c r="A9133" s="2" t="s">
        <v>1067</v>
      </c>
      <c r="B9133" s="2" t="s">
        <v>865</v>
      </c>
      <c r="C9133" s="4">
        <v>4703</v>
      </c>
      <c r="D9133" s="2" t="s">
        <v>93</v>
      </c>
      <c r="E9133" s="2" t="s">
        <v>469</v>
      </c>
      <c r="F9133" s="23" t="str">
        <f t="shared" si="428"/>
        <v>volta</v>
      </c>
      <c r="G9133" s="22">
        <v>3</v>
      </c>
      <c r="H9133" s="36" t="s">
        <v>808</v>
      </c>
      <c r="I9133" s="36" t="s">
        <v>316</v>
      </c>
      <c r="J9133" s="23" t="str">
        <f t="shared" si="426"/>
        <v>TUAGUATUR4703volta3</v>
      </c>
      <c r="K9133" s="32" t="str">
        <f t="shared" si="427"/>
        <v>RODOVIÁRIA DO GAMA/SCE CENTRO HOTELEIRO/DF-290</v>
      </c>
    </row>
    <row r="9134" spans="1:11" ht="15" x14ac:dyDescent="0.2">
      <c r="A9134" s="2" t="s">
        <v>1067</v>
      </c>
      <c r="B9134" s="2" t="s">
        <v>865</v>
      </c>
      <c r="C9134" s="4">
        <v>4703</v>
      </c>
      <c r="D9134" s="2" t="s">
        <v>93</v>
      </c>
      <c r="E9134" s="2" t="s">
        <v>469</v>
      </c>
      <c r="F9134" s="23" t="str">
        <f t="shared" si="428"/>
        <v>volta</v>
      </c>
      <c r="G9134" s="22">
        <v>4</v>
      </c>
      <c r="H9134" s="36" t="s">
        <v>635</v>
      </c>
      <c r="I9134" s="36" t="s">
        <v>1050</v>
      </c>
      <c r="J9134" s="23" t="str">
        <f t="shared" si="426"/>
        <v>TUAGUATUR4703volta4</v>
      </c>
      <c r="K9134" s="32" t="str">
        <f t="shared" si="427"/>
        <v>RODOVIÁRIA DO GAMA/SCE CENTRO HOTELEIRO/DF-290/AVENIDA PERIMETRAL</v>
      </c>
    </row>
    <row r="9135" spans="1:11" ht="15" x14ac:dyDescent="0.2">
      <c r="A9135" s="2" t="s">
        <v>1067</v>
      </c>
      <c r="B9135" s="2" t="s">
        <v>865</v>
      </c>
      <c r="C9135" s="4">
        <v>4703</v>
      </c>
      <c r="D9135" s="2" t="s">
        <v>93</v>
      </c>
      <c r="E9135" s="2" t="s">
        <v>469</v>
      </c>
      <c r="F9135" s="23" t="str">
        <f t="shared" si="428"/>
        <v>volta</v>
      </c>
      <c r="G9135" s="22">
        <v>5</v>
      </c>
      <c r="H9135" s="36" t="s">
        <v>1061</v>
      </c>
      <c r="I9135" s="36" t="s">
        <v>1050</v>
      </c>
      <c r="J9135" s="23" t="str">
        <f t="shared" si="426"/>
        <v>TUAGUATUR4703volta5</v>
      </c>
      <c r="K9135" s="32" t="str">
        <f t="shared" si="427"/>
        <v>RODOVIÁRIA DO GAMA/SCE CENTRO HOTELEIRO/DF-290/AVENIDA PERIMETRAL/ESTRADA MUNICIPAL PARÁ</v>
      </c>
    </row>
    <row r="9136" spans="1:11" ht="15" x14ac:dyDescent="0.2">
      <c r="A9136" s="2" t="s">
        <v>1068</v>
      </c>
      <c r="B9136" s="2" t="s">
        <v>865</v>
      </c>
      <c r="C9136" s="4">
        <v>4709</v>
      </c>
      <c r="D9136" s="2" t="s">
        <v>93</v>
      </c>
      <c r="E9136" s="2" t="s">
        <v>452</v>
      </c>
      <c r="F9136" s="23" t="str">
        <f t="shared" si="428"/>
        <v>ida</v>
      </c>
      <c r="G9136" s="22">
        <v>1</v>
      </c>
      <c r="H9136" s="36" t="s">
        <v>1069</v>
      </c>
      <c r="I9136" s="36" t="s">
        <v>1050</v>
      </c>
      <c r="J9136" s="23" t="str">
        <f t="shared" si="426"/>
        <v>TUAGUATUR4709ida1</v>
      </c>
      <c r="K9136" s="32" t="str">
        <f t="shared" si="427"/>
        <v>AVENIDA DEUFINO MEIRELES</v>
      </c>
    </row>
    <row r="9137" spans="1:11" ht="15" x14ac:dyDescent="0.2">
      <c r="A9137" s="2" t="s">
        <v>1068</v>
      </c>
      <c r="B9137" s="2" t="s">
        <v>865</v>
      </c>
      <c r="C9137" s="4">
        <v>4709</v>
      </c>
      <c r="D9137" s="2" t="s">
        <v>93</v>
      </c>
      <c r="E9137" s="2" t="s">
        <v>452</v>
      </c>
      <c r="F9137" s="23" t="str">
        <f t="shared" si="428"/>
        <v>ida</v>
      </c>
      <c r="G9137" s="22">
        <v>2</v>
      </c>
      <c r="H9137" s="36" t="s">
        <v>822</v>
      </c>
      <c r="I9137" s="36" t="s">
        <v>1050</v>
      </c>
      <c r="J9137" s="23" t="str">
        <f t="shared" si="426"/>
        <v>TUAGUATUR4709ida2</v>
      </c>
      <c r="K9137" s="32" t="str">
        <f t="shared" si="427"/>
        <v>AVENIDA DEUFINO MEIRELES/AVENIDA LAGO AZUL</v>
      </c>
    </row>
    <row r="9138" spans="1:11" ht="15" x14ac:dyDescent="0.2">
      <c r="A9138" s="2" t="s">
        <v>1068</v>
      </c>
      <c r="B9138" s="2" t="s">
        <v>865</v>
      </c>
      <c r="C9138" s="4">
        <v>4709</v>
      </c>
      <c r="D9138" s="2" t="s">
        <v>93</v>
      </c>
      <c r="E9138" s="2" t="s">
        <v>452</v>
      </c>
      <c r="F9138" s="23" t="str">
        <f t="shared" si="428"/>
        <v>ida</v>
      </c>
      <c r="G9138" s="22">
        <v>3</v>
      </c>
      <c r="H9138" s="36" t="s">
        <v>1070</v>
      </c>
      <c r="I9138" s="36" t="s">
        <v>1050</v>
      </c>
      <c r="J9138" s="23" t="str">
        <f t="shared" si="426"/>
        <v>TUAGUATUR4709ida3</v>
      </c>
      <c r="K9138" s="32" t="str">
        <f t="shared" si="427"/>
        <v>AVENIDA DEUFINO MEIRELES/AVENIDA LAGO AZUL/AVENIDA LUANA VARGAS</v>
      </c>
    </row>
    <row r="9139" spans="1:11" ht="15" x14ac:dyDescent="0.2">
      <c r="A9139" s="2" t="s">
        <v>1068</v>
      </c>
      <c r="B9139" s="2" t="s">
        <v>865</v>
      </c>
      <c r="C9139" s="4">
        <v>4709</v>
      </c>
      <c r="D9139" s="2" t="s">
        <v>93</v>
      </c>
      <c r="E9139" s="2" t="s">
        <v>452</v>
      </c>
      <c r="F9139" s="23" t="str">
        <f t="shared" si="428"/>
        <v>ida</v>
      </c>
      <c r="G9139" s="22">
        <v>4</v>
      </c>
      <c r="H9139" s="36" t="s">
        <v>635</v>
      </c>
      <c r="I9139" s="36" t="s">
        <v>1050</v>
      </c>
      <c r="J9139" s="23" t="str">
        <f t="shared" si="426"/>
        <v>TUAGUATUR4709ida4</v>
      </c>
      <c r="K9139" s="32" t="str">
        <f t="shared" si="427"/>
        <v>AVENIDA DEUFINO MEIRELES/AVENIDA LAGO AZUL/AVENIDA LUANA VARGAS/AVENIDA PERIMETRAL</v>
      </c>
    </row>
    <row r="9140" spans="1:11" ht="15" x14ac:dyDescent="0.2">
      <c r="A9140" s="2" t="s">
        <v>1068</v>
      </c>
      <c r="B9140" s="2" t="s">
        <v>865</v>
      </c>
      <c r="C9140" s="4">
        <v>4709</v>
      </c>
      <c r="D9140" s="2" t="s">
        <v>93</v>
      </c>
      <c r="E9140" s="2" t="s">
        <v>452</v>
      </c>
      <c r="F9140" s="23" t="str">
        <f t="shared" si="428"/>
        <v>ida</v>
      </c>
      <c r="G9140" s="22">
        <v>5</v>
      </c>
      <c r="H9140" s="36" t="s">
        <v>808</v>
      </c>
      <c r="I9140" s="36" t="s">
        <v>316</v>
      </c>
      <c r="J9140" s="23" t="str">
        <f t="shared" si="426"/>
        <v>TUAGUATUR4709ida5</v>
      </c>
      <c r="K9140" s="32" t="str">
        <f t="shared" si="427"/>
        <v>AVENIDA DEUFINO MEIRELES/AVENIDA LAGO AZUL/AVENIDA LUANA VARGAS/AVENIDA PERIMETRAL/DF-290</v>
      </c>
    </row>
    <row r="9141" spans="1:11" ht="15" x14ac:dyDescent="0.2">
      <c r="A9141" s="2" t="s">
        <v>1068</v>
      </c>
      <c r="B9141" s="2" t="s">
        <v>865</v>
      </c>
      <c r="C9141" s="4">
        <v>4709</v>
      </c>
      <c r="D9141" s="2" t="s">
        <v>93</v>
      </c>
      <c r="E9141" s="2" t="s">
        <v>452</v>
      </c>
      <c r="F9141" s="23" t="str">
        <f t="shared" si="428"/>
        <v>ida</v>
      </c>
      <c r="G9141" s="22">
        <v>6</v>
      </c>
      <c r="H9141" s="36" t="s">
        <v>1065</v>
      </c>
      <c r="I9141" s="36" t="s">
        <v>316</v>
      </c>
      <c r="J9141" s="23" t="str">
        <f t="shared" si="426"/>
        <v>TUAGUATUR4709ida6</v>
      </c>
      <c r="K9141" s="32" t="str">
        <f t="shared" si="427"/>
        <v>AVENIDA DEUFINO MEIRELES/AVENIDA LAGO AZUL/AVENIDA LUANA VARGAS/AVENIDA PERIMETRAL/DF-290/SCE CENTRO HOTELEIRO</v>
      </c>
    </row>
    <row r="9142" spans="1:11" ht="15" x14ac:dyDescent="0.2">
      <c r="A9142" s="2" t="s">
        <v>1068</v>
      </c>
      <c r="B9142" s="2" t="s">
        <v>865</v>
      </c>
      <c r="C9142" s="4">
        <v>4709</v>
      </c>
      <c r="D9142" s="2" t="s">
        <v>93</v>
      </c>
      <c r="E9142" s="2" t="s">
        <v>452</v>
      </c>
      <c r="F9142" s="23" t="str">
        <f t="shared" si="428"/>
        <v>ida</v>
      </c>
      <c r="G9142" s="22">
        <v>7</v>
      </c>
      <c r="H9142" s="36" t="s">
        <v>1066</v>
      </c>
      <c r="I9142" s="36" t="s">
        <v>316</v>
      </c>
      <c r="J9142" s="23" t="str">
        <f t="shared" si="426"/>
        <v>TUAGUATUR4709ida7</v>
      </c>
      <c r="K9142" s="32" t="str">
        <f t="shared" si="427"/>
        <v>AVENIDA DEUFINO MEIRELES/AVENIDA LAGO AZUL/AVENIDA LUANA VARGAS/AVENIDA PERIMETRAL/DF-290/SCE CENTRO HOTELEIRO/RODOVIÁRIA DO GAMA</v>
      </c>
    </row>
    <row r="9143" spans="1:11" ht="15" x14ac:dyDescent="0.2">
      <c r="A9143" s="2" t="s">
        <v>1068</v>
      </c>
      <c r="B9143" s="2" t="s">
        <v>865</v>
      </c>
      <c r="C9143" s="4">
        <v>4709</v>
      </c>
      <c r="D9143" s="2" t="s">
        <v>93</v>
      </c>
      <c r="E9143" s="2" t="s">
        <v>469</v>
      </c>
      <c r="F9143" s="23" t="str">
        <f t="shared" si="428"/>
        <v>volta</v>
      </c>
      <c r="G9143" s="22">
        <v>1</v>
      </c>
      <c r="H9143" s="36" t="s">
        <v>1066</v>
      </c>
      <c r="I9143" s="36" t="s">
        <v>316</v>
      </c>
      <c r="J9143" s="23" t="str">
        <f t="shared" si="426"/>
        <v>TUAGUATUR4709volta1</v>
      </c>
      <c r="K9143" s="32" t="str">
        <f t="shared" si="427"/>
        <v>RODOVIÁRIA DO GAMA</v>
      </c>
    </row>
    <row r="9144" spans="1:11" ht="15" x14ac:dyDescent="0.2">
      <c r="A9144" s="2" t="s">
        <v>1068</v>
      </c>
      <c r="B9144" s="2" t="s">
        <v>865</v>
      </c>
      <c r="C9144" s="4">
        <v>4709</v>
      </c>
      <c r="D9144" s="2" t="s">
        <v>93</v>
      </c>
      <c r="E9144" s="2" t="s">
        <v>469</v>
      </c>
      <c r="F9144" s="23" t="str">
        <f t="shared" si="428"/>
        <v>volta</v>
      </c>
      <c r="G9144" s="22">
        <v>2</v>
      </c>
      <c r="H9144" s="36" t="s">
        <v>1065</v>
      </c>
      <c r="I9144" s="36" t="s">
        <v>316</v>
      </c>
      <c r="J9144" s="23" t="str">
        <f t="shared" si="426"/>
        <v>TUAGUATUR4709volta2</v>
      </c>
      <c r="K9144" s="32" t="str">
        <f t="shared" si="427"/>
        <v>RODOVIÁRIA DO GAMA/SCE CENTRO HOTELEIRO</v>
      </c>
    </row>
    <row r="9145" spans="1:11" ht="15" x14ac:dyDescent="0.2">
      <c r="A9145" s="2" t="s">
        <v>1068</v>
      </c>
      <c r="B9145" s="2" t="s">
        <v>865</v>
      </c>
      <c r="C9145" s="4">
        <v>4709</v>
      </c>
      <c r="D9145" s="2" t="s">
        <v>93</v>
      </c>
      <c r="E9145" s="2" t="s">
        <v>469</v>
      </c>
      <c r="F9145" s="23" t="str">
        <f t="shared" si="428"/>
        <v>volta</v>
      </c>
      <c r="G9145" s="22">
        <v>3</v>
      </c>
      <c r="H9145" s="36" t="s">
        <v>808</v>
      </c>
      <c r="I9145" s="36" t="s">
        <v>316</v>
      </c>
      <c r="J9145" s="23" t="str">
        <f t="shared" si="426"/>
        <v>TUAGUATUR4709volta3</v>
      </c>
      <c r="K9145" s="32" t="str">
        <f t="shared" si="427"/>
        <v>RODOVIÁRIA DO GAMA/SCE CENTRO HOTELEIRO/DF-290</v>
      </c>
    </row>
    <row r="9146" spans="1:11" ht="15" x14ac:dyDescent="0.2">
      <c r="A9146" s="2" t="s">
        <v>1068</v>
      </c>
      <c r="B9146" s="2" t="s">
        <v>865</v>
      </c>
      <c r="C9146" s="4">
        <v>4709</v>
      </c>
      <c r="D9146" s="2" t="s">
        <v>93</v>
      </c>
      <c r="E9146" s="2" t="s">
        <v>469</v>
      </c>
      <c r="F9146" s="23" t="str">
        <f t="shared" si="428"/>
        <v>volta</v>
      </c>
      <c r="G9146" s="22">
        <v>4</v>
      </c>
      <c r="H9146" s="36" t="s">
        <v>635</v>
      </c>
      <c r="I9146" s="36" t="s">
        <v>1050</v>
      </c>
      <c r="J9146" s="23" t="str">
        <f t="shared" si="426"/>
        <v>TUAGUATUR4709volta4</v>
      </c>
      <c r="K9146" s="32" t="str">
        <f t="shared" si="427"/>
        <v>RODOVIÁRIA DO GAMA/SCE CENTRO HOTELEIRO/DF-290/AVENIDA PERIMETRAL</v>
      </c>
    </row>
    <row r="9147" spans="1:11" ht="15" x14ac:dyDescent="0.2">
      <c r="A9147" s="2" t="s">
        <v>1068</v>
      </c>
      <c r="B9147" s="2" t="s">
        <v>865</v>
      </c>
      <c r="C9147" s="4">
        <v>4709</v>
      </c>
      <c r="D9147" s="2" t="s">
        <v>93</v>
      </c>
      <c r="E9147" s="2" t="s">
        <v>469</v>
      </c>
      <c r="F9147" s="23" t="str">
        <f t="shared" si="428"/>
        <v>volta</v>
      </c>
      <c r="G9147" s="22">
        <v>5</v>
      </c>
      <c r="H9147" s="36" t="s">
        <v>1070</v>
      </c>
      <c r="I9147" s="36" t="s">
        <v>1050</v>
      </c>
      <c r="J9147" s="23" t="str">
        <f t="shared" si="426"/>
        <v>TUAGUATUR4709volta5</v>
      </c>
      <c r="K9147" s="32" t="str">
        <f t="shared" si="427"/>
        <v>RODOVIÁRIA DO GAMA/SCE CENTRO HOTELEIRO/DF-290/AVENIDA PERIMETRAL/AVENIDA LUANA VARGAS</v>
      </c>
    </row>
    <row r="9148" spans="1:11" ht="15" x14ac:dyDescent="0.2">
      <c r="A9148" s="2" t="s">
        <v>1068</v>
      </c>
      <c r="B9148" s="2" t="s">
        <v>865</v>
      </c>
      <c r="C9148" s="4">
        <v>4709</v>
      </c>
      <c r="D9148" s="2" t="s">
        <v>93</v>
      </c>
      <c r="E9148" s="2" t="s">
        <v>469</v>
      </c>
      <c r="F9148" s="23" t="str">
        <f t="shared" si="428"/>
        <v>volta</v>
      </c>
      <c r="G9148" s="22">
        <v>6</v>
      </c>
      <c r="H9148" s="36" t="s">
        <v>822</v>
      </c>
      <c r="I9148" s="36" t="s">
        <v>1050</v>
      </c>
      <c r="J9148" s="23" t="str">
        <f t="shared" si="426"/>
        <v>TUAGUATUR4709volta6</v>
      </c>
      <c r="K9148" s="32" t="str">
        <f t="shared" si="427"/>
        <v>RODOVIÁRIA DO GAMA/SCE CENTRO HOTELEIRO/DF-290/AVENIDA PERIMETRAL/AVENIDA LUANA VARGAS/AVENIDA LAGO AZUL</v>
      </c>
    </row>
    <row r="9149" spans="1:11" ht="15" x14ac:dyDescent="0.2">
      <c r="A9149" s="2" t="s">
        <v>1068</v>
      </c>
      <c r="B9149" s="2" t="s">
        <v>865</v>
      </c>
      <c r="C9149" s="4">
        <v>4709</v>
      </c>
      <c r="D9149" s="2" t="s">
        <v>93</v>
      </c>
      <c r="E9149" s="2" t="s">
        <v>469</v>
      </c>
      <c r="F9149" s="23" t="str">
        <f t="shared" si="428"/>
        <v>volta</v>
      </c>
      <c r="G9149" s="22">
        <v>7</v>
      </c>
      <c r="H9149" s="36" t="s">
        <v>1061</v>
      </c>
      <c r="I9149" s="36" t="s">
        <v>1050</v>
      </c>
      <c r="J9149" s="23" t="str">
        <f t="shared" si="426"/>
        <v>TUAGUATUR4709volta7</v>
      </c>
      <c r="K9149" s="32" t="str">
        <f t="shared" si="427"/>
        <v>RODOVIÁRIA DO GAMA/SCE CENTRO HOTELEIRO/DF-290/AVENIDA PERIMETRAL/AVENIDA LUANA VARGAS/AVENIDA LAGO AZUL/ESTRADA MUNICIPAL PARÁ</v>
      </c>
    </row>
    <row r="9150" spans="1:11" ht="15" x14ac:dyDescent="0.2">
      <c r="A9150" s="2" t="s">
        <v>1068</v>
      </c>
      <c r="B9150" s="2" t="s">
        <v>865</v>
      </c>
      <c r="C9150" s="4">
        <v>4709</v>
      </c>
      <c r="D9150" s="2" t="s">
        <v>93</v>
      </c>
      <c r="E9150" s="2" t="s">
        <v>469</v>
      </c>
      <c r="F9150" s="23" t="str">
        <f t="shared" si="428"/>
        <v>volta</v>
      </c>
      <c r="G9150" s="22">
        <v>8</v>
      </c>
      <c r="H9150" s="36" t="s">
        <v>1069</v>
      </c>
      <c r="I9150" s="36" t="s">
        <v>1050</v>
      </c>
      <c r="J9150" s="23" t="str">
        <f t="shared" si="426"/>
        <v>TUAGUATUR4709volta8</v>
      </c>
      <c r="K9150" s="32" t="str">
        <f t="shared" si="427"/>
        <v>RODOVIÁRIA DO GAMA/SCE CENTRO HOTELEIRO/DF-290/AVENIDA PERIMETRAL/AVENIDA LUANA VARGAS/AVENIDA LAGO AZUL/ESTRADA MUNICIPAL PARÁ/AVENIDA DEUFINO MEIRELES</v>
      </c>
    </row>
    <row r="9151" spans="1:11" ht="15" x14ac:dyDescent="0.2">
      <c r="A9151" s="2" t="s">
        <v>1071</v>
      </c>
      <c r="B9151" s="2" t="s">
        <v>865</v>
      </c>
      <c r="C9151" s="4">
        <v>4711</v>
      </c>
      <c r="D9151" s="2" t="s">
        <v>93</v>
      </c>
      <c r="E9151" s="2" t="s">
        <v>452</v>
      </c>
      <c r="F9151" s="23" t="str">
        <f t="shared" si="428"/>
        <v>ida</v>
      </c>
      <c r="G9151" s="22">
        <v>1</v>
      </c>
      <c r="H9151" s="36" t="s">
        <v>1069</v>
      </c>
      <c r="I9151" s="36" t="s">
        <v>1050</v>
      </c>
      <c r="J9151" s="23" t="str">
        <f t="shared" si="426"/>
        <v>TUAGUATUR4711ida1</v>
      </c>
      <c r="K9151" s="32" t="str">
        <f t="shared" si="427"/>
        <v>AVENIDA DEUFINO MEIRELES</v>
      </c>
    </row>
    <row r="9152" spans="1:11" ht="15" x14ac:dyDescent="0.2">
      <c r="A9152" s="2" t="s">
        <v>1071</v>
      </c>
      <c r="B9152" s="2" t="s">
        <v>865</v>
      </c>
      <c r="C9152" s="4">
        <v>4711</v>
      </c>
      <c r="D9152" s="2" t="s">
        <v>93</v>
      </c>
      <c r="E9152" s="2" t="s">
        <v>452</v>
      </c>
      <c r="F9152" s="23" t="str">
        <f t="shared" si="428"/>
        <v>ida</v>
      </c>
      <c r="G9152" s="22">
        <v>2</v>
      </c>
      <c r="H9152" s="36" t="s">
        <v>1044</v>
      </c>
      <c r="I9152" s="36" t="s">
        <v>1050</v>
      </c>
      <c r="J9152" s="23" t="str">
        <f t="shared" si="426"/>
        <v>TUAGUATUR4711ida2</v>
      </c>
      <c r="K9152" s="32" t="str">
        <f t="shared" si="427"/>
        <v>AVENIDA DEUFINO MEIRELES/RUA 06</v>
      </c>
    </row>
    <row r="9153" spans="1:11" ht="15" x14ac:dyDescent="0.2">
      <c r="A9153" s="2" t="s">
        <v>1071</v>
      </c>
      <c r="B9153" s="2" t="s">
        <v>865</v>
      </c>
      <c r="C9153" s="4">
        <v>4711</v>
      </c>
      <c r="D9153" s="2" t="s">
        <v>93</v>
      </c>
      <c r="E9153" s="2" t="s">
        <v>452</v>
      </c>
      <c r="F9153" s="23" t="str">
        <f t="shared" si="428"/>
        <v>ida</v>
      </c>
      <c r="G9153" s="22">
        <v>3</v>
      </c>
      <c r="H9153" s="36" t="s">
        <v>822</v>
      </c>
      <c r="I9153" s="36" t="s">
        <v>1050</v>
      </c>
      <c r="J9153" s="23" t="str">
        <f t="shared" si="426"/>
        <v>TUAGUATUR4711ida3</v>
      </c>
      <c r="K9153" s="32" t="str">
        <f t="shared" si="427"/>
        <v>AVENIDA DEUFINO MEIRELES/RUA 06/AVENIDA LAGO AZUL</v>
      </c>
    </row>
    <row r="9154" spans="1:11" ht="15" x14ac:dyDescent="0.2">
      <c r="A9154" s="2" t="s">
        <v>1071</v>
      </c>
      <c r="B9154" s="2" t="s">
        <v>865</v>
      </c>
      <c r="C9154" s="4">
        <v>4711</v>
      </c>
      <c r="D9154" s="2" t="s">
        <v>93</v>
      </c>
      <c r="E9154" s="2" t="s">
        <v>452</v>
      </c>
      <c r="F9154" s="23" t="str">
        <f t="shared" si="428"/>
        <v>ida</v>
      </c>
      <c r="G9154" s="22">
        <v>4</v>
      </c>
      <c r="H9154" s="36" t="s">
        <v>635</v>
      </c>
      <c r="I9154" s="36" t="s">
        <v>1050</v>
      </c>
      <c r="J9154" s="23" t="str">
        <f t="shared" si="426"/>
        <v>TUAGUATUR4711ida4</v>
      </c>
      <c r="K9154" s="32" t="str">
        <f t="shared" si="427"/>
        <v>AVENIDA DEUFINO MEIRELES/RUA 06/AVENIDA LAGO AZUL/AVENIDA PERIMETRAL</v>
      </c>
    </row>
    <row r="9155" spans="1:11" ht="15" x14ac:dyDescent="0.2">
      <c r="A9155" s="2" t="s">
        <v>1071</v>
      </c>
      <c r="B9155" s="2" t="s">
        <v>865</v>
      </c>
      <c r="C9155" s="4">
        <v>4711</v>
      </c>
      <c r="D9155" s="2" t="s">
        <v>93</v>
      </c>
      <c r="E9155" s="2" t="s">
        <v>452</v>
      </c>
      <c r="F9155" s="23" t="str">
        <f t="shared" si="428"/>
        <v>ida</v>
      </c>
      <c r="G9155" s="22">
        <v>5</v>
      </c>
      <c r="H9155" s="36" t="s">
        <v>808</v>
      </c>
      <c r="I9155" s="36" t="s">
        <v>316</v>
      </c>
      <c r="J9155" s="23" t="str">
        <f t="shared" ref="J9155:J9190" si="429">D9155&amp;C9155&amp;F9155&amp;G9155</f>
        <v>TUAGUATUR4711ida5</v>
      </c>
      <c r="K9155" s="32" t="str">
        <f t="shared" ref="K9155:K9190" si="430">IF(G9155=1,H9155,K9154&amp;"/"&amp;H9155)</f>
        <v>AVENIDA DEUFINO MEIRELES/RUA 06/AVENIDA LAGO AZUL/AVENIDA PERIMETRAL/DF-290</v>
      </c>
    </row>
    <row r="9156" spans="1:11" ht="15" x14ac:dyDescent="0.2">
      <c r="A9156" s="2" t="s">
        <v>1071</v>
      </c>
      <c r="B9156" s="2" t="s">
        <v>865</v>
      </c>
      <c r="C9156" s="4">
        <v>4711</v>
      </c>
      <c r="D9156" s="2" t="s">
        <v>93</v>
      </c>
      <c r="E9156" s="2" t="s">
        <v>452</v>
      </c>
      <c r="F9156" s="23" t="str">
        <f t="shared" ref="F9156:F9190" si="431">IF(LEFT(E9156,3)="ida","ida","volta")</f>
        <v>ida</v>
      </c>
      <c r="G9156" s="22">
        <v>6</v>
      </c>
      <c r="H9156" s="36" t="s">
        <v>1065</v>
      </c>
      <c r="I9156" s="36" t="s">
        <v>316</v>
      </c>
      <c r="J9156" s="23" t="str">
        <f t="shared" si="429"/>
        <v>TUAGUATUR4711ida6</v>
      </c>
      <c r="K9156" s="32" t="str">
        <f t="shared" si="430"/>
        <v>AVENIDA DEUFINO MEIRELES/RUA 06/AVENIDA LAGO AZUL/AVENIDA PERIMETRAL/DF-290/SCE CENTRO HOTELEIRO</v>
      </c>
    </row>
    <row r="9157" spans="1:11" ht="15" x14ac:dyDescent="0.2">
      <c r="A9157" s="2" t="s">
        <v>1071</v>
      </c>
      <c r="B9157" s="2" t="s">
        <v>865</v>
      </c>
      <c r="C9157" s="4">
        <v>4711</v>
      </c>
      <c r="D9157" s="2" t="s">
        <v>93</v>
      </c>
      <c r="E9157" s="2" t="s">
        <v>452</v>
      </c>
      <c r="F9157" s="23" t="str">
        <f t="shared" si="431"/>
        <v>ida</v>
      </c>
      <c r="G9157" s="22">
        <v>7</v>
      </c>
      <c r="H9157" s="36" t="s">
        <v>1066</v>
      </c>
      <c r="I9157" s="36" t="s">
        <v>316</v>
      </c>
      <c r="J9157" s="23" t="str">
        <f t="shared" si="429"/>
        <v>TUAGUATUR4711ida7</v>
      </c>
      <c r="K9157" s="32" t="str">
        <f t="shared" si="430"/>
        <v>AVENIDA DEUFINO MEIRELES/RUA 06/AVENIDA LAGO AZUL/AVENIDA PERIMETRAL/DF-290/SCE CENTRO HOTELEIRO/RODOVIÁRIA DO GAMA</v>
      </c>
    </row>
    <row r="9158" spans="1:11" ht="15" x14ac:dyDescent="0.2">
      <c r="A9158" s="2" t="s">
        <v>1071</v>
      </c>
      <c r="B9158" s="2" t="s">
        <v>865</v>
      </c>
      <c r="C9158" s="4">
        <v>4711</v>
      </c>
      <c r="D9158" s="2" t="s">
        <v>93</v>
      </c>
      <c r="E9158" s="2" t="s">
        <v>469</v>
      </c>
      <c r="F9158" s="23" t="str">
        <f t="shared" si="431"/>
        <v>volta</v>
      </c>
      <c r="G9158" s="22">
        <v>1</v>
      </c>
      <c r="H9158" s="36" t="s">
        <v>1066</v>
      </c>
      <c r="I9158" s="36" t="s">
        <v>316</v>
      </c>
      <c r="J9158" s="23" t="str">
        <f t="shared" si="429"/>
        <v>TUAGUATUR4711volta1</v>
      </c>
      <c r="K9158" s="32" t="str">
        <f t="shared" si="430"/>
        <v>RODOVIÁRIA DO GAMA</v>
      </c>
    </row>
    <row r="9159" spans="1:11" ht="15" x14ac:dyDescent="0.2">
      <c r="A9159" s="2" t="s">
        <v>1071</v>
      </c>
      <c r="B9159" s="2" t="s">
        <v>865</v>
      </c>
      <c r="C9159" s="4">
        <v>4711</v>
      </c>
      <c r="D9159" s="2" t="s">
        <v>93</v>
      </c>
      <c r="E9159" s="2" t="s">
        <v>469</v>
      </c>
      <c r="F9159" s="23" t="str">
        <f t="shared" si="431"/>
        <v>volta</v>
      </c>
      <c r="G9159" s="22">
        <v>2</v>
      </c>
      <c r="H9159" s="36" t="s">
        <v>1065</v>
      </c>
      <c r="I9159" s="36" t="s">
        <v>316</v>
      </c>
      <c r="J9159" s="23" t="str">
        <f t="shared" si="429"/>
        <v>TUAGUATUR4711volta2</v>
      </c>
      <c r="K9159" s="32" t="str">
        <f t="shared" si="430"/>
        <v>RODOVIÁRIA DO GAMA/SCE CENTRO HOTELEIRO</v>
      </c>
    </row>
    <row r="9160" spans="1:11" ht="15" x14ac:dyDescent="0.2">
      <c r="A9160" s="2" t="s">
        <v>1071</v>
      </c>
      <c r="B9160" s="2" t="s">
        <v>865</v>
      </c>
      <c r="C9160" s="4">
        <v>4711</v>
      </c>
      <c r="D9160" s="2" t="s">
        <v>93</v>
      </c>
      <c r="E9160" s="2" t="s">
        <v>469</v>
      </c>
      <c r="F9160" s="23" t="str">
        <f t="shared" si="431"/>
        <v>volta</v>
      </c>
      <c r="G9160" s="22">
        <v>3</v>
      </c>
      <c r="H9160" s="36" t="s">
        <v>808</v>
      </c>
      <c r="I9160" s="36" t="s">
        <v>316</v>
      </c>
      <c r="J9160" s="23" t="str">
        <f t="shared" si="429"/>
        <v>TUAGUATUR4711volta3</v>
      </c>
      <c r="K9160" s="32" t="str">
        <f t="shared" si="430"/>
        <v>RODOVIÁRIA DO GAMA/SCE CENTRO HOTELEIRO/DF-290</v>
      </c>
    </row>
    <row r="9161" spans="1:11" ht="15" x14ac:dyDescent="0.2">
      <c r="A9161" s="2" t="s">
        <v>1071</v>
      </c>
      <c r="B9161" s="2" t="s">
        <v>865</v>
      </c>
      <c r="C9161" s="4">
        <v>4711</v>
      </c>
      <c r="D9161" s="2" t="s">
        <v>93</v>
      </c>
      <c r="E9161" s="2" t="s">
        <v>469</v>
      </c>
      <c r="F9161" s="23" t="str">
        <f t="shared" si="431"/>
        <v>volta</v>
      </c>
      <c r="G9161" s="22">
        <v>4</v>
      </c>
      <c r="H9161" s="36" t="s">
        <v>635</v>
      </c>
      <c r="I9161" s="36" t="s">
        <v>1050</v>
      </c>
      <c r="J9161" s="23" t="str">
        <f t="shared" si="429"/>
        <v>TUAGUATUR4711volta4</v>
      </c>
      <c r="K9161" s="32" t="str">
        <f t="shared" si="430"/>
        <v>RODOVIÁRIA DO GAMA/SCE CENTRO HOTELEIRO/DF-290/AVENIDA PERIMETRAL</v>
      </c>
    </row>
    <row r="9162" spans="1:11" ht="15" x14ac:dyDescent="0.2">
      <c r="A9162" s="2" t="s">
        <v>1071</v>
      </c>
      <c r="B9162" s="2" t="s">
        <v>865</v>
      </c>
      <c r="C9162" s="4">
        <v>4711</v>
      </c>
      <c r="D9162" s="2" t="s">
        <v>93</v>
      </c>
      <c r="E9162" s="2" t="s">
        <v>469</v>
      </c>
      <c r="F9162" s="23" t="str">
        <f t="shared" si="431"/>
        <v>volta</v>
      </c>
      <c r="G9162" s="22">
        <v>5</v>
      </c>
      <c r="H9162" s="36" t="s">
        <v>822</v>
      </c>
      <c r="I9162" s="36" t="s">
        <v>1050</v>
      </c>
      <c r="J9162" s="23" t="str">
        <f t="shared" si="429"/>
        <v>TUAGUATUR4711volta5</v>
      </c>
      <c r="K9162" s="32" t="str">
        <f t="shared" si="430"/>
        <v>RODOVIÁRIA DO GAMA/SCE CENTRO HOTELEIRO/DF-290/AVENIDA PERIMETRAL/AVENIDA LAGO AZUL</v>
      </c>
    </row>
    <row r="9163" spans="1:11" ht="15" x14ac:dyDescent="0.2">
      <c r="A9163" s="2" t="s">
        <v>1071</v>
      </c>
      <c r="B9163" s="2" t="s">
        <v>865</v>
      </c>
      <c r="C9163" s="4">
        <v>4711</v>
      </c>
      <c r="D9163" s="2" t="s">
        <v>93</v>
      </c>
      <c r="E9163" s="2" t="s">
        <v>469</v>
      </c>
      <c r="F9163" s="23" t="str">
        <f t="shared" si="431"/>
        <v>volta</v>
      </c>
      <c r="G9163" s="22">
        <v>6</v>
      </c>
      <c r="H9163" s="36" t="s">
        <v>1044</v>
      </c>
      <c r="I9163" s="36" t="s">
        <v>1050</v>
      </c>
      <c r="J9163" s="23" t="str">
        <f t="shared" si="429"/>
        <v>TUAGUATUR4711volta6</v>
      </c>
      <c r="K9163" s="32" t="str">
        <f t="shared" si="430"/>
        <v>RODOVIÁRIA DO GAMA/SCE CENTRO HOTELEIRO/DF-290/AVENIDA PERIMETRAL/AVENIDA LAGO AZUL/RUA 06</v>
      </c>
    </row>
    <row r="9164" spans="1:11" ht="15" x14ac:dyDescent="0.2">
      <c r="A9164" s="2" t="s">
        <v>1071</v>
      </c>
      <c r="B9164" s="2" t="s">
        <v>865</v>
      </c>
      <c r="C9164" s="4">
        <v>4711</v>
      </c>
      <c r="D9164" s="2" t="s">
        <v>93</v>
      </c>
      <c r="E9164" s="2" t="s">
        <v>469</v>
      </c>
      <c r="F9164" s="23" t="str">
        <f t="shared" si="431"/>
        <v>volta</v>
      </c>
      <c r="G9164" s="22">
        <v>7</v>
      </c>
      <c r="H9164" s="36" t="s">
        <v>1069</v>
      </c>
      <c r="I9164" s="36" t="s">
        <v>1050</v>
      </c>
      <c r="J9164" s="23" t="str">
        <f t="shared" si="429"/>
        <v>TUAGUATUR4711volta7</v>
      </c>
      <c r="K9164" s="32" t="str">
        <f t="shared" si="430"/>
        <v>RODOVIÁRIA DO GAMA/SCE CENTRO HOTELEIRO/DF-290/AVENIDA PERIMETRAL/AVENIDA LAGO AZUL/RUA 06/AVENIDA DEUFINO MEIRELES</v>
      </c>
    </row>
    <row r="9165" spans="1:11" ht="15" x14ac:dyDescent="0.2">
      <c r="A9165" s="2" t="s">
        <v>1072</v>
      </c>
      <c r="B9165" s="2" t="s">
        <v>865</v>
      </c>
      <c r="C9165" s="4">
        <v>4702</v>
      </c>
      <c r="D9165" s="2" t="s">
        <v>93</v>
      </c>
      <c r="E9165" s="2" t="s">
        <v>452</v>
      </c>
      <c r="F9165" s="23" t="str">
        <f t="shared" si="431"/>
        <v>ida</v>
      </c>
      <c r="G9165" s="22">
        <v>1</v>
      </c>
      <c r="H9165" s="36" t="s">
        <v>1073</v>
      </c>
      <c r="I9165" s="36" t="s">
        <v>1050</v>
      </c>
      <c r="J9165" s="23" t="str">
        <f t="shared" si="429"/>
        <v>TUAGUATUR4702ida1</v>
      </c>
      <c r="K9165" s="32" t="str">
        <f t="shared" si="430"/>
        <v>RUA DO CRAVO</v>
      </c>
    </row>
    <row r="9166" spans="1:11" ht="15" x14ac:dyDescent="0.2">
      <c r="A9166" s="2" t="s">
        <v>1072</v>
      </c>
      <c r="B9166" s="2" t="s">
        <v>865</v>
      </c>
      <c r="C9166" s="4">
        <v>4702</v>
      </c>
      <c r="D9166" s="2" t="s">
        <v>93</v>
      </c>
      <c r="E9166" s="2" t="s">
        <v>452</v>
      </c>
      <c r="F9166" s="23" t="str">
        <f t="shared" si="431"/>
        <v>ida</v>
      </c>
      <c r="G9166" s="22">
        <v>2</v>
      </c>
      <c r="H9166" s="36" t="s">
        <v>1063</v>
      </c>
      <c r="I9166" s="36" t="s">
        <v>1050</v>
      </c>
      <c r="J9166" s="23" t="str">
        <f t="shared" si="429"/>
        <v>TUAGUATUR4702ida2</v>
      </c>
      <c r="K9166" s="32" t="str">
        <f t="shared" si="430"/>
        <v>RUA DO CRAVO/RUA AROEIRA</v>
      </c>
    </row>
    <row r="9167" spans="1:11" ht="15" x14ac:dyDescent="0.2">
      <c r="A9167" s="2" t="s">
        <v>1072</v>
      </c>
      <c r="B9167" s="2" t="s">
        <v>865</v>
      </c>
      <c r="C9167" s="4">
        <v>4702</v>
      </c>
      <c r="D9167" s="2" t="s">
        <v>93</v>
      </c>
      <c r="E9167" s="2" t="s">
        <v>452</v>
      </c>
      <c r="F9167" s="23" t="str">
        <f t="shared" si="431"/>
        <v>ida</v>
      </c>
      <c r="G9167" s="22">
        <v>3</v>
      </c>
      <c r="H9167" s="36" t="s">
        <v>1074</v>
      </c>
      <c r="I9167" s="36" t="s">
        <v>1050</v>
      </c>
      <c r="J9167" s="23" t="str">
        <f t="shared" si="429"/>
        <v>TUAGUATUR4702ida3</v>
      </c>
      <c r="K9167" s="32" t="str">
        <f t="shared" si="430"/>
        <v>RUA DO CRAVO/RUA AROEIRA/RUA ALCEU DE ARAÚJO RORIZ</v>
      </c>
    </row>
    <row r="9168" spans="1:11" ht="15" x14ac:dyDescent="0.2">
      <c r="A9168" s="2" t="s">
        <v>1072</v>
      </c>
      <c r="B9168" s="2" t="s">
        <v>865</v>
      </c>
      <c r="C9168" s="4">
        <v>4702</v>
      </c>
      <c r="D9168" s="2" t="s">
        <v>93</v>
      </c>
      <c r="E9168" s="2" t="s">
        <v>452</v>
      </c>
      <c r="F9168" s="23" t="str">
        <f t="shared" si="431"/>
        <v>ida</v>
      </c>
      <c r="G9168" s="22">
        <v>4</v>
      </c>
      <c r="H9168" s="36" t="s">
        <v>635</v>
      </c>
      <c r="I9168" s="36" t="s">
        <v>1050</v>
      </c>
      <c r="J9168" s="23" t="str">
        <f t="shared" si="429"/>
        <v>TUAGUATUR4702ida4</v>
      </c>
      <c r="K9168" s="32" t="str">
        <f t="shared" si="430"/>
        <v>RUA DO CRAVO/RUA AROEIRA/RUA ALCEU DE ARAÚJO RORIZ/AVENIDA PERIMETRAL</v>
      </c>
    </row>
    <row r="9169" spans="1:11" ht="15" x14ac:dyDescent="0.2">
      <c r="A9169" s="2" t="s">
        <v>1072</v>
      </c>
      <c r="B9169" s="2" t="s">
        <v>865</v>
      </c>
      <c r="C9169" s="4">
        <v>4702</v>
      </c>
      <c r="D9169" s="2" t="s">
        <v>93</v>
      </c>
      <c r="E9169" s="2" t="s">
        <v>452</v>
      </c>
      <c r="F9169" s="23" t="str">
        <f t="shared" si="431"/>
        <v>ida</v>
      </c>
      <c r="G9169" s="22">
        <v>5</v>
      </c>
      <c r="H9169" s="36" t="s">
        <v>808</v>
      </c>
      <c r="I9169" s="36" t="s">
        <v>316</v>
      </c>
      <c r="J9169" s="23" t="str">
        <f t="shared" si="429"/>
        <v>TUAGUATUR4702ida5</v>
      </c>
      <c r="K9169" s="32" t="str">
        <f t="shared" si="430"/>
        <v>RUA DO CRAVO/RUA AROEIRA/RUA ALCEU DE ARAÚJO RORIZ/AVENIDA PERIMETRAL/DF-290</v>
      </c>
    </row>
    <row r="9170" spans="1:11" ht="15" x14ac:dyDescent="0.2">
      <c r="A9170" s="2" t="s">
        <v>1072</v>
      </c>
      <c r="B9170" s="2" t="s">
        <v>865</v>
      </c>
      <c r="C9170" s="4">
        <v>4702</v>
      </c>
      <c r="D9170" s="2" t="s">
        <v>93</v>
      </c>
      <c r="E9170" s="2" t="s">
        <v>452</v>
      </c>
      <c r="F9170" s="23" t="str">
        <f t="shared" si="431"/>
        <v>ida</v>
      </c>
      <c r="G9170" s="22">
        <v>6</v>
      </c>
      <c r="H9170" s="36" t="s">
        <v>1065</v>
      </c>
      <c r="I9170" s="36" t="s">
        <v>316</v>
      </c>
      <c r="J9170" s="23" t="str">
        <f t="shared" si="429"/>
        <v>TUAGUATUR4702ida6</v>
      </c>
      <c r="K9170" s="32" t="str">
        <f t="shared" si="430"/>
        <v>RUA DO CRAVO/RUA AROEIRA/RUA ALCEU DE ARAÚJO RORIZ/AVENIDA PERIMETRAL/DF-290/SCE CENTRO HOTELEIRO</v>
      </c>
    </row>
    <row r="9171" spans="1:11" ht="15" x14ac:dyDescent="0.2">
      <c r="A9171" s="2" t="s">
        <v>1072</v>
      </c>
      <c r="B9171" s="2" t="s">
        <v>865</v>
      </c>
      <c r="C9171" s="4">
        <v>4702</v>
      </c>
      <c r="D9171" s="2" t="s">
        <v>93</v>
      </c>
      <c r="E9171" s="2" t="s">
        <v>452</v>
      </c>
      <c r="F9171" s="23" t="str">
        <f t="shared" si="431"/>
        <v>ida</v>
      </c>
      <c r="G9171" s="22">
        <v>7</v>
      </c>
      <c r="H9171" s="36" t="s">
        <v>1066</v>
      </c>
      <c r="I9171" s="36" t="s">
        <v>316</v>
      </c>
      <c r="J9171" s="23" t="str">
        <f t="shared" si="429"/>
        <v>TUAGUATUR4702ida7</v>
      </c>
      <c r="K9171" s="32" t="str">
        <f t="shared" si="430"/>
        <v>RUA DO CRAVO/RUA AROEIRA/RUA ALCEU DE ARAÚJO RORIZ/AVENIDA PERIMETRAL/DF-290/SCE CENTRO HOTELEIRO/RODOVIÁRIA DO GAMA</v>
      </c>
    </row>
    <row r="9172" spans="1:11" ht="15" x14ac:dyDescent="0.25">
      <c r="A9172" s="2" t="s">
        <v>1072</v>
      </c>
      <c r="B9172" s="2" t="s">
        <v>865</v>
      </c>
      <c r="C9172" s="4">
        <v>4702</v>
      </c>
      <c r="D9172" s="2" t="s">
        <v>93</v>
      </c>
      <c r="E9172" s="2" t="s">
        <v>469</v>
      </c>
      <c r="F9172" s="23" t="str">
        <f t="shared" si="431"/>
        <v>volta</v>
      </c>
      <c r="G9172" s="37">
        <v>1</v>
      </c>
      <c r="H9172" s="36" t="s">
        <v>1066</v>
      </c>
      <c r="I9172" s="36" t="s">
        <v>316</v>
      </c>
      <c r="J9172" s="23" t="str">
        <f t="shared" si="429"/>
        <v>TUAGUATUR4702volta1</v>
      </c>
      <c r="K9172" s="32" t="str">
        <f t="shared" si="430"/>
        <v>RODOVIÁRIA DO GAMA</v>
      </c>
    </row>
    <row r="9173" spans="1:11" ht="15" x14ac:dyDescent="0.25">
      <c r="A9173" s="2" t="s">
        <v>1072</v>
      </c>
      <c r="B9173" s="2" t="s">
        <v>865</v>
      </c>
      <c r="C9173" s="4">
        <v>4702</v>
      </c>
      <c r="D9173" s="2" t="s">
        <v>93</v>
      </c>
      <c r="E9173" s="2" t="s">
        <v>469</v>
      </c>
      <c r="F9173" s="23" t="str">
        <f t="shared" si="431"/>
        <v>volta</v>
      </c>
      <c r="G9173" s="37">
        <v>2</v>
      </c>
      <c r="H9173" s="36" t="s">
        <v>1065</v>
      </c>
      <c r="I9173" s="36" t="s">
        <v>316</v>
      </c>
      <c r="J9173" s="23" t="str">
        <f t="shared" si="429"/>
        <v>TUAGUATUR4702volta2</v>
      </c>
      <c r="K9173" s="32" t="str">
        <f t="shared" si="430"/>
        <v>RODOVIÁRIA DO GAMA/SCE CENTRO HOTELEIRO</v>
      </c>
    </row>
    <row r="9174" spans="1:11" ht="15" x14ac:dyDescent="0.25">
      <c r="A9174" s="2" t="s">
        <v>1072</v>
      </c>
      <c r="B9174" s="2" t="s">
        <v>865</v>
      </c>
      <c r="C9174" s="4">
        <v>4702</v>
      </c>
      <c r="D9174" s="2" t="s">
        <v>93</v>
      </c>
      <c r="E9174" s="2" t="s">
        <v>469</v>
      </c>
      <c r="F9174" s="23" t="str">
        <f t="shared" si="431"/>
        <v>volta</v>
      </c>
      <c r="G9174" s="37">
        <v>3</v>
      </c>
      <c r="H9174" s="36" t="s">
        <v>808</v>
      </c>
      <c r="I9174" s="36" t="s">
        <v>316</v>
      </c>
      <c r="J9174" s="23" t="str">
        <f t="shared" si="429"/>
        <v>TUAGUATUR4702volta3</v>
      </c>
      <c r="K9174" s="32" t="str">
        <f t="shared" si="430"/>
        <v>RODOVIÁRIA DO GAMA/SCE CENTRO HOTELEIRO/DF-290</v>
      </c>
    </row>
    <row r="9175" spans="1:11" ht="15" x14ac:dyDescent="0.25">
      <c r="A9175" s="2" t="s">
        <v>1072</v>
      </c>
      <c r="B9175" s="2" t="s">
        <v>865</v>
      </c>
      <c r="C9175" s="4">
        <v>4702</v>
      </c>
      <c r="D9175" s="2" t="s">
        <v>93</v>
      </c>
      <c r="E9175" s="2" t="s">
        <v>469</v>
      </c>
      <c r="F9175" s="23" t="str">
        <f t="shared" si="431"/>
        <v>volta</v>
      </c>
      <c r="G9175" s="37">
        <v>4</v>
      </c>
      <c r="H9175" s="36" t="s">
        <v>635</v>
      </c>
      <c r="I9175" s="36" t="s">
        <v>1050</v>
      </c>
      <c r="J9175" s="23" t="str">
        <f t="shared" si="429"/>
        <v>TUAGUATUR4702volta4</v>
      </c>
      <c r="K9175" s="32" t="str">
        <f t="shared" si="430"/>
        <v>RODOVIÁRIA DO GAMA/SCE CENTRO HOTELEIRO/DF-290/AVENIDA PERIMETRAL</v>
      </c>
    </row>
    <row r="9176" spans="1:11" ht="15" x14ac:dyDescent="0.25">
      <c r="A9176" s="2" t="s">
        <v>1072</v>
      </c>
      <c r="B9176" s="2" t="s">
        <v>865</v>
      </c>
      <c r="C9176" s="4">
        <v>4702</v>
      </c>
      <c r="D9176" s="2" t="s">
        <v>93</v>
      </c>
      <c r="E9176" s="2" t="s">
        <v>469</v>
      </c>
      <c r="F9176" s="23" t="str">
        <f t="shared" si="431"/>
        <v>volta</v>
      </c>
      <c r="G9176" s="37">
        <v>5</v>
      </c>
      <c r="H9176" s="36" t="s">
        <v>1074</v>
      </c>
      <c r="I9176" s="36" t="s">
        <v>1050</v>
      </c>
      <c r="J9176" s="23" t="str">
        <f t="shared" si="429"/>
        <v>TUAGUATUR4702volta5</v>
      </c>
      <c r="K9176" s="32" t="str">
        <f t="shared" si="430"/>
        <v>RODOVIÁRIA DO GAMA/SCE CENTRO HOTELEIRO/DF-290/AVENIDA PERIMETRAL/RUA ALCEU DE ARAÚJO RORIZ</v>
      </c>
    </row>
    <row r="9177" spans="1:11" ht="15" x14ac:dyDescent="0.25">
      <c r="A9177" s="2" t="s">
        <v>1072</v>
      </c>
      <c r="B9177" s="2" t="s">
        <v>865</v>
      </c>
      <c r="C9177" s="4">
        <v>4702</v>
      </c>
      <c r="D9177" s="2" t="s">
        <v>93</v>
      </c>
      <c r="E9177" s="2" t="s">
        <v>469</v>
      </c>
      <c r="F9177" s="23" t="str">
        <f t="shared" si="431"/>
        <v>volta</v>
      </c>
      <c r="G9177" s="37">
        <v>6</v>
      </c>
      <c r="H9177" s="36" t="s">
        <v>1063</v>
      </c>
      <c r="I9177" s="36" t="s">
        <v>1050</v>
      </c>
      <c r="J9177" s="23" t="str">
        <f t="shared" si="429"/>
        <v>TUAGUATUR4702volta6</v>
      </c>
      <c r="K9177" s="32" t="str">
        <f t="shared" si="430"/>
        <v>RODOVIÁRIA DO GAMA/SCE CENTRO HOTELEIRO/DF-290/AVENIDA PERIMETRAL/RUA ALCEU DE ARAÚJO RORIZ/RUA AROEIRA</v>
      </c>
    </row>
    <row r="9178" spans="1:11" ht="15" x14ac:dyDescent="0.25">
      <c r="A9178" s="2" t="s">
        <v>1072</v>
      </c>
      <c r="B9178" s="2" t="s">
        <v>865</v>
      </c>
      <c r="C9178" s="4">
        <v>4702</v>
      </c>
      <c r="D9178" s="2" t="s">
        <v>93</v>
      </c>
      <c r="E9178" s="2" t="s">
        <v>469</v>
      </c>
      <c r="F9178" s="23" t="str">
        <f t="shared" si="431"/>
        <v>volta</v>
      </c>
      <c r="G9178" s="37">
        <v>7</v>
      </c>
      <c r="H9178" s="36" t="s">
        <v>1073</v>
      </c>
      <c r="I9178" s="36" t="s">
        <v>1050</v>
      </c>
      <c r="J9178" s="23" t="str">
        <f t="shared" si="429"/>
        <v>TUAGUATUR4702volta7</v>
      </c>
      <c r="K9178" s="32" t="str">
        <f t="shared" si="430"/>
        <v>RODOVIÁRIA DO GAMA/SCE CENTRO HOTELEIRO/DF-290/AVENIDA PERIMETRAL/RUA ALCEU DE ARAÚJO RORIZ/RUA AROEIRA/RUA DO CRAVO</v>
      </c>
    </row>
    <row r="9179" spans="1:11" ht="15" x14ac:dyDescent="0.25">
      <c r="A9179" s="2" t="s">
        <v>804</v>
      </c>
      <c r="B9179" s="2" t="s">
        <v>865</v>
      </c>
      <c r="C9179" s="4">
        <v>4721</v>
      </c>
      <c r="D9179" s="2" t="s">
        <v>93</v>
      </c>
      <c r="E9179" s="2" t="s">
        <v>452</v>
      </c>
      <c r="F9179" s="23" t="str">
        <f t="shared" si="431"/>
        <v>ida</v>
      </c>
      <c r="G9179" s="37">
        <v>1</v>
      </c>
      <c r="H9179" s="36" t="s">
        <v>1075</v>
      </c>
      <c r="I9179" s="36" t="s">
        <v>1050</v>
      </c>
      <c r="J9179" s="23" t="str">
        <f t="shared" si="429"/>
        <v>TUAGUATUR4721ida1</v>
      </c>
      <c r="K9179" s="32" t="str">
        <f t="shared" si="430"/>
        <v>AVENIDA ANTÔNIO BRAZ PRIMO</v>
      </c>
    </row>
    <row r="9180" spans="1:11" ht="15" x14ac:dyDescent="0.25">
      <c r="A9180" s="2" t="s">
        <v>804</v>
      </c>
      <c r="B9180" s="2" t="s">
        <v>865</v>
      </c>
      <c r="C9180" s="4">
        <v>4721</v>
      </c>
      <c r="D9180" s="2" t="s">
        <v>93</v>
      </c>
      <c r="E9180" s="2" t="s">
        <v>452</v>
      </c>
      <c r="F9180" s="23" t="str">
        <f t="shared" si="431"/>
        <v>ida</v>
      </c>
      <c r="G9180" s="37">
        <v>2</v>
      </c>
      <c r="H9180" s="36" t="s">
        <v>1076</v>
      </c>
      <c r="I9180" s="36" t="s">
        <v>1050</v>
      </c>
      <c r="J9180" s="23" t="str">
        <f t="shared" si="429"/>
        <v>TUAGUATUR4721ida2</v>
      </c>
      <c r="K9180" s="32" t="str">
        <f t="shared" si="430"/>
        <v>AVENIDA ANTÔNIO BRAZ PRIMO/AVENIDA PERIMETRAL 1</v>
      </c>
    </row>
    <row r="9181" spans="1:11" ht="15" x14ac:dyDescent="0.25">
      <c r="A9181" s="2" t="s">
        <v>804</v>
      </c>
      <c r="B9181" s="2" t="s">
        <v>865</v>
      </c>
      <c r="C9181" s="4">
        <v>4721</v>
      </c>
      <c r="D9181" s="2" t="s">
        <v>93</v>
      </c>
      <c r="E9181" s="2" t="s">
        <v>452</v>
      </c>
      <c r="F9181" s="23" t="str">
        <f t="shared" si="431"/>
        <v>ida</v>
      </c>
      <c r="G9181" s="37">
        <v>3</v>
      </c>
      <c r="H9181" s="36" t="s">
        <v>617</v>
      </c>
      <c r="I9181" s="36" t="s">
        <v>1050</v>
      </c>
      <c r="J9181" s="23" t="str">
        <f t="shared" si="429"/>
        <v>TUAGUATUR4721ida3</v>
      </c>
      <c r="K9181" s="32" t="str">
        <f t="shared" si="430"/>
        <v>AVENIDA ANTÔNIO BRAZ PRIMO/AVENIDA PERIMETRAL 1/AVENIDA CENTRAL</v>
      </c>
    </row>
    <row r="9182" spans="1:11" ht="15" x14ac:dyDescent="0.25">
      <c r="A9182" s="2" t="s">
        <v>804</v>
      </c>
      <c r="B9182" s="2" t="s">
        <v>865</v>
      </c>
      <c r="C9182" s="4">
        <v>4721</v>
      </c>
      <c r="D9182" s="2" t="s">
        <v>93</v>
      </c>
      <c r="E9182" s="2" t="s">
        <v>452</v>
      </c>
      <c r="F9182" s="23" t="str">
        <f t="shared" si="431"/>
        <v>ida</v>
      </c>
      <c r="G9182" s="37">
        <v>4</v>
      </c>
      <c r="H9182" s="36" t="s">
        <v>808</v>
      </c>
      <c r="I9182" s="36" t="s">
        <v>316</v>
      </c>
      <c r="J9182" s="23" t="str">
        <f t="shared" si="429"/>
        <v>TUAGUATUR4721ida4</v>
      </c>
      <c r="K9182" s="32" t="str">
        <f t="shared" si="430"/>
        <v>AVENIDA ANTÔNIO BRAZ PRIMO/AVENIDA PERIMETRAL 1/AVENIDA CENTRAL/DF-290</v>
      </c>
    </row>
    <row r="9183" spans="1:11" ht="15" x14ac:dyDescent="0.25">
      <c r="A9183" s="2" t="s">
        <v>804</v>
      </c>
      <c r="B9183" s="2" t="s">
        <v>865</v>
      </c>
      <c r="C9183" s="4">
        <v>4721</v>
      </c>
      <c r="D9183" s="2" t="s">
        <v>93</v>
      </c>
      <c r="E9183" s="2" t="s">
        <v>452</v>
      </c>
      <c r="F9183" s="23" t="str">
        <f t="shared" si="431"/>
        <v>ida</v>
      </c>
      <c r="G9183" s="37">
        <v>5</v>
      </c>
      <c r="H9183" s="36" t="s">
        <v>1065</v>
      </c>
      <c r="I9183" s="36" t="s">
        <v>316</v>
      </c>
      <c r="J9183" s="23" t="str">
        <f t="shared" si="429"/>
        <v>TUAGUATUR4721ida5</v>
      </c>
      <c r="K9183" s="32" t="str">
        <f t="shared" si="430"/>
        <v>AVENIDA ANTÔNIO BRAZ PRIMO/AVENIDA PERIMETRAL 1/AVENIDA CENTRAL/DF-290/SCE CENTRO HOTELEIRO</v>
      </c>
    </row>
    <row r="9184" spans="1:11" ht="15" x14ac:dyDescent="0.25">
      <c r="A9184" s="2" t="s">
        <v>804</v>
      </c>
      <c r="B9184" s="2" t="s">
        <v>865</v>
      </c>
      <c r="C9184" s="4">
        <v>4721</v>
      </c>
      <c r="D9184" s="2" t="s">
        <v>93</v>
      </c>
      <c r="E9184" s="2" t="s">
        <v>452</v>
      </c>
      <c r="F9184" s="23" t="str">
        <f t="shared" si="431"/>
        <v>ida</v>
      </c>
      <c r="G9184" s="37">
        <v>6</v>
      </c>
      <c r="H9184" s="36" t="s">
        <v>1066</v>
      </c>
      <c r="I9184" s="36" t="s">
        <v>316</v>
      </c>
      <c r="J9184" s="23" t="str">
        <f t="shared" si="429"/>
        <v>TUAGUATUR4721ida6</v>
      </c>
      <c r="K9184" s="32" t="str">
        <f t="shared" si="430"/>
        <v>AVENIDA ANTÔNIO BRAZ PRIMO/AVENIDA PERIMETRAL 1/AVENIDA CENTRAL/DF-290/SCE CENTRO HOTELEIRO/RODOVIÁRIA DO GAMA</v>
      </c>
    </row>
    <row r="9185" spans="1:11" ht="15" x14ac:dyDescent="0.25">
      <c r="A9185" s="2" t="s">
        <v>804</v>
      </c>
      <c r="B9185" s="2" t="s">
        <v>865</v>
      </c>
      <c r="C9185" s="4">
        <v>4721</v>
      </c>
      <c r="D9185" s="2" t="s">
        <v>93</v>
      </c>
      <c r="E9185" s="2" t="s">
        <v>452</v>
      </c>
      <c r="F9185" s="23" t="str">
        <f t="shared" si="431"/>
        <v>ida</v>
      </c>
      <c r="G9185" s="37">
        <v>1</v>
      </c>
      <c r="H9185" s="36" t="s">
        <v>1066</v>
      </c>
      <c r="I9185" s="36" t="s">
        <v>316</v>
      </c>
      <c r="J9185" s="23" t="str">
        <f t="shared" si="429"/>
        <v>TUAGUATUR4721ida1</v>
      </c>
      <c r="K9185" s="32" t="str">
        <f t="shared" si="430"/>
        <v>RODOVIÁRIA DO GAMA</v>
      </c>
    </row>
    <row r="9186" spans="1:11" ht="15" x14ac:dyDescent="0.25">
      <c r="A9186" s="2" t="s">
        <v>804</v>
      </c>
      <c r="B9186" s="2" t="s">
        <v>865</v>
      </c>
      <c r="C9186" s="4">
        <v>4721</v>
      </c>
      <c r="D9186" s="2" t="s">
        <v>93</v>
      </c>
      <c r="E9186" s="2" t="s">
        <v>469</v>
      </c>
      <c r="F9186" s="23" t="str">
        <f t="shared" si="431"/>
        <v>volta</v>
      </c>
      <c r="G9186" s="37">
        <v>2</v>
      </c>
      <c r="H9186" s="36" t="s">
        <v>1065</v>
      </c>
      <c r="I9186" s="36" t="s">
        <v>316</v>
      </c>
      <c r="J9186" s="23" t="str">
        <f t="shared" si="429"/>
        <v>TUAGUATUR4721volta2</v>
      </c>
      <c r="K9186" s="32" t="str">
        <f t="shared" si="430"/>
        <v>RODOVIÁRIA DO GAMA/SCE CENTRO HOTELEIRO</v>
      </c>
    </row>
    <row r="9187" spans="1:11" ht="15" x14ac:dyDescent="0.25">
      <c r="A9187" s="2" t="s">
        <v>804</v>
      </c>
      <c r="B9187" s="2" t="s">
        <v>865</v>
      </c>
      <c r="C9187" s="4">
        <v>4721</v>
      </c>
      <c r="D9187" s="2" t="s">
        <v>93</v>
      </c>
      <c r="E9187" s="2" t="s">
        <v>469</v>
      </c>
      <c r="F9187" s="23" t="str">
        <f t="shared" si="431"/>
        <v>volta</v>
      </c>
      <c r="G9187" s="37">
        <v>3</v>
      </c>
      <c r="H9187" s="36" t="s">
        <v>808</v>
      </c>
      <c r="I9187" s="36" t="s">
        <v>316</v>
      </c>
      <c r="J9187" s="23" t="str">
        <f t="shared" si="429"/>
        <v>TUAGUATUR4721volta3</v>
      </c>
      <c r="K9187" s="32" t="str">
        <f t="shared" si="430"/>
        <v>RODOVIÁRIA DO GAMA/SCE CENTRO HOTELEIRO/DF-290</v>
      </c>
    </row>
    <row r="9188" spans="1:11" ht="15" x14ac:dyDescent="0.25">
      <c r="A9188" s="2" t="s">
        <v>804</v>
      </c>
      <c r="B9188" s="2" t="s">
        <v>865</v>
      </c>
      <c r="C9188" s="4">
        <v>4721</v>
      </c>
      <c r="D9188" s="2" t="s">
        <v>93</v>
      </c>
      <c r="E9188" s="2" t="s">
        <v>469</v>
      </c>
      <c r="F9188" s="23" t="str">
        <f t="shared" si="431"/>
        <v>volta</v>
      </c>
      <c r="G9188" s="37">
        <v>4</v>
      </c>
      <c r="H9188" s="36" t="s">
        <v>617</v>
      </c>
      <c r="I9188" s="36" t="s">
        <v>1050</v>
      </c>
      <c r="J9188" s="23" t="str">
        <f t="shared" si="429"/>
        <v>TUAGUATUR4721volta4</v>
      </c>
      <c r="K9188" s="32" t="str">
        <f t="shared" si="430"/>
        <v>RODOVIÁRIA DO GAMA/SCE CENTRO HOTELEIRO/DF-290/AVENIDA CENTRAL</v>
      </c>
    </row>
    <row r="9189" spans="1:11" ht="15" x14ac:dyDescent="0.25">
      <c r="A9189" s="2" t="s">
        <v>804</v>
      </c>
      <c r="B9189" s="2" t="s">
        <v>865</v>
      </c>
      <c r="C9189" s="4">
        <v>4721</v>
      </c>
      <c r="D9189" s="2" t="s">
        <v>93</v>
      </c>
      <c r="E9189" s="2" t="s">
        <v>469</v>
      </c>
      <c r="F9189" s="23" t="str">
        <f t="shared" si="431"/>
        <v>volta</v>
      </c>
      <c r="G9189" s="37">
        <v>5</v>
      </c>
      <c r="H9189" s="36" t="s">
        <v>1076</v>
      </c>
      <c r="I9189" s="36" t="s">
        <v>1050</v>
      </c>
      <c r="J9189" s="23" t="str">
        <f t="shared" si="429"/>
        <v>TUAGUATUR4721volta5</v>
      </c>
      <c r="K9189" s="32" t="str">
        <f t="shared" si="430"/>
        <v>RODOVIÁRIA DO GAMA/SCE CENTRO HOTELEIRO/DF-290/AVENIDA CENTRAL/AVENIDA PERIMETRAL 1</v>
      </c>
    </row>
    <row r="9190" spans="1:11" ht="15" x14ac:dyDescent="0.25">
      <c r="A9190" s="2" t="s">
        <v>804</v>
      </c>
      <c r="B9190" s="2" t="s">
        <v>865</v>
      </c>
      <c r="C9190" s="4">
        <v>4721</v>
      </c>
      <c r="D9190" s="2" t="s">
        <v>93</v>
      </c>
      <c r="E9190" s="2" t="s">
        <v>469</v>
      </c>
      <c r="F9190" s="23" t="str">
        <f t="shared" si="431"/>
        <v>volta</v>
      </c>
      <c r="G9190" s="37">
        <v>6</v>
      </c>
      <c r="H9190" s="36" t="s">
        <v>1075</v>
      </c>
      <c r="I9190" s="36" t="s">
        <v>1050</v>
      </c>
      <c r="J9190" s="23" t="str">
        <f t="shared" si="429"/>
        <v>TUAGUATUR4721volta6</v>
      </c>
      <c r="K9190" s="32" t="str">
        <f t="shared" si="430"/>
        <v>RODOVIÁRIA DO GAMA/SCE CENTRO HOTELEIRO/DF-290/AVENIDA CENTRAL/AVENIDA PERIMETRAL 1/AVENIDA ANTÔNIO BRAZ PRIMO</v>
      </c>
    </row>
  </sheetData>
  <sortState xmlns:xlrd2="http://schemas.microsoft.com/office/spreadsheetml/2017/richdata2" ref="G9190:I9195">
    <sortCondition descending="1" ref="G9190"/>
  </sortState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filterMode="1"/>
  <dimension ref="A1:W499"/>
  <sheetViews>
    <sheetView workbookViewId="0"/>
  </sheetViews>
  <sheetFormatPr defaultRowHeight="15" x14ac:dyDescent="0.25"/>
  <cols>
    <col min="1" max="1" width="52.5703125" bestFit="1" customWidth="1"/>
    <col min="2" max="2" width="12" bestFit="1" customWidth="1"/>
    <col min="3" max="3" width="64.28515625" customWidth="1"/>
    <col min="4" max="4" width="36.28515625" bestFit="1" customWidth="1"/>
    <col min="5" max="5" width="22.140625" bestFit="1" customWidth="1"/>
    <col min="6" max="6" width="13.28515625" customWidth="1"/>
    <col min="7" max="7" width="33.42578125" customWidth="1"/>
    <col min="8" max="8" width="71.28515625" bestFit="1" customWidth="1"/>
    <col min="9" max="9" width="136.5703125" bestFit="1" customWidth="1"/>
    <col min="10" max="10" width="21.140625" bestFit="1" customWidth="1"/>
    <col min="11" max="11" width="24.28515625" bestFit="1" customWidth="1"/>
    <col min="12" max="12" width="23.28515625" bestFit="1" customWidth="1"/>
    <col min="13" max="13" width="24.28515625" bestFit="1" customWidth="1"/>
    <col min="14" max="14" width="23.28515625" bestFit="1" customWidth="1"/>
    <col min="15" max="15" width="24.28515625" bestFit="1" customWidth="1"/>
    <col min="16" max="16" width="14.7109375" bestFit="1" customWidth="1"/>
    <col min="17" max="17" width="24.28515625" bestFit="1" customWidth="1"/>
    <col min="18" max="18" width="19.7109375" bestFit="1" customWidth="1"/>
    <col min="19" max="19" width="13.85546875" bestFit="1" customWidth="1"/>
    <col min="20" max="20" width="21.7109375" bestFit="1" customWidth="1"/>
    <col min="21" max="21" width="15.28515625" bestFit="1" customWidth="1"/>
    <col min="22" max="22" width="23.85546875" bestFit="1" customWidth="1"/>
    <col min="23" max="23" width="15.28515625" bestFit="1" customWidth="1"/>
  </cols>
  <sheetData>
    <row r="1" spans="1:23" ht="25.5" x14ac:dyDescent="0.25">
      <c r="A1" s="11" t="s">
        <v>1</v>
      </c>
      <c r="B1" s="11" t="s">
        <v>191</v>
      </c>
      <c r="C1" s="45" t="s">
        <v>10</v>
      </c>
      <c r="D1" s="11" t="s">
        <v>1077</v>
      </c>
      <c r="E1" s="11" t="s">
        <v>1078</v>
      </c>
      <c r="F1" s="11" t="s">
        <v>1079</v>
      </c>
      <c r="G1" s="97"/>
      <c r="H1" s="75" t="s">
        <v>1080</v>
      </c>
      <c r="I1" s="45" t="s">
        <v>1081</v>
      </c>
      <c r="J1" s="45" t="s">
        <v>1082</v>
      </c>
      <c r="K1" s="45" t="s">
        <v>1083</v>
      </c>
      <c r="L1" s="45" t="s">
        <v>1084</v>
      </c>
      <c r="M1" s="45" t="s">
        <v>1085</v>
      </c>
      <c r="N1" s="45" t="s">
        <v>1086</v>
      </c>
      <c r="O1" s="45" t="s">
        <v>1087</v>
      </c>
      <c r="P1" s="45" t="s">
        <v>1088</v>
      </c>
      <c r="Q1" s="45" t="s">
        <v>1089</v>
      </c>
      <c r="R1" s="45" t="s">
        <v>1090</v>
      </c>
      <c r="S1" s="45" t="s">
        <v>1091</v>
      </c>
      <c r="T1" s="45" t="s">
        <v>1092</v>
      </c>
      <c r="U1" s="45" t="s">
        <v>1093</v>
      </c>
      <c r="V1" s="45" t="s">
        <v>1094</v>
      </c>
      <c r="W1" s="45" t="s">
        <v>1095</v>
      </c>
    </row>
    <row r="2" spans="1:23" x14ac:dyDescent="0.25">
      <c r="A2" s="15" t="s">
        <v>92</v>
      </c>
      <c r="B2" s="12">
        <v>12280070</v>
      </c>
      <c r="C2" s="40" t="s">
        <v>115</v>
      </c>
      <c r="D2" s="69" t="s">
        <v>1096</v>
      </c>
      <c r="E2" s="44" t="s">
        <v>260</v>
      </c>
      <c r="F2" s="28">
        <v>2802</v>
      </c>
      <c r="G2" s="93"/>
      <c r="H2" s="76" t="s">
        <v>1097</v>
      </c>
      <c r="I2" s="72" t="str">
        <f>CONCATENATE(J2,"/",L2,"/",N2,"/",P2,"/",R2,"/",T2,"/",V2)</f>
        <v>Avenida Central/Avenida Contôrno/Rua Goiás/Rodovia BR-070/Avenida Hélio Prates/Avenida Samdú Norte/Avenida Central</v>
      </c>
      <c r="J2" s="33" t="s">
        <v>1098</v>
      </c>
      <c r="K2" s="33" t="s">
        <v>1099</v>
      </c>
      <c r="L2" s="33" t="s">
        <v>1100</v>
      </c>
      <c r="M2" s="33" t="s">
        <v>1099</v>
      </c>
      <c r="N2" s="33" t="s">
        <v>1101</v>
      </c>
      <c r="O2" s="33" t="s">
        <v>1099</v>
      </c>
      <c r="P2" s="33" t="s">
        <v>1102</v>
      </c>
      <c r="Q2" s="33" t="s">
        <v>1099</v>
      </c>
      <c r="R2" s="33" t="s">
        <v>1103</v>
      </c>
      <c r="S2" s="33" t="s">
        <v>1104</v>
      </c>
      <c r="T2" s="33" t="s">
        <v>1105</v>
      </c>
      <c r="U2" s="33" t="s">
        <v>1104</v>
      </c>
      <c r="V2" s="33" t="s">
        <v>1098</v>
      </c>
      <c r="W2" s="33" t="s">
        <v>1104</v>
      </c>
    </row>
    <row r="3" spans="1:23" x14ac:dyDescent="0.25">
      <c r="A3" s="15" t="s">
        <v>92</v>
      </c>
      <c r="B3" s="12">
        <v>12280070</v>
      </c>
      <c r="C3" s="40" t="s">
        <v>115</v>
      </c>
      <c r="D3" s="69" t="s">
        <v>1106</v>
      </c>
      <c r="E3" s="44" t="s">
        <v>260</v>
      </c>
      <c r="F3" s="28">
        <v>2813</v>
      </c>
      <c r="G3" s="93"/>
      <c r="H3" s="76" t="s">
        <v>1107</v>
      </c>
      <c r="I3" s="72" t="str">
        <f t="shared" ref="I3:I47" si="0">CONCATENATE(J3,"/",L3,"/",N3,"/",P3,"/",R3,"/",T3,"/",V3)</f>
        <v>Royal Parque/Avenida Águas Lindas/Rua 33/Rodovia BR-070/Avenida Hélio Prates/Avenida Samdú Norte/Avenida Central</v>
      </c>
      <c r="J3" s="33" t="s">
        <v>1108</v>
      </c>
      <c r="K3" s="33" t="s">
        <v>1099</v>
      </c>
      <c r="L3" s="33" t="s">
        <v>1109</v>
      </c>
      <c r="M3" s="33" t="s">
        <v>1099</v>
      </c>
      <c r="N3" s="33" t="s">
        <v>1110</v>
      </c>
      <c r="O3" s="33" t="s">
        <v>1099</v>
      </c>
      <c r="P3" s="33" t="s">
        <v>1102</v>
      </c>
      <c r="Q3" s="33" t="s">
        <v>1099</v>
      </c>
      <c r="R3" s="33" t="s">
        <v>1103</v>
      </c>
      <c r="S3" s="33" t="s">
        <v>1104</v>
      </c>
      <c r="T3" s="33" t="s">
        <v>1105</v>
      </c>
      <c r="U3" s="33" t="s">
        <v>1104</v>
      </c>
      <c r="V3" s="33" t="s">
        <v>1098</v>
      </c>
      <c r="W3" s="33" t="s">
        <v>1104</v>
      </c>
    </row>
    <row r="4" spans="1:23" x14ac:dyDescent="0.25">
      <c r="A4" s="15" t="s">
        <v>92</v>
      </c>
      <c r="B4" s="12">
        <v>12280070</v>
      </c>
      <c r="C4" s="40" t="s">
        <v>115</v>
      </c>
      <c r="D4" s="69" t="s">
        <v>1096</v>
      </c>
      <c r="E4" s="44" t="s">
        <v>260</v>
      </c>
      <c r="F4" s="28">
        <v>2801</v>
      </c>
      <c r="G4" s="93"/>
      <c r="H4" s="76" t="s">
        <v>1111</v>
      </c>
      <c r="I4" s="72" t="str">
        <f t="shared" si="0"/>
        <v>Avenida Central/Avenida Contôrno/Rua Goiás/Rodovia BR-070/Avenida Hélio Prates/Avenida Samdú Norte/Avenida Elmo Serejo</v>
      </c>
      <c r="J4" s="33" t="s">
        <v>1098</v>
      </c>
      <c r="K4" s="33" t="s">
        <v>1099</v>
      </c>
      <c r="L4" s="33" t="s">
        <v>1100</v>
      </c>
      <c r="M4" s="33" t="s">
        <v>1099</v>
      </c>
      <c r="N4" s="33" t="s">
        <v>1101</v>
      </c>
      <c r="O4" s="33" t="s">
        <v>1099</v>
      </c>
      <c r="P4" s="33" t="s">
        <v>1102</v>
      </c>
      <c r="Q4" s="33" t="s">
        <v>1099</v>
      </c>
      <c r="R4" s="33" t="s">
        <v>1103</v>
      </c>
      <c r="S4" s="33" t="s">
        <v>1104</v>
      </c>
      <c r="T4" s="33" t="s">
        <v>1105</v>
      </c>
      <c r="U4" s="33" t="s">
        <v>1104</v>
      </c>
      <c r="V4" s="33" t="s">
        <v>1112</v>
      </c>
      <c r="W4" s="33" t="s">
        <v>1104</v>
      </c>
    </row>
    <row r="5" spans="1:23" x14ac:dyDescent="0.25">
      <c r="A5" s="15" t="s">
        <v>92</v>
      </c>
      <c r="B5" s="12">
        <v>12280070</v>
      </c>
      <c r="C5" s="40" t="s">
        <v>115</v>
      </c>
      <c r="D5" s="69" t="s">
        <v>1096</v>
      </c>
      <c r="E5" s="44" t="s">
        <v>260</v>
      </c>
      <c r="F5" s="28">
        <v>2803</v>
      </c>
      <c r="G5" s="93"/>
      <c r="H5" s="76" t="s">
        <v>1113</v>
      </c>
      <c r="I5" s="72" t="str">
        <f t="shared" si="0"/>
        <v>Avenida Central/Avenida Contôrno/Rua Goiás/Rodovia BR-070/Avenida Hélio Prates/Avenida Comercial/Pistão Norte</v>
      </c>
      <c r="J5" s="33" t="s">
        <v>1098</v>
      </c>
      <c r="K5" s="33" t="s">
        <v>1099</v>
      </c>
      <c r="L5" s="33" t="s">
        <v>1100</v>
      </c>
      <c r="M5" s="33" t="s">
        <v>1099</v>
      </c>
      <c r="N5" s="33" t="s">
        <v>1101</v>
      </c>
      <c r="O5" s="33" t="s">
        <v>1099</v>
      </c>
      <c r="P5" s="33" t="s">
        <v>1102</v>
      </c>
      <c r="Q5" s="33" t="s">
        <v>1099</v>
      </c>
      <c r="R5" s="33" t="s">
        <v>1103</v>
      </c>
      <c r="S5" s="33" t="s">
        <v>1104</v>
      </c>
      <c r="T5" s="33" t="s">
        <v>1114</v>
      </c>
      <c r="U5" s="33" t="s">
        <v>1104</v>
      </c>
      <c r="V5" s="33" t="s">
        <v>1115</v>
      </c>
      <c r="W5" s="33" t="s">
        <v>1104</v>
      </c>
    </row>
    <row r="6" spans="1:23" x14ac:dyDescent="0.25">
      <c r="A6" s="15" t="s">
        <v>92</v>
      </c>
      <c r="B6" s="12">
        <v>12280070</v>
      </c>
      <c r="C6" s="40" t="s">
        <v>115</v>
      </c>
      <c r="D6" s="69" t="s">
        <v>1096</v>
      </c>
      <c r="E6" s="44" t="s">
        <v>260</v>
      </c>
      <c r="F6" s="28">
        <v>2850</v>
      </c>
      <c r="G6" s="93"/>
      <c r="H6" s="76" t="s">
        <v>1116</v>
      </c>
      <c r="I6" s="72" t="str">
        <f t="shared" si="0"/>
        <v>Avenida Central/Avenida Contôrno/Rua Goiás/Rodovia BR-070/Pistão Norte/Avenida das Araucárias/Avenida das Castanheiras</v>
      </c>
      <c r="J6" s="33" t="s">
        <v>1098</v>
      </c>
      <c r="K6" s="33" t="s">
        <v>1099</v>
      </c>
      <c r="L6" s="33" t="s">
        <v>1100</v>
      </c>
      <c r="M6" s="33" t="s">
        <v>1099</v>
      </c>
      <c r="N6" s="33" t="s">
        <v>1101</v>
      </c>
      <c r="O6" s="33" t="s">
        <v>1099</v>
      </c>
      <c r="P6" s="33" t="s">
        <v>1102</v>
      </c>
      <c r="Q6" s="33" t="s">
        <v>1099</v>
      </c>
      <c r="R6" s="33" t="s">
        <v>1115</v>
      </c>
      <c r="S6" s="33" t="s">
        <v>1104</v>
      </c>
      <c r="T6" s="33" t="s">
        <v>1117</v>
      </c>
      <c r="U6" s="33" t="s">
        <v>1118</v>
      </c>
      <c r="V6" s="33" t="s">
        <v>1119</v>
      </c>
      <c r="W6" s="33" t="s">
        <v>1118</v>
      </c>
    </row>
    <row r="7" spans="1:23" x14ac:dyDescent="0.25">
      <c r="A7" s="15" t="s">
        <v>92</v>
      </c>
      <c r="B7" s="12">
        <v>12280070</v>
      </c>
      <c r="C7" s="40" t="s">
        <v>115</v>
      </c>
      <c r="D7" s="69" t="s">
        <v>1120</v>
      </c>
      <c r="E7" s="44" t="s">
        <v>260</v>
      </c>
      <c r="F7" s="28">
        <v>2807</v>
      </c>
      <c r="G7" s="93"/>
      <c r="H7" s="76" t="s">
        <v>1121</v>
      </c>
      <c r="I7" s="72" t="str">
        <f t="shared" si="0"/>
        <v>Rua Pau Brasil/Avenida Águas Lindas/Rua 16/Rodovia BR-070/Avenida Hélio Prates/Avenida Samdú Norte/Avenida Elmo Serejo</v>
      </c>
      <c r="J7" s="33" t="s">
        <v>1122</v>
      </c>
      <c r="K7" s="33" t="s">
        <v>1099</v>
      </c>
      <c r="L7" s="33" t="s">
        <v>1109</v>
      </c>
      <c r="M7" s="33" t="s">
        <v>1099</v>
      </c>
      <c r="N7" s="33" t="s">
        <v>1123</v>
      </c>
      <c r="O7" s="33" t="s">
        <v>1099</v>
      </c>
      <c r="P7" s="33" t="s">
        <v>1102</v>
      </c>
      <c r="Q7" s="33" t="s">
        <v>1099</v>
      </c>
      <c r="R7" s="33" t="s">
        <v>1103</v>
      </c>
      <c r="S7" s="33" t="s">
        <v>1104</v>
      </c>
      <c r="T7" s="33" t="s">
        <v>1105</v>
      </c>
      <c r="U7" s="33" t="s">
        <v>1104</v>
      </c>
      <c r="V7" s="33" t="s">
        <v>1112</v>
      </c>
      <c r="W7" s="33" t="s">
        <v>1104</v>
      </c>
    </row>
    <row r="8" spans="1:23" x14ac:dyDescent="0.25">
      <c r="A8" s="15" t="s">
        <v>92</v>
      </c>
      <c r="B8" s="12">
        <v>12280070</v>
      </c>
      <c r="C8" s="40" t="s">
        <v>115</v>
      </c>
      <c r="D8" s="69" t="s">
        <v>1120</v>
      </c>
      <c r="E8" s="44" t="s">
        <v>260</v>
      </c>
      <c r="F8" s="28">
        <v>2808</v>
      </c>
      <c r="G8" s="93"/>
      <c r="H8" s="76" t="s">
        <v>1124</v>
      </c>
      <c r="I8" s="72" t="str">
        <f t="shared" si="0"/>
        <v>Rua Pau Brasil/Avenida Águas Lindas/Rua 16/Rodovia BR-070/Avenida Hélio Prates/Avenida Samdú Norte/Avenida Central</v>
      </c>
      <c r="J8" s="33" t="s">
        <v>1122</v>
      </c>
      <c r="K8" s="33" t="s">
        <v>1099</v>
      </c>
      <c r="L8" s="33" t="s">
        <v>1109</v>
      </c>
      <c r="M8" s="33" t="s">
        <v>1099</v>
      </c>
      <c r="N8" s="33" t="s">
        <v>1123</v>
      </c>
      <c r="O8" s="33" t="s">
        <v>1099</v>
      </c>
      <c r="P8" s="33" t="s">
        <v>1102</v>
      </c>
      <c r="Q8" s="33" t="s">
        <v>1099</v>
      </c>
      <c r="R8" s="33" t="s">
        <v>1103</v>
      </c>
      <c r="S8" s="33" t="s">
        <v>1104</v>
      </c>
      <c r="T8" s="33" t="s">
        <v>1105</v>
      </c>
      <c r="U8" s="33" t="s">
        <v>1104</v>
      </c>
      <c r="V8" s="33" t="s">
        <v>1098</v>
      </c>
      <c r="W8" s="33" t="s">
        <v>1104</v>
      </c>
    </row>
    <row r="9" spans="1:23" x14ac:dyDescent="0.25">
      <c r="A9" s="15" t="s">
        <v>92</v>
      </c>
      <c r="B9" s="12">
        <v>12280070</v>
      </c>
      <c r="C9" s="40" t="s">
        <v>115</v>
      </c>
      <c r="D9" s="69" t="s">
        <v>1120</v>
      </c>
      <c r="E9" s="44" t="s">
        <v>260</v>
      </c>
      <c r="F9" s="28">
        <v>2809</v>
      </c>
      <c r="G9" s="93"/>
      <c r="H9" s="76" t="s">
        <v>1125</v>
      </c>
      <c r="I9" s="72" t="str">
        <f t="shared" si="0"/>
        <v>Rua Pau Brasil/Avenida Águas Lindas/Rua 16/Rodovia BR-070/Avenida Hélio Prates/Avenida Comercial/Pistão Norte</v>
      </c>
      <c r="J9" s="33" t="s">
        <v>1122</v>
      </c>
      <c r="K9" s="33" t="s">
        <v>1099</v>
      </c>
      <c r="L9" s="33" t="s">
        <v>1109</v>
      </c>
      <c r="M9" s="33" t="s">
        <v>1099</v>
      </c>
      <c r="N9" s="33" t="s">
        <v>1123</v>
      </c>
      <c r="O9" s="33" t="s">
        <v>1099</v>
      </c>
      <c r="P9" s="33" t="s">
        <v>1102</v>
      </c>
      <c r="Q9" s="33" t="s">
        <v>1099</v>
      </c>
      <c r="R9" s="33" t="s">
        <v>1103</v>
      </c>
      <c r="S9" s="33" t="s">
        <v>1104</v>
      </c>
      <c r="T9" s="33" t="s">
        <v>1114</v>
      </c>
      <c r="U9" s="33" t="s">
        <v>1104</v>
      </c>
      <c r="V9" s="33" t="s">
        <v>1115</v>
      </c>
      <c r="W9" s="33" t="s">
        <v>1104</v>
      </c>
    </row>
    <row r="10" spans="1:23" x14ac:dyDescent="0.25">
      <c r="A10" s="15" t="s">
        <v>92</v>
      </c>
      <c r="B10" s="12">
        <v>12280070</v>
      </c>
      <c r="C10" s="40" t="s">
        <v>115</v>
      </c>
      <c r="D10" s="69" t="s">
        <v>1120</v>
      </c>
      <c r="E10" s="44" t="s">
        <v>258</v>
      </c>
      <c r="F10" s="28">
        <v>2852</v>
      </c>
      <c r="G10" s="93"/>
      <c r="H10" s="76" t="s">
        <v>1126</v>
      </c>
      <c r="I10" s="72" t="str">
        <f t="shared" si="0"/>
        <v>Rua Pau Brasil/Avenida Águas Lindas/Rua 16/Rodovia BR-070/Pistão Norte/Avenida das Araucárias/Avenida das Castanheiras</v>
      </c>
      <c r="J10" s="33" t="s">
        <v>1122</v>
      </c>
      <c r="K10" s="33" t="s">
        <v>1099</v>
      </c>
      <c r="L10" s="33" t="s">
        <v>1109</v>
      </c>
      <c r="M10" s="33" t="s">
        <v>1099</v>
      </c>
      <c r="N10" s="33" t="s">
        <v>1123</v>
      </c>
      <c r="O10" s="33" t="s">
        <v>1099</v>
      </c>
      <c r="P10" s="33" t="s">
        <v>1102</v>
      </c>
      <c r="Q10" s="33" t="s">
        <v>1099</v>
      </c>
      <c r="R10" s="33" t="s">
        <v>1115</v>
      </c>
      <c r="S10" s="33" t="s">
        <v>1104</v>
      </c>
      <c r="T10" s="33" t="s">
        <v>1117</v>
      </c>
      <c r="U10" s="33" t="s">
        <v>1118</v>
      </c>
      <c r="V10" s="33" t="s">
        <v>1119</v>
      </c>
      <c r="W10" s="33" t="s">
        <v>1118</v>
      </c>
    </row>
    <row r="11" spans="1:23" x14ac:dyDescent="0.25">
      <c r="A11" s="15" t="s">
        <v>92</v>
      </c>
      <c r="B11" s="12">
        <v>12280070</v>
      </c>
      <c r="C11" s="40" t="s">
        <v>115</v>
      </c>
      <c r="D11" s="69" t="s">
        <v>1127</v>
      </c>
      <c r="E11" s="44" t="s">
        <v>260</v>
      </c>
      <c r="F11" s="28">
        <v>2855</v>
      </c>
      <c r="G11" s="93"/>
      <c r="H11" s="76" t="s">
        <v>1128</v>
      </c>
      <c r="I11" s="72" t="str">
        <f t="shared" si="0"/>
        <v>Rua Ceará/Rua São Paulo/Rua 25/Rodovia BR-070/Pistão Norte/Avenida das Araucárias/Avenida das Castanheiras</v>
      </c>
      <c r="J11" s="33" t="s">
        <v>1129</v>
      </c>
      <c r="K11" s="33" t="s">
        <v>1099</v>
      </c>
      <c r="L11" s="33" t="s">
        <v>1130</v>
      </c>
      <c r="M11" s="33" t="s">
        <v>1099</v>
      </c>
      <c r="N11" s="33" t="s">
        <v>1131</v>
      </c>
      <c r="O11" s="33" t="s">
        <v>1099</v>
      </c>
      <c r="P11" s="33" t="s">
        <v>1102</v>
      </c>
      <c r="Q11" s="33" t="s">
        <v>1099</v>
      </c>
      <c r="R11" s="33" t="s">
        <v>1115</v>
      </c>
      <c r="S11" s="33" t="s">
        <v>1104</v>
      </c>
      <c r="T11" s="33" t="s">
        <v>1117</v>
      </c>
      <c r="U11" s="33" t="s">
        <v>1118</v>
      </c>
      <c r="V11" s="33" t="s">
        <v>1119</v>
      </c>
      <c r="W11" s="33" t="s">
        <v>1118</v>
      </c>
    </row>
    <row r="12" spans="1:23" x14ac:dyDescent="0.25">
      <c r="A12" s="15" t="s">
        <v>92</v>
      </c>
      <c r="B12" s="12">
        <v>12280070</v>
      </c>
      <c r="C12" s="40" t="s">
        <v>115</v>
      </c>
      <c r="D12" s="69" t="s">
        <v>1106</v>
      </c>
      <c r="E12" s="44" t="s">
        <v>258</v>
      </c>
      <c r="F12" s="28">
        <v>2856</v>
      </c>
      <c r="G12" s="93"/>
      <c r="H12" s="76" t="s">
        <v>1132</v>
      </c>
      <c r="I12" s="72" t="str">
        <f t="shared" si="0"/>
        <v>Rua 12/Avenida Águas Lindas/Rua 33/Rodovia BR-070/Pistão Norte/Avenida das Araucárias/Avenida das Castanheiras</v>
      </c>
      <c r="J12" s="33" t="s">
        <v>1133</v>
      </c>
      <c r="K12" s="33" t="s">
        <v>1099</v>
      </c>
      <c r="L12" s="33" t="s">
        <v>1109</v>
      </c>
      <c r="M12" s="33" t="s">
        <v>1099</v>
      </c>
      <c r="N12" s="33" t="s">
        <v>1110</v>
      </c>
      <c r="O12" s="33" t="s">
        <v>1099</v>
      </c>
      <c r="P12" s="33" t="s">
        <v>1102</v>
      </c>
      <c r="Q12" s="33" t="s">
        <v>1099</v>
      </c>
      <c r="R12" s="33" t="s">
        <v>1115</v>
      </c>
      <c r="S12" s="33" t="s">
        <v>1104</v>
      </c>
      <c r="T12" s="33" t="s">
        <v>1117</v>
      </c>
      <c r="U12" s="33" t="s">
        <v>1118</v>
      </c>
      <c r="V12" s="33" t="s">
        <v>1119</v>
      </c>
      <c r="W12" s="33" t="s">
        <v>1118</v>
      </c>
    </row>
    <row r="13" spans="1:23" x14ac:dyDescent="0.25">
      <c r="A13" s="15" t="s">
        <v>92</v>
      </c>
      <c r="B13" s="12">
        <v>12280070</v>
      </c>
      <c r="C13" s="40" t="s">
        <v>115</v>
      </c>
      <c r="D13" s="69" t="s">
        <v>1134</v>
      </c>
      <c r="E13" s="44" t="s">
        <v>260</v>
      </c>
      <c r="F13" s="28">
        <v>2824</v>
      </c>
      <c r="G13" s="93"/>
      <c r="H13" s="76" t="s">
        <v>1135</v>
      </c>
      <c r="I13" s="72" t="str">
        <f t="shared" si="0"/>
        <v>Avenida Comercial/Avenida Santa Luzia/Avenida Tancredo Neves/Rodovia BR-070/Avenida Hélio Prates/Avenida Samdú Norte/Avenida Central</v>
      </c>
      <c r="J13" s="33" t="s">
        <v>1114</v>
      </c>
      <c r="K13" s="33" t="s">
        <v>1099</v>
      </c>
      <c r="L13" s="33" t="s">
        <v>1136</v>
      </c>
      <c r="M13" s="33" t="s">
        <v>1099</v>
      </c>
      <c r="N13" s="33" t="s">
        <v>1137</v>
      </c>
      <c r="O13" s="33" t="s">
        <v>1099</v>
      </c>
      <c r="P13" s="33" t="s">
        <v>1102</v>
      </c>
      <c r="Q13" s="33" t="s">
        <v>1099</v>
      </c>
      <c r="R13" s="33" t="s">
        <v>1103</v>
      </c>
      <c r="S13" s="33" t="s">
        <v>1104</v>
      </c>
      <c r="T13" s="33" t="s">
        <v>1105</v>
      </c>
      <c r="U13" s="33" t="s">
        <v>1104</v>
      </c>
      <c r="V13" s="33" t="s">
        <v>1098</v>
      </c>
      <c r="W13" s="33" t="s">
        <v>1104</v>
      </c>
    </row>
    <row r="14" spans="1:23" x14ac:dyDescent="0.25">
      <c r="A14" s="15" t="s">
        <v>92</v>
      </c>
      <c r="B14" s="12">
        <v>12280070</v>
      </c>
      <c r="C14" s="40" t="s">
        <v>115</v>
      </c>
      <c r="D14" s="69" t="s">
        <v>1138</v>
      </c>
      <c r="E14" s="44" t="s">
        <v>260</v>
      </c>
      <c r="F14" s="28">
        <v>2830</v>
      </c>
      <c r="G14" s="93"/>
      <c r="H14" s="76" t="s">
        <v>1139</v>
      </c>
      <c r="I14" s="72" t="str">
        <f t="shared" si="0"/>
        <v>Avenida Porto Velho/Avenida Brasília/Rua São Paulo/Rodovia BR-070/Avenida Hélio Prates/Avenida Samdú Norte/Avenida Central</v>
      </c>
      <c r="J14" s="33" t="s">
        <v>1140</v>
      </c>
      <c r="K14" s="33" t="s">
        <v>1099</v>
      </c>
      <c r="L14" s="33" t="s">
        <v>1141</v>
      </c>
      <c r="M14" s="33" t="s">
        <v>1099</v>
      </c>
      <c r="N14" s="33" t="s">
        <v>1130</v>
      </c>
      <c r="O14" s="33" t="s">
        <v>1099</v>
      </c>
      <c r="P14" s="33" t="s">
        <v>1102</v>
      </c>
      <c r="Q14" s="33" t="s">
        <v>1099</v>
      </c>
      <c r="R14" s="33" t="s">
        <v>1103</v>
      </c>
      <c r="S14" s="33" t="s">
        <v>1104</v>
      </c>
      <c r="T14" s="33" t="s">
        <v>1105</v>
      </c>
      <c r="U14" s="33" t="s">
        <v>1104</v>
      </c>
      <c r="V14" s="33" t="s">
        <v>1098</v>
      </c>
      <c r="W14" s="33" t="s">
        <v>1104</v>
      </c>
    </row>
    <row r="15" spans="1:23" x14ac:dyDescent="0.25">
      <c r="A15" s="15" t="s">
        <v>92</v>
      </c>
      <c r="B15" s="12">
        <v>12280070</v>
      </c>
      <c r="C15" s="40" t="s">
        <v>115</v>
      </c>
      <c r="D15" s="69" t="s">
        <v>1134</v>
      </c>
      <c r="E15" s="44" t="s">
        <v>260</v>
      </c>
      <c r="F15" s="28">
        <v>2823</v>
      </c>
      <c r="G15" s="93"/>
      <c r="H15" s="76" t="s">
        <v>1142</v>
      </c>
      <c r="I15" s="72" t="str">
        <f t="shared" si="0"/>
        <v>Avenida 19 de maio/Avenida Santa Luzia/Avenida Tancredo Neves/Rodovia BR-070/Avenida Hélio Prates/Avenida Samdú Norte/Avenida Central</v>
      </c>
      <c r="J15" s="33" t="s">
        <v>1143</v>
      </c>
      <c r="K15" s="33" t="s">
        <v>1099</v>
      </c>
      <c r="L15" s="33" t="s">
        <v>1136</v>
      </c>
      <c r="M15" s="33" t="s">
        <v>1099</v>
      </c>
      <c r="N15" s="33" t="s">
        <v>1137</v>
      </c>
      <c r="O15" s="33" t="s">
        <v>1099</v>
      </c>
      <c r="P15" s="33" t="s">
        <v>1102</v>
      </c>
      <c r="Q15" s="33" t="s">
        <v>1099</v>
      </c>
      <c r="R15" s="33" t="s">
        <v>1103</v>
      </c>
      <c r="S15" s="33" t="s">
        <v>1104</v>
      </c>
      <c r="T15" s="33" t="s">
        <v>1105</v>
      </c>
      <c r="U15" s="33" t="s">
        <v>1104</v>
      </c>
      <c r="V15" s="33" t="s">
        <v>1098</v>
      </c>
      <c r="W15" s="33" t="s">
        <v>1104</v>
      </c>
    </row>
    <row r="16" spans="1:23" x14ac:dyDescent="0.25">
      <c r="A16" s="15" t="s">
        <v>92</v>
      </c>
      <c r="B16" s="12">
        <v>12280070</v>
      </c>
      <c r="C16" s="40" t="s">
        <v>115</v>
      </c>
      <c r="D16" s="69" t="s">
        <v>1144</v>
      </c>
      <c r="E16" s="44" t="s">
        <v>260</v>
      </c>
      <c r="F16" s="28">
        <v>2810</v>
      </c>
      <c r="G16" s="93"/>
      <c r="H16" s="76" t="s">
        <v>1145</v>
      </c>
      <c r="I16" s="72" t="str">
        <f t="shared" si="0"/>
        <v>Passagem de Pedestre/Avenida Goiânia/Avenida Brasília/Rodovia BR-070/Avenida Hélio Prates/Avenida Samdú Norte/Avenida Central</v>
      </c>
      <c r="J16" s="33" t="s">
        <v>1146</v>
      </c>
      <c r="K16" s="33" t="s">
        <v>1099</v>
      </c>
      <c r="L16" s="33" t="s">
        <v>1147</v>
      </c>
      <c r="M16" s="33" t="s">
        <v>1099</v>
      </c>
      <c r="N16" s="33" t="s">
        <v>1141</v>
      </c>
      <c r="O16" s="33" t="s">
        <v>1099</v>
      </c>
      <c r="P16" s="33" t="s">
        <v>1102</v>
      </c>
      <c r="Q16" s="33" t="s">
        <v>1099</v>
      </c>
      <c r="R16" s="33" t="s">
        <v>1103</v>
      </c>
      <c r="S16" s="33" t="s">
        <v>1104</v>
      </c>
      <c r="T16" s="33" t="s">
        <v>1105</v>
      </c>
      <c r="U16" s="33" t="s">
        <v>1104</v>
      </c>
      <c r="V16" s="33" t="s">
        <v>1098</v>
      </c>
      <c r="W16" s="33" t="s">
        <v>1104</v>
      </c>
    </row>
    <row r="17" spans="1:23" x14ac:dyDescent="0.25">
      <c r="A17" s="15" t="s">
        <v>92</v>
      </c>
      <c r="B17" s="12">
        <v>12280070</v>
      </c>
      <c r="C17" s="40" t="s">
        <v>115</v>
      </c>
      <c r="D17" s="69" t="s">
        <v>1138</v>
      </c>
      <c r="E17" s="44" t="s">
        <v>260</v>
      </c>
      <c r="F17" s="28">
        <v>2819</v>
      </c>
      <c r="G17" s="93"/>
      <c r="H17" s="76" t="s">
        <v>1148</v>
      </c>
      <c r="I17" s="72" t="str">
        <f t="shared" si="0"/>
        <v>Passagem de Pedestre/Avenida Porto Velho/Avenida Brasília/Rodovia BR-070/Avenida Hélio Prates/Avenida Samdú Norte/Avenida Central</v>
      </c>
      <c r="J17" s="33" t="s">
        <v>1146</v>
      </c>
      <c r="K17" s="33" t="s">
        <v>1099</v>
      </c>
      <c r="L17" s="33" t="s">
        <v>1140</v>
      </c>
      <c r="M17" s="33" t="s">
        <v>1099</v>
      </c>
      <c r="N17" s="33" t="s">
        <v>1141</v>
      </c>
      <c r="O17" s="33" t="s">
        <v>1099</v>
      </c>
      <c r="P17" s="33" t="s">
        <v>1102</v>
      </c>
      <c r="Q17" s="33" t="s">
        <v>1099</v>
      </c>
      <c r="R17" s="33" t="s">
        <v>1103</v>
      </c>
      <c r="S17" s="33" t="s">
        <v>1104</v>
      </c>
      <c r="T17" s="33" t="s">
        <v>1105</v>
      </c>
      <c r="U17" s="33" t="s">
        <v>1104</v>
      </c>
      <c r="V17" s="33" t="s">
        <v>1098</v>
      </c>
      <c r="W17" s="33" t="s">
        <v>1104</v>
      </c>
    </row>
    <row r="18" spans="1:23" x14ac:dyDescent="0.25">
      <c r="A18" s="15" t="s">
        <v>92</v>
      </c>
      <c r="B18" s="12">
        <v>12280070</v>
      </c>
      <c r="C18" s="40" t="s">
        <v>115</v>
      </c>
      <c r="D18" s="13" t="s">
        <v>216</v>
      </c>
      <c r="E18" s="44" t="s">
        <v>260</v>
      </c>
      <c r="F18" s="28">
        <v>2821</v>
      </c>
      <c r="G18" s="93"/>
      <c r="H18" s="76" t="s">
        <v>1149</v>
      </c>
      <c r="I18" s="72" t="str">
        <f t="shared" si="0"/>
        <v>Avenida Perimetral/Avenida Tancredo Neves/Avenida para Braslândia/Rodovia BR-070/Avenida Hélio Prates/Avenida Comercial/Pistão Norte</v>
      </c>
      <c r="J18" s="33" t="s">
        <v>1150</v>
      </c>
      <c r="K18" s="33" t="s">
        <v>1099</v>
      </c>
      <c r="L18" s="33" t="s">
        <v>1137</v>
      </c>
      <c r="M18" s="33" t="s">
        <v>1099</v>
      </c>
      <c r="N18" s="33" t="s">
        <v>1151</v>
      </c>
      <c r="O18" s="33" t="s">
        <v>1099</v>
      </c>
      <c r="P18" s="33" t="s">
        <v>1102</v>
      </c>
      <c r="Q18" s="33" t="s">
        <v>1099</v>
      </c>
      <c r="R18" s="33" t="s">
        <v>1103</v>
      </c>
      <c r="S18" s="33" t="s">
        <v>1104</v>
      </c>
      <c r="T18" s="33" t="s">
        <v>1114</v>
      </c>
      <c r="U18" s="33" t="s">
        <v>1104</v>
      </c>
      <c r="V18" s="33" t="s">
        <v>1115</v>
      </c>
      <c r="W18" s="33" t="s">
        <v>1104</v>
      </c>
    </row>
    <row r="19" spans="1:23" x14ac:dyDescent="0.25">
      <c r="A19" s="15" t="s">
        <v>92</v>
      </c>
      <c r="B19" s="12">
        <v>12280070</v>
      </c>
      <c r="C19" s="40" t="s">
        <v>115</v>
      </c>
      <c r="D19" s="69" t="s">
        <v>1138</v>
      </c>
      <c r="E19" s="44" t="s">
        <v>260</v>
      </c>
      <c r="F19" s="28">
        <v>2818</v>
      </c>
      <c r="G19" s="93"/>
      <c r="H19" s="76" t="s">
        <v>1152</v>
      </c>
      <c r="I19" s="72" t="str">
        <f t="shared" si="0"/>
        <v>Passagem de Pedestre/Avenida Porto Velho/Avenida Brasília/Rodovia BR-070/Avenida Hélio Prates/Avenida Comercial/Pistão Norte</v>
      </c>
      <c r="J19" s="33" t="s">
        <v>1146</v>
      </c>
      <c r="K19" s="33" t="s">
        <v>1099</v>
      </c>
      <c r="L19" s="33" t="s">
        <v>1140</v>
      </c>
      <c r="M19" s="33" t="s">
        <v>1099</v>
      </c>
      <c r="N19" s="33" t="s">
        <v>1141</v>
      </c>
      <c r="O19" s="33" t="s">
        <v>1099</v>
      </c>
      <c r="P19" s="33" t="s">
        <v>1102</v>
      </c>
      <c r="Q19" s="33" t="s">
        <v>1099</v>
      </c>
      <c r="R19" s="33" t="s">
        <v>1103</v>
      </c>
      <c r="S19" s="33" t="s">
        <v>1104</v>
      </c>
      <c r="T19" s="33" t="s">
        <v>1114</v>
      </c>
      <c r="U19" s="33" t="s">
        <v>1104</v>
      </c>
      <c r="V19" s="33" t="s">
        <v>1115</v>
      </c>
      <c r="W19" s="33" t="s">
        <v>1104</v>
      </c>
    </row>
    <row r="20" spans="1:23" x14ac:dyDescent="0.25">
      <c r="A20" s="15" t="s">
        <v>92</v>
      </c>
      <c r="B20" s="12">
        <v>12280070</v>
      </c>
      <c r="C20" s="40" t="s">
        <v>115</v>
      </c>
      <c r="D20" s="69" t="s">
        <v>1134</v>
      </c>
      <c r="E20" s="44" t="s">
        <v>260</v>
      </c>
      <c r="F20" s="28">
        <v>2822</v>
      </c>
      <c r="G20" s="93"/>
      <c r="H20" s="76" t="s">
        <v>1153</v>
      </c>
      <c r="I20" s="72" t="str">
        <f t="shared" si="0"/>
        <v>Avenida 19 de maio/Avenida Santa Luzia/Avenida Tancredo Neves/Rodovia BR-070/Avenida Hélio Prates/Avenida Comercial/Pistão Norte</v>
      </c>
      <c r="J20" s="33" t="s">
        <v>1143</v>
      </c>
      <c r="K20" s="33" t="s">
        <v>1099</v>
      </c>
      <c r="L20" s="33" t="s">
        <v>1136</v>
      </c>
      <c r="M20" s="33" t="s">
        <v>1099</v>
      </c>
      <c r="N20" s="33" t="s">
        <v>1137</v>
      </c>
      <c r="O20" s="33" t="s">
        <v>1099</v>
      </c>
      <c r="P20" s="33" t="s">
        <v>1102</v>
      </c>
      <c r="Q20" s="33" t="s">
        <v>1099</v>
      </c>
      <c r="R20" s="33" t="s">
        <v>1103</v>
      </c>
      <c r="S20" s="33" t="s">
        <v>1104</v>
      </c>
      <c r="T20" s="33" t="s">
        <v>1114</v>
      </c>
      <c r="U20" s="33" t="s">
        <v>1104</v>
      </c>
      <c r="V20" s="33" t="s">
        <v>1115</v>
      </c>
      <c r="W20" s="33" t="s">
        <v>1104</v>
      </c>
    </row>
    <row r="21" spans="1:23" x14ac:dyDescent="0.25">
      <c r="A21" s="15" t="s">
        <v>92</v>
      </c>
      <c r="B21" s="12">
        <v>12280070</v>
      </c>
      <c r="C21" s="40" t="s">
        <v>115</v>
      </c>
      <c r="D21" s="69" t="s">
        <v>1138</v>
      </c>
      <c r="E21" s="12" t="s">
        <v>258</v>
      </c>
      <c r="F21" s="28">
        <v>2860</v>
      </c>
      <c r="G21" s="93"/>
      <c r="H21" s="76" t="s">
        <v>1154</v>
      </c>
      <c r="I21" s="72" t="str">
        <f t="shared" si="0"/>
        <v>Passagem de Pedestre/Avenida Porto Velho/Avenida Brasília/Rodovia BR-070/Pistão Norte/Avenida das Araucárias/Avenida das Castanheiras</v>
      </c>
      <c r="J21" s="33" t="s">
        <v>1146</v>
      </c>
      <c r="K21" s="33" t="s">
        <v>1099</v>
      </c>
      <c r="L21" s="33" t="s">
        <v>1140</v>
      </c>
      <c r="M21" s="33" t="s">
        <v>1099</v>
      </c>
      <c r="N21" s="33" t="s">
        <v>1141</v>
      </c>
      <c r="O21" s="33" t="s">
        <v>1099</v>
      </c>
      <c r="P21" s="33" t="s">
        <v>1102</v>
      </c>
      <c r="Q21" s="33" t="s">
        <v>1099</v>
      </c>
      <c r="R21" s="33" t="s">
        <v>1115</v>
      </c>
      <c r="S21" s="33" t="s">
        <v>1104</v>
      </c>
      <c r="T21" s="33" t="s">
        <v>1117</v>
      </c>
      <c r="U21" s="33" t="s">
        <v>1118</v>
      </c>
      <c r="V21" s="33" t="s">
        <v>1119</v>
      </c>
      <c r="W21" s="33" t="s">
        <v>1118</v>
      </c>
    </row>
    <row r="22" spans="1:23" x14ac:dyDescent="0.25">
      <c r="A22" s="15" t="s">
        <v>92</v>
      </c>
      <c r="B22" s="12">
        <v>12280070</v>
      </c>
      <c r="C22" s="40" t="s">
        <v>115</v>
      </c>
      <c r="D22" s="69" t="s">
        <v>1144</v>
      </c>
      <c r="E22" s="12" t="s">
        <v>258</v>
      </c>
      <c r="F22" s="28">
        <v>2853</v>
      </c>
      <c r="G22" s="93"/>
      <c r="H22" s="76" t="s">
        <v>1155</v>
      </c>
      <c r="I22" s="72" t="str">
        <f t="shared" si="0"/>
        <v>Passagem de Pedestre/Avenida Goiânia/Avenida Brasília/Rodovia BR-070/Pistão Norte/Avenida das Araucárias/Avenida das Castanheiras</v>
      </c>
      <c r="J22" s="33" t="s">
        <v>1146</v>
      </c>
      <c r="K22" s="33" t="s">
        <v>1099</v>
      </c>
      <c r="L22" s="33" t="s">
        <v>1147</v>
      </c>
      <c r="M22" s="33" t="s">
        <v>1099</v>
      </c>
      <c r="N22" s="33" t="s">
        <v>1141</v>
      </c>
      <c r="O22" s="33" t="s">
        <v>1099</v>
      </c>
      <c r="P22" s="33" t="s">
        <v>1102</v>
      </c>
      <c r="Q22" s="33" t="s">
        <v>1099</v>
      </c>
      <c r="R22" s="33" t="s">
        <v>1115</v>
      </c>
      <c r="S22" s="33" t="s">
        <v>1104</v>
      </c>
      <c r="T22" s="33" t="s">
        <v>1117</v>
      </c>
      <c r="U22" s="33" t="s">
        <v>1118</v>
      </c>
      <c r="V22" s="33" t="s">
        <v>1119</v>
      </c>
      <c r="W22" s="33" t="s">
        <v>1118</v>
      </c>
    </row>
    <row r="23" spans="1:23" x14ac:dyDescent="0.25">
      <c r="A23" s="15" t="s">
        <v>92</v>
      </c>
      <c r="B23" s="12">
        <v>12280070</v>
      </c>
      <c r="C23" s="40" t="s">
        <v>115</v>
      </c>
      <c r="D23" s="69" t="s">
        <v>1134</v>
      </c>
      <c r="E23" s="12" t="s">
        <v>258</v>
      </c>
      <c r="F23" s="28">
        <v>2857</v>
      </c>
      <c r="G23" s="93"/>
      <c r="H23" s="76" t="s">
        <v>1156</v>
      </c>
      <c r="I23" s="72" t="str">
        <f t="shared" si="0"/>
        <v>Avenida Comercial/Avenida Santa Luzia/Avenida Tancredo Neves/Rodovia BR-070/Pistão Norte/Avenida das Araucárias/Avenida das Castanheiras</v>
      </c>
      <c r="J23" s="33" t="s">
        <v>1114</v>
      </c>
      <c r="K23" s="33" t="s">
        <v>1099</v>
      </c>
      <c r="L23" s="33" t="s">
        <v>1136</v>
      </c>
      <c r="M23" s="33" t="s">
        <v>1099</v>
      </c>
      <c r="N23" s="33" t="s">
        <v>1137</v>
      </c>
      <c r="O23" s="33" t="s">
        <v>1099</v>
      </c>
      <c r="P23" s="33" t="s">
        <v>1102</v>
      </c>
      <c r="Q23" s="33" t="s">
        <v>1099</v>
      </c>
      <c r="R23" s="33" t="s">
        <v>1115</v>
      </c>
      <c r="S23" s="33" t="s">
        <v>1104</v>
      </c>
      <c r="T23" s="33" t="s">
        <v>1117</v>
      </c>
      <c r="U23" s="33" t="s">
        <v>1118</v>
      </c>
      <c r="V23" s="33" t="s">
        <v>1119</v>
      </c>
      <c r="W23" s="33" t="s">
        <v>1118</v>
      </c>
    </row>
    <row r="24" spans="1:23" x14ac:dyDescent="0.25">
      <c r="A24" s="15" t="s">
        <v>92</v>
      </c>
      <c r="B24" s="12">
        <v>12280070</v>
      </c>
      <c r="C24" s="40" t="s">
        <v>115</v>
      </c>
      <c r="D24" s="13" t="s">
        <v>216</v>
      </c>
      <c r="E24" s="12" t="s">
        <v>258</v>
      </c>
      <c r="F24" s="28">
        <v>2861</v>
      </c>
      <c r="G24" s="93"/>
      <c r="H24" s="76" t="s">
        <v>1157</v>
      </c>
      <c r="I24" s="72" t="str">
        <f t="shared" si="0"/>
        <v>Avenida Perimetral/Avenida Tancredo Neves/Avenida para Braslândia/Rodovia BR-070/Pistão Sul/Avenida das Araucárias/Avenida das Castanheiras</v>
      </c>
      <c r="J24" s="33" t="s">
        <v>1150</v>
      </c>
      <c r="K24" s="33" t="s">
        <v>1099</v>
      </c>
      <c r="L24" s="33" t="s">
        <v>1137</v>
      </c>
      <c r="M24" s="33" t="s">
        <v>1099</v>
      </c>
      <c r="N24" s="33" t="s">
        <v>1151</v>
      </c>
      <c r="O24" s="33" t="s">
        <v>1099</v>
      </c>
      <c r="P24" s="33" t="s">
        <v>1102</v>
      </c>
      <c r="Q24" s="33" t="s">
        <v>1099</v>
      </c>
      <c r="R24" s="33" t="s">
        <v>874</v>
      </c>
      <c r="S24" s="33" t="s">
        <v>1104</v>
      </c>
      <c r="T24" s="33" t="s">
        <v>1117</v>
      </c>
      <c r="U24" s="33" t="s">
        <v>1118</v>
      </c>
      <c r="V24" s="33" t="s">
        <v>1119</v>
      </c>
      <c r="W24" s="33" t="s">
        <v>1118</v>
      </c>
    </row>
    <row r="25" spans="1:23" x14ac:dyDescent="0.25">
      <c r="A25" s="15" t="s">
        <v>92</v>
      </c>
      <c r="B25" s="12">
        <v>12280070</v>
      </c>
      <c r="C25" s="40" t="s">
        <v>115</v>
      </c>
      <c r="D25" s="13" t="s">
        <v>1144</v>
      </c>
      <c r="E25" s="12" t="s">
        <v>260</v>
      </c>
      <c r="F25" s="28">
        <v>2817</v>
      </c>
      <c r="G25" s="93"/>
      <c r="H25" s="76" t="s">
        <v>1158</v>
      </c>
      <c r="I25" s="72" t="str">
        <f t="shared" si="0"/>
        <v>Passagem de Pedestre/Avenida Goiânia/Avenida Brasília/Rodovia BR-070/Avenida Hélio Prates/Avenida Comercial/Pistão Sul</v>
      </c>
      <c r="J25" s="33" t="s">
        <v>1146</v>
      </c>
      <c r="K25" s="33" t="s">
        <v>1099</v>
      </c>
      <c r="L25" s="33" t="s">
        <v>1147</v>
      </c>
      <c r="M25" s="33" t="s">
        <v>1099</v>
      </c>
      <c r="N25" s="33" t="s">
        <v>1141</v>
      </c>
      <c r="O25" s="33" t="s">
        <v>1099</v>
      </c>
      <c r="P25" s="33" t="s">
        <v>1102</v>
      </c>
      <c r="Q25" s="33" t="s">
        <v>1099</v>
      </c>
      <c r="R25" s="33" t="s">
        <v>1103</v>
      </c>
      <c r="S25" s="33" t="s">
        <v>1104</v>
      </c>
      <c r="T25" s="33" t="s">
        <v>1114</v>
      </c>
      <c r="U25" s="33" t="s">
        <v>1104</v>
      </c>
      <c r="V25" s="33" t="s">
        <v>874</v>
      </c>
      <c r="W25" s="33" t="s">
        <v>1104</v>
      </c>
    </row>
    <row r="26" spans="1:23" x14ac:dyDescent="0.25">
      <c r="A26" s="15" t="s">
        <v>92</v>
      </c>
      <c r="B26" s="19">
        <v>12240070</v>
      </c>
      <c r="C26" s="40" t="s">
        <v>112</v>
      </c>
      <c r="D26" s="49" t="s">
        <v>1138</v>
      </c>
      <c r="E26" s="19" t="s">
        <v>326</v>
      </c>
      <c r="F26" s="28">
        <v>2411</v>
      </c>
      <c r="G26" s="93"/>
      <c r="H26" s="76" t="s">
        <v>1159</v>
      </c>
      <c r="I26" s="72" t="str">
        <f t="shared" si="0"/>
        <v>Passagem de Pedestre/Avenida Porto Velho/Avenida Brasília/Rodovia BR-070/Setor O/Via Oeste/Avenida Hélio Prates</v>
      </c>
      <c r="J26" s="33" t="s">
        <v>1146</v>
      </c>
      <c r="K26" s="33" t="s">
        <v>1099</v>
      </c>
      <c r="L26" s="33" t="s">
        <v>1140</v>
      </c>
      <c r="M26" s="33" t="s">
        <v>1099</v>
      </c>
      <c r="N26" s="33" t="s">
        <v>1141</v>
      </c>
      <c r="O26" s="33" t="s">
        <v>1099</v>
      </c>
      <c r="P26" s="33" t="s">
        <v>1102</v>
      </c>
      <c r="Q26" s="33" t="s">
        <v>1099</v>
      </c>
      <c r="R26" s="33" t="s">
        <v>1160</v>
      </c>
      <c r="S26" s="33" t="s">
        <v>1161</v>
      </c>
      <c r="T26" s="33" t="s">
        <v>1162</v>
      </c>
      <c r="U26" s="33" t="s">
        <v>1161</v>
      </c>
      <c r="V26" s="33" t="s">
        <v>1103</v>
      </c>
      <c r="W26" s="33" t="s">
        <v>1161</v>
      </c>
    </row>
    <row r="27" spans="1:23" x14ac:dyDescent="0.25">
      <c r="A27" s="15" t="s">
        <v>92</v>
      </c>
      <c r="B27" s="19">
        <v>12240070</v>
      </c>
      <c r="C27" s="40" t="s">
        <v>112</v>
      </c>
      <c r="D27" s="49" t="s">
        <v>1096</v>
      </c>
      <c r="E27" s="19" t="s">
        <v>326</v>
      </c>
      <c r="F27" s="4">
        <v>2401</v>
      </c>
      <c r="G27" s="98"/>
      <c r="H27" s="76" t="s">
        <v>1163</v>
      </c>
      <c r="I27" s="72" t="str">
        <f t="shared" si="0"/>
        <v>Avenida Central/Avenida Contôrno/Rua Goiás/Rodovia BR-070/Setor O/Via Oeste/Avenida Hélio Prates</v>
      </c>
      <c r="J27" s="33" t="s">
        <v>1098</v>
      </c>
      <c r="K27" s="33" t="s">
        <v>1099</v>
      </c>
      <c r="L27" s="33" t="s">
        <v>1100</v>
      </c>
      <c r="M27" s="33" t="s">
        <v>1099</v>
      </c>
      <c r="N27" s="33" t="s">
        <v>1101</v>
      </c>
      <c r="O27" s="33" t="s">
        <v>1099</v>
      </c>
      <c r="P27" s="33" t="s">
        <v>1102</v>
      </c>
      <c r="Q27" s="33" t="s">
        <v>1099</v>
      </c>
      <c r="R27" s="33" t="s">
        <v>1160</v>
      </c>
      <c r="S27" s="33" t="s">
        <v>1161</v>
      </c>
      <c r="T27" s="33" t="s">
        <v>1162</v>
      </c>
      <c r="U27" s="33" t="s">
        <v>1161</v>
      </c>
      <c r="V27" s="33" t="s">
        <v>1103</v>
      </c>
      <c r="W27" s="33" t="s">
        <v>1161</v>
      </c>
    </row>
    <row r="28" spans="1:23" x14ac:dyDescent="0.25">
      <c r="A28" s="15" t="s">
        <v>92</v>
      </c>
      <c r="B28" s="19">
        <v>12240070</v>
      </c>
      <c r="C28" s="40" t="s">
        <v>112</v>
      </c>
      <c r="D28" s="49" t="s">
        <v>1120</v>
      </c>
      <c r="E28" s="19" t="s">
        <v>326</v>
      </c>
      <c r="F28" s="28">
        <v>2402</v>
      </c>
      <c r="G28" s="93"/>
      <c r="H28" s="76" t="s">
        <v>1164</v>
      </c>
      <c r="I28" s="72" t="str">
        <f t="shared" si="0"/>
        <v>Rua Pau Brasil/Avenida Águas Lindas/Rua 16/Rodovia BR-070/Setor O/Via Oeste/Avenida Hélio Prates</v>
      </c>
      <c r="J28" s="33" t="s">
        <v>1122</v>
      </c>
      <c r="K28" s="33" t="s">
        <v>1099</v>
      </c>
      <c r="L28" s="33" t="s">
        <v>1109</v>
      </c>
      <c r="M28" s="33" t="s">
        <v>1099</v>
      </c>
      <c r="N28" s="33" t="s">
        <v>1123</v>
      </c>
      <c r="O28" s="33" t="s">
        <v>1099</v>
      </c>
      <c r="P28" s="33" t="s">
        <v>1102</v>
      </c>
      <c r="Q28" s="33" t="s">
        <v>1099</v>
      </c>
      <c r="R28" s="33" t="s">
        <v>1160</v>
      </c>
      <c r="S28" s="33" t="s">
        <v>1161</v>
      </c>
      <c r="T28" s="33" t="s">
        <v>1162</v>
      </c>
      <c r="U28" s="33" t="s">
        <v>1161</v>
      </c>
      <c r="V28" s="33" t="s">
        <v>1103</v>
      </c>
      <c r="W28" s="33" t="s">
        <v>1161</v>
      </c>
    </row>
    <row r="29" spans="1:23" x14ac:dyDescent="0.25">
      <c r="A29" s="15" t="s">
        <v>92</v>
      </c>
      <c r="B29" s="19">
        <v>12240070</v>
      </c>
      <c r="C29" s="40" t="s">
        <v>112</v>
      </c>
      <c r="D29" s="49" t="s">
        <v>1134</v>
      </c>
      <c r="E29" s="19" t="s">
        <v>326</v>
      </c>
      <c r="F29" s="28">
        <v>2405</v>
      </c>
      <c r="G29" s="93"/>
      <c r="H29" s="76" t="s">
        <v>1165</v>
      </c>
      <c r="I29" s="72" t="str">
        <f t="shared" si="0"/>
        <v>Avenida Comercial/Avenida Santa Luzia/Avenida Tancredo Neves/Rodovia BR-070/Setor O/Via Oeste/Avenida Hélio Prates</v>
      </c>
      <c r="J29" s="33" t="s">
        <v>1114</v>
      </c>
      <c r="K29" s="33" t="s">
        <v>1099</v>
      </c>
      <c r="L29" s="33" t="s">
        <v>1136</v>
      </c>
      <c r="M29" s="33" t="s">
        <v>1099</v>
      </c>
      <c r="N29" s="33" t="s">
        <v>1137</v>
      </c>
      <c r="O29" s="33" t="s">
        <v>1099</v>
      </c>
      <c r="P29" s="33" t="s">
        <v>1102</v>
      </c>
      <c r="Q29" s="33" t="s">
        <v>1099</v>
      </c>
      <c r="R29" s="33" t="s">
        <v>1160</v>
      </c>
      <c r="S29" s="33" t="s">
        <v>1161</v>
      </c>
      <c r="T29" s="33" t="s">
        <v>1162</v>
      </c>
      <c r="U29" s="33" t="s">
        <v>1161</v>
      </c>
      <c r="V29" s="33" t="s">
        <v>1103</v>
      </c>
      <c r="W29" s="33" t="s">
        <v>1161</v>
      </c>
    </row>
    <row r="30" spans="1:23" x14ac:dyDescent="0.25">
      <c r="A30" s="15" t="s">
        <v>92</v>
      </c>
      <c r="B30" s="12" t="s">
        <v>1166</v>
      </c>
      <c r="C30" s="40" t="s">
        <v>111</v>
      </c>
      <c r="D30" s="13" t="s">
        <v>1167</v>
      </c>
      <c r="E30" s="12" t="s">
        <v>198</v>
      </c>
      <c r="F30" s="28">
        <v>2091</v>
      </c>
      <c r="G30" s="93"/>
      <c r="H30" s="76" t="s">
        <v>1168</v>
      </c>
      <c r="I30" s="72" t="str">
        <f t="shared" si="0"/>
        <v>Quinta Avenida/Quarta Avenida/Rodovia BR-070/Pistão Norte/EPTG/Estrada Setor Policial Militar/ERW Sul</v>
      </c>
      <c r="J30" s="33" t="s">
        <v>1169</v>
      </c>
      <c r="K30" s="33" t="s">
        <v>1170</v>
      </c>
      <c r="L30" s="33" t="s">
        <v>1171</v>
      </c>
      <c r="M30" s="33" t="s">
        <v>1170</v>
      </c>
      <c r="N30" s="33" t="s">
        <v>1102</v>
      </c>
      <c r="O30" s="33" t="s">
        <v>1170</v>
      </c>
      <c r="P30" s="33" t="s">
        <v>1115</v>
      </c>
      <c r="Q30" s="33" t="s">
        <v>1104</v>
      </c>
      <c r="R30" s="33" t="s">
        <v>565</v>
      </c>
      <c r="S30" s="33" t="s">
        <v>1118</v>
      </c>
      <c r="T30" s="33" t="s">
        <v>1172</v>
      </c>
      <c r="U30" s="33" t="s">
        <v>1173</v>
      </c>
      <c r="V30" s="33" t="s">
        <v>1174</v>
      </c>
      <c r="W30" s="33" t="s">
        <v>1173</v>
      </c>
    </row>
    <row r="31" spans="1:23" x14ac:dyDescent="0.25">
      <c r="A31" s="15" t="s">
        <v>92</v>
      </c>
      <c r="B31" s="12" t="s">
        <v>1166</v>
      </c>
      <c r="C31" s="40" t="s">
        <v>111</v>
      </c>
      <c r="D31" s="13" t="s">
        <v>1167</v>
      </c>
      <c r="E31" s="12" t="s">
        <v>198</v>
      </c>
      <c r="F31" s="28">
        <v>2090</v>
      </c>
      <c r="G31" s="93"/>
      <c r="H31" s="76" t="s">
        <v>1175</v>
      </c>
      <c r="I31" s="72" t="str">
        <f t="shared" si="0"/>
        <v>Quinta Avenida/Quarta Avenida/Rodovia BR-070/Via Estrutural/Eixo Monumental//</v>
      </c>
      <c r="J31" s="33" t="s">
        <v>1169</v>
      </c>
      <c r="K31" s="33" t="s">
        <v>1170</v>
      </c>
      <c r="L31" s="33" t="s">
        <v>1171</v>
      </c>
      <c r="M31" s="33" t="s">
        <v>1170</v>
      </c>
      <c r="N31" s="33" t="s">
        <v>1102</v>
      </c>
      <c r="O31" s="33" t="s">
        <v>1170</v>
      </c>
      <c r="P31" s="33" t="s">
        <v>1176</v>
      </c>
      <c r="Q31" s="33" t="s">
        <v>1177</v>
      </c>
      <c r="R31" s="33" t="s">
        <v>542</v>
      </c>
      <c r="S31" s="33" t="s">
        <v>1173</v>
      </c>
      <c r="T31" s="33"/>
      <c r="U31" s="33"/>
      <c r="V31" s="33"/>
      <c r="W31" s="33"/>
    </row>
    <row r="32" spans="1:23" x14ac:dyDescent="0.25">
      <c r="A32" s="15" t="s">
        <v>92</v>
      </c>
      <c r="B32" s="12" t="s">
        <v>1166</v>
      </c>
      <c r="C32" s="40" t="s">
        <v>111</v>
      </c>
      <c r="D32" s="13" t="s">
        <v>1167</v>
      </c>
      <c r="E32" s="12" t="s">
        <v>198</v>
      </c>
      <c r="F32" s="28">
        <v>2095</v>
      </c>
      <c r="G32" s="93"/>
      <c r="H32" s="76" t="s">
        <v>1178</v>
      </c>
      <c r="I32" s="72" t="str">
        <f t="shared" si="0"/>
        <v>Quinta Avenida/Quarta Avenida/Rodovia BR-070/Via Estrutural/Eixo Monumental/Praça dos Três Poderes/Eixo Monumental</v>
      </c>
      <c r="J32" s="33" t="s">
        <v>1169</v>
      </c>
      <c r="K32" s="33" t="s">
        <v>1170</v>
      </c>
      <c r="L32" s="33" t="s">
        <v>1171</v>
      </c>
      <c r="M32" s="33" t="s">
        <v>1170</v>
      </c>
      <c r="N32" s="33" t="s">
        <v>1102</v>
      </c>
      <c r="O32" s="33" t="s">
        <v>1170</v>
      </c>
      <c r="P32" s="33" t="s">
        <v>1176</v>
      </c>
      <c r="Q32" s="33" t="s">
        <v>1177</v>
      </c>
      <c r="R32" s="33" t="s">
        <v>542</v>
      </c>
      <c r="S32" s="33" t="s">
        <v>1173</v>
      </c>
      <c r="T32" s="33" t="s">
        <v>1179</v>
      </c>
      <c r="U32" s="33" t="s">
        <v>1173</v>
      </c>
      <c r="V32" s="33" t="s">
        <v>542</v>
      </c>
      <c r="W32" s="33" t="s">
        <v>1173</v>
      </c>
    </row>
    <row r="33" spans="1:23" x14ac:dyDescent="0.25">
      <c r="A33" s="15" t="s">
        <v>92</v>
      </c>
      <c r="B33" s="12" t="s">
        <v>1166</v>
      </c>
      <c r="C33" s="40" t="s">
        <v>111</v>
      </c>
      <c r="D33" s="13" t="s">
        <v>1167</v>
      </c>
      <c r="E33" s="12" t="s">
        <v>198</v>
      </c>
      <c r="F33" s="28">
        <v>2097</v>
      </c>
      <c r="G33" s="93"/>
      <c r="H33" s="76" t="s">
        <v>1180</v>
      </c>
      <c r="I33" s="72" t="str">
        <f t="shared" si="0"/>
        <v>Quinta Avenida/Quarta Avenida/Rodovia BR-070/Via Estrutural/Via W3 Norte/Via L2 Norte/Eixo Monumental</v>
      </c>
      <c r="J33" s="33" t="s">
        <v>1169</v>
      </c>
      <c r="K33" s="33" t="s">
        <v>1170</v>
      </c>
      <c r="L33" s="33" t="s">
        <v>1171</v>
      </c>
      <c r="M33" s="33" t="s">
        <v>1170</v>
      </c>
      <c r="N33" s="33" t="s">
        <v>1102</v>
      </c>
      <c r="O33" s="33" t="s">
        <v>1170</v>
      </c>
      <c r="P33" s="33" t="s">
        <v>1176</v>
      </c>
      <c r="Q33" s="33" t="s">
        <v>1177</v>
      </c>
      <c r="R33" s="33" t="s">
        <v>1181</v>
      </c>
      <c r="S33" s="33" t="s">
        <v>1173</v>
      </c>
      <c r="T33" s="33" t="s">
        <v>1182</v>
      </c>
      <c r="U33" s="33" t="s">
        <v>1173</v>
      </c>
      <c r="V33" s="33" t="s">
        <v>542</v>
      </c>
      <c r="W33" s="33" t="s">
        <v>1173</v>
      </c>
    </row>
    <row r="34" spans="1:23" x14ac:dyDescent="0.25">
      <c r="A34" s="15" t="s">
        <v>92</v>
      </c>
      <c r="B34" s="12" t="s">
        <v>1183</v>
      </c>
      <c r="C34" s="40" t="s">
        <v>114</v>
      </c>
      <c r="D34" s="13" t="s">
        <v>1167</v>
      </c>
      <c r="E34" s="12" t="s">
        <v>260</v>
      </c>
      <c r="F34" s="28">
        <v>2880</v>
      </c>
      <c r="G34" s="93"/>
      <c r="H34" s="76" t="s">
        <v>1184</v>
      </c>
      <c r="I34" s="72" t="str">
        <f t="shared" si="0"/>
        <v>Quinta Avenida/Quarta Avenida/Rodovia BR-070/Avenida Hélio Prates/Avenida Samdú Norte/Avenida Central/</v>
      </c>
      <c r="J34" s="33" t="s">
        <v>1169</v>
      </c>
      <c r="K34" s="33" t="s">
        <v>1170</v>
      </c>
      <c r="L34" s="33" t="s">
        <v>1171</v>
      </c>
      <c r="M34" s="33" t="s">
        <v>1170</v>
      </c>
      <c r="N34" s="33" t="s">
        <v>1102</v>
      </c>
      <c r="O34" s="33" t="s">
        <v>1170</v>
      </c>
      <c r="P34" s="33" t="s">
        <v>1103</v>
      </c>
      <c r="Q34" s="33" t="s">
        <v>1104</v>
      </c>
      <c r="R34" s="33" t="s">
        <v>1105</v>
      </c>
      <c r="S34" s="33" t="s">
        <v>1104</v>
      </c>
      <c r="T34" s="33" t="s">
        <v>1098</v>
      </c>
      <c r="U34" s="33" t="s">
        <v>1104</v>
      </c>
      <c r="V34" s="33"/>
      <c r="W34" s="33"/>
    </row>
    <row r="35" spans="1:23" x14ac:dyDescent="0.25">
      <c r="A35" s="15" t="s">
        <v>92</v>
      </c>
      <c r="B35" s="12" t="s">
        <v>1183</v>
      </c>
      <c r="C35" s="40" t="s">
        <v>114</v>
      </c>
      <c r="D35" s="13" t="s">
        <v>1167</v>
      </c>
      <c r="E35" s="12" t="s">
        <v>260</v>
      </c>
      <c r="F35" s="28">
        <v>2883</v>
      </c>
      <c r="G35" s="93"/>
      <c r="H35" s="76" t="s">
        <v>1185</v>
      </c>
      <c r="I35" s="72" t="str">
        <f t="shared" si="0"/>
        <v>Quinta Avenida/Quarta Avenida/Rodovia BR-070/Avenida Hélio Prates/Avenida Samdú Norte/Avenida Elmo Serejo/</v>
      </c>
      <c r="J35" s="33" t="s">
        <v>1169</v>
      </c>
      <c r="K35" s="33" t="s">
        <v>1170</v>
      </c>
      <c r="L35" s="33" t="s">
        <v>1171</v>
      </c>
      <c r="M35" s="33" t="s">
        <v>1170</v>
      </c>
      <c r="N35" s="33" t="s">
        <v>1102</v>
      </c>
      <c r="O35" s="33" t="s">
        <v>1170</v>
      </c>
      <c r="P35" s="33" t="s">
        <v>1103</v>
      </c>
      <c r="Q35" s="33" t="s">
        <v>1104</v>
      </c>
      <c r="R35" s="33" t="s">
        <v>1105</v>
      </c>
      <c r="S35" s="33" t="s">
        <v>1104</v>
      </c>
      <c r="T35" s="33" t="s">
        <v>1112</v>
      </c>
      <c r="U35" s="33" t="s">
        <v>1104</v>
      </c>
      <c r="V35" s="33"/>
      <c r="W35" s="33"/>
    </row>
    <row r="36" spans="1:23" x14ac:dyDescent="0.25">
      <c r="A36" s="15" t="s">
        <v>92</v>
      </c>
      <c r="B36" s="12" t="s">
        <v>1183</v>
      </c>
      <c r="C36" s="40" t="s">
        <v>114</v>
      </c>
      <c r="D36" s="13" t="s">
        <v>1167</v>
      </c>
      <c r="E36" s="12" t="s">
        <v>260</v>
      </c>
      <c r="F36" s="28">
        <v>2890</v>
      </c>
      <c r="G36" s="93"/>
      <c r="H36" s="76" t="s">
        <v>1186</v>
      </c>
      <c r="I36" s="72" t="str">
        <f t="shared" si="0"/>
        <v>Quinta Avenida/Quarta Avenida/Rodovia BR-070/Pistão Norte/Avenida das Araucárias/Avenida das Castanheiras/</v>
      </c>
      <c r="J36" s="33" t="s">
        <v>1169</v>
      </c>
      <c r="K36" s="33" t="s">
        <v>1170</v>
      </c>
      <c r="L36" s="33" t="s">
        <v>1171</v>
      </c>
      <c r="M36" s="33" t="s">
        <v>1170</v>
      </c>
      <c r="N36" s="33" t="s">
        <v>1102</v>
      </c>
      <c r="O36" s="33" t="s">
        <v>1170</v>
      </c>
      <c r="P36" s="33" t="s">
        <v>1115</v>
      </c>
      <c r="Q36" s="33" t="s">
        <v>1104</v>
      </c>
      <c r="R36" s="33" t="s">
        <v>1117</v>
      </c>
      <c r="S36" s="33" t="s">
        <v>1118</v>
      </c>
      <c r="T36" s="33" t="s">
        <v>1119</v>
      </c>
      <c r="U36" s="33" t="s">
        <v>1118</v>
      </c>
      <c r="V36" s="33"/>
      <c r="W36" s="33"/>
    </row>
    <row r="37" spans="1:23" x14ac:dyDescent="0.25">
      <c r="A37" s="15" t="s">
        <v>92</v>
      </c>
      <c r="B37" s="12" t="s">
        <v>1183</v>
      </c>
      <c r="C37" s="40" t="s">
        <v>114</v>
      </c>
      <c r="D37" s="13" t="s">
        <v>1167</v>
      </c>
      <c r="E37" s="12" t="s">
        <v>260</v>
      </c>
      <c r="F37" s="28">
        <v>2881</v>
      </c>
      <c r="G37" s="93"/>
      <c r="H37" s="76" t="s">
        <v>1187</v>
      </c>
      <c r="I37" s="72" t="str">
        <f t="shared" si="0"/>
        <v>Quinta Avenida/Quarta Avenida/Rodovia BR-070/Avenida Hélio Prates/Avenida Comercial/Pistão Norte/</v>
      </c>
      <c r="J37" s="33" t="s">
        <v>1169</v>
      </c>
      <c r="K37" s="33" t="s">
        <v>1170</v>
      </c>
      <c r="L37" s="33" t="s">
        <v>1171</v>
      </c>
      <c r="M37" s="33" t="s">
        <v>1170</v>
      </c>
      <c r="N37" s="33" t="s">
        <v>1102</v>
      </c>
      <c r="O37" s="33" t="s">
        <v>1170</v>
      </c>
      <c r="P37" s="33" t="s">
        <v>1103</v>
      </c>
      <c r="Q37" s="33" t="s">
        <v>1104</v>
      </c>
      <c r="R37" s="33" t="s">
        <v>1114</v>
      </c>
      <c r="S37" s="33" t="s">
        <v>1104</v>
      </c>
      <c r="T37" s="33" t="s">
        <v>1115</v>
      </c>
      <c r="U37" s="33" t="s">
        <v>1104</v>
      </c>
      <c r="V37" s="33"/>
      <c r="W37" s="33"/>
    </row>
    <row r="38" spans="1:23" x14ac:dyDescent="0.25">
      <c r="A38" s="15" t="s">
        <v>92</v>
      </c>
      <c r="B38" s="12" t="s">
        <v>1183</v>
      </c>
      <c r="C38" s="40" t="s">
        <v>114</v>
      </c>
      <c r="D38" s="13" t="s">
        <v>1167</v>
      </c>
      <c r="E38" s="12" t="s">
        <v>263</v>
      </c>
      <c r="F38" s="28">
        <v>2580</v>
      </c>
      <c r="G38" s="93"/>
      <c r="H38" s="76" t="s">
        <v>1188</v>
      </c>
      <c r="I38" s="72" t="str">
        <f t="shared" si="0"/>
        <v>Quinta Avenida/Quarta Avenida/Rodovia BR-070/Avenida Hélio Prates/Avenida Comercial/Pistão Sul/Estrada Parque Núcleo Bandeirante</v>
      </c>
      <c r="J38" s="33" t="s">
        <v>1169</v>
      </c>
      <c r="K38" s="33" t="s">
        <v>1170</v>
      </c>
      <c r="L38" s="33" t="s">
        <v>1171</v>
      </c>
      <c r="M38" s="33" t="s">
        <v>1170</v>
      </c>
      <c r="N38" s="33" t="s">
        <v>1102</v>
      </c>
      <c r="O38" s="33" t="s">
        <v>1170</v>
      </c>
      <c r="P38" s="33" t="s">
        <v>1103</v>
      </c>
      <c r="Q38" s="33" t="s">
        <v>1104</v>
      </c>
      <c r="R38" s="33" t="s">
        <v>1114</v>
      </c>
      <c r="S38" s="33" t="s">
        <v>1104</v>
      </c>
      <c r="T38" s="33" t="s">
        <v>874</v>
      </c>
      <c r="U38" s="33" t="s">
        <v>1104</v>
      </c>
      <c r="V38" s="33" t="s">
        <v>1189</v>
      </c>
      <c r="W38" s="33" t="s">
        <v>1190</v>
      </c>
    </row>
    <row r="39" spans="1:23" x14ac:dyDescent="0.25">
      <c r="A39" s="15" t="s">
        <v>92</v>
      </c>
      <c r="B39" s="12" t="s">
        <v>1191</v>
      </c>
      <c r="C39" s="40" t="s">
        <v>123</v>
      </c>
      <c r="D39" s="15" t="s">
        <v>1192</v>
      </c>
      <c r="E39" s="19" t="s">
        <v>260</v>
      </c>
      <c r="F39" s="28">
        <v>4801</v>
      </c>
      <c r="G39" s="93"/>
      <c r="H39" s="76" t="s">
        <v>1193</v>
      </c>
      <c r="I39" s="72" t="str">
        <f t="shared" si="0"/>
        <v>Avenida Sebastião Vargas Filho/Avenida Nailde Espirito Santo Cerqueira/DF-290/BR-040/Estrada Parque do Contorno/Pistão Sul/Avenida Elmo Serejo</v>
      </c>
      <c r="J39" s="33" t="s">
        <v>1053</v>
      </c>
      <c r="K39" s="33" t="s">
        <v>1054</v>
      </c>
      <c r="L39" s="33" t="s">
        <v>1194</v>
      </c>
      <c r="M39" s="33" t="s">
        <v>1054</v>
      </c>
      <c r="N39" s="33" t="s">
        <v>808</v>
      </c>
      <c r="O39" s="33" t="s">
        <v>1195</v>
      </c>
      <c r="P39" s="33" t="s">
        <v>809</v>
      </c>
      <c r="Q39" s="33" t="s">
        <v>1195</v>
      </c>
      <c r="R39" s="33" t="s">
        <v>1196</v>
      </c>
      <c r="S39" s="33" t="s">
        <v>1104</v>
      </c>
      <c r="T39" s="33" t="s">
        <v>874</v>
      </c>
      <c r="U39" s="33" t="s">
        <v>1104</v>
      </c>
      <c r="V39" s="33" t="s">
        <v>1112</v>
      </c>
      <c r="W39" s="33" t="s">
        <v>1104</v>
      </c>
    </row>
    <row r="40" spans="1:23" x14ac:dyDescent="0.25">
      <c r="A40" s="15" t="s">
        <v>92</v>
      </c>
      <c r="B40" s="12" t="s">
        <v>1191</v>
      </c>
      <c r="C40" s="40" t="s">
        <v>123</v>
      </c>
      <c r="D40" s="12" t="s">
        <v>1197</v>
      </c>
      <c r="E40" s="19" t="s">
        <v>260</v>
      </c>
      <c r="F40" s="28">
        <v>4813</v>
      </c>
      <c r="G40" s="93"/>
      <c r="H40" s="76" t="s">
        <v>1198</v>
      </c>
      <c r="I40" s="72" t="str">
        <f t="shared" si="0"/>
        <v>Estrada Municipal Pará/Avenida Perimetral/DF-290/BR-040/Estrada Parque do Contorno/Pistão Sul/Avenida Elmo Serejo</v>
      </c>
      <c r="J40" s="33" t="s">
        <v>1199</v>
      </c>
      <c r="K40" s="33" t="s">
        <v>1054</v>
      </c>
      <c r="L40" s="33" t="s">
        <v>1150</v>
      </c>
      <c r="M40" s="33" t="s">
        <v>1054</v>
      </c>
      <c r="N40" s="33" t="s">
        <v>808</v>
      </c>
      <c r="O40" s="33" t="s">
        <v>1195</v>
      </c>
      <c r="P40" s="33" t="s">
        <v>809</v>
      </c>
      <c r="Q40" s="33" t="s">
        <v>1195</v>
      </c>
      <c r="R40" s="33" t="s">
        <v>1196</v>
      </c>
      <c r="S40" s="33" t="s">
        <v>1104</v>
      </c>
      <c r="T40" s="33" t="s">
        <v>874</v>
      </c>
      <c r="U40" s="33" t="s">
        <v>1104</v>
      </c>
      <c r="V40" s="33" t="s">
        <v>1112</v>
      </c>
      <c r="W40" s="33" t="s">
        <v>1104</v>
      </c>
    </row>
    <row r="41" spans="1:23" x14ac:dyDescent="0.25">
      <c r="A41" s="15" t="s">
        <v>92</v>
      </c>
      <c r="B41" s="12" t="s">
        <v>1191</v>
      </c>
      <c r="C41" s="40" t="s">
        <v>123</v>
      </c>
      <c r="D41" s="12" t="s">
        <v>1197</v>
      </c>
      <c r="E41" s="19" t="s">
        <v>260</v>
      </c>
      <c r="F41" s="28">
        <v>4820</v>
      </c>
      <c r="G41" s="93"/>
      <c r="H41" s="76" t="s">
        <v>1200</v>
      </c>
      <c r="I41" s="72" t="str">
        <f t="shared" si="0"/>
        <v>Rua Aroeira/Avenida Perimetral/DF-290/BR-040/Estrada Parque do Contorno/Pistão Sul/Avenida Elmo Serejo</v>
      </c>
      <c r="J41" s="33" t="s">
        <v>1201</v>
      </c>
      <c r="K41" s="33" t="s">
        <v>1054</v>
      </c>
      <c r="L41" s="33" t="s">
        <v>1150</v>
      </c>
      <c r="M41" s="33" t="s">
        <v>1054</v>
      </c>
      <c r="N41" s="33" t="s">
        <v>808</v>
      </c>
      <c r="O41" s="33" t="s">
        <v>1195</v>
      </c>
      <c r="P41" s="33" t="s">
        <v>809</v>
      </c>
      <c r="Q41" s="33" t="s">
        <v>1195</v>
      </c>
      <c r="R41" s="33" t="s">
        <v>1196</v>
      </c>
      <c r="S41" s="33" t="s">
        <v>1104</v>
      </c>
      <c r="T41" s="33" t="s">
        <v>874</v>
      </c>
      <c r="U41" s="33" t="s">
        <v>1104</v>
      </c>
      <c r="V41" s="33" t="s">
        <v>1112</v>
      </c>
      <c r="W41" s="33" t="s">
        <v>1104</v>
      </c>
    </row>
    <row r="42" spans="1:23" x14ac:dyDescent="0.25">
      <c r="A42" s="15" t="s">
        <v>92</v>
      </c>
      <c r="B42" s="12" t="s">
        <v>1202</v>
      </c>
      <c r="C42" s="40" t="s">
        <v>122</v>
      </c>
      <c r="D42" s="15" t="s">
        <v>1192</v>
      </c>
      <c r="E42" s="19" t="s">
        <v>316</v>
      </c>
      <c r="F42" s="96">
        <v>4720</v>
      </c>
      <c r="G42" s="99"/>
      <c r="H42" s="76" t="s">
        <v>1203</v>
      </c>
      <c r="I42" s="72" t="str">
        <f t="shared" si="0"/>
        <v>Rua Antônio Braz Primo/Avenida Nailde Espirito Santo Cerqueira/DF-290/SCE Centro Hoteleiro/Rodoviária do Gama//</v>
      </c>
      <c r="J42" s="33" t="s">
        <v>1204</v>
      </c>
      <c r="K42" s="33" t="s">
        <v>1054</v>
      </c>
      <c r="L42" s="33" t="s">
        <v>1194</v>
      </c>
      <c r="M42" s="33" t="s">
        <v>1054</v>
      </c>
      <c r="N42" s="33" t="s">
        <v>808</v>
      </c>
      <c r="O42" s="33" t="s">
        <v>1195</v>
      </c>
      <c r="P42" s="33" t="s">
        <v>1205</v>
      </c>
      <c r="Q42" s="33" t="s">
        <v>1195</v>
      </c>
      <c r="R42" s="33" t="s">
        <v>1206</v>
      </c>
      <c r="S42" s="33" t="s">
        <v>1195</v>
      </c>
      <c r="T42" s="40"/>
      <c r="U42" s="40"/>
      <c r="V42" s="40"/>
      <c r="W42" s="40"/>
    </row>
    <row r="43" spans="1:23" x14ac:dyDescent="0.25">
      <c r="A43" s="15" t="s">
        <v>92</v>
      </c>
      <c r="B43" s="12" t="s">
        <v>1202</v>
      </c>
      <c r="C43" s="40" t="s">
        <v>122</v>
      </c>
      <c r="D43" s="15" t="s">
        <v>1197</v>
      </c>
      <c r="E43" s="19" t="s">
        <v>316</v>
      </c>
      <c r="F43" s="28">
        <v>4703</v>
      </c>
      <c r="G43" s="93"/>
      <c r="H43" s="76" t="s">
        <v>1207</v>
      </c>
      <c r="I43" s="72" t="str">
        <f t="shared" si="0"/>
        <v>Estrada Municipal Pará/Avenida Perimetral/DF-290/SCE Centro Hoteleiro/Rodoviária do Gama//</v>
      </c>
      <c r="J43" s="33" t="s">
        <v>1199</v>
      </c>
      <c r="K43" s="33" t="s">
        <v>1054</v>
      </c>
      <c r="L43" s="33" t="s">
        <v>1150</v>
      </c>
      <c r="M43" s="33" t="s">
        <v>1054</v>
      </c>
      <c r="N43" s="33" t="s">
        <v>808</v>
      </c>
      <c r="O43" s="33" t="s">
        <v>1195</v>
      </c>
      <c r="P43" s="33" t="s">
        <v>1205</v>
      </c>
      <c r="Q43" s="33" t="s">
        <v>1195</v>
      </c>
      <c r="R43" s="33" t="s">
        <v>1206</v>
      </c>
      <c r="S43" s="33" t="s">
        <v>1195</v>
      </c>
      <c r="T43" s="40"/>
      <c r="U43" s="40"/>
      <c r="V43" s="40"/>
      <c r="W43" s="40"/>
    </row>
    <row r="44" spans="1:23" x14ac:dyDescent="0.25">
      <c r="A44" s="15" t="s">
        <v>92</v>
      </c>
      <c r="B44" s="12" t="s">
        <v>1202</v>
      </c>
      <c r="C44" s="40" t="s">
        <v>122</v>
      </c>
      <c r="D44" s="15" t="s">
        <v>1197</v>
      </c>
      <c r="E44" s="19" t="s">
        <v>316</v>
      </c>
      <c r="F44" s="28">
        <v>4709</v>
      </c>
      <c r="G44" s="93"/>
      <c r="H44" s="77" t="s">
        <v>1208</v>
      </c>
      <c r="I44" s="72" t="str">
        <f t="shared" si="0"/>
        <v>Avenida Deufino Meireles/Avenida Lago Azul/Avenida Luana Vargas/Avenida Perimetral/DF-290/SCE Centro Hoteleiro/Rodoviária do Gama</v>
      </c>
      <c r="J44" s="33" t="s">
        <v>1209</v>
      </c>
      <c r="K44" s="33" t="s">
        <v>1054</v>
      </c>
      <c r="L44" s="33" t="s">
        <v>1210</v>
      </c>
      <c r="M44" s="33" t="s">
        <v>1054</v>
      </c>
      <c r="N44" s="33" t="s">
        <v>1211</v>
      </c>
      <c r="O44" s="33" t="s">
        <v>1054</v>
      </c>
      <c r="P44" s="33" t="s">
        <v>1150</v>
      </c>
      <c r="Q44" s="33" t="s">
        <v>1054</v>
      </c>
      <c r="R44" s="33" t="s">
        <v>808</v>
      </c>
      <c r="S44" s="33" t="s">
        <v>1195</v>
      </c>
      <c r="T44" s="33" t="s">
        <v>1205</v>
      </c>
      <c r="U44" s="33" t="s">
        <v>1195</v>
      </c>
      <c r="V44" s="33" t="s">
        <v>1206</v>
      </c>
      <c r="W44" s="33" t="s">
        <v>1195</v>
      </c>
    </row>
    <row r="45" spans="1:23" x14ac:dyDescent="0.25">
      <c r="A45" s="15" t="s">
        <v>92</v>
      </c>
      <c r="B45" s="12" t="s">
        <v>1202</v>
      </c>
      <c r="C45" s="40" t="s">
        <v>122</v>
      </c>
      <c r="D45" s="15" t="s">
        <v>1197</v>
      </c>
      <c r="E45" s="19" t="s">
        <v>316</v>
      </c>
      <c r="F45" s="28">
        <v>4711</v>
      </c>
      <c r="G45" s="93"/>
      <c r="H45" s="76" t="s">
        <v>1212</v>
      </c>
      <c r="I45" s="72" t="str">
        <f t="shared" si="0"/>
        <v>Avenida Deufino Meireles/Rua 06/Avenida Lago Azul/Avenida Perimetral/DF-290/SCE Centro Hoteleiro/Rodoviária do Gama</v>
      </c>
      <c r="J45" s="33" t="s">
        <v>1209</v>
      </c>
      <c r="K45" s="33" t="s">
        <v>1054</v>
      </c>
      <c r="L45" s="33" t="s">
        <v>1213</v>
      </c>
      <c r="M45" s="33" t="s">
        <v>1054</v>
      </c>
      <c r="N45" s="33" t="s">
        <v>1210</v>
      </c>
      <c r="O45" s="33" t="s">
        <v>1054</v>
      </c>
      <c r="P45" s="33" t="s">
        <v>1150</v>
      </c>
      <c r="Q45" s="33" t="s">
        <v>1054</v>
      </c>
      <c r="R45" s="33" t="s">
        <v>808</v>
      </c>
      <c r="S45" s="33" t="s">
        <v>1195</v>
      </c>
      <c r="T45" s="33" t="s">
        <v>1205</v>
      </c>
      <c r="U45" s="33" t="s">
        <v>1195</v>
      </c>
      <c r="V45" s="33" t="s">
        <v>1206</v>
      </c>
      <c r="W45" s="33" t="s">
        <v>1195</v>
      </c>
    </row>
    <row r="46" spans="1:23" x14ac:dyDescent="0.25">
      <c r="A46" s="50" t="s">
        <v>92</v>
      </c>
      <c r="B46" s="68" t="s">
        <v>1202</v>
      </c>
      <c r="C46" s="51" t="s">
        <v>122</v>
      </c>
      <c r="D46" s="50" t="s">
        <v>1214</v>
      </c>
      <c r="E46" s="78" t="s">
        <v>316</v>
      </c>
      <c r="F46" s="79">
        <v>4702</v>
      </c>
      <c r="G46" s="93"/>
      <c r="H46" s="80" t="s">
        <v>1215</v>
      </c>
      <c r="I46" s="72" t="str">
        <f t="shared" si="0"/>
        <v>Rua Cravo/Rua Aroeira/Rua Alceu de Araújo Roriz/Avenida Perimetral/DF-290/SCE Centro Hoteleiro/Rodoviária do Gama</v>
      </c>
      <c r="J46" s="81" t="s">
        <v>1216</v>
      </c>
      <c r="K46" s="81" t="s">
        <v>1054</v>
      </c>
      <c r="L46" s="81" t="s">
        <v>1201</v>
      </c>
      <c r="M46" s="81" t="s">
        <v>1054</v>
      </c>
      <c r="N46" s="81" t="s">
        <v>1217</v>
      </c>
      <c r="O46" s="81" t="s">
        <v>1054</v>
      </c>
      <c r="P46" s="81" t="s">
        <v>1150</v>
      </c>
      <c r="Q46" s="81" t="s">
        <v>1054</v>
      </c>
      <c r="R46" s="81" t="s">
        <v>808</v>
      </c>
      <c r="S46" s="81" t="s">
        <v>1195</v>
      </c>
      <c r="T46" s="81" t="s">
        <v>1205</v>
      </c>
      <c r="U46" s="81" t="s">
        <v>1195</v>
      </c>
      <c r="V46" s="81" t="s">
        <v>1206</v>
      </c>
      <c r="W46" s="81" t="s">
        <v>1195</v>
      </c>
    </row>
    <row r="47" spans="1:23" x14ac:dyDescent="0.25">
      <c r="A47" s="15" t="s">
        <v>92</v>
      </c>
      <c r="B47" s="12" t="s">
        <v>1202</v>
      </c>
      <c r="C47" s="40" t="s">
        <v>122</v>
      </c>
      <c r="D47" s="15" t="s">
        <v>1050</v>
      </c>
      <c r="E47" s="19" t="s">
        <v>316</v>
      </c>
      <c r="F47" s="28">
        <v>4721</v>
      </c>
      <c r="G47" s="100"/>
      <c r="H47" s="82" t="s">
        <v>1218</v>
      </c>
      <c r="I47" s="72" t="str">
        <f t="shared" si="0"/>
        <v>Avenida Antônio Braz Primo/Avenida Perimetral 1/Avenida Central/DF-290/SCE Centro Hoteleiro/Rodoviária do Gama/</v>
      </c>
      <c r="J47" s="33" t="s">
        <v>1219</v>
      </c>
      <c r="K47" s="33" t="s">
        <v>1054</v>
      </c>
      <c r="L47" s="33" t="s">
        <v>1220</v>
      </c>
      <c r="M47" s="33" t="s">
        <v>1054</v>
      </c>
      <c r="N47" s="33" t="s">
        <v>1098</v>
      </c>
      <c r="O47" s="33" t="s">
        <v>1054</v>
      </c>
      <c r="P47" s="33" t="s">
        <v>808</v>
      </c>
      <c r="Q47" s="33" t="s">
        <v>1195</v>
      </c>
      <c r="R47" s="33" t="s">
        <v>1205</v>
      </c>
      <c r="S47" s="33" t="s">
        <v>1195</v>
      </c>
      <c r="T47" s="33" t="s">
        <v>1206</v>
      </c>
      <c r="U47" s="33" t="s">
        <v>1195</v>
      </c>
      <c r="V47" s="40"/>
      <c r="W47" s="40"/>
    </row>
    <row r="48" spans="1:23" x14ac:dyDescent="0.25">
      <c r="A48" s="16"/>
      <c r="B48" s="91"/>
      <c r="D48" s="16"/>
      <c r="E48" s="92"/>
      <c r="F48" s="93"/>
      <c r="G48" s="93"/>
      <c r="H48" s="94"/>
      <c r="I48" s="94"/>
      <c r="J48" s="95"/>
      <c r="K48" s="95"/>
      <c r="L48" s="95"/>
      <c r="M48" s="95"/>
      <c r="N48" s="95"/>
      <c r="O48" s="95"/>
      <c r="P48" s="95"/>
      <c r="Q48" s="95"/>
      <c r="R48" s="95"/>
      <c r="S48" s="95"/>
      <c r="T48" s="95"/>
      <c r="U48" s="95"/>
    </row>
    <row r="50" spans="1:9" ht="25.5" x14ac:dyDescent="0.25">
      <c r="A50" s="107" t="s">
        <v>1</v>
      </c>
      <c r="B50" s="107" t="s">
        <v>191</v>
      </c>
      <c r="C50" s="108" t="s">
        <v>10</v>
      </c>
      <c r="D50" s="107" t="s">
        <v>1077</v>
      </c>
      <c r="E50" s="107" t="s">
        <v>1078</v>
      </c>
      <c r="F50" s="107" t="s">
        <v>1079</v>
      </c>
      <c r="G50" s="109"/>
      <c r="H50" s="110" t="s">
        <v>1080</v>
      </c>
      <c r="I50" s="107" t="s">
        <v>1221</v>
      </c>
    </row>
    <row r="51" spans="1:9" x14ac:dyDescent="0.25">
      <c r="A51" s="15" t="s">
        <v>149</v>
      </c>
      <c r="B51" s="17">
        <v>8061370</v>
      </c>
      <c r="C51" s="40" t="s">
        <v>150</v>
      </c>
      <c r="D51" s="15" t="s">
        <v>1222</v>
      </c>
      <c r="E51" s="15" t="s">
        <v>1223</v>
      </c>
      <c r="F51" s="17">
        <v>8061370</v>
      </c>
      <c r="G51" s="17" t="str">
        <f>A51&amp;F51</f>
        <v>AUTO VIAÇÃO OURINHOS ASSIS LTDA.8061370</v>
      </c>
      <c r="H51" s="101" t="s">
        <v>150</v>
      </c>
      <c r="I51" s="40" t="e">
        <f>VLOOKUP(G51,'Itinerários linhas'!$R$5:$V$642,5,0)</f>
        <v>#N/A</v>
      </c>
    </row>
    <row r="52" spans="1:9" x14ac:dyDescent="0.25">
      <c r="A52" s="15" t="s">
        <v>157</v>
      </c>
      <c r="B52" s="7" t="s">
        <v>156</v>
      </c>
      <c r="C52" s="40" t="s">
        <v>158</v>
      </c>
      <c r="D52" s="15" t="s">
        <v>1224</v>
      </c>
      <c r="E52" s="15" t="s">
        <v>1225</v>
      </c>
      <c r="F52" s="17" t="s">
        <v>156</v>
      </c>
      <c r="G52" s="17" t="str">
        <f t="shared" ref="G52:G115" si="1">A52&amp;F52</f>
        <v>CELESTE TRANSPORTES LTDA.09064270</v>
      </c>
      <c r="H52" s="101" t="s">
        <v>158</v>
      </c>
      <c r="I52" s="40" t="e">
        <f>VLOOKUP(G52,'Itinerários linhas'!$R$5:$V$642,5,0)</f>
        <v>#N/A</v>
      </c>
    </row>
    <row r="53" spans="1:9" x14ac:dyDescent="0.25">
      <c r="A53" s="15" t="s">
        <v>157</v>
      </c>
      <c r="B53" s="7" t="s">
        <v>165</v>
      </c>
      <c r="C53" s="58" t="s">
        <v>166</v>
      </c>
      <c r="D53" s="15" t="s">
        <v>1226</v>
      </c>
      <c r="E53" s="15" t="s">
        <v>1227</v>
      </c>
      <c r="F53" s="17" t="s">
        <v>165</v>
      </c>
      <c r="G53" s="17" t="str">
        <f t="shared" si="1"/>
        <v>CELESTE TRANSPORTES LTDA.09075770</v>
      </c>
      <c r="H53" s="101" t="s">
        <v>166</v>
      </c>
      <c r="I53" s="40" t="e">
        <f>VLOOKUP(G53,'Itinerários linhas'!$R$5:$V$642,5,0)</f>
        <v>#N/A</v>
      </c>
    </row>
    <row r="54" spans="1:9" x14ac:dyDescent="0.25">
      <c r="A54" s="15" t="s">
        <v>157</v>
      </c>
      <c r="B54" s="7" t="s">
        <v>169</v>
      </c>
      <c r="C54" s="40" t="s">
        <v>170</v>
      </c>
      <c r="D54" s="15" t="s">
        <v>1228</v>
      </c>
      <c r="E54" s="15" t="s">
        <v>1229</v>
      </c>
      <c r="F54" s="17" t="s">
        <v>169</v>
      </c>
      <c r="G54" s="17" t="str">
        <f t="shared" si="1"/>
        <v>CELESTE TRANSPORTES LTDA.09113170</v>
      </c>
      <c r="H54" s="101" t="s">
        <v>170</v>
      </c>
      <c r="I54" s="40" t="e">
        <f>VLOOKUP(G54,'Itinerários linhas'!$R$5:$V$642,5,0)</f>
        <v>#N/A</v>
      </c>
    </row>
    <row r="55" spans="1:9" x14ac:dyDescent="0.25">
      <c r="A55" s="15" t="s">
        <v>157</v>
      </c>
      <c r="B55" s="7" t="s">
        <v>169</v>
      </c>
      <c r="C55" s="40" t="s">
        <v>168</v>
      </c>
      <c r="D55" s="15" t="s">
        <v>1224</v>
      </c>
      <c r="E55" s="15" t="s">
        <v>1229</v>
      </c>
      <c r="F55" s="17" t="s">
        <v>169</v>
      </c>
      <c r="G55" s="17" t="str">
        <f t="shared" si="1"/>
        <v>CELESTE TRANSPORTES LTDA.09113170</v>
      </c>
      <c r="H55" s="101" t="s">
        <v>170</v>
      </c>
      <c r="I55" s="40" t="e">
        <f>VLOOKUP(G55,'Itinerários linhas'!$R$5:$V$642,5,0)</f>
        <v>#N/A</v>
      </c>
    </row>
    <row r="56" spans="1:9" x14ac:dyDescent="0.25">
      <c r="A56" s="15" t="s">
        <v>157</v>
      </c>
      <c r="B56" s="7" t="s">
        <v>169</v>
      </c>
      <c r="C56" s="40" t="s">
        <v>171</v>
      </c>
      <c r="D56" s="15" t="s">
        <v>1230</v>
      </c>
      <c r="E56" s="15" t="s">
        <v>1229</v>
      </c>
      <c r="F56" s="17" t="s">
        <v>169</v>
      </c>
      <c r="G56" s="17" t="str">
        <f t="shared" si="1"/>
        <v>CELESTE TRANSPORTES LTDA.09113170</v>
      </c>
      <c r="H56" s="101" t="s">
        <v>170</v>
      </c>
      <c r="I56" s="40" t="e">
        <f>VLOOKUP(G56,'Itinerários linhas'!$R$5:$V$642,5,0)</f>
        <v>#N/A</v>
      </c>
    </row>
    <row r="57" spans="1:9" hidden="1" x14ac:dyDescent="0.25">
      <c r="A57" s="15" t="s">
        <v>80</v>
      </c>
      <c r="B57" s="28" t="s">
        <v>1231</v>
      </c>
      <c r="C57" s="40" t="s">
        <v>135</v>
      </c>
      <c r="D57" s="12" t="s">
        <v>1232</v>
      </c>
      <c r="E57" s="12" t="s">
        <v>917</v>
      </c>
      <c r="F57" s="17">
        <v>7703</v>
      </c>
      <c r="G57" s="17" t="str">
        <f t="shared" si="1"/>
        <v>CT EXPRESSO7703</v>
      </c>
      <c r="H57" s="101" t="s">
        <v>1233</v>
      </c>
      <c r="I57" s="40" t="str">
        <f>VLOOKUP(G57,'Itinerários linhas'!$R$5:$V$642,5,0)</f>
        <v>TERMINAL LUZIANIA/AVENIDA EZIO CARNEIRO/RUA JESUS MEIRELES/AVENIDA ALFREDO NASSER/BR 040/BR 040/BR 040/BR 040</v>
      </c>
    </row>
    <row r="58" spans="1:9" hidden="1" x14ac:dyDescent="0.25">
      <c r="A58" s="15" t="s">
        <v>80</v>
      </c>
      <c r="B58" s="28" t="s">
        <v>1231</v>
      </c>
      <c r="C58" s="40" t="s">
        <v>135</v>
      </c>
      <c r="D58" s="12" t="s">
        <v>1232</v>
      </c>
      <c r="E58" s="12" t="s">
        <v>198</v>
      </c>
      <c r="F58" s="28">
        <v>7001</v>
      </c>
      <c r="G58" s="17" t="str">
        <f t="shared" si="1"/>
        <v>CT EXPRESSO7001</v>
      </c>
      <c r="H58" s="101" t="s">
        <v>1234</v>
      </c>
      <c r="I58" s="40" t="str">
        <f>VLOOKUP(G58,'Itinerários linhas'!$R$5:$V$642,5,0)</f>
        <v>TERMINAL LUZIÂNIA/AVENIDA ÉZIO CARNEIRO/RUA JESUS MEIRELES/AVENIDA ALFREDO NASSER/BR-040/BR-040/BR-040/BR-040/EPIA/EPIA/EPGU - ZOOLÓGICO/AVENIDA DAS NAÇÕES (VILA TELEBRASÍLIA)/EIXO W SUL/RODOVIÁRIA PLANO PILOTO</v>
      </c>
    </row>
    <row r="59" spans="1:9" x14ac:dyDescent="0.25">
      <c r="A59" s="15" t="s">
        <v>80</v>
      </c>
      <c r="B59" s="59" t="s">
        <v>1231</v>
      </c>
      <c r="C59" s="40" t="s">
        <v>135</v>
      </c>
      <c r="D59" s="12" t="s">
        <v>1232</v>
      </c>
      <c r="E59" s="12" t="s">
        <v>198</v>
      </c>
      <c r="F59" s="59">
        <v>7006</v>
      </c>
      <c r="G59" s="17" t="str">
        <f t="shared" si="1"/>
        <v>CT EXPRESSO7006</v>
      </c>
      <c r="H59" s="101" t="s">
        <v>1234</v>
      </c>
      <c r="I59" s="40" t="e">
        <f>VLOOKUP(G59,'Itinerários linhas'!$R$5:$V$642,5,0)</f>
        <v>#N/A</v>
      </c>
    </row>
    <row r="60" spans="1:9" hidden="1" x14ac:dyDescent="0.25">
      <c r="A60" s="15" t="s">
        <v>80</v>
      </c>
      <c r="B60" s="59" t="s">
        <v>1231</v>
      </c>
      <c r="C60" s="40" t="s">
        <v>135</v>
      </c>
      <c r="D60" s="12" t="s">
        <v>1232</v>
      </c>
      <c r="E60" s="12" t="s">
        <v>198</v>
      </c>
      <c r="F60" s="59">
        <v>7021</v>
      </c>
      <c r="G60" s="17" t="str">
        <f t="shared" si="1"/>
        <v>CT EXPRESSO7021</v>
      </c>
      <c r="H60" s="101" t="s">
        <v>1235</v>
      </c>
      <c r="I60" s="40" t="str">
        <f>VLOOKUP(G60,'Itinerários linhas'!$R$5:$V$642,5,0)</f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61" spans="1:9" x14ac:dyDescent="0.25">
      <c r="A61" s="15" t="s">
        <v>80</v>
      </c>
      <c r="B61" s="59" t="s">
        <v>1231</v>
      </c>
      <c r="C61" s="40" t="s">
        <v>135</v>
      </c>
      <c r="D61" s="12" t="s">
        <v>1232</v>
      </c>
      <c r="E61" s="12" t="s">
        <v>198</v>
      </c>
      <c r="F61" s="59">
        <v>7024</v>
      </c>
      <c r="G61" s="17" t="str">
        <f t="shared" si="1"/>
        <v>CT EXPRESSO7024</v>
      </c>
      <c r="H61" s="101" t="s">
        <v>1236</v>
      </c>
      <c r="I61" s="40" t="e">
        <f>VLOOKUP(G61,'Itinerários linhas'!$R$5:$V$642,5,0)</f>
        <v>#N/A</v>
      </c>
    </row>
    <row r="62" spans="1:9" x14ac:dyDescent="0.25">
      <c r="A62" s="15" t="s">
        <v>80</v>
      </c>
      <c r="B62" s="28" t="s">
        <v>1231</v>
      </c>
      <c r="C62" s="40" t="s">
        <v>135</v>
      </c>
      <c r="D62" s="12" t="s">
        <v>1232</v>
      </c>
      <c r="E62" s="12" t="s">
        <v>198</v>
      </c>
      <c r="F62" s="28">
        <v>7050</v>
      </c>
      <c r="G62" s="17" t="str">
        <f t="shared" si="1"/>
        <v>CT EXPRESSO7050</v>
      </c>
      <c r="H62" s="101" t="s">
        <v>1237</v>
      </c>
      <c r="I62" s="40" t="e">
        <f>VLOOKUP(G62,'Itinerários linhas'!$R$5:$V$642,5,0)</f>
        <v>#N/A</v>
      </c>
    </row>
    <row r="63" spans="1:9" x14ac:dyDescent="0.25">
      <c r="A63" s="15" t="s">
        <v>80</v>
      </c>
      <c r="B63" s="59" t="s">
        <v>1231</v>
      </c>
      <c r="C63" s="40" t="s">
        <v>135</v>
      </c>
      <c r="D63" s="12" t="s">
        <v>1232</v>
      </c>
      <c r="E63" s="12" t="s">
        <v>198</v>
      </c>
      <c r="F63" s="59">
        <v>7075</v>
      </c>
      <c r="G63" s="17" t="str">
        <f t="shared" si="1"/>
        <v>CT EXPRESSO7075</v>
      </c>
      <c r="H63" s="101" t="s">
        <v>1238</v>
      </c>
      <c r="I63" s="40" t="e">
        <f>VLOOKUP(G63,'Itinerários linhas'!$R$5:$V$642,5,0)</f>
        <v>#N/A</v>
      </c>
    </row>
    <row r="64" spans="1:9" x14ac:dyDescent="0.25">
      <c r="A64" s="15" t="s">
        <v>80</v>
      </c>
      <c r="B64" s="59" t="s">
        <v>1231</v>
      </c>
      <c r="C64" s="40" t="s">
        <v>135</v>
      </c>
      <c r="D64" s="12" t="s">
        <v>1232</v>
      </c>
      <c r="E64" s="12" t="s">
        <v>198</v>
      </c>
      <c r="F64" s="59">
        <v>7077</v>
      </c>
      <c r="G64" s="17" t="str">
        <f t="shared" si="1"/>
        <v>CT EXPRESSO7077</v>
      </c>
      <c r="H64" s="101" t="s">
        <v>1239</v>
      </c>
      <c r="I64" s="40" t="e">
        <f>VLOOKUP(G64,'Itinerários linhas'!$R$5:$V$642,5,0)</f>
        <v>#N/A</v>
      </c>
    </row>
    <row r="65" spans="1:9" hidden="1" x14ac:dyDescent="0.25">
      <c r="A65" s="15" t="s">
        <v>80</v>
      </c>
      <c r="B65" s="59" t="s">
        <v>1231</v>
      </c>
      <c r="C65" s="40" t="s">
        <v>135</v>
      </c>
      <c r="D65" s="12" t="s">
        <v>1232</v>
      </c>
      <c r="E65" s="12" t="s">
        <v>198</v>
      </c>
      <c r="F65" s="59">
        <v>7081</v>
      </c>
      <c r="G65" s="17" t="str">
        <f t="shared" si="1"/>
        <v>CT EXPRESSO7081</v>
      </c>
      <c r="H65" s="101" t="s">
        <v>1240</v>
      </c>
      <c r="I65" s="40" t="str">
        <f>VLOOKUP(G65,'Itinerários linhas'!$R$5:$V$642,5,0)</f>
        <v>TERMINAL LUZIÂNIA/AVENIDA ÉZIO CARNEIRO/AVENIDA CENTRAL/RUA JESUS MEIRELES/AVENIDA ALFREDO NASSER/BR-040/BR-040/BR-040/BR-040/EPIA/EPIA/PARKSHOPPING/EPIG/EPIG/ESPM/W3 SUL/EIXO W3 NORTE/TERMINAL W3 NORTE</v>
      </c>
    </row>
    <row r="66" spans="1:9" hidden="1" x14ac:dyDescent="0.25">
      <c r="A66" s="15" t="s">
        <v>80</v>
      </c>
      <c r="B66" s="59" t="s">
        <v>1231</v>
      </c>
      <c r="C66" s="40" t="s">
        <v>135</v>
      </c>
      <c r="D66" s="12" t="s">
        <v>1232</v>
      </c>
      <c r="E66" s="12" t="s">
        <v>198</v>
      </c>
      <c r="F66" s="59">
        <v>7086</v>
      </c>
      <c r="G66" s="17" t="str">
        <f t="shared" si="1"/>
        <v>CT EXPRESSO7086</v>
      </c>
      <c r="H66" s="101" t="s">
        <v>1241</v>
      </c>
      <c r="I66" s="40" t="str">
        <f>VLOOKUP(G66,'Itinerários linhas'!$R$5:$V$642,5,0)</f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67" spans="1:9" x14ac:dyDescent="0.25">
      <c r="A67" s="15" t="s">
        <v>80</v>
      </c>
      <c r="B67" s="59" t="s">
        <v>1231</v>
      </c>
      <c r="C67" s="40" t="s">
        <v>135</v>
      </c>
      <c r="D67" s="12" t="s">
        <v>1232</v>
      </c>
      <c r="E67" s="12" t="s">
        <v>198</v>
      </c>
      <c r="F67" s="59">
        <v>7089</v>
      </c>
      <c r="G67" s="17" t="str">
        <f t="shared" si="1"/>
        <v>CT EXPRESSO7089</v>
      </c>
      <c r="H67" s="101" t="s">
        <v>1242</v>
      </c>
      <c r="I67" s="40" t="e">
        <f>VLOOKUP(G67,'Itinerários linhas'!$R$5:$V$642,5,0)</f>
        <v>#N/A</v>
      </c>
    </row>
    <row r="68" spans="1:9" hidden="1" x14ac:dyDescent="0.25">
      <c r="A68" s="15" t="s">
        <v>80</v>
      </c>
      <c r="B68" s="59" t="s">
        <v>1231</v>
      </c>
      <c r="C68" s="40" t="s">
        <v>135</v>
      </c>
      <c r="D68" s="12" t="s">
        <v>1232</v>
      </c>
      <c r="E68" s="12" t="s">
        <v>198</v>
      </c>
      <c r="F68" s="59">
        <v>7301</v>
      </c>
      <c r="G68" s="17" t="str">
        <f t="shared" si="1"/>
        <v>CT EXPRESSO7301</v>
      </c>
      <c r="H68" s="101" t="s">
        <v>1243</v>
      </c>
      <c r="I68" s="40" t="str">
        <f>VLOOKUP(G68,'Itinerários linhas'!$R$5:$V$642,5,0)</f>
        <v>TERMINAL LUZIÂNIA/AVENIDA ÉZIO CARNEIRO/AVENIDA CENTRAL/RUA JESUS MEIRELES/AVENIDA ALFREDO NASSER/BR-040/BR-040/BR-040/BR-040/EPIA/EPIA/PARKSHOPPING/EPIA/S I A - TRECHO 2/S I A - TRECHO 3/EPIA/S A A N/EPIA</v>
      </c>
    </row>
    <row r="69" spans="1:9" hidden="1" x14ac:dyDescent="0.25">
      <c r="A69" s="15" t="s">
        <v>80</v>
      </c>
      <c r="B69" s="59" t="s">
        <v>1231</v>
      </c>
      <c r="C69" s="40" t="s">
        <v>135</v>
      </c>
      <c r="D69" s="12" t="s">
        <v>1232</v>
      </c>
      <c r="E69" s="12" t="s">
        <v>198</v>
      </c>
      <c r="F69" s="71">
        <v>7306</v>
      </c>
      <c r="G69" s="17" t="str">
        <f t="shared" si="1"/>
        <v>CT EXPRESSO7306</v>
      </c>
      <c r="H69" s="101" t="s">
        <v>1244</v>
      </c>
      <c r="I69" s="40" t="str">
        <f>VLOOKUP(G69,'Itinerários linhas'!$R$5:$V$642,5,0)</f>
        <v>TERMINAL LUZIÂNIA/AVENIDA ÉZIO CARNEIRO/RUA DO COMÉRCIO/RUA JESUS MEIRELES/AVENIDA ALFREDO NASSER/BR-040/BR-040/BR-040/BR-040/EPIA/EPIA/PARKSHOPPING/EPIA/S I A - TRECHO 2/STRC</v>
      </c>
    </row>
    <row r="70" spans="1:9" x14ac:dyDescent="0.25">
      <c r="A70" s="15" t="s">
        <v>80</v>
      </c>
      <c r="B70" s="28" t="s">
        <v>1231</v>
      </c>
      <c r="C70" s="40" t="s">
        <v>135</v>
      </c>
      <c r="D70" s="44" t="s">
        <v>1232</v>
      </c>
      <c r="E70" s="44" t="s">
        <v>198</v>
      </c>
      <c r="F70" s="89">
        <v>7087</v>
      </c>
      <c r="G70" s="17" t="str">
        <f t="shared" si="1"/>
        <v>CT EXPRESSO7087</v>
      </c>
      <c r="H70" s="101" t="s">
        <v>1245</v>
      </c>
      <c r="I70" s="40" t="e">
        <f>VLOOKUP(G70,'Itinerários linhas'!$R$5:$V$642,5,0)</f>
        <v>#N/A</v>
      </c>
    </row>
    <row r="71" spans="1:9" x14ac:dyDescent="0.25">
      <c r="A71" s="15" t="s">
        <v>80</v>
      </c>
      <c r="B71" s="59" t="s">
        <v>1231</v>
      </c>
      <c r="C71" s="40" t="s">
        <v>135</v>
      </c>
      <c r="D71" s="44" t="s">
        <v>1232</v>
      </c>
      <c r="E71" s="44" t="s">
        <v>198</v>
      </c>
      <c r="F71" s="60">
        <v>7051</v>
      </c>
      <c r="G71" s="17" t="str">
        <f t="shared" si="1"/>
        <v>CT EXPRESSO7051</v>
      </c>
      <c r="H71" s="101" t="s">
        <v>1246</v>
      </c>
      <c r="I71" s="40" t="e">
        <f>VLOOKUP(G71,'Itinerários linhas'!$R$5:$V$642,5,0)</f>
        <v>#N/A</v>
      </c>
    </row>
    <row r="72" spans="1:9" x14ac:dyDescent="0.25">
      <c r="A72" s="15" t="s">
        <v>80</v>
      </c>
      <c r="B72" s="28" t="s">
        <v>1247</v>
      </c>
      <c r="C72" s="40" t="s">
        <v>137</v>
      </c>
      <c r="D72" s="44" t="s">
        <v>1232</v>
      </c>
      <c r="E72" s="44" t="s">
        <v>316</v>
      </c>
      <c r="F72" s="28">
        <v>7701</v>
      </c>
      <c r="G72" s="17" t="str">
        <f t="shared" si="1"/>
        <v>CT EXPRESSO7701</v>
      </c>
      <c r="H72" s="101" t="s">
        <v>1248</v>
      </c>
      <c r="I72" s="40" t="e">
        <f>VLOOKUP(G72,'Itinerários linhas'!$R$5:$V$642,5,0)</f>
        <v>#N/A</v>
      </c>
    </row>
    <row r="73" spans="1:9" x14ac:dyDescent="0.25">
      <c r="A73" s="15" t="s">
        <v>80</v>
      </c>
      <c r="B73" s="59" t="s">
        <v>1249</v>
      </c>
      <c r="C73" s="40" t="s">
        <v>138</v>
      </c>
      <c r="D73" s="44" t="s">
        <v>1232</v>
      </c>
      <c r="E73" s="44" t="s">
        <v>260</v>
      </c>
      <c r="F73" s="59">
        <v>7801</v>
      </c>
      <c r="G73" s="17" t="str">
        <f t="shared" si="1"/>
        <v>CT EXPRESSO7801</v>
      </c>
      <c r="H73" s="101" t="s">
        <v>1250</v>
      </c>
      <c r="I73" s="40" t="e">
        <f>VLOOKUP(G73,'Itinerários linhas'!$R$5:$V$642,5,0)</f>
        <v>#N/A</v>
      </c>
    </row>
    <row r="74" spans="1:9" x14ac:dyDescent="0.25">
      <c r="A74" s="38" t="s">
        <v>13</v>
      </c>
      <c r="B74" s="39">
        <v>11115820</v>
      </c>
      <c r="C74" s="53" t="s">
        <v>1251</v>
      </c>
      <c r="D74" s="84" t="s">
        <v>1252</v>
      </c>
      <c r="E74" s="84" t="s">
        <v>1253</v>
      </c>
      <c r="F74" s="17">
        <v>11115820</v>
      </c>
      <c r="G74" s="17" t="str">
        <f t="shared" si="1"/>
        <v>CIRCULAR NOSSA SENHORA APARECIDA LTDA.11115820</v>
      </c>
      <c r="H74" s="101" t="s">
        <v>1251</v>
      </c>
      <c r="I74" s="40" t="e">
        <f>VLOOKUP(G74,'Itinerários linhas'!$R$5:$V$642,5,0)</f>
        <v>#N/A</v>
      </c>
    </row>
    <row r="75" spans="1:9" x14ac:dyDescent="0.25">
      <c r="A75" s="15" t="s">
        <v>182</v>
      </c>
      <c r="B75" s="17">
        <v>10076970</v>
      </c>
      <c r="C75" s="40" t="s">
        <v>183</v>
      </c>
      <c r="D75" s="43" t="s">
        <v>1254</v>
      </c>
      <c r="E75" s="43" t="s">
        <v>1255</v>
      </c>
      <c r="F75" s="17">
        <v>10076970</v>
      </c>
      <c r="G75" s="17" t="str">
        <f t="shared" si="1"/>
        <v>CONSTANTINO DI TOMMASO E HIJOS10076970</v>
      </c>
      <c r="H75" s="101" t="s">
        <v>183</v>
      </c>
      <c r="I75" s="40" t="e">
        <f>VLOOKUP(G75,'Itinerários linhas'!$R$5:$V$642,5,0)</f>
        <v>#N/A</v>
      </c>
    </row>
    <row r="76" spans="1:9" x14ac:dyDescent="0.25">
      <c r="A76" s="15" t="s">
        <v>181</v>
      </c>
      <c r="B76" s="17">
        <v>10039370</v>
      </c>
      <c r="C76" s="40" t="s">
        <v>180</v>
      </c>
      <c r="D76" s="43" t="s">
        <v>1256</v>
      </c>
      <c r="E76" s="43" t="s">
        <v>1257</v>
      </c>
      <c r="F76" s="17">
        <v>10039370</v>
      </c>
      <c r="G76" s="17" t="str">
        <f t="shared" si="1"/>
        <v>COOPERATIVA OBRERA TRANSPORTE URBANO ARTIGAS (COTUA)10039370</v>
      </c>
      <c r="H76" s="101" t="s">
        <v>180</v>
      </c>
      <c r="I76" s="40" t="e">
        <f>VLOOKUP(G76,'Itinerários linhas'!$R$5:$V$642,5,0)</f>
        <v>#N/A</v>
      </c>
    </row>
    <row r="77" spans="1:9" x14ac:dyDescent="0.25">
      <c r="A77" s="15" t="s">
        <v>178</v>
      </c>
      <c r="B77" s="7" t="s">
        <v>177</v>
      </c>
      <c r="C77" s="40" t="s">
        <v>168</v>
      </c>
      <c r="D77" s="85" t="s">
        <v>1229</v>
      </c>
      <c r="E77" s="85" t="s">
        <v>1258</v>
      </c>
      <c r="F77" s="17" t="s">
        <v>177</v>
      </c>
      <c r="G77" s="17" t="str">
        <f t="shared" si="1"/>
        <v>CRUCERO DEL NORTE S.R.L.09183070</v>
      </c>
      <c r="H77" s="101" t="s">
        <v>168</v>
      </c>
      <c r="I77" s="40" t="e">
        <f>VLOOKUP(G77,'Itinerários linhas'!$R$5:$V$642,5,0)</f>
        <v>#N/A</v>
      </c>
    </row>
    <row r="78" spans="1:9" x14ac:dyDescent="0.25">
      <c r="A78" s="15" t="s">
        <v>178</v>
      </c>
      <c r="B78" s="7" t="s">
        <v>184</v>
      </c>
      <c r="C78" s="40" t="s">
        <v>185</v>
      </c>
      <c r="D78" s="85" t="s">
        <v>1259</v>
      </c>
      <c r="E78" s="85" t="s">
        <v>1260</v>
      </c>
      <c r="F78" s="17" t="s">
        <v>184</v>
      </c>
      <c r="G78" s="17" t="str">
        <f t="shared" si="1"/>
        <v>CRUCERO DEL NORTE S.R.L.10166570</v>
      </c>
      <c r="H78" s="101" t="s">
        <v>185</v>
      </c>
      <c r="I78" s="40" t="e">
        <f>VLOOKUP(G78,'Itinerários linhas'!$R$5:$V$642,5,0)</f>
        <v>#N/A</v>
      </c>
    </row>
    <row r="79" spans="1:9" x14ac:dyDescent="0.25">
      <c r="A79" s="15" t="s">
        <v>173</v>
      </c>
      <c r="B79" s="17">
        <v>9159670</v>
      </c>
      <c r="C79" s="40" t="s">
        <v>174</v>
      </c>
      <c r="D79" s="43" t="s">
        <v>1261</v>
      </c>
      <c r="E79" s="43" t="s">
        <v>1258</v>
      </c>
      <c r="F79" s="17">
        <v>9159670</v>
      </c>
      <c r="G79" s="17" t="str">
        <f t="shared" si="1"/>
        <v>EMPRESA DE TRANSP. CHACO BOREAL S.R.L.9159670</v>
      </c>
      <c r="H79" s="101" t="s">
        <v>174</v>
      </c>
      <c r="I79" s="40" t="e">
        <f>VLOOKUP(G79,'Itinerários linhas'!$R$5:$V$642,5,0)</f>
        <v>#N/A</v>
      </c>
    </row>
    <row r="80" spans="1:9" x14ac:dyDescent="0.25">
      <c r="A80" s="15" t="s">
        <v>15</v>
      </c>
      <c r="B80" s="7">
        <v>9040470</v>
      </c>
      <c r="C80" s="40" t="s">
        <v>19</v>
      </c>
      <c r="D80" s="85" t="s">
        <v>1262</v>
      </c>
      <c r="E80" s="85" t="s">
        <v>1263</v>
      </c>
      <c r="F80" s="17">
        <v>9040470</v>
      </c>
      <c r="G80" s="17" t="str">
        <f t="shared" si="1"/>
        <v>EMPRESA PRINCESA DO NORTE S/A9040470</v>
      </c>
      <c r="H80" s="101" t="s">
        <v>19</v>
      </c>
      <c r="I80" s="40" t="e">
        <f>VLOOKUP(G80,'Itinerários linhas'!$R$5:$V$642,5,0)</f>
        <v>#N/A</v>
      </c>
    </row>
    <row r="81" spans="1:9" x14ac:dyDescent="0.25">
      <c r="A81" s="15" t="s">
        <v>15</v>
      </c>
      <c r="B81" s="7" t="s">
        <v>155</v>
      </c>
      <c r="C81" s="40" t="s">
        <v>19</v>
      </c>
      <c r="D81" s="85" t="s">
        <v>1262</v>
      </c>
      <c r="E81" s="85" t="s">
        <v>1264</v>
      </c>
      <c r="F81" s="17" t="s">
        <v>155</v>
      </c>
      <c r="G81" s="17" t="str">
        <f t="shared" si="1"/>
        <v>EMPRESA PRINCESA DO NORTE S/A09040470</v>
      </c>
      <c r="H81" s="102" t="s">
        <v>19</v>
      </c>
      <c r="I81" s="40" t="e">
        <f>VLOOKUP(G81,'Itinerários linhas'!$R$5:$V$642,5,0)</f>
        <v>#N/A</v>
      </c>
    </row>
    <row r="82" spans="1:9" x14ac:dyDescent="0.25">
      <c r="A82" s="15" t="s">
        <v>15</v>
      </c>
      <c r="B82" s="7" t="s">
        <v>155</v>
      </c>
      <c r="C82" s="40" t="s">
        <v>19</v>
      </c>
      <c r="D82" s="85" t="s">
        <v>1262</v>
      </c>
      <c r="E82" s="85" t="s">
        <v>1265</v>
      </c>
      <c r="F82" s="17" t="s">
        <v>155</v>
      </c>
      <c r="G82" s="17" t="str">
        <f t="shared" si="1"/>
        <v>EMPRESA PRINCESA DO NORTE S/A09040470</v>
      </c>
      <c r="H82" s="102" t="s">
        <v>19</v>
      </c>
      <c r="I82" s="40" t="e">
        <f>VLOOKUP(G82,'Itinerários linhas'!$R$5:$V$642,5,0)</f>
        <v>#N/A</v>
      </c>
    </row>
    <row r="83" spans="1:9" x14ac:dyDescent="0.25">
      <c r="A83" s="15" t="s">
        <v>15</v>
      </c>
      <c r="B83" s="7" t="s">
        <v>155</v>
      </c>
      <c r="C83" s="40" t="s">
        <v>19</v>
      </c>
      <c r="D83" s="85" t="s">
        <v>1262</v>
      </c>
      <c r="E83" s="85" t="s">
        <v>1266</v>
      </c>
      <c r="F83" s="17" t="s">
        <v>155</v>
      </c>
      <c r="G83" s="17" t="str">
        <f t="shared" si="1"/>
        <v>EMPRESA PRINCESA DO NORTE S/A09040470</v>
      </c>
      <c r="H83" s="102" t="s">
        <v>19</v>
      </c>
      <c r="I83" s="40" t="e">
        <f>VLOOKUP(G83,'Itinerários linhas'!$R$5:$V$642,5,0)</f>
        <v>#N/A</v>
      </c>
    </row>
    <row r="84" spans="1:9" x14ac:dyDescent="0.25">
      <c r="A84" s="15" t="s">
        <v>15</v>
      </c>
      <c r="B84" s="7" t="s">
        <v>155</v>
      </c>
      <c r="C84" s="40" t="s">
        <v>19</v>
      </c>
      <c r="D84" s="85" t="s">
        <v>1262</v>
      </c>
      <c r="E84" s="85" t="s">
        <v>1267</v>
      </c>
      <c r="F84" s="17" t="s">
        <v>155</v>
      </c>
      <c r="G84" s="17" t="str">
        <f t="shared" si="1"/>
        <v>EMPRESA PRINCESA DO NORTE S/A09040470</v>
      </c>
      <c r="H84" s="102" t="s">
        <v>19</v>
      </c>
      <c r="I84" s="40" t="e">
        <f>VLOOKUP(G84,'Itinerários linhas'!$R$5:$V$642,5,0)</f>
        <v>#N/A</v>
      </c>
    </row>
    <row r="85" spans="1:9" x14ac:dyDescent="0.25">
      <c r="A85" s="15" t="s">
        <v>15</v>
      </c>
      <c r="B85" s="7" t="s">
        <v>155</v>
      </c>
      <c r="C85" s="40" t="s">
        <v>19</v>
      </c>
      <c r="D85" s="85" t="s">
        <v>1264</v>
      </c>
      <c r="E85" s="85" t="s">
        <v>1265</v>
      </c>
      <c r="F85" s="17" t="s">
        <v>155</v>
      </c>
      <c r="G85" s="17" t="str">
        <f t="shared" si="1"/>
        <v>EMPRESA PRINCESA DO NORTE S/A09040470</v>
      </c>
      <c r="H85" s="102" t="s">
        <v>19</v>
      </c>
      <c r="I85" s="40" t="e">
        <f>VLOOKUP(G85,'Itinerários linhas'!$R$5:$V$642,5,0)</f>
        <v>#N/A</v>
      </c>
    </row>
    <row r="86" spans="1:9" x14ac:dyDescent="0.25">
      <c r="A86" s="15" t="s">
        <v>15</v>
      </c>
      <c r="B86" s="7" t="s">
        <v>155</v>
      </c>
      <c r="C86" s="40" t="s">
        <v>19</v>
      </c>
      <c r="D86" s="85" t="s">
        <v>1264</v>
      </c>
      <c r="E86" s="85" t="s">
        <v>1266</v>
      </c>
      <c r="F86" s="17" t="s">
        <v>155</v>
      </c>
      <c r="G86" s="17" t="str">
        <f t="shared" si="1"/>
        <v>EMPRESA PRINCESA DO NORTE S/A09040470</v>
      </c>
      <c r="H86" s="102" t="s">
        <v>19</v>
      </c>
      <c r="I86" s="40" t="e">
        <f>VLOOKUP(G86,'Itinerários linhas'!$R$5:$V$642,5,0)</f>
        <v>#N/A</v>
      </c>
    </row>
    <row r="87" spans="1:9" x14ac:dyDescent="0.25">
      <c r="A87" s="15" t="s">
        <v>15</v>
      </c>
      <c r="B87" s="7" t="s">
        <v>155</v>
      </c>
      <c r="C87" s="40" t="s">
        <v>19</v>
      </c>
      <c r="D87" s="85" t="s">
        <v>1264</v>
      </c>
      <c r="E87" s="85" t="s">
        <v>1267</v>
      </c>
      <c r="F87" s="17" t="s">
        <v>155</v>
      </c>
      <c r="G87" s="17" t="str">
        <f t="shared" si="1"/>
        <v>EMPRESA PRINCESA DO NORTE S/A09040470</v>
      </c>
      <c r="H87" s="102" t="s">
        <v>19</v>
      </c>
      <c r="I87" s="40" t="e">
        <f>VLOOKUP(G87,'Itinerários linhas'!$R$5:$V$642,5,0)</f>
        <v>#N/A</v>
      </c>
    </row>
    <row r="88" spans="1:9" x14ac:dyDescent="0.25">
      <c r="A88" s="15" t="s">
        <v>15</v>
      </c>
      <c r="B88" s="7" t="s">
        <v>155</v>
      </c>
      <c r="C88" s="40" t="s">
        <v>19</v>
      </c>
      <c r="D88" s="85" t="s">
        <v>1264</v>
      </c>
      <c r="E88" s="85" t="s">
        <v>1263</v>
      </c>
      <c r="F88" s="17" t="s">
        <v>155</v>
      </c>
      <c r="G88" s="17" t="str">
        <f t="shared" si="1"/>
        <v>EMPRESA PRINCESA DO NORTE S/A09040470</v>
      </c>
      <c r="H88" s="102" t="s">
        <v>19</v>
      </c>
      <c r="I88" s="40" t="e">
        <f>VLOOKUP(G88,'Itinerários linhas'!$R$5:$V$642,5,0)</f>
        <v>#N/A</v>
      </c>
    </row>
    <row r="89" spans="1:9" x14ac:dyDescent="0.25">
      <c r="A89" s="15" t="s">
        <v>15</v>
      </c>
      <c r="B89" s="7" t="s">
        <v>155</v>
      </c>
      <c r="C89" s="40" t="s">
        <v>19</v>
      </c>
      <c r="D89" s="85" t="s">
        <v>1265</v>
      </c>
      <c r="E89" s="85" t="s">
        <v>1266</v>
      </c>
      <c r="F89" s="17" t="s">
        <v>155</v>
      </c>
      <c r="G89" s="17" t="str">
        <f t="shared" si="1"/>
        <v>EMPRESA PRINCESA DO NORTE S/A09040470</v>
      </c>
      <c r="H89" s="102" t="s">
        <v>19</v>
      </c>
      <c r="I89" s="40" t="e">
        <f>VLOOKUP(G89,'Itinerários linhas'!$R$5:$V$642,5,0)</f>
        <v>#N/A</v>
      </c>
    </row>
    <row r="90" spans="1:9" x14ac:dyDescent="0.25">
      <c r="A90" s="15" t="s">
        <v>15</v>
      </c>
      <c r="B90" s="7" t="s">
        <v>155</v>
      </c>
      <c r="C90" s="40" t="s">
        <v>19</v>
      </c>
      <c r="D90" s="85" t="s">
        <v>1265</v>
      </c>
      <c r="E90" s="85" t="s">
        <v>1267</v>
      </c>
      <c r="F90" s="17" t="s">
        <v>155</v>
      </c>
      <c r="G90" s="17" t="str">
        <f t="shared" si="1"/>
        <v>EMPRESA PRINCESA DO NORTE S/A09040470</v>
      </c>
      <c r="H90" s="102" t="s">
        <v>19</v>
      </c>
      <c r="I90" s="40" t="e">
        <f>VLOOKUP(G90,'Itinerários linhas'!$R$5:$V$642,5,0)</f>
        <v>#N/A</v>
      </c>
    </row>
    <row r="91" spans="1:9" x14ac:dyDescent="0.25">
      <c r="A91" s="15" t="s">
        <v>15</v>
      </c>
      <c r="B91" s="7" t="s">
        <v>155</v>
      </c>
      <c r="C91" s="40" t="s">
        <v>19</v>
      </c>
      <c r="D91" s="85" t="s">
        <v>1265</v>
      </c>
      <c r="E91" s="85" t="s">
        <v>1263</v>
      </c>
      <c r="F91" s="17" t="s">
        <v>155</v>
      </c>
      <c r="G91" s="17" t="str">
        <f t="shared" si="1"/>
        <v>EMPRESA PRINCESA DO NORTE S/A09040470</v>
      </c>
      <c r="H91" s="102" t="s">
        <v>19</v>
      </c>
      <c r="I91" s="40" t="e">
        <f>VLOOKUP(G91,'Itinerários linhas'!$R$5:$V$642,5,0)</f>
        <v>#N/A</v>
      </c>
    </row>
    <row r="92" spans="1:9" x14ac:dyDescent="0.25">
      <c r="A92" s="15" t="s">
        <v>15</v>
      </c>
      <c r="B92" s="7" t="s">
        <v>155</v>
      </c>
      <c r="C92" s="40" t="s">
        <v>19</v>
      </c>
      <c r="D92" s="85" t="s">
        <v>1266</v>
      </c>
      <c r="E92" s="85" t="s">
        <v>1267</v>
      </c>
      <c r="F92" s="17" t="s">
        <v>155</v>
      </c>
      <c r="G92" s="17" t="str">
        <f t="shared" si="1"/>
        <v>EMPRESA PRINCESA DO NORTE S/A09040470</v>
      </c>
      <c r="H92" s="102" t="s">
        <v>19</v>
      </c>
      <c r="I92" s="40" t="e">
        <f>VLOOKUP(G92,'Itinerários linhas'!$R$5:$V$642,5,0)</f>
        <v>#N/A</v>
      </c>
    </row>
    <row r="93" spans="1:9" x14ac:dyDescent="0.25">
      <c r="A93" s="15" t="s">
        <v>15</v>
      </c>
      <c r="B93" s="7" t="s">
        <v>155</v>
      </c>
      <c r="C93" s="40" t="s">
        <v>19</v>
      </c>
      <c r="D93" s="85" t="s">
        <v>1266</v>
      </c>
      <c r="E93" s="85" t="s">
        <v>1263</v>
      </c>
      <c r="F93" s="17" t="s">
        <v>155</v>
      </c>
      <c r="G93" s="17" t="str">
        <f t="shared" si="1"/>
        <v>EMPRESA PRINCESA DO NORTE S/A09040470</v>
      </c>
      <c r="H93" s="102" t="s">
        <v>19</v>
      </c>
      <c r="I93" s="40" t="e">
        <f>VLOOKUP(G93,'Itinerários linhas'!$R$5:$V$642,5,0)</f>
        <v>#N/A</v>
      </c>
    </row>
    <row r="94" spans="1:9" x14ac:dyDescent="0.25">
      <c r="A94" s="15" t="s">
        <v>15</v>
      </c>
      <c r="B94" s="7" t="s">
        <v>155</v>
      </c>
      <c r="C94" s="40" t="s">
        <v>19</v>
      </c>
      <c r="D94" s="85" t="s">
        <v>1267</v>
      </c>
      <c r="E94" s="85" t="s">
        <v>1263</v>
      </c>
      <c r="F94" s="17" t="s">
        <v>155</v>
      </c>
      <c r="G94" s="17" t="str">
        <f t="shared" si="1"/>
        <v>EMPRESA PRINCESA DO NORTE S/A09040470</v>
      </c>
      <c r="H94" s="102" t="s">
        <v>19</v>
      </c>
      <c r="I94" s="40" t="e">
        <f>VLOOKUP(G94,'Itinerários linhas'!$R$5:$V$642,5,0)</f>
        <v>#N/A</v>
      </c>
    </row>
    <row r="95" spans="1:9" x14ac:dyDescent="0.25">
      <c r="A95" s="15" t="s">
        <v>151</v>
      </c>
      <c r="B95" s="7">
        <v>8099670</v>
      </c>
      <c r="C95" s="40" t="s">
        <v>24</v>
      </c>
      <c r="D95" s="85" t="s">
        <v>1268</v>
      </c>
      <c r="E95" s="85" t="s">
        <v>1269</v>
      </c>
      <c r="F95" s="17">
        <v>8099670</v>
      </c>
      <c r="G95" s="17" t="str">
        <f t="shared" si="1"/>
        <v>EMPRESAS REUNIDAS PAULISTA DE TRANSPORTES LTDA.8099670</v>
      </c>
      <c r="H95" s="102" t="s">
        <v>24</v>
      </c>
      <c r="I95" s="40" t="e">
        <f>VLOOKUP(G95,'Itinerários linhas'!$R$5:$V$642,5,0)</f>
        <v>#N/A</v>
      </c>
    </row>
    <row r="96" spans="1:9" x14ac:dyDescent="0.25">
      <c r="A96" s="15" t="s">
        <v>151</v>
      </c>
      <c r="B96" s="7" t="s">
        <v>152</v>
      </c>
      <c r="C96" s="40" t="s">
        <v>24</v>
      </c>
      <c r="D96" s="85" t="s">
        <v>1270</v>
      </c>
      <c r="E96" s="85" t="s">
        <v>1269</v>
      </c>
      <c r="F96" s="17" t="s">
        <v>152</v>
      </c>
      <c r="G96" s="17" t="str">
        <f t="shared" si="1"/>
        <v>EMPRESAS REUNIDAS PAULISTA DE TRANSPORTES LTDA.08099670</v>
      </c>
      <c r="H96" s="102" t="s">
        <v>24</v>
      </c>
      <c r="I96" s="40" t="e">
        <f>VLOOKUP(G96,'Itinerários linhas'!$R$5:$V$642,5,0)</f>
        <v>#N/A</v>
      </c>
    </row>
    <row r="97" spans="1:9" x14ac:dyDescent="0.25">
      <c r="A97" s="15" t="s">
        <v>151</v>
      </c>
      <c r="B97" s="7" t="s">
        <v>152</v>
      </c>
      <c r="C97" s="40" t="s">
        <v>24</v>
      </c>
      <c r="D97" s="61" t="s">
        <v>1271</v>
      </c>
      <c r="E97" s="85" t="s">
        <v>1269</v>
      </c>
      <c r="F97" s="17" t="s">
        <v>152</v>
      </c>
      <c r="G97" s="17" t="str">
        <f t="shared" si="1"/>
        <v>EMPRESAS REUNIDAS PAULISTA DE TRANSPORTES LTDA.08099670</v>
      </c>
      <c r="H97" s="102" t="s">
        <v>24</v>
      </c>
      <c r="I97" s="40" t="e">
        <f>VLOOKUP(G97,'Itinerários linhas'!$R$5:$V$642,5,0)</f>
        <v>#N/A</v>
      </c>
    </row>
    <row r="98" spans="1:9" hidden="1" x14ac:dyDescent="0.25">
      <c r="A98" s="15" t="s">
        <v>83</v>
      </c>
      <c r="B98" s="28" t="s">
        <v>1272</v>
      </c>
      <c r="C98" s="40" t="s">
        <v>105</v>
      </c>
      <c r="D98" s="88" t="s">
        <v>1273</v>
      </c>
      <c r="E98" s="88" t="s">
        <v>198</v>
      </c>
      <c r="F98" s="28">
        <v>1001</v>
      </c>
      <c r="G98" s="17" t="str">
        <f t="shared" si="1"/>
        <v>EXPRESSO PLANALTINA1001</v>
      </c>
      <c r="H98" s="102" t="s">
        <v>1274</v>
      </c>
      <c r="I98" s="40" t="str">
        <f>VLOOKUP(G98,'Itinerários linhas'!$R$5:$V$642,5,0)</f>
        <v>Terminal Planaltina de Goiás/Barraginha (Quartel PMGO)/Trevo DF-128/BR-020/BR-020/Em frente à garagem EMTRAM/Home Center Rezende/BR-020/Posto Colorado/EPIA/Ponte do Bragueto/Eixo Norte/Rodoviária Plano Piloto</v>
      </c>
    </row>
    <row r="99" spans="1:9" x14ac:dyDescent="0.25">
      <c r="A99" s="15" t="s">
        <v>83</v>
      </c>
      <c r="B99" s="28" t="s">
        <v>1272</v>
      </c>
      <c r="C99" s="40" t="s">
        <v>105</v>
      </c>
      <c r="D99" s="88" t="s">
        <v>1273</v>
      </c>
      <c r="E99" s="88" t="s">
        <v>198</v>
      </c>
      <c r="F99" s="28">
        <v>1030</v>
      </c>
      <c r="G99" s="17" t="str">
        <f t="shared" si="1"/>
        <v>EXPRESSO PLANALTINA1030</v>
      </c>
      <c r="H99" s="102" t="s">
        <v>1275</v>
      </c>
      <c r="I99" s="40" t="e">
        <f>VLOOKUP(G99,'Itinerários linhas'!$R$5:$V$642,5,0)</f>
        <v>#N/A</v>
      </c>
    </row>
    <row r="100" spans="1:9" hidden="1" x14ac:dyDescent="0.25">
      <c r="A100" s="15" t="s">
        <v>83</v>
      </c>
      <c r="B100" s="28" t="s">
        <v>1272</v>
      </c>
      <c r="C100" s="40" t="s">
        <v>105</v>
      </c>
      <c r="D100" s="88" t="s">
        <v>1273</v>
      </c>
      <c r="E100" s="19" t="s">
        <v>198</v>
      </c>
      <c r="F100" s="28">
        <v>1054</v>
      </c>
      <c r="G100" s="17" t="str">
        <f t="shared" si="1"/>
        <v>EXPRESSO PLANALTINA1054</v>
      </c>
      <c r="H100" s="102" t="s">
        <v>1276</v>
      </c>
      <c r="I100" s="40" t="str">
        <f>VLOOKUP(G100,'Itinerários linhas'!$R$5:$V$642,5,0)</f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101" spans="1:9" hidden="1" x14ac:dyDescent="0.25">
      <c r="A101" s="15" t="s">
        <v>83</v>
      </c>
      <c r="B101" s="28" t="s">
        <v>1272</v>
      </c>
      <c r="C101" s="40" t="s">
        <v>105</v>
      </c>
      <c r="D101" s="88" t="s">
        <v>1273</v>
      </c>
      <c r="E101" s="19" t="s">
        <v>198</v>
      </c>
      <c r="F101" s="28">
        <v>1055</v>
      </c>
      <c r="G101" s="17" t="str">
        <f t="shared" si="1"/>
        <v>EXPRESSO PLANALTINA1055</v>
      </c>
      <c r="H101" s="102" t="s">
        <v>1277</v>
      </c>
      <c r="I101" s="40" t="str">
        <f>VLOOKUP(G101,'Itinerários linhas'!$R$5:$V$642,5,0)</f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102" spans="1:9" x14ac:dyDescent="0.25">
      <c r="A102" s="15" t="s">
        <v>83</v>
      </c>
      <c r="B102" s="28" t="s">
        <v>1272</v>
      </c>
      <c r="C102" s="40" t="s">
        <v>105</v>
      </c>
      <c r="D102" s="88" t="s">
        <v>1273</v>
      </c>
      <c r="E102" s="19" t="s">
        <v>198</v>
      </c>
      <c r="F102" s="28">
        <v>1056</v>
      </c>
      <c r="G102" s="17" t="str">
        <f t="shared" si="1"/>
        <v>EXPRESSO PLANALTINA1056</v>
      </c>
      <c r="H102" s="102" t="s">
        <v>1278</v>
      </c>
      <c r="I102" s="40" t="e">
        <f>VLOOKUP(G102,'Itinerários linhas'!$R$5:$V$642,5,0)</f>
        <v>#N/A</v>
      </c>
    </row>
    <row r="103" spans="1:9" hidden="1" x14ac:dyDescent="0.25">
      <c r="A103" s="15" t="s">
        <v>83</v>
      </c>
      <c r="B103" s="28" t="s">
        <v>1272</v>
      </c>
      <c r="C103" s="40" t="s">
        <v>105</v>
      </c>
      <c r="D103" s="19" t="s">
        <v>1273</v>
      </c>
      <c r="E103" s="19" t="s">
        <v>198</v>
      </c>
      <c r="F103" s="28">
        <v>1057</v>
      </c>
      <c r="G103" s="17" t="str">
        <f t="shared" si="1"/>
        <v>EXPRESSO PLANALTINA1057</v>
      </c>
      <c r="H103" s="102" t="s">
        <v>1279</v>
      </c>
      <c r="I103" s="40" t="str">
        <f>VLOOKUP(G103,'Itinerários linhas'!$R$5:$V$642,5,0)</f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104" spans="1:9" hidden="1" x14ac:dyDescent="0.25">
      <c r="A104" s="15" t="s">
        <v>83</v>
      </c>
      <c r="B104" s="28" t="s">
        <v>1272</v>
      </c>
      <c r="C104" s="40" t="s">
        <v>105</v>
      </c>
      <c r="D104" s="19" t="s">
        <v>1273</v>
      </c>
      <c r="E104" s="19" t="s">
        <v>198</v>
      </c>
      <c r="F104" s="28">
        <v>1058</v>
      </c>
      <c r="G104" s="17" t="str">
        <f t="shared" si="1"/>
        <v>EXPRESSO PLANALTINA1058</v>
      </c>
      <c r="H104" s="102" t="s">
        <v>1280</v>
      </c>
      <c r="I104" s="40" t="str">
        <f>VLOOKUP(G104,'Itinerários linhas'!$R$5:$V$642,5,0)</f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105" spans="1:9" x14ac:dyDescent="0.25">
      <c r="A105" s="15" t="s">
        <v>83</v>
      </c>
      <c r="B105" s="28" t="s">
        <v>1272</v>
      </c>
      <c r="C105" s="40" t="s">
        <v>105</v>
      </c>
      <c r="D105" s="19" t="s">
        <v>1273</v>
      </c>
      <c r="E105" s="19" t="s">
        <v>198</v>
      </c>
      <c r="F105" s="28">
        <v>1060</v>
      </c>
      <c r="G105" s="17" t="str">
        <f t="shared" si="1"/>
        <v>EXPRESSO PLANALTINA1060</v>
      </c>
      <c r="H105" s="102" t="s">
        <v>1281</v>
      </c>
      <c r="I105" s="40" t="e">
        <f>VLOOKUP(G105,'Itinerários linhas'!$R$5:$V$642,5,0)</f>
        <v>#N/A</v>
      </c>
    </row>
    <row r="106" spans="1:9" x14ac:dyDescent="0.25">
      <c r="A106" s="15" t="s">
        <v>83</v>
      </c>
      <c r="B106" s="28" t="s">
        <v>1272</v>
      </c>
      <c r="C106" s="40" t="s">
        <v>105</v>
      </c>
      <c r="D106" s="19" t="s">
        <v>1273</v>
      </c>
      <c r="E106" s="19" t="s">
        <v>198</v>
      </c>
      <c r="F106" s="28">
        <v>1061</v>
      </c>
      <c r="G106" s="17" t="str">
        <f t="shared" si="1"/>
        <v>EXPRESSO PLANALTINA1061</v>
      </c>
      <c r="H106" s="102" t="s">
        <v>1282</v>
      </c>
      <c r="I106" s="40" t="e">
        <f>VLOOKUP(G106,'Itinerários linhas'!$R$5:$V$642,5,0)</f>
        <v>#N/A</v>
      </c>
    </row>
    <row r="107" spans="1:9" hidden="1" x14ac:dyDescent="0.25">
      <c r="A107" s="15" t="s">
        <v>83</v>
      </c>
      <c r="B107" s="28" t="s">
        <v>1272</v>
      </c>
      <c r="C107" s="40" t="s">
        <v>105</v>
      </c>
      <c r="D107" s="19" t="s">
        <v>1273</v>
      </c>
      <c r="E107" s="19" t="s">
        <v>198</v>
      </c>
      <c r="F107" s="28">
        <v>1070</v>
      </c>
      <c r="G107" s="17" t="str">
        <f t="shared" si="1"/>
        <v>EXPRESSO PLANALTINA1070</v>
      </c>
      <c r="H107" s="102" t="s">
        <v>1283</v>
      </c>
      <c r="I107" s="40" t="str">
        <f>VLOOKUP(G107,'Itinerários linhas'!$R$5:$V$642,5,0)</f>
        <v>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</v>
      </c>
    </row>
    <row r="108" spans="1:9" x14ac:dyDescent="0.25">
      <c r="A108" s="15" t="s">
        <v>83</v>
      </c>
      <c r="B108" s="28" t="s">
        <v>1272</v>
      </c>
      <c r="C108" s="40" t="s">
        <v>105</v>
      </c>
      <c r="D108" s="19" t="s">
        <v>1273</v>
      </c>
      <c r="E108" s="19" t="s">
        <v>198</v>
      </c>
      <c r="F108" s="28">
        <v>1071</v>
      </c>
      <c r="G108" s="17" t="str">
        <f t="shared" si="1"/>
        <v>EXPRESSO PLANALTINA1071</v>
      </c>
      <c r="H108" s="102" t="s">
        <v>1284</v>
      </c>
      <c r="I108" s="40" t="e">
        <f>VLOOKUP(G108,'Itinerários linhas'!$R$5:$V$642,5,0)</f>
        <v>#N/A</v>
      </c>
    </row>
    <row r="109" spans="1:9" x14ac:dyDescent="0.25">
      <c r="A109" s="15" t="s">
        <v>83</v>
      </c>
      <c r="B109" s="28" t="s">
        <v>1272</v>
      </c>
      <c r="C109" s="40" t="s">
        <v>105</v>
      </c>
      <c r="D109" s="19" t="s">
        <v>1273</v>
      </c>
      <c r="E109" s="19" t="s">
        <v>198</v>
      </c>
      <c r="F109" s="17">
        <v>1074</v>
      </c>
      <c r="G109" s="17" t="str">
        <f t="shared" si="1"/>
        <v>EXPRESSO PLANALTINA1074</v>
      </c>
      <c r="H109" s="102" t="s">
        <v>1285</v>
      </c>
      <c r="I109" s="40" t="e">
        <f>VLOOKUP(G109,'Itinerários linhas'!$R$5:$V$642,5,0)</f>
        <v>#N/A</v>
      </c>
    </row>
    <row r="110" spans="1:9" hidden="1" x14ac:dyDescent="0.25">
      <c r="A110" s="15" t="s">
        <v>83</v>
      </c>
      <c r="B110" s="28" t="s">
        <v>1272</v>
      </c>
      <c r="C110" s="40" t="s">
        <v>105</v>
      </c>
      <c r="D110" s="19" t="s">
        <v>1273</v>
      </c>
      <c r="E110" s="19" t="s">
        <v>198</v>
      </c>
      <c r="F110" s="28">
        <v>1101</v>
      </c>
      <c r="G110" s="17" t="str">
        <f t="shared" si="1"/>
        <v>EXPRESSO PLANALTINA1101</v>
      </c>
      <c r="H110" s="102" t="s">
        <v>1286</v>
      </c>
      <c r="I110" s="40" t="str">
        <f>VLOOKUP(G110,'Itinerários linhas'!$R$5:$V$642,5,0)</f>
        <v>Terminal Planaltina de Goiás/Barraginha (Quartel PMGO)/Trevo DF-128/BR-020/BR-020/Em frente à garagem EMTRAM/Home Center Rezende/BR-020/Posto Colorado/EPIA/EPPN/Clube do Congresso</v>
      </c>
    </row>
    <row r="111" spans="1:9" x14ac:dyDescent="0.25">
      <c r="A111" s="15" t="s">
        <v>83</v>
      </c>
      <c r="B111" s="28" t="s">
        <v>1272</v>
      </c>
      <c r="C111" s="40" t="s">
        <v>105</v>
      </c>
      <c r="D111" s="19" t="s">
        <v>1273</v>
      </c>
      <c r="E111" s="19" t="s">
        <v>198</v>
      </c>
      <c r="F111" s="17">
        <v>1102</v>
      </c>
      <c r="G111" s="17" t="str">
        <f t="shared" si="1"/>
        <v>EXPRESSO PLANALTINA1102</v>
      </c>
      <c r="H111" s="102" t="s">
        <v>1287</v>
      </c>
      <c r="I111" s="40" t="e">
        <f>VLOOKUP(G111,'Itinerários linhas'!$R$5:$V$642,5,0)</f>
        <v>#N/A</v>
      </c>
    </row>
    <row r="112" spans="1:9" hidden="1" x14ac:dyDescent="0.25">
      <c r="A112" s="15" t="s">
        <v>83</v>
      </c>
      <c r="B112" s="28" t="s">
        <v>1272</v>
      </c>
      <c r="C112" s="40" t="s">
        <v>105</v>
      </c>
      <c r="D112" s="19" t="s">
        <v>1273</v>
      </c>
      <c r="E112" s="19" t="s">
        <v>198</v>
      </c>
      <c r="F112" s="28">
        <v>1301</v>
      </c>
      <c r="G112" s="17" t="str">
        <f t="shared" si="1"/>
        <v>EXPRESSO PLANALTINA1301</v>
      </c>
      <c r="H112" s="102" t="s">
        <v>1288</v>
      </c>
      <c r="I112" s="40" t="str">
        <f>VLOOKUP(G112,'Itinerários linhas'!$R$5:$V$642,5,0)</f>
        <v>Terminal Planaltina de Goiás/Setor Norte-Leste/Barraginha (Quartel PMGO)/Trevo DF-128/BR-020/BR-020/Em frente à garagem EMTRAM/Home Center Rezende/BR-020/Posto Colorado/EPIA/EPIA/EPIA/Rodoferroviária/EPIA/EPIA/EPIA/Setor de Garagens e Concessionárias de Veículos</v>
      </c>
    </row>
    <row r="113" spans="1:9" hidden="1" x14ac:dyDescent="0.25">
      <c r="A113" s="15" t="s">
        <v>83</v>
      </c>
      <c r="B113" s="28" t="s">
        <v>1272</v>
      </c>
      <c r="C113" s="40" t="s">
        <v>105</v>
      </c>
      <c r="D113" s="19" t="s">
        <v>1273</v>
      </c>
      <c r="E113" s="19" t="s">
        <v>198</v>
      </c>
      <c r="F113" s="28">
        <v>1322</v>
      </c>
      <c r="G113" s="17" t="str">
        <f t="shared" si="1"/>
        <v>EXPRESSO PLANALTINA1322</v>
      </c>
      <c r="H113" s="102" t="s">
        <v>1289</v>
      </c>
      <c r="I113" s="40" t="str">
        <f>VLOOKUP(G113,'Itinerários linhas'!$R$5:$V$642,5,0)</f>
        <v>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114" spans="1:9" x14ac:dyDescent="0.25">
      <c r="A114" s="15" t="s">
        <v>83</v>
      </c>
      <c r="B114" s="28" t="s">
        <v>1272</v>
      </c>
      <c r="C114" s="40" t="s">
        <v>105</v>
      </c>
      <c r="D114" s="19" t="s">
        <v>1273</v>
      </c>
      <c r="E114" s="19" t="s">
        <v>198</v>
      </c>
      <c r="F114" s="28">
        <v>1323</v>
      </c>
      <c r="G114" s="17" t="str">
        <f t="shared" si="1"/>
        <v>EXPRESSO PLANALTINA1323</v>
      </c>
      <c r="H114" s="102" t="s">
        <v>1290</v>
      </c>
      <c r="I114" s="40" t="e">
        <f>VLOOKUP(G114,'Itinerários linhas'!$R$5:$V$642,5,0)</f>
        <v>#N/A</v>
      </c>
    </row>
    <row r="115" spans="1:9" x14ac:dyDescent="0.25">
      <c r="A115" s="15" t="s">
        <v>83</v>
      </c>
      <c r="B115" s="28" t="s">
        <v>1272</v>
      </c>
      <c r="C115" s="40" t="s">
        <v>105</v>
      </c>
      <c r="D115" s="19" t="s">
        <v>1273</v>
      </c>
      <c r="E115" s="19" t="s">
        <v>198</v>
      </c>
      <c r="F115" s="17">
        <v>1324</v>
      </c>
      <c r="G115" s="17" t="str">
        <f t="shared" si="1"/>
        <v>EXPRESSO PLANALTINA1324</v>
      </c>
      <c r="H115" s="102" t="s">
        <v>1291</v>
      </c>
      <c r="I115" s="40" t="e">
        <f>VLOOKUP(G115,'Itinerários linhas'!$R$5:$V$642,5,0)</f>
        <v>#N/A</v>
      </c>
    </row>
    <row r="116" spans="1:9" x14ac:dyDescent="0.25">
      <c r="A116" s="15" t="s">
        <v>83</v>
      </c>
      <c r="B116" s="28" t="s">
        <v>1272</v>
      </c>
      <c r="C116" s="40" t="s">
        <v>105</v>
      </c>
      <c r="D116" s="19" t="s">
        <v>1273</v>
      </c>
      <c r="E116" s="19" t="s">
        <v>198</v>
      </c>
      <c r="F116" s="17">
        <v>1325</v>
      </c>
      <c r="G116" s="17" t="str">
        <f t="shared" ref="G116:G179" si="2">A116&amp;F116</f>
        <v>EXPRESSO PLANALTINA1325</v>
      </c>
      <c r="H116" s="102" t="s">
        <v>1289</v>
      </c>
      <c r="I116" s="40" t="e">
        <f>VLOOKUP(G116,'Itinerários linhas'!$R$5:$V$642,5,0)</f>
        <v>#N/A</v>
      </c>
    </row>
    <row r="117" spans="1:9" x14ac:dyDescent="0.25">
      <c r="A117" s="15" t="s">
        <v>83</v>
      </c>
      <c r="B117" s="28" t="s">
        <v>1272</v>
      </c>
      <c r="C117" s="40" t="s">
        <v>105</v>
      </c>
      <c r="D117" s="19" t="s">
        <v>1273</v>
      </c>
      <c r="E117" s="19" t="s">
        <v>198</v>
      </c>
      <c r="F117" s="17">
        <v>1326</v>
      </c>
      <c r="G117" s="17" t="str">
        <f t="shared" si="2"/>
        <v>EXPRESSO PLANALTINA1326</v>
      </c>
      <c r="H117" s="102" t="s">
        <v>1292</v>
      </c>
      <c r="I117" s="40" t="e">
        <f>VLOOKUP(G117,'Itinerários linhas'!$R$5:$V$642,5,0)</f>
        <v>#N/A</v>
      </c>
    </row>
    <row r="118" spans="1:9" x14ac:dyDescent="0.25">
      <c r="A118" s="15" t="s">
        <v>83</v>
      </c>
      <c r="B118" s="28" t="s">
        <v>1272</v>
      </c>
      <c r="C118" s="40" t="s">
        <v>105</v>
      </c>
      <c r="D118" s="19" t="s">
        <v>1273</v>
      </c>
      <c r="E118" s="19" t="s">
        <v>198</v>
      </c>
      <c r="F118" s="17">
        <v>1327</v>
      </c>
      <c r="G118" s="17" t="str">
        <f t="shared" si="2"/>
        <v>EXPRESSO PLANALTINA1327</v>
      </c>
      <c r="H118" s="102" t="s">
        <v>1293</v>
      </c>
      <c r="I118" s="40" t="e">
        <f>VLOOKUP(G118,'Itinerários linhas'!$R$5:$V$642,5,0)</f>
        <v>#N/A</v>
      </c>
    </row>
    <row r="119" spans="1:9" x14ac:dyDescent="0.25">
      <c r="A119" s="15" t="s">
        <v>83</v>
      </c>
      <c r="B119" s="28" t="s">
        <v>1272</v>
      </c>
      <c r="C119" s="40" t="s">
        <v>105</v>
      </c>
      <c r="D119" s="19" t="s">
        <v>1273</v>
      </c>
      <c r="E119" s="19" t="s">
        <v>1294</v>
      </c>
      <c r="F119" s="28">
        <v>1901</v>
      </c>
      <c r="G119" s="17" t="str">
        <f t="shared" si="2"/>
        <v>EXPRESSO PLANALTINA1901</v>
      </c>
      <c r="H119" s="102" t="s">
        <v>1295</v>
      </c>
      <c r="I119" s="40" t="e">
        <f>VLOOKUP(G119,'Itinerários linhas'!$R$5:$V$642,5,0)</f>
        <v>#N/A</v>
      </c>
    </row>
    <row r="120" spans="1:9" x14ac:dyDescent="0.25">
      <c r="A120" s="15" t="s">
        <v>83</v>
      </c>
      <c r="B120" s="28" t="s">
        <v>1272</v>
      </c>
      <c r="C120" s="40" t="s">
        <v>105</v>
      </c>
      <c r="D120" s="19" t="s">
        <v>1273</v>
      </c>
      <c r="E120" s="19" t="s">
        <v>1294</v>
      </c>
      <c r="F120" s="28">
        <v>1902</v>
      </c>
      <c r="G120" s="17" t="str">
        <f t="shared" si="2"/>
        <v>EXPRESSO PLANALTINA1902</v>
      </c>
      <c r="H120" s="102" t="s">
        <v>1296</v>
      </c>
      <c r="I120" s="40" t="e">
        <f>VLOOKUP(G120,'Itinerários linhas'!$R$5:$V$642,5,0)</f>
        <v>#N/A</v>
      </c>
    </row>
    <row r="121" spans="1:9" x14ac:dyDescent="0.25">
      <c r="A121" s="15" t="s">
        <v>83</v>
      </c>
      <c r="B121" s="28" t="s">
        <v>1297</v>
      </c>
      <c r="C121" s="40" t="s">
        <v>105</v>
      </c>
      <c r="D121" s="19" t="s">
        <v>1273</v>
      </c>
      <c r="E121" s="19" t="s">
        <v>1298</v>
      </c>
      <c r="F121" s="28">
        <v>1950</v>
      </c>
      <c r="G121" s="17" t="str">
        <f t="shared" si="2"/>
        <v>EXPRESSO PLANALTINA1950</v>
      </c>
      <c r="H121" s="102" t="s">
        <v>1299</v>
      </c>
      <c r="I121" s="40" t="e">
        <f>VLOOKUP(G121,'Itinerários linhas'!$R$5:$V$642,5,0)</f>
        <v>#N/A</v>
      </c>
    </row>
    <row r="122" spans="1:9" x14ac:dyDescent="0.25">
      <c r="A122" s="15" t="s">
        <v>83</v>
      </c>
      <c r="B122" s="28" t="s">
        <v>1297</v>
      </c>
      <c r="C122" s="40" t="s">
        <v>105</v>
      </c>
      <c r="D122" s="19" t="s">
        <v>1273</v>
      </c>
      <c r="E122" s="19" t="s">
        <v>1298</v>
      </c>
      <c r="F122" s="28">
        <v>1952</v>
      </c>
      <c r="G122" s="17" t="str">
        <f t="shared" si="2"/>
        <v>EXPRESSO PLANALTINA1952</v>
      </c>
      <c r="H122" s="102" t="s">
        <v>1300</v>
      </c>
      <c r="I122" s="40" t="e">
        <f>VLOOKUP(G122,'Itinerários linhas'!$R$5:$V$642,5,0)</f>
        <v>#N/A</v>
      </c>
    </row>
    <row r="123" spans="1:9" x14ac:dyDescent="0.25">
      <c r="A123" s="15" t="s">
        <v>83</v>
      </c>
      <c r="B123" s="28" t="s">
        <v>1272</v>
      </c>
      <c r="C123" s="40" t="s">
        <v>105</v>
      </c>
      <c r="D123" s="19" t="s">
        <v>1273</v>
      </c>
      <c r="E123" s="19" t="s">
        <v>198</v>
      </c>
      <c r="F123" s="17">
        <v>1062</v>
      </c>
      <c r="G123" s="17" t="str">
        <f t="shared" si="2"/>
        <v>EXPRESSO PLANALTINA1062</v>
      </c>
      <c r="H123" s="102" t="s">
        <v>1283</v>
      </c>
      <c r="I123" s="40" t="e">
        <f>VLOOKUP(G123,'Itinerários linhas'!$R$5:$V$642,5,0)</f>
        <v>#N/A</v>
      </c>
    </row>
    <row r="124" spans="1:9" x14ac:dyDescent="0.25">
      <c r="A124" s="15" t="s">
        <v>26</v>
      </c>
      <c r="B124" s="17">
        <v>9000871</v>
      </c>
      <c r="C124" s="40" t="s">
        <v>30</v>
      </c>
      <c r="D124" s="61" t="s">
        <v>1301</v>
      </c>
      <c r="E124" s="61" t="s">
        <v>1302</v>
      </c>
      <c r="F124" s="17">
        <v>9000871</v>
      </c>
      <c r="G124" s="17" t="str">
        <f t="shared" si="2"/>
        <v>EXPRESSO SÃO BENTO LTDA.9000871</v>
      </c>
      <c r="H124" s="101" t="s">
        <v>30</v>
      </c>
      <c r="I124" s="40" t="e">
        <f>VLOOKUP(G124,'Itinerários linhas'!$R$5:$V$642,5,0)</f>
        <v>#N/A</v>
      </c>
    </row>
    <row r="125" spans="1:9" x14ac:dyDescent="0.25">
      <c r="A125" s="15" t="s">
        <v>31</v>
      </c>
      <c r="B125" s="17">
        <v>12153570</v>
      </c>
      <c r="C125" s="40" t="s">
        <v>35</v>
      </c>
      <c r="D125" s="61" t="s">
        <v>1303</v>
      </c>
      <c r="E125" s="61" t="s">
        <v>1304</v>
      </c>
      <c r="F125" s="17">
        <v>12153570</v>
      </c>
      <c r="G125" s="17" t="str">
        <f t="shared" si="2"/>
        <v>EXPRESSO SÃO JOSÉ DO TOCANTINS LTDA.12153570</v>
      </c>
      <c r="H125" s="101" t="s">
        <v>35</v>
      </c>
      <c r="I125" s="40" t="e">
        <f>VLOOKUP(G125,'Itinerários linhas'!$R$5:$V$642,5,0)</f>
        <v>#N/A</v>
      </c>
    </row>
    <row r="126" spans="1:9" hidden="1" x14ac:dyDescent="0.25">
      <c r="A126" s="15" t="s">
        <v>84</v>
      </c>
      <c r="B126" s="17" t="s">
        <v>1305</v>
      </c>
      <c r="C126" s="40" t="s">
        <v>137</v>
      </c>
      <c r="D126" s="18" t="s">
        <v>1232</v>
      </c>
      <c r="E126" s="18" t="s">
        <v>316</v>
      </c>
      <c r="F126" s="17">
        <v>7701</v>
      </c>
      <c r="G126" s="17" t="str">
        <f t="shared" si="2"/>
        <v>G207701</v>
      </c>
      <c r="H126" s="102" t="s">
        <v>1306</v>
      </c>
      <c r="I126" s="40" t="str">
        <f>VLOOKUP(G126,'Itinerários linhas'!$R$5:$V$642,5,0)</f>
        <v>TERMINAL LUZIÂNIA/AVENIDA ÉZIO CARNEIRO/RUA DO COMÉRCIO/RUA JESUS MEIRELES/AVENIDA ALFREDO NASSER/BR-040/BR-040/BR-040/DF-290/SETOR SUL/SETOR LESTE/ÁREA CENTRAL/TERMINAL GAMA</v>
      </c>
    </row>
    <row r="127" spans="1:9" hidden="1" x14ac:dyDescent="0.25">
      <c r="A127" s="15" t="s">
        <v>84</v>
      </c>
      <c r="B127" s="17" t="s">
        <v>1307</v>
      </c>
      <c r="C127" s="40" t="s">
        <v>138</v>
      </c>
      <c r="D127" s="18" t="s">
        <v>1232</v>
      </c>
      <c r="E127" s="18" t="s">
        <v>260</v>
      </c>
      <c r="F127" s="17">
        <v>7708</v>
      </c>
      <c r="G127" s="17" t="str">
        <f t="shared" si="2"/>
        <v>G207708</v>
      </c>
      <c r="H127" s="101" t="s">
        <v>1308</v>
      </c>
      <c r="I127" s="40" t="str">
        <f>VLOOKUP(G127,'Itinerários linhas'!$R$5:$V$642,5,0)</f>
        <v>TERMINAL LUZIÂNIA/AVENIDA ÉZIO CARNEIRO/RUA SANTISSÍMO SACRAMENTO/AVENIDA JOVENTINO RODRIGUES/AVENIDA ALFREDO NASSER/BR-040/BR-040/BR-040/BR-040/EPCT/EPCT/EPNB/PISTÃO SUL/VIADUTO TAGUATINGA CENTRO/TAGUATINGA CENTRO/TERMINAL TAGUATINGA NORTE</v>
      </c>
    </row>
    <row r="128" spans="1:9" x14ac:dyDescent="0.25">
      <c r="A128" s="15" t="s">
        <v>84</v>
      </c>
      <c r="B128" s="17" t="s">
        <v>1309</v>
      </c>
      <c r="C128" s="40" t="s">
        <v>135</v>
      </c>
      <c r="D128" s="18" t="s">
        <v>1232</v>
      </c>
      <c r="E128" s="70" t="s">
        <v>198</v>
      </c>
      <c r="F128" s="60">
        <v>7087</v>
      </c>
      <c r="G128" s="17" t="str">
        <f t="shared" si="2"/>
        <v>G207087</v>
      </c>
      <c r="H128" s="101" t="s">
        <v>1310</v>
      </c>
      <c r="I128" s="40" t="e">
        <f>VLOOKUP(G128,'Itinerários linhas'!$R$5:$V$642,5,0)</f>
        <v>#N/A</v>
      </c>
    </row>
    <row r="129" spans="1:9" hidden="1" x14ac:dyDescent="0.25">
      <c r="A129" s="15" t="s">
        <v>85</v>
      </c>
      <c r="B129" s="28" t="s">
        <v>1311</v>
      </c>
      <c r="C129" s="40" t="s">
        <v>103</v>
      </c>
      <c r="D129" s="19" t="s">
        <v>1312</v>
      </c>
      <c r="E129" s="19" t="s">
        <v>1313</v>
      </c>
      <c r="F129" s="17">
        <v>401</v>
      </c>
      <c r="G129" s="17" t="str">
        <f t="shared" si="2"/>
        <v>JOAFRA401</v>
      </c>
      <c r="H129" s="101" t="s">
        <v>36</v>
      </c>
      <c r="I129" s="40" t="str">
        <f>VLOOKUP(G129,'Itinerários linhas'!$R$5:$V$642,5,0)</f>
        <v>PONTE PRESIDENTE DUTRA/CENTRO PETROLINA/SHOPPING AGUAS CENTER</v>
      </c>
    </row>
    <row r="130" spans="1:9" hidden="1" x14ac:dyDescent="0.25">
      <c r="A130" s="15" t="s">
        <v>85</v>
      </c>
      <c r="B130" s="28" t="s">
        <v>1311</v>
      </c>
      <c r="C130" s="40" t="s">
        <v>103</v>
      </c>
      <c r="D130" s="19" t="s">
        <v>1312</v>
      </c>
      <c r="E130" s="19" t="s">
        <v>1313</v>
      </c>
      <c r="F130" s="17">
        <v>402</v>
      </c>
      <c r="G130" s="17" t="str">
        <f t="shared" si="2"/>
        <v>JOAFRA402</v>
      </c>
      <c r="H130" s="101" t="s">
        <v>41</v>
      </c>
      <c r="I130" s="40" t="str">
        <f>VLOOKUP(G130,'Itinerários linhas'!$R$5:$V$642,5,0)</f>
        <v>PONTE PRESIDENTE DUTRA/CENTRO PETROLINA/AV.MONS.ANGELO SAMPAIO/TREVO BR 428/AREIA BRANCA</v>
      </c>
    </row>
    <row r="131" spans="1:9" hidden="1" x14ac:dyDescent="0.25">
      <c r="A131" s="15" t="s">
        <v>85</v>
      </c>
      <c r="B131" s="28" t="s">
        <v>1311</v>
      </c>
      <c r="C131" s="40" t="s">
        <v>103</v>
      </c>
      <c r="D131" s="19" t="s">
        <v>1312</v>
      </c>
      <c r="E131" s="19" t="s">
        <v>1313</v>
      </c>
      <c r="F131" s="28">
        <v>403</v>
      </c>
      <c r="G131" s="17" t="str">
        <f t="shared" si="2"/>
        <v>JOAFRA403</v>
      </c>
      <c r="H131" s="101" t="s">
        <v>42</v>
      </c>
      <c r="I131" s="40" t="str">
        <f>VLOOKUP(G131,'Itinerários linhas'!$R$5:$V$642,5,0)</f>
        <v>PONTE PRESIDENTE DUTRA/CENTRO PETROLINA/AV.MONS.ANGELO SAMPAIO/TREVO BR 428/AREIA BRANCA</v>
      </c>
    </row>
    <row r="132" spans="1:9" hidden="1" x14ac:dyDescent="0.25">
      <c r="A132" s="15" t="s">
        <v>85</v>
      </c>
      <c r="B132" s="28" t="s">
        <v>1311</v>
      </c>
      <c r="C132" s="40" t="s">
        <v>103</v>
      </c>
      <c r="D132" s="19" t="s">
        <v>1312</v>
      </c>
      <c r="E132" s="19" t="s">
        <v>1313</v>
      </c>
      <c r="F132" s="17">
        <v>414</v>
      </c>
      <c r="G132" s="17" t="str">
        <f t="shared" si="2"/>
        <v>JOAFRA414</v>
      </c>
      <c r="H132" s="101" t="s">
        <v>43</v>
      </c>
      <c r="I132" s="40" t="str">
        <f>VLOOKUP(G132,'Itinerários linhas'!$R$5:$V$642,5,0)</f>
        <v>PONTE PRESIDENTE DUTRA/CENTRO PETROLINA/BR 407/IF SERTAO/IPSEP</v>
      </c>
    </row>
    <row r="133" spans="1:9" hidden="1" x14ac:dyDescent="0.25">
      <c r="A133" s="15" t="s">
        <v>85</v>
      </c>
      <c r="B133" s="28" t="s">
        <v>1311</v>
      </c>
      <c r="C133" s="40" t="s">
        <v>103</v>
      </c>
      <c r="D133" s="19" t="s">
        <v>1312</v>
      </c>
      <c r="E133" s="19" t="s">
        <v>1313</v>
      </c>
      <c r="F133" s="28">
        <v>415</v>
      </c>
      <c r="G133" s="17" t="str">
        <f t="shared" si="2"/>
        <v>JOAFRA415</v>
      </c>
      <c r="H133" s="101" t="s">
        <v>44</v>
      </c>
      <c r="I133" s="40" t="str">
        <f>VLOOKUP(G133,'Itinerários linhas'!$R$5:$V$642,5,0)</f>
        <v>PONTE PRESIDENTE DUTRA/CENTRO PETROLINA/BR 407/IF SERTAO/IPSEP/AEROPORTO</v>
      </c>
    </row>
    <row r="134" spans="1:9" hidden="1" x14ac:dyDescent="0.25">
      <c r="A134" s="15" t="s">
        <v>85</v>
      </c>
      <c r="B134" s="28" t="s">
        <v>1311</v>
      </c>
      <c r="C134" s="40" t="s">
        <v>103</v>
      </c>
      <c r="D134" s="19" t="s">
        <v>1312</v>
      </c>
      <c r="E134" s="19" t="s">
        <v>1313</v>
      </c>
      <c r="F134" s="17">
        <v>416</v>
      </c>
      <c r="G134" s="17" t="str">
        <f t="shared" si="2"/>
        <v>JOAFRA416</v>
      </c>
      <c r="H134" s="101" t="s">
        <v>45</v>
      </c>
      <c r="I134" s="40" t="str">
        <f>VLOOKUP(G134,'Itinerários linhas'!$R$5:$V$642,5,0)</f>
        <v>PONTE PRESIDENTE DUTRA/CENTRO PETROLINA</v>
      </c>
    </row>
    <row r="135" spans="1:9" hidden="1" x14ac:dyDescent="0.25">
      <c r="A135" s="15" t="s">
        <v>85</v>
      </c>
      <c r="B135" s="28" t="s">
        <v>1311</v>
      </c>
      <c r="C135" s="40" t="s">
        <v>103</v>
      </c>
      <c r="D135" s="19" t="s">
        <v>1312</v>
      </c>
      <c r="E135" s="19" t="s">
        <v>1313</v>
      </c>
      <c r="F135" s="17">
        <v>417</v>
      </c>
      <c r="G135" s="17" t="str">
        <f t="shared" si="2"/>
        <v>JOAFRA417</v>
      </c>
      <c r="H135" s="101" t="s">
        <v>46</v>
      </c>
      <c r="I135" s="40" t="str">
        <f>VLOOKUP(G135,'Itinerários linhas'!$R$5:$V$642,5,0)</f>
        <v>PONTE PRESIDENTE DUTRA/CENTRO PETROLINA/AREIA BRANCA/AV.SETE SETEMBRO/COHAB MASSANGANO/BR 407/IF SERTAO</v>
      </c>
    </row>
    <row r="136" spans="1:9" hidden="1" x14ac:dyDescent="0.25">
      <c r="A136" s="15" t="s">
        <v>85</v>
      </c>
      <c r="B136" s="28" t="s">
        <v>1311</v>
      </c>
      <c r="C136" s="40" t="s">
        <v>103</v>
      </c>
      <c r="D136" s="19" t="s">
        <v>1312</v>
      </c>
      <c r="E136" s="19" t="s">
        <v>1313</v>
      </c>
      <c r="F136" s="17">
        <v>418</v>
      </c>
      <c r="G136" s="17" t="str">
        <f t="shared" si="2"/>
        <v>JOAFRA418</v>
      </c>
      <c r="H136" s="101" t="s">
        <v>47</v>
      </c>
      <c r="I136" s="40" t="str">
        <f>VLOOKUP(G136,'Itinerários linhas'!$R$5:$V$642,5,0)</f>
        <v>PONTE PRESIDENTE DUTRA/CENTRO PETROLINA/CAMPOS UNIVERSITARIO/AV.MONS.ANGELO SAMPAIO/TREVO BR 428/AREIA BRANCA/AV.SÃO FRANCISCO</v>
      </c>
    </row>
    <row r="137" spans="1:9" x14ac:dyDescent="0.25">
      <c r="A137" s="15" t="s">
        <v>86</v>
      </c>
      <c r="B137" s="28" t="s">
        <v>1314</v>
      </c>
      <c r="C137" s="40" t="s">
        <v>131</v>
      </c>
      <c r="D137" s="15" t="s">
        <v>1315</v>
      </c>
      <c r="E137" s="12" t="s">
        <v>198</v>
      </c>
      <c r="F137" s="17">
        <v>6011</v>
      </c>
      <c r="G137" s="17" t="str">
        <f t="shared" si="2"/>
        <v>KANDANGO6011</v>
      </c>
      <c r="H137" s="101" t="s">
        <v>1316</v>
      </c>
      <c r="I137" s="40" t="e">
        <f>VLOOKUP(G137,'Itinerários linhas'!$R$5:$V$642,5,0)</f>
        <v>#N/A</v>
      </c>
    </row>
    <row r="138" spans="1:9" x14ac:dyDescent="0.25">
      <c r="A138" s="15" t="s">
        <v>86</v>
      </c>
      <c r="B138" s="28" t="s">
        <v>1314</v>
      </c>
      <c r="C138" s="40" t="s">
        <v>131</v>
      </c>
      <c r="D138" s="15" t="s">
        <v>1317</v>
      </c>
      <c r="E138" s="12" t="s">
        <v>198</v>
      </c>
      <c r="F138" s="17">
        <v>6012</v>
      </c>
      <c r="G138" s="17" t="str">
        <f t="shared" si="2"/>
        <v>KANDANGO6012</v>
      </c>
      <c r="H138" s="101" t="s">
        <v>1318</v>
      </c>
      <c r="I138" s="40" t="e">
        <f>VLOOKUP(G138,'Itinerários linhas'!$R$5:$V$642,5,0)</f>
        <v>#N/A</v>
      </c>
    </row>
    <row r="139" spans="1:9" x14ac:dyDescent="0.25">
      <c r="A139" s="15" t="s">
        <v>86</v>
      </c>
      <c r="B139" s="28" t="s">
        <v>1314</v>
      </c>
      <c r="C139" s="40" t="s">
        <v>131</v>
      </c>
      <c r="D139" s="15" t="s">
        <v>1317</v>
      </c>
      <c r="E139" s="12" t="s">
        <v>198</v>
      </c>
      <c r="F139" s="17">
        <v>6013</v>
      </c>
      <c r="G139" s="17" t="str">
        <f t="shared" si="2"/>
        <v>KANDANGO6013</v>
      </c>
      <c r="H139" s="101" t="s">
        <v>1319</v>
      </c>
      <c r="I139" s="40" t="e">
        <f>VLOOKUP(G139,'Itinerários linhas'!$R$5:$V$642,5,0)</f>
        <v>#N/A</v>
      </c>
    </row>
    <row r="140" spans="1:9" x14ac:dyDescent="0.25">
      <c r="A140" s="15" t="s">
        <v>86</v>
      </c>
      <c r="B140" s="28" t="s">
        <v>1314</v>
      </c>
      <c r="C140" s="40" t="s">
        <v>131</v>
      </c>
      <c r="D140" s="15" t="s">
        <v>1317</v>
      </c>
      <c r="E140" s="12" t="s">
        <v>198</v>
      </c>
      <c r="F140" s="17">
        <v>6014</v>
      </c>
      <c r="G140" s="17" t="str">
        <f t="shared" si="2"/>
        <v>KANDANGO6014</v>
      </c>
      <c r="H140" s="101" t="s">
        <v>1320</v>
      </c>
      <c r="I140" s="40" t="e">
        <f>VLOOKUP(G140,'Itinerários linhas'!$R$5:$V$642,5,0)</f>
        <v>#N/A</v>
      </c>
    </row>
    <row r="141" spans="1:9" x14ac:dyDescent="0.25">
      <c r="A141" s="15" t="s">
        <v>86</v>
      </c>
      <c r="B141" s="28" t="s">
        <v>1314</v>
      </c>
      <c r="C141" s="40" t="s">
        <v>131</v>
      </c>
      <c r="D141" s="15" t="s">
        <v>1315</v>
      </c>
      <c r="E141" s="12" t="s">
        <v>198</v>
      </c>
      <c r="F141" s="17">
        <v>6016</v>
      </c>
      <c r="G141" s="17" t="str">
        <f t="shared" si="2"/>
        <v>KANDANGO6016</v>
      </c>
      <c r="H141" s="101" t="s">
        <v>1321</v>
      </c>
      <c r="I141" s="40" t="e">
        <f>VLOOKUP(G141,'Itinerários linhas'!$R$5:$V$642,5,0)</f>
        <v>#N/A</v>
      </c>
    </row>
    <row r="142" spans="1:9" x14ac:dyDescent="0.25">
      <c r="A142" s="15" t="s">
        <v>86</v>
      </c>
      <c r="B142" s="28" t="s">
        <v>1314</v>
      </c>
      <c r="C142" s="40" t="s">
        <v>131</v>
      </c>
      <c r="D142" s="15" t="s">
        <v>1317</v>
      </c>
      <c r="E142" s="12" t="s">
        <v>198</v>
      </c>
      <c r="F142" s="17">
        <v>6017</v>
      </c>
      <c r="G142" s="17" t="str">
        <f t="shared" si="2"/>
        <v>KANDANGO6017</v>
      </c>
      <c r="H142" s="101" t="s">
        <v>1322</v>
      </c>
      <c r="I142" s="40" t="e">
        <f>VLOOKUP(G142,'Itinerários linhas'!$R$5:$V$642,5,0)</f>
        <v>#N/A</v>
      </c>
    </row>
    <row r="143" spans="1:9" x14ac:dyDescent="0.25">
      <c r="A143" s="15" t="s">
        <v>86</v>
      </c>
      <c r="B143" s="28" t="s">
        <v>1314</v>
      </c>
      <c r="C143" s="40" t="s">
        <v>131</v>
      </c>
      <c r="D143" s="15" t="s">
        <v>1315</v>
      </c>
      <c r="E143" s="12" t="s">
        <v>198</v>
      </c>
      <c r="F143" s="17">
        <v>6026</v>
      </c>
      <c r="G143" s="17" t="str">
        <f t="shared" si="2"/>
        <v>KANDANGO6026</v>
      </c>
      <c r="H143" s="101" t="s">
        <v>1323</v>
      </c>
      <c r="I143" s="40" t="e">
        <f>VLOOKUP(G143,'Itinerários linhas'!$R$5:$V$642,5,0)</f>
        <v>#N/A</v>
      </c>
    </row>
    <row r="144" spans="1:9" x14ac:dyDescent="0.25">
      <c r="A144" s="15" t="s">
        <v>86</v>
      </c>
      <c r="B144" s="28" t="s">
        <v>1314</v>
      </c>
      <c r="C144" s="40" t="s">
        <v>131</v>
      </c>
      <c r="D144" s="15" t="s">
        <v>1315</v>
      </c>
      <c r="E144" s="12" t="s">
        <v>198</v>
      </c>
      <c r="F144" s="17">
        <v>6072</v>
      </c>
      <c r="G144" s="17" t="str">
        <f t="shared" si="2"/>
        <v>KANDANGO6072</v>
      </c>
      <c r="H144" s="101" t="s">
        <v>1324</v>
      </c>
      <c r="I144" s="40" t="e">
        <f>VLOOKUP(G144,'Itinerários linhas'!$R$5:$V$642,5,0)</f>
        <v>#N/A</v>
      </c>
    </row>
    <row r="145" spans="1:9" x14ac:dyDescent="0.25">
      <c r="A145" s="15" t="s">
        <v>86</v>
      </c>
      <c r="B145" s="28" t="s">
        <v>1314</v>
      </c>
      <c r="C145" s="40" t="s">
        <v>131</v>
      </c>
      <c r="D145" s="15" t="s">
        <v>1315</v>
      </c>
      <c r="E145" s="12" t="s">
        <v>198</v>
      </c>
      <c r="F145" s="17">
        <v>6307</v>
      </c>
      <c r="G145" s="17" t="str">
        <f t="shared" si="2"/>
        <v>KANDANGO6307</v>
      </c>
      <c r="H145" s="101" t="s">
        <v>1325</v>
      </c>
      <c r="I145" s="40" t="e">
        <f>VLOOKUP(G145,'Itinerários linhas'!$R$5:$V$642,5,0)</f>
        <v>#N/A</v>
      </c>
    </row>
    <row r="146" spans="1:9" x14ac:dyDescent="0.25">
      <c r="A146" s="15" t="s">
        <v>86</v>
      </c>
      <c r="B146" s="59" t="s">
        <v>1314</v>
      </c>
      <c r="C146" s="40" t="s">
        <v>131</v>
      </c>
      <c r="D146" s="15" t="s">
        <v>1317</v>
      </c>
      <c r="E146" s="12" t="s">
        <v>198</v>
      </c>
      <c r="F146" s="59">
        <v>6004</v>
      </c>
      <c r="G146" s="17" t="str">
        <f t="shared" si="2"/>
        <v>KANDANGO6004</v>
      </c>
      <c r="H146" s="101" t="s">
        <v>1326</v>
      </c>
      <c r="I146" s="40" t="e">
        <f>VLOOKUP(G146,'Itinerários linhas'!$R$5:$V$642,5,0)</f>
        <v>#N/A</v>
      </c>
    </row>
    <row r="147" spans="1:9" x14ac:dyDescent="0.25">
      <c r="A147" s="15" t="s">
        <v>86</v>
      </c>
      <c r="B147" s="28" t="s">
        <v>1314</v>
      </c>
      <c r="C147" s="40" t="s">
        <v>131</v>
      </c>
      <c r="D147" s="15" t="s">
        <v>1317</v>
      </c>
      <c r="E147" s="12" t="s">
        <v>198</v>
      </c>
      <c r="F147" s="28">
        <v>6005</v>
      </c>
      <c r="G147" s="17" t="str">
        <f t="shared" si="2"/>
        <v>KANDANGO6005</v>
      </c>
      <c r="H147" s="101" t="s">
        <v>1327</v>
      </c>
      <c r="I147" s="40" t="e">
        <f>VLOOKUP(G147,'Itinerários linhas'!$R$5:$V$642,5,0)</f>
        <v>#N/A</v>
      </c>
    </row>
    <row r="148" spans="1:9" x14ac:dyDescent="0.25">
      <c r="A148" s="15" t="s">
        <v>86</v>
      </c>
      <c r="B148" s="28" t="s">
        <v>1314</v>
      </c>
      <c r="C148" s="40" t="s">
        <v>131</v>
      </c>
      <c r="D148" s="15" t="s">
        <v>1317</v>
      </c>
      <c r="E148" s="12" t="s">
        <v>198</v>
      </c>
      <c r="F148" s="17">
        <v>6015</v>
      </c>
      <c r="G148" s="17" t="str">
        <f t="shared" si="2"/>
        <v>KANDANGO6015</v>
      </c>
      <c r="H148" s="101" t="s">
        <v>1328</v>
      </c>
      <c r="I148" s="40" t="e">
        <f>VLOOKUP(G148,'Itinerários linhas'!$R$5:$V$642,5,0)</f>
        <v>#N/A</v>
      </c>
    </row>
    <row r="149" spans="1:9" x14ac:dyDescent="0.25">
      <c r="A149" s="15" t="s">
        <v>86</v>
      </c>
      <c r="B149" s="28" t="s">
        <v>1314</v>
      </c>
      <c r="C149" s="40" t="s">
        <v>131</v>
      </c>
      <c r="D149" s="15" t="s">
        <v>1317</v>
      </c>
      <c r="E149" s="12" t="s">
        <v>198</v>
      </c>
      <c r="F149" s="17">
        <v>6051</v>
      </c>
      <c r="G149" s="17" t="str">
        <f t="shared" si="2"/>
        <v>KANDANGO6051</v>
      </c>
      <c r="H149" s="101" t="s">
        <v>1329</v>
      </c>
      <c r="I149" s="40" t="e">
        <f>VLOOKUP(G149,'Itinerários linhas'!$R$5:$V$642,5,0)</f>
        <v>#N/A</v>
      </c>
    </row>
    <row r="150" spans="1:9" hidden="1" x14ac:dyDescent="0.25">
      <c r="A150" s="15" t="s">
        <v>86</v>
      </c>
      <c r="B150" s="28" t="s">
        <v>1314</v>
      </c>
      <c r="C150" s="40" t="s">
        <v>131</v>
      </c>
      <c r="D150" s="15" t="s">
        <v>1317</v>
      </c>
      <c r="E150" s="12" t="s">
        <v>198</v>
      </c>
      <c r="F150" s="28">
        <v>6302</v>
      </c>
      <c r="G150" s="17" t="str">
        <f t="shared" si="2"/>
        <v>KANDANGO6302</v>
      </c>
      <c r="H150" s="101" t="s">
        <v>1330</v>
      </c>
      <c r="I150" s="40" t="str">
        <f>VLOOKUP(G150,'Itinerários linhas'!$R$5:$V$642,5,0)</f>
        <v>QUADRA 430/RUA 274/AVENIDA 4/AVENIDA LUCENA RORIZ/BR-040/EPIA/EPIA/PARKSHOPPING/EPIA/S I A - TRECHO 2/S I A - TRECHO 3/EPIA/RODOFERROVIÁRIA/S A A N/EPIA</v>
      </c>
    </row>
    <row r="151" spans="1:9" hidden="1" x14ac:dyDescent="0.25">
      <c r="A151" s="15" t="s">
        <v>86</v>
      </c>
      <c r="B151" s="28" t="s">
        <v>1314</v>
      </c>
      <c r="C151" s="40" t="s">
        <v>131</v>
      </c>
      <c r="D151" s="15" t="s">
        <v>1317</v>
      </c>
      <c r="E151" s="12" t="s">
        <v>198</v>
      </c>
      <c r="F151" s="28">
        <v>6322</v>
      </c>
      <c r="G151" s="17" t="str">
        <f t="shared" si="2"/>
        <v>KANDANGO6322</v>
      </c>
      <c r="H151" s="101" t="s">
        <v>1331</v>
      </c>
      <c r="I151" s="40" t="str">
        <f>VLOOKUP(G151,'Itinerários linhas'!$R$5:$V$642,5,0)</f>
        <v>QUADRA 430/RUA 274/AVENIDA 4/AVENIDA LUCENA RORIZ/BR-040/BR-040/EPIA/EPIA/EPGU - ZOOLÓGICO/AVENIDA DAS NAÇÕES (VILA TELEBRASÍLIA)/EIXO L SUL/RODOVIÁRIA PLANO PILOTO</v>
      </c>
    </row>
    <row r="152" spans="1:9" hidden="1" x14ac:dyDescent="0.25">
      <c r="A152" s="15" t="s">
        <v>86</v>
      </c>
      <c r="B152" s="28" t="s">
        <v>1332</v>
      </c>
      <c r="C152" s="40" t="s">
        <v>133</v>
      </c>
      <c r="D152" s="15" t="s">
        <v>1317</v>
      </c>
      <c r="E152" s="12" t="s">
        <v>260</v>
      </c>
      <c r="F152" s="28">
        <v>6803</v>
      </c>
      <c r="G152" s="17" t="str">
        <f t="shared" si="2"/>
        <v>KANDANGO6803</v>
      </c>
      <c r="H152" s="101" t="s">
        <v>1333</v>
      </c>
      <c r="I152" s="40" t="str">
        <f>VLOOKUP(G152,'Itinerários linhas'!$R$5:$V$642,5,0)</f>
        <v>QUADRA 430/RUA 274/AVENIDA 4/AVENIDA LUCENA RORIZ/BR-040/BR-040/EPCT/EPCT/EPNB/PISTÃO SUL/VIADUTO TAGUATINGA CENTRO/TAGUATINGA CENTRO/TERMINAL TAGUATINGA NORTE</v>
      </c>
    </row>
    <row r="153" spans="1:9" x14ac:dyDescent="0.25">
      <c r="A153" s="15" t="s">
        <v>86</v>
      </c>
      <c r="B153" s="28" t="s">
        <v>1314</v>
      </c>
      <c r="C153" s="40" t="s">
        <v>131</v>
      </c>
      <c r="D153" s="15" t="s">
        <v>1317</v>
      </c>
      <c r="E153" s="12" t="s">
        <v>198</v>
      </c>
      <c r="F153" s="28">
        <v>6006</v>
      </c>
      <c r="G153" s="17" t="str">
        <f t="shared" si="2"/>
        <v>KANDANGO6006</v>
      </c>
      <c r="H153" s="101" t="s">
        <v>1334</v>
      </c>
      <c r="I153" s="40" t="e">
        <f>VLOOKUP(G153,'Itinerários linhas'!$R$5:$V$642,5,0)</f>
        <v>#N/A</v>
      </c>
    </row>
    <row r="154" spans="1:9" hidden="1" x14ac:dyDescent="0.25">
      <c r="A154" s="15" t="s">
        <v>86</v>
      </c>
      <c r="B154" s="28" t="s">
        <v>1314</v>
      </c>
      <c r="C154" s="40" t="s">
        <v>131</v>
      </c>
      <c r="D154" s="15" t="s">
        <v>1317</v>
      </c>
      <c r="E154" s="12" t="s">
        <v>198</v>
      </c>
      <c r="F154" s="28">
        <v>6071</v>
      </c>
      <c r="G154" s="17" t="str">
        <f t="shared" si="2"/>
        <v>KANDANGO6071</v>
      </c>
      <c r="H154" s="101" t="s">
        <v>1335</v>
      </c>
      <c r="I154" s="40" t="str">
        <f>VLOOKUP(G154,'Itinerários linhas'!$R$5:$V$642,5,0)</f>
        <v>QUADRA 423, LT.21/BR-040/BR-040/EPIA/EPIA/PARKSHOPPING/EPIG/EPIG/S I G/PALÁCIO DO BURITI/EIXO MONUMENTAL/EIXO W3 NORTE/TERMINAL W3 NORTE</v>
      </c>
    </row>
    <row r="155" spans="1:9" x14ac:dyDescent="0.25">
      <c r="A155" s="15" t="s">
        <v>86</v>
      </c>
      <c r="B155" s="28" t="s">
        <v>1314</v>
      </c>
      <c r="C155" s="40" t="s">
        <v>131</v>
      </c>
      <c r="D155" s="15" t="s">
        <v>1317</v>
      </c>
      <c r="E155" s="12" t="s">
        <v>198</v>
      </c>
      <c r="F155" s="28">
        <v>6303</v>
      </c>
      <c r="G155" s="17" t="str">
        <f t="shared" si="2"/>
        <v>KANDANGO6303</v>
      </c>
      <c r="H155" s="101" t="s">
        <v>1336</v>
      </c>
      <c r="I155" s="40" t="e">
        <f>VLOOKUP(G155,'Itinerários linhas'!$R$5:$V$642,5,0)</f>
        <v>#N/A</v>
      </c>
    </row>
    <row r="156" spans="1:9" hidden="1" x14ac:dyDescent="0.25">
      <c r="A156" s="15" t="s">
        <v>86</v>
      </c>
      <c r="B156" s="28" t="s">
        <v>1314</v>
      </c>
      <c r="C156" s="40" t="s">
        <v>131</v>
      </c>
      <c r="D156" s="15" t="s">
        <v>1317</v>
      </c>
      <c r="E156" s="12" t="s">
        <v>198</v>
      </c>
      <c r="F156" s="28">
        <v>6001</v>
      </c>
      <c r="G156" s="17" t="str">
        <f t="shared" si="2"/>
        <v>KANDANGO6001</v>
      </c>
      <c r="H156" s="101" t="s">
        <v>1337</v>
      </c>
      <c r="I156" s="40" t="str">
        <f>VLOOKUP(G156,'Itinerários linhas'!$R$5:$V$642,5,0)</f>
        <v>QUADRA 430/RUA 274/AVENIDA 4/AVENIDA LUCENA RORIZ/RUA PREFEITO JOSÉ RODRIGUES DOS REIS/RUA GUIOMAR RIBEIRO/RUA MONÇÃO/RUA JOAQUIM GILBERTO/BR-040/BR-040/EPIA/EPIA/EPGU - ZOOLÓGICO/AVENIDA DAS NAÇÕES (VILA TELEBRASÍLIA)/EIXO L SUL/RODOVIÁRIA PLANO PILOTO</v>
      </c>
    </row>
    <row r="157" spans="1:9" hidden="1" x14ac:dyDescent="0.25">
      <c r="A157" s="15" t="s">
        <v>86</v>
      </c>
      <c r="B157" s="28" t="s">
        <v>1314</v>
      </c>
      <c r="C157" s="40" t="s">
        <v>131</v>
      </c>
      <c r="D157" s="15" t="s">
        <v>1317</v>
      </c>
      <c r="E157" s="12" t="s">
        <v>198</v>
      </c>
      <c r="F157" s="28">
        <v>6003</v>
      </c>
      <c r="G157" s="17" t="str">
        <f t="shared" si="2"/>
        <v>KANDANGO6003</v>
      </c>
      <c r="H157" s="101" t="s">
        <v>1338</v>
      </c>
      <c r="I157" s="40" t="str">
        <f>VLOOKUP(G157,'Itinerários linhas'!$R$5:$V$642,5,0)</f>
        <v>QUADRA 430/RUA 274/AVENIDA 4/AVENIDA LUCENA RORIZ/RUA PREFEITO JOSÉ RODRIGUES DOS REIS/RUA GUIOMAR RIBEIRO/RUA MONÇÃO/RUA JOAQUIM GILBERTO/BR-040/BR-040/EPIA/EPIA/PARKSHOPPING/EPGU - ZOOLÓGICO/AVENIDA DAS NAÇÕES (VILA TELEBRASÍLIA)/EIXO L SUL/RODOVIÁRIA PLANO PILOTO</v>
      </c>
    </row>
    <row r="158" spans="1:9" x14ac:dyDescent="0.25">
      <c r="A158" s="15" t="s">
        <v>86</v>
      </c>
      <c r="B158" s="28" t="s">
        <v>1314</v>
      </c>
      <c r="C158" s="40" t="s">
        <v>131</v>
      </c>
      <c r="D158" s="15" t="s">
        <v>1317</v>
      </c>
      <c r="E158" s="12" t="s">
        <v>198</v>
      </c>
      <c r="F158" s="28">
        <v>6007</v>
      </c>
      <c r="G158" s="17" t="str">
        <f t="shared" si="2"/>
        <v>KANDANGO6007</v>
      </c>
      <c r="H158" s="101" t="s">
        <v>1339</v>
      </c>
      <c r="I158" s="40" t="e">
        <f>VLOOKUP(G158,'Itinerários linhas'!$R$5:$V$642,5,0)</f>
        <v>#N/A</v>
      </c>
    </row>
    <row r="159" spans="1:9" hidden="1" x14ac:dyDescent="0.25">
      <c r="A159" s="15" t="s">
        <v>86</v>
      </c>
      <c r="B159" s="28" t="s">
        <v>1314</v>
      </c>
      <c r="C159" s="40" t="s">
        <v>131</v>
      </c>
      <c r="D159" s="15" t="s">
        <v>1317</v>
      </c>
      <c r="E159" s="12" t="s">
        <v>198</v>
      </c>
      <c r="F159" s="28">
        <v>6070</v>
      </c>
      <c r="G159" s="17" t="str">
        <f t="shared" si="2"/>
        <v>KANDANGO6070</v>
      </c>
      <c r="H159" s="101" t="s">
        <v>1340</v>
      </c>
      <c r="I159" s="40" t="str">
        <f>VLOOKUP(G159,'Itinerários linhas'!$R$5:$V$642,5,0)</f>
        <v>QUADRA 430/RUA 274/AVENIDA 4/AVENIDA LUCENA RORIZ/BR-040/BR-040/EPIA/EPDB/EPAR/AVENIDA DAS NAÇÕES (VILA TELEBRASÍLIA)/EIXO W3 SUL/EIXO W3 NORTE/TERMINAL W3 NORTE</v>
      </c>
    </row>
    <row r="160" spans="1:9" hidden="1" x14ac:dyDescent="0.25">
      <c r="A160" s="15" t="s">
        <v>86</v>
      </c>
      <c r="B160" s="28" t="s">
        <v>1341</v>
      </c>
      <c r="C160" s="40" t="s">
        <v>132</v>
      </c>
      <c r="D160" s="15" t="s">
        <v>1317</v>
      </c>
      <c r="E160" s="12" t="s">
        <v>316</v>
      </c>
      <c r="F160" s="28">
        <v>6705</v>
      </c>
      <c r="G160" s="17" t="str">
        <f t="shared" si="2"/>
        <v>KANDANGO6705</v>
      </c>
      <c r="H160" s="101" t="s">
        <v>1342</v>
      </c>
      <c r="I160" s="40" t="str">
        <f>VLOOKUP(G160,'Itinerários linhas'!$R$5:$V$642,5,0)</f>
        <v>AVENIDA 1/CLUBE MILITAR/AVENIDA LUCENA RORIZ/BR-040/DF-290/SETOR SUL/SETOR LESTE/ÁREA CENTRAL/TERMINAL GAMA</v>
      </c>
    </row>
    <row r="161" spans="1:9" x14ac:dyDescent="0.25">
      <c r="A161" s="15" t="s">
        <v>86</v>
      </c>
      <c r="B161" s="28" t="s">
        <v>1314</v>
      </c>
      <c r="C161" s="40" t="s">
        <v>131</v>
      </c>
      <c r="D161" s="15" t="s">
        <v>1317</v>
      </c>
      <c r="E161" s="12" t="s">
        <v>198</v>
      </c>
      <c r="F161" s="28">
        <v>6073</v>
      </c>
      <c r="G161" s="17" t="str">
        <f t="shared" si="2"/>
        <v>KANDANGO6073</v>
      </c>
      <c r="H161" s="101" t="s">
        <v>1343</v>
      </c>
      <c r="I161" s="40" t="e">
        <f>VLOOKUP(G161,'Itinerários linhas'!$R$5:$V$642,5,0)</f>
        <v>#N/A</v>
      </c>
    </row>
    <row r="162" spans="1:9" hidden="1" x14ac:dyDescent="0.25">
      <c r="A162" s="15" t="s">
        <v>87</v>
      </c>
      <c r="B162" s="28" t="s">
        <v>1344</v>
      </c>
      <c r="C162" s="40" t="s">
        <v>120</v>
      </c>
      <c r="D162" s="15" t="s">
        <v>1192</v>
      </c>
      <c r="E162" s="12" t="s">
        <v>198</v>
      </c>
      <c r="F162" s="17">
        <v>4003</v>
      </c>
      <c r="G162" s="17" t="str">
        <f t="shared" si="2"/>
        <v>MAIS X4003</v>
      </c>
      <c r="H162" s="101" t="s">
        <v>1345</v>
      </c>
      <c r="I162" s="40" t="str">
        <f>VLOOKUP(G162,'Itinerários linhas'!$R$5:$V$642,5,0)</f>
        <v>RUA MAL EURICO GASPAR DUTRA, QUADRA 06, CASA 07/RUA 11 HC/RUA 12HC/RODOVIÁRIA NOVO GAMA/AVENIDA PERIMETRAL/DF-290/BR-040/EPIA/EPDB/AEROPORTO/EPAR/EIXO/RODOVIÁRIA PLANO PILOTO</v>
      </c>
    </row>
    <row r="163" spans="1:9" hidden="1" x14ac:dyDescent="0.25">
      <c r="A163" s="15" t="s">
        <v>87</v>
      </c>
      <c r="B163" s="28" t="s">
        <v>1344</v>
      </c>
      <c r="C163" s="40" t="s">
        <v>120</v>
      </c>
      <c r="D163" s="15" t="s">
        <v>1192</v>
      </c>
      <c r="E163" s="12" t="s">
        <v>198</v>
      </c>
      <c r="F163" s="17">
        <v>4004</v>
      </c>
      <c r="G163" s="17" t="str">
        <f t="shared" si="2"/>
        <v>MAIS X4004</v>
      </c>
      <c r="H163" s="101" t="s">
        <v>1346</v>
      </c>
      <c r="I163" s="40" t="str">
        <f>VLOOKUP(G163,'Itinerários linhas'!$R$5:$V$642,5,0)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164" spans="1:9" hidden="1" x14ac:dyDescent="0.25">
      <c r="A164" s="15" t="s">
        <v>87</v>
      </c>
      <c r="B164" s="28" t="s">
        <v>1344</v>
      </c>
      <c r="C164" s="40" t="s">
        <v>120</v>
      </c>
      <c r="D164" s="15" t="s">
        <v>1192</v>
      </c>
      <c r="E164" s="12" t="s">
        <v>198</v>
      </c>
      <c r="F164" s="17">
        <v>4070</v>
      </c>
      <c r="G164" s="17" t="str">
        <f t="shared" si="2"/>
        <v>MAIS X4070</v>
      </c>
      <c r="H164" s="101" t="s">
        <v>1347</v>
      </c>
      <c r="I164" s="40" t="str">
        <f>VLOOKUP(G164,'Itinerários linhas'!$R$5:$V$642,5,0)</f>
        <v>RUA MAL EURICO GASPAR DUTRA, QUADRA 06, CASA 07/RUA 11 HC/RUA 12HC/RODOVIÁRIA NOVO GAMA/AVENIDA PERIMETRAL/DF-290/BR-040/EPIA/EPDB/EPAR/AVENIDA DAS NAÇÕES (VILA TELEBRASÍLIA)/EIXO L SUL/ESPLANADA/EIXO MONUMENTAL/RODOVIÁRIA PLANO PILOTO</v>
      </c>
    </row>
    <row r="165" spans="1:9" hidden="1" x14ac:dyDescent="0.25">
      <c r="A165" s="15" t="s">
        <v>87</v>
      </c>
      <c r="B165" s="28" t="s">
        <v>1344</v>
      </c>
      <c r="C165" s="40" t="s">
        <v>120</v>
      </c>
      <c r="D165" s="15" t="s">
        <v>1050</v>
      </c>
      <c r="E165" s="12" t="s">
        <v>198</v>
      </c>
      <c r="F165" s="17">
        <v>4080</v>
      </c>
      <c r="G165" s="17" t="str">
        <f t="shared" si="2"/>
        <v>MAIS X4080</v>
      </c>
      <c r="H165" s="101" t="s">
        <v>1348</v>
      </c>
      <c r="I165" s="40" t="str">
        <f>VLOOKUP(G165,'Itinerários linhas'!$R$5:$V$642,5,0)</f>
        <v>AVENIDA PERIMETRAL 2/DF-290/BR-040/EPIA/EPDB/EPAR/AVENIDA DAS NAÇÕES (VILA TELEBRASÍLIA)/EIXO W SUL/ESPLANADA/EIXO MONUMENTAL/RODOVIÁRIA PLANO PILOTO</v>
      </c>
    </row>
    <row r="166" spans="1:9" hidden="1" x14ac:dyDescent="0.25">
      <c r="A166" s="15" t="s">
        <v>87</v>
      </c>
      <c r="B166" s="28" t="s">
        <v>1344</v>
      </c>
      <c r="C166" s="40" t="s">
        <v>120</v>
      </c>
      <c r="D166" s="15" t="s">
        <v>1192</v>
      </c>
      <c r="E166" s="12" t="s">
        <v>198</v>
      </c>
      <c r="F166" s="17">
        <v>4085</v>
      </c>
      <c r="G166" s="17" t="str">
        <f t="shared" si="2"/>
        <v>MAIS X4085</v>
      </c>
      <c r="H166" s="101" t="s">
        <v>1349</v>
      </c>
      <c r="I166" s="40" t="str">
        <f>VLOOKUP(G166,'Itinerários linhas'!$R$5:$V$642,5,0)</f>
        <v>RUA MAL EURICO GASPAR DUTRA, QUADRA 06, CASA 07/RUA 11 HC/RUA 12HC/RODOVIÁRIA NOVO GAMA/AVENIDA PERIMETRAL/DF-290/BR-040/EPIA/EPDB/EPAR/EIXO L SUL/EIXO L NORTE/TERMINAL W3 NORTE</v>
      </c>
    </row>
    <row r="167" spans="1:9" hidden="1" x14ac:dyDescent="0.25">
      <c r="A167" s="15" t="s">
        <v>87</v>
      </c>
      <c r="B167" s="28" t="s">
        <v>1344</v>
      </c>
      <c r="C167" s="40" t="s">
        <v>120</v>
      </c>
      <c r="D167" s="15" t="s">
        <v>1192</v>
      </c>
      <c r="E167" s="12" t="s">
        <v>198</v>
      </c>
      <c r="F167" s="17">
        <v>4087</v>
      </c>
      <c r="G167" s="17" t="str">
        <f t="shared" si="2"/>
        <v>MAIS X4087</v>
      </c>
      <c r="H167" s="101" t="s">
        <v>1350</v>
      </c>
      <c r="I167" s="40" t="str">
        <f>VLOOKUP(G167,'Itinerários linhas'!$R$5:$V$642,5,0)</f>
        <v>RUA MAL EURICO GASPAR DUTRA, QUADRA 06, CASA 07/RUA 11 HC/RUA 12HC/RODOVIÁRIA NOVO GAMA/AVENIDA PERIMETRAL/DF-290/BR-040/EPIA/EPDB/EPAR/EIXO W3 SUL/EIXO W3 NORTE/TERMINAL W3 NORTE</v>
      </c>
    </row>
    <row r="168" spans="1:9" hidden="1" x14ac:dyDescent="0.25">
      <c r="A168" s="15" t="s">
        <v>87</v>
      </c>
      <c r="B168" s="28" t="s">
        <v>1344</v>
      </c>
      <c r="C168" s="40" t="s">
        <v>120</v>
      </c>
      <c r="D168" s="15" t="s">
        <v>1192</v>
      </c>
      <c r="E168" s="12" t="s">
        <v>198</v>
      </c>
      <c r="F168" s="17">
        <v>4088</v>
      </c>
      <c r="G168" s="17" t="str">
        <f t="shared" si="2"/>
        <v>MAIS X4088</v>
      </c>
      <c r="H168" s="101" t="s">
        <v>1350</v>
      </c>
      <c r="I168" s="40" t="str">
        <f>VLOOKUP(G168,'Itinerários linhas'!$R$5:$V$642,5,0)</f>
        <v>RUA MAL EURICO GASPAR DUTRA, QUADRA 06, CASA 07/DF-290/BR-040/EPIA/EPDB/EPAR/EIXO W3 SUL/EIXO W3 NORTE/TERMINAL W3 NORTE</v>
      </c>
    </row>
    <row r="169" spans="1:9" hidden="1" x14ac:dyDescent="0.25">
      <c r="A169" s="15" t="s">
        <v>87</v>
      </c>
      <c r="B169" s="28" t="s">
        <v>1344</v>
      </c>
      <c r="C169" s="40" t="s">
        <v>120</v>
      </c>
      <c r="D169" s="15" t="s">
        <v>1192</v>
      </c>
      <c r="E169" s="12" t="s">
        <v>198</v>
      </c>
      <c r="F169" s="17">
        <v>4301</v>
      </c>
      <c r="G169" s="17" t="str">
        <f t="shared" si="2"/>
        <v>MAIS X4301</v>
      </c>
      <c r="H169" s="101" t="s">
        <v>1351</v>
      </c>
      <c r="I169" s="40" t="str">
        <f>VLOOKUP(G169,'Itinerários linhas'!$R$5:$V$642,5,0)</f>
        <v>RUA MAL EURICO GASPAR DUTRA, QUADRA 06, CASA 07/RUA 11 HC/RUA 12HC/RODOVIÁRIA NOVO GAMA/AVENIDA PERIMETRAL/DF-290/BR-040/EPIA/EPIA/PARKSHOPPING/EPIG/EPIG/S I G/PALÁCIO DO BURITI/EIXO MONUMENTAL/TORRE DE TV</v>
      </c>
    </row>
    <row r="170" spans="1:9" hidden="1" x14ac:dyDescent="0.25">
      <c r="A170" s="15" t="s">
        <v>87</v>
      </c>
      <c r="B170" s="28" t="s">
        <v>1344</v>
      </c>
      <c r="C170" s="40" t="s">
        <v>120</v>
      </c>
      <c r="D170" s="15" t="s">
        <v>1192</v>
      </c>
      <c r="E170" s="12" t="s">
        <v>198</v>
      </c>
      <c r="F170" s="17">
        <v>4304</v>
      </c>
      <c r="G170" s="17" t="str">
        <f t="shared" si="2"/>
        <v>MAIS X4304</v>
      </c>
      <c r="H170" s="101" t="s">
        <v>1352</v>
      </c>
      <c r="I170" s="40" t="str">
        <f>VLOOKUP(G170,'Itinerários linhas'!$R$5:$V$642,5,0)</f>
        <v>RUA MAL EURICO GASPAR DUTRA, QUADRA 06, CASA 07/RUA 11 HC/RUA 12HC/RODOVIÁRIA NOVO GAMA/AVENIDA PERIMETRAL/DF-290/BR-040/EPIA/EPIA/PARKSHOPPING/EPIG/EPIG/S I G/PALÁCIO DO BURITI/EIXO MONUMENTAL/TORRE DE TV</v>
      </c>
    </row>
    <row r="171" spans="1:9" hidden="1" x14ac:dyDescent="0.25">
      <c r="A171" s="15" t="s">
        <v>87</v>
      </c>
      <c r="B171" s="28" t="s">
        <v>1344</v>
      </c>
      <c r="C171" s="40" t="s">
        <v>120</v>
      </c>
      <c r="D171" s="15" t="s">
        <v>1192</v>
      </c>
      <c r="E171" s="12" t="s">
        <v>198</v>
      </c>
      <c r="F171" s="17">
        <v>4310</v>
      </c>
      <c r="G171" s="17" t="str">
        <f t="shared" si="2"/>
        <v>MAIS X4310</v>
      </c>
      <c r="H171" s="101" t="s">
        <v>1353</v>
      </c>
      <c r="I171" s="40" t="str">
        <f>VLOOKUP(G171,'Itinerários linhas'!$R$5:$V$642,5,0)</f>
        <v>RUA MAL EURICO GASPAR DUTRA, QUADRA 06, CASA 07/RUA 11 HC/RUA 12HC/RODOVIÁRIA NOVO GAMA/AVENIDA PERIMETRAL/DF-290/BR-040/EPIA/EPIA/PARKSHOPPING/EPIA/S I A - TRECHO 3/S I A - TRECHO 2/EPIA/RODOFERROVIÁRIA/S A A N/EPIA</v>
      </c>
    </row>
    <row r="172" spans="1:9" x14ac:dyDescent="0.25">
      <c r="A172" s="15" t="s">
        <v>87</v>
      </c>
      <c r="B172" s="28" t="s">
        <v>1344</v>
      </c>
      <c r="C172" s="40" t="s">
        <v>120</v>
      </c>
      <c r="D172" s="15" t="s">
        <v>1192</v>
      </c>
      <c r="E172" s="12" t="s">
        <v>198</v>
      </c>
      <c r="F172" s="17">
        <v>4311</v>
      </c>
      <c r="G172" s="17" t="str">
        <f t="shared" si="2"/>
        <v>MAIS X4311</v>
      </c>
      <c r="H172" s="101" t="s">
        <v>1353</v>
      </c>
      <c r="I172" s="40" t="e">
        <f>VLOOKUP(G172,'Itinerários linhas'!$R$5:$V$642,5,0)</f>
        <v>#N/A</v>
      </c>
    </row>
    <row r="173" spans="1:9" hidden="1" x14ac:dyDescent="0.25">
      <c r="A173" s="15" t="s">
        <v>88</v>
      </c>
      <c r="B173" s="28" t="s">
        <v>1354</v>
      </c>
      <c r="C173" s="40" t="s">
        <v>107</v>
      </c>
      <c r="D173" s="13" t="s">
        <v>218</v>
      </c>
      <c r="E173" s="12" t="s">
        <v>198</v>
      </c>
      <c r="F173" s="28">
        <v>2012</v>
      </c>
      <c r="G173" s="17" t="str">
        <f t="shared" si="2"/>
        <v>MAXIMUS2012</v>
      </c>
      <c r="H173" s="101" t="s">
        <v>1355</v>
      </c>
      <c r="I173" s="40" t="str">
        <f>VLOOKUP(G173,'Itinerários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174" spans="1:9" hidden="1" x14ac:dyDescent="0.25">
      <c r="A174" s="15" t="s">
        <v>88</v>
      </c>
      <c r="B174" s="28" t="s">
        <v>1354</v>
      </c>
      <c r="C174" s="40" t="s">
        <v>107</v>
      </c>
      <c r="D174" s="13" t="s">
        <v>218</v>
      </c>
      <c r="E174" s="12" t="s">
        <v>198</v>
      </c>
      <c r="F174" s="28">
        <v>2013</v>
      </c>
      <c r="G174" s="17" t="str">
        <f t="shared" si="2"/>
        <v>MAXIMUS2013</v>
      </c>
      <c r="H174" s="101" t="s">
        <v>1356</v>
      </c>
      <c r="I174" s="40" t="str">
        <f>VLOOKUP(G174,'Itinerários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175" spans="1:9" hidden="1" x14ac:dyDescent="0.25">
      <c r="A175" s="15" t="s">
        <v>88</v>
      </c>
      <c r="B175" s="28" t="s">
        <v>1354</v>
      </c>
      <c r="C175" s="40" t="s">
        <v>107</v>
      </c>
      <c r="D175" s="13" t="s">
        <v>216</v>
      </c>
      <c r="E175" s="12" t="s">
        <v>198</v>
      </c>
      <c r="F175" s="28">
        <v>2048</v>
      </c>
      <c r="G175" s="17" t="str">
        <f t="shared" si="2"/>
        <v>MAXIMUS2048</v>
      </c>
      <c r="H175" s="101" t="s">
        <v>1357</v>
      </c>
      <c r="I175" s="40" t="str">
        <f>VLOOKUP(G175,'Itinerários linhas'!$R$5:$V$642,5,0)</f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176" spans="1:9" hidden="1" x14ac:dyDescent="0.25">
      <c r="A176" s="15" t="s">
        <v>88</v>
      </c>
      <c r="B176" s="28" t="s">
        <v>1354</v>
      </c>
      <c r="C176" s="40" t="s">
        <v>107</v>
      </c>
      <c r="D176" s="13" t="s">
        <v>216</v>
      </c>
      <c r="E176" s="12" t="s">
        <v>198</v>
      </c>
      <c r="F176" s="28">
        <v>2048</v>
      </c>
      <c r="G176" s="17" t="str">
        <f t="shared" si="2"/>
        <v>MAXIMUS2048</v>
      </c>
      <c r="H176" s="101" t="s">
        <v>1357</v>
      </c>
      <c r="I176" s="40" t="str">
        <f>VLOOKUP(G176,'Itinerários linhas'!$R$5:$V$642,5,0)</f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177" spans="1:9" hidden="1" x14ac:dyDescent="0.25">
      <c r="A177" s="15" t="s">
        <v>88</v>
      </c>
      <c r="B177" s="28" t="s">
        <v>1354</v>
      </c>
      <c r="C177" s="40" t="s">
        <v>107</v>
      </c>
      <c r="D177" s="13" t="s">
        <v>218</v>
      </c>
      <c r="E177" s="12" t="s">
        <v>198</v>
      </c>
      <c r="F177" s="28">
        <v>2068</v>
      </c>
      <c r="G177" s="17" t="str">
        <f t="shared" si="2"/>
        <v>MAXIMUS2068</v>
      </c>
      <c r="H177" s="101" t="s">
        <v>1358</v>
      </c>
      <c r="I177" s="40" t="str">
        <f>VLOOKUP(G177,'Itinerários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178" spans="1:9" hidden="1" x14ac:dyDescent="0.25">
      <c r="A178" s="15" t="s">
        <v>88</v>
      </c>
      <c r="B178" s="28" t="s">
        <v>1354</v>
      </c>
      <c r="C178" s="40" t="s">
        <v>107</v>
      </c>
      <c r="D178" s="13" t="s">
        <v>218</v>
      </c>
      <c r="E178" s="12" t="s">
        <v>198</v>
      </c>
      <c r="F178" s="28">
        <v>2323</v>
      </c>
      <c r="G178" s="17" t="str">
        <f t="shared" si="2"/>
        <v>MAXIMUS2323</v>
      </c>
      <c r="H178" s="101" t="s">
        <v>1359</v>
      </c>
      <c r="I178" s="40" t="str">
        <f>VLOOKUP(G178,'Itinerários linhas'!$R$5:$V$642,5,0)</f>
        <v>PINHEIRO 2/RUA 33/AVENIDA PORTO VELHO (AVENIDA PRINCIPAL DO PINHEIRO 2)/ENFRENTE SUP.CANDANGO/AVENIDA CUIABÁ/AVENIDA BRASÍLIA/AVENIDA SÃO PAULO/BR-070/ESTRUTURAL/HFA/S I G/RODOVIÁRIA PLANO PILOTO</v>
      </c>
    </row>
    <row r="179" spans="1:9" x14ac:dyDescent="0.25">
      <c r="A179" s="38" t="s">
        <v>164</v>
      </c>
      <c r="B179" s="39">
        <v>9066470</v>
      </c>
      <c r="C179" s="53" t="s">
        <v>161</v>
      </c>
      <c r="D179" s="38" t="s">
        <v>1360</v>
      </c>
      <c r="E179" s="38" t="s">
        <v>1258</v>
      </c>
      <c r="F179" s="17">
        <v>9066470</v>
      </c>
      <c r="G179" s="17" t="str">
        <f t="shared" si="2"/>
        <v>NUESTRA SENORA DE LA ASUNCION (CISA)9066470</v>
      </c>
      <c r="H179" s="101" t="s">
        <v>161</v>
      </c>
      <c r="I179" s="40" t="e">
        <f>VLOOKUP(G179,'Itinerários linhas'!$R$5:$V$642,5,0)</f>
        <v>#N/A</v>
      </c>
    </row>
    <row r="180" spans="1:9" x14ac:dyDescent="0.25">
      <c r="A180" s="38" t="s">
        <v>164</v>
      </c>
      <c r="B180" s="39">
        <v>9182770</v>
      </c>
      <c r="C180" s="56" t="s">
        <v>166</v>
      </c>
      <c r="D180" s="38" t="s">
        <v>1226</v>
      </c>
      <c r="E180" s="38" t="s">
        <v>1227</v>
      </c>
      <c r="F180" s="17">
        <v>9182770</v>
      </c>
      <c r="G180" s="17" t="str">
        <f t="shared" ref="G180:G243" si="3">A180&amp;F180</f>
        <v>NUESTRA SENORA DE LA ASUNCION (CISA)9182770</v>
      </c>
      <c r="H180" s="101" t="s">
        <v>166</v>
      </c>
      <c r="I180" s="40" t="e">
        <f>VLOOKUP(G180,'Itinerários linhas'!$R$5:$V$642,5,0)</f>
        <v>#N/A</v>
      </c>
    </row>
    <row r="181" spans="1:9" ht="45" x14ac:dyDescent="0.25">
      <c r="A181" s="65" t="s">
        <v>189</v>
      </c>
      <c r="B181" s="17">
        <v>18071870</v>
      </c>
      <c r="C181" s="40" t="s">
        <v>188</v>
      </c>
      <c r="D181" s="12" t="s">
        <v>389</v>
      </c>
      <c r="E181" s="12" t="s">
        <v>401</v>
      </c>
      <c r="F181" s="17">
        <v>18071870</v>
      </c>
      <c r="G181" s="17" t="str">
        <f t="shared" si="3"/>
        <v>Osvaldo Mendes e Cia. Ltda. (EMPRESA DOIS IRMÃOS)18071870</v>
      </c>
      <c r="H181" s="103" t="s">
        <v>1361</v>
      </c>
      <c r="I181" s="40" t="e">
        <f>VLOOKUP(G181,'Itinerários linhas'!$R$5:$V$642,5,0)</f>
        <v>#N/A</v>
      </c>
    </row>
    <row r="182" spans="1:9" ht="45" x14ac:dyDescent="0.25">
      <c r="A182" s="18" t="s">
        <v>187</v>
      </c>
      <c r="B182" s="60">
        <v>18001970</v>
      </c>
      <c r="C182" s="40" t="s">
        <v>188</v>
      </c>
      <c r="D182" s="12" t="s">
        <v>389</v>
      </c>
      <c r="E182" s="12" t="s">
        <v>401</v>
      </c>
      <c r="F182" s="17">
        <v>18001970</v>
      </c>
      <c r="G182" s="17" t="str">
        <f t="shared" si="3"/>
        <v>R.A. de Souza18001970</v>
      </c>
      <c r="H182" s="103" t="s">
        <v>1361</v>
      </c>
      <c r="I182" s="40" t="e">
        <f>VLOOKUP(G182,'Itinerários linhas'!$R$5:$V$642,5,0)</f>
        <v>#N/A</v>
      </c>
    </row>
    <row r="183" spans="1:9" x14ac:dyDescent="0.25">
      <c r="A183" s="38" t="s">
        <v>160</v>
      </c>
      <c r="B183" s="39">
        <v>9064570</v>
      </c>
      <c r="C183" s="53" t="s">
        <v>161</v>
      </c>
      <c r="D183" s="38" t="s">
        <v>1360</v>
      </c>
      <c r="E183" s="38" t="s">
        <v>1258</v>
      </c>
      <c r="F183" s="17">
        <v>9064570</v>
      </c>
      <c r="G183" s="17" t="str">
        <f t="shared" si="3"/>
        <v>RAPIDO INTERNACIONAL S.A. PARANA DE TRANSPORTE Y TURISMO9064570</v>
      </c>
      <c r="H183" s="101" t="s">
        <v>161</v>
      </c>
      <c r="I183" s="40" t="e">
        <f>VLOOKUP(G183,'Itinerários linhas'!$R$5:$V$642,5,0)</f>
        <v>#N/A</v>
      </c>
    </row>
    <row r="184" spans="1:9" x14ac:dyDescent="0.25">
      <c r="A184" s="38" t="s">
        <v>160</v>
      </c>
      <c r="B184" s="39">
        <v>9078170</v>
      </c>
      <c r="C184" s="56" t="s">
        <v>166</v>
      </c>
      <c r="D184" s="38" t="s">
        <v>1226</v>
      </c>
      <c r="E184" s="38" t="s">
        <v>1227</v>
      </c>
      <c r="F184" s="17">
        <v>9078170</v>
      </c>
      <c r="G184" s="17" t="str">
        <f t="shared" si="3"/>
        <v>RAPIDO INTERNACIONAL S.A. PARANA DE TRANSPORTE Y TURISMO9078170</v>
      </c>
      <c r="H184" s="101" t="s">
        <v>166</v>
      </c>
      <c r="I184" s="40" t="e">
        <f>VLOOKUP(G184,'Itinerários linhas'!$R$5:$V$642,5,0)</f>
        <v>#N/A</v>
      </c>
    </row>
    <row r="185" spans="1:9" ht="25.5" x14ac:dyDescent="0.25">
      <c r="A185" s="15" t="s">
        <v>48</v>
      </c>
      <c r="B185" s="7" t="s">
        <v>144</v>
      </c>
      <c r="C185" s="40" t="s">
        <v>52</v>
      </c>
      <c r="D185" s="61" t="s">
        <v>1362</v>
      </c>
      <c r="E185" s="61" t="s">
        <v>1363</v>
      </c>
      <c r="F185" s="17" t="s">
        <v>144</v>
      </c>
      <c r="G185" s="17" t="str">
        <f t="shared" si="3"/>
        <v>RÁPIDO LUXO CAMPINAS LTDA.06054170</v>
      </c>
      <c r="H185" s="104" t="s">
        <v>49</v>
      </c>
      <c r="I185" s="40" t="e">
        <f>VLOOKUP(G185,'Itinerários linhas'!$R$5:$V$642,5,0)</f>
        <v>#N/A</v>
      </c>
    </row>
    <row r="186" spans="1:9" ht="25.5" x14ac:dyDescent="0.25">
      <c r="A186" s="15" t="s">
        <v>48</v>
      </c>
      <c r="B186" s="7" t="s">
        <v>146</v>
      </c>
      <c r="C186" s="40" t="s">
        <v>52</v>
      </c>
      <c r="D186" s="61" t="s">
        <v>1362</v>
      </c>
      <c r="E186" s="61" t="s">
        <v>1363</v>
      </c>
      <c r="F186" s="17" t="s">
        <v>146</v>
      </c>
      <c r="G186" s="17" t="str">
        <f t="shared" si="3"/>
        <v>RÁPIDO LUXO CAMPINAS LTDA.06054270</v>
      </c>
      <c r="H186" s="104" t="s">
        <v>1364</v>
      </c>
      <c r="I186" s="40" t="e">
        <f>VLOOKUP(G186,'Itinerários linhas'!$R$5:$V$642,5,0)</f>
        <v>#N/A</v>
      </c>
    </row>
    <row r="187" spans="1:9" x14ac:dyDescent="0.25">
      <c r="A187" s="54" t="s">
        <v>1365</v>
      </c>
      <c r="B187" s="55">
        <v>12128370</v>
      </c>
      <c r="C187" s="53" t="s">
        <v>1366</v>
      </c>
      <c r="D187" s="54" t="s">
        <v>198</v>
      </c>
      <c r="E187" s="54" t="s">
        <v>1273</v>
      </c>
      <c r="F187" s="17">
        <v>12128370</v>
      </c>
      <c r="G187" s="17" t="str">
        <f t="shared" si="3"/>
        <v>RÁPIDO PLANALTINA LTDA.12128370</v>
      </c>
      <c r="H187" s="101" t="s">
        <v>1366</v>
      </c>
      <c r="I187" s="40" t="e">
        <f>VLOOKUP(G187,'Itinerários linhas'!$R$5:$V$642,5,0)</f>
        <v>#N/A</v>
      </c>
    </row>
    <row r="188" spans="1:9" hidden="1" x14ac:dyDescent="0.25">
      <c r="A188" s="15" t="s">
        <v>90</v>
      </c>
      <c r="B188" s="28" t="s">
        <v>1367</v>
      </c>
      <c r="C188" s="40" t="s">
        <v>121</v>
      </c>
      <c r="D188" s="12" t="s">
        <v>1197</v>
      </c>
      <c r="E188" s="12" t="s">
        <v>198</v>
      </c>
      <c r="F188" s="28">
        <v>4040</v>
      </c>
      <c r="G188" s="17" t="str">
        <f t="shared" si="3"/>
        <v>ROTA DO SOL4040</v>
      </c>
      <c r="H188" s="101" t="s">
        <v>1368</v>
      </c>
      <c r="I188" s="40" t="str">
        <f>VLOOKUP(G188,'Itinerários linhas'!$R$5:$V$642,5,0)</f>
        <v>CH PARAÍSO Nº 49/DF-290/BR-040/EPIA/EPIA/PARKSHOPPING/EPGU - ZOOLÓGICO/AVENIDA DAS NAÇÕES (VILA TELEBRASÍLIA)/EIXO W SUL/RODOVIÁRIA PLANO PILOTO</v>
      </c>
    </row>
    <row r="189" spans="1:9" hidden="1" x14ac:dyDescent="0.25">
      <c r="A189" s="15" t="s">
        <v>90</v>
      </c>
      <c r="B189" s="28" t="s">
        <v>1367</v>
      </c>
      <c r="C189" s="40" t="s">
        <v>121</v>
      </c>
      <c r="D189" s="12" t="s">
        <v>1197</v>
      </c>
      <c r="E189" s="12" t="s">
        <v>198</v>
      </c>
      <c r="F189" s="28">
        <v>4041</v>
      </c>
      <c r="G189" s="17" t="str">
        <f t="shared" si="3"/>
        <v>ROTA DO SOL4041</v>
      </c>
      <c r="H189" s="101" t="s">
        <v>1369</v>
      </c>
      <c r="I189" s="40" t="str">
        <f>VLOOKUP(G189,'Itinerários linhas'!$R$5:$V$642,5,0)</f>
        <v>CH PARAÍSO Nº 49/RUA 51/RUA 6/RUA 7/AVENIDA LAGO AZUL/AVENIDA CONTORNO/RUA DALIAS/AVENIDA DVO/DF-290/BR-040/EPIA/EPIA/EPGU - ZOOLÓGICO/AVENIDA DAS NAÇÕES (VILA TELEBRASÍLIA)/EIXO W SUL/RODOVIÁRIA PLANO PILOTO</v>
      </c>
    </row>
    <row r="190" spans="1:9" hidden="1" x14ac:dyDescent="0.25">
      <c r="A190" s="15" t="s">
        <v>90</v>
      </c>
      <c r="B190" s="28" t="s">
        <v>1367</v>
      </c>
      <c r="C190" s="40" t="s">
        <v>121</v>
      </c>
      <c r="D190" s="12" t="s">
        <v>1197</v>
      </c>
      <c r="E190" s="12" t="s">
        <v>198</v>
      </c>
      <c r="F190" s="28">
        <v>4049</v>
      </c>
      <c r="G190" s="17" t="str">
        <f t="shared" si="3"/>
        <v>ROTA DO SOL4049</v>
      </c>
      <c r="H190" s="101" t="s">
        <v>1370</v>
      </c>
      <c r="I190" s="40" t="str">
        <f>VLOOKUP(G190,'Itinerários linhas'!$R$5:$V$642,5,0)</f>
        <v>CH PARAÍSO Nº 49/AVENIDA DVO/DF-290/BR-040/EPIA/EPDB/EPAR/EIXO L SUL/RODOVIÁRIA PLANO PILOTO/ESPLANADA/EIXO MONUMENTAL/RODOVIÁRIA PLANO PILOTO</v>
      </c>
    </row>
    <row r="191" spans="1:9" hidden="1" x14ac:dyDescent="0.25">
      <c r="A191" s="15" t="s">
        <v>90</v>
      </c>
      <c r="B191" s="28" t="s">
        <v>1367</v>
      </c>
      <c r="C191" s="40" t="s">
        <v>121</v>
      </c>
      <c r="D191" s="12" t="s">
        <v>1197</v>
      </c>
      <c r="E191" s="12" t="s">
        <v>198</v>
      </c>
      <c r="F191" s="28">
        <v>4053</v>
      </c>
      <c r="G191" s="17" t="str">
        <f t="shared" si="3"/>
        <v>ROTA DO SOL4053</v>
      </c>
      <c r="H191" s="101" t="s">
        <v>1371</v>
      </c>
      <c r="I191" s="40" t="str">
        <f>VLOOKUP(G191,'Itinerários linhas'!$R$5:$V$642,5,0)</f>
        <v>CH PARAÍSO Nº 49/LUNABEL/AVENIDA DVO/DF-290/BR-040/EPIA/EPIA/EPGU - ZOOLÓGICO/AVENIDA DAS NAÇÕES (VILA TELEBRASÍLIA)/EIXO L SUL/RODOVIÁRIA PLANO PILOTO</v>
      </c>
    </row>
    <row r="192" spans="1:9" hidden="1" x14ac:dyDescent="0.25">
      <c r="A192" s="15" t="s">
        <v>90</v>
      </c>
      <c r="B192" s="28" t="s">
        <v>1367</v>
      </c>
      <c r="C192" s="40" t="s">
        <v>121</v>
      </c>
      <c r="D192" s="12" t="s">
        <v>1197</v>
      </c>
      <c r="E192" s="12" t="s">
        <v>198</v>
      </c>
      <c r="F192" s="28">
        <v>4055</v>
      </c>
      <c r="G192" s="17" t="str">
        <f t="shared" si="3"/>
        <v>ROTA DO SOL4055</v>
      </c>
      <c r="H192" s="101" t="s">
        <v>1368</v>
      </c>
      <c r="I192" s="40" t="str">
        <f>VLOOKUP(G192,'Itinerários linhas'!$R$5:$V$642,5,0)</f>
        <v>RESIDENCIAL BRASÍLIA/QUADRA 64/DF-290/BR-040/EPIA/EPIA/PARKSHOPPING/EPGU - ZOOLÓGICO/AVENIDA DAS NAÇÕES (VILA TELEBRASÍLIA)/EIXO W SUL/RODOVIÁRIA PLANO PILOTO</v>
      </c>
    </row>
    <row r="193" spans="1:9" hidden="1" x14ac:dyDescent="0.25">
      <c r="A193" s="15" t="s">
        <v>90</v>
      </c>
      <c r="B193" s="28" t="s">
        <v>1367</v>
      </c>
      <c r="C193" s="40" t="s">
        <v>121</v>
      </c>
      <c r="D193" s="12" t="s">
        <v>1197</v>
      </c>
      <c r="E193" s="12" t="s">
        <v>198</v>
      </c>
      <c r="F193" s="28">
        <v>4060</v>
      </c>
      <c r="G193" s="17" t="str">
        <f t="shared" si="3"/>
        <v>ROTA DO SOL4060</v>
      </c>
      <c r="H193" s="101" t="s">
        <v>1372</v>
      </c>
      <c r="I193" s="40" t="str">
        <f>VLOOKUP(G193,'Itinerários linhas'!$R$5:$V$642,5,0)</f>
        <v>RESIDENCIAL ALVORADA, QUADRA 222/JARDIM AMÉRICA DO SUL/AVENIDA DVO/DF-290/BR-040/EPIA/EPIA/EPGU - ZOOLÓGICO/AVENIDA DAS NAÇÕES (VILA TELEBRASÍLIA)/EIXO L SUL/RODOVIÁRIA PLANO PILOTO</v>
      </c>
    </row>
    <row r="194" spans="1:9" hidden="1" x14ac:dyDescent="0.25">
      <c r="A194" s="15" t="s">
        <v>90</v>
      </c>
      <c r="B194" s="28" t="s">
        <v>1367</v>
      </c>
      <c r="C194" s="40" t="s">
        <v>121</v>
      </c>
      <c r="D194" s="12" t="s">
        <v>1197</v>
      </c>
      <c r="E194" s="12" t="s">
        <v>198</v>
      </c>
      <c r="F194" s="28">
        <v>4061</v>
      </c>
      <c r="G194" s="17" t="str">
        <f t="shared" si="3"/>
        <v>ROTA DO SOL4061</v>
      </c>
      <c r="H194" s="101" t="s">
        <v>1373</v>
      </c>
      <c r="I194" s="40" t="str">
        <f>VLOOKUP(G194,'Itinerários linhas'!$R$5:$V$642,5,0)</f>
        <v>RESIDENCIAL BRASÍLIA/LAGO AZUL/AVENIDA DVO/DF-290/BR-040/EPIA/EPIA/EPGU - ZOOLÓGICO/AVENIDA DAS NAÇÕES (VILA TELEBRASÍLIA)/EIXO W SUL/ESPLANADA</v>
      </c>
    </row>
    <row r="195" spans="1:9" hidden="1" x14ac:dyDescent="0.25">
      <c r="A195" s="15" t="s">
        <v>90</v>
      </c>
      <c r="B195" s="28" t="s">
        <v>1367</v>
      </c>
      <c r="C195" s="40" t="s">
        <v>121</v>
      </c>
      <c r="D195" s="12" t="s">
        <v>1197</v>
      </c>
      <c r="E195" s="12" t="s">
        <v>198</v>
      </c>
      <c r="F195" s="28">
        <v>4090</v>
      </c>
      <c r="G195" s="17" t="str">
        <f t="shared" si="3"/>
        <v>ROTA DO SOL4090</v>
      </c>
      <c r="H195" s="101" t="s">
        <v>1374</v>
      </c>
      <c r="I195" s="40" t="str">
        <f>VLOOKUP(G195,'Itinerários linhas'!$R$5:$V$642,5,0)</f>
        <v>CH PARAÍSO Nº 49/DF-290/BR-040/EPIA/EPDB/EPAR/EIXO W3 SUL/EIXO W3 NORTE/TERMINAL W3 NORTE</v>
      </c>
    </row>
    <row r="196" spans="1:9" hidden="1" x14ac:dyDescent="0.25">
      <c r="A196" s="15" t="s">
        <v>90</v>
      </c>
      <c r="B196" s="28" t="s">
        <v>1367</v>
      </c>
      <c r="C196" s="40" t="s">
        <v>121</v>
      </c>
      <c r="D196" s="12" t="s">
        <v>1197</v>
      </c>
      <c r="E196" s="12" t="s">
        <v>198</v>
      </c>
      <c r="F196" s="28">
        <v>4093</v>
      </c>
      <c r="G196" s="17" t="str">
        <f t="shared" si="3"/>
        <v>ROTA DO SOL4093</v>
      </c>
      <c r="H196" s="101" t="s">
        <v>1375</v>
      </c>
      <c r="I196" s="40" t="str">
        <f>VLOOKUP(G196,'Itinerários linhas'!$R$5:$V$642,5,0)</f>
        <v>RESIDENCIAL ALVORADA, QUADRA 222/JARDIM AMÉRICA DO SUL/AVENIDA DVO/DF-290/BR-040/EPIA/EPDB/EPAR/EIXO W3 SUL/EIXO W3 NORTE/TERMINAL W3 NORTE</v>
      </c>
    </row>
    <row r="197" spans="1:9" hidden="1" x14ac:dyDescent="0.25">
      <c r="A197" s="15" t="s">
        <v>90</v>
      </c>
      <c r="B197" s="28" t="s">
        <v>1367</v>
      </c>
      <c r="C197" s="40" t="s">
        <v>121</v>
      </c>
      <c r="D197" s="12" t="s">
        <v>1197</v>
      </c>
      <c r="E197" s="12" t="s">
        <v>198</v>
      </c>
      <c r="F197" s="28">
        <v>4320</v>
      </c>
      <c r="G197" s="17" t="str">
        <f t="shared" si="3"/>
        <v>ROTA DO SOL4320</v>
      </c>
      <c r="H197" s="101" t="s">
        <v>1376</v>
      </c>
      <c r="I197" s="40" t="str">
        <f>VLOOKUP(G197,'Itinerários linhas'!$R$5:$V$642,5,0)</f>
        <v>CH PARAÍSO Nº 49/AVENIDA DVO/BR-040/EPIA/EPIA/PARKSHOPPING/EPIG/EPIG/S I G/PALÁCIO DO BURITI/EIXO MONUMENTAL/TORRE DE TV</v>
      </c>
    </row>
    <row r="198" spans="1:9" hidden="1" x14ac:dyDescent="0.25">
      <c r="A198" s="15" t="s">
        <v>90</v>
      </c>
      <c r="B198" s="28" t="s">
        <v>1367</v>
      </c>
      <c r="C198" s="40" t="s">
        <v>121</v>
      </c>
      <c r="D198" s="12" t="s">
        <v>1197</v>
      </c>
      <c r="E198" s="12" t="s">
        <v>198</v>
      </c>
      <c r="F198" s="28">
        <v>4322</v>
      </c>
      <c r="G198" s="17" t="str">
        <f t="shared" si="3"/>
        <v>ROTA DO SOL4322</v>
      </c>
      <c r="H198" s="101" t="s">
        <v>1377</v>
      </c>
      <c r="I198" s="40" t="str">
        <f>VLOOKUP(G198,'Itinerários linhas'!$R$5:$V$642,5,0)</f>
        <v>CH PARAÍSO Nº 49/AVENIDA DVO/BR-040/EPIA/EPIA/PARKSHOPPING/EPIA/S I A - TRECHO 3/S I A - TRECHO 2/EPIA/RODOFERROVIÁRIA/S A A N/EPIA</v>
      </c>
    </row>
    <row r="199" spans="1:9" hidden="1" x14ac:dyDescent="0.25">
      <c r="A199" s="15" t="s">
        <v>90</v>
      </c>
      <c r="B199" s="28" t="s">
        <v>1367</v>
      </c>
      <c r="C199" s="40" t="s">
        <v>121</v>
      </c>
      <c r="D199" s="12" t="s">
        <v>1197</v>
      </c>
      <c r="E199" s="12" t="s">
        <v>198</v>
      </c>
      <c r="F199" s="28">
        <v>4331</v>
      </c>
      <c r="G199" s="17" t="str">
        <f t="shared" si="3"/>
        <v>ROTA DO SOL4331</v>
      </c>
      <c r="H199" s="101" t="s">
        <v>1377</v>
      </c>
      <c r="I199" s="40" t="str">
        <f>VLOOKUP(G199,'Itinerários linhas'!$R$5:$V$642,5,0)</f>
        <v>RESIDENCIAL BRASÍLIA/LUNABEL/AVENIDA DVO/BR-040/EPIA/EPIA/PARKSHOPPING/EPIA/S I A - TRECHO 3/S I A - TRECHO 2/EPIA/RODOFERROVIÁRIA/S A A N/EPIA</v>
      </c>
    </row>
    <row r="200" spans="1:9" hidden="1" x14ac:dyDescent="0.25">
      <c r="A200" s="15" t="s">
        <v>90</v>
      </c>
      <c r="B200" s="28" t="s">
        <v>1367</v>
      </c>
      <c r="C200" s="40" t="s">
        <v>121</v>
      </c>
      <c r="D200" s="12" t="s">
        <v>1197</v>
      </c>
      <c r="E200" s="12" t="s">
        <v>198</v>
      </c>
      <c r="F200" s="28">
        <v>4335</v>
      </c>
      <c r="G200" s="17" t="str">
        <f t="shared" si="3"/>
        <v>ROTA DO SOL4335</v>
      </c>
      <c r="H200" s="101" t="s">
        <v>1378</v>
      </c>
      <c r="I200" s="40" t="str">
        <f>VLOOKUP(G200,'Itinerários linhas'!$R$5:$V$642,5,0)</f>
        <v>JARDIM AMÉRICA DO SUL/LUNABEL/AVENIDA DVO/BR-040/EPIA/EPIA/PARKSHOPPING/EPIA/S I A - TRECHO 3/S I A - TRECHO 2/EPIA/RODOFERROVIÁRIA/S A A N/EPIA</v>
      </c>
    </row>
    <row r="201" spans="1:9" hidden="1" x14ac:dyDescent="0.25">
      <c r="A201" s="15" t="s">
        <v>91</v>
      </c>
      <c r="B201" s="28" t="s">
        <v>1379</v>
      </c>
      <c r="C201" s="40" t="s">
        <v>141</v>
      </c>
      <c r="D201" s="13" t="s">
        <v>1380</v>
      </c>
      <c r="E201" s="12" t="s">
        <v>198</v>
      </c>
      <c r="F201" s="28">
        <v>8060</v>
      </c>
      <c r="G201" s="17" t="str">
        <f t="shared" si="3"/>
        <v>SANTA IZABEL8060</v>
      </c>
      <c r="H201" s="102" t="s">
        <v>1381</v>
      </c>
      <c r="I201" s="40" t="str">
        <f>VLOOKUP(G201,'Itinerários linhas'!$R$5:$V$642,5,0)</f>
        <v>MANSÕES MARAJÓ/BR-251/BR-251/SÃO SEBASTIÃO/PONTE JK/ESPLANADA/RODOVIÁRIA PLANO PILOTO</v>
      </c>
    </row>
    <row r="202" spans="1:9" hidden="1" x14ac:dyDescent="0.25">
      <c r="A202" s="15" t="s">
        <v>91</v>
      </c>
      <c r="B202" s="28" t="s">
        <v>1379</v>
      </c>
      <c r="C202" s="40" t="s">
        <v>141</v>
      </c>
      <c r="D202" s="13" t="s">
        <v>1380</v>
      </c>
      <c r="E202" s="12" t="s">
        <v>1298</v>
      </c>
      <c r="F202" s="28">
        <v>8901</v>
      </c>
      <c r="G202" s="17" t="str">
        <f t="shared" si="3"/>
        <v>SANTA IZABEL8901</v>
      </c>
      <c r="H202" s="102" t="s">
        <v>1382</v>
      </c>
      <c r="I202" s="40" t="str">
        <f>VLOOKUP(G202,'Itinerários linhas'!$R$5:$V$642,5,0)</f>
        <v>MANSÕES MARAJÓ/BR-251/DF-130/DF-130/DF-130/PLANALTINA (DF)</v>
      </c>
    </row>
    <row r="203" spans="1:9" hidden="1" x14ac:dyDescent="0.25">
      <c r="A203" s="15" t="s">
        <v>92</v>
      </c>
      <c r="B203" s="28">
        <v>12280070</v>
      </c>
      <c r="C203" s="40" t="s">
        <v>115</v>
      </c>
      <c r="D203" s="13" t="s">
        <v>1096</v>
      </c>
      <c r="E203" s="12" t="s">
        <v>260</v>
      </c>
      <c r="F203" s="28">
        <v>2802</v>
      </c>
      <c r="G203" s="17" t="str">
        <f t="shared" si="3"/>
        <v>TAGUATUR2802</v>
      </c>
      <c r="H203" s="76" t="s">
        <v>1097</v>
      </c>
      <c r="I203" s="40" t="str">
        <f>VLOOKUP(F203,$F$2:$I$47,4,0)</f>
        <v>Avenida Central/Avenida Contôrno/Rua Goiás/Rodovia BR-070/Avenida Hélio Prates/Avenida Samdú Norte/Avenida Central</v>
      </c>
    </row>
    <row r="204" spans="1:9" hidden="1" x14ac:dyDescent="0.25">
      <c r="A204" s="15" t="s">
        <v>92</v>
      </c>
      <c r="B204" s="28">
        <v>12280070</v>
      </c>
      <c r="C204" s="40" t="s">
        <v>115</v>
      </c>
      <c r="D204" s="13" t="s">
        <v>1106</v>
      </c>
      <c r="E204" s="12" t="s">
        <v>260</v>
      </c>
      <c r="F204" s="28">
        <v>2813</v>
      </c>
      <c r="G204" s="17" t="str">
        <f t="shared" si="3"/>
        <v>TAGUATUR2813</v>
      </c>
      <c r="H204" s="76" t="s">
        <v>1107</v>
      </c>
      <c r="I204" s="40" t="str">
        <f t="shared" ref="I204:I248" si="4">VLOOKUP(F204,$F$2:$I$47,4,0)</f>
        <v>Royal Parque/Avenida Águas Lindas/Rua 33/Rodovia BR-070/Avenida Hélio Prates/Avenida Samdú Norte/Avenida Central</v>
      </c>
    </row>
    <row r="205" spans="1:9" hidden="1" x14ac:dyDescent="0.25">
      <c r="A205" s="15" t="s">
        <v>92</v>
      </c>
      <c r="B205" s="28">
        <v>12280070</v>
      </c>
      <c r="C205" s="40" t="s">
        <v>115</v>
      </c>
      <c r="D205" s="13" t="s">
        <v>1096</v>
      </c>
      <c r="E205" s="12" t="s">
        <v>260</v>
      </c>
      <c r="F205" s="28">
        <v>2801</v>
      </c>
      <c r="G205" s="17" t="str">
        <f t="shared" si="3"/>
        <v>TAGUATUR2801</v>
      </c>
      <c r="H205" s="76" t="s">
        <v>1111</v>
      </c>
      <c r="I205" s="40" t="str">
        <f t="shared" si="4"/>
        <v>Avenida Central/Avenida Contôrno/Rua Goiás/Rodovia BR-070/Avenida Hélio Prates/Avenida Samdú Norte/Avenida Elmo Serejo</v>
      </c>
    </row>
    <row r="206" spans="1:9" hidden="1" x14ac:dyDescent="0.25">
      <c r="A206" s="15" t="s">
        <v>92</v>
      </c>
      <c r="B206" s="28">
        <v>12280070</v>
      </c>
      <c r="C206" s="40" t="s">
        <v>115</v>
      </c>
      <c r="D206" s="13" t="s">
        <v>1096</v>
      </c>
      <c r="E206" s="12" t="s">
        <v>260</v>
      </c>
      <c r="F206" s="28">
        <v>2803</v>
      </c>
      <c r="G206" s="17" t="str">
        <f t="shared" si="3"/>
        <v>TAGUATUR2803</v>
      </c>
      <c r="H206" s="76" t="s">
        <v>1113</v>
      </c>
      <c r="I206" s="40" t="str">
        <f t="shared" si="4"/>
        <v>Avenida Central/Avenida Contôrno/Rua Goiás/Rodovia BR-070/Avenida Hélio Prates/Avenida Comercial/Pistão Norte</v>
      </c>
    </row>
    <row r="207" spans="1:9" hidden="1" x14ac:dyDescent="0.25">
      <c r="A207" s="15" t="s">
        <v>92</v>
      </c>
      <c r="B207" s="28">
        <v>12280070</v>
      </c>
      <c r="C207" s="40" t="s">
        <v>115</v>
      </c>
      <c r="D207" s="13" t="s">
        <v>1096</v>
      </c>
      <c r="E207" s="12" t="s">
        <v>260</v>
      </c>
      <c r="F207" s="28">
        <v>2850</v>
      </c>
      <c r="G207" s="17" t="str">
        <f t="shared" si="3"/>
        <v>TAGUATUR2850</v>
      </c>
      <c r="H207" s="76" t="s">
        <v>1116</v>
      </c>
      <c r="I207" s="40" t="str">
        <f t="shared" si="4"/>
        <v>Avenida Central/Avenida Contôrno/Rua Goiás/Rodovia BR-070/Pistão Norte/Avenida das Araucárias/Avenida das Castanheiras</v>
      </c>
    </row>
    <row r="208" spans="1:9" hidden="1" x14ac:dyDescent="0.25">
      <c r="A208" s="15" t="s">
        <v>92</v>
      </c>
      <c r="B208" s="28">
        <v>12280070</v>
      </c>
      <c r="C208" s="40" t="s">
        <v>115</v>
      </c>
      <c r="D208" s="13" t="s">
        <v>1120</v>
      </c>
      <c r="E208" s="12" t="s">
        <v>260</v>
      </c>
      <c r="F208" s="28">
        <v>2807</v>
      </c>
      <c r="G208" s="17" t="str">
        <f t="shared" si="3"/>
        <v>TAGUATUR2807</v>
      </c>
      <c r="H208" s="76" t="s">
        <v>1121</v>
      </c>
      <c r="I208" s="40" t="str">
        <f t="shared" si="4"/>
        <v>Rua Pau Brasil/Avenida Águas Lindas/Rua 16/Rodovia BR-070/Avenida Hélio Prates/Avenida Samdú Norte/Avenida Elmo Serejo</v>
      </c>
    </row>
    <row r="209" spans="1:9" hidden="1" x14ac:dyDescent="0.25">
      <c r="A209" s="15" t="s">
        <v>92</v>
      </c>
      <c r="B209" s="28">
        <v>12280070</v>
      </c>
      <c r="C209" s="40" t="s">
        <v>115</v>
      </c>
      <c r="D209" s="13" t="s">
        <v>1120</v>
      </c>
      <c r="E209" s="12" t="s">
        <v>260</v>
      </c>
      <c r="F209" s="28">
        <v>2808</v>
      </c>
      <c r="G209" s="17" t="str">
        <f t="shared" si="3"/>
        <v>TAGUATUR2808</v>
      </c>
      <c r="H209" s="76" t="s">
        <v>1124</v>
      </c>
      <c r="I209" s="40" t="str">
        <f t="shared" si="4"/>
        <v>Rua Pau Brasil/Avenida Águas Lindas/Rua 16/Rodovia BR-070/Avenida Hélio Prates/Avenida Samdú Norte/Avenida Central</v>
      </c>
    </row>
    <row r="210" spans="1:9" hidden="1" x14ac:dyDescent="0.25">
      <c r="A210" s="15" t="s">
        <v>92</v>
      </c>
      <c r="B210" s="28">
        <v>12280070</v>
      </c>
      <c r="C210" s="40" t="s">
        <v>115</v>
      </c>
      <c r="D210" s="13" t="s">
        <v>1120</v>
      </c>
      <c r="E210" s="12" t="s">
        <v>260</v>
      </c>
      <c r="F210" s="28">
        <v>2809</v>
      </c>
      <c r="G210" s="17" t="str">
        <f t="shared" si="3"/>
        <v>TAGUATUR2809</v>
      </c>
      <c r="H210" s="76" t="s">
        <v>1125</v>
      </c>
      <c r="I210" s="40" t="str">
        <f t="shared" si="4"/>
        <v>Rua Pau Brasil/Avenida Águas Lindas/Rua 16/Rodovia BR-070/Avenida Hélio Prates/Avenida Comercial/Pistão Norte</v>
      </c>
    </row>
    <row r="211" spans="1:9" hidden="1" x14ac:dyDescent="0.25">
      <c r="A211" s="15" t="s">
        <v>92</v>
      </c>
      <c r="B211" s="28">
        <v>12280070</v>
      </c>
      <c r="C211" s="40" t="s">
        <v>115</v>
      </c>
      <c r="D211" s="13" t="s">
        <v>1120</v>
      </c>
      <c r="E211" s="12" t="s">
        <v>258</v>
      </c>
      <c r="F211" s="28">
        <v>2852</v>
      </c>
      <c r="G211" s="17" t="str">
        <f t="shared" si="3"/>
        <v>TAGUATUR2852</v>
      </c>
      <c r="H211" s="82" t="s">
        <v>1126</v>
      </c>
      <c r="I211" s="40" t="str">
        <f t="shared" si="4"/>
        <v>Rua Pau Brasil/Avenida Águas Lindas/Rua 16/Rodovia BR-070/Pistão Norte/Avenida das Araucárias/Avenida das Castanheiras</v>
      </c>
    </row>
    <row r="212" spans="1:9" hidden="1" x14ac:dyDescent="0.25">
      <c r="A212" s="15" t="s">
        <v>92</v>
      </c>
      <c r="B212" s="28">
        <v>12280070</v>
      </c>
      <c r="C212" s="40" t="s">
        <v>115</v>
      </c>
      <c r="D212" s="13" t="s">
        <v>1127</v>
      </c>
      <c r="E212" s="12" t="s">
        <v>260</v>
      </c>
      <c r="F212" s="28">
        <v>2855</v>
      </c>
      <c r="G212" s="17" t="str">
        <f t="shared" si="3"/>
        <v>TAGUATUR2855</v>
      </c>
      <c r="H212" s="82" t="s">
        <v>1128</v>
      </c>
      <c r="I212" s="40" t="str">
        <f t="shared" si="4"/>
        <v>Rua Ceará/Rua São Paulo/Rua 25/Rodovia BR-070/Pistão Norte/Avenida das Araucárias/Avenida das Castanheiras</v>
      </c>
    </row>
    <row r="213" spans="1:9" hidden="1" x14ac:dyDescent="0.25">
      <c r="A213" s="15" t="s">
        <v>92</v>
      </c>
      <c r="B213" s="28">
        <v>12280070</v>
      </c>
      <c r="C213" s="40" t="s">
        <v>115</v>
      </c>
      <c r="D213" s="13" t="s">
        <v>1106</v>
      </c>
      <c r="E213" s="12" t="s">
        <v>258</v>
      </c>
      <c r="F213" s="28">
        <v>2856</v>
      </c>
      <c r="G213" s="17" t="str">
        <f t="shared" si="3"/>
        <v>TAGUATUR2856</v>
      </c>
      <c r="H213" s="82" t="s">
        <v>1132</v>
      </c>
      <c r="I213" s="40" t="str">
        <f t="shared" si="4"/>
        <v>Rua 12/Avenida Águas Lindas/Rua 33/Rodovia BR-070/Pistão Norte/Avenida das Araucárias/Avenida das Castanheiras</v>
      </c>
    </row>
    <row r="214" spans="1:9" hidden="1" x14ac:dyDescent="0.25">
      <c r="A214" s="15" t="s">
        <v>92</v>
      </c>
      <c r="B214" s="28">
        <v>12280070</v>
      </c>
      <c r="C214" s="40" t="s">
        <v>115</v>
      </c>
      <c r="D214" s="13" t="s">
        <v>1134</v>
      </c>
      <c r="E214" s="12" t="s">
        <v>260</v>
      </c>
      <c r="F214" s="28">
        <v>2824</v>
      </c>
      <c r="G214" s="17" t="str">
        <f t="shared" si="3"/>
        <v>TAGUATUR2824</v>
      </c>
      <c r="H214" s="82" t="s">
        <v>1135</v>
      </c>
      <c r="I214" s="40" t="str">
        <f t="shared" si="4"/>
        <v>Avenida Comercial/Avenida Santa Luzia/Avenida Tancredo Neves/Rodovia BR-070/Avenida Hélio Prates/Avenida Samdú Norte/Avenida Central</v>
      </c>
    </row>
    <row r="215" spans="1:9" hidden="1" x14ac:dyDescent="0.25">
      <c r="A215" s="15" t="s">
        <v>92</v>
      </c>
      <c r="B215" s="28">
        <v>12280070</v>
      </c>
      <c r="C215" s="40" t="s">
        <v>115</v>
      </c>
      <c r="D215" s="13" t="s">
        <v>1138</v>
      </c>
      <c r="E215" s="12" t="s">
        <v>260</v>
      </c>
      <c r="F215" s="28">
        <v>2830</v>
      </c>
      <c r="G215" s="17" t="str">
        <f t="shared" si="3"/>
        <v>TAGUATUR2830</v>
      </c>
      <c r="H215" s="82" t="s">
        <v>1139</v>
      </c>
      <c r="I215" s="40" t="str">
        <f t="shared" si="4"/>
        <v>Avenida Porto Velho/Avenida Brasília/Rua São Paulo/Rodovia BR-070/Avenida Hélio Prates/Avenida Samdú Norte/Avenida Central</v>
      </c>
    </row>
    <row r="216" spans="1:9" hidden="1" x14ac:dyDescent="0.25">
      <c r="A216" s="15" t="s">
        <v>92</v>
      </c>
      <c r="B216" s="28">
        <v>12280070</v>
      </c>
      <c r="C216" s="40" t="s">
        <v>115</v>
      </c>
      <c r="D216" s="13" t="s">
        <v>1134</v>
      </c>
      <c r="E216" s="12" t="s">
        <v>260</v>
      </c>
      <c r="F216" s="28">
        <v>2823</v>
      </c>
      <c r="G216" s="17" t="str">
        <f t="shared" si="3"/>
        <v>TAGUATUR2823</v>
      </c>
      <c r="H216" s="82" t="s">
        <v>1142</v>
      </c>
      <c r="I216" s="40" t="str">
        <f t="shared" si="4"/>
        <v>Avenida 19 de maio/Avenida Santa Luzia/Avenida Tancredo Neves/Rodovia BR-070/Avenida Hélio Prates/Avenida Samdú Norte/Avenida Central</v>
      </c>
    </row>
    <row r="217" spans="1:9" hidden="1" x14ac:dyDescent="0.25">
      <c r="A217" s="15" t="s">
        <v>92</v>
      </c>
      <c r="B217" s="28">
        <v>12280070</v>
      </c>
      <c r="C217" s="40" t="s">
        <v>115</v>
      </c>
      <c r="D217" s="13" t="s">
        <v>1144</v>
      </c>
      <c r="E217" s="12" t="s">
        <v>260</v>
      </c>
      <c r="F217" s="28">
        <v>2810</v>
      </c>
      <c r="G217" s="17" t="str">
        <f t="shared" si="3"/>
        <v>TAGUATUR2810</v>
      </c>
      <c r="H217" s="82" t="s">
        <v>1145</v>
      </c>
      <c r="I217" s="40" t="str">
        <f t="shared" si="4"/>
        <v>Passagem de Pedestre/Avenida Goiânia/Avenida Brasília/Rodovia BR-070/Avenida Hélio Prates/Avenida Samdú Norte/Avenida Central</v>
      </c>
    </row>
    <row r="218" spans="1:9" hidden="1" x14ac:dyDescent="0.25">
      <c r="A218" s="15" t="s">
        <v>92</v>
      </c>
      <c r="B218" s="28">
        <v>12280070</v>
      </c>
      <c r="C218" s="40" t="s">
        <v>115</v>
      </c>
      <c r="D218" s="13" t="s">
        <v>1138</v>
      </c>
      <c r="E218" s="12" t="s">
        <v>260</v>
      </c>
      <c r="F218" s="28">
        <v>2819</v>
      </c>
      <c r="G218" s="17" t="str">
        <f t="shared" si="3"/>
        <v>TAGUATUR2819</v>
      </c>
      <c r="H218" s="82" t="s">
        <v>1148</v>
      </c>
      <c r="I218" s="40" t="str">
        <f t="shared" si="4"/>
        <v>Passagem de Pedestre/Avenida Porto Velho/Avenida Brasília/Rodovia BR-070/Avenida Hélio Prates/Avenida Samdú Norte/Avenida Central</v>
      </c>
    </row>
    <row r="219" spans="1:9" hidden="1" x14ac:dyDescent="0.25">
      <c r="A219" s="15" t="s">
        <v>92</v>
      </c>
      <c r="B219" s="28">
        <v>12280070</v>
      </c>
      <c r="C219" s="40" t="s">
        <v>115</v>
      </c>
      <c r="D219" s="13" t="s">
        <v>216</v>
      </c>
      <c r="E219" s="12" t="s">
        <v>260</v>
      </c>
      <c r="F219" s="28">
        <v>2821</v>
      </c>
      <c r="G219" s="17" t="str">
        <f t="shared" si="3"/>
        <v>TAGUATUR2821</v>
      </c>
      <c r="H219" s="82" t="s">
        <v>1149</v>
      </c>
      <c r="I219" s="40" t="str">
        <f t="shared" si="4"/>
        <v>Avenida Perimetral/Avenida Tancredo Neves/Avenida para Braslândia/Rodovia BR-070/Avenida Hélio Prates/Avenida Comercial/Pistão Norte</v>
      </c>
    </row>
    <row r="220" spans="1:9" hidden="1" x14ac:dyDescent="0.25">
      <c r="A220" s="15" t="s">
        <v>92</v>
      </c>
      <c r="B220" s="28">
        <v>12280070</v>
      </c>
      <c r="C220" s="40" t="s">
        <v>115</v>
      </c>
      <c r="D220" s="13" t="s">
        <v>1138</v>
      </c>
      <c r="E220" s="12" t="s">
        <v>260</v>
      </c>
      <c r="F220" s="28">
        <v>2818</v>
      </c>
      <c r="G220" s="17" t="str">
        <f t="shared" si="3"/>
        <v>TAGUATUR2818</v>
      </c>
      <c r="H220" s="82" t="s">
        <v>1152</v>
      </c>
      <c r="I220" s="40" t="str">
        <f t="shared" si="4"/>
        <v>Passagem de Pedestre/Avenida Porto Velho/Avenida Brasília/Rodovia BR-070/Avenida Hélio Prates/Avenida Comercial/Pistão Norte</v>
      </c>
    </row>
    <row r="221" spans="1:9" hidden="1" x14ac:dyDescent="0.25">
      <c r="A221" s="15" t="s">
        <v>92</v>
      </c>
      <c r="B221" s="28">
        <v>12280070</v>
      </c>
      <c r="C221" s="40" t="s">
        <v>115</v>
      </c>
      <c r="D221" s="13" t="s">
        <v>1134</v>
      </c>
      <c r="E221" s="12" t="s">
        <v>260</v>
      </c>
      <c r="F221" s="28">
        <v>2822</v>
      </c>
      <c r="G221" s="17" t="str">
        <f t="shared" si="3"/>
        <v>TAGUATUR2822</v>
      </c>
      <c r="H221" s="82" t="s">
        <v>1153</v>
      </c>
      <c r="I221" s="40" t="str">
        <f t="shared" si="4"/>
        <v>Avenida 19 de maio/Avenida Santa Luzia/Avenida Tancredo Neves/Rodovia BR-070/Avenida Hélio Prates/Avenida Comercial/Pistão Norte</v>
      </c>
    </row>
    <row r="222" spans="1:9" hidden="1" x14ac:dyDescent="0.25">
      <c r="A222" s="15" t="s">
        <v>92</v>
      </c>
      <c r="B222" s="28">
        <v>12280070</v>
      </c>
      <c r="C222" s="40" t="s">
        <v>115</v>
      </c>
      <c r="D222" s="13" t="s">
        <v>1138</v>
      </c>
      <c r="E222" s="12" t="s">
        <v>258</v>
      </c>
      <c r="F222" s="28">
        <v>2860</v>
      </c>
      <c r="G222" s="17" t="str">
        <f t="shared" si="3"/>
        <v>TAGUATUR2860</v>
      </c>
      <c r="H222" s="82" t="s">
        <v>1154</v>
      </c>
      <c r="I222" s="40" t="str">
        <f t="shared" si="4"/>
        <v>Passagem de Pedestre/Avenida Porto Velho/Avenida Brasília/Rodovia BR-070/Pistão Norte/Avenida das Araucárias/Avenida das Castanheiras</v>
      </c>
    </row>
    <row r="223" spans="1:9" hidden="1" x14ac:dyDescent="0.25">
      <c r="A223" s="15" t="s">
        <v>92</v>
      </c>
      <c r="B223" s="28">
        <v>12280070</v>
      </c>
      <c r="C223" s="40" t="s">
        <v>115</v>
      </c>
      <c r="D223" s="13" t="s">
        <v>1144</v>
      </c>
      <c r="E223" s="12" t="s">
        <v>258</v>
      </c>
      <c r="F223" s="28">
        <v>2853</v>
      </c>
      <c r="G223" s="17" t="str">
        <f t="shared" si="3"/>
        <v>TAGUATUR2853</v>
      </c>
      <c r="H223" s="82" t="s">
        <v>1155</v>
      </c>
      <c r="I223" s="40" t="str">
        <f t="shared" si="4"/>
        <v>Passagem de Pedestre/Avenida Goiânia/Avenida Brasília/Rodovia BR-070/Pistão Norte/Avenida das Araucárias/Avenida das Castanheiras</v>
      </c>
    </row>
    <row r="224" spans="1:9" hidden="1" x14ac:dyDescent="0.25">
      <c r="A224" s="15" t="s">
        <v>92</v>
      </c>
      <c r="B224" s="28">
        <v>12280070</v>
      </c>
      <c r="C224" s="40" t="s">
        <v>115</v>
      </c>
      <c r="D224" s="13" t="s">
        <v>1134</v>
      </c>
      <c r="E224" s="12" t="s">
        <v>258</v>
      </c>
      <c r="F224" s="28">
        <v>2857</v>
      </c>
      <c r="G224" s="17" t="str">
        <f t="shared" si="3"/>
        <v>TAGUATUR2857</v>
      </c>
      <c r="H224" s="82" t="s">
        <v>1156</v>
      </c>
      <c r="I224" s="40" t="str">
        <f t="shared" si="4"/>
        <v>Avenida Comercial/Avenida Santa Luzia/Avenida Tancredo Neves/Rodovia BR-070/Pistão Norte/Avenida das Araucárias/Avenida das Castanheiras</v>
      </c>
    </row>
    <row r="225" spans="1:9" hidden="1" x14ac:dyDescent="0.25">
      <c r="A225" s="15" t="s">
        <v>92</v>
      </c>
      <c r="B225" s="28">
        <v>12280070</v>
      </c>
      <c r="C225" s="40" t="s">
        <v>115</v>
      </c>
      <c r="D225" s="13" t="s">
        <v>216</v>
      </c>
      <c r="E225" s="12" t="s">
        <v>258</v>
      </c>
      <c r="F225" s="28">
        <v>2861</v>
      </c>
      <c r="G225" s="17" t="str">
        <f t="shared" si="3"/>
        <v>TAGUATUR2861</v>
      </c>
      <c r="H225" s="82" t="s">
        <v>1157</v>
      </c>
      <c r="I225" s="40" t="str">
        <f t="shared" si="4"/>
        <v>Avenida Perimetral/Avenida Tancredo Neves/Avenida para Braslândia/Rodovia BR-070/Pistão Sul/Avenida das Araucárias/Avenida das Castanheiras</v>
      </c>
    </row>
    <row r="226" spans="1:9" hidden="1" x14ac:dyDescent="0.25">
      <c r="A226" s="15" t="s">
        <v>92</v>
      </c>
      <c r="B226" s="28">
        <v>12280070</v>
      </c>
      <c r="C226" s="40" t="s">
        <v>115</v>
      </c>
      <c r="D226" s="13" t="s">
        <v>1144</v>
      </c>
      <c r="E226" s="12" t="s">
        <v>260</v>
      </c>
      <c r="F226" s="28">
        <v>2817</v>
      </c>
      <c r="G226" s="17" t="str">
        <f t="shared" si="3"/>
        <v>TAGUATUR2817</v>
      </c>
      <c r="H226" s="82" t="s">
        <v>1158</v>
      </c>
      <c r="I226" s="40" t="str">
        <f t="shared" si="4"/>
        <v>Passagem de Pedestre/Avenida Goiânia/Avenida Brasília/Rodovia BR-070/Avenida Hélio Prates/Avenida Comercial/Pistão Sul</v>
      </c>
    </row>
    <row r="227" spans="1:9" hidden="1" x14ac:dyDescent="0.25">
      <c r="A227" s="15" t="s">
        <v>92</v>
      </c>
      <c r="B227" s="59">
        <v>12240070</v>
      </c>
      <c r="C227" s="40" t="s">
        <v>112</v>
      </c>
      <c r="D227" s="49" t="s">
        <v>1138</v>
      </c>
      <c r="E227" s="19" t="s">
        <v>326</v>
      </c>
      <c r="F227" s="28">
        <v>2411</v>
      </c>
      <c r="G227" s="17" t="str">
        <f t="shared" si="3"/>
        <v>TAGUATUR2411</v>
      </c>
      <c r="H227" s="82" t="s">
        <v>1159</v>
      </c>
      <c r="I227" s="40" t="str">
        <f t="shared" si="4"/>
        <v>Passagem de Pedestre/Avenida Porto Velho/Avenida Brasília/Rodovia BR-070/Setor O/Via Oeste/Avenida Hélio Prates</v>
      </c>
    </row>
    <row r="228" spans="1:9" hidden="1" x14ac:dyDescent="0.25">
      <c r="A228" s="15" t="s">
        <v>92</v>
      </c>
      <c r="B228" s="59">
        <v>12240070</v>
      </c>
      <c r="C228" s="40" t="s">
        <v>112</v>
      </c>
      <c r="D228" s="49" t="s">
        <v>1096</v>
      </c>
      <c r="E228" s="19" t="s">
        <v>326</v>
      </c>
      <c r="F228" s="4">
        <v>2401</v>
      </c>
      <c r="G228" s="17" t="str">
        <f t="shared" si="3"/>
        <v>TAGUATUR2401</v>
      </c>
      <c r="H228" s="82" t="s">
        <v>1163</v>
      </c>
      <c r="I228" s="40" t="str">
        <f t="shared" si="4"/>
        <v>Avenida Central/Avenida Contôrno/Rua Goiás/Rodovia BR-070/Setor O/Via Oeste/Avenida Hélio Prates</v>
      </c>
    </row>
    <row r="229" spans="1:9" hidden="1" x14ac:dyDescent="0.25">
      <c r="A229" s="15" t="s">
        <v>92</v>
      </c>
      <c r="B229" s="59">
        <v>12240070</v>
      </c>
      <c r="C229" s="40" t="s">
        <v>112</v>
      </c>
      <c r="D229" s="49" t="s">
        <v>1120</v>
      </c>
      <c r="E229" s="19" t="s">
        <v>326</v>
      </c>
      <c r="F229" s="28">
        <v>2402</v>
      </c>
      <c r="G229" s="17" t="str">
        <f t="shared" si="3"/>
        <v>TAGUATUR2402</v>
      </c>
      <c r="H229" s="82" t="s">
        <v>1164</v>
      </c>
      <c r="I229" s="40" t="str">
        <f t="shared" si="4"/>
        <v>Rua Pau Brasil/Avenida Águas Lindas/Rua 16/Rodovia BR-070/Setor O/Via Oeste/Avenida Hélio Prates</v>
      </c>
    </row>
    <row r="230" spans="1:9" hidden="1" x14ac:dyDescent="0.25">
      <c r="A230" s="15" t="s">
        <v>92</v>
      </c>
      <c r="B230" s="59">
        <v>12240070</v>
      </c>
      <c r="C230" s="40" t="s">
        <v>112</v>
      </c>
      <c r="D230" s="49" t="s">
        <v>1134</v>
      </c>
      <c r="E230" s="19" t="s">
        <v>326</v>
      </c>
      <c r="F230" s="28">
        <v>2405</v>
      </c>
      <c r="G230" s="17" t="str">
        <f t="shared" si="3"/>
        <v>TAGUATUR2405</v>
      </c>
      <c r="H230" s="82" t="s">
        <v>1165</v>
      </c>
      <c r="I230" s="40" t="str">
        <f t="shared" si="4"/>
        <v>Avenida Comercial/Avenida Santa Luzia/Avenida Tancredo Neves/Rodovia BR-070/Setor O/Via Oeste/Avenida Hélio Prates</v>
      </c>
    </row>
    <row r="231" spans="1:9" hidden="1" x14ac:dyDescent="0.25">
      <c r="A231" s="15" t="s">
        <v>92</v>
      </c>
      <c r="B231" s="28" t="s">
        <v>1166</v>
      </c>
      <c r="C231" s="40" t="s">
        <v>111</v>
      </c>
      <c r="D231" s="13" t="s">
        <v>1167</v>
      </c>
      <c r="E231" s="12" t="s">
        <v>198</v>
      </c>
      <c r="F231" s="28">
        <v>2091</v>
      </c>
      <c r="G231" s="17" t="str">
        <f t="shared" si="3"/>
        <v>TAGUATUR2091</v>
      </c>
      <c r="H231" s="82" t="s">
        <v>1168</v>
      </c>
      <c r="I231" s="40" t="str">
        <f t="shared" si="4"/>
        <v>Quinta Avenida/Quarta Avenida/Rodovia BR-070/Pistão Norte/EPTG/Estrada Setor Policial Militar/ERW Sul</v>
      </c>
    </row>
    <row r="232" spans="1:9" hidden="1" x14ac:dyDescent="0.25">
      <c r="A232" s="15" t="s">
        <v>92</v>
      </c>
      <c r="B232" s="28" t="s">
        <v>1166</v>
      </c>
      <c r="C232" s="40" t="s">
        <v>111</v>
      </c>
      <c r="D232" s="13" t="s">
        <v>1167</v>
      </c>
      <c r="E232" s="12" t="s">
        <v>198</v>
      </c>
      <c r="F232" s="28">
        <v>2090</v>
      </c>
      <c r="G232" s="17" t="str">
        <f t="shared" si="3"/>
        <v>TAGUATUR2090</v>
      </c>
      <c r="H232" s="82" t="s">
        <v>1175</v>
      </c>
      <c r="I232" s="40" t="str">
        <f t="shared" si="4"/>
        <v>Quinta Avenida/Quarta Avenida/Rodovia BR-070/Via Estrutural/Eixo Monumental//</v>
      </c>
    </row>
    <row r="233" spans="1:9" hidden="1" x14ac:dyDescent="0.25">
      <c r="A233" s="15" t="s">
        <v>92</v>
      </c>
      <c r="B233" s="28" t="s">
        <v>1166</v>
      </c>
      <c r="C233" s="40" t="s">
        <v>111</v>
      </c>
      <c r="D233" s="13" t="s">
        <v>1167</v>
      </c>
      <c r="E233" s="12" t="s">
        <v>198</v>
      </c>
      <c r="F233" s="28">
        <v>2095</v>
      </c>
      <c r="G233" s="17" t="str">
        <f t="shared" si="3"/>
        <v>TAGUATUR2095</v>
      </c>
      <c r="H233" s="82" t="s">
        <v>1178</v>
      </c>
      <c r="I233" s="40" t="str">
        <f t="shared" si="4"/>
        <v>Quinta Avenida/Quarta Avenida/Rodovia BR-070/Via Estrutural/Eixo Monumental/Praça dos Três Poderes/Eixo Monumental</v>
      </c>
    </row>
    <row r="234" spans="1:9" hidden="1" x14ac:dyDescent="0.25">
      <c r="A234" s="15" t="s">
        <v>92</v>
      </c>
      <c r="B234" s="28" t="s">
        <v>1166</v>
      </c>
      <c r="C234" s="40" t="s">
        <v>111</v>
      </c>
      <c r="D234" s="13" t="s">
        <v>1167</v>
      </c>
      <c r="E234" s="12" t="s">
        <v>198</v>
      </c>
      <c r="F234" s="28">
        <v>2097</v>
      </c>
      <c r="G234" s="17" t="str">
        <f t="shared" si="3"/>
        <v>TAGUATUR2097</v>
      </c>
      <c r="H234" s="82" t="s">
        <v>1180</v>
      </c>
      <c r="I234" s="40" t="str">
        <f t="shared" si="4"/>
        <v>Quinta Avenida/Quarta Avenida/Rodovia BR-070/Via Estrutural/Via W3 Norte/Via L2 Norte/Eixo Monumental</v>
      </c>
    </row>
    <row r="235" spans="1:9" hidden="1" x14ac:dyDescent="0.25">
      <c r="A235" s="15" t="s">
        <v>92</v>
      </c>
      <c r="B235" s="28" t="s">
        <v>1183</v>
      </c>
      <c r="C235" s="40" t="s">
        <v>114</v>
      </c>
      <c r="D235" s="13" t="s">
        <v>1167</v>
      </c>
      <c r="E235" s="12" t="s">
        <v>260</v>
      </c>
      <c r="F235" s="28">
        <v>2880</v>
      </c>
      <c r="G235" s="17" t="str">
        <f t="shared" si="3"/>
        <v>TAGUATUR2880</v>
      </c>
      <c r="H235" s="82" t="s">
        <v>1184</v>
      </c>
      <c r="I235" s="40" t="str">
        <f t="shared" si="4"/>
        <v>Quinta Avenida/Quarta Avenida/Rodovia BR-070/Avenida Hélio Prates/Avenida Samdú Norte/Avenida Central/</v>
      </c>
    </row>
    <row r="236" spans="1:9" hidden="1" x14ac:dyDescent="0.25">
      <c r="A236" s="15" t="s">
        <v>92</v>
      </c>
      <c r="B236" s="28" t="s">
        <v>1183</v>
      </c>
      <c r="C236" s="40" t="s">
        <v>114</v>
      </c>
      <c r="D236" s="13" t="s">
        <v>1167</v>
      </c>
      <c r="E236" s="12" t="s">
        <v>260</v>
      </c>
      <c r="F236" s="28">
        <v>2883</v>
      </c>
      <c r="G236" s="17" t="str">
        <f t="shared" si="3"/>
        <v>TAGUATUR2883</v>
      </c>
      <c r="H236" s="82" t="s">
        <v>1185</v>
      </c>
      <c r="I236" s="40" t="str">
        <f t="shared" si="4"/>
        <v>Quinta Avenida/Quarta Avenida/Rodovia BR-070/Avenida Hélio Prates/Avenida Samdú Norte/Avenida Elmo Serejo/</v>
      </c>
    </row>
    <row r="237" spans="1:9" hidden="1" x14ac:dyDescent="0.25">
      <c r="A237" s="15" t="s">
        <v>92</v>
      </c>
      <c r="B237" s="28" t="s">
        <v>1183</v>
      </c>
      <c r="C237" s="40" t="s">
        <v>114</v>
      </c>
      <c r="D237" s="13" t="s">
        <v>1167</v>
      </c>
      <c r="E237" s="12" t="s">
        <v>260</v>
      </c>
      <c r="F237" s="28">
        <v>2890</v>
      </c>
      <c r="G237" s="17" t="str">
        <f t="shared" si="3"/>
        <v>TAGUATUR2890</v>
      </c>
      <c r="H237" s="82" t="s">
        <v>1186</v>
      </c>
      <c r="I237" s="40" t="str">
        <f t="shared" si="4"/>
        <v>Quinta Avenida/Quarta Avenida/Rodovia BR-070/Pistão Norte/Avenida das Araucárias/Avenida das Castanheiras/</v>
      </c>
    </row>
    <row r="238" spans="1:9" hidden="1" x14ac:dyDescent="0.25">
      <c r="A238" s="15" t="s">
        <v>92</v>
      </c>
      <c r="B238" s="28" t="s">
        <v>1183</v>
      </c>
      <c r="C238" s="40" t="s">
        <v>114</v>
      </c>
      <c r="D238" s="13" t="s">
        <v>1167</v>
      </c>
      <c r="E238" s="12" t="s">
        <v>260</v>
      </c>
      <c r="F238" s="28">
        <v>2881</v>
      </c>
      <c r="G238" s="17" t="str">
        <f t="shared" si="3"/>
        <v>TAGUATUR2881</v>
      </c>
      <c r="H238" s="82" t="s">
        <v>1187</v>
      </c>
      <c r="I238" s="40" t="str">
        <f t="shared" si="4"/>
        <v>Quinta Avenida/Quarta Avenida/Rodovia BR-070/Avenida Hélio Prates/Avenida Comercial/Pistão Norte/</v>
      </c>
    </row>
    <row r="239" spans="1:9" hidden="1" x14ac:dyDescent="0.25">
      <c r="A239" s="15" t="s">
        <v>92</v>
      </c>
      <c r="B239" s="28" t="s">
        <v>1183</v>
      </c>
      <c r="C239" s="40" t="s">
        <v>114</v>
      </c>
      <c r="D239" s="13" t="s">
        <v>1167</v>
      </c>
      <c r="E239" s="12" t="s">
        <v>263</v>
      </c>
      <c r="F239" s="28">
        <v>2580</v>
      </c>
      <c r="G239" s="17" t="str">
        <f t="shared" si="3"/>
        <v>TAGUATUR2580</v>
      </c>
      <c r="H239" s="82" t="s">
        <v>1188</v>
      </c>
      <c r="I239" s="40" t="str">
        <f t="shared" si="4"/>
        <v>Quinta Avenida/Quarta Avenida/Rodovia BR-070/Avenida Hélio Prates/Avenida Comercial/Pistão Sul/Estrada Parque Núcleo Bandeirante</v>
      </c>
    </row>
    <row r="240" spans="1:9" hidden="1" x14ac:dyDescent="0.25">
      <c r="A240" s="15" t="s">
        <v>92</v>
      </c>
      <c r="B240" s="28" t="s">
        <v>1191</v>
      </c>
      <c r="C240" s="40" t="s">
        <v>123</v>
      </c>
      <c r="D240" s="15" t="s">
        <v>1192</v>
      </c>
      <c r="E240" s="19" t="s">
        <v>260</v>
      </c>
      <c r="F240" s="28">
        <v>4801</v>
      </c>
      <c r="G240" s="17" t="str">
        <f t="shared" si="3"/>
        <v>TAGUATUR4801</v>
      </c>
      <c r="H240" s="82" t="s">
        <v>1193</v>
      </c>
      <c r="I240" s="40" t="str">
        <f t="shared" si="4"/>
        <v>Avenida Sebastião Vargas Filho/Avenida Nailde Espirito Santo Cerqueira/DF-290/BR-040/Estrada Parque do Contorno/Pistão Sul/Avenida Elmo Serejo</v>
      </c>
    </row>
    <row r="241" spans="1:9" hidden="1" x14ac:dyDescent="0.25">
      <c r="A241" s="15" t="s">
        <v>92</v>
      </c>
      <c r="B241" s="28" t="s">
        <v>1191</v>
      </c>
      <c r="C241" s="40" t="s">
        <v>123</v>
      </c>
      <c r="D241" s="12" t="s">
        <v>1197</v>
      </c>
      <c r="E241" s="19" t="s">
        <v>260</v>
      </c>
      <c r="F241" s="28">
        <v>4813</v>
      </c>
      <c r="G241" s="17" t="str">
        <f t="shared" si="3"/>
        <v>TAGUATUR4813</v>
      </c>
      <c r="H241" s="82" t="s">
        <v>1198</v>
      </c>
      <c r="I241" s="40" t="str">
        <f t="shared" si="4"/>
        <v>Estrada Municipal Pará/Avenida Perimetral/DF-290/BR-040/Estrada Parque do Contorno/Pistão Sul/Avenida Elmo Serejo</v>
      </c>
    </row>
    <row r="242" spans="1:9" hidden="1" x14ac:dyDescent="0.25">
      <c r="A242" s="15" t="s">
        <v>92</v>
      </c>
      <c r="B242" s="28" t="s">
        <v>1191</v>
      </c>
      <c r="C242" s="40" t="s">
        <v>123</v>
      </c>
      <c r="D242" s="12" t="s">
        <v>1197</v>
      </c>
      <c r="E242" s="19" t="s">
        <v>260</v>
      </c>
      <c r="F242" s="28">
        <v>4820</v>
      </c>
      <c r="G242" s="17" t="str">
        <f t="shared" si="3"/>
        <v>TAGUATUR4820</v>
      </c>
      <c r="H242" s="82" t="s">
        <v>1200</v>
      </c>
      <c r="I242" s="40" t="str">
        <f t="shared" si="4"/>
        <v>Rua Aroeira/Avenida Perimetral/DF-290/BR-040/Estrada Parque do Contorno/Pistão Sul/Avenida Elmo Serejo</v>
      </c>
    </row>
    <row r="243" spans="1:9" hidden="1" x14ac:dyDescent="0.25">
      <c r="A243" s="15" t="s">
        <v>92</v>
      </c>
      <c r="B243" s="28" t="s">
        <v>1202</v>
      </c>
      <c r="C243" s="40" t="s">
        <v>122</v>
      </c>
      <c r="D243" s="15" t="s">
        <v>1192</v>
      </c>
      <c r="E243" s="19" t="s">
        <v>316</v>
      </c>
      <c r="F243" s="28">
        <v>4720</v>
      </c>
      <c r="G243" s="17" t="str">
        <f t="shared" si="3"/>
        <v>TAGUATUR4720</v>
      </c>
      <c r="H243" s="82" t="s">
        <v>1203</v>
      </c>
      <c r="I243" s="40" t="str">
        <f t="shared" si="4"/>
        <v>Rua Antônio Braz Primo/Avenida Nailde Espirito Santo Cerqueira/DF-290/SCE Centro Hoteleiro/Rodoviária do Gama//</v>
      </c>
    </row>
    <row r="244" spans="1:9" hidden="1" x14ac:dyDescent="0.25">
      <c r="A244" s="15" t="s">
        <v>92</v>
      </c>
      <c r="B244" s="28" t="s">
        <v>1202</v>
      </c>
      <c r="C244" s="40" t="s">
        <v>122</v>
      </c>
      <c r="D244" s="15" t="s">
        <v>1197</v>
      </c>
      <c r="E244" s="19" t="s">
        <v>316</v>
      </c>
      <c r="F244" s="28">
        <v>4703</v>
      </c>
      <c r="G244" s="17" t="str">
        <f t="shared" ref="G244:G306" si="5">A244&amp;F244</f>
        <v>TAGUATUR4703</v>
      </c>
      <c r="H244" s="82" t="s">
        <v>1207</v>
      </c>
      <c r="I244" s="40" t="str">
        <f t="shared" si="4"/>
        <v>Estrada Municipal Pará/Avenida Perimetral/DF-290/SCE Centro Hoteleiro/Rodoviária do Gama//</v>
      </c>
    </row>
    <row r="245" spans="1:9" hidden="1" x14ac:dyDescent="0.25">
      <c r="A245" s="15" t="s">
        <v>92</v>
      </c>
      <c r="B245" s="28" t="s">
        <v>1202</v>
      </c>
      <c r="C245" s="40" t="s">
        <v>122</v>
      </c>
      <c r="D245" s="15" t="s">
        <v>1197</v>
      </c>
      <c r="E245" s="19" t="s">
        <v>316</v>
      </c>
      <c r="F245" s="28">
        <v>4709</v>
      </c>
      <c r="G245" s="17" t="str">
        <f t="shared" si="5"/>
        <v>TAGUATUR4709</v>
      </c>
      <c r="H245" s="82" t="s">
        <v>1208</v>
      </c>
      <c r="I245" s="40" t="str">
        <f t="shared" si="4"/>
        <v>Avenida Deufino Meireles/Avenida Lago Azul/Avenida Luana Vargas/Avenida Perimetral/DF-290/SCE Centro Hoteleiro/Rodoviária do Gama</v>
      </c>
    </row>
    <row r="246" spans="1:9" hidden="1" x14ac:dyDescent="0.25">
      <c r="A246" s="15" t="s">
        <v>92</v>
      </c>
      <c r="B246" s="28" t="s">
        <v>1202</v>
      </c>
      <c r="C246" s="40" t="s">
        <v>122</v>
      </c>
      <c r="D246" s="15" t="s">
        <v>1197</v>
      </c>
      <c r="E246" s="19" t="s">
        <v>316</v>
      </c>
      <c r="F246" s="28">
        <v>4711</v>
      </c>
      <c r="G246" s="17" t="str">
        <f t="shared" si="5"/>
        <v>TAGUATUR4711</v>
      </c>
      <c r="H246" s="82" t="s">
        <v>1212</v>
      </c>
      <c r="I246" s="40" t="str">
        <f t="shared" si="4"/>
        <v>Avenida Deufino Meireles/Rua 06/Avenida Lago Azul/Avenida Perimetral/DF-290/SCE Centro Hoteleiro/Rodoviária do Gama</v>
      </c>
    </row>
    <row r="247" spans="1:9" hidden="1" x14ac:dyDescent="0.25">
      <c r="A247" s="15" t="s">
        <v>92</v>
      </c>
      <c r="B247" s="28" t="s">
        <v>1202</v>
      </c>
      <c r="C247" s="40" t="s">
        <v>122</v>
      </c>
      <c r="D247" s="15" t="s">
        <v>1214</v>
      </c>
      <c r="E247" s="19" t="s">
        <v>316</v>
      </c>
      <c r="F247" s="28">
        <v>4702</v>
      </c>
      <c r="G247" s="17" t="str">
        <f t="shared" si="5"/>
        <v>TAGUATUR4702</v>
      </c>
      <c r="H247" s="82" t="s">
        <v>1215</v>
      </c>
      <c r="I247" s="40" t="str">
        <f t="shared" si="4"/>
        <v>Rua Cravo/Rua Aroeira/Rua Alceu de Araújo Roriz/Avenida Perimetral/DF-290/SCE Centro Hoteleiro/Rodoviária do Gama</v>
      </c>
    </row>
    <row r="248" spans="1:9" hidden="1" x14ac:dyDescent="0.25">
      <c r="A248" s="15" t="s">
        <v>92</v>
      </c>
      <c r="B248" s="28" t="s">
        <v>1202</v>
      </c>
      <c r="C248" s="40" t="s">
        <v>122</v>
      </c>
      <c r="D248" s="15" t="s">
        <v>1050</v>
      </c>
      <c r="E248" s="19" t="s">
        <v>316</v>
      </c>
      <c r="F248" s="28">
        <v>4721</v>
      </c>
      <c r="G248" s="17" t="str">
        <f t="shared" si="5"/>
        <v>TAGUATUR4721</v>
      </c>
      <c r="H248" s="82" t="s">
        <v>1218</v>
      </c>
      <c r="I248" s="40" t="str">
        <f t="shared" si="4"/>
        <v>Avenida Antônio Braz Primo/Avenida Perimetral 1/Avenida Central/DF-290/SCE Centro Hoteleiro/Rodoviária do Gama/</v>
      </c>
    </row>
    <row r="249" spans="1:9" hidden="1" x14ac:dyDescent="0.25">
      <c r="A249" s="15" t="s">
        <v>92</v>
      </c>
      <c r="B249" s="28" t="s">
        <v>1383</v>
      </c>
      <c r="C249" s="40" t="s">
        <v>107</v>
      </c>
      <c r="D249" s="13" t="s">
        <v>1106</v>
      </c>
      <c r="E249" s="12" t="s">
        <v>198</v>
      </c>
      <c r="F249" s="28">
        <v>2001</v>
      </c>
      <c r="G249" s="17" t="str">
        <f t="shared" si="5"/>
        <v>TAGUATUR2001</v>
      </c>
      <c r="H249" s="101" t="s">
        <v>1384</v>
      </c>
      <c r="I249" s="40" t="str">
        <f>VLOOKUP(G249,'Itinerários linhas'!$R$5:$V$642,5,0)</f>
        <v>ROYAL PARQUE/MANSÕES ODISSÉIA/GO-547/AVENIDA LIBERDADE/SETOR 3/VILA ESPERANÇA/SETOR 9/BR-070/PISTÃO NORTE/EPTG/S I A/SETOR POLICIAL SUL/EIXO/RODOVIÁRIA PLANO PILOTO</v>
      </c>
    </row>
    <row r="250" spans="1:9" hidden="1" x14ac:dyDescent="0.25">
      <c r="A250" s="15" t="s">
        <v>92</v>
      </c>
      <c r="B250" s="28" t="s">
        <v>1383</v>
      </c>
      <c r="C250" s="40" t="s">
        <v>107</v>
      </c>
      <c r="D250" s="13" t="s">
        <v>1106</v>
      </c>
      <c r="E250" s="12" t="s">
        <v>198</v>
      </c>
      <c r="F250" s="28">
        <v>2002</v>
      </c>
      <c r="G250" s="17" t="str">
        <f t="shared" si="5"/>
        <v>TAGUATUR2002</v>
      </c>
      <c r="H250" s="101" t="s">
        <v>1385</v>
      </c>
      <c r="I250" s="40" t="str">
        <f>VLOOKUP(G250,'Itinerários linhas'!$R$5:$V$642,5,0)</f>
        <v>ROYAL PARQUE/MANSÕES ODISSÉIA/GO-547/AVENIDA LIBERDADE/SETOR 3/VILA ESPERANÇA/SETOR 9/BR-070/ESTRUTURAL/EIXO MONUMENTAL/EIXO W3 NORTE/EIXO L2 NORTE/RODOVIÁRIA PLANO PILOTO</v>
      </c>
    </row>
    <row r="251" spans="1:9" hidden="1" x14ac:dyDescent="0.25">
      <c r="A251" s="15" t="s">
        <v>92</v>
      </c>
      <c r="B251" s="28" t="s">
        <v>1383</v>
      </c>
      <c r="C251" s="40" t="s">
        <v>107</v>
      </c>
      <c r="D251" s="13" t="s">
        <v>1386</v>
      </c>
      <c r="E251" s="12" t="s">
        <v>198</v>
      </c>
      <c r="F251" s="28">
        <v>2004</v>
      </c>
      <c r="G251" s="17" t="str">
        <f t="shared" si="5"/>
        <v>TAGUATUR2004</v>
      </c>
      <c r="H251" s="101" t="s">
        <v>1387</v>
      </c>
      <c r="I251" s="40" t="str">
        <f>VLOOKUP(G251,'Itinerários linhas'!$R$5:$V$642,5,0)</f>
        <v>CHIOLA/JARDIM AMÉRICA/ÁGUAS BONITAS/AVENIDA BRASÍLIA/AVENIDA SÃO PAULO/BR-070/ESTRUTURAL/EIXO MONUMENTAL/RODOVIÁRIA PLANO PILOTO</v>
      </c>
    </row>
    <row r="252" spans="1:9" hidden="1" x14ac:dyDescent="0.25">
      <c r="A252" s="15" t="s">
        <v>92</v>
      </c>
      <c r="B252" s="28" t="s">
        <v>1383</v>
      </c>
      <c r="C252" s="40" t="s">
        <v>107</v>
      </c>
      <c r="D252" s="13" t="s">
        <v>1120</v>
      </c>
      <c r="E252" s="12" t="s">
        <v>198</v>
      </c>
      <c r="F252" s="28">
        <v>2005</v>
      </c>
      <c r="G252" s="17" t="str">
        <f t="shared" si="5"/>
        <v>TAGUATUR2005</v>
      </c>
      <c r="H252" s="101" t="s">
        <v>1388</v>
      </c>
      <c r="I252" s="40" t="str">
        <f>VLOOKUP(G252,'Itinerários linhas'!$R$5:$V$642,5,0)</f>
        <v>SANTA LÚCIA/GO-547/AVENIDA LIBERDADE/RUA 2 (FRENTE PREFEITURA)/BR-070/PISTÃO NORTE/EPTG/GUARÁ 1 (QI 1, QI 16, QI 20)/GUARÁ 2 (QI 23, QI 25, QI 27, QI 31, QE 36, QE 38)/TJDFT/EPGU/EPIA/S I G/EIXO MONUMENTAL/RODOVIÁRIA PLANO PILOTO</v>
      </c>
    </row>
    <row r="253" spans="1:9" hidden="1" x14ac:dyDescent="0.25">
      <c r="A253" s="15" t="s">
        <v>92</v>
      </c>
      <c r="B253" s="28" t="s">
        <v>1383</v>
      </c>
      <c r="C253" s="40" t="s">
        <v>107</v>
      </c>
      <c r="D253" s="13" t="s">
        <v>1120</v>
      </c>
      <c r="E253" s="12" t="s">
        <v>198</v>
      </c>
      <c r="F253" s="28">
        <v>2006</v>
      </c>
      <c r="G253" s="17" t="str">
        <f t="shared" si="5"/>
        <v>TAGUATUR2006</v>
      </c>
      <c r="H253" s="101" t="s">
        <v>1389</v>
      </c>
      <c r="I253" s="40" t="str">
        <f>VLOOKUP(G253,'Itinerários linhas'!$R$5:$V$642,5,0)</f>
        <v>SANTA LÚCIA/GO-547/AVENIDA LIBERDADE/RUA 2 (FRENTE PREFEITURA)/BR-070/ESTRUTURAL/EIXO MONUMENTAL/RODOVIÁRIA PLANO PILOTO</v>
      </c>
    </row>
    <row r="254" spans="1:9" hidden="1" x14ac:dyDescent="0.25">
      <c r="A254" s="15" t="s">
        <v>92</v>
      </c>
      <c r="B254" s="28" t="s">
        <v>1383</v>
      </c>
      <c r="C254" s="40" t="s">
        <v>107</v>
      </c>
      <c r="D254" s="13" t="s">
        <v>1390</v>
      </c>
      <c r="E254" s="12" t="s">
        <v>198</v>
      </c>
      <c r="F254" s="28">
        <v>2007</v>
      </c>
      <c r="G254" s="17" t="str">
        <f t="shared" si="5"/>
        <v>TAGUATUR2007</v>
      </c>
      <c r="H254" s="101" t="s">
        <v>1391</v>
      </c>
      <c r="I254" s="40" t="str">
        <f>VLOOKUP(G254,'Itinerários linhas'!$R$5:$V$642,5,0)</f>
        <v>PINHEIRO 4/TERMINAL JARDIM BRASÍLIA/RUA 33/AVENIDA MANAUS/AVENIDA CUIABÁ/AVENIDA BRASÍLIA/AVENIDA SÃO PAULO/BR-070/ESTRUTURAL/EIXO MONUMENTAL/RODOVIÁRIA PLANO PILOTO</v>
      </c>
    </row>
    <row r="255" spans="1:9" hidden="1" x14ac:dyDescent="0.25">
      <c r="A255" s="15" t="s">
        <v>92</v>
      </c>
      <c r="B255" s="28" t="s">
        <v>1383</v>
      </c>
      <c r="C255" s="40" t="s">
        <v>107</v>
      </c>
      <c r="D255" s="13" t="s">
        <v>218</v>
      </c>
      <c r="E255" s="12" t="s">
        <v>198</v>
      </c>
      <c r="F255" s="28">
        <v>2016</v>
      </c>
      <c r="G255" s="17" t="str">
        <f t="shared" si="5"/>
        <v>TAGUATUR2016</v>
      </c>
      <c r="H255" s="101" t="s">
        <v>1356</v>
      </c>
      <c r="I255" s="40" t="str">
        <f>VLOOKUP(G255,'Itinerários linhas'!$R$5:$V$642,5,0)</f>
        <v>PINHEIRO 2/AVENIDA PORTO VELHO (AVENIDA PRINCIPAL DO PINHEIRO 2)/AVENIDA BRASÍLIA (VIA MARGINAL 2 DE ÁGUAS LINDAS DE GOIÁS)/PONTE DO RIO DESCOBERTO/BR-070/ESTRUTURAL/EPIA/EIXO MONUMENTAL/RODOVIÁRIA PLANO PILOTO</v>
      </c>
    </row>
    <row r="256" spans="1:9" hidden="1" x14ac:dyDescent="0.25">
      <c r="A256" s="15" t="s">
        <v>92</v>
      </c>
      <c r="B256" s="28" t="s">
        <v>1383</v>
      </c>
      <c r="C256" s="40" t="s">
        <v>107</v>
      </c>
      <c r="D256" s="13" t="s">
        <v>1106</v>
      </c>
      <c r="E256" s="12" t="s">
        <v>198</v>
      </c>
      <c r="F256" s="28">
        <v>2040</v>
      </c>
      <c r="G256" s="17" t="str">
        <f t="shared" si="5"/>
        <v>TAGUATUR2040</v>
      </c>
      <c r="H256" s="101" t="s">
        <v>1392</v>
      </c>
      <c r="I256" s="40" t="str">
        <f>VLOOKUP(G256,'Itinerários linhas'!$R$5:$V$642,5,0)</f>
        <v>ROYAL PARQUE/MANSÕES ODISSÉIA/GO-547/AVENIDA LIBERDADE/SETOR 3/VILA ESPERANÇA/SETOR 9/BR-070/ESTRUTURAL/EIXO MONUMENTAL/ESPLANADA/RODOVIÁRIA PLANO PILOTO</v>
      </c>
    </row>
    <row r="257" spans="1:9" hidden="1" x14ac:dyDescent="0.25">
      <c r="A257" s="15" t="s">
        <v>92</v>
      </c>
      <c r="B257" s="28" t="s">
        <v>1383</v>
      </c>
      <c r="C257" s="40" t="s">
        <v>107</v>
      </c>
      <c r="D257" s="13" t="s">
        <v>1393</v>
      </c>
      <c r="E257" s="12" t="s">
        <v>198</v>
      </c>
      <c r="F257" s="28">
        <v>2041</v>
      </c>
      <c r="G257" s="17" t="str">
        <f t="shared" si="5"/>
        <v>TAGUATUR2041</v>
      </c>
      <c r="H257" s="101" t="s">
        <v>1394</v>
      </c>
      <c r="I257" s="40" t="str">
        <f>VLOOKUP(G257,'Itinerários linhas'!$R$5:$V$642,5,0)</f>
        <v>ÁGUAS BONITAS/AVENIDA BRASÍLIA/AVENIDA SÃO PAULO/BR-070/ESTRUTURAL/EIXO MONUMENTAL/ESPLANADA/RODOVIÁRIA PLANO PILOTO</v>
      </c>
    </row>
    <row r="258" spans="1:9" hidden="1" x14ac:dyDescent="0.25">
      <c r="A258" s="15" t="s">
        <v>92</v>
      </c>
      <c r="B258" s="28" t="s">
        <v>1383</v>
      </c>
      <c r="C258" s="40" t="s">
        <v>107</v>
      </c>
      <c r="D258" s="13" t="s">
        <v>1386</v>
      </c>
      <c r="E258" s="12" t="s">
        <v>198</v>
      </c>
      <c r="F258" s="28">
        <v>2042</v>
      </c>
      <c r="G258" s="17" t="str">
        <f t="shared" si="5"/>
        <v>TAGUATUR2042</v>
      </c>
      <c r="H258" s="101" t="s">
        <v>1395</v>
      </c>
      <c r="I258" s="40" t="str">
        <f>VLOOKUP(G258,'Itinerários linhas'!$R$5:$V$642,5,0)</f>
        <v>CHIOLA/MORADA DA SERRA/RUA PAU BRASIL/AVENIDA CENTRAL/MORADA DA SERRA/BR-070/AVENIDA MARGINAL SUL/RUA TOCANTINS/AVENIDA CONTORNO/RUA 14/AVENIDA GOIÁS/AVENIDA MARGINAL SUL/BR-070/PONTE DO RIO DESCOBERTO/BR-070/ESTRUTURAL/EIXO MONUMENTAL/ESPLANADA/RODOVIÁRIA PLANO PILOTO</v>
      </c>
    </row>
    <row r="259" spans="1:9" hidden="1" x14ac:dyDescent="0.25">
      <c r="A259" s="15" t="s">
        <v>92</v>
      </c>
      <c r="B259" s="28" t="s">
        <v>1383</v>
      </c>
      <c r="C259" s="40" t="s">
        <v>107</v>
      </c>
      <c r="D259" s="13" t="s">
        <v>231</v>
      </c>
      <c r="E259" s="12" t="s">
        <v>198</v>
      </c>
      <c r="F259" s="28">
        <v>2043</v>
      </c>
      <c r="G259" s="17" t="str">
        <f t="shared" si="5"/>
        <v>TAGUATUR2043</v>
      </c>
      <c r="H259" s="101" t="s">
        <v>1396</v>
      </c>
      <c r="I259" s="40" t="str">
        <f>VLOOKUP(G259,'Itinerários linhas'!$R$5:$V$642,5,0)</f>
        <v>JARDIM PARAÍSO/RUA DA AZALEIAS/RUA DAS PALMAS /RUA DAS ORQUÍDEAS/RUA DA CRAVOS/RUA DAS HORTÊNCIAS/RUA DAS AMARILIS/RUA 39/AVENIDA MARGINAL SUL/BR-070/PONTE DO RIO DESCOBERTO/BR-070/ESTRUTURAL/EIXO MONUMENTAL/ESPLANADA/RODOVIÁRIA PLANO PILOTO</v>
      </c>
    </row>
    <row r="260" spans="1:9" hidden="1" x14ac:dyDescent="0.25">
      <c r="A260" s="15" t="s">
        <v>92</v>
      </c>
      <c r="B260" s="28" t="s">
        <v>1383</v>
      </c>
      <c r="C260" s="40" t="s">
        <v>107</v>
      </c>
      <c r="D260" s="13" t="s">
        <v>1120</v>
      </c>
      <c r="E260" s="12" t="s">
        <v>198</v>
      </c>
      <c r="F260" s="28">
        <v>2044</v>
      </c>
      <c r="G260" s="17" t="str">
        <f t="shared" si="5"/>
        <v>TAGUATUR2044</v>
      </c>
      <c r="H260" s="101" t="s">
        <v>1397</v>
      </c>
      <c r="I260" s="40" t="str">
        <f>VLOOKUP(G260,'Itinerários linhas'!$R$5:$V$642,5,0)</f>
        <v>SANTA LÚCIA/GO-547/AVENIDA LIBERDADE/RUA 2 (FRENTE PREFEITURA)/BR-070/ESTRUTURAL/EIXO MONUMENTAL/ESPLANADA/RODOVIÁRIA PLANO PILOTO</v>
      </c>
    </row>
    <row r="261" spans="1:9" hidden="1" x14ac:dyDescent="0.25">
      <c r="A261" s="15" t="s">
        <v>92</v>
      </c>
      <c r="B261" s="28" t="s">
        <v>1383</v>
      </c>
      <c r="C261" s="40" t="s">
        <v>107</v>
      </c>
      <c r="D261" s="13" t="s">
        <v>218</v>
      </c>
      <c r="E261" s="12" t="s">
        <v>198</v>
      </c>
      <c r="F261" s="28">
        <v>2045</v>
      </c>
      <c r="G261" s="17" t="str">
        <f t="shared" si="5"/>
        <v>TAGUATUR2045</v>
      </c>
      <c r="H261" s="101" t="s">
        <v>1398</v>
      </c>
      <c r="I261" s="40" t="str">
        <f>VLOOKUP(G261,'Itinerários linhas'!$R$5:$V$642,5,0)</f>
        <v>PINHEIRO 4/TERMINAL JARDIM BRASÍLIA/RUA 33/AVENIDA MANAUS/AVENIDA CUIABÁ/AVENIDA BRASÍLIA/AVENIDA SÃO PAULO/BR-070/ESTRUTURAL/EIXO MONUMENTAL/ESPLANADA/RODOVIÁRIA PLANO PILOTO</v>
      </c>
    </row>
    <row r="262" spans="1:9" hidden="1" x14ac:dyDescent="0.25">
      <c r="A262" s="15" t="s">
        <v>92</v>
      </c>
      <c r="B262" s="28" t="s">
        <v>1383</v>
      </c>
      <c r="C262" s="40" t="s">
        <v>107</v>
      </c>
      <c r="D262" s="13" t="s">
        <v>218</v>
      </c>
      <c r="E262" s="12" t="s">
        <v>198</v>
      </c>
      <c r="F262" s="28">
        <v>2047</v>
      </c>
      <c r="G262" s="17" t="str">
        <f t="shared" si="5"/>
        <v>TAGUATUR2047</v>
      </c>
      <c r="H262" s="101" t="s">
        <v>1398</v>
      </c>
      <c r="I262" s="40" t="str">
        <f>VLOOKUP(G262,'Itinerários linhas'!$R$5:$V$642,5,0)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263" spans="1:9" hidden="1" x14ac:dyDescent="0.25">
      <c r="A263" s="15" t="s">
        <v>92</v>
      </c>
      <c r="B263" s="28" t="s">
        <v>1383</v>
      </c>
      <c r="C263" s="40" t="s">
        <v>107</v>
      </c>
      <c r="D263" s="13" t="s">
        <v>216</v>
      </c>
      <c r="E263" s="12" t="s">
        <v>198</v>
      </c>
      <c r="F263" s="28">
        <v>2048</v>
      </c>
      <c r="G263" s="17" t="str">
        <f t="shared" si="5"/>
        <v>TAGUATUR2048</v>
      </c>
      <c r="H263" s="101" t="s">
        <v>1399</v>
      </c>
      <c r="I263" s="40" t="str">
        <f>VLOOKUP(G263,'Itinerários linhas'!$R$5:$V$642,5,0)</f>
        <v>JARDIM LARANJEIRAS/AVENIDA PERIMETRAL/AVENIDA TANCREDO NEVES/AVENIDA RIO GRANDE DO SUL/AVENIDA BRAZLÂNDIA/AVENIDA SÃO PAULO/BR-070/ESTRUTURAL/EIXO MONUMENTAL/ESPLANADA/RODOVIÁRIA PLANO PILOTO</v>
      </c>
    </row>
    <row r="264" spans="1:9" hidden="1" x14ac:dyDescent="0.25">
      <c r="A264" s="15" t="s">
        <v>92</v>
      </c>
      <c r="B264" s="28" t="s">
        <v>1383</v>
      </c>
      <c r="C264" s="40" t="s">
        <v>107</v>
      </c>
      <c r="D264" s="13" t="s">
        <v>1096</v>
      </c>
      <c r="E264" s="12" t="s">
        <v>198</v>
      </c>
      <c r="F264" s="28">
        <v>2060</v>
      </c>
      <c r="G264" s="17" t="str">
        <f t="shared" si="5"/>
        <v>TAGUATUR2060</v>
      </c>
      <c r="H264" s="101" t="s">
        <v>1400</v>
      </c>
      <c r="I264" s="40" t="str">
        <f>VLOOKUP(G264,'Itinerários linhas'!$R$5:$V$642,5,0)</f>
        <v>ÁGUAS BONITAS/AVENIDA BRASÍLIA/AVENIDA SÃO PAULO/BR-070/ESTRUTURAL/EIXO MONUMENTAL/EIXO W3 NORTE/EIXO L2 NORTE/RODOVIÁRIA PLANO PILOTO/RODOVIÁRIA PLANO PILOTO</v>
      </c>
    </row>
    <row r="265" spans="1:9" hidden="1" x14ac:dyDescent="0.25">
      <c r="A265" s="15" t="s">
        <v>92</v>
      </c>
      <c r="B265" s="28" t="s">
        <v>1383</v>
      </c>
      <c r="C265" s="40" t="s">
        <v>107</v>
      </c>
      <c r="D265" s="13" t="s">
        <v>1386</v>
      </c>
      <c r="E265" s="12" t="s">
        <v>198</v>
      </c>
      <c r="F265" s="28">
        <v>2061</v>
      </c>
      <c r="G265" s="17" t="str">
        <f t="shared" si="5"/>
        <v>TAGUATUR2061</v>
      </c>
      <c r="H265" s="101" t="s">
        <v>1401</v>
      </c>
      <c r="I265" s="40" t="str">
        <f>VLOOKUP(G265,'Itinerários linhas'!$R$5:$V$642,5,0)</f>
        <v>CHIOLA/JARDIM AMÉRICA/AVENIDA BRASÍLIA/AVENIDA SÃO PAULO/BR-070/ESTRUTURAL/EIXO MONUMENTAL/EIXO W3 NORTE/EIXO L2 NORTE/RODOVIÁRIA PLANO PILOTO</v>
      </c>
    </row>
    <row r="266" spans="1:9" hidden="1" x14ac:dyDescent="0.25">
      <c r="A266" s="15" t="s">
        <v>92</v>
      </c>
      <c r="B266" s="28" t="s">
        <v>1383</v>
      </c>
      <c r="C266" s="40" t="s">
        <v>107</v>
      </c>
      <c r="D266" s="13" t="s">
        <v>231</v>
      </c>
      <c r="E266" s="12" t="s">
        <v>198</v>
      </c>
      <c r="F266" s="28">
        <v>2062</v>
      </c>
      <c r="G266" s="17" t="str">
        <f t="shared" si="5"/>
        <v>TAGUATUR2062</v>
      </c>
      <c r="H266" s="101" t="s">
        <v>1402</v>
      </c>
      <c r="I266" s="40" t="str">
        <f>VLOOKUP(G266,'Itinerários linhas'!$R$5:$V$642,5,0)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267" spans="1:9" hidden="1" x14ac:dyDescent="0.25">
      <c r="A267" s="15" t="s">
        <v>92</v>
      </c>
      <c r="B267" s="28" t="s">
        <v>1383</v>
      </c>
      <c r="C267" s="40" t="s">
        <v>107</v>
      </c>
      <c r="D267" s="13" t="s">
        <v>1120</v>
      </c>
      <c r="E267" s="12" t="s">
        <v>198</v>
      </c>
      <c r="F267" s="28">
        <v>2063</v>
      </c>
      <c r="G267" s="17" t="str">
        <f t="shared" si="5"/>
        <v>TAGUATUR2063</v>
      </c>
      <c r="H267" s="101" t="s">
        <v>1403</v>
      </c>
      <c r="I267" s="40" t="str">
        <f>VLOOKUP(G267,'Itinerários linhas'!$R$5:$V$642,5,0)</f>
        <v>SANTA LÚCIA/GO-547/AVENIDA LIBERDADE/RUA 2 (FRENTE PREFEITURA)/BR-070/ESTRUTURAL/EIXO MONUMENTAL/EIXO W3 NORTE/EIXO L2 NORTE/RODOVIÁRIA PLANO PILOTO</v>
      </c>
    </row>
    <row r="268" spans="1:9" hidden="1" x14ac:dyDescent="0.25">
      <c r="A268" s="15" t="s">
        <v>92</v>
      </c>
      <c r="B268" s="28" t="s">
        <v>1383</v>
      </c>
      <c r="C268" s="40" t="s">
        <v>107</v>
      </c>
      <c r="D268" s="13" t="s">
        <v>1127</v>
      </c>
      <c r="E268" s="12" t="s">
        <v>198</v>
      </c>
      <c r="F268" s="28">
        <v>2064</v>
      </c>
      <c r="G268" s="17" t="str">
        <f t="shared" si="5"/>
        <v>TAGUATUR2064</v>
      </c>
      <c r="H268" s="101" t="s">
        <v>1404</v>
      </c>
      <c r="I268" s="40" t="str">
        <f>VLOOKUP(G268,'Itinerários linhas'!$R$5:$V$642,5,0)</f>
        <v>JARDIM GUAÍRA/BR-070/ESTRUTURAL/EIXO MONUMENTAL/EIXO W3 NORTE/EIXO L2 NORTE/RODOVIÁRIA PLANO PILOTO</v>
      </c>
    </row>
    <row r="269" spans="1:9" hidden="1" x14ac:dyDescent="0.25">
      <c r="A269" s="15" t="s">
        <v>92</v>
      </c>
      <c r="B269" s="28" t="s">
        <v>1383</v>
      </c>
      <c r="C269" s="40" t="s">
        <v>107</v>
      </c>
      <c r="D269" s="13" t="s">
        <v>218</v>
      </c>
      <c r="E269" s="12" t="s">
        <v>198</v>
      </c>
      <c r="F269" s="28">
        <v>2065</v>
      </c>
      <c r="G269" s="17" t="str">
        <f t="shared" si="5"/>
        <v>TAGUATUR2065</v>
      </c>
      <c r="H269" s="101" t="s">
        <v>1405</v>
      </c>
      <c r="I269" s="40" t="str">
        <f>VLOOKUP(G269,'Itinerários linhas'!$R$5:$V$642,5,0)</f>
        <v>PINHEIRO 4/TERMINAL JARDIM BRASÍLIA/RUA 33/AVENIDA MANAUS/AVENIDA CUIABÁ/AVENIDA BRASÍLIA/AVENIDA SÃO PAULO/BR-070/ESTRUTURAL/EIXO MONUMENTAL/EIXO W3 NORTE/EIXO L2 NORTE/RODOVIÁRIA PLANO PILOTO</v>
      </c>
    </row>
    <row r="270" spans="1:9" hidden="1" x14ac:dyDescent="0.25">
      <c r="A270" s="18" t="s">
        <v>92</v>
      </c>
      <c r="B270" s="59" t="s">
        <v>1383</v>
      </c>
      <c r="C270" s="40" t="s">
        <v>107</v>
      </c>
      <c r="D270" s="13" t="s">
        <v>1096</v>
      </c>
      <c r="E270" s="12" t="s">
        <v>198</v>
      </c>
      <c r="F270" s="59">
        <v>2302</v>
      </c>
      <c r="G270" s="17" t="str">
        <f t="shared" si="5"/>
        <v>TAGUATUR2302</v>
      </c>
      <c r="H270" s="101" t="s">
        <v>1406</v>
      </c>
      <c r="I270" s="40" t="str">
        <f>VLOOKUP(G270,'Itinerários linhas'!$R$5:$V$642,5,0)</f>
        <v>CHIOLA/RUA PAU BRASIL/AVENIDA CENTRAL/MORADA DA SERRA/BR-070/AVENIDA MARGINAL SUL/RUA TOCANTINS/AVENIDA CONTORNO/RUA 14/AVENIDA GOIÁS/AVENIDA MARGINAL SUL/BR-070/PONTE DO RIO DESCOBERTO/BR-070/PISTÃO NORTE/EPTG/S I A/OCTOGONAL/SETOR POLICIAL SUL/EIXO/RODOVIÁRIA PLANO PILOTO</v>
      </c>
    </row>
    <row r="271" spans="1:9" hidden="1" x14ac:dyDescent="0.25">
      <c r="A271" s="18" t="s">
        <v>92</v>
      </c>
      <c r="B271" s="59" t="s">
        <v>1383</v>
      </c>
      <c r="C271" s="40" t="s">
        <v>107</v>
      </c>
      <c r="D271" s="13" t="s">
        <v>231</v>
      </c>
      <c r="E271" s="12" t="s">
        <v>198</v>
      </c>
      <c r="F271" s="59">
        <v>2303</v>
      </c>
      <c r="G271" s="17" t="str">
        <f t="shared" si="5"/>
        <v>TAGUATUR2303</v>
      </c>
      <c r="H271" s="101" t="s">
        <v>1407</v>
      </c>
      <c r="I271" s="40" t="str">
        <f>VLOOKUP(G271,'Itinerários linhas'!$R$5:$V$642,5,0)</f>
        <v>JARDIM PARAÍSO/RUA DA AZALEIAS/RUA DAS PALMAS /RUA DAS ORQUÍDEAS/RUA DA CRAVOS/RUA DAS HORTÊNCIAS/RUA DAS AMARILIS/RUA 39/RODOVIÁRIA PLANO PILOTO/AVENIDA MARGINAL SUL/BR-070/PONTE DO RIO DESCOBERTO/BR-070/PISTÃO NORTE/EPTG/S I A/OCTOGONAL/SETOR POLICIAL SUL/EIXO</v>
      </c>
    </row>
    <row r="272" spans="1:9" hidden="1" x14ac:dyDescent="0.25">
      <c r="A272" s="18" t="s">
        <v>92</v>
      </c>
      <c r="B272" s="59" t="s">
        <v>1383</v>
      </c>
      <c r="C272" s="40" t="s">
        <v>107</v>
      </c>
      <c r="D272" s="13" t="s">
        <v>1120</v>
      </c>
      <c r="E272" s="12" t="s">
        <v>198</v>
      </c>
      <c r="F272" s="59">
        <v>2304</v>
      </c>
      <c r="G272" s="17" t="str">
        <f t="shared" si="5"/>
        <v>TAGUATUR2304</v>
      </c>
      <c r="H272" s="101" t="s">
        <v>1408</v>
      </c>
      <c r="I272" s="40" t="str">
        <f>VLOOKUP(G272,'Itinerários linhas'!$R$5:$V$642,5,0)</f>
        <v>SANTA LÚCIA/GO-547/AVENIDA LIBERDADE/RUA 2 (FRENTE PREFEITURA)/BR-070/PISTÃO NORTE/EPTG/S I A/OCTOGONAL/SETOR POLICIAL SUL/EIXO/RODOVIÁRIA PLANO PILOTO</v>
      </c>
    </row>
    <row r="273" spans="1:9" hidden="1" x14ac:dyDescent="0.25">
      <c r="A273" s="18" t="s">
        <v>92</v>
      </c>
      <c r="B273" s="59" t="s">
        <v>1383</v>
      </c>
      <c r="C273" s="40" t="s">
        <v>107</v>
      </c>
      <c r="D273" s="13" t="s">
        <v>1127</v>
      </c>
      <c r="E273" s="12" t="s">
        <v>198</v>
      </c>
      <c r="F273" s="59">
        <v>2305</v>
      </c>
      <c r="G273" s="17" t="str">
        <f t="shared" si="5"/>
        <v>TAGUATUR2305</v>
      </c>
      <c r="H273" s="101" t="s">
        <v>1409</v>
      </c>
      <c r="I273" s="40" t="str">
        <f>VLOOKUP(G273,'Itinerários linhas'!$R$5:$V$642,5,0)</f>
        <v>JARDIM GUAÍRA/BR-070/PISTÃO NORTE/EPTG/S I A/OCTOGONAL/SETOR POLICIAL SUL/EIXO/RODOVIÁRIA PLANO PILOTO</v>
      </c>
    </row>
    <row r="274" spans="1:9" hidden="1" x14ac:dyDescent="0.25">
      <c r="A274" s="18" t="s">
        <v>92</v>
      </c>
      <c r="B274" s="59" t="s">
        <v>1383</v>
      </c>
      <c r="C274" s="40" t="s">
        <v>107</v>
      </c>
      <c r="D274" s="13" t="s">
        <v>218</v>
      </c>
      <c r="E274" s="12" t="s">
        <v>198</v>
      </c>
      <c r="F274" s="59">
        <v>2306</v>
      </c>
      <c r="G274" s="17" t="str">
        <f t="shared" si="5"/>
        <v>TAGUATUR2306</v>
      </c>
      <c r="H274" s="101" t="s">
        <v>1410</v>
      </c>
      <c r="I274" s="40" t="str">
        <f>VLOOKUP(G274,'Itinerários linhas'!$R$5:$V$642,5,0)</f>
        <v>TERMINAL JARDIM BRASÍLIA/PINHEIRO 4, 5 E 6/RUA 33/AVENIDA GOIÂNIA/AVENIDA MANAUS/AVENIDA MARGINAL NORTE/BR-070/AVENIDA MARGINAL SUL/BR-070/PONTE DO RIO DESCOBERTO/BR-070/PISTÃO NORTE/EPTG/S I A/SETOR POLICIAL SUL/EIXO/RODOVIÁRIA PLANO PILOTO</v>
      </c>
    </row>
    <row r="275" spans="1:9" hidden="1" x14ac:dyDescent="0.25">
      <c r="A275" s="18" t="s">
        <v>92</v>
      </c>
      <c r="B275" s="59" t="s">
        <v>1383</v>
      </c>
      <c r="C275" s="40" t="s">
        <v>107</v>
      </c>
      <c r="D275" s="13" t="s">
        <v>218</v>
      </c>
      <c r="E275" s="12" t="s">
        <v>198</v>
      </c>
      <c r="F275" s="59">
        <v>2307</v>
      </c>
      <c r="G275" s="17" t="str">
        <f t="shared" si="5"/>
        <v>TAGUATUR2307</v>
      </c>
      <c r="H275" s="101" t="s">
        <v>1410</v>
      </c>
      <c r="I275" s="40" t="str">
        <f>VLOOKUP(G275,'Itinerários linhas'!$R$5:$V$642,5,0)</f>
        <v>TERMINAL JARDIM BRASÍLIA/PINHEIRO 2/RUA 33/AVENIDA PORTO VELHO/AVENIDA MARGINAL NORTE/BR-070/AVENIDA MARGINAL SUL /BR-070/PONTE DO RIO DESCOBERTO/BR-070/PISTÃO NORTE/EPTG/S I A/SETOR POLICIAL SUL/EIXO/RODOVIÁRIA PLANO PILOTO</v>
      </c>
    </row>
    <row r="276" spans="1:9" hidden="1" x14ac:dyDescent="0.25">
      <c r="A276" s="18" t="s">
        <v>92</v>
      </c>
      <c r="B276" s="59" t="s">
        <v>1383</v>
      </c>
      <c r="C276" s="40" t="s">
        <v>107</v>
      </c>
      <c r="D276" s="49" t="s">
        <v>1386</v>
      </c>
      <c r="E276" s="12" t="s">
        <v>198</v>
      </c>
      <c r="F276" s="59">
        <v>2320</v>
      </c>
      <c r="G276" s="17" t="str">
        <f t="shared" si="5"/>
        <v>TAGUATUR2320</v>
      </c>
      <c r="H276" s="101" t="s">
        <v>1411</v>
      </c>
      <c r="I276" s="40" t="str">
        <f>VLOOKUP(G276,'Itinerários linhas'!$R$5:$V$642,5,0)</f>
        <v>CHIOLA/RUA PAU BRASIL/AVENIDA CENTRAL/MORADA DA SERRA/BR-070/AVENIDA MARGINAL SUL/RUA TOCANTINS/AVENIDA CONTORNO/RUA 14/AVENIDA GOIÁS/AVENIDA MARGINAL SUL/BR-070/PONTE DO RIO DESCOBERTO/BR-070/ESTRUTURAL/HFA/S I G/RODOVIÁRIA PLANO PILOTO</v>
      </c>
    </row>
    <row r="277" spans="1:9" hidden="1" x14ac:dyDescent="0.25">
      <c r="A277" s="18" t="s">
        <v>92</v>
      </c>
      <c r="B277" s="59" t="s">
        <v>1383</v>
      </c>
      <c r="C277" s="40" t="s">
        <v>107</v>
      </c>
      <c r="D277" s="49" t="s">
        <v>1386</v>
      </c>
      <c r="E277" s="12" t="s">
        <v>198</v>
      </c>
      <c r="F277" s="59">
        <v>2321</v>
      </c>
      <c r="G277" s="17" t="str">
        <f t="shared" si="5"/>
        <v>TAGUATUR2321</v>
      </c>
      <c r="H277" s="101" t="s">
        <v>1412</v>
      </c>
      <c r="I277" s="40" t="str">
        <f>VLOOKUP(G277,'Itinerários linhas'!$R$5:$V$642,5,0)</f>
        <v>CHIOLA/JARDIM AMÉRICA/ÁGUAS BONITAS/AVENIDA BRASÍLIA/AVENIDA SÃO PAULO/BR-070/PISTÃO NORTE/EPTG/GUARÁ 1 (QI 1, QI 16, QI 20)/GUARÁ 2 (QI 23, QI 25, QI 27, QI 31, QE 36, QE 38)/TJDFT/EPGU/EPIA/S I G/EIXO MONUMENTAL/RODOVIÁRIA PLANO PILOTO</v>
      </c>
    </row>
    <row r="278" spans="1:9" hidden="1" x14ac:dyDescent="0.25">
      <c r="A278" s="18" t="s">
        <v>92</v>
      </c>
      <c r="B278" s="59" t="s">
        <v>1383</v>
      </c>
      <c r="C278" s="40" t="s">
        <v>107</v>
      </c>
      <c r="D278" s="49" t="s">
        <v>1120</v>
      </c>
      <c r="E278" s="12" t="s">
        <v>198</v>
      </c>
      <c r="F278" s="59">
        <v>2322</v>
      </c>
      <c r="G278" s="17" t="str">
        <f t="shared" si="5"/>
        <v>TAGUATUR2322</v>
      </c>
      <c r="H278" s="101" t="s">
        <v>1413</v>
      </c>
      <c r="I278" s="40" t="str">
        <f>VLOOKUP(G278,'Itinerários linhas'!$R$5:$V$642,5,0)</f>
        <v>SANTA LÚCIA/GO-547/AVENIDA LIBERDADE/RUA 2 (FRENTE PREFEITURA)/BR-070/EPTG/S I G/HFA/EIXO MONUMENTAL/RODOVIÁRIA PLANO PILOTO</v>
      </c>
    </row>
    <row r="279" spans="1:9" hidden="1" x14ac:dyDescent="0.25">
      <c r="A279" s="18" t="s">
        <v>92</v>
      </c>
      <c r="B279" s="59" t="s">
        <v>1383</v>
      </c>
      <c r="C279" s="40" t="s">
        <v>107</v>
      </c>
      <c r="D279" s="13" t="s">
        <v>1393</v>
      </c>
      <c r="E279" s="12" t="s">
        <v>198</v>
      </c>
      <c r="F279" s="59">
        <v>2360</v>
      </c>
      <c r="G279" s="17" t="str">
        <f t="shared" si="5"/>
        <v>TAGUATUR2360</v>
      </c>
      <c r="H279" s="101" t="s">
        <v>1414</v>
      </c>
      <c r="I279" s="40" t="str">
        <f>VLOOKUP(G279,'Itinerários linhas'!$R$5:$V$642,5,0)</f>
        <v>CHIOLA/RUA PAU BRASIL/AVENIDA CENTRAL/MORADA DA SERRA/BR-070/AVENIDA MARGINAL SUL/RUA TOCANTINS/AVENIDA CONTORNO/RUA 14/AVENIDA GOIÁS/AVENIDA MARGINAL SUL/BR-070/PONTE DO RIO DESCOBERTO/BR-070/ESTRUTURAL/EIXO MONUMENTAL/EIXO W3 NORTE/NOROESTE</v>
      </c>
    </row>
    <row r="280" spans="1:9" hidden="1" x14ac:dyDescent="0.25">
      <c r="A280" s="18" t="s">
        <v>92</v>
      </c>
      <c r="B280" s="59" t="s">
        <v>1383</v>
      </c>
      <c r="C280" s="40" t="s">
        <v>107</v>
      </c>
      <c r="D280" s="13" t="s">
        <v>218</v>
      </c>
      <c r="E280" s="12" t="s">
        <v>198</v>
      </c>
      <c r="F280" s="59">
        <v>2361</v>
      </c>
      <c r="G280" s="17" t="str">
        <f t="shared" si="5"/>
        <v>TAGUATUR2361</v>
      </c>
      <c r="H280" s="101" t="s">
        <v>1415</v>
      </c>
      <c r="I280" s="40" t="str">
        <f>VLOOKUP(G280,'Itinerários linhas'!$R$5:$V$642,5,0)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281" spans="1:9" hidden="1" x14ac:dyDescent="0.25">
      <c r="A281" s="18" t="s">
        <v>92</v>
      </c>
      <c r="B281" s="59" t="s">
        <v>1383</v>
      </c>
      <c r="C281" s="40" t="s">
        <v>107</v>
      </c>
      <c r="D281" s="49" t="s">
        <v>1120</v>
      </c>
      <c r="E281" s="12" t="s">
        <v>198</v>
      </c>
      <c r="F281" s="59">
        <v>2373</v>
      </c>
      <c r="G281" s="17" t="str">
        <f t="shared" si="5"/>
        <v>TAGUATUR2373</v>
      </c>
      <c r="H281" s="101" t="s">
        <v>1416</v>
      </c>
      <c r="I281" s="40" t="str">
        <f>VLOOKUP(G281,'Itinerários linhas'!$R$5:$V$642,5,0)</f>
        <v>SANTA LÚCIA/GO-547/AVENIDA LIBERDADE/RUA 2/BR-070/ESTRUTURAL/EIXO MONUMENTAL/W3 NORTE/NOROESTE</v>
      </c>
    </row>
    <row r="282" spans="1:9" hidden="1" x14ac:dyDescent="0.25">
      <c r="A282" s="18" t="s">
        <v>92</v>
      </c>
      <c r="B282" s="59" t="s">
        <v>1383</v>
      </c>
      <c r="C282" s="40" t="s">
        <v>107</v>
      </c>
      <c r="D282" s="49" t="s">
        <v>231</v>
      </c>
      <c r="E282" s="19" t="s">
        <v>263</v>
      </c>
      <c r="F282" s="59">
        <v>2501</v>
      </c>
      <c r="G282" s="17" t="str">
        <f t="shared" si="5"/>
        <v>TAGUATUR2501</v>
      </c>
      <c r="H282" s="82" t="s">
        <v>1113</v>
      </c>
      <c r="I282" s="40" t="str">
        <f>VLOOKUP(G282,'Itinerários linhas'!$R$5:$V$642,5,0)</f>
        <v>JARDIM PARAÍSO/AVENIDA BRASÍLIA/AVENIDA SÃO PAULO/BR-070/VIA LESTE/CEILÂNDIA NORTE/CEILÂNDIA CENTRO/AVENIDA HÉLIO PRATES/COMERCIAL NORTE-SUL/PISTÃO SUL/UNIVERSIDADE CATÓLICA/EPNB/NÚCLEO BANDEIRANTE</v>
      </c>
    </row>
    <row r="283" spans="1:9" hidden="1" x14ac:dyDescent="0.25">
      <c r="A283" s="18" t="s">
        <v>92</v>
      </c>
      <c r="B283" s="59" t="s">
        <v>1383</v>
      </c>
      <c r="C283" s="40" t="s">
        <v>107</v>
      </c>
      <c r="D283" s="49" t="s">
        <v>1393</v>
      </c>
      <c r="E283" s="19" t="s">
        <v>263</v>
      </c>
      <c r="F283" s="59">
        <v>2502</v>
      </c>
      <c r="G283" s="17" t="str">
        <f t="shared" si="5"/>
        <v>TAGUATUR2502</v>
      </c>
      <c r="H283" s="82" t="s">
        <v>1116</v>
      </c>
      <c r="I283" s="40" t="str">
        <f>VLOOKUP(G283,'Itinerários linhas'!$R$5:$V$642,5,0)</f>
        <v>ÁGUAS BONITAS/BR-070/VIA LESTE/CEILÂNDIA NORTE/CEILÂNDIA CENTRO/AVENIDA HÉLIO PRATES/COMERCIAL NORTE-SUL/PISTÃO SUL/UNIVERSIDADE CATÓLICA/EPNB/NÚCLEO BANDEIRANTE</v>
      </c>
    </row>
    <row r="284" spans="1:9" hidden="1" x14ac:dyDescent="0.25">
      <c r="A284" s="18" t="s">
        <v>92</v>
      </c>
      <c r="B284" s="59" t="s">
        <v>1383</v>
      </c>
      <c r="C284" s="40" t="s">
        <v>107</v>
      </c>
      <c r="D284" s="49" t="s">
        <v>1120</v>
      </c>
      <c r="E284" s="19" t="s">
        <v>263</v>
      </c>
      <c r="F284" s="59">
        <v>2503</v>
      </c>
      <c r="G284" s="17" t="str">
        <f t="shared" si="5"/>
        <v>TAGUATUR2503</v>
      </c>
      <c r="H284" s="82" t="s">
        <v>1121</v>
      </c>
      <c r="I284" s="40" t="str">
        <f>VLOOKUP(G284,'Itinerários linhas'!$R$5:$V$642,5,0)</f>
        <v>SANTA LÚCIA/GO-547/AVENIDA LIBERDADE/RUA 2 (FRENTE PREFEITURA)/BR-070/VIA LESTE/CEILÂNDIA NORTE/CEILÂNDIA CENTRO/AVENIDA HÉLIO PRATES/COMERCIAL NORTE-SUL/PISTÃO SUL/UNIVERSIDADE CATÓLICA/EPNB/NÚCLEO BANDEIRANTE</v>
      </c>
    </row>
    <row r="285" spans="1:9" hidden="1" x14ac:dyDescent="0.25">
      <c r="A285" s="18" t="s">
        <v>92</v>
      </c>
      <c r="B285" s="59" t="s">
        <v>1383</v>
      </c>
      <c r="C285" s="40" t="s">
        <v>107</v>
      </c>
      <c r="D285" s="13" t="s">
        <v>218</v>
      </c>
      <c r="E285" s="19" t="s">
        <v>263</v>
      </c>
      <c r="F285" s="59">
        <v>2504</v>
      </c>
      <c r="G285" s="17" t="str">
        <f t="shared" si="5"/>
        <v>TAGUATUR2504</v>
      </c>
      <c r="H285" s="82" t="s">
        <v>1124</v>
      </c>
      <c r="I285" s="40" t="str">
        <f>VLOOKUP(G285,'Itinerários linhas'!$R$5:$V$642,5,0)</f>
        <v>PINHEIRO 4/TERMINAL JARDIM BRASÍLIA/RUA 33/AVENIDA MANAUS/RUA 2 (FRENTE PREFEITURA)/AVENIDA BRASÍLIA/AVENIDA SÃO PAULO/BR-070/VIA LESTE/CEILÂNDIA NORTE/CEILÂNDIA CENTRO/AVENIDA HÉLIO PRATES/COMERCIAL NORTE-SUL/PISTÃO SUL/UNIVERSIDADE CATÓLICA/EPNB/NÚCLEO BANDEIRANTE</v>
      </c>
    </row>
    <row r="286" spans="1:9" hidden="1" x14ac:dyDescent="0.25">
      <c r="A286" s="18" t="s">
        <v>92</v>
      </c>
      <c r="B286" s="59" t="s">
        <v>1383</v>
      </c>
      <c r="C286" s="40" t="s">
        <v>107</v>
      </c>
      <c r="D286" s="49" t="s">
        <v>1127</v>
      </c>
      <c r="E286" s="19" t="s">
        <v>263</v>
      </c>
      <c r="F286" s="59">
        <v>2505</v>
      </c>
      <c r="G286" s="17" t="str">
        <f t="shared" si="5"/>
        <v>TAGUATUR2505</v>
      </c>
      <c r="H286" s="82" t="s">
        <v>1125</v>
      </c>
      <c r="I286" s="40" t="str">
        <f>VLOOKUP(G286,'Itinerários linhas'!$R$5:$V$642,5,0)</f>
        <v>JARDIM GUAÍRA/BR-070/VIA LESTE/CEILÂNDIA NORTE/CEILÂNDIA CENTRO/AVENIDA HÉLIO PRATES/COMERCIAL NORTE-SUL/PISTÃO SUL/UNIVERSIDADE CATÓLICA/EPNB/NÚCLEO BANDEIRANTE</v>
      </c>
    </row>
    <row r="287" spans="1:9" hidden="1" x14ac:dyDescent="0.25">
      <c r="A287" s="18" t="s">
        <v>92</v>
      </c>
      <c r="B287" s="59" t="s">
        <v>1383</v>
      </c>
      <c r="C287" s="40" t="s">
        <v>107</v>
      </c>
      <c r="D287" s="49" t="s">
        <v>1386</v>
      </c>
      <c r="E287" s="19" t="s">
        <v>263</v>
      </c>
      <c r="F287" s="59">
        <v>2506</v>
      </c>
      <c r="G287" s="17" t="str">
        <f t="shared" si="5"/>
        <v>TAGUATUR2506</v>
      </c>
      <c r="H287" s="82" t="s">
        <v>1126</v>
      </c>
      <c r="I287" s="40" t="str">
        <f>VLOOKUP(G287,'Itinerários linhas'!$R$5:$V$642,5,0)</f>
        <v>CHIOLA/JARDIM AMÉRICA/BR-070/AVENIDA BRASÍLIA/BR-070/VIA LESTE/CEILÂNDIA NORTE/CEILÂNDIA CENTRO/AVENIDA HÉLIO PRATES/COMERCIAL NORTE-SUL/PISTÃO SUL/UNIVERSIDADE CATÓLICA/EPNB/NÚCLEO BANDEIRANTE</v>
      </c>
    </row>
    <row r="288" spans="1:9" hidden="1" x14ac:dyDescent="0.25">
      <c r="A288" s="18" t="s">
        <v>92</v>
      </c>
      <c r="B288" s="59" t="s">
        <v>1383</v>
      </c>
      <c r="C288" s="40" t="s">
        <v>107</v>
      </c>
      <c r="D288" s="49" t="s">
        <v>1106</v>
      </c>
      <c r="E288" s="19" t="s">
        <v>263</v>
      </c>
      <c r="F288" s="59">
        <v>2512</v>
      </c>
      <c r="G288" s="17" t="str">
        <f t="shared" si="5"/>
        <v>TAGUATUR2512</v>
      </c>
      <c r="H288" s="82" t="s">
        <v>1128</v>
      </c>
      <c r="I288" s="40" t="str">
        <f>VLOOKUP(G288,'Itinerários linhas'!$R$5:$V$642,5,0)</f>
        <v>ROYAL PARQUE/MANSÕES ODISSÉIA/GO-547/AVENIDA LIBERDADE/SETOR 3/VILA ESPERANÇA/SETOR 9/BR-070/VIA LESTE/CEILÂNDIA NORTE/CEILÂNDIA CENTRO/AVENIDA HÉLIO PRATES/COMERCIAL NORTE-SUL/PISTÃO SUL/UNIVERSIDADE CATÓLICA/EPNB/NÚCLEO BANDEIRANTE</v>
      </c>
    </row>
    <row r="289" spans="1:9" hidden="1" x14ac:dyDescent="0.25">
      <c r="A289" s="15" t="s">
        <v>92</v>
      </c>
      <c r="B289" s="28" t="s">
        <v>1383</v>
      </c>
      <c r="C289" s="40" t="s">
        <v>107</v>
      </c>
      <c r="D289" s="13" t="s">
        <v>1393</v>
      </c>
      <c r="E289" s="12" t="s">
        <v>198</v>
      </c>
      <c r="F289" s="28">
        <v>2301</v>
      </c>
      <c r="G289" s="17" t="str">
        <f t="shared" si="5"/>
        <v>TAGUATUR2301</v>
      </c>
      <c r="H289" s="101" t="s">
        <v>1417</v>
      </c>
      <c r="I289" s="40" t="str">
        <f>VLOOKUP(G289,'Itinerários linhas'!$R$5:$V$642,5,0)</f>
        <v>ÁGUAS BONITAS/AVENIDA BRASÍLIA/BR-070/PISTÃO NORTE/EPTG/S I A/SETOR POLICIAL SUL/EIXO/RODOVIÁRIA PLANO PILOTO</v>
      </c>
    </row>
    <row r="290" spans="1:9" hidden="1" x14ac:dyDescent="0.25">
      <c r="A290" s="15" t="s">
        <v>92</v>
      </c>
      <c r="B290" s="28" t="s">
        <v>1383</v>
      </c>
      <c r="C290" s="40" t="s">
        <v>107</v>
      </c>
      <c r="D290" s="13" t="s">
        <v>1393</v>
      </c>
      <c r="E290" s="12" t="s">
        <v>260</v>
      </c>
      <c r="F290" s="28">
        <v>2804</v>
      </c>
      <c r="G290" s="17" t="str">
        <f t="shared" si="5"/>
        <v>TAGUATUR2804</v>
      </c>
      <c r="H290" s="101" t="s">
        <v>1418</v>
      </c>
      <c r="I290" s="40" t="str">
        <f>VLOOKUP(G290,'Itinerários linhas'!$R$5:$V$642,5,0)</f>
        <v>CHIOLA/JARDIM AMÉRICA/ÁGUAS BONITAS/AVENIDA BRASÍLIA/AVENIDA SÃO PAULO/BR-070/VIA LESTE/CEILÂNDIA NORTE/CEILÂNDIA CENTRO/AVENIDA HÉLIO PRATES/AVENIDA SANDÚ NORTE/RODOVIÁRIA DE TAGUATINGA</v>
      </c>
    </row>
    <row r="291" spans="1:9" hidden="1" x14ac:dyDescent="0.25">
      <c r="A291" s="15" t="s">
        <v>92</v>
      </c>
      <c r="B291" s="28" t="s">
        <v>1383</v>
      </c>
      <c r="C291" s="40" t="s">
        <v>107</v>
      </c>
      <c r="D291" s="13" t="s">
        <v>1386</v>
      </c>
      <c r="E291" s="12" t="s">
        <v>260</v>
      </c>
      <c r="F291" s="28">
        <v>2805</v>
      </c>
      <c r="G291" s="17" t="str">
        <f t="shared" si="5"/>
        <v>TAGUATUR2805</v>
      </c>
      <c r="H291" s="101" t="s">
        <v>1419</v>
      </c>
      <c r="I291" s="40" t="str">
        <f>VLOOKUP(G291,'Itinerários linhas'!$R$5:$V$642,5,0)</f>
        <v>CHIOLA/JARDIM AMÉRICA/AVENIDA BRASÍLIA/AVENIDA SÃO PAULO/BR-070/VIA LESTE/CEILÂNDIA NORTE/CEILÂNDIA CENTRO/AVENIDA HÉLIO PRATES/AVENIDA SANDÚ NORTE/TAGUATINGA CENTRO</v>
      </c>
    </row>
    <row r="292" spans="1:9" hidden="1" x14ac:dyDescent="0.25">
      <c r="A292" s="15" t="s">
        <v>92</v>
      </c>
      <c r="B292" s="28" t="s">
        <v>1383</v>
      </c>
      <c r="C292" s="40" t="s">
        <v>107</v>
      </c>
      <c r="D292" s="13" t="s">
        <v>1386</v>
      </c>
      <c r="E292" s="12" t="s">
        <v>260</v>
      </c>
      <c r="F292" s="28">
        <v>2806</v>
      </c>
      <c r="G292" s="17" t="str">
        <f t="shared" si="5"/>
        <v>TAGUATUR2806</v>
      </c>
      <c r="H292" s="101" t="s">
        <v>1420</v>
      </c>
      <c r="I292" s="40" t="str">
        <f>VLOOKUP(G292,'Itinerários linhas'!$R$5:$V$642,5,0)</f>
        <v>CHIOLA/JARDIM AMÉRICA/AVENIDA BRASÍLIA/AVENIDA SÃO PAULO/BR-070/AVENIDA BRASÍLIA/BR-070/VIA LESTE/CEILÂNDIA NORTE/CEILÂNDIA CENTRO/AVENIDA HÉLIO PRATES/COMERCIAL NORTE-SUL/PISTÃO SUL/UNIVERSIDADE CATÓLICA</v>
      </c>
    </row>
    <row r="293" spans="1:9" hidden="1" x14ac:dyDescent="0.25">
      <c r="A293" s="15" t="s">
        <v>92</v>
      </c>
      <c r="B293" s="28" t="s">
        <v>1383</v>
      </c>
      <c r="C293" s="40" t="s">
        <v>107</v>
      </c>
      <c r="D293" s="13" t="s">
        <v>1421</v>
      </c>
      <c r="E293" s="12" t="s">
        <v>260</v>
      </c>
      <c r="F293" s="28">
        <v>2814</v>
      </c>
      <c r="G293" s="17" t="str">
        <f t="shared" si="5"/>
        <v>TAGUATUR2814</v>
      </c>
      <c r="H293" s="101" t="s">
        <v>1422</v>
      </c>
      <c r="I293" s="40" t="str">
        <f>VLOOKUP(G293,'Itinerários linhas'!$R$5:$V$642,5,0)</f>
        <v>CIDADE ECLÉTICA/GO-547/AVENIDA LIBERDADE/RUA 2 (FRENTE PREFEITURA)/BR-070/VIA LESTE/CEILÂNDIA NORTE/CEILÂNDIA CENTRO/AVENIDA HÉLIO PRATES/SANDÚ NORTE/AVENIDA ELMO SEREJO/RODOVIÁRIA DE TAGUATINGA</v>
      </c>
    </row>
    <row r="294" spans="1:9" hidden="1" x14ac:dyDescent="0.25">
      <c r="A294" s="15" t="s">
        <v>92</v>
      </c>
      <c r="B294" s="28" t="s">
        <v>1383</v>
      </c>
      <c r="C294" s="40" t="s">
        <v>107</v>
      </c>
      <c r="D294" s="13" t="s">
        <v>1386</v>
      </c>
      <c r="E294" s="12" t="s">
        <v>258</v>
      </c>
      <c r="F294" s="28">
        <v>2851</v>
      </c>
      <c r="G294" s="17" t="str">
        <f t="shared" si="5"/>
        <v>TAGUATUR2851</v>
      </c>
      <c r="H294" s="101" t="s">
        <v>1423</v>
      </c>
      <c r="I294" s="40" t="str">
        <f>VLOOKUP(G294,'Itinerários linhas'!$R$5:$V$642,5,0)</f>
        <v>CHIOLA/JARDIM AMÉRICA/AVENIDA BRASÍLIA/AVENIDA SÃO PAULO/BR-070/PISTÃO NORTE/AVENIDA ARAUCÁRIAS/RUA PAU BRASIL/AVENIDA IPÊ AMARELO/AVENIDA ARAUCÁRIAS/AVENIDA DAS CASTANHEIRAS/AVENIDA PARQUE ÁGUAS CLARAS/AVENIDA PAU BRASIL/UNIEURO/ÁGUAS CLARAS</v>
      </c>
    </row>
    <row r="295" spans="1:9" hidden="1" x14ac:dyDescent="0.25">
      <c r="A295" s="15" t="s">
        <v>92</v>
      </c>
      <c r="B295" s="28" t="s">
        <v>1383</v>
      </c>
      <c r="C295" s="40" t="s">
        <v>107</v>
      </c>
      <c r="D295" s="13" t="s">
        <v>231</v>
      </c>
      <c r="E295" s="12" t="s">
        <v>258</v>
      </c>
      <c r="F295" s="28">
        <v>2854</v>
      </c>
      <c r="G295" s="17" t="str">
        <f t="shared" si="5"/>
        <v>TAGUATUR2854</v>
      </c>
      <c r="H295" s="101" t="s">
        <v>1424</v>
      </c>
      <c r="I295" s="40" t="str">
        <f>VLOOKUP(G295,'Itinerários linhas'!$R$5:$V$642,5,0)</f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</v>
      </c>
    </row>
    <row r="296" spans="1:9" hidden="1" x14ac:dyDescent="0.25">
      <c r="A296" s="15" t="s">
        <v>92</v>
      </c>
      <c r="B296" s="28" t="s">
        <v>1383</v>
      </c>
      <c r="C296" s="40" t="s">
        <v>107</v>
      </c>
      <c r="D296" s="13" t="s">
        <v>218</v>
      </c>
      <c r="E296" s="12" t="s">
        <v>258</v>
      </c>
      <c r="F296" s="28">
        <v>2858</v>
      </c>
      <c r="G296" s="17" t="str">
        <f t="shared" si="5"/>
        <v>TAGUATUR2858</v>
      </c>
      <c r="H296" s="101" t="s">
        <v>330</v>
      </c>
      <c r="I296" s="40" t="str">
        <f>VLOOKUP(G296,'Itinerários linhas'!$R$5:$V$642,5,0)</f>
        <v>TERMINAL JARDIM BRASÍLIA/PINHEIRO 4, 5 E 6/RUA 33/AVENIDA GOIÂNIA/AVENIDA MANAUS/AVENIDA MARGINAL NORTE/BR-070/AVENIDA MAGINAL SUL/BR-070/PONTE DO RIO DESCOBERTO/BR-070/PISTÃO NORTE/VIADUTO EPTG/TAGUATINGA SHOPPING/ÁGUAS CLARAS/AVENIDA ARAUCÁRIAS/AVENIDA DAS CASTANHEIRAS</v>
      </c>
    </row>
    <row r="297" spans="1:9" hidden="1" x14ac:dyDescent="0.25">
      <c r="A297" s="15" t="s">
        <v>92</v>
      </c>
      <c r="B297" s="28" t="s">
        <v>1383</v>
      </c>
      <c r="C297" s="40" t="s">
        <v>107</v>
      </c>
      <c r="D297" s="13" t="s">
        <v>218</v>
      </c>
      <c r="E297" s="12" t="s">
        <v>258</v>
      </c>
      <c r="F297" s="28">
        <v>2859</v>
      </c>
      <c r="G297" s="17" t="str">
        <f t="shared" si="5"/>
        <v>TAGUATUR2859</v>
      </c>
      <c r="H297" s="101" t="s">
        <v>1425</v>
      </c>
      <c r="I297" s="40" t="str">
        <f>VLOOKUP(G297,'Itinerários linhas'!$R$5:$V$642,5,0)</f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298" spans="1:9" hidden="1" x14ac:dyDescent="0.25">
      <c r="A298" s="15" t="s">
        <v>92</v>
      </c>
      <c r="B298" s="28" t="s">
        <v>1383</v>
      </c>
      <c r="C298" s="40" t="s">
        <v>107</v>
      </c>
      <c r="D298" s="13" t="s">
        <v>216</v>
      </c>
      <c r="E298" s="12" t="s">
        <v>258</v>
      </c>
      <c r="F298" s="28">
        <v>2863</v>
      </c>
      <c r="G298" s="17" t="str">
        <f t="shared" si="5"/>
        <v>TAGUATUR2863</v>
      </c>
      <c r="H298" s="101" t="s">
        <v>1426</v>
      </c>
      <c r="I298" s="40" t="str">
        <f>VLOOKUP(G298,'Itinerários linhas'!$R$5:$V$642,5,0)</f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</v>
      </c>
    </row>
    <row r="299" spans="1:9" hidden="1" x14ac:dyDescent="0.25">
      <c r="A299" s="15" t="s">
        <v>92</v>
      </c>
      <c r="B299" s="28" t="s">
        <v>1383</v>
      </c>
      <c r="C299" s="40" t="s">
        <v>107</v>
      </c>
      <c r="D299" s="13" t="s">
        <v>231</v>
      </c>
      <c r="E299" s="12" t="s">
        <v>258</v>
      </c>
      <c r="F299" s="28">
        <v>2864</v>
      </c>
      <c r="G299" s="17" t="str">
        <f t="shared" si="5"/>
        <v>TAGUATUR2864</v>
      </c>
      <c r="H299" s="101" t="s">
        <v>1427</v>
      </c>
      <c r="I299" s="40" t="str">
        <f>VLOOKUP(G299,'Itinerários linhas'!$R$5:$V$642,5,0)</f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</v>
      </c>
    </row>
    <row r="300" spans="1:9" hidden="1" x14ac:dyDescent="0.25">
      <c r="A300" s="15" t="s">
        <v>92</v>
      </c>
      <c r="B300" s="17" t="s">
        <v>1428</v>
      </c>
      <c r="C300" s="40" t="s">
        <v>118</v>
      </c>
      <c r="D300" s="15" t="s">
        <v>1429</v>
      </c>
      <c r="E300" s="15" t="s">
        <v>198</v>
      </c>
      <c r="F300" s="28">
        <v>3002</v>
      </c>
      <c r="G300" s="17" t="str">
        <f t="shared" si="5"/>
        <v>TAGUATUR3002</v>
      </c>
      <c r="H300" s="101" t="s">
        <v>1430</v>
      </c>
      <c r="I300" s="40" t="str">
        <f>VLOOKUP(G300,'Itinerários linhas'!$R$5:$V$642,5,0)</f>
        <v>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</v>
      </c>
    </row>
    <row r="301" spans="1:9" hidden="1" x14ac:dyDescent="0.25">
      <c r="A301" s="15" t="s">
        <v>92</v>
      </c>
      <c r="B301" s="17" t="s">
        <v>1428</v>
      </c>
      <c r="C301" s="40" t="s">
        <v>118</v>
      </c>
      <c r="D301" s="15" t="s">
        <v>1431</v>
      </c>
      <c r="E301" s="15" t="s">
        <v>198</v>
      </c>
      <c r="F301" s="28">
        <v>3004</v>
      </c>
      <c r="G301" s="17" t="str">
        <f t="shared" si="5"/>
        <v>TAGUATUR3004</v>
      </c>
      <c r="H301" s="101" t="s">
        <v>1432</v>
      </c>
      <c r="I301" s="40" t="str">
        <f>VLOOKUP(G301,'Itinerários linhas'!$R$5:$V$642,5,0)</f>
        <v>TERMINAL ROD. DO CENTRO/VILA SÃO LUIZ/AVENIDA RIO GRANDE DO NORTE/QUADRAS: 72 / 73/AVENIDA GOIÁS ATÉ A PONTE/DF – 280/BR – 060/EPNB/EPNB/EPIA/EPGU - ZOOLÓGICO/AVENIDA DAS NAÇÕES/AV. L4 SUL/EIXO SUL/RODOVIÁRIA PLANO PILOTO</v>
      </c>
    </row>
    <row r="302" spans="1:9" hidden="1" x14ac:dyDescent="0.25">
      <c r="A302" s="15" t="s">
        <v>92</v>
      </c>
      <c r="B302" s="17" t="s">
        <v>1428</v>
      </c>
      <c r="C302" s="40" t="s">
        <v>118</v>
      </c>
      <c r="D302" s="15" t="s">
        <v>1431</v>
      </c>
      <c r="E302" s="15" t="s">
        <v>241</v>
      </c>
      <c r="F302" s="28">
        <v>3005</v>
      </c>
      <c r="G302" s="17" t="str">
        <f t="shared" si="5"/>
        <v>TAGUATUR3005</v>
      </c>
      <c r="H302" s="101" t="s">
        <v>1433</v>
      </c>
      <c r="I302" s="40" t="str">
        <f>VLOOKUP(G302,'Itinerários linhas'!$R$5:$V$642,5,0)</f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</v>
      </c>
    </row>
    <row r="303" spans="1:9" hidden="1" x14ac:dyDescent="0.25">
      <c r="A303" s="15" t="s">
        <v>92</v>
      </c>
      <c r="B303" s="17" t="s">
        <v>1428</v>
      </c>
      <c r="C303" s="40" t="s">
        <v>118</v>
      </c>
      <c r="D303" s="15" t="s">
        <v>1431</v>
      </c>
      <c r="E303" s="15" t="s">
        <v>198</v>
      </c>
      <c r="F303" s="28">
        <v>3006</v>
      </c>
      <c r="G303" s="17" t="str">
        <f t="shared" si="5"/>
        <v>TAGUATUR3006</v>
      </c>
      <c r="H303" s="101" t="s">
        <v>1434</v>
      </c>
      <c r="I303" s="40" t="str">
        <f>VLOOKUP(G303,'Itinerários linhas'!$R$5:$V$642,5,0)</f>
        <v>TERMINAL ROD. DO CENTRO/VILA SÃO LUIZ/AVENIDA RIO GRANDE DO NORTE/QUADRAS: 72 / 73/AVENIDA GOIÁS – ATÉ A PONTE/DF – 280/BR – 060/PISTÃO SUL/VIADUTO TAGUATINGA CENTRO/EPTG/EPTG/EPTG/EPTG/EPTG/SETOR POLICIAL SUL/EIXO W SUL/RODOVIÁRIA PLANO PILOTO</v>
      </c>
    </row>
    <row r="304" spans="1:9" hidden="1" x14ac:dyDescent="0.25">
      <c r="A304" s="15" t="s">
        <v>92</v>
      </c>
      <c r="B304" s="17" t="s">
        <v>1428</v>
      </c>
      <c r="C304" s="40" t="s">
        <v>118</v>
      </c>
      <c r="D304" s="15" t="s">
        <v>1435</v>
      </c>
      <c r="E304" s="15" t="s">
        <v>198</v>
      </c>
      <c r="F304" s="28">
        <v>3007</v>
      </c>
      <c r="G304" s="17" t="str">
        <f t="shared" si="5"/>
        <v>TAGUATUR3007</v>
      </c>
      <c r="H304" s="101" t="s">
        <v>1436</v>
      </c>
      <c r="I304" s="40" t="str">
        <f>VLOOKUP(G304,'Itinerários linhas'!$R$5:$V$642,5,0)</f>
        <v>AVENIDA PRINCIPAL DO JARDIM ALÁ/AVENIDA PRINCIPAL DO PARQUE ESTRELA DALVA XI/CAIC/QUADRAS: 72 / 73/AVENIDA GOIÁS – ATÉ A PONTE/DF – 280/BR - 060/EPNB/EPNB/EPIA/EPGU - ZOOLÓGICO/AVENIDA DAS NAÇÕES/AV. L4 SUL/W3 SUL/W3 NORTE/EIXO NORTE/RODOVIÁRIA PLANO PILOTO</v>
      </c>
    </row>
    <row r="305" spans="1:9" hidden="1" x14ac:dyDescent="0.25">
      <c r="A305" s="15" t="s">
        <v>92</v>
      </c>
      <c r="B305" s="17" t="s">
        <v>1428</v>
      </c>
      <c r="C305" s="40" t="s">
        <v>118</v>
      </c>
      <c r="D305" s="15" t="s">
        <v>1437</v>
      </c>
      <c r="E305" s="15" t="s">
        <v>198</v>
      </c>
      <c r="F305" s="28">
        <v>3008</v>
      </c>
      <c r="G305" s="17" t="str">
        <f t="shared" si="5"/>
        <v>TAGUATUR3008</v>
      </c>
      <c r="H305" s="101" t="s">
        <v>1438</v>
      </c>
      <c r="I305" s="40" t="str">
        <f>VLOOKUP(G305,'Itinerários linhas'!$R$5:$V$642,5,0)</f>
        <v>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</v>
      </c>
    </row>
    <row r="306" spans="1:9" hidden="1" x14ac:dyDescent="0.25">
      <c r="A306" s="15" t="s">
        <v>92</v>
      </c>
      <c r="B306" s="17" t="s">
        <v>1428</v>
      </c>
      <c r="C306" s="40" t="s">
        <v>118</v>
      </c>
      <c r="D306" s="15" t="s">
        <v>1437</v>
      </c>
      <c r="E306" s="15" t="s">
        <v>198</v>
      </c>
      <c r="F306" s="28">
        <v>3009</v>
      </c>
      <c r="G306" s="17" t="str">
        <f t="shared" si="5"/>
        <v>TAGUATUR3009</v>
      </c>
      <c r="H306" s="101" t="s">
        <v>1439</v>
      </c>
      <c r="I306" s="40" t="str">
        <f>VLOOKUP(G306,'Itinerários linhas'!$R$5:$V$642,5,0)</f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</v>
      </c>
    </row>
    <row r="307" spans="1:9" hidden="1" x14ac:dyDescent="0.25">
      <c r="A307" s="15" t="s">
        <v>92</v>
      </c>
      <c r="B307" s="17" t="s">
        <v>1428</v>
      </c>
      <c r="C307" s="40" t="s">
        <v>118</v>
      </c>
      <c r="D307" s="15" t="s">
        <v>1435</v>
      </c>
      <c r="E307" s="15" t="s">
        <v>241</v>
      </c>
      <c r="F307" s="28">
        <v>3011</v>
      </c>
      <c r="G307" s="17" t="str">
        <f t="shared" ref="G307:G370" si="6">A307&amp;F307</f>
        <v>TAGUATUR3011</v>
      </c>
      <c r="H307" s="101" t="s">
        <v>1440</v>
      </c>
      <c r="I307" s="40" t="str">
        <f>VLOOKUP(G307,'Itinerários linhas'!$R$5:$V$642,5,0)</f>
        <v>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</v>
      </c>
    </row>
    <row r="308" spans="1:9" hidden="1" x14ac:dyDescent="0.25">
      <c r="A308" s="15" t="s">
        <v>92</v>
      </c>
      <c r="B308" s="17" t="s">
        <v>1428</v>
      </c>
      <c r="C308" s="40" t="s">
        <v>118</v>
      </c>
      <c r="D308" s="15" t="s">
        <v>1435</v>
      </c>
      <c r="E308" s="15" t="s">
        <v>198</v>
      </c>
      <c r="F308" s="28">
        <v>3012</v>
      </c>
      <c r="G308" s="17" t="str">
        <f t="shared" si="6"/>
        <v>TAGUATUR3012</v>
      </c>
      <c r="H308" s="101" t="s">
        <v>1441</v>
      </c>
      <c r="I308" s="40" t="str">
        <f>VLOOKUP(G308,'Itinerários linhas'!$R$5:$V$642,5,0)</f>
        <v>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</v>
      </c>
    </row>
    <row r="309" spans="1:9" hidden="1" x14ac:dyDescent="0.25">
      <c r="A309" s="15" t="s">
        <v>92</v>
      </c>
      <c r="B309" s="17" t="s">
        <v>1428</v>
      </c>
      <c r="C309" s="40" t="s">
        <v>118</v>
      </c>
      <c r="D309" s="15" t="s">
        <v>1437</v>
      </c>
      <c r="E309" s="15" t="s">
        <v>198</v>
      </c>
      <c r="F309" s="28">
        <v>3013</v>
      </c>
      <c r="G309" s="17" t="str">
        <f t="shared" si="6"/>
        <v>TAGUATUR3013</v>
      </c>
      <c r="H309" s="101" t="s">
        <v>1442</v>
      </c>
      <c r="I309" s="40" t="str">
        <f>VLOOKUP(G309,'Itinerários linhas'!$R$5:$V$642,5,0)</f>
        <v>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</v>
      </c>
    </row>
    <row r="310" spans="1:9" hidden="1" x14ac:dyDescent="0.25">
      <c r="A310" s="15" t="s">
        <v>92</v>
      </c>
      <c r="B310" s="17" t="s">
        <v>1428</v>
      </c>
      <c r="C310" s="40" t="s">
        <v>118</v>
      </c>
      <c r="D310" s="15" t="s">
        <v>1429</v>
      </c>
      <c r="E310" s="15" t="s">
        <v>241</v>
      </c>
      <c r="F310" s="28">
        <v>3017</v>
      </c>
      <c r="G310" s="17" t="str">
        <f t="shared" si="6"/>
        <v>TAGUATUR3017</v>
      </c>
      <c r="H310" s="101" t="s">
        <v>1443</v>
      </c>
      <c r="I310" s="40" t="str">
        <f>VLOOKUP(G310,'Itinerários linhas'!$R$5:$V$642,5,0)</f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</v>
      </c>
    </row>
    <row r="311" spans="1:9" hidden="1" x14ac:dyDescent="0.25">
      <c r="A311" s="15" t="s">
        <v>92</v>
      </c>
      <c r="B311" s="17" t="s">
        <v>1428</v>
      </c>
      <c r="C311" s="40" t="s">
        <v>118</v>
      </c>
      <c r="D311" s="15" t="s">
        <v>1429</v>
      </c>
      <c r="E311" s="15" t="s">
        <v>241</v>
      </c>
      <c r="F311" s="28">
        <v>3018</v>
      </c>
      <c r="G311" s="17" t="str">
        <f t="shared" si="6"/>
        <v>TAGUATUR3018</v>
      </c>
      <c r="H311" s="101" t="s">
        <v>1444</v>
      </c>
      <c r="I311" s="40" t="str">
        <f>VLOOKUP(G311,'Itinerários linhas'!$R$5:$V$642,5,0)</f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</v>
      </c>
    </row>
    <row r="312" spans="1:9" hidden="1" x14ac:dyDescent="0.25">
      <c r="A312" s="15" t="s">
        <v>92</v>
      </c>
      <c r="B312" s="17" t="s">
        <v>1428</v>
      </c>
      <c r="C312" s="40" t="s">
        <v>118</v>
      </c>
      <c r="D312" s="15" t="s">
        <v>1429</v>
      </c>
      <c r="E312" s="15" t="s">
        <v>198</v>
      </c>
      <c r="F312" s="28">
        <v>3020</v>
      </c>
      <c r="G312" s="17" t="str">
        <f t="shared" si="6"/>
        <v>TAGUATUR3020</v>
      </c>
      <c r="H312" s="101" t="s">
        <v>1430</v>
      </c>
      <c r="I312" s="40" t="str">
        <f>VLOOKUP(G312,'Itinerários linhas'!$R$5:$V$642,5,0)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</v>
      </c>
    </row>
    <row r="313" spans="1:9" hidden="1" x14ac:dyDescent="0.25">
      <c r="A313" s="15" t="s">
        <v>92</v>
      </c>
      <c r="B313" s="17" t="s">
        <v>1428</v>
      </c>
      <c r="C313" s="40" t="s">
        <v>118</v>
      </c>
      <c r="D313" s="15" t="s">
        <v>1437</v>
      </c>
      <c r="E313" s="15" t="s">
        <v>198</v>
      </c>
      <c r="F313" s="28">
        <v>3021</v>
      </c>
      <c r="G313" s="17" t="str">
        <f t="shared" si="6"/>
        <v>TAGUATUR3021</v>
      </c>
      <c r="H313" s="101" t="s">
        <v>1445</v>
      </c>
      <c r="I313" s="40" t="str">
        <f>VLOOKUP(G313,'Itinerários linhas'!$R$5:$V$642,5,0)</f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</v>
      </c>
    </row>
    <row r="314" spans="1:9" hidden="1" x14ac:dyDescent="0.25">
      <c r="A314" s="15" t="s">
        <v>92</v>
      </c>
      <c r="B314" s="17" t="s">
        <v>1428</v>
      </c>
      <c r="C314" s="40" t="s">
        <v>118</v>
      </c>
      <c r="D314" s="15" t="s">
        <v>1437</v>
      </c>
      <c r="E314" s="15" t="s">
        <v>198</v>
      </c>
      <c r="F314" s="28">
        <v>3023</v>
      </c>
      <c r="G314" s="17" t="str">
        <f t="shared" si="6"/>
        <v>TAGUATUR3023</v>
      </c>
      <c r="H314" s="101" t="s">
        <v>1446</v>
      </c>
      <c r="I314" s="40" t="str">
        <f>VLOOKUP(G314,'Itinerários linhas'!$R$5:$V$642,5,0)</f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</v>
      </c>
    </row>
    <row r="315" spans="1:9" hidden="1" x14ac:dyDescent="0.25">
      <c r="A315" s="15" t="s">
        <v>92</v>
      </c>
      <c r="B315" s="17" t="s">
        <v>1428</v>
      </c>
      <c r="C315" s="40" t="s">
        <v>118</v>
      </c>
      <c r="D315" s="15" t="s">
        <v>1437</v>
      </c>
      <c r="E315" s="15" t="s">
        <v>198</v>
      </c>
      <c r="F315" s="28">
        <v>3024</v>
      </c>
      <c r="G315" s="17" t="str">
        <f t="shared" si="6"/>
        <v>TAGUATUR3024</v>
      </c>
      <c r="H315" s="101" t="s">
        <v>1447</v>
      </c>
      <c r="I315" s="40" t="str">
        <f>VLOOKUP(G315,'Itinerários linhas'!$R$5:$V$642,5,0)</f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</v>
      </c>
    </row>
    <row r="316" spans="1:9" hidden="1" x14ac:dyDescent="0.25">
      <c r="A316" s="15" t="s">
        <v>92</v>
      </c>
      <c r="B316" s="17" t="s">
        <v>1428</v>
      </c>
      <c r="C316" s="40" t="s">
        <v>118</v>
      </c>
      <c r="D316" s="15" t="s">
        <v>1429</v>
      </c>
      <c r="E316" s="15" t="s">
        <v>198</v>
      </c>
      <c r="F316" s="28">
        <v>3025</v>
      </c>
      <c r="G316" s="17" t="str">
        <f t="shared" si="6"/>
        <v>TAGUATUR3025</v>
      </c>
      <c r="H316" s="101" t="s">
        <v>1448</v>
      </c>
      <c r="I316" s="40" t="str">
        <f>VLOOKUP(G316,'Itinerários linhas'!$R$5:$V$642,5,0)</f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</v>
      </c>
    </row>
    <row r="317" spans="1:9" hidden="1" x14ac:dyDescent="0.25">
      <c r="A317" s="15" t="s">
        <v>92</v>
      </c>
      <c r="B317" s="17" t="s">
        <v>1428</v>
      </c>
      <c r="C317" s="40" t="s">
        <v>118</v>
      </c>
      <c r="D317" s="15" t="s">
        <v>1431</v>
      </c>
      <c r="E317" s="15" t="s">
        <v>198</v>
      </c>
      <c r="F317" s="28">
        <v>3050</v>
      </c>
      <c r="G317" s="17" t="str">
        <f t="shared" si="6"/>
        <v>TAGUATUR3050</v>
      </c>
      <c r="H317" s="101" t="s">
        <v>1449</v>
      </c>
      <c r="I317" s="40" t="str">
        <f>VLOOKUP(G317,'Itinerários linhas'!$R$5:$V$642,5,0)</f>
        <v>TERMINAL ROD. DO CENTRO/VILA SÃO LUIZ/AVENIDA RIO GRANDE DO NORTE/QUADRAS: 72 / 73/AVENIDA GOIÁS ATÉ A PONTE/DF – 280/BR – 060/EPNB/EPNB/EPIA/EPGU - ZOOLÓGICO/AVENIDA DAS NAÇÕES/AVENIDA L4 SUL/AVENIDA L2 SUL/EIXO MONUMENTAL/ESPLANADA/RODOVIÁRIA PLANO PILOTO</v>
      </c>
    </row>
    <row r="318" spans="1:9" hidden="1" x14ac:dyDescent="0.25">
      <c r="A318" s="15" t="s">
        <v>92</v>
      </c>
      <c r="B318" s="17" t="s">
        <v>1428</v>
      </c>
      <c r="C318" s="40" t="s">
        <v>118</v>
      </c>
      <c r="D318" s="15" t="s">
        <v>1429</v>
      </c>
      <c r="E318" s="15" t="s">
        <v>198</v>
      </c>
      <c r="F318" s="28">
        <v>3051</v>
      </c>
      <c r="G318" s="17" t="str">
        <f t="shared" si="6"/>
        <v>TAGUATUR3051</v>
      </c>
      <c r="H318" s="101" t="s">
        <v>1450</v>
      </c>
      <c r="I318" s="40" t="str">
        <f>VLOOKUP(G318,'Itinerários linhas'!$R$5:$V$642,5,0)</f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</v>
      </c>
    </row>
    <row r="319" spans="1:9" hidden="1" x14ac:dyDescent="0.25">
      <c r="A319" s="15" t="s">
        <v>92</v>
      </c>
      <c r="B319" s="17" t="s">
        <v>1428</v>
      </c>
      <c r="C319" s="40" t="s">
        <v>118</v>
      </c>
      <c r="D319" s="15" t="s">
        <v>1429</v>
      </c>
      <c r="E319" s="15" t="s">
        <v>198</v>
      </c>
      <c r="F319" s="28">
        <v>3070</v>
      </c>
      <c r="G319" s="17" t="str">
        <f t="shared" si="6"/>
        <v>TAGUATUR3070</v>
      </c>
      <c r="H319" s="101" t="s">
        <v>1451</v>
      </c>
      <c r="I319" s="40" t="str">
        <f>VLOOKUP(G319,'Itinerários linhas'!$R$5:$V$642,5,0)</f>
        <v>TERMINAL ROD. DO CENTRO/VILA SÃO LUIZ/AVENIDA RIO GRANDE DO NORTE - QUADRAS 72 / 73/AVENIDA GOIÁS ATÉ A PONTE/DF – 280/BR – 060/EPNB/EPNB/EPIA/EPGU - ZOOLÓGICO/AVENIDA DAS NAÇÕES/AVENIDA L4 SUL/W3 SUL/W3 NORTE/EIXO NORTE/RODOVIÁRIA PLANO PILOTO</v>
      </c>
    </row>
    <row r="320" spans="1:9" hidden="1" x14ac:dyDescent="0.25">
      <c r="A320" s="15" t="s">
        <v>92</v>
      </c>
      <c r="B320" s="17" t="s">
        <v>1428</v>
      </c>
      <c r="C320" s="40" t="s">
        <v>118</v>
      </c>
      <c r="D320" s="15" t="s">
        <v>1429</v>
      </c>
      <c r="E320" s="15" t="s">
        <v>198</v>
      </c>
      <c r="F320" s="28">
        <v>3072</v>
      </c>
      <c r="G320" s="17" t="str">
        <f t="shared" si="6"/>
        <v>TAGUATUR3072</v>
      </c>
      <c r="H320" s="101" t="s">
        <v>1452</v>
      </c>
      <c r="I320" s="40" t="str">
        <f>VLOOKUP(G320,'Itinerários linhas'!$R$5:$V$642,5,0)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</v>
      </c>
    </row>
    <row r="321" spans="1:9" hidden="1" x14ac:dyDescent="0.25">
      <c r="A321" s="15" t="s">
        <v>92</v>
      </c>
      <c r="B321" s="17" t="s">
        <v>1428</v>
      </c>
      <c r="C321" s="40" t="s">
        <v>118</v>
      </c>
      <c r="D321" s="15" t="s">
        <v>1437</v>
      </c>
      <c r="E321" s="15" t="s">
        <v>198</v>
      </c>
      <c r="F321" s="28">
        <v>3074</v>
      </c>
      <c r="G321" s="17" t="str">
        <f t="shared" si="6"/>
        <v>TAGUATUR3074</v>
      </c>
      <c r="H321" s="101" t="s">
        <v>1453</v>
      </c>
      <c r="I321" s="40" t="str">
        <f>VLOOKUP(G321,'Itinerários linhas'!$R$5:$V$642,5,0)</f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</v>
      </c>
    </row>
    <row r="322" spans="1:9" hidden="1" x14ac:dyDescent="0.25">
      <c r="A322" s="15" t="s">
        <v>92</v>
      </c>
      <c r="B322" s="17" t="s">
        <v>1428</v>
      </c>
      <c r="C322" s="40" t="s">
        <v>118</v>
      </c>
      <c r="D322" s="15" t="s">
        <v>1431</v>
      </c>
      <c r="E322" s="15" t="s">
        <v>198</v>
      </c>
      <c r="F322" s="28">
        <v>3075</v>
      </c>
      <c r="G322" s="17" t="str">
        <f t="shared" si="6"/>
        <v>TAGUATUR3075</v>
      </c>
      <c r="H322" s="101" t="s">
        <v>1454</v>
      </c>
      <c r="I322" s="40" t="str">
        <f>VLOOKUP(G322,'Itinerários linhas'!$R$5:$V$642,5,0)</f>
        <v>TERMINAL ROD. DO CENTRO/VILA SÃO LUIZ/AVENIDA RIO GRANDE DO NORTE/QUADRAS: 72 / 73/AVENIDA GOIÁS ATÉ A PONTE/DF – 280/BR – 060/EPNB/EPNB/EPIA/EPGU - ZOOLÓGICO/AVENIDA DAS NAÇÕES/AVENIDA L4 SUL/W3 SUL/W3 NORTE/EIXO NORTE/RODOVIÁRIA PLANO PILOTO</v>
      </c>
    </row>
    <row r="323" spans="1:9" hidden="1" x14ac:dyDescent="0.25">
      <c r="A323" s="15" t="s">
        <v>92</v>
      </c>
      <c r="B323" s="17" t="s">
        <v>1428</v>
      </c>
      <c r="C323" s="40" t="s">
        <v>118</v>
      </c>
      <c r="D323" s="15" t="s">
        <v>1429</v>
      </c>
      <c r="E323" s="15" t="s">
        <v>198</v>
      </c>
      <c r="F323" s="28">
        <v>3076</v>
      </c>
      <c r="G323" s="17" t="str">
        <f t="shared" si="6"/>
        <v>TAGUATUR3076</v>
      </c>
      <c r="H323" s="101" t="s">
        <v>1452</v>
      </c>
      <c r="I323" s="40" t="str">
        <f>VLOOKUP(G323,'Itinerários linhas'!$R$5:$V$642,5,0)</f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</v>
      </c>
    </row>
    <row r="324" spans="1:9" hidden="1" x14ac:dyDescent="0.25">
      <c r="A324" s="15" t="s">
        <v>92</v>
      </c>
      <c r="B324" s="17" t="s">
        <v>1428</v>
      </c>
      <c r="C324" s="40" t="s">
        <v>118</v>
      </c>
      <c r="D324" s="15" t="s">
        <v>1437</v>
      </c>
      <c r="E324" s="15" t="s">
        <v>198</v>
      </c>
      <c r="F324" s="28">
        <v>3079</v>
      </c>
      <c r="G324" s="17" t="str">
        <f t="shared" si="6"/>
        <v>TAGUATUR3079</v>
      </c>
      <c r="H324" s="101" t="s">
        <v>1455</v>
      </c>
      <c r="I324" s="40" t="str">
        <f>VLOOKUP(G324,'Itinerários linhas'!$R$5:$V$642,5,0)</f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</v>
      </c>
    </row>
    <row r="325" spans="1:9" hidden="1" x14ac:dyDescent="0.25">
      <c r="A325" s="15" t="s">
        <v>92</v>
      </c>
      <c r="B325" s="17" t="s">
        <v>1428</v>
      </c>
      <c r="C325" s="40" t="s">
        <v>118</v>
      </c>
      <c r="D325" s="15" t="s">
        <v>1437</v>
      </c>
      <c r="E325" s="15" t="s">
        <v>198</v>
      </c>
      <c r="F325" s="28">
        <v>3080</v>
      </c>
      <c r="G325" s="17" t="str">
        <f t="shared" si="6"/>
        <v>TAGUATUR3080</v>
      </c>
      <c r="H325" s="101" t="s">
        <v>1456</v>
      </c>
      <c r="I325" s="40" t="str">
        <f>VLOOKUP(G325,'Itinerários linhas'!$R$5:$V$642,5,0)</f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</v>
      </c>
    </row>
    <row r="326" spans="1:9" hidden="1" x14ac:dyDescent="0.25">
      <c r="A326" s="15" t="s">
        <v>92</v>
      </c>
      <c r="B326" s="17" t="s">
        <v>1428</v>
      </c>
      <c r="C326" s="40" t="s">
        <v>118</v>
      </c>
      <c r="D326" s="15" t="s">
        <v>1431</v>
      </c>
      <c r="E326" s="15" t="s">
        <v>198</v>
      </c>
      <c r="F326" s="28">
        <v>3301</v>
      </c>
      <c r="G326" s="17" t="str">
        <f t="shared" si="6"/>
        <v>TAGUATUR3301</v>
      </c>
      <c r="H326" s="101" t="s">
        <v>1457</v>
      </c>
      <c r="I326" s="40" t="str">
        <f>VLOOKUP(G326,'Itinerários linhas'!$R$5:$V$642,5,0)</f>
        <v>TERMINAL ROD. DO CENTRO/VILA SÃO LUIZ/AVENIDA RIO GRANDE DO NORTE/QUADRAS: 72 / 73/AVENIDA GOIÁS ATÉ A PONTE/DF – 280/BR – 060/PISTÃO SUL/EPTG/EPTG/EPTG/EPTG/EPIG/EPIG/SETOR GRÁFICO/PALÁCIO DO BURITI/EIXO MONUMENTAL/RODOVIÁRIA PLANO PILOTO</v>
      </c>
    </row>
    <row r="327" spans="1:9" hidden="1" x14ac:dyDescent="0.25">
      <c r="A327" s="15" t="s">
        <v>92</v>
      </c>
      <c r="B327" s="17" t="s">
        <v>1428</v>
      </c>
      <c r="C327" s="40" t="s">
        <v>118</v>
      </c>
      <c r="D327" s="15" t="s">
        <v>1429</v>
      </c>
      <c r="E327" s="15" t="s">
        <v>198</v>
      </c>
      <c r="F327" s="28">
        <v>3303</v>
      </c>
      <c r="G327" s="17" t="str">
        <f t="shared" si="6"/>
        <v>TAGUATUR3303</v>
      </c>
      <c r="H327" s="101" t="s">
        <v>1458</v>
      </c>
      <c r="I327" s="40" t="str">
        <f>VLOOKUP(G327,'Itinerários linhas'!$R$5:$V$642,5,0)</f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</v>
      </c>
    </row>
    <row r="328" spans="1:9" hidden="1" x14ac:dyDescent="0.25">
      <c r="A328" s="15" t="s">
        <v>92</v>
      </c>
      <c r="B328" s="17" t="s">
        <v>1428</v>
      </c>
      <c r="C328" s="40" t="s">
        <v>118</v>
      </c>
      <c r="D328" s="15" t="s">
        <v>1435</v>
      </c>
      <c r="E328" s="15" t="s">
        <v>198</v>
      </c>
      <c r="F328" s="28">
        <v>3304</v>
      </c>
      <c r="G328" s="17" t="str">
        <f t="shared" si="6"/>
        <v>TAGUATUR3304</v>
      </c>
      <c r="H328" s="101" t="s">
        <v>1459</v>
      </c>
      <c r="I328" s="40" t="str">
        <f>VLOOKUP(G328,'Itinerários linhas'!$R$5:$V$642,5,0)</f>
        <v>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</v>
      </c>
    </row>
    <row r="329" spans="1:9" hidden="1" x14ac:dyDescent="0.25">
      <c r="A329" s="15" t="s">
        <v>92</v>
      </c>
      <c r="B329" s="17" t="s">
        <v>1428</v>
      </c>
      <c r="C329" s="40" t="s">
        <v>118</v>
      </c>
      <c r="D329" s="15" t="s">
        <v>1437</v>
      </c>
      <c r="E329" s="15" t="s">
        <v>198</v>
      </c>
      <c r="F329" s="28">
        <v>3305</v>
      </c>
      <c r="G329" s="17" t="str">
        <f t="shared" si="6"/>
        <v>TAGUATUR3305</v>
      </c>
      <c r="H329" s="101" t="s">
        <v>1460</v>
      </c>
      <c r="I329" s="40" t="str">
        <f>VLOOKUP(G329,'Itinerários linhas'!$R$5:$V$642,5,0)</f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</v>
      </c>
    </row>
    <row r="330" spans="1:9" hidden="1" x14ac:dyDescent="0.25">
      <c r="A330" s="15" t="s">
        <v>92</v>
      </c>
      <c r="B330" s="17" t="s">
        <v>1428</v>
      </c>
      <c r="C330" s="40" t="s">
        <v>118</v>
      </c>
      <c r="D330" s="15" t="s">
        <v>1429</v>
      </c>
      <c r="E330" s="15" t="s">
        <v>198</v>
      </c>
      <c r="F330" s="28">
        <v>3306</v>
      </c>
      <c r="G330" s="17" t="str">
        <f t="shared" si="6"/>
        <v>TAGUATUR3306</v>
      </c>
      <c r="H330" s="101" t="s">
        <v>1461</v>
      </c>
      <c r="I330" s="40" t="str">
        <f>VLOOKUP(G330,'Itinerários linhas'!$R$5:$V$642,5,0)</f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</v>
      </c>
    </row>
    <row r="331" spans="1:9" hidden="1" x14ac:dyDescent="0.25">
      <c r="A331" s="15" t="s">
        <v>92</v>
      </c>
      <c r="B331" s="17" t="s">
        <v>1428</v>
      </c>
      <c r="C331" s="40" t="s">
        <v>118</v>
      </c>
      <c r="D331" s="15" t="s">
        <v>1431</v>
      </c>
      <c r="E331" s="15" t="s">
        <v>198</v>
      </c>
      <c r="F331" s="28">
        <v>3320</v>
      </c>
      <c r="G331" s="17" t="str">
        <f t="shared" si="6"/>
        <v>TAGUATUR3320</v>
      </c>
      <c r="H331" s="101" t="s">
        <v>1462</v>
      </c>
      <c r="I331" s="40" t="str">
        <f>VLOOKUP(G331,'Itinerários linhas'!$R$5:$V$642,5,0)</f>
        <v>TERMINAL ROD. DO CENTRO/VILA SÃO LUIZ/AVENIDA RIO GRANDE DO NORTE/QUADRAS: 72 / 73/AVENIDA GOIÁS ATÉ A PONTE/DF – 280/BR – 060/EPNB/EPNB/EPIA/EPIA/PARK SHOPPING/EPIA/EPIA/RODOFERROVIÁRIA/SETOR MILITAR URBANO/EIXO MONUMENTAL/RODOVIÁRIA PLANO PILOTO</v>
      </c>
    </row>
    <row r="332" spans="1:9" hidden="1" x14ac:dyDescent="0.25">
      <c r="A332" s="15" t="s">
        <v>92</v>
      </c>
      <c r="B332" s="17" t="s">
        <v>1428</v>
      </c>
      <c r="C332" s="40" t="s">
        <v>118</v>
      </c>
      <c r="D332" s="15" t="s">
        <v>1429</v>
      </c>
      <c r="E332" s="15" t="s">
        <v>198</v>
      </c>
      <c r="F332" s="28">
        <v>3321</v>
      </c>
      <c r="G332" s="17" t="str">
        <f t="shared" si="6"/>
        <v>TAGUATUR3321</v>
      </c>
      <c r="H332" s="101" t="s">
        <v>1463</v>
      </c>
      <c r="I332" s="40" t="str">
        <f>VLOOKUP(G332,'Itinerários linhas'!$R$5:$V$642,5,0)</f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</v>
      </c>
    </row>
    <row r="333" spans="1:9" hidden="1" x14ac:dyDescent="0.25">
      <c r="A333" s="15" t="s">
        <v>92</v>
      </c>
      <c r="B333" s="17" t="s">
        <v>1428</v>
      </c>
      <c r="C333" s="40" t="s">
        <v>118</v>
      </c>
      <c r="D333" s="15" t="s">
        <v>1429</v>
      </c>
      <c r="E333" s="15" t="s">
        <v>198</v>
      </c>
      <c r="F333" s="28">
        <v>3322</v>
      </c>
      <c r="G333" s="17" t="str">
        <f t="shared" si="6"/>
        <v>TAGUATUR3322</v>
      </c>
      <c r="H333" s="101" t="s">
        <v>1463</v>
      </c>
      <c r="I333" s="40" t="str">
        <f>VLOOKUP(G333,'Itinerários linhas'!$R$5:$V$642,5,0)</f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</v>
      </c>
    </row>
    <row r="334" spans="1:9" hidden="1" x14ac:dyDescent="0.25">
      <c r="A334" s="15" t="s">
        <v>92</v>
      </c>
      <c r="B334" s="17" t="s">
        <v>1428</v>
      </c>
      <c r="C334" s="40" t="s">
        <v>118</v>
      </c>
      <c r="D334" s="15" t="s">
        <v>1435</v>
      </c>
      <c r="E334" s="15" t="s">
        <v>198</v>
      </c>
      <c r="F334" s="28">
        <v>3330</v>
      </c>
      <c r="G334" s="17" t="str">
        <f t="shared" si="6"/>
        <v>TAGUATUR3330</v>
      </c>
      <c r="H334" s="101" t="s">
        <v>1464</v>
      </c>
      <c r="I334" s="40" t="str">
        <f>VLOOKUP(G334,'Itinerários linhas'!$R$5:$V$642,5,0)</f>
        <v>AVENIDA PRINCIPAL DO JARDIM ALÁ/AVENIDA PRINCIPAL DO PARQUE ESTRELA DALVA XI/CAIC/AVENIDA RIO GRANDE DO NORTE - QUADRAS 72 / 73/AVENIDA GOIÁS ATÉ A PONTE/DF – 280/BR – 060/PISTÃO SUL/EPTG/EPTG/EPTG/EPTG/EPIG/SETOR POLICIAL SUL/EIXO W SUL/RODOVIÁRIA PLANO PILOTO</v>
      </c>
    </row>
    <row r="335" spans="1:9" hidden="1" x14ac:dyDescent="0.25">
      <c r="A335" s="15" t="s">
        <v>92</v>
      </c>
      <c r="B335" s="17" t="s">
        <v>1465</v>
      </c>
      <c r="C335" s="57" t="s">
        <v>119</v>
      </c>
      <c r="D335" s="15" t="s">
        <v>1421</v>
      </c>
      <c r="E335" s="15" t="s">
        <v>198</v>
      </c>
      <c r="F335" s="28">
        <v>3040</v>
      </c>
      <c r="G335" s="17" t="str">
        <f t="shared" si="6"/>
        <v>TAGUATUR3040</v>
      </c>
      <c r="H335" s="105" t="s">
        <v>1466</v>
      </c>
      <c r="I335" s="40" t="str">
        <f>VLOOKUP(G335,'Itinerários linhas'!$R$5:$V$642,5,0)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36" spans="1:9" hidden="1" x14ac:dyDescent="0.25">
      <c r="A336" s="15" t="s">
        <v>92</v>
      </c>
      <c r="B336" s="17" t="s">
        <v>1465</v>
      </c>
      <c r="C336" s="57" t="s">
        <v>119</v>
      </c>
      <c r="D336" s="15" t="s">
        <v>1467</v>
      </c>
      <c r="E336" s="15" t="s">
        <v>198</v>
      </c>
      <c r="F336" s="28">
        <v>3040</v>
      </c>
      <c r="G336" s="17" t="str">
        <f t="shared" si="6"/>
        <v>TAGUATUR3040</v>
      </c>
      <c r="H336" s="105" t="s">
        <v>1466</v>
      </c>
      <c r="I336" s="40" t="str">
        <f>VLOOKUP(G336,'Itinerários linhas'!$R$5:$V$642,5,0)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37" spans="1:9" hidden="1" x14ac:dyDescent="0.25">
      <c r="A337" s="15" t="s">
        <v>92</v>
      </c>
      <c r="B337" s="17" t="s">
        <v>1465</v>
      </c>
      <c r="C337" s="57" t="s">
        <v>119</v>
      </c>
      <c r="D337" s="15" t="s">
        <v>1467</v>
      </c>
      <c r="E337" s="15" t="s">
        <v>263</v>
      </c>
      <c r="F337" s="28">
        <v>3040</v>
      </c>
      <c r="G337" s="17" t="str">
        <f t="shared" si="6"/>
        <v>TAGUATUR3040</v>
      </c>
      <c r="H337" s="105" t="s">
        <v>1466</v>
      </c>
      <c r="I337" s="40" t="str">
        <f>VLOOKUP(G337,'Itinerários linhas'!$R$5:$V$642,5,0)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38" spans="1:9" hidden="1" x14ac:dyDescent="0.25">
      <c r="A338" s="15" t="s">
        <v>92</v>
      </c>
      <c r="B338" s="17" t="s">
        <v>1465</v>
      </c>
      <c r="C338" s="57" t="s">
        <v>119</v>
      </c>
      <c r="D338" s="15" t="s">
        <v>1421</v>
      </c>
      <c r="E338" s="15" t="s">
        <v>263</v>
      </c>
      <c r="F338" s="28">
        <v>3040</v>
      </c>
      <c r="G338" s="17" t="str">
        <f t="shared" si="6"/>
        <v>TAGUATUR3040</v>
      </c>
      <c r="H338" s="105" t="s">
        <v>1466</v>
      </c>
      <c r="I338" s="40" t="str">
        <f>VLOOKUP(G338,'Itinerários linhas'!$R$5:$V$642,5,0)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39" spans="1:9" hidden="1" x14ac:dyDescent="0.25">
      <c r="A339" s="15" t="s">
        <v>92</v>
      </c>
      <c r="B339" s="17" t="s">
        <v>1468</v>
      </c>
      <c r="C339" s="40" t="s">
        <v>117</v>
      </c>
      <c r="D339" s="15" t="s">
        <v>1429</v>
      </c>
      <c r="E339" s="15" t="s">
        <v>258</v>
      </c>
      <c r="F339" s="28">
        <v>3001</v>
      </c>
      <c r="G339" s="17" t="str">
        <f t="shared" si="6"/>
        <v>TAGUATUR3001</v>
      </c>
      <c r="H339" s="101" t="s">
        <v>1469</v>
      </c>
      <c r="I339" s="40" t="str">
        <f>VLOOKUP(G339,'Itinerários linhas'!$R$5:$V$642,5,0)</f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</v>
      </c>
    </row>
    <row r="340" spans="1:9" hidden="1" x14ac:dyDescent="0.25">
      <c r="A340" s="15" t="s">
        <v>92</v>
      </c>
      <c r="B340" s="17" t="s">
        <v>1468</v>
      </c>
      <c r="C340" s="40" t="s">
        <v>117</v>
      </c>
      <c r="D340" s="15" t="s">
        <v>1429</v>
      </c>
      <c r="E340" s="15" t="s">
        <v>258</v>
      </c>
      <c r="F340" s="28">
        <v>3014</v>
      </c>
      <c r="G340" s="17" t="str">
        <f t="shared" si="6"/>
        <v>TAGUATUR3014</v>
      </c>
      <c r="H340" s="101" t="s">
        <v>1470</v>
      </c>
      <c r="I340" s="40" t="str">
        <f>VLOOKUP(G340,'Itinerários linhas'!$R$5:$V$642,5,0)</f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</v>
      </c>
    </row>
    <row r="341" spans="1:9" hidden="1" x14ac:dyDescent="0.25">
      <c r="A341" s="15" t="s">
        <v>92</v>
      </c>
      <c r="B341" s="17" t="s">
        <v>1468</v>
      </c>
      <c r="C341" s="40" t="s">
        <v>117</v>
      </c>
      <c r="D341" s="15" t="s">
        <v>1431</v>
      </c>
      <c r="E341" s="15" t="s">
        <v>258</v>
      </c>
      <c r="F341" s="28">
        <v>3015</v>
      </c>
      <c r="G341" s="17" t="str">
        <f t="shared" si="6"/>
        <v>TAGUATUR3015</v>
      </c>
      <c r="H341" s="101" t="s">
        <v>1471</v>
      </c>
      <c r="I341" s="40" t="str">
        <f>VLOOKUP(G341,'Itinerários linhas'!$R$5:$V$642,5,0)</f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342" spans="1:9" hidden="1" x14ac:dyDescent="0.25">
      <c r="A342" s="15" t="s">
        <v>92</v>
      </c>
      <c r="B342" s="17" t="s">
        <v>1468</v>
      </c>
      <c r="C342" s="40" t="s">
        <v>117</v>
      </c>
      <c r="D342" s="15" t="s">
        <v>1435</v>
      </c>
      <c r="E342" s="15" t="s">
        <v>258</v>
      </c>
      <c r="F342" s="28">
        <v>3016</v>
      </c>
      <c r="G342" s="17" t="str">
        <f t="shared" si="6"/>
        <v>TAGUATUR3016</v>
      </c>
      <c r="H342" s="101" t="s">
        <v>1472</v>
      </c>
      <c r="I342" s="40" t="str">
        <f>VLOOKUP(G342,'Itinerários linhas'!$R$5:$V$642,5,0)</f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343" spans="1:9" hidden="1" x14ac:dyDescent="0.25">
      <c r="A343" s="15" t="s">
        <v>92</v>
      </c>
      <c r="B343" s="17" t="s">
        <v>1468</v>
      </c>
      <c r="C343" s="40" t="s">
        <v>117</v>
      </c>
      <c r="D343" s="15" t="s">
        <v>1429</v>
      </c>
      <c r="E343" s="15" t="s">
        <v>260</v>
      </c>
      <c r="F343" s="28">
        <v>3801</v>
      </c>
      <c r="G343" s="17" t="str">
        <f t="shared" si="6"/>
        <v>TAGUATUR3801</v>
      </c>
      <c r="H343" s="101" t="s">
        <v>1473</v>
      </c>
      <c r="I343" s="40" t="str">
        <f>VLOOKUP(G343,'Itinerários linhas'!$R$5:$V$642,5,0)</f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</v>
      </c>
    </row>
    <row r="344" spans="1:9" hidden="1" x14ac:dyDescent="0.25">
      <c r="A344" s="15" t="s">
        <v>92</v>
      </c>
      <c r="B344" s="17" t="s">
        <v>1468</v>
      </c>
      <c r="C344" s="40" t="s">
        <v>117</v>
      </c>
      <c r="D344" s="15" t="s">
        <v>1429</v>
      </c>
      <c r="E344" s="15" t="s">
        <v>260</v>
      </c>
      <c r="F344" s="28">
        <v>3802</v>
      </c>
      <c r="G344" s="17" t="str">
        <f t="shared" si="6"/>
        <v>TAGUATUR3802</v>
      </c>
      <c r="H344" s="101" t="s">
        <v>1474</v>
      </c>
      <c r="I344" s="40" t="str">
        <f>VLOOKUP(G344,'Itinerários linhas'!$R$5:$V$642,5,0)</f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</v>
      </c>
    </row>
    <row r="345" spans="1:9" hidden="1" x14ac:dyDescent="0.25">
      <c r="A345" s="15" t="s">
        <v>92</v>
      </c>
      <c r="B345" s="17" t="s">
        <v>1468</v>
      </c>
      <c r="C345" s="40" t="s">
        <v>117</v>
      </c>
      <c r="D345" s="15" t="s">
        <v>1429</v>
      </c>
      <c r="E345" s="15" t="s">
        <v>260</v>
      </c>
      <c r="F345" s="28">
        <v>3803</v>
      </c>
      <c r="G345" s="17" t="str">
        <f t="shared" si="6"/>
        <v>TAGUATUR3803</v>
      </c>
      <c r="H345" s="101" t="s">
        <v>1475</v>
      </c>
      <c r="I345" s="40" t="str">
        <f>VLOOKUP(G345,'Itinerários linhas'!$R$5:$V$642,5,0)</f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</v>
      </c>
    </row>
    <row r="346" spans="1:9" hidden="1" x14ac:dyDescent="0.25">
      <c r="A346" s="15" t="s">
        <v>92</v>
      </c>
      <c r="B346" s="17" t="s">
        <v>1468</v>
      </c>
      <c r="C346" s="40" t="s">
        <v>117</v>
      </c>
      <c r="D346" s="15" t="s">
        <v>1431</v>
      </c>
      <c r="E346" s="15" t="s">
        <v>260</v>
      </c>
      <c r="F346" s="28">
        <v>3804</v>
      </c>
      <c r="G346" s="17" t="str">
        <f t="shared" si="6"/>
        <v>TAGUATUR3804</v>
      </c>
      <c r="H346" s="101" t="s">
        <v>1476</v>
      </c>
      <c r="I346" s="40" t="str">
        <f>VLOOKUP(G346,'Itinerários linhas'!$R$5:$V$642,5,0)</f>
        <v>TERMINAL ROD. DO CENTRO/VILA SÃO LUIZ/AVENIDA RIO GRANDE DO NORTE/QUADRAS: 72 / 73/AVENIDA GOIÁS ATÉ A PONTE/DF – 280/BR – 060/PISTÃO SUL/VIADUTO TAGUATINGA CENTRO/TAGUATINGA CENTRO/AVENIDA ELMO SEREJO/TERMINAL TAGUATINGA NORTE</v>
      </c>
    </row>
    <row r="347" spans="1:9" hidden="1" x14ac:dyDescent="0.25">
      <c r="A347" s="15" t="s">
        <v>92</v>
      </c>
      <c r="B347" s="17" t="s">
        <v>1468</v>
      </c>
      <c r="C347" s="40" t="s">
        <v>117</v>
      </c>
      <c r="D347" s="15" t="s">
        <v>1431</v>
      </c>
      <c r="E347" s="15" t="s">
        <v>260</v>
      </c>
      <c r="F347" s="28">
        <v>3805</v>
      </c>
      <c r="G347" s="17" t="str">
        <f t="shared" si="6"/>
        <v>TAGUATUR3805</v>
      </c>
      <c r="H347" s="101" t="s">
        <v>1477</v>
      </c>
      <c r="I347" s="40" t="str">
        <f>VLOOKUP(G347,'Itinerários linhas'!$R$5:$V$642,5,0)</f>
        <v>TERMINAL ROD. DO CENTRO/VILA SÃO LUIZ/AVENIDA RIO GRANDE DO NORTE/QUADRAS: 72 / 73/AVENIDA GOIÁS ATÉ A PONTE/DF – 280/BR – 060/PISTÃO SUL/VIADUTO TAGUATINGA CENTRO/TAGUATINGA CENTRO/COMERCIAL NORTE/AVENIDA HÉLIO PRATES/QNL/TERMINAL TAGUATINGA NORTE</v>
      </c>
    </row>
    <row r="348" spans="1:9" hidden="1" x14ac:dyDescent="0.25">
      <c r="A348" s="15" t="s">
        <v>92</v>
      </c>
      <c r="B348" s="17" t="s">
        <v>1468</v>
      </c>
      <c r="C348" s="40" t="s">
        <v>117</v>
      </c>
      <c r="D348" s="15" t="s">
        <v>1437</v>
      </c>
      <c r="E348" s="15" t="s">
        <v>260</v>
      </c>
      <c r="F348" s="28">
        <v>3806</v>
      </c>
      <c r="G348" s="17" t="str">
        <f t="shared" si="6"/>
        <v>TAGUATUR3806</v>
      </c>
      <c r="H348" s="101" t="s">
        <v>1478</v>
      </c>
      <c r="I348" s="40" t="str">
        <f>VLOOKUP(G348,'Itinerários linhas'!$R$5:$V$642,5,0)</f>
        <v>GO – 540/AVENIDA GOIÁS ATÉ A PONTE/DF – 280/AVENIDA PRINCIPAL DO CONDOMÍNIO BURITI/DF – 280/BR – 060/PISTÃO SUL/VIADUTO TAGUATINGA CENTRO/TAGUATINGA CENTRO/AVENIDA SANDU NORTE/AVENIDA HÉLIO PRATES/CEILÂNDIA CENTRO/CEILÂNDIA SUL/TERMINAL TAGUATINGA NORTE</v>
      </c>
    </row>
    <row r="349" spans="1:9" hidden="1" x14ac:dyDescent="0.25">
      <c r="A349" s="15" t="s">
        <v>92</v>
      </c>
      <c r="B349" s="17" t="s">
        <v>1468</v>
      </c>
      <c r="C349" s="40" t="s">
        <v>117</v>
      </c>
      <c r="D349" s="15" t="s">
        <v>1429</v>
      </c>
      <c r="E349" s="15" t="s">
        <v>260</v>
      </c>
      <c r="F349" s="28">
        <v>3807</v>
      </c>
      <c r="G349" s="17" t="str">
        <f t="shared" si="6"/>
        <v>TAGUATUR3807</v>
      </c>
      <c r="H349" s="101" t="s">
        <v>1475</v>
      </c>
      <c r="I349" s="40" t="str">
        <f>VLOOKUP(G349,'Itinerários linhas'!$R$5:$V$642,5,0)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350" spans="1:9" hidden="1" x14ac:dyDescent="0.25">
      <c r="A350" s="15" t="s">
        <v>92</v>
      </c>
      <c r="B350" s="17" t="s">
        <v>1468</v>
      </c>
      <c r="C350" s="40" t="s">
        <v>117</v>
      </c>
      <c r="D350" s="15" t="s">
        <v>1435</v>
      </c>
      <c r="E350" s="15" t="s">
        <v>260</v>
      </c>
      <c r="F350" s="28">
        <v>3808</v>
      </c>
      <c r="G350" s="17" t="str">
        <f t="shared" si="6"/>
        <v>TAGUATUR3808</v>
      </c>
      <c r="H350" s="101" t="s">
        <v>1479</v>
      </c>
      <c r="I350" s="40" t="str">
        <f>VLOOKUP(G350,'Itinerários linhas'!$R$5:$V$642,5,0)</f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</v>
      </c>
    </row>
    <row r="351" spans="1:9" hidden="1" x14ac:dyDescent="0.25">
      <c r="A351" s="15" t="s">
        <v>92</v>
      </c>
      <c r="B351" s="17" t="s">
        <v>1468</v>
      </c>
      <c r="C351" s="40" t="s">
        <v>117</v>
      </c>
      <c r="D351" s="15" t="s">
        <v>1431</v>
      </c>
      <c r="E351" s="15" t="s">
        <v>260</v>
      </c>
      <c r="F351" s="28">
        <v>3809</v>
      </c>
      <c r="G351" s="17" t="str">
        <f t="shared" si="6"/>
        <v>TAGUATUR3809</v>
      </c>
      <c r="H351" s="101" t="s">
        <v>1480</v>
      </c>
      <c r="I351" s="40" t="str">
        <f>VLOOKUP(G351,'Itinerários linhas'!$R$5:$V$642,5,0)</f>
        <v>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</v>
      </c>
    </row>
    <row r="352" spans="1:9" hidden="1" x14ac:dyDescent="0.25">
      <c r="A352" s="15" t="s">
        <v>92</v>
      </c>
      <c r="B352" s="17" t="s">
        <v>1468</v>
      </c>
      <c r="C352" s="40" t="s">
        <v>117</v>
      </c>
      <c r="D352" s="15" t="s">
        <v>1429</v>
      </c>
      <c r="E352" s="15" t="s">
        <v>260</v>
      </c>
      <c r="F352" s="28">
        <v>3810</v>
      </c>
      <c r="G352" s="17" t="str">
        <f t="shared" si="6"/>
        <v>TAGUATUR3810</v>
      </c>
      <c r="H352" s="101" t="s">
        <v>1481</v>
      </c>
      <c r="I352" s="40" t="str">
        <f>VLOOKUP(G352,'Itinerários linhas'!$R$5:$V$642,5,0)</f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</v>
      </c>
    </row>
    <row r="353" spans="1:9" hidden="1" x14ac:dyDescent="0.25">
      <c r="A353" s="15" t="s">
        <v>92</v>
      </c>
      <c r="B353" s="17" t="s">
        <v>1468</v>
      </c>
      <c r="C353" s="40" t="s">
        <v>117</v>
      </c>
      <c r="D353" s="15" t="s">
        <v>1429</v>
      </c>
      <c r="E353" s="15" t="s">
        <v>260</v>
      </c>
      <c r="F353" s="28">
        <v>3811</v>
      </c>
      <c r="G353" s="17" t="str">
        <f t="shared" si="6"/>
        <v>TAGUATUR3811</v>
      </c>
      <c r="H353" s="101" t="s">
        <v>1482</v>
      </c>
      <c r="I353" s="40" t="str">
        <f>VLOOKUP(G353,'Itinerários linhas'!$R$5:$V$642,5,0)</f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</v>
      </c>
    </row>
    <row r="354" spans="1:9" hidden="1" x14ac:dyDescent="0.25">
      <c r="A354" s="15" t="s">
        <v>92</v>
      </c>
      <c r="B354" s="17" t="s">
        <v>1468</v>
      </c>
      <c r="C354" s="40" t="s">
        <v>117</v>
      </c>
      <c r="D354" s="15" t="s">
        <v>1435</v>
      </c>
      <c r="E354" s="15" t="s">
        <v>260</v>
      </c>
      <c r="F354" s="28">
        <v>3812</v>
      </c>
      <c r="G354" s="17" t="str">
        <f t="shared" si="6"/>
        <v>TAGUATUR3812</v>
      </c>
      <c r="H354" s="101" t="s">
        <v>1483</v>
      </c>
      <c r="I354" s="40" t="str">
        <f>VLOOKUP(G354,'Itinerários linhas'!$R$5:$V$642,5,0)</f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</v>
      </c>
    </row>
    <row r="355" spans="1:9" hidden="1" x14ac:dyDescent="0.25">
      <c r="A355" s="15" t="s">
        <v>92</v>
      </c>
      <c r="B355" s="17" t="s">
        <v>1468</v>
      </c>
      <c r="C355" s="40" t="s">
        <v>117</v>
      </c>
      <c r="D355" s="15" t="s">
        <v>1429</v>
      </c>
      <c r="E355" s="15" t="s">
        <v>260</v>
      </c>
      <c r="F355" s="28">
        <v>3814</v>
      </c>
      <c r="G355" s="17" t="str">
        <f t="shared" si="6"/>
        <v>TAGUATUR3814</v>
      </c>
      <c r="H355" s="101" t="s">
        <v>1473</v>
      </c>
      <c r="I355" s="40" t="str">
        <f>VLOOKUP(G355,'Itinerários linhas'!$R$5:$V$642,5,0)</f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</v>
      </c>
    </row>
    <row r="356" spans="1:9" hidden="1" x14ac:dyDescent="0.25">
      <c r="A356" s="15" t="s">
        <v>92</v>
      </c>
      <c r="B356" s="17" t="s">
        <v>1468</v>
      </c>
      <c r="C356" s="40" t="s">
        <v>117</v>
      </c>
      <c r="D356" s="15" t="s">
        <v>1429</v>
      </c>
      <c r="E356" s="15" t="s">
        <v>260</v>
      </c>
      <c r="F356" s="28">
        <v>3815</v>
      </c>
      <c r="G356" s="17" t="str">
        <f t="shared" si="6"/>
        <v>TAGUATUR3815</v>
      </c>
      <c r="H356" s="101" t="s">
        <v>1484</v>
      </c>
      <c r="I356" s="40" t="str">
        <f>VLOOKUP(G356,'Itinerários linhas'!$R$5:$V$642,5,0)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357" spans="1:9" hidden="1" x14ac:dyDescent="0.25">
      <c r="A357" s="15" t="s">
        <v>92</v>
      </c>
      <c r="B357" s="17" t="s">
        <v>1468</v>
      </c>
      <c r="C357" s="40" t="s">
        <v>117</v>
      </c>
      <c r="D357" s="15" t="s">
        <v>1431</v>
      </c>
      <c r="E357" s="15" t="s">
        <v>260</v>
      </c>
      <c r="F357" s="28">
        <v>3816</v>
      </c>
      <c r="G357" s="17" t="str">
        <f t="shared" si="6"/>
        <v>TAGUATUR3816</v>
      </c>
      <c r="H357" s="101" t="s">
        <v>1485</v>
      </c>
      <c r="I357" s="40" t="str">
        <f>VLOOKUP(G357,'Itinerários linhas'!$R$5:$V$642,5,0)</f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</v>
      </c>
    </row>
    <row r="358" spans="1:9" hidden="1" x14ac:dyDescent="0.25">
      <c r="A358" s="15" t="s">
        <v>92</v>
      </c>
      <c r="B358" s="17" t="s">
        <v>1468</v>
      </c>
      <c r="C358" s="40" t="s">
        <v>117</v>
      </c>
      <c r="D358" s="15" t="s">
        <v>1437</v>
      </c>
      <c r="E358" s="15" t="s">
        <v>260</v>
      </c>
      <c r="F358" s="28">
        <v>3818</v>
      </c>
      <c r="G358" s="17" t="str">
        <f t="shared" si="6"/>
        <v>TAGUATUR3818</v>
      </c>
      <c r="H358" s="101" t="s">
        <v>1486</v>
      </c>
      <c r="I358" s="40" t="str">
        <f>VLOOKUP(G358,'Itinerários linhas'!$R$5:$V$642,5,0)</f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</v>
      </c>
    </row>
    <row r="359" spans="1:9" x14ac:dyDescent="0.25">
      <c r="A359" s="73" t="s">
        <v>92</v>
      </c>
      <c r="B359" s="67" t="s">
        <v>1487</v>
      </c>
      <c r="C359" s="74" t="s">
        <v>117</v>
      </c>
      <c r="D359" s="73" t="s">
        <v>1488</v>
      </c>
      <c r="E359" s="73" t="s">
        <v>198</v>
      </c>
      <c r="F359" s="17">
        <v>12041461</v>
      </c>
      <c r="G359" s="17" t="str">
        <f t="shared" si="6"/>
        <v>TAGUATUR12041461</v>
      </c>
      <c r="H359" s="106"/>
      <c r="I359" s="40" t="e">
        <f>VLOOKUP(G359,'Itinerários linhas'!$R$5:$V$642,5,0)</f>
        <v>#N/A</v>
      </c>
    </row>
    <row r="360" spans="1:9" x14ac:dyDescent="0.25">
      <c r="A360" s="15" t="s">
        <v>175</v>
      </c>
      <c r="B360" s="17">
        <v>9159770</v>
      </c>
      <c r="C360" s="40" t="s">
        <v>176</v>
      </c>
      <c r="D360" s="15" t="s">
        <v>1489</v>
      </c>
      <c r="E360" s="61" t="s">
        <v>1258</v>
      </c>
      <c r="F360" s="17">
        <v>9159770</v>
      </c>
      <c r="G360" s="17" t="str">
        <f t="shared" si="6"/>
        <v>TRANSPARANAENSE S/A9159770</v>
      </c>
      <c r="H360" s="101" t="s">
        <v>176</v>
      </c>
      <c r="I360" s="40" t="e">
        <f>VLOOKUP(G360,'Itinerários linhas'!$R$5:$V$642,5,0)</f>
        <v>#N/A</v>
      </c>
    </row>
    <row r="361" spans="1:9" x14ac:dyDescent="0.25">
      <c r="A361" s="15" t="s">
        <v>167</v>
      </c>
      <c r="B361" s="17">
        <v>9112870</v>
      </c>
      <c r="C361" s="40" t="s">
        <v>168</v>
      </c>
      <c r="D361" s="61" t="s">
        <v>1229</v>
      </c>
      <c r="E361" s="61" t="s">
        <v>1258</v>
      </c>
      <c r="F361" s="17">
        <v>9112870</v>
      </c>
      <c r="G361" s="17" t="str">
        <f t="shared" si="6"/>
        <v>TRANSPORTE TRES FRONTEIRAS S/A.9112870</v>
      </c>
      <c r="H361" s="101" t="s">
        <v>168</v>
      </c>
      <c r="I361" s="40" t="e">
        <f>VLOOKUP(G361,'Itinerários linhas'!$R$5:$V$642,5,0)</f>
        <v>#N/A</v>
      </c>
    </row>
    <row r="362" spans="1:9" x14ac:dyDescent="0.25">
      <c r="A362" s="38" t="s">
        <v>53</v>
      </c>
      <c r="B362" s="39">
        <v>7172270</v>
      </c>
      <c r="C362" s="53" t="s">
        <v>57</v>
      </c>
      <c r="D362" s="62" t="s">
        <v>1490</v>
      </c>
      <c r="E362" s="62" t="s">
        <v>1491</v>
      </c>
      <c r="F362" s="17">
        <v>7172270</v>
      </c>
      <c r="G362" s="17" t="str">
        <f t="shared" si="6"/>
        <v>TRANSPORTES ALÉM PARAÍBA LTDA.7172270</v>
      </c>
      <c r="H362" s="101" t="s">
        <v>57</v>
      </c>
      <c r="I362" s="40" t="e">
        <f>VLOOKUP(G362,'Itinerários linhas'!$R$5:$V$642,5,0)</f>
        <v>#N/A</v>
      </c>
    </row>
    <row r="363" spans="1:9" x14ac:dyDescent="0.25">
      <c r="A363" s="15" t="s">
        <v>179</v>
      </c>
      <c r="B363" s="17">
        <v>10039270</v>
      </c>
      <c r="C363" s="40" t="s">
        <v>180</v>
      </c>
      <c r="D363" s="61" t="s">
        <v>1257</v>
      </c>
      <c r="E363" s="15" t="s">
        <v>1256</v>
      </c>
      <c r="F363" s="17">
        <v>10039270</v>
      </c>
      <c r="G363" s="17" t="str">
        <f t="shared" si="6"/>
        <v>TRANSPORTES NYSTROM LTDA.10039270</v>
      </c>
      <c r="H363" s="101" t="s">
        <v>180</v>
      </c>
      <c r="I363" s="40" t="e">
        <f>VLOOKUP(G363,'Itinerários linhas'!$R$5:$V$642,5,0)</f>
        <v>#N/A</v>
      </c>
    </row>
    <row r="364" spans="1:9" hidden="1" x14ac:dyDescent="0.25">
      <c r="A364" s="15" t="s">
        <v>94</v>
      </c>
      <c r="B364" s="28" t="s">
        <v>195</v>
      </c>
      <c r="C364" s="40" t="s">
        <v>139</v>
      </c>
      <c r="D364" s="12" t="s">
        <v>197</v>
      </c>
      <c r="E364" s="12" t="s">
        <v>198</v>
      </c>
      <c r="F364" s="17">
        <v>8002</v>
      </c>
      <c r="G364" s="17" t="str">
        <f t="shared" si="6"/>
        <v>UTB8002</v>
      </c>
      <c r="H364" s="101" t="s">
        <v>199</v>
      </c>
      <c r="I364" s="40" t="str">
        <f>VLOOKUP(G364,'Itinerários linhas'!$R$5:$V$642,5,0)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365" spans="1:9" x14ac:dyDescent="0.25">
      <c r="A365" s="15" t="s">
        <v>94</v>
      </c>
      <c r="B365" s="28" t="s">
        <v>195</v>
      </c>
      <c r="C365" s="40" t="s">
        <v>139</v>
      </c>
      <c r="D365" s="12" t="s">
        <v>200</v>
      </c>
      <c r="E365" s="12" t="s">
        <v>198</v>
      </c>
      <c r="F365" s="17">
        <v>8007</v>
      </c>
      <c r="G365" s="17" t="str">
        <f t="shared" si="6"/>
        <v>UTB8007</v>
      </c>
      <c r="H365" s="101" t="s">
        <v>201</v>
      </c>
      <c r="I365" s="40" t="e">
        <f>VLOOKUP(G365,'Itinerários linhas'!$R$5:$V$642,5,0)</f>
        <v>#N/A</v>
      </c>
    </row>
    <row r="366" spans="1:9" x14ac:dyDescent="0.25">
      <c r="A366" s="15" t="s">
        <v>94</v>
      </c>
      <c r="B366" s="28" t="s">
        <v>195</v>
      </c>
      <c r="C366" s="40" t="s">
        <v>139</v>
      </c>
      <c r="D366" s="12" t="s">
        <v>200</v>
      </c>
      <c r="E366" s="12" t="s">
        <v>198</v>
      </c>
      <c r="F366" s="17">
        <v>8008</v>
      </c>
      <c r="G366" s="17" t="str">
        <f t="shared" si="6"/>
        <v>UTB8008</v>
      </c>
      <c r="H366" s="101" t="s">
        <v>202</v>
      </c>
      <c r="I366" s="40" t="e">
        <f>VLOOKUP(G366,'Itinerários linhas'!$R$5:$V$642,5,0)</f>
        <v>#N/A</v>
      </c>
    </row>
    <row r="367" spans="1:9" x14ac:dyDescent="0.25">
      <c r="A367" s="15" t="s">
        <v>94</v>
      </c>
      <c r="B367" s="28" t="s">
        <v>195</v>
      </c>
      <c r="C367" s="40" t="s">
        <v>139</v>
      </c>
      <c r="D367" s="12" t="s">
        <v>197</v>
      </c>
      <c r="E367" s="12" t="s">
        <v>198</v>
      </c>
      <c r="F367" s="17">
        <v>8015</v>
      </c>
      <c r="G367" s="17" t="str">
        <f t="shared" si="6"/>
        <v>UTB8015</v>
      </c>
      <c r="H367" s="101" t="s">
        <v>203</v>
      </c>
      <c r="I367" s="40" t="e">
        <f>VLOOKUP(G367,'Itinerários linhas'!$R$5:$V$642,5,0)</f>
        <v>#N/A</v>
      </c>
    </row>
    <row r="368" spans="1:9" hidden="1" x14ac:dyDescent="0.25">
      <c r="A368" s="15" t="s">
        <v>94</v>
      </c>
      <c r="B368" s="28" t="s">
        <v>195</v>
      </c>
      <c r="C368" s="40" t="s">
        <v>139</v>
      </c>
      <c r="D368" s="12" t="s">
        <v>197</v>
      </c>
      <c r="E368" s="12" t="s">
        <v>198</v>
      </c>
      <c r="F368" s="17">
        <v>8026</v>
      </c>
      <c r="G368" s="17" t="str">
        <f t="shared" si="6"/>
        <v>UTB8026</v>
      </c>
      <c r="H368" s="101" t="s">
        <v>204</v>
      </c>
      <c r="I368" s="40" t="str">
        <f>VLOOKUP(G368,'Itinerários linhas'!$R$5:$V$642,5,0)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369" spans="1:9" x14ac:dyDescent="0.25">
      <c r="A369" s="15" t="s">
        <v>94</v>
      </c>
      <c r="B369" s="28" t="s">
        <v>195</v>
      </c>
      <c r="C369" s="40" t="s">
        <v>139</v>
      </c>
      <c r="D369" s="12" t="s">
        <v>200</v>
      </c>
      <c r="E369" s="12" t="s">
        <v>198</v>
      </c>
      <c r="F369" s="17">
        <v>8027</v>
      </c>
      <c r="G369" s="17" t="str">
        <f t="shared" si="6"/>
        <v>UTB8027</v>
      </c>
      <c r="H369" s="101" t="s">
        <v>205</v>
      </c>
      <c r="I369" s="40" t="e">
        <f>VLOOKUP(G369,'Itinerários linhas'!$R$5:$V$642,5,0)</f>
        <v>#N/A</v>
      </c>
    </row>
    <row r="370" spans="1:9" x14ac:dyDescent="0.25">
      <c r="A370" s="15" t="s">
        <v>94</v>
      </c>
      <c r="B370" s="28" t="s">
        <v>195</v>
      </c>
      <c r="C370" s="40" t="s">
        <v>139</v>
      </c>
      <c r="D370" s="12" t="s">
        <v>200</v>
      </c>
      <c r="E370" s="12" t="s">
        <v>198</v>
      </c>
      <c r="F370" s="17">
        <v>8028</v>
      </c>
      <c r="G370" s="17" t="str">
        <f t="shared" si="6"/>
        <v>UTB8028</v>
      </c>
      <c r="H370" s="101" t="s">
        <v>206</v>
      </c>
      <c r="I370" s="40" t="e">
        <f>VLOOKUP(G370,'Itinerários linhas'!$R$5:$V$642,5,0)</f>
        <v>#N/A</v>
      </c>
    </row>
    <row r="371" spans="1:9" x14ac:dyDescent="0.25">
      <c r="A371" s="15" t="s">
        <v>94</v>
      </c>
      <c r="B371" s="28" t="s">
        <v>195</v>
      </c>
      <c r="C371" s="40" t="s">
        <v>139</v>
      </c>
      <c r="D371" s="12" t="s">
        <v>197</v>
      </c>
      <c r="E371" s="12" t="s">
        <v>198</v>
      </c>
      <c r="F371" s="17">
        <v>8073</v>
      </c>
      <c r="G371" s="17" t="str">
        <f t="shared" ref="G371:G434" si="7">A371&amp;F371</f>
        <v>UTB8073</v>
      </c>
      <c r="H371" s="101" t="s">
        <v>207</v>
      </c>
      <c r="I371" s="40" t="e">
        <f>VLOOKUP(G371,'Itinerários linhas'!$R$5:$V$642,5,0)</f>
        <v>#N/A</v>
      </c>
    </row>
    <row r="372" spans="1:9" hidden="1" x14ac:dyDescent="0.25">
      <c r="A372" s="15" t="s">
        <v>94</v>
      </c>
      <c r="B372" s="28" t="s">
        <v>195</v>
      </c>
      <c r="C372" s="40" t="s">
        <v>139</v>
      </c>
      <c r="D372" s="12" t="s">
        <v>200</v>
      </c>
      <c r="E372" s="12" t="s">
        <v>198</v>
      </c>
      <c r="F372" s="17">
        <v>8074</v>
      </c>
      <c r="G372" s="17" t="str">
        <f t="shared" si="7"/>
        <v>UTB8074</v>
      </c>
      <c r="H372" s="101" t="s">
        <v>208</v>
      </c>
      <c r="I372" s="40" t="str">
        <f>VLOOKUP(G372,'Itinerários linhas'!$R$5:$V$642,5,0)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373" spans="1:9" x14ac:dyDescent="0.25">
      <c r="A373" s="15" t="s">
        <v>94</v>
      </c>
      <c r="B373" s="28" t="s">
        <v>195</v>
      </c>
      <c r="C373" s="40" t="s">
        <v>139</v>
      </c>
      <c r="D373" s="12" t="s">
        <v>200</v>
      </c>
      <c r="E373" s="12" t="s">
        <v>198</v>
      </c>
      <c r="F373" s="17">
        <v>8076</v>
      </c>
      <c r="G373" s="17" t="str">
        <f t="shared" si="7"/>
        <v>UTB8076</v>
      </c>
      <c r="H373" s="101" t="s">
        <v>209</v>
      </c>
      <c r="I373" s="40" t="e">
        <f>VLOOKUP(G373,'Itinerários linhas'!$R$5:$V$642,5,0)</f>
        <v>#N/A</v>
      </c>
    </row>
    <row r="374" spans="1:9" x14ac:dyDescent="0.25">
      <c r="A374" s="15" t="s">
        <v>94</v>
      </c>
      <c r="B374" s="28" t="s">
        <v>195</v>
      </c>
      <c r="C374" s="40" t="s">
        <v>139</v>
      </c>
      <c r="D374" s="12" t="s">
        <v>200</v>
      </c>
      <c r="E374" s="15" t="s">
        <v>210</v>
      </c>
      <c r="F374" s="17">
        <v>8250</v>
      </c>
      <c r="G374" s="17" t="str">
        <f t="shared" si="7"/>
        <v>UTB8250</v>
      </c>
      <c r="H374" s="101" t="s">
        <v>211</v>
      </c>
      <c r="I374" s="40" t="e">
        <f>VLOOKUP(G374,'Itinerários linhas'!$R$5:$V$642,5,0)</f>
        <v>#N/A</v>
      </c>
    </row>
    <row r="375" spans="1:9" x14ac:dyDescent="0.25">
      <c r="A375" s="15" t="s">
        <v>94</v>
      </c>
      <c r="B375" s="28" t="s">
        <v>195</v>
      </c>
      <c r="C375" s="40" t="s">
        <v>139</v>
      </c>
      <c r="D375" s="12" t="s">
        <v>197</v>
      </c>
      <c r="E375" s="12" t="s">
        <v>198</v>
      </c>
      <c r="F375" s="17">
        <v>8351</v>
      </c>
      <c r="G375" s="17" t="str">
        <f t="shared" si="7"/>
        <v>UTB8351</v>
      </c>
      <c r="H375" s="101" t="s">
        <v>212</v>
      </c>
      <c r="I375" s="40" t="e">
        <f>VLOOKUP(G375,'Itinerários linhas'!$R$5:$V$642,5,0)</f>
        <v>#N/A</v>
      </c>
    </row>
    <row r="376" spans="1:9" x14ac:dyDescent="0.25">
      <c r="A376" s="15" t="s">
        <v>94</v>
      </c>
      <c r="B376" s="28" t="s">
        <v>195</v>
      </c>
      <c r="C376" s="40" t="s">
        <v>139</v>
      </c>
      <c r="D376" s="12" t="s">
        <v>197</v>
      </c>
      <c r="E376" s="12" t="s">
        <v>198</v>
      </c>
      <c r="F376" s="17">
        <v>8370</v>
      </c>
      <c r="G376" s="17" t="str">
        <f t="shared" si="7"/>
        <v>UTB8370</v>
      </c>
      <c r="H376" s="101" t="s">
        <v>213</v>
      </c>
      <c r="I376" s="40" t="e">
        <f>VLOOKUP(G376,'Itinerários linhas'!$R$5:$V$642,5,0)</f>
        <v>#N/A</v>
      </c>
    </row>
    <row r="377" spans="1:9" hidden="1" x14ac:dyDescent="0.25">
      <c r="A377" s="15" t="s">
        <v>94</v>
      </c>
      <c r="B377" s="28" t="s">
        <v>214</v>
      </c>
      <c r="C377" s="40" t="s">
        <v>107</v>
      </c>
      <c r="D377" s="13" t="s">
        <v>216</v>
      </c>
      <c r="E377" s="12" t="s">
        <v>198</v>
      </c>
      <c r="F377" s="28">
        <v>2008</v>
      </c>
      <c r="G377" s="17" t="str">
        <f t="shared" si="7"/>
        <v>UTB2008</v>
      </c>
      <c r="H377" s="101" t="s">
        <v>217</v>
      </c>
      <c r="I377" s="40" t="str">
        <f>VLOOKUP(G377,'Itinerários linhas'!$R$5:$V$642,5,0)</f>
        <v>TERMINAL COIMBRA/AVENIDA SANTA LUZIA/ALAMEDA SANTA LUZIA/PRIMEIRA AVENIDA/AVENIDA 1/AVENIDA MARGINAL SUL/BR-070/PONTE DO RIO DESCOBERTO/BR-070/PISTÃO NORTE/EPTG/S I A/SETOR POLICIAL SUL/EIXO W/RODOVIÁRIA PLANO PILOTO</v>
      </c>
    </row>
    <row r="378" spans="1:9" hidden="1" x14ac:dyDescent="0.25">
      <c r="A378" s="15" t="s">
        <v>94</v>
      </c>
      <c r="B378" s="28" t="s">
        <v>214</v>
      </c>
      <c r="C378" s="40" t="s">
        <v>107</v>
      </c>
      <c r="D378" s="13" t="s">
        <v>218</v>
      </c>
      <c r="E378" s="12" t="s">
        <v>198</v>
      </c>
      <c r="F378" s="28">
        <v>2010</v>
      </c>
      <c r="G378" s="17" t="str">
        <f t="shared" si="7"/>
        <v>UTB2010</v>
      </c>
      <c r="H378" s="101" t="s">
        <v>219</v>
      </c>
      <c r="I378" s="40" t="str">
        <f>VLOOKUP(G378,'Itinerários linhas'!$R$5:$V$642,5,0)</f>
        <v>TERMINAL JARDIM BRASÍLIA/PINHEIRO 4, 5 E 6/RUA 33/AVENIDA GOIÂNIA/AVENIDA MANAUS/AVENIDA MARGINAL NORTE/BR-070/AVENIDA MARGINAL SUL/BR-070/PONTE DO RIO DESCOBERTO/BR-070/PISTÃO NORTE/EPTG/OCTOGONAL/S M U/EIXO SUL/RODOVIÁRIA PLANO PILOTO</v>
      </c>
    </row>
    <row r="379" spans="1:9" hidden="1" x14ac:dyDescent="0.25">
      <c r="A379" s="15" t="s">
        <v>94</v>
      </c>
      <c r="B379" s="28" t="s">
        <v>214</v>
      </c>
      <c r="C379" s="40" t="s">
        <v>107</v>
      </c>
      <c r="D379" s="13" t="s">
        <v>218</v>
      </c>
      <c r="E379" s="12" t="s">
        <v>198</v>
      </c>
      <c r="F379" s="28">
        <v>2012</v>
      </c>
      <c r="G379" s="17" t="str">
        <f t="shared" si="7"/>
        <v>UTB2012</v>
      </c>
      <c r="H379" s="101" t="s">
        <v>220</v>
      </c>
      <c r="I379" s="40" t="str">
        <f>VLOOKUP(G379,'Itinerários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380" spans="1:9" hidden="1" x14ac:dyDescent="0.25">
      <c r="A380" s="15" t="s">
        <v>94</v>
      </c>
      <c r="B380" s="28" t="s">
        <v>214</v>
      </c>
      <c r="C380" s="40" t="s">
        <v>107</v>
      </c>
      <c r="D380" s="13" t="s">
        <v>218</v>
      </c>
      <c r="E380" s="12" t="s">
        <v>198</v>
      </c>
      <c r="F380" s="28">
        <v>2013</v>
      </c>
      <c r="G380" s="17" t="str">
        <f t="shared" si="7"/>
        <v>UTB2013</v>
      </c>
      <c r="H380" s="101" t="s">
        <v>221</v>
      </c>
      <c r="I380" s="40" t="str">
        <f>VLOOKUP(G380,'Itinerários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381" spans="1:9" hidden="1" x14ac:dyDescent="0.25">
      <c r="A381" s="15" t="s">
        <v>94</v>
      </c>
      <c r="B381" s="28" t="s">
        <v>214</v>
      </c>
      <c r="C381" s="40" t="s">
        <v>107</v>
      </c>
      <c r="D381" s="13" t="s">
        <v>218</v>
      </c>
      <c r="E381" s="12" t="s">
        <v>198</v>
      </c>
      <c r="F381" s="28">
        <v>2015</v>
      </c>
      <c r="G381" s="17" t="str">
        <f t="shared" si="7"/>
        <v>UTB2015</v>
      </c>
      <c r="H381" s="101" t="s">
        <v>222</v>
      </c>
      <c r="I381" s="40" t="str">
        <f>VLOOKUP(G381,'Itinerários linhas'!$R$5:$V$642,5,0)</f>
        <v>PINHEIRO 2/AVENIDA PORTO VELHO (AVENIDA PRINCIPAL DO PINHEIRO 2)/AVENIDA BRASÍLIA (VIA MARGINAL 2 DE ÁGUAS LINDAS DE GOIÁS)/PONTE DO RIO DESCOBERTO/BR-070/PISTÃO NORTE/OCTOGONAL/S M U/EIXO SUL/RODOVIÁRIA PLANO PILOTO</v>
      </c>
    </row>
    <row r="382" spans="1:9" hidden="1" x14ac:dyDescent="0.25">
      <c r="A382" s="15" t="s">
        <v>94</v>
      </c>
      <c r="B382" s="28" t="s">
        <v>214</v>
      </c>
      <c r="C382" s="40" t="s">
        <v>107</v>
      </c>
      <c r="D382" s="13" t="s">
        <v>218</v>
      </c>
      <c r="E382" s="12" t="s">
        <v>198</v>
      </c>
      <c r="F382" s="28">
        <v>2016</v>
      </c>
      <c r="G382" s="17" t="str">
        <f t="shared" si="7"/>
        <v>UTB2016</v>
      </c>
      <c r="H382" s="101" t="s">
        <v>223</v>
      </c>
      <c r="I382" s="40" t="str">
        <f>VLOOKUP(G382,'Itinerários linhas'!$R$5:$V$642,5,0)</f>
        <v>PINHEIRO 2/AVENIDA PORTO VELHO (AVENIDA PRINCIPAL DO PINHEIRO 2)/AVENIDA BRASÍLIA (VIA MARGINAL 2 DE ÁGUAS LINDAS DE GOIÁS)/PONTE DO RIO DESCOBERTO/BR-070/ESTRUTURAL/EPIA/EIXO MONUMENTAL/RODOVIÁRIA PLANO PILOTO</v>
      </c>
    </row>
    <row r="383" spans="1:9" hidden="1" x14ac:dyDescent="0.25">
      <c r="A383" s="15" t="s">
        <v>94</v>
      </c>
      <c r="B383" s="28" t="s">
        <v>214</v>
      </c>
      <c r="C383" s="40" t="s">
        <v>107</v>
      </c>
      <c r="D383" s="13" t="s">
        <v>218</v>
      </c>
      <c r="E383" s="12" t="s">
        <v>198</v>
      </c>
      <c r="F383" s="28">
        <v>2019</v>
      </c>
      <c r="G383" s="17" t="str">
        <f t="shared" si="7"/>
        <v>UTB2019</v>
      </c>
      <c r="H383" s="101" t="s">
        <v>224</v>
      </c>
      <c r="I383" s="40" t="str">
        <f>VLOOKUP(G383,'Itinerários linhas'!$R$5:$V$642,5,0)</f>
        <v>ÁGUAS LINDAS DE GOIÁS/PINHEIRO 2/PINHEIRO 1/AVENIDA MACEIÓ/RUA 28/RUA 36/RUA 33/AVENIDA CUIABÁ/RUA 2/AVENIDA BRASÍLIA/BR-070/PISTÃO NORTE/EPTG/S I A/SPS/EIXO W/RODOVIÁRIA PLANO PILOTO</v>
      </c>
    </row>
    <row r="384" spans="1:9" hidden="1" x14ac:dyDescent="0.25">
      <c r="A384" s="15" t="s">
        <v>94</v>
      </c>
      <c r="B384" s="28" t="s">
        <v>214</v>
      </c>
      <c r="C384" s="40" t="s">
        <v>107</v>
      </c>
      <c r="D384" s="13" t="s">
        <v>218</v>
      </c>
      <c r="E384" s="12" t="s">
        <v>198</v>
      </c>
      <c r="F384" s="28">
        <v>2045</v>
      </c>
      <c r="G384" s="17" t="str">
        <f t="shared" si="7"/>
        <v>UTB2045</v>
      </c>
      <c r="H384" s="101" t="s">
        <v>225</v>
      </c>
      <c r="I384" s="40" t="str">
        <f>VLOOKUP(G384,'Itinerários linhas'!$R$5:$V$642,5,0)</f>
        <v>PINHEIRO 4/TERMINAL JARDIM BRASÍLIA/RUA 33/AVENIDA MANAUS/AVENIDA CUIABÁ/AVENIDA BRASÍLIA/AVENIDA SÃO PAULO/BR-070/ESTRUTURAL/EIXO MONUMENTAL/ESPLANADA/RODOVIÁRIA PLANO PILOTO</v>
      </c>
    </row>
    <row r="385" spans="1:9" hidden="1" x14ac:dyDescent="0.25">
      <c r="A385" s="15" t="s">
        <v>94</v>
      </c>
      <c r="B385" s="28" t="s">
        <v>214</v>
      </c>
      <c r="C385" s="40" t="s">
        <v>107</v>
      </c>
      <c r="D385" s="13" t="s">
        <v>218</v>
      </c>
      <c r="E385" s="12" t="s">
        <v>198</v>
      </c>
      <c r="F385" s="28">
        <v>2047</v>
      </c>
      <c r="G385" s="17" t="str">
        <f t="shared" si="7"/>
        <v>UTB2047</v>
      </c>
      <c r="H385" s="101" t="s">
        <v>226</v>
      </c>
      <c r="I385" s="40" t="str">
        <f>VLOOKUP(G385,'Itinerários linhas'!$R$5:$V$642,5,0)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386" spans="1:9" hidden="1" x14ac:dyDescent="0.25">
      <c r="A386" s="15" t="s">
        <v>94</v>
      </c>
      <c r="B386" s="28" t="s">
        <v>214</v>
      </c>
      <c r="C386" s="40" t="s">
        <v>107</v>
      </c>
      <c r="D386" s="13" t="s">
        <v>216</v>
      </c>
      <c r="E386" s="12" t="s">
        <v>198</v>
      </c>
      <c r="F386" s="28">
        <v>2048</v>
      </c>
      <c r="G386" s="17" t="str">
        <f t="shared" si="7"/>
        <v>UTB2048</v>
      </c>
      <c r="H386" s="101" t="s">
        <v>227</v>
      </c>
      <c r="I386" s="40" t="str">
        <f>VLOOKUP(G386,'Itinerários linhas'!$R$5:$V$642,5,0)</f>
        <v>JARDIM LARANJEIRAS/AVENIDA PERIMETRAL/AVENIDA TANCREDO NEVES/AVENIDA RIO GRANDE DO SUL/AVENIDA BRAZLÂNDIA/AVENIDA SÃO PAULO/BR-070/ESTRUTURAL/EIXO MONUMENTAL/ESPLANADA/RODOVIÁRIA PLANO PILOTO</v>
      </c>
    </row>
    <row r="387" spans="1:9" hidden="1" x14ac:dyDescent="0.25">
      <c r="A387" s="15" t="s">
        <v>94</v>
      </c>
      <c r="B387" s="28" t="s">
        <v>214</v>
      </c>
      <c r="C387" s="40" t="s">
        <v>107</v>
      </c>
      <c r="D387" s="13" t="s">
        <v>218</v>
      </c>
      <c r="E387" s="12" t="s">
        <v>198</v>
      </c>
      <c r="F387" s="28">
        <v>2049</v>
      </c>
      <c r="G387" s="17" t="str">
        <f t="shared" si="7"/>
        <v>UTB2049</v>
      </c>
      <c r="H387" s="101" t="s">
        <v>228</v>
      </c>
      <c r="I387" s="40" t="str">
        <f>VLOOKUP(G387,'Itinerários linhas'!$R$5:$V$642,5,0)</f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MONUMENTAL/ESPLANADA/RODOVIÁRIA PLANO PILOTO</v>
      </c>
    </row>
    <row r="388" spans="1:9" hidden="1" x14ac:dyDescent="0.25">
      <c r="A388" s="15" t="s">
        <v>94</v>
      </c>
      <c r="B388" s="28" t="s">
        <v>214</v>
      </c>
      <c r="C388" s="40" t="s">
        <v>107</v>
      </c>
      <c r="D388" s="13" t="s">
        <v>218</v>
      </c>
      <c r="E388" s="12" t="s">
        <v>198</v>
      </c>
      <c r="F388" s="28">
        <v>2055</v>
      </c>
      <c r="G388" s="17" t="str">
        <f t="shared" si="7"/>
        <v>UTB2055</v>
      </c>
      <c r="H388" s="101" t="s">
        <v>229</v>
      </c>
      <c r="I388" s="40" t="str">
        <f>VLOOKUP(G388,'Itinerários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SUL/GALERIA</v>
      </c>
    </row>
    <row r="389" spans="1:9" hidden="1" x14ac:dyDescent="0.25">
      <c r="A389" s="15" t="s">
        <v>94</v>
      </c>
      <c r="B389" s="28" t="s">
        <v>214</v>
      </c>
      <c r="C389" s="40" t="s">
        <v>107</v>
      </c>
      <c r="D389" s="13" t="s">
        <v>218</v>
      </c>
      <c r="E389" s="12" t="s">
        <v>198</v>
      </c>
      <c r="F389" s="28">
        <v>2056</v>
      </c>
      <c r="G389" s="17" t="str">
        <f t="shared" si="7"/>
        <v>UTB2056</v>
      </c>
      <c r="H389" s="101" t="s">
        <v>230</v>
      </c>
      <c r="I389" s="40" t="str">
        <f>VLOOKUP(G389,'Itinerários linhas'!$R$5:$V$642,5,0)</f>
        <v>PINHEIRO 2/AVENIDA PORTO VELHO (AVENIDA PRINCIPAL DO PINHEIRO 2)/AVENIDA BRASÍLIA (VIA MARGINAL 2 DE ÁGUAS LINDAS DE GOIÁS)/PONTE DO RIO DESCOBERTO/BR-070/PISTÃO NORTE/OCTOGONAL/S M U/EIXO SUL/GALERIA</v>
      </c>
    </row>
    <row r="390" spans="1:9" hidden="1" x14ac:dyDescent="0.25">
      <c r="A390" s="15" t="s">
        <v>94</v>
      </c>
      <c r="B390" s="28" t="s">
        <v>214</v>
      </c>
      <c r="C390" s="40" t="s">
        <v>107</v>
      </c>
      <c r="D390" s="13" t="s">
        <v>231</v>
      </c>
      <c r="E390" s="12" t="s">
        <v>198</v>
      </c>
      <c r="F390" s="28">
        <v>2062</v>
      </c>
      <c r="G390" s="17" t="str">
        <f t="shared" si="7"/>
        <v>UTB2062</v>
      </c>
      <c r="H390" s="101" t="s">
        <v>232</v>
      </c>
      <c r="I390" s="40" t="str">
        <f>VLOOKUP(G390,'Itinerários linhas'!$R$5:$V$642,5,0)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391" spans="1:9" hidden="1" x14ac:dyDescent="0.25">
      <c r="A391" s="15" t="s">
        <v>94</v>
      </c>
      <c r="B391" s="28" t="s">
        <v>214</v>
      </c>
      <c r="C391" s="40" t="s">
        <v>107</v>
      </c>
      <c r="D391" s="13" t="s">
        <v>218</v>
      </c>
      <c r="E391" s="12" t="s">
        <v>198</v>
      </c>
      <c r="F391" s="28">
        <v>2065</v>
      </c>
      <c r="G391" s="17" t="str">
        <f t="shared" si="7"/>
        <v>UTB2065</v>
      </c>
      <c r="H391" s="101" t="s">
        <v>233</v>
      </c>
      <c r="I391" s="40" t="str">
        <f>VLOOKUP(G391,'Itinerários linhas'!$R$5:$V$642,5,0)</f>
        <v>PINHEIRO 4/TERMINAL JARDIM BRASÍLIA/RUA 33/AVENIDA MANAUS/AVENIDA CUIABÁ/AVENIDA BRASÍLIA/AVENIDA SÃO PAULO/BR-070/ESTRUTURAL/EIXO MONUMENTAL/EIXO W3 NORTE/EIXO L2 NORTE/RODOVIÁRIA PLANO PILOTO</v>
      </c>
    </row>
    <row r="392" spans="1:9" hidden="1" x14ac:dyDescent="0.25">
      <c r="A392" s="15" t="s">
        <v>94</v>
      </c>
      <c r="B392" s="28" t="s">
        <v>214</v>
      </c>
      <c r="C392" s="40" t="s">
        <v>107</v>
      </c>
      <c r="D392" s="13" t="s">
        <v>216</v>
      </c>
      <c r="E392" s="12" t="s">
        <v>198</v>
      </c>
      <c r="F392" s="28">
        <v>2066</v>
      </c>
      <c r="G392" s="17" t="str">
        <f t="shared" si="7"/>
        <v>UTB2066</v>
      </c>
      <c r="H392" s="101" t="s">
        <v>234</v>
      </c>
      <c r="I392" s="40" t="str">
        <f>VLOOKUP(G392,'Itinerários linhas'!$R$5:$V$642,5,0)</f>
        <v>TERMINAL COIMBRA/AVENIDA SANTA LUZIA/ALAMEDA SANTA LUZIA/PRIMEIRA AVENIDA/AVENIDA 1/AVENIDA MARGINAL SUL/BR-070/ESTRUTURAL/EPIA/EIXO MONUMENTAL/EIXO W3 NORTE/EIXO L2 NORTE/RODOVIÁRIA PLANO PILOTO</v>
      </c>
    </row>
    <row r="393" spans="1:9" hidden="1" x14ac:dyDescent="0.25">
      <c r="A393" s="15" t="s">
        <v>94</v>
      </c>
      <c r="B393" s="28" t="s">
        <v>214</v>
      </c>
      <c r="C393" s="40" t="s">
        <v>107</v>
      </c>
      <c r="D393" s="13" t="s">
        <v>218</v>
      </c>
      <c r="E393" s="12" t="s">
        <v>198</v>
      </c>
      <c r="F393" s="28">
        <v>2068</v>
      </c>
      <c r="G393" s="17" t="str">
        <f t="shared" si="7"/>
        <v>UTB2068</v>
      </c>
      <c r="H393" s="101" t="s">
        <v>235</v>
      </c>
      <c r="I393" s="40" t="str">
        <f>VLOOKUP(G393,'Itinerários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394" spans="1:9" hidden="1" x14ac:dyDescent="0.25">
      <c r="A394" s="15" t="s">
        <v>94</v>
      </c>
      <c r="B394" s="28" t="s">
        <v>214</v>
      </c>
      <c r="C394" s="40" t="s">
        <v>107</v>
      </c>
      <c r="D394" s="13" t="s">
        <v>218</v>
      </c>
      <c r="E394" s="12" t="s">
        <v>198</v>
      </c>
      <c r="F394" s="28">
        <v>2069</v>
      </c>
      <c r="G394" s="17" t="str">
        <f t="shared" si="7"/>
        <v>UTB2069</v>
      </c>
      <c r="H394" s="101" t="s">
        <v>236</v>
      </c>
      <c r="I394" s="40" t="str">
        <f>VLOOKUP(G394,'Itinerários linhas'!$R$5:$V$642,5,0)</f>
        <v>PINHEIRO 2/AVENIDA MACEIÓ/RUA 28/RUA 36/RUA 33/AVENIDA CUIABÁ/RUA 2/BR-070/AVENIDA BRASÍLIA/BR-070/ESTRUTURAL/EIXO MONUMENTAL/EIXO W3 NORTE/EIXO L2 NORTE/RODOVIÁRIA PLANO PILOTO</v>
      </c>
    </row>
    <row r="395" spans="1:9" hidden="1" x14ac:dyDescent="0.25">
      <c r="A395" s="15" t="s">
        <v>94</v>
      </c>
      <c r="B395" s="28" t="s">
        <v>214</v>
      </c>
      <c r="C395" s="40" t="s">
        <v>107</v>
      </c>
      <c r="D395" s="13" t="s">
        <v>218</v>
      </c>
      <c r="E395" s="12" t="s">
        <v>198</v>
      </c>
      <c r="F395" s="28">
        <v>2323</v>
      </c>
      <c r="G395" s="17" t="str">
        <f t="shared" si="7"/>
        <v>UTB2323</v>
      </c>
      <c r="H395" s="101" t="s">
        <v>237</v>
      </c>
      <c r="I395" s="40" t="str">
        <f>VLOOKUP(G395,'Itinerários linhas'!$R$5:$V$642,5,0)</f>
        <v>PINHEIRO 2/RUA 33/AVENIDA PORTO VELHO (AVENIDA PRINCIPAL DO PINHEIRO 2)/ENFRENTE SUP.CANDANGO/AVENIDA CUIABÁ/AVENIDA BRASÍLIA/AVENIDA SÃO PAULO/BR-070/ESTRUTURAL/HFA/S I G/RODOVIÁRIA PLANO PILOTO</v>
      </c>
    </row>
    <row r="396" spans="1:9" hidden="1" x14ac:dyDescent="0.25">
      <c r="A396" s="15" t="s">
        <v>94</v>
      </c>
      <c r="B396" s="28" t="s">
        <v>214</v>
      </c>
      <c r="C396" s="40" t="s">
        <v>107</v>
      </c>
      <c r="D396" s="13" t="s">
        <v>218</v>
      </c>
      <c r="E396" s="12" t="s">
        <v>198</v>
      </c>
      <c r="F396" s="28">
        <v>2324</v>
      </c>
      <c r="G396" s="17" t="str">
        <f t="shared" si="7"/>
        <v>UTB2324</v>
      </c>
      <c r="H396" s="101" t="s">
        <v>238</v>
      </c>
      <c r="I396" s="40" t="str">
        <f>VLOOKUP(G396,'Itinerários linhas'!$R$5:$V$642,5,0)</f>
        <v>PINHEIRO 2/AVENIDA PORTO VELHO (AVENIDA PRINCIPAL DO PINHEIRO 2)/AVENIDA BRASÍLIA (VIA MARGINAL 2 DE ÁGUAS LINDAS DE GOIÁS)/PONTE DO RIO DESCOBERTO/BR-070/ESTRUTURAL/VIADUTO AYRTON SENNA/EPIA/EIXO MONUMENTAL/HFA/S I G/RODOVIÁRIA PLANO PILOTO</v>
      </c>
    </row>
    <row r="397" spans="1:9" hidden="1" x14ac:dyDescent="0.25">
      <c r="A397" s="15" t="s">
        <v>94</v>
      </c>
      <c r="B397" s="28" t="s">
        <v>214</v>
      </c>
      <c r="C397" s="40" t="s">
        <v>107</v>
      </c>
      <c r="D397" s="13" t="s">
        <v>218</v>
      </c>
      <c r="E397" s="12" t="s">
        <v>198</v>
      </c>
      <c r="F397" s="28">
        <v>2325</v>
      </c>
      <c r="G397" s="17" t="str">
        <f t="shared" si="7"/>
        <v>UTB2325</v>
      </c>
      <c r="H397" s="101" t="s">
        <v>239</v>
      </c>
      <c r="I397" s="40" t="str">
        <f>VLOOKUP(G397,'Itinerários linhas'!$R$5:$V$642,5,0)</f>
        <v>TERMINAL JARDIM BRASÍLIA/PINHEIRO 4, 5 E 6/RUA 33/AVENIDA GOIÂNIA/AVENIDA MANAUS/AVENIDA MARGINAL NORTE/BR-070/AVENIDA MARGINAL SUL/BR-070/PONTE DO RIO DESCOBERTO/BR-070/ESTRUTURAL/HFA/S I G/RODOVIÁRIA PLANO PILOTO</v>
      </c>
    </row>
    <row r="398" spans="1:9" hidden="1" x14ac:dyDescent="0.25">
      <c r="A398" s="15" t="s">
        <v>94</v>
      </c>
      <c r="B398" s="28" t="s">
        <v>214</v>
      </c>
      <c r="C398" s="40" t="s">
        <v>107</v>
      </c>
      <c r="D398" s="13" t="s">
        <v>218</v>
      </c>
      <c r="E398" s="12" t="s">
        <v>198</v>
      </c>
      <c r="F398" s="28">
        <v>2361</v>
      </c>
      <c r="G398" s="17" t="str">
        <f t="shared" si="7"/>
        <v>UTB2361</v>
      </c>
      <c r="H398" s="101" t="s">
        <v>240</v>
      </c>
      <c r="I398" s="40" t="str">
        <f>VLOOKUP(G398,'Itinerários linhas'!$R$5:$V$642,5,0)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399" spans="1:9" hidden="1" x14ac:dyDescent="0.25">
      <c r="A399" s="15" t="s">
        <v>94</v>
      </c>
      <c r="B399" s="28" t="s">
        <v>214</v>
      </c>
      <c r="C399" s="40" t="s">
        <v>107</v>
      </c>
      <c r="D399" s="13" t="s">
        <v>218</v>
      </c>
      <c r="E399" s="12" t="s">
        <v>241</v>
      </c>
      <c r="F399" s="28">
        <v>2602</v>
      </c>
      <c r="G399" s="17" t="str">
        <f t="shared" si="7"/>
        <v>UTB2602</v>
      </c>
      <c r="H399" s="101" t="s">
        <v>242</v>
      </c>
      <c r="I399" s="40" t="str">
        <f>VLOOKUP(G399,'Itinerários linhas'!$R$5:$V$642,5,0)</f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</v>
      </c>
    </row>
    <row r="400" spans="1:9" hidden="1" x14ac:dyDescent="0.25">
      <c r="A400" s="15" t="s">
        <v>94</v>
      </c>
      <c r="B400" s="28" t="s">
        <v>243</v>
      </c>
      <c r="C400" s="40" t="s">
        <v>109</v>
      </c>
      <c r="D400" s="13" t="s">
        <v>244</v>
      </c>
      <c r="E400" s="12" t="s">
        <v>198</v>
      </c>
      <c r="F400" s="28">
        <v>2051</v>
      </c>
      <c r="G400" s="17" t="str">
        <f t="shared" si="7"/>
        <v>UTB2051</v>
      </c>
      <c r="H400" s="101" t="s">
        <v>245</v>
      </c>
      <c r="I400" s="40" t="str">
        <f>VLOOKUP(G400,'Itinerários linhas'!$R$5:$V$642,5,0)</f>
        <v>MONTE ALTO/BR-080/PERIMETRO URBANO (BRAZLÂNDIA DF)/FASSINCRA/PISTÃO NORTE/EPTG/EIXO/RODOVIÁRIA PLANO PILOTO</v>
      </c>
    </row>
    <row r="401" spans="1:9" hidden="1" x14ac:dyDescent="0.25">
      <c r="A401" s="15" t="s">
        <v>94</v>
      </c>
      <c r="B401" s="28" t="s">
        <v>243</v>
      </c>
      <c r="C401" s="40" t="s">
        <v>109</v>
      </c>
      <c r="D401" s="13" t="s">
        <v>244</v>
      </c>
      <c r="E401" s="12" t="s">
        <v>198</v>
      </c>
      <c r="F401" s="28">
        <v>2074</v>
      </c>
      <c r="G401" s="17" t="str">
        <f t="shared" si="7"/>
        <v>UTB2074</v>
      </c>
      <c r="H401" s="101" t="s">
        <v>246</v>
      </c>
      <c r="I401" s="40" t="str">
        <f>VLOOKUP(G401,'Itinerários linhas'!$R$5:$V$642,5,0)</f>
        <v>MONTE ALTO/BR-080/PERIMETRO URBANO (BRAZLÂNDIA DF)/INCRA 08/BR-070/EPTG/S I G/EIXO W3 NORTE</v>
      </c>
    </row>
    <row r="402" spans="1:9" hidden="1" x14ac:dyDescent="0.25">
      <c r="A402" s="15" t="s">
        <v>94</v>
      </c>
      <c r="B402" s="28" t="s">
        <v>243</v>
      </c>
      <c r="C402" s="40" t="s">
        <v>109</v>
      </c>
      <c r="D402" s="13" t="s">
        <v>244</v>
      </c>
      <c r="E402" s="12" t="s">
        <v>198</v>
      </c>
      <c r="F402" s="28">
        <v>2079</v>
      </c>
      <c r="G402" s="17" t="str">
        <f t="shared" si="7"/>
        <v>UTB2079</v>
      </c>
      <c r="H402" s="101" t="s">
        <v>247</v>
      </c>
      <c r="I402" s="40" t="str">
        <f>VLOOKUP(G402,'Itinerários linhas'!$R$5:$V$642,5,0)</f>
        <v>MONTE ALTO/BR-080/PERIMETRO URBANO (BRAZLÂNDIA DF)/FASSINCRA/PISTÃO NORTE/EPIA/EIXO W SUL/RODOVIÁRIA PLANO PILOTO</v>
      </c>
    </row>
    <row r="403" spans="1:9" hidden="1" x14ac:dyDescent="0.25">
      <c r="A403" s="15" t="s">
        <v>94</v>
      </c>
      <c r="B403" s="28" t="s">
        <v>243</v>
      </c>
      <c r="C403" s="40" t="s">
        <v>109</v>
      </c>
      <c r="D403" s="13" t="s">
        <v>244</v>
      </c>
      <c r="E403" s="12" t="s">
        <v>198</v>
      </c>
      <c r="F403" s="28">
        <v>2080</v>
      </c>
      <c r="G403" s="17" t="str">
        <f t="shared" si="7"/>
        <v>UTB2080</v>
      </c>
      <c r="H403" s="101" t="s">
        <v>248</v>
      </c>
      <c r="I403" s="40" t="str">
        <f>VLOOKUP(G403,'Itinerários linhas'!$R$5:$V$642,5,0)</f>
        <v>MONTE ALTO/BR-080/PERIMETRO URBANO (BRAZLÂNDIA DF)/ESTRUTURAL/EIXO MONUMENTAL/RODOVIÁRIA PLANO PILOTO/EIXO W/AEROPORTO</v>
      </c>
    </row>
    <row r="404" spans="1:9" hidden="1" x14ac:dyDescent="0.25">
      <c r="A404" s="15" t="s">
        <v>94</v>
      </c>
      <c r="B404" s="28" t="s">
        <v>243</v>
      </c>
      <c r="C404" s="40" t="s">
        <v>109</v>
      </c>
      <c r="D404" s="13" t="s">
        <v>244</v>
      </c>
      <c r="E404" s="12" t="s">
        <v>198</v>
      </c>
      <c r="F404" s="28">
        <v>2081</v>
      </c>
      <c r="G404" s="17" t="str">
        <f t="shared" si="7"/>
        <v>UTB2081</v>
      </c>
      <c r="H404" s="101" t="s">
        <v>249</v>
      </c>
      <c r="I404" s="40" t="str">
        <f>VLOOKUP(G404,'Itinerários linhas'!$R$5:$V$642,5,0)</f>
        <v>MONTE ALTO/BR-080/BR-080/PERIMETRO URBANO (BRAZLÂNDIA DF)/PERIMETRO URBANO (BRAZLÂNDIA DF)/FASSINCRA/INCRA 08/PISTÃO NORTE/BR-070/EPTG/PISTÃO NORTE/AEROPORTO/EPTG/EIXO W SUL/EIXO W SUL/RODOVIÁRIA PLANO PILOTO</v>
      </c>
    </row>
    <row r="405" spans="1:9" hidden="1" x14ac:dyDescent="0.25">
      <c r="A405" s="15" t="s">
        <v>94</v>
      </c>
      <c r="B405" s="28" t="s">
        <v>243</v>
      </c>
      <c r="C405" s="40" t="s">
        <v>109</v>
      </c>
      <c r="D405" s="13" t="s">
        <v>244</v>
      </c>
      <c r="E405" s="12" t="s">
        <v>198</v>
      </c>
      <c r="F405" s="28">
        <v>2082</v>
      </c>
      <c r="G405" s="17" t="str">
        <f t="shared" si="7"/>
        <v>UTB2082</v>
      </c>
      <c r="H405" s="101" t="s">
        <v>250</v>
      </c>
      <c r="I405" s="40" t="str">
        <f>VLOOKUP(G405,'Itinerários linhas'!$R$5:$V$642,5,0)</f>
        <v>MONTE ALTO/BRAZLÂNDIA/FASSINCRA/ESTRUTURAL/EIXO W/RODOVIÁRIA PLANO PILOTO</v>
      </c>
    </row>
    <row r="406" spans="1:9" hidden="1" x14ac:dyDescent="0.25">
      <c r="A406" s="15" t="s">
        <v>94</v>
      </c>
      <c r="B406" s="28" t="s">
        <v>243</v>
      </c>
      <c r="C406" s="40" t="s">
        <v>109</v>
      </c>
      <c r="D406" s="13" t="s">
        <v>244</v>
      </c>
      <c r="E406" s="12" t="s">
        <v>198</v>
      </c>
      <c r="F406" s="28">
        <v>2083</v>
      </c>
      <c r="G406" s="17" t="str">
        <f t="shared" si="7"/>
        <v>UTB2083</v>
      </c>
      <c r="H406" s="101" t="s">
        <v>251</v>
      </c>
      <c r="I406" s="40" t="str">
        <f>VLOOKUP(G406,'Itinerários linhas'!$R$5:$V$642,5,0)</f>
        <v>MONTE ALTO/BR-080/PERIMETRO URBANO (BRAZLÂNDIA DF)/FASSINCRA/ESTRUTURAL/SETOR POLICIAL SUL/OCTOGONAL/EIXO W SUL/RODOVIÁRIA PLANO PILOTO</v>
      </c>
    </row>
    <row r="407" spans="1:9" hidden="1" x14ac:dyDescent="0.25">
      <c r="A407" s="15" t="s">
        <v>94</v>
      </c>
      <c r="B407" s="28" t="s">
        <v>243</v>
      </c>
      <c r="C407" s="40" t="s">
        <v>109</v>
      </c>
      <c r="D407" s="13" t="s">
        <v>244</v>
      </c>
      <c r="E407" s="12" t="s">
        <v>198</v>
      </c>
      <c r="F407" s="28">
        <v>2085</v>
      </c>
      <c r="G407" s="17" t="str">
        <f t="shared" si="7"/>
        <v>UTB2085</v>
      </c>
      <c r="H407" s="101" t="s">
        <v>252</v>
      </c>
      <c r="I407" s="40" t="str">
        <f>VLOOKUP(G407,'Itinerários linhas'!$R$5:$V$642,5,0)</f>
        <v>MONTE ALTO/BR-080/PERIMETRO URBANO (BRAZLÂNDIA DF)/INCRA 08/BR-070/AVENIDA HÉLIO PRATES/COMERCIAL NORTE/EPTG/EIXO W SUL/RODOVIÁRIA PLANO PILOTO</v>
      </c>
    </row>
    <row r="408" spans="1:9" hidden="1" x14ac:dyDescent="0.25">
      <c r="A408" s="15" t="s">
        <v>94</v>
      </c>
      <c r="B408" s="28" t="s">
        <v>243</v>
      </c>
      <c r="C408" s="40" t="s">
        <v>109</v>
      </c>
      <c r="D408" s="13" t="s">
        <v>244</v>
      </c>
      <c r="E408" s="12" t="s">
        <v>198</v>
      </c>
      <c r="F408" s="28">
        <v>2087</v>
      </c>
      <c r="G408" s="17" t="str">
        <f t="shared" si="7"/>
        <v>UTB2087</v>
      </c>
      <c r="H408" s="101" t="s">
        <v>253</v>
      </c>
      <c r="I408" s="40" t="str">
        <f>VLOOKUP(G408,'Itinerários linhas'!$R$5:$V$642,5,0)</f>
        <v>MONTE ALTO/BRAZLÂNDIA/FASSINCRA/PISTÃO NORTE/EPTG/EIXO W/RODOVIÁRIA PLANO PILOTO</v>
      </c>
    </row>
    <row r="409" spans="1:9" hidden="1" x14ac:dyDescent="0.25">
      <c r="A409" s="15" t="s">
        <v>94</v>
      </c>
      <c r="B409" s="28" t="s">
        <v>254</v>
      </c>
      <c r="C409" s="40" t="s">
        <v>113</v>
      </c>
      <c r="D409" s="13" t="s">
        <v>244</v>
      </c>
      <c r="E409" s="12" t="s">
        <v>255</v>
      </c>
      <c r="F409" s="28">
        <v>2495</v>
      </c>
      <c r="G409" s="17" t="str">
        <f t="shared" si="7"/>
        <v>UTB2495</v>
      </c>
      <c r="H409" s="101" t="s">
        <v>256</v>
      </c>
      <c r="I409" s="40" t="str">
        <f>VLOOKUP(G409,'Itinerários linhas'!$R$5:$V$642,5,0)</f>
        <v>MONTE ALTO/BR-080/BRAZLÂNDIA</v>
      </c>
    </row>
    <row r="410" spans="1:9" hidden="1" x14ac:dyDescent="0.25">
      <c r="A410" s="15" t="s">
        <v>94</v>
      </c>
      <c r="B410" s="28" t="s">
        <v>257</v>
      </c>
      <c r="C410" s="40" t="s">
        <v>116</v>
      </c>
      <c r="D410" s="13" t="s">
        <v>244</v>
      </c>
      <c r="E410" s="12" t="s">
        <v>258</v>
      </c>
      <c r="F410" s="28">
        <v>2891</v>
      </c>
      <c r="G410" s="17" t="str">
        <f t="shared" si="7"/>
        <v>UTB2891</v>
      </c>
      <c r="H410" s="101" t="s">
        <v>259</v>
      </c>
      <c r="I410" s="40" t="str">
        <f>VLOOKUP(G410,'Itinerários linhas'!$R$5:$V$642,5,0)</f>
        <v>MONTE ALTO/BRAZLÂNDIA/INCRA 08/AVENIDA HÉLIO PRATES/COMERCIAL NORTE/ÁGUAS CLARAS</v>
      </c>
    </row>
    <row r="411" spans="1:9" hidden="1" x14ac:dyDescent="0.25">
      <c r="A411" s="15" t="s">
        <v>94</v>
      </c>
      <c r="B411" s="28" t="s">
        <v>257</v>
      </c>
      <c r="C411" s="40" t="s">
        <v>116</v>
      </c>
      <c r="D411" s="13" t="s">
        <v>244</v>
      </c>
      <c r="E411" s="12" t="s">
        <v>260</v>
      </c>
      <c r="F411" s="28">
        <v>2895</v>
      </c>
      <c r="G411" s="17" t="str">
        <f t="shared" si="7"/>
        <v>UTB2895</v>
      </c>
      <c r="H411" s="101" t="s">
        <v>261</v>
      </c>
      <c r="I411" s="40" t="str">
        <f>VLOOKUP(G411,'Itinerários linhas'!$R$5:$V$642,5,0)</f>
        <v>MONTE ALTO/BR-080/PERIMETRO URBANO (BRAZLÂNDIA DF)/INCRA 08/BR-070/AVENIDA HÉLIO PRATES/COMERCIAL NORTE/TAGUATINGA</v>
      </c>
    </row>
    <row r="412" spans="1:9" hidden="1" x14ac:dyDescent="0.25">
      <c r="A412" s="15" t="s">
        <v>94</v>
      </c>
      <c r="B412" s="28" t="s">
        <v>257</v>
      </c>
      <c r="C412" s="40" t="s">
        <v>116</v>
      </c>
      <c r="D412" s="13" t="s">
        <v>244</v>
      </c>
      <c r="E412" s="12" t="s">
        <v>258</v>
      </c>
      <c r="F412" s="28">
        <v>2896</v>
      </c>
      <c r="G412" s="17" t="str">
        <f t="shared" si="7"/>
        <v>UTB2896</v>
      </c>
      <c r="H412" s="101" t="s">
        <v>262</v>
      </c>
      <c r="I412" s="40" t="str">
        <f>VLOOKUP(G412,'Itinerários linhas'!$R$5:$V$642,5,0)</f>
        <v>MONTE ALTO/BR-080/PERIMETRO URBANO (BRAZLÂNDIA DF)/FASSINCRA/PISTÃO NORTE/ÁGUAS CLARAS</v>
      </c>
    </row>
    <row r="413" spans="1:9" hidden="1" x14ac:dyDescent="0.25">
      <c r="A413" s="15" t="s">
        <v>94</v>
      </c>
      <c r="B413" s="28" t="s">
        <v>257</v>
      </c>
      <c r="C413" s="40" t="s">
        <v>116</v>
      </c>
      <c r="D413" s="13" t="s">
        <v>244</v>
      </c>
      <c r="E413" s="12" t="s">
        <v>263</v>
      </c>
      <c r="F413" s="28">
        <v>2897</v>
      </c>
      <c r="G413" s="17" t="str">
        <f t="shared" si="7"/>
        <v>UTB2897</v>
      </c>
      <c r="H413" s="101" t="s">
        <v>264</v>
      </c>
      <c r="I413" s="40" t="str">
        <f>VLOOKUP(G413,'Itinerários linhas'!$R$5:$V$642,5,0)</f>
        <v>MONTE ALTO/BR-080/PERIMETRO URBANO (BRAZLÂNDIA DF)/FASSINCRA/COMERCIAL NORTE-SUL/NÚCLEO BANDEIRANTE</v>
      </c>
    </row>
    <row r="414" spans="1:9" hidden="1" x14ac:dyDescent="0.25">
      <c r="A414" s="15" t="s">
        <v>94</v>
      </c>
      <c r="B414" s="28" t="s">
        <v>257</v>
      </c>
      <c r="C414" s="40" t="s">
        <v>116</v>
      </c>
      <c r="D414" s="13" t="s">
        <v>244</v>
      </c>
      <c r="E414" s="12" t="s">
        <v>260</v>
      </c>
      <c r="F414" s="28">
        <v>2898</v>
      </c>
      <c r="G414" s="17" t="str">
        <f t="shared" si="7"/>
        <v>UTB2898</v>
      </c>
      <c r="H414" s="101" t="s">
        <v>265</v>
      </c>
      <c r="I414" s="40" t="str">
        <f>VLOOKUP(G414,'Itinerários linhas'!$R$5:$V$642,5,0)</f>
        <v>MONTE ALTO/BRAZLÂNDIA/FASSINCRA/COMERCIAL NORTE/COMERCIAL SUL/UNIVERSIDADE CATÓLICA/NÚCLEO BANDEIRANTE/CANDANGOLÂNDIA</v>
      </c>
    </row>
    <row r="415" spans="1:9" hidden="1" x14ac:dyDescent="0.25">
      <c r="A415" s="15" t="s">
        <v>94</v>
      </c>
      <c r="B415" s="28" t="s">
        <v>266</v>
      </c>
      <c r="C415" s="40" t="s">
        <v>124</v>
      </c>
      <c r="D415" s="12" t="s">
        <v>267</v>
      </c>
      <c r="E415" s="12" t="s">
        <v>198</v>
      </c>
      <c r="F415" s="28">
        <v>5001</v>
      </c>
      <c r="G415" s="17" t="str">
        <f t="shared" si="7"/>
        <v>UTB5001</v>
      </c>
      <c r="H415" s="101" t="s">
        <v>268</v>
      </c>
      <c r="I415" s="40" t="str">
        <f>VLOOKUP(G415,'Itinerários linhas'!$R$5:$V$642,5,0)</f>
        <v>TERMINAL VALPARAÍSO 2/PERÍMETRO URBANO DO VALPARAÍSO (CÉU AZUL)/BR-040/BR-040/EPIA/EPIA/PARKSHOPPING/EPGU - ZOOLÓGICO/AVENIDA DAS NAÇÕES (VILA TELEBRASÍLIA)/EIXO W SUL/RODOVIÁRIA PLANO PILOTO</v>
      </c>
    </row>
    <row r="416" spans="1:9" hidden="1" x14ac:dyDescent="0.25">
      <c r="A416" s="15" t="s">
        <v>94</v>
      </c>
      <c r="B416" s="28" t="s">
        <v>266</v>
      </c>
      <c r="C416" s="40" t="s">
        <v>124</v>
      </c>
      <c r="D416" s="12" t="s">
        <v>267</v>
      </c>
      <c r="E416" s="12" t="s">
        <v>198</v>
      </c>
      <c r="F416" s="28">
        <v>5002</v>
      </c>
      <c r="G416" s="17" t="str">
        <f t="shared" si="7"/>
        <v>UTB5002</v>
      </c>
      <c r="H416" s="101" t="s">
        <v>269</v>
      </c>
      <c r="I416" s="40" t="str">
        <f>VLOOKUP(G416,'Itinerários linhas'!$R$5:$V$642,5,0)</f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</v>
      </c>
    </row>
    <row r="417" spans="1:9" hidden="1" x14ac:dyDescent="0.25">
      <c r="A417" s="15" t="s">
        <v>94</v>
      </c>
      <c r="B417" s="28" t="s">
        <v>266</v>
      </c>
      <c r="C417" s="40" t="s">
        <v>124</v>
      </c>
      <c r="D417" s="12" t="s">
        <v>267</v>
      </c>
      <c r="E417" s="12" t="s">
        <v>198</v>
      </c>
      <c r="F417" s="28">
        <v>5003</v>
      </c>
      <c r="G417" s="17" t="str">
        <f t="shared" si="7"/>
        <v>UTB5003</v>
      </c>
      <c r="H417" s="101" t="s">
        <v>270</v>
      </c>
      <c r="I417" s="40" t="str">
        <f>VLOOKUP(G417,'Itinerários linhas'!$R$5:$V$642,5,0)</f>
        <v>TERMINAL VALPARAÍSO 2/PERÍMETRO URBANO DO VALPARAÍSO (CÉU AZUL)/BR-040/EPIA/EPIA/EPGU - ZOOLÓGICO/AVENIDA DAS NAÇÕES (VILA TELEBRASÍLIA)/EIXO W SUL/RODOVIÁRIA PLANO PILOTO</v>
      </c>
    </row>
    <row r="418" spans="1:9" x14ac:dyDescent="0.25">
      <c r="A418" s="15" t="s">
        <v>94</v>
      </c>
      <c r="B418" s="28" t="s">
        <v>266</v>
      </c>
      <c r="C418" s="40" t="s">
        <v>124</v>
      </c>
      <c r="D418" s="12" t="s">
        <v>271</v>
      </c>
      <c r="E418" s="12" t="s">
        <v>198</v>
      </c>
      <c r="F418" s="17">
        <v>5004</v>
      </c>
      <c r="G418" s="17" t="str">
        <f t="shared" si="7"/>
        <v>UTB5004</v>
      </c>
      <c r="H418" s="101" t="s">
        <v>272</v>
      </c>
      <c r="I418" s="40" t="e">
        <f>VLOOKUP(G418,'Itinerários linhas'!$R$5:$V$642,5,0)</f>
        <v>#N/A</v>
      </c>
    </row>
    <row r="419" spans="1:9" x14ac:dyDescent="0.25">
      <c r="A419" s="15" t="s">
        <v>94</v>
      </c>
      <c r="B419" s="28" t="s">
        <v>266</v>
      </c>
      <c r="C419" s="40" t="s">
        <v>124</v>
      </c>
      <c r="D419" s="12" t="s">
        <v>267</v>
      </c>
      <c r="E419" s="12" t="s">
        <v>198</v>
      </c>
      <c r="F419" s="17">
        <v>5005</v>
      </c>
      <c r="G419" s="17" t="str">
        <f t="shared" si="7"/>
        <v>UTB5005</v>
      </c>
      <c r="H419" s="101" t="s">
        <v>273</v>
      </c>
      <c r="I419" s="40" t="e">
        <f>VLOOKUP(G419,'Itinerários linhas'!$R$5:$V$642,5,0)</f>
        <v>#N/A</v>
      </c>
    </row>
    <row r="420" spans="1:9" hidden="1" x14ac:dyDescent="0.25">
      <c r="A420" s="15" t="s">
        <v>94</v>
      </c>
      <c r="B420" s="28" t="s">
        <v>266</v>
      </c>
      <c r="C420" s="40" t="s">
        <v>124</v>
      </c>
      <c r="D420" s="12" t="s">
        <v>267</v>
      </c>
      <c r="E420" s="12" t="s">
        <v>198</v>
      </c>
      <c r="F420" s="28">
        <v>5017</v>
      </c>
      <c r="G420" s="17" t="str">
        <f t="shared" si="7"/>
        <v>UTB5017</v>
      </c>
      <c r="H420" s="101" t="s">
        <v>274</v>
      </c>
      <c r="I420" s="40" t="str">
        <f>VLOOKUP(G420,'Itinerários linhas'!$R$5:$V$642,5,0)</f>
        <v>VALPARAÍSO/PERÍMETRO URBANO DO VALPARAÍSO (CÉU AZUL - 3ª ETAPA)/BR-040/BR-040/EPIA/EPIA/EPGU - ZOOLÓGICO/AVENIDA DAS NAÇÕES (VILA TELEBRASÍLIA)/EIXO W SUL/ESPLANADA/RODOVIÁRIA PLANO PILOTO</v>
      </c>
    </row>
    <row r="421" spans="1:9" hidden="1" x14ac:dyDescent="0.25">
      <c r="A421" s="15" t="s">
        <v>94</v>
      </c>
      <c r="B421" s="28" t="s">
        <v>266</v>
      </c>
      <c r="C421" s="40" t="s">
        <v>124</v>
      </c>
      <c r="D421" s="12" t="s">
        <v>267</v>
      </c>
      <c r="E421" s="12" t="s">
        <v>198</v>
      </c>
      <c r="F421" s="28">
        <v>5020</v>
      </c>
      <c r="G421" s="17" t="str">
        <f t="shared" si="7"/>
        <v>UTB5020</v>
      </c>
      <c r="H421" s="101" t="s">
        <v>275</v>
      </c>
      <c r="I421" s="40" t="str">
        <f>VLOOKUP(G421,'Itinerários linhas'!$R$5:$V$642,5,0)</f>
        <v>TERMINAL VALPARAÍSO 2/PERÍMETRO URBANO DO VALPARAÍSO (CÉU AZUL)/PERÍMETRO URBANO DO VALPARAÍSO (CÉU AZUL)/BR-040/BR-040/EPIA/EPIA/EPDB/EPDB/EPAR/EPAR/EIXO L SUL/EIXO L SUL/EIXO MONUMENTAL/EIXO MONUMENTAL/ESPLANADA/ESPLANADA/RODOVIÁRIA PLANO PILOTO</v>
      </c>
    </row>
    <row r="422" spans="1:9" hidden="1" x14ac:dyDescent="0.25">
      <c r="A422" s="15" t="s">
        <v>94</v>
      </c>
      <c r="B422" s="28" t="s">
        <v>266</v>
      </c>
      <c r="C422" s="40" t="s">
        <v>124</v>
      </c>
      <c r="D422" s="12" t="s">
        <v>267</v>
      </c>
      <c r="E422" s="12" t="s">
        <v>198</v>
      </c>
      <c r="F422" s="28">
        <v>5031</v>
      </c>
      <c r="G422" s="17" t="str">
        <f t="shared" si="7"/>
        <v>UTB5031</v>
      </c>
      <c r="H422" s="101" t="s">
        <v>276</v>
      </c>
      <c r="I422" s="40" t="str">
        <f>VLOOKUP(G422,'Itinerários linhas'!$R$5:$V$642,5,0)</f>
        <v>TERMINAL VALPARAÍSO 2/PERÍMETRO URBANO DO VALPARAÍSO (CÉU AZUL)/BR-040/EPIA/EPDB/EPAR/EIXO W3 SUL/EIXO W3 NORTE/TERMINAL W3 NORTE</v>
      </c>
    </row>
    <row r="423" spans="1:9" hidden="1" x14ac:dyDescent="0.25">
      <c r="A423" s="15" t="s">
        <v>94</v>
      </c>
      <c r="B423" s="28" t="s">
        <v>266</v>
      </c>
      <c r="C423" s="40" t="s">
        <v>124</v>
      </c>
      <c r="D423" s="12" t="s">
        <v>267</v>
      </c>
      <c r="E423" s="12" t="s">
        <v>198</v>
      </c>
      <c r="F423" s="28">
        <v>5034</v>
      </c>
      <c r="G423" s="17" t="str">
        <f t="shared" si="7"/>
        <v>UTB5034</v>
      </c>
      <c r="H423" s="101" t="s">
        <v>277</v>
      </c>
      <c r="I423" s="40" t="str">
        <f>VLOOKUP(G423,'Itinerários linhas'!$R$5:$V$642,5,0)</f>
        <v>TERMINAL VALPARAÍSO 2/PERÍMETRO URBANO DO VALPARAÍSO (CÉU AZUL - 2ª/3ª ETAPA)/BR-040/EPIA/EPIA/EPIA/PARKSHOPPING/EPIG/EPIG/S I G/PALÁCIO DO BURITI/EIXO MONUMENTAL/EIXO W3 NORTE/TERMINAL W3 NORTE</v>
      </c>
    </row>
    <row r="424" spans="1:9" x14ac:dyDescent="0.25">
      <c r="A424" s="15" t="s">
        <v>94</v>
      </c>
      <c r="B424" s="28" t="s">
        <v>266</v>
      </c>
      <c r="C424" s="40" t="s">
        <v>124</v>
      </c>
      <c r="D424" s="12" t="s">
        <v>271</v>
      </c>
      <c r="E424" s="12" t="s">
        <v>198</v>
      </c>
      <c r="F424" s="17">
        <v>5035</v>
      </c>
      <c r="G424" s="17" t="str">
        <f t="shared" si="7"/>
        <v>UTB5035</v>
      </c>
      <c r="H424" s="101" t="s">
        <v>278</v>
      </c>
      <c r="I424" s="40" t="e">
        <f>VLOOKUP(G424,'Itinerários linhas'!$R$5:$V$642,5,0)</f>
        <v>#N/A</v>
      </c>
    </row>
    <row r="425" spans="1:9" x14ac:dyDescent="0.25">
      <c r="A425" s="15" t="s">
        <v>94</v>
      </c>
      <c r="B425" s="90" t="s">
        <v>266</v>
      </c>
      <c r="C425" s="40" t="s">
        <v>124</v>
      </c>
      <c r="D425" s="12" t="s">
        <v>267</v>
      </c>
      <c r="E425" s="12" t="s">
        <v>198</v>
      </c>
      <c r="F425" s="17">
        <v>5036</v>
      </c>
      <c r="G425" s="17" t="str">
        <f t="shared" si="7"/>
        <v>UTB5036</v>
      </c>
      <c r="H425" s="101" t="s">
        <v>279</v>
      </c>
      <c r="I425" s="40" t="e">
        <f>VLOOKUP(G425,'Itinerários linhas'!$R$5:$V$642,5,0)</f>
        <v>#N/A</v>
      </c>
    </row>
    <row r="426" spans="1:9" hidden="1" x14ac:dyDescent="0.25">
      <c r="A426" s="15" t="s">
        <v>94</v>
      </c>
      <c r="B426" s="28" t="s">
        <v>266</v>
      </c>
      <c r="C426" s="40" t="s">
        <v>124</v>
      </c>
      <c r="D426" s="12" t="s">
        <v>267</v>
      </c>
      <c r="E426" s="12" t="s">
        <v>198</v>
      </c>
      <c r="F426" s="28">
        <v>5301</v>
      </c>
      <c r="G426" s="17" t="str">
        <f t="shared" si="7"/>
        <v>UTB5301</v>
      </c>
      <c r="H426" s="101" t="s">
        <v>280</v>
      </c>
      <c r="I426" s="40" t="str">
        <f>VLOOKUP(G426,'Itinerários linhas'!$R$5:$V$642,5,0)</f>
        <v>TERMINAL VALPARAÍSO 2/PERÍMETRO URBANO DO VALPARAÍSO (CÉU AZUL)/BR-040/EPIA/EPIA/EPIA/PARKSHOPPING/EPIG/EPIG/S I G/PALÁCIO DO BURITI/EIXO MONUMENTAL/TORRE DE TV</v>
      </c>
    </row>
    <row r="427" spans="1:9" hidden="1" x14ac:dyDescent="0.25">
      <c r="A427" s="15" t="s">
        <v>94</v>
      </c>
      <c r="B427" s="28" t="s">
        <v>266</v>
      </c>
      <c r="C427" s="40" t="s">
        <v>124</v>
      </c>
      <c r="D427" s="12" t="s">
        <v>267</v>
      </c>
      <c r="E427" s="12" t="s">
        <v>198</v>
      </c>
      <c r="F427" s="28">
        <v>5304</v>
      </c>
      <c r="G427" s="17" t="str">
        <f t="shared" si="7"/>
        <v>UTB5304</v>
      </c>
      <c r="H427" s="101" t="s">
        <v>281</v>
      </c>
      <c r="I427" s="40" t="str">
        <f>VLOOKUP(G427,'Itinerários linhas'!$R$5:$V$642,5,0)</f>
        <v>TERMINAL VALPARAÍSO 2/VALPARAÍSO 1 E 2/PERÍMETRO URBANO DO VALPARAÍSO (CÉU AZUL)/BR-040/EPIA/EPIA/EPIA/PARKSHOPPING/EPIG/EPIG/S I G/PALÁCIO DO BURITI/EIXO MONUMENTAL/TORRE DE TV</v>
      </c>
    </row>
    <row r="428" spans="1:9" x14ac:dyDescent="0.25">
      <c r="A428" s="15" t="s">
        <v>94</v>
      </c>
      <c r="B428" s="28" t="s">
        <v>266</v>
      </c>
      <c r="C428" s="40" t="s">
        <v>124</v>
      </c>
      <c r="D428" s="12" t="s">
        <v>271</v>
      </c>
      <c r="E428" s="12" t="s">
        <v>198</v>
      </c>
      <c r="F428" s="17">
        <v>5305</v>
      </c>
      <c r="G428" s="17" t="str">
        <f t="shared" si="7"/>
        <v>UTB5305</v>
      </c>
      <c r="H428" s="101" t="s">
        <v>282</v>
      </c>
      <c r="I428" s="40" t="e">
        <f>VLOOKUP(G428,'Itinerários linhas'!$R$5:$V$642,5,0)</f>
        <v>#N/A</v>
      </c>
    </row>
    <row r="429" spans="1:9" hidden="1" x14ac:dyDescent="0.25">
      <c r="A429" s="15" t="s">
        <v>94</v>
      </c>
      <c r="B429" s="28" t="s">
        <v>266</v>
      </c>
      <c r="C429" s="40" t="s">
        <v>124</v>
      </c>
      <c r="D429" s="12" t="s">
        <v>267</v>
      </c>
      <c r="E429" s="12" t="s">
        <v>198</v>
      </c>
      <c r="F429" s="28">
        <v>5321</v>
      </c>
      <c r="G429" s="17" t="str">
        <f t="shared" si="7"/>
        <v>UTB5321</v>
      </c>
      <c r="H429" s="101" t="s">
        <v>283</v>
      </c>
      <c r="I429" s="40" t="str">
        <f>VLOOKUP(G429,'Itinerários linhas'!$R$5:$V$642,5,0)</f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</v>
      </c>
    </row>
    <row r="430" spans="1:9" x14ac:dyDescent="0.25">
      <c r="A430" s="15" t="s">
        <v>94</v>
      </c>
      <c r="B430" s="28" t="s">
        <v>266</v>
      </c>
      <c r="C430" s="40" t="s">
        <v>124</v>
      </c>
      <c r="D430" s="12" t="s">
        <v>271</v>
      </c>
      <c r="E430" s="12" t="s">
        <v>198</v>
      </c>
      <c r="F430" s="17">
        <v>5323</v>
      </c>
      <c r="G430" s="17" t="str">
        <f t="shared" si="7"/>
        <v>UTB5323</v>
      </c>
      <c r="H430" s="101" t="s">
        <v>284</v>
      </c>
      <c r="I430" s="40" t="e">
        <f>VLOOKUP(G430,'Itinerários linhas'!$R$5:$V$642,5,0)</f>
        <v>#N/A</v>
      </c>
    </row>
    <row r="431" spans="1:9" hidden="1" x14ac:dyDescent="0.25">
      <c r="A431" s="15" t="s">
        <v>94</v>
      </c>
      <c r="B431" s="28" t="s">
        <v>195</v>
      </c>
      <c r="C431" s="40" t="s">
        <v>139</v>
      </c>
      <c r="D431" s="12" t="s">
        <v>197</v>
      </c>
      <c r="E431" s="12" t="s">
        <v>198</v>
      </c>
      <c r="F431" s="28">
        <v>8001</v>
      </c>
      <c r="G431" s="17" t="str">
        <f t="shared" si="7"/>
        <v>UTB8001</v>
      </c>
      <c r="H431" s="101" t="s">
        <v>285</v>
      </c>
      <c r="I431" s="40" t="str">
        <f>VLOOKUP(G431,'Itinerários linhas'!$R$5:$V$642,5,0)</f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</v>
      </c>
    </row>
    <row r="432" spans="1:9" hidden="1" x14ac:dyDescent="0.25">
      <c r="A432" s="15" t="s">
        <v>94</v>
      </c>
      <c r="B432" s="28" t="s">
        <v>195</v>
      </c>
      <c r="C432" s="40" t="s">
        <v>139</v>
      </c>
      <c r="D432" s="12" t="s">
        <v>197</v>
      </c>
      <c r="E432" s="12" t="s">
        <v>198</v>
      </c>
      <c r="F432" s="28">
        <v>8009</v>
      </c>
      <c r="G432" s="17" t="str">
        <f t="shared" si="7"/>
        <v>UTB8009</v>
      </c>
      <c r="H432" s="101" t="s">
        <v>286</v>
      </c>
      <c r="I432" s="40" t="str">
        <f>VLOOKUP(G432,'Itinerários linhas'!$R$5:$V$642,5,0)</f>
        <v>S.QUADRA 11, QUADRA 01/OCIDENTAL PARK/BR-040/BR-040/EPIA/EPIA/PARKSHOPPING/EPGU - ZOOLÓGICO/AVENIDA DAS NAÇÕES (VILA TELEBRASÍLIA)/EIXO L SUL/RODOVIÁRIA PLANO PILOTO</v>
      </c>
    </row>
    <row r="433" spans="1:9" hidden="1" x14ac:dyDescent="0.25">
      <c r="A433" s="15" t="s">
        <v>94</v>
      </c>
      <c r="B433" s="28" t="s">
        <v>195</v>
      </c>
      <c r="C433" s="40" t="s">
        <v>139</v>
      </c>
      <c r="D433" s="12" t="s">
        <v>197</v>
      </c>
      <c r="E433" s="12" t="s">
        <v>198</v>
      </c>
      <c r="F433" s="28">
        <v>8030</v>
      </c>
      <c r="G433" s="17" t="str">
        <f t="shared" si="7"/>
        <v>UTB8030</v>
      </c>
      <c r="H433" s="101" t="s">
        <v>287</v>
      </c>
      <c r="I433" s="40" t="str">
        <f>VLOOKUP(G433,'Itinerários linhas'!$R$5:$V$642,5,0)</f>
        <v>S.QUADRA 11, QUADRA 12, CASA 09/BR-040/BR-040/BR-040/EPIA/EPDB/EPAR/AVENIDA DAS NAÇÕES/EIXO L2 SUL/EIXO L2 NORTE/TERMINAL W3 NORTE</v>
      </c>
    </row>
    <row r="434" spans="1:9" hidden="1" x14ac:dyDescent="0.25">
      <c r="A434" s="15" t="s">
        <v>94</v>
      </c>
      <c r="B434" s="28" t="s">
        <v>195</v>
      </c>
      <c r="C434" s="40" t="s">
        <v>139</v>
      </c>
      <c r="D434" s="12" t="s">
        <v>197</v>
      </c>
      <c r="E434" s="12" t="s">
        <v>198</v>
      </c>
      <c r="F434" s="28">
        <v>8051</v>
      </c>
      <c r="G434" s="17" t="str">
        <f t="shared" si="7"/>
        <v>UTB8051</v>
      </c>
      <c r="H434" s="101" t="s">
        <v>288</v>
      </c>
      <c r="I434" s="40" t="str">
        <f>VLOOKUP(G434,'Itinerários linhas'!$R$5:$V$642,5,0)</f>
        <v>S.QUADRA 11, QUADRA 01/OCIDENTAL PARK/BR-040/BR-040/EPIA/EPDB/EPAR/AVENIDA DAS NAÇÕES (VILA TELEBRASÍLIA)/EIXO L SUL/ESPLANADA/RODOVIÁRIA PLANO PILOTO</v>
      </c>
    </row>
    <row r="435" spans="1:9" hidden="1" x14ac:dyDescent="0.25">
      <c r="A435" s="15" t="s">
        <v>94</v>
      </c>
      <c r="B435" s="28" t="s">
        <v>195</v>
      </c>
      <c r="C435" s="40" t="s">
        <v>139</v>
      </c>
      <c r="D435" s="12" t="s">
        <v>197</v>
      </c>
      <c r="E435" s="12" t="s">
        <v>198</v>
      </c>
      <c r="F435" s="28">
        <v>8071</v>
      </c>
      <c r="G435" s="17" t="str">
        <f t="shared" ref="G435:G498" si="8">A435&amp;F435</f>
        <v>UTB8071</v>
      </c>
      <c r="H435" s="101" t="s">
        <v>289</v>
      </c>
      <c r="I435" s="40" t="str">
        <f>VLOOKUP(G435,'Itinerários linhas'!$R$5:$V$642,5,0)</f>
        <v>S.QUADRA 11, QUADRA 12, CASA 09/OCIDENTAL PARK/BR-040/BR-040/EPIA/EPDB/EPAR/EIXO W3 SUL/EIXO W3 NORTE/TERMINAL W3 NORTE</v>
      </c>
    </row>
    <row r="436" spans="1:9" hidden="1" x14ac:dyDescent="0.25">
      <c r="A436" s="15" t="s">
        <v>94</v>
      </c>
      <c r="B436" s="28" t="s">
        <v>195</v>
      </c>
      <c r="C436" s="40" t="s">
        <v>139</v>
      </c>
      <c r="D436" s="12" t="s">
        <v>197</v>
      </c>
      <c r="E436" s="12" t="s">
        <v>198</v>
      </c>
      <c r="F436" s="28">
        <v>8085</v>
      </c>
      <c r="G436" s="17" t="str">
        <f t="shared" si="8"/>
        <v>UTB8085</v>
      </c>
      <c r="H436" s="101" t="s">
        <v>290</v>
      </c>
      <c r="I436" s="40" t="str">
        <f>VLOOKUP(G436,'Itinerários linhas'!$R$5:$V$642,5,0)</f>
        <v>S.QUADRA 11, QUADRA 01/OCIDENTAL PARK/BR-040/BR-040/EPIA/EPIA/PARKSHOPPING/EPIG/EPIG/S I G/PALÁCIO DO BURITI/EIXO MONUMENTAL/EIXO W3 NORTE/TERMINAL W3 NORTE</v>
      </c>
    </row>
    <row r="437" spans="1:9" hidden="1" x14ac:dyDescent="0.25">
      <c r="A437" s="15" t="s">
        <v>94</v>
      </c>
      <c r="B437" s="28" t="s">
        <v>195</v>
      </c>
      <c r="C437" s="40" t="s">
        <v>139</v>
      </c>
      <c r="D437" s="12" t="s">
        <v>197</v>
      </c>
      <c r="E437" s="12" t="s">
        <v>198</v>
      </c>
      <c r="F437" s="28">
        <v>8302</v>
      </c>
      <c r="G437" s="17" t="str">
        <f t="shared" si="8"/>
        <v>UTB8302</v>
      </c>
      <c r="H437" s="101" t="s">
        <v>291</v>
      </c>
      <c r="I437" s="40" t="str">
        <f>VLOOKUP(G437,'Itinerários linhas'!$R$5:$V$642,5,0)</f>
        <v>S.QUADRA 11, QUADRA 12, CASA 09/OCIDENTAL PARK/BR-040/BR-040/EPIA/EPIA/PARKSHOPPING/EPIA/S I A - TRECHO 3/S I A - TRECHO 2/STRC</v>
      </c>
    </row>
    <row r="438" spans="1:9" hidden="1" x14ac:dyDescent="0.25">
      <c r="A438" s="15" t="s">
        <v>94</v>
      </c>
      <c r="B438" s="28" t="s">
        <v>195</v>
      </c>
      <c r="C438" s="40" t="s">
        <v>139</v>
      </c>
      <c r="D438" s="12" t="s">
        <v>197</v>
      </c>
      <c r="E438" s="12" t="s">
        <v>198</v>
      </c>
      <c r="F438" s="28">
        <v>8310</v>
      </c>
      <c r="G438" s="17" t="str">
        <f t="shared" si="8"/>
        <v>UTB8310</v>
      </c>
      <c r="H438" s="101" t="s">
        <v>292</v>
      </c>
      <c r="I438" s="40" t="str">
        <f>VLOOKUP(G438,'Itinerários linhas'!$R$5:$V$642,5,0)</f>
        <v>S.QUADRA 11, QUADRA 01/OCIDENTAL PARK/BR-040/BR-040/EPIA/EPIA/PARKSHOPPING/EPIA/EPIA/RODOFERROVIÁRIA/S A A N/EPIA</v>
      </c>
    </row>
    <row r="439" spans="1:9" hidden="1" x14ac:dyDescent="0.25">
      <c r="A439" s="15" t="s">
        <v>94</v>
      </c>
      <c r="B439" s="28" t="s">
        <v>195</v>
      </c>
      <c r="C439" s="40" t="s">
        <v>139</v>
      </c>
      <c r="D439" s="12" t="s">
        <v>197</v>
      </c>
      <c r="E439" s="12" t="s">
        <v>198</v>
      </c>
      <c r="F439" s="28">
        <v>8320</v>
      </c>
      <c r="G439" s="17" t="str">
        <f t="shared" si="8"/>
        <v>UTB8320</v>
      </c>
      <c r="H439" s="101" t="s">
        <v>293</v>
      </c>
      <c r="I439" s="40" t="str">
        <f>VLOOKUP(G439,'Itinerários linhas'!$R$5:$V$642,5,0)</f>
        <v>S.QUADRA 11, QUADRA 01/OCIDENTAL PARK/BR-040/BR-040/EPIA/EPIA/PARKSHOPPING/EPIA/S I A - TRECHO 3/S I A - TRECHO 2/EPIA/RODOFERROVIÁRIA/S A A N/EPIA</v>
      </c>
    </row>
    <row r="440" spans="1:9" hidden="1" x14ac:dyDescent="0.25">
      <c r="A440" s="15" t="s">
        <v>94</v>
      </c>
      <c r="B440" s="79" t="s">
        <v>195</v>
      </c>
      <c r="C440" s="51" t="s">
        <v>139</v>
      </c>
      <c r="D440" s="12" t="s">
        <v>197</v>
      </c>
      <c r="E440" s="12" t="s">
        <v>198</v>
      </c>
      <c r="F440" s="28">
        <v>8350</v>
      </c>
      <c r="G440" s="17" t="str">
        <f t="shared" si="8"/>
        <v>UTB8350</v>
      </c>
      <c r="H440" s="101" t="s">
        <v>294</v>
      </c>
      <c r="I440" s="40" t="str">
        <f>VLOOKUP(G440,'Itinerários linhas'!$R$5:$V$642,5,0)</f>
        <v>S.QUADRA 11, QUADRA 12, CASA 09/BR-040/BR-040/EPIA/EPIA/PARKSHOPPING/EPIG/EPIG/S I G/PALÁCIO DO BURITI/EIXO MONUMENTAL/RODOVIÁRIA PLANO PILOTO</v>
      </c>
    </row>
    <row r="441" spans="1:9" x14ac:dyDescent="0.25">
      <c r="A441" s="15" t="s">
        <v>94</v>
      </c>
      <c r="B441" s="28" t="s">
        <v>295</v>
      </c>
      <c r="C441" s="40" t="s">
        <v>125</v>
      </c>
      <c r="D441" s="12" t="s">
        <v>296</v>
      </c>
      <c r="E441" s="12" t="s">
        <v>198</v>
      </c>
      <c r="F441" s="17">
        <v>5006</v>
      </c>
      <c r="G441" s="17" t="str">
        <f t="shared" si="8"/>
        <v>UTB5006</v>
      </c>
      <c r="H441" s="101" t="s">
        <v>297</v>
      </c>
      <c r="I441" s="40" t="e">
        <f>VLOOKUP(G441,'Itinerários linhas'!$R$5:$V$642,5,0)</f>
        <v>#N/A</v>
      </c>
    </row>
    <row r="442" spans="1:9" x14ac:dyDescent="0.25">
      <c r="A442" s="15" t="s">
        <v>94</v>
      </c>
      <c r="B442" s="28" t="s">
        <v>295</v>
      </c>
      <c r="C442" s="40" t="s">
        <v>125</v>
      </c>
      <c r="D442" s="12" t="s">
        <v>296</v>
      </c>
      <c r="E442" s="12" t="s">
        <v>198</v>
      </c>
      <c r="F442" s="17">
        <v>5007</v>
      </c>
      <c r="G442" s="17" t="str">
        <f t="shared" si="8"/>
        <v>UTB5007</v>
      </c>
      <c r="H442" s="101" t="s">
        <v>298</v>
      </c>
      <c r="I442" s="40" t="e">
        <f>VLOOKUP(G442,'Itinerários linhas'!$R$5:$V$642,5,0)</f>
        <v>#N/A</v>
      </c>
    </row>
    <row r="443" spans="1:9" x14ac:dyDescent="0.25">
      <c r="A443" s="15" t="s">
        <v>94</v>
      </c>
      <c r="B443" s="28" t="s">
        <v>295</v>
      </c>
      <c r="C443" s="40" t="s">
        <v>125</v>
      </c>
      <c r="D443" s="12" t="s">
        <v>296</v>
      </c>
      <c r="E443" s="12" t="s">
        <v>198</v>
      </c>
      <c r="F443" s="17">
        <v>5009</v>
      </c>
      <c r="G443" s="17" t="str">
        <f t="shared" si="8"/>
        <v>UTB5009</v>
      </c>
      <c r="H443" s="101" t="s">
        <v>299</v>
      </c>
      <c r="I443" s="40" t="e">
        <f>VLOOKUP(G443,'Itinerários linhas'!$R$5:$V$642,5,0)</f>
        <v>#N/A</v>
      </c>
    </row>
    <row r="444" spans="1:9" hidden="1" x14ac:dyDescent="0.25">
      <c r="A444" s="15" t="s">
        <v>94</v>
      </c>
      <c r="B444" s="90" t="s">
        <v>295</v>
      </c>
      <c r="C444" s="40" t="s">
        <v>125</v>
      </c>
      <c r="D444" s="12" t="s">
        <v>296</v>
      </c>
      <c r="E444" s="12" t="s">
        <v>198</v>
      </c>
      <c r="F444" s="28">
        <v>5011</v>
      </c>
      <c r="G444" s="17" t="str">
        <f t="shared" si="8"/>
        <v>UTB5011</v>
      </c>
      <c r="H444" s="101" t="s">
        <v>300</v>
      </c>
      <c r="I444" s="40" t="str">
        <f>VLOOKUP(G444,'Itinerários linhas'!$R$5:$V$642,5,0)</f>
        <v>TERMINAL VALPARAÍSO 2/PERÍMETRO URBANO DO VALPARAÍSO (CÉU AZUL)/BR-040/BR-040/EPIA/EPIA/PARKSHOPPING/EPGU - ZOOLÓGICO/AVENIDA DAS NAÇÕES (VILA TELEBRASÍLIA)/EIXO W SUL/ESPLANADA/RODOVIÁRIA PLANO PILOTO</v>
      </c>
    </row>
    <row r="445" spans="1:9" hidden="1" x14ac:dyDescent="0.25">
      <c r="A445" s="15" t="s">
        <v>94</v>
      </c>
      <c r="B445" s="28" t="s">
        <v>295</v>
      </c>
      <c r="C445" s="40" t="s">
        <v>125</v>
      </c>
      <c r="D445" s="12" t="s">
        <v>296</v>
      </c>
      <c r="E445" s="12" t="s">
        <v>198</v>
      </c>
      <c r="F445" s="28">
        <v>5014</v>
      </c>
      <c r="G445" s="17" t="str">
        <f t="shared" si="8"/>
        <v>UTB5014</v>
      </c>
      <c r="H445" s="101" t="s">
        <v>301</v>
      </c>
      <c r="I445" s="40" t="str">
        <f>VLOOKUP(G445,'Itinerários linhas'!$R$5:$V$642,5,0)</f>
        <v>VALPARAÍSO/TERMINAL VALPARAÍSO 2/PERÍMETRO URBANO DO VALPARAÍSO (CÉU AZUL)/BR-040/BR-040/EPIA/EPIA/PARKSHOPPING/EPGU - ZOOLÓGICO/AVENIDA DAS NAÇÕES (VILA TELEBRASÍLIA)/EIXO W SUL/RODOVIÁRIA PLANO PILOTO</v>
      </c>
    </row>
    <row r="446" spans="1:9" hidden="1" x14ac:dyDescent="0.25">
      <c r="A446" s="15" t="s">
        <v>94</v>
      </c>
      <c r="B446" s="28" t="s">
        <v>295</v>
      </c>
      <c r="C446" s="40" t="s">
        <v>125</v>
      </c>
      <c r="D446" s="12" t="s">
        <v>296</v>
      </c>
      <c r="E446" s="12" t="s">
        <v>198</v>
      </c>
      <c r="F446" s="28">
        <v>5016</v>
      </c>
      <c r="G446" s="17" t="str">
        <f t="shared" si="8"/>
        <v>UTB5016</v>
      </c>
      <c r="H446" s="101" t="s">
        <v>302</v>
      </c>
      <c r="I446" s="40" t="str">
        <f>VLOOKUP(G446,'Itinerários linhas'!$R$5:$V$642,5,0)</f>
        <v>TERMINAL VALPARAÍSO 2/PERÍMETRO URBANO DO VALPARAÍSO (CÉU AZUL - 2ª/3ª ETAPA)/BR-040/EPIA/EPDB/EPAR/AVENIDA DAS NAÇÕES (VILA TELEBRASÍLIA)/EIXO L2 SUL/EIXO L2 NORTE/TERMINAL W3 NORTE</v>
      </c>
    </row>
    <row r="447" spans="1:9" x14ac:dyDescent="0.25">
      <c r="A447" s="15" t="s">
        <v>94</v>
      </c>
      <c r="B447" s="90" t="s">
        <v>295</v>
      </c>
      <c r="C447" s="40" t="s">
        <v>125</v>
      </c>
      <c r="D447" s="12" t="s">
        <v>296</v>
      </c>
      <c r="E447" s="12" t="s">
        <v>198</v>
      </c>
      <c r="F447" s="17">
        <v>5021</v>
      </c>
      <c r="G447" s="17" t="str">
        <f t="shared" si="8"/>
        <v>UTB5021</v>
      </c>
      <c r="H447" s="101" t="s">
        <v>303</v>
      </c>
      <c r="I447" s="40" t="e">
        <f>VLOOKUP(G447,'Itinerários linhas'!$R$5:$V$642,5,0)</f>
        <v>#N/A</v>
      </c>
    </row>
    <row r="448" spans="1:9" x14ac:dyDescent="0.25">
      <c r="A448" s="15" t="s">
        <v>94</v>
      </c>
      <c r="B448" s="28" t="s">
        <v>295</v>
      </c>
      <c r="C448" s="40" t="s">
        <v>125</v>
      </c>
      <c r="D448" s="12" t="s">
        <v>296</v>
      </c>
      <c r="E448" s="12" t="s">
        <v>198</v>
      </c>
      <c r="F448" s="17">
        <v>5022</v>
      </c>
      <c r="G448" s="17" t="str">
        <f t="shared" si="8"/>
        <v>UTB5022</v>
      </c>
      <c r="H448" s="101" t="s">
        <v>304</v>
      </c>
      <c r="I448" s="40" t="e">
        <f>VLOOKUP(G448,'Itinerários linhas'!$R$5:$V$642,5,0)</f>
        <v>#N/A</v>
      </c>
    </row>
    <row r="449" spans="1:9" x14ac:dyDescent="0.25">
      <c r="A449" s="15" t="s">
        <v>94</v>
      </c>
      <c r="B449" s="28" t="s">
        <v>295</v>
      </c>
      <c r="C449" s="40" t="s">
        <v>125</v>
      </c>
      <c r="D449" s="12" t="s">
        <v>296</v>
      </c>
      <c r="E449" s="12" t="s">
        <v>198</v>
      </c>
      <c r="F449" s="17">
        <v>5037</v>
      </c>
      <c r="G449" s="17" t="str">
        <f t="shared" si="8"/>
        <v>UTB5037</v>
      </c>
      <c r="H449" s="101" t="s">
        <v>305</v>
      </c>
      <c r="I449" s="40" t="e">
        <f>VLOOKUP(G449,'Itinerários linhas'!$R$5:$V$642,5,0)</f>
        <v>#N/A</v>
      </c>
    </row>
    <row r="450" spans="1:9" hidden="1" x14ac:dyDescent="0.25">
      <c r="A450" s="15" t="s">
        <v>94</v>
      </c>
      <c r="B450" s="28" t="s">
        <v>295</v>
      </c>
      <c r="C450" s="40" t="s">
        <v>125</v>
      </c>
      <c r="D450" s="12" t="s">
        <v>296</v>
      </c>
      <c r="E450" s="12" t="s">
        <v>198</v>
      </c>
      <c r="F450" s="28">
        <v>5039</v>
      </c>
      <c r="G450" s="17" t="str">
        <f t="shared" si="8"/>
        <v>UTB5039</v>
      </c>
      <c r="H450" s="101" t="s">
        <v>306</v>
      </c>
      <c r="I450" s="40" t="str">
        <f>VLOOKUP(G450,'Itinerários linhas'!$R$5:$V$642,5,0)</f>
        <v>TERMINAL VALPARAÍSO 2/VALPARAÍSO 1 E 2/PERÍMETRO URBANO DO VALPARAÍSO (CÉU AZUL - 3ª ETAPA)/BR-040/EPIA/EPDB/EPAR/EIXO W3 SUL/EIXO W3 NORTE/TERMINAL W3 NORTE</v>
      </c>
    </row>
    <row r="451" spans="1:9" hidden="1" x14ac:dyDescent="0.25">
      <c r="A451" s="15" t="s">
        <v>94</v>
      </c>
      <c r="B451" s="28" t="s">
        <v>295</v>
      </c>
      <c r="C451" s="40" t="s">
        <v>125</v>
      </c>
      <c r="D451" s="12" t="s">
        <v>296</v>
      </c>
      <c r="E451" s="12" t="s">
        <v>198</v>
      </c>
      <c r="F451" s="17">
        <v>5041</v>
      </c>
      <c r="G451" s="17" t="str">
        <f t="shared" si="8"/>
        <v>UTB5041</v>
      </c>
      <c r="H451" s="101" t="s">
        <v>307</v>
      </c>
      <c r="I451" s="40" t="str">
        <f>VLOOKUP(G451,'Itinerários linhas'!$R$5:$V$642,5,0)</f>
        <v>Etapa B/BR-040/BR-040/EPIA/EPDB/EPAR/Eixo W3 Sul/Eixo W3 Norte/Terminal W3 Norte</v>
      </c>
    </row>
    <row r="452" spans="1:9" hidden="1" x14ac:dyDescent="0.25">
      <c r="A452" s="15" t="s">
        <v>94</v>
      </c>
      <c r="B452" s="28" t="s">
        <v>295</v>
      </c>
      <c r="C452" s="40" t="s">
        <v>125</v>
      </c>
      <c r="D452" s="12" t="s">
        <v>296</v>
      </c>
      <c r="E452" s="12" t="s">
        <v>198</v>
      </c>
      <c r="F452" s="17">
        <v>5041</v>
      </c>
      <c r="G452" s="17" t="str">
        <f t="shared" si="8"/>
        <v>UTB5041</v>
      </c>
      <c r="H452" s="101" t="s">
        <v>307</v>
      </c>
      <c r="I452" s="40" t="str">
        <f>VLOOKUP(G452,'Itinerários linhas'!$R$5:$V$642,5,0)</f>
        <v>Etapa B/BR-040/BR-040/EPIA/EPDB/EPAR/Eixo W3 Sul/Eixo W3 Norte/Terminal W3 Norte</v>
      </c>
    </row>
    <row r="453" spans="1:9" x14ac:dyDescent="0.25">
      <c r="A453" s="15" t="s">
        <v>94</v>
      </c>
      <c r="B453" s="28" t="s">
        <v>295</v>
      </c>
      <c r="C453" s="40" t="s">
        <v>125</v>
      </c>
      <c r="D453" s="12" t="s">
        <v>296</v>
      </c>
      <c r="E453" s="12" t="s">
        <v>198</v>
      </c>
      <c r="F453" s="17">
        <v>5306</v>
      </c>
      <c r="G453" s="17" t="str">
        <f t="shared" si="8"/>
        <v>UTB5306</v>
      </c>
      <c r="H453" s="101" t="s">
        <v>308</v>
      </c>
      <c r="I453" s="40" t="e">
        <f>VLOOKUP(G453,'Itinerários linhas'!$R$5:$V$642,5,0)</f>
        <v>#N/A</v>
      </c>
    </row>
    <row r="454" spans="1:9" hidden="1" x14ac:dyDescent="0.25">
      <c r="A454" s="15" t="s">
        <v>94</v>
      </c>
      <c r="B454" s="28" t="s">
        <v>295</v>
      </c>
      <c r="C454" s="40" t="s">
        <v>125</v>
      </c>
      <c r="D454" s="12" t="s">
        <v>296</v>
      </c>
      <c r="E454" s="12" t="s">
        <v>198</v>
      </c>
      <c r="F454" s="28">
        <v>5322</v>
      </c>
      <c r="G454" s="17" t="str">
        <f t="shared" si="8"/>
        <v>UTB5322</v>
      </c>
      <c r="H454" s="101" t="s">
        <v>309</v>
      </c>
      <c r="I454" s="40" t="str">
        <f>VLOOKUP(G454,'Itinerários linhas'!$R$5:$V$642,5,0)</f>
        <v>TERMINAL VALPARAÍSO 2/PERÍMETRO URBANO DO VALPARAÍSO (CÉU AZUL - 2ª/3ª ETAPA)/BR-040/EPIA/EPIA/EPIA/PARKSHOPPING/EPIA/S I A - TRECHO 2/S I A - TRECHO 3/EPIA/S A A N/EPIA</v>
      </c>
    </row>
    <row r="455" spans="1:9" x14ac:dyDescent="0.25">
      <c r="A455" s="15" t="s">
        <v>94</v>
      </c>
      <c r="B455" s="28" t="s">
        <v>295</v>
      </c>
      <c r="C455" s="40" t="s">
        <v>125</v>
      </c>
      <c r="D455" s="12" t="s">
        <v>296</v>
      </c>
      <c r="E455" s="12" t="s">
        <v>198</v>
      </c>
      <c r="F455" s="17">
        <v>5324</v>
      </c>
      <c r="G455" s="17" t="str">
        <f t="shared" si="8"/>
        <v>UTB5324</v>
      </c>
      <c r="H455" s="101" t="s">
        <v>310</v>
      </c>
      <c r="I455" s="40" t="e">
        <f>VLOOKUP(G455,'Itinerários linhas'!$R$5:$V$642,5,0)</f>
        <v>#N/A</v>
      </c>
    </row>
    <row r="456" spans="1:9" x14ac:dyDescent="0.25">
      <c r="A456" s="15" t="s">
        <v>94</v>
      </c>
      <c r="B456" s="28" t="s">
        <v>295</v>
      </c>
      <c r="C456" s="40" t="s">
        <v>125</v>
      </c>
      <c r="D456" s="12" t="s">
        <v>296</v>
      </c>
      <c r="E456" s="12" t="s">
        <v>198</v>
      </c>
      <c r="F456" s="17">
        <v>5325</v>
      </c>
      <c r="G456" s="17" t="str">
        <f t="shared" si="8"/>
        <v>UTB5325</v>
      </c>
      <c r="H456" s="101" t="s">
        <v>311</v>
      </c>
      <c r="I456" s="40" t="e">
        <f>VLOOKUP(G456,'Itinerários linhas'!$R$5:$V$642,5,0)</f>
        <v>#N/A</v>
      </c>
    </row>
    <row r="457" spans="1:9" hidden="1" x14ac:dyDescent="0.25">
      <c r="A457" s="15" t="s">
        <v>94</v>
      </c>
      <c r="B457" s="28" t="s">
        <v>312</v>
      </c>
      <c r="C457" s="40" t="s">
        <v>129</v>
      </c>
      <c r="D457" s="12" t="s">
        <v>197</v>
      </c>
      <c r="E457" s="12" t="s">
        <v>260</v>
      </c>
      <c r="F457" s="28">
        <v>8801</v>
      </c>
      <c r="G457" s="17" t="str">
        <f t="shared" si="8"/>
        <v>UTB8801</v>
      </c>
      <c r="H457" s="101" t="s">
        <v>313</v>
      </c>
      <c r="I457" s="40" t="str">
        <f>VLOOKUP(G457,'Itinerários linhas'!$R$5:$V$642,5,0)</f>
        <v>S.QUADRA 11, QUADRA 01/OCIDENTAL PARK/BR-040/BR-040/EPCT/EPCT/EPNB/PISTÃO SUL/VIADUTO TAGUATINGA CENTRO/TAGUATINGA CENTRO/TERMINAL TAGUATINGA NORTE</v>
      </c>
    </row>
    <row r="458" spans="1:9" hidden="1" x14ac:dyDescent="0.25">
      <c r="A458" s="15" t="s">
        <v>94</v>
      </c>
      <c r="B458" s="28" t="s">
        <v>312</v>
      </c>
      <c r="C458" s="40" t="s">
        <v>129</v>
      </c>
      <c r="D458" s="12" t="s">
        <v>267</v>
      </c>
      <c r="E458" s="12" t="s">
        <v>260</v>
      </c>
      <c r="F458" s="28" t="s">
        <v>128</v>
      </c>
      <c r="G458" s="17" t="str">
        <f t="shared" si="8"/>
        <v>UTB5821</v>
      </c>
      <c r="H458" s="101" t="s">
        <v>314</v>
      </c>
      <c r="I458" s="40" t="str">
        <f>VLOOKUP(G458,'Itinerários linhas'!$R$5:$V$642,5,0)</f>
        <v>RUA 59/BR-040/BR-040/EPCT/EPCT/EPNB/PISTÃO SUL/VIADUTO TAGUATINGA CENTRO/TAGUATINGA CENTRO/TERMINAL TAGUATINGA NORTE</v>
      </c>
    </row>
    <row r="459" spans="1:9" hidden="1" x14ac:dyDescent="0.25">
      <c r="A459" s="15" t="s">
        <v>94</v>
      </c>
      <c r="B459" s="79" t="s">
        <v>315</v>
      </c>
      <c r="C459" s="40" t="s">
        <v>126</v>
      </c>
      <c r="D459" s="68" t="s">
        <v>296</v>
      </c>
      <c r="E459" s="68" t="s">
        <v>316</v>
      </c>
      <c r="F459" s="79">
        <v>5705</v>
      </c>
      <c r="G459" s="17" t="str">
        <f t="shared" si="8"/>
        <v>UTB5705</v>
      </c>
      <c r="H459" s="101" t="s">
        <v>317</v>
      </c>
      <c r="I459" s="40" t="str">
        <f>VLOOKUP(G459,'Itinerários linhas'!$R$5:$V$642,5,0)</f>
        <v>TERMINAL VALPARAÍSO 2/PERÍMETRO URBANO DO VALPARAÍSO (CÉU AZUL)/DF-290/PERÍMETRO URBANO DO GAMA (SUL LESTE-ÁREA CENTRAL)/TERMINAL GAMA</v>
      </c>
    </row>
    <row r="460" spans="1:9" x14ac:dyDescent="0.25">
      <c r="A460" s="15" t="s">
        <v>94</v>
      </c>
      <c r="B460" s="79" t="s">
        <v>315</v>
      </c>
      <c r="C460" s="51" t="s">
        <v>126</v>
      </c>
      <c r="D460" s="12" t="s">
        <v>318</v>
      </c>
      <c r="E460" s="12" t="s">
        <v>316</v>
      </c>
      <c r="F460" s="17">
        <v>5706</v>
      </c>
      <c r="G460" s="17" t="str">
        <f t="shared" si="8"/>
        <v>UTB5706</v>
      </c>
      <c r="H460" s="101" t="s">
        <v>319</v>
      </c>
      <c r="I460" s="40" t="e">
        <f>VLOOKUP(G460,'Itinerários linhas'!$R$5:$V$642,5,0)</f>
        <v>#N/A</v>
      </c>
    </row>
    <row r="461" spans="1:9" x14ac:dyDescent="0.25">
      <c r="A461" s="15" t="s">
        <v>94</v>
      </c>
      <c r="B461" s="28" t="s">
        <v>315</v>
      </c>
      <c r="C461" s="40" t="s">
        <v>126</v>
      </c>
      <c r="D461" s="12" t="s">
        <v>271</v>
      </c>
      <c r="E461" s="12" t="s">
        <v>316</v>
      </c>
      <c r="F461" s="17">
        <v>5720</v>
      </c>
      <c r="G461" s="17" t="str">
        <f t="shared" si="8"/>
        <v>UTB5720</v>
      </c>
      <c r="H461" s="101" t="s">
        <v>320</v>
      </c>
      <c r="I461" s="40" t="e">
        <f>VLOOKUP(G461,'Itinerários linhas'!$R$5:$V$642,5,0)</f>
        <v>#N/A</v>
      </c>
    </row>
    <row r="462" spans="1:9" hidden="1" x14ac:dyDescent="0.25">
      <c r="A462" s="15" t="s">
        <v>94</v>
      </c>
      <c r="B462" s="28" t="s">
        <v>321</v>
      </c>
      <c r="C462" s="40" t="s">
        <v>142</v>
      </c>
      <c r="D462" s="12" t="s">
        <v>197</v>
      </c>
      <c r="E462" s="12" t="s">
        <v>316</v>
      </c>
      <c r="F462" s="28">
        <v>8704</v>
      </c>
      <c r="G462" s="17" t="str">
        <f t="shared" si="8"/>
        <v>UTB8704</v>
      </c>
      <c r="H462" s="101" t="s">
        <v>322</v>
      </c>
      <c r="I462" s="40" t="str">
        <f>VLOOKUP(G462,'Itinerários linhas'!$R$5:$V$642,5,0)</f>
        <v>S.QUADRA 11, QUADRA 01/OCIDENTAL PARK/BR-040/BR-040/DF-290/SETOR SUL/SETOR LESTE/ÁREA CENTRAL/TERMINAL GAMA</v>
      </c>
    </row>
    <row r="463" spans="1:9" hidden="1" x14ac:dyDescent="0.25">
      <c r="A463" s="15" t="s">
        <v>94</v>
      </c>
      <c r="B463" s="17" t="s">
        <v>323</v>
      </c>
      <c r="C463" s="40" t="s">
        <v>127</v>
      </c>
      <c r="D463" s="12" t="s">
        <v>296</v>
      </c>
      <c r="E463" s="12" t="s">
        <v>260</v>
      </c>
      <c r="F463" s="28">
        <v>5801</v>
      </c>
      <c r="G463" s="17" t="str">
        <f t="shared" si="8"/>
        <v>UTB5801</v>
      </c>
      <c r="H463" s="101" t="s">
        <v>324</v>
      </c>
      <c r="I463" s="40" t="str">
        <f>VLOOKUP(G463,'Itinerários linhas'!$R$5:$V$642,5,0)</f>
        <v>Etapa B/Rua Sem Nome Quadra 31/BR-040/BR-040/EPCT/EPCT/EPNB/Pistão Sul/Viaduto Taguatinga Centro/Taguatinga Centro/Terminal Taguatinga Norte</v>
      </c>
    </row>
    <row r="464" spans="1:9" hidden="1" x14ac:dyDescent="0.25">
      <c r="A464" s="15" t="s">
        <v>94</v>
      </c>
      <c r="B464" s="17" t="s">
        <v>323</v>
      </c>
      <c r="C464" s="40" t="s">
        <v>127</v>
      </c>
      <c r="D464" s="12" t="s">
        <v>296</v>
      </c>
      <c r="E464" s="12" t="s">
        <v>260</v>
      </c>
      <c r="F464" s="17">
        <v>5801</v>
      </c>
      <c r="G464" s="17" t="str">
        <f t="shared" si="8"/>
        <v>UTB5801</v>
      </c>
      <c r="H464" s="101" t="s">
        <v>324</v>
      </c>
      <c r="I464" s="40" t="str">
        <f>VLOOKUP(G464,'Itinerários linhas'!$R$5:$V$642,5,0)</f>
        <v>Etapa B/Rua Sem Nome Quadra 31/BR-040/BR-040/EPCT/EPCT/EPNB/Pistão Sul/Viaduto Taguatinga Centro/Taguatinga Centro/Terminal Taguatinga Norte</v>
      </c>
    </row>
    <row r="465" spans="1:9" x14ac:dyDescent="0.25">
      <c r="A465" s="15" t="s">
        <v>94</v>
      </c>
      <c r="B465" s="59">
        <v>12934570</v>
      </c>
      <c r="C465" s="40" t="s">
        <v>186</v>
      </c>
      <c r="D465" s="61" t="s">
        <v>325</v>
      </c>
      <c r="E465" s="19" t="s">
        <v>326</v>
      </c>
      <c r="F465" s="17">
        <v>12934570</v>
      </c>
      <c r="G465" s="17" t="str">
        <f t="shared" si="8"/>
        <v>UTB12934570</v>
      </c>
      <c r="H465" s="101" t="s">
        <v>186</v>
      </c>
      <c r="I465" s="40" t="e">
        <f>VLOOKUP(G465,'Itinerários linhas'!$R$5:$V$642,5,0)</f>
        <v>#N/A</v>
      </c>
    </row>
    <row r="466" spans="1:9" hidden="1" x14ac:dyDescent="0.25">
      <c r="A466" s="15" t="s">
        <v>94</v>
      </c>
      <c r="B466" s="28" t="s">
        <v>327</v>
      </c>
      <c r="C466" s="40" t="s">
        <v>115</v>
      </c>
      <c r="D466" s="13" t="s">
        <v>218</v>
      </c>
      <c r="E466" s="12" t="s">
        <v>258</v>
      </c>
      <c r="F466" s="28">
        <v>2857</v>
      </c>
      <c r="G466" s="17" t="str">
        <f t="shared" si="8"/>
        <v>UTB2857</v>
      </c>
      <c r="H466" s="101" t="s">
        <v>328</v>
      </c>
      <c r="I466" s="40" t="str">
        <f>VLOOKUP(G466,'Itinerários linhas'!$R$5:$V$642,5,0)</f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467" spans="1:9" hidden="1" x14ac:dyDescent="0.25">
      <c r="A467" s="15" t="s">
        <v>94</v>
      </c>
      <c r="B467" s="28" t="s">
        <v>327</v>
      </c>
      <c r="C467" s="40" t="s">
        <v>115</v>
      </c>
      <c r="D467" s="13" t="s">
        <v>218</v>
      </c>
      <c r="E467" s="12" t="s">
        <v>260</v>
      </c>
      <c r="F467" s="28">
        <v>2819</v>
      </c>
      <c r="G467" s="17" t="str">
        <f t="shared" si="8"/>
        <v>UTB2819</v>
      </c>
      <c r="H467" s="101" t="s">
        <v>329</v>
      </c>
      <c r="I467" s="40" t="str">
        <f>VLOOKUP(G467,'Itinerários linhas'!$R$5:$V$642,5,0)</f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468" spans="1:9" hidden="1" x14ac:dyDescent="0.25">
      <c r="A468" s="15" t="s">
        <v>94</v>
      </c>
      <c r="B468" s="28" t="s">
        <v>327</v>
      </c>
      <c r="C468" s="40" t="s">
        <v>115</v>
      </c>
      <c r="D468" s="13" t="s">
        <v>218</v>
      </c>
      <c r="E468" s="12" t="s">
        <v>258</v>
      </c>
      <c r="F468" s="28">
        <v>2860</v>
      </c>
      <c r="G468" s="17" t="str">
        <f t="shared" si="8"/>
        <v>UTB2860</v>
      </c>
      <c r="H468" s="101" t="s">
        <v>330</v>
      </c>
      <c r="I468" s="40" t="str">
        <f>VLOOKUP(G468,'Itinerários linhas'!$R$5:$V$642,5,0)</f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</v>
      </c>
    </row>
    <row r="469" spans="1:9" hidden="1" x14ac:dyDescent="0.25">
      <c r="A469" s="15" t="s">
        <v>95</v>
      </c>
      <c r="B469" s="28" t="s">
        <v>1492</v>
      </c>
      <c r="C469" s="40" t="s">
        <v>143</v>
      </c>
      <c r="D469" s="12" t="s">
        <v>1493</v>
      </c>
      <c r="E469" s="12" t="s">
        <v>1298</v>
      </c>
      <c r="F469" s="28">
        <v>9901</v>
      </c>
      <c r="G469" s="17" t="str">
        <f t="shared" si="8"/>
        <v>VIAN9901</v>
      </c>
      <c r="H469" s="101" t="s">
        <v>1494</v>
      </c>
      <c r="I469" s="40" t="str">
        <f>VLOOKUP(G469,'Itinerários linhas'!$R$5:$V$642,5,0)</f>
        <v>RODOVIARIA PLANALTINA/AVENIDA INDEPENDÊNCIA/BR 020/AVENIDA BRASILIA /AVENIDA VISC.DE PORTO SEGURO/AVENIDA ANGELO CHAVES/AVENIDA ANHAGUERA/AVENIDA MAESTRO JOAQUIM DE ABREU/RUA 10/RUA 06/AVENIDA ENG. FLAVIO DIAS/AVENIDA SENADOR COIMBRA BUENO/PARQUE DAS COLINAS</v>
      </c>
    </row>
    <row r="470" spans="1:9" hidden="1" x14ac:dyDescent="0.25">
      <c r="A470" s="15" t="s">
        <v>95</v>
      </c>
      <c r="B470" s="28" t="s">
        <v>1492</v>
      </c>
      <c r="C470" s="40" t="s">
        <v>143</v>
      </c>
      <c r="D470" s="12" t="s">
        <v>1493</v>
      </c>
      <c r="E470" s="12" t="s">
        <v>1298</v>
      </c>
      <c r="F470" s="28">
        <v>9902</v>
      </c>
      <c r="G470" s="17" t="str">
        <f t="shared" si="8"/>
        <v>VIAN9902</v>
      </c>
      <c r="H470" s="101" t="s">
        <v>1495</v>
      </c>
      <c r="I470" s="40" t="str">
        <f>VLOOKUP(G470,'Itinerários linhas'!$R$5:$V$642,5,0)</f>
        <v>PARQUE DAS COLINAS/AVENIDA SENADOR COIMBRA BUENO/AVENIDA ENG. FLAVIO DIAS/RUA 06/RUA 10/AVENIDA MAESTRO JOAQUIM DE ABREU/AVENIDA ANHAGUERA/AVENIDA ANGELO CHAVES/AVENIDA VISC.DE PORTO SEGURO/AVENIDA BRASILIA /BR 020/AVENIDA INDEPENDÊNCIA/RODOVIARIA PLANALTINA</v>
      </c>
    </row>
    <row r="471" spans="1:9" hidden="1" x14ac:dyDescent="0.25">
      <c r="A471" s="15" t="s">
        <v>95</v>
      </c>
      <c r="B471" s="28" t="s">
        <v>1496</v>
      </c>
      <c r="C471" s="40" t="s">
        <v>139</v>
      </c>
      <c r="D471" s="12" t="s">
        <v>197</v>
      </c>
      <c r="E471" s="12" t="s">
        <v>198</v>
      </c>
      <c r="F471" s="28">
        <v>8002</v>
      </c>
      <c r="G471" s="17" t="str">
        <f t="shared" si="8"/>
        <v>VIAN8002</v>
      </c>
      <c r="H471" s="101" t="s">
        <v>1497</v>
      </c>
      <c r="I471" s="40" t="str">
        <f>VLOOKUP(G471,'Itinerários linhas'!$R$5:$V$642,5,0)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472" spans="1:9" hidden="1" x14ac:dyDescent="0.25">
      <c r="A472" s="15" t="s">
        <v>95</v>
      </c>
      <c r="B472" s="28" t="s">
        <v>1496</v>
      </c>
      <c r="C472" s="40" t="s">
        <v>139</v>
      </c>
      <c r="D472" s="12" t="s">
        <v>200</v>
      </c>
      <c r="E472" s="12" t="s">
        <v>198</v>
      </c>
      <c r="F472" s="28">
        <v>8007</v>
      </c>
      <c r="G472" s="17" t="str">
        <f t="shared" si="8"/>
        <v>VIAN8007</v>
      </c>
      <c r="H472" s="101" t="s">
        <v>1498</v>
      </c>
      <c r="I472" s="40" t="str">
        <f>VLOOKUP(G472,'Itinerários linhas'!$R$5:$V$642,5,0)</f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473" spans="1:9" hidden="1" x14ac:dyDescent="0.25">
      <c r="A473" s="15" t="s">
        <v>95</v>
      </c>
      <c r="B473" s="28" t="s">
        <v>1496</v>
      </c>
      <c r="C473" s="40" t="s">
        <v>139</v>
      </c>
      <c r="D473" s="12" t="s">
        <v>200</v>
      </c>
      <c r="E473" s="12" t="s">
        <v>198</v>
      </c>
      <c r="F473" s="28">
        <v>8008</v>
      </c>
      <c r="G473" s="17" t="str">
        <f t="shared" si="8"/>
        <v>VIAN8008</v>
      </c>
      <c r="H473" s="101" t="s">
        <v>1499</v>
      </c>
      <c r="I473" s="40" t="str">
        <f>VLOOKUP(G473,'Itinerários linhas'!$R$5:$V$642,5,0)</f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</v>
      </c>
    </row>
    <row r="474" spans="1:9" hidden="1" x14ac:dyDescent="0.25">
      <c r="A474" s="15" t="s">
        <v>95</v>
      </c>
      <c r="B474" s="28" t="s">
        <v>1496</v>
      </c>
      <c r="C474" s="40" t="s">
        <v>139</v>
      </c>
      <c r="D474" s="12" t="s">
        <v>197</v>
      </c>
      <c r="E474" s="12" t="s">
        <v>198</v>
      </c>
      <c r="F474" s="28">
        <v>8015</v>
      </c>
      <c r="G474" s="17" t="str">
        <f t="shared" si="8"/>
        <v>VIAN8015</v>
      </c>
      <c r="H474" s="101" t="s">
        <v>1500</v>
      </c>
      <c r="I474" s="40" t="str">
        <f>VLOOKUP(G474,'Itinerários linhas'!$R$5:$V$642,5,0)</f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475" spans="1:9" hidden="1" x14ac:dyDescent="0.25">
      <c r="A475" s="15" t="s">
        <v>95</v>
      </c>
      <c r="B475" s="28" t="s">
        <v>1496</v>
      </c>
      <c r="C475" s="40" t="s">
        <v>139</v>
      </c>
      <c r="D475" s="12" t="s">
        <v>197</v>
      </c>
      <c r="E475" s="12" t="s">
        <v>198</v>
      </c>
      <c r="F475" s="28">
        <v>8026</v>
      </c>
      <c r="G475" s="17" t="str">
        <f t="shared" si="8"/>
        <v>VIAN8026</v>
      </c>
      <c r="H475" s="101" t="s">
        <v>1501</v>
      </c>
      <c r="I475" s="40" t="str">
        <f>VLOOKUP(G475,'Itinerários linhas'!$R$5:$V$642,5,0)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476" spans="1:9" hidden="1" x14ac:dyDescent="0.25">
      <c r="A476" s="15" t="s">
        <v>95</v>
      </c>
      <c r="B476" s="28" t="s">
        <v>1496</v>
      </c>
      <c r="C476" s="40" t="s">
        <v>139</v>
      </c>
      <c r="D476" s="12" t="s">
        <v>200</v>
      </c>
      <c r="E476" s="12" t="s">
        <v>198</v>
      </c>
      <c r="F476" s="28">
        <v>8027</v>
      </c>
      <c r="G476" s="17" t="str">
        <f t="shared" si="8"/>
        <v>VIAN8027</v>
      </c>
      <c r="H476" s="101" t="s">
        <v>1499</v>
      </c>
      <c r="I476" s="40" t="str">
        <f>VLOOKUP(G476,'Itinerários linhas'!$R$5:$V$642,5,0)</f>
        <v>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477" spans="1:9" hidden="1" x14ac:dyDescent="0.25">
      <c r="A477" s="15" t="s">
        <v>95</v>
      </c>
      <c r="B477" s="28" t="s">
        <v>1496</v>
      </c>
      <c r="C477" s="40" t="s">
        <v>139</v>
      </c>
      <c r="D477" s="12" t="s">
        <v>200</v>
      </c>
      <c r="E477" s="12" t="s">
        <v>198</v>
      </c>
      <c r="F477" s="28">
        <v>8028</v>
      </c>
      <c r="G477" s="17" t="str">
        <f t="shared" si="8"/>
        <v>VIAN8028</v>
      </c>
      <c r="H477" s="101" t="s">
        <v>1502</v>
      </c>
      <c r="I477" s="40" t="str">
        <f>VLOOKUP(G477,'Itinerários linhas'!$R$5:$V$642,5,0)</f>
        <v xml:space="preserve"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</v>
      </c>
    </row>
    <row r="478" spans="1:9" hidden="1" x14ac:dyDescent="0.25">
      <c r="A478" s="15" t="s">
        <v>95</v>
      </c>
      <c r="B478" s="28" t="s">
        <v>1496</v>
      </c>
      <c r="C478" s="40" t="s">
        <v>139</v>
      </c>
      <c r="D478" s="12" t="s">
        <v>197</v>
      </c>
      <c r="E478" s="12" t="s">
        <v>198</v>
      </c>
      <c r="F478" s="28">
        <v>8073</v>
      </c>
      <c r="G478" s="17" t="str">
        <f t="shared" si="8"/>
        <v>VIAN8073</v>
      </c>
      <c r="H478" s="101" t="s">
        <v>1503</v>
      </c>
      <c r="I478" s="40" t="str">
        <f>VLOOKUP(G478,'Itinerários linhas'!$R$5:$V$642,5,0)</f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</v>
      </c>
    </row>
    <row r="479" spans="1:9" hidden="1" x14ac:dyDescent="0.25">
      <c r="A479" s="15" t="s">
        <v>95</v>
      </c>
      <c r="B479" s="28" t="s">
        <v>1496</v>
      </c>
      <c r="C479" s="40" t="s">
        <v>139</v>
      </c>
      <c r="D479" s="12" t="s">
        <v>200</v>
      </c>
      <c r="E479" s="12" t="s">
        <v>198</v>
      </c>
      <c r="F479" s="28">
        <v>8074</v>
      </c>
      <c r="G479" s="17" t="str">
        <f t="shared" si="8"/>
        <v>VIAN8074</v>
      </c>
      <c r="H479" s="101" t="s">
        <v>1504</v>
      </c>
      <c r="I479" s="40" t="str">
        <f>VLOOKUP(G479,'Itinerários linhas'!$R$5:$V$642,5,0)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480" spans="1:9" hidden="1" x14ac:dyDescent="0.25">
      <c r="A480" s="15" t="s">
        <v>95</v>
      </c>
      <c r="B480" s="28" t="s">
        <v>1496</v>
      </c>
      <c r="C480" s="40" t="s">
        <v>139</v>
      </c>
      <c r="D480" s="12" t="s">
        <v>200</v>
      </c>
      <c r="E480" s="12" t="s">
        <v>198</v>
      </c>
      <c r="F480" s="28">
        <v>8076</v>
      </c>
      <c r="G480" s="17" t="str">
        <f t="shared" si="8"/>
        <v>VIAN8076</v>
      </c>
      <c r="H480" s="101" t="s">
        <v>1504</v>
      </c>
      <c r="I480" s="40" t="str">
        <f>VLOOKUP(G480,'Itinerários linhas'!$R$5:$V$642,5,0)</f>
        <v>JARDIM ABC/GO-436/GO-521/GO-521/DF-140/ROTATÓRIA/DF-140/DF-001/DF-035/DF-025/PONTE COSTA E SILVA/ESTRADA COSTA E SILVA/AVENIDA DAS NAÇÕES/VIA L QUATRO SUL/ESPM/ACESSO P/ ESPM/W3 SUL/W3 NORTE/W3 NORTE</v>
      </c>
    </row>
    <row r="481" spans="1:9" hidden="1" x14ac:dyDescent="0.25">
      <c r="A481" s="15" t="s">
        <v>95</v>
      </c>
      <c r="B481" s="28" t="s">
        <v>1496</v>
      </c>
      <c r="C481" s="40" t="s">
        <v>139</v>
      </c>
      <c r="D481" s="12" t="s">
        <v>200</v>
      </c>
      <c r="E481" s="12" t="s">
        <v>210</v>
      </c>
      <c r="F481" s="28">
        <v>8250</v>
      </c>
      <c r="G481" s="17" t="str">
        <f t="shared" si="8"/>
        <v>VIAN8250</v>
      </c>
      <c r="H481" s="101" t="s">
        <v>1505</v>
      </c>
      <c r="I481" s="40" t="str">
        <f>VLOOKUP(G481,'Itinerários linhas'!$R$5:$V$642,5,0)</f>
        <v>JARDIM ABC/AVENIDA CENTRAL/DIVISA GO/DF/DF-140/DF-001/DF-465/JARDIM MANGUEIRAL/DF-463/TERMINAL RODOVIÁRIO SÃO SEBASTIÃO</v>
      </c>
    </row>
    <row r="482" spans="1:9" hidden="1" x14ac:dyDescent="0.25">
      <c r="A482" s="15" t="s">
        <v>95</v>
      </c>
      <c r="B482" s="28" t="s">
        <v>1496</v>
      </c>
      <c r="C482" s="40" t="s">
        <v>139</v>
      </c>
      <c r="D482" s="12" t="s">
        <v>197</v>
      </c>
      <c r="E482" s="12" t="s">
        <v>198</v>
      </c>
      <c r="F482" s="28">
        <v>8351</v>
      </c>
      <c r="G482" s="17" t="str">
        <f t="shared" si="8"/>
        <v>VIAN8351</v>
      </c>
      <c r="H482" s="101" t="s">
        <v>1506</v>
      </c>
      <c r="I482" s="40" t="str">
        <f>VLOOKUP(G482,'Itinerários linhas'!$R$5:$V$642,5,0)</f>
        <v>AVENIDA PERIMETRAL SUL/POVOADO MESQUITA/GO-521/JARDIM ABC/GO-521/DF-140/EPCV/DF-035/EPDB/PONTE PRESIDENTE MÉDICI/EIXO L2 SUL/S I G</v>
      </c>
    </row>
    <row r="483" spans="1:9" hidden="1" x14ac:dyDescent="0.25">
      <c r="A483" s="15" t="s">
        <v>95</v>
      </c>
      <c r="B483" s="28" t="s">
        <v>1496</v>
      </c>
      <c r="C483" s="40" t="s">
        <v>139</v>
      </c>
      <c r="D483" s="12" t="s">
        <v>197</v>
      </c>
      <c r="E483" s="12" t="s">
        <v>198</v>
      </c>
      <c r="F483" s="28">
        <v>8370</v>
      </c>
      <c r="G483" s="17" t="str">
        <f t="shared" si="8"/>
        <v>VIAN8370</v>
      </c>
      <c r="H483" s="101" t="s">
        <v>1507</v>
      </c>
      <c r="I483" s="40" t="str">
        <f>VLOOKUP(G483,'Itinerários linhas'!$R$5:$V$642,5,0)</f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</v>
      </c>
    </row>
    <row r="484" spans="1:9" x14ac:dyDescent="0.25">
      <c r="A484" s="15" t="s">
        <v>159</v>
      </c>
      <c r="B484" s="17">
        <v>9064370</v>
      </c>
      <c r="C484" s="57" t="s">
        <v>158</v>
      </c>
      <c r="D484" s="61" t="s">
        <v>1258</v>
      </c>
      <c r="E484" s="61" t="s">
        <v>1360</v>
      </c>
      <c r="F484" s="17">
        <v>9064370</v>
      </c>
      <c r="G484" s="17" t="str">
        <f t="shared" si="8"/>
        <v>VIAÇÃO CIDADE VERDE LTDA9064370</v>
      </c>
      <c r="H484" s="101" t="s">
        <v>158</v>
      </c>
      <c r="I484" s="40" t="e">
        <f>VLOOKUP(G484,'Itinerários linhas'!$R$5:$V$642,5,0)</f>
        <v>#N/A</v>
      </c>
    </row>
    <row r="485" spans="1:9" ht="25.5" x14ac:dyDescent="0.25">
      <c r="A485" s="15" t="s">
        <v>159</v>
      </c>
      <c r="B485" s="17">
        <v>9075870</v>
      </c>
      <c r="C485" s="58" t="s">
        <v>166</v>
      </c>
      <c r="D485" s="61" t="s">
        <v>1226</v>
      </c>
      <c r="E485" s="61" t="s">
        <v>1227</v>
      </c>
      <c r="F485" s="17">
        <v>9075870</v>
      </c>
      <c r="G485" s="17" t="str">
        <f t="shared" si="8"/>
        <v>VIAÇÃO CIDADE VERDE LTDA9075870</v>
      </c>
      <c r="H485" s="101" t="s">
        <v>166</v>
      </c>
      <c r="I485" s="40" t="e">
        <f>VLOOKUP(G485,'Itinerários linhas'!$R$5:$V$642,5,0)</f>
        <v>#N/A</v>
      </c>
    </row>
    <row r="486" spans="1:9" x14ac:dyDescent="0.25">
      <c r="A486" s="15" t="s">
        <v>172</v>
      </c>
      <c r="B486" s="17">
        <v>9113270</v>
      </c>
      <c r="C486" s="40" t="s">
        <v>170</v>
      </c>
      <c r="D486" s="61" t="s">
        <v>1228</v>
      </c>
      <c r="E486" s="61" t="s">
        <v>1229</v>
      </c>
      <c r="F486" s="17">
        <v>9113270</v>
      </c>
      <c r="G486" s="17" t="str">
        <f t="shared" si="8"/>
        <v>VIAÇÃO ITAIPU LTDA.9113270</v>
      </c>
      <c r="H486" s="101" t="s">
        <v>170</v>
      </c>
      <c r="I486" s="40" t="e">
        <f>VLOOKUP(G486,'Itinerários linhas'!$R$5:$V$642,5,0)</f>
        <v>#N/A</v>
      </c>
    </row>
    <row r="487" spans="1:9" x14ac:dyDescent="0.25">
      <c r="A487" s="15" t="s">
        <v>58</v>
      </c>
      <c r="B487" s="17">
        <v>12053670</v>
      </c>
      <c r="C487" s="40" t="s">
        <v>61</v>
      </c>
      <c r="D487" s="61" t="s">
        <v>1508</v>
      </c>
      <c r="E487" s="61" t="s">
        <v>1509</v>
      </c>
      <c r="F487" s="17">
        <v>12053670</v>
      </c>
      <c r="G487" s="17" t="str">
        <f t="shared" si="8"/>
        <v>VIAÇÃO PARANAÍBA LTDA.12053670</v>
      </c>
      <c r="H487" s="101" t="s">
        <v>61</v>
      </c>
      <c r="I487" s="40" t="e">
        <f>VLOOKUP(G487,'Itinerários linhas'!$R$5:$V$642,5,0)</f>
        <v>#N/A</v>
      </c>
    </row>
    <row r="488" spans="1:9" x14ac:dyDescent="0.25">
      <c r="A488" s="15" t="s">
        <v>58</v>
      </c>
      <c r="B488" s="17">
        <v>12053670</v>
      </c>
      <c r="C488" s="40" t="s">
        <v>63</v>
      </c>
      <c r="D488" s="61" t="s">
        <v>1508</v>
      </c>
      <c r="E488" s="61" t="s">
        <v>1510</v>
      </c>
      <c r="F488" s="17">
        <v>12053670</v>
      </c>
      <c r="G488" s="17" t="str">
        <f t="shared" si="8"/>
        <v>VIAÇÃO PARANAÍBA LTDA.12053670</v>
      </c>
      <c r="H488" s="101" t="s">
        <v>61</v>
      </c>
      <c r="I488" s="40" t="e">
        <f>VLOOKUP(G488,'Itinerários linhas'!$R$5:$V$642,5,0)</f>
        <v>#N/A</v>
      </c>
    </row>
    <row r="489" spans="1:9" x14ac:dyDescent="0.25">
      <c r="A489" s="15" t="s">
        <v>162</v>
      </c>
      <c r="B489" s="17">
        <v>9064670</v>
      </c>
      <c r="C489" s="40" t="s">
        <v>163</v>
      </c>
      <c r="D489" s="15" t="s">
        <v>1511</v>
      </c>
      <c r="E489" s="15" t="s">
        <v>1512</v>
      </c>
      <c r="F489" s="17">
        <v>9064670</v>
      </c>
      <c r="G489" s="17" t="str">
        <f t="shared" si="8"/>
        <v>VIAÇÃO SANTA CLARA LTDA.9064670</v>
      </c>
      <c r="H489" s="101" t="s">
        <v>163</v>
      </c>
      <c r="I489" s="40" t="e">
        <f>VLOOKUP(G489,'Itinerários linhas'!$R$5:$V$642,5,0)</f>
        <v>#N/A</v>
      </c>
    </row>
    <row r="490" spans="1:9" x14ac:dyDescent="0.25">
      <c r="A490" s="15" t="s">
        <v>148</v>
      </c>
      <c r="B490" s="7" t="s">
        <v>147</v>
      </c>
      <c r="C490" s="40" t="s">
        <v>66</v>
      </c>
      <c r="D490" s="61" t="s">
        <v>1513</v>
      </c>
      <c r="E490" s="61" t="s">
        <v>1514</v>
      </c>
      <c r="F490" s="17" t="s">
        <v>147</v>
      </c>
      <c r="G490" s="17" t="str">
        <f t="shared" si="8"/>
        <v>VIAÇÃO SÃO GERALDO E TURISMO LTDA.07061470</v>
      </c>
      <c r="H490" s="101" t="s">
        <v>66</v>
      </c>
      <c r="I490" s="40" t="e">
        <f>VLOOKUP(G490,'Itinerários linhas'!$R$5:$V$642,5,0)</f>
        <v>#N/A</v>
      </c>
    </row>
    <row r="491" spans="1:9" x14ac:dyDescent="0.25">
      <c r="A491" s="15" t="s">
        <v>148</v>
      </c>
      <c r="B491" s="7" t="s">
        <v>147</v>
      </c>
      <c r="C491" s="40" t="s">
        <v>66</v>
      </c>
      <c r="D491" s="61" t="s">
        <v>1513</v>
      </c>
      <c r="E491" s="61" t="s">
        <v>1515</v>
      </c>
      <c r="F491" s="17" t="s">
        <v>147</v>
      </c>
      <c r="G491" s="17" t="str">
        <f t="shared" si="8"/>
        <v>VIAÇÃO SÃO GERALDO E TURISMO LTDA.07061470</v>
      </c>
      <c r="H491" s="101" t="s">
        <v>66</v>
      </c>
      <c r="I491" s="40" t="e">
        <f>VLOOKUP(G491,'Itinerários linhas'!$R$5:$V$642,5,0)</f>
        <v>#N/A</v>
      </c>
    </row>
    <row r="492" spans="1:9" x14ac:dyDescent="0.25">
      <c r="A492" s="15" t="s">
        <v>148</v>
      </c>
      <c r="B492" s="7" t="s">
        <v>147</v>
      </c>
      <c r="C492" s="40" t="s">
        <v>66</v>
      </c>
      <c r="D492" s="61" t="s">
        <v>1513</v>
      </c>
      <c r="E492" s="61" t="s">
        <v>1516</v>
      </c>
      <c r="F492" s="17" t="s">
        <v>147</v>
      </c>
      <c r="G492" s="17" t="str">
        <f t="shared" si="8"/>
        <v>VIAÇÃO SÃO GERALDO E TURISMO LTDA.07061470</v>
      </c>
      <c r="H492" s="101" t="s">
        <v>66</v>
      </c>
      <c r="I492" s="40" t="e">
        <f>VLOOKUP(G492,'Itinerários linhas'!$R$5:$V$642,5,0)</f>
        <v>#N/A</v>
      </c>
    </row>
    <row r="493" spans="1:9" x14ac:dyDescent="0.25">
      <c r="A493" s="15" t="s">
        <v>148</v>
      </c>
      <c r="B493" s="7" t="s">
        <v>147</v>
      </c>
      <c r="C493" s="40" t="s">
        <v>66</v>
      </c>
      <c r="D493" s="61" t="s">
        <v>1513</v>
      </c>
      <c r="E493" s="61" t="s">
        <v>1517</v>
      </c>
      <c r="F493" s="17" t="s">
        <v>147</v>
      </c>
      <c r="G493" s="17" t="str">
        <f t="shared" si="8"/>
        <v>VIAÇÃO SÃO GERALDO E TURISMO LTDA.07061470</v>
      </c>
      <c r="H493" s="101" t="s">
        <v>66</v>
      </c>
      <c r="I493" s="40" t="e">
        <f>VLOOKUP(G493,'Itinerários linhas'!$R$5:$V$642,5,0)</f>
        <v>#N/A</v>
      </c>
    </row>
    <row r="494" spans="1:9" x14ac:dyDescent="0.25">
      <c r="A494" s="15" t="s">
        <v>153</v>
      </c>
      <c r="B494" s="17">
        <v>8149670</v>
      </c>
      <c r="C494" s="40" t="s">
        <v>154</v>
      </c>
      <c r="D494" s="61" t="s">
        <v>1518</v>
      </c>
      <c r="E494" s="61" t="s">
        <v>1519</v>
      </c>
      <c r="F494" s="17">
        <v>8149670</v>
      </c>
      <c r="G494" s="17" t="str">
        <f t="shared" si="8"/>
        <v>VIAÇÃO SÃO RAPHAEL LTDA.8149670</v>
      </c>
      <c r="H494" s="101" t="s">
        <v>154</v>
      </c>
      <c r="I494" s="40" t="e">
        <f>VLOOKUP(G494,'Itinerários linhas'!$R$5:$V$642,5,0)</f>
        <v>#N/A</v>
      </c>
    </row>
    <row r="495" spans="1:9" x14ac:dyDescent="0.25">
      <c r="A495" s="83" t="s">
        <v>1520</v>
      </c>
      <c r="B495" s="86">
        <v>9006500</v>
      </c>
      <c r="C495" s="53" t="s">
        <v>1521</v>
      </c>
      <c r="D495" s="54" t="s">
        <v>1522</v>
      </c>
      <c r="E495" s="54" t="s">
        <v>1523</v>
      </c>
      <c r="F495" s="17">
        <v>9006500</v>
      </c>
      <c r="G495" s="17" t="str">
        <f t="shared" si="8"/>
        <v>VIAÇÃO UMUARAMA LTDA.9006500</v>
      </c>
      <c r="H495" s="101" t="s">
        <v>1521</v>
      </c>
      <c r="I495" s="40" t="e">
        <f>VLOOKUP(G495,'Itinerários linhas'!$R$5:$V$642,5,0)</f>
        <v>#N/A</v>
      </c>
    </row>
    <row r="496" spans="1:9" x14ac:dyDescent="0.25">
      <c r="A496" s="38" t="s">
        <v>1520</v>
      </c>
      <c r="B496" s="39">
        <v>19000500</v>
      </c>
      <c r="C496" s="53" t="s">
        <v>1524</v>
      </c>
      <c r="D496" s="38" t="s">
        <v>1522</v>
      </c>
      <c r="E496" s="38" t="s">
        <v>1525</v>
      </c>
      <c r="F496" s="17">
        <v>19000500</v>
      </c>
      <c r="G496" s="17" t="str">
        <f t="shared" si="8"/>
        <v>VIAÇÃO UMUARAMA LTDA.19000500</v>
      </c>
      <c r="H496" s="101" t="s">
        <v>1524</v>
      </c>
      <c r="I496" s="40" t="e">
        <f>VLOOKUP(G496,'Itinerários linhas'!$R$5:$V$642,5,0)</f>
        <v>#N/A</v>
      </c>
    </row>
    <row r="497" spans="1:9" ht="25.5" x14ac:dyDescent="0.25">
      <c r="A497" s="38" t="s">
        <v>1526</v>
      </c>
      <c r="B497" s="52" t="s">
        <v>1527</v>
      </c>
      <c r="C497" s="53" t="s">
        <v>1528</v>
      </c>
      <c r="D497" s="62" t="s">
        <v>316</v>
      </c>
      <c r="E497" s="62" t="s">
        <v>1529</v>
      </c>
      <c r="F497" s="17" t="s">
        <v>1527</v>
      </c>
      <c r="G497" s="17" t="str">
        <f t="shared" si="8"/>
        <v>VIALUZ - VIAÇÃO LUZIÂNIA LTDA.12098170</v>
      </c>
      <c r="H497" s="101" t="s">
        <v>1528</v>
      </c>
      <c r="I497" s="40" t="e">
        <f>VLOOKUP(G497,'Itinerários linhas'!$R$5:$V$642,5,0)</f>
        <v>#N/A</v>
      </c>
    </row>
    <row r="498" spans="1:9" ht="25.5" x14ac:dyDescent="0.25">
      <c r="A498" s="38" t="s">
        <v>1526</v>
      </c>
      <c r="B498" s="52" t="s">
        <v>1530</v>
      </c>
      <c r="C498" s="87" t="s">
        <v>1531</v>
      </c>
      <c r="D498" s="62" t="s">
        <v>198</v>
      </c>
      <c r="E498" s="62" t="s">
        <v>1532</v>
      </c>
      <c r="F498" s="17" t="s">
        <v>1530</v>
      </c>
      <c r="G498" s="17" t="str">
        <f t="shared" si="8"/>
        <v>VIALUZ - VIAÇÃO LUZIÂNIA LTDA.12105970</v>
      </c>
      <c r="H498" s="101" t="s">
        <v>1531</v>
      </c>
      <c r="I498" s="40" t="e">
        <f>VLOOKUP(G498,'Itinerários linhas'!$R$5:$V$642,5,0)</f>
        <v>#N/A</v>
      </c>
    </row>
    <row r="499" spans="1:9" x14ac:dyDescent="0.25">
      <c r="A499" s="38" t="s">
        <v>1526</v>
      </c>
      <c r="B499" s="52" t="s">
        <v>1533</v>
      </c>
      <c r="C499" s="53" t="s">
        <v>1534</v>
      </c>
      <c r="D499" s="62" t="s">
        <v>260</v>
      </c>
      <c r="E499" s="62" t="s">
        <v>296</v>
      </c>
      <c r="F499" s="17" t="s">
        <v>1533</v>
      </c>
      <c r="G499" s="17" t="str">
        <f>A499&amp;F499</f>
        <v>VIALUZ - VIAÇÃO LUZIÂNIA LTDA.12106470</v>
      </c>
      <c r="H499" s="101" t="s">
        <v>1534</v>
      </c>
      <c r="I499" s="40" t="e">
        <f>VLOOKUP(G499,'Itinerários linhas'!$R$5:$V$642,5,0)</f>
        <v>#N/A</v>
      </c>
    </row>
  </sheetData>
  <autoFilter ref="A50:I499" xr:uid="{00000000-0009-0000-0000-000005000000}">
    <filterColumn colId="8">
      <filters>
        <filter val="#N/D"/>
      </filters>
    </filterColumn>
  </autoFilter>
  <pageMargins left="0.511811024" right="0.511811024" top="0.78740157499999996" bottom="0.78740157499999996" header="0.31496062000000002" footer="0.3149606200000000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B6080"/>
  <sheetViews>
    <sheetView topLeftCell="A5820" workbookViewId="0">
      <selection activeCell="F5838" sqref="F5838"/>
    </sheetView>
  </sheetViews>
  <sheetFormatPr defaultRowHeight="15" x14ac:dyDescent="0.25"/>
  <cols>
    <col min="1" max="1" width="10.42578125" customWidth="1"/>
    <col min="2" max="2" width="85" style="10" customWidth="1"/>
  </cols>
  <sheetData>
    <row r="1" spans="1:2" x14ac:dyDescent="0.25">
      <c r="A1" t="s">
        <v>1535</v>
      </c>
      <c r="B1" s="10" t="s">
        <v>1536</v>
      </c>
    </row>
    <row r="2" spans="1:2" x14ac:dyDescent="0.25">
      <c r="A2" t="s">
        <v>1537</v>
      </c>
      <c r="B2" s="10" t="s">
        <v>1538</v>
      </c>
    </row>
    <row r="3" spans="1:2" x14ac:dyDescent="0.25">
      <c r="A3" t="s">
        <v>1539</v>
      </c>
      <c r="B3" s="10" t="s">
        <v>1540</v>
      </c>
    </row>
    <row r="4" spans="1:2" x14ac:dyDescent="0.25">
      <c r="A4" t="s">
        <v>1541</v>
      </c>
      <c r="B4" s="10" t="s">
        <v>1542</v>
      </c>
    </row>
    <row r="5" spans="1:2" x14ac:dyDescent="0.25">
      <c r="A5" t="s">
        <v>1543</v>
      </c>
      <c r="B5" s="10" t="s">
        <v>1544</v>
      </c>
    </row>
    <row r="6" spans="1:2" x14ac:dyDescent="0.25">
      <c r="A6" t="s">
        <v>1545</v>
      </c>
      <c r="B6" s="10" t="s">
        <v>1538</v>
      </c>
    </row>
    <row r="7" spans="1:2" x14ac:dyDescent="0.25">
      <c r="A7" t="s">
        <v>1546</v>
      </c>
      <c r="B7" s="10" t="s">
        <v>1547</v>
      </c>
    </row>
    <row r="8" spans="1:2" x14ac:dyDescent="0.25">
      <c r="A8" t="s">
        <v>1548</v>
      </c>
      <c r="B8" s="10" t="s">
        <v>1549</v>
      </c>
    </row>
    <row r="9" spans="1:2" x14ac:dyDescent="0.25">
      <c r="A9" t="s">
        <v>1550</v>
      </c>
      <c r="B9" s="10" t="s">
        <v>1549</v>
      </c>
    </row>
    <row r="10" spans="1:2" x14ac:dyDescent="0.25">
      <c r="A10" t="s">
        <v>1551</v>
      </c>
      <c r="B10" s="10" t="s">
        <v>1552</v>
      </c>
    </row>
    <row r="11" spans="1:2" x14ac:dyDescent="0.25">
      <c r="A11" t="s">
        <v>1553</v>
      </c>
      <c r="B11" s="10" t="s">
        <v>1554</v>
      </c>
    </row>
    <row r="12" spans="1:2" x14ac:dyDescent="0.25">
      <c r="A12" t="s">
        <v>1555</v>
      </c>
      <c r="B12" s="10" t="s">
        <v>1556</v>
      </c>
    </row>
    <row r="13" spans="1:2" x14ac:dyDescent="0.25">
      <c r="A13" t="s">
        <v>1557</v>
      </c>
      <c r="B13" s="10" t="s">
        <v>1556</v>
      </c>
    </row>
    <row r="14" spans="1:2" x14ac:dyDescent="0.25">
      <c r="A14" t="s">
        <v>1558</v>
      </c>
      <c r="B14" s="10" t="s">
        <v>1559</v>
      </c>
    </row>
    <row r="15" spans="1:2" x14ac:dyDescent="0.25">
      <c r="A15" t="s">
        <v>1560</v>
      </c>
      <c r="B15" s="10" t="s">
        <v>1556</v>
      </c>
    </row>
    <row r="16" spans="1:2" x14ac:dyDescent="0.25">
      <c r="A16" t="s">
        <v>1561</v>
      </c>
      <c r="B16" s="10" t="s">
        <v>1556</v>
      </c>
    </row>
    <row r="17" spans="1:2" x14ac:dyDescent="0.25">
      <c r="A17" t="s">
        <v>1562</v>
      </c>
      <c r="B17" s="10" t="s">
        <v>1563</v>
      </c>
    </row>
    <row r="18" spans="1:2" x14ac:dyDescent="0.25">
      <c r="A18" t="s">
        <v>1564</v>
      </c>
      <c r="B18" s="10" t="s">
        <v>1565</v>
      </c>
    </row>
    <row r="19" spans="1:2" x14ac:dyDescent="0.25">
      <c r="A19" t="s">
        <v>1566</v>
      </c>
      <c r="B19" s="10" t="s">
        <v>1565</v>
      </c>
    </row>
    <row r="20" spans="1:2" x14ac:dyDescent="0.25">
      <c r="A20" t="s">
        <v>1567</v>
      </c>
      <c r="B20" s="10" t="s">
        <v>1565</v>
      </c>
    </row>
    <row r="21" spans="1:2" x14ac:dyDescent="0.25">
      <c r="A21" t="s">
        <v>1568</v>
      </c>
      <c r="B21" s="10" t="s">
        <v>1569</v>
      </c>
    </row>
    <row r="22" spans="1:2" x14ac:dyDescent="0.25">
      <c r="A22" t="s">
        <v>1570</v>
      </c>
      <c r="B22" s="10" t="s">
        <v>1571</v>
      </c>
    </row>
    <row r="23" spans="1:2" x14ac:dyDescent="0.25">
      <c r="A23" t="s">
        <v>1572</v>
      </c>
      <c r="B23" s="10" t="s">
        <v>1573</v>
      </c>
    </row>
    <row r="24" spans="1:2" x14ac:dyDescent="0.25">
      <c r="A24" t="s">
        <v>1574</v>
      </c>
      <c r="B24" s="10" t="s">
        <v>1573</v>
      </c>
    </row>
    <row r="25" spans="1:2" x14ac:dyDescent="0.25">
      <c r="A25" t="s">
        <v>1575</v>
      </c>
      <c r="B25" s="10" t="s">
        <v>1576</v>
      </c>
    </row>
    <row r="26" spans="1:2" x14ac:dyDescent="0.25">
      <c r="A26" t="s">
        <v>1577</v>
      </c>
      <c r="B26" s="10" t="s">
        <v>1578</v>
      </c>
    </row>
    <row r="27" spans="1:2" x14ac:dyDescent="0.25">
      <c r="A27" t="s">
        <v>1579</v>
      </c>
      <c r="B27" s="10" t="s">
        <v>1578</v>
      </c>
    </row>
    <row r="28" spans="1:2" x14ac:dyDescent="0.25">
      <c r="A28" t="s">
        <v>1580</v>
      </c>
      <c r="B28" s="10" t="s">
        <v>1578</v>
      </c>
    </row>
    <row r="29" spans="1:2" x14ac:dyDescent="0.25">
      <c r="A29" t="s">
        <v>1581</v>
      </c>
      <c r="B29" s="10" t="s">
        <v>1578</v>
      </c>
    </row>
    <row r="30" spans="1:2" x14ac:dyDescent="0.25">
      <c r="A30" t="s">
        <v>1582</v>
      </c>
      <c r="B30" s="10" t="s">
        <v>1583</v>
      </c>
    </row>
    <row r="31" spans="1:2" x14ac:dyDescent="0.25">
      <c r="A31" t="s">
        <v>1584</v>
      </c>
      <c r="B31" s="10" t="s">
        <v>1585</v>
      </c>
    </row>
    <row r="32" spans="1:2" x14ac:dyDescent="0.25">
      <c r="A32" t="s">
        <v>1586</v>
      </c>
      <c r="B32" s="10" t="s">
        <v>1585</v>
      </c>
    </row>
    <row r="33" spans="1:2" x14ac:dyDescent="0.25">
      <c r="A33" t="s">
        <v>1587</v>
      </c>
      <c r="B33" s="10" t="s">
        <v>1588</v>
      </c>
    </row>
    <row r="34" spans="1:2" x14ac:dyDescent="0.25">
      <c r="A34" t="s">
        <v>1589</v>
      </c>
      <c r="B34" s="10" t="s">
        <v>1590</v>
      </c>
    </row>
    <row r="35" spans="1:2" x14ac:dyDescent="0.25">
      <c r="A35" t="s">
        <v>1591</v>
      </c>
      <c r="B35" s="10" t="s">
        <v>1590</v>
      </c>
    </row>
    <row r="36" spans="1:2" x14ac:dyDescent="0.25">
      <c r="A36" t="s">
        <v>1592</v>
      </c>
      <c r="B36" s="10" t="s">
        <v>1593</v>
      </c>
    </row>
    <row r="37" spans="1:2" x14ac:dyDescent="0.25">
      <c r="A37" t="s">
        <v>1594</v>
      </c>
      <c r="B37" s="10" t="s">
        <v>1593</v>
      </c>
    </row>
    <row r="38" spans="1:2" x14ac:dyDescent="0.25">
      <c r="A38" t="s">
        <v>1595</v>
      </c>
      <c r="B38" s="10" t="s">
        <v>1593</v>
      </c>
    </row>
    <row r="39" spans="1:2" x14ac:dyDescent="0.25">
      <c r="A39" t="s">
        <v>1596</v>
      </c>
      <c r="B39" s="10" t="s">
        <v>1597</v>
      </c>
    </row>
    <row r="40" spans="1:2" x14ac:dyDescent="0.25">
      <c r="A40" t="s">
        <v>1598</v>
      </c>
      <c r="B40" s="10" t="s">
        <v>1597</v>
      </c>
    </row>
    <row r="41" spans="1:2" x14ac:dyDescent="0.25">
      <c r="A41" t="s">
        <v>1599</v>
      </c>
      <c r="B41" s="10" t="s">
        <v>1597</v>
      </c>
    </row>
    <row r="42" spans="1:2" x14ac:dyDescent="0.25">
      <c r="A42" t="s">
        <v>1600</v>
      </c>
      <c r="B42" s="10" t="s">
        <v>1601</v>
      </c>
    </row>
    <row r="43" spans="1:2" x14ac:dyDescent="0.25">
      <c r="A43" t="s">
        <v>1602</v>
      </c>
      <c r="B43" s="10" t="s">
        <v>1603</v>
      </c>
    </row>
    <row r="44" spans="1:2" x14ac:dyDescent="0.25">
      <c r="A44" t="s">
        <v>1604</v>
      </c>
      <c r="B44" s="10" t="s">
        <v>1583</v>
      </c>
    </row>
    <row r="45" spans="1:2" x14ac:dyDescent="0.25">
      <c r="A45" t="s">
        <v>1605</v>
      </c>
      <c r="B45" s="10" t="s">
        <v>1606</v>
      </c>
    </row>
    <row r="46" spans="1:2" x14ac:dyDescent="0.25">
      <c r="A46" t="s">
        <v>1607</v>
      </c>
      <c r="B46" s="10" t="s">
        <v>1606</v>
      </c>
    </row>
    <row r="47" spans="1:2" x14ac:dyDescent="0.25">
      <c r="A47" t="s">
        <v>1608</v>
      </c>
      <c r="B47" s="10" t="s">
        <v>1603</v>
      </c>
    </row>
    <row r="48" spans="1:2" x14ac:dyDescent="0.25">
      <c r="A48" t="s">
        <v>1609</v>
      </c>
      <c r="B48" s="10" t="s">
        <v>1573</v>
      </c>
    </row>
    <row r="49" spans="1:2" x14ac:dyDescent="0.25">
      <c r="A49" t="s">
        <v>1610</v>
      </c>
      <c r="B49" s="10" t="s">
        <v>1611</v>
      </c>
    </row>
    <row r="50" spans="1:2" x14ac:dyDescent="0.25">
      <c r="A50" t="s">
        <v>1612</v>
      </c>
      <c r="B50" s="10" t="s">
        <v>1613</v>
      </c>
    </row>
    <row r="51" spans="1:2" x14ac:dyDescent="0.25">
      <c r="A51" t="s">
        <v>1614</v>
      </c>
      <c r="B51" s="10" t="s">
        <v>1613</v>
      </c>
    </row>
    <row r="52" spans="1:2" x14ac:dyDescent="0.25">
      <c r="A52" t="s">
        <v>1615</v>
      </c>
      <c r="B52" s="10" t="s">
        <v>1613</v>
      </c>
    </row>
    <row r="53" spans="1:2" x14ac:dyDescent="0.25">
      <c r="A53" t="s">
        <v>1616</v>
      </c>
      <c r="B53" s="10" t="s">
        <v>1613</v>
      </c>
    </row>
    <row r="54" spans="1:2" x14ac:dyDescent="0.25">
      <c r="A54" t="s">
        <v>1617</v>
      </c>
      <c r="B54" s="10" t="s">
        <v>1613</v>
      </c>
    </row>
    <row r="55" spans="1:2" x14ac:dyDescent="0.25">
      <c r="A55" t="s">
        <v>1618</v>
      </c>
      <c r="B55" s="10" t="s">
        <v>1619</v>
      </c>
    </row>
    <row r="56" spans="1:2" x14ac:dyDescent="0.25">
      <c r="A56" t="s">
        <v>1620</v>
      </c>
      <c r="B56" s="10" t="s">
        <v>1621</v>
      </c>
    </row>
    <row r="57" spans="1:2" x14ac:dyDescent="0.25">
      <c r="A57" t="s">
        <v>1622</v>
      </c>
      <c r="B57" s="10" t="s">
        <v>1623</v>
      </c>
    </row>
    <row r="58" spans="1:2" x14ac:dyDescent="0.25">
      <c r="A58" t="s">
        <v>1624</v>
      </c>
      <c r="B58" s="10" t="s">
        <v>1623</v>
      </c>
    </row>
    <row r="59" spans="1:2" x14ac:dyDescent="0.25">
      <c r="A59" t="s">
        <v>1625</v>
      </c>
      <c r="B59" s="10" t="s">
        <v>1626</v>
      </c>
    </row>
    <row r="60" spans="1:2" x14ac:dyDescent="0.25">
      <c r="A60" t="s">
        <v>1627</v>
      </c>
      <c r="B60" s="10" t="s">
        <v>1628</v>
      </c>
    </row>
    <row r="61" spans="1:2" x14ac:dyDescent="0.25">
      <c r="A61" t="s">
        <v>1629</v>
      </c>
      <c r="B61" s="10" t="s">
        <v>1630</v>
      </c>
    </row>
    <row r="62" spans="1:2" x14ac:dyDescent="0.25">
      <c r="A62" t="s">
        <v>1631</v>
      </c>
      <c r="B62" s="10" t="s">
        <v>1628</v>
      </c>
    </row>
    <row r="63" spans="1:2" x14ac:dyDescent="0.25">
      <c r="A63" t="s">
        <v>1632</v>
      </c>
      <c r="B63" s="10" t="s">
        <v>1633</v>
      </c>
    </row>
    <row r="64" spans="1:2" x14ac:dyDescent="0.25">
      <c r="A64" t="s">
        <v>1634</v>
      </c>
      <c r="B64" s="10" t="s">
        <v>1635</v>
      </c>
    </row>
    <row r="65" spans="1:2" x14ac:dyDescent="0.25">
      <c r="A65" t="s">
        <v>1636</v>
      </c>
      <c r="B65" s="10" t="s">
        <v>1637</v>
      </c>
    </row>
    <row r="66" spans="1:2" x14ac:dyDescent="0.25">
      <c r="A66" t="s">
        <v>1638</v>
      </c>
      <c r="B66" s="10" t="s">
        <v>1639</v>
      </c>
    </row>
    <row r="67" spans="1:2" x14ac:dyDescent="0.25">
      <c r="A67" t="s">
        <v>1640</v>
      </c>
      <c r="B67" s="10" t="s">
        <v>1641</v>
      </c>
    </row>
    <row r="68" spans="1:2" x14ac:dyDescent="0.25">
      <c r="A68" t="s">
        <v>1642</v>
      </c>
      <c r="B68" s="10" t="s">
        <v>1643</v>
      </c>
    </row>
    <row r="69" spans="1:2" x14ac:dyDescent="0.25">
      <c r="A69" t="s">
        <v>1644</v>
      </c>
      <c r="B69" s="10" t="s">
        <v>1643</v>
      </c>
    </row>
    <row r="70" spans="1:2" x14ac:dyDescent="0.25">
      <c r="A70" t="s">
        <v>1645</v>
      </c>
      <c r="B70" s="10" t="s">
        <v>1611</v>
      </c>
    </row>
    <row r="71" spans="1:2" x14ac:dyDescent="0.25">
      <c r="A71" t="s">
        <v>1646</v>
      </c>
      <c r="B71" s="10" t="s">
        <v>1647</v>
      </c>
    </row>
    <row r="72" spans="1:2" x14ac:dyDescent="0.25">
      <c r="A72" t="s">
        <v>1648</v>
      </c>
      <c r="B72" s="10" t="s">
        <v>1649</v>
      </c>
    </row>
    <row r="73" spans="1:2" x14ac:dyDescent="0.25">
      <c r="A73" t="s">
        <v>1650</v>
      </c>
      <c r="B73" s="10" t="s">
        <v>1649</v>
      </c>
    </row>
    <row r="74" spans="1:2" x14ac:dyDescent="0.25">
      <c r="A74" t="s">
        <v>1651</v>
      </c>
      <c r="B74" s="10" t="s">
        <v>1652</v>
      </c>
    </row>
    <row r="75" spans="1:2" x14ac:dyDescent="0.25">
      <c r="A75" t="s">
        <v>1653</v>
      </c>
      <c r="B75" s="10" t="s">
        <v>1654</v>
      </c>
    </row>
    <row r="76" spans="1:2" x14ac:dyDescent="0.25">
      <c r="A76" t="s">
        <v>1655</v>
      </c>
      <c r="B76" s="10" t="s">
        <v>1654</v>
      </c>
    </row>
    <row r="77" spans="1:2" x14ac:dyDescent="0.25">
      <c r="A77" t="s">
        <v>1656</v>
      </c>
      <c r="B77" s="10" t="s">
        <v>1657</v>
      </c>
    </row>
    <row r="78" spans="1:2" x14ac:dyDescent="0.25">
      <c r="A78" t="s">
        <v>1658</v>
      </c>
      <c r="B78" s="10" t="s">
        <v>1659</v>
      </c>
    </row>
    <row r="79" spans="1:2" x14ac:dyDescent="0.25">
      <c r="A79" t="s">
        <v>1660</v>
      </c>
      <c r="B79" s="10" t="s">
        <v>1659</v>
      </c>
    </row>
    <row r="80" spans="1:2" x14ac:dyDescent="0.25">
      <c r="A80" t="s">
        <v>1661</v>
      </c>
      <c r="B80" s="10" t="s">
        <v>1659</v>
      </c>
    </row>
    <row r="81" spans="1:2" x14ac:dyDescent="0.25">
      <c r="A81" t="s">
        <v>1662</v>
      </c>
      <c r="B81" s="10" t="s">
        <v>1659</v>
      </c>
    </row>
    <row r="82" spans="1:2" x14ac:dyDescent="0.25">
      <c r="A82" t="s">
        <v>1663</v>
      </c>
      <c r="B82" s="10" t="s">
        <v>1659</v>
      </c>
    </row>
    <row r="83" spans="1:2" x14ac:dyDescent="0.25">
      <c r="A83" t="s">
        <v>1664</v>
      </c>
      <c r="B83" s="10" t="s">
        <v>1659</v>
      </c>
    </row>
    <row r="84" spans="1:2" x14ac:dyDescent="0.25">
      <c r="A84" t="s">
        <v>1665</v>
      </c>
      <c r="B84" s="10" t="s">
        <v>1666</v>
      </c>
    </row>
    <row r="85" spans="1:2" x14ac:dyDescent="0.25">
      <c r="A85" t="s">
        <v>1667</v>
      </c>
      <c r="B85" s="10" t="s">
        <v>1668</v>
      </c>
    </row>
    <row r="86" spans="1:2" x14ac:dyDescent="0.25">
      <c r="A86" t="s">
        <v>1669</v>
      </c>
      <c r="B86" s="10" t="s">
        <v>1670</v>
      </c>
    </row>
    <row r="87" spans="1:2" x14ac:dyDescent="0.25">
      <c r="A87" t="s">
        <v>1671</v>
      </c>
      <c r="B87" s="10" t="s">
        <v>1670</v>
      </c>
    </row>
    <row r="88" spans="1:2" x14ac:dyDescent="0.25">
      <c r="A88" t="s">
        <v>1672</v>
      </c>
      <c r="B88" s="10" t="s">
        <v>1673</v>
      </c>
    </row>
    <row r="89" spans="1:2" x14ac:dyDescent="0.25">
      <c r="A89" t="s">
        <v>1674</v>
      </c>
      <c r="B89" s="10" t="s">
        <v>1675</v>
      </c>
    </row>
    <row r="90" spans="1:2" x14ac:dyDescent="0.25">
      <c r="A90" t="s">
        <v>1676</v>
      </c>
      <c r="B90" s="10" t="s">
        <v>1677</v>
      </c>
    </row>
    <row r="91" spans="1:2" x14ac:dyDescent="0.25">
      <c r="A91" t="s">
        <v>1678</v>
      </c>
      <c r="B91" s="10" t="s">
        <v>1679</v>
      </c>
    </row>
    <row r="92" spans="1:2" x14ac:dyDescent="0.25">
      <c r="A92" t="s">
        <v>1680</v>
      </c>
      <c r="B92" s="10" t="s">
        <v>1679</v>
      </c>
    </row>
    <row r="93" spans="1:2" x14ac:dyDescent="0.25">
      <c r="A93" t="s">
        <v>1681</v>
      </c>
      <c r="B93" s="10" t="s">
        <v>1682</v>
      </c>
    </row>
    <row r="94" spans="1:2" x14ac:dyDescent="0.25">
      <c r="A94" t="s">
        <v>1683</v>
      </c>
      <c r="B94" s="10" t="s">
        <v>1684</v>
      </c>
    </row>
    <row r="95" spans="1:2" x14ac:dyDescent="0.25">
      <c r="A95" t="s">
        <v>1685</v>
      </c>
      <c r="B95" s="10" t="s">
        <v>1686</v>
      </c>
    </row>
    <row r="96" spans="1:2" x14ac:dyDescent="0.25">
      <c r="A96" t="s">
        <v>1687</v>
      </c>
      <c r="B96" s="10" t="s">
        <v>1688</v>
      </c>
    </row>
    <row r="97" spans="1:2" x14ac:dyDescent="0.25">
      <c r="A97" t="s">
        <v>1689</v>
      </c>
      <c r="B97" s="10" t="s">
        <v>1690</v>
      </c>
    </row>
    <row r="98" spans="1:2" x14ac:dyDescent="0.25">
      <c r="A98" t="s">
        <v>1691</v>
      </c>
      <c r="B98" s="10" t="s">
        <v>1690</v>
      </c>
    </row>
    <row r="99" spans="1:2" x14ac:dyDescent="0.25">
      <c r="A99" t="s">
        <v>1692</v>
      </c>
      <c r="B99" s="10" t="s">
        <v>1693</v>
      </c>
    </row>
    <row r="100" spans="1:2" x14ac:dyDescent="0.25">
      <c r="A100" t="s">
        <v>1694</v>
      </c>
      <c r="B100" s="10" t="s">
        <v>1693</v>
      </c>
    </row>
    <row r="101" spans="1:2" x14ac:dyDescent="0.25">
      <c r="A101" t="s">
        <v>1695</v>
      </c>
      <c r="B101" s="10" t="s">
        <v>1696</v>
      </c>
    </row>
    <row r="102" spans="1:2" x14ac:dyDescent="0.25">
      <c r="A102" t="s">
        <v>1697</v>
      </c>
      <c r="B102" s="10" t="s">
        <v>1696</v>
      </c>
    </row>
    <row r="103" spans="1:2" x14ac:dyDescent="0.25">
      <c r="A103" t="s">
        <v>1698</v>
      </c>
      <c r="B103" s="10" t="s">
        <v>1699</v>
      </c>
    </row>
    <row r="104" spans="1:2" x14ac:dyDescent="0.25">
      <c r="A104" t="s">
        <v>1700</v>
      </c>
      <c r="B104" s="10" t="s">
        <v>1701</v>
      </c>
    </row>
    <row r="105" spans="1:2" x14ac:dyDescent="0.25">
      <c r="A105" t="s">
        <v>1702</v>
      </c>
      <c r="B105" s="10" t="s">
        <v>1703</v>
      </c>
    </row>
    <row r="106" spans="1:2" x14ac:dyDescent="0.25">
      <c r="A106" t="s">
        <v>1704</v>
      </c>
      <c r="B106" s="10" t="s">
        <v>1705</v>
      </c>
    </row>
    <row r="107" spans="1:2" x14ac:dyDescent="0.25">
      <c r="A107" t="s">
        <v>1706</v>
      </c>
      <c r="B107" s="10" t="s">
        <v>1707</v>
      </c>
    </row>
    <row r="108" spans="1:2" x14ac:dyDescent="0.25">
      <c r="A108" t="s">
        <v>1708</v>
      </c>
      <c r="B108" s="10" t="s">
        <v>1709</v>
      </c>
    </row>
    <row r="109" spans="1:2" x14ac:dyDescent="0.25">
      <c r="A109" t="s">
        <v>1710</v>
      </c>
      <c r="B109" s="10" t="s">
        <v>1711</v>
      </c>
    </row>
    <row r="110" spans="1:2" x14ac:dyDescent="0.25">
      <c r="A110" t="s">
        <v>1712</v>
      </c>
      <c r="B110" s="10" t="s">
        <v>1711</v>
      </c>
    </row>
    <row r="111" spans="1:2" x14ac:dyDescent="0.25">
      <c r="A111" t="s">
        <v>1713</v>
      </c>
      <c r="B111" s="10" t="s">
        <v>1714</v>
      </c>
    </row>
    <row r="112" spans="1:2" x14ac:dyDescent="0.25">
      <c r="A112" t="s">
        <v>1715</v>
      </c>
      <c r="B112" s="10" t="s">
        <v>1714</v>
      </c>
    </row>
    <row r="113" spans="1:2" x14ac:dyDescent="0.25">
      <c r="A113" t="s">
        <v>1716</v>
      </c>
      <c r="B113" s="10" t="s">
        <v>1717</v>
      </c>
    </row>
    <row r="114" spans="1:2" x14ac:dyDescent="0.25">
      <c r="A114" t="s">
        <v>1718</v>
      </c>
      <c r="B114" s="10" t="s">
        <v>1719</v>
      </c>
    </row>
    <row r="115" spans="1:2" x14ac:dyDescent="0.25">
      <c r="A115" t="s">
        <v>1720</v>
      </c>
      <c r="B115" s="10" t="s">
        <v>1721</v>
      </c>
    </row>
    <row r="116" spans="1:2" x14ac:dyDescent="0.25">
      <c r="A116" t="s">
        <v>1722</v>
      </c>
      <c r="B116" s="10" t="s">
        <v>1677</v>
      </c>
    </row>
    <row r="117" spans="1:2" x14ac:dyDescent="0.25">
      <c r="A117" t="s">
        <v>1723</v>
      </c>
      <c r="B117" s="10" t="s">
        <v>1677</v>
      </c>
    </row>
    <row r="118" spans="1:2" x14ac:dyDescent="0.25">
      <c r="A118" t="s">
        <v>1724</v>
      </c>
      <c r="B118" s="10" t="s">
        <v>1659</v>
      </c>
    </row>
    <row r="119" spans="1:2" x14ac:dyDescent="0.25">
      <c r="A119" t="s">
        <v>1725</v>
      </c>
      <c r="B119" s="10" t="s">
        <v>1726</v>
      </c>
    </row>
    <row r="120" spans="1:2" x14ac:dyDescent="0.25">
      <c r="A120" t="s">
        <v>1727</v>
      </c>
      <c r="B120" s="10" t="s">
        <v>1726</v>
      </c>
    </row>
    <row r="121" spans="1:2" x14ac:dyDescent="0.25">
      <c r="A121" t="s">
        <v>1728</v>
      </c>
      <c r="B121" s="10" t="s">
        <v>1659</v>
      </c>
    </row>
    <row r="122" spans="1:2" x14ac:dyDescent="0.25">
      <c r="A122" t="s">
        <v>1729</v>
      </c>
      <c r="B122" s="10" t="s">
        <v>1659</v>
      </c>
    </row>
    <row r="123" spans="1:2" x14ac:dyDescent="0.25">
      <c r="A123" t="s">
        <v>1730</v>
      </c>
      <c r="B123" s="10" t="s">
        <v>1705</v>
      </c>
    </row>
    <row r="124" spans="1:2" x14ac:dyDescent="0.25">
      <c r="A124" t="s">
        <v>1731</v>
      </c>
      <c r="B124" s="10" t="s">
        <v>1705</v>
      </c>
    </row>
    <row r="125" spans="1:2" x14ac:dyDescent="0.25">
      <c r="A125" t="s">
        <v>1732</v>
      </c>
      <c r="B125" s="10" t="s">
        <v>1733</v>
      </c>
    </row>
    <row r="126" spans="1:2" x14ac:dyDescent="0.25">
      <c r="A126" t="s">
        <v>1734</v>
      </c>
      <c r="B126" s="10" t="s">
        <v>1735</v>
      </c>
    </row>
    <row r="127" spans="1:2" x14ac:dyDescent="0.25">
      <c r="A127" t="s">
        <v>1736</v>
      </c>
      <c r="B127" s="10" t="s">
        <v>1735</v>
      </c>
    </row>
    <row r="128" spans="1:2" x14ac:dyDescent="0.25">
      <c r="A128" t="s">
        <v>1737</v>
      </c>
      <c r="B128" s="10" t="s">
        <v>1699</v>
      </c>
    </row>
    <row r="129" spans="1:2" x14ac:dyDescent="0.25">
      <c r="A129" t="s">
        <v>1738</v>
      </c>
      <c r="B129" s="10" t="s">
        <v>1705</v>
      </c>
    </row>
    <row r="130" spans="1:2" x14ac:dyDescent="0.25">
      <c r="A130" t="s">
        <v>1739</v>
      </c>
      <c r="B130" s="10" t="s">
        <v>1701</v>
      </c>
    </row>
    <row r="131" spans="1:2" x14ac:dyDescent="0.25">
      <c r="A131" t="s">
        <v>1740</v>
      </c>
      <c r="B131" s="10" t="s">
        <v>1701</v>
      </c>
    </row>
    <row r="132" spans="1:2" x14ac:dyDescent="0.25">
      <c r="A132" t="s">
        <v>1741</v>
      </c>
      <c r="B132" s="10" t="s">
        <v>1673</v>
      </c>
    </row>
    <row r="133" spans="1:2" x14ac:dyDescent="0.25">
      <c r="A133" t="s">
        <v>1742</v>
      </c>
      <c r="B133" s="10" t="s">
        <v>1684</v>
      </c>
    </row>
    <row r="134" spans="1:2" x14ac:dyDescent="0.25">
      <c r="A134" t="s">
        <v>1743</v>
      </c>
      <c r="B134" s="10" t="s">
        <v>1659</v>
      </c>
    </row>
    <row r="135" spans="1:2" x14ac:dyDescent="0.25">
      <c r="A135" t="s">
        <v>1744</v>
      </c>
      <c r="B135" s="10" t="s">
        <v>1726</v>
      </c>
    </row>
    <row r="136" spans="1:2" x14ac:dyDescent="0.25">
      <c r="A136" t="s">
        <v>1745</v>
      </c>
      <c r="B136" s="10" t="s">
        <v>1726</v>
      </c>
    </row>
    <row r="137" spans="1:2" x14ac:dyDescent="0.25">
      <c r="A137" t="s">
        <v>1746</v>
      </c>
      <c r="B137" s="10" t="s">
        <v>1726</v>
      </c>
    </row>
    <row r="138" spans="1:2" x14ac:dyDescent="0.25">
      <c r="A138" t="s">
        <v>1747</v>
      </c>
      <c r="B138" s="10" t="s">
        <v>1659</v>
      </c>
    </row>
    <row r="139" spans="1:2" x14ac:dyDescent="0.25">
      <c r="A139" t="s">
        <v>1748</v>
      </c>
      <c r="B139" s="10" t="s">
        <v>1659</v>
      </c>
    </row>
    <row r="140" spans="1:2" x14ac:dyDescent="0.25">
      <c r="A140" t="s">
        <v>1749</v>
      </c>
      <c r="B140" s="10" t="s">
        <v>1659</v>
      </c>
    </row>
    <row r="141" spans="1:2" x14ac:dyDescent="0.25">
      <c r="A141" t="s">
        <v>1750</v>
      </c>
      <c r="B141" s="10" t="s">
        <v>1726</v>
      </c>
    </row>
    <row r="142" spans="1:2" x14ac:dyDescent="0.25">
      <c r="A142" t="s">
        <v>1751</v>
      </c>
      <c r="B142" s="10" t="s">
        <v>1726</v>
      </c>
    </row>
    <row r="143" spans="1:2" x14ac:dyDescent="0.25">
      <c r="A143" t="s">
        <v>1752</v>
      </c>
      <c r="B143" s="10" t="s">
        <v>1753</v>
      </c>
    </row>
    <row r="144" spans="1:2" x14ac:dyDescent="0.25">
      <c r="A144" t="s">
        <v>1754</v>
      </c>
      <c r="B144" s="10" t="s">
        <v>1755</v>
      </c>
    </row>
    <row r="145" spans="1:2" x14ac:dyDescent="0.25">
      <c r="A145" t="s">
        <v>1756</v>
      </c>
      <c r="B145" s="10" t="s">
        <v>1654</v>
      </c>
    </row>
    <row r="146" spans="1:2" x14ac:dyDescent="0.25">
      <c r="A146" t="s">
        <v>1757</v>
      </c>
      <c r="B146" s="10" t="s">
        <v>1758</v>
      </c>
    </row>
    <row r="147" spans="1:2" x14ac:dyDescent="0.25">
      <c r="A147" t="s">
        <v>1759</v>
      </c>
      <c r="B147" s="10" t="s">
        <v>1760</v>
      </c>
    </row>
    <row r="148" spans="1:2" x14ac:dyDescent="0.25">
      <c r="A148" t="s">
        <v>1761</v>
      </c>
      <c r="B148" s="10" t="s">
        <v>1654</v>
      </c>
    </row>
    <row r="149" spans="1:2" x14ac:dyDescent="0.25">
      <c r="A149" t="s">
        <v>1762</v>
      </c>
      <c r="B149" s="10" t="s">
        <v>1763</v>
      </c>
    </row>
    <row r="150" spans="1:2" x14ac:dyDescent="0.25">
      <c r="A150" t="s">
        <v>1764</v>
      </c>
      <c r="B150" s="10" t="s">
        <v>1765</v>
      </c>
    </row>
    <row r="151" spans="1:2" x14ac:dyDescent="0.25">
      <c r="A151" t="s">
        <v>1766</v>
      </c>
      <c r="B151" s="10" t="s">
        <v>1765</v>
      </c>
    </row>
    <row r="152" spans="1:2" x14ac:dyDescent="0.25">
      <c r="A152" t="s">
        <v>1767</v>
      </c>
      <c r="B152" s="10" t="s">
        <v>1765</v>
      </c>
    </row>
    <row r="153" spans="1:2" x14ac:dyDescent="0.25">
      <c r="A153" t="s">
        <v>1768</v>
      </c>
      <c r="B153" s="10" t="s">
        <v>1679</v>
      </c>
    </row>
    <row r="154" spans="1:2" x14ac:dyDescent="0.25">
      <c r="A154" t="s">
        <v>1769</v>
      </c>
      <c r="B154" s="10" t="s">
        <v>1679</v>
      </c>
    </row>
    <row r="155" spans="1:2" x14ac:dyDescent="0.25">
      <c r="A155" t="s">
        <v>1770</v>
      </c>
      <c r="B155" s="10" t="s">
        <v>1682</v>
      </c>
    </row>
    <row r="156" spans="1:2" x14ac:dyDescent="0.25">
      <c r="A156" t="s">
        <v>1771</v>
      </c>
      <c r="B156" s="10" t="s">
        <v>1682</v>
      </c>
    </row>
    <row r="157" spans="1:2" x14ac:dyDescent="0.25">
      <c r="A157" t="s">
        <v>1772</v>
      </c>
      <c r="B157" s="10" t="s">
        <v>1696</v>
      </c>
    </row>
    <row r="158" spans="1:2" x14ac:dyDescent="0.25">
      <c r="A158" t="s">
        <v>1773</v>
      </c>
      <c r="B158" s="10" t="s">
        <v>1774</v>
      </c>
    </row>
    <row r="159" spans="1:2" x14ac:dyDescent="0.25">
      <c r="A159" t="s">
        <v>1775</v>
      </c>
      <c r="B159" s="10" t="s">
        <v>1774</v>
      </c>
    </row>
    <row r="160" spans="1:2" x14ac:dyDescent="0.25">
      <c r="A160" t="s">
        <v>1776</v>
      </c>
      <c r="B160" s="10" t="s">
        <v>1777</v>
      </c>
    </row>
    <row r="161" spans="1:2" x14ac:dyDescent="0.25">
      <c r="A161" t="s">
        <v>1778</v>
      </c>
      <c r="B161" s="10" t="s">
        <v>1777</v>
      </c>
    </row>
    <row r="162" spans="1:2" x14ac:dyDescent="0.25">
      <c r="A162" t="s">
        <v>1779</v>
      </c>
      <c r="B162" s="10" t="s">
        <v>1780</v>
      </c>
    </row>
    <row r="163" spans="1:2" x14ac:dyDescent="0.25">
      <c r="A163" t="s">
        <v>1781</v>
      </c>
      <c r="B163" s="10" t="s">
        <v>1782</v>
      </c>
    </row>
    <row r="164" spans="1:2" x14ac:dyDescent="0.25">
      <c r="A164" t="s">
        <v>1783</v>
      </c>
      <c r="B164" s="10" t="s">
        <v>1782</v>
      </c>
    </row>
    <row r="165" spans="1:2" x14ac:dyDescent="0.25">
      <c r="A165" t="s">
        <v>1784</v>
      </c>
      <c r="B165" s="10" t="s">
        <v>1785</v>
      </c>
    </row>
    <row r="166" spans="1:2" x14ac:dyDescent="0.25">
      <c r="A166" t="s">
        <v>1786</v>
      </c>
      <c r="B166" s="10" t="s">
        <v>1785</v>
      </c>
    </row>
    <row r="167" spans="1:2" x14ac:dyDescent="0.25">
      <c r="A167" t="s">
        <v>1787</v>
      </c>
      <c r="B167" s="10" t="s">
        <v>1788</v>
      </c>
    </row>
    <row r="168" spans="1:2" x14ac:dyDescent="0.25">
      <c r="A168" t="s">
        <v>1789</v>
      </c>
      <c r="B168" s="10" t="s">
        <v>1788</v>
      </c>
    </row>
    <row r="169" spans="1:2" x14ac:dyDescent="0.25">
      <c r="A169" t="s">
        <v>1790</v>
      </c>
      <c r="B169" s="10" t="s">
        <v>1788</v>
      </c>
    </row>
    <row r="170" spans="1:2" x14ac:dyDescent="0.25">
      <c r="A170" t="s">
        <v>1791</v>
      </c>
      <c r="B170" s="10" t="s">
        <v>1792</v>
      </c>
    </row>
    <row r="171" spans="1:2" x14ac:dyDescent="0.25">
      <c r="A171" t="s">
        <v>1793</v>
      </c>
      <c r="B171" s="10" t="s">
        <v>1794</v>
      </c>
    </row>
    <row r="172" spans="1:2" x14ac:dyDescent="0.25">
      <c r="A172" t="s">
        <v>1795</v>
      </c>
      <c r="B172" s="10" t="s">
        <v>1794</v>
      </c>
    </row>
    <row r="173" spans="1:2" x14ac:dyDescent="0.25">
      <c r="A173" t="s">
        <v>1796</v>
      </c>
      <c r="B173" s="10" t="s">
        <v>1794</v>
      </c>
    </row>
    <row r="174" spans="1:2" x14ac:dyDescent="0.25">
      <c r="A174" t="s">
        <v>1797</v>
      </c>
      <c r="B174" s="10" t="s">
        <v>1798</v>
      </c>
    </row>
    <row r="175" spans="1:2" x14ac:dyDescent="0.25">
      <c r="A175" t="s">
        <v>1799</v>
      </c>
      <c r="B175" s="10" t="s">
        <v>1798</v>
      </c>
    </row>
    <row r="176" spans="1:2" x14ac:dyDescent="0.25">
      <c r="A176" t="s">
        <v>1800</v>
      </c>
      <c r="B176" s="10" t="s">
        <v>1798</v>
      </c>
    </row>
    <row r="177" spans="1:2" x14ac:dyDescent="0.25">
      <c r="A177" t="s">
        <v>1801</v>
      </c>
      <c r="B177" s="10" t="s">
        <v>1802</v>
      </c>
    </row>
    <row r="178" spans="1:2" x14ac:dyDescent="0.25">
      <c r="A178" t="s">
        <v>1803</v>
      </c>
      <c r="B178" s="10" t="s">
        <v>1804</v>
      </c>
    </row>
    <row r="179" spans="1:2" x14ac:dyDescent="0.25">
      <c r="A179" t="s">
        <v>1805</v>
      </c>
      <c r="B179" s="10" t="s">
        <v>1806</v>
      </c>
    </row>
    <row r="180" spans="1:2" x14ac:dyDescent="0.25">
      <c r="A180" t="s">
        <v>1807</v>
      </c>
      <c r="B180" s="10" t="s">
        <v>1808</v>
      </c>
    </row>
    <row r="181" spans="1:2" x14ac:dyDescent="0.25">
      <c r="A181" t="s">
        <v>1809</v>
      </c>
      <c r="B181" s="10" t="s">
        <v>1810</v>
      </c>
    </row>
    <row r="182" spans="1:2" x14ac:dyDescent="0.25">
      <c r="A182" t="s">
        <v>1811</v>
      </c>
      <c r="B182" s="10" t="s">
        <v>1812</v>
      </c>
    </row>
    <row r="183" spans="1:2" x14ac:dyDescent="0.25">
      <c r="A183" t="s">
        <v>1813</v>
      </c>
      <c r="B183" s="10" t="s">
        <v>1812</v>
      </c>
    </row>
    <row r="184" spans="1:2" x14ac:dyDescent="0.25">
      <c r="A184" t="s">
        <v>1814</v>
      </c>
      <c r="B184" s="10" t="s">
        <v>1815</v>
      </c>
    </row>
    <row r="185" spans="1:2" x14ac:dyDescent="0.25">
      <c r="A185" t="s">
        <v>1816</v>
      </c>
      <c r="B185" s="10" t="s">
        <v>1817</v>
      </c>
    </row>
    <row r="186" spans="1:2" x14ac:dyDescent="0.25">
      <c r="A186" t="s">
        <v>1818</v>
      </c>
      <c r="B186" s="10" t="s">
        <v>1819</v>
      </c>
    </row>
    <row r="187" spans="1:2" x14ac:dyDescent="0.25">
      <c r="A187" t="s">
        <v>1820</v>
      </c>
      <c r="B187" s="10" t="s">
        <v>1819</v>
      </c>
    </row>
    <row r="188" spans="1:2" x14ac:dyDescent="0.25">
      <c r="A188" t="s">
        <v>1821</v>
      </c>
      <c r="B188" s="10" t="s">
        <v>1822</v>
      </c>
    </row>
    <row r="189" spans="1:2" x14ac:dyDescent="0.25">
      <c r="A189" t="s">
        <v>1823</v>
      </c>
      <c r="B189" s="10" t="s">
        <v>1822</v>
      </c>
    </row>
    <row r="190" spans="1:2" x14ac:dyDescent="0.25">
      <c r="A190" t="s">
        <v>1824</v>
      </c>
      <c r="B190" s="10" t="s">
        <v>1825</v>
      </c>
    </row>
    <row r="191" spans="1:2" x14ac:dyDescent="0.25">
      <c r="A191" t="s">
        <v>1826</v>
      </c>
      <c r="B191" s="10" t="s">
        <v>1825</v>
      </c>
    </row>
    <row r="192" spans="1:2" x14ac:dyDescent="0.25">
      <c r="A192" t="s">
        <v>1827</v>
      </c>
      <c r="B192" s="10" t="s">
        <v>1825</v>
      </c>
    </row>
    <row r="193" spans="1:2" x14ac:dyDescent="0.25">
      <c r="A193" t="s">
        <v>1828</v>
      </c>
      <c r="B193" s="10" t="s">
        <v>1825</v>
      </c>
    </row>
    <row r="194" spans="1:2" x14ac:dyDescent="0.25">
      <c r="A194" t="s">
        <v>1829</v>
      </c>
      <c r="B194" s="10" t="s">
        <v>1825</v>
      </c>
    </row>
    <row r="195" spans="1:2" x14ac:dyDescent="0.25">
      <c r="A195" t="s">
        <v>1830</v>
      </c>
      <c r="B195" s="10" t="s">
        <v>1831</v>
      </c>
    </row>
    <row r="196" spans="1:2" x14ac:dyDescent="0.25">
      <c r="A196" t="s">
        <v>1832</v>
      </c>
      <c r="B196" s="10" t="s">
        <v>1831</v>
      </c>
    </row>
    <row r="197" spans="1:2" x14ac:dyDescent="0.25">
      <c r="A197" t="s">
        <v>1833</v>
      </c>
      <c r="B197" s="10" t="s">
        <v>1808</v>
      </c>
    </row>
    <row r="198" spans="1:2" x14ac:dyDescent="0.25">
      <c r="A198" t="s">
        <v>1834</v>
      </c>
      <c r="B198" s="10" t="s">
        <v>1808</v>
      </c>
    </row>
    <row r="199" spans="1:2" x14ac:dyDescent="0.25">
      <c r="A199" t="s">
        <v>1835</v>
      </c>
      <c r="B199" s="10" t="s">
        <v>1808</v>
      </c>
    </row>
    <row r="200" spans="1:2" x14ac:dyDescent="0.25">
      <c r="A200" t="s">
        <v>1836</v>
      </c>
      <c r="B200" s="10" t="s">
        <v>1812</v>
      </c>
    </row>
    <row r="201" spans="1:2" x14ac:dyDescent="0.25">
      <c r="A201" t="s">
        <v>1837</v>
      </c>
      <c r="B201" s="10" t="s">
        <v>1825</v>
      </c>
    </row>
    <row r="202" spans="1:2" x14ac:dyDescent="0.25">
      <c r="A202" t="s">
        <v>1838</v>
      </c>
      <c r="B202" s="10" t="s">
        <v>1825</v>
      </c>
    </row>
    <row r="203" spans="1:2" x14ac:dyDescent="0.25">
      <c r="A203" t="s">
        <v>1839</v>
      </c>
      <c r="B203" s="10" t="s">
        <v>1825</v>
      </c>
    </row>
    <row r="204" spans="1:2" x14ac:dyDescent="0.25">
      <c r="A204" t="s">
        <v>1840</v>
      </c>
      <c r="B204" s="10" t="s">
        <v>1825</v>
      </c>
    </row>
    <row r="205" spans="1:2" x14ac:dyDescent="0.25">
      <c r="A205" t="s">
        <v>1841</v>
      </c>
      <c r="B205" s="10" t="s">
        <v>1831</v>
      </c>
    </row>
    <row r="206" spans="1:2" x14ac:dyDescent="0.25">
      <c r="A206" t="s">
        <v>1842</v>
      </c>
      <c r="B206" s="10" t="s">
        <v>1831</v>
      </c>
    </row>
    <row r="207" spans="1:2" x14ac:dyDescent="0.25">
      <c r="A207" t="s">
        <v>1843</v>
      </c>
      <c r="B207" s="10" t="s">
        <v>1785</v>
      </c>
    </row>
    <row r="208" spans="1:2" x14ac:dyDescent="0.25">
      <c r="A208" t="s">
        <v>1844</v>
      </c>
      <c r="B208" s="10" t="s">
        <v>1788</v>
      </c>
    </row>
    <row r="209" spans="1:2" x14ac:dyDescent="0.25">
      <c r="A209" t="s">
        <v>1845</v>
      </c>
      <c r="B209" s="10" t="s">
        <v>1822</v>
      </c>
    </row>
    <row r="210" spans="1:2" x14ac:dyDescent="0.25">
      <c r="A210" t="s">
        <v>1846</v>
      </c>
      <c r="B210" s="10" t="s">
        <v>1822</v>
      </c>
    </row>
    <row r="211" spans="1:2" x14ac:dyDescent="0.25">
      <c r="A211" t="s">
        <v>1847</v>
      </c>
      <c r="B211" s="10" t="s">
        <v>1804</v>
      </c>
    </row>
    <row r="212" spans="1:2" x14ac:dyDescent="0.25">
      <c r="A212" t="s">
        <v>1848</v>
      </c>
      <c r="B212" s="10" t="s">
        <v>1804</v>
      </c>
    </row>
    <row r="213" spans="1:2" x14ac:dyDescent="0.25">
      <c r="A213" t="s">
        <v>1849</v>
      </c>
      <c r="B213" s="10" t="s">
        <v>1850</v>
      </c>
    </row>
    <row r="214" spans="1:2" x14ac:dyDescent="0.25">
      <c r="A214" t="s">
        <v>1851</v>
      </c>
      <c r="B214" s="10" t="s">
        <v>1850</v>
      </c>
    </row>
    <row r="215" spans="1:2" x14ac:dyDescent="0.25">
      <c r="A215" t="s">
        <v>1852</v>
      </c>
      <c r="B215" s="10" t="s">
        <v>1621</v>
      </c>
    </row>
    <row r="216" spans="1:2" x14ac:dyDescent="0.25">
      <c r="A216" t="s">
        <v>1853</v>
      </c>
      <c r="B216" s="10" t="s">
        <v>1621</v>
      </c>
    </row>
    <row r="217" spans="1:2" x14ac:dyDescent="0.25">
      <c r="A217" t="s">
        <v>1854</v>
      </c>
      <c r="B217" s="10" t="s">
        <v>1621</v>
      </c>
    </row>
    <row r="218" spans="1:2" x14ac:dyDescent="0.25">
      <c r="A218" t="s">
        <v>1855</v>
      </c>
      <c r="B218" s="10" t="s">
        <v>1621</v>
      </c>
    </row>
    <row r="219" spans="1:2" x14ac:dyDescent="0.25">
      <c r="A219" t="s">
        <v>1856</v>
      </c>
      <c r="B219" s="10" t="s">
        <v>1621</v>
      </c>
    </row>
    <row r="220" spans="1:2" x14ac:dyDescent="0.25">
      <c r="A220" t="s">
        <v>1857</v>
      </c>
      <c r="B220" s="10" t="s">
        <v>1621</v>
      </c>
    </row>
    <row r="221" spans="1:2" x14ac:dyDescent="0.25">
      <c r="A221" t="s">
        <v>1858</v>
      </c>
      <c r="B221" s="10" t="s">
        <v>1859</v>
      </c>
    </row>
    <row r="222" spans="1:2" x14ac:dyDescent="0.25">
      <c r="A222" t="s">
        <v>1860</v>
      </c>
      <c r="B222" s="10" t="s">
        <v>1859</v>
      </c>
    </row>
    <row r="223" spans="1:2" x14ac:dyDescent="0.25">
      <c r="A223" t="s">
        <v>1861</v>
      </c>
      <c r="B223" s="10" t="s">
        <v>1859</v>
      </c>
    </row>
    <row r="224" spans="1:2" x14ac:dyDescent="0.25">
      <c r="A224" t="s">
        <v>1862</v>
      </c>
      <c r="B224" s="10" t="s">
        <v>1859</v>
      </c>
    </row>
    <row r="225" spans="1:2" x14ac:dyDescent="0.25">
      <c r="A225" t="s">
        <v>1863</v>
      </c>
      <c r="B225" s="10" t="s">
        <v>1859</v>
      </c>
    </row>
    <row r="226" spans="1:2" x14ac:dyDescent="0.25">
      <c r="A226" t="s">
        <v>1864</v>
      </c>
      <c r="B226" s="10" t="s">
        <v>1865</v>
      </c>
    </row>
    <row r="227" spans="1:2" x14ac:dyDescent="0.25">
      <c r="A227" t="s">
        <v>1866</v>
      </c>
      <c r="B227" s="10" t="s">
        <v>1865</v>
      </c>
    </row>
    <row r="228" spans="1:2" x14ac:dyDescent="0.25">
      <c r="A228" t="s">
        <v>1867</v>
      </c>
      <c r="B228" s="10" t="s">
        <v>1621</v>
      </c>
    </row>
    <row r="229" spans="1:2" x14ac:dyDescent="0.25">
      <c r="A229" t="s">
        <v>1868</v>
      </c>
      <c r="B229" s="10" t="s">
        <v>1865</v>
      </c>
    </row>
    <row r="230" spans="1:2" x14ac:dyDescent="0.25">
      <c r="A230" t="s">
        <v>1869</v>
      </c>
      <c r="B230" s="10" t="s">
        <v>1859</v>
      </c>
    </row>
    <row r="231" spans="1:2" x14ac:dyDescent="0.25">
      <c r="A231" t="s">
        <v>1870</v>
      </c>
      <c r="B231" s="10" t="s">
        <v>1859</v>
      </c>
    </row>
    <row r="232" spans="1:2" x14ac:dyDescent="0.25">
      <c r="A232" t="s">
        <v>1871</v>
      </c>
      <c r="B232" s="10" t="s">
        <v>1621</v>
      </c>
    </row>
    <row r="233" spans="1:2" x14ac:dyDescent="0.25">
      <c r="A233" t="s">
        <v>1872</v>
      </c>
      <c r="B233" s="10" t="s">
        <v>1621</v>
      </c>
    </row>
    <row r="234" spans="1:2" x14ac:dyDescent="0.25">
      <c r="A234" t="s">
        <v>1873</v>
      </c>
      <c r="B234" s="10" t="s">
        <v>1621</v>
      </c>
    </row>
    <row r="235" spans="1:2" x14ac:dyDescent="0.25">
      <c r="A235" t="s">
        <v>1874</v>
      </c>
      <c r="B235" s="10" t="s">
        <v>1621</v>
      </c>
    </row>
    <row r="236" spans="1:2" x14ac:dyDescent="0.25">
      <c r="A236" t="s">
        <v>1875</v>
      </c>
      <c r="B236" s="10" t="s">
        <v>1621</v>
      </c>
    </row>
    <row r="237" spans="1:2" x14ac:dyDescent="0.25">
      <c r="A237" t="s">
        <v>1876</v>
      </c>
      <c r="B237" s="10" t="s">
        <v>1621</v>
      </c>
    </row>
    <row r="238" spans="1:2" x14ac:dyDescent="0.25">
      <c r="A238" t="s">
        <v>1877</v>
      </c>
      <c r="B238" s="10" t="s">
        <v>1621</v>
      </c>
    </row>
    <row r="239" spans="1:2" x14ac:dyDescent="0.25">
      <c r="A239" t="s">
        <v>1878</v>
      </c>
      <c r="B239" s="10" t="s">
        <v>1621</v>
      </c>
    </row>
    <row r="240" spans="1:2" x14ac:dyDescent="0.25">
      <c r="A240" t="s">
        <v>1879</v>
      </c>
      <c r="B240" s="10" t="s">
        <v>1621</v>
      </c>
    </row>
    <row r="241" spans="1:2" x14ac:dyDescent="0.25">
      <c r="A241" t="s">
        <v>1880</v>
      </c>
      <c r="B241" s="10" t="s">
        <v>1621</v>
      </c>
    </row>
    <row r="242" spans="1:2" x14ac:dyDescent="0.25">
      <c r="A242" t="s">
        <v>1881</v>
      </c>
      <c r="B242" s="10" t="s">
        <v>1621</v>
      </c>
    </row>
    <row r="243" spans="1:2" x14ac:dyDescent="0.25">
      <c r="A243" t="s">
        <v>1882</v>
      </c>
      <c r="B243" s="10" t="s">
        <v>1621</v>
      </c>
    </row>
    <row r="244" spans="1:2" x14ac:dyDescent="0.25">
      <c r="A244" t="s">
        <v>1883</v>
      </c>
      <c r="B244" s="10" t="s">
        <v>1621</v>
      </c>
    </row>
    <row r="245" spans="1:2" x14ac:dyDescent="0.25">
      <c r="A245" t="s">
        <v>1884</v>
      </c>
      <c r="B245" s="10" t="s">
        <v>1621</v>
      </c>
    </row>
    <row r="246" spans="1:2" x14ac:dyDescent="0.25">
      <c r="A246" t="s">
        <v>1885</v>
      </c>
      <c r="B246" s="10" t="s">
        <v>1621</v>
      </c>
    </row>
    <row r="247" spans="1:2" x14ac:dyDescent="0.25">
      <c r="A247" t="s">
        <v>1886</v>
      </c>
      <c r="B247" s="10" t="s">
        <v>1621</v>
      </c>
    </row>
    <row r="248" spans="1:2" x14ac:dyDescent="0.25">
      <c r="A248" t="s">
        <v>1887</v>
      </c>
      <c r="B248" s="10" t="s">
        <v>1888</v>
      </c>
    </row>
    <row r="249" spans="1:2" x14ac:dyDescent="0.25">
      <c r="A249" t="s">
        <v>1889</v>
      </c>
      <c r="B249" s="10" t="s">
        <v>1888</v>
      </c>
    </row>
    <row r="250" spans="1:2" x14ac:dyDescent="0.25">
      <c r="A250" t="s">
        <v>1890</v>
      </c>
      <c r="B250" s="10" t="s">
        <v>1888</v>
      </c>
    </row>
    <row r="251" spans="1:2" x14ac:dyDescent="0.25">
      <c r="A251" t="s">
        <v>1891</v>
      </c>
      <c r="B251" s="10" t="s">
        <v>1888</v>
      </c>
    </row>
    <row r="252" spans="1:2" x14ac:dyDescent="0.25">
      <c r="A252" t="s">
        <v>1892</v>
      </c>
      <c r="B252" s="10" t="s">
        <v>1893</v>
      </c>
    </row>
    <row r="253" spans="1:2" x14ac:dyDescent="0.25">
      <c r="A253" t="s">
        <v>1894</v>
      </c>
      <c r="B253" s="10" t="s">
        <v>1893</v>
      </c>
    </row>
    <row r="254" spans="1:2" x14ac:dyDescent="0.25">
      <c r="A254" t="s">
        <v>1895</v>
      </c>
      <c r="B254" s="10" t="s">
        <v>1896</v>
      </c>
    </row>
    <row r="255" spans="1:2" x14ac:dyDescent="0.25">
      <c r="A255" t="s">
        <v>1897</v>
      </c>
      <c r="B255" s="10" t="s">
        <v>1898</v>
      </c>
    </row>
    <row r="256" spans="1:2" x14ac:dyDescent="0.25">
      <c r="A256" t="s">
        <v>1899</v>
      </c>
      <c r="B256" s="10" t="s">
        <v>1898</v>
      </c>
    </row>
    <row r="257" spans="1:2" x14ac:dyDescent="0.25">
      <c r="A257" t="s">
        <v>1900</v>
      </c>
      <c r="B257" s="10" t="s">
        <v>1901</v>
      </c>
    </row>
    <row r="258" spans="1:2" x14ac:dyDescent="0.25">
      <c r="A258" t="s">
        <v>1902</v>
      </c>
      <c r="B258" s="10" t="s">
        <v>1901</v>
      </c>
    </row>
    <row r="259" spans="1:2" x14ac:dyDescent="0.25">
      <c r="A259" t="s">
        <v>1903</v>
      </c>
      <c r="B259" s="10" t="s">
        <v>1904</v>
      </c>
    </row>
    <row r="260" spans="1:2" x14ac:dyDescent="0.25">
      <c r="A260" t="s">
        <v>1905</v>
      </c>
      <c r="B260" s="10" t="s">
        <v>1904</v>
      </c>
    </row>
    <row r="261" spans="1:2" x14ac:dyDescent="0.25">
      <c r="A261" t="s">
        <v>1906</v>
      </c>
      <c r="B261" s="10" t="s">
        <v>1907</v>
      </c>
    </row>
    <row r="262" spans="1:2" x14ac:dyDescent="0.25">
      <c r="A262" t="s">
        <v>1908</v>
      </c>
      <c r="B262" s="10" t="s">
        <v>1909</v>
      </c>
    </row>
    <row r="263" spans="1:2" x14ac:dyDescent="0.25">
      <c r="A263" t="s">
        <v>1910</v>
      </c>
      <c r="B263" s="10" t="s">
        <v>1909</v>
      </c>
    </row>
    <row r="264" spans="1:2" x14ac:dyDescent="0.25">
      <c r="A264" t="s">
        <v>1911</v>
      </c>
      <c r="B264" s="10" t="s">
        <v>1912</v>
      </c>
    </row>
    <row r="265" spans="1:2" x14ac:dyDescent="0.25">
      <c r="A265" t="s">
        <v>1913</v>
      </c>
      <c r="B265" s="10" t="s">
        <v>1909</v>
      </c>
    </row>
    <row r="266" spans="1:2" x14ac:dyDescent="0.25">
      <c r="A266" t="s">
        <v>1914</v>
      </c>
      <c r="B266" s="10" t="s">
        <v>1915</v>
      </c>
    </row>
    <row r="267" spans="1:2" x14ac:dyDescent="0.25">
      <c r="A267" t="s">
        <v>1916</v>
      </c>
      <c r="B267" s="10" t="s">
        <v>1917</v>
      </c>
    </row>
    <row r="268" spans="1:2" x14ac:dyDescent="0.25">
      <c r="A268" t="s">
        <v>1918</v>
      </c>
      <c r="B268" s="10" t="s">
        <v>1917</v>
      </c>
    </row>
    <row r="269" spans="1:2" x14ac:dyDescent="0.25">
      <c r="A269" t="s">
        <v>1919</v>
      </c>
      <c r="B269" s="10" t="s">
        <v>1920</v>
      </c>
    </row>
    <row r="270" spans="1:2" x14ac:dyDescent="0.25">
      <c r="A270" t="s">
        <v>1921</v>
      </c>
      <c r="B270" s="10" t="s">
        <v>1920</v>
      </c>
    </row>
    <row r="271" spans="1:2" x14ac:dyDescent="0.25">
      <c r="A271" t="s">
        <v>1922</v>
      </c>
      <c r="B271" s="10" t="s">
        <v>1923</v>
      </c>
    </row>
    <row r="272" spans="1:2" x14ac:dyDescent="0.25">
      <c r="A272" t="s">
        <v>1924</v>
      </c>
      <c r="B272" s="10" t="s">
        <v>1923</v>
      </c>
    </row>
    <row r="273" spans="1:2" x14ac:dyDescent="0.25">
      <c r="A273" t="s">
        <v>1925</v>
      </c>
      <c r="B273" s="10" t="s">
        <v>1926</v>
      </c>
    </row>
    <row r="274" spans="1:2" x14ac:dyDescent="0.25">
      <c r="A274" t="s">
        <v>1927</v>
      </c>
      <c r="B274" s="10" t="s">
        <v>1926</v>
      </c>
    </row>
    <row r="275" spans="1:2" x14ac:dyDescent="0.25">
      <c r="A275" t="s">
        <v>1928</v>
      </c>
      <c r="B275" s="10" t="s">
        <v>1929</v>
      </c>
    </row>
    <row r="276" spans="1:2" x14ac:dyDescent="0.25">
      <c r="A276" t="s">
        <v>1930</v>
      </c>
      <c r="B276" s="10" t="s">
        <v>1931</v>
      </c>
    </row>
    <row r="277" spans="1:2" x14ac:dyDescent="0.25">
      <c r="A277" t="s">
        <v>1932</v>
      </c>
      <c r="B277" s="10" t="s">
        <v>1933</v>
      </c>
    </row>
    <row r="278" spans="1:2" x14ac:dyDescent="0.25">
      <c r="A278" t="s">
        <v>1934</v>
      </c>
      <c r="B278" s="10" t="s">
        <v>1935</v>
      </c>
    </row>
    <row r="279" spans="1:2" x14ac:dyDescent="0.25">
      <c r="A279" t="s">
        <v>1936</v>
      </c>
      <c r="B279" s="10" t="s">
        <v>1937</v>
      </c>
    </row>
    <row r="280" spans="1:2" x14ac:dyDescent="0.25">
      <c r="A280" t="s">
        <v>1938</v>
      </c>
      <c r="B280" s="10" t="s">
        <v>1939</v>
      </c>
    </row>
    <row r="281" spans="1:2" x14ac:dyDescent="0.25">
      <c r="A281" t="s">
        <v>1940</v>
      </c>
      <c r="B281" s="10" t="s">
        <v>1941</v>
      </c>
    </row>
    <row r="282" spans="1:2" x14ac:dyDescent="0.25">
      <c r="A282" t="s">
        <v>1942</v>
      </c>
      <c r="B282" s="10" t="s">
        <v>1943</v>
      </c>
    </row>
    <row r="283" spans="1:2" x14ac:dyDescent="0.25">
      <c r="A283" t="s">
        <v>1944</v>
      </c>
      <c r="B283" s="10" t="s">
        <v>1943</v>
      </c>
    </row>
    <row r="284" spans="1:2" x14ac:dyDescent="0.25">
      <c r="A284" t="s">
        <v>1945</v>
      </c>
      <c r="B284" s="10" t="s">
        <v>1946</v>
      </c>
    </row>
    <row r="285" spans="1:2" x14ac:dyDescent="0.25">
      <c r="A285" t="s">
        <v>1947</v>
      </c>
      <c r="B285" s="10" t="s">
        <v>1948</v>
      </c>
    </row>
    <row r="286" spans="1:2" x14ac:dyDescent="0.25">
      <c r="A286" t="s">
        <v>1949</v>
      </c>
      <c r="B286" s="10" t="s">
        <v>1950</v>
      </c>
    </row>
    <row r="287" spans="1:2" x14ac:dyDescent="0.25">
      <c r="A287" t="s">
        <v>1951</v>
      </c>
      <c r="B287" s="10" t="s">
        <v>1952</v>
      </c>
    </row>
    <row r="288" spans="1:2" x14ac:dyDescent="0.25">
      <c r="A288" t="s">
        <v>1953</v>
      </c>
      <c r="B288" s="10" t="s">
        <v>1954</v>
      </c>
    </row>
    <row r="289" spans="1:2" x14ac:dyDescent="0.25">
      <c r="A289" t="s">
        <v>1955</v>
      </c>
      <c r="B289" s="10" t="s">
        <v>1954</v>
      </c>
    </row>
    <row r="290" spans="1:2" x14ac:dyDescent="0.25">
      <c r="A290" t="s">
        <v>1956</v>
      </c>
      <c r="B290" s="10" t="s">
        <v>1957</v>
      </c>
    </row>
    <row r="291" spans="1:2" x14ac:dyDescent="0.25">
      <c r="A291" t="s">
        <v>1958</v>
      </c>
      <c r="B291" s="10" t="s">
        <v>1959</v>
      </c>
    </row>
    <row r="292" spans="1:2" x14ac:dyDescent="0.25">
      <c r="A292" t="s">
        <v>1960</v>
      </c>
      <c r="B292" s="10" t="s">
        <v>1961</v>
      </c>
    </row>
    <row r="293" spans="1:2" x14ac:dyDescent="0.25">
      <c r="A293" t="s">
        <v>1962</v>
      </c>
      <c r="B293" s="10" t="s">
        <v>1961</v>
      </c>
    </row>
    <row r="294" spans="1:2" x14ac:dyDescent="0.25">
      <c r="A294" t="s">
        <v>1963</v>
      </c>
      <c r="B294" s="10" t="s">
        <v>1964</v>
      </c>
    </row>
    <row r="295" spans="1:2" x14ac:dyDescent="0.25">
      <c r="A295" t="s">
        <v>1965</v>
      </c>
      <c r="B295" s="10" t="s">
        <v>1964</v>
      </c>
    </row>
    <row r="296" spans="1:2" x14ac:dyDescent="0.25">
      <c r="A296" t="s">
        <v>1966</v>
      </c>
      <c r="B296" s="10" t="s">
        <v>1967</v>
      </c>
    </row>
    <row r="297" spans="1:2" x14ac:dyDescent="0.25">
      <c r="A297" t="s">
        <v>1968</v>
      </c>
      <c r="B297" s="10" t="s">
        <v>1967</v>
      </c>
    </row>
    <row r="298" spans="1:2" x14ac:dyDescent="0.25">
      <c r="A298" t="s">
        <v>1969</v>
      </c>
      <c r="B298" s="10" t="s">
        <v>1970</v>
      </c>
    </row>
    <row r="299" spans="1:2" x14ac:dyDescent="0.25">
      <c r="A299" t="s">
        <v>1971</v>
      </c>
      <c r="B299" s="10" t="s">
        <v>1970</v>
      </c>
    </row>
    <row r="300" spans="1:2" x14ac:dyDescent="0.25">
      <c r="A300" t="s">
        <v>1972</v>
      </c>
      <c r="B300" s="10" t="s">
        <v>1973</v>
      </c>
    </row>
    <row r="301" spans="1:2" x14ac:dyDescent="0.25">
      <c r="A301" t="s">
        <v>1974</v>
      </c>
      <c r="B301" s="10" t="s">
        <v>1975</v>
      </c>
    </row>
    <row r="302" spans="1:2" x14ac:dyDescent="0.25">
      <c r="A302" t="s">
        <v>1976</v>
      </c>
      <c r="B302" s="10" t="s">
        <v>1975</v>
      </c>
    </row>
    <row r="303" spans="1:2" x14ac:dyDescent="0.25">
      <c r="A303" t="s">
        <v>1977</v>
      </c>
      <c r="B303" s="10" t="s">
        <v>1978</v>
      </c>
    </row>
    <row r="304" spans="1:2" x14ac:dyDescent="0.25">
      <c r="A304" t="s">
        <v>1979</v>
      </c>
      <c r="B304" s="10" t="s">
        <v>1978</v>
      </c>
    </row>
    <row r="305" spans="1:2" x14ac:dyDescent="0.25">
      <c r="A305" t="s">
        <v>1980</v>
      </c>
      <c r="B305" s="10" t="s">
        <v>1978</v>
      </c>
    </row>
    <row r="306" spans="1:2" x14ac:dyDescent="0.25">
      <c r="A306" t="s">
        <v>1981</v>
      </c>
      <c r="B306" s="10" t="s">
        <v>1982</v>
      </c>
    </row>
    <row r="307" spans="1:2" x14ac:dyDescent="0.25">
      <c r="A307" t="s">
        <v>1983</v>
      </c>
      <c r="B307" s="10" t="s">
        <v>1982</v>
      </c>
    </row>
    <row r="308" spans="1:2" x14ac:dyDescent="0.25">
      <c r="A308" t="s">
        <v>1984</v>
      </c>
      <c r="B308" s="10" t="s">
        <v>1982</v>
      </c>
    </row>
    <row r="309" spans="1:2" x14ac:dyDescent="0.25">
      <c r="A309" t="s">
        <v>1985</v>
      </c>
      <c r="B309" s="10" t="s">
        <v>1986</v>
      </c>
    </row>
    <row r="310" spans="1:2" x14ac:dyDescent="0.25">
      <c r="A310" t="s">
        <v>1987</v>
      </c>
      <c r="B310" s="10" t="s">
        <v>1988</v>
      </c>
    </row>
    <row r="311" spans="1:2" x14ac:dyDescent="0.25">
      <c r="A311" t="s">
        <v>1989</v>
      </c>
      <c r="B311" s="10" t="s">
        <v>1988</v>
      </c>
    </row>
    <row r="312" spans="1:2" x14ac:dyDescent="0.25">
      <c r="A312" t="s">
        <v>1990</v>
      </c>
      <c r="B312" s="10" t="s">
        <v>1991</v>
      </c>
    </row>
    <row r="313" spans="1:2" x14ac:dyDescent="0.25">
      <c r="A313" t="s">
        <v>1992</v>
      </c>
      <c r="B313" s="10" t="s">
        <v>1993</v>
      </c>
    </row>
    <row r="314" spans="1:2" x14ac:dyDescent="0.25">
      <c r="A314" t="s">
        <v>1994</v>
      </c>
      <c r="B314" s="10" t="s">
        <v>1982</v>
      </c>
    </row>
    <row r="315" spans="1:2" x14ac:dyDescent="0.25">
      <c r="A315" t="s">
        <v>1995</v>
      </c>
      <c r="B315" s="10" t="s">
        <v>1964</v>
      </c>
    </row>
    <row r="316" spans="1:2" x14ac:dyDescent="0.25">
      <c r="A316" t="s">
        <v>1996</v>
      </c>
      <c r="B316" s="10" t="s">
        <v>1997</v>
      </c>
    </row>
    <row r="317" spans="1:2" x14ac:dyDescent="0.25">
      <c r="A317" t="s">
        <v>1998</v>
      </c>
      <c r="B317" s="10" t="s">
        <v>1997</v>
      </c>
    </row>
    <row r="318" spans="1:2" x14ac:dyDescent="0.25">
      <c r="A318" t="s">
        <v>1999</v>
      </c>
      <c r="B318" s="10" t="s">
        <v>2000</v>
      </c>
    </row>
    <row r="319" spans="1:2" x14ac:dyDescent="0.25">
      <c r="A319" t="s">
        <v>2001</v>
      </c>
      <c r="B319" s="10" t="s">
        <v>2002</v>
      </c>
    </row>
    <row r="320" spans="1:2" x14ac:dyDescent="0.25">
      <c r="A320" t="s">
        <v>2003</v>
      </c>
      <c r="B320" s="10" t="s">
        <v>2002</v>
      </c>
    </row>
    <row r="321" spans="1:2" x14ac:dyDescent="0.25">
      <c r="A321" t="s">
        <v>2004</v>
      </c>
      <c r="B321" s="10" t="s">
        <v>2002</v>
      </c>
    </row>
    <row r="322" spans="1:2" x14ac:dyDescent="0.25">
      <c r="A322" t="s">
        <v>2005</v>
      </c>
      <c r="B322" s="10" t="s">
        <v>2006</v>
      </c>
    </row>
    <row r="323" spans="1:2" x14ac:dyDescent="0.25">
      <c r="A323" t="s">
        <v>2007</v>
      </c>
      <c r="B323" s="10" t="s">
        <v>2006</v>
      </c>
    </row>
    <row r="324" spans="1:2" x14ac:dyDescent="0.25">
      <c r="A324" t="s">
        <v>2008</v>
      </c>
      <c r="B324" s="10" t="s">
        <v>2009</v>
      </c>
    </row>
    <row r="325" spans="1:2" x14ac:dyDescent="0.25">
      <c r="A325" t="s">
        <v>2010</v>
      </c>
      <c r="B325" s="10" t="s">
        <v>2011</v>
      </c>
    </row>
    <row r="326" spans="1:2" x14ac:dyDescent="0.25">
      <c r="A326" t="s">
        <v>2012</v>
      </c>
      <c r="B326" s="10" t="s">
        <v>2013</v>
      </c>
    </row>
    <row r="327" spans="1:2" x14ac:dyDescent="0.25">
      <c r="A327" t="s">
        <v>2014</v>
      </c>
      <c r="B327" s="10" t="s">
        <v>2013</v>
      </c>
    </row>
    <row r="328" spans="1:2" x14ac:dyDescent="0.25">
      <c r="A328" t="s">
        <v>2015</v>
      </c>
      <c r="B328" s="10" t="s">
        <v>2016</v>
      </c>
    </row>
    <row r="329" spans="1:2" x14ac:dyDescent="0.25">
      <c r="A329" t="s">
        <v>2017</v>
      </c>
      <c r="B329" s="10" t="s">
        <v>2018</v>
      </c>
    </row>
    <row r="330" spans="1:2" x14ac:dyDescent="0.25">
      <c r="A330" t="s">
        <v>2019</v>
      </c>
      <c r="B330" s="10" t="s">
        <v>2020</v>
      </c>
    </row>
    <row r="331" spans="1:2" x14ac:dyDescent="0.25">
      <c r="A331" t="s">
        <v>2021</v>
      </c>
      <c r="B331" s="10" t="s">
        <v>2022</v>
      </c>
    </row>
    <row r="332" spans="1:2" x14ac:dyDescent="0.25">
      <c r="A332" t="s">
        <v>2023</v>
      </c>
      <c r="B332" s="10" t="s">
        <v>2024</v>
      </c>
    </row>
    <row r="333" spans="1:2" x14ac:dyDescent="0.25">
      <c r="A333" t="s">
        <v>2025</v>
      </c>
      <c r="B333" s="10" t="s">
        <v>2026</v>
      </c>
    </row>
    <row r="334" spans="1:2" x14ac:dyDescent="0.25">
      <c r="A334" t="s">
        <v>2027</v>
      </c>
      <c r="B334" s="10" t="s">
        <v>2026</v>
      </c>
    </row>
    <row r="335" spans="1:2" x14ac:dyDescent="0.25">
      <c r="A335" t="s">
        <v>2028</v>
      </c>
      <c r="B335" s="10" t="s">
        <v>2029</v>
      </c>
    </row>
    <row r="336" spans="1:2" x14ac:dyDescent="0.25">
      <c r="A336" t="s">
        <v>2030</v>
      </c>
      <c r="B336" s="10" t="s">
        <v>2031</v>
      </c>
    </row>
    <row r="337" spans="1:2" x14ac:dyDescent="0.25">
      <c r="A337" t="s">
        <v>2032</v>
      </c>
      <c r="B337" s="10" t="s">
        <v>2033</v>
      </c>
    </row>
    <row r="338" spans="1:2" x14ac:dyDescent="0.25">
      <c r="A338" t="s">
        <v>2034</v>
      </c>
      <c r="B338" s="10" t="s">
        <v>2035</v>
      </c>
    </row>
    <row r="339" spans="1:2" x14ac:dyDescent="0.25">
      <c r="A339" t="s">
        <v>2036</v>
      </c>
      <c r="B339" s="10" t="s">
        <v>2037</v>
      </c>
    </row>
    <row r="340" spans="1:2" x14ac:dyDescent="0.25">
      <c r="A340" t="s">
        <v>2038</v>
      </c>
      <c r="B340" s="10" t="s">
        <v>2037</v>
      </c>
    </row>
    <row r="341" spans="1:2" x14ac:dyDescent="0.25">
      <c r="A341" t="s">
        <v>2039</v>
      </c>
      <c r="B341" s="10" t="s">
        <v>2040</v>
      </c>
    </row>
    <row r="342" spans="1:2" x14ac:dyDescent="0.25">
      <c r="A342" t="s">
        <v>2041</v>
      </c>
      <c r="B342" s="10" t="s">
        <v>2042</v>
      </c>
    </row>
    <row r="343" spans="1:2" x14ac:dyDescent="0.25">
      <c r="A343" t="s">
        <v>2043</v>
      </c>
      <c r="B343" s="10" t="s">
        <v>2044</v>
      </c>
    </row>
    <row r="344" spans="1:2" x14ac:dyDescent="0.25">
      <c r="A344" t="s">
        <v>2045</v>
      </c>
      <c r="B344" s="10" t="s">
        <v>2046</v>
      </c>
    </row>
    <row r="345" spans="1:2" x14ac:dyDescent="0.25">
      <c r="A345" t="s">
        <v>2047</v>
      </c>
      <c r="B345" s="10" t="s">
        <v>2048</v>
      </c>
    </row>
    <row r="346" spans="1:2" x14ac:dyDescent="0.25">
      <c r="A346" t="s">
        <v>2049</v>
      </c>
      <c r="B346" s="10" t="s">
        <v>2048</v>
      </c>
    </row>
    <row r="347" spans="1:2" x14ac:dyDescent="0.25">
      <c r="A347" t="s">
        <v>2050</v>
      </c>
      <c r="B347" s="10" t="s">
        <v>2051</v>
      </c>
    </row>
    <row r="348" spans="1:2" x14ac:dyDescent="0.25">
      <c r="A348" t="s">
        <v>2052</v>
      </c>
      <c r="B348" s="10" t="s">
        <v>2051</v>
      </c>
    </row>
    <row r="349" spans="1:2" x14ac:dyDescent="0.25">
      <c r="A349" t="s">
        <v>2053</v>
      </c>
      <c r="B349" s="10" t="s">
        <v>2054</v>
      </c>
    </row>
    <row r="350" spans="1:2" x14ac:dyDescent="0.25">
      <c r="A350" t="s">
        <v>2055</v>
      </c>
      <c r="B350" s="10" t="s">
        <v>2056</v>
      </c>
    </row>
    <row r="351" spans="1:2" x14ac:dyDescent="0.25">
      <c r="A351" t="s">
        <v>2057</v>
      </c>
      <c r="B351" s="10" t="s">
        <v>2058</v>
      </c>
    </row>
    <row r="352" spans="1:2" x14ac:dyDescent="0.25">
      <c r="A352" t="s">
        <v>2059</v>
      </c>
      <c r="B352" s="10" t="s">
        <v>2060</v>
      </c>
    </row>
    <row r="353" spans="1:2" x14ac:dyDescent="0.25">
      <c r="A353" t="s">
        <v>2061</v>
      </c>
      <c r="B353" s="10" t="s">
        <v>2062</v>
      </c>
    </row>
    <row r="354" spans="1:2" x14ac:dyDescent="0.25">
      <c r="A354" t="s">
        <v>2063</v>
      </c>
      <c r="B354" s="10" t="s">
        <v>2064</v>
      </c>
    </row>
    <row r="355" spans="1:2" x14ac:dyDescent="0.25">
      <c r="A355" t="s">
        <v>2065</v>
      </c>
      <c r="B355" s="10" t="s">
        <v>2064</v>
      </c>
    </row>
    <row r="356" spans="1:2" x14ac:dyDescent="0.25">
      <c r="A356" t="s">
        <v>2066</v>
      </c>
      <c r="B356" s="10" t="s">
        <v>2064</v>
      </c>
    </row>
    <row r="357" spans="1:2" x14ac:dyDescent="0.25">
      <c r="A357" t="s">
        <v>2067</v>
      </c>
      <c r="B357" s="10" t="s">
        <v>2068</v>
      </c>
    </row>
    <row r="358" spans="1:2" x14ac:dyDescent="0.25">
      <c r="A358" t="s">
        <v>2069</v>
      </c>
      <c r="B358" s="10" t="s">
        <v>2070</v>
      </c>
    </row>
    <row r="359" spans="1:2" x14ac:dyDescent="0.25">
      <c r="A359" t="s">
        <v>2071</v>
      </c>
      <c r="B359" s="10" t="s">
        <v>2072</v>
      </c>
    </row>
    <row r="360" spans="1:2" x14ac:dyDescent="0.25">
      <c r="A360" t="s">
        <v>2073</v>
      </c>
      <c r="B360" s="10" t="s">
        <v>2072</v>
      </c>
    </row>
    <row r="361" spans="1:2" x14ac:dyDescent="0.25">
      <c r="A361" t="s">
        <v>2074</v>
      </c>
      <c r="B361" s="10" t="s">
        <v>2075</v>
      </c>
    </row>
    <row r="362" spans="1:2" x14ac:dyDescent="0.25">
      <c r="A362" t="s">
        <v>2076</v>
      </c>
      <c r="B362" s="10" t="s">
        <v>2075</v>
      </c>
    </row>
    <row r="363" spans="1:2" x14ac:dyDescent="0.25">
      <c r="A363" t="s">
        <v>2077</v>
      </c>
      <c r="B363" s="10" t="s">
        <v>2078</v>
      </c>
    </row>
    <row r="364" spans="1:2" x14ac:dyDescent="0.25">
      <c r="A364" t="s">
        <v>2079</v>
      </c>
      <c r="B364" s="10" t="s">
        <v>2080</v>
      </c>
    </row>
    <row r="365" spans="1:2" x14ac:dyDescent="0.25">
      <c r="A365" t="s">
        <v>2081</v>
      </c>
      <c r="B365" s="10" t="s">
        <v>2080</v>
      </c>
    </row>
    <row r="366" spans="1:2" x14ac:dyDescent="0.25">
      <c r="A366" t="s">
        <v>2082</v>
      </c>
      <c r="B366" s="10" t="s">
        <v>2083</v>
      </c>
    </row>
    <row r="367" spans="1:2" x14ac:dyDescent="0.25">
      <c r="A367" t="s">
        <v>2084</v>
      </c>
      <c r="B367" s="10" t="s">
        <v>2083</v>
      </c>
    </row>
    <row r="368" spans="1:2" x14ac:dyDescent="0.25">
      <c r="A368" t="s">
        <v>2085</v>
      </c>
      <c r="B368" s="10" t="s">
        <v>2086</v>
      </c>
    </row>
    <row r="369" spans="1:2" x14ac:dyDescent="0.25">
      <c r="A369" t="s">
        <v>2087</v>
      </c>
      <c r="B369" s="10" t="s">
        <v>2086</v>
      </c>
    </row>
    <row r="370" spans="1:2" x14ac:dyDescent="0.25">
      <c r="A370" t="s">
        <v>2088</v>
      </c>
      <c r="B370" s="10" t="s">
        <v>2089</v>
      </c>
    </row>
    <row r="371" spans="1:2" x14ac:dyDescent="0.25">
      <c r="A371" t="s">
        <v>2090</v>
      </c>
      <c r="B371" s="10" t="s">
        <v>2089</v>
      </c>
    </row>
    <row r="372" spans="1:2" x14ac:dyDescent="0.25">
      <c r="A372" t="s">
        <v>2091</v>
      </c>
      <c r="B372" s="10" t="s">
        <v>1904</v>
      </c>
    </row>
    <row r="373" spans="1:2" x14ac:dyDescent="0.25">
      <c r="A373" t="s">
        <v>2092</v>
      </c>
      <c r="B373" s="10" t="s">
        <v>1904</v>
      </c>
    </row>
    <row r="374" spans="1:2" x14ac:dyDescent="0.25">
      <c r="A374" t="s">
        <v>2093</v>
      </c>
      <c r="B374" s="10" t="s">
        <v>1904</v>
      </c>
    </row>
    <row r="375" spans="1:2" x14ac:dyDescent="0.25">
      <c r="A375" t="s">
        <v>2094</v>
      </c>
      <c r="B375" s="10" t="s">
        <v>2095</v>
      </c>
    </row>
    <row r="376" spans="1:2" x14ac:dyDescent="0.25">
      <c r="A376" t="s">
        <v>2096</v>
      </c>
      <c r="B376" s="10" t="s">
        <v>2097</v>
      </c>
    </row>
    <row r="377" spans="1:2" x14ac:dyDescent="0.25">
      <c r="A377" t="s">
        <v>2098</v>
      </c>
      <c r="B377" s="10" t="s">
        <v>2097</v>
      </c>
    </row>
    <row r="378" spans="1:2" x14ac:dyDescent="0.25">
      <c r="A378" t="s">
        <v>2099</v>
      </c>
      <c r="B378" s="10" t="s">
        <v>2100</v>
      </c>
    </row>
    <row r="379" spans="1:2" x14ac:dyDescent="0.25">
      <c r="A379" t="s">
        <v>2101</v>
      </c>
      <c r="B379" s="10" t="s">
        <v>2100</v>
      </c>
    </row>
    <row r="380" spans="1:2" x14ac:dyDescent="0.25">
      <c r="A380" t="s">
        <v>2102</v>
      </c>
      <c r="B380" s="10" t="s">
        <v>2103</v>
      </c>
    </row>
    <row r="381" spans="1:2" x14ac:dyDescent="0.25">
      <c r="A381" t="s">
        <v>2104</v>
      </c>
      <c r="B381" s="10" t="s">
        <v>2103</v>
      </c>
    </row>
    <row r="382" spans="1:2" x14ac:dyDescent="0.25">
      <c r="A382" t="s">
        <v>2105</v>
      </c>
      <c r="B382" s="10" t="s">
        <v>2106</v>
      </c>
    </row>
    <row r="383" spans="1:2" x14ac:dyDescent="0.25">
      <c r="A383" t="s">
        <v>2107</v>
      </c>
      <c r="B383" s="10" t="s">
        <v>2108</v>
      </c>
    </row>
    <row r="384" spans="1:2" x14ac:dyDescent="0.25">
      <c r="A384" t="s">
        <v>2109</v>
      </c>
      <c r="B384" s="10" t="s">
        <v>2110</v>
      </c>
    </row>
    <row r="385" spans="1:2" x14ac:dyDescent="0.25">
      <c r="A385" t="s">
        <v>2111</v>
      </c>
      <c r="B385" s="10" t="s">
        <v>2112</v>
      </c>
    </row>
    <row r="386" spans="1:2" x14ac:dyDescent="0.25">
      <c r="A386" t="s">
        <v>2113</v>
      </c>
      <c r="B386" s="10" t="s">
        <v>2103</v>
      </c>
    </row>
    <row r="387" spans="1:2" x14ac:dyDescent="0.25">
      <c r="A387" t="s">
        <v>2114</v>
      </c>
      <c r="B387" s="10" t="s">
        <v>2103</v>
      </c>
    </row>
    <row r="388" spans="1:2" x14ac:dyDescent="0.25">
      <c r="A388" t="s">
        <v>2115</v>
      </c>
      <c r="B388" s="10" t="s">
        <v>2116</v>
      </c>
    </row>
    <row r="389" spans="1:2" x14ac:dyDescent="0.25">
      <c r="A389" t="s">
        <v>2117</v>
      </c>
      <c r="B389" s="10" t="s">
        <v>2118</v>
      </c>
    </row>
    <row r="390" spans="1:2" x14ac:dyDescent="0.25">
      <c r="A390" t="s">
        <v>2119</v>
      </c>
      <c r="B390" s="10" t="s">
        <v>2120</v>
      </c>
    </row>
    <row r="391" spans="1:2" x14ac:dyDescent="0.25">
      <c r="A391" t="s">
        <v>2121</v>
      </c>
      <c r="B391" s="10" t="s">
        <v>2120</v>
      </c>
    </row>
    <row r="392" spans="1:2" x14ac:dyDescent="0.25">
      <c r="A392" t="s">
        <v>2122</v>
      </c>
      <c r="B392" s="10" t="s">
        <v>2123</v>
      </c>
    </row>
    <row r="393" spans="1:2" x14ac:dyDescent="0.25">
      <c r="A393" t="s">
        <v>2124</v>
      </c>
      <c r="B393" s="10" t="s">
        <v>2123</v>
      </c>
    </row>
    <row r="394" spans="1:2" x14ac:dyDescent="0.25">
      <c r="A394" t="s">
        <v>2125</v>
      </c>
      <c r="B394" s="10" t="s">
        <v>2126</v>
      </c>
    </row>
    <row r="395" spans="1:2" x14ac:dyDescent="0.25">
      <c r="A395" t="s">
        <v>2127</v>
      </c>
      <c r="B395" s="10" t="s">
        <v>2126</v>
      </c>
    </row>
    <row r="396" spans="1:2" x14ac:dyDescent="0.25">
      <c r="A396" t="s">
        <v>2128</v>
      </c>
      <c r="B396" s="10" t="s">
        <v>2126</v>
      </c>
    </row>
    <row r="397" spans="1:2" x14ac:dyDescent="0.25">
      <c r="A397" t="s">
        <v>2129</v>
      </c>
      <c r="B397" s="10" t="s">
        <v>2126</v>
      </c>
    </row>
    <row r="398" spans="1:2" x14ac:dyDescent="0.25">
      <c r="A398" t="s">
        <v>2130</v>
      </c>
      <c r="B398" s="10" t="s">
        <v>2131</v>
      </c>
    </row>
    <row r="399" spans="1:2" x14ac:dyDescent="0.25">
      <c r="A399" t="s">
        <v>2132</v>
      </c>
      <c r="B399" s="10" t="s">
        <v>2131</v>
      </c>
    </row>
    <row r="400" spans="1:2" x14ac:dyDescent="0.25">
      <c r="A400" t="s">
        <v>2133</v>
      </c>
      <c r="B400" s="10" t="s">
        <v>2134</v>
      </c>
    </row>
    <row r="401" spans="1:2" x14ac:dyDescent="0.25">
      <c r="A401" t="s">
        <v>2135</v>
      </c>
      <c r="B401" s="10" t="s">
        <v>2136</v>
      </c>
    </row>
    <row r="402" spans="1:2" x14ac:dyDescent="0.25">
      <c r="A402" t="s">
        <v>2137</v>
      </c>
      <c r="B402" s="10" t="s">
        <v>2138</v>
      </c>
    </row>
    <row r="403" spans="1:2" x14ac:dyDescent="0.25">
      <c r="A403" t="s">
        <v>2139</v>
      </c>
      <c r="B403" s="10" t="s">
        <v>2140</v>
      </c>
    </row>
    <row r="404" spans="1:2" x14ac:dyDescent="0.25">
      <c r="A404" t="s">
        <v>2141</v>
      </c>
      <c r="B404" s="10" t="s">
        <v>2142</v>
      </c>
    </row>
    <row r="405" spans="1:2" x14ac:dyDescent="0.25">
      <c r="A405" t="s">
        <v>2143</v>
      </c>
      <c r="B405" s="10" t="s">
        <v>2144</v>
      </c>
    </row>
    <row r="406" spans="1:2" x14ac:dyDescent="0.25">
      <c r="A406" t="s">
        <v>2145</v>
      </c>
      <c r="B406" s="10" t="s">
        <v>2146</v>
      </c>
    </row>
    <row r="407" spans="1:2" x14ac:dyDescent="0.25">
      <c r="A407" t="s">
        <v>2147</v>
      </c>
      <c r="B407" s="10" t="s">
        <v>2148</v>
      </c>
    </row>
    <row r="408" spans="1:2" x14ac:dyDescent="0.25">
      <c r="A408" t="s">
        <v>2149</v>
      </c>
      <c r="B408" s="10" t="s">
        <v>2150</v>
      </c>
    </row>
    <row r="409" spans="1:2" x14ac:dyDescent="0.25">
      <c r="A409" t="s">
        <v>2151</v>
      </c>
      <c r="B409" s="10" t="s">
        <v>2152</v>
      </c>
    </row>
    <row r="410" spans="1:2" x14ac:dyDescent="0.25">
      <c r="A410" t="s">
        <v>2153</v>
      </c>
      <c r="B410" s="10" t="s">
        <v>2154</v>
      </c>
    </row>
    <row r="411" spans="1:2" x14ac:dyDescent="0.25">
      <c r="A411" t="s">
        <v>2155</v>
      </c>
      <c r="B411" s="10" t="s">
        <v>2156</v>
      </c>
    </row>
    <row r="412" spans="1:2" x14ac:dyDescent="0.25">
      <c r="A412" t="s">
        <v>2157</v>
      </c>
      <c r="B412" s="10" t="s">
        <v>2156</v>
      </c>
    </row>
    <row r="413" spans="1:2" x14ac:dyDescent="0.25">
      <c r="A413" t="s">
        <v>2158</v>
      </c>
      <c r="B413" s="10" t="s">
        <v>2159</v>
      </c>
    </row>
    <row r="414" spans="1:2" x14ac:dyDescent="0.25">
      <c r="A414" t="s">
        <v>2160</v>
      </c>
      <c r="B414" s="10" t="s">
        <v>2161</v>
      </c>
    </row>
    <row r="415" spans="1:2" x14ac:dyDescent="0.25">
      <c r="A415" t="s">
        <v>2162</v>
      </c>
      <c r="B415" s="10" t="s">
        <v>2163</v>
      </c>
    </row>
    <row r="416" spans="1:2" x14ac:dyDescent="0.25">
      <c r="A416" t="s">
        <v>2164</v>
      </c>
      <c r="B416" s="10" t="s">
        <v>2165</v>
      </c>
    </row>
    <row r="417" spans="1:2" x14ac:dyDescent="0.25">
      <c r="A417" t="s">
        <v>2166</v>
      </c>
      <c r="B417" s="10" t="s">
        <v>2167</v>
      </c>
    </row>
    <row r="418" spans="1:2" x14ac:dyDescent="0.25">
      <c r="A418" t="s">
        <v>2168</v>
      </c>
      <c r="B418" s="10" t="s">
        <v>2167</v>
      </c>
    </row>
    <row r="419" spans="1:2" x14ac:dyDescent="0.25">
      <c r="A419" t="s">
        <v>2169</v>
      </c>
      <c r="B419" s="10" t="s">
        <v>2170</v>
      </c>
    </row>
    <row r="420" spans="1:2" x14ac:dyDescent="0.25">
      <c r="A420" t="s">
        <v>2171</v>
      </c>
      <c r="B420" s="10" t="s">
        <v>2170</v>
      </c>
    </row>
    <row r="421" spans="1:2" x14ac:dyDescent="0.25">
      <c r="A421" t="s">
        <v>2172</v>
      </c>
      <c r="B421" s="10" t="s">
        <v>2173</v>
      </c>
    </row>
    <row r="422" spans="1:2" x14ac:dyDescent="0.25">
      <c r="A422" t="s">
        <v>2174</v>
      </c>
      <c r="B422" s="10" t="s">
        <v>2173</v>
      </c>
    </row>
    <row r="423" spans="1:2" x14ac:dyDescent="0.25">
      <c r="A423" t="s">
        <v>2175</v>
      </c>
      <c r="B423" s="10" t="s">
        <v>2176</v>
      </c>
    </row>
    <row r="424" spans="1:2" x14ac:dyDescent="0.25">
      <c r="A424" t="s">
        <v>2177</v>
      </c>
      <c r="B424" s="10" t="s">
        <v>2178</v>
      </c>
    </row>
    <row r="425" spans="1:2" x14ac:dyDescent="0.25">
      <c r="A425" t="s">
        <v>2179</v>
      </c>
      <c r="B425" s="10" t="s">
        <v>2178</v>
      </c>
    </row>
    <row r="426" spans="1:2" x14ac:dyDescent="0.25">
      <c r="A426" t="s">
        <v>2180</v>
      </c>
      <c r="B426" s="10" t="s">
        <v>2181</v>
      </c>
    </row>
    <row r="427" spans="1:2" x14ac:dyDescent="0.25">
      <c r="A427" t="s">
        <v>2182</v>
      </c>
      <c r="B427" s="10" t="s">
        <v>2183</v>
      </c>
    </row>
    <row r="428" spans="1:2" x14ac:dyDescent="0.25">
      <c r="A428" t="s">
        <v>2184</v>
      </c>
      <c r="B428" s="10" t="s">
        <v>2185</v>
      </c>
    </row>
    <row r="429" spans="1:2" x14ac:dyDescent="0.25">
      <c r="A429" t="s">
        <v>2186</v>
      </c>
      <c r="B429" s="10" t="s">
        <v>1726</v>
      </c>
    </row>
    <row r="430" spans="1:2" x14ac:dyDescent="0.25">
      <c r="A430" t="s">
        <v>2187</v>
      </c>
      <c r="B430" s="10" t="s">
        <v>1726</v>
      </c>
    </row>
    <row r="431" spans="1:2" x14ac:dyDescent="0.25">
      <c r="A431" t="s">
        <v>2188</v>
      </c>
      <c r="B431" s="10" t="s">
        <v>2189</v>
      </c>
    </row>
    <row r="432" spans="1:2" x14ac:dyDescent="0.25">
      <c r="A432" t="s">
        <v>2190</v>
      </c>
      <c r="B432" s="10" t="s">
        <v>2191</v>
      </c>
    </row>
    <row r="433" spans="1:2" x14ac:dyDescent="0.25">
      <c r="A433" t="s">
        <v>2192</v>
      </c>
      <c r="B433" s="10" t="s">
        <v>2191</v>
      </c>
    </row>
    <row r="434" spans="1:2" x14ac:dyDescent="0.25">
      <c r="A434" t="s">
        <v>2193</v>
      </c>
      <c r="B434" s="10" t="s">
        <v>2194</v>
      </c>
    </row>
    <row r="435" spans="1:2" x14ac:dyDescent="0.25">
      <c r="A435" t="s">
        <v>2195</v>
      </c>
      <c r="B435" s="10" t="s">
        <v>2194</v>
      </c>
    </row>
    <row r="436" spans="1:2" x14ac:dyDescent="0.25">
      <c r="A436" t="s">
        <v>2196</v>
      </c>
      <c r="B436" s="10" t="s">
        <v>2194</v>
      </c>
    </row>
    <row r="437" spans="1:2" x14ac:dyDescent="0.25">
      <c r="A437" t="s">
        <v>2197</v>
      </c>
      <c r="B437" s="10" t="s">
        <v>2198</v>
      </c>
    </row>
    <row r="438" spans="1:2" x14ac:dyDescent="0.25">
      <c r="A438" t="s">
        <v>2199</v>
      </c>
      <c r="B438" s="10" t="s">
        <v>2200</v>
      </c>
    </row>
    <row r="439" spans="1:2" x14ac:dyDescent="0.25">
      <c r="A439" t="s">
        <v>2201</v>
      </c>
      <c r="B439" s="10" t="s">
        <v>2202</v>
      </c>
    </row>
    <row r="440" spans="1:2" x14ac:dyDescent="0.25">
      <c r="A440" t="s">
        <v>2203</v>
      </c>
      <c r="B440" s="10" t="s">
        <v>2204</v>
      </c>
    </row>
    <row r="441" spans="1:2" x14ac:dyDescent="0.25">
      <c r="A441" t="s">
        <v>2205</v>
      </c>
      <c r="B441" s="10" t="s">
        <v>2206</v>
      </c>
    </row>
    <row r="442" spans="1:2" x14ac:dyDescent="0.25">
      <c r="A442" t="s">
        <v>2207</v>
      </c>
      <c r="B442" s="10" t="s">
        <v>2208</v>
      </c>
    </row>
    <row r="443" spans="1:2" x14ac:dyDescent="0.25">
      <c r="A443" t="s">
        <v>2209</v>
      </c>
      <c r="B443" s="10" t="s">
        <v>2210</v>
      </c>
    </row>
    <row r="444" spans="1:2" x14ac:dyDescent="0.25">
      <c r="A444" t="s">
        <v>2211</v>
      </c>
      <c r="B444" s="10" t="s">
        <v>2210</v>
      </c>
    </row>
    <row r="445" spans="1:2" x14ac:dyDescent="0.25">
      <c r="A445" t="s">
        <v>2212</v>
      </c>
      <c r="B445" s="10" t="s">
        <v>2213</v>
      </c>
    </row>
    <row r="446" spans="1:2" x14ac:dyDescent="0.25">
      <c r="A446" t="s">
        <v>2214</v>
      </c>
      <c r="B446" s="10" t="s">
        <v>2215</v>
      </c>
    </row>
    <row r="447" spans="1:2" x14ac:dyDescent="0.25">
      <c r="A447" t="s">
        <v>2216</v>
      </c>
      <c r="B447" s="10" t="s">
        <v>2215</v>
      </c>
    </row>
    <row r="448" spans="1:2" x14ac:dyDescent="0.25">
      <c r="A448" t="s">
        <v>2217</v>
      </c>
      <c r="B448" s="10" t="s">
        <v>2218</v>
      </c>
    </row>
    <row r="449" spans="1:2" x14ac:dyDescent="0.25">
      <c r="A449" t="s">
        <v>2219</v>
      </c>
      <c r="B449" s="10" t="s">
        <v>2220</v>
      </c>
    </row>
    <row r="450" spans="1:2" x14ac:dyDescent="0.25">
      <c r="A450" t="s">
        <v>2221</v>
      </c>
      <c r="B450" s="10" t="s">
        <v>1780</v>
      </c>
    </row>
    <row r="451" spans="1:2" x14ac:dyDescent="0.25">
      <c r="A451" t="s">
        <v>2222</v>
      </c>
      <c r="B451" s="10" t="s">
        <v>1780</v>
      </c>
    </row>
    <row r="452" spans="1:2" x14ac:dyDescent="0.25">
      <c r="A452" t="s">
        <v>2223</v>
      </c>
      <c r="B452" s="10" t="s">
        <v>2204</v>
      </c>
    </row>
    <row r="453" spans="1:2" x14ac:dyDescent="0.25">
      <c r="A453" t="s">
        <v>2224</v>
      </c>
      <c r="B453" s="10" t="s">
        <v>2204</v>
      </c>
    </row>
    <row r="454" spans="1:2" x14ac:dyDescent="0.25">
      <c r="A454" t="s">
        <v>2225</v>
      </c>
      <c r="B454" s="10" t="s">
        <v>2226</v>
      </c>
    </row>
    <row r="455" spans="1:2" x14ac:dyDescent="0.25">
      <c r="A455" t="s">
        <v>2227</v>
      </c>
      <c r="B455" s="10" t="s">
        <v>2226</v>
      </c>
    </row>
    <row r="456" spans="1:2" x14ac:dyDescent="0.25">
      <c r="A456" t="s">
        <v>2228</v>
      </c>
      <c r="B456" s="10" t="s">
        <v>2229</v>
      </c>
    </row>
    <row r="457" spans="1:2" x14ac:dyDescent="0.25">
      <c r="A457" t="s">
        <v>2230</v>
      </c>
      <c r="B457" s="10" t="s">
        <v>2231</v>
      </c>
    </row>
    <row r="458" spans="1:2" x14ac:dyDescent="0.25">
      <c r="A458" t="s">
        <v>2232</v>
      </c>
      <c r="B458" s="10" t="s">
        <v>2218</v>
      </c>
    </row>
    <row r="459" spans="1:2" x14ac:dyDescent="0.25">
      <c r="A459" t="s">
        <v>2233</v>
      </c>
      <c r="B459" s="10" t="s">
        <v>2234</v>
      </c>
    </row>
    <row r="460" spans="1:2" x14ac:dyDescent="0.25">
      <c r="A460" t="s">
        <v>2235</v>
      </c>
      <c r="B460" s="10" t="s">
        <v>2236</v>
      </c>
    </row>
    <row r="461" spans="1:2" x14ac:dyDescent="0.25">
      <c r="A461" t="s">
        <v>2237</v>
      </c>
      <c r="B461" s="10" t="s">
        <v>2236</v>
      </c>
    </row>
    <row r="462" spans="1:2" x14ac:dyDescent="0.25">
      <c r="A462" t="s">
        <v>2238</v>
      </c>
      <c r="B462" s="10" t="s">
        <v>2239</v>
      </c>
    </row>
    <row r="463" spans="1:2" x14ac:dyDescent="0.25">
      <c r="A463" t="s">
        <v>2240</v>
      </c>
      <c r="B463" s="10" t="s">
        <v>2239</v>
      </c>
    </row>
    <row r="464" spans="1:2" x14ac:dyDescent="0.25">
      <c r="A464" t="s">
        <v>2241</v>
      </c>
      <c r="B464" s="10" t="s">
        <v>2242</v>
      </c>
    </row>
    <row r="465" spans="1:2" x14ac:dyDescent="0.25">
      <c r="A465" t="s">
        <v>2243</v>
      </c>
      <c r="B465" s="10" t="s">
        <v>2242</v>
      </c>
    </row>
    <row r="466" spans="1:2" x14ac:dyDescent="0.25">
      <c r="A466" t="s">
        <v>2244</v>
      </c>
      <c r="B466" s="10" t="s">
        <v>2242</v>
      </c>
    </row>
    <row r="467" spans="1:2" x14ac:dyDescent="0.25">
      <c r="A467" t="s">
        <v>2245</v>
      </c>
      <c r="B467" s="10" t="s">
        <v>2246</v>
      </c>
    </row>
    <row r="468" spans="1:2" x14ac:dyDescent="0.25">
      <c r="A468" t="s">
        <v>2247</v>
      </c>
      <c r="B468" s="10" t="s">
        <v>2248</v>
      </c>
    </row>
    <row r="469" spans="1:2" x14ac:dyDescent="0.25">
      <c r="A469" t="s">
        <v>2249</v>
      </c>
      <c r="B469" s="10" t="s">
        <v>2250</v>
      </c>
    </row>
    <row r="470" spans="1:2" x14ac:dyDescent="0.25">
      <c r="A470" t="s">
        <v>2251</v>
      </c>
      <c r="B470" s="10" t="s">
        <v>2252</v>
      </c>
    </row>
    <row r="471" spans="1:2" x14ac:dyDescent="0.25">
      <c r="A471" t="s">
        <v>2253</v>
      </c>
      <c r="B471" s="10" t="s">
        <v>2254</v>
      </c>
    </row>
    <row r="472" spans="1:2" x14ac:dyDescent="0.25">
      <c r="A472" t="s">
        <v>2255</v>
      </c>
      <c r="B472" s="10" t="s">
        <v>2254</v>
      </c>
    </row>
    <row r="473" spans="1:2" x14ac:dyDescent="0.25">
      <c r="A473" t="s">
        <v>2256</v>
      </c>
      <c r="B473" s="10" t="s">
        <v>2257</v>
      </c>
    </row>
    <row r="474" spans="1:2" x14ac:dyDescent="0.25">
      <c r="A474" t="s">
        <v>2258</v>
      </c>
      <c r="B474" s="10" t="s">
        <v>2259</v>
      </c>
    </row>
    <row r="475" spans="1:2" x14ac:dyDescent="0.25">
      <c r="A475" t="s">
        <v>2260</v>
      </c>
      <c r="B475" s="10" t="s">
        <v>2261</v>
      </c>
    </row>
    <row r="476" spans="1:2" x14ac:dyDescent="0.25">
      <c r="A476" t="s">
        <v>2262</v>
      </c>
      <c r="B476" s="10" t="s">
        <v>2263</v>
      </c>
    </row>
    <row r="477" spans="1:2" x14ac:dyDescent="0.25">
      <c r="A477" t="s">
        <v>2264</v>
      </c>
      <c r="B477" s="10" t="s">
        <v>2265</v>
      </c>
    </row>
    <row r="478" spans="1:2" x14ac:dyDescent="0.25">
      <c r="A478" t="s">
        <v>2266</v>
      </c>
      <c r="B478" s="10" t="s">
        <v>2267</v>
      </c>
    </row>
    <row r="479" spans="1:2" x14ac:dyDescent="0.25">
      <c r="A479" t="s">
        <v>2268</v>
      </c>
      <c r="B479" s="10" t="s">
        <v>2269</v>
      </c>
    </row>
    <row r="480" spans="1:2" x14ac:dyDescent="0.25">
      <c r="A480" t="s">
        <v>2270</v>
      </c>
      <c r="B480" s="10" t="s">
        <v>2269</v>
      </c>
    </row>
    <row r="481" spans="1:2" x14ac:dyDescent="0.25">
      <c r="A481" t="s">
        <v>2271</v>
      </c>
      <c r="B481" s="10" t="s">
        <v>2272</v>
      </c>
    </row>
    <row r="482" spans="1:2" x14ac:dyDescent="0.25">
      <c r="A482" t="s">
        <v>2273</v>
      </c>
      <c r="B482" s="10" t="s">
        <v>2274</v>
      </c>
    </row>
    <row r="483" spans="1:2" x14ac:dyDescent="0.25">
      <c r="A483" t="s">
        <v>2275</v>
      </c>
      <c r="B483" s="10" t="s">
        <v>2276</v>
      </c>
    </row>
    <row r="484" spans="1:2" x14ac:dyDescent="0.25">
      <c r="A484" t="s">
        <v>2277</v>
      </c>
      <c r="B484" s="10" t="s">
        <v>2278</v>
      </c>
    </row>
    <row r="485" spans="1:2" x14ac:dyDescent="0.25">
      <c r="A485" t="s">
        <v>2279</v>
      </c>
      <c r="B485" s="10" t="s">
        <v>2276</v>
      </c>
    </row>
    <row r="486" spans="1:2" x14ac:dyDescent="0.25">
      <c r="A486" t="s">
        <v>2280</v>
      </c>
      <c r="B486" s="10" t="s">
        <v>2276</v>
      </c>
    </row>
    <row r="487" spans="1:2" x14ac:dyDescent="0.25">
      <c r="A487" t="s">
        <v>2281</v>
      </c>
      <c r="B487" s="10" t="s">
        <v>2282</v>
      </c>
    </row>
    <row r="488" spans="1:2" x14ac:dyDescent="0.25">
      <c r="A488" t="s">
        <v>2283</v>
      </c>
      <c r="B488" s="10" t="s">
        <v>2284</v>
      </c>
    </row>
    <row r="489" spans="1:2" x14ac:dyDescent="0.25">
      <c r="A489" t="s">
        <v>2285</v>
      </c>
      <c r="B489" s="10" t="s">
        <v>2286</v>
      </c>
    </row>
    <row r="490" spans="1:2" x14ac:dyDescent="0.25">
      <c r="A490" t="s">
        <v>2287</v>
      </c>
      <c r="B490" s="10" t="s">
        <v>2288</v>
      </c>
    </row>
    <row r="491" spans="1:2" x14ac:dyDescent="0.25">
      <c r="A491" t="s">
        <v>2289</v>
      </c>
      <c r="B491" s="10" t="s">
        <v>2290</v>
      </c>
    </row>
    <row r="492" spans="1:2" x14ac:dyDescent="0.25">
      <c r="A492" t="s">
        <v>2291</v>
      </c>
      <c r="B492" s="10" t="s">
        <v>2290</v>
      </c>
    </row>
    <row r="493" spans="1:2" x14ac:dyDescent="0.25">
      <c r="A493" t="s">
        <v>2292</v>
      </c>
      <c r="B493" s="10" t="s">
        <v>2293</v>
      </c>
    </row>
    <row r="494" spans="1:2" x14ac:dyDescent="0.25">
      <c r="A494" t="s">
        <v>2294</v>
      </c>
      <c r="B494" s="10" t="s">
        <v>2293</v>
      </c>
    </row>
    <row r="495" spans="1:2" x14ac:dyDescent="0.25">
      <c r="A495" t="s">
        <v>2295</v>
      </c>
      <c r="B495" s="10" t="s">
        <v>2290</v>
      </c>
    </row>
    <row r="496" spans="1:2" x14ac:dyDescent="0.25">
      <c r="A496" t="s">
        <v>2296</v>
      </c>
      <c r="B496" s="10" t="s">
        <v>2297</v>
      </c>
    </row>
    <row r="497" spans="1:2" x14ac:dyDescent="0.25">
      <c r="A497" t="s">
        <v>2298</v>
      </c>
      <c r="B497" s="10" t="s">
        <v>2299</v>
      </c>
    </row>
    <row r="498" spans="1:2" x14ac:dyDescent="0.25">
      <c r="A498" t="s">
        <v>2300</v>
      </c>
      <c r="B498" s="10" t="s">
        <v>2301</v>
      </c>
    </row>
    <row r="499" spans="1:2" x14ac:dyDescent="0.25">
      <c r="A499" t="s">
        <v>2302</v>
      </c>
      <c r="B499" s="10" t="s">
        <v>2303</v>
      </c>
    </row>
    <row r="500" spans="1:2" x14ac:dyDescent="0.25">
      <c r="A500" t="s">
        <v>2304</v>
      </c>
      <c r="B500" s="10" t="s">
        <v>2303</v>
      </c>
    </row>
    <row r="501" spans="1:2" x14ac:dyDescent="0.25">
      <c r="A501" t="s">
        <v>2305</v>
      </c>
      <c r="B501" s="10" t="s">
        <v>2306</v>
      </c>
    </row>
    <row r="502" spans="1:2" x14ac:dyDescent="0.25">
      <c r="A502" t="s">
        <v>2307</v>
      </c>
      <c r="B502" s="10" t="s">
        <v>2308</v>
      </c>
    </row>
    <row r="503" spans="1:2" x14ac:dyDescent="0.25">
      <c r="A503" t="s">
        <v>2309</v>
      </c>
      <c r="B503" s="10" t="s">
        <v>2310</v>
      </c>
    </row>
    <row r="504" spans="1:2" x14ac:dyDescent="0.25">
      <c r="A504" t="s">
        <v>2311</v>
      </c>
      <c r="B504" s="10" t="s">
        <v>2312</v>
      </c>
    </row>
    <row r="505" spans="1:2" x14ac:dyDescent="0.25">
      <c r="A505" t="s">
        <v>2313</v>
      </c>
      <c r="B505" s="10" t="s">
        <v>2312</v>
      </c>
    </row>
    <row r="506" spans="1:2" x14ac:dyDescent="0.25">
      <c r="A506" t="s">
        <v>2314</v>
      </c>
      <c r="B506" s="10" t="s">
        <v>2315</v>
      </c>
    </row>
    <row r="507" spans="1:2" x14ac:dyDescent="0.25">
      <c r="A507" t="s">
        <v>2316</v>
      </c>
      <c r="B507" s="10" t="s">
        <v>2317</v>
      </c>
    </row>
    <row r="508" spans="1:2" x14ac:dyDescent="0.25">
      <c r="A508" t="s">
        <v>2318</v>
      </c>
      <c r="B508" s="10" t="s">
        <v>2317</v>
      </c>
    </row>
    <row r="509" spans="1:2" x14ac:dyDescent="0.25">
      <c r="A509" t="s">
        <v>2319</v>
      </c>
      <c r="B509" s="10" t="s">
        <v>2154</v>
      </c>
    </row>
    <row r="510" spans="1:2" x14ac:dyDescent="0.25">
      <c r="A510" t="s">
        <v>2320</v>
      </c>
      <c r="B510" s="10" t="s">
        <v>2154</v>
      </c>
    </row>
    <row r="511" spans="1:2" x14ac:dyDescent="0.25">
      <c r="A511" t="s">
        <v>2321</v>
      </c>
      <c r="B511" s="10" t="s">
        <v>2322</v>
      </c>
    </row>
    <row r="512" spans="1:2" x14ac:dyDescent="0.25">
      <c r="A512" t="s">
        <v>2323</v>
      </c>
      <c r="B512" s="10" t="s">
        <v>2322</v>
      </c>
    </row>
    <row r="513" spans="1:2" x14ac:dyDescent="0.25">
      <c r="A513" t="s">
        <v>2324</v>
      </c>
      <c r="B513" s="10" t="s">
        <v>2325</v>
      </c>
    </row>
    <row r="514" spans="1:2" x14ac:dyDescent="0.25">
      <c r="A514" t="s">
        <v>2326</v>
      </c>
      <c r="B514" s="10" t="s">
        <v>2156</v>
      </c>
    </row>
    <row r="515" spans="1:2" x14ac:dyDescent="0.25">
      <c r="A515" t="s">
        <v>2327</v>
      </c>
      <c r="B515" s="10" t="s">
        <v>2328</v>
      </c>
    </row>
    <row r="516" spans="1:2" x14ac:dyDescent="0.25">
      <c r="A516" t="s">
        <v>2329</v>
      </c>
      <c r="B516" s="10" t="s">
        <v>2330</v>
      </c>
    </row>
    <row r="517" spans="1:2" x14ac:dyDescent="0.25">
      <c r="A517" t="s">
        <v>2331</v>
      </c>
      <c r="B517" s="10" t="s">
        <v>2332</v>
      </c>
    </row>
    <row r="518" spans="1:2" x14ac:dyDescent="0.25">
      <c r="A518" t="s">
        <v>2333</v>
      </c>
      <c r="B518" s="10" t="s">
        <v>2332</v>
      </c>
    </row>
    <row r="519" spans="1:2" x14ac:dyDescent="0.25">
      <c r="A519" t="s">
        <v>2334</v>
      </c>
      <c r="B519" s="10" t="s">
        <v>2335</v>
      </c>
    </row>
    <row r="520" spans="1:2" x14ac:dyDescent="0.25">
      <c r="A520" t="s">
        <v>2336</v>
      </c>
      <c r="B520" s="10" t="s">
        <v>2337</v>
      </c>
    </row>
    <row r="521" spans="1:2" x14ac:dyDescent="0.25">
      <c r="A521" t="s">
        <v>2338</v>
      </c>
      <c r="B521" s="10" t="s">
        <v>2339</v>
      </c>
    </row>
    <row r="522" spans="1:2" x14ac:dyDescent="0.25">
      <c r="A522" t="s">
        <v>2340</v>
      </c>
      <c r="B522" s="10" t="s">
        <v>2339</v>
      </c>
    </row>
    <row r="523" spans="1:2" x14ac:dyDescent="0.25">
      <c r="A523" t="s">
        <v>2341</v>
      </c>
      <c r="B523" s="10" t="s">
        <v>2342</v>
      </c>
    </row>
    <row r="524" spans="1:2" x14ac:dyDescent="0.25">
      <c r="A524" t="s">
        <v>2343</v>
      </c>
      <c r="B524" s="10" t="s">
        <v>2344</v>
      </c>
    </row>
    <row r="525" spans="1:2" x14ac:dyDescent="0.25">
      <c r="A525" t="s">
        <v>2345</v>
      </c>
      <c r="B525" s="10" t="s">
        <v>2346</v>
      </c>
    </row>
    <row r="526" spans="1:2" x14ac:dyDescent="0.25">
      <c r="A526" t="s">
        <v>2347</v>
      </c>
      <c r="B526" s="10" t="s">
        <v>2346</v>
      </c>
    </row>
    <row r="527" spans="1:2" x14ac:dyDescent="0.25">
      <c r="A527" t="s">
        <v>2348</v>
      </c>
      <c r="B527" s="10" t="s">
        <v>2349</v>
      </c>
    </row>
    <row r="528" spans="1:2" x14ac:dyDescent="0.25">
      <c r="A528" t="s">
        <v>2350</v>
      </c>
      <c r="B528" s="10" t="s">
        <v>2351</v>
      </c>
    </row>
    <row r="529" spans="1:2" x14ac:dyDescent="0.25">
      <c r="A529" t="s">
        <v>2352</v>
      </c>
      <c r="B529" s="10" t="s">
        <v>2353</v>
      </c>
    </row>
    <row r="530" spans="1:2" x14ac:dyDescent="0.25">
      <c r="A530" t="s">
        <v>2354</v>
      </c>
      <c r="B530" s="10" t="s">
        <v>2355</v>
      </c>
    </row>
    <row r="531" spans="1:2" x14ac:dyDescent="0.25">
      <c r="A531" t="s">
        <v>2356</v>
      </c>
      <c r="B531" s="10" t="s">
        <v>2355</v>
      </c>
    </row>
    <row r="532" spans="1:2" x14ac:dyDescent="0.25">
      <c r="A532" t="s">
        <v>2357</v>
      </c>
      <c r="B532" s="10" t="s">
        <v>2358</v>
      </c>
    </row>
    <row r="533" spans="1:2" x14ac:dyDescent="0.25">
      <c r="A533" t="s">
        <v>2359</v>
      </c>
      <c r="B533" s="10" t="s">
        <v>2358</v>
      </c>
    </row>
    <row r="534" spans="1:2" x14ac:dyDescent="0.25">
      <c r="A534" t="s">
        <v>2360</v>
      </c>
      <c r="B534" s="10" t="s">
        <v>2361</v>
      </c>
    </row>
    <row r="535" spans="1:2" x14ac:dyDescent="0.25">
      <c r="A535" t="s">
        <v>2362</v>
      </c>
      <c r="B535" s="10" t="s">
        <v>2363</v>
      </c>
    </row>
    <row r="536" spans="1:2" x14ac:dyDescent="0.25">
      <c r="A536" t="s">
        <v>2364</v>
      </c>
      <c r="B536" s="10" t="s">
        <v>2365</v>
      </c>
    </row>
    <row r="537" spans="1:2" x14ac:dyDescent="0.25">
      <c r="A537" t="s">
        <v>2366</v>
      </c>
      <c r="B537" s="10" t="s">
        <v>2367</v>
      </c>
    </row>
    <row r="538" spans="1:2" x14ac:dyDescent="0.25">
      <c r="A538" t="s">
        <v>2368</v>
      </c>
      <c r="B538" s="10" t="s">
        <v>2369</v>
      </c>
    </row>
    <row r="539" spans="1:2" x14ac:dyDescent="0.25">
      <c r="A539" t="s">
        <v>2370</v>
      </c>
      <c r="B539" s="10" t="s">
        <v>2371</v>
      </c>
    </row>
    <row r="540" spans="1:2" x14ac:dyDescent="0.25">
      <c r="A540" t="s">
        <v>2372</v>
      </c>
      <c r="B540" s="10" t="s">
        <v>2371</v>
      </c>
    </row>
    <row r="541" spans="1:2" x14ac:dyDescent="0.25">
      <c r="A541" t="s">
        <v>2373</v>
      </c>
      <c r="B541" s="10" t="s">
        <v>2374</v>
      </c>
    </row>
    <row r="542" spans="1:2" x14ac:dyDescent="0.25">
      <c r="A542" t="s">
        <v>2375</v>
      </c>
      <c r="B542" s="10" t="s">
        <v>2376</v>
      </c>
    </row>
    <row r="543" spans="1:2" x14ac:dyDescent="0.25">
      <c r="A543" t="s">
        <v>2377</v>
      </c>
      <c r="B543" s="10" t="s">
        <v>2378</v>
      </c>
    </row>
    <row r="544" spans="1:2" x14ac:dyDescent="0.25">
      <c r="A544" t="s">
        <v>2379</v>
      </c>
      <c r="B544" s="10" t="s">
        <v>2378</v>
      </c>
    </row>
    <row r="545" spans="1:2" x14ac:dyDescent="0.25">
      <c r="A545" t="s">
        <v>2380</v>
      </c>
      <c r="B545" s="10" t="s">
        <v>2381</v>
      </c>
    </row>
    <row r="546" spans="1:2" x14ac:dyDescent="0.25">
      <c r="A546" t="s">
        <v>2382</v>
      </c>
      <c r="B546" s="10" t="s">
        <v>2381</v>
      </c>
    </row>
    <row r="547" spans="1:2" x14ac:dyDescent="0.25">
      <c r="A547" t="s">
        <v>2383</v>
      </c>
      <c r="B547" s="10" t="s">
        <v>2384</v>
      </c>
    </row>
    <row r="548" spans="1:2" x14ac:dyDescent="0.25">
      <c r="A548" t="s">
        <v>2385</v>
      </c>
      <c r="B548" s="10" t="s">
        <v>2386</v>
      </c>
    </row>
    <row r="549" spans="1:2" x14ac:dyDescent="0.25">
      <c r="A549" t="s">
        <v>2387</v>
      </c>
      <c r="B549" s="10" t="s">
        <v>2386</v>
      </c>
    </row>
    <row r="550" spans="1:2" x14ac:dyDescent="0.25">
      <c r="A550" t="s">
        <v>2388</v>
      </c>
      <c r="B550" s="10" t="s">
        <v>2389</v>
      </c>
    </row>
    <row r="551" spans="1:2" x14ac:dyDescent="0.25">
      <c r="A551" t="s">
        <v>2390</v>
      </c>
      <c r="B551" s="10" t="s">
        <v>2389</v>
      </c>
    </row>
    <row r="552" spans="1:2" x14ac:dyDescent="0.25">
      <c r="A552" t="s">
        <v>2391</v>
      </c>
      <c r="B552" s="10" t="s">
        <v>2392</v>
      </c>
    </row>
    <row r="553" spans="1:2" x14ac:dyDescent="0.25">
      <c r="A553" t="s">
        <v>2393</v>
      </c>
      <c r="B553" s="10" t="s">
        <v>2394</v>
      </c>
    </row>
    <row r="554" spans="1:2" x14ac:dyDescent="0.25">
      <c r="A554" t="s">
        <v>2395</v>
      </c>
      <c r="B554" s="10" t="s">
        <v>2396</v>
      </c>
    </row>
    <row r="555" spans="1:2" x14ac:dyDescent="0.25">
      <c r="A555" t="s">
        <v>2397</v>
      </c>
      <c r="B555" s="10" t="s">
        <v>2396</v>
      </c>
    </row>
    <row r="556" spans="1:2" x14ac:dyDescent="0.25">
      <c r="A556" t="s">
        <v>2398</v>
      </c>
      <c r="B556" s="10" t="s">
        <v>2399</v>
      </c>
    </row>
    <row r="557" spans="1:2" x14ac:dyDescent="0.25">
      <c r="A557" t="s">
        <v>2400</v>
      </c>
      <c r="B557" s="10" t="s">
        <v>2399</v>
      </c>
    </row>
    <row r="558" spans="1:2" x14ac:dyDescent="0.25">
      <c r="A558" t="s">
        <v>2401</v>
      </c>
      <c r="B558" s="10" t="s">
        <v>2062</v>
      </c>
    </row>
    <row r="559" spans="1:2" x14ac:dyDescent="0.25">
      <c r="A559" t="s">
        <v>2402</v>
      </c>
      <c r="B559" s="10" t="s">
        <v>2062</v>
      </c>
    </row>
    <row r="560" spans="1:2" x14ac:dyDescent="0.25">
      <c r="A560" t="s">
        <v>2403</v>
      </c>
      <c r="B560" s="10" t="s">
        <v>2404</v>
      </c>
    </row>
    <row r="561" spans="1:2" x14ac:dyDescent="0.25">
      <c r="A561" t="s">
        <v>2405</v>
      </c>
      <c r="B561" s="10" t="s">
        <v>2404</v>
      </c>
    </row>
    <row r="562" spans="1:2" x14ac:dyDescent="0.25">
      <c r="A562" t="s">
        <v>2406</v>
      </c>
      <c r="B562" s="10" t="s">
        <v>2407</v>
      </c>
    </row>
    <row r="563" spans="1:2" x14ac:dyDescent="0.25">
      <c r="A563" t="s">
        <v>2408</v>
      </c>
      <c r="B563" s="10" t="s">
        <v>2409</v>
      </c>
    </row>
    <row r="564" spans="1:2" x14ac:dyDescent="0.25">
      <c r="A564" t="s">
        <v>2410</v>
      </c>
      <c r="B564" s="10" t="s">
        <v>2409</v>
      </c>
    </row>
    <row r="565" spans="1:2" x14ac:dyDescent="0.25">
      <c r="A565" t="s">
        <v>2411</v>
      </c>
      <c r="B565" s="10" t="s">
        <v>2412</v>
      </c>
    </row>
    <row r="566" spans="1:2" x14ac:dyDescent="0.25">
      <c r="A566" t="s">
        <v>2413</v>
      </c>
      <c r="B566" s="10" t="s">
        <v>2414</v>
      </c>
    </row>
    <row r="567" spans="1:2" x14ac:dyDescent="0.25">
      <c r="A567" t="s">
        <v>2415</v>
      </c>
      <c r="B567" s="10" t="s">
        <v>2416</v>
      </c>
    </row>
    <row r="568" spans="1:2" x14ac:dyDescent="0.25">
      <c r="A568" t="s">
        <v>2417</v>
      </c>
      <c r="B568" s="10" t="s">
        <v>2416</v>
      </c>
    </row>
    <row r="569" spans="1:2" x14ac:dyDescent="0.25">
      <c r="A569" t="s">
        <v>2418</v>
      </c>
      <c r="B569" s="10" t="s">
        <v>2404</v>
      </c>
    </row>
    <row r="570" spans="1:2" x14ac:dyDescent="0.25">
      <c r="A570" t="s">
        <v>2419</v>
      </c>
      <c r="B570" s="10" t="s">
        <v>2404</v>
      </c>
    </row>
    <row r="571" spans="1:2" x14ac:dyDescent="0.25">
      <c r="A571" t="s">
        <v>2420</v>
      </c>
      <c r="B571" s="10" t="s">
        <v>2421</v>
      </c>
    </row>
    <row r="572" spans="1:2" x14ac:dyDescent="0.25">
      <c r="A572" t="s">
        <v>2422</v>
      </c>
      <c r="B572" s="10" t="s">
        <v>2423</v>
      </c>
    </row>
    <row r="573" spans="1:2" x14ac:dyDescent="0.25">
      <c r="A573" t="s">
        <v>2424</v>
      </c>
      <c r="B573" s="10" t="s">
        <v>2423</v>
      </c>
    </row>
    <row r="574" spans="1:2" x14ac:dyDescent="0.25">
      <c r="A574" t="s">
        <v>2425</v>
      </c>
      <c r="B574" s="10" t="s">
        <v>2426</v>
      </c>
    </row>
    <row r="575" spans="1:2" x14ac:dyDescent="0.25">
      <c r="A575" t="s">
        <v>2427</v>
      </c>
      <c r="B575" s="10" t="s">
        <v>2426</v>
      </c>
    </row>
    <row r="576" spans="1:2" x14ac:dyDescent="0.25">
      <c r="A576" t="s">
        <v>2428</v>
      </c>
      <c r="B576" s="10" t="s">
        <v>2426</v>
      </c>
    </row>
    <row r="577" spans="1:2" x14ac:dyDescent="0.25">
      <c r="A577" t="s">
        <v>2429</v>
      </c>
      <c r="B577" s="10" t="s">
        <v>2430</v>
      </c>
    </row>
    <row r="578" spans="1:2" x14ac:dyDescent="0.25">
      <c r="A578" t="s">
        <v>2431</v>
      </c>
      <c r="B578" s="10" t="s">
        <v>2430</v>
      </c>
    </row>
    <row r="579" spans="1:2" x14ac:dyDescent="0.25">
      <c r="A579" t="s">
        <v>2432</v>
      </c>
      <c r="B579" s="10" t="s">
        <v>2433</v>
      </c>
    </row>
    <row r="580" spans="1:2" x14ac:dyDescent="0.25">
      <c r="A580" t="s">
        <v>2434</v>
      </c>
      <c r="B580" s="10" t="s">
        <v>2433</v>
      </c>
    </row>
    <row r="581" spans="1:2" x14ac:dyDescent="0.25">
      <c r="A581" t="s">
        <v>2435</v>
      </c>
      <c r="B581" s="10" t="s">
        <v>2436</v>
      </c>
    </row>
    <row r="582" spans="1:2" x14ac:dyDescent="0.25">
      <c r="A582" t="s">
        <v>2437</v>
      </c>
      <c r="B582" s="10" t="s">
        <v>2436</v>
      </c>
    </row>
    <row r="583" spans="1:2" x14ac:dyDescent="0.25">
      <c r="A583" t="s">
        <v>2438</v>
      </c>
      <c r="B583" s="10" t="s">
        <v>2439</v>
      </c>
    </row>
    <row r="584" spans="1:2" x14ac:dyDescent="0.25">
      <c r="A584" t="s">
        <v>2440</v>
      </c>
      <c r="B584" s="10" t="s">
        <v>2439</v>
      </c>
    </row>
    <row r="585" spans="1:2" x14ac:dyDescent="0.25">
      <c r="A585" t="s">
        <v>2441</v>
      </c>
      <c r="B585" s="10" t="s">
        <v>2442</v>
      </c>
    </row>
    <row r="586" spans="1:2" x14ac:dyDescent="0.25">
      <c r="A586" t="s">
        <v>2443</v>
      </c>
      <c r="B586" s="10" t="s">
        <v>2444</v>
      </c>
    </row>
    <row r="587" spans="1:2" x14ac:dyDescent="0.25">
      <c r="A587" t="s">
        <v>2445</v>
      </c>
      <c r="B587" s="10" t="s">
        <v>2444</v>
      </c>
    </row>
    <row r="588" spans="1:2" x14ac:dyDescent="0.25">
      <c r="A588" t="s">
        <v>2446</v>
      </c>
      <c r="B588" s="10" t="s">
        <v>2447</v>
      </c>
    </row>
    <row r="589" spans="1:2" x14ac:dyDescent="0.25">
      <c r="A589" t="s">
        <v>2448</v>
      </c>
      <c r="B589" s="10" t="s">
        <v>2449</v>
      </c>
    </row>
    <row r="590" spans="1:2" x14ac:dyDescent="0.25">
      <c r="A590" t="s">
        <v>2450</v>
      </c>
      <c r="B590" s="10" t="s">
        <v>2451</v>
      </c>
    </row>
    <row r="591" spans="1:2" x14ac:dyDescent="0.25">
      <c r="A591" t="s">
        <v>2452</v>
      </c>
      <c r="B591" s="10" t="s">
        <v>2453</v>
      </c>
    </row>
    <row r="592" spans="1:2" x14ac:dyDescent="0.25">
      <c r="A592" t="s">
        <v>2454</v>
      </c>
      <c r="B592" s="10" t="s">
        <v>2455</v>
      </c>
    </row>
    <row r="593" spans="1:2" x14ac:dyDescent="0.25">
      <c r="A593" t="s">
        <v>2456</v>
      </c>
      <c r="B593" s="10" t="s">
        <v>2455</v>
      </c>
    </row>
    <row r="594" spans="1:2" x14ac:dyDescent="0.25">
      <c r="A594" t="s">
        <v>2457</v>
      </c>
      <c r="B594" s="10" t="s">
        <v>2458</v>
      </c>
    </row>
    <row r="595" spans="1:2" x14ac:dyDescent="0.25">
      <c r="A595" t="s">
        <v>2459</v>
      </c>
      <c r="B595" s="10" t="s">
        <v>2392</v>
      </c>
    </row>
    <row r="596" spans="1:2" x14ac:dyDescent="0.25">
      <c r="A596" t="s">
        <v>2460</v>
      </c>
      <c r="B596" s="10" t="s">
        <v>2392</v>
      </c>
    </row>
    <row r="597" spans="1:2" x14ac:dyDescent="0.25">
      <c r="A597" t="s">
        <v>2461</v>
      </c>
      <c r="B597" s="10" t="s">
        <v>2462</v>
      </c>
    </row>
    <row r="598" spans="1:2" x14ac:dyDescent="0.25">
      <c r="A598" t="s">
        <v>2463</v>
      </c>
      <c r="B598" s="10" t="s">
        <v>2464</v>
      </c>
    </row>
    <row r="599" spans="1:2" x14ac:dyDescent="0.25">
      <c r="A599" t="s">
        <v>2465</v>
      </c>
      <c r="B599" s="10" t="s">
        <v>2464</v>
      </c>
    </row>
    <row r="600" spans="1:2" x14ac:dyDescent="0.25">
      <c r="A600" t="s">
        <v>2466</v>
      </c>
      <c r="B600" s="10" t="s">
        <v>2467</v>
      </c>
    </row>
    <row r="601" spans="1:2" x14ac:dyDescent="0.25">
      <c r="A601" t="s">
        <v>2468</v>
      </c>
      <c r="B601" s="10" t="s">
        <v>2467</v>
      </c>
    </row>
    <row r="602" spans="1:2" x14ac:dyDescent="0.25">
      <c r="A602" t="s">
        <v>2469</v>
      </c>
      <c r="B602" s="10" t="s">
        <v>2470</v>
      </c>
    </row>
    <row r="603" spans="1:2" x14ac:dyDescent="0.25">
      <c r="A603" t="s">
        <v>2471</v>
      </c>
      <c r="B603" s="10" t="s">
        <v>2470</v>
      </c>
    </row>
    <row r="604" spans="1:2" x14ac:dyDescent="0.25">
      <c r="A604" t="s">
        <v>2472</v>
      </c>
      <c r="B604" s="10" t="s">
        <v>2473</v>
      </c>
    </row>
    <row r="605" spans="1:2" x14ac:dyDescent="0.25">
      <c r="A605" t="s">
        <v>2474</v>
      </c>
      <c r="B605" s="10" t="s">
        <v>2475</v>
      </c>
    </row>
    <row r="606" spans="1:2" x14ac:dyDescent="0.25">
      <c r="A606" t="s">
        <v>2476</v>
      </c>
      <c r="B606" s="10" t="s">
        <v>2477</v>
      </c>
    </row>
    <row r="607" spans="1:2" x14ac:dyDescent="0.25">
      <c r="A607" t="s">
        <v>2478</v>
      </c>
      <c r="B607" s="10" t="s">
        <v>2479</v>
      </c>
    </row>
    <row r="608" spans="1:2" x14ac:dyDescent="0.25">
      <c r="A608" t="s">
        <v>2480</v>
      </c>
      <c r="B608" s="10" t="s">
        <v>2481</v>
      </c>
    </row>
    <row r="609" spans="1:2" x14ac:dyDescent="0.25">
      <c r="A609" t="s">
        <v>2482</v>
      </c>
      <c r="B609" s="10" t="s">
        <v>2481</v>
      </c>
    </row>
    <row r="610" spans="1:2" x14ac:dyDescent="0.25">
      <c r="A610" t="s">
        <v>2483</v>
      </c>
      <c r="B610" s="10" t="s">
        <v>2484</v>
      </c>
    </row>
    <row r="611" spans="1:2" x14ac:dyDescent="0.25">
      <c r="A611" t="s">
        <v>2485</v>
      </c>
      <c r="B611" s="10" t="s">
        <v>2486</v>
      </c>
    </row>
    <row r="612" spans="1:2" x14ac:dyDescent="0.25">
      <c r="A612" t="s">
        <v>2487</v>
      </c>
      <c r="B612" s="10" t="s">
        <v>2486</v>
      </c>
    </row>
    <row r="613" spans="1:2" x14ac:dyDescent="0.25">
      <c r="A613" t="s">
        <v>2488</v>
      </c>
      <c r="B613" s="10" t="s">
        <v>2489</v>
      </c>
    </row>
    <row r="614" spans="1:2" x14ac:dyDescent="0.25">
      <c r="A614" t="s">
        <v>2490</v>
      </c>
      <c r="B614" s="10" t="s">
        <v>2491</v>
      </c>
    </row>
    <row r="615" spans="1:2" x14ac:dyDescent="0.25">
      <c r="A615" t="s">
        <v>2492</v>
      </c>
      <c r="B615" s="10" t="s">
        <v>2493</v>
      </c>
    </row>
    <row r="616" spans="1:2" x14ac:dyDescent="0.25">
      <c r="A616" t="s">
        <v>2494</v>
      </c>
      <c r="B616" s="10" t="s">
        <v>2495</v>
      </c>
    </row>
    <row r="617" spans="1:2" x14ac:dyDescent="0.25">
      <c r="A617" t="s">
        <v>2496</v>
      </c>
      <c r="B617" s="10" t="s">
        <v>2497</v>
      </c>
    </row>
    <row r="618" spans="1:2" x14ac:dyDescent="0.25">
      <c r="A618" t="s">
        <v>2498</v>
      </c>
      <c r="B618" s="10" t="s">
        <v>2499</v>
      </c>
    </row>
    <row r="619" spans="1:2" x14ac:dyDescent="0.25">
      <c r="A619" t="s">
        <v>2500</v>
      </c>
      <c r="B619" s="10" t="s">
        <v>2501</v>
      </c>
    </row>
    <row r="620" spans="1:2" x14ac:dyDescent="0.25">
      <c r="A620" t="s">
        <v>2502</v>
      </c>
      <c r="B620" s="10" t="s">
        <v>2503</v>
      </c>
    </row>
    <row r="621" spans="1:2" x14ac:dyDescent="0.25">
      <c r="A621" t="s">
        <v>2504</v>
      </c>
      <c r="B621" s="10" t="s">
        <v>2503</v>
      </c>
    </row>
    <row r="622" spans="1:2" x14ac:dyDescent="0.25">
      <c r="A622" t="s">
        <v>2505</v>
      </c>
      <c r="B622" s="10" t="s">
        <v>2506</v>
      </c>
    </row>
    <row r="623" spans="1:2" x14ac:dyDescent="0.25">
      <c r="A623" t="s">
        <v>2507</v>
      </c>
      <c r="B623" s="10" t="s">
        <v>2506</v>
      </c>
    </row>
    <row r="624" spans="1:2" x14ac:dyDescent="0.25">
      <c r="A624" t="s">
        <v>2508</v>
      </c>
      <c r="B624" s="10" t="s">
        <v>2509</v>
      </c>
    </row>
    <row r="625" spans="1:2" x14ac:dyDescent="0.25">
      <c r="A625" t="s">
        <v>2510</v>
      </c>
      <c r="B625" s="10" t="s">
        <v>2509</v>
      </c>
    </row>
    <row r="626" spans="1:2" x14ac:dyDescent="0.25">
      <c r="A626" t="s">
        <v>2511</v>
      </c>
      <c r="B626" s="10" t="s">
        <v>2512</v>
      </c>
    </row>
    <row r="627" spans="1:2" x14ac:dyDescent="0.25">
      <c r="A627" t="s">
        <v>2513</v>
      </c>
      <c r="B627" s="10" t="s">
        <v>2512</v>
      </c>
    </row>
    <row r="628" spans="1:2" x14ac:dyDescent="0.25">
      <c r="A628" t="s">
        <v>2514</v>
      </c>
      <c r="B628" s="10" t="s">
        <v>2515</v>
      </c>
    </row>
    <row r="629" spans="1:2" x14ac:dyDescent="0.25">
      <c r="A629" t="s">
        <v>2516</v>
      </c>
      <c r="B629" s="10" t="s">
        <v>2515</v>
      </c>
    </row>
    <row r="630" spans="1:2" x14ac:dyDescent="0.25">
      <c r="A630" t="s">
        <v>2517</v>
      </c>
      <c r="B630" s="10" t="s">
        <v>2518</v>
      </c>
    </row>
    <row r="631" spans="1:2" x14ac:dyDescent="0.25">
      <c r="A631" t="s">
        <v>2519</v>
      </c>
      <c r="B631" s="10" t="s">
        <v>2518</v>
      </c>
    </row>
    <row r="632" spans="1:2" x14ac:dyDescent="0.25">
      <c r="A632" t="s">
        <v>2520</v>
      </c>
      <c r="B632" s="10" t="s">
        <v>2521</v>
      </c>
    </row>
    <row r="633" spans="1:2" x14ac:dyDescent="0.25">
      <c r="A633" t="s">
        <v>2522</v>
      </c>
      <c r="B633" s="10" t="s">
        <v>2521</v>
      </c>
    </row>
    <row r="634" spans="1:2" x14ac:dyDescent="0.25">
      <c r="A634" t="s">
        <v>2523</v>
      </c>
      <c r="B634" s="10" t="s">
        <v>2524</v>
      </c>
    </row>
    <row r="635" spans="1:2" x14ac:dyDescent="0.25">
      <c r="A635" t="s">
        <v>2525</v>
      </c>
      <c r="B635" s="10" t="s">
        <v>2524</v>
      </c>
    </row>
    <row r="636" spans="1:2" x14ac:dyDescent="0.25">
      <c r="A636" t="s">
        <v>2526</v>
      </c>
      <c r="B636" s="10" t="s">
        <v>2527</v>
      </c>
    </row>
    <row r="637" spans="1:2" x14ac:dyDescent="0.25">
      <c r="A637" t="s">
        <v>2528</v>
      </c>
      <c r="B637" s="10" t="s">
        <v>2527</v>
      </c>
    </row>
    <row r="638" spans="1:2" x14ac:dyDescent="0.25">
      <c r="A638" t="s">
        <v>2529</v>
      </c>
      <c r="B638" s="10" t="s">
        <v>2530</v>
      </c>
    </row>
    <row r="639" spans="1:2" x14ac:dyDescent="0.25">
      <c r="A639" t="s">
        <v>2531</v>
      </c>
      <c r="B639" s="10" t="s">
        <v>2530</v>
      </c>
    </row>
    <row r="640" spans="1:2" x14ac:dyDescent="0.25">
      <c r="A640" t="s">
        <v>2532</v>
      </c>
      <c r="B640" s="10" t="s">
        <v>2533</v>
      </c>
    </row>
    <row r="641" spans="1:2" x14ac:dyDescent="0.25">
      <c r="A641" t="s">
        <v>2534</v>
      </c>
      <c r="B641" s="10" t="s">
        <v>2533</v>
      </c>
    </row>
    <row r="642" spans="1:2" x14ac:dyDescent="0.25">
      <c r="A642" t="s">
        <v>2535</v>
      </c>
      <c r="B642" s="10" t="s">
        <v>2536</v>
      </c>
    </row>
    <row r="643" spans="1:2" x14ac:dyDescent="0.25">
      <c r="A643" t="s">
        <v>2537</v>
      </c>
      <c r="B643" s="10" t="s">
        <v>2536</v>
      </c>
    </row>
    <row r="644" spans="1:2" x14ac:dyDescent="0.25">
      <c r="A644" t="s">
        <v>2538</v>
      </c>
      <c r="B644" s="10" t="s">
        <v>2539</v>
      </c>
    </row>
    <row r="645" spans="1:2" x14ac:dyDescent="0.25">
      <c r="A645" t="s">
        <v>2540</v>
      </c>
      <c r="B645" s="10" t="s">
        <v>2539</v>
      </c>
    </row>
    <row r="646" spans="1:2" x14ac:dyDescent="0.25">
      <c r="A646" t="s">
        <v>2541</v>
      </c>
      <c r="B646" s="10" t="s">
        <v>2542</v>
      </c>
    </row>
    <row r="647" spans="1:2" x14ac:dyDescent="0.25">
      <c r="A647" t="s">
        <v>2543</v>
      </c>
      <c r="B647" s="10" t="s">
        <v>2542</v>
      </c>
    </row>
    <row r="648" spans="1:2" x14ac:dyDescent="0.25">
      <c r="A648" t="s">
        <v>2544</v>
      </c>
      <c r="B648" s="10" t="s">
        <v>2545</v>
      </c>
    </row>
    <row r="649" spans="1:2" x14ac:dyDescent="0.25">
      <c r="A649" t="s">
        <v>2546</v>
      </c>
      <c r="B649" s="10" t="s">
        <v>2547</v>
      </c>
    </row>
    <row r="650" spans="1:2" x14ac:dyDescent="0.25">
      <c r="A650" t="s">
        <v>2548</v>
      </c>
      <c r="B650" s="10" t="s">
        <v>2547</v>
      </c>
    </row>
    <row r="651" spans="1:2" x14ac:dyDescent="0.25">
      <c r="A651" t="s">
        <v>2549</v>
      </c>
      <c r="B651" s="10" t="s">
        <v>2550</v>
      </c>
    </row>
    <row r="652" spans="1:2" x14ac:dyDescent="0.25">
      <c r="A652" t="s">
        <v>2551</v>
      </c>
      <c r="B652" s="10" t="s">
        <v>2550</v>
      </c>
    </row>
    <row r="653" spans="1:2" x14ac:dyDescent="0.25">
      <c r="A653" t="s">
        <v>2552</v>
      </c>
      <c r="B653" s="10" t="s">
        <v>2553</v>
      </c>
    </row>
    <row r="654" spans="1:2" x14ac:dyDescent="0.25">
      <c r="A654" t="s">
        <v>2554</v>
      </c>
      <c r="B654" s="10" t="s">
        <v>2553</v>
      </c>
    </row>
    <row r="655" spans="1:2" x14ac:dyDescent="0.25">
      <c r="A655" t="s">
        <v>2555</v>
      </c>
      <c r="B655" s="10" t="s">
        <v>2556</v>
      </c>
    </row>
    <row r="656" spans="1:2" x14ac:dyDescent="0.25">
      <c r="A656" t="s">
        <v>2557</v>
      </c>
      <c r="B656" s="10" t="s">
        <v>2558</v>
      </c>
    </row>
    <row r="657" spans="1:2" x14ac:dyDescent="0.25">
      <c r="A657" t="s">
        <v>2559</v>
      </c>
      <c r="B657" s="10" t="s">
        <v>2560</v>
      </c>
    </row>
    <row r="658" spans="1:2" x14ac:dyDescent="0.25">
      <c r="A658" t="s">
        <v>2561</v>
      </c>
      <c r="B658" s="10" t="s">
        <v>2560</v>
      </c>
    </row>
    <row r="659" spans="1:2" x14ac:dyDescent="0.25">
      <c r="A659" t="s">
        <v>2562</v>
      </c>
      <c r="B659" s="10" t="s">
        <v>2563</v>
      </c>
    </row>
    <row r="660" spans="1:2" x14ac:dyDescent="0.25">
      <c r="A660" t="s">
        <v>2564</v>
      </c>
      <c r="B660" s="10" t="s">
        <v>2563</v>
      </c>
    </row>
    <row r="661" spans="1:2" x14ac:dyDescent="0.25">
      <c r="A661" t="s">
        <v>2565</v>
      </c>
      <c r="B661" s="10" t="s">
        <v>2566</v>
      </c>
    </row>
    <row r="662" spans="1:2" x14ac:dyDescent="0.25">
      <c r="A662" t="s">
        <v>2567</v>
      </c>
      <c r="B662" s="10" t="s">
        <v>2518</v>
      </c>
    </row>
    <row r="663" spans="1:2" x14ac:dyDescent="0.25">
      <c r="A663" t="s">
        <v>2568</v>
      </c>
      <c r="B663" s="10" t="s">
        <v>2569</v>
      </c>
    </row>
    <row r="664" spans="1:2" x14ac:dyDescent="0.25">
      <c r="A664" t="s">
        <v>2570</v>
      </c>
      <c r="B664" s="10" t="s">
        <v>2569</v>
      </c>
    </row>
    <row r="665" spans="1:2" x14ac:dyDescent="0.25">
      <c r="A665" t="s">
        <v>2571</v>
      </c>
      <c r="B665" s="10" t="s">
        <v>2572</v>
      </c>
    </row>
    <row r="666" spans="1:2" x14ac:dyDescent="0.25">
      <c r="A666" t="s">
        <v>2573</v>
      </c>
      <c r="B666" s="10" t="s">
        <v>2572</v>
      </c>
    </row>
    <row r="667" spans="1:2" x14ac:dyDescent="0.25">
      <c r="A667" t="s">
        <v>2574</v>
      </c>
      <c r="B667" s="10" t="s">
        <v>2572</v>
      </c>
    </row>
    <row r="668" spans="1:2" x14ac:dyDescent="0.25">
      <c r="A668" t="s">
        <v>2575</v>
      </c>
      <c r="B668" s="10" t="s">
        <v>2576</v>
      </c>
    </row>
    <row r="669" spans="1:2" x14ac:dyDescent="0.25">
      <c r="A669" t="s">
        <v>2577</v>
      </c>
      <c r="B669" s="10" t="s">
        <v>2578</v>
      </c>
    </row>
    <row r="670" spans="1:2" x14ac:dyDescent="0.25">
      <c r="A670" t="s">
        <v>2579</v>
      </c>
      <c r="B670" s="10" t="s">
        <v>2580</v>
      </c>
    </row>
    <row r="671" spans="1:2" x14ac:dyDescent="0.25">
      <c r="A671" t="s">
        <v>2581</v>
      </c>
      <c r="B671" s="10" t="s">
        <v>2582</v>
      </c>
    </row>
    <row r="672" spans="1:2" x14ac:dyDescent="0.25">
      <c r="A672" t="s">
        <v>2583</v>
      </c>
      <c r="B672" s="10" t="s">
        <v>2584</v>
      </c>
    </row>
    <row r="673" spans="1:2" x14ac:dyDescent="0.25">
      <c r="A673" t="s">
        <v>2585</v>
      </c>
      <c r="B673" s="10" t="s">
        <v>2584</v>
      </c>
    </row>
    <row r="674" spans="1:2" x14ac:dyDescent="0.25">
      <c r="A674" t="s">
        <v>2586</v>
      </c>
      <c r="B674" s="10" t="s">
        <v>2587</v>
      </c>
    </row>
    <row r="675" spans="1:2" x14ac:dyDescent="0.25">
      <c r="A675" t="s">
        <v>2588</v>
      </c>
      <c r="B675" s="10" t="s">
        <v>2589</v>
      </c>
    </row>
    <row r="676" spans="1:2" x14ac:dyDescent="0.25">
      <c r="A676" t="s">
        <v>2590</v>
      </c>
      <c r="B676" s="10" t="s">
        <v>2589</v>
      </c>
    </row>
    <row r="677" spans="1:2" x14ac:dyDescent="0.25">
      <c r="A677" t="s">
        <v>2591</v>
      </c>
      <c r="B677" s="10" t="s">
        <v>2592</v>
      </c>
    </row>
    <row r="678" spans="1:2" x14ac:dyDescent="0.25">
      <c r="A678" t="s">
        <v>2593</v>
      </c>
      <c r="B678" s="10" t="s">
        <v>2592</v>
      </c>
    </row>
    <row r="679" spans="1:2" x14ac:dyDescent="0.25">
      <c r="A679" t="s">
        <v>2594</v>
      </c>
      <c r="B679" s="10" t="s">
        <v>2595</v>
      </c>
    </row>
    <row r="680" spans="1:2" x14ac:dyDescent="0.25">
      <c r="A680" t="s">
        <v>2596</v>
      </c>
      <c r="B680" s="10" t="s">
        <v>2595</v>
      </c>
    </row>
    <row r="681" spans="1:2" x14ac:dyDescent="0.25">
      <c r="A681" t="s">
        <v>2597</v>
      </c>
      <c r="B681" s="10" t="s">
        <v>2598</v>
      </c>
    </row>
    <row r="682" spans="1:2" x14ac:dyDescent="0.25">
      <c r="A682" t="s">
        <v>2599</v>
      </c>
      <c r="B682" s="10" t="s">
        <v>2598</v>
      </c>
    </row>
    <row r="683" spans="1:2" x14ac:dyDescent="0.25">
      <c r="A683" t="s">
        <v>2600</v>
      </c>
      <c r="B683" s="10" t="s">
        <v>2601</v>
      </c>
    </row>
    <row r="684" spans="1:2" x14ac:dyDescent="0.25">
      <c r="A684" t="s">
        <v>2602</v>
      </c>
      <c r="B684" s="10" t="s">
        <v>2603</v>
      </c>
    </row>
    <row r="685" spans="1:2" x14ac:dyDescent="0.25">
      <c r="A685" t="s">
        <v>2604</v>
      </c>
      <c r="B685" s="10" t="s">
        <v>2605</v>
      </c>
    </row>
    <row r="686" spans="1:2" x14ac:dyDescent="0.25">
      <c r="A686" t="s">
        <v>2606</v>
      </c>
      <c r="B686" s="10" t="s">
        <v>2605</v>
      </c>
    </row>
    <row r="687" spans="1:2" x14ac:dyDescent="0.25">
      <c r="A687" t="s">
        <v>2607</v>
      </c>
      <c r="B687" s="10" t="s">
        <v>2608</v>
      </c>
    </row>
    <row r="688" spans="1:2" x14ac:dyDescent="0.25">
      <c r="A688" t="s">
        <v>2609</v>
      </c>
      <c r="B688" s="10" t="s">
        <v>2608</v>
      </c>
    </row>
    <row r="689" spans="1:2" x14ac:dyDescent="0.25">
      <c r="A689" t="s">
        <v>2610</v>
      </c>
      <c r="B689" s="10" t="s">
        <v>2611</v>
      </c>
    </row>
    <row r="690" spans="1:2" x14ac:dyDescent="0.25">
      <c r="A690" t="s">
        <v>2612</v>
      </c>
      <c r="B690" s="10" t="s">
        <v>2613</v>
      </c>
    </row>
    <row r="691" spans="1:2" x14ac:dyDescent="0.25">
      <c r="A691" t="s">
        <v>2614</v>
      </c>
      <c r="B691" s="10" t="s">
        <v>2613</v>
      </c>
    </row>
    <row r="692" spans="1:2" x14ac:dyDescent="0.25">
      <c r="A692" t="s">
        <v>2615</v>
      </c>
      <c r="B692" s="10" t="s">
        <v>2616</v>
      </c>
    </row>
    <row r="693" spans="1:2" x14ac:dyDescent="0.25">
      <c r="A693" t="s">
        <v>2617</v>
      </c>
      <c r="B693" s="10" t="s">
        <v>2618</v>
      </c>
    </row>
    <row r="694" spans="1:2" x14ac:dyDescent="0.25">
      <c r="A694" t="s">
        <v>2619</v>
      </c>
      <c r="B694" s="10" t="s">
        <v>2620</v>
      </c>
    </row>
    <row r="695" spans="1:2" x14ac:dyDescent="0.25">
      <c r="A695" t="s">
        <v>2621</v>
      </c>
      <c r="B695" s="10" t="s">
        <v>2622</v>
      </c>
    </row>
    <row r="696" spans="1:2" x14ac:dyDescent="0.25">
      <c r="A696" t="s">
        <v>2623</v>
      </c>
      <c r="B696" s="10" t="s">
        <v>2622</v>
      </c>
    </row>
    <row r="697" spans="1:2" x14ac:dyDescent="0.25">
      <c r="A697" t="s">
        <v>2624</v>
      </c>
      <c r="B697" s="10" t="s">
        <v>2625</v>
      </c>
    </row>
    <row r="698" spans="1:2" x14ac:dyDescent="0.25">
      <c r="A698" t="s">
        <v>2626</v>
      </c>
      <c r="B698" s="10" t="s">
        <v>2625</v>
      </c>
    </row>
    <row r="699" spans="1:2" x14ac:dyDescent="0.25">
      <c r="A699" t="s">
        <v>2627</v>
      </c>
      <c r="B699" s="10" t="s">
        <v>2628</v>
      </c>
    </row>
    <row r="700" spans="1:2" x14ac:dyDescent="0.25">
      <c r="A700" t="s">
        <v>2629</v>
      </c>
      <c r="B700" s="10" t="s">
        <v>2628</v>
      </c>
    </row>
    <row r="701" spans="1:2" x14ac:dyDescent="0.25">
      <c r="A701" t="s">
        <v>2630</v>
      </c>
      <c r="B701" s="10" t="s">
        <v>2631</v>
      </c>
    </row>
    <row r="702" spans="1:2" x14ac:dyDescent="0.25">
      <c r="A702" t="s">
        <v>2632</v>
      </c>
      <c r="B702" s="10" t="s">
        <v>2631</v>
      </c>
    </row>
    <row r="703" spans="1:2" x14ac:dyDescent="0.25">
      <c r="A703" t="s">
        <v>2633</v>
      </c>
      <c r="B703" s="10" t="s">
        <v>2634</v>
      </c>
    </row>
    <row r="704" spans="1:2" x14ac:dyDescent="0.25">
      <c r="A704" t="s">
        <v>2635</v>
      </c>
      <c r="B704" s="10" t="s">
        <v>2634</v>
      </c>
    </row>
    <row r="705" spans="1:2" x14ac:dyDescent="0.25">
      <c r="A705" t="s">
        <v>2636</v>
      </c>
      <c r="B705" s="10" t="s">
        <v>2637</v>
      </c>
    </row>
    <row r="706" spans="1:2" x14ac:dyDescent="0.25">
      <c r="A706" t="s">
        <v>2638</v>
      </c>
      <c r="B706" s="10" t="s">
        <v>2637</v>
      </c>
    </row>
    <row r="707" spans="1:2" x14ac:dyDescent="0.25">
      <c r="A707" t="s">
        <v>2639</v>
      </c>
      <c r="B707" s="10" t="s">
        <v>2640</v>
      </c>
    </row>
    <row r="708" spans="1:2" x14ac:dyDescent="0.25">
      <c r="A708" t="s">
        <v>2641</v>
      </c>
      <c r="B708" s="10" t="s">
        <v>2640</v>
      </c>
    </row>
    <row r="709" spans="1:2" x14ac:dyDescent="0.25">
      <c r="A709" t="s">
        <v>2642</v>
      </c>
      <c r="B709" s="10" t="s">
        <v>2643</v>
      </c>
    </row>
    <row r="710" spans="1:2" x14ac:dyDescent="0.25">
      <c r="A710" t="s">
        <v>2644</v>
      </c>
      <c r="B710" s="10" t="s">
        <v>2643</v>
      </c>
    </row>
    <row r="711" spans="1:2" x14ac:dyDescent="0.25">
      <c r="A711" t="s">
        <v>2645</v>
      </c>
      <c r="B711" s="10" t="s">
        <v>2646</v>
      </c>
    </row>
    <row r="712" spans="1:2" x14ac:dyDescent="0.25">
      <c r="A712" t="s">
        <v>2647</v>
      </c>
      <c r="B712" s="10" t="s">
        <v>2648</v>
      </c>
    </row>
    <row r="713" spans="1:2" x14ac:dyDescent="0.25">
      <c r="A713" t="s">
        <v>2649</v>
      </c>
      <c r="B713" s="10" t="s">
        <v>2648</v>
      </c>
    </row>
    <row r="714" spans="1:2" x14ac:dyDescent="0.25">
      <c r="A714" t="s">
        <v>2650</v>
      </c>
      <c r="B714" s="10" t="s">
        <v>2651</v>
      </c>
    </row>
    <row r="715" spans="1:2" x14ac:dyDescent="0.25">
      <c r="A715" t="s">
        <v>2652</v>
      </c>
      <c r="B715" s="10" t="s">
        <v>2651</v>
      </c>
    </row>
    <row r="716" spans="1:2" x14ac:dyDescent="0.25">
      <c r="A716" t="s">
        <v>2653</v>
      </c>
      <c r="B716" s="10" t="s">
        <v>2654</v>
      </c>
    </row>
    <row r="717" spans="1:2" x14ac:dyDescent="0.25">
      <c r="A717" t="s">
        <v>2655</v>
      </c>
      <c r="B717" s="10" t="s">
        <v>2656</v>
      </c>
    </row>
    <row r="718" spans="1:2" x14ac:dyDescent="0.25">
      <c r="A718" t="s">
        <v>2657</v>
      </c>
      <c r="B718" s="10" t="s">
        <v>2656</v>
      </c>
    </row>
    <row r="719" spans="1:2" x14ac:dyDescent="0.25">
      <c r="A719" t="s">
        <v>2658</v>
      </c>
      <c r="B719" s="10" t="s">
        <v>2659</v>
      </c>
    </row>
    <row r="720" spans="1:2" x14ac:dyDescent="0.25">
      <c r="A720" t="s">
        <v>2660</v>
      </c>
      <c r="B720" s="10" t="s">
        <v>2659</v>
      </c>
    </row>
    <row r="721" spans="1:2" x14ac:dyDescent="0.25">
      <c r="A721" t="s">
        <v>2661</v>
      </c>
      <c r="B721" s="10" t="s">
        <v>2662</v>
      </c>
    </row>
    <row r="722" spans="1:2" x14ac:dyDescent="0.25">
      <c r="A722" t="s">
        <v>2663</v>
      </c>
      <c r="B722" s="10" t="s">
        <v>2662</v>
      </c>
    </row>
    <row r="723" spans="1:2" x14ac:dyDescent="0.25">
      <c r="A723" t="s">
        <v>2664</v>
      </c>
      <c r="B723" s="10" t="s">
        <v>2665</v>
      </c>
    </row>
    <row r="724" spans="1:2" x14ac:dyDescent="0.25">
      <c r="A724" t="s">
        <v>2666</v>
      </c>
      <c r="B724" s="10" t="s">
        <v>2665</v>
      </c>
    </row>
    <row r="725" spans="1:2" x14ac:dyDescent="0.25">
      <c r="A725" t="s">
        <v>2667</v>
      </c>
      <c r="B725" s="10" t="s">
        <v>2668</v>
      </c>
    </row>
    <row r="726" spans="1:2" x14ac:dyDescent="0.25">
      <c r="A726" t="s">
        <v>2669</v>
      </c>
      <c r="B726" s="10" t="s">
        <v>2670</v>
      </c>
    </row>
    <row r="727" spans="1:2" x14ac:dyDescent="0.25">
      <c r="A727" t="s">
        <v>2671</v>
      </c>
      <c r="B727" s="10" t="s">
        <v>2670</v>
      </c>
    </row>
    <row r="728" spans="1:2" x14ac:dyDescent="0.25">
      <c r="A728" t="s">
        <v>2672</v>
      </c>
      <c r="B728" s="10" t="s">
        <v>2673</v>
      </c>
    </row>
    <row r="729" spans="1:2" x14ac:dyDescent="0.25">
      <c r="A729" t="s">
        <v>2674</v>
      </c>
      <c r="B729" s="10" t="s">
        <v>2673</v>
      </c>
    </row>
    <row r="730" spans="1:2" x14ac:dyDescent="0.25">
      <c r="A730" t="s">
        <v>2675</v>
      </c>
      <c r="B730" s="10" t="s">
        <v>2676</v>
      </c>
    </row>
    <row r="731" spans="1:2" x14ac:dyDescent="0.25">
      <c r="A731" t="s">
        <v>2677</v>
      </c>
      <c r="B731" s="10" t="s">
        <v>2676</v>
      </c>
    </row>
    <row r="732" spans="1:2" x14ac:dyDescent="0.25">
      <c r="A732" t="s">
        <v>2678</v>
      </c>
      <c r="B732" s="10" t="s">
        <v>2679</v>
      </c>
    </row>
    <row r="733" spans="1:2" x14ac:dyDescent="0.25">
      <c r="A733" t="s">
        <v>2680</v>
      </c>
      <c r="B733" s="10" t="s">
        <v>2679</v>
      </c>
    </row>
    <row r="734" spans="1:2" x14ac:dyDescent="0.25">
      <c r="A734" t="s">
        <v>2681</v>
      </c>
      <c r="B734" s="10" t="s">
        <v>2682</v>
      </c>
    </row>
    <row r="735" spans="1:2" x14ac:dyDescent="0.25">
      <c r="A735" t="s">
        <v>2683</v>
      </c>
      <c r="B735" s="10" t="s">
        <v>2684</v>
      </c>
    </row>
    <row r="736" spans="1:2" x14ac:dyDescent="0.25">
      <c r="A736" t="s">
        <v>2685</v>
      </c>
      <c r="B736" s="10" t="s">
        <v>2686</v>
      </c>
    </row>
    <row r="737" spans="1:2" x14ac:dyDescent="0.25">
      <c r="A737" t="s">
        <v>2687</v>
      </c>
      <c r="B737" s="10" t="s">
        <v>2686</v>
      </c>
    </row>
    <row r="738" spans="1:2" x14ac:dyDescent="0.25">
      <c r="A738" t="s">
        <v>2688</v>
      </c>
      <c r="B738" s="10" t="s">
        <v>2689</v>
      </c>
    </row>
    <row r="739" spans="1:2" x14ac:dyDescent="0.25">
      <c r="A739" t="s">
        <v>2690</v>
      </c>
      <c r="B739" s="10" t="s">
        <v>2689</v>
      </c>
    </row>
    <row r="740" spans="1:2" x14ac:dyDescent="0.25">
      <c r="A740" t="s">
        <v>2691</v>
      </c>
      <c r="B740" s="10" t="s">
        <v>2692</v>
      </c>
    </row>
    <row r="741" spans="1:2" x14ac:dyDescent="0.25">
      <c r="A741" t="s">
        <v>2693</v>
      </c>
      <c r="B741" s="10" t="s">
        <v>2694</v>
      </c>
    </row>
    <row r="742" spans="1:2" x14ac:dyDescent="0.25">
      <c r="A742" t="s">
        <v>2695</v>
      </c>
      <c r="B742" s="10" t="s">
        <v>2694</v>
      </c>
    </row>
    <row r="743" spans="1:2" x14ac:dyDescent="0.25">
      <c r="A743" t="s">
        <v>2696</v>
      </c>
      <c r="B743" s="10" t="s">
        <v>2697</v>
      </c>
    </row>
    <row r="744" spans="1:2" x14ac:dyDescent="0.25">
      <c r="A744" t="s">
        <v>2698</v>
      </c>
      <c r="B744" s="10" t="s">
        <v>2699</v>
      </c>
    </row>
    <row r="745" spans="1:2" x14ac:dyDescent="0.25">
      <c r="A745" t="s">
        <v>2700</v>
      </c>
      <c r="B745" s="10" t="s">
        <v>2701</v>
      </c>
    </row>
    <row r="746" spans="1:2" x14ac:dyDescent="0.25">
      <c r="A746" t="s">
        <v>2702</v>
      </c>
      <c r="B746" s="10" t="s">
        <v>2703</v>
      </c>
    </row>
    <row r="747" spans="1:2" x14ac:dyDescent="0.25">
      <c r="A747" t="s">
        <v>2704</v>
      </c>
      <c r="B747" s="10" t="s">
        <v>2705</v>
      </c>
    </row>
    <row r="748" spans="1:2" x14ac:dyDescent="0.25">
      <c r="A748" t="s">
        <v>2706</v>
      </c>
      <c r="B748" s="10" t="s">
        <v>2705</v>
      </c>
    </row>
    <row r="749" spans="1:2" x14ac:dyDescent="0.25">
      <c r="A749" t="s">
        <v>2707</v>
      </c>
      <c r="B749" s="10" t="s">
        <v>2708</v>
      </c>
    </row>
    <row r="750" spans="1:2" x14ac:dyDescent="0.25">
      <c r="A750" t="s">
        <v>2709</v>
      </c>
      <c r="B750" s="10" t="s">
        <v>2710</v>
      </c>
    </row>
    <row r="751" spans="1:2" x14ac:dyDescent="0.25">
      <c r="A751" t="s">
        <v>2711</v>
      </c>
      <c r="B751" s="10" t="s">
        <v>2710</v>
      </c>
    </row>
    <row r="752" spans="1:2" x14ac:dyDescent="0.25">
      <c r="A752" t="s">
        <v>2712</v>
      </c>
      <c r="B752" s="10" t="s">
        <v>2713</v>
      </c>
    </row>
    <row r="753" spans="1:2" x14ac:dyDescent="0.25">
      <c r="A753" t="s">
        <v>2714</v>
      </c>
      <c r="B753" s="10" t="s">
        <v>2715</v>
      </c>
    </row>
    <row r="754" spans="1:2" x14ac:dyDescent="0.25">
      <c r="A754" t="s">
        <v>2716</v>
      </c>
      <c r="B754" s="10" t="s">
        <v>2717</v>
      </c>
    </row>
    <row r="755" spans="1:2" x14ac:dyDescent="0.25">
      <c r="A755" t="s">
        <v>2718</v>
      </c>
      <c r="B755" s="10" t="s">
        <v>2719</v>
      </c>
    </row>
    <row r="756" spans="1:2" x14ac:dyDescent="0.25">
      <c r="A756" t="s">
        <v>2720</v>
      </c>
      <c r="B756" s="10" t="s">
        <v>2721</v>
      </c>
    </row>
    <row r="757" spans="1:2" x14ac:dyDescent="0.25">
      <c r="A757" t="s">
        <v>2722</v>
      </c>
      <c r="B757" s="10" t="s">
        <v>2723</v>
      </c>
    </row>
    <row r="758" spans="1:2" x14ac:dyDescent="0.25">
      <c r="A758" t="s">
        <v>2724</v>
      </c>
      <c r="B758" s="10" t="s">
        <v>2725</v>
      </c>
    </row>
    <row r="759" spans="1:2" x14ac:dyDescent="0.25">
      <c r="A759" t="s">
        <v>2726</v>
      </c>
      <c r="B759" s="10" t="s">
        <v>2727</v>
      </c>
    </row>
    <row r="760" spans="1:2" x14ac:dyDescent="0.25">
      <c r="A760" t="s">
        <v>2728</v>
      </c>
      <c r="B760" s="10" t="s">
        <v>2729</v>
      </c>
    </row>
    <row r="761" spans="1:2" x14ac:dyDescent="0.25">
      <c r="A761" t="s">
        <v>2730</v>
      </c>
      <c r="B761" s="10" t="s">
        <v>2731</v>
      </c>
    </row>
    <row r="762" spans="1:2" x14ac:dyDescent="0.25">
      <c r="A762" t="s">
        <v>2732</v>
      </c>
      <c r="B762" s="10" t="s">
        <v>2733</v>
      </c>
    </row>
    <row r="763" spans="1:2" x14ac:dyDescent="0.25">
      <c r="A763" t="s">
        <v>2734</v>
      </c>
      <c r="B763" s="10" t="s">
        <v>2735</v>
      </c>
    </row>
    <row r="764" spans="1:2" x14ac:dyDescent="0.25">
      <c r="A764" t="s">
        <v>2736</v>
      </c>
      <c r="B764" s="10" t="s">
        <v>2737</v>
      </c>
    </row>
    <row r="765" spans="1:2" x14ac:dyDescent="0.25">
      <c r="A765" t="s">
        <v>2738</v>
      </c>
      <c r="B765" s="10" t="s">
        <v>2739</v>
      </c>
    </row>
    <row r="766" spans="1:2" x14ac:dyDescent="0.25">
      <c r="A766" t="s">
        <v>2740</v>
      </c>
      <c r="B766" s="10" t="s">
        <v>2741</v>
      </c>
    </row>
    <row r="767" spans="1:2" x14ac:dyDescent="0.25">
      <c r="A767" t="s">
        <v>2742</v>
      </c>
      <c r="B767" s="10" t="s">
        <v>2741</v>
      </c>
    </row>
    <row r="768" spans="1:2" x14ac:dyDescent="0.25">
      <c r="A768" t="s">
        <v>2743</v>
      </c>
      <c r="B768" s="10" t="s">
        <v>2744</v>
      </c>
    </row>
    <row r="769" spans="1:2" x14ac:dyDescent="0.25">
      <c r="A769" t="s">
        <v>2745</v>
      </c>
      <c r="B769" s="10" t="s">
        <v>2744</v>
      </c>
    </row>
    <row r="770" spans="1:2" x14ac:dyDescent="0.25">
      <c r="A770" t="s">
        <v>2746</v>
      </c>
      <c r="B770" s="10" t="s">
        <v>2744</v>
      </c>
    </row>
    <row r="771" spans="1:2" x14ac:dyDescent="0.25">
      <c r="A771" t="s">
        <v>2747</v>
      </c>
      <c r="B771" s="10" t="s">
        <v>2748</v>
      </c>
    </row>
    <row r="772" spans="1:2" x14ac:dyDescent="0.25">
      <c r="A772" t="s">
        <v>2749</v>
      </c>
      <c r="B772" s="10" t="s">
        <v>2750</v>
      </c>
    </row>
    <row r="773" spans="1:2" x14ac:dyDescent="0.25">
      <c r="A773" t="s">
        <v>2751</v>
      </c>
      <c r="B773" s="10" t="s">
        <v>2750</v>
      </c>
    </row>
    <row r="774" spans="1:2" x14ac:dyDescent="0.25">
      <c r="A774" t="s">
        <v>2752</v>
      </c>
      <c r="B774" s="10" t="s">
        <v>2753</v>
      </c>
    </row>
    <row r="775" spans="1:2" x14ac:dyDescent="0.25">
      <c r="A775" t="s">
        <v>2754</v>
      </c>
      <c r="B775" s="10" t="s">
        <v>2755</v>
      </c>
    </row>
    <row r="776" spans="1:2" x14ac:dyDescent="0.25">
      <c r="A776" t="s">
        <v>2756</v>
      </c>
      <c r="B776" s="10" t="s">
        <v>2755</v>
      </c>
    </row>
    <row r="777" spans="1:2" x14ac:dyDescent="0.25">
      <c r="A777" t="s">
        <v>2757</v>
      </c>
      <c r="B777" s="10" t="s">
        <v>2758</v>
      </c>
    </row>
    <row r="778" spans="1:2" x14ac:dyDescent="0.25">
      <c r="A778" t="s">
        <v>2759</v>
      </c>
      <c r="B778" s="10" t="s">
        <v>2760</v>
      </c>
    </row>
    <row r="779" spans="1:2" x14ac:dyDescent="0.25">
      <c r="A779" t="s">
        <v>2761</v>
      </c>
      <c r="B779" s="10" t="s">
        <v>2762</v>
      </c>
    </row>
    <row r="780" spans="1:2" x14ac:dyDescent="0.25">
      <c r="A780" t="s">
        <v>2763</v>
      </c>
      <c r="B780" s="10" t="s">
        <v>2764</v>
      </c>
    </row>
    <row r="781" spans="1:2" x14ac:dyDescent="0.25">
      <c r="A781" t="s">
        <v>2765</v>
      </c>
      <c r="B781" s="10" t="s">
        <v>2764</v>
      </c>
    </row>
    <row r="782" spans="1:2" x14ac:dyDescent="0.25">
      <c r="A782" t="s">
        <v>2766</v>
      </c>
      <c r="B782" s="10" t="s">
        <v>2767</v>
      </c>
    </row>
    <row r="783" spans="1:2" x14ac:dyDescent="0.25">
      <c r="A783" t="s">
        <v>2768</v>
      </c>
      <c r="B783" s="10" t="s">
        <v>2767</v>
      </c>
    </row>
    <row r="784" spans="1:2" x14ac:dyDescent="0.25">
      <c r="A784" t="s">
        <v>2769</v>
      </c>
      <c r="B784" s="10" t="s">
        <v>2770</v>
      </c>
    </row>
    <row r="785" spans="1:2" x14ac:dyDescent="0.25">
      <c r="A785" t="s">
        <v>2771</v>
      </c>
      <c r="B785" s="10" t="s">
        <v>2772</v>
      </c>
    </row>
    <row r="786" spans="1:2" x14ac:dyDescent="0.25">
      <c r="A786" t="s">
        <v>2773</v>
      </c>
      <c r="B786" s="10" t="s">
        <v>2772</v>
      </c>
    </row>
    <row r="787" spans="1:2" x14ac:dyDescent="0.25">
      <c r="A787" t="s">
        <v>2774</v>
      </c>
      <c r="B787" s="10" t="s">
        <v>2775</v>
      </c>
    </row>
    <row r="788" spans="1:2" x14ac:dyDescent="0.25">
      <c r="A788" t="s">
        <v>2776</v>
      </c>
      <c r="B788" s="10" t="s">
        <v>2777</v>
      </c>
    </row>
    <row r="789" spans="1:2" x14ac:dyDescent="0.25">
      <c r="A789" t="s">
        <v>2778</v>
      </c>
      <c r="B789" s="10" t="s">
        <v>2762</v>
      </c>
    </row>
    <row r="790" spans="1:2" x14ac:dyDescent="0.25">
      <c r="A790" t="s">
        <v>2779</v>
      </c>
      <c r="B790" s="10" t="s">
        <v>2764</v>
      </c>
    </row>
    <row r="791" spans="1:2" x14ac:dyDescent="0.25">
      <c r="A791" t="s">
        <v>2780</v>
      </c>
      <c r="B791" s="10" t="s">
        <v>2775</v>
      </c>
    </row>
    <row r="792" spans="1:2" x14ac:dyDescent="0.25">
      <c r="A792" t="s">
        <v>2781</v>
      </c>
      <c r="B792" s="10" t="s">
        <v>2775</v>
      </c>
    </row>
    <row r="793" spans="1:2" x14ac:dyDescent="0.25">
      <c r="A793" t="s">
        <v>2782</v>
      </c>
      <c r="B793" s="10" t="s">
        <v>2783</v>
      </c>
    </row>
    <row r="794" spans="1:2" x14ac:dyDescent="0.25">
      <c r="A794" t="s">
        <v>2784</v>
      </c>
      <c r="B794" s="10" t="s">
        <v>2783</v>
      </c>
    </row>
    <row r="795" spans="1:2" x14ac:dyDescent="0.25">
      <c r="A795" t="s">
        <v>2785</v>
      </c>
      <c r="B795" s="10" t="s">
        <v>2786</v>
      </c>
    </row>
    <row r="796" spans="1:2" x14ac:dyDescent="0.25">
      <c r="A796" t="s">
        <v>2787</v>
      </c>
      <c r="B796" s="10" t="s">
        <v>2786</v>
      </c>
    </row>
    <row r="797" spans="1:2" x14ac:dyDescent="0.25">
      <c r="A797" t="s">
        <v>2788</v>
      </c>
      <c r="B797" s="10" t="s">
        <v>2789</v>
      </c>
    </row>
    <row r="798" spans="1:2" x14ac:dyDescent="0.25">
      <c r="A798" t="s">
        <v>2790</v>
      </c>
      <c r="B798" s="10" t="s">
        <v>2789</v>
      </c>
    </row>
    <row r="799" spans="1:2" x14ac:dyDescent="0.25">
      <c r="A799" t="s">
        <v>2791</v>
      </c>
      <c r="B799" s="10" t="s">
        <v>2792</v>
      </c>
    </row>
    <row r="800" spans="1:2" x14ac:dyDescent="0.25">
      <c r="A800" t="s">
        <v>2793</v>
      </c>
      <c r="B800" s="10" t="s">
        <v>2792</v>
      </c>
    </row>
    <row r="801" spans="1:2" x14ac:dyDescent="0.25">
      <c r="A801" t="s">
        <v>2794</v>
      </c>
      <c r="B801" s="10" t="s">
        <v>2795</v>
      </c>
    </row>
    <row r="802" spans="1:2" x14ac:dyDescent="0.25">
      <c r="A802" t="s">
        <v>2796</v>
      </c>
      <c r="B802" s="10" t="s">
        <v>2795</v>
      </c>
    </row>
    <row r="803" spans="1:2" x14ac:dyDescent="0.25">
      <c r="A803" t="s">
        <v>2797</v>
      </c>
      <c r="B803" s="10" t="s">
        <v>2798</v>
      </c>
    </row>
    <row r="804" spans="1:2" x14ac:dyDescent="0.25">
      <c r="A804" t="s">
        <v>2799</v>
      </c>
      <c r="B804" s="10" t="s">
        <v>2798</v>
      </c>
    </row>
    <row r="805" spans="1:2" x14ac:dyDescent="0.25">
      <c r="A805" t="s">
        <v>2800</v>
      </c>
      <c r="B805" s="10" t="s">
        <v>2589</v>
      </c>
    </row>
    <row r="806" spans="1:2" x14ac:dyDescent="0.25">
      <c r="A806" t="s">
        <v>2801</v>
      </c>
      <c r="B806" s="10" t="s">
        <v>2802</v>
      </c>
    </row>
    <row r="807" spans="1:2" x14ac:dyDescent="0.25">
      <c r="A807" t="s">
        <v>2803</v>
      </c>
      <c r="B807" s="10" t="s">
        <v>2804</v>
      </c>
    </row>
    <row r="808" spans="1:2" x14ac:dyDescent="0.25">
      <c r="A808" t="s">
        <v>2805</v>
      </c>
      <c r="B808" s="10" t="s">
        <v>2806</v>
      </c>
    </row>
    <row r="809" spans="1:2" x14ac:dyDescent="0.25">
      <c r="A809" t="s">
        <v>2807</v>
      </c>
      <c r="B809" s="10" t="s">
        <v>2806</v>
      </c>
    </row>
    <row r="810" spans="1:2" x14ac:dyDescent="0.25">
      <c r="A810" t="s">
        <v>2808</v>
      </c>
      <c r="B810" s="10" t="s">
        <v>2806</v>
      </c>
    </row>
    <row r="811" spans="1:2" x14ac:dyDescent="0.25">
      <c r="A811" t="s">
        <v>2809</v>
      </c>
      <c r="B811" s="10" t="s">
        <v>2810</v>
      </c>
    </row>
    <row r="812" spans="1:2" x14ac:dyDescent="0.25">
      <c r="A812" t="s">
        <v>2811</v>
      </c>
      <c r="B812" s="10" t="s">
        <v>2810</v>
      </c>
    </row>
    <row r="813" spans="1:2" x14ac:dyDescent="0.25">
      <c r="A813" t="s">
        <v>2812</v>
      </c>
      <c r="B813" s="10" t="s">
        <v>2813</v>
      </c>
    </row>
    <row r="814" spans="1:2" x14ac:dyDescent="0.25">
      <c r="A814" t="s">
        <v>2814</v>
      </c>
      <c r="B814" s="10" t="s">
        <v>2815</v>
      </c>
    </row>
    <row r="815" spans="1:2" x14ac:dyDescent="0.25">
      <c r="A815" t="s">
        <v>2816</v>
      </c>
      <c r="B815" s="10" t="s">
        <v>2817</v>
      </c>
    </row>
    <row r="816" spans="1:2" x14ac:dyDescent="0.25">
      <c r="A816" t="s">
        <v>2818</v>
      </c>
      <c r="B816" s="10" t="s">
        <v>2817</v>
      </c>
    </row>
    <row r="817" spans="1:2" x14ac:dyDescent="0.25">
      <c r="A817" t="s">
        <v>2819</v>
      </c>
      <c r="B817" s="10" t="s">
        <v>2820</v>
      </c>
    </row>
    <row r="818" spans="1:2" x14ac:dyDescent="0.25">
      <c r="A818" t="s">
        <v>2821</v>
      </c>
      <c r="B818" s="10" t="s">
        <v>2820</v>
      </c>
    </row>
    <row r="819" spans="1:2" x14ac:dyDescent="0.25">
      <c r="A819" t="s">
        <v>2822</v>
      </c>
      <c r="B819" s="10" t="s">
        <v>2823</v>
      </c>
    </row>
    <row r="820" spans="1:2" x14ac:dyDescent="0.25">
      <c r="A820" t="s">
        <v>2824</v>
      </c>
      <c r="B820" s="10" t="s">
        <v>2823</v>
      </c>
    </row>
    <row r="821" spans="1:2" x14ac:dyDescent="0.25">
      <c r="A821" t="s">
        <v>2825</v>
      </c>
      <c r="B821" s="10" t="s">
        <v>2826</v>
      </c>
    </row>
    <row r="822" spans="1:2" x14ac:dyDescent="0.25">
      <c r="A822" t="s">
        <v>2827</v>
      </c>
      <c r="B822" s="10" t="s">
        <v>2828</v>
      </c>
    </row>
    <row r="823" spans="1:2" x14ac:dyDescent="0.25">
      <c r="A823" t="s">
        <v>2829</v>
      </c>
      <c r="B823" s="10" t="s">
        <v>2830</v>
      </c>
    </row>
    <row r="824" spans="1:2" x14ac:dyDescent="0.25">
      <c r="A824" t="s">
        <v>2831</v>
      </c>
      <c r="B824" s="10" t="s">
        <v>2830</v>
      </c>
    </row>
    <row r="825" spans="1:2" x14ac:dyDescent="0.25">
      <c r="A825" t="s">
        <v>2832</v>
      </c>
      <c r="B825" s="10" t="s">
        <v>2833</v>
      </c>
    </row>
    <row r="826" spans="1:2" x14ac:dyDescent="0.25">
      <c r="A826" t="s">
        <v>2834</v>
      </c>
      <c r="B826" s="10" t="s">
        <v>2833</v>
      </c>
    </row>
    <row r="827" spans="1:2" x14ac:dyDescent="0.25">
      <c r="A827" t="s">
        <v>2835</v>
      </c>
      <c r="B827" s="10" t="s">
        <v>2836</v>
      </c>
    </row>
    <row r="828" spans="1:2" x14ac:dyDescent="0.25">
      <c r="A828" t="s">
        <v>2837</v>
      </c>
      <c r="B828" s="10" t="s">
        <v>2836</v>
      </c>
    </row>
    <row r="829" spans="1:2" x14ac:dyDescent="0.25">
      <c r="A829" t="s">
        <v>2838</v>
      </c>
      <c r="B829" s="10" t="s">
        <v>2839</v>
      </c>
    </row>
    <row r="830" spans="1:2" x14ac:dyDescent="0.25">
      <c r="A830" t="s">
        <v>2840</v>
      </c>
      <c r="B830" s="10" t="s">
        <v>2839</v>
      </c>
    </row>
    <row r="831" spans="1:2" x14ac:dyDescent="0.25">
      <c r="A831" t="s">
        <v>2841</v>
      </c>
      <c r="B831" s="10" t="s">
        <v>2842</v>
      </c>
    </row>
    <row r="832" spans="1:2" x14ac:dyDescent="0.25">
      <c r="A832" t="s">
        <v>2843</v>
      </c>
      <c r="B832" s="10" t="s">
        <v>2842</v>
      </c>
    </row>
    <row r="833" spans="1:2" x14ac:dyDescent="0.25">
      <c r="A833" t="s">
        <v>2844</v>
      </c>
      <c r="B833" s="10" t="s">
        <v>2830</v>
      </c>
    </row>
    <row r="834" spans="1:2" x14ac:dyDescent="0.25">
      <c r="A834" t="s">
        <v>2845</v>
      </c>
      <c r="B834" s="10" t="s">
        <v>2830</v>
      </c>
    </row>
    <row r="835" spans="1:2" x14ac:dyDescent="0.25">
      <c r="A835" t="s">
        <v>2846</v>
      </c>
      <c r="B835" s="10" t="s">
        <v>2847</v>
      </c>
    </row>
    <row r="836" spans="1:2" x14ac:dyDescent="0.25">
      <c r="A836" t="s">
        <v>2848</v>
      </c>
      <c r="B836" s="10" t="s">
        <v>2847</v>
      </c>
    </row>
    <row r="837" spans="1:2" x14ac:dyDescent="0.25">
      <c r="A837" t="s">
        <v>2849</v>
      </c>
      <c r="B837" s="10" t="s">
        <v>2847</v>
      </c>
    </row>
    <row r="838" spans="1:2" x14ac:dyDescent="0.25">
      <c r="A838" t="s">
        <v>2850</v>
      </c>
      <c r="B838" s="10" t="s">
        <v>2830</v>
      </c>
    </row>
    <row r="839" spans="1:2" x14ac:dyDescent="0.25">
      <c r="A839" t="s">
        <v>2851</v>
      </c>
      <c r="B839" s="10" t="s">
        <v>2830</v>
      </c>
    </row>
    <row r="840" spans="1:2" x14ac:dyDescent="0.25">
      <c r="A840" t="s">
        <v>2852</v>
      </c>
      <c r="B840" s="10" t="s">
        <v>2830</v>
      </c>
    </row>
    <row r="841" spans="1:2" x14ac:dyDescent="0.25">
      <c r="A841" t="s">
        <v>2853</v>
      </c>
      <c r="B841" s="10" t="s">
        <v>2854</v>
      </c>
    </row>
    <row r="842" spans="1:2" x14ac:dyDescent="0.25">
      <c r="A842" t="s">
        <v>2855</v>
      </c>
      <c r="B842" s="10" t="s">
        <v>2830</v>
      </c>
    </row>
    <row r="843" spans="1:2" x14ac:dyDescent="0.25">
      <c r="A843" t="s">
        <v>2856</v>
      </c>
      <c r="B843" s="10" t="s">
        <v>2830</v>
      </c>
    </row>
    <row r="844" spans="1:2" x14ac:dyDescent="0.25">
      <c r="A844" t="s">
        <v>2857</v>
      </c>
      <c r="B844" s="10" t="s">
        <v>2830</v>
      </c>
    </row>
    <row r="845" spans="1:2" x14ac:dyDescent="0.25">
      <c r="A845" t="s">
        <v>2858</v>
      </c>
      <c r="B845" s="10" t="s">
        <v>2859</v>
      </c>
    </row>
    <row r="846" spans="1:2" x14ac:dyDescent="0.25">
      <c r="A846" t="s">
        <v>2860</v>
      </c>
      <c r="B846" s="10" t="s">
        <v>2859</v>
      </c>
    </row>
    <row r="847" spans="1:2" x14ac:dyDescent="0.25">
      <c r="A847" t="s">
        <v>2861</v>
      </c>
      <c r="B847" s="10" t="s">
        <v>2847</v>
      </c>
    </row>
    <row r="848" spans="1:2" x14ac:dyDescent="0.25">
      <c r="A848" t="s">
        <v>2862</v>
      </c>
      <c r="B848" s="10" t="s">
        <v>2863</v>
      </c>
    </row>
    <row r="849" spans="1:2" x14ac:dyDescent="0.25">
      <c r="A849" t="s">
        <v>2864</v>
      </c>
      <c r="B849" s="10" t="s">
        <v>2865</v>
      </c>
    </row>
    <row r="850" spans="1:2" x14ac:dyDescent="0.25">
      <c r="A850" t="s">
        <v>2866</v>
      </c>
      <c r="B850" s="10" t="s">
        <v>2867</v>
      </c>
    </row>
    <row r="851" spans="1:2" x14ac:dyDescent="0.25">
      <c r="A851" t="s">
        <v>2868</v>
      </c>
      <c r="B851" s="10" t="s">
        <v>2869</v>
      </c>
    </row>
    <row r="852" spans="1:2" x14ac:dyDescent="0.25">
      <c r="A852" t="s">
        <v>2870</v>
      </c>
      <c r="B852" s="10" t="s">
        <v>2871</v>
      </c>
    </row>
    <row r="853" spans="1:2" x14ac:dyDescent="0.25">
      <c r="A853" t="s">
        <v>2872</v>
      </c>
      <c r="B853" s="10" t="s">
        <v>2873</v>
      </c>
    </row>
    <row r="854" spans="1:2" x14ac:dyDescent="0.25">
      <c r="A854" t="s">
        <v>2874</v>
      </c>
      <c r="B854" s="10" t="s">
        <v>2875</v>
      </c>
    </row>
    <row r="855" spans="1:2" x14ac:dyDescent="0.25">
      <c r="A855" t="s">
        <v>2876</v>
      </c>
      <c r="B855" s="10" t="s">
        <v>2877</v>
      </c>
    </row>
    <row r="856" spans="1:2" x14ac:dyDescent="0.25">
      <c r="A856" t="s">
        <v>2878</v>
      </c>
      <c r="B856" s="10" t="s">
        <v>2879</v>
      </c>
    </row>
    <row r="857" spans="1:2" x14ac:dyDescent="0.25">
      <c r="A857" t="s">
        <v>2880</v>
      </c>
      <c r="B857" s="10" t="s">
        <v>2881</v>
      </c>
    </row>
    <row r="858" spans="1:2" x14ac:dyDescent="0.25">
      <c r="A858" t="s">
        <v>2882</v>
      </c>
      <c r="B858" s="10" t="s">
        <v>2877</v>
      </c>
    </row>
    <row r="859" spans="1:2" x14ac:dyDescent="0.25">
      <c r="A859" t="s">
        <v>2883</v>
      </c>
      <c r="B859" s="10" t="s">
        <v>1613</v>
      </c>
    </row>
    <row r="860" spans="1:2" x14ac:dyDescent="0.25">
      <c r="A860" t="s">
        <v>2884</v>
      </c>
      <c r="B860" s="10" t="s">
        <v>1613</v>
      </c>
    </row>
    <row r="861" spans="1:2" x14ac:dyDescent="0.25">
      <c r="A861" t="s">
        <v>2885</v>
      </c>
      <c r="B861" s="10" t="s">
        <v>1613</v>
      </c>
    </row>
    <row r="862" spans="1:2" x14ac:dyDescent="0.25">
      <c r="A862" t="s">
        <v>2886</v>
      </c>
      <c r="B862" s="10" t="s">
        <v>1613</v>
      </c>
    </row>
    <row r="863" spans="1:2" x14ac:dyDescent="0.25">
      <c r="A863" t="s">
        <v>2887</v>
      </c>
      <c r="B863" s="10" t="s">
        <v>1613</v>
      </c>
    </row>
    <row r="864" spans="1:2" x14ac:dyDescent="0.25">
      <c r="A864" t="s">
        <v>2888</v>
      </c>
      <c r="B864" s="10" t="s">
        <v>1613</v>
      </c>
    </row>
    <row r="865" spans="1:2" x14ac:dyDescent="0.25">
      <c r="A865" t="s">
        <v>2889</v>
      </c>
      <c r="B865" s="10" t="s">
        <v>1659</v>
      </c>
    </row>
    <row r="866" spans="1:2" x14ac:dyDescent="0.25">
      <c r="A866" t="s">
        <v>2890</v>
      </c>
      <c r="B866" s="10" t="s">
        <v>2891</v>
      </c>
    </row>
    <row r="867" spans="1:2" x14ac:dyDescent="0.25">
      <c r="A867" t="s">
        <v>2892</v>
      </c>
      <c r="B867" s="10" t="s">
        <v>1850</v>
      </c>
    </row>
    <row r="868" spans="1:2" x14ac:dyDescent="0.25">
      <c r="A868" t="s">
        <v>2893</v>
      </c>
      <c r="B868" s="10" t="s">
        <v>2894</v>
      </c>
    </row>
    <row r="869" spans="1:2" x14ac:dyDescent="0.25">
      <c r="A869" t="s">
        <v>2895</v>
      </c>
      <c r="B869" s="10" t="s">
        <v>2896</v>
      </c>
    </row>
    <row r="870" spans="1:2" x14ac:dyDescent="0.25">
      <c r="A870" t="s">
        <v>2897</v>
      </c>
      <c r="B870" s="10" t="s">
        <v>2898</v>
      </c>
    </row>
    <row r="871" spans="1:2" x14ac:dyDescent="0.25">
      <c r="A871" t="s">
        <v>2899</v>
      </c>
      <c r="B871" s="10" t="s">
        <v>2900</v>
      </c>
    </row>
    <row r="872" spans="1:2" x14ac:dyDescent="0.25">
      <c r="A872" t="s">
        <v>2901</v>
      </c>
      <c r="B872" s="10" t="s">
        <v>2902</v>
      </c>
    </row>
    <row r="873" spans="1:2" x14ac:dyDescent="0.25">
      <c r="A873" t="s">
        <v>2903</v>
      </c>
      <c r="B873" s="10" t="s">
        <v>2904</v>
      </c>
    </row>
    <row r="874" spans="1:2" x14ac:dyDescent="0.25">
      <c r="A874" t="s">
        <v>2905</v>
      </c>
      <c r="B874" s="10" t="s">
        <v>2906</v>
      </c>
    </row>
    <row r="875" spans="1:2" x14ac:dyDescent="0.25">
      <c r="A875" t="s">
        <v>2907</v>
      </c>
      <c r="B875" s="10" t="s">
        <v>2908</v>
      </c>
    </row>
    <row r="876" spans="1:2" x14ac:dyDescent="0.25">
      <c r="A876" t="s">
        <v>2909</v>
      </c>
      <c r="B876" s="10" t="s">
        <v>2910</v>
      </c>
    </row>
    <row r="877" spans="1:2" x14ac:dyDescent="0.25">
      <c r="A877" t="s">
        <v>2911</v>
      </c>
      <c r="B877" s="10" t="s">
        <v>2912</v>
      </c>
    </row>
    <row r="878" spans="1:2" x14ac:dyDescent="0.25">
      <c r="A878" t="s">
        <v>2913</v>
      </c>
      <c r="B878" s="10" t="s">
        <v>2914</v>
      </c>
    </row>
    <row r="879" spans="1:2" x14ac:dyDescent="0.25">
      <c r="A879" t="s">
        <v>2915</v>
      </c>
      <c r="B879" s="10" t="s">
        <v>2916</v>
      </c>
    </row>
    <row r="880" spans="1:2" x14ac:dyDescent="0.25">
      <c r="A880" t="s">
        <v>2917</v>
      </c>
      <c r="B880" s="10" t="s">
        <v>2918</v>
      </c>
    </row>
    <row r="881" spans="1:2" x14ac:dyDescent="0.25">
      <c r="A881" t="s">
        <v>2919</v>
      </c>
      <c r="B881" s="10" t="s">
        <v>2920</v>
      </c>
    </row>
    <row r="882" spans="1:2" x14ac:dyDescent="0.25">
      <c r="A882" t="s">
        <v>2921</v>
      </c>
      <c r="B882" s="10" t="s">
        <v>2922</v>
      </c>
    </row>
    <row r="883" spans="1:2" x14ac:dyDescent="0.25">
      <c r="A883" t="s">
        <v>2923</v>
      </c>
      <c r="B883" s="10" t="s">
        <v>2924</v>
      </c>
    </row>
    <row r="884" spans="1:2" x14ac:dyDescent="0.25">
      <c r="A884" t="s">
        <v>2925</v>
      </c>
      <c r="B884" s="10" t="s">
        <v>2926</v>
      </c>
    </row>
    <row r="885" spans="1:2" x14ac:dyDescent="0.25">
      <c r="A885" t="s">
        <v>2927</v>
      </c>
      <c r="B885" s="10" t="s">
        <v>2928</v>
      </c>
    </row>
    <row r="886" spans="1:2" x14ac:dyDescent="0.25">
      <c r="A886" t="s">
        <v>2929</v>
      </c>
      <c r="B886" s="10" t="s">
        <v>2031</v>
      </c>
    </row>
    <row r="887" spans="1:2" x14ac:dyDescent="0.25">
      <c r="A887" t="s">
        <v>2930</v>
      </c>
      <c r="B887" s="10" t="s">
        <v>2931</v>
      </c>
    </row>
    <row r="888" spans="1:2" x14ac:dyDescent="0.25">
      <c r="A888" t="s">
        <v>2932</v>
      </c>
      <c r="B888" s="10" t="s">
        <v>2031</v>
      </c>
    </row>
    <row r="889" spans="1:2" x14ac:dyDescent="0.25">
      <c r="A889" t="s">
        <v>2933</v>
      </c>
      <c r="B889" s="10" t="s">
        <v>2031</v>
      </c>
    </row>
    <row r="890" spans="1:2" x14ac:dyDescent="0.25">
      <c r="A890" t="s">
        <v>2934</v>
      </c>
      <c r="B890" s="10" t="s">
        <v>2935</v>
      </c>
    </row>
    <row r="891" spans="1:2" x14ac:dyDescent="0.25">
      <c r="A891" t="s">
        <v>2936</v>
      </c>
      <c r="B891" s="10" t="s">
        <v>2935</v>
      </c>
    </row>
    <row r="892" spans="1:2" x14ac:dyDescent="0.25">
      <c r="A892" t="s">
        <v>2937</v>
      </c>
      <c r="B892" s="10" t="s">
        <v>2938</v>
      </c>
    </row>
    <row r="893" spans="1:2" x14ac:dyDescent="0.25">
      <c r="A893" t="s">
        <v>2939</v>
      </c>
      <c r="B893" s="10" t="s">
        <v>2938</v>
      </c>
    </row>
    <row r="894" spans="1:2" x14ac:dyDescent="0.25">
      <c r="A894" t="s">
        <v>2940</v>
      </c>
      <c r="B894" s="10" t="s">
        <v>2941</v>
      </c>
    </row>
    <row r="895" spans="1:2" x14ac:dyDescent="0.25">
      <c r="A895" t="s">
        <v>2942</v>
      </c>
      <c r="B895" s="10" t="s">
        <v>2941</v>
      </c>
    </row>
    <row r="896" spans="1:2" x14ac:dyDescent="0.25">
      <c r="A896" t="s">
        <v>2943</v>
      </c>
      <c r="B896" s="10" t="s">
        <v>2944</v>
      </c>
    </row>
    <row r="897" spans="1:2" x14ac:dyDescent="0.25">
      <c r="A897" t="s">
        <v>2945</v>
      </c>
      <c r="B897" s="10" t="s">
        <v>2944</v>
      </c>
    </row>
    <row r="898" spans="1:2" x14ac:dyDescent="0.25">
      <c r="A898" t="s">
        <v>2946</v>
      </c>
      <c r="B898" s="10" t="s">
        <v>2947</v>
      </c>
    </row>
    <row r="899" spans="1:2" x14ac:dyDescent="0.25">
      <c r="A899" t="s">
        <v>2948</v>
      </c>
      <c r="B899" s="10" t="s">
        <v>2947</v>
      </c>
    </row>
    <row r="900" spans="1:2" x14ac:dyDescent="0.25">
      <c r="A900" t="s">
        <v>2949</v>
      </c>
      <c r="B900" s="10" t="s">
        <v>2950</v>
      </c>
    </row>
    <row r="901" spans="1:2" x14ac:dyDescent="0.25">
      <c r="A901" t="s">
        <v>2951</v>
      </c>
      <c r="B901" s="10" t="s">
        <v>2950</v>
      </c>
    </row>
    <row r="902" spans="1:2" x14ac:dyDescent="0.25">
      <c r="A902" t="s">
        <v>2952</v>
      </c>
      <c r="B902" s="10" t="s">
        <v>2953</v>
      </c>
    </row>
    <row r="903" spans="1:2" x14ac:dyDescent="0.25">
      <c r="A903" t="s">
        <v>2954</v>
      </c>
      <c r="B903" s="10" t="s">
        <v>2953</v>
      </c>
    </row>
    <row r="904" spans="1:2" x14ac:dyDescent="0.25">
      <c r="A904" t="s">
        <v>2955</v>
      </c>
      <c r="B904" s="10" t="s">
        <v>2953</v>
      </c>
    </row>
    <row r="905" spans="1:2" x14ac:dyDescent="0.25">
      <c r="A905" t="s">
        <v>2956</v>
      </c>
      <c r="B905" s="10" t="s">
        <v>2957</v>
      </c>
    </row>
    <row r="906" spans="1:2" x14ac:dyDescent="0.25">
      <c r="A906" t="s">
        <v>2958</v>
      </c>
      <c r="B906" s="10" t="s">
        <v>2957</v>
      </c>
    </row>
    <row r="907" spans="1:2" x14ac:dyDescent="0.25">
      <c r="A907" t="s">
        <v>2959</v>
      </c>
      <c r="B907" s="10" t="s">
        <v>2960</v>
      </c>
    </row>
    <row r="908" spans="1:2" x14ac:dyDescent="0.25">
      <c r="A908" t="s">
        <v>2961</v>
      </c>
      <c r="B908" s="10" t="s">
        <v>2962</v>
      </c>
    </row>
    <row r="909" spans="1:2" x14ac:dyDescent="0.25">
      <c r="A909" t="s">
        <v>2963</v>
      </c>
      <c r="B909" s="10" t="s">
        <v>2964</v>
      </c>
    </row>
    <row r="910" spans="1:2" x14ac:dyDescent="0.25">
      <c r="A910" t="s">
        <v>2965</v>
      </c>
      <c r="B910" s="10" t="s">
        <v>2964</v>
      </c>
    </row>
    <row r="911" spans="1:2" x14ac:dyDescent="0.25">
      <c r="A911" t="s">
        <v>2966</v>
      </c>
      <c r="B911" s="10" t="s">
        <v>2964</v>
      </c>
    </row>
    <row r="912" spans="1:2" x14ac:dyDescent="0.25">
      <c r="A912" t="s">
        <v>2967</v>
      </c>
      <c r="B912" s="10" t="s">
        <v>2964</v>
      </c>
    </row>
    <row r="913" spans="1:2" x14ac:dyDescent="0.25">
      <c r="A913" t="s">
        <v>2968</v>
      </c>
      <c r="B913" s="10" t="s">
        <v>2969</v>
      </c>
    </row>
    <row r="914" spans="1:2" x14ac:dyDescent="0.25">
      <c r="A914" t="s">
        <v>2970</v>
      </c>
      <c r="B914" s="10" t="s">
        <v>2969</v>
      </c>
    </row>
    <row r="915" spans="1:2" x14ac:dyDescent="0.25">
      <c r="A915" t="s">
        <v>2971</v>
      </c>
      <c r="B915" s="10" t="s">
        <v>2969</v>
      </c>
    </row>
    <row r="916" spans="1:2" x14ac:dyDescent="0.25">
      <c r="A916" t="s">
        <v>2972</v>
      </c>
      <c r="B916" s="10" t="s">
        <v>2973</v>
      </c>
    </row>
    <row r="917" spans="1:2" x14ac:dyDescent="0.25">
      <c r="A917" t="s">
        <v>2974</v>
      </c>
      <c r="B917" s="10" t="s">
        <v>2973</v>
      </c>
    </row>
    <row r="918" spans="1:2" x14ac:dyDescent="0.25">
      <c r="A918" t="s">
        <v>2975</v>
      </c>
      <c r="B918" s="10" t="s">
        <v>2976</v>
      </c>
    </row>
    <row r="919" spans="1:2" x14ac:dyDescent="0.25">
      <c r="A919" t="s">
        <v>2977</v>
      </c>
      <c r="B919" s="10" t="s">
        <v>2976</v>
      </c>
    </row>
    <row r="920" spans="1:2" x14ac:dyDescent="0.25">
      <c r="A920" t="s">
        <v>2978</v>
      </c>
      <c r="B920" s="10" t="s">
        <v>2976</v>
      </c>
    </row>
    <row r="921" spans="1:2" x14ac:dyDescent="0.25">
      <c r="A921" t="s">
        <v>2979</v>
      </c>
      <c r="B921" s="10" t="s">
        <v>2980</v>
      </c>
    </row>
    <row r="922" spans="1:2" x14ac:dyDescent="0.25">
      <c r="A922" t="s">
        <v>2981</v>
      </c>
      <c r="B922" s="10" t="s">
        <v>2980</v>
      </c>
    </row>
    <row r="923" spans="1:2" x14ac:dyDescent="0.25">
      <c r="A923" t="s">
        <v>2982</v>
      </c>
      <c r="B923" s="10" t="s">
        <v>2980</v>
      </c>
    </row>
    <row r="924" spans="1:2" x14ac:dyDescent="0.25">
      <c r="A924" t="s">
        <v>2983</v>
      </c>
      <c r="B924" s="10" t="s">
        <v>2976</v>
      </c>
    </row>
    <row r="925" spans="1:2" x14ac:dyDescent="0.25">
      <c r="A925" t="s">
        <v>2984</v>
      </c>
      <c r="B925" s="10" t="s">
        <v>2985</v>
      </c>
    </row>
    <row r="926" spans="1:2" x14ac:dyDescent="0.25">
      <c r="A926" t="s">
        <v>2986</v>
      </c>
      <c r="B926" s="10" t="s">
        <v>2987</v>
      </c>
    </row>
    <row r="927" spans="1:2" x14ac:dyDescent="0.25">
      <c r="A927" t="s">
        <v>2988</v>
      </c>
      <c r="B927" s="10" t="s">
        <v>2989</v>
      </c>
    </row>
    <row r="928" spans="1:2" x14ac:dyDescent="0.25">
      <c r="A928" t="s">
        <v>2990</v>
      </c>
      <c r="B928" s="10" t="s">
        <v>2989</v>
      </c>
    </row>
    <row r="929" spans="1:2" x14ac:dyDescent="0.25">
      <c r="A929" t="s">
        <v>2991</v>
      </c>
      <c r="B929" s="10" t="s">
        <v>2992</v>
      </c>
    </row>
    <row r="930" spans="1:2" x14ac:dyDescent="0.25">
      <c r="A930" t="s">
        <v>2993</v>
      </c>
      <c r="B930" s="10" t="s">
        <v>2994</v>
      </c>
    </row>
    <row r="931" spans="1:2" x14ac:dyDescent="0.25">
      <c r="A931" t="s">
        <v>2995</v>
      </c>
      <c r="B931" s="10" t="s">
        <v>2996</v>
      </c>
    </row>
    <row r="932" spans="1:2" x14ac:dyDescent="0.25">
      <c r="A932" t="s">
        <v>2997</v>
      </c>
      <c r="B932" s="10" t="s">
        <v>2998</v>
      </c>
    </row>
    <row r="933" spans="1:2" x14ac:dyDescent="0.25">
      <c r="A933" t="s">
        <v>2999</v>
      </c>
      <c r="B933" s="10" t="s">
        <v>2994</v>
      </c>
    </row>
    <row r="934" spans="1:2" x14ac:dyDescent="0.25">
      <c r="A934" t="s">
        <v>3000</v>
      </c>
      <c r="B934" s="10" t="s">
        <v>3001</v>
      </c>
    </row>
    <row r="935" spans="1:2" x14ac:dyDescent="0.25">
      <c r="A935" t="s">
        <v>3002</v>
      </c>
      <c r="B935" s="10" t="s">
        <v>2994</v>
      </c>
    </row>
    <row r="936" spans="1:2" x14ac:dyDescent="0.25">
      <c r="A936" t="s">
        <v>3003</v>
      </c>
      <c r="B936" s="10" t="s">
        <v>2996</v>
      </c>
    </row>
    <row r="937" spans="1:2" x14ac:dyDescent="0.25">
      <c r="A937" t="s">
        <v>3004</v>
      </c>
      <c r="B937" s="10" t="s">
        <v>2996</v>
      </c>
    </row>
    <row r="938" spans="1:2" x14ac:dyDescent="0.25">
      <c r="A938" t="s">
        <v>3005</v>
      </c>
      <c r="B938" s="10" t="s">
        <v>3006</v>
      </c>
    </row>
    <row r="939" spans="1:2" x14ac:dyDescent="0.25">
      <c r="A939" t="s">
        <v>3007</v>
      </c>
      <c r="B939" s="10" t="s">
        <v>3008</v>
      </c>
    </row>
    <row r="940" spans="1:2" x14ac:dyDescent="0.25">
      <c r="A940" t="s">
        <v>3009</v>
      </c>
      <c r="B940" s="10" t="s">
        <v>3010</v>
      </c>
    </row>
    <row r="941" spans="1:2" x14ac:dyDescent="0.25">
      <c r="A941" t="s">
        <v>3011</v>
      </c>
      <c r="B941" s="10" t="s">
        <v>3010</v>
      </c>
    </row>
    <row r="942" spans="1:2" x14ac:dyDescent="0.25">
      <c r="A942" t="s">
        <v>3012</v>
      </c>
      <c r="B942" s="10" t="s">
        <v>3013</v>
      </c>
    </row>
    <row r="943" spans="1:2" x14ac:dyDescent="0.25">
      <c r="A943" t="s">
        <v>3014</v>
      </c>
      <c r="B943" s="10" t="s">
        <v>3013</v>
      </c>
    </row>
    <row r="944" spans="1:2" x14ac:dyDescent="0.25">
      <c r="A944" t="s">
        <v>3015</v>
      </c>
      <c r="B944" s="10" t="s">
        <v>2953</v>
      </c>
    </row>
    <row r="945" spans="1:2" x14ac:dyDescent="0.25">
      <c r="A945" t="s">
        <v>3016</v>
      </c>
      <c r="B945" s="10" t="s">
        <v>2998</v>
      </c>
    </row>
    <row r="946" spans="1:2" x14ac:dyDescent="0.25">
      <c r="A946" t="s">
        <v>3017</v>
      </c>
      <c r="B946" s="10" t="s">
        <v>2980</v>
      </c>
    </row>
    <row r="947" spans="1:2" x14ac:dyDescent="0.25">
      <c r="A947" t="s">
        <v>3018</v>
      </c>
      <c r="B947" s="10" t="s">
        <v>2980</v>
      </c>
    </row>
    <row r="948" spans="1:2" x14ac:dyDescent="0.25">
      <c r="A948" t="s">
        <v>3019</v>
      </c>
      <c r="B948" s="10" t="s">
        <v>2973</v>
      </c>
    </row>
    <row r="949" spans="1:2" x14ac:dyDescent="0.25">
      <c r="A949" t="s">
        <v>3020</v>
      </c>
      <c r="B949" s="10" t="s">
        <v>2973</v>
      </c>
    </row>
    <row r="950" spans="1:2" x14ac:dyDescent="0.25">
      <c r="A950" t="s">
        <v>3021</v>
      </c>
      <c r="B950" s="10" t="s">
        <v>3022</v>
      </c>
    </row>
    <row r="951" spans="1:2" x14ac:dyDescent="0.25">
      <c r="A951" t="s">
        <v>3023</v>
      </c>
      <c r="B951" s="10" t="s">
        <v>2985</v>
      </c>
    </row>
    <row r="952" spans="1:2" x14ac:dyDescent="0.25">
      <c r="A952" t="s">
        <v>3024</v>
      </c>
      <c r="B952" s="10" t="s">
        <v>2985</v>
      </c>
    </row>
    <row r="953" spans="1:2" x14ac:dyDescent="0.25">
      <c r="A953" t="s">
        <v>3025</v>
      </c>
      <c r="B953" s="10" t="s">
        <v>3026</v>
      </c>
    </row>
    <row r="954" spans="1:2" x14ac:dyDescent="0.25">
      <c r="A954" t="s">
        <v>3027</v>
      </c>
      <c r="B954" s="10" t="s">
        <v>3026</v>
      </c>
    </row>
    <row r="955" spans="1:2" x14ac:dyDescent="0.25">
      <c r="A955" t="s">
        <v>3028</v>
      </c>
      <c r="B955" s="10" t="s">
        <v>3029</v>
      </c>
    </row>
    <row r="956" spans="1:2" x14ac:dyDescent="0.25">
      <c r="A956" t="s">
        <v>3030</v>
      </c>
      <c r="B956" s="10" t="s">
        <v>3031</v>
      </c>
    </row>
    <row r="957" spans="1:2" x14ac:dyDescent="0.25">
      <c r="A957" t="s">
        <v>3032</v>
      </c>
      <c r="B957" s="10" t="s">
        <v>3033</v>
      </c>
    </row>
    <row r="958" spans="1:2" x14ac:dyDescent="0.25">
      <c r="A958" t="s">
        <v>3034</v>
      </c>
      <c r="B958" s="10" t="s">
        <v>3029</v>
      </c>
    </row>
    <row r="959" spans="1:2" x14ac:dyDescent="0.25">
      <c r="A959" t="s">
        <v>3035</v>
      </c>
      <c r="B959" s="10" t="s">
        <v>3036</v>
      </c>
    </row>
    <row r="960" spans="1:2" x14ac:dyDescent="0.25">
      <c r="A960" t="s">
        <v>3037</v>
      </c>
      <c r="B960" s="10" t="s">
        <v>3031</v>
      </c>
    </row>
    <row r="961" spans="1:2" x14ac:dyDescent="0.25">
      <c r="A961" t="s">
        <v>3038</v>
      </c>
      <c r="B961" s="10" t="s">
        <v>3039</v>
      </c>
    </row>
    <row r="962" spans="1:2" x14ac:dyDescent="0.25">
      <c r="A962" t="s">
        <v>3040</v>
      </c>
      <c r="B962" s="10" t="s">
        <v>3041</v>
      </c>
    </row>
    <row r="963" spans="1:2" x14ac:dyDescent="0.25">
      <c r="A963" t="s">
        <v>3042</v>
      </c>
      <c r="B963" s="10" t="s">
        <v>3041</v>
      </c>
    </row>
    <row r="964" spans="1:2" x14ac:dyDescent="0.25">
      <c r="A964" t="s">
        <v>3043</v>
      </c>
      <c r="B964" s="10" t="s">
        <v>3044</v>
      </c>
    </row>
    <row r="965" spans="1:2" x14ac:dyDescent="0.25">
      <c r="A965" t="s">
        <v>3045</v>
      </c>
      <c r="B965" s="10" t="s">
        <v>3046</v>
      </c>
    </row>
    <row r="966" spans="1:2" x14ac:dyDescent="0.25">
      <c r="A966" t="s">
        <v>3047</v>
      </c>
      <c r="B966" s="10" t="s">
        <v>3046</v>
      </c>
    </row>
    <row r="967" spans="1:2" x14ac:dyDescent="0.25">
      <c r="A967" t="s">
        <v>3048</v>
      </c>
      <c r="B967" s="10" t="s">
        <v>3046</v>
      </c>
    </row>
    <row r="968" spans="1:2" x14ac:dyDescent="0.25">
      <c r="A968" t="s">
        <v>3049</v>
      </c>
      <c r="B968" s="10" t="s">
        <v>3050</v>
      </c>
    </row>
    <row r="969" spans="1:2" x14ac:dyDescent="0.25">
      <c r="A969" t="s">
        <v>3051</v>
      </c>
      <c r="B969" s="10" t="s">
        <v>3052</v>
      </c>
    </row>
    <row r="970" spans="1:2" x14ac:dyDescent="0.25">
      <c r="A970" t="s">
        <v>3053</v>
      </c>
      <c r="B970" s="10" t="s">
        <v>3054</v>
      </c>
    </row>
    <row r="971" spans="1:2" x14ac:dyDescent="0.25">
      <c r="A971" t="s">
        <v>3055</v>
      </c>
      <c r="B971" s="10" t="s">
        <v>3056</v>
      </c>
    </row>
    <row r="972" spans="1:2" x14ac:dyDescent="0.25">
      <c r="A972" t="s">
        <v>3057</v>
      </c>
      <c r="B972" s="10" t="s">
        <v>3056</v>
      </c>
    </row>
    <row r="973" spans="1:2" x14ac:dyDescent="0.25">
      <c r="A973" t="s">
        <v>3058</v>
      </c>
      <c r="B973" s="10" t="s">
        <v>3056</v>
      </c>
    </row>
    <row r="974" spans="1:2" x14ac:dyDescent="0.25">
      <c r="A974" t="s">
        <v>3059</v>
      </c>
      <c r="B974" s="10" t="s">
        <v>3056</v>
      </c>
    </row>
    <row r="975" spans="1:2" x14ac:dyDescent="0.25">
      <c r="A975" t="s">
        <v>3060</v>
      </c>
      <c r="B975" s="10" t="s">
        <v>3061</v>
      </c>
    </row>
    <row r="976" spans="1:2" x14ac:dyDescent="0.25">
      <c r="A976" t="s">
        <v>3062</v>
      </c>
      <c r="B976" s="10" t="s">
        <v>3061</v>
      </c>
    </row>
    <row r="977" spans="1:2" x14ac:dyDescent="0.25">
      <c r="A977" t="s">
        <v>3063</v>
      </c>
      <c r="B977" s="10" t="s">
        <v>3061</v>
      </c>
    </row>
    <row r="978" spans="1:2" x14ac:dyDescent="0.25">
      <c r="A978" t="s">
        <v>3064</v>
      </c>
      <c r="B978" s="10" t="s">
        <v>3065</v>
      </c>
    </row>
    <row r="979" spans="1:2" x14ac:dyDescent="0.25">
      <c r="A979" t="s">
        <v>3066</v>
      </c>
      <c r="B979" s="10" t="s">
        <v>3067</v>
      </c>
    </row>
    <row r="980" spans="1:2" x14ac:dyDescent="0.25">
      <c r="A980" t="s">
        <v>3068</v>
      </c>
      <c r="B980" s="10" t="s">
        <v>3069</v>
      </c>
    </row>
    <row r="981" spans="1:2" x14ac:dyDescent="0.25">
      <c r="A981" t="s">
        <v>3070</v>
      </c>
      <c r="B981" s="10" t="s">
        <v>3071</v>
      </c>
    </row>
    <row r="982" spans="1:2" x14ac:dyDescent="0.25">
      <c r="A982" t="s">
        <v>3072</v>
      </c>
      <c r="B982" s="10" t="s">
        <v>3073</v>
      </c>
    </row>
    <row r="983" spans="1:2" x14ac:dyDescent="0.25">
      <c r="A983" t="s">
        <v>3074</v>
      </c>
      <c r="B983" s="10" t="s">
        <v>3075</v>
      </c>
    </row>
    <row r="984" spans="1:2" x14ac:dyDescent="0.25">
      <c r="A984" t="s">
        <v>3076</v>
      </c>
      <c r="B984" s="10" t="s">
        <v>3077</v>
      </c>
    </row>
    <row r="985" spans="1:2" x14ac:dyDescent="0.25">
      <c r="A985" t="s">
        <v>3078</v>
      </c>
      <c r="B985" s="10" t="s">
        <v>3077</v>
      </c>
    </row>
    <row r="986" spans="1:2" x14ac:dyDescent="0.25">
      <c r="A986" t="s">
        <v>3079</v>
      </c>
      <c r="B986" s="10" t="s">
        <v>3080</v>
      </c>
    </row>
    <row r="987" spans="1:2" x14ac:dyDescent="0.25">
      <c r="A987" t="s">
        <v>3081</v>
      </c>
      <c r="B987" s="10" t="s">
        <v>3082</v>
      </c>
    </row>
    <row r="988" spans="1:2" x14ac:dyDescent="0.25">
      <c r="A988" t="s">
        <v>3083</v>
      </c>
      <c r="B988" s="10" t="s">
        <v>3084</v>
      </c>
    </row>
    <row r="989" spans="1:2" x14ac:dyDescent="0.25">
      <c r="A989" t="s">
        <v>3085</v>
      </c>
      <c r="B989" s="10" t="s">
        <v>3086</v>
      </c>
    </row>
    <row r="990" spans="1:2" x14ac:dyDescent="0.25">
      <c r="A990" t="s">
        <v>3087</v>
      </c>
      <c r="B990" s="10" t="s">
        <v>3088</v>
      </c>
    </row>
    <row r="991" spans="1:2" x14ac:dyDescent="0.25">
      <c r="A991" t="s">
        <v>3089</v>
      </c>
      <c r="B991" s="10" t="s">
        <v>3090</v>
      </c>
    </row>
    <row r="992" spans="1:2" x14ac:dyDescent="0.25">
      <c r="A992" t="s">
        <v>3091</v>
      </c>
      <c r="B992" s="10" t="s">
        <v>3092</v>
      </c>
    </row>
    <row r="993" spans="1:2" x14ac:dyDescent="0.25">
      <c r="A993" t="s">
        <v>3093</v>
      </c>
      <c r="B993" s="10" t="s">
        <v>3094</v>
      </c>
    </row>
    <row r="994" spans="1:2" x14ac:dyDescent="0.25">
      <c r="A994" t="s">
        <v>3095</v>
      </c>
      <c r="B994" s="10" t="s">
        <v>3096</v>
      </c>
    </row>
    <row r="995" spans="1:2" x14ac:dyDescent="0.25">
      <c r="A995" t="s">
        <v>3097</v>
      </c>
      <c r="B995" s="10" t="s">
        <v>3098</v>
      </c>
    </row>
    <row r="996" spans="1:2" x14ac:dyDescent="0.25">
      <c r="A996" t="s">
        <v>3099</v>
      </c>
      <c r="B996" s="10" t="s">
        <v>3098</v>
      </c>
    </row>
    <row r="997" spans="1:2" x14ac:dyDescent="0.25">
      <c r="A997" t="s">
        <v>3100</v>
      </c>
      <c r="B997" s="10" t="s">
        <v>3101</v>
      </c>
    </row>
    <row r="998" spans="1:2" x14ac:dyDescent="0.25">
      <c r="A998" t="s">
        <v>3102</v>
      </c>
      <c r="B998" s="10" t="s">
        <v>3103</v>
      </c>
    </row>
    <row r="999" spans="1:2" x14ac:dyDescent="0.25">
      <c r="A999" t="s">
        <v>3104</v>
      </c>
      <c r="B999" s="10" t="s">
        <v>3105</v>
      </c>
    </row>
    <row r="1000" spans="1:2" x14ac:dyDescent="0.25">
      <c r="A1000" t="s">
        <v>3106</v>
      </c>
      <c r="B1000" s="10" t="s">
        <v>3105</v>
      </c>
    </row>
    <row r="1001" spans="1:2" x14ac:dyDescent="0.25">
      <c r="A1001" t="s">
        <v>3107</v>
      </c>
      <c r="B1001" s="10" t="s">
        <v>3105</v>
      </c>
    </row>
    <row r="1002" spans="1:2" x14ac:dyDescent="0.25">
      <c r="A1002" t="s">
        <v>3108</v>
      </c>
      <c r="B1002" s="10" t="s">
        <v>2512</v>
      </c>
    </row>
    <row r="1003" spans="1:2" x14ac:dyDescent="0.25">
      <c r="A1003" t="s">
        <v>3109</v>
      </c>
      <c r="B1003" s="10" t="s">
        <v>3110</v>
      </c>
    </row>
    <row r="1004" spans="1:2" x14ac:dyDescent="0.25">
      <c r="A1004" t="s">
        <v>3111</v>
      </c>
      <c r="B1004" s="10" t="s">
        <v>3112</v>
      </c>
    </row>
    <row r="1005" spans="1:2" x14ac:dyDescent="0.25">
      <c r="A1005" t="s">
        <v>3113</v>
      </c>
      <c r="B1005" s="10" t="s">
        <v>3114</v>
      </c>
    </row>
    <row r="1006" spans="1:2" x14ac:dyDescent="0.25">
      <c r="A1006" t="s">
        <v>3115</v>
      </c>
      <c r="B1006" s="10" t="s">
        <v>3116</v>
      </c>
    </row>
    <row r="1007" spans="1:2" x14ac:dyDescent="0.25">
      <c r="A1007" t="s">
        <v>3117</v>
      </c>
      <c r="B1007" s="10" t="s">
        <v>3118</v>
      </c>
    </row>
    <row r="1008" spans="1:2" x14ac:dyDescent="0.25">
      <c r="A1008" t="s">
        <v>3119</v>
      </c>
      <c r="B1008" s="10" t="s">
        <v>3120</v>
      </c>
    </row>
    <row r="1009" spans="1:2" x14ac:dyDescent="0.25">
      <c r="A1009" t="s">
        <v>3121</v>
      </c>
      <c r="B1009" s="10" t="s">
        <v>3122</v>
      </c>
    </row>
    <row r="1010" spans="1:2" x14ac:dyDescent="0.25">
      <c r="A1010" t="s">
        <v>3123</v>
      </c>
      <c r="B1010" s="10" t="s">
        <v>3124</v>
      </c>
    </row>
    <row r="1011" spans="1:2" x14ac:dyDescent="0.25">
      <c r="A1011" t="s">
        <v>3125</v>
      </c>
      <c r="B1011" s="10" t="s">
        <v>3124</v>
      </c>
    </row>
    <row r="1012" spans="1:2" x14ac:dyDescent="0.25">
      <c r="A1012" t="s">
        <v>3126</v>
      </c>
      <c r="B1012" s="10" t="s">
        <v>3124</v>
      </c>
    </row>
    <row r="1013" spans="1:2" x14ac:dyDescent="0.25">
      <c r="A1013" t="s">
        <v>3127</v>
      </c>
      <c r="B1013" s="10" t="s">
        <v>3128</v>
      </c>
    </row>
    <row r="1014" spans="1:2" x14ac:dyDescent="0.25">
      <c r="A1014" t="s">
        <v>3129</v>
      </c>
      <c r="B1014" s="10" t="s">
        <v>3130</v>
      </c>
    </row>
    <row r="1015" spans="1:2" x14ac:dyDescent="0.25">
      <c r="A1015" t="s">
        <v>3131</v>
      </c>
      <c r="B1015" s="10" t="s">
        <v>3128</v>
      </c>
    </row>
    <row r="1016" spans="1:2" x14ac:dyDescent="0.25">
      <c r="A1016" t="s">
        <v>3132</v>
      </c>
      <c r="B1016" s="10" t="s">
        <v>3118</v>
      </c>
    </row>
    <row r="1017" spans="1:2" x14ac:dyDescent="0.25">
      <c r="A1017" t="s">
        <v>3133</v>
      </c>
      <c r="B1017" s="10" t="s">
        <v>3134</v>
      </c>
    </row>
    <row r="1018" spans="1:2" x14ac:dyDescent="0.25">
      <c r="A1018" t="s">
        <v>3135</v>
      </c>
      <c r="B1018" s="10" t="s">
        <v>3122</v>
      </c>
    </row>
    <row r="1019" spans="1:2" x14ac:dyDescent="0.25">
      <c r="A1019" t="s">
        <v>3136</v>
      </c>
      <c r="B1019" s="10" t="s">
        <v>3137</v>
      </c>
    </row>
    <row r="1020" spans="1:2" x14ac:dyDescent="0.25">
      <c r="A1020" t="s">
        <v>3138</v>
      </c>
      <c r="B1020" s="10" t="s">
        <v>3139</v>
      </c>
    </row>
    <row r="1021" spans="1:2" x14ac:dyDescent="0.25">
      <c r="A1021" t="s">
        <v>3140</v>
      </c>
      <c r="B1021" s="10" t="s">
        <v>3137</v>
      </c>
    </row>
    <row r="1022" spans="1:2" x14ac:dyDescent="0.25">
      <c r="A1022" t="s">
        <v>3141</v>
      </c>
      <c r="B1022" s="10" t="s">
        <v>1973</v>
      </c>
    </row>
    <row r="1023" spans="1:2" x14ac:dyDescent="0.25">
      <c r="A1023" t="s">
        <v>3142</v>
      </c>
      <c r="B1023" s="10" t="s">
        <v>3143</v>
      </c>
    </row>
    <row r="1024" spans="1:2" x14ac:dyDescent="0.25">
      <c r="A1024" t="s">
        <v>3144</v>
      </c>
      <c r="B1024" s="10" t="s">
        <v>2705</v>
      </c>
    </row>
    <row r="1025" spans="1:2" x14ac:dyDescent="0.25">
      <c r="A1025" t="s">
        <v>3145</v>
      </c>
      <c r="B1025" s="10" t="s">
        <v>3130</v>
      </c>
    </row>
    <row r="1026" spans="1:2" x14ac:dyDescent="0.25">
      <c r="A1026" t="s">
        <v>3146</v>
      </c>
      <c r="B1026" s="10" t="s">
        <v>3147</v>
      </c>
    </row>
    <row r="1027" spans="1:2" x14ac:dyDescent="0.25">
      <c r="A1027" t="s">
        <v>3148</v>
      </c>
      <c r="B1027" s="10" t="s">
        <v>3149</v>
      </c>
    </row>
    <row r="1028" spans="1:2" x14ac:dyDescent="0.25">
      <c r="A1028" t="s">
        <v>3150</v>
      </c>
      <c r="B1028" s="10" t="s">
        <v>3151</v>
      </c>
    </row>
    <row r="1029" spans="1:2" x14ac:dyDescent="0.25">
      <c r="A1029" t="s">
        <v>3152</v>
      </c>
      <c r="B1029" s="10" t="s">
        <v>3153</v>
      </c>
    </row>
    <row r="1030" spans="1:2" x14ac:dyDescent="0.25">
      <c r="A1030" t="s">
        <v>3154</v>
      </c>
      <c r="B1030" s="10" t="s">
        <v>3153</v>
      </c>
    </row>
    <row r="1031" spans="1:2" x14ac:dyDescent="0.25">
      <c r="A1031" t="s">
        <v>3155</v>
      </c>
      <c r="B1031" s="10" t="s">
        <v>3156</v>
      </c>
    </row>
    <row r="1032" spans="1:2" x14ac:dyDescent="0.25">
      <c r="A1032" t="s">
        <v>3157</v>
      </c>
      <c r="B1032" s="10" t="s">
        <v>3156</v>
      </c>
    </row>
    <row r="1033" spans="1:2" x14ac:dyDescent="0.25">
      <c r="A1033" t="s">
        <v>3158</v>
      </c>
      <c r="B1033" s="10" t="s">
        <v>3159</v>
      </c>
    </row>
    <row r="1034" spans="1:2" x14ac:dyDescent="0.25">
      <c r="A1034" t="s">
        <v>3160</v>
      </c>
      <c r="B1034" s="10" t="s">
        <v>3159</v>
      </c>
    </row>
    <row r="1035" spans="1:2" x14ac:dyDescent="0.25">
      <c r="A1035" t="s">
        <v>3161</v>
      </c>
      <c r="B1035" s="10" t="s">
        <v>3162</v>
      </c>
    </row>
    <row r="1036" spans="1:2" x14ac:dyDescent="0.25">
      <c r="A1036" t="s">
        <v>3163</v>
      </c>
      <c r="B1036" s="10" t="s">
        <v>3164</v>
      </c>
    </row>
    <row r="1037" spans="1:2" x14ac:dyDescent="0.25">
      <c r="A1037" t="s">
        <v>3165</v>
      </c>
      <c r="B1037" s="10" t="s">
        <v>3166</v>
      </c>
    </row>
    <row r="1038" spans="1:2" x14ac:dyDescent="0.25">
      <c r="A1038" t="s">
        <v>3167</v>
      </c>
      <c r="B1038" s="10" t="s">
        <v>3168</v>
      </c>
    </row>
    <row r="1039" spans="1:2" x14ac:dyDescent="0.25">
      <c r="A1039" t="s">
        <v>3169</v>
      </c>
      <c r="B1039" s="10" t="s">
        <v>3168</v>
      </c>
    </row>
    <row r="1040" spans="1:2" x14ac:dyDescent="0.25">
      <c r="A1040" t="s">
        <v>3170</v>
      </c>
      <c r="B1040" s="10" t="s">
        <v>3171</v>
      </c>
    </row>
    <row r="1041" spans="1:2" x14ac:dyDescent="0.25">
      <c r="A1041" t="s">
        <v>3172</v>
      </c>
      <c r="B1041" s="10" t="s">
        <v>3171</v>
      </c>
    </row>
    <row r="1042" spans="1:2" x14ac:dyDescent="0.25">
      <c r="A1042" t="s">
        <v>3173</v>
      </c>
      <c r="B1042" s="10" t="s">
        <v>3174</v>
      </c>
    </row>
    <row r="1043" spans="1:2" x14ac:dyDescent="0.25">
      <c r="A1043" t="s">
        <v>3175</v>
      </c>
      <c r="B1043" s="10" t="s">
        <v>3174</v>
      </c>
    </row>
    <row r="1044" spans="1:2" x14ac:dyDescent="0.25">
      <c r="A1044" t="s">
        <v>3176</v>
      </c>
      <c r="B1044" s="10" t="s">
        <v>3177</v>
      </c>
    </row>
    <row r="1045" spans="1:2" x14ac:dyDescent="0.25">
      <c r="A1045" t="s">
        <v>3178</v>
      </c>
      <c r="B1045" s="10" t="s">
        <v>3177</v>
      </c>
    </row>
    <row r="1046" spans="1:2" x14ac:dyDescent="0.25">
      <c r="A1046" t="s">
        <v>3179</v>
      </c>
      <c r="B1046" s="10" t="s">
        <v>3180</v>
      </c>
    </row>
    <row r="1047" spans="1:2" x14ac:dyDescent="0.25">
      <c r="A1047" t="s">
        <v>3181</v>
      </c>
      <c r="B1047" s="10" t="s">
        <v>3182</v>
      </c>
    </row>
    <row r="1048" spans="1:2" x14ac:dyDescent="0.25">
      <c r="A1048" t="s">
        <v>3183</v>
      </c>
      <c r="B1048" s="10" t="s">
        <v>3180</v>
      </c>
    </row>
    <row r="1049" spans="1:2" x14ac:dyDescent="0.25">
      <c r="A1049" t="s">
        <v>3184</v>
      </c>
      <c r="B1049" s="10" t="s">
        <v>3185</v>
      </c>
    </row>
    <row r="1050" spans="1:2" x14ac:dyDescent="0.25">
      <c r="A1050" t="s">
        <v>3186</v>
      </c>
      <c r="B1050" s="10" t="s">
        <v>3187</v>
      </c>
    </row>
    <row r="1051" spans="1:2" x14ac:dyDescent="0.25">
      <c r="A1051" t="s">
        <v>3188</v>
      </c>
      <c r="B1051" s="10" t="s">
        <v>3189</v>
      </c>
    </row>
    <row r="1052" spans="1:2" x14ac:dyDescent="0.25">
      <c r="A1052" t="s">
        <v>3190</v>
      </c>
      <c r="B1052" s="10" t="s">
        <v>3191</v>
      </c>
    </row>
    <row r="1053" spans="1:2" x14ac:dyDescent="0.25">
      <c r="A1053" t="s">
        <v>3192</v>
      </c>
      <c r="B1053" s="10" t="s">
        <v>3193</v>
      </c>
    </row>
    <row r="1054" spans="1:2" x14ac:dyDescent="0.25">
      <c r="A1054" t="s">
        <v>3194</v>
      </c>
      <c r="B1054" s="10" t="s">
        <v>3193</v>
      </c>
    </row>
    <row r="1055" spans="1:2" x14ac:dyDescent="0.25">
      <c r="A1055" t="s">
        <v>3195</v>
      </c>
      <c r="B1055" s="10" t="s">
        <v>3196</v>
      </c>
    </row>
    <row r="1056" spans="1:2" x14ac:dyDescent="0.25">
      <c r="A1056" t="s">
        <v>3197</v>
      </c>
      <c r="B1056" s="10" t="s">
        <v>3198</v>
      </c>
    </row>
    <row r="1057" spans="1:2" x14ac:dyDescent="0.25">
      <c r="A1057" t="s">
        <v>3199</v>
      </c>
      <c r="B1057" s="10" t="s">
        <v>3200</v>
      </c>
    </row>
    <row r="1058" spans="1:2" x14ac:dyDescent="0.25">
      <c r="A1058" t="s">
        <v>3201</v>
      </c>
      <c r="B1058" s="10" t="s">
        <v>3202</v>
      </c>
    </row>
    <row r="1059" spans="1:2" x14ac:dyDescent="0.25">
      <c r="A1059" t="s">
        <v>3203</v>
      </c>
      <c r="B1059" s="10" t="s">
        <v>3204</v>
      </c>
    </row>
    <row r="1060" spans="1:2" x14ac:dyDescent="0.25">
      <c r="A1060" t="s">
        <v>3205</v>
      </c>
      <c r="B1060" s="10" t="s">
        <v>3206</v>
      </c>
    </row>
    <row r="1061" spans="1:2" x14ac:dyDescent="0.25">
      <c r="A1061" t="s">
        <v>3207</v>
      </c>
      <c r="B1061" s="10" t="s">
        <v>3208</v>
      </c>
    </row>
    <row r="1062" spans="1:2" x14ac:dyDescent="0.25">
      <c r="A1062" t="s">
        <v>3209</v>
      </c>
      <c r="B1062" s="10" t="s">
        <v>3210</v>
      </c>
    </row>
    <row r="1063" spans="1:2" x14ac:dyDescent="0.25">
      <c r="A1063" t="s">
        <v>3211</v>
      </c>
      <c r="B1063" s="10" t="s">
        <v>3212</v>
      </c>
    </row>
    <row r="1064" spans="1:2" x14ac:dyDescent="0.25">
      <c r="A1064" t="s">
        <v>3213</v>
      </c>
      <c r="B1064" s="10" t="s">
        <v>3214</v>
      </c>
    </row>
    <row r="1065" spans="1:2" x14ac:dyDescent="0.25">
      <c r="A1065" t="s">
        <v>3215</v>
      </c>
      <c r="B1065" s="10" t="s">
        <v>3216</v>
      </c>
    </row>
    <row r="1066" spans="1:2" x14ac:dyDescent="0.25">
      <c r="A1066" t="s">
        <v>3217</v>
      </c>
      <c r="B1066" s="10" t="s">
        <v>3218</v>
      </c>
    </row>
    <row r="1067" spans="1:2" x14ac:dyDescent="0.25">
      <c r="A1067" t="s">
        <v>3219</v>
      </c>
      <c r="B1067" s="10" t="s">
        <v>3090</v>
      </c>
    </row>
    <row r="1068" spans="1:2" x14ac:dyDescent="0.25">
      <c r="A1068" t="s">
        <v>3220</v>
      </c>
      <c r="B1068" s="10" t="s">
        <v>3221</v>
      </c>
    </row>
    <row r="1069" spans="1:2" x14ac:dyDescent="0.25">
      <c r="A1069" t="s">
        <v>3222</v>
      </c>
      <c r="B1069" s="10" t="s">
        <v>3223</v>
      </c>
    </row>
    <row r="1070" spans="1:2" x14ac:dyDescent="0.25">
      <c r="A1070" t="s">
        <v>3224</v>
      </c>
      <c r="B1070" s="10" t="s">
        <v>3225</v>
      </c>
    </row>
    <row r="1071" spans="1:2" x14ac:dyDescent="0.25">
      <c r="A1071" t="s">
        <v>3226</v>
      </c>
      <c r="B1071" s="10" t="s">
        <v>3227</v>
      </c>
    </row>
    <row r="1072" spans="1:2" x14ac:dyDescent="0.25">
      <c r="A1072" t="s">
        <v>3228</v>
      </c>
      <c r="B1072" s="10" t="s">
        <v>3227</v>
      </c>
    </row>
    <row r="1073" spans="1:2" x14ac:dyDescent="0.25">
      <c r="A1073" t="s">
        <v>3229</v>
      </c>
      <c r="B1073" s="10" t="s">
        <v>3230</v>
      </c>
    </row>
    <row r="1074" spans="1:2" x14ac:dyDescent="0.25">
      <c r="A1074" t="s">
        <v>3231</v>
      </c>
      <c r="B1074" s="10" t="s">
        <v>3232</v>
      </c>
    </row>
    <row r="1075" spans="1:2" x14ac:dyDescent="0.25">
      <c r="A1075" t="s">
        <v>3233</v>
      </c>
      <c r="B1075" s="10" t="s">
        <v>2282</v>
      </c>
    </row>
    <row r="1076" spans="1:2" x14ac:dyDescent="0.25">
      <c r="A1076" t="s">
        <v>3234</v>
      </c>
      <c r="B1076" s="10" t="s">
        <v>3235</v>
      </c>
    </row>
    <row r="1077" spans="1:2" x14ac:dyDescent="0.25">
      <c r="A1077" t="s">
        <v>3236</v>
      </c>
      <c r="B1077" s="10" t="s">
        <v>3237</v>
      </c>
    </row>
    <row r="1078" spans="1:2" x14ac:dyDescent="0.25">
      <c r="A1078" t="s">
        <v>3238</v>
      </c>
      <c r="B1078" s="10" t="s">
        <v>3239</v>
      </c>
    </row>
    <row r="1079" spans="1:2" x14ac:dyDescent="0.25">
      <c r="A1079" t="s">
        <v>3240</v>
      </c>
      <c r="B1079" s="10" t="s">
        <v>3241</v>
      </c>
    </row>
    <row r="1080" spans="1:2" x14ac:dyDescent="0.25">
      <c r="A1080" t="s">
        <v>3242</v>
      </c>
      <c r="B1080" s="10" t="s">
        <v>3241</v>
      </c>
    </row>
    <row r="1081" spans="1:2" x14ac:dyDescent="0.25">
      <c r="A1081" t="s">
        <v>3243</v>
      </c>
      <c r="B1081" s="10" t="s">
        <v>3244</v>
      </c>
    </row>
    <row r="1082" spans="1:2" x14ac:dyDescent="0.25">
      <c r="A1082" t="s">
        <v>3245</v>
      </c>
      <c r="B1082" s="10" t="s">
        <v>3246</v>
      </c>
    </row>
    <row r="1083" spans="1:2" x14ac:dyDescent="0.25">
      <c r="A1083" t="s">
        <v>3247</v>
      </c>
      <c r="B1083" s="10" t="s">
        <v>3248</v>
      </c>
    </row>
    <row r="1084" spans="1:2" x14ac:dyDescent="0.25">
      <c r="A1084" t="s">
        <v>3249</v>
      </c>
      <c r="B1084" s="10" t="s">
        <v>3250</v>
      </c>
    </row>
    <row r="1085" spans="1:2" x14ac:dyDescent="0.25">
      <c r="A1085" t="s">
        <v>3251</v>
      </c>
      <c r="B1085" s="10" t="s">
        <v>3252</v>
      </c>
    </row>
    <row r="1086" spans="1:2" x14ac:dyDescent="0.25">
      <c r="A1086" t="s">
        <v>3253</v>
      </c>
      <c r="B1086" s="10" t="s">
        <v>3254</v>
      </c>
    </row>
    <row r="1087" spans="1:2" x14ac:dyDescent="0.25">
      <c r="A1087" t="s">
        <v>3255</v>
      </c>
      <c r="B1087" s="10" t="s">
        <v>3256</v>
      </c>
    </row>
    <row r="1088" spans="1:2" x14ac:dyDescent="0.25">
      <c r="A1088" t="s">
        <v>3257</v>
      </c>
      <c r="B1088" s="10" t="s">
        <v>3258</v>
      </c>
    </row>
    <row r="1089" spans="1:2" x14ac:dyDescent="0.25">
      <c r="A1089" t="s">
        <v>3259</v>
      </c>
      <c r="B1089" s="10" t="s">
        <v>3260</v>
      </c>
    </row>
    <row r="1090" spans="1:2" x14ac:dyDescent="0.25">
      <c r="A1090" t="s">
        <v>3261</v>
      </c>
      <c r="B1090" s="10" t="s">
        <v>2973</v>
      </c>
    </row>
    <row r="1091" spans="1:2" x14ac:dyDescent="0.25">
      <c r="A1091" t="s">
        <v>3262</v>
      </c>
      <c r="B1091" s="10" t="s">
        <v>3263</v>
      </c>
    </row>
    <row r="1092" spans="1:2" x14ac:dyDescent="0.25">
      <c r="A1092" t="s">
        <v>3264</v>
      </c>
      <c r="B1092" s="10" t="s">
        <v>3265</v>
      </c>
    </row>
    <row r="1093" spans="1:2" x14ac:dyDescent="0.25">
      <c r="A1093" t="s">
        <v>3266</v>
      </c>
      <c r="B1093" s="10" t="s">
        <v>3241</v>
      </c>
    </row>
    <row r="1094" spans="1:2" x14ac:dyDescent="0.25">
      <c r="A1094" t="s">
        <v>3267</v>
      </c>
      <c r="B1094" s="10" t="s">
        <v>3268</v>
      </c>
    </row>
    <row r="1095" spans="1:2" x14ac:dyDescent="0.25">
      <c r="A1095" t="s">
        <v>3269</v>
      </c>
      <c r="B1095" s="10" t="s">
        <v>3270</v>
      </c>
    </row>
    <row r="1096" spans="1:2" x14ac:dyDescent="0.25">
      <c r="A1096" t="s">
        <v>3271</v>
      </c>
      <c r="B1096" s="10" t="s">
        <v>3272</v>
      </c>
    </row>
    <row r="1097" spans="1:2" x14ac:dyDescent="0.25">
      <c r="A1097" t="s">
        <v>3273</v>
      </c>
      <c r="B1097" s="10" t="s">
        <v>3274</v>
      </c>
    </row>
    <row r="1098" spans="1:2" x14ac:dyDescent="0.25">
      <c r="A1098" t="s">
        <v>3275</v>
      </c>
      <c r="B1098" s="10" t="s">
        <v>3276</v>
      </c>
    </row>
    <row r="1099" spans="1:2" x14ac:dyDescent="0.25">
      <c r="A1099" t="s">
        <v>3277</v>
      </c>
      <c r="B1099" s="10" t="s">
        <v>3278</v>
      </c>
    </row>
    <row r="1100" spans="1:2" x14ac:dyDescent="0.25">
      <c r="A1100" t="s">
        <v>3279</v>
      </c>
      <c r="B1100" s="10" t="s">
        <v>3272</v>
      </c>
    </row>
    <row r="1101" spans="1:2" x14ac:dyDescent="0.25">
      <c r="A1101" t="s">
        <v>3280</v>
      </c>
      <c r="B1101" s="10" t="s">
        <v>3274</v>
      </c>
    </row>
    <row r="1102" spans="1:2" x14ac:dyDescent="0.25">
      <c r="A1102" t="s">
        <v>3281</v>
      </c>
      <c r="B1102" s="10" t="s">
        <v>3282</v>
      </c>
    </row>
    <row r="1103" spans="1:2" x14ac:dyDescent="0.25">
      <c r="A1103" t="s">
        <v>3283</v>
      </c>
      <c r="B1103" s="10" t="s">
        <v>3284</v>
      </c>
    </row>
    <row r="1104" spans="1:2" x14ac:dyDescent="0.25">
      <c r="A1104" t="s">
        <v>3285</v>
      </c>
      <c r="B1104" s="10" t="s">
        <v>3286</v>
      </c>
    </row>
    <row r="1105" spans="1:2" x14ac:dyDescent="0.25">
      <c r="A1105" t="s">
        <v>3287</v>
      </c>
      <c r="B1105" s="10" t="s">
        <v>3288</v>
      </c>
    </row>
    <row r="1106" spans="1:2" x14ac:dyDescent="0.25">
      <c r="A1106" t="s">
        <v>3289</v>
      </c>
      <c r="B1106" s="10" t="s">
        <v>3290</v>
      </c>
    </row>
    <row r="1107" spans="1:2" x14ac:dyDescent="0.25">
      <c r="A1107" t="s">
        <v>3291</v>
      </c>
      <c r="B1107" s="10" t="s">
        <v>3288</v>
      </c>
    </row>
    <row r="1108" spans="1:2" x14ac:dyDescent="0.25">
      <c r="A1108" t="s">
        <v>3292</v>
      </c>
      <c r="B1108" s="10" t="s">
        <v>3288</v>
      </c>
    </row>
    <row r="1109" spans="1:2" x14ac:dyDescent="0.25">
      <c r="A1109" t="s">
        <v>3293</v>
      </c>
      <c r="B1109" s="10" t="s">
        <v>3288</v>
      </c>
    </row>
    <row r="1110" spans="1:2" x14ac:dyDescent="0.25">
      <c r="A1110" t="s">
        <v>3294</v>
      </c>
      <c r="B1110" s="10" t="s">
        <v>3295</v>
      </c>
    </row>
    <row r="1111" spans="1:2" x14ac:dyDescent="0.25">
      <c r="A1111" t="s">
        <v>3296</v>
      </c>
      <c r="B1111" s="10" t="s">
        <v>3297</v>
      </c>
    </row>
    <row r="1112" spans="1:2" x14ac:dyDescent="0.25">
      <c r="A1112" t="s">
        <v>3298</v>
      </c>
      <c r="B1112" s="10" t="s">
        <v>3299</v>
      </c>
    </row>
    <row r="1113" spans="1:2" x14ac:dyDescent="0.25">
      <c r="A1113" t="s">
        <v>3300</v>
      </c>
      <c r="B1113" s="10" t="s">
        <v>3301</v>
      </c>
    </row>
    <row r="1114" spans="1:2" x14ac:dyDescent="0.25">
      <c r="A1114" t="s">
        <v>3302</v>
      </c>
      <c r="B1114" s="10" t="s">
        <v>3303</v>
      </c>
    </row>
    <row r="1115" spans="1:2" x14ac:dyDescent="0.25">
      <c r="A1115" t="s">
        <v>3304</v>
      </c>
      <c r="B1115" s="10" t="s">
        <v>3303</v>
      </c>
    </row>
    <row r="1116" spans="1:2" x14ac:dyDescent="0.25">
      <c r="A1116" t="s">
        <v>3305</v>
      </c>
      <c r="B1116" s="10" t="s">
        <v>3303</v>
      </c>
    </row>
    <row r="1117" spans="1:2" x14ac:dyDescent="0.25">
      <c r="A1117" t="s">
        <v>3306</v>
      </c>
      <c r="B1117" s="10" t="s">
        <v>3303</v>
      </c>
    </row>
    <row r="1118" spans="1:2" x14ac:dyDescent="0.25">
      <c r="A1118" t="s">
        <v>3307</v>
      </c>
      <c r="B1118" s="10" t="s">
        <v>3308</v>
      </c>
    </row>
    <row r="1119" spans="1:2" x14ac:dyDescent="0.25">
      <c r="A1119" t="s">
        <v>3309</v>
      </c>
      <c r="B1119" s="10" t="s">
        <v>3308</v>
      </c>
    </row>
    <row r="1120" spans="1:2" x14ac:dyDescent="0.25">
      <c r="A1120" t="s">
        <v>3310</v>
      </c>
      <c r="B1120" s="10" t="s">
        <v>3308</v>
      </c>
    </row>
    <row r="1121" spans="1:2" x14ac:dyDescent="0.25">
      <c r="A1121" t="s">
        <v>3311</v>
      </c>
      <c r="B1121" s="10" t="s">
        <v>3312</v>
      </c>
    </row>
    <row r="1122" spans="1:2" x14ac:dyDescent="0.25">
      <c r="A1122" t="s">
        <v>3313</v>
      </c>
      <c r="B1122" s="10" t="s">
        <v>3314</v>
      </c>
    </row>
    <row r="1123" spans="1:2" x14ac:dyDescent="0.25">
      <c r="A1123" t="s">
        <v>3315</v>
      </c>
      <c r="B1123" s="10" t="s">
        <v>3316</v>
      </c>
    </row>
    <row r="1124" spans="1:2" x14ac:dyDescent="0.25">
      <c r="A1124" t="s">
        <v>3317</v>
      </c>
      <c r="B1124" s="10" t="s">
        <v>3318</v>
      </c>
    </row>
    <row r="1125" spans="1:2" x14ac:dyDescent="0.25">
      <c r="A1125" t="s">
        <v>3319</v>
      </c>
      <c r="B1125" s="10" t="s">
        <v>3320</v>
      </c>
    </row>
    <row r="1126" spans="1:2" x14ac:dyDescent="0.25">
      <c r="A1126" t="s">
        <v>3321</v>
      </c>
      <c r="B1126" s="10" t="s">
        <v>3320</v>
      </c>
    </row>
    <row r="1127" spans="1:2" x14ac:dyDescent="0.25">
      <c r="A1127" t="s">
        <v>3322</v>
      </c>
      <c r="B1127" s="10" t="s">
        <v>3323</v>
      </c>
    </row>
    <row r="1128" spans="1:2" x14ac:dyDescent="0.25">
      <c r="A1128" t="s">
        <v>3324</v>
      </c>
      <c r="B1128" s="10" t="s">
        <v>3312</v>
      </c>
    </row>
    <row r="1129" spans="1:2" x14ac:dyDescent="0.25">
      <c r="A1129" t="s">
        <v>3325</v>
      </c>
      <c r="B1129" s="10" t="s">
        <v>3326</v>
      </c>
    </row>
    <row r="1130" spans="1:2" x14ac:dyDescent="0.25">
      <c r="A1130" t="s">
        <v>3327</v>
      </c>
      <c r="B1130" s="10" t="s">
        <v>3328</v>
      </c>
    </row>
    <row r="1131" spans="1:2" x14ac:dyDescent="0.25">
      <c r="A1131" t="s">
        <v>3329</v>
      </c>
      <c r="B1131" s="10" t="s">
        <v>3330</v>
      </c>
    </row>
    <row r="1132" spans="1:2" x14ac:dyDescent="0.25">
      <c r="A1132" t="s">
        <v>3331</v>
      </c>
      <c r="B1132" s="10" t="s">
        <v>3332</v>
      </c>
    </row>
    <row r="1133" spans="1:2" x14ac:dyDescent="0.25">
      <c r="A1133" t="s">
        <v>3333</v>
      </c>
      <c r="B1133" s="10" t="s">
        <v>3334</v>
      </c>
    </row>
    <row r="1134" spans="1:2" x14ac:dyDescent="0.25">
      <c r="A1134" t="s">
        <v>3335</v>
      </c>
      <c r="B1134" s="10" t="s">
        <v>3336</v>
      </c>
    </row>
    <row r="1135" spans="1:2" x14ac:dyDescent="0.25">
      <c r="A1135" t="s">
        <v>3337</v>
      </c>
      <c r="B1135" s="10" t="s">
        <v>3338</v>
      </c>
    </row>
    <row r="1136" spans="1:2" x14ac:dyDescent="0.25">
      <c r="A1136" t="s">
        <v>3339</v>
      </c>
      <c r="B1136" s="10" t="s">
        <v>3338</v>
      </c>
    </row>
    <row r="1137" spans="1:2" x14ac:dyDescent="0.25">
      <c r="A1137" t="s">
        <v>3340</v>
      </c>
      <c r="B1137" s="10" t="s">
        <v>3338</v>
      </c>
    </row>
    <row r="1138" spans="1:2" x14ac:dyDescent="0.25">
      <c r="A1138" t="s">
        <v>3341</v>
      </c>
      <c r="B1138" s="10" t="s">
        <v>3342</v>
      </c>
    </row>
    <row r="1139" spans="1:2" x14ac:dyDescent="0.25">
      <c r="A1139" t="s">
        <v>3343</v>
      </c>
      <c r="B1139" s="10" t="s">
        <v>3344</v>
      </c>
    </row>
    <row r="1140" spans="1:2" x14ac:dyDescent="0.25">
      <c r="A1140" t="s">
        <v>3345</v>
      </c>
      <c r="B1140" s="10" t="s">
        <v>3346</v>
      </c>
    </row>
    <row r="1141" spans="1:2" x14ac:dyDescent="0.25">
      <c r="A1141" t="s">
        <v>3347</v>
      </c>
      <c r="B1141" s="10" t="s">
        <v>3348</v>
      </c>
    </row>
    <row r="1142" spans="1:2" x14ac:dyDescent="0.25">
      <c r="A1142" t="s">
        <v>3349</v>
      </c>
      <c r="B1142" s="10" t="s">
        <v>3350</v>
      </c>
    </row>
    <row r="1143" spans="1:2" x14ac:dyDescent="0.25">
      <c r="A1143" t="s">
        <v>3351</v>
      </c>
      <c r="B1143" s="10" t="s">
        <v>3352</v>
      </c>
    </row>
    <row r="1144" spans="1:2" x14ac:dyDescent="0.25">
      <c r="A1144" t="s">
        <v>3353</v>
      </c>
      <c r="B1144" s="10" t="s">
        <v>3354</v>
      </c>
    </row>
    <row r="1145" spans="1:2" x14ac:dyDescent="0.25">
      <c r="A1145" t="s">
        <v>3355</v>
      </c>
      <c r="B1145" s="10" t="s">
        <v>3356</v>
      </c>
    </row>
    <row r="1146" spans="1:2" x14ac:dyDescent="0.25">
      <c r="A1146" t="s">
        <v>3357</v>
      </c>
      <c r="B1146" s="10" t="s">
        <v>3356</v>
      </c>
    </row>
    <row r="1147" spans="1:2" x14ac:dyDescent="0.25">
      <c r="A1147" t="s">
        <v>3358</v>
      </c>
      <c r="B1147" s="10" t="s">
        <v>3359</v>
      </c>
    </row>
    <row r="1148" spans="1:2" x14ac:dyDescent="0.25">
      <c r="A1148" t="s">
        <v>3360</v>
      </c>
      <c r="B1148" s="10" t="s">
        <v>3359</v>
      </c>
    </row>
    <row r="1149" spans="1:2" x14ac:dyDescent="0.25">
      <c r="A1149" t="s">
        <v>3361</v>
      </c>
      <c r="B1149" s="10" t="s">
        <v>3362</v>
      </c>
    </row>
    <row r="1150" spans="1:2" x14ac:dyDescent="0.25">
      <c r="A1150" t="s">
        <v>3363</v>
      </c>
      <c r="B1150" s="10" t="s">
        <v>3362</v>
      </c>
    </row>
    <row r="1151" spans="1:2" x14ac:dyDescent="0.25">
      <c r="A1151" t="s">
        <v>3364</v>
      </c>
      <c r="B1151" s="10" t="s">
        <v>3362</v>
      </c>
    </row>
    <row r="1152" spans="1:2" x14ac:dyDescent="0.25">
      <c r="A1152" t="s">
        <v>3365</v>
      </c>
      <c r="B1152" s="10" t="s">
        <v>3362</v>
      </c>
    </row>
    <row r="1153" spans="1:2" x14ac:dyDescent="0.25">
      <c r="A1153" t="s">
        <v>3366</v>
      </c>
      <c r="B1153" s="10" t="s">
        <v>3367</v>
      </c>
    </row>
    <row r="1154" spans="1:2" x14ac:dyDescent="0.25">
      <c r="A1154" t="s">
        <v>3368</v>
      </c>
      <c r="B1154" s="10" t="s">
        <v>3367</v>
      </c>
    </row>
    <row r="1155" spans="1:2" x14ac:dyDescent="0.25">
      <c r="A1155" t="s">
        <v>3369</v>
      </c>
      <c r="B1155" s="10" t="s">
        <v>3367</v>
      </c>
    </row>
    <row r="1156" spans="1:2" x14ac:dyDescent="0.25">
      <c r="A1156" t="s">
        <v>3370</v>
      </c>
      <c r="B1156" s="10" t="s">
        <v>3367</v>
      </c>
    </row>
    <row r="1157" spans="1:2" x14ac:dyDescent="0.25">
      <c r="A1157" t="s">
        <v>3371</v>
      </c>
      <c r="B1157" s="10" t="s">
        <v>3372</v>
      </c>
    </row>
    <row r="1158" spans="1:2" x14ac:dyDescent="0.25">
      <c r="A1158" t="s">
        <v>3373</v>
      </c>
      <c r="B1158" s="10" t="s">
        <v>3372</v>
      </c>
    </row>
    <row r="1159" spans="1:2" x14ac:dyDescent="0.25">
      <c r="A1159" t="s">
        <v>3374</v>
      </c>
      <c r="B1159" s="10" t="s">
        <v>3375</v>
      </c>
    </row>
    <row r="1160" spans="1:2" x14ac:dyDescent="0.25">
      <c r="A1160" t="s">
        <v>3376</v>
      </c>
      <c r="B1160" s="10" t="s">
        <v>3377</v>
      </c>
    </row>
    <row r="1161" spans="1:2" x14ac:dyDescent="0.25">
      <c r="A1161" t="s">
        <v>3378</v>
      </c>
      <c r="B1161" s="10" t="s">
        <v>3377</v>
      </c>
    </row>
    <row r="1162" spans="1:2" x14ac:dyDescent="0.25">
      <c r="A1162" t="s">
        <v>3379</v>
      </c>
      <c r="B1162" s="10" t="s">
        <v>3380</v>
      </c>
    </row>
    <row r="1163" spans="1:2" x14ac:dyDescent="0.25">
      <c r="A1163" t="s">
        <v>3381</v>
      </c>
      <c r="B1163" s="10" t="s">
        <v>3380</v>
      </c>
    </row>
    <row r="1164" spans="1:2" x14ac:dyDescent="0.25">
      <c r="A1164" t="s">
        <v>3382</v>
      </c>
      <c r="B1164" s="10" t="s">
        <v>3383</v>
      </c>
    </row>
    <row r="1165" spans="1:2" x14ac:dyDescent="0.25">
      <c r="A1165" t="s">
        <v>3384</v>
      </c>
      <c r="B1165" s="10" t="s">
        <v>3385</v>
      </c>
    </row>
    <row r="1166" spans="1:2" x14ac:dyDescent="0.25">
      <c r="A1166" t="s">
        <v>3386</v>
      </c>
      <c r="B1166" s="10" t="s">
        <v>3387</v>
      </c>
    </row>
    <row r="1167" spans="1:2" x14ac:dyDescent="0.25">
      <c r="A1167" t="s">
        <v>3388</v>
      </c>
      <c r="B1167" s="10" t="s">
        <v>3389</v>
      </c>
    </row>
    <row r="1168" spans="1:2" x14ac:dyDescent="0.25">
      <c r="A1168" t="s">
        <v>3390</v>
      </c>
      <c r="B1168" s="10" t="s">
        <v>3391</v>
      </c>
    </row>
    <row r="1169" spans="1:2" x14ac:dyDescent="0.25">
      <c r="A1169" t="s">
        <v>3392</v>
      </c>
      <c r="B1169" s="10" t="s">
        <v>3393</v>
      </c>
    </row>
    <row r="1170" spans="1:2" x14ac:dyDescent="0.25">
      <c r="A1170" t="s">
        <v>3394</v>
      </c>
      <c r="B1170" s="10" t="s">
        <v>3395</v>
      </c>
    </row>
    <row r="1171" spans="1:2" x14ac:dyDescent="0.25">
      <c r="A1171" t="s">
        <v>3396</v>
      </c>
      <c r="B1171" s="10" t="s">
        <v>3397</v>
      </c>
    </row>
    <row r="1172" spans="1:2" x14ac:dyDescent="0.25">
      <c r="A1172" t="s">
        <v>3398</v>
      </c>
      <c r="B1172" s="10" t="s">
        <v>3399</v>
      </c>
    </row>
    <row r="1173" spans="1:2" x14ac:dyDescent="0.25">
      <c r="A1173" t="s">
        <v>3400</v>
      </c>
      <c r="B1173" s="10" t="s">
        <v>3401</v>
      </c>
    </row>
    <row r="1174" spans="1:2" x14ac:dyDescent="0.25">
      <c r="A1174" t="s">
        <v>3402</v>
      </c>
      <c r="B1174" s="10" t="s">
        <v>3403</v>
      </c>
    </row>
    <row r="1175" spans="1:2" x14ac:dyDescent="0.25">
      <c r="A1175" t="s">
        <v>3404</v>
      </c>
      <c r="B1175" s="10" t="s">
        <v>3405</v>
      </c>
    </row>
    <row r="1176" spans="1:2" x14ac:dyDescent="0.25">
      <c r="A1176" t="s">
        <v>3406</v>
      </c>
      <c r="B1176" s="10" t="s">
        <v>3407</v>
      </c>
    </row>
    <row r="1177" spans="1:2" x14ac:dyDescent="0.25">
      <c r="A1177" t="s">
        <v>3408</v>
      </c>
      <c r="B1177" s="10" t="s">
        <v>3352</v>
      </c>
    </row>
    <row r="1178" spans="1:2" x14ac:dyDescent="0.25">
      <c r="A1178" t="s">
        <v>3409</v>
      </c>
      <c r="B1178" s="10" t="s">
        <v>2865</v>
      </c>
    </row>
    <row r="1179" spans="1:2" x14ac:dyDescent="0.25">
      <c r="A1179" t="s">
        <v>3410</v>
      </c>
      <c r="B1179" s="10" t="s">
        <v>3411</v>
      </c>
    </row>
    <row r="1180" spans="1:2" x14ac:dyDescent="0.25">
      <c r="A1180" t="s">
        <v>3412</v>
      </c>
      <c r="B1180" s="10" t="s">
        <v>3413</v>
      </c>
    </row>
    <row r="1181" spans="1:2" x14ac:dyDescent="0.25">
      <c r="A1181" t="s">
        <v>3414</v>
      </c>
      <c r="B1181" s="10" t="s">
        <v>3415</v>
      </c>
    </row>
    <row r="1182" spans="1:2" x14ac:dyDescent="0.25">
      <c r="A1182" t="s">
        <v>3416</v>
      </c>
      <c r="B1182" s="10" t="s">
        <v>3417</v>
      </c>
    </row>
    <row r="1183" spans="1:2" x14ac:dyDescent="0.25">
      <c r="A1183" t="s">
        <v>3418</v>
      </c>
      <c r="B1183" s="10" t="s">
        <v>3419</v>
      </c>
    </row>
    <row r="1184" spans="1:2" x14ac:dyDescent="0.25">
      <c r="A1184" t="s">
        <v>3420</v>
      </c>
      <c r="B1184" s="10" t="s">
        <v>3421</v>
      </c>
    </row>
    <row r="1185" spans="1:2" x14ac:dyDescent="0.25">
      <c r="A1185" t="s">
        <v>3422</v>
      </c>
      <c r="B1185" s="10" t="s">
        <v>3423</v>
      </c>
    </row>
    <row r="1186" spans="1:2" x14ac:dyDescent="0.25">
      <c r="A1186" t="s">
        <v>3424</v>
      </c>
      <c r="B1186" s="10" t="s">
        <v>3423</v>
      </c>
    </row>
    <row r="1187" spans="1:2" x14ac:dyDescent="0.25">
      <c r="A1187" t="s">
        <v>3425</v>
      </c>
      <c r="B1187" s="10" t="s">
        <v>3426</v>
      </c>
    </row>
    <row r="1188" spans="1:2" x14ac:dyDescent="0.25">
      <c r="A1188" t="s">
        <v>3427</v>
      </c>
      <c r="B1188" s="10" t="s">
        <v>3423</v>
      </c>
    </row>
    <row r="1189" spans="1:2" x14ac:dyDescent="0.25">
      <c r="A1189" t="s">
        <v>3428</v>
      </c>
      <c r="B1189" s="10" t="s">
        <v>3423</v>
      </c>
    </row>
    <row r="1190" spans="1:2" x14ac:dyDescent="0.25">
      <c r="A1190" t="s">
        <v>3429</v>
      </c>
      <c r="B1190" s="10" t="s">
        <v>2969</v>
      </c>
    </row>
    <row r="1191" spans="1:2" x14ac:dyDescent="0.25">
      <c r="A1191" t="s">
        <v>3430</v>
      </c>
      <c r="B1191" s="10" t="s">
        <v>2960</v>
      </c>
    </row>
    <row r="1192" spans="1:2" x14ac:dyDescent="0.25">
      <c r="A1192" t="s">
        <v>3431</v>
      </c>
      <c r="B1192" s="10" t="s">
        <v>2080</v>
      </c>
    </row>
    <row r="1193" spans="1:2" x14ac:dyDescent="0.25">
      <c r="A1193" t="s">
        <v>3432</v>
      </c>
      <c r="B1193" s="10" t="s">
        <v>3433</v>
      </c>
    </row>
    <row r="1194" spans="1:2" x14ac:dyDescent="0.25">
      <c r="A1194" t="s">
        <v>3434</v>
      </c>
      <c r="B1194" s="10" t="s">
        <v>3435</v>
      </c>
    </row>
    <row r="1195" spans="1:2" x14ac:dyDescent="0.25">
      <c r="A1195" t="s">
        <v>3436</v>
      </c>
      <c r="B1195" s="10" t="s">
        <v>3437</v>
      </c>
    </row>
    <row r="1196" spans="1:2" x14ac:dyDescent="0.25">
      <c r="A1196" t="s">
        <v>3438</v>
      </c>
      <c r="B1196" s="10" t="s">
        <v>3439</v>
      </c>
    </row>
    <row r="1197" spans="1:2" x14ac:dyDescent="0.25">
      <c r="A1197" t="s">
        <v>3440</v>
      </c>
      <c r="B1197" s="10" t="s">
        <v>3441</v>
      </c>
    </row>
    <row r="1198" spans="1:2" x14ac:dyDescent="0.25">
      <c r="A1198" t="s">
        <v>3442</v>
      </c>
      <c r="B1198" s="10" t="s">
        <v>3443</v>
      </c>
    </row>
    <row r="1199" spans="1:2" x14ac:dyDescent="0.25">
      <c r="A1199" t="s">
        <v>3444</v>
      </c>
      <c r="B1199" s="10" t="s">
        <v>3426</v>
      </c>
    </row>
    <row r="1200" spans="1:2" x14ac:dyDescent="0.25">
      <c r="A1200" t="s">
        <v>3445</v>
      </c>
      <c r="B1200" s="10" t="s">
        <v>3446</v>
      </c>
    </row>
    <row r="1201" spans="1:2" x14ac:dyDescent="0.25">
      <c r="A1201" t="s">
        <v>3447</v>
      </c>
      <c r="B1201" s="10" t="s">
        <v>3448</v>
      </c>
    </row>
    <row r="1202" spans="1:2" x14ac:dyDescent="0.25">
      <c r="A1202" t="s">
        <v>3449</v>
      </c>
      <c r="B1202" s="10" t="s">
        <v>3450</v>
      </c>
    </row>
    <row r="1203" spans="1:2" x14ac:dyDescent="0.25">
      <c r="A1203" t="s">
        <v>3451</v>
      </c>
      <c r="B1203" s="10" t="s">
        <v>3452</v>
      </c>
    </row>
    <row r="1204" spans="1:2" x14ac:dyDescent="0.25">
      <c r="A1204" t="s">
        <v>3453</v>
      </c>
      <c r="B1204" s="10" t="s">
        <v>3454</v>
      </c>
    </row>
    <row r="1205" spans="1:2" x14ac:dyDescent="0.25">
      <c r="A1205" t="s">
        <v>3455</v>
      </c>
      <c r="B1205" s="10" t="s">
        <v>3456</v>
      </c>
    </row>
    <row r="1206" spans="1:2" x14ac:dyDescent="0.25">
      <c r="A1206" t="s">
        <v>3457</v>
      </c>
      <c r="B1206" s="10" t="s">
        <v>3458</v>
      </c>
    </row>
    <row r="1207" spans="1:2" x14ac:dyDescent="0.25">
      <c r="A1207" t="s">
        <v>3459</v>
      </c>
      <c r="B1207" s="10" t="s">
        <v>3460</v>
      </c>
    </row>
    <row r="1208" spans="1:2" x14ac:dyDescent="0.25">
      <c r="A1208" t="s">
        <v>3461</v>
      </c>
      <c r="B1208" s="10" t="s">
        <v>3044</v>
      </c>
    </row>
    <row r="1209" spans="1:2" x14ac:dyDescent="0.25">
      <c r="A1209" t="s">
        <v>3462</v>
      </c>
      <c r="B1209" s="10" t="s">
        <v>3463</v>
      </c>
    </row>
    <row r="1210" spans="1:2" x14ac:dyDescent="0.25">
      <c r="A1210" t="s">
        <v>3464</v>
      </c>
      <c r="B1210" s="10" t="s">
        <v>3465</v>
      </c>
    </row>
    <row r="1211" spans="1:2" x14ac:dyDescent="0.25">
      <c r="A1211" t="s">
        <v>3466</v>
      </c>
      <c r="B1211" s="10" t="s">
        <v>3230</v>
      </c>
    </row>
    <row r="1212" spans="1:2" x14ac:dyDescent="0.25">
      <c r="A1212" t="s">
        <v>3467</v>
      </c>
      <c r="B1212" s="10" t="s">
        <v>3468</v>
      </c>
    </row>
    <row r="1213" spans="1:2" x14ac:dyDescent="0.25">
      <c r="A1213" t="s">
        <v>3469</v>
      </c>
      <c r="B1213" s="10" t="s">
        <v>3470</v>
      </c>
    </row>
    <row r="1214" spans="1:2" x14ac:dyDescent="0.25">
      <c r="A1214" t="s">
        <v>3471</v>
      </c>
      <c r="B1214" s="10" t="s">
        <v>3458</v>
      </c>
    </row>
    <row r="1215" spans="1:2" x14ac:dyDescent="0.25">
      <c r="A1215" t="s">
        <v>3472</v>
      </c>
      <c r="B1215" s="10" t="s">
        <v>3473</v>
      </c>
    </row>
    <row r="1216" spans="1:2" x14ac:dyDescent="0.25">
      <c r="A1216" t="s">
        <v>3474</v>
      </c>
      <c r="B1216" s="10" t="s">
        <v>2097</v>
      </c>
    </row>
    <row r="1217" spans="1:2" x14ac:dyDescent="0.25">
      <c r="A1217" t="s">
        <v>3475</v>
      </c>
      <c r="B1217" s="10" t="s">
        <v>3476</v>
      </c>
    </row>
    <row r="1218" spans="1:2" x14ac:dyDescent="0.25">
      <c r="A1218" t="s">
        <v>3477</v>
      </c>
      <c r="B1218" s="10" t="s">
        <v>2625</v>
      </c>
    </row>
    <row r="1219" spans="1:2" x14ac:dyDescent="0.25">
      <c r="A1219" t="s">
        <v>3478</v>
      </c>
      <c r="B1219" s="10" t="s">
        <v>2625</v>
      </c>
    </row>
    <row r="1220" spans="1:2" x14ac:dyDescent="0.25">
      <c r="A1220" t="s">
        <v>3479</v>
      </c>
      <c r="B1220" s="10" t="s">
        <v>3480</v>
      </c>
    </row>
    <row r="1221" spans="1:2" x14ac:dyDescent="0.25">
      <c r="A1221" t="s">
        <v>3481</v>
      </c>
      <c r="B1221" s="10" t="s">
        <v>3482</v>
      </c>
    </row>
    <row r="1222" spans="1:2" x14ac:dyDescent="0.25">
      <c r="A1222" t="s">
        <v>3483</v>
      </c>
      <c r="B1222" s="10" t="s">
        <v>3484</v>
      </c>
    </row>
    <row r="1223" spans="1:2" x14ac:dyDescent="0.25">
      <c r="A1223" t="s">
        <v>3485</v>
      </c>
      <c r="B1223" s="10" t="s">
        <v>3486</v>
      </c>
    </row>
    <row r="1224" spans="1:2" x14ac:dyDescent="0.25">
      <c r="A1224" t="s">
        <v>3487</v>
      </c>
      <c r="B1224" s="10" t="s">
        <v>3488</v>
      </c>
    </row>
    <row r="1225" spans="1:2" x14ac:dyDescent="0.25">
      <c r="A1225" t="s">
        <v>3489</v>
      </c>
      <c r="B1225" s="10" t="s">
        <v>3490</v>
      </c>
    </row>
    <row r="1226" spans="1:2" x14ac:dyDescent="0.25">
      <c r="A1226" t="s">
        <v>3491</v>
      </c>
      <c r="B1226" s="10" t="s">
        <v>3490</v>
      </c>
    </row>
    <row r="1227" spans="1:2" x14ac:dyDescent="0.25">
      <c r="A1227" t="s">
        <v>3492</v>
      </c>
      <c r="B1227" s="10" t="s">
        <v>3493</v>
      </c>
    </row>
    <row r="1228" spans="1:2" x14ac:dyDescent="0.25">
      <c r="A1228" t="s">
        <v>3494</v>
      </c>
      <c r="B1228" s="10" t="s">
        <v>3493</v>
      </c>
    </row>
    <row r="1229" spans="1:2" x14ac:dyDescent="0.25">
      <c r="A1229" t="s">
        <v>3495</v>
      </c>
      <c r="B1229" s="10" t="s">
        <v>3496</v>
      </c>
    </row>
    <row r="1230" spans="1:2" x14ac:dyDescent="0.25">
      <c r="A1230" t="s">
        <v>3497</v>
      </c>
      <c r="B1230" s="10" t="s">
        <v>3496</v>
      </c>
    </row>
    <row r="1231" spans="1:2" x14ac:dyDescent="0.25">
      <c r="A1231" t="s">
        <v>3498</v>
      </c>
      <c r="B1231" s="10" t="s">
        <v>3493</v>
      </c>
    </row>
    <row r="1232" spans="1:2" x14ac:dyDescent="0.25">
      <c r="A1232" t="s">
        <v>3499</v>
      </c>
      <c r="B1232" s="10" t="s">
        <v>3493</v>
      </c>
    </row>
    <row r="1233" spans="1:2" x14ac:dyDescent="0.25">
      <c r="A1233" t="s">
        <v>3500</v>
      </c>
      <c r="B1233" s="10" t="s">
        <v>3493</v>
      </c>
    </row>
    <row r="1234" spans="1:2" x14ac:dyDescent="0.25">
      <c r="A1234" t="s">
        <v>3501</v>
      </c>
      <c r="B1234" s="10" t="s">
        <v>3493</v>
      </c>
    </row>
    <row r="1235" spans="1:2" x14ac:dyDescent="0.25">
      <c r="A1235" t="s">
        <v>3502</v>
      </c>
      <c r="B1235" s="10" t="s">
        <v>3503</v>
      </c>
    </row>
    <row r="1236" spans="1:2" x14ac:dyDescent="0.25">
      <c r="A1236" t="s">
        <v>3504</v>
      </c>
      <c r="B1236" s="10" t="s">
        <v>3505</v>
      </c>
    </row>
    <row r="1237" spans="1:2" x14ac:dyDescent="0.25">
      <c r="A1237" t="s">
        <v>3506</v>
      </c>
      <c r="B1237" s="10" t="s">
        <v>3507</v>
      </c>
    </row>
    <row r="1238" spans="1:2" x14ac:dyDescent="0.25">
      <c r="A1238" t="s">
        <v>3508</v>
      </c>
      <c r="B1238" s="10" t="s">
        <v>3509</v>
      </c>
    </row>
    <row r="1239" spans="1:2" x14ac:dyDescent="0.25">
      <c r="A1239" t="s">
        <v>3510</v>
      </c>
      <c r="B1239" s="10" t="s">
        <v>3509</v>
      </c>
    </row>
    <row r="1240" spans="1:2" x14ac:dyDescent="0.25">
      <c r="A1240" t="s">
        <v>3511</v>
      </c>
      <c r="B1240" s="10" t="s">
        <v>3512</v>
      </c>
    </row>
    <row r="1241" spans="1:2" x14ac:dyDescent="0.25">
      <c r="A1241" t="s">
        <v>3513</v>
      </c>
      <c r="B1241" s="10" t="s">
        <v>3514</v>
      </c>
    </row>
    <row r="1242" spans="1:2" x14ac:dyDescent="0.25">
      <c r="A1242" t="s">
        <v>3515</v>
      </c>
      <c r="B1242" s="10" t="s">
        <v>3265</v>
      </c>
    </row>
    <row r="1243" spans="1:2" x14ac:dyDescent="0.25">
      <c r="A1243" t="s">
        <v>3516</v>
      </c>
      <c r="B1243" s="10" t="s">
        <v>3426</v>
      </c>
    </row>
    <row r="1244" spans="1:2" x14ac:dyDescent="0.25">
      <c r="A1244" t="s">
        <v>3517</v>
      </c>
      <c r="B1244" s="10" t="s">
        <v>3518</v>
      </c>
    </row>
    <row r="1245" spans="1:2" x14ac:dyDescent="0.25">
      <c r="A1245" t="s">
        <v>3519</v>
      </c>
      <c r="B1245" s="10" t="s">
        <v>3520</v>
      </c>
    </row>
    <row r="1246" spans="1:2" x14ac:dyDescent="0.25">
      <c r="A1246" t="s">
        <v>3521</v>
      </c>
      <c r="B1246" s="10" t="s">
        <v>3520</v>
      </c>
    </row>
    <row r="1247" spans="1:2" x14ac:dyDescent="0.25">
      <c r="A1247" t="s">
        <v>3522</v>
      </c>
      <c r="B1247" s="10" t="s">
        <v>3523</v>
      </c>
    </row>
    <row r="1248" spans="1:2" x14ac:dyDescent="0.25">
      <c r="A1248" t="s">
        <v>3524</v>
      </c>
      <c r="B1248" s="10" t="s">
        <v>3525</v>
      </c>
    </row>
    <row r="1249" spans="1:2" x14ac:dyDescent="0.25">
      <c r="A1249" t="s">
        <v>3526</v>
      </c>
      <c r="B1249" s="10" t="s">
        <v>3525</v>
      </c>
    </row>
    <row r="1250" spans="1:2" x14ac:dyDescent="0.25">
      <c r="A1250" t="s">
        <v>3527</v>
      </c>
      <c r="B1250" s="10" t="s">
        <v>3124</v>
      </c>
    </row>
    <row r="1251" spans="1:2" x14ac:dyDescent="0.25">
      <c r="A1251" t="s">
        <v>3528</v>
      </c>
      <c r="B1251" s="10" t="s">
        <v>3529</v>
      </c>
    </row>
    <row r="1252" spans="1:2" x14ac:dyDescent="0.25">
      <c r="A1252" t="s">
        <v>3530</v>
      </c>
      <c r="B1252" s="10" t="s">
        <v>3531</v>
      </c>
    </row>
    <row r="1253" spans="1:2" x14ac:dyDescent="0.25">
      <c r="A1253" t="s">
        <v>3532</v>
      </c>
      <c r="B1253" s="10" t="s">
        <v>3533</v>
      </c>
    </row>
    <row r="1254" spans="1:2" x14ac:dyDescent="0.25">
      <c r="A1254" t="s">
        <v>3534</v>
      </c>
      <c r="B1254" s="10" t="s">
        <v>3533</v>
      </c>
    </row>
    <row r="1255" spans="1:2" x14ac:dyDescent="0.25">
      <c r="A1255" t="s">
        <v>3535</v>
      </c>
      <c r="B1255" s="10" t="s">
        <v>3536</v>
      </c>
    </row>
    <row r="1256" spans="1:2" x14ac:dyDescent="0.25">
      <c r="A1256" t="s">
        <v>3537</v>
      </c>
      <c r="B1256" s="10" t="s">
        <v>3536</v>
      </c>
    </row>
    <row r="1257" spans="1:2" x14ac:dyDescent="0.25">
      <c r="A1257" t="s">
        <v>3538</v>
      </c>
      <c r="B1257" s="10" t="s">
        <v>3539</v>
      </c>
    </row>
    <row r="1258" spans="1:2" x14ac:dyDescent="0.25">
      <c r="A1258" t="s">
        <v>3540</v>
      </c>
      <c r="B1258" s="10" t="s">
        <v>3541</v>
      </c>
    </row>
    <row r="1259" spans="1:2" x14ac:dyDescent="0.25">
      <c r="A1259" t="s">
        <v>3542</v>
      </c>
      <c r="B1259" s="10" t="s">
        <v>3541</v>
      </c>
    </row>
    <row r="1260" spans="1:2" x14ac:dyDescent="0.25">
      <c r="A1260" t="s">
        <v>3543</v>
      </c>
      <c r="B1260" s="10" t="s">
        <v>3541</v>
      </c>
    </row>
    <row r="1261" spans="1:2" x14ac:dyDescent="0.25">
      <c r="A1261" t="s">
        <v>3544</v>
      </c>
      <c r="B1261" s="10" t="s">
        <v>3545</v>
      </c>
    </row>
    <row r="1262" spans="1:2" x14ac:dyDescent="0.25">
      <c r="A1262" t="s">
        <v>3546</v>
      </c>
      <c r="B1262" s="10" t="s">
        <v>3531</v>
      </c>
    </row>
    <row r="1263" spans="1:2" x14ac:dyDescent="0.25">
      <c r="A1263" t="s">
        <v>3547</v>
      </c>
      <c r="B1263" s="10" t="s">
        <v>1817</v>
      </c>
    </row>
    <row r="1264" spans="1:2" x14ac:dyDescent="0.25">
      <c r="A1264" t="s">
        <v>3548</v>
      </c>
      <c r="B1264" s="10" t="s">
        <v>1817</v>
      </c>
    </row>
    <row r="1265" spans="1:2" x14ac:dyDescent="0.25">
      <c r="A1265" t="s">
        <v>3549</v>
      </c>
      <c r="B1265" s="10" t="s">
        <v>3550</v>
      </c>
    </row>
    <row r="1266" spans="1:2" x14ac:dyDescent="0.25">
      <c r="A1266" t="s">
        <v>3551</v>
      </c>
      <c r="B1266" s="10" t="s">
        <v>3552</v>
      </c>
    </row>
    <row r="1267" spans="1:2" x14ac:dyDescent="0.25">
      <c r="A1267" t="s">
        <v>3553</v>
      </c>
      <c r="B1267" s="10" t="s">
        <v>3554</v>
      </c>
    </row>
    <row r="1268" spans="1:2" x14ac:dyDescent="0.25">
      <c r="A1268" t="s">
        <v>3555</v>
      </c>
      <c r="B1268" s="10" t="s">
        <v>3556</v>
      </c>
    </row>
    <row r="1269" spans="1:2" x14ac:dyDescent="0.25">
      <c r="A1269" t="s">
        <v>3557</v>
      </c>
      <c r="B1269" s="10" t="s">
        <v>3558</v>
      </c>
    </row>
    <row r="1270" spans="1:2" x14ac:dyDescent="0.25">
      <c r="A1270" t="s">
        <v>3559</v>
      </c>
      <c r="B1270" s="10" t="s">
        <v>3560</v>
      </c>
    </row>
    <row r="1271" spans="1:2" x14ac:dyDescent="0.25">
      <c r="A1271" t="s">
        <v>3561</v>
      </c>
      <c r="B1271" s="10" t="s">
        <v>3562</v>
      </c>
    </row>
    <row r="1272" spans="1:2" x14ac:dyDescent="0.25">
      <c r="A1272" t="s">
        <v>3563</v>
      </c>
      <c r="B1272" s="10" t="s">
        <v>3564</v>
      </c>
    </row>
    <row r="1273" spans="1:2" x14ac:dyDescent="0.25">
      <c r="A1273" t="s">
        <v>3565</v>
      </c>
      <c r="B1273" s="10" t="s">
        <v>3566</v>
      </c>
    </row>
    <row r="1274" spans="1:2" x14ac:dyDescent="0.25">
      <c r="A1274" t="s">
        <v>3567</v>
      </c>
      <c r="B1274" s="10" t="s">
        <v>3568</v>
      </c>
    </row>
    <row r="1275" spans="1:2" x14ac:dyDescent="0.25">
      <c r="A1275" t="s">
        <v>3569</v>
      </c>
      <c r="B1275" s="10" t="s">
        <v>3570</v>
      </c>
    </row>
    <row r="1276" spans="1:2" x14ac:dyDescent="0.25">
      <c r="A1276" t="s">
        <v>3571</v>
      </c>
      <c r="B1276" s="10" t="s">
        <v>3572</v>
      </c>
    </row>
    <row r="1277" spans="1:2" x14ac:dyDescent="0.25">
      <c r="A1277" t="s">
        <v>3573</v>
      </c>
      <c r="B1277" s="10" t="s">
        <v>3198</v>
      </c>
    </row>
    <row r="1278" spans="1:2" x14ac:dyDescent="0.25">
      <c r="A1278" t="s">
        <v>3574</v>
      </c>
      <c r="B1278" s="10" t="s">
        <v>3575</v>
      </c>
    </row>
    <row r="1279" spans="1:2" x14ac:dyDescent="0.25">
      <c r="A1279" t="s">
        <v>3576</v>
      </c>
      <c r="B1279" s="10" t="s">
        <v>3577</v>
      </c>
    </row>
    <row r="1280" spans="1:2" x14ac:dyDescent="0.25">
      <c r="A1280" t="s">
        <v>3578</v>
      </c>
      <c r="B1280" s="10" t="s">
        <v>3579</v>
      </c>
    </row>
    <row r="1281" spans="1:2" x14ac:dyDescent="0.25">
      <c r="A1281" t="s">
        <v>3580</v>
      </c>
      <c r="B1281" s="10" t="s">
        <v>3581</v>
      </c>
    </row>
    <row r="1282" spans="1:2" x14ac:dyDescent="0.25">
      <c r="A1282" t="s">
        <v>3582</v>
      </c>
      <c r="B1282" s="10" t="s">
        <v>3583</v>
      </c>
    </row>
    <row r="1283" spans="1:2" x14ac:dyDescent="0.25">
      <c r="A1283" t="s">
        <v>3584</v>
      </c>
      <c r="B1283" s="10" t="s">
        <v>3585</v>
      </c>
    </row>
    <row r="1284" spans="1:2" x14ac:dyDescent="0.25">
      <c r="A1284" t="s">
        <v>3586</v>
      </c>
      <c r="B1284" s="10" t="s">
        <v>1850</v>
      </c>
    </row>
    <row r="1285" spans="1:2" x14ac:dyDescent="0.25">
      <c r="A1285" t="s">
        <v>3587</v>
      </c>
      <c r="B1285" s="10" t="s">
        <v>3588</v>
      </c>
    </row>
    <row r="1286" spans="1:2" x14ac:dyDescent="0.25">
      <c r="A1286" t="s">
        <v>3589</v>
      </c>
      <c r="B1286" s="10" t="s">
        <v>3590</v>
      </c>
    </row>
    <row r="1287" spans="1:2" x14ac:dyDescent="0.25">
      <c r="A1287" t="s">
        <v>3591</v>
      </c>
      <c r="B1287" s="10" t="s">
        <v>3592</v>
      </c>
    </row>
    <row r="1288" spans="1:2" x14ac:dyDescent="0.25">
      <c r="A1288" t="s">
        <v>3593</v>
      </c>
      <c r="B1288" s="10" t="s">
        <v>3594</v>
      </c>
    </row>
    <row r="1289" spans="1:2" x14ac:dyDescent="0.25">
      <c r="A1289" t="s">
        <v>3595</v>
      </c>
      <c r="B1289" s="10" t="s">
        <v>3596</v>
      </c>
    </row>
    <row r="1290" spans="1:2" x14ac:dyDescent="0.25">
      <c r="A1290" t="s">
        <v>3597</v>
      </c>
      <c r="B1290" s="10" t="s">
        <v>3598</v>
      </c>
    </row>
    <row r="1291" spans="1:2" x14ac:dyDescent="0.25">
      <c r="A1291" t="s">
        <v>3599</v>
      </c>
      <c r="B1291" s="10" t="s">
        <v>3600</v>
      </c>
    </row>
    <row r="1292" spans="1:2" x14ac:dyDescent="0.25">
      <c r="A1292" t="s">
        <v>3601</v>
      </c>
      <c r="B1292" s="10" t="s">
        <v>3602</v>
      </c>
    </row>
    <row r="1293" spans="1:2" x14ac:dyDescent="0.25">
      <c r="A1293" t="s">
        <v>3603</v>
      </c>
      <c r="B1293" s="10" t="s">
        <v>3604</v>
      </c>
    </row>
    <row r="1294" spans="1:2" x14ac:dyDescent="0.25">
      <c r="A1294" t="s">
        <v>3605</v>
      </c>
      <c r="B1294" s="10" t="s">
        <v>3606</v>
      </c>
    </row>
    <row r="1295" spans="1:2" x14ac:dyDescent="0.25">
      <c r="A1295" t="s">
        <v>3607</v>
      </c>
      <c r="B1295" s="10" t="s">
        <v>3608</v>
      </c>
    </row>
    <row r="1296" spans="1:2" x14ac:dyDescent="0.25">
      <c r="A1296" t="s">
        <v>3609</v>
      </c>
      <c r="B1296" s="10" t="s">
        <v>2512</v>
      </c>
    </row>
    <row r="1297" spans="1:2" x14ac:dyDescent="0.25">
      <c r="A1297" t="s">
        <v>3610</v>
      </c>
      <c r="B1297" s="10" t="s">
        <v>3611</v>
      </c>
    </row>
    <row r="1298" spans="1:2" x14ac:dyDescent="0.25">
      <c r="A1298" t="s">
        <v>3612</v>
      </c>
      <c r="B1298" s="10" t="s">
        <v>3613</v>
      </c>
    </row>
    <row r="1299" spans="1:2" x14ac:dyDescent="0.25">
      <c r="A1299" t="s">
        <v>3614</v>
      </c>
      <c r="B1299" s="10" t="s">
        <v>3615</v>
      </c>
    </row>
    <row r="1300" spans="1:2" x14ac:dyDescent="0.25">
      <c r="A1300" t="s">
        <v>3616</v>
      </c>
      <c r="B1300" s="10" t="s">
        <v>3617</v>
      </c>
    </row>
    <row r="1301" spans="1:2" x14ac:dyDescent="0.25">
      <c r="A1301" t="s">
        <v>3618</v>
      </c>
      <c r="B1301" s="10" t="s">
        <v>3619</v>
      </c>
    </row>
    <row r="1302" spans="1:2" x14ac:dyDescent="0.25">
      <c r="A1302" t="s">
        <v>3620</v>
      </c>
      <c r="B1302" s="10" t="s">
        <v>3621</v>
      </c>
    </row>
    <row r="1303" spans="1:2" x14ac:dyDescent="0.25">
      <c r="A1303" t="s">
        <v>3622</v>
      </c>
      <c r="B1303" s="10" t="s">
        <v>3623</v>
      </c>
    </row>
    <row r="1304" spans="1:2" x14ac:dyDescent="0.25">
      <c r="A1304" t="s">
        <v>3624</v>
      </c>
      <c r="B1304" s="10" t="s">
        <v>3625</v>
      </c>
    </row>
    <row r="1305" spans="1:2" x14ac:dyDescent="0.25">
      <c r="A1305" t="s">
        <v>3626</v>
      </c>
      <c r="B1305" s="10" t="s">
        <v>3627</v>
      </c>
    </row>
    <row r="1306" spans="1:2" x14ac:dyDescent="0.25">
      <c r="A1306" t="s">
        <v>3628</v>
      </c>
      <c r="B1306" s="10" t="s">
        <v>3629</v>
      </c>
    </row>
    <row r="1307" spans="1:2" x14ac:dyDescent="0.25">
      <c r="A1307" t="s">
        <v>3630</v>
      </c>
      <c r="B1307" s="10" t="s">
        <v>3631</v>
      </c>
    </row>
    <row r="1308" spans="1:2" x14ac:dyDescent="0.25">
      <c r="A1308" t="s">
        <v>3632</v>
      </c>
      <c r="B1308" s="10" t="s">
        <v>3633</v>
      </c>
    </row>
    <row r="1309" spans="1:2" x14ac:dyDescent="0.25">
      <c r="A1309" t="s">
        <v>3634</v>
      </c>
      <c r="B1309" s="10" t="s">
        <v>3635</v>
      </c>
    </row>
    <row r="1310" spans="1:2" x14ac:dyDescent="0.25">
      <c r="A1310" t="s">
        <v>3636</v>
      </c>
      <c r="B1310" s="10" t="s">
        <v>3143</v>
      </c>
    </row>
    <row r="1311" spans="1:2" x14ac:dyDescent="0.25">
      <c r="A1311" t="s">
        <v>3637</v>
      </c>
      <c r="B1311" s="10" t="s">
        <v>3638</v>
      </c>
    </row>
    <row r="1312" spans="1:2" x14ac:dyDescent="0.25">
      <c r="A1312" t="s">
        <v>3639</v>
      </c>
      <c r="B1312" s="10" t="s">
        <v>3640</v>
      </c>
    </row>
    <row r="1313" spans="1:2" x14ac:dyDescent="0.25">
      <c r="A1313" t="s">
        <v>3641</v>
      </c>
      <c r="B1313" s="10" t="s">
        <v>3642</v>
      </c>
    </row>
    <row r="1314" spans="1:2" x14ac:dyDescent="0.25">
      <c r="A1314" t="s">
        <v>3643</v>
      </c>
      <c r="B1314" s="10" t="s">
        <v>3644</v>
      </c>
    </row>
    <row r="1315" spans="1:2" x14ac:dyDescent="0.25">
      <c r="A1315" t="s">
        <v>3645</v>
      </c>
      <c r="B1315" s="10" t="s">
        <v>3646</v>
      </c>
    </row>
    <row r="1316" spans="1:2" x14ac:dyDescent="0.25">
      <c r="A1316" t="s">
        <v>3647</v>
      </c>
      <c r="B1316" s="10" t="s">
        <v>3648</v>
      </c>
    </row>
    <row r="1317" spans="1:2" x14ac:dyDescent="0.25">
      <c r="A1317" t="s">
        <v>3649</v>
      </c>
      <c r="B1317" s="10" t="s">
        <v>3650</v>
      </c>
    </row>
    <row r="1318" spans="1:2" x14ac:dyDescent="0.25">
      <c r="A1318" t="s">
        <v>3651</v>
      </c>
      <c r="B1318" s="10" t="s">
        <v>3652</v>
      </c>
    </row>
    <row r="1319" spans="1:2" x14ac:dyDescent="0.25">
      <c r="A1319" t="s">
        <v>3653</v>
      </c>
      <c r="B1319" s="10" t="s">
        <v>3654</v>
      </c>
    </row>
    <row r="1320" spans="1:2" x14ac:dyDescent="0.25">
      <c r="A1320" t="s">
        <v>3655</v>
      </c>
      <c r="B1320" s="10" t="s">
        <v>3656</v>
      </c>
    </row>
    <row r="1321" spans="1:2" x14ac:dyDescent="0.25">
      <c r="A1321" t="s">
        <v>3657</v>
      </c>
      <c r="B1321" s="10" t="s">
        <v>3658</v>
      </c>
    </row>
    <row r="1322" spans="1:2" x14ac:dyDescent="0.25">
      <c r="A1322" t="s">
        <v>3659</v>
      </c>
      <c r="B1322" s="10" t="s">
        <v>3660</v>
      </c>
    </row>
    <row r="1323" spans="1:2" x14ac:dyDescent="0.25">
      <c r="A1323" t="s">
        <v>3661</v>
      </c>
      <c r="B1323" s="10" t="s">
        <v>3660</v>
      </c>
    </row>
    <row r="1324" spans="1:2" x14ac:dyDescent="0.25">
      <c r="A1324" t="s">
        <v>3662</v>
      </c>
      <c r="B1324" s="10" t="s">
        <v>3663</v>
      </c>
    </row>
    <row r="1325" spans="1:2" x14ac:dyDescent="0.25">
      <c r="A1325" t="s">
        <v>3664</v>
      </c>
      <c r="B1325" s="10" t="s">
        <v>3663</v>
      </c>
    </row>
    <row r="1326" spans="1:2" x14ac:dyDescent="0.25">
      <c r="A1326" t="s">
        <v>3665</v>
      </c>
      <c r="B1326" s="10" t="s">
        <v>3666</v>
      </c>
    </row>
    <row r="1327" spans="1:2" x14ac:dyDescent="0.25">
      <c r="A1327" t="s">
        <v>3667</v>
      </c>
      <c r="B1327" s="10" t="s">
        <v>3668</v>
      </c>
    </row>
    <row r="1328" spans="1:2" x14ac:dyDescent="0.25">
      <c r="A1328" t="s">
        <v>3669</v>
      </c>
      <c r="B1328" s="10" t="s">
        <v>3668</v>
      </c>
    </row>
    <row r="1329" spans="1:2" x14ac:dyDescent="0.25">
      <c r="A1329" t="s">
        <v>3670</v>
      </c>
      <c r="B1329" s="10" t="s">
        <v>3468</v>
      </c>
    </row>
    <row r="1330" spans="1:2" x14ac:dyDescent="0.25">
      <c r="A1330" t="s">
        <v>3671</v>
      </c>
      <c r="B1330" s="10" t="s">
        <v>3468</v>
      </c>
    </row>
    <row r="1331" spans="1:2" x14ac:dyDescent="0.25">
      <c r="A1331" t="s">
        <v>3672</v>
      </c>
      <c r="B1331" s="10" t="s">
        <v>3673</v>
      </c>
    </row>
    <row r="1332" spans="1:2" x14ac:dyDescent="0.25">
      <c r="A1332" t="s">
        <v>3674</v>
      </c>
      <c r="B1332" s="10" t="s">
        <v>3673</v>
      </c>
    </row>
    <row r="1333" spans="1:2" x14ac:dyDescent="0.25">
      <c r="A1333" t="s">
        <v>3675</v>
      </c>
      <c r="B1333" s="10" t="s">
        <v>3676</v>
      </c>
    </row>
    <row r="1334" spans="1:2" x14ac:dyDescent="0.25">
      <c r="A1334" t="s">
        <v>3677</v>
      </c>
      <c r="B1334" s="10" t="s">
        <v>3676</v>
      </c>
    </row>
    <row r="1335" spans="1:2" x14ac:dyDescent="0.25">
      <c r="A1335" t="s">
        <v>3678</v>
      </c>
      <c r="B1335" s="10" t="s">
        <v>3676</v>
      </c>
    </row>
    <row r="1336" spans="1:2" x14ac:dyDescent="0.25">
      <c r="A1336" t="s">
        <v>3679</v>
      </c>
      <c r="B1336" s="10" t="s">
        <v>3680</v>
      </c>
    </row>
    <row r="1337" spans="1:2" x14ac:dyDescent="0.25">
      <c r="A1337" t="s">
        <v>3681</v>
      </c>
      <c r="B1337" s="10" t="s">
        <v>3680</v>
      </c>
    </row>
    <row r="1338" spans="1:2" x14ac:dyDescent="0.25">
      <c r="A1338" t="s">
        <v>3682</v>
      </c>
      <c r="B1338" s="10" t="s">
        <v>3680</v>
      </c>
    </row>
    <row r="1339" spans="1:2" x14ac:dyDescent="0.25">
      <c r="A1339" t="s">
        <v>3683</v>
      </c>
      <c r="B1339" s="10" t="s">
        <v>3684</v>
      </c>
    </row>
    <row r="1340" spans="1:2" x14ac:dyDescent="0.25">
      <c r="A1340" t="s">
        <v>3685</v>
      </c>
      <c r="B1340" s="10" t="s">
        <v>3684</v>
      </c>
    </row>
    <row r="1341" spans="1:2" x14ac:dyDescent="0.25">
      <c r="A1341" t="s">
        <v>3686</v>
      </c>
      <c r="B1341" s="10" t="s">
        <v>3687</v>
      </c>
    </row>
    <row r="1342" spans="1:2" x14ac:dyDescent="0.25">
      <c r="A1342" t="s">
        <v>3688</v>
      </c>
      <c r="B1342" s="10" t="s">
        <v>3687</v>
      </c>
    </row>
    <row r="1343" spans="1:2" x14ac:dyDescent="0.25">
      <c r="A1343" t="s">
        <v>3689</v>
      </c>
      <c r="B1343" s="10" t="s">
        <v>3690</v>
      </c>
    </row>
    <row r="1344" spans="1:2" x14ac:dyDescent="0.25">
      <c r="A1344" t="s">
        <v>3691</v>
      </c>
      <c r="B1344" s="10" t="s">
        <v>3692</v>
      </c>
    </row>
    <row r="1345" spans="1:2" x14ac:dyDescent="0.25">
      <c r="A1345" t="s">
        <v>3693</v>
      </c>
      <c r="B1345" s="10" t="s">
        <v>3694</v>
      </c>
    </row>
    <row r="1346" spans="1:2" x14ac:dyDescent="0.25">
      <c r="A1346" t="s">
        <v>3695</v>
      </c>
      <c r="B1346" s="10" t="s">
        <v>3696</v>
      </c>
    </row>
    <row r="1347" spans="1:2" x14ac:dyDescent="0.25">
      <c r="A1347" t="s">
        <v>3697</v>
      </c>
      <c r="B1347" s="10" t="s">
        <v>3698</v>
      </c>
    </row>
    <row r="1348" spans="1:2" x14ac:dyDescent="0.25">
      <c r="A1348" t="s">
        <v>3699</v>
      </c>
      <c r="B1348" s="10" t="s">
        <v>3700</v>
      </c>
    </row>
    <row r="1349" spans="1:2" x14ac:dyDescent="0.25">
      <c r="A1349" t="s">
        <v>3701</v>
      </c>
      <c r="B1349" s="10" t="s">
        <v>3702</v>
      </c>
    </row>
    <row r="1350" spans="1:2" x14ac:dyDescent="0.25">
      <c r="A1350" t="s">
        <v>3703</v>
      </c>
      <c r="B1350" s="10" t="s">
        <v>3704</v>
      </c>
    </row>
    <row r="1351" spans="1:2" x14ac:dyDescent="0.25">
      <c r="A1351" t="s">
        <v>3705</v>
      </c>
      <c r="B1351" s="10" t="s">
        <v>3706</v>
      </c>
    </row>
    <row r="1352" spans="1:2" x14ac:dyDescent="0.25">
      <c r="A1352" t="s">
        <v>3707</v>
      </c>
      <c r="B1352" s="10" t="s">
        <v>3708</v>
      </c>
    </row>
    <row r="1353" spans="1:2" x14ac:dyDescent="0.25">
      <c r="A1353" t="s">
        <v>3709</v>
      </c>
      <c r="B1353" s="10" t="s">
        <v>3710</v>
      </c>
    </row>
    <row r="1354" spans="1:2" x14ac:dyDescent="0.25">
      <c r="A1354" t="s">
        <v>3711</v>
      </c>
      <c r="B1354" s="10" t="s">
        <v>3712</v>
      </c>
    </row>
    <row r="1355" spans="1:2" x14ac:dyDescent="0.25">
      <c r="A1355" t="s">
        <v>3713</v>
      </c>
      <c r="B1355" s="10" t="s">
        <v>3714</v>
      </c>
    </row>
    <row r="1356" spans="1:2" x14ac:dyDescent="0.25">
      <c r="A1356" t="s">
        <v>3715</v>
      </c>
      <c r="B1356" s="10" t="s">
        <v>3716</v>
      </c>
    </row>
    <row r="1357" spans="1:2" x14ac:dyDescent="0.25">
      <c r="A1357" t="s">
        <v>3717</v>
      </c>
      <c r="B1357" s="10" t="s">
        <v>3718</v>
      </c>
    </row>
    <row r="1358" spans="1:2" x14ac:dyDescent="0.25">
      <c r="A1358" t="s">
        <v>3719</v>
      </c>
      <c r="B1358" s="10" t="s">
        <v>3720</v>
      </c>
    </row>
    <row r="1359" spans="1:2" x14ac:dyDescent="0.25">
      <c r="A1359" t="s">
        <v>3721</v>
      </c>
      <c r="B1359" s="10" t="s">
        <v>2075</v>
      </c>
    </row>
    <row r="1360" spans="1:2" x14ac:dyDescent="0.25">
      <c r="A1360" t="s">
        <v>3722</v>
      </c>
      <c r="B1360" s="10" t="s">
        <v>3723</v>
      </c>
    </row>
    <row r="1361" spans="1:2" x14ac:dyDescent="0.25">
      <c r="A1361" t="s">
        <v>3724</v>
      </c>
      <c r="B1361" s="10" t="s">
        <v>3725</v>
      </c>
    </row>
    <row r="1362" spans="1:2" x14ac:dyDescent="0.25">
      <c r="A1362" t="s">
        <v>3726</v>
      </c>
      <c r="B1362" s="10" t="s">
        <v>3727</v>
      </c>
    </row>
    <row r="1363" spans="1:2" x14ac:dyDescent="0.25">
      <c r="A1363" t="s">
        <v>3728</v>
      </c>
      <c r="B1363" s="10" t="s">
        <v>3727</v>
      </c>
    </row>
    <row r="1364" spans="1:2" x14ac:dyDescent="0.25">
      <c r="A1364" t="s">
        <v>3729</v>
      </c>
      <c r="B1364" s="10" t="s">
        <v>3727</v>
      </c>
    </row>
    <row r="1365" spans="1:2" x14ac:dyDescent="0.25">
      <c r="A1365" t="s">
        <v>3730</v>
      </c>
      <c r="B1365" s="10" t="s">
        <v>3731</v>
      </c>
    </row>
    <row r="1366" spans="1:2" x14ac:dyDescent="0.25">
      <c r="A1366" t="s">
        <v>3732</v>
      </c>
      <c r="B1366" s="10" t="s">
        <v>3733</v>
      </c>
    </row>
    <row r="1367" spans="1:2" x14ac:dyDescent="0.25">
      <c r="A1367" t="s">
        <v>3734</v>
      </c>
      <c r="B1367" s="10" t="s">
        <v>3735</v>
      </c>
    </row>
    <row r="1368" spans="1:2" x14ac:dyDescent="0.25">
      <c r="A1368" t="s">
        <v>3736</v>
      </c>
      <c r="B1368" s="10" t="s">
        <v>3737</v>
      </c>
    </row>
    <row r="1369" spans="1:2" x14ac:dyDescent="0.25">
      <c r="A1369" t="s">
        <v>3738</v>
      </c>
      <c r="B1369" s="10" t="s">
        <v>3737</v>
      </c>
    </row>
    <row r="1370" spans="1:2" x14ac:dyDescent="0.25">
      <c r="A1370" t="s">
        <v>3739</v>
      </c>
      <c r="B1370" s="10" t="s">
        <v>3214</v>
      </c>
    </row>
    <row r="1371" spans="1:2" x14ac:dyDescent="0.25">
      <c r="A1371" t="s">
        <v>3740</v>
      </c>
      <c r="B1371" s="10" t="s">
        <v>3741</v>
      </c>
    </row>
    <row r="1372" spans="1:2" x14ac:dyDescent="0.25">
      <c r="A1372" t="s">
        <v>3742</v>
      </c>
      <c r="B1372" s="10" t="s">
        <v>3741</v>
      </c>
    </row>
    <row r="1373" spans="1:2" x14ac:dyDescent="0.25">
      <c r="A1373" t="s">
        <v>3743</v>
      </c>
      <c r="B1373" s="10" t="s">
        <v>3744</v>
      </c>
    </row>
    <row r="1374" spans="1:2" x14ac:dyDescent="0.25">
      <c r="A1374" t="s">
        <v>3745</v>
      </c>
      <c r="B1374" s="10" t="s">
        <v>3744</v>
      </c>
    </row>
    <row r="1375" spans="1:2" x14ac:dyDescent="0.25">
      <c r="A1375" t="s">
        <v>3746</v>
      </c>
      <c r="B1375" s="10" t="s">
        <v>3747</v>
      </c>
    </row>
    <row r="1376" spans="1:2" x14ac:dyDescent="0.25">
      <c r="A1376" t="s">
        <v>3748</v>
      </c>
      <c r="B1376" s="10" t="s">
        <v>3747</v>
      </c>
    </row>
    <row r="1377" spans="1:2" x14ac:dyDescent="0.25">
      <c r="A1377" t="s">
        <v>3749</v>
      </c>
      <c r="B1377" s="10" t="s">
        <v>3750</v>
      </c>
    </row>
    <row r="1378" spans="1:2" x14ac:dyDescent="0.25">
      <c r="A1378" t="s">
        <v>3751</v>
      </c>
      <c r="B1378" s="10" t="s">
        <v>3752</v>
      </c>
    </row>
    <row r="1379" spans="1:2" x14ac:dyDescent="0.25">
      <c r="A1379" t="s">
        <v>3753</v>
      </c>
      <c r="B1379" s="10" t="s">
        <v>3754</v>
      </c>
    </row>
    <row r="1380" spans="1:2" x14ac:dyDescent="0.25">
      <c r="A1380" t="s">
        <v>3755</v>
      </c>
      <c r="B1380" s="10" t="s">
        <v>3754</v>
      </c>
    </row>
    <row r="1381" spans="1:2" x14ac:dyDescent="0.25">
      <c r="A1381" t="s">
        <v>3756</v>
      </c>
      <c r="B1381" s="10" t="s">
        <v>3757</v>
      </c>
    </row>
    <row r="1382" spans="1:2" x14ac:dyDescent="0.25">
      <c r="A1382" t="s">
        <v>3758</v>
      </c>
      <c r="B1382" s="10" t="s">
        <v>3759</v>
      </c>
    </row>
    <row r="1383" spans="1:2" x14ac:dyDescent="0.25">
      <c r="A1383" t="s">
        <v>3760</v>
      </c>
      <c r="B1383" s="10" t="s">
        <v>3761</v>
      </c>
    </row>
    <row r="1384" spans="1:2" x14ac:dyDescent="0.25">
      <c r="A1384" t="s">
        <v>3762</v>
      </c>
      <c r="B1384" s="10" t="s">
        <v>3761</v>
      </c>
    </row>
    <row r="1385" spans="1:2" x14ac:dyDescent="0.25">
      <c r="A1385" t="s">
        <v>3763</v>
      </c>
      <c r="B1385" s="10" t="s">
        <v>3473</v>
      </c>
    </row>
    <row r="1386" spans="1:2" x14ac:dyDescent="0.25">
      <c r="A1386" t="s">
        <v>3764</v>
      </c>
      <c r="B1386" s="10" t="s">
        <v>3765</v>
      </c>
    </row>
    <row r="1387" spans="1:2" x14ac:dyDescent="0.25">
      <c r="A1387" t="s">
        <v>3766</v>
      </c>
      <c r="B1387" s="10" t="s">
        <v>3767</v>
      </c>
    </row>
    <row r="1388" spans="1:2" x14ac:dyDescent="0.25">
      <c r="A1388" t="s">
        <v>3768</v>
      </c>
      <c r="B1388" s="10" t="s">
        <v>3767</v>
      </c>
    </row>
    <row r="1389" spans="1:2" x14ac:dyDescent="0.25">
      <c r="A1389" t="s">
        <v>3769</v>
      </c>
      <c r="B1389" s="10" t="s">
        <v>3770</v>
      </c>
    </row>
    <row r="1390" spans="1:2" x14ac:dyDescent="0.25">
      <c r="A1390" t="s">
        <v>3771</v>
      </c>
      <c r="B1390" s="10" t="s">
        <v>3772</v>
      </c>
    </row>
    <row r="1391" spans="1:2" x14ac:dyDescent="0.25">
      <c r="A1391" t="s">
        <v>3773</v>
      </c>
      <c r="B1391" s="10" t="s">
        <v>3772</v>
      </c>
    </row>
    <row r="1392" spans="1:2" x14ac:dyDescent="0.25">
      <c r="A1392" t="s">
        <v>3774</v>
      </c>
      <c r="B1392" s="10" t="s">
        <v>3775</v>
      </c>
    </row>
    <row r="1393" spans="1:2" x14ac:dyDescent="0.25">
      <c r="A1393" t="s">
        <v>3776</v>
      </c>
      <c r="B1393" s="10" t="s">
        <v>3775</v>
      </c>
    </row>
    <row r="1394" spans="1:2" x14ac:dyDescent="0.25">
      <c r="A1394" t="s">
        <v>3777</v>
      </c>
      <c r="B1394" s="10" t="s">
        <v>3778</v>
      </c>
    </row>
    <row r="1395" spans="1:2" x14ac:dyDescent="0.25">
      <c r="A1395" t="s">
        <v>3779</v>
      </c>
      <c r="B1395" s="10" t="s">
        <v>3778</v>
      </c>
    </row>
    <row r="1396" spans="1:2" x14ac:dyDescent="0.25">
      <c r="A1396" t="s">
        <v>3780</v>
      </c>
      <c r="B1396" s="10" t="s">
        <v>3781</v>
      </c>
    </row>
    <row r="1397" spans="1:2" x14ac:dyDescent="0.25">
      <c r="A1397" t="s">
        <v>3782</v>
      </c>
      <c r="B1397" s="10" t="s">
        <v>3781</v>
      </c>
    </row>
    <row r="1398" spans="1:2" x14ac:dyDescent="0.25">
      <c r="A1398" t="s">
        <v>3783</v>
      </c>
      <c r="B1398" s="10" t="s">
        <v>3784</v>
      </c>
    </row>
    <row r="1399" spans="1:2" x14ac:dyDescent="0.25">
      <c r="A1399" t="s">
        <v>3785</v>
      </c>
      <c r="B1399" s="10" t="s">
        <v>2601</v>
      </c>
    </row>
    <row r="1400" spans="1:2" x14ac:dyDescent="0.25">
      <c r="A1400" t="s">
        <v>3786</v>
      </c>
      <c r="B1400" s="10" t="s">
        <v>2608</v>
      </c>
    </row>
    <row r="1401" spans="1:2" x14ac:dyDescent="0.25">
      <c r="A1401" t="s">
        <v>3787</v>
      </c>
      <c r="B1401" s="10" t="s">
        <v>3788</v>
      </c>
    </row>
    <row r="1402" spans="1:2" x14ac:dyDescent="0.25">
      <c r="A1402" t="s">
        <v>3789</v>
      </c>
      <c r="B1402" s="10" t="s">
        <v>3788</v>
      </c>
    </row>
    <row r="1403" spans="1:2" x14ac:dyDescent="0.25">
      <c r="A1403" t="s">
        <v>3790</v>
      </c>
      <c r="B1403" s="10" t="s">
        <v>3791</v>
      </c>
    </row>
    <row r="1404" spans="1:2" x14ac:dyDescent="0.25">
      <c r="A1404" t="s">
        <v>3792</v>
      </c>
      <c r="B1404" s="10" t="s">
        <v>3791</v>
      </c>
    </row>
    <row r="1405" spans="1:2" x14ac:dyDescent="0.25">
      <c r="A1405" t="s">
        <v>3793</v>
      </c>
      <c r="B1405" s="10" t="s">
        <v>2737</v>
      </c>
    </row>
    <row r="1406" spans="1:2" x14ac:dyDescent="0.25">
      <c r="A1406" t="s">
        <v>3794</v>
      </c>
      <c r="B1406" s="10" t="s">
        <v>3775</v>
      </c>
    </row>
    <row r="1407" spans="1:2" x14ac:dyDescent="0.25">
      <c r="A1407" t="s">
        <v>3795</v>
      </c>
      <c r="B1407" s="10" t="s">
        <v>3796</v>
      </c>
    </row>
    <row r="1408" spans="1:2" x14ac:dyDescent="0.25">
      <c r="A1408" t="s">
        <v>3797</v>
      </c>
      <c r="B1408" s="10" t="s">
        <v>3796</v>
      </c>
    </row>
    <row r="1409" spans="1:2" x14ac:dyDescent="0.25">
      <c r="A1409" t="s">
        <v>3798</v>
      </c>
      <c r="B1409" s="10" t="s">
        <v>3468</v>
      </c>
    </row>
    <row r="1410" spans="1:2" x14ac:dyDescent="0.25">
      <c r="A1410" t="s">
        <v>3799</v>
      </c>
      <c r="B1410" s="10" t="s">
        <v>3468</v>
      </c>
    </row>
    <row r="1411" spans="1:2" x14ac:dyDescent="0.25">
      <c r="A1411" t="s">
        <v>3800</v>
      </c>
      <c r="B1411" s="10" t="s">
        <v>3468</v>
      </c>
    </row>
    <row r="1412" spans="1:2" x14ac:dyDescent="0.25">
      <c r="A1412" t="s">
        <v>3801</v>
      </c>
      <c r="B1412" s="10" t="s">
        <v>3468</v>
      </c>
    </row>
    <row r="1413" spans="1:2" x14ac:dyDescent="0.25">
      <c r="A1413" t="s">
        <v>3802</v>
      </c>
      <c r="B1413" s="10" t="s">
        <v>3468</v>
      </c>
    </row>
    <row r="1414" spans="1:2" x14ac:dyDescent="0.25">
      <c r="A1414" t="s">
        <v>3803</v>
      </c>
      <c r="B1414" s="10" t="s">
        <v>3473</v>
      </c>
    </row>
    <row r="1415" spans="1:2" x14ac:dyDescent="0.25">
      <c r="A1415" t="s">
        <v>3804</v>
      </c>
      <c r="B1415" s="10" t="s">
        <v>3805</v>
      </c>
    </row>
    <row r="1416" spans="1:2" x14ac:dyDescent="0.25">
      <c r="A1416" t="s">
        <v>3806</v>
      </c>
      <c r="B1416" s="10" t="s">
        <v>3805</v>
      </c>
    </row>
    <row r="1417" spans="1:2" x14ac:dyDescent="0.25">
      <c r="A1417" t="s">
        <v>3807</v>
      </c>
      <c r="B1417" s="10" t="s">
        <v>2605</v>
      </c>
    </row>
    <row r="1418" spans="1:2" x14ac:dyDescent="0.25">
      <c r="A1418" t="s">
        <v>3808</v>
      </c>
      <c r="B1418" s="10" t="s">
        <v>3809</v>
      </c>
    </row>
    <row r="1419" spans="1:2" x14ac:dyDescent="0.25">
      <c r="A1419" t="s">
        <v>3810</v>
      </c>
      <c r="B1419" s="10" t="s">
        <v>3809</v>
      </c>
    </row>
    <row r="1420" spans="1:2" x14ac:dyDescent="0.25">
      <c r="A1420" t="s">
        <v>3811</v>
      </c>
      <c r="B1420" s="10" t="s">
        <v>3796</v>
      </c>
    </row>
    <row r="1421" spans="1:2" x14ac:dyDescent="0.25">
      <c r="A1421" t="s">
        <v>3812</v>
      </c>
      <c r="B1421" s="10" t="s">
        <v>3796</v>
      </c>
    </row>
    <row r="1422" spans="1:2" x14ac:dyDescent="0.25">
      <c r="A1422" t="s">
        <v>3813</v>
      </c>
      <c r="B1422" s="10" t="s">
        <v>3814</v>
      </c>
    </row>
    <row r="1423" spans="1:2" x14ac:dyDescent="0.25">
      <c r="A1423" t="s">
        <v>3815</v>
      </c>
      <c r="B1423" s="10" t="s">
        <v>3816</v>
      </c>
    </row>
    <row r="1424" spans="1:2" x14ac:dyDescent="0.25">
      <c r="A1424" t="s">
        <v>3817</v>
      </c>
      <c r="B1424" s="10" t="s">
        <v>3818</v>
      </c>
    </row>
    <row r="1425" spans="1:2" x14ac:dyDescent="0.25">
      <c r="A1425" t="s">
        <v>3819</v>
      </c>
      <c r="B1425" s="10" t="s">
        <v>3820</v>
      </c>
    </row>
    <row r="1426" spans="1:2" x14ac:dyDescent="0.25">
      <c r="A1426" t="s">
        <v>3821</v>
      </c>
      <c r="B1426" s="10" t="s">
        <v>3822</v>
      </c>
    </row>
    <row r="1427" spans="1:2" x14ac:dyDescent="0.25">
      <c r="A1427" t="s">
        <v>3823</v>
      </c>
      <c r="B1427" s="10" t="s">
        <v>3824</v>
      </c>
    </row>
    <row r="1428" spans="1:2" x14ac:dyDescent="0.25">
      <c r="A1428" t="s">
        <v>3825</v>
      </c>
      <c r="B1428" s="10" t="s">
        <v>3826</v>
      </c>
    </row>
    <row r="1429" spans="1:2" x14ac:dyDescent="0.25">
      <c r="A1429" t="s">
        <v>3827</v>
      </c>
      <c r="B1429" s="10" t="s">
        <v>3828</v>
      </c>
    </row>
    <row r="1430" spans="1:2" x14ac:dyDescent="0.25">
      <c r="A1430" t="s">
        <v>3829</v>
      </c>
      <c r="B1430" s="10" t="s">
        <v>3830</v>
      </c>
    </row>
    <row r="1431" spans="1:2" x14ac:dyDescent="0.25">
      <c r="A1431" t="s">
        <v>3831</v>
      </c>
      <c r="B1431" s="10" t="s">
        <v>3832</v>
      </c>
    </row>
    <row r="1432" spans="1:2" x14ac:dyDescent="0.25">
      <c r="A1432" t="s">
        <v>3833</v>
      </c>
      <c r="B1432" s="10" t="s">
        <v>3834</v>
      </c>
    </row>
    <row r="1433" spans="1:2" x14ac:dyDescent="0.25">
      <c r="A1433" t="s">
        <v>3835</v>
      </c>
      <c r="B1433" s="10" t="s">
        <v>3836</v>
      </c>
    </row>
    <row r="1434" spans="1:2" x14ac:dyDescent="0.25">
      <c r="A1434" t="s">
        <v>3837</v>
      </c>
      <c r="B1434" s="10" t="s">
        <v>3838</v>
      </c>
    </row>
    <row r="1435" spans="1:2" x14ac:dyDescent="0.25">
      <c r="A1435" t="s">
        <v>3839</v>
      </c>
      <c r="B1435" s="10" t="s">
        <v>3840</v>
      </c>
    </row>
    <row r="1436" spans="1:2" x14ac:dyDescent="0.25">
      <c r="A1436" t="s">
        <v>3841</v>
      </c>
      <c r="B1436" s="10" t="s">
        <v>3840</v>
      </c>
    </row>
    <row r="1437" spans="1:2" x14ac:dyDescent="0.25">
      <c r="A1437" t="s">
        <v>3842</v>
      </c>
      <c r="B1437" s="10" t="s">
        <v>3843</v>
      </c>
    </row>
    <row r="1438" spans="1:2" x14ac:dyDescent="0.25">
      <c r="A1438" t="s">
        <v>3844</v>
      </c>
      <c r="B1438" s="10" t="s">
        <v>3845</v>
      </c>
    </row>
    <row r="1439" spans="1:2" x14ac:dyDescent="0.25">
      <c r="A1439" t="s">
        <v>3846</v>
      </c>
      <c r="B1439" s="10" t="s">
        <v>3847</v>
      </c>
    </row>
    <row r="1440" spans="1:2" x14ac:dyDescent="0.25">
      <c r="A1440" t="s">
        <v>3848</v>
      </c>
      <c r="B1440" s="10" t="s">
        <v>3849</v>
      </c>
    </row>
    <row r="1441" spans="1:2" x14ac:dyDescent="0.25">
      <c r="A1441" t="s">
        <v>3850</v>
      </c>
      <c r="B1441" s="10" t="s">
        <v>3851</v>
      </c>
    </row>
    <row r="1442" spans="1:2" x14ac:dyDescent="0.25">
      <c r="A1442" t="s">
        <v>3852</v>
      </c>
      <c r="B1442" s="10" t="s">
        <v>3853</v>
      </c>
    </row>
    <row r="1443" spans="1:2" x14ac:dyDescent="0.25">
      <c r="A1443" t="s">
        <v>3854</v>
      </c>
      <c r="B1443" s="10" t="s">
        <v>3855</v>
      </c>
    </row>
    <row r="1444" spans="1:2" x14ac:dyDescent="0.25">
      <c r="A1444" t="s">
        <v>3856</v>
      </c>
      <c r="B1444" s="10" t="s">
        <v>3857</v>
      </c>
    </row>
    <row r="1445" spans="1:2" x14ac:dyDescent="0.25">
      <c r="A1445" t="s">
        <v>3858</v>
      </c>
      <c r="B1445" s="10" t="s">
        <v>3859</v>
      </c>
    </row>
    <row r="1446" spans="1:2" x14ac:dyDescent="0.25">
      <c r="A1446" t="s">
        <v>3860</v>
      </c>
      <c r="B1446" s="10" t="s">
        <v>3861</v>
      </c>
    </row>
    <row r="1447" spans="1:2" x14ac:dyDescent="0.25">
      <c r="A1447" t="s">
        <v>3862</v>
      </c>
      <c r="B1447" s="10" t="s">
        <v>3863</v>
      </c>
    </row>
    <row r="1448" spans="1:2" x14ac:dyDescent="0.25">
      <c r="A1448" t="s">
        <v>3864</v>
      </c>
      <c r="B1448" s="10" t="s">
        <v>3865</v>
      </c>
    </row>
    <row r="1449" spans="1:2" x14ac:dyDescent="0.25">
      <c r="A1449" t="s">
        <v>3866</v>
      </c>
      <c r="B1449" s="10" t="s">
        <v>3867</v>
      </c>
    </row>
    <row r="1450" spans="1:2" x14ac:dyDescent="0.25">
      <c r="A1450" t="s">
        <v>3868</v>
      </c>
      <c r="B1450" s="10" t="s">
        <v>3869</v>
      </c>
    </row>
    <row r="1451" spans="1:2" x14ac:dyDescent="0.25">
      <c r="A1451" t="s">
        <v>3870</v>
      </c>
      <c r="B1451" s="10" t="s">
        <v>3871</v>
      </c>
    </row>
    <row r="1452" spans="1:2" x14ac:dyDescent="0.25">
      <c r="A1452" t="s">
        <v>3872</v>
      </c>
      <c r="B1452" s="10" t="s">
        <v>3873</v>
      </c>
    </row>
    <row r="1453" spans="1:2" x14ac:dyDescent="0.25">
      <c r="A1453" t="s">
        <v>3874</v>
      </c>
      <c r="B1453" s="10" t="s">
        <v>3875</v>
      </c>
    </row>
    <row r="1454" spans="1:2" x14ac:dyDescent="0.25">
      <c r="A1454" t="s">
        <v>3876</v>
      </c>
      <c r="B1454" s="10" t="s">
        <v>3877</v>
      </c>
    </row>
    <row r="1455" spans="1:2" x14ac:dyDescent="0.25">
      <c r="A1455" t="s">
        <v>3878</v>
      </c>
      <c r="B1455" s="10" t="s">
        <v>3877</v>
      </c>
    </row>
    <row r="1456" spans="1:2" x14ac:dyDescent="0.25">
      <c r="A1456" t="s">
        <v>3879</v>
      </c>
      <c r="B1456" s="10" t="s">
        <v>3880</v>
      </c>
    </row>
    <row r="1457" spans="1:2" x14ac:dyDescent="0.25">
      <c r="A1457" t="s">
        <v>3881</v>
      </c>
      <c r="B1457" s="10" t="s">
        <v>3882</v>
      </c>
    </row>
    <row r="1458" spans="1:2" x14ac:dyDescent="0.25">
      <c r="A1458" t="s">
        <v>3883</v>
      </c>
      <c r="B1458" s="10" t="s">
        <v>3884</v>
      </c>
    </row>
    <row r="1459" spans="1:2" x14ac:dyDescent="0.25">
      <c r="A1459" t="s">
        <v>3885</v>
      </c>
      <c r="B1459" s="10" t="s">
        <v>3886</v>
      </c>
    </row>
    <row r="1460" spans="1:2" x14ac:dyDescent="0.25">
      <c r="A1460" t="s">
        <v>3887</v>
      </c>
      <c r="B1460" s="10" t="s">
        <v>3888</v>
      </c>
    </row>
    <row r="1461" spans="1:2" x14ac:dyDescent="0.25">
      <c r="A1461" t="s">
        <v>3889</v>
      </c>
      <c r="B1461" s="10" t="s">
        <v>3890</v>
      </c>
    </row>
    <row r="1462" spans="1:2" x14ac:dyDescent="0.25">
      <c r="A1462" t="s">
        <v>3891</v>
      </c>
      <c r="B1462" s="10" t="s">
        <v>3890</v>
      </c>
    </row>
    <row r="1463" spans="1:2" x14ac:dyDescent="0.25">
      <c r="A1463" t="s">
        <v>3892</v>
      </c>
      <c r="B1463" s="10" t="s">
        <v>3893</v>
      </c>
    </row>
    <row r="1464" spans="1:2" x14ac:dyDescent="0.25">
      <c r="A1464" t="s">
        <v>3894</v>
      </c>
      <c r="B1464" s="10" t="s">
        <v>3888</v>
      </c>
    </row>
    <row r="1465" spans="1:2" x14ac:dyDescent="0.25">
      <c r="A1465" t="s">
        <v>3895</v>
      </c>
      <c r="B1465" s="10" t="s">
        <v>3896</v>
      </c>
    </row>
    <row r="1466" spans="1:2" x14ac:dyDescent="0.25">
      <c r="A1466" t="s">
        <v>3897</v>
      </c>
      <c r="B1466" s="10" t="s">
        <v>3898</v>
      </c>
    </row>
    <row r="1467" spans="1:2" x14ac:dyDescent="0.25">
      <c r="A1467" t="s">
        <v>3899</v>
      </c>
      <c r="B1467" s="10" t="s">
        <v>3900</v>
      </c>
    </row>
    <row r="1468" spans="1:2" x14ac:dyDescent="0.25">
      <c r="A1468" t="s">
        <v>3901</v>
      </c>
      <c r="B1468" s="10" t="s">
        <v>3902</v>
      </c>
    </row>
    <row r="1469" spans="1:2" x14ac:dyDescent="0.25">
      <c r="A1469" t="s">
        <v>3903</v>
      </c>
      <c r="B1469" s="10" t="s">
        <v>3904</v>
      </c>
    </row>
    <row r="1470" spans="1:2" x14ac:dyDescent="0.25">
      <c r="A1470" t="s">
        <v>3905</v>
      </c>
      <c r="B1470" s="10" t="s">
        <v>3906</v>
      </c>
    </row>
    <row r="1471" spans="1:2" x14ac:dyDescent="0.25">
      <c r="A1471" t="s">
        <v>3907</v>
      </c>
      <c r="B1471" s="10" t="s">
        <v>3906</v>
      </c>
    </row>
    <row r="1472" spans="1:2" x14ac:dyDescent="0.25">
      <c r="A1472" t="s">
        <v>3908</v>
      </c>
      <c r="B1472" s="10" t="s">
        <v>3909</v>
      </c>
    </row>
    <row r="1473" spans="1:2" x14ac:dyDescent="0.25">
      <c r="A1473" t="s">
        <v>3910</v>
      </c>
      <c r="B1473" s="10" t="s">
        <v>3909</v>
      </c>
    </row>
    <row r="1474" spans="1:2" x14ac:dyDescent="0.25">
      <c r="A1474" t="s">
        <v>3911</v>
      </c>
      <c r="B1474" s="10" t="s">
        <v>3912</v>
      </c>
    </row>
    <row r="1475" spans="1:2" x14ac:dyDescent="0.25">
      <c r="A1475" t="s">
        <v>3913</v>
      </c>
      <c r="B1475" s="10" t="s">
        <v>3914</v>
      </c>
    </row>
    <row r="1476" spans="1:2" x14ac:dyDescent="0.25">
      <c r="A1476" t="s">
        <v>3915</v>
      </c>
      <c r="B1476" s="10" t="s">
        <v>3916</v>
      </c>
    </row>
    <row r="1477" spans="1:2" x14ac:dyDescent="0.25">
      <c r="A1477" t="s">
        <v>3917</v>
      </c>
      <c r="B1477" s="10" t="s">
        <v>3918</v>
      </c>
    </row>
    <row r="1478" spans="1:2" x14ac:dyDescent="0.25">
      <c r="A1478" t="s">
        <v>3919</v>
      </c>
      <c r="B1478" s="10" t="s">
        <v>3918</v>
      </c>
    </row>
    <row r="1479" spans="1:2" x14ac:dyDescent="0.25">
      <c r="A1479" t="s">
        <v>3920</v>
      </c>
      <c r="B1479" s="10" t="s">
        <v>1538</v>
      </c>
    </row>
    <row r="1480" spans="1:2" x14ac:dyDescent="0.25">
      <c r="A1480" t="s">
        <v>3921</v>
      </c>
      <c r="B1480" s="10" t="s">
        <v>3922</v>
      </c>
    </row>
    <row r="1481" spans="1:2" x14ac:dyDescent="0.25">
      <c r="A1481" t="s">
        <v>3923</v>
      </c>
      <c r="B1481" s="10" t="s">
        <v>3924</v>
      </c>
    </row>
    <row r="1482" spans="1:2" x14ac:dyDescent="0.25">
      <c r="A1482" t="s">
        <v>3925</v>
      </c>
      <c r="B1482" s="10" t="s">
        <v>2086</v>
      </c>
    </row>
    <row r="1483" spans="1:2" x14ac:dyDescent="0.25">
      <c r="A1483" t="s">
        <v>3926</v>
      </c>
      <c r="B1483" s="10" t="s">
        <v>3927</v>
      </c>
    </row>
    <row r="1484" spans="1:2" x14ac:dyDescent="0.25">
      <c r="A1484" t="s">
        <v>3928</v>
      </c>
      <c r="B1484" s="10" t="s">
        <v>3929</v>
      </c>
    </row>
    <row r="1485" spans="1:2" x14ac:dyDescent="0.25">
      <c r="A1485" t="s">
        <v>3930</v>
      </c>
      <c r="B1485" s="10" t="s">
        <v>3929</v>
      </c>
    </row>
    <row r="1486" spans="1:2" x14ac:dyDescent="0.25">
      <c r="A1486" t="s">
        <v>3931</v>
      </c>
      <c r="B1486" s="10" t="s">
        <v>3932</v>
      </c>
    </row>
    <row r="1487" spans="1:2" x14ac:dyDescent="0.25">
      <c r="A1487" t="s">
        <v>3933</v>
      </c>
      <c r="B1487" s="10" t="s">
        <v>3934</v>
      </c>
    </row>
    <row r="1488" spans="1:2" x14ac:dyDescent="0.25">
      <c r="A1488" t="s">
        <v>3935</v>
      </c>
      <c r="B1488" s="10" t="s">
        <v>3936</v>
      </c>
    </row>
    <row r="1489" spans="1:2" x14ac:dyDescent="0.25">
      <c r="A1489" t="s">
        <v>3937</v>
      </c>
      <c r="B1489" s="10" t="s">
        <v>3938</v>
      </c>
    </row>
    <row r="1490" spans="1:2" x14ac:dyDescent="0.25">
      <c r="A1490" t="s">
        <v>3939</v>
      </c>
      <c r="B1490" s="10" t="s">
        <v>3940</v>
      </c>
    </row>
    <row r="1491" spans="1:2" x14ac:dyDescent="0.25">
      <c r="A1491" t="s">
        <v>3941</v>
      </c>
      <c r="B1491" s="10" t="s">
        <v>3942</v>
      </c>
    </row>
    <row r="1492" spans="1:2" x14ac:dyDescent="0.25">
      <c r="A1492" t="s">
        <v>3943</v>
      </c>
      <c r="B1492" s="10" t="s">
        <v>3944</v>
      </c>
    </row>
    <row r="1493" spans="1:2" x14ac:dyDescent="0.25">
      <c r="A1493" t="s">
        <v>3945</v>
      </c>
      <c r="B1493" s="10" t="s">
        <v>3946</v>
      </c>
    </row>
    <row r="1494" spans="1:2" x14ac:dyDescent="0.25">
      <c r="A1494" t="s">
        <v>3947</v>
      </c>
      <c r="B1494" s="10" t="s">
        <v>3948</v>
      </c>
    </row>
    <row r="1495" spans="1:2" x14ac:dyDescent="0.25">
      <c r="A1495" t="s">
        <v>3949</v>
      </c>
      <c r="B1495" s="10" t="s">
        <v>3950</v>
      </c>
    </row>
    <row r="1496" spans="1:2" x14ac:dyDescent="0.25">
      <c r="A1496" t="s">
        <v>3951</v>
      </c>
      <c r="B1496" s="10" t="s">
        <v>3952</v>
      </c>
    </row>
    <row r="1497" spans="1:2" x14ac:dyDescent="0.25">
      <c r="A1497" t="s">
        <v>3953</v>
      </c>
      <c r="B1497" s="10" t="s">
        <v>3954</v>
      </c>
    </row>
    <row r="1498" spans="1:2" x14ac:dyDescent="0.25">
      <c r="A1498" t="s">
        <v>3955</v>
      </c>
      <c r="B1498" s="10" t="s">
        <v>3956</v>
      </c>
    </row>
    <row r="1499" spans="1:2" x14ac:dyDescent="0.25">
      <c r="A1499" t="s">
        <v>3957</v>
      </c>
      <c r="B1499" s="10" t="s">
        <v>3958</v>
      </c>
    </row>
    <row r="1500" spans="1:2" x14ac:dyDescent="0.25">
      <c r="A1500" t="s">
        <v>3959</v>
      </c>
      <c r="B1500" s="10" t="s">
        <v>3960</v>
      </c>
    </row>
    <row r="1501" spans="1:2" x14ac:dyDescent="0.25">
      <c r="A1501" t="s">
        <v>3961</v>
      </c>
      <c r="B1501" s="10" t="s">
        <v>3962</v>
      </c>
    </row>
    <row r="1502" spans="1:2" x14ac:dyDescent="0.25">
      <c r="A1502" t="s">
        <v>3963</v>
      </c>
      <c r="B1502" s="10" t="s">
        <v>3964</v>
      </c>
    </row>
    <row r="1503" spans="1:2" x14ac:dyDescent="0.25">
      <c r="A1503" t="s">
        <v>3965</v>
      </c>
      <c r="B1503" s="10" t="s">
        <v>3964</v>
      </c>
    </row>
    <row r="1504" spans="1:2" x14ac:dyDescent="0.25">
      <c r="A1504" t="s">
        <v>3966</v>
      </c>
      <c r="B1504" s="10" t="s">
        <v>3441</v>
      </c>
    </row>
    <row r="1505" spans="1:2" x14ac:dyDescent="0.25">
      <c r="A1505" t="s">
        <v>3967</v>
      </c>
      <c r="B1505" s="10" t="s">
        <v>3968</v>
      </c>
    </row>
    <row r="1506" spans="1:2" x14ac:dyDescent="0.25">
      <c r="A1506" t="s">
        <v>3969</v>
      </c>
      <c r="B1506" s="10" t="s">
        <v>3970</v>
      </c>
    </row>
    <row r="1507" spans="1:2" x14ac:dyDescent="0.25">
      <c r="A1507" t="s">
        <v>3971</v>
      </c>
      <c r="B1507" s="10" t="s">
        <v>3972</v>
      </c>
    </row>
    <row r="1508" spans="1:2" x14ac:dyDescent="0.25">
      <c r="A1508" t="s">
        <v>3973</v>
      </c>
      <c r="B1508" s="10" t="s">
        <v>2276</v>
      </c>
    </row>
    <row r="1509" spans="1:2" x14ac:dyDescent="0.25">
      <c r="A1509" t="s">
        <v>3974</v>
      </c>
      <c r="B1509" s="10" t="s">
        <v>3975</v>
      </c>
    </row>
    <row r="1510" spans="1:2" x14ac:dyDescent="0.25">
      <c r="A1510" t="s">
        <v>3976</v>
      </c>
      <c r="B1510" s="10" t="s">
        <v>3977</v>
      </c>
    </row>
    <row r="1511" spans="1:2" x14ac:dyDescent="0.25">
      <c r="A1511" t="s">
        <v>3978</v>
      </c>
      <c r="B1511" s="10" t="s">
        <v>3979</v>
      </c>
    </row>
    <row r="1512" spans="1:2" x14ac:dyDescent="0.25">
      <c r="A1512" t="s">
        <v>3980</v>
      </c>
      <c r="B1512" s="10" t="s">
        <v>3981</v>
      </c>
    </row>
    <row r="1513" spans="1:2" x14ac:dyDescent="0.25">
      <c r="A1513" t="s">
        <v>3982</v>
      </c>
      <c r="B1513" s="10" t="s">
        <v>3983</v>
      </c>
    </row>
    <row r="1514" spans="1:2" x14ac:dyDescent="0.25">
      <c r="A1514" t="s">
        <v>3984</v>
      </c>
      <c r="B1514" s="10" t="s">
        <v>3985</v>
      </c>
    </row>
    <row r="1515" spans="1:2" x14ac:dyDescent="0.25">
      <c r="A1515" t="s">
        <v>3986</v>
      </c>
      <c r="B1515" s="10" t="s">
        <v>3987</v>
      </c>
    </row>
    <row r="1516" spans="1:2" x14ac:dyDescent="0.25">
      <c r="A1516" t="s">
        <v>3988</v>
      </c>
      <c r="B1516" s="10" t="s">
        <v>3989</v>
      </c>
    </row>
    <row r="1517" spans="1:2" x14ac:dyDescent="0.25">
      <c r="A1517" t="s">
        <v>3990</v>
      </c>
      <c r="B1517" s="10" t="s">
        <v>3991</v>
      </c>
    </row>
    <row r="1518" spans="1:2" x14ac:dyDescent="0.25">
      <c r="A1518" t="s">
        <v>3992</v>
      </c>
      <c r="B1518" s="10" t="s">
        <v>3993</v>
      </c>
    </row>
    <row r="1519" spans="1:2" x14ac:dyDescent="0.25">
      <c r="A1519" t="s">
        <v>3994</v>
      </c>
      <c r="B1519" s="10" t="s">
        <v>3995</v>
      </c>
    </row>
    <row r="1520" spans="1:2" x14ac:dyDescent="0.25">
      <c r="A1520" t="s">
        <v>3996</v>
      </c>
      <c r="B1520" s="10" t="s">
        <v>3997</v>
      </c>
    </row>
    <row r="1521" spans="1:2" x14ac:dyDescent="0.25">
      <c r="A1521" t="s">
        <v>3998</v>
      </c>
      <c r="B1521" s="10" t="s">
        <v>3999</v>
      </c>
    </row>
    <row r="1522" spans="1:2" x14ac:dyDescent="0.25">
      <c r="A1522" t="s">
        <v>4000</v>
      </c>
      <c r="B1522" s="10" t="s">
        <v>3991</v>
      </c>
    </row>
    <row r="1523" spans="1:2" x14ac:dyDescent="0.25">
      <c r="A1523" t="s">
        <v>4001</v>
      </c>
      <c r="B1523" s="10" t="s">
        <v>4002</v>
      </c>
    </row>
    <row r="1524" spans="1:2" x14ac:dyDescent="0.25">
      <c r="A1524" t="s">
        <v>4003</v>
      </c>
      <c r="B1524" s="10" t="s">
        <v>4004</v>
      </c>
    </row>
    <row r="1525" spans="1:2" x14ac:dyDescent="0.25">
      <c r="A1525" t="s">
        <v>4005</v>
      </c>
      <c r="B1525" s="10" t="s">
        <v>3991</v>
      </c>
    </row>
    <row r="1526" spans="1:2" x14ac:dyDescent="0.25">
      <c r="A1526" t="s">
        <v>4006</v>
      </c>
      <c r="B1526" s="10" t="s">
        <v>4007</v>
      </c>
    </row>
    <row r="1527" spans="1:2" x14ac:dyDescent="0.25">
      <c r="A1527" t="s">
        <v>4008</v>
      </c>
      <c r="B1527" s="10" t="s">
        <v>3991</v>
      </c>
    </row>
    <row r="1528" spans="1:2" x14ac:dyDescent="0.25">
      <c r="A1528" t="s">
        <v>4009</v>
      </c>
      <c r="B1528" s="10" t="s">
        <v>4010</v>
      </c>
    </row>
    <row r="1529" spans="1:2" x14ac:dyDescent="0.25">
      <c r="A1529" t="s">
        <v>4011</v>
      </c>
      <c r="B1529" s="10" t="s">
        <v>4010</v>
      </c>
    </row>
    <row r="1530" spans="1:2" x14ac:dyDescent="0.25">
      <c r="A1530" t="s">
        <v>4012</v>
      </c>
      <c r="B1530" s="10" t="s">
        <v>2694</v>
      </c>
    </row>
    <row r="1531" spans="1:2" x14ac:dyDescent="0.25">
      <c r="A1531" t="s">
        <v>4013</v>
      </c>
      <c r="B1531" s="10" t="s">
        <v>4014</v>
      </c>
    </row>
    <row r="1532" spans="1:2" x14ac:dyDescent="0.25">
      <c r="A1532" t="s">
        <v>4015</v>
      </c>
      <c r="B1532" s="10" t="s">
        <v>4016</v>
      </c>
    </row>
    <row r="1533" spans="1:2" x14ac:dyDescent="0.25">
      <c r="A1533" t="s">
        <v>4017</v>
      </c>
      <c r="B1533" s="10" t="s">
        <v>4014</v>
      </c>
    </row>
    <row r="1534" spans="1:2" x14ac:dyDescent="0.25">
      <c r="A1534" t="s">
        <v>4018</v>
      </c>
      <c r="B1534" s="10" t="s">
        <v>4019</v>
      </c>
    </row>
    <row r="1535" spans="1:2" x14ac:dyDescent="0.25">
      <c r="A1535" t="s">
        <v>4020</v>
      </c>
      <c r="B1535" s="10" t="s">
        <v>4021</v>
      </c>
    </row>
    <row r="1536" spans="1:2" x14ac:dyDescent="0.25">
      <c r="A1536" t="s">
        <v>4022</v>
      </c>
      <c r="B1536" s="10" t="s">
        <v>4023</v>
      </c>
    </row>
    <row r="1537" spans="1:2" x14ac:dyDescent="0.25">
      <c r="A1537" t="s">
        <v>4024</v>
      </c>
      <c r="B1537" s="10" t="s">
        <v>4025</v>
      </c>
    </row>
    <row r="1538" spans="1:2" x14ac:dyDescent="0.25">
      <c r="A1538" t="s">
        <v>4026</v>
      </c>
      <c r="B1538" s="10" t="s">
        <v>4027</v>
      </c>
    </row>
    <row r="1539" spans="1:2" x14ac:dyDescent="0.25">
      <c r="A1539" t="s">
        <v>4028</v>
      </c>
      <c r="B1539" s="10" t="s">
        <v>4027</v>
      </c>
    </row>
    <row r="1540" spans="1:2" x14ac:dyDescent="0.25">
      <c r="A1540" t="s">
        <v>4029</v>
      </c>
      <c r="B1540" s="10" t="s">
        <v>4030</v>
      </c>
    </row>
    <row r="1541" spans="1:2" x14ac:dyDescent="0.25">
      <c r="A1541" t="s">
        <v>4031</v>
      </c>
      <c r="B1541" s="10" t="s">
        <v>4032</v>
      </c>
    </row>
    <row r="1542" spans="1:2" x14ac:dyDescent="0.25">
      <c r="A1542" t="s">
        <v>4033</v>
      </c>
      <c r="B1542" s="10" t="s">
        <v>4034</v>
      </c>
    </row>
    <row r="1543" spans="1:2" x14ac:dyDescent="0.25">
      <c r="A1543" t="s">
        <v>4035</v>
      </c>
      <c r="B1543" s="10" t="s">
        <v>4036</v>
      </c>
    </row>
    <row r="1544" spans="1:2" x14ac:dyDescent="0.25">
      <c r="A1544" t="s">
        <v>4037</v>
      </c>
      <c r="B1544" s="10" t="s">
        <v>4038</v>
      </c>
    </row>
    <row r="1545" spans="1:2" x14ac:dyDescent="0.25">
      <c r="A1545" t="s">
        <v>4039</v>
      </c>
      <c r="B1545" s="10" t="s">
        <v>4040</v>
      </c>
    </row>
    <row r="1546" spans="1:2" x14ac:dyDescent="0.25">
      <c r="A1546" t="s">
        <v>4041</v>
      </c>
      <c r="B1546" s="10" t="s">
        <v>4040</v>
      </c>
    </row>
    <row r="1547" spans="1:2" x14ac:dyDescent="0.25">
      <c r="A1547" t="s">
        <v>4042</v>
      </c>
      <c r="B1547" s="10" t="s">
        <v>4043</v>
      </c>
    </row>
    <row r="1548" spans="1:2" x14ac:dyDescent="0.25">
      <c r="A1548" t="s">
        <v>4044</v>
      </c>
      <c r="B1548" s="10" t="s">
        <v>4045</v>
      </c>
    </row>
    <row r="1549" spans="1:2" x14ac:dyDescent="0.25">
      <c r="A1549" t="s">
        <v>4046</v>
      </c>
      <c r="B1549" s="10" t="s">
        <v>4047</v>
      </c>
    </row>
    <row r="1550" spans="1:2" x14ac:dyDescent="0.25">
      <c r="A1550" t="s">
        <v>4048</v>
      </c>
      <c r="B1550" s="10" t="s">
        <v>3090</v>
      </c>
    </row>
    <row r="1551" spans="1:2" x14ac:dyDescent="0.25">
      <c r="A1551" t="s">
        <v>4049</v>
      </c>
      <c r="B1551" s="10" t="s">
        <v>4050</v>
      </c>
    </row>
    <row r="1552" spans="1:2" x14ac:dyDescent="0.25">
      <c r="A1552" t="s">
        <v>4051</v>
      </c>
      <c r="B1552" s="10" t="s">
        <v>1850</v>
      </c>
    </row>
    <row r="1553" spans="1:2" x14ac:dyDescent="0.25">
      <c r="A1553" t="s">
        <v>4052</v>
      </c>
      <c r="B1553" s="10" t="s">
        <v>4053</v>
      </c>
    </row>
    <row r="1554" spans="1:2" x14ac:dyDescent="0.25">
      <c r="A1554" t="s">
        <v>4054</v>
      </c>
      <c r="B1554" s="10" t="s">
        <v>4055</v>
      </c>
    </row>
    <row r="1555" spans="1:2" x14ac:dyDescent="0.25">
      <c r="A1555" t="s">
        <v>4056</v>
      </c>
      <c r="B1555" s="10" t="s">
        <v>4057</v>
      </c>
    </row>
    <row r="1556" spans="1:2" x14ac:dyDescent="0.25">
      <c r="A1556" t="s">
        <v>4058</v>
      </c>
      <c r="B1556" s="10" t="s">
        <v>2744</v>
      </c>
    </row>
    <row r="1557" spans="1:2" x14ac:dyDescent="0.25">
      <c r="A1557" t="s">
        <v>4059</v>
      </c>
      <c r="B1557" s="10" t="s">
        <v>2744</v>
      </c>
    </row>
    <row r="1558" spans="1:2" x14ac:dyDescent="0.25">
      <c r="A1558" t="s">
        <v>4060</v>
      </c>
      <c r="B1558" s="10" t="s">
        <v>2744</v>
      </c>
    </row>
    <row r="1559" spans="1:2" x14ac:dyDescent="0.25">
      <c r="A1559" t="s">
        <v>4061</v>
      </c>
      <c r="B1559" s="10" t="s">
        <v>2744</v>
      </c>
    </row>
    <row r="1560" spans="1:2" x14ac:dyDescent="0.25">
      <c r="A1560" t="s">
        <v>4062</v>
      </c>
      <c r="B1560" s="10" t="s">
        <v>2744</v>
      </c>
    </row>
    <row r="1561" spans="1:2" x14ac:dyDescent="0.25">
      <c r="A1561" t="s">
        <v>4063</v>
      </c>
      <c r="B1561" s="10" t="s">
        <v>2646</v>
      </c>
    </row>
    <row r="1562" spans="1:2" x14ac:dyDescent="0.25">
      <c r="A1562" t="s">
        <v>4064</v>
      </c>
      <c r="B1562" s="10" t="s">
        <v>4065</v>
      </c>
    </row>
    <row r="1563" spans="1:2" x14ac:dyDescent="0.25">
      <c r="A1563" t="s">
        <v>4066</v>
      </c>
      <c r="B1563" s="10" t="s">
        <v>3426</v>
      </c>
    </row>
    <row r="1564" spans="1:2" x14ac:dyDescent="0.25">
      <c r="A1564" t="s">
        <v>4067</v>
      </c>
      <c r="B1564" s="10" t="s">
        <v>4068</v>
      </c>
    </row>
    <row r="1565" spans="1:2" x14ac:dyDescent="0.25">
      <c r="A1565" t="s">
        <v>4069</v>
      </c>
      <c r="B1565" s="10" t="s">
        <v>4070</v>
      </c>
    </row>
    <row r="1566" spans="1:2" x14ac:dyDescent="0.25">
      <c r="A1566" t="s">
        <v>4071</v>
      </c>
      <c r="B1566" s="10" t="s">
        <v>4070</v>
      </c>
    </row>
    <row r="1567" spans="1:2" x14ac:dyDescent="0.25">
      <c r="A1567" t="s">
        <v>4072</v>
      </c>
      <c r="B1567" s="10" t="s">
        <v>4073</v>
      </c>
    </row>
    <row r="1568" spans="1:2" x14ac:dyDescent="0.25">
      <c r="A1568" t="s">
        <v>4074</v>
      </c>
      <c r="B1568" s="10" t="s">
        <v>3312</v>
      </c>
    </row>
    <row r="1569" spans="1:2" x14ac:dyDescent="0.25">
      <c r="A1569" t="s">
        <v>4075</v>
      </c>
      <c r="B1569" s="10" t="s">
        <v>4076</v>
      </c>
    </row>
    <row r="1570" spans="1:2" x14ac:dyDescent="0.25">
      <c r="A1570" t="s">
        <v>4077</v>
      </c>
      <c r="B1570" s="10" t="s">
        <v>3312</v>
      </c>
    </row>
    <row r="1571" spans="1:2" x14ac:dyDescent="0.25">
      <c r="A1571" t="s">
        <v>4078</v>
      </c>
      <c r="B1571" s="10" t="s">
        <v>4079</v>
      </c>
    </row>
    <row r="1572" spans="1:2" x14ac:dyDescent="0.25">
      <c r="A1572" t="s">
        <v>4080</v>
      </c>
      <c r="B1572" s="10" t="s">
        <v>4081</v>
      </c>
    </row>
    <row r="1573" spans="1:2" x14ac:dyDescent="0.25">
      <c r="A1573" t="s">
        <v>4082</v>
      </c>
      <c r="B1573" s="10" t="s">
        <v>4083</v>
      </c>
    </row>
    <row r="1574" spans="1:2" x14ac:dyDescent="0.25">
      <c r="A1574" t="s">
        <v>4084</v>
      </c>
      <c r="B1574" s="10" t="s">
        <v>4085</v>
      </c>
    </row>
    <row r="1575" spans="1:2" x14ac:dyDescent="0.25">
      <c r="A1575" t="s">
        <v>4086</v>
      </c>
      <c r="B1575" s="10" t="s">
        <v>4085</v>
      </c>
    </row>
    <row r="1576" spans="1:2" x14ac:dyDescent="0.25">
      <c r="A1576" t="s">
        <v>4087</v>
      </c>
      <c r="B1576" s="10" t="s">
        <v>4088</v>
      </c>
    </row>
    <row r="1577" spans="1:2" x14ac:dyDescent="0.25">
      <c r="A1577" t="s">
        <v>4089</v>
      </c>
      <c r="B1577" s="10" t="s">
        <v>4090</v>
      </c>
    </row>
    <row r="1578" spans="1:2" x14ac:dyDescent="0.25">
      <c r="A1578" t="s">
        <v>4091</v>
      </c>
      <c r="B1578" s="10" t="s">
        <v>4092</v>
      </c>
    </row>
    <row r="1579" spans="1:2" x14ac:dyDescent="0.25">
      <c r="A1579" t="s">
        <v>4093</v>
      </c>
      <c r="B1579" s="10" t="s">
        <v>4094</v>
      </c>
    </row>
    <row r="1580" spans="1:2" x14ac:dyDescent="0.25">
      <c r="A1580" t="s">
        <v>4095</v>
      </c>
      <c r="B1580" s="10" t="s">
        <v>4096</v>
      </c>
    </row>
    <row r="1581" spans="1:2" x14ac:dyDescent="0.25">
      <c r="A1581" t="s">
        <v>4097</v>
      </c>
      <c r="B1581" s="10" t="s">
        <v>4096</v>
      </c>
    </row>
    <row r="1582" spans="1:2" x14ac:dyDescent="0.25">
      <c r="A1582" t="s">
        <v>4098</v>
      </c>
      <c r="B1582" s="10" t="s">
        <v>4099</v>
      </c>
    </row>
    <row r="1583" spans="1:2" x14ac:dyDescent="0.25">
      <c r="A1583" t="s">
        <v>4100</v>
      </c>
      <c r="B1583" s="10" t="s">
        <v>4101</v>
      </c>
    </row>
    <row r="1584" spans="1:2" x14ac:dyDescent="0.25">
      <c r="A1584" t="s">
        <v>4102</v>
      </c>
      <c r="B1584" s="10" t="s">
        <v>4101</v>
      </c>
    </row>
    <row r="1585" spans="1:2" x14ac:dyDescent="0.25">
      <c r="A1585" t="s">
        <v>4103</v>
      </c>
      <c r="B1585" s="10" t="s">
        <v>4104</v>
      </c>
    </row>
    <row r="1586" spans="1:2" x14ac:dyDescent="0.25">
      <c r="A1586" t="s">
        <v>4105</v>
      </c>
      <c r="B1586" s="10" t="s">
        <v>4106</v>
      </c>
    </row>
    <row r="1587" spans="1:2" x14ac:dyDescent="0.25">
      <c r="A1587" t="s">
        <v>4107</v>
      </c>
      <c r="B1587" s="10" t="s">
        <v>4108</v>
      </c>
    </row>
    <row r="1588" spans="1:2" x14ac:dyDescent="0.25">
      <c r="A1588" t="s">
        <v>4109</v>
      </c>
      <c r="B1588" s="10" t="s">
        <v>4110</v>
      </c>
    </row>
    <row r="1589" spans="1:2" x14ac:dyDescent="0.25">
      <c r="A1589" t="s">
        <v>4111</v>
      </c>
      <c r="B1589" s="10" t="s">
        <v>4027</v>
      </c>
    </row>
    <row r="1590" spans="1:2" x14ac:dyDescent="0.25">
      <c r="A1590" t="s">
        <v>4112</v>
      </c>
      <c r="B1590" s="10" t="s">
        <v>4065</v>
      </c>
    </row>
    <row r="1591" spans="1:2" x14ac:dyDescent="0.25">
      <c r="A1591" t="s">
        <v>4113</v>
      </c>
      <c r="B1591" s="10" t="s">
        <v>4114</v>
      </c>
    </row>
    <row r="1592" spans="1:2" x14ac:dyDescent="0.25">
      <c r="A1592" t="s">
        <v>4115</v>
      </c>
      <c r="B1592" s="10" t="s">
        <v>4116</v>
      </c>
    </row>
    <row r="1593" spans="1:2" x14ac:dyDescent="0.25">
      <c r="A1593" t="s">
        <v>4117</v>
      </c>
      <c r="B1593" s="10" t="s">
        <v>4118</v>
      </c>
    </row>
    <row r="1594" spans="1:2" x14ac:dyDescent="0.25">
      <c r="A1594" t="s">
        <v>4119</v>
      </c>
      <c r="B1594" s="10" t="s">
        <v>4120</v>
      </c>
    </row>
    <row r="1595" spans="1:2" x14ac:dyDescent="0.25">
      <c r="A1595" t="s">
        <v>4121</v>
      </c>
      <c r="B1595" s="10" t="s">
        <v>4122</v>
      </c>
    </row>
    <row r="1596" spans="1:2" x14ac:dyDescent="0.25">
      <c r="A1596" t="s">
        <v>4123</v>
      </c>
      <c r="B1596" s="10" t="s">
        <v>4124</v>
      </c>
    </row>
    <row r="1597" spans="1:2" x14ac:dyDescent="0.25">
      <c r="A1597" t="s">
        <v>4125</v>
      </c>
      <c r="B1597" s="10" t="s">
        <v>3383</v>
      </c>
    </row>
    <row r="1598" spans="1:2" x14ac:dyDescent="0.25">
      <c r="A1598" t="s">
        <v>4126</v>
      </c>
      <c r="B1598" s="10" t="s">
        <v>4122</v>
      </c>
    </row>
    <row r="1599" spans="1:2" x14ac:dyDescent="0.25">
      <c r="A1599" t="s">
        <v>4127</v>
      </c>
      <c r="B1599" s="10" t="s">
        <v>4128</v>
      </c>
    </row>
    <row r="1600" spans="1:2" x14ac:dyDescent="0.25">
      <c r="A1600" t="s">
        <v>4129</v>
      </c>
      <c r="B1600" s="10" t="s">
        <v>4130</v>
      </c>
    </row>
    <row r="1601" spans="1:2" x14ac:dyDescent="0.25">
      <c r="A1601" t="s">
        <v>4131</v>
      </c>
      <c r="B1601" s="10" t="s">
        <v>4132</v>
      </c>
    </row>
    <row r="1602" spans="1:2" x14ac:dyDescent="0.25">
      <c r="A1602" t="s">
        <v>4133</v>
      </c>
      <c r="B1602" s="10" t="s">
        <v>4134</v>
      </c>
    </row>
    <row r="1603" spans="1:2" x14ac:dyDescent="0.25">
      <c r="A1603" t="s">
        <v>4135</v>
      </c>
      <c r="B1603" s="10" t="s">
        <v>4136</v>
      </c>
    </row>
    <row r="1604" spans="1:2" x14ac:dyDescent="0.25">
      <c r="A1604" t="s">
        <v>4137</v>
      </c>
      <c r="B1604" s="10" t="s">
        <v>4138</v>
      </c>
    </row>
    <row r="1605" spans="1:2" x14ac:dyDescent="0.25">
      <c r="A1605" t="s">
        <v>4139</v>
      </c>
      <c r="B1605" s="10" t="s">
        <v>4140</v>
      </c>
    </row>
    <row r="1606" spans="1:2" x14ac:dyDescent="0.25">
      <c r="A1606" t="s">
        <v>4141</v>
      </c>
      <c r="B1606" s="10" t="s">
        <v>4142</v>
      </c>
    </row>
    <row r="1607" spans="1:2" x14ac:dyDescent="0.25">
      <c r="A1607" t="s">
        <v>4143</v>
      </c>
      <c r="B1607" s="10" t="s">
        <v>4144</v>
      </c>
    </row>
    <row r="1608" spans="1:2" x14ac:dyDescent="0.25">
      <c r="A1608" t="s">
        <v>4145</v>
      </c>
      <c r="B1608" s="10" t="s">
        <v>4144</v>
      </c>
    </row>
    <row r="1609" spans="1:2" x14ac:dyDescent="0.25">
      <c r="A1609" t="s">
        <v>4146</v>
      </c>
      <c r="B1609" s="10" t="s">
        <v>4147</v>
      </c>
    </row>
    <row r="1610" spans="1:2" x14ac:dyDescent="0.25">
      <c r="A1610" t="s">
        <v>4148</v>
      </c>
      <c r="B1610" s="10" t="s">
        <v>4149</v>
      </c>
    </row>
    <row r="1611" spans="1:2" x14ac:dyDescent="0.25">
      <c r="A1611" t="s">
        <v>4150</v>
      </c>
      <c r="B1611" s="10" t="s">
        <v>4151</v>
      </c>
    </row>
    <row r="1612" spans="1:2" x14ac:dyDescent="0.25">
      <c r="A1612" t="s">
        <v>4152</v>
      </c>
      <c r="B1612" s="10" t="s">
        <v>4153</v>
      </c>
    </row>
    <row r="1613" spans="1:2" x14ac:dyDescent="0.25">
      <c r="A1613" t="s">
        <v>4154</v>
      </c>
      <c r="B1613" s="10" t="s">
        <v>4155</v>
      </c>
    </row>
    <row r="1614" spans="1:2" x14ac:dyDescent="0.25">
      <c r="A1614" t="s">
        <v>4156</v>
      </c>
      <c r="B1614" s="10" t="s">
        <v>4157</v>
      </c>
    </row>
    <row r="1615" spans="1:2" x14ac:dyDescent="0.25">
      <c r="A1615" t="s">
        <v>4158</v>
      </c>
      <c r="B1615" s="10" t="s">
        <v>4159</v>
      </c>
    </row>
    <row r="1616" spans="1:2" x14ac:dyDescent="0.25">
      <c r="A1616" t="s">
        <v>4160</v>
      </c>
      <c r="B1616" s="10" t="s">
        <v>4161</v>
      </c>
    </row>
    <row r="1617" spans="1:2" x14ac:dyDescent="0.25">
      <c r="A1617" t="s">
        <v>4162</v>
      </c>
      <c r="B1617" s="10" t="s">
        <v>4055</v>
      </c>
    </row>
    <row r="1618" spans="1:2" x14ac:dyDescent="0.25">
      <c r="A1618" t="s">
        <v>4163</v>
      </c>
      <c r="B1618" s="10" t="s">
        <v>4164</v>
      </c>
    </row>
    <row r="1619" spans="1:2" x14ac:dyDescent="0.25">
      <c r="A1619" t="s">
        <v>4165</v>
      </c>
      <c r="B1619" s="10" t="s">
        <v>4144</v>
      </c>
    </row>
    <row r="1620" spans="1:2" x14ac:dyDescent="0.25">
      <c r="A1620" t="s">
        <v>4166</v>
      </c>
      <c r="B1620" s="10" t="s">
        <v>4167</v>
      </c>
    </row>
    <row r="1621" spans="1:2" x14ac:dyDescent="0.25">
      <c r="A1621" t="s">
        <v>4168</v>
      </c>
      <c r="B1621" s="10" t="s">
        <v>4149</v>
      </c>
    </row>
    <row r="1622" spans="1:2" x14ac:dyDescent="0.25">
      <c r="A1622" t="s">
        <v>4169</v>
      </c>
      <c r="B1622" s="10" t="s">
        <v>4170</v>
      </c>
    </row>
    <row r="1623" spans="1:2" x14ac:dyDescent="0.25">
      <c r="A1623" t="s">
        <v>4171</v>
      </c>
      <c r="B1623" s="10" t="s">
        <v>4172</v>
      </c>
    </row>
    <row r="1624" spans="1:2" x14ac:dyDescent="0.25">
      <c r="A1624" t="s">
        <v>4173</v>
      </c>
      <c r="B1624" s="10" t="s">
        <v>4174</v>
      </c>
    </row>
    <row r="1625" spans="1:2" x14ac:dyDescent="0.25">
      <c r="A1625" t="s">
        <v>4175</v>
      </c>
      <c r="B1625" s="10" t="s">
        <v>4151</v>
      </c>
    </row>
    <row r="1626" spans="1:2" x14ac:dyDescent="0.25">
      <c r="A1626" t="s">
        <v>4176</v>
      </c>
      <c r="B1626" s="10" t="s">
        <v>4177</v>
      </c>
    </row>
    <row r="1627" spans="1:2" x14ac:dyDescent="0.25">
      <c r="A1627" t="s">
        <v>4178</v>
      </c>
      <c r="B1627" s="10" t="s">
        <v>4151</v>
      </c>
    </row>
    <row r="1628" spans="1:2" x14ac:dyDescent="0.25">
      <c r="A1628" t="s">
        <v>4179</v>
      </c>
      <c r="B1628" s="10" t="s">
        <v>4180</v>
      </c>
    </row>
    <row r="1629" spans="1:2" x14ac:dyDescent="0.25">
      <c r="A1629" t="s">
        <v>4181</v>
      </c>
      <c r="B1629" s="10" t="s">
        <v>4182</v>
      </c>
    </row>
    <row r="1630" spans="1:2" x14ac:dyDescent="0.25">
      <c r="A1630" t="s">
        <v>4183</v>
      </c>
      <c r="B1630" s="10" t="s">
        <v>4182</v>
      </c>
    </row>
    <row r="1631" spans="1:2" x14ac:dyDescent="0.25">
      <c r="A1631" t="s">
        <v>4184</v>
      </c>
      <c r="B1631" s="10" t="s">
        <v>4185</v>
      </c>
    </row>
    <row r="1632" spans="1:2" x14ac:dyDescent="0.25">
      <c r="A1632" t="s">
        <v>4186</v>
      </c>
      <c r="B1632" s="10" t="s">
        <v>4185</v>
      </c>
    </row>
    <row r="1633" spans="1:2" x14ac:dyDescent="0.25">
      <c r="A1633" t="s">
        <v>4187</v>
      </c>
      <c r="B1633" s="10" t="s">
        <v>4185</v>
      </c>
    </row>
    <row r="1634" spans="1:2" x14ac:dyDescent="0.25">
      <c r="A1634" t="s">
        <v>4188</v>
      </c>
      <c r="B1634" s="10" t="s">
        <v>4185</v>
      </c>
    </row>
    <row r="1635" spans="1:2" x14ac:dyDescent="0.25">
      <c r="A1635" t="s">
        <v>4189</v>
      </c>
      <c r="B1635" s="10" t="s">
        <v>4190</v>
      </c>
    </row>
    <row r="1636" spans="1:2" x14ac:dyDescent="0.25">
      <c r="A1636" t="s">
        <v>4191</v>
      </c>
      <c r="B1636" s="10" t="s">
        <v>4190</v>
      </c>
    </row>
    <row r="1637" spans="1:2" x14ac:dyDescent="0.25">
      <c r="A1637" t="s">
        <v>4192</v>
      </c>
      <c r="B1637" s="10" t="s">
        <v>4193</v>
      </c>
    </row>
    <row r="1638" spans="1:2" x14ac:dyDescent="0.25">
      <c r="A1638" t="s">
        <v>4194</v>
      </c>
      <c r="B1638" s="10" t="s">
        <v>4193</v>
      </c>
    </row>
    <row r="1639" spans="1:2" x14ac:dyDescent="0.25">
      <c r="A1639" t="s">
        <v>4195</v>
      </c>
      <c r="B1639" s="10" t="s">
        <v>4193</v>
      </c>
    </row>
    <row r="1640" spans="1:2" x14ac:dyDescent="0.25">
      <c r="A1640" t="s">
        <v>4196</v>
      </c>
      <c r="B1640" s="10" t="s">
        <v>4197</v>
      </c>
    </row>
    <row r="1641" spans="1:2" x14ac:dyDescent="0.25">
      <c r="A1641" t="s">
        <v>4198</v>
      </c>
      <c r="B1641" s="10" t="s">
        <v>4199</v>
      </c>
    </row>
    <row r="1642" spans="1:2" x14ac:dyDescent="0.25">
      <c r="A1642" t="s">
        <v>4200</v>
      </c>
      <c r="B1642" s="10" t="s">
        <v>4199</v>
      </c>
    </row>
    <row r="1643" spans="1:2" x14ac:dyDescent="0.25">
      <c r="A1643" t="s">
        <v>4201</v>
      </c>
      <c r="B1643" s="10" t="s">
        <v>4199</v>
      </c>
    </row>
    <row r="1644" spans="1:2" x14ac:dyDescent="0.25">
      <c r="A1644" t="s">
        <v>4202</v>
      </c>
      <c r="B1644" s="10" t="s">
        <v>4199</v>
      </c>
    </row>
    <row r="1645" spans="1:2" x14ac:dyDescent="0.25">
      <c r="A1645" t="s">
        <v>4203</v>
      </c>
      <c r="B1645" s="10" t="s">
        <v>4204</v>
      </c>
    </row>
    <row r="1646" spans="1:2" x14ac:dyDescent="0.25">
      <c r="A1646" t="s">
        <v>4205</v>
      </c>
      <c r="B1646" s="10" t="s">
        <v>4204</v>
      </c>
    </row>
    <row r="1647" spans="1:2" x14ac:dyDescent="0.25">
      <c r="A1647" t="s">
        <v>4206</v>
      </c>
      <c r="B1647" s="10" t="s">
        <v>4204</v>
      </c>
    </row>
    <row r="1648" spans="1:2" x14ac:dyDescent="0.25">
      <c r="A1648" t="s">
        <v>4207</v>
      </c>
      <c r="B1648" s="10" t="s">
        <v>4208</v>
      </c>
    </row>
    <row r="1649" spans="1:2" x14ac:dyDescent="0.25">
      <c r="A1649" t="s">
        <v>4209</v>
      </c>
      <c r="B1649" s="10" t="s">
        <v>4208</v>
      </c>
    </row>
    <row r="1650" spans="1:2" x14ac:dyDescent="0.25">
      <c r="A1650" t="s">
        <v>4210</v>
      </c>
      <c r="B1650" s="10" t="s">
        <v>4208</v>
      </c>
    </row>
    <row r="1651" spans="1:2" x14ac:dyDescent="0.25">
      <c r="A1651" t="s">
        <v>4211</v>
      </c>
      <c r="B1651" s="10" t="s">
        <v>4208</v>
      </c>
    </row>
    <row r="1652" spans="1:2" x14ac:dyDescent="0.25">
      <c r="A1652" t="s">
        <v>4212</v>
      </c>
      <c r="B1652" s="10" t="s">
        <v>4213</v>
      </c>
    </row>
    <row r="1653" spans="1:2" x14ac:dyDescent="0.25">
      <c r="A1653" t="s">
        <v>4214</v>
      </c>
      <c r="B1653" s="10" t="s">
        <v>4213</v>
      </c>
    </row>
    <row r="1654" spans="1:2" x14ac:dyDescent="0.25">
      <c r="A1654" t="s">
        <v>4215</v>
      </c>
      <c r="B1654" s="10" t="s">
        <v>4213</v>
      </c>
    </row>
    <row r="1655" spans="1:2" x14ac:dyDescent="0.25">
      <c r="A1655" t="s">
        <v>4216</v>
      </c>
      <c r="B1655" s="10" t="s">
        <v>4213</v>
      </c>
    </row>
    <row r="1656" spans="1:2" x14ac:dyDescent="0.25">
      <c r="A1656" t="s">
        <v>4217</v>
      </c>
      <c r="B1656" s="10" t="s">
        <v>4218</v>
      </c>
    </row>
    <row r="1657" spans="1:2" x14ac:dyDescent="0.25">
      <c r="A1657" t="s">
        <v>4219</v>
      </c>
      <c r="B1657" s="10" t="s">
        <v>4218</v>
      </c>
    </row>
    <row r="1658" spans="1:2" x14ac:dyDescent="0.25">
      <c r="A1658" t="s">
        <v>4220</v>
      </c>
      <c r="B1658" s="10" t="s">
        <v>4221</v>
      </c>
    </row>
    <row r="1659" spans="1:2" x14ac:dyDescent="0.25">
      <c r="A1659" t="s">
        <v>4222</v>
      </c>
      <c r="B1659" s="10" t="s">
        <v>4223</v>
      </c>
    </row>
    <row r="1660" spans="1:2" x14ac:dyDescent="0.25">
      <c r="A1660" t="s">
        <v>4224</v>
      </c>
      <c r="B1660" s="10" t="s">
        <v>4225</v>
      </c>
    </row>
    <row r="1661" spans="1:2" x14ac:dyDescent="0.25">
      <c r="A1661" t="s">
        <v>4226</v>
      </c>
      <c r="B1661" s="10" t="s">
        <v>4225</v>
      </c>
    </row>
    <row r="1662" spans="1:2" x14ac:dyDescent="0.25">
      <c r="A1662" t="s">
        <v>4227</v>
      </c>
      <c r="B1662" s="10" t="s">
        <v>4225</v>
      </c>
    </row>
    <row r="1663" spans="1:2" x14ac:dyDescent="0.25">
      <c r="A1663" t="s">
        <v>4228</v>
      </c>
      <c r="B1663" s="10" t="s">
        <v>4225</v>
      </c>
    </row>
    <row r="1664" spans="1:2" x14ac:dyDescent="0.25">
      <c r="A1664" t="s">
        <v>4229</v>
      </c>
      <c r="B1664" s="10" t="s">
        <v>4230</v>
      </c>
    </row>
    <row r="1665" spans="1:2" x14ac:dyDescent="0.25">
      <c r="A1665" t="s">
        <v>4231</v>
      </c>
      <c r="B1665" s="10" t="s">
        <v>4230</v>
      </c>
    </row>
    <row r="1666" spans="1:2" x14ac:dyDescent="0.25">
      <c r="A1666" t="s">
        <v>4232</v>
      </c>
      <c r="B1666" s="10" t="s">
        <v>4230</v>
      </c>
    </row>
    <row r="1667" spans="1:2" x14ac:dyDescent="0.25">
      <c r="A1667" t="s">
        <v>4233</v>
      </c>
      <c r="B1667" s="10" t="s">
        <v>4234</v>
      </c>
    </row>
    <row r="1668" spans="1:2" x14ac:dyDescent="0.25">
      <c r="A1668" t="s">
        <v>4235</v>
      </c>
      <c r="B1668" s="10" t="s">
        <v>4234</v>
      </c>
    </row>
    <row r="1669" spans="1:2" x14ac:dyDescent="0.25">
      <c r="A1669" t="s">
        <v>4236</v>
      </c>
      <c r="B1669" s="10" t="s">
        <v>4234</v>
      </c>
    </row>
    <row r="1670" spans="1:2" x14ac:dyDescent="0.25">
      <c r="A1670" t="s">
        <v>4237</v>
      </c>
      <c r="B1670" s="10" t="s">
        <v>4234</v>
      </c>
    </row>
    <row r="1671" spans="1:2" x14ac:dyDescent="0.25">
      <c r="A1671" t="s">
        <v>4238</v>
      </c>
      <c r="B1671" s="10" t="s">
        <v>4234</v>
      </c>
    </row>
    <row r="1672" spans="1:2" x14ac:dyDescent="0.25">
      <c r="A1672" t="s">
        <v>4239</v>
      </c>
      <c r="B1672" s="10" t="s">
        <v>4234</v>
      </c>
    </row>
    <row r="1673" spans="1:2" x14ac:dyDescent="0.25">
      <c r="A1673" t="s">
        <v>4240</v>
      </c>
      <c r="B1673" s="10" t="s">
        <v>4234</v>
      </c>
    </row>
    <row r="1674" spans="1:2" x14ac:dyDescent="0.25">
      <c r="A1674" t="s">
        <v>4241</v>
      </c>
      <c r="B1674" s="10" t="s">
        <v>4242</v>
      </c>
    </row>
    <row r="1675" spans="1:2" x14ac:dyDescent="0.25">
      <c r="A1675" t="s">
        <v>4243</v>
      </c>
      <c r="B1675" s="10" t="s">
        <v>4242</v>
      </c>
    </row>
    <row r="1676" spans="1:2" x14ac:dyDescent="0.25">
      <c r="A1676" t="s">
        <v>4244</v>
      </c>
      <c r="B1676" s="10" t="s">
        <v>4242</v>
      </c>
    </row>
    <row r="1677" spans="1:2" x14ac:dyDescent="0.25">
      <c r="A1677" t="s">
        <v>4245</v>
      </c>
      <c r="B1677" s="10" t="s">
        <v>4242</v>
      </c>
    </row>
    <row r="1678" spans="1:2" x14ac:dyDescent="0.25">
      <c r="A1678" t="s">
        <v>4246</v>
      </c>
      <c r="B1678" s="10" t="s">
        <v>4242</v>
      </c>
    </row>
    <row r="1679" spans="1:2" x14ac:dyDescent="0.25">
      <c r="A1679" t="s">
        <v>4247</v>
      </c>
      <c r="B1679" s="10" t="s">
        <v>4193</v>
      </c>
    </row>
    <row r="1680" spans="1:2" x14ac:dyDescent="0.25">
      <c r="A1680" t="s">
        <v>4248</v>
      </c>
      <c r="B1680" s="10" t="s">
        <v>4249</v>
      </c>
    </row>
    <row r="1681" spans="1:2" x14ac:dyDescent="0.25">
      <c r="A1681" t="s">
        <v>4250</v>
      </c>
      <c r="B1681" s="10" t="s">
        <v>4249</v>
      </c>
    </row>
    <row r="1682" spans="1:2" x14ac:dyDescent="0.25">
      <c r="A1682" t="s">
        <v>4251</v>
      </c>
      <c r="B1682" s="10" t="s">
        <v>4252</v>
      </c>
    </row>
    <row r="1683" spans="1:2" x14ac:dyDescent="0.25">
      <c r="A1683" t="s">
        <v>4253</v>
      </c>
      <c r="B1683" s="10" t="s">
        <v>4254</v>
      </c>
    </row>
    <row r="1684" spans="1:2" x14ac:dyDescent="0.25">
      <c r="A1684" t="s">
        <v>4255</v>
      </c>
      <c r="B1684" s="10" t="s">
        <v>4256</v>
      </c>
    </row>
    <row r="1685" spans="1:2" x14ac:dyDescent="0.25">
      <c r="A1685" t="s">
        <v>4257</v>
      </c>
      <c r="B1685" s="10" t="s">
        <v>4256</v>
      </c>
    </row>
    <row r="1686" spans="1:2" x14ac:dyDescent="0.25">
      <c r="A1686" t="s">
        <v>4258</v>
      </c>
      <c r="B1686" s="10" t="s">
        <v>4256</v>
      </c>
    </row>
    <row r="1687" spans="1:2" x14ac:dyDescent="0.25">
      <c r="A1687" t="s">
        <v>4259</v>
      </c>
      <c r="B1687" s="10" t="s">
        <v>4260</v>
      </c>
    </row>
    <row r="1688" spans="1:2" x14ac:dyDescent="0.25">
      <c r="A1688" t="s">
        <v>4261</v>
      </c>
      <c r="B1688" s="10" t="s">
        <v>4260</v>
      </c>
    </row>
    <row r="1689" spans="1:2" x14ac:dyDescent="0.25">
      <c r="A1689" t="s">
        <v>4262</v>
      </c>
      <c r="B1689" s="10" t="s">
        <v>4260</v>
      </c>
    </row>
    <row r="1690" spans="1:2" x14ac:dyDescent="0.25">
      <c r="A1690" t="s">
        <v>4263</v>
      </c>
      <c r="B1690" s="10" t="s">
        <v>4264</v>
      </c>
    </row>
    <row r="1691" spans="1:2" x14ac:dyDescent="0.25">
      <c r="A1691" t="s">
        <v>4265</v>
      </c>
      <c r="B1691" s="10" t="s">
        <v>4264</v>
      </c>
    </row>
    <row r="1692" spans="1:2" x14ac:dyDescent="0.25">
      <c r="A1692" t="s">
        <v>4266</v>
      </c>
      <c r="B1692" s="10" t="s">
        <v>4264</v>
      </c>
    </row>
    <row r="1693" spans="1:2" x14ac:dyDescent="0.25">
      <c r="A1693" t="s">
        <v>4267</v>
      </c>
      <c r="B1693" s="10" t="s">
        <v>4264</v>
      </c>
    </row>
    <row r="1694" spans="1:2" x14ac:dyDescent="0.25">
      <c r="A1694" t="s">
        <v>4268</v>
      </c>
      <c r="B1694" s="10" t="s">
        <v>4269</v>
      </c>
    </row>
    <row r="1695" spans="1:2" x14ac:dyDescent="0.25">
      <c r="A1695" t="s">
        <v>4270</v>
      </c>
      <c r="B1695" s="10" t="s">
        <v>4269</v>
      </c>
    </row>
    <row r="1696" spans="1:2" x14ac:dyDescent="0.25">
      <c r="A1696" t="s">
        <v>4271</v>
      </c>
      <c r="B1696" s="10" t="s">
        <v>4269</v>
      </c>
    </row>
    <row r="1697" spans="1:2" x14ac:dyDescent="0.25">
      <c r="A1697" t="s">
        <v>4272</v>
      </c>
      <c r="B1697" s="10" t="s">
        <v>4269</v>
      </c>
    </row>
    <row r="1698" spans="1:2" x14ac:dyDescent="0.25">
      <c r="A1698" t="s">
        <v>4273</v>
      </c>
      <c r="B1698" s="10" t="s">
        <v>4274</v>
      </c>
    </row>
    <row r="1699" spans="1:2" x14ac:dyDescent="0.25">
      <c r="A1699" t="s">
        <v>4275</v>
      </c>
      <c r="B1699" s="10" t="s">
        <v>1997</v>
      </c>
    </row>
    <row r="1700" spans="1:2" x14ac:dyDescent="0.25">
      <c r="A1700" t="s">
        <v>4276</v>
      </c>
      <c r="B1700" s="10" t="s">
        <v>1997</v>
      </c>
    </row>
    <row r="1701" spans="1:2" x14ac:dyDescent="0.25">
      <c r="A1701" t="s">
        <v>4277</v>
      </c>
      <c r="B1701" s="10" t="s">
        <v>1997</v>
      </c>
    </row>
    <row r="1702" spans="1:2" x14ac:dyDescent="0.25">
      <c r="A1702" t="s">
        <v>4278</v>
      </c>
      <c r="B1702" s="10" t="s">
        <v>4279</v>
      </c>
    </row>
    <row r="1703" spans="1:2" x14ac:dyDescent="0.25">
      <c r="A1703" t="s">
        <v>4280</v>
      </c>
      <c r="B1703" s="10" t="s">
        <v>4281</v>
      </c>
    </row>
    <row r="1704" spans="1:2" x14ac:dyDescent="0.25">
      <c r="A1704" t="s">
        <v>4282</v>
      </c>
      <c r="B1704" s="10" t="s">
        <v>4283</v>
      </c>
    </row>
    <row r="1705" spans="1:2" x14ac:dyDescent="0.25">
      <c r="A1705" t="s">
        <v>4284</v>
      </c>
      <c r="B1705" s="10" t="s">
        <v>4283</v>
      </c>
    </row>
    <row r="1706" spans="1:2" x14ac:dyDescent="0.25">
      <c r="A1706" t="s">
        <v>4285</v>
      </c>
      <c r="B1706" s="10" t="s">
        <v>4286</v>
      </c>
    </row>
    <row r="1707" spans="1:2" x14ac:dyDescent="0.25">
      <c r="A1707" t="s">
        <v>4287</v>
      </c>
      <c r="B1707" s="10" t="s">
        <v>4286</v>
      </c>
    </row>
    <row r="1708" spans="1:2" x14ac:dyDescent="0.25">
      <c r="A1708" t="s">
        <v>4288</v>
      </c>
      <c r="B1708" s="10" t="s">
        <v>4289</v>
      </c>
    </row>
    <row r="1709" spans="1:2" x14ac:dyDescent="0.25">
      <c r="A1709" t="s">
        <v>4290</v>
      </c>
      <c r="B1709" s="10" t="s">
        <v>4182</v>
      </c>
    </row>
    <row r="1710" spans="1:2" x14ac:dyDescent="0.25">
      <c r="A1710" t="s">
        <v>4291</v>
      </c>
      <c r="B1710" s="10" t="s">
        <v>4182</v>
      </c>
    </row>
    <row r="1711" spans="1:2" x14ac:dyDescent="0.25">
      <c r="A1711" t="s">
        <v>4292</v>
      </c>
      <c r="B1711" s="10" t="s">
        <v>4286</v>
      </c>
    </row>
    <row r="1712" spans="1:2" x14ac:dyDescent="0.25">
      <c r="A1712" t="s">
        <v>4293</v>
      </c>
      <c r="B1712" s="10" t="s">
        <v>4294</v>
      </c>
    </row>
    <row r="1713" spans="1:2" x14ac:dyDescent="0.25">
      <c r="A1713" t="s">
        <v>4295</v>
      </c>
      <c r="B1713" s="10" t="s">
        <v>4294</v>
      </c>
    </row>
    <row r="1714" spans="1:2" x14ac:dyDescent="0.25">
      <c r="A1714" t="s">
        <v>4296</v>
      </c>
      <c r="B1714" s="10" t="s">
        <v>4297</v>
      </c>
    </row>
    <row r="1715" spans="1:2" x14ac:dyDescent="0.25">
      <c r="A1715" t="s">
        <v>4298</v>
      </c>
      <c r="B1715" s="10" t="s">
        <v>4297</v>
      </c>
    </row>
    <row r="1716" spans="1:2" x14ac:dyDescent="0.25">
      <c r="A1716" t="s">
        <v>4299</v>
      </c>
      <c r="B1716" s="10" t="s">
        <v>4300</v>
      </c>
    </row>
    <row r="1717" spans="1:2" x14ac:dyDescent="0.25">
      <c r="A1717" t="s">
        <v>4301</v>
      </c>
      <c r="B1717" s="10" t="s">
        <v>4302</v>
      </c>
    </row>
    <row r="1718" spans="1:2" x14ac:dyDescent="0.25">
      <c r="A1718" t="s">
        <v>4303</v>
      </c>
      <c r="B1718" s="10" t="s">
        <v>3336</v>
      </c>
    </row>
    <row r="1719" spans="1:2" x14ac:dyDescent="0.25">
      <c r="A1719" t="s">
        <v>4304</v>
      </c>
      <c r="B1719" s="10" t="s">
        <v>4305</v>
      </c>
    </row>
    <row r="1720" spans="1:2" x14ac:dyDescent="0.25">
      <c r="A1720" t="s">
        <v>4306</v>
      </c>
      <c r="B1720" s="10" t="s">
        <v>4307</v>
      </c>
    </row>
    <row r="1721" spans="1:2" x14ac:dyDescent="0.25">
      <c r="A1721" t="s">
        <v>4308</v>
      </c>
      <c r="B1721" s="10" t="s">
        <v>4307</v>
      </c>
    </row>
    <row r="1722" spans="1:2" x14ac:dyDescent="0.25">
      <c r="A1722" t="s">
        <v>4309</v>
      </c>
      <c r="B1722" s="10" t="s">
        <v>4310</v>
      </c>
    </row>
    <row r="1723" spans="1:2" x14ac:dyDescent="0.25">
      <c r="A1723" t="s">
        <v>4311</v>
      </c>
      <c r="B1723" s="10" t="s">
        <v>4312</v>
      </c>
    </row>
    <row r="1724" spans="1:2" x14ac:dyDescent="0.25">
      <c r="A1724" t="s">
        <v>4313</v>
      </c>
      <c r="B1724" s="10" t="s">
        <v>4314</v>
      </c>
    </row>
    <row r="1725" spans="1:2" x14ac:dyDescent="0.25">
      <c r="A1725" t="s">
        <v>4315</v>
      </c>
      <c r="B1725" s="10" t="s">
        <v>4314</v>
      </c>
    </row>
    <row r="1726" spans="1:2" x14ac:dyDescent="0.25">
      <c r="A1726" t="s">
        <v>4316</v>
      </c>
      <c r="B1726" s="10" t="s">
        <v>4317</v>
      </c>
    </row>
    <row r="1727" spans="1:2" x14ac:dyDescent="0.25">
      <c r="A1727" t="s">
        <v>4318</v>
      </c>
      <c r="B1727" s="10" t="s">
        <v>4317</v>
      </c>
    </row>
    <row r="1728" spans="1:2" x14ac:dyDescent="0.25">
      <c r="A1728" t="s">
        <v>4319</v>
      </c>
      <c r="B1728" s="10" t="s">
        <v>4317</v>
      </c>
    </row>
    <row r="1729" spans="1:2" x14ac:dyDescent="0.25">
      <c r="A1729" t="s">
        <v>4320</v>
      </c>
      <c r="B1729" s="10" t="s">
        <v>4317</v>
      </c>
    </row>
    <row r="1730" spans="1:2" x14ac:dyDescent="0.25">
      <c r="A1730" t="s">
        <v>4321</v>
      </c>
      <c r="B1730" s="10" t="s">
        <v>4322</v>
      </c>
    </row>
    <row r="1731" spans="1:2" x14ac:dyDescent="0.25">
      <c r="A1731" t="s">
        <v>4323</v>
      </c>
      <c r="B1731" s="10" t="s">
        <v>4324</v>
      </c>
    </row>
    <row r="1732" spans="1:2" x14ac:dyDescent="0.25">
      <c r="A1732" t="s">
        <v>4325</v>
      </c>
      <c r="B1732" s="10" t="s">
        <v>3206</v>
      </c>
    </row>
    <row r="1733" spans="1:2" x14ac:dyDescent="0.25">
      <c r="A1733" t="s">
        <v>4326</v>
      </c>
      <c r="B1733" s="10" t="s">
        <v>2097</v>
      </c>
    </row>
    <row r="1734" spans="1:2" x14ac:dyDescent="0.25">
      <c r="A1734" t="s">
        <v>4327</v>
      </c>
      <c r="B1734" s="10" t="s">
        <v>2097</v>
      </c>
    </row>
    <row r="1735" spans="1:2" x14ac:dyDescent="0.25">
      <c r="A1735" t="s">
        <v>4328</v>
      </c>
      <c r="B1735" s="10" t="s">
        <v>4329</v>
      </c>
    </row>
    <row r="1736" spans="1:2" x14ac:dyDescent="0.25">
      <c r="A1736" t="s">
        <v>4330</v>
      </c>
      <c r="B1736" s="10" t="s">
        <v>4331</v>
      </c>
    </row>
    <row r="1737" spans="1:2" x14ac:dyDescent="0.25">
      <c r="A1737" t="s">
        <v>4332</v>
      </c>
      <c r="B1737" s="10" t="s">
        <v>4333</v>
      </c>
    </row>
    <row r="1738" spans="1:2" x14ac:dyDescent="0.25">
      <c r="A1738" t="s">
        <v>4334</v>
      </c>
      <c r="B1738" s="10" t="s">
        <v>4335</v>
      </c>
    </row>
    <row r="1739" spans="1:2" x14ac:dyDescent="0.25">
      <c r="A1739" t="s">
        <v>4336</v>
      </c>
      <c r="B1739" s="10" t="s">
        <v>3237</v>
      </c>
    </row>
    <row r="1740" spans="1:2" x14ac:dyDescent="0.25">
      <c r="A1740" t="s">
        <v>4337</v>
      </c>
      <c r="B1740" s="10" t="s">
        <v>4338</v>
      </c>
    </row>
    <row r="1741" spans="1:2" x14ac:dyDescent="0.25">
      <c r="A1741" t="s">
        <v>4339</v>
      </c>
      <c r="B1741" s="10" t="s">
        <v>3239</v>
      </c>
    </row>
    <row r="1742" spans="1:2" x14ac:dyDescent="0.25">
      <c r="A1742" t="s">
        <v>4340</v>
      </c>
      <c r="B1742" s="10" t="s">
        <v>4341</v>
      </c>
    </row>
    <row r="1743" spans="1:2" x14ac:dyDescent="0.25">
      <c r="A1743" t="s">
        <v>4342</v>
      </c>
      <c r="B1743" s="10" t="s">
        <v>4343</v>
      </c>
    </row>
    <row r="1744" spans="1:2" x14ac:dyDescent="0.25">
      <c r="A1744" t="s">
        <v>4344</v>
      </c>
      <c r="B1744" s="10" t="s">
        <v>4343</v>
      </c>
    </row>
    <row r="1745" spans="1:2" x14ac:dyDescent="0.25">
      <c r="A1745" t="s">
        <v>4345</v>
      </c>
      <c r="B1745" s="10" t="s">
        <v>4343</v>
      </c>
    </row>
    <row r="1746" spans="1:2" x14ac:dyDescent="0.25">
      <c r="A1746" t="s">
        <v>4346</v>
      </c>
      <c r="B1746" s="10" t="s">
        <v>4347</v>
      </c>
    </row>
    <row r="1747" spans="1:2" x14ac:dyDescent="0.25">
      <c r="A1747" t="s">
        <v>4348</v>
      </c>
      <c r="B1747" s="10" t="s">
        <v>4347</v>
      </c>
    </row>
    <row r="1748" spans="1:2" x14ac:dyDescent="0.25">
      <c r="A1748" t="s">
        <v>4349</v>
      </c>
      <c r="B1748" s="10" t="s">
        <v>4350</v>
      </c>
    </row>
    <row r="1749" spans="1:2" x14ac:dyDescent="0.25">
      <c r="A1749" t="s">
        <v>4351</v>
      </c>
      <c r="B1749" s="10" t="s">
        <v>4352</v>
      </c>
    </row>
    <row r="1750" spans="1:2" x14ac:dyDescent="0.25">
      <c r="A1750" t="s">
        <v>4353</v>
      </c>
      <c r="B1750" s="10" t="s">
        <v>4352</v>
      </c>
    </row>
    <row r="1751" spans="1:2" x14ac:dyDescent="0.25">
      <c r="A1751" t="s">
        <v>4354</v>
      </c>
      <c r="B1751" s="10" t="s">
        <v>4355</v>
      </c>
    </row>
    <row r="1752" spans="1:2" x14ac:dyDescent="0.25">
      <c r="A1752" t="s">
        <v>4356</v>
      </c>
      <c r="B1752" s="10" t="s">
        <v>4355</v>
      </c>
    </row>
    <row r="1753" spans="1:2" x14ac:dyDescent="0.25">
      <c r="A1753" t="s">
        <v>4357</v>
      </c>
      <c r="B1753" s="10" t="s">
        <v>4355</v>
      </c>
    </row>
    <row r="1754" spans="1:2" x14ac:dyDescent="0.25">
      <c r="A1754" t="s">
        <v>4358</v>
      </c>
      <c r="B1754" s="10" t="s">
        <v>4359</v>
      </c>
    </row>
    <row r="1755" spans="1:2" x14ac:dyDescent="0.25">
      <c r="A1755" t="s">
        <v>4360</v>
      </c>
      <c r="B1755" s="10" t="s">
        <v>4359</v>
      </c>
    </row>
    <row r="1756" spans="1:2" x14ac:dyDescent="0.25">
      <c r="A1756" t="s">
        <v>4361</v>
      </c>
      <c r="B1756" s="10" t="s">
        <v>4359</v>
      </c>
    </row>
    <row r="1757" spans="1:2" x14ac:dyDescent="0.25">
      <c r="A1757" t="s">
        <v>4362</v>
      </c>
      <c r="B1757" s="10" t="s">
        <v>4359</v>
      </c>
    </row>
    <row r="1758" spans="1:2" x14ac:dyDescent="0.25">
      <c r="A1758" t="s">
        <v>4363</v>
      </c>
      <c r="B1758" s="10" t="s">
        <v>4359</v>
      </c>
    </row>
    <row r="1759" spans="1:2" x14ac:dyDescent="0.25">
      <c r="A1759" t="s">
        <v>4364</v>
      </c>
      <c r="B1759" s="10" t="s">
        <v>4365</v>
      </c>
    </row>
    <row r="1760" spans="1:2" x14ac:dyDescent="0.25">
      <c r="A1760" t="s">
        <v>4366</v>
      </c>
      <c r="B1760" s="10" t="s">
        <v>4367</v>
      </c>
    </row>
    <row r="1761" spans="1:2" x14ac:dyDescent="0.25">
      <c r="A1761" t="s">
        <v>4368</v>
      </c>
      <c r="B1761" s="10" t="s">
        <v>4367</v>
      </c>
    </row>
    <row r="1762" spans="1:2" x14ac:dyDescent="0.25">
      <c r="A1762" t="s">
        <v>4369</v>
      </c>
      <c r="B1762" s="10" t="s">
        <v>4367</v>
      </c>
    </row>
    <row r="1763" spans="1:2" x14ac:dyDescent="0.25">
      <c r="A1763" t="s">
        <v>4370</v>
      </c>
      <c r="B1763" s="10" t="s">
        <v>4371</v>
      </c>
    </row>
    <row r="1764" spans="1:2" x14ac:dyDescent="0.25">
      <c r="A1764" t="s">
        <v>4372</v>
      </c>
      <c r="B1764" s="10" t="s">
        <v>4371</v>
      </c>
    </row>
    <row r="1765" spans="1:2" x14ac:dyDescent="0.25">
      <c r="A1765" t="s">
        <v>4373</v>
      </c>
      <c r="B1765" s="10" t="s">
        <v>4374</v>
      </c>
    </row>
    <row r="1766" spans="1:2" x14ac:dyDescent="0.25">
      <c r="A1766" t="s">
        <v>4375</v>
      </c>
      <c r="B1766" s="10" t="s">
        <v>4374</v>
      </c>
    </row>
    <row r="1767" spans="1:2" x14ac:dyDescent="0.25">
      <c r="A1767" t="s">
        <v>4376</v>
      </c>
      <c r="B1767" s="10" t="s">
        <v>4377</v>
      </c>
    </row>
    <row r="1768" spans="1:2" x14ac:dyDescent="0.25">
      <c r="A1768" t="s">
        <v>4378</v>
      </c>
      <c r="B1768" s="10" t="s">
        <v>4377</v>
      </c>
    </row>
    <row r="1769" spans="1:2" x14ac:dyDescent="0.25">
      <c r="A1769" t="s">
        <v>4379</v>
      </c>
      <c r="B1769" s="10" t="s">
        <v>4380</v>
      </c>
    </row>
    <row r="1770" spans="1:2" x14ac:dyDescent="0.25">
      <c r="A1770" t="s">
        <v>4381</v>
      </c>
      <c r="B1770" s="10" t="s">
        <v>4382</v>
      </c>
    </row>
    <row r="1771" spans="1:2" x14ac:dyDescent="0.25">
      <c r="A1771" t="s">
        <v>4383</v>
      </c>
      <c r="B1771" s="10" t="s">
        <v>4382</v>
      </c>
    </row>
    <row r="1772" spans="1:2" x14ac:dyDescent="0.25">
      <c r="A1772" t="s">
        <v>4384</v>
      </c>
      <c r="B1772" s="10" t="s">
        <v>4385</v>
      </c>
    </row>
    <row r="1773" spans="1:2" x14ac:dyDescent="0.25">
      <c r="A1773" t="s">
        <v>4386</v>
      </c>
      <c r="B1773" s="10" t="s">
        <v>4385</v>
      </c>
    </row>
    <row r="1774" spans="1:2" x14ac:dyDescent="0.25">
      <c r="A1774" t="s">
        <v>4387</v>
      </c>
      <c r="B1774" s="10" t="s">
        <v>4388</v>
      </c>
    </row>
    <row r="1775" spans="1:2" x14ac:dyDescent="0.25">
      <c r="A1775" t="s">
        <v>4389</v>
      </c>
      <c r="B1775" s="10" t="s">
        <v>4390</v>
      </c>
    </row>
    <row r="1776" spans="1:2" x14ac:dyDescent="0.25">
      <c r="A1776" t="s">
        <v>4391</v>
      </c>
      <c r="B1776" s="10" t="s">
        <v>4390</v>
      </c>
    </row>
    <row r="1777" spans="1:2" x14ac:dyDescent="0.25">
      <c r="A1777" t="s">
        <v>4392</v>
      </c>
      <c r="B1777" s="10" t="s">
        <v>4390</v>
      </c>
    </row>
    <row r="1778" spans="1:2" x14ac:dyDescent="0.25">
      <c r="A1778" t="s">
        <v>4393</v>
      </c>
      <c r="B1778" s="10" t="s">
        <v>4390</v>
      </c>
    </row>
    <row r="1779" spans="1:2" x14ac:dyDescent="0.25">
      <c r="A1779" t="s">
        <v>4394</v>
      </c>
      <c r="B1779" s="10" t="s">
        <v>4390</v>
      </c>
    </row>
    <row r="1780" spans="1:2" x14ac:dyDescent="0.25">
      <c r="A1780" t="s">
        <v>4395</v>
      </c>
      <c r="B1780" s="10" t="s">
        <v>4396</v>
      </c>
    </row>
    <row r="1781" spans="1:2" x14ac:dyDescent="0.25">
      <c r="A1781" t="s">
        <v>4397</v>
      </c>
      <c r="B1781" s="10" t="s">
        <v>4396</v>
      </c>
    </row>
    <row r="1782" spans="1:2" x14ac:dyDescent="0.25">
      <c r="A1782" t="s">
        <v>4398</v>
      </c>
      <c r="B1782" s="10" t="s">
        <v>4396</v>
      </c>
    </row>
    <row r="1783" spans="1:2" x14ac:dyDescent="0.25">
      <c r="A1783" t="s">
        <v>4399</v>
      </c>
      <c r="B1783" s="10" t="s">
        <v>4400</v>
      </c>
    </row>
    <row r="1784" spans="1:2" x14ac:dyDescent="0.25">
      <c r="A1784" t="s">
        <v>4401</v>
      </c>
      <c r="B1784" s="10" t="s">
        <v>4400</v>
      </c>
    </row>
    <row r="1785" spans="1:2" x14ac:dyDescent="0.25">
      <c r="A1785" t="s">
        <v>4402</v>
      </c>
      <c r="B1785" s="10" t="s">
        <v>4403</v>
      </c>
    </row>
    <row r="1786" spans="1:2" x14ac:dyDescent="0.25">
      <c r="A1786" t="s">
        <v>4404</v>
      </c>
      <c r="B1786" s="10" t="s">
        <v>4405</v>
      </c>
    </row>
    <row r="1787" spans="1:2" x14ac:dyDescent="0.25">
      <c r="A1787" t="s">
        <v>4406</v>
      </c>
      <c r="B1787" s="10" t="s">
        <v>4405</v>
      </c>
    </row>
    <row r="1788" spans="1:2" x14ac:dyDescent="0.25">
      <c r="A1788" t="s">
        <v>4407</v>
      </c>
      <c r="B1788" s="10" t="s">
        <v>4405</v>
      </c>
    </row>
    <row r="1789" spans="1:2" x14ac:dyDescent="0.25">
      <c r="A1789" t="s">
        <v>4408</v>
      </c>
      <c r="B1789" s="10" t="s">
        <v>4403</v>
      </c>
    </row>
    <row r="1790" spans="1:2" x14ac:dyDescent="0.25">
      <c r="A1790" t="s">
        <v>4409</v>
      </c>
      <c r="B1790" s="10" t="s">
        <v>4374</v>
      </c>
    </row>
    <row r="1791" spans="1:2" x14ac:dyDescent="0.25">
      <c r="A1791" t="s">
        <v>4410</v>
      </c>
      <c r="B1791" s="10" t="s">
        <v>4411</v>
      </c>
    </row>
    <row r="1792" spans="1:2" x14ac:dyDescent="0.25">
      <c r="A1792" t="s">
        <v>4412</v>
      </c>
      <c r="B1792" s="10" t="s">
        <v>4413</v>
      </c>
    </row>
    <row r="1793" spans="1:2" x14ac:dyDescent="0.25">
      <c r="A1793" t="s">
        <v>4414</v>
      </c>
      <c r="B1793" s="10" t="s">
        <v>4415</v>
      </c>
    </row>
    <row r="1794" spans="1:2" x14ac:dyDescent="0.25">
      <c r="A1794" t="s">
        <v>4416</v>
      </c>
      <c r="B1794" s="10" t="s">
        <v>4415</v>
      </c>
    </row>
    <row r="1795" spans="1:2" x14ac:dyDescent="0.25">
      <c r="A1795" t="s">
        <v>4417</v>
      </c>
      <c r="B1795" s="10" t="s">
        <v>4418</v>
      </c>
    </row>
    <row r="1796" spans="1:2" x14ac:dyDescent="0.25">
      <c r="A1796" t="s">
        <v>4419</v>
      </c>
      <c r="B1796" s="10" t="s">
        <v>4418</v>
      </c>
    </row>
    <row r="1797" spans="1:2" x14ac:dyDescent="0.25">
      <c r="A1797" t="s">
        <v>4420</v>
      </c>
      <c r="B1797" s="10" t="s">
        <v>4418</v>
      </c>
    </row>
    <row r="1798" spans="1:2" x14ac:dyDescent="0.25">
      <c r="A1798" t="s">
        <v>4421</v>
      </c>
      <c r="B1798" s="10" t="s">
        <v>4418</v>
      </c>
    </row>
    <row r="1799" spans="1:2" x14ac:dyDescent="0.25">
      <c r="A1799" t="s">
        <v>4422</v>
      </c>
      <c r="B1799" s="10" t="s">
        <v>4423</v>
      </c>
    </row>
    <row r="1800" spans="1:2" x14ac:dyDescent="0.25">
      <c r="A1800" t="s">
        <v>4424</v>
      </c>
      <c r="B1800" s="10" t="s">
        <v>4423</v>
      </c>
    </row>
    <row r="1801" spans="1:2" x14ac:dyDescent="0.25">
      <c r="A1801" t="s">
        <v>4425</v>
      </c>
      <c r="B1801" s="10" t="s">
        <v>4423</v>
      </c>
    </row>
    <row r="1802" spans="1:2" x14ac:dyDescent="0.25">
      <c r="A1802" t="s">
        <v>4426</v>
      </c>
      <c r="B1802" s="10" t="s">
        <v>4423</v>
      </c>
    </row>
    <row r="1803" spans="1:2" x14ac:dyDescent="0.25">
      <c r="A1803" t="s">
        <v>4427</v>
      </c>
      <c r="B1803" s="10" t="s">
        <v>4428</v>
      </c>
    </row>
    <row r="1804" spans="1:2" x14ac:dyDescent="0.25">
      <c r="A1804" t="s">
        <v>4429</v>
      </c>
      <c r="B1804" s="10" t="s">
        <v>4428</v>
      </c>
    </row>
    <row r="1805" spans="1:2" x14ac:dyDescent="0.25">
      <c r="A1805" t="s">
        <v>4430</v>
      </c>
      <c r="B1805" s="10" t="s">
        <v>4428</v>
      </c>
    </row>
    <row r="1806" spans="1:2" x14ac:dyDescent="0.25">
      <c r="A1806" t="s">
        <v>4431</v>
      </c>
      <c r="B1806" s="10" t="s">
        <v>4432</v>
      </c>
    </row>
    <row r="1807" spans="1:2" x14ac:dyDescent="0.25">
      <c r="A1807" t="s">
        <v>4433</v>
      </c>
      <c r="B1807" s="10" t="s">
        <v>4432</v>
      </c>
    </row>
    <row r="1808" spans="1:2" x14ac:dyDescent="0.25">
      <c r="A1808" t="s">
        <v>4434</v>
      </c>
      <c r="B1808" s="10" t="s">
        <v>4435</v>
      </c>
    </row>
    <row r="1809" spans="1:2" x14ac:dyDescent="0.25">
      <c r="A1809" t="s">
        <v>4436</v>
      </c>
      <c r="B1809" s="10" t="s">
        <v>4435</v>
      </c>
    </row>
    <row r="1810" spans="1:2" x14ac:dyDescent="0.25">
      <c r="A1810" t="s">
        <v>4437</v>
      </c>
      <c r="B1810" s="10" t="s">
        <v>4438</v>
      </c>
    </row>
    <row r="1811" spans="1:2" x14ac:dyDescent="0.25">
      <c r="A1811" t="s">
        <v>4439</v>
      </c>
      <c r="B1811" s="10" t="s">
        <v>4440</v>
      </c>
    </row>
    <row r="1812" spans="1:2" x14ac:dyDescent="0.25">
      <c r="A1812" t="s">
        <v>4441</v>
      </c>
      <c r="B1812" s="10" t="s">
        <v>4440</v>
      </c>
    </row>
    <row r="1813" spans="1:2" x14ac:dyDescent="0.25">
      <c r="A1813" t="s">
        <v>4442</v>
      </c>
      <c r="B1813" s="10" t="s">
        <v>4443</v>
      </c>
    </row>
    <row r="1814" spans="1:2" x14ac:dyDescent="0.25">
      <c r="A1814" t="s">
        <v>4444</v>
      </c>
      <c r="B1814" s="10" t="s">
        <v>4443</v>
      </c>
    </row>
    <row r="1815" spans="1:2" x14ac:dyDescent="0.25">
      <c r="A1815" t="s">
        <v>4445</v>
      </c>
      <c r="B1815" s="10" t="s">
        <v>2654</v>
      </c>
    </row>
    <row r="1816" spans="1:2" x14ac:dyDescent="0.25">
      <c r="A1816" t="s">
        <v>4446</v>
      </c>
      <c r="B1816" s="10" t="s">
        <v>2654</v>
      </c>
    </row>
    <row r="1817" spans="1:2" x14ac:dyDescent="0.25">
      <c r="A1817" t="s">
        <v>4447</v>
      </c>
      <c r="B1817" s="10" t="s">
        <v>2654</v>
      </c>
    </row>
    <row r="1818" spans="1:2" x14ac:dyDescent="0.25">
      <c r="A1818" t="s">
        <v>4448</v>
      </c>
      <c r="B1818" s="10" t="s">
        <v>2654</v>
      </c>
    </row>
    <row r="1819" spans="1:2" x14ac:dyDescent="0.25">
      <c r="A1819" t="s">
        <v>4449</v>
      </c>
      <c r="B1819" s="10" t="s">
        <v>2654</v>
      </c>
    </row>
    <row r="1820" spans="1:2" x14ac:dyDescent="0.25">
      <c r="A1820" t="s">
        <v>4450</v>
      </c>
      <c r="B1820" s="10" t="s">
        <v>4451</v>
      </c>
    </row>
    <row r="1821" spans="1:2" x14ac:dyDescent="0.25">
      <c r="A1821" t="s">
        <v>4452</v>
      </c>
      <c r="B1821" s="10" t="s">
        <v>4451</v>
      </c>
    </row>
    <row r="1822" spans="1:2" x14ac:dyDescent="0.25">
      <c r="A1822" t="s">
        <v>4453</v>
      </c>
      <c r="B1822" s="10" t="s">
        <v>4454</v>
      </c>
    </row>
    <row r="1823" spans="1:2" x14ac:dyDescent="0.25">
      <c r="A1823" t="s">
        <v>4455</v>
      </c>
      <c r="B1823" s="10" t="s">
        <v>4454</v>
      </c>
    </row>
    <row r="1824" spans="1:2" x14ac:dyDescent="0.25">
      <c r="A1824" t="s">
        <v>4456</v>
      </c>
      <c r="B1824" s="10" t="s">
        <v>4454</v>
      </c>
    </row>
    <row r="1825" spans="1:2" x14ac:dyDescent="0.25">
      <c r="A1825" t="s">
        <v>4457</v>
      </c>
      <c r="B1825" s="10" t="s">
        <v>4458</v>
      </c>
    </row>
    <row r="1826" spans="1:2" x14ac:dyDescent="0.25">
      <c r="A1826" t="s">
        <v>4459</v>
      </c>
      <c r="B1826" s="10" t="s">
        <v>4458</v>
      </c>
    </row>
    <row r="1827" spans="1:2" x14ac:dyDescent="0.25">
      <c r="A1827" t="s">
        <v>4460</v>
      </c>
      <c r="B1827" s="10" t="s">
        <v>4461</v>
      </c>
    </row>
    <row r="1828" spans="1:2" x14ac:dyDescent="0.25">
      <c r="A1828" t="s">
        <v>4462</v>
      </c>
      <c r="B1828" s="10" t="s">
        <v>4461</v>
      </c>
    </row>
    <row r="1829" spans="1:2" x14ac:dyDescent="0.25">
      <c r="A1829" t="s">
        <v>4463</v>
      </c>
      <c r="B1829" s="10" t="s">
        <v>4461</v>
      </c>
    </row>
    <row r="1830" spans="1:2" x14ac:dyDescent="0.25">
      <c r="A1830" t="s">
        <v>4464</v>
      </c>
      <c r="B1830" s="10" t="s">
        <v>4465</v>
      </c>
    </row>
    <row r="1831" spans="1:2" x14ac:dyDescent="0.25">
      <c r="A1831" t="s">
        <v>4466</v>
      </c>
      <c r="B1831" s="10" t="s">
        <v>4467</v>
      </c>
    </row>
    <row r="1832" spans="1:2" x14ac:dyDescent="0.25">
      <c r="A1832" t="s">
        <v>4468</v>
      </c>
      <c r="B1832" s="10" t="s">
        <v>4467</v>
      </c>
    </row>
    <row r="1833" spans="1:2" x14ac:dyDescent="0.25">
      <c r="A1833" t="s">
        <v>4469</v>
      </c>
      <c r="B1833" s="10" t="s">
        <v>4470</v>
      </c>
    </row>
    <row r="1834" spans="1:2" x14ac:dyDescent="0.25">
      <c r="A1834" t="s">
        <v>4471</v>
      </c>
      <c r="B1834" s="10" t="s">
        <v>4470</v>
      </c>
    </row>
    <row r="1835" spans="1:2" x14ac:dyDescent="0.25">
      <c r="A1835" t="s">
        <v>4472</v>
      </c>
      <c r="B1835" s="10" t="s">
        <v>4470</v>
      </c>
    </row>
    <row r="1836" spans="1:2" x14ac:dyDescent="0.25">
      <c r="A1836" t="s">
        <v>4473</v>
      </c>
      <c r="B1836" s="10" t="s">
        <v>4474</v>
      </c>
    </row>
    <row r="1837" spans="1:2" x14ac:dyDescent="0.25">
      <c r="A1837" t="s">
        <v>4475</v>
      </c>
      <c r="B1837" s="10" t="s">
        <v>4474</v>
      </c>
    </row>
    <row r="1838" spans="1:2" x14ac:dyDescent="0.25">
      <c r="A1838" t="s">
        <v>4476</v>
      </c>
      <c r="B1838" s="10" t="s">
        <v>4477</v>
      </c>
    </row>
    <row r="1839" spans="1:2" x14ac:dyDescent="0.25">
      <c r="A1839" t="s">
        <v>4478</v>
      </c>
      <c r="B1839" s="10" t="s">
        <v>4477</v>
      </c>
    </row>
    <row r="1840" spans="1:2" x14ac:dyDescent="0.25">
      <c r="A1840" t="s">
        <v>4479</v>
      </c>
      <c r="B1840" s="10" t="s">
        <v>4480</v>
      </c>
    </row>
    <row r="1841" spans="1:2" x14ac:dyDescent="0.25">
      <c r="A1841" t="s">
        <v>4481</v>
      </c>
      <c r="B1841" s="10" t="s">
        <v>4482</v>
      </c>
    </row>
    <row r="1842" spans="1:2" x14ac:dyDescent="0.25">
      <c r="A1842" t="s">
        <v>4483</v>
      </c>
      <c r="B1842" s="10" t="s">
        <v>2651</v>
      </c>
    </row>
    <row r="1843" spans="1:2" x14ac:dyDescent="0.25">
      <c r="A1843" t="s">
        <v>4484</v>
      </c>
      <c r="B1843" s="10" t="s">
        <v>2651</v>
      </c>
    </row>
    <row r="1844" spans="1:2" x14ac:dyDescent="0.25">
      <c r="A1844" t="s">
        <v>4485</v>
      </c>
      <c r="B1844" s="10" t="s">
        <v>4486</v>
      </c>
    </row>
    <row r="1845" spans="1:2" x14ac:dyDescent="0.25">
      <c r="A1845" t="s">
        <v>4487</v>
      </c>
      <c r="B1845" s="10" t="s">
        <v>4486</v>
      </c>
    </row>
    <row r="1846" spans="1:2" x14ac:dyDescent="0.25">
      <c r="A1846" t="s">
        <v>4488</v>
      </c>
      <c r="B1846" s="10" t="s">
        <v>4489</v>
      </c>
    </row>
    <row r="1847" spans="1:2" x14ac:dyDescent="0.25">
      <c r="A1847" t="s">
        <v>4490</v>
      </c>
      <c r="B1847" s="10" t="s">
        <v>2646</v>
      </c>
    </row>
    <row r="1848" spans="1:2" x14ac:dyDescent="0.25">
      <c r="A1848" t="s">
        <v>4491</v>
      </c>
      <c r="B1848" s="10" t="s">
        <v>4492</v>
      </c>
    </row>
    <row r="1849" spans="1:2" x14ac:dyDescent="0.25">
      <c r="A1849" t="s">
        <v>4493</v>
      </c>
      <c r="B1849" s="10" t="s">
        <v>4494</v>
      </c>
    </row>
    <row r="1850" spans="1:2" x14ac:dyDescent="0.25">
      <c r="A1850" t="s">
        <v>4495</v>
      </c>
      <c r="B1850" s="10" t="s">
        <v>4496</v>
      </c>
    </row>
    <row r="1851" spans="1:2" x14ac:dyDescent="0.25">
      <c r="A1851" t="s">
        <v>4497</v>
      </c>
      <c r="B1851" s="10" t="s">
        <v>4496</v>
      </c>
    </row>
    <row r="1852" spans="1:2" x14ac:dyDescent="0.25">
      <c r="A1852" t="s">
        <v>4498</v>
      </c>
      <c r="B1852" s="10" t="s">
        <v>4496</v>
      </c>
    </row>
    <row r="1853" spans="1:2" x14ac:dyDescent="0.25">
      <c r="A1853" t="s">
        <v>4499</v>
      </c>
      <c r="B1853" s="10" t="s">
        <v>4496</v>
      </c>
    </row>
    <row r="1854" spans="1:2" x14ac:dyDescent="0.25">
      <c r="A1854" t="s">
        <v>4500</v>
      </c>
      <c r="B1854" s="10" t="s">
        <v>4501</v>
      </c>
    </row>
    <row r="1855" spans="1:2" x14ac:dyDescent="0.25">
      <c r="A1855" t="s">
        <v>4502</v>
      </c>
      <c r="B1855" s="10" t="s">
        <v>3929</v>
      </c>
    </row>
    <row r="1856" spans="1:2" x14ac:dyDescent="0.25">
      <c r="A1856" t="s">
        <v>4503</v>
      </c>
      <c r="B1856" s="10" t="s">
        <v>4504</v>
      </c>
    </row>
    <row r="1857" spans="1:2" x14ac:dyDescent="0.25">
      <c r="A1857" t="s">
        <v>4505</v>
      </c>
      <c r="B1857" s="10" t="s">
        <v>4506</v>
      </c>
    </row>
    <row r="1858" spans="1:2" x14ac:dyDescent="0.25">
      <c r="A1858" t="s">
        <v>4507</v>
      </c>
      <c r="B1858" s="10" t="s">
        <v>4508</v>
      </c>
    </row>
    <row r="1859" spans="1:2" x14ac:dyDescent="0.25">
      <c r="A1859" t="s">
        <v>4509</v>
      </c>
      <c r="B1859" s="10" t="s">
        <v>4510</v>
      </c>
    </row>
    <row r="1860" spans="1:2" x14ac:dyDescent="0.25">
      <c r="A1860" t="s">
        <v>4511</v>
      </c>
      <c r="B1860" s="10" t="s">
        <v>3265</v>
      </c>
    </row>
    <row r="1861" spans="1:2" x14ac:dyDescent="0.25">
      <c r="A1861" t="s">
        <v>4512</v>
      </c>
      <c r="B1861" s="10" t="s">
        <v>4513</v>
      </c>
    </row>
    <row r="1862" spans="1:2" x14ac:dyDescent="0.25">
      <c r="A1862" t="s">
        <v>4514</v>
      </c>
      <c r="B1862" s="10" t="s">
        <v>4515</v>
      </c>
    </row>
    <row r="1863" spans="1:2" x14ac:dyDescent="0.25">
      <c r="A1863" t="s">
        <v>4516</v>
      </c>
      <c r="B1863" s="10" t="s">
        <v>4517</v>
      </c>
    </row>
    <row r="1864" spans="1:2" x14ac:dyDescent="0.25">
      <c r="A1864" t="s">
        <v>4518</v>
      </c>
      <c r="B1864" s="10" t="s">
        <v>4519</v>
      </c>
    </row>
    <row r="1865" spans="1:2" x14ac:dyDescent="0.25">
      <c r="A1865" t="s">
        <v>4520</v>
      </c>
      <c r="B1865" s="10" t="s">
        <v>4521</v>
      </c>
    </row>
    <row r="1866" spans="1:2" x14ac:dyDescent="0.25">
      <c r="A1866" t="s">
        <v>4522</v>
      </c>
      <c r="B1866" s="10" t="s">
        <v>4523</v>
      </c>
    </row>
    <row r="1867" spans="1:2" x14ac:dyDescent="0.25">
      <c r="A1867" t="s">
        <v>4524</v>
      </c>
      <c r="B1867" s="10" t="s">
        <v>2170</v>
      </c>
    </row>
    <row r="1868" spans="1:2" x14ac:dyDescent="0.25">
      <c r="A1868" t="s">
        <v>4525</v>
      </c>
      <c r="B1868" s="10" t="s">
        <v>4526</v>
      </c>
    </row>
    <row r="1869" spans="1:2" x14ac:dyDescent="0.25">
      <c r="A1869" t="s">
        <v>4527</v>
      </c>
      <c r="B1869" s="10" t="s">
        <v>4528</v>
      </c>
    </row>
    <row r="1870" spans="1:2" x14ac:dyDescent="0.25">
      <c r="A1870" t="s">
        <v>4529</v>
      </c>
      <c r="B1870" s="10" t="s">
        <v>4530</v>
      </c>
    </row>
    <row r="1871" spans="1:2" x14ac:dyDescent="0.25">
      <c r="A1871" t="s">
        <v>4531</v>
      </c>
      <c r="B1871" s="10" t="s">
        <v>4532</v>
      </c>
    </row>
    <row r="1872" spans="1:2" x14ac:dyDescent="0.25">
      <c r="A1872" t="s">
        <v>4533</v>
      </c>
      <c r="B1872" s="10" t="s">
        <v>4534</v>
      </c>
    </row>
    <row r="1873" spans="1:2" x14ac:dyDescent="0.25">
      <c r="A1873" t="s">
        <v>4535</v>
      </c>
      <c r="B1873" s="10" t="s">
        <v>4536</v>
      </c>
    </row>
    <row r="1874" spans="1:2" x14ac:dyDescent="0.25">
      <c r="A1874" t="s">
        <v>4537</v>
      </c>
      <c r="B1874" s="10" t="s">
        <v>4538</v>
      </c>
    </row>
    <row r="1875" spans="1:2" x14ac:dyDescent="0.25">
      <c r="A1875" t="s">
        <v>4539</v>
      </c>
      <c r="B1875" s="10" t="s">
        <v>4540</v>
      </c>
    </row>
    <row r="1876" spans="1:2" x14ac:dyDescent="0.25">
      <c r="A1876" t="s">
        <v>4541</v>
      </c>
      <c r="B1876" s="10" t="s">
        <v>4542</v>
      </c>
    </row>
    <row r="1877" spans="1:2" x14ac:dyDescent="0.25">
      <c r="A1877" t="s">
        <v>4543</v>
      </c>
      <c r="B1877" s="10" t="s">
        <v>4544</v>
      </c>
    </row>
    <row r="1878" spans="1:2" x14ac:dyDescent="0.25">
      <c r="A1878" t="s">
        <v>4545</v>
      </c>
      <c r="B1878" s="10" t="s">
        <v>4546</v>
      </c>
    </row>
    <row r="1879" spans="1:2" x14ac:dyDescent="0.25">
      <c r="A1879" t="s">
        <v>4547</v>
      </c>
      <c r="B1879" s="10" t="s">
        <v>4548</v>
      </c>
    </row>
    <row r="1880" spans="1:2" x14ac:dyDescent="0.25">
      <c r="A1880" t="s">
        <v>4549</v>
      </c>
      <c r="B1880" s="10" t="s">
        <v>4550</v>
      </c>
    </row>
    <row r="1881" spans="1:2" x14ac:dyDescent="0.25">
      <c r="A1881" t="s">
        <v>4551</v>
      </c>
      <c r="B1881" s="10" t="s">
        <v>4552</v>
      </c>
    </row>
    <row r="1882" spans="1:2" x14ac:dyDescent="0.25">
      <c r="A1882" t="s">
        <v>4553</v>
      </c>
      <c r="B1882" s="10" t="s">
        <v>4554</v>
      </c>
    </row>
    <row r="1883" spans="1:2" x14ac:dyDescent="0.25">
      <c r="A1883" t="s">
        <v>4555</v>
      </c>
      <c r="B1883" s="10" t="s">
        <v>4556</v>
      </c>
    </row>
    <row r="1884" spans="1:2" x14ac:dyDescent="0.25">
      <c r="A1884" t="s">
        <v>4557</v>
      </c>
      <c r="B1884" s="10" t="s">
        <v>4558</v>
      </c>
    </row>
    <row r="1885" spans="1:2" x14ac:dyDescent="0.25">
      <c r="A1885" t="s">
        <v>4559</v>
      </c>
      <c r="B1885" s="10" t="s">
        <v>4560</v>
      </c>
    </row>
    <row r="1886" spans="1:2" x14ac:dyDescent="0.25">
      <c r="A1886" t="s">
        <v>4561</v>
      </c>
      <c r="B1886" s="10" t="s">
        <v>4562</v>
      </c>
    </row>
    <row r="1887" spans="1:2" x14ac:dyDescent="0.25">
      <c r="A1887" t="s">
        <v>4563</v>
      </c>
      <c r="B1887" s="10" t="s">
        <v>4564</v>
      </c>
    </row>
    <row r="1888" spans="1:2" x14ac:dyDescent="0.25">
      <c r="A1888" t="s">
        <v>4565</v>
      </c>
      <c r="B1888" s="10" t="s">
        <v>1613</v>
      </c>
    </row>
    <row r="1889" spans="1:2" x14ac:dyDescent="0.25">
      <c r="A1889" t="s">
        <v>4566</v>
      </c>
      <c r="B1889" s="10" t="s">
        <v>4567</v>
      </c>
    </row>
    <row r="1890" spans="1:2" x14ac:dyDescent="0.25">
      <c r="A1890" t="s">
        <v>4568</v>
      </c>
      <c r="B1890" s="10" t="s">
        <v>4569</v>
      </c>
    </row>
    <row r="1891" spans="1:2" x14ac:dyDescent="0.25">
      <c r="A1891" t="s">
        <v>4570</v>
      </c>
      <c r="B1891" s="10" t="s">
        <v>4571</v>
      </c>
    </row>
    <row r="1892" spans="1:2" x14ac:dyDescent="0.25">
      <c r="A1892" t="s">
        <v>4572</v>
      </c>
      <c r="B1892" s="10" t="s">
        <v>4573</v>
      </c>
    </row>
    <row r="1893" spans="1:2" x14ac:dyDescent="0.25">
      <c r="A1893" t="s">
        <v>4574</v>
      </c>
      <c r="B1893" s="10" t="s">
        <v>4575</v>
      </c>
    </row>
    <row r="1894" spans="1:2" x14ac:dyDescent="0.25">
      <c r="A1894" t="s">
        <v>4576</v>
      </c>
      <c r="B1894" s="10" t="s">
        <v>4577</v>
      </c>
    </row>
    <row r="1895" spans="1:2" x14ac:dyDescent="0.25">
      <c r="A1895" t="s">
        <v>4578</v>
      </c>
      <c r="B1895" s="10" t="s">
        <v>4577</v>
      </c>
    </row>
    <row r="1896" spans="1:2" x14ac:dyDescent="0.25">
      <c r="A1896" t="s">
        <v>4579</v>
      </c>
      <c r="B1896" s="10" t="s">
        <v>4580</v>
      </c>
    </row>
    <row r="1897" spans="1:2" x14ac:dyDescent="0.25">
      <c r="A1897" t="s">
        <v>4581</v>
      </c>
      <c r="B1897" s="10" t="s">
        <v>4582</v>
      </c>
    </row>
    <row r="1898" spans="1:2" x14ac:dyDescent="0.25">
      <c r="A1898" t="s">
        <v>4583</v>
      </c>
      <c r="B1898" s="10" t="s">
        <v>4584</v>
      </c>
    </row>
    <row r="1899" spans="1:2" x14ac:dyDescent="0.25">
      <c r="A1899" t="s">
        <v>4585</v>
      </c>
      <c r="B1899" s="10" t="s">
        <v>4586</v>
      </c>
    </row>
    <row r="1900" spans="1:2" x14ac:dyDescent="0.25">
      <c r="A1900" t="s">
        <v>4587</v>
      </c>
      <c r="B1900" s="10" t="s">
        <v>4588</v>
      </c>
    </row>
    <row r="1901" spans="1:2" x14ac:dyDescent="0.25">
      <c r="A1901" t="s">
        <v>4589</v>
      </c>
      <c r="B1901" s="10" t="s">
        <v>4590</v>
      </c>
    </row>
    <row r="1902" spans="1:2" x14ac:dyDescent="0.25">
      <c r="A1902" t="s">
        <v>4591</v>
      </c>
      <c r="B1902" s="10" t="s">
        <v>4592</v>
      </c>
    </row>
    <row r="1903" spans="1:2" x14ac:dyDescent="0.25">
      <c r="A1903" t="s">
        <v>4593</v>
      </c>
      <c r="B1903" s="10" t="s">
        <v>4594</v>
      </c>
    </row>
    <row r="1904" spans="1:2" x14ac:dyDescent="0.25">
      <c r="A1904" t="s">
        <v>4595</v>
      </c>
      <c r="B1904" s="10" t="s">
        <v>4596</v>
      </c>
    </row>
    <row r="1905" spans="1:2" x14ac:dyDescent="0.25">
      <c r="A1905" t="s">
        <v>4597</v>
      </c>
      <c r="B1905" s="10" t="s">
        <v>3338</v>
      </c>
    </row>
    <row r="1906" spans="1:2" x14ac:dyDescent="0.25">
      <c r="A1906" t="s">
        <v>4598</v>
      </c>
      <c r="B1906" s="10" t="s">
        <v>4599</v>
      </c>
    </row>
    <row r="1907" spans="1:2" x14ac:dyDescent="0.25">
      <c r="A1907" t="s">
        <v>4600</v>
      </c>
      <c r="B1907" s="10" t="s">
        <v>4601</v>
      </c>
    </row>
    <row r="1908" spans="1:2" x14ac:dyDescent="0.25">
      <c r="A1908" t="s">
        <v>4602</v>
      </c>
      <c r="B1908" s="10" t="s">
        <v>4603</v>
      </c>
    </row>
    <row r="1909" spans="1:2" x14ac:dyDescent="0.25">
      <c r="A1909" t="s">
        <v>4604</v>
      </c>
      <c r="B1909" s="10" t="s">
        <v>4605</v>
      </c>
    </row>
    <row r="1910" spans="1:2" x14ac:dyDescent="0.25">
      <c r="A1910" t="s">
        <v>4606</v>
      </c>
      <c r="B1910" s="10" t="s">
        <v>4607</v>
      </c>
    </row>
    <row r="1911" spans="1:2" x14ac:dyDescent="0.25">
      <c r="A1911" t="s">
        <v>4608</v>
      </c>
      <c r="B1911" s="10" t="s">
        <v>4609</v>
      </c>
    </row>
    <row r="1912" spans="1:2" x14ac:dyDescent="0.25">
      <c r="A1912" t="s">
        <v>4610</v>
      </c>
      <c r="B1912" s="10" t="s">
        <v>4611</v>
      </c>
    </row>
    <row r="1913" spans="1:2" x14ac:dyDescent="0.25">
      <c r="A1913" t="s">
        <v>4612</v>
      </c>
      <c r="B1913" s="10" t="s">
        <v>4613</v>
      </c>
    </row>
    <row r="1914" spans="1:2" x14ac:dyDescent="0.25">
      <c r="A1914" t="s">
        <v>4614</v>
      </c>
      <c r="B1914" s="10" t="s">
        <v>4615</v>
      </c>
    </row>
    <row r="1915" spans="1:2" x14ac:dyDescent="0.25">
      <c r="A1915" t="s">
        <v>4616</v>
      </c>
      <c r="B1915" s="10" t="s">
        <v>4617</v>
      </c>
    </row>
    <row r="1916" spans="1:2" x14ac:dyDescent="0.25">
      <c r="A1916" t="s">
        <v>4618</v>
      </c>
      <c r="B1916" s="10" t="s">
        <v>4619</v>
      </c>
    </row>
    <row r="1917" spans="1:2" x14ac:dyDescent="0.25">
      <c r="A1917" t="s">
        <v>4620</v>
      </c>
      <c r="B1917" s="10" t="s">
        <v>4621</v>
      </c>
    </row>
    <row r="1918" spans="1:2" x14ac:dyDescent="0.25">
      <c r="A1918" t="s">
        <v>4622</v>
      </c>
      <c r="B1918" s="10" t="s">
        <v>4623</v>
      </c>
    </row>
    <row r="1919" spans="1:2" x14ac:dyDescent="0.25">
      <c r="A1919" t="s">
        <v>4624</v>
      </c>
      <c r="B1919" s="10" t="s">
        <v>4625</v>
      </c>
    </row>
    <row r="1920" spans="1:2" x14ac:dyDescent="0.25">
      <c r="A1920" t="s">
        <v>4626</v>
      </c>
      <c r="B1920" s="10" t="s">
        <v>4627</v>
      </c>
    </row>
    <row r="1921" spans="1:2" x14ac:dyDescent="0.25">
      <c r="A1921" t="s">
        <v>4628</v>
      </c>
      <c r="B1921" s="10" t="s">
        <v>4629</v>
      </c>
    </row>
    <row r="1922" spans="1:2" x14ac:dyDescent="0.25">
      <c r="A1922" t="s">
        <v>4630</v>
      </c>
      <c r="B1922" s="10" t="s">
        <v>4631</v>
      </c>
    </row>
    <row r="1923" spans="1:2" x14ac:dyDescent="0.25">
      <c r="A1923" t="s">
        <v>4632</v>
      </c>
      <c r="B1923" s="10" t="s">
        <v>4633</v>
      </c>
    </row>
    <row r="1924" spans="1:2" x14ac:dyDescent="0.25">
      <c r="A1924" t="s">
        <v>4634</v>
      </c>
      <c r="B1924" s="10" t="s">
        <v>2637</v>
      </c>
    </row>
    <row r="1925" spans="1:2" x14ac:dyDescent="0.25">
      <c r="A1925" t="s">
        <v>4635</v>
      </c>
      <c r="B1925" s="10" t="s">
        <v>4636</v>
      </c>
    </row>
    <row r="1926" spans="1:2" x14ac:dyDescent="0.25">
      <c r="A1926" t="s">
        <v>4637</v>
      </c>
      <c r="B1926" s="10" t="s">
        <v>4638</v>
      </c>
    </row>
    <row r="1927" spans="1:2" x14ac:dyDescent="0.25">
      <c r="A1927" t="s">
        <v>4639</v>
      </c>
      <c r="B1927" s="10" t="s">
        <v>4640</v>
      </c>
    </row>
    <row r="1928" spans="1:2" x14ac:dyDescent="0.25">
      <c r="A1928" t="s">
        <v>4641</v>
      </c>
      <c r="B1928" s="10" t="s">
        <v>4428</v>
      </c>
    </row>
    <row r="1929" spans="1:2" x14ac:dyDescent="0.25">
      <c r="A1929" t="s">
        <v>4642</v>
      </c>
      <c r="B1929" s="10" t="s">
        <v>4643</v>
      </c>
    </row>
    <row r="1930" spans="1:2" x14ac:dyDescent="0.25">
      <c r="A1930" t="s">
        <v>4644</v>
      </c>
      <c r="B1930" s="10" t="s">
        <v>4645</v>
      </c>
    </row>
    <row r="1931" spans="1:2" x14ac:dyDescent="0.25">
      <c r="A1931" t="s">
        <v>4646</v>
      </c>
      <c r="B1931" s="10" t="s">
        <v>4647</v>
      </c>
    </row>
    <row r="1932" spans="1:2" x14ac:dyDescent="0.25">
      <c r="A1932" t="s">
        <v>4648</v>
      </c>
      <c r="B1932" s="10" t="s">
        <v>4649</v>
      </c>
    </row>
    <row r="1933" spans="1:2" x14ac:dyDescent="0.25">
      <c r="A1933" t="s">
        <v>4650</v>
      </c>
      <c r="B1933" s="10" t="s">
        <v>4651</v>
      </c>
    </row>
    <row r="1934" spans="1:2" x14ac:dyDescent="0.25">
      <c r="A1934" t="s">
        <v>4652</v>
      </c>
      <c r="B1934" s="10" t="s">
        <v>4653</v>
      </c>
    </row>
    <row r="1935" spans="1:2" x14ac:dyDescent="0.25">
      <c r="A1935" t="s">
        <v>4654</v>
      </c>
      <c r="B1935" s="10" t="s">
        <v>4655</v>
      </c>
    </row>
    <row r="1936" spans="1:2" x14ac:dyDescent="0.25">
      <c r="A1936" t="s">
        <v>4656</v>
      </c>
      <c r="B1936" s="10" t="s">
        <v>2335</v>
      </c>
    </row>
    <row r="1937" spans="1:2" x14ac:dyDescent="0.25">
      <c r="A1937" t="s">
        <v>4657</v>
      </c>
      <c r="B1937" s="10" t="s">
        <v>4658</v>
      </c>
    </row>
    <row r="1938" spans="1:2" x14ac:dyDescent="0.25">
      <c r="A1938" t="s">
        <v>4659</v>
      </c>
      <c r="B1938" s="10" t="s">
        <v>4660</v>
      </c>
    </row>
    <row r="1939" spans="1:2" x14ac:dyDescent="0.25">
      <c r="A1939" t="s">
        <v>4661</v>
      </c>
      <c r="B1939" s="10" t="s">
        <v>4662</v>
      </c>
    </row>
    <row r="1940" spans="1:2" x14ac:dyDescent="0.25">
      <c r="A1940" t="s">
        <v>4663</v>
      </c>
      <c r="B1940" s="10" t="s">
        <v>4664</v>
      </c>
    </row>
    <row r="1941" spans="1:2" x14ac:dyDescent="0.25">
      <c r="A1941" t="s">
        <v>4665</v>
      </c>
      <c r="B1941" s="10" t="s">
        <v>4666</v>
      </c>
    </row>
    <row r="1942" spans="1:2" x14ac:dyDescent="0.25">
      <c r="A1942" t="s">
        <v>4667</v>
      </c>
      <c r="B1942" s="10" t="s">
        <v>4668</v>
      </c>
    </row>
    <row r="1943" spans="1:2" x14ac:dyDescent="0.25">
      <c r="A1943" t="s">
        <v>4669</v>
      </c>
      <c r="B1943" s="10" t="s">
        <v>4668</v>
      </c>
    </row>
    <row r="1944" spans="1:2" x14ac:dyDescent="0.25">
      <c r="A1944" t="s">
        <v>4670</v>
      </c>
      <c r="B1944" s="10" t="s">
        <v>4671</v>
      </c>
    </row>
    <row r="1945" spans="1:2" x14ac:dyDescent="0.25">
      <c r="A1945" t="s">
        <v>4672</v>
      </c>
      <c r="B1945" s="10" t="s">
        <v>4673</v>
      </c>
    </row>
    <row r="1946" spans="1:2" x14ac:dyDescent="0.25">
      <c r="A1946" t="s">
        <v>4674</v>
      </c>
      <c r="B1946" s="10" t="s">
        <v>4675</v>
      </c>
    </row>
    <row r="1947" spans="1:2" x14ac:dyDescent="0.25">
      <c r="A1947" t="s">
        <v>4676</v>
      </c>
      <c r="B1947" s="10" t="s">
        <v>4675</v>
      </c>
    </row>
    <row r="1948" spans="1:2" x14ac:dyDescent="0.25">
      <c r="A1948" t="s">
        <v>4677</v>
      </c>
      <c r="B1948" s="10" t="s">
        <v>4668</v>
      </c>
    </row>
    <row r="1949" spans="1:2" x14ac:dyDescent="0.25">
      <c r="A1949" t="s">
        <v>4678</v>
      </c>
      <c r="B1949" s="10" t="s">
        <v>4668</v>
      </c>
    </row>
    <row r="1950" spans="1:2" x14ac:dyDescent="0.25">
      <c r="A1950" t="s">
        <v>4679</v>
      </c>
      <c r="B1950" s="10" t="s">
        <v>2481</v>
      </c>
    </row>
    <row r="1951" spans="1:2" x14ac:dyDescent="0.25">
      <c r="A1951" t="s">
        <v>4680</v>
      </c>
      <c r="B1951" s="10" t="s">
        <v>4234</v>
      </c>
    </row>
    <row r="1952" spans="1:2" x14ac:dyDescent="0.25">
      <c r="A1952" t="s">
        <v>4681</v>
      </c>
      <c r="B1952" s="10" t="s">
        <v>4234</v>
      </c>
    </row>
    <row r="1953" spans="1:2" x14ac:dyDescent="0.25">
      <c r="A1953" t="s">
        <v>4682</v>
      </c>
      <c r="B1953" s="10" t="s">
        <v>4234</v>
      </c>
    </row>
    <row r="1954" spans="1:2" x14ac:dyDescent="0.25">
      <c r="A1954" t="s">
        <v>4683</v>
      </c>
      <c r="B1954" s="10" t="s">
        <v>4684</v>
      </c>
    </row>
    <row r="1955" spans="1:2" x14ac:dyDescent="0.25">
      <c r="A1955" t="s">
        <v>4685</v>
      </c>
      <c r="B1955" s="10" t="s">
        <v>4684</v>
      </c>
    </row>
    <row r="1956" spans="1:2" x14ac:dyDescent="0.25">
      <c r="A1956" t="s">
        <v>4686</v>
      </c>
      <c r="B1956" s="10" t="s">
        <v>4687</v>
      </c>
    </row>
    <row r="1957" spans="1:2" x14ac:dyDescent="0.25">
      <c r="A1957" t="s">
        <v>4688</v>
      </c>
      <c r="B1957" s="10" t="s">
        <v>4689</v>
      </c>
    </row>
    <row r="1958" spans="1:2" x14ac:dyDescent="0.25">
      <c r="A1958" t="s">
        <v>4690</v>
      </c>
      <c r="B1958" s="10" t="s">
        <v>4249</v>
      </c>
    </row>
    <row r="1959" spans="1:2" x14ac:dyDescent="0.25">
      <c r="A1959" t="s">
        <v>4691</v>
      </c>
      <c r="B1959" s="10" t="s">
        <v>4692</v>
      </c>
    </row>
    <row r="1960" spans="1:2" x14ac:dyDescent="0.25">
      <c r="A1960" t="s">
        <v>4693</v>
      </c>
      <c r="B1960" s="10" t="s">
        <v>4694</v>
      </c>
    </row>
    <row r="1961" spans="1:2" x14ac:dyDescent="0.25">
      <c r="A1961" t="s">
        <v>4695</v>
      </c>
      <c r="B1961" s="10" t="s">
        <v>4696</v>
      </c>
    </row>
    <row r="1962" spans="1:2" x14ac:dyDescent="0.25">
      <c r="A1962" t="s">
        <v>4697</v>
      </c>
      <c r="B1962" s="10" t="s">
        <v>4698</v>
      </c>
    </row>
    <row r="1963" spans="1:2" x14ac:dyDescent="0.25">
      <c r="A1963" t="s">
        <v>4699</v>
      </c>
      <c r="B1963" s="10" t="s">
        <v>4698</v>
      </c>
    </row>
    <row r="1964" spans="1:2" x14ac:dyDescent="0.25">
      <c r="A1964" t="s">
        <v>4700</v>
      </c>
      <c r="B1964" s="10" t="s">
        <v>4701</v>
      </c>
    </row>
    <row r="1965" spans="1:2" x14ac:dyDescent="0.25">
      <c r="A1965" t="s">
        <v>4702</v>
      </c>
      <c r="B1965" s="10" t="s">
        <v>4701</v>
      </c>
    </row>
    <row r="1966" spans="1:2" x14ac:dyDescent="0.25">
      <c r="A1966" t="s">
        <v>4703</v>
      </c>
      <c r="B1966" s="10" t="s">
        <v>4704</v>
      </c>
    </row>
    <row r="1967" spans="1:2" x14ac:dyDescent="0.25">
      <c r="A1967" t="s">
        <v>4705</v>
      </c>
      <c r="B1967" s="10" t="s">
        <v>4706</v>
      </c>
    </row>
    <row r="1968" spans="1:2" x14ac:dyDescent="0.25">
      <c r="A1968" t="s">
        <v>4707</v>
      </c>
      <c r="B1968" s="10" t="s">
        <v>4706</v>
      </c>
    </row>
    <row r="1969" spans="1:2" x14ac:dyDescent="0.25">
      <c r="A1969" t="s">
        <v>4708</v>
      </c>
      <c r="B1969" s="10" t="s">
        <v>4706</v>
      </c>
    </row>
    <row r="1970" spans="1:2" x14ac:dyDescent="0.25">
      <c r="A1970" t="s">
        <v>4709</v>
      </c>
      <c r="B1970" s="10" t="s">
        <v>4710</v>
      </c>
    </row>
    <row r="1971" spans="1:2" x14ac:dyDescent="0.25">
      <c r="A1971" t="s">
        <v>4711</v>
      </c>
      <c r="B1971" s="10" t="s">
        <v>4710</v>
      </c>
    </row>
    <row r="1972" spans="1:2" x14ac:dyDescent="0.25">
      <c r="A1972" t="s">
        <v>4712</v>
      </c>
      <c r="B1972" s="10" t="s">
        <v>4713</v>
      </c>
    </row>
    <row r="1973" spans="1:2" x14ac:dyDescent="0.25">
      <c r="A1973" t="s">
        <v>4714</v>
      </c>
      <c r="B1973" s="10" t="s">
        <v>4713</v>
      </c>
    </row>
    <row r="1974" spans="1:2" x14ac:dyDescent="0.25">
      <c r="A1974" t="s">
        <v>4715</v>
      </c>
      <c r="B1974" s="10" t="s">
        <v>4556</v>
      </c>
    </row>
    <row r="1975" spans="1:2" x14ac:dyDescent="0.25">
      <c r="A1975" t="s">
        <v>4716</v>
      </c>
      <c r="B1975" s="10" t="s">
        <v>4556</v>
      </c>
    </row>
    <row r="1976" spans="1:2" x14ac:dyDescent="0.25">
      <c r="A1976" t="s">
        <v>4717</v>
      </c>
      <c r="B1976" s="10" t="s">
        <v>4718</v>
      </c>
    </row>
    <row r="1977" spans="1:2" x14ac:dyDescent="0.25">
      <c r="A1977" t="s">
        <v>4719</v>
      </c>
      <c r="B1977" s="10" t="s">
        <v>4720</v>
      </c>
    </row>
    <row r="1978" spans="1:2" x14ac:dyDescent="0.25">
      <c r="A1978" t="s">
        <v>4721</v>
      </c>
      <c r="B1978" s="10" t="s">
        <v>4720</v>
      </c>
    </row>
    <row r="1979" spans="1:2" x14ac:dyDescent="0.25">
      <c r="A1979" t="s">
        <v>4722</v>
      </c>
      <c r="B1979" s="10" t="s">
        <v>4723</v>
      </c>
    </row>
    <row r="1980" spans="1:2" x14ac:dyDescent="0.25">
      <c r="A1980" t="s">
        <v>4724</v>
      </c>
      <c r="B1980" s="10" t="s">
        <v>4725</v>
      </c>
    </row>
    <row r="1981" spans="1:2" x14ac:dyDescent="0.25">
      <c r="A1981" t="s">
        <v>4726</v>
      </c>
      <c r="B1981" s="10" t="s">
        <v>4727</v>
      </c>
    </row>
    <row r="1982" spans="1:2" x14ac:dyDescent="0.25">
      <c r="A1982" t="s">
        <v>4728</v>
      </c>
      <c r="B1982" s="10" t="s">
        <v>4729</v>
      </c>
    </row>
    <row r="1983" spans="1:2" x14ac:dyDescent="0.25">
      <c r="A1983" t="s">
        <v>4730</v>
      </c>
      <c r="B1983" s="10" t="s">
        <v>4731</v>
      </c>
    </row>
    <row r="1984" spans="1:2" x14ac:dyDescent="0.25">
      <c r="A1984" t="s">
        <v>4732</v>
      </c>
      <c r="B1984" s="10" t="s">
        <v>4733</v>
      </c>
    </row>
    <row r="1985" spans="1:2" x14ac:dyDescent="0.25">
      <c r="A1985" t="s">
        <v>4734</v>
      </c>
      <c r="B1985" s="10" t="s">
        <v>4735</v>
      </c>
    </row>
    <row r="1986" spans="1:2" x14ac:dyDescent="0.25">
      <c r="A1986" t="s">
        <v>4736</v>
      </c>
      <c r="B1986" s="10" t="s">
        <v>4737</v>
      </c>
    </row>
    <row r="1987" spans="1:2" x14ac:dyDescent="0.25">
      <c r="A1987" t="s">
        <v>4738</v>
      </c>
      <c r="B1987" s="10" t="s">
        <v>2572</v>
      </c>
    </row>
    <row r="1988" spans="1:2" x14ac:dyDescent="0.25">
      <c r="A1988" t="s">
        <v>4739</v>
      </c>
      <c r="B1988" s="10" t="s">
        <v>2572</v>
      </c>
    </row>
    <row r="1989" spans="1:2" x14ac:dyDescent="0.25">
      <c r="A1989" t="s">
        <v>4740</v>
      </c>
      <c r="B1989" s="10" t="s">
        <v>4741</v>
      </c>
    </row>
    <row r="1990" spans="1:2" x14ac:dyDescent="0.25">
      <c r="A1990" t="s">
        <v>4742</v>
      </c>
      <c r="B1990" s="10" t="s">
        <v>4741</v>
      </c>
    </row>
    <row r="1991" spans="1:2" x14ac:dyDescent="0.25">
      <c r="A1991" t="s">
        <v>4743</v>
      </c>
      <c r="B1991" s="10" t="s">
        <v>4744</v>
      </c>
    </row>
    <row r="1992" spans="1:2" x14ac:dyDescent="0.25">
      <c r="A1992" t="s">
        <v>4745</v>
      </c>
      <c r="B1992" s="10" t="s">
        <v>4746</v>
      </c>
    </row>
    <row r="1993" spans="1:2" x14ac:dyDescent="0.25">
      <c r="A1993" t="s">
        <v>4747</v>
      </c>
      <c r="B1993" s="10" t="s">
        <v>4554</v>
      </c>
    </row>
    <row r="1994" spans="1:2" x14ac:dyDescent="0.25">
      <c r="A1994" t="s">
        <v>4748</v>
      </c>
      <c r="B1994" s="10" t="s">
        <v>4749</v>
      </c>
    </row>
    <row r="1995" spans="1:2" x14ac:dyDescent="0.25">
      <c r="A1995" t="s">
        <v>4750</v>
      </c>
      <c r="B1995" s="10" t="s">
        <v>4749</v>
      </c>
    </row>
    <row r="1996" spans="1:2" x14ac:dyDescent="0.25">
      <c r="A1996" t="s">
        <v>4751</v>
      </c>
      <c r="B1996" s="10" t="s">
        <v>4749</v>
      </c>
    </row>
    <row r="1997" spans="1:2" x14ac:dyDescent="0.25">
      <c r="A1997" t="s">
        <v>4752</v>
      </c>
      <c r="B1997" s="10" t="s">
        <v>4749</v>
      </c>
    </row>
    <row r="1998" spans="1:2" x14ac:dyDescent="0.25">
      <c r="A1998" t="s">
        <v>4753</v>
      </c>
      <c r="B1998" s="10" t="s">
        <v>4749</v>
      </c>
    </row>
    <row r="1999" spans="1:2" x14ac:dyDescent="0.25">
      <c r="A1999" t="s">
        <v>4754</v>
      </c>
      <c r="B1999" s="10" t="s">
        <v>4755</v>
      </c>
    </row>
    <row r="2000" spans="1:2" x14ac:dyDescent="0.25">
      <c r="A2000" t="s">
        <v>4756</v>
      </c>
      <c r="B2000" s="10" t="s">
        <v>4755</v>
      </c>
    </row>
    <row r="2001" spans="1:2" x14ac:dyDescent="0.25">
      <c r="A2001" t="s">
        <v>4757</v>
      </c>
      <c r="B2001" s="10" t="s">
        <v>4755</v>
      </c>
    </row>
    <row r="2002" spans="1:2" x14ac:dyDescent="0.25">
      <c r="A2002" t="s">
        <v>4758</v>
      </c>
      <c r="B2002" s="10" t="s">
        <v>4759</v>
      </c>
    </row>
    <row r="2003" spans="1:2" x14ac:dyDescent="0.25">
      <c r="A2003" t="s">
        <v>4760</v>
      </c>
      <c r="B2003" s="10" t="s">
        <v>4761</v>
      </c>
    </row>
    <row r="2004" spans="1:2" x14ac:dyDescent="0.25">
      <c r="A2004" t="s">
        <v>4762</v>
      </c>
      <c r="B2004" s="10" t="s">
        <v>4761</v>
      </c>
    </row>
    <row r="2005" spans="1:2" x14ac:dyDescent="0.25">
      <c r="A2005" t="s">
        <v>4763</v>
      </c>
      <c r="B2005" s="10" t="s">
        <v>4764</v>
      </c>
    </row>
    <row r="2006" spans="1:2" x14ac:dyDescent="0.25">
      <c r="A2006" t="s">
        <v>4765</v>
      </c>
      <c r="B2006" s="10" t="s">
        <v>4764</v>
      </c>
    </row>
    <row r="2007" spans="1:2" x14ac:dyDescent="0.25">
      <c r="A2007" t="s">
        <v>4766</v>
      </c>
      <c r="B2007" s="10" t="s">
        <v>4767</v>
      </c>
    </row>
    <row r="2008" spans="1:2" x14ac:dyDescent="0.25">
      <c r="A2008" t="s">
        <v>4768</v>
      </c>
      <c r="B2008" s="10" t="s">
        <v>4767</v>
      </c>
    </row>
    <row r="2009" spans="1:2" x14ac:dyDescent="0.25">
      <c r="A2009" t="s">
        <v>4769</v>
      </c>
      <c r="B2009" s="10" t="s">
        <v>4770</v>
      </c>
    </row>
    <row r="2010" spans="1:2" x14ac:dyDescent="0.25">
      <c r="A2010" t="s">
        <v>4771</v>
      </c>
      <c r="B2010" s="10" t="s">
        <v>4770</v>
      </c>
    </row>
    <row r="2011" spans="1:2" x14ac:dyDescent="0.25">
      <c r="A2011" t="s">
        <v>4772</v>
      </c>
      <c r="B2011" s="10" t="s">
        <v>4773</v>
      </c>
    </row>
    <row r="2012" spans="1:2" x14ac:dyDescent="0.25">
      <c r="A2012" t="s">
        <v>4774</v>
      </c>
      <c r="B2012" s="10" t="s">
        <v>4773</v>
      </c>
    </row>
    <row r="2013" spans="1:2" x14ac:dyDescent="0.25">
      <c r="A2013" t="s">
        <v>4775</v>
      </c>
      <c r="B2013" s="10" t="s">
        <v>4776</v>
      </c>
    </row>
    <row r="2014" spans="1:2" x14ac:dyDescent="0.25">
      <c r="A2014" t="s">
        <v>4777</v>
      </c>
      <c r="B2014" s="10" t="s">
        <v>4778</v>
      </c>
    </row>
    <row r="2015" spans="1:2" x14ac:dyDescent="0.25">
      <c r="A2015" t="s">
        <v>4779</v>
      </c>
      <c r="B2015" s="10" t="s">
        <v>3533</v>
      </c>
    </row>
    <row r="2016" spans="1:2" x14ac:dyDescent="0.25">
      <c r="A2016" t="s">
        <v>4780</v>
      </c>
      <c r="B2016" s="10" t="s">
        <v>4781</v>
      </c>
    </row>
    <row r="2017" spans="1:2" x14ac:dyDescent="0.25">
      <c r="A2017" t="s">
        <v>4782</v>
      </c>
      <c r="B2017" s="10" t="s">
        <v>4783</v>
      </c>
    </row>
    <row r="2018" spans="1:2" x14ac:dyDescent="0.25">
      <c r="A2018" t="s">
        <v>4784</v>
      </c>
      <c r="B2018" s="10" t="s">
        <v>4785</v>
      </c>
    </row>
    <row r="2019" spans="1:2" x14ac:dyDescent="0.25">
      <c r="A2019" t="s">
        <v>4786</v>
      </c>
      <c r="B2019" s="10" t="s">
        <v>4785</v>
      </c>
    </row>
    <row r="2020" spans="1:2" x14ac:dyDescent="0.25">
      <c r="A2020" t="s">
        <v>4787</v>
      </c>
      <c r="B2020" s="10" t="s">
        <v>4788</v>
      </c>
    </row>
    <row r="2021" spans="1:2" x14ac:dyDescent="0.25">
      <c r="A2021" t="s">
        <v>4789</v>
      </c>
      <c r="B2021" s="10" t="s">
        <v>4790</v>
      </c>
    </row>
    <row r="2022" spans="1:2" x14ac:dyDescent="0.25">
      <c r="A2022" t="s">
        <v>4791</v>
      </c>
      <c r="B2022" s="10" t="s">
        <v>4790</v>
      </c>
    </row>
    <row r="2023" spans="1:2" x14ac:dyDescent="0.25">
      <c r="A2023" t="s">
        <v>4792</v>
      </c>
      <c r="B2023" s="10" t="s">
        <v>4790</v>
      </c>
    </row>
    <row r="2024" spans="1:2" x14ac:dyDescent="0.25">
      <c r="A2024" t="s">
        <v>4793</v>
      </c>
      <c r="B2024" s="10" t="s">
        <v>4794</v>
      </c>
    </row>
    <row r="2025" spans="1:2" x14ac:dyDescent="0.25">
      <c r="A2025" t="s">
        <v>4795</v>
      </c>
      <c r="B2025" s="10" t="s">
        <v>4794</v>
      </c>
    </row>
    <row r="2026" spans="1:2" x14ac:dyDescent="0.25">
      <c r="A2026" t="s">
        <v>4796</v>
      </c>
      <c r="B2026" s="10" t="s">
        <v>4794</v>
      </c>
    </row>
    <row r="2027" spans="1:2" x14ac:dyDescent="0.25">
      <c r="A2027" t="s">
        <v>4797</v>
      </c>
      <c r="B2027" s="10" t="s">
        <v>4798</v>
      </c>
    </row>
    <row r="2028" spans="1:2" x14ac:dyDescent="0.25">
      <c r="A2028" t="s">
        <v>4799</v>
      </c>
      <c r="B2028" s="10" t="s">
        <v>4798</v>
      </c>
    </row>
    <row r="2029" spans="1:2" x14ac:dyDescent="0.25">
      <c r="A2029" t="s">
        <v>4800</v>
      </c>
      <c r="B2029" s="10" t="s">
        <v>4801</v>
      </c>
    </row>
    <row r="2030" spans="1:2" x14ac:dyDescent="0.25">
      <c r="A2030" t="s">
        <v>4802</v>
      </c>
      <c r="B2030" s="10" t="s">
        <v>4801</v>
      </c>
    </row>
    <row r="2031" spans="1:2" x14ac:dyDescent="0.25">
      <c r="A2031" t="s">
        <v>4803</v>
      </c>
      <c r="B2031" s="10" t="s">
        <v>4801</v>
      </c>
    </row>
    <row r="2032" spans="1:2" x14ac:dyDescent="0.25">
      <c r="A2032" t="s">
        <v>4804</v>
      </c>
      <c r="B2032" s="10" t="s">
        <v>1954</v>
      </c>
    </row>
    <row r="2033" spans="1:2" x14ac:dyDescent="0.25">
      <c r="A2033" t="s">
        <v>4805</v>
      </c>
      <c r="B2033" s="10" t="s">
        <v>4806</v>
      </c>
    </row>
    <row r="2034" spans="1:2" x14ac:dyDescent="0.25">
      <c r="A2034" t="s">
        <v>4807</v>
      </c>
      <c r="B2034" s="10" t="s">
        <v>4808</v>
      </c>
    </row>
    <row r="2035" spans="1:2" x14ac:dyDescent="0.25">
      <c r="A2035" t="s">
        <v>4809</v>
      </c>
      <c r="B2035" s="10" t="s">
        <v>4810</v>
      </c>
    </row>
    <row r="2036" spans="1:2" x14ac:dyDescent="0.25">
      <c r="A2036" t="s">
        <v>4811</v>
      </c>
      <c r="B2036" s="10" t="s">
        <v>4810</v>
      </c>
    </row>
    <row r="2037" spans="1:2" x14ac:dyDescent="0.25">
      <c r="A2037" t="s">
        <v>4812</v>
      </c>
      <c r="B2037" s="10" t="s">
        <v>4813</v>
      </c>
    </row>
    <row r="2038" spans="1:2" x14ac:dyDescent="0.25">
      <c r="A2038" t="s">
        <v>4814</v>
      </c>
      <c r="B2038" s="10" t="s">
        <v>4815</v>
      </c>
    </row>
    <row r="2039" spans="1:2" x14ac:dyDescent="0.25">
      <c r="A2039" t="s">
        <v>4816</v>
      </c>
      <c r="B2039" s="10" t="s">
        <v>4815</v>
      </c>
    </row>
    <row r="2040" spans="1:2" x14ac:dyDescent="0.25">
      <c r="A2040" t="s">
        <v>4817</v>
      </c>
      <c r="B2040" s="10" t="s">
        <v>4815</v>
      </c>
    </row>
    <row r="2041" spans="1:2" x14ac:dyDescent="0.25">
      <c r="A2041" t="s">
        <v>4818</v>
      </c>
      <c r="B2041" s="10" t="s">
        <v>4819</v>
      </c>
    </row>
    <row r="2042" spans="1:2" x14ac:dyDescent="0.25">
      <c r="A2042" t="s">
        <v>4820</v>
      </c>
      <c r="B2042" s="10" t="s">
        <v>4819</v>
      </c>
    </row>
    <row r="2043" spans="1:2" x14ac:dyDescent="0.25">
      <c r="A2043" t="s">
        <v>4821</v>
      </c>
      <c r="B2043" s="10" t="s">
        <v>4822</v>
      </c>
    </row>
    <row r="2044" spans="1:2" x14ac:dyDescent="0.25">
      <c r="A2044" t="s">
        <v>4823</v>
      </c>
      <c r="B2044" s="10" t="s">
        <v>4822</v>
      </c>
    </row>
    <row r="2045" spans="1:2" x14ac:dyDescent="0.25">
      <c r="A2045" t="s">
        <v>4824</v>
      </c>
      <c r="B2045" s="10" t="s">
        <v>4822</v>
      </c>
    </row>
    <row r="2046" spans="1:2" x14ac:dyDescent="0.25">
      <c r="A2046" t="s">
        <v>4825</v>
      </c>
      <c r="B2046" s="10" t="s">
        <v>1973</v>
      </c>
    </row>
    <row r="2047" spans="1:2" x14ac:dyDescent="0.25">
      <c r="A2047" t="s">
        <v>4826</v>
      </c>
      <c r="B2047" s="10" t="s">
        <v>1973</v>
      </c>
    </row>
    <row r="2048" spans="1:2" x14ac:dyDescent="0.25">
      <c r="A2048" t="s">
        <v>4827</v>
      </c>
      <c r="B2048" s="10" t="s">
        <v>1973</v>
      </c>
    </row>
    <row r="2049" spans="1:2" x14ac:dyDescent="0.25">
      <c r="A2049" t="s">
        <v>4828</v>
      </c>
      <c r="B2049" s="10" t="s">
        <v>1973</v>
      </c>
    </row>
    <row r="2050" spans="1:2" x14ac:dyDescent="0.25">
      <c r="A2050" t="s">
        <v>4829</v>
      </c>
      <c r="B2050" s="10" t="s">
        <v>1973</v>
      </c>
    </row>
    <row r="2051" spans="1:2" x14ac:dyDescent="0.25">
      <c r="A2051" t="s">
        <v>4830</v>
      </c>
      <c r="B2051" s="10" t="s">
        <v>4831</v>
      </c>
    </row>
    <row r="2052" spans="1:2" x14ac:dyDescent="0.25">
      <c r="A2052" t="s">
        <v>4832</v>
      </c>
      <c r="B2052" s="10" t="s">
        <v>4833</v>
      </c>
    </row>
    <row r="2053" spans="1:2" x14ac:dyDescent="0.25">
      <c r="A2053" t="s">
        <v>4834</v>
      </c>
      <c r="B2053" s="10" t="s">
        <v>4833</v>
      </c>
    </row>
    <row r="2054" spans="1:2" x14ac:dyDescent="0.25">
      <c r="A2054" t="s">
        <v>4835</v>
      </c>
      <c r="B2054" s="10" t="s">
        <v>2705</v>
      </c>
    </row>
    <row r="2055" spans="1:2" x14ac:dyDescent="0.25">
      <c r="A2055" t="s">
        <v>4836</v>
      </c>
      <c r="B2055" s="10" t="s">
        <v>2705</v>
      </c>
    </row>
    <row r="2056" spans="1:2" x14ac:dyDescent="0.25">
      <c r="A2056" t="s">
        <v>4837</v>
      </c>
      <c r="B2056" s="10" t="s">
        <v>2705</v>
      </c>
    </row>
    <row r="2057" spans="1:2" x14ac:dyDescent="0.25">
      <c r="A2057" t="s">
        <v>4838</v>
      </c>
      <c r="B2057" s="10" t="s">
        <v>2705</v>
      </c>
    </row>
    <row r="2058" spans="1:2" x14ac:dyDescent="0.25">
      <c r="A2058" t="s">
        <v>4839</v>
      </c>
      <c r="B2058" s="10" t="s">
        <v>4840</v>
      </c>
    </row>
    <row r="2059" spans="1:2" x14ac:dyDescent="0.25">
      <c r="A2059" t="s">
        <v>4841</v>
      </c>
      <c r="B2059" s="10" t="s">
        <v>4842</v>
      </c>
    </row>
    <row r="2060" spans="1:2" x14ac:dyDescent="0.25">
      <c r="A2060" t="s">
        <v>4843</v>
      </c>
      <c r="B2060" s="10" t="s">
        <v>4842</v>
      </c>
    </row>
    <row r="2061" spans="1:2" x14ac:dyDescent="0.25">
      <c r="A2061" t="s">
        <v>4844</v>
      </c>
      <c r="B2061" s="10" t="s">
        <v>4845</v>
      </c>
    </row>
    <row r="2062" spans="1:2" x14ac:dyDescent="0.25">
      <c r="A2062" t="s">
        <v>4846</v>
      </c>
      <c r="B2062" s="10" t="s">
        <v>4845</v>
      </c>
    </row>
    <row r="2063" spans="1:2" x14ac:dyDescent="0.25">
      <c r="A2063" t="s">
        <v>4847</v>
      </c>
      <c r="B2063" s="10" t="s">
        <v>4845</v>
      </c>
    </row>
    <row r="2064" spans="1:2" x14ac:dyDescent="0.25">
      <c r="A2064" t="s">
        <v>4848</v>
      </c>
      <c r="B2064" s="10" t="s">
        <v>4845</v>
      </c>
    </row>
    <row r="2065" spans="1:2" x14ac:dyDescent="0.25">
      <c r="A2065" t="s">
        <v>4849</v>
      </c>
      <c r="B2065" s="10" t="s">
        <v>4850</v>
      </c>
    </row>
    <row r="2066" spans="1:2" x14ac:dyDescent="0.25">
      <c r="A2066" t="s">
        <v>4851</v>
      </c>
      <c r="B2066" s="10" t="s">
        <v>4850</v>
      </c>
    </row>
    <row r="2067" spans="1:2" x14ac:dyDescent="0.25">
      <c r="A2067" t="s">
        <v>4852</v>
      </c>
      <c r="B2067" s="10" t="s">
        <v>4853</v>
      </c>
    </row>
    <row r="2068" spans="1:2" x14ac:dyDescent="0.25">
      <c r="A2068" t="s">
        <v>4854</v>
      </c>
      <c r="B2068" s="10" t="s">
        <v>4853</v>
      </c>
    </row>
    <row r="2069" spans="1:2" x14ac:dyDescent="0.25">
      <c r="A2069" t="s">
        <v>4855</v>
      </c>
      <c r="B2069" s="10" t="s">
        <v>4850</v>
      </c>
    </row>
    <row r="2070" spans="1:2" x14ac:dyDescent="0.25">
      <c r="A2070" t="s">
        <v>4856</v>
      </c>
      <c r="B2070" s="10" t="s">
        <v>4850</v>
      </c>
    </row>
    <row r="2071" spans="1:2" x14ac:dyDescent="0.25">
      <c r="A2071" t="s">
        <v>4857</v>
      </c>
      <c r="B2071" s="10" t="s">
        <v>4850</v>
      </c>
    </row>
    <row r="2072" spans="1:2" x14ac:dyDescent="0.25">
      <c r="A2072" t="s">
        <v>4858</v>
      </c>
      <c r="B2072" s="10" t="s">
        <v>4850</v>
      </c>
    </row>
    <row r="2073" spans="1:2" x14ac:dyDescent="0.25">
      <c r="A2073" t="s">
        <v>4859</v>
      </c>
      <c r="B2073" s="10" t="s">
        <v>4850</v>
      </c>
    </row>
    <row r="2074" spans="1:2" x14ac:dyDescent="0.25">
      <c r="A2074" t="s">
        <v>4860</v>
      </c>
      <c r="B2074" s="10" t="s">
        <v>4861</v>
      </c>
    </row>
    <row r="2075" spans="1:2" x14ac:dyDescent="0.25">
      <c r="A2075" t="s">
        <v>4862</v>
      </c>
      <c r="B2075" s="10" t="s">
        <v>4861</v>
      </c>
    </row>
    <row r="2076" spans="1:2" x14ac:dyDescent="0.25">
      <c r="A2076" t="s">
        <v>4863</v>
      </c>
      <c r="B2076" s="10" t="s">
        <v>4864</v>
      </c>
    </row>
    <row r="2077" spans="1:2" x14ac:dyDescent="0.25">
      <c r="A2077" t="s">
        <v>4865</v>
      </c>
      <c r="B2077" s="10" t="s">
        <v>4864</v>
      </c>
    </row>
    <row r="2078" spans="1:2" x14ac:dyDescent="0.25">
      <c r="A2078" t="s">
        <v>4866</v>
      </c>
      <c r="B2078" s="10" t="s">
        <v>4867</v>
      </c>
    </row>
    <row r="2079" spans="1:2" x14ac:dyDescent="0.25">
      <c r="A2079" t="s">
        <v>4868</v>
      </c>
      <c r="B2079" s="10" t="s">
        <v>4867</v>
      </c>
    </row>
    <row r="2080" spans="1:2" x14ac:dyDescent="0.25">
      <c r="A2080" t="s">
        <v>4869</v>
      </c>
      <c r="B2080" s="10" t="s">
        <v>4870</v>
      </c>
    </row>
    <row r="2081" spans="1:2" x14ac:dyDescent="0.25">
      <c r="A2081" t="s">
        <v>4871</v>
      </c>
      <c r="B2081" s="10" t="s">
        <v>4870</v>
      </c>
    </row>
    <row r="2082" spans="1:2" x14ac:dyDescent="0.25">
      <c r="A2082" t="s">
        <v>4872</v>
      </c>
      <c r="B2082" s="10" t="s">
        <v>4873</v>
      </c>
    </row>
    <row r="2083" spans="1:2" x14ac:dyDescent="0.25">
      <c r="A2083" t="s">
        <v>4874</v>
      </c>
      <c r="B2083" s="10" t="s">
        <v>4873</v>
      </c>
    </row>
    <row r="2084" spans="1:2" x14ac:dyDescent="0.25">
      <c r="A2084" t="s">
        <v>4875</v>
      </c>
      <c r="B2084" s="10" t="s">
        <v>4873</v>
      </c>
    </row>
    <row r="2085" spans="1:2" x14ac:dyDescent="0.25">
      <c r="A2085" t="s">
        <v>4876</v>
      </c>
      <c r="B2085" s="10" t="s">
        <v>4867</v>
      </c>
    </row>
    <row r="2086" spans="1:2" x14ac:dyDescent="0.25">
      <c r="A2086" t="s">
        <v>4877</v>
      </c>
      <c r="B2086" s="10" t="s">
        <v>4867</v>
      </c>
    </row>
    <row r="2087" spans="1:2" x14ac:dyDescent="0.25">
      <c r="A2087" t="s">
        <v>4878</v>
      </c>
      <c r="B2087" s="10" t="s">
        <v>4879</v>
      </c>
    </row>
    <row r="2088" spans="1:2" x14ac:dyDescent="0.25">
      <c r="A2088" t="s">
        <v>4880</v>
      </c>
      <c r="B2088" s="10" t="s">
        <v>4879</v>
      </c>
    </row>
    <row r="2089" spans="1:2" x14ac:dyDescent="0.25">
      <c r="A2089" t="s">
        <v>4881</v>
      </c>
      <c r="B2089" s="10" t="s">
        <v>4882</v>
      </c>
    </row>
    <row r="2090" spans="1:2" x14ac:dyDescent="0.25">
      <c r="A2090" t="s">
        <v>4883</v>
      </c>
      <c r="B2090" s="10" t="s">
        <v>4882</v>
      </c>
    </row>
    <row r="2091" spans="1:2" x14ac:dyDescent="0.25">
      <c r="A2091" t="s">
        <v>4884</v>
      </c>
      <c r="B2091" s="10" t="s">
        <v>4885</v>
      </c>
    </row>
    <row r="2092" spans="1:2" x14ac:dyDescent="0.25">
      <c r="A2092" t="s">
        <v>4886</v>
      </c>
      <c r="B2092" s="10" t="s">
        <v>4885</v>
      </c>
    </row>
    <row r="2093" spans="1:2" x14ac:dyDescent="0.25">
      <c r="A2093" t="s">
        <v>4887</v>
      </c>
      <c r="B2093" s="10" t="s">
        <v>3372</v>
      </c>
    </row>
    <row r="2094" spans="1:2" x14ac:dyDescent="0.25">
      <c r="A2094" t="s">
        <v>4888</v>
      </c>
      <c r="B2094" s="10" t="s">
        <v>3372</v>
      </c>
    </row>
    <row r="2095" spans="1:2" x14ac:dyDescent="0.25">
      <c r="A2095" t="s">
        <v>4889</v>
      </c>
      <c r="B2095" s="10" t="s">
        <v>4890</v>
      </c>
    </row>
    <row r="2096" spans="1:2" x14ac:dyDescent="0.25">
      <c r="A2096" t="s">
        <v>4891</v>
      </c>
      <c r="B2096" s="10" t="s">
        <v>4845</v>
      </c>
    </row>
    <row r="2097" spans="1:2" x14ac:dyDescent="0.25">
      <c r="A2097" t="s">
        <v>4892</v>
      </c>
      <c r="B2097" s="10" t="s">
        <v>4845</v>
      </c>
    </row>
    <row r="2098" spans="1:2" x14ac:dyDescent="0.25">
      <c r="A2098" t="s">
        <v>4893</v>
      </c>
      <c r="B2098" s="10" t="s">
        <v>4894</v>
      </c>
    </row>
    <row r="2099" spans="1:2" x14ac:dyDescent="0.25">
      <c r="A2099" t="s">
        <v>4895</v>
      </c>
      <c r="B2099" s="10" t="s">
        <v>4896</v>
      </c>
    </row>
    <row r="2100" spans="1:2" x14ac:dyDescent="0.25">
      <c r="A2100" t="s">
        <v>4897</v>
      </c>
      <c r="B2100" s="10" t="s">
        <v>4896</v>
      </c>
    </row>
    <row r="2101" spans="1:2" x14ac:dyDescent="0.25">
      <c r="A2101" t="s">
        <v>4898</v>
      </c>
      <c r="B2101" s="10" t="s">
        <v>4899</v>
      </c>
    </row>
    <row r="2102" spans="1:2" x14ac:dyDescent="0.25">
      <c r="A2102" t="s">
        <v>4900</v>
      </c>
      <c r="B2102" s="10" t="s">
        <v>4899</v>
      </c>
    </row>
    <row r="2103" spans="1:2" x14ac:dyDescent="0.25">
      <c r="A2103" t="s">
        <v>4901</v>
      </c>
      <c r="B2103" s="10" t="s">
        <v>4899</v>
      </c>
    </row>
    <row r="2104" spans="1:2" x14ac:dyDescent="0.25">
      <c r="A2104" t="s">
        <v>4902</v>
      </c>
      <c r="B2104" s="10" t="s">
        <v>4903</v>
      </c>
    </row>
    <row r="2105" spans="1:2" x14ac:dyDescent="0.25">
      <c r="A2105" t="s">
        <v>4904</v>
      </c>
      <c r="B2105" s="10" t="s">
        <v>4903</v>
      </c>
    </row>
    <row r="2106" spans="1:2" x14ac:dyDescent="0.25">
      <c r="A2106" t="s">
        <v>4905</v>
      </c>
      <c r="B2106" s="10" t="s">
        <v>4906</v>
      </c>
    </row>
    <row r="2107" spans="1:2" x14ac:dyDescent="0.25">
      <c r="A2107" t="s">
        <v>4907</v>
      </c>
      <c r="B2107" s="10" t="s">
        <v>4906</v>
      </c>
    </row>
    <row r="2108" spans="1:2" x14ac:dyDescent="0.25">
      <c r="A2108" t="s">
        <v>4908</v>
      </c>
      <c r="B2108" s="10" t="s">
        <v>4906</v>
      </c>
    </row>
    <row r="2109" spans="1:2" x14ac:dyDescent="0.25">
      <c r="A2109" t="s">
        <v>4909</v>
      </c>
      <c r="B2109" s="10" t="s">
        <v>4515</v>
      </c>
    </row>
    <row r="2110" spans="1:2" x14ac:dyDescent="0.25">
      <c r="A2110" t="s">
        <v>4910</v>
      </c>
      <c r="B2110" s="10" t="s">
        <v>4911</v>
      </c>
    </row>
    <row r="2111" spans="1:2" x14ac:dyDescent="0.25">
      <c r="A2111" t="s">
        <v>4912</v>
      </c>
      <c r="B2111" s="10" t="s">
        <v>4913</v>
      </c>
    </row>
    <row r="2112" spans="1:2" x14ac:dyDescent="0.25">
      <c r="A2112" t="s">
        <v>4914</v>
      </c>
      <c r="B2112" s="10" t="s">
        <v>3013</v>
      </c>
    </row>
    <row r="2113" spans="1:2" x14ac:dyDescent="0.25">
      <c r="A2113" t="s">
        <v>4915</v>
      </c>
      <c r="B2113" s="10" t="s">
        <v>4916</v>
      </c>
    </row>
    <row r="2114" spans="1:2" x14ac:dyDescent="0.25">
      <c r="A2114" t="s">
        <v>4917</v>
      </c>
      <c r="B2114" s="10" t="s">
        <v>4918</v>
      </c>
    </row>
    <row r="2115" spans="1:2" x14ac:dyDescent="0.25">
      <c r="A2115" t="s">
        <v>4919</v>
      </c>
      <c r="B2115" s="10" t="s">
        <v>4920</v>
      </c>
    </row>
    <row r="2116" spans="1:2" x14ac:dyDescent="0.25">
      <c r="A2116" t="s">
        <v>4921</v>
      </c>
      <c r="B2116" s="10" t="s">
        <v>4922</v>
      </c>
    </row>
    <row r="2117" spans="1:2" x14ac:dyDescent="0.25">
      <c r="A2117" t="s">
        <v>4923</v>
      </c>
      <c r="B2117" s="10" t="s">
        <v>4924</v>
      </c>
    </row>
    <row r="2118" spans="1:2" x14ac:dyDescent="0.25">
      <c r="A2118" t="s">
        <v>4925</v>
      </c>
      <c r="B2118" s="10" t="s">
        <v>4926</v>
      </c>
    </row>
    <row r="2119" spans="1:2" x14ac:dyDescent="0.25">
      <c r="A2119" t="s">
        <v>4927</v>
      </c>
      <c r="B2119" s="10" t="s">
        <v>4928</v>
      </c>
    </row>
    <row r="2120" spans="1:2" x14ac:dyDescent="0.25">
      <c r="A2120" t="s">
        <v>4929</v>
      </c>
      <c r="B2120" s="10" t="s">
        <v>4930</v>
      </c>
    </row>
    <row r="2121" spans="1:2" x14ac:dyDescent="0.25">
      <c r="A2121" t="s">
        <v>4931</v>
      </c>
      <c r="B2121" s="10" t="s">
        <v>2344</v>
      </c>
    </row>
    <row r="2122" spans="1:2" x14ac:dyDescent="0.25">
      <c r="A2122" t="s">
        <v>4932</v>
      </c>
      <c r="B2122" s="10" t="s">
        <v>4933</v>
      </c>
    </row>
    <row r="2123" spans="1:2" x14ac:dyDescent="0.25">
      <c r="A2123" t="s">
        <v>4934</v>
      </c>
      <c r="B2123" s="10" t="s">
        <v>4935</v>
      </c>
    </row>
    <row r="2124" spans="1:2" x14ac:dyDescent="0.25">
      <c r="A2124" t="s">
        <v>4936</v>
      </c>
      <c r="B2124" s="10" t="s">
        <v>4937</v>
      </c>
    </row>
    <row r="2125" spans="1:2" x14ac:dyDescent="0.25">
      <c r="A2125" t="s">
        <v>4938</v>
      </c>
      <c r="B2125" s="10" t="s">
        <v>2351</v>
      </c>
    </row>
    <row r="2126" spans="1:2" x14ac:dyDescent="0.25">
      <c r="A2126" t="s">
        <v>4939</v>
      </c>
      <c r="B2126" s="10" t="s">
        <v>4940</v>
      </c>
    </row>
    <row r="2127" spans="1:2" x14ac:dyDescent="0.25">
      <c r="A2127" t="s">
        <v>4941</v>
      </c>
      <c r="B2127" s="10" t="s">
        <v>4942</v>
      </c>
    </row>
    <row r="2128" spans="1:2" x14ac:dyDescent="0.25">
      <c r="A2128" t="s">
        <v>4943</v>
      </c>
      <c r="B2128" s="10" t="s">
        <v>4944</v>
      </c>
    </row>
    <row r="2129" spans="1:2" x14ac:dyDescent="0.25">
      <c r="A2129" t="s">
        <v>4945</v>
      </c>
      <c r="B2129" s="10" t="s">
        <v>4946</v>
      </c>
    </row>
    <row r="2130" spans="1:2" x14ac:dyDescent="0.25">
      <c r="A2130" t="s">
        <v>4947</v>
      </c>
      <c r="B2130" s="10" t="s">
        <v>2560</v>
      </c>
    </row>
    <row r="2131" spans="1:2" x14ac:dyDescent="0.25">
      <c r="A2131" t="s">
        <v>4948</v>
      </c>
      <c r="B2131" s="10" t="s">
        <v>2558</v>
      </c>
    </row>
    <row r="2132" spans="1:2" x14ac:dyDescent="0.25">
      <c r="A2132" t="s">
        <v>4949</v>
      </c>
      <c r="B2132" s="10" t="s">
        <v>4950</v>
      </c>
    </row>
    <row r="2133" spans="1:2" x14ac:dyDescent="0.25">
      <c r="A2133" t="s">
        <v>4951</v>
      </c>
      <c r="B2133" s="10" t="s">
        <v>4952</v>
      </c>
    </row>
    <row r="2134" spans="1:2" x14ac:dyDescent="0.25">
      <c r="A2134" t="s">
        <v>4953</v>
      </c>
      <c r="B2134" s="10" t="s">
        <v>4954</v>
      </c>
    </row>
    <row r="2135" spans="1:2" x14ac:dyDescent="0.25">
      <c r="A2135" t="s">
        <v>4955</v>
      </c>
      <c r="B2135" s="10" t="s">
        <v>4956</v>
      </c>
    </row>
    <row r="2136" spans="1:2" x14ac:dyDescent="0.25">
      <c r="A2136" t="s">
        <v>4957</v>
      </c>
      <c r="B2136" s="10" t="s">
        <v>4958</v>
      </c>
    </row>
    <row r="2137" spans="1:2" x14ac:dyDescent="0.25">
      <c r="A2137" t="s">
        <v>4959</v>
      </c>
      <c r="B2137" s="10" t="s">
        <v>4960</v>
      </c>
    </row>
    <row r="2138" spans="1:2" x14ac:dyDescent="0.25">
      <c r="A2138" t="s">
        <v>4961</v>
      </c>
      <c r="B2138" s="10" t="s">
        <v>3696</v>
      </c>
    </row>
    <row r="2139" spans="1:2" x14ac:dyDescent="0.25">
      <c r="A2139" t="s">
        <v>4962</v>
      </c>
      <c r="B2139" s="10" t="s">
        <v>4963</v>
      </c>
    </row>
    <row r="2140" spans="1:2" x14ac:dyDescent="0.25">
      <c r="A2140" t="s">
        <v>4964</v>
      </c>
      <c r="B2140" s="10" t="s">
        <v>4965</v>
      </c>
    </row>
    <row r="2141" spans="1:2" x14ac:dyDescent="0.25">
      <c r="A2141" t="s">
        <v>4966</v>
      </c>
      <c r="B2141" s="10" t="s">
        <v>4967</v>
      </c>
    </row>
    <row r="2142" spans="1:2" x14ac:dyDescent="0.25">
      <c r="A2142" t="s">
        <v>4968</v>
      </c>
      <c r="B2142" s="10" t="s">
        <v>4969</v>
      </c>
    </row>
    <row r="2143" spans="1:2" x14ac:dyDescent="0.25">
      <c r="A2143" t="s">
        <v>4970</v>
      </c>
      <c r="B2143" s="10" t="s">
        <v>4971</v>
      </c>
    </row>
    <row r="2144" spans="1:2" x14ac:dyDescent="0.25">
      <c r="A2144" t="s">
        <v>4972</v>
      </c>
      <c r="B2144" s="10" t="s">
        <v>3698</v>
      </c>
    </row>
    <row r="2145" spans="1:2" x14ac:dyDescent="0.25">
      <c r="A2145" t="s">
        <v>4973</v>
      </c>
      <c r="B2145" s="10" t="s">
        <v>4974</v>
      </c>
    </row>
    <row r="2146" spans="1:2" x14ac:dyDescent="0.25">
      <c r="A2146" t="s">
        <v>4975</v>
      </c>
      <c r="B2146" s="10" t="s">
        <v>4976</v>
      </c>
    </row>
    <row r="2147" spans="1:2" x14ac:dyDescent="0.25">
      <c r="A2147" t="s">
        <v>4977</v>
      </c>
      <c r="B2147" s="10" t="s">
        <v>4978</v>
      </c>
    </row>
    <row r="2148" spans="1:2" x14ac:dyDescent="0.25">
      <c r="A2148" t="s">
        <v>4979</v>
      </c>
      <c r="B2148" s="10" t="s">
        <v>4980</v>
      </c>
    </row>
    <row r="2149" spans="1:2" x14ac:dyDescent="0.25">
      <c r="A2149" t="s">
        <v>4981</v>
      </c>
      <c r="B2149" s="10" t="s">
        <v>4982</v>
      </c>
    </row>
    <row r="2150" spans="1:2" x14ac:dyDescent="0.25">
      <c r="A2150" t="s">
        <v>4983</v>
      </c>
      <c r="B2150" s="10" t="s">
        <v>4984</v>
      </c>
    </row>
    <row r="2151" spans="1:2" x14ac:dyDescent="0.25">
      <c r="A2151" t="s">
        <v>4985</v>
      </c>
      <c r="B2151" s="10" t="s">
        <v>4986</v>
      </c>
    </row>
    <row r="2152" spans="1:2" x14ac:dyDescent="0.25">
      <c r="A2152" t="s">
        <v>4987</v>
      </c>
      <c r="B2152" s="10" t="s">
        <v>4988</v>
      </c>
    </row>
    <row r="2153" spans="1:2" x14ac:dyDescent="0.25">
      <c r="A2153" t="s">
        <v>4989</v>
      </c>
      <c r="B2153" s="10" t="s">
        <v>4990</v>
      </c>
    </row>
    <row r="2154" spans="1:2" x14ac:dyDescent="0.25">
      <c r="A2154" t="s">
        <v>4991</v>
      </c>
      <c r="B2154" s="10" t="s">
        <v>4992</v>
      </c>
    </row>
    <row r="2155" spans="1:2" x14ac:dyDescent="0.25">
      <c r="A2155" t="s">
        <v>4993</v>
      </c>
      <c r="B2155" s="10" t="s">
        <v>4994</v>
      </c>
    </row>
    <row r="2156" spans="1:2" x14ac:dyDescent="0.25">
      <c r="A2156" t="s">
        <v>4995</v>
      </c>
      <c r="B2156" s="10" t="s">
        <v>4996</v>
      </c>
    </row>
    <row r="2157" spans="1:2" x14ac:dyDescent="0.25">
      <c r="A2157" t="s">
        <v>4997</v>
      </c>
      <c r="B2157" s="10" t="s">
        <v>4998</v>
      </c>
    </row>
    <row r="2158" spans="1:2" x14ac:dyDescent="0.25">
      <c r="A2158" t="s">
        <v>4999</v>
      </c>
      <c r="B2158" s="10" t="s">
        <v>5000</v>
      </c>
    </row>
    <row r="2159" spans="1:2" x14ac:dyDescent="0.25">
      <c r="A2159" t="s">
        <v>5001</v>
      </c>
      <c r="B2159" s="10" t="s">
        <v>5002</v>
      </c>
    </row>
    <row r="2160" spans="1:2" x14ac:dyDescent="0.25">
      <c r="A2160" t="s">
        <v>5003</v>
      </c>
      <c r="B2160" s="10" t="s">
        <v>5004</v>
      </c>
    </row>
    <row r="2161" spans="1:2" x14ac:dyDescent="0.25">
      <c r="A2161" t="s">
        <v>5005</v>
      </c>
      <c r="B2161" s="10" t="s">
        <v>5006</v>
      </c>
    </row>
    <row r="2162" spans="1:2" x14ac:dyDescent="0.25">
      <c r="A2162" t="s">
        <v>5007</v>
      </c>
      <c r="B2162" s="10" t="s">
        <v>5008</v>
      </c>
    </row>
    <row r="2163" spans="1:2" x14ac:dyDescent="0.25">
      <c r="A2163" t="s">
        <v>5009</v>
      </c>
      <c r="B2163" s="10" t="s">
        <v>4418</v>
      </c>
    </row>
    <row r="2164" spans="1:2" x14ac:dyDescent="0.25">
      <c r="A2164" t="s">
        <v>5010</v>
      </c>
      <c r="B2164" s="10" t="s">
        <v>5011</v>
      </c>
    </row>
    <row r="2165" spans="1:2" x14ac:dyDescent="0.25">
      <c r="A2165" t="s">
        <v>5012</v>
      </c>
      <c r="B2165" s="10" t="s">
        <v>5013</v>
      </c>
    </row>
    <row r="2166" spans="1:2" x14ac:dyDescent="0.25">
      <c r="A2166" t="s">
        <v>5014</v>
      </c>
      <c r="B2166" s="10" t="s">
        <v>5015</v>
      </c>
    </row>
    <row r="2167" spans="1:2" x14ac:dyDescent="0.25">
      <c r="A2167" t="s">
        <v>5016</v>
      </c>
      <c r="B2167" s="10" t="s">
        <v>5017</v>
      </c>
    </row>
    <row r="2168" spans="1:2" x14ac:dyDescent="0.25">
      <c r="A2168" t="s">
        <v>5018</v>
      </c>
      <c r="B2168" s="10" t="s">
        <v>5019</v>
      </c>
    </row>
    <row r="2169" spans="1:2" x14ac:dyDescent="0.25">
      <c r="A2169" t="s">
        <v>5020</v>
      </c>
      <c r="B2169" s="10" t="s">
        <v>5021</v>
      </c>
    </row>
    <row r="2170" spans="1:2" x14ac:dyDescent="0.25">
      <c r="A2170" t="s">
        <v>5022</v>
      </c>
      <c r="B2170" s="10" t="s">
        <v>5023</v>
      </c>
    </row>
    <row r="2171" spans="1:2" x14ac:dyDescent="0.25">
      <c r="A2171" t="s">
        <v>5024</v>
      </c>
      <c r="B2171" s="10" t="s">
        <v>2518</v>
      </c>
    </row>
    <row r="2172" spans="1:2" x14ac:dyDescent="0.25">
      <c r="A2172" t="s">
        <v>5025</v>
      </c>
      <c r="B2172" s="10" t="s">
        <v>5026</v>
      </c>
    </row>
    <row r="2173" spans="1:2" x14ac:dyDescent="0.25">
      <c r="A2173" t="s">
        <v>5027</v>
      </c>
      <c r="B2173" s="10" t="s">
        <v>2518</v>
      </c>
    </row>
    <row r="2174" spans="1:2" x14ac:dyDescent="0.25">
      <c r="A2174" t="s">
        <v>5028</v>
      </c>
      <c r="B2174" s="10" t="s">
        <v>2515</v>
      </c>
    </row>
    <row r="2175" spans="1:2" x14ac:dyDescent="0.25">
      <c r="A2175" t="s">
        <v>5029</v>
      </c>
      <c r="B2175" s="10" t="s">
        <v>5030</v>
      </c>
    </row>
    <row r="2176" spans="1:2" x14ac:dyDescent="0.25">
      <c r="A2176" t="s">
        <v>5031</v>
      </c>
      <c r="B2176" s="10" t="s">
        <v>5032</v>
      </c>
    </row>
    <row r="2177" spans="1:2" x14ac:dyDescent="0.25">
      <c r="A2177" t="s">
        <v>5033</v>
      </c>
      <c r="B2177" s="10" t="s">
        <v>5034</v>
      </c>
    </row>
    <row r="2178" spans="1:2" x14ac:dyDescent="0.25">
      <c r="A2178" t="s">
        <v>5035</v>
      </c>
      <c r="B2178" s="10" t="s">
        <v>5036</v>
      </c>
    </row>
    <row r="2179" spans="1:2" x14ac:dyDescent="0.25">
      <c r="A2179" t="s">
        <v>5037</v>
      </c>
      <c r="B2179" s="10" t="s">
        <v>5038</v>
      </c>
    </row>
    <row r="2180" spans="1:2" x14ac:dyDescent="0.25">
      <c r="A2180" t="s">
        <v>5039</v>
      </c>
      <c r="B2180" s="10" t="s">
        <v>2293</v>
      </c>
    </row>
    <row r="2181" spans="1:2" x14ac:dyDescent="0.25">
      <c r="A2181" t="s">
        <v>5040</v>
      </c>
      <c r="B2181" s="10" t="s">
        <v>5041</v>
      </c>
    </row>
    <row r="2182" spans="1:2" x14ac:dyDescent="0.25">
      <c r="A2182" t="s">
        <v>5042</v>
      </c>
      <c r="B2182" s="10" t="s">
        <v>5043</v>
      </c>
    </row>
    <row r="2183" spans="1:2" x14ac:dyDescent="0.25">
      <c r="A2183" t="s">
        <v>5044</v>
      </c>
      <c r="B2183" s="10" t="s">
        <v>5045</v>
      </c>
    </row>
    <row r="2184" spans="1:2" x14ac:dyDescent="0.25">
      <c r="A2184" t="s">
        <v>5046</v>
      </c>
      <c r="B2184" s="10" t="s">
        <v>2288</v>
      </c>
    </row>
    <row r="2185" spans="1:2" x14ac:dyDescent="0.25">
      <c r="A2185" t="s">
        <v>5047</v>
      </c>
      <c r="B2185" s="10" t="s">
        <v>2288</v>
      </c>
    </row>
    <row r="2186" spans="1:2" x14ac:dyDescent="0.25">
      <c r="A2186" t="s">
        <v>5048</v>
      </c>
      <c r="B2186" s="10" t="s">
        <v>5049</v>
      </c>
    </row>
    <row r="2187" spans="1:2" x14ac:dyDescent="0.25">
      <c r="A2187" t="s">
        <v>5050</v>
      </c>
      <c r="B2187" s="10" t="s">
        <v>5051</v>
      </c>
    </row>
    <row r="2188" spans="1:2" x14ac:dyDescent="0.25">
      <c r="A2188" t="s">
        <v>5052</v>
      </c>
      <c r="B2188" s="10" t="s">
        <v>5053</v>
      </c>
    </row>
    <row r="2189" spans="1:2" x14ac:dyDescent="0.25">
      <c r="A2189" t="s">
        <v>5054</v>
      </c>
      <c r="B2189" s="10" t="s">
        <v>5055</v>
      </c>
    </row>
    <row r="2190" spans="1:2" x14ac:dyDescent="0.25">
      <c r="A2190" t="s">
        <v>5056</v>
      </c>
      <c r="B2190" s="10" t="s">
        <v>5057</v>
      </c>
    </row>
    <row r="2191" spans="1:2" x14ac:dyDescent="0.25">
      <c r="A2191" t="s">
        <v>5058</v>
      </c>
      <c r="B2191" s="10" t="s">
        <v>5043</v>
      </c>
    </row>
    <row r="2192" spans="1:2" x14ac:dyDescent="0.25">
      <c r="A2192" t="s">
        <v>5059</v>
      </c>
      <c r="B2192" s="10" t="s">
        <v>2288</v>
      </c>
    </row>
    <row r="2193" spans="1:2" x14ac:dyDescent="0.25">
      <c r="A2193" t="s">
        <v>5060</v>
      </c>
      <c r="B2193" s="10" t="s">
        <v>5061</v>
      </c>
    </row>
    <row r="2194" spans="1:2" x14ac:dyDescent="0.25">
      <c r="A2194" t="s">
        <v>5062</v>
      </c>
      <c r="B2194" s="10" t="s">
        <v>5063</v>
      </c>
    </row>
    <row r="2195" spans="1:2" x14ac:dyDescent="0.25">
      <c r="A2195" t="s">
        <v>5064</v>
      </c>
      <c r="B2195" s="10" t="s">
        <v>5065</v>
      </c>
    </row>
    <row r="2196" spans="1:2" x14ac:dyDescent="0.25">
      <c r="A2196" t="s">
        <v>5066</v>
      </c>
      <c r="B2196" s="10" t="s">
        <v>5065</v>
      </c>
    </row>
    <row r="2197" spans="1:2" x14ac:dyDescent="0.25">
      <c r="A2197" t="s">
        <v>5067</v>
      </c>
      <c r="B2197" s="10" t="s">
        <v>5068</v>
      </c>
    </row>
    <row r="2198" spans="1:2" x14ac:dyDescent="0.25">
      <c r="A2198" t="s">
        <v>5069</v>
      </c>
      <c r="B2198" s="10" t="s">
        <v>5068</v>
      </c>
    </row>
    <row r="2199" spans="1:2" x14ac:dyDescent="0.25">
      <c r="A2199" t="s">
        <v>5070</v>
      </c>
      <c r="B2199" s="10" t="s">
        <v>2371</v>
      </c>
    </row>
    <row r="2200" spans="1:2" x14ac:dyDescent="0.25">
      <c r="A2200" t="s">
        <v>5071</v>
      </c>
      <c r="B2200" s="10" t="s">
        <v>2371</v>
      </c>
    </row>
    <row r="2201" spans="1:2" x14ac:dyDescent="0.25">
      <c r="A2201" t="s">
        <v>5072</v>
      </c>
      <c r="B2201" s="10" t="s">
        <v>2376</v>
      </c>
    </row>
    <row r="2202" spans="1:2" x14ac:dyDescent="0.25">
      <c r="A2202" t="s">
        <v>5073</v>
      </c>
      <c r="B2202" s="10" t="s">
        <v>5074</v>
      </c>
    </row>
    <row r="2203" spans="1:2" x14ac:dyDescent="0.25">
      <c r="A2203" t="s">
        <v>5075</v>
      </c>
      <c r="B2203" s="10" t="s">
        <v>5074</v>
      </c>
    </row>
    <row r="2204" spans="1:2" x14ac:dyDescent="0.25">
      <c r="A2204" t="s">
        <v>5076</v>
      </c>
      <c r="B2204" s="10" t="s">
        <v>5077</v>
      </c>
    </row>
    <row r="2205" spans="1:2" x14ac:dyDescent="0.25">
      <c r="A2205" t="s">
        <v>5078</v>
      </c>
      <c r="B2205" s="10" t="s">
        <v>2442</v>
      </c>
    </row>
    <row r="2206" spans="1:2" x14ac:dyDescent="0.25">
      <c r="A2206" t="s">
        <v>5079</v>
      </c>
      <c r="B2206" s="10" t="s">
        <v>5080</v>
      </c>
    </row>
    <row r="2207" spans="1:2" x14ac:dyDescent="0.25">
      <c r="A2207" t="s">
        <v>5081</v>
      </c>
      <c r="B2207" s="10" t="s">
        <v>5082</v>
      </c>
    </row>
    <row r="2208" spans="1:2" x14ac:dyDescent="0.25">
      <c r="A2208" t="s">
        <v>5083</v>
      </c>
      <c r="B2208" s="10" t="s">
        <v>2444</v>
      </c>
    </row>
    <row r="2209" spans="1:2" x14ac:dyDescent="0.25">
      <c r="A2209" t="s">
        <v>5084</v>
      </c>
      <c r="B2209" s="10" t="s">
        <v>5085</v>
      </c>
    </row>
    <row r="2210" spans="1:2" x14ac:dyDescent="0.25">
      <c r="A2210" t="s">
        <v>5086</v>
      </c>
      <c r="B2210" s="10" t="s">
        <v>5087</v>
      </c>
    </row>
    <row r="2211" spans="1:2" x14ac:dyDescent="0.25">
      <c r="A2211" t="s">
        <v>5088</v>
      </c>
      <c r="B2211" s="10" t="s">
        <v>3809</v>
      </c>
    </row>
    <row r="2212" spans="1:2" x14ac:dyDescent="0.25">
      <c r="A2212" t="s">
        <v>5089</v>
      </c>
      <c r="B2212" s="10" t="s">
        <v>3809</v>
      </c>
    </row>
    <row r="2213" spans="1:2" x14ac:dyDescent="0.25">
      <c r="A2213" t="s">
        <v>5090</v>
      </c>
      <c r="B2213" s="10" t="s">
        <v>2595</v>
      </c>
    </row>
    <row r="2214" spans="1:2" x14ac:dyDescent="0.25">
      <c r="A2214" t="s">
        <v>5091</v>
      </c>
      <c r="B2214" s="10" t="s">
        <v>2595</v>
      </c>
    </row>
    <row r="2215" spans="1:2" x14ac:dyDescent="0.25">
      <c r="A2215" t="s">
        <v>5092</v>
      </c>
      <c r="B2215" s="10" t="s">
        <v>2625</v>
      </c>
    </row>
    <row r="2216" spans="1:2" x14ac:dyDescent="0.25">
      <c r="A2216" t="s">
        <v>5093</v>
      </c>
      <c r="B2216" s="10" t="s">
        <v>2670</v>
      </c>
    </row>
    <row r="2217" spans="1:2" x14ac:dyDescent="0.25">
      <c r="A2217" t="s">
        <v>5094</v>
      </c>
      <c r="B2217" s="10" t="s">
        <v>2670</v>
      </c>
    </row>
    <row r="2218" spans="1:2" x14ac:dyDescent="0.25">
      <c r="A2218" t="s">
        <v>5095</v>
      </c>
      <c r="B2218" s="10" t="s">
        <v>5096</v>
      </c>
    </row>
    <row r="2219" spans="1:2" x14ac:dyDescent="0.25">
      <c r="A2219" t="s">
        <v>5097</v>
      </c>
      <c r="B2219" s="10" t="s">
        <v>5098</v>
      </c>
    </row>
    <row r="2220" spans="1:2" x14ac:dyDescent="0.25">
      <c r="A2220" t="s">
        <v>5099</v>
      </c>
      <c r="B2220" s="10" t="s">
        <v>5100</v>
      </c>
    </row>
    <row r="2221" spans="1:2" x14ac:dyDescent="0.25">
      <c r="A2221" t="s">
        <v>5101</v>
      </c>
      <c r="B2221" s="10" t="s">
        <v>5102</v>
      </c>
    </row>
    <row r="2222" spans="1:2" x14ac:dyDescent="0.25">
      <c r="A2222" t="s">
        <v>5103</v>
      </c>
      <c r="B2222" s="10" t="s">
        <v>5104</v>
      </c>
    </row>
    <row r="2223" spans="1:2" x14ac:dyDescent="0.25">
      <c r="A2223" t="s">
        <v>5105</v>
      </c>
      <c r="B2223" s="10" t="s">
        <v>5106</v>
      </c>
    </row>
    <row r="2224" spans="1:2" x14ac:dyDescent="0.25">
      <c r="A2224" t="s">
        <v>5107</v>
      </c>
      <c r="B2224" s="10" t="s">
        <v>5108</v>
      </c>
    </row>
    <row r="2225" spans="1:2" x14ac:dyDescent="0.25">
      <c r="A2225" t="s">
        <v>5109</v>
      </c>
      <c r="B2225" s="10" t="s">
        <v>5110</v>
      </c>
    </row>
    <row r="2226" spans="1:2" x14ac:dyDescent="0.25">
      <c r="A2226" t="s">
        <v>5111</v>
      </c>
      <c r="B2226" s="10" t="s">
        <v>5112</v>
      </c>
    </row>
    <row r="2227" spans="1:2" x14ac:dyDescent="0.25">
      <c r="A2227" t="s">
        <v>5113</v>
      </c>
      <c r="B2227" s="10" t="s">
        <v>5114</v>
      </c>
    </row>
    <row r="2228" spans="1:2" x14ac:dyDescent="0.25">
      <c r="A2228" t="s">
        <v>5115</v>
      </c>
      <c r="B2228" s="10" t="s">
        <v>5116</v>
      </c>
    </row>
    <row r="2229" spans="1:2" x14ac:dyDescent="0.25">
      <c r="A2229" t="s">
        <v>5117</v>
      </c>
      <c r="B2229" s="10" t="s">
        <v>5118</v>
      </c>
    </row>
    <row r="2230" spans="1:2" x14ac:dyDescent="0.25">
      <c r="A2230" t="s">
        <v>5119</v>
      </c>
      <c r="B2230" s="10" t="s">
        <v>5120</v>
      </c>
    </row>
    <row r="2231" spans="1:2" x14ac:dyDescent="0.25">
      <c r="A2231" t="s">
        <v>5121</v>
      </c>
      <c r="B2231" s="10" t="s">
        <v>5122</v>
      </c>
    </row>
    <row r="2232" spans="1:2" x14ac:dyDescent="0.25">
      <c r="A2232" t="s">
        <v>5123</v>
      </c>
      <c r="B2232" s="10" t="s">
        <v>5124</v>
      </c>
    </row>
    <row r="2233" spans="1:2" x14ac:dyDescent="0.25">
      <c r="A2233" t="s">
        <v>5125</v>
      </c>
      <c r="B2233" s="10" t="s">
        <v>5126</v>
      </c>
    </row>
    <row r="2234" spans="1:2" x14ac:dyDescent="0.25">
      <c r="A2234" t="s">
        <v>5127</v>
      </c>
      <c r="B2234" s="10" t="s">
        <v>5128</v>
      </c>
    </row>
    <row r="2235" spans="1:2" x14ac:dyDescent="0.25">
      <c r="A2235" t="s">
        <v>5129</v>
      </c>
      <c r="B2235" s="10" t="s">
        <v>5130</v>
      </c>
    </row>
    <row r="2236" spans="1:2" x14ac:dyDescent="0.25">
      <c r="A2236" t="s">
        <v>5131</v>
      </c>
      <c r="B2236" s="10" t="s">
        <v>5132</v>
      </c>
    </row>
    <row r="2237" spans="1:2" x14ac:dyDescent="0.25">
      <c r="A2237" t="s">
        <v>5133</v>
      </c>
      <c r="B2237" s="10" t="s">
        <v>5134</v>
      </c>
    </row>
    <row r="2238" spans="1:2" x14ac:dyDescent="0.25">
      <c r="A2238" t="s">
        <v>5135</v>
      </c>
      <c r="B2238" s="10" t="s">
        <v>5136</v>
      </c>
    </row>
    <row r="2239" spans="1:2" x14ac:dyDescent="0.25">
      <c r="A2239" t="s">
        <v>5137</v>
      </c>
      <c r="B2239" s="10" t="s">
        <v>5136</v>
      </c>
    </row>
    <row r="2240" spans="1:2" x14ac:dyDescent="0.25">
      <c r="A2240" t="s">
        <v>5138</v>
      </c>
      <c r="B2240" s="10" t="s">
        <v>5139</v>
      </c>
    </row>
    <row r="2241" spans="1:2" x14ac:dyDescent="0.25">
      <c r="A2241" t="s">
        <v>5140</v>
      </c>
      <c r="B2241" s="10" t="s">
        <v>5141</v>
      </c>
    </row>
    <row r="2242" spans="1:2" x14ac:dyDescent="0.25">
      <c r="A2242" t="s">
        <v>5142</v>
      </c>
      <c r="B2242" s="10" t="s">
        <v>5143</v>
      </c>
    </row>
    <row r="2243" spans="1:2" x14ac:dyDescent="0.25">
      <c r="A2243" t="s">
        <v>5144</v>
      </c>
      <c r="B2243" s="10" t="s">
        <v>5145</v>
      </c>
    </row>
    <row r="2244" spans="1:2" x14ac:dyDescent="0.25">
      <c r="A2244" t="s">
        <v>5146</v>
      </c>
      <c r="B2244" s="10" t="s">
        <v>5147</v>
      </c>
    </row>
    <row r="2245" spans="1:2" x14ac:dyDescent="0.25">
      <c r="A2245" t="s">
        <v>5148</v>
      </c>
      <c r="B2245" s="10" t="s">
        <v>5149</v>
      </c>
    </row>
    <row r="2246" spans="1:2" x14ac:dyDescent="0.25">
      <c r="A2246" t="s">
        <v>5150</v>
      </c>
      <c r="B2246" s="10" t="s">
        <v>5151</v>
      </c>
    </row>
    <row r="2247" spans="1:2" x14ac:dyDescent="0.25">
      <c r="A2247" t="s">
        <v>5152</v>
      </c>
      <c r="B2247" s="10" t="s">
        <v>5153</v>
      </c>
    </row>
    <row r="2248" spans="1:2" x14ac:dyDescent="0.25">
      <c r="A2248" t="s">
        <v>5154</v>
      </c>
      <c r="B2248" s="10" t="s">
        <v>2697</v>
      </c>
    </row>
    <row r="2249" spans="1:2" x14ac:dyDescent="0.25">
      <c r="A2249" t="s">
        <v>5155</v>
      </c>
      <c r="B2249" s="10" t="s">
        <v>5156</v>
      </c>
    </row>
    <row r="2250" spans="1:2" x14ac:dyDescent="0.25">
      <c r="A2250" t="s">
        <v>5157</v>
      </c>
      <c r="B2250" s="10" t="s">
        <v>5158</v>
      </c>
    </row>
    <row r="2251" spans="1:2" x14ac:dyDescent="0.25">
      <c r="A2251" t="s">
        <v>5159</v>
      </c>
      <c r="B2251" s="10" t="s">
        <v>5160</v>
      </c>
    </row>
    <row r="2252" spans="1:2" x14ac:dyDescent="0.25">
      <c r="A2252" t="s">
        <v>5161</v>
      </c>
      <c r="B2252" s="10" t="s">
        <v>5162</v>
      </c>
    </row>
    <row r="2253" spans="1:2" x14ac:dyDescent="0.25">
      <c r="A2253" t="s">
        <v>5163</v>
      </c>
      <c r="B2253" s="10" t="s">
        <v>5164</v>
      </c>
    </row>
    <row r="2254" spans="1:2" x14ac:dyDescent="0.25">
      <c r="A2254" t="s">
        <v>5165</v>
      </c>
      <c r="B2254" s="10" t="s">
        <v>5166</v>
      </c>
    </row>
    <row r="2255" spans="1:2" x14ac:dyDescent="0.25">
      <c r="A2255" t="s">
        <v>5167</v>
      </c>
      <c r="B2255" s="10" t="s">
        <v>5168</v>
      </c>
    </row>
    <row r="2256" spans="1:2" x14ac:dyDescent="0.25">
      <c r="A2256" t="s">
        <v>5169</v>
      </c>
      <c r="B2256" s="10" t="s">
        <v>5170</v>
      </c>
    </row>
    <row r="2257" spans="1:2" x14ac:dyDescent="0.25">
      <c r="A2257" t="s">
        <v>5171</v>
      </c>
      <c r="B2257" s="10" t="s">
        <v>5172</v>
      </c>
    </row>
    <row r="2258" spans="1:2" x14ac:dyDescent="0.25">
      <c r="A2258" t="s">
        <v>5173</v>
      </c>
      <c r="B2258" s="10" t="s">
        <v>5174</v>
      </c>
    </row>
    <row r="2259" spans="1:2" x14ac:dyDescent="0.25">
      <c r="A2259" t="s">
        <v>5175</v>
      </c>
      <c r="B2259" s="10" t="s">
        <v>5176</v>
      </c>
    </row>
    <row r="2260" spans="1:2" x14ac:dyDescent="0.25">
      <c r="A2260" t="s">
        <v>5177</v>
      </c>
      <c r="B2260" s="10" t="s">
        <v>5176</v>
      </c>
    </row>
    <row r="2261" spans="1:2" x14ac:dyDescent="0.25">
      <c r="A2261" t="s">
        <v>5178</v>
      </c>
      <c r="B2261" s="10" t="s">
        <v>5176</v>
      </c>
    </row>
    <row r="2262" spans="1:2" x14ac:dyDescent="0.25">
      <c r="A2262" t="s">
        <v>5179</v>
      </c>
      <c r="B2262" s="10" t="s">
        <v>5180</v>
      </c>
    </row>
    <row r="2263" spans="1:2" x14ac:dyDescent="0.25">
      <c r="A2263" t="s">
        <v>5181</v>
      </c>
      <c r="B2263" s="10" t="s">
        <v>5182</v>
      </c>
    </row>
    <row r="2264" spans="1:2" x14ac:dyDescent="0.25">
      <c r="A2264" t="s">
        <v>5183</v>
      </c>
      <c r="B2264" s="10" t="s">
        <v>5184</v>
      </c>
    </row>
    <row r="2265" spans="1:2" x14ac:dyDescent="0.25">
      <c r="A2265" t="s">
        <v>5185</v>
      </c>
      <c r="B2265" s="10" t="s">
        <v>5186</v>
      </c>
    </row>
    <row r="2266" spans="1:2" x14ac:dyDescent="0.25">
      <c r="A2266" t="s">
        <v>5187</v>
      </c>
      <c r="B2266" s="10" t="s">
        <v>5188</v>
      </c>
    </row>
    <row r="2267" spans="1:2" x14ac:dyDescent="0.25">
      <c r="A2267" t="s">
        <v>5189</v>
      </c>
      <c r="B2267" s="10" t="s">
        <v>5190</v>
      </c>
    </row>
    <row r="2268" spans="1:2" x14ac:dyDescent="0.25">
      <c r="A2268" t="s">
        <v>5191</v>
      </c>
      <c r="B2268" s="10" t="s">
        <v>5190</v>
      </c>
    </row>
    <row r="2269" spans="1:2" x14ac:dyDescent="0.25">
      <c r="A2269" t="s">
        <v>5192</v>
      </c>
      <c r="B2269" s="10" t="s">
        <v>3598</v>
      </c>
    </row>
    <row r="2270" spans="1:2" x14ac:dyDescent="0.25">
      <c r="A2270" t="s">
        <v>5193</v>
      </c>
      <c r="B2270" s="10" t="s">
        <v>5194</v>
      </c>
    </row>
    <row r="2271" spans="1:2" x14ac:dyDescent="0.25">
      <c r="A2271" t="s">
        <v>5195</v>
      </c>
      <c r="B2271" s="10" t="s">
        <v>5196</v>
      </c>
    </row>
    <row r="2272" spans="1:2" x14ac:dyDescent="0.25">
      <c r="A2272" t="s">
        <v>5197</v>
      </c>
      <c r="B2272" s="10" t="s">
        <v>5198</v>
      </c>
    </row>
    <row r="2273" spans="1:2" x14ac:dyDescent="0.25">
      <c r="A2273" t="s">
        <v>5199</v>
      </c>
      <c r="B2273" s="10" t="s">
        <v>5200</v>
      </c>
    </row>
    <row r="2274" spans="1:2" x14ac:dyDescent="0.25">
      <c r="A2274" t="s">
        <v>5201</v>
      </c>
      <c r="B2274" s="10" t="s">
        <v>5202</v>
      </c>
    </row>
    <row r="2275" spans="1:2" x14ac:dyDescent="0.25">
      <c r="A2275" t="s">
        <v>5203</v>
      </c>
      <c r="B2275" s="10" t="s">
        <v>5204</v>
      </c>
    </row>
    <row r="2276" spans="1:2" x14ac:dyDescent="0.25">
      <c r="A2276" t="s">
        <v>5205</v>
      </c>
      <c r="B2276" s="10" t="s">
        <v>5206</v>
      </c>
    </row>
    <row r="2277" spans="1:2" x14ac:dyDescent="0.25">
      <c r="A2277" t="s">
        <v>5207</v>
      </c>
      <c r="B2277" s="10" t="s">
        <v>5208</v>
      </c>
    </row>
    <row r="2278" spans="1:2" x14ac:dyDescent="0.25">
      <c r="A2278" t="s">
        <v>5209</v>
      </c>
      <c r="B2278" s="10" t="s">
        <v>5210</v>
      </c>
    </row>
    <row r="2279" spans="1:2" x14ac:dyDescent="0.25">
      <c r="A2279" t="s">
        <v>5211</v>
      </c>
      <c r="B2279" s="10" t="s">
        <v>5212</v>
      </c>
    </row>
    <row r="2280" spans="1:2" x14ac:dyDescent="0.25">
      <c r="A2280" t="s">
        <v>5213</v>
      </c>
      <c r="B2280" s="10" t="s">
        <v>5214</v>
      </c>
    </row>
    <row r="2281" spans="1:2" x14ac:dyDescent="0.25">
      <c r="A2281" t="s">
        <v>5215</v>
      </c>
      <c r="B2281" s="10" t="s">
        <v>5216</v>
      </c>
    </row>
    <row r="2282" spans="1:2" x14ac:dyDescent="0.25">
      <c r="A2282" t="s">
        <v>5217</v>
      </c>
      <c r="B2282" s="10" t="s">
        <v>5218</v>
      </c>
    </row>
    <row r="2283" spans="1:2" x14ac:dyDescent="0.25">
      <c r="A2283" t="s">
        <v>5219</v>
      </c>
      <c r="B2283" s="10" t="s">
        <v>5220</v>
      </c>
    </row>
    <row r="2284" spans="1:2" x14ac:dyDescent="0.25">
      <c r="A2284" t="s">
        <v>5221</v>
      </c>
      <c r="B2284" s="10" t="s">
        <v>5222</v>
      </c>
    </row>
    <row r="2285" spans="1:2" x14ac:dyDescent="0.25">
      <c r="A2285" t="s">
        <v>5223</v>
      </c>
      <c r="B2285" s="10" t="s">
        <v>5224</v>
      </c>
    </row>
    <row r="2286" spans="1:2" x14ac:dyDescent="0.25">
      <c r="A2286" t="s">
        <v>5225</v>
      </c>
      <c r="B2286" s="10" t="s">
        <v>3987</v>
      </c>
    </row>
    <row r="2287" spans="1:2" x14ac:dyDescent="0.25">
      <c r="A2287" t="s">
        <v>5226</v>
      </c>
      <c r="B2287" s="10" t="s">
        <v>5227</v>
      </c>
    </row>
    <row r="2288" spans="1:2" x14ac:dyDescent="0.25">
      <c r="A2288" t="s">
        <v>5228</v>
      </c>
      <c r="B2288" s="10" t="s">
        <v>5229</v>
      </c>
    </row>
    <row r="2289" spans="1:2" x14ac:dyDescent="0.25">
      <c r="A2289" t="s">
        <v>5230</v>
      </c>
      <c r="B2289" s="10" t="s">
        <v>5231</v>
      </c>
    </row>
    <row r="2290" spans="1:2" x14ac:dyDescent="0.25">
      <c r="A2290" t="s">
        <v>5232</v>
      </c>
      <c r="B2290" s="10" t="s">
        <v>2646</v>
      </c>
    </row>
    <row r="2291" spans="1:2" x14ac:dyDescent="0.25">
      <c r="A2291" t="s">
        <v>5233</v>
      </c>
      <c r="B2291" s="10" t="s">
        <v>4492</v>
      </c>
    </row>
    <row r="2292" spans="1:2" x14ac:dyDescent="0.25">
      <c r="A2292" t="s">
        <v>5234</v>
      </c>
      <c r="B2292" s="10" t="s">
        <v>5235</v>
      </c>
    </row>
    <row r="2293" spans="1:2" x14ac:dyDescent="0.25">
      <c r="A2293" t="s">
        <v>5236</v>
      </c>
      <c r="B2293" s="10" t="s">
        <v>5237</v>
      </c>
    </row>
    <row r="2294" spans="1:2" x14ac:dyDescent="0.25">
      <c r="A2294" t="s">
        <v>5238</v>
      </c>
      <c r="B2294" s="10" t="s">
        <v>5239</v>
      </c>
    </row>
    <row r="2295" spans="1:2" x14ac:dyDescent="0.25">
      <c r="A2295" t="s">
        <v>5240</v>
      </c>
      <c r="B2295" s="10" t="s">
        <v>5241</v>
      </c>
    </row>
    <row r="2296" spans="1:2" x14ac:dyDescent="0.25">
      <c r="A2296" t="s">
        <v>5242</v>
      </c>
      <c r="B2296" s="10" t="s">
        <v>5243</v>
      </c>
    </row>
    <row r="2297" spans="1:2" x14ac:dyDescent="0.25">
      <c r="A2297" t="s">
        <v>5244</v>
      </c>
      <c r="B2297" s="10" t="s">
        <v>5245</v>
      </c>
    </row>
    <row r="2298" spans="1:2" x14ac:dyDescent="0.25">
      <c r="A2298" t="s">
        <v>5246</v>
      </c>
      <c r="B2298" s="10" t="s">
        <v>5237</v>
      </c>
    </row>
    <row r="2299" spans="1:2" x14ac:dyDescent="0.25">
      <c r="A2299" t="s">
        <v>5247</v>
      </c>
      <c r="B2299" s="10" t="s">
        <v>5248</v>
      </c>
    </row>
    <row r="2300" spans="1:2" x14ac:dyDescent="0.25">
      <c r="A2300" t="s">
        <v>5249</v>
      </c>
      <c r="B2300" s="10" t="s">
        <v>5250</v>
      </c>
    </row>
    <row r="2301" spans="1:2" x14ac:dyDescent="0.25">
      <c r="A2301" t="s">
        <v>5251</v>
      </c>
      <c r="B2301" s="10" t="s">
        <v>5252</v>
      </c>
    </row>
    <row r="2302" spans="1:2" x14ac:dyDescent="0.25">
      <c r="A2302" t="s">
        <v>5253</v>
      </c>
      <c r="B2302" s="10" t="s">
        <v>5254</v>
      </c>
    </row>
    <row r="2303" spans="1:2" x14ac:dyDescent="0.25">
      <c r="A2303" t="s">
        <v>5255</v>
      </c>
      <c r="B2303" s="10" t="s">
        <v>5256</v>
      </c>
    </row>
    <row r="2304" spans="1:2" x14ac:dyDescent="0.25">
      <c r="A2304" t="s">
        <v>5257</v>
      </c>
      <c r="B2304" s="10" t="s">
        <v>5258</v>
      </c>
    </row>
    <row r="2305" spans="1:2" x14ac:dyDescent="0.25">
      <c r="A2305" t="s">
        <v>5259</v>
      </c>
      <c r="B2305" s="10" t="s">
        <v>5260</v>
      </c>
    </row>
    <row r="2306" spans="1:2" x14ac:dyDescent="0.25">
      <c r="A2306" t="s">
        <v>5261</v>
      </c>
      <c r="B2306" s="10" t="s">
        <v>5262</v>
      </c>
    </row>
    <row r="2307" spans="1:2" x14ac:dyDescent="0.25">
      <c r="A2307" t="s">
        <v>5263</v>
      </c>
      <c r="B2307" s="10" t="s">
        <v>5264</v>
      </c>
    </row>
    <row r="2308" spans="1:2" x14ac:dyDescent="0.25">
      <c r="A2308" t="s">
        <v>5265</v>
      </c>
      <c r="B2308" s="10" t="s">
        <v>5245</v>
      </c>
    </row>
    <row r="2309" spans="1:2" x14ac:dyDescent="0.25">
      <c r="A2309" t="s">
        <v>5266</v>
      </c>
      <c r="B2309" s="10" t="s">
        <v>5245</v>
      </c>
    </row>
    <row r="2310" spans="1:2" x14ac:dyDescent="0.25">
      <c r="A2310" t="s">
        <v>5267</v>
      </c>
      <c r="B2310" s="10" t="s">
        <v>5268</v>
      </c>
    </row>
    <row r="2311" spans="1:2" x14ac:dyDescent="0.25">
      <c r="A2311" t="s">
        <v>5269</v>
      </c>
      <c r="B2311" s="10" t="s">
        <v>5270</v>
      </c>
    </row>
    <row r="2312" spans="1:2" x14ac:dyDescent="0.25">
      <c r="A2312" t="s">
        <v>5271</v>
      </c>
      <c r="B2312" s="10" t="s">
        <v>5272</v>
      </c>
    </row>
    <row r="2313" spans="1:2" x14ac:dyDescent="0.25">
      <c r="A2313" t="s">
        <v>5273</v>
      </c>
      <c r="B2313" s="10" t="s">
        <v>5274</v>
      </c>
    </row>
    <row r="2314" spans="1:2" x14ac:dyDescent="0.25">
      <c r="A2314" t="s">
        <v>5275</v>
      </c>
      <c r="B2314" s="10" t="s">
        <v>5276</v>
      </c>
    </row>
    <row r="2315" spans="1:2" x14ac:dyDescent="0.25">
      <c r="A2315" t="s">
        <v>5277</v>
      </c>
      <c r="B2315" s="10" t="s">
        <v>5278</v>
      </c>
    </row>
    <row r="2316" spans="1:2" x14ac:dyDescent="0.25">
      <c r="A2316" t="s">
        <v>5279</v>
      </c>
      <c r="B2316" s="10" t="s">
        <v>5278</v>
      </c>
    </row>
    <row r="2317" spans="1:2" x14ac:dyDescent="0.25">
      <c r="A2317" t="s">
        <v>5280</v>
      </c>
      <c r="B2317" s="10" t="s">
        <v>5281</v>
      </c>
    </row>
    <row r="2318" spans="1:2" x14ac:dyDescent="0.25">
      <c r="A2318" t="s">
        <v>5282</v>
      </c>
      <c r="B2318" s="10" t="s">
        <v>5283</v>
      </c>
    </row>
    <row r="2319" spans="1:2" x14ac:dyDescent="0.25">
      <c r="A2319" t="s">
        <v>5284</v>
      </c>
      <c r="B2319" s="10" t="s">
        <v>5285</v>
      </c>
    </row>
    <row r="2320" spans="1:2" x14ac:dyDescent="0.25">
      <c r="A2320" t="s">
        <v>5286</v>
      </c>
      <c r="B2320" s="10" t="s">
        <v>5287</v>
      </c>
    </row>
    <row r="2321" spans="1:2" x14ac:dyDescent="0.25">
      <c r="A2321" t="s">
        <v>5288</v>
      </c>
      <c r="B2321" s="10" t="s">
        <v>5289</v>
      </c>
    </row>
    <row r="2322" spans="1:2" x14ac:dyDescent="0.25">
      <c r="A2322" t="s">
        <v>5290</v>
      </c>
      <c r="B2322" s="10" t="s">
        <v>2453</v>
      </c>
    </row>
    <row r="2323" spans="1:2" x14ac:dyDescent="0.25">
      <c r="A2323" t="s">
        <v>5291</v>
      </c>
      <c r="B2323" s="10" t="s">
        <v>5292</v>
      </c>
    </row>
    <row r="2324" spans="1:2" x14ac:dyDescent="0.25">
      <c r="A2324" t="s">
        <v>5293</v>
      </c>
      <c r="B2324" s="10" t="s">
        <v>5294</v>
      </c>
    </row>
    <row r="2325" spans="1:2" x14ac:dyDescent="0.25">
      <c r="A2325" t="s">
        <v>5295</v>
      </c>
      <c r="B2325" s="10" t="s">
        <v>5296</v>
      </c>
    </row>
    <row r="2326" spans="1:2" x14ac:dyDescent="0.25">
      <c r="A2326" t="s">
        <v>5297</v>
      </c>
      <c r="B2326" s="10" t="s">
        <v>5298</v>
      </c>
    </row>
    <row r="2327" spans="1:2" x14ac:dyDescent="0.25">
      <c r="A2327" t="s">
        <v>5299</v>
      </c>
      <c r="B2327" s="10" t="s">
        <v>5300</v>
      </c>
    </row>
    <row r="2328" spans="1:2" x14ac:dyDescent="0.25">
      <c r="A2328" t="s">
        <v>5301</v>
      </c>
      <c r="B2328" s="10" t="s">
        <v>5302</v>
      </c>
    </row>
    <row r="2329" spans="1:2" x14ac:dyDescent="0.25">
      <c r="A2329" t="s">
        <v>5303</v>
      </c>
      <c r="B2329" s="10" t="s">
        <v>5304</v>
      </c>
    </row>
    <row r="2330" spans="1:2" x14ac:dyDescent="0.25">
      <c r="A2330" t="s">
        <v>5305</v>
      </c>
      <c r="B2330" s="10" t="s">
        <v>5304</v>
      </c>
    </row>
    <row r="2331" spans="1:2" x14ac:dyDescent="0.25">
      <c r="A2331" t="s">
        <v>5306</v>
      </c>
      <c r="B2331" s="10" t="s">
        <v>5307</v>
      </c>
    </row>
    <row r="2332" spans="1:2" x14ac:dyDescent="0.25">
      <c r="A2332" t="s">
        <v>5308</v>
      </c>
      <c r="B2332" s="10" t="s">
        <v>5309</v>
      </c>
    </row>
    <row r="2333" spans="1:2" x14ac:dyDescent="0.25">
      <c r="A2333" t="s">
        <v>5310</v>
      </c>
      <c r="B2333" s="10" t="s">
        <v>5311</v>
      </c>
    </row>
    <row r="2334" spans="1:2" x14ac:dyDescent="0.25">
      <c r="A2334" t="s">
        <v>5312</v>
      </c>
      <c r="B2334" s="10" t="s">
        <v>5313</v>
      </c>
    </row>
    <row r="2335" spans="1:2" x14ac:dyDescent="0.25">
      <c r="A2335" t="s">
        <v>5314</v>
      </c>
      <c r="B2335" s="10" t="s">
        <v>5315</v>
      </c>
    </row>
    <row r="2336" spans="1:2" x14ac:dyDescent="0.25">
      <c r="A2336" t="s">
        <v>5316</v>
      </c>
      <c r="B2336" s="10" t="s">
        <v>5315</v>
      </c>
    </row>
    <row r="2337" spans="1:2" x14ac:dyDescent="0.25">
      <c r="A2337" t="s">
        <v>5317</v>
      </c>
      <c r="B2337" s="10" t="s">
        <v>5318</v>
      </c>
    </row>
    <row r="2338" spans="1:2" x14ac:dyDescent="0.25">
      <c r="A2338" t="s">
        <v>5319</v>
      </c>
      <c r="B2338" s="10" t="s">
        <v>5320</v>
      </c>
    </row>
    <row r="2339" spans="1:2" x14ac:dyDescent="0.25">
      <c r="A2339" t="s">
        <v>5321</v>
      </c>
      <c r="B2339" s="10" t="s">
        <v>5322</v>
      </c>
    </row>
    <row r="2340" spans="1:2" x14ac:dyDescent="0.25">
      <c r="A2340" t="s">
        <v>5323</v>
      </c>
      <c r="B2340" s="10" t="s">
        <v>5322</v>
      </c>
    </row>
    <row r="2341" spans="1:2" x14ac:dyDescent="0.25">
      <c r="A2341" t="s">
        <v>5324</v>
      </c>
      <c r="B2341" s="10" t="s">
        <v>5325</v>
      </c>
    </row>
    <row r="2342" spans="1:2" x14ac:dyDescent="0.25">
      <c r="A2342" t="s">
        <v>5326</v>
      </c>
      <c r="B2342" s="10" t="s">
        <v>5327</v>
      </c>
    </row>
    <row r="2343" spans="1:2" x14ac:dyDescent="0.25">
      <c r="A2343" t="s">
        <v>5328</v>
      </c>
      <c r="B2343" s="10" t="s">
        <v>5329</v>
      </c>
    </row>
    <row r="2344" spans="1:2" x14ac:dyDescent="0.25">
      <c r="A2344" t="s">
        <v>5330</v>
      </c>
      <c r="B2344" s="10" t="s">
        <v>5331</v>
      </c>
    </row>
    <row r="2345" spans="1:2" x14ac:dyDescent="0.25">
      <c r="A2345" t="s">
        <v>5332</v>
      </c>
      <c r="B2345" s="10" t="s">
        <v>5331</v>
      </c>
    </row>
    <row r="2346" spans="1:2" x14ac:dyDescent="0.25">
      <c r="A2346" t="s">
        <v>5333</v>
      </c>
      <c r="B2346" s="10" t="s">
        <v>5334</v>
      </c>
    </row>
    <row r="2347" spans="1:2" x14ac:dyDescent="0.25">
      <c r="A2347" t="s">
        <v>5335</v>
      </c>
      <c r="B2347" s="10" t="s">
        <v>5334</v>
      </c>
    </row>
    <row r="2348" spans="1:2" x14ac:dyDescent="0.25">
      <c r="A2348" t="s">
        <v>5336</v>
      </c>
      <c r="B2348" s="10" t="s">
        <v>5337</v>
      </c>
    </row>
    <row r="2349" spans="1:2" x14ac:dyDescent="0.25">
      <c r="A2349" t="s">
        <v>5338</v>
      </c>
      <c r="B2349" s="10" t="s">
        <v>5339</v>
      </c>
    </row>
    <row r="2350" spans="1:2" x14ac:dyDescent="0.25">
      <c r="A2350" t="s">
        <v>5340</v>
      </c>
      <c r="B2350" s="10" t="s">
        <v>5341</v>
      </c>
    </row>
    <row r="2351" spans="1:2" x14ac:dyDescent="0.25">
      <c r="A2351" t="s">
        <v>5342</v>
      </c>
      <c r="B2351" s="10" t="s">
        <v>5343</v>
      </c>
    </row>
    <row r="2352" spans="1:2" x14ac:dyDescent="0.25">
      <c r="A2352" t="s">
        <v>5344</v>
      </c>
      <c r="B2352" s="10" t="s">
        <v>4633</v>
      </c>
    </row>
    <row r="2353" spans="1:2" x14ac:dyDescent="0.25">
      <c r="A2353" t="s">
        <v>5345</v>
      </c>
      <c r="B2353" s="10" t="s">
        <v>5346</v>
      </c>
    </row>
    <row r="2354" spans="1:2" x14ac:dyDescent="0.25">
      <c r="A2354" t="s">
        <v>5347</v>
      </c>
      <c r="B2354" s="10" t="s">
        <v>5348</v>
      </c>
    </row>
    <row r="2355" spans="1:2" x14ac:dyDescent="0.25">
      <c r="A2355" t="s">
        <v>5349</v>
      </c>
      <c r="B2355" s="10" t="s">
        <v>5348</v>
      </c>
    </row>
    <row r="2356" spans="1:2" x14ac:dyDescent="0.25">
      <c r="A2356" t="s">
        <v>5350</v>
      </c>
      <c r="B2356" s="10" t="s">
        <v>5351</v>
      </c>
    </row>
    <row r="2357" spans="1:2" x14ac:dyDescent="0.25">
      <c r="A2357" t="s">
        <v>5352</v>
      </c>
      <c r="B2357" s="10" t="s">
        <v>5353</v>
      </c>
    </row>
    <row r="2358" spans="1:2" x14ac:dyDescent="0.25">
      <c r="A2358" t="s">
        <v>5354</v>
      </c>
      <c r="B2358" s="10" t="s">
        <v>5355</v>
      </c>
    </row>
    <row r="2359" spans="1:2" x14ac:dyDescent="0.25">
      <c r="A2359" t="s">
        <v>5356</v>
      </c>
      <c r="B2359" s="10" t="s">
        <v>5357</v>
      </c>
    </row>
    <row r="2360" spans="1:2" x14ac:dyDescent="0.25">
      <c r="A2360" t="s">
        <v>5358</v>
      </c>
      <c r="B2360" s="10" t="s">
        <v>5359</v>
      </c>
    </row>
    <row r="2361" spans="1:2" x14ac:dyDescent="0.25">
      <c r="A2361" t="s">
        <v>5360</v>
      </c>
      <c r="B2361" s="10" t="s">
        <v>5357</v>
      </c>
    </row>
    <row r="2362" spans="1:2" x14ac:dyDescent="0.25">
      <c r="A2362" t="s">
        <v>5361</v>
      </c>
      <c r="B2362" s="10" t="s">
        <v>5357</v>
      </c>
    </row>
    <row r="2363" spans="1:2" x14ac:dyDescent="0.25">
      <c r="A2363" t="s">
        <v>5362</v>
      </c>
      <c r="B2363" s="10" t="s">
        <v>5357</v>
      </c>
    </row>
    <row r="2364" spans="1:2" x14ac:dyDescent="0.25">
      <c r="A2364" t="s">
        <v>5363</v>
      </c>
      <c r="B2364" s="10" t="s">
        <v>5364</v>
      </c>
    </row>
    <row r="2365" spans="1:2" x14ac:dyDescent="0.25">
      <c r="A2365" t="s">
        <v>5365</v>
      </c>
      <c r="B2365" s="10" t="s">
        <v>5366</v>
      </c>
    </row>
    <row r="2366" spans="1:2" x14ac:dyDescent="0.25">
      <c r="A2366" t="s">
        <v>5367</v>
      </c>
      <c r="B2366" s="10" t="s">
        <v>5368</v>
      </c>
    </row>
    <row r="2367" spans="1:2" x14ac:dyDescent="0.25">
      <c r="A2367" t="s">
        <v>5369</v>
      </c>
      <c r="B2367" s="10" t="s">
        <v>5364</v>
      </c>
    </row>
    <row r="2368" spans="1:2" x14ac:dyDescent="0.25">
      <c r="A2368" t="s">
        <v>5370</v>
      </c>
      <c r="B2368" s="10" t="s">
        <v>5368</v>
      </c>
    </row>
    <row r="2369" spans="1:2" x14ac:dyDescent="0.25">
      <c r="A2369" t="s">
        <v>5371</v>
      </c>
      <c r="B2369" s="10" t="s">
        <v>5372</v>
      </c>
    </row>
    <row r="2370" spans="1:2" x14ac:dyDescent="0.25">
      <c r="A2370" t="s">
        <v>5373</v>
      </c>
      <c r="B2370" s="10" t="s">
        <v>5366</v>
      </c>
    </row>
    <row r="2371" spans="1:2" x14ac:dyDescent="0.25">
      <c r="A2371" t="s">
        <v>5374</v>
      </c>
      <c r="B2371" s="10" t="s">
        <v>5372</v>
      </c>
    </row>
    <row r="2372" spans="1:2" x14ac:dyDescent="0.25">
      <c r="A2372" t="s">
        <v>5375</v>
      </c>
      <c r="B2372" s="10" t="s">
        <v>5366</v>
      </c>
    </row>
    <row r="2373" spans="1:2" x14ac:dyDescent="0.25">
      <c r="A2373" t="s">
        <v>5376</v>
      </c>
      <c r="B2373" s="10" t="s">
        <v>5377</v>
      </c>
    </row>
    <row r="2374" spans="1:2" x14ac:dyDescent="0.25">
      <c r="A2374" t="s">
        <v>5378</v>
      </c>
      <c r="B2374" s="10" t="s">
        <v>5379</v>
      </c>
    </row>
    <row r="2375" spans="1:2" x14ac:dyDescent="0.25">
      <c r="A2375" t="s">
        <v>5380</v>
      </c>
      <c r="B2375" s="10" t="s">
        <v>5379</v>
      </c>
    </row>
    <row r="2376" spans="1:2" x14ac:dyDescent="0.25">
      <c r="A2376" t="s">
        <v>5381</v>
      </c>
      <c r="B2376" s="10" t="s">
        <v>5382</v>
      </c>
    </row>
    <row r="2377" spans="1:2" x14ac:dyDescent="0.25">
      <c r="A2377" t="s">
        <v>5383</v>
      </c>
      <c r="B2377" s="10" t="s">
        <v>5384</v>
      </c>
    </row>
    <row r="2378" spans="1:2" x14ac:dyDescent="0.25">
      <c r="A2378" t="s">
        <v>5385</v>
      </c>
      <c r="B2378" s="10" t="s">
        <v>5377</v>
      </c>
    </row>
    <row r="2379" spans="1:2" x14ac:dyDescent="0.25">
      <c r="A2379" t="s">
        <v>5386</v>
      </c>
      <c r="B2379" s="10" t="s">
        <v>5384</v>
      </c>
    </row>
    <row r="2380" spans="1:2" x14ac:dyDescent="0.25">
      <c r="A2380" t="s">
        <v>5387</v>
      </c>
      <c r="B2380" s="10" t="s">
        <v>5377</v>
      </c>
    </row>
    <row r="2381" spans="1:2" x14ac:dyDescent="0.25">
      <c r="A2381" t="s">
        <v>5388</v>
      </c>
      <c r="B2381" s="10" t="s">
        <v>5379</v>
      </c>
    </row>
    <row r="2382" spans="1:2" x14ac:dyDescent="0.25">
      <c r="A2382" t="s">
        <v>5389</v>
      </c>
      <c r="B2382" s="10" t="s">
        <v>5390</v>
      </c>
    </row>
    <row r="2383" spans="1:2" x14ac:dyDescent="0.25">
      <c r="A2383" t="s">
        <v>5391</v>
      </c>
      <c r="B2383" s="10" t="s">
        <v>5390</v>
      </c>
    </row>
    <row r="2384" spans="1:2" x14ac:dyDescent="0.25">
      <c r="A2384" t="s">
        <v>5392</v>
      </c>
      <c r="B2384" s="10" t="s">
        <v>5390</v>
      </c>
    </row>
    <row r="2385" spans="1:2" x14ac:dyDescent="0.25">
      <c r="A2385" t="s">
        <v>5393</v>
      </c>
      <c r="B2385" s="10" t="s">
        <v>5390</v>
      </c>
    </row>
    <row r="2386" spans="1:2" x14ac:dyDescent="0.25">
      <c r="A2386" t="s">
        <v>5394</v>
      </c>
      <c r="B2386" s="10" t="s">
        <v>5390</v>
      </c>
    </row>
    <row r="2387" spans="1:2" x14ac:dyDescent="0.25">
      <c r="A2387" t="s">
        <v>5395</v>
      </c>
      <c r="B2387" s="10" t="s">
        <v>5396</v>
      </c>
    </row>
    <row r="2388" spans="1:2" x14ac:dyDescent="0.25">
      <c r="A2388" t="s">
        <v>5397</v>
      </c>
      <c r="B2388" s="10" t="s">
        <v>5396</v>
      </c>
    </row>
    <row r="2389" spans="1:2" x14ac:dyDescent="0.25">
      <c r="A2389" t="s">
        <v>5398</v>
      </c>
      <c r="B2389" s="10" t="s">
        <v>5399</v>
      </c>
    </row>
    <row r="2390" spans="1:2" x14ac:dyDescent="0.25">
      <c r="A2390" t="s">
        <v>5400</v>
      </c>
      <c r="B2390" s="10" t="s">
        <v>5399</v>
      </c>
    </row>
    <row r="2391" spans="1:2" x14ac:dyDescent="0.25">
      <c r="A2391" t="s">
        <v>5401</v>
      </c>
      <c r="B2391" s="10" t="s">
        <v>5402</v>
      </c>
    </row>
    <row r="2392" spans="1:2" x14ac:dyDescent="0.25">
      <c r="A2392" t="s">
        <v>5403</v>
      </c>
      <c r="B2392" s="10" t="s">
        <v>5402</v>
      </c>
    </row>
    <row r="2393" spans="1:2" x14ac:dyDescent="0.25">
      <c r="A2393" t="s">
        <v>5404</v>
      </c>
      <c r="B2393" s="10" t="s">
        <v>5402</v>
      </c>
    </row>
    <row r="2394" spans="1:2" x14ac:dyDescent="0.25">
      <c r="A2394" t="s">
        <v>5405</v>
      </c>
      <c r="B2394" s="10" t="s">
        <v>5402</v>
      </c>
    </row>
    <row r="2395" spans="1:2" x14ac:dyDescent="0.25">
      <c r="A2395" t="s">
        <v>5406</v>
      </c>
      <c r="B2395" s="10" t="s">
        <v>5407</v>
      </c>
    </row>
    <row r="2396" spans="1:2" x14ac:dyDescent="0.25">
      <c r="A2396" t="s">
        <v>5408</v>
      </c>
      <c r="B2396" s="10" t="s">
        <v>5407</v>
      </c>
    </row>
    <row r="2397" spans="1:2" x14ac:dyDescent="0.25">
      <c r="A2397" t="s">
        <v>5409</v>
      </c>
      <c r="B2397" s="10" t="s">
        <v>5407</v>
      </c>
    </row>
    <row r="2398" spans="1:2" x14ac:dyDescent="0.25">
      <c r="A2398" t="s">
        <v>5410</v>
      </c>
      <c r="B2398" s="10" t="s">
        <v>5407</v>
      </c>
    </row>
    <row r="2399" spans="1:2" x14ac:dyDescent="0.25">
      <c r="A2399" t="s">
        <v>5411</v>
      </c>
      <c r="B2399" s="10" t="s">
        <v>5412</v>
      </c>
    </row>
    <row r="2400" spans="1:2" x14ac:dyDescent="0.25">
      <c r="A2400" t="s">
        <v>5413</v>
      </c>
      <c r="B2400" s="10" t="s">
        <v>5412</v>
      </c>
    </row>
    <row r="2401" spans="1:2" x14ac:dyDescent="0.25">
      <c r="A2401" t="s">
        <v>5414</v>
      </c>
      <c r="B2401" s="10" t="s">
        <v>5415</v>
      </c>
    </row>
    <row r="2402" spans="1:2" x14ac:dyDescent="0.25">
      <c r="A2402" t="s">
        <v>5416</v>
      </c>
      <c r="B2402" s="10" t="s">
        <v>5415</v>
      </c>
    </row>
    <row r="2403" spans="1:2" x14ac:dyDescent="0.25">
      <c r="A2403" t="s">
        <v>5417</v>
      </c>
      <c r="B2403" s="10" t="s">
        <v>5418</v>
      </c>
    </row>
    <row r="2404" spans="1:2" x14ac:dyDescent="0.25">
      <c r="A2404" t="s">
        <v>5419</v>
      </c>
      <c r="B2404" s="10" t="s">
        <v>5420</v>
      </c>
    </row>
    <row r="2405" spans="1:2" x14ac:dyDescent="0.25">
      <c r="A2405" t="s">
        <v>5421</v>
      </c>
      <c r="B2405" s="10" t="s">
        <v>5420</v>
      </c>
    </row>
    <row r="2406" spans="1:2" x14ac:dyDescent="0.25">
      <c r="A2406" t="s">
        <v>5422</v>
      </c>
      <c r="B2406" s="10" t="s">
        <v>5423</v>
      </c>
    </row>
    <row r="2407" spans="1:2" x14ac:dyDescent="0.25">
      <c r="A2407" t="s">
        <v>5424</v>
      </c>
      <c r="B2407" s="10" t="s">
        <v>5425</v>
      </c>
    </row>
    <row r="2408" spans="1:2" x14ac:dyDescent="0.25">
      <c r="A2408" t="s">
        <v>5426</v>
      </c>
      <c r="B2408" s="10" t="s">
        <v>5425</v>
      </c>
    </row>
    <row r="2409" spans="1:2" x14ac:dyDescent="0.25">
      <c r="A2409" t="s">
        <v>5427</v>
      </c>
      <c r="B2409" s="10" t="s">
        <v>5425</v>
      </c>
    </row>
    <row r="2410" spans="1:2" x14ac:dyDescent="0.25">
      <c r="A2410" t="s">
        <v>5428</v>
      </c>
      <c r="B2410" s="10" t="s">
        <v>5429</v>
      </c>
    </row>
    <row r="2411" spans="1:2" x14ac:dyDescent="0.25">
      <c r="A2411" t="s">
        <v>5430</v>
      </c>
      <c r="B2411" s="10" t="s">
        <v>5429</v>
      </c>
    </row>
    <row r="2412" spans="1:2" x14ac:dyDescent="0.25">
      <c r="A2412" t="s">
        <v>5431</v>
      </c>
      <c r="B2412" s="10" t="s">
        <v>5429</v>
      </c>
    </row>
    <row r="2413" spans="1:2" x14ac:dyDescent="0.25">
      <c r="A2413" t="s">
        <v>5432</v>
      </c>
      <c r="B2413" s="10" t="s">
        <v>5433</v>
      </c>
    </row>
    <row r="2414" spans="1:2" x14ac:dyDescent="0.25">
      <c r="A2414" t="s">
        <v>5434</v>
      </c>
      <c r="B2414" s="10" t="s">
        <v>5433</v>
      </c>
    </row>
    <row r="2415" spans="1:2" x14ac:dyDescent="0.25">
      <c r="A2415" t="s">
        <v>5435</v>
      </c>
      <c r="B2415" s="10" t="s">
        <v>5433</v>
      </c>
    </row>
    <row r="2416" spans="1:2" x14ac:dyDescent="0.25">
      <c r="A2416" t="s">
        <v>5436</v>
      </c>
      <c r="B2416" s="10" t="s">
        <v>5437</v>
      </c>
    </row>
    <row r="2417" spans="1:2" x14ac:dyDescent="0.25">
      <c r="A2417" t="s">
        <v>5438</v>
      </c>
      <c r="B2417" s="10" t="s">
        <v>5437</v>
      </c>
    </row>
    <row r="2418" spans="1:2" x14ac:dyDescent="0.25">
      <c r="A2418" t="s">
        <v>5439</v>
      </c>
      <c r="B2418" s="10" t="s">
        <v>5437</v>
      </c>
    </row>
    <row r="2419" spans="1:2" x14ac:dyDescent="0.25">
      <c r="A2419" t="s">
        <v>5440</v>
      </c>
      <c r="B2419" s="10" t="s">
        <v>5441</v>
      </c>
    </row>
    <row r="2420" spans="1:2" x14ac:dyDescent="0.25">
      <c r="A2420" t="s">
        <v>5442</v>
      </c>
      <c r="B2420" s="10" t="s">
        <v>5443</v>
      </c>
    </row>
    <row r="2421" spans="1:2" x14ac:dyDescent="0.25">
      <c r="A2421" t="s">
        <v>5444</v>
      </c>
      <c r="B2421" s="10" t="s">
        <v>5443</v>
      </c>
    </row>
    <row r="2422" spans="1:2" x14ac:dyDescent="0.25">
      <c r="A2422" t="s">
        <v>5445</v>
      </c>
      <c r="B2422" s="10" t="s">
        <v>5443</v>
      </c>
    </row>
    <row r="2423" spans="1:2" x14ac:dyDescent="0.25">
      <c r="A2423" t="s">
        <v>5446</v>
      </c>
      <c r="B2423" s="10" t="s">
        <v>5443</v>
      </c>
    </row>
    <row r="2424" spans="1:2" x14ac:dyDescent="0.25">
      <c r="A2424" t="s">
        <v>5447</v>
      </c>
      <c r="B2424" s="10" t="s">
        <v>5443</v>
      </c>
    </row>
    <row r="2425" spans="1:2" x14ac:dyDescent="0.25">
      <c r="A2425" t="s">
        <v>5448</v>
      </c>
      <c r="B2425" s="10" t="s">
        <v>5443</v>
      </c>
    </row>
    <row r="2426" spans="1:2" x14ac:dyDescent="0.25">
      <c r="A2426" t="s">
        <v>5449</v>
      </c>
      <c r="B2426" s="10" t="s">
        <v>5443</v>
      </c>
    </row>
    <row r="2427" spans="1:2" x14ac:dyDescent="0.25">
      <c r="A2427" t="s">
        <v>5450</v>
      </c>
      <c r="B2427" s="10" t="s">
        <v>5451</v>
      </c>
    </row>
    <row r="2428" spans="1:2" x14ac:dyDescent="0.25">
      <c r="A2428" t="s">
        <v>5452</v>
      </c>
      <c r="B2428" s="10" t="s">
        <v>5451</v>
      </c>
    </row>
    <row r="2429" spans="1:2" x14ac:dyDescent="0.25">
      <c r="A2429" t="s">
        <v>5453</v>
      </c>
      <c r="B2429" s="10" t="s">
        <v>5451</v>
      </c>
    </row>
    <row r="2430" spans="1:2" x14ac:dyDescent="0.25">
      <c r="A2430" t="s">
        <v>5454</v>
      </c>
      <c r="B2430" s="10" t="s">
        <v>5455</v>
      </c>
    </row>
    <row r="2431" spans="1:2" x14ac:dyDescent="0.25">
      <c r="A2431" t="s">
        <v>5456</v>
      </c>
      <c r="B2431" s="10" t="s">
        <v>5455</v>
      </c>
    </row>
    <row r="2432" spans="1:2" x14ac:dyDescent="0.25">
      <c r="A2432" t="s">
        <v>5457</v>
      </c>
      <c r="B2432" s="10" t="s">
        <v>5458</v>
      </c>
    </row>
    <row r="2433" spans="1:2" x14ac:dyDescent="0.25">
      <c r="A2433" t="s">
        <v>5459</v>
      </c>
      <c r="B2433" s="10" t="s">
        <v>5458</v>
      </c>
    </row>
    <row r="2434" spans="1:2" x14ac:dyDescent="0.25">
      <c r="A2434" t="s">
        <v>5460</v>
      </c>
      <c r="B2434" s="10" t="s">
        <v>5461</v>
      </c>
    </row>
    <row r="2435" spans="1:2" x14ac:dyDescent="0.25">
      <c r="A2435" t="s">
        <v>5462</v>
      </c>
      <c r="B2435" s="10" t="s">
        <v>5461</v>
      </c>
    </row>
    <row r="2436" spans="1:2" x14ac:dyDescent="0.25">
      <c r="A2436" t="s">
        <v>5463</v>
      </c>
      <c r="B2436" s="10" t="s">
        <v>5461</v>
      </c>
    </row>
    <row r="2437" spans="1:2" x14ac:dyDescent="0.25">
      <c r="A2437" t="s">
        <v>5464</v>
      </c>
      <c r="B2437" s="10" t="s">
        <v>5465</v>
      </c>
    </row>
    <row r="2438" spans="1:2" x14ac:dyDescent="0.25">
      <c r="A2438" t="s">
        <v>5466</v>
      </c>
      <c r="B2438" s="10" t="s">
        <v>5418</v>
      </c>
    </row>
    <row r="2439" spans="1:2" x14ac:dyDescent="0.25">
      <c r="A2439" t="s">
        <v>5467</v>
      </c>
      <c r="B2439" s="10" t="s">
        <v>5468</v>
      </c>
    </row>
    <row r="2440" spans="1:2" x14ac:dyDescent="0.25">
      <c r="A2440" t="s">
        <v>5469</v>
      </c>
      <c r="B2440" s="10" t="s">
        <v>5470</v>
      </c>
    </row>
    <row r="2441" spans="1:2" x14ac:dyDescent="0.25">
      <c r="A2441" t="s">
        <v>5471</v>
      </c>
      <c r="B2441" s="10" t="s">
        <v>5472</v>
      </c>
    </row>
    <row r="2442" spans="1:2" x14ac:dyDescent="0.25">
      <c r="A2442" t="s">
        <v>5473</v>
      </c>
      <c r="B2442" s="10" t="s">
        <v>5474</v>
      </c>
    </row>
    <row r="2443" spans="1:2" x14ac:dyDescent="0.25">
      <c r="A2443" t="s">
        <v>5475</v>
      </c>
      <c r="B2443" s="10" t="s">
        <v>5476</v>
      </c>
    </row>
    <row r="2444" spans="1:2" x14ac:dyDescent="0.25">
      <c r="A2444" t="s">
        <v>5477</v>
      </c>
      <c r="B2444" s="10" t="s">
        <v>5478</v>
      </c>
    </row>
    <row r="2445" spans="1:2" x14ac:dyDescent="0.25">
      <c r="A2445" t="s">
        <v>5479</v>
      </c>
      <c r="B2445" s="10" t="s">
        <v>5480</v>
      </c>
    </row>
    <row r="2446" spans="1:2" x14ac:dyDescent="0.25">
      <c r="A2446" t="s">
        <v>5481</v>
      </c>
      <c r="B2446" s="10" t="s">
        <v>5482</v>
      </c>
    </row>
    <row r="2447" spans="1:2" x14ac:dyDescent="0.25">
      <c r="A2447" t="s">
        <v>5483</v>
      </c>
      <c r="B2447" s="10" t="s">
        <v>5484</v>
      </c>
    </row>
    <row r="2448" spans="1:2" x14ac:dyDescent="0.25">
      <c r="A2448" t="s">
        <v>5485</v>
      </c>
      <c r="B2448" s="10" t="s">
        <v>5486</v>
      </c>
    </row>
    <row r="2449" spans="1:2" x14ac:dyDescent="0.25">
      <c r="A2449" t="s">
        <v>5487</v>
      </c>
      <c r="B2449" s="10" t="s">
        <v>5486</v>
      </c>
    </row>
    <row r="2450" spans="1:2" x14ac:dyDescent="0.25">
      <c r="A2450" t="s">
        <v>5488</v>
      </c>
      <c r="B2450" s="10" t="s">
        <v>5489</v>
      </c>
    </row>
    <row r="2451" spans="1:2" x14ac:dyDescent="0.25">
      <c r="A2451" t="s">
        <v>5490</v>
      </c>
      <c r="B2451" s="10" t="s">
        <v>5491</v>
      </c>
    </row>
    <row r="2452" spans="1:2" x14ac:dyDescent="0.25">
      <c r="A2452" t="s">
        <v>5492</v>
      </c>
      <c r="B2452" s="10" t="s">
        <v>5493</v>
      </c>
    </row>
    <row r="2453" spans="1:2" x14ac:dyDescent="0.25">
      <c r="A2453" t="s">
        <v>5494</v>
      </c>
      <c r="B2453" s="10" t="s">
        <v>5495</v>
      </c>
    </row>
    <row r="2454" spans="1:2" x14ac:dyDescent="0.25">
      <c r="A2454" t="s">
        <v>5496</v>
      </c>
      <c r="B2454" s="10" t="s">
        <v>5497</v>
      </c>
    </row>
    <row r="2455" spans="1:2" x14ac:dyDescent="0.25">
      <c r="A2455" t="s">
        <v>5498</v>
      </c>
      <c r="B2455" s="10" t="s">
        <v>5499</v>
      </c>
    </row>
    <row r="2456" spans="1:2" x14ac:dyDescent="0.25">
      <c r="A2456" t="s">
        <v>5500</v>
      </c>
      <c r="B2456" s="10" t="s">
        <v>5501</v>
      </c>
    </row>
    <row r="2457" spans="1:2" x14ac:dyDescent="0.25">
      <c r="A2457" t="s">
        <v>5502</v>
      </c>
      <c r="B2457" s="10" t="s">
        <v>5503</v>
      </c>
    </row>
    <row r="2458" spans="1:2" x14ac:dyDescent="0.25">
      <c r="A2458" t="s">
        <v>5504</v>
      </c>
      <c r="B2458" s="10" t="s">
        <v>5505</v>
      </c>
    </row>
    <row r="2459" spans="1:2" x14ac:dyDescent="0.25">
      <c r="A2459" t="s">
        <v>5506</v>
      </c>
      <c r="B2459" s="10" t="s">
        <v>5507</v>
      </c>
    </row>
    <row r="2460" spans="1:2" x14ac:dyDescent="0.25">
      <c r="A2460" t="s">
        <v>5508</v>
      </c>
      <c r="B2460" s="10" t="s">
        <v>5509</v>
      </c>
    </row>
    <row r="2461" spans="1:2" x14ac:dyDescent="0.25">
      <c r="A2461" t="s">
        <v>5510</v>
      </c>
      <c r="B2461" s="10" t="s">
        <v>5509</v>
      </c>
    </row>
    <row r="2462" spans="1:2" x14ac:dyDescent="0.25">
      <c r="A2462" t="s">
        <v>5511</v>
      </c>
      <c r="B2462" s="10" t="s">
        <v>5509</v>
      </c>
    </row>
    <row r="2463" spans="1:2" x14ac:dyDescent="0.25">
      <c r="A2463" t="s">
        <v>5512</v>
      </c>
      <c r="B2463" s="10" t="s">
        <v>5513</v>
      </c>
    </row>
    <row r="2464" spans="1:2" x14ac:dyDescent="0.25">
      <c r="A2464" t="s">
        <v>5514</v>
      </c>
      <c r="B2464" s="10" t="s">
        <v>5515</v>
      </c>
    </row>
    <row r="2465" spans="1:2" x14ac:dyDescent="0.25">
      <c r="A2465" t="s">
        <v>5516</v>
      </c>
      <c r="B2465" s="10" t="s">
        <v>5517</v>
      </c>
    </row>
    <row r="2466" spans="1:2" x14ac:dyDescent="0.25">
      <c r="A2466" t="s">
        <v>5518</v>
      </c>
      <c r="B2466" s="10" t="s">
        <v>5519</v>
      </c>
    </row>
    <row r="2467" spans="1:2" x14ac:dyDescent="0.25">
      <c r="A2467" t="s">
        <v>5520</v>
      </c>
      <c r="B2467" s="10" t="s">
        <v>5519</v>
      </c>
    </row>
    <row r="2468" spans="1:2" x14ac:dyDescent="0.25">
      <c r="A2468" t="s">
        <v>5521</v>
      </c>
      <c r="B2468" s="10" t="s">
        <v>5522</v>
      </c>
    </row>
    <row r="2469" spans="1:2" x14ac:dyDescent="0.25">
      <c r="A2469" t="s">
        <v>5523</v>
      </c>
      <c r="B2469" s="10" t="s">
        <v>5524</v>
      </c>
    </row>
    <row r="2470" spans="1:2" x14ac:dyDescent="0.25">
      <c r="A2470" t="s">
        <v>5525</v>
      </c>
      <c r="B2470" s="10" t="s">
        <v>5526</v>
      </c>
    </row>
    <row r="2471" spans="1:2" x14ac:dyDescent="0.25">
      <c r="A2471" t="s">
        <v>5527</v>
      </c>
      <c r="B2471" s="10" t="s">
        <v>5528</v>
      </c>
    </row>
    <row r="2472" spans="1:2" x14ac:dyDescent="0.25">
      <c r="A2472" t="s">
        <v>5529</v>
      </c>
      <c r="B2472" s="10" t="s">
        <v>5530</v>
      </c>
    </row>
    <row r="2473" spans="1:2" x14ac:dyDescent="0.25">
      <c r="A2473" t="s">
        <v>5531</v>
      </c>
      <c r="B2473" s="10" t="s">
        <v>5532</v>
      </c>
    </row>
    <row r="2474" spans="1:2" x14ac:dyDescent="0.25">
      <c r="A2474" t="s">
        <v>5533</v>
      </c>
      <c r="B2474" s="10" t="s">
        <v>1630</v>
      </c>
    </row>
    <row r="2475" spans="1:2" x14ac:dyDescent="0.25">
      <c r="A2475" t="s">
        <v>5534</v>
      </c>
      <c r="B2475" s="10" t="s">
        <v>5535</v>
      </c>
    </row>
    <row r="2476" spans="1:2" x14ac:dyDescent="0.25">
      <c r="A2476" t="s">
        <v>5536</v>
      </c>
      <c r="B2476" s="10" t="s">
        <v>5537</v>
      </c>
    </row>
    <row r="2477" spans="1:2" x14ac:dyDescent="0.25">
      <c r="A2477" t="s">
        <v>5538</v>
      </c>
      <c r="B2477" s="10" t="s">
        <v>5539</v>
      </c>
    </row>
    <row r="2478" spans="1:2" x14ac:dyDescent="0.25">
      <c r="A2478" t="s">
        <v>5540</v>
      </c>
      <c r="B2478" s="10" t="s">
        <v>5541</v>
      </c>
    </row>
    <row r="2479" spans="1:2" x14ac:dyDescent="0.25">
      <c r="A2479" t="s">
        <v>5542</v>
      </c>
      <c r="B2479" s="10" t="s">
        <v>5543</v>
      </c>
    </row>
    <row r="2480" spans="1:2" x14ac:dyDescent="0.25">
      <c r="A2480" t="s">
        <v>5544</v>
      </c>
      <c r="B2480" s="10" t="s">
        <v>5545</v>
      </c>
    </row>
    <row r="2481" spans="1:2" x14ac:dyDescent="0.25">
      <c r="A2481" t="s">
        <v>5546</v>
      </c>
      <c r="B2481" s="10" t="s">
        <v>5547</v>
      </c>
    </row>
    <row r="2482" spans="1:2" x14ac:dyDescent="0.25">
      <c r="A2482" t="s">
        <v>5548</v>
      </c>
      <c r="B2482" s="10" t="s">
        <v>5549</v>
      </c>
    </row>
    <row r="2483" spans="1:2" x14ac:dyDescent="0.25">
      <c r="A2483" t="s">
        <v>5550</v>
      </c>
      <c r="B2483" s="10" t="s">
        <v>5551</v>
      </c>
    </row>
    <row r="2484" spans="1:2" x14ac:dyDescent="0.25">
      <c r="A2484" t="s">
        <v>5552</v>
      </c>
      <c r="B2484" s="10" t="s">
        <v>5553</v>
      </c>
    </row>
    <row r="2485" spans="1:2" x14ac:dyDescent="0.25">
      <c r="A2485" t="s">
        <v>5554</v>
      </c>
      <c r="B2485" s="10" t="s">
        <v>5555</v>
      </c>
    </row>
    <row r="2486" spans="1:2" x14ac:dyDescent="0.25">
      <c r="A2486" t="s">
        <v>5556</v>
      </c>
      <c r="B2486" s="10" t="s">
        <v>5557</v>
      </c>
    </row>
    <row r="2487" spans="1:2" x14ac:dyDescent="0.25">
      <c r="A2487" t="s">
        <v>5558</v>
      </c>
      <c r="B2487" s="10" t="s">
        <v>5555</v>
      </c>
    </row>
    <row r="2488" spans="1:2" x14ac:dyDescent="0.25">
      <c r="A2488" t="s">
        <v>5559</v>
      </c>
      <c r="B2488" s="10" t="s">
        <v>5560</v>
      </c>
    </row>
    <row r="2489" spans="1:2" x14ac:dyDescent="0.25">
      <c r="A2489" t="s">
        <v>5561</v>
      </c>
      <c r="B2489" s="10" t="s">
        <v>4718</v>
      </c>
    </row>
    <row r="2490" spans="1:2" x14ac:dyDescent="0.25">
      <c r="A2490" t="s">
        <v>5562</v>
      </c>
      <c r="B2490" s="10" t="s">
        <v>4723</v>
      </c>
    </row>
    <row r="2491" spans="1:2" x14ac:dyDescent="0.25">
      <c r="A2491" t="s">
        <v>5563</v>
      </c>
      <c r="B2491" s="10" t="s">
        <v>4729</v>
      </c>
    </row>
    <row r="2492" spans="1:2" x14ac:dyDescent="0.25">
      <c r="A2492" t="s">
        <v>5564</v>
      </c>
      <c r="B2492" s="10" t="s">
        <v>5565</v>
      </c>
    </row>
    <row r="2493" spans="1:2" x14ac:dyDescent="0.25">
      <c r="A2493" t="s">
        <v>5566</v>
      </c>
      <c r="B2493" s="10" t="s">
        <v>5565</v>
      </c>
    </row>
    <row r="2494" spans="1:2" x14ac:dyDescent="0.25">
      <c r="A2494" t="s">
        <v>5567</v>
      </c>
      <c r="B2494" s="10" t="s">
        <v>5568</v>
      </c>
    </row>
    <row r="2495" spans="1:2" x14ac:dyDescent="0.25">
      <c r="A2495" t="s">
        <v>5569</v>
      </c>
      <c r="B2495" s="10" t="s">
        <v>5570</v>
      </c>
    </row>
    <row r="2496" spans="1:2" x14ac:dyDescent="0.25">
      <c r="A2496" t="s">
        <v>5571</v>
      </c>
      <c r="B2496" s="10" t="s">
        <v>5572</v>
      </c>
    </row>
    <row r="2497" spans="1:2" x14ac:dyDescent="0.25">
      <c r="A2497" t="s">
        <v>5573</v>
      </c>
      <c r="B2497" s="10" t="s">
        <v>5574</v>
      </c>
    </row>
    <row r="2498" spans="1:2" x14ac:dyDescent="0.25">
      <c r="A2498" t="s">
        <v>5575</v>
      </c>
      <c r="B2498" s="10" t="s">
        <v>5576</v>
      </c>
    </row>
    <row r="2499" spans="1:2" x14ac:dyDescent="0.25">
      <c r="A2499" t="s">
        <v>5577</v>
      </c>
      <c r="B2499" s="10" t="s">
        <v>5578</v>
      </c>
    </row>
    <row r="2500" spans="1:2" x14ac:dyDescent="0.25">
      <c r="A2500" t="s">
        <v>5579</v>
      </c>
      <c r="B2500" s="10" t="s">
        <v>5580</v>
      </c>
    </row>
    <row r="2501" spans="1:2" x14ac:dyDescent="0.25">
      <c r="A2501" t="s">
        <v>5581</v>
      </c>
      <c r="B2501" s="10" t="s">
        <v>5582</v>
      </c>
    </row>
    <row r="2502" spans="1:2" x14ac:dyDescent="0.25">
      <c r="A2502" t="s">
        <v>5583</v>
      </c>
      <c r="B2502" s="10" t="s">
        <v>5584</v>
      </c>
    </row>
    <row r="2503" spans="1:2" x14ac:dyDescent="0.25">
      <c r="A2503" t="s">
        <v>5585</v>
      </c>
      <c r="B2503" s="10" t="s">
        <v>5586</v>
      </c>
    </row>
    <row r="2504" spans="1:2" x14ac:dyDescent="0.25">
      <c r="A2504" t="s">
        <v>5587</v>
      </c>
      <c r="B2504" s="10" t="s">
        <v>5588</v>
      </c>
    </row>
    <row r="2505" spans="1:2" x14ac:dyDescent="0.25">
      <c r="A2505" t="s">
        <v>5589</v>
      </c>
      <c r="B2505" s="10" t="s">
        <v>5590</v>
      </c>
    </row>
    <row r="2506" spans="1:2" x14ac:dyDescent="0.25">
      <c r="A2506" t="s">
        <v>5591</v>
      </c>
      <c r="B2506" s="10" t="s">
        <v>5592</v>
      </c>
    </row>
    <row r="2507" spans="1:2" x14ac:dyDescent="0.25">
      <c r="A2507" t="s">
        <v>5593</v>
      </c>
      <c r="B2507" s="10" t="s">
        <v>5592</v>
      </c>
    </row>
    <row r="2508" spans="1:2" x14ac:dyDescent="0.25">
      <c r="A2508" t="s">
        <v>5594</v>
      </c>
      <c r="B2508" s="10" t="s">
        <v>3096</v>
      </c>
    </row>
    <row r="2509" spans="1:2" x14ac:dyDescent="0.25">
      <c r="A2509" t="s">
        <v>5595</v>
      </c>
      <c r="B2509" s="10" t="s">
        <v>3096</v>
      </c>
    </row>
    <row r="2510" spans="1:2" x14ac:dyDescent="0.25">
      <c r="A2510" t="s">
        <v>5596</v>
      </c>
      <c r="B2510" s="10" t="s">
        <v>3096</v>
      </c>
    </row>
    <row r="2511" spans="1:2" x14ac:dyDescent="0.25">
      <c r="A2511" t="s">
        <v>5597</v>
      </c>
      <c r="B2511" s="10" t="s">
        <v>3096</v>
      </c>
    </row>
    <row r="2512" spans="1:2" x14ac:dyDescent="0.25">
      <c r="A2512" t="s">
        <v>5598</v>
      </c>
      <c r="B2512" s="10" t="s">
        <v>5599</v>
      </c>
    </row>
    <row r="2513" spans="1:2" x14ac:dyDescent="0.25">
      <c r="A2513" t="s">
        <v>5600</v>
      </c>
      <c r="B2513" s="10" t="s">
        <v>5601</v>
      </c>
    </row>
    <row r="2514" spans="1:2" x14ac:dyDescent="0.25">
      <c r="A2514" t="s">
        <v>5602</v>
      </c>
      <c r="B2514" s="10" t="s">
        <v>5601</v>
      </c>
    </row>
    <row r="2515" spans="1:2" x14ac:dyDescent="0.25">
      <c r="A2515" t="s">
        <v>5603</v>
      </c>
      <c r="B2515" s="10" t="s">
        <v>5604</v>
      </c>
    </row>
    <row r="2516" spans="1:2" x14ac:dyDescent="0.25">
      <c r="A2516" t="s">
        <v>5605</v>
      </c>
      <c r="B2516" s="10" t="s">
        <v>5604</v>
      </c>
    </row>
    <row r="2517" spans="1:2" x14ac:dyDescent="0.25">
      <c r="A2517" t="s">
        <v>5606</v>
      </c>
      <c r="B2517" s="10" t="s">
        <v>5604</v>
      </c>
    </row>
    <row r="2518" spans="1:2" x14ac:dyDescent="0.25">
      <c r="A2518" t="s">
        <v>5607</v>
      </c>
      <c r="B2518" s="10" t="s">
        <v>5604</v>
      </c>
    </row>
    <row r="2519" spans="1:2" x14ac:dyDescent="0.25">
      <c r="A2519" t="s">
        <v>5608</v>
      </c>
      <c r="B2519" s="10" t="s">
        <v>3525</v>
      </c>
    </row>
    <row r="2520" spans="1:2" x14ac:dyDescent="0.25">
      <c r="A2520" t="s">
        <v>5609</v>
      </c>
      <c r="B2520" s="10" t="s">
        <v>3525</v>
      </c>
    </row>
    <row r="2521" spans="1:2" x14ac:dyDescent="0.25">
      <c r="A2521" t="s">
        <v>5610</v>
      </c>
      <c r="B2521" s="10" t="s">
        <v>5611</v>
      </c>
    </row>
    <row r="2522" spans="1:2" x14ac:dyDescent="0.25">
      <c r="A2522" t="s">
        <v>5612</v>
      </c>
      <c r="B2522" s="10" t="s">
        <v>3525</v>
      </c>
    </row>
    <row r="2523" spans="1:2" x14ac:dyDescent="0.25">
      <c r="A2523" t="s">
        <v>5613</v>
      </c>
      <c r="B2523" s="10" t="s">
        <v>3525</v>
      </c>
    </row>
    <row r="2524" spans="1:2" x14ac:dyDescent="0.25">
      <c r="A2524" t="s">
        <v>5614</v>
      </c>
      <c r="B2524" s="10" t="s">
        <v>3525</v>
      </c>
    </row>
    <row r="2525" spans="1:2" x14ac:dyDescent="0.25">
      <c r="A2525" t="s">
        <v>5615</v>
      </c>
      <c r="B2525" s="10" t="s">
        <v>5616</v>
      </c>
    </row>
    <row r="2526" spans="1:2" x14ac:dyDescent="0.25">
      <c r="A2526" t="s">
        <v>5617</v>
      </c>
      <c r="B2526" s="10" t="s">
        <v>5618</v>
      </c>
    </row>
    <row r="2527" spans="1:2" x14ac:dyDescent="0.25">
      <c r="A2527" t="s">
        <v>5619</v>
      </c>
      <c r="B2527" s="10" t="s">
        <v>5618</v>
      </c>
    </row>
    <row r="2528" spans="1:2" x14ac:dyDescent="0.25">
      <c r="A2528" t="s">
        <v>5620</v>
      </c>
      <c r="B2528" s="10" t="s">
        <v>2823</v>
      </c>
    </row>
    <row r="2529" spans="1:2" x14ac:dyDescent="0.25">
      <c r="A2529" t="s">
        <v>5621</v>
      </c>
      <c r="B2529" s="10" t="s">
        <v>5041</v>
      </c>
    </row>
    <row r="2530" spans="1:2" x14ac:dyDescent="0.25">
      <c r="A2530" t="s">
        <v>5622</v>
      </c>
      <c r="B2530" s="10" t="s">
        <v>5623</v>
      </c>
    </row>
    <row r="2531" spans="1:2" x14ac:dyDescent="0.25">
      <c r="A2531" t="s">
        <v>5624</v>
      </c>
      <c r="B2531" s="10" t="s">
        <v>5623</v>
      </c>
    </row>
    <row r="2532" spans="1:2" x14ac:dyDescent="0.25">
      <c r="A2532" t="s">
        <v>5625</v>
      </c>
      <c r="B2532" s="10" t="s">
        <v>5626</v>
      </c>
    </row>
    <row r="2533" spans="1:2" x14ac:dyDescent="0.25">
      <c r="A2533" t="s">
        <v>5627</v>
      </c>
      <c r="B2533" s="10" t="s">
        <v>5628</v>
      </c>
    </row>
    <row r="2534" spans="1:2" x14ac:dyDescent="0.25">
      <c r="A2534" t="s">
        <v>5629</v>
      </c>
      <c r="B2534" s="10" t="s">
        <v>5630</v>
      </c>
    </row>
    <row r="2535" spans="1:2" x14ac:dyDescent="0.25">
      <c r="A2535" t="s">
        <v>5631</v>
      </c>
      <c r="B2535" s="10" t="s">
        <v>5632</v>
      </c>
    </row>
    <row r="2536" spans="1:2" x14ac:dyDescent="0.25">
      <c r="A2536" t="s">
        <v>5633</v>
      </c>
      <c r="B2536" s="10" t="s">
        <v>5634</v>
      </c>
    </row>
    <row r="2537" spans="1:2" x14ac:dyDescent="0.25">
      <c r="A2537" t="s">
        <v>5635</v>
      </c>
      <c r="B2537" s="10" t="s">
        <v>5636</v>
      </c>
    </row>
    <row r="2538" spans="1:2" x14ac:dyDescent="0.25">
      <c r="A2538" t="s">
        <v>5637</v>
      </c>
      <c r="B2538" s="10" t="s">
        <v>5638</v>
      </c>
    </row>
    <row r="2539" spans="1:2" x14ac:dyDescent="0.25">
      <c r="A2539" t="s">
        <v>5639</v>
      </c>
      <c r="B2539" s="10" t="s">
        <v>5640</v>
      </c>
    </row>
    <row r="2540" spans="1:2" x14ac:dyDescent="0.25">
      <c r="A2540" t="s">
        <v>5641</v>
      </c>
      <c r="B2540" s="10" t="s">
        <v>5642</v>
      </c>
    </row>
    <row r="2541" spans="1:2" x14ac:dyDescent="0.25">
      <c r="A2541" t="s">
        <v>5643</v>
      </c>
      <c r="B2541" s="10" t="s">
        <v>5644</v>
      </c>
    </row>
    <row r="2542" spans="1:2" x14ac:dyDescent="0.25">
      <c r="A2542" t="s">
        <v>5645</v>
      </c>
      <c r="B2542" s="10" t="s">
        <v>5646</v>
      </c>
    </row>
    <row r="2543" spans="1:2" x14ac:dyDescent="0.25">
      <c r="A2543" t="s">
        <v>5647</v>
      </c>
      <c r="B2543" s="10" t="s">
        <v>5648</v>
      </c>
    </row>
    <row r="2544" spans="1:2" x14ac:dyDescent="0.25">
      <c r="A2544" t="s">
        <v>5649</v>
      </c>
      <c r="B2544" s="10" t="s">
        <v>5650</v>
      </c>
    </row>
    <row r="2545" spans="1:2" x14ac:dyDescent="0.25">
      <c r="A2545" t="s">
        <v>5651</v>
      </c>
      <c r="B2545" s="10" t="s">
        <v>5652</v>
      </c>
    </row>
    <row r="2546" spans="1:2" x14ac:dyDescent="0.25">
      <c r="A2546" t="s">
        <v>5653</v>
      </c>
      <c r="B2546" s="10" t="s">
        <v>5654</v>
      </c>
    </row>
    <row r="2547" spans="1:2" x14ac:dyDescent="0.25">
      <c r="A2547" t="s">
        <v>5655</v>
      </c>
      <c r="B2547" s="10" t="s">
        <v>5656</v>
      </c>
    </row>
    <row r="2548" spans="1:2" x14ac:dyDescent="0.25">
      <c r="A2548" t="s">
        <v>5657</v>
      </c>
      <c r="B2548" s="10" t="s">
        <v>5658</v>
      </c>
    </row>
    <row r="2549" spans="1:2" x14ac:dyDescent="0.25">
      <c r="A2549" t="s">
        <v>5659</v>
      </c>
      <c r="B2549" s="10" t="s">
        <v>5660</v>
      </c>
    </row>
    <row r="2550" spans="1:2" x14ac:dyDescent="0.25">
      <c r="A2550" t="s">
        <v>5661</v>
      </c>
      <c r="B2550" s="10" t="s">
        <v>5662</v>
      </c>
    </row>
    <row r="2551" spans="1:2" x14ac:dyDescent="0.25">
      <c r="A2551" t="s">
        <v>5663</v>
      </c>
      <c r="B2551" s="10" t="s">
        <v>5664</v>
      </c>
    </row>
    <row r="2552" spans="1:2" x14ac:dyDescent="0.25">
      <c r="A2552" t="s">
        <v>5665</v>
      </c>
      <c r="B2552" s="10" t="s">
        <v>5666</v>
      </c>
    </row>
    <row r="2553" spans="1:2" x14ac:dyDescent="0.25">
      <c r="A2553" t="s">
        <v>5667</v>
      </c>
      <c r="B2553" s="10" t="s">
        <v>5668</v>
      </c>
    </row>
    <row r="2554" spans="1:2" x14ac:dyDescent="0.25">
      <c r="A2554" t="s">
        <v>5669</v>
      </c>
      <c r="B2554" s="10" t="s">
        <v>5670</v>
      </c>
    </row>
    <row r="2555" spans="1:2" x14ac:dyDescent="0.25">
      <c r="A2555" t="s">
        <v>5671</v>
      </c>
      <c r="B2555" s="10" t="s">
        <v>5670</v>
      </c>
    </row>
    <row r="2556" spans="1:2" x14ac:dyDescent="0.25">
      <c r="A2556" t="s">
        <v>5672</v>
      </c>
      <c r="B2556" s="10" t="s">
        <v>5673</v>
      </c>
    </row>
    <row r="2557" spans="1:2" x14ac:dyDescent="0.25">
      <c r="A2557" t="s">
        <v>5674</v>
      </c>
      <c r="B2557" s="10" t="s">
        <v>5675</v>
      </c>
    </row>
    <row r="2558" spans="1:2" x14ac:dyDescent="0.25">
      <c r="A2558" t="s">
        <v>5676</v>
      </c>
      <c r="B2558" s="10" t="s">
        <v>5677</v>
      </c>
    </row>
    <row r="2559" spans="1:2" x14ac:dyDescent="0.25">
      <c r="A2559" t="s">
        <v>5678</v>
      </c>
      <c r="B2559" s="10" t="s">
        <v>5679</v>
      </c>
    </row>
    <row r="2560" spans="1:2" x14ac:dyDescent="0.25">
      <c r="A2560" t="s">
        <v>5680</v>
      </c>
      <c r="B2560" s="10" t="s">
        <v>5681</v>
      </c>
    </row>
    <row r="2561" spans="1:2" x14ac:dyDescent="0.25">
      <c r="A2561" t="s">
        <v>5682</v>
      </c>
      <c r="B2561" s="10" t="s">
        <v>5683</v>
      </c>
    </row>
    <row r="2562" spans="1:2" x14ac:dyDescent="0.25">
      <c r="A2562" t="s">
        <v>5684</v>
      </c>
      <c r="B2562" s="10" t="s">
        <v>5685</v>
      </c>
    </row>
    <row r="2563" spans="1:2" x14ac:dyDescent="0.25">
      <c r="A2563" t="s">
        <v>5686</v>
      </c>
      <c r="B2563" s="10" t="s">
        <v>5687</v>
      </c>
    </row>
    <row r="2564" spans="1:2" x14ac:dyDescent="0.25">
      <c r="A2564" t="s">
        <v>5688</v>
      </c>
      <c r="B2564" s="10" t="s">
        <v>5689</v>
      </c>
    </row>
    <row r="2565" spans="1:2" x14ac:dyDescent="0.25">
      <c r="A2565" t="s">
        <v>5690</v>
      </c>
      <c r="B2565" s="10" t="s">
        <v>5691</v>
      </c>
    </row>
    <row r="2566" spans="1:2" x14ac:dyDescent="0.25">
      <c r="A2566" t="s">
        <v>5692</v>
      </c>
      <c r="B2566" s="10" t="s">
        <v>5693</v>
      </c>
    </row>
    <row r="2567" spans="1:2" x14ac:dyDescent="0.25">
      <c r="A2567" t="s">
        <v>5694</v>
      </c>
      <c r="B2567" s="10" t="s">
        <v>5695</v>
      </c>
    </row>
    <row r="2568" spans="1:2" x14ac:dyDescent="0.25">
      <c r="A2568" t="s">
        <v>5696</v>
      </c>
      <c r="B2568" s="10" t="s">
        <v>5697</v>
      </c>
    </row>
    <row r="2569" spans="1:2" x14ac:dyDescent="0.25">
      <c r="A2569" t="s">
        <v>5698</v>
      </c>
      <c r="B2569" s="10" t="s">
        <v>5699</v>
      </c>
    </row>
    <row r="2570" spans="1:2" x14ac:dyDescent="0.25">
      <c r="A2570" t="s">
        <v>5700</v>
      </c>
      <c r="B2570" s="10" t="s">
        <v>5701</v>
      </c>
    </row>
    <row r="2571" spans="1:2" x14ac:dyDescent="0.25">
      <c r="A2571" t="s">
        <v>5702</v>
      </c>
      <c r="B2571" s="10" t="s">
        <v>5703</v>
      </c>
    </row>
    <row r="2572" spans="1:2" x14ac:dyDescent="0.25">
      <c r="A2572" t="s">
        <v>5704</v>
      </c>
      <c r="B2572" s="10" t="s">
        <v>5705</v>
      </c>
    </row>
    <row r="2573" spans="1:2" x14ac:dyDescent="0.25">
      <c r="A2573" t="s">
        <v>5706</v>
      </c>
      <c r="B2573" s="10" t="s">
        <v>5675</v>
      </c>
    </row>
    <row r="2574" spans="1:2" x14ac:dyDescent="0.25">
      <c r="A2574" t="s">
        <v>5707</v>
      </c>
      <c r="B2574" s="10" t="s">
        <v>5708</v>
      </c>
    </row>
    <row r="2575" spans="1:2" x14ac:dyDescent="0.25">
      <c r="A2575" t="s">
        <v>5709</v>
      </c>
      <c r="B2575" s="10" t="s">
        <v>5710</v>
      </c>
    </row>
    <row r="2576" spans="1:2" x14ac:dyDescent="0.25">
      <c r="A2576" t="s">
        <v>5711</v>
      </c>
      <c r="B2576" s="10" t="s">
        <v>5712</v>
      </c>
    </row>
    <row r="2577" spans="1:2" x14ac:dyDescent="0.25">
      <c r="A2577" t="s">
        <v>5713</v>
      </c>
      <c r="B2577" s="10" t="s">
        <v>5714</v>
      </c>
    </row>
    <row r="2578" spans="1:2" x14ac:dyDescent="0.25">
      <c r="A2578" t="s">
        <v>5715</v>
      </c>
      <c r="B2578" s="10" t="s">
        <v>5716</v>
      </c>
    </row>
    <row r="2579" spans="1:2" x14ac:dyDescent="0.25">
      <c r="A2579" t="s">
        <v>5717</v>
      </c>
      <c r="B2579" s="10" t="s">
        <v>5718</v>
      </c>
    </row>
    <row r="2580" spans="1:2" x14ac:dyDescent="0.25">
      <c r="A2580" t="s">
        <v>5719</v>
      </c>
      <c r="B2580" s="10" t="s">
        <v>5720</v>
      </c>
    </row>
    <row r="2581" spans="1:2" x14ac:dyDescent="0.25">
      <c r="A2581" t="s">
        <v>5721</v>
      </c>
      <c r="B2581" s="10" t="s">
        <v>5722</v>
      </c>
    </row>
    <row r="2582" spans="1:2" x14ac:dyDescent="0.25">
      <c r="A2582" t="s">
        <v>5723</v>
      </c>
      <c r="B2582" s="10" t="s">
        <v>5724</v>
      </c>
    </row>
    <row r="2583" spans="1:2" x14ac:dyDescent="0.25">
      <c r="A2583" t="s">
        <v>5725</v>
      </c>
      <c r="B2583" s="10" t="s">
        <v>5726</v>
      </c>
    </row>
    <row r="2584" spans="1:2" x14ac:dyDescent="0.25">
      <c r="A2584" t="s">
        <v>5727</v>
      </c>
      <c r="B2584" s="10" t="s">
        <v>5728</v>
      </c>
    </row>
    <row r="2585" spans="1:2" x14ac:dyDescent="0.25">
      <c r="A2585" t="s">
        <v>5729</v>
      </c>
      <c r="B2585" s="10" t="s">
        <v>5730</v>
      </c>
    </row>
    <row r="2586" spans="1:2" x14ac:dyDescent="0.25">
      <c r="A2586" t="s">
        <v>5731</v>
      </c>
      <c r="B2586" s="10" t="s">
        <v>5732</v>
      </c>
    </row>
    <row r="2587" spans="1:2" x14ac:dyDescent="0.25">
      <c r="A2587" t="s">
        <v>5733</v>
      </c>
      <c r="B2587" s="10" t="s">
        <v>5734</v>
      </c>
    </row>
    <row r="2588" spans="1:2" x14ac:dyDescent="0.25">
      <c r="A2588" t="s">
        <v>5735</v>
      </c>
      <c r="B2588" s="10" t="s">
        <v>5736</v>
      </c>
    </row>
    <row r="2589" spans="1:2" x14ac:dyDescent="0.25">
      <c r="A2589" t="s">
        <v>5737</v>
      </c>
      <c r="B2589" s="10" t="s">
        <v>5738</v>
      </c>
    </row>
    <row r="2590" spans="1:2" x14ac:dyDescent="0.25">
      <c r="A2590" t="s">
        <v>5739</v>
      </c>
      <c r="B2590" s="10" t="s">
        <v>5740</v>
      </c>
    </row>
    <row r="2591" spans="1:2" x14ac:dyDescent="0.25">
      <c r="A2591" t="s">
        <v>5741</v>
      </c>
      <c r="B2591" s="10" t="s">
        <v>5742</v>
      </c>
    </row>
    <row r="2592" spans="1:2" x14ac:dyDescent="0.25">
      <c r="A2592" t="s">
        <v>5743</v>
      </c>
      <c r="B2592" s="10" t="s">
        <v>5744</v>
      </c>
    </row>
    <row r="2593" spans="1:2" x14ac:dyDescent="0.25">
      <c r="A2593" t="s">
        <v>5745</v>
      </c>
      <c r="B2593" s="10" t="s">
        <v>5746</v>
      </c>
    </row>
    <row r="2594" spans="1:2" x14ac:dyDescent="0.25">
      <c r="A2594" t="s">
        <v>5747</v>
      </c>
      <c r="B2594" s="10" t="s">
        <v>5748</v>
      </c>
    </row>
    <row r="2595" spans="1:2" x14ac:dyDescent="0.25">
      <c r="A2595" t="s">
        <v>5749</v>
      </c>
      <c r="B2595" s="10" t="s">
        <v>5750</v>
      </c>
    </row>
    <row r="2596" spans="1:2" x14ac:dyDescent="0.25">
      <c r="A2596" t="s">
        <v>5751</v>
      </c>
      <c r="B2596" s="10" t="s">
        <v>5752</v>
      </c>
    </row>
    <row r="2597" spans="1:2" x14ac:dyDescent="0.25">
      <c r="A2597" t="s">
        <v>5753</v>
      </c>
      <c r="B2597" s="10" t="s">
        <v>5754</v>
      </c>
    </row>
    <row r="2598" spans="1:2" x14ac:dyDescent="0.25">
      <c r="A2598" t="s">
        <v>5755</v>
      </c>
      <c r="B2598" s="10" t="s">
        <v>5756</v>
      </c>
    </row>
    <row r="2599" spans="1:2" x14ac:dyDescent="0.25">
      <c r="A2599" t="s">
        <v>5757</v>
      </c>
      <c r="B2599" s="10" t="s">
        <v>5758</v>
      </c>
    </row>
    <row r="2600" spans="1:2" x14ac:dyDescent="0.25">
      <c r="A2600" t="s">
        <v>5759</v>
      </c>
      <c r="B2600" s="10" t="s">
        <v>5760</v>
      </c>
    </row>
    <row r="2601" spans="1:2" x14ac:dyDescent="0.25">
      <c r="A2601" t="s">
        <v>5761</v>
      </c>
      <c r="B2601" s="10" t="s">
        <v>5762</v>
      </c>
    </row>
    <row r="2602" spans="1:2" x14ac:dyDescent="0.25">
      <c r="A2602" t="s">
        <v>5763</v>
      </c>
      <c r="B2602" s="10" t="s">
        <v>5764</v>
      </c>
    </row>
    <row r="2603" spans="1:2" x14ac:dyDescent="0.25">
      <c r="A2603" t="s">
        <v>5765</v>
      </c>
      <c r="B2603" s="10" t="s">
        <v>5766</v>
      </c>
    </row>
    <row r="2604" spans="1:2" x14ac:dyDescent="0.25">
      <c r="A2604" t="s">
        <v>5767</v>
      </c>
      <c r="B2604" s="10" t="s">
        <v>5768</v>
      </c>
    </row>
    <row r="2605" spans="1:2" x14ac:dyDescent="0.25">
      <c r="A2605" t="s">
        <v>5769</v>
      </c>
      <c r="B2605" s="10" t="s">
        <v>5770</v>
      </c>
    </row>
    <row r="2606" spans="1:2" x14ac:dyDescent="0.25">
      <c r="A2606" t="s">
        <v>5771</v>
      </c>
      <c r="B2606" s="10" t="s">
        <v>5772</v>
      </c>
    </row>
    <row r="2607" spans="1:2" x14ac:dyDescent="0.25">
      <c r="A2607" t="s">
        <v>5773</v>
      </c>
      <c r="B2607" s="10" t="s">
        <v>5774</v>
      </c>
    </row>
    <row r="2608" spans="1:2" x14ac:dyDescent="0.25">
      <c r="A2608" t="s">
        <v>5775</v>
      </c>
      <c r="B2608" s="10" t="s">
        <v>5776</v>
      </c>
    </row>
    <row r="2609" spans="1:2" x14ac:dyDescent="0.25">
      <c r="A2609" t="s">
        <v>5777</v>
      </c>
      <c r="B2609" s="10" t="s">
        <v>5778</v>
      </c>
    </row>
    <row r="2610" spans="1:2" x14ac:dyDescent="0.25">
      <c r="A2610" t="s">
        <v>5779</v>
      </c>
      <c r="B2610" s="10" t="s">
        <v>5780</v>
      </c>
    </row>
    <row r="2611" spans="1:2" x14ac:dyDescent="0.25">
      <c r="A2611" t="s">
        <v>5781</v>
      </c>
      <c r="B2611" s="10" t="s">
        <v>5772</v>
      </c>
    </row>
    <row r="2612" spans="1:2" x14ac:dyDescent="0.25">
      <c r="A2612" t="s">
        <v>5782</v>
      </c>
      <c r="B2612" s="10" t="s">
        <v>5783</v>
      </c>
    </row>
    <row r="2613" spans="1:2" x14ac:dyDescent="0.25">
      <c r="A2613" t="s">
        <v>5784</v>
      </c>
      <c r="B2613" s="10" t="s">
        <v>5785</v>
      </c>
    </row>
    <row r="2614" spans="1:2" x14ac:dyDescent="0.25">
      <c r="A2614" t="s">
        <v>5786</v>
      </c>
      <c r="B2614" s="10" t="s">
        <v>5787</v>
      </c>
    </row>
    <row r="2615" spans="1:2" x14ac:dyDescent="0.25">
      <c r="A2615" t="s">
        <v>5788</v>
      </c>
      <c r="B2615" s="10" t="s">
        <v>5789</v>
      </c>
    </row>
    <row r="2616" spans="1:2" x14ac:dyDescent="0.25">
      <c r="A2616" t="s">
        <v>5790</v>
      </c>
      <c r="B2616" s="10" t="s">
        <v>5791</v>
      </c>
    </row>
    <row r="2617" spans="1:2" x14ac:dyDescent="0.25">
      <c r="A2617" t="s">
        <v>5792</v>
      </c>
      <c r="B2617" s="10" t="s">
        <v>5793</v>
      </c>
    </row>
    <row r="2618" spans="1:2" x14ac:dyDescent="0.25">
      <c r="A2618" t="s">
        <v>5794</v>
      </c>
      <c r="B2618" s="10" t="s">
        <v>5795</v>
      </c>
    </row>
    <row r="2619" spans="1:2" x14ac:dyDescent="0.25">
      <c r="A2619" t="s">
        <v>5796</v>
      </c>
      <c r="B2619" s="10" t="s">
        <v>5797</v>
      </c>
    </row>
    <row r="2620" spans="1:2" x14ac:dyDescent="0.25">
      <c r="A2620" t="s">
        <v>5798</v>
      </c>
      <c r="B2620" s="10" t="s">
        <v>5799</v>
      </c>
    </row>
    <row r="2621" spans="1:2" x14ac:dyDescent="0.25">
      <c r="A2621" t="s">
        <v>5800</v>
      </c>
      <c r="B2621" s="10" t="s">
        <v>5801</v>
      </c>
    </row>
    <row r="2622" spans="1:2" x14ac:dyDescent="0.25">
      <c r="A2622" t="s">
        <v>5802</v>
      </c>
      <c r="B2622" s="10" t="s">
        <v>5803</v>
      </c>
    </row>
    <row r="2623" spans="1:2" x14ac:dyDescent="0.25">
      <c r="A2623" t="s">
        <v>5804</v>
      </c>
      <c r="B2623" s="10" t="s">
        <v>5805</v>
      </c>
    </row>
    <row r="2624" spans="1:2" x14ac:dyDescent="0.25">
      <c r="A2624" t="s">
        <v>5806</v>
      </c>
      <c r="B2624" s="10" t="s">
        <v>5807</v>
      </c>
    </row>
    <row r="2625" spans="1:2" x14ac:dyDescent="0.25">
      <c r="A2625" t="s">
        <v>5808</v>
      </c>
      <c r="B2625" s="10" t="s">
        <v>5809</v>
      </c>
    </row>
    <row r="2626" spans="1:2" x14ac:dyDescent="0.25">
      <c r="A2626" t="s">
        <v>5810</v>
      </c>
      <c r="B2626" s="10" t="s">
        <v>5811</v>
      </c>
    </row>
    <row r="2627" spans="1:2" x14ac:dyDescent="0.25">
      <c r="A2627" t="s">
        <v>5812</v>
      </c>
      <c r="B2627" s="10" t="s">
        <v>5813</v>
      </c>
    </row>
    <row r="2628" spans="1:2" x14ac:dyDescent="0.25">
      <c r="A2628" t="s">
        <v>5814</v>
      </c>
      <c r="B2628" s="10" t="s">
        <v>5815</v>
      </c>
    </row>
    <row r="2629" spans="1:2" x14ac:dyDescent="0.25">
      <c r="A2629" t="s">
        <v>5816</v>
      </c>
      <c r="B2629" s="10" t="s">
        <v>5817</v>
      </c>
    </row>
    <row r="2630" spans="1:2" x14ac:dyDescent="0.25">
      <c r="A2630" t="s">
        <v>5818</v>
      </c>
      <c r="B2630" s="10" t="s">
        <v>5819</v>
      </c>
    </row>
    <row r="2631" spans="1:2" x14ac:dyDescent="0.25">
      <c r="A2631" t="s">
        <v>5820</v>
      </c>
      <c r="B2631" s="10" t="s">
        <v>5821</v>
      </c>
    </row>
    <row r="2632" spans="1:2" x14ac:dyDescent="0.25">
      <c r="A2632" t="s">
        <v>5822</v>
      </c>
      <c r="B2632" s="10" t="s">
        <v>5823</v>
      </c>
    </row>
    <row r="2633" spans="1:2" x14ac:dyDescent="0.25">
      <c r="A2633" t="s">
        <v>5824</v>
      </c>
      <c r="B2633" s="10" t="s">
        <v>5825</v>
      </c>
    </row>
    <row r="2634" spans="1:2" x14ac:dyDescent="0.25">
      <c r="A2634" t="s">
        <v>5826</v>
      </c>
      <c r="B2634" s="10" t="s">
        <v>5827</v>
      </c>
    </row>
    <row r="2635" spans="1:2" x14ac:dyDescent="0.25">
      <c r="A2635" t="s">
        <v>5828</v>
      </c>
      <c r="B2635" s="10" t="s">
        <v>5829</v>
      </c>
    </row>
    <row r="2636" spans="1:2" x14ac:dyDescent="0.25">
      <c r="A2636" t="s">
        <v>5830</v>
      </c>
      <c r="B2636" s="10" t="s">
        <v>5831</v>
      </c>
    </row>
    <row r="2637" spans="1:2" x14ac:dyDescent="0.25">
      <c r="A2637" t="s">
        <v>5832</v>
      </c>
      <c r="B2637" s="10" t="s">
        <v>5833</v>
      </c>
    </row>
    <row r="2638" spans="1:2" x14ac:dyDescent="0.25">
      <c r="A2638" t="s">
        <v>5834</v>
      </c>
      <c r="B2638" s="10" t="s">
        <v>5835</v>
      </c>
    </row>
    <row r="2639" spans="1:2" x14ac:dyDescent="0.25">
      <c r="A2639" t="s">
        <v>5836</v>
      </c>
      <c r="B2639" s="10" t="s">
        <v>5837</v>
      </c>
    </row>
    <row r="2640" spans="1:2" x14ac:dyDescent="0.25">
      <c r="A2640" t="s">
        <v>5838</v>
      </c>
      <c r="B2640" s="10" t="s">
        <v>5839</v>
      </c>
    </row>
    <row r="2641" spans="1:2" x14ac:dyDescent="0.25">
      <c r="A2641" t="s">
        <v>5840</v>
      </c>
      <c r="B2641" s="10" t="s">
        <v>5841</v>
      </c>
    </row>
    <row r="2642" spans="1:2" x14ac:dyDescent="0.25">
      <c r="A2642" t="s">
        <v>5842</v>
      </c>
      <c r="B2642" s="10" t="s">
        <v>5843</v>
      </c>
    </row>
    <row r="2643" spans="1:2" x14ac:dyDescent="0.25">
      <c r="A2643" t="s">
        <v>5844</v>
      </c>
      <c r="B2643" s="10" t="s">
        <v>5843</v>
      </c>
    </row>
    <row r="2644" spans="1:2" x14ac:dyDescent="0.25">
      <c r="A2644" t="s">
        <v>5845</v>
      </c>
      <c r="B2644" s="10" t="s">
        <v>5846</v>
      </c>
    </row>
    <row r="2645" spans="1:2" x14ac:dyDescent="0.25">
      <c r="A2645" t="s">
        <v>5847</v>
      </c>
      <c r="B2645" s="10" t="s">
        <v>5848</v>
      </c>
    </row>
    <row r="2646" spans="1:2" x14ac:dyDescent="0.25">
      <c r="A2646" t="s">
        <v>5849</v>
      </c>
      <c r="B2646" s="10" t="s">
        <v>5850</v>
      </c>
    </row>
    <row r="2647" spans="1:2" x14ac:dyDescent="0.25">
      <c r="A2647" t="s">
        <v>5851</v>
      </c>
      <c r="B2647" s="10" t="s">
        <v>5852</v>
      </c>
    </row>
    <row r="2648" spans="1:2" x14ac:dyDescent="0.25">
      <c r="A2648" t="s">
        <v>5853</v>
      </c>
      <c r="B2648" s="10" t="s">
        <v>5854</v>
      </c>
    </row>
    <row r="2649" spans="1:2" x14ac:dyDescent="0.25">
      <c r="A2649" t="s">
        <v>5855</v>
      </c>
      <c r="B2649" s="10" t="s">
        <v>5856</v>
      </c>
    </row>
    <row r="2650" spans="1:2" x14ac:dyDescent="0.25">
      <c r="A2650" t="s">
        <v>5857</v>
      </c>
      <c r="B2650" s="10" t="s">
        <v>5858</v>
      </c>
    </row>
    <row r="2651" spans="1:2" x14ac:dyDescent="0.25">
      <c r="A2651" t="s">
        <v>5859</v>
      </c>
      <c r="B2651" s="10" t="s">
        <v>5860</v>
      </c>
    </row>
    <row r="2652" spans="1:2" x14ac:dyDescent="0.25">
      <c r="A2652" t="s">
        <v>5861</v>
      </c>
      <c r="B2652" s="10" t="s">
        <v>5862</v>
      </c>
    </row>
    <row r="2653" spans="1:2" x14ac:dyDescent="0.25">
      <c r="A2653" t="s">
        <v>5863</v>
      </c>
      <c r="B2653" s="10" t="s">
        <v>5864</v>
      </c>
    </row>
    <row r="2654" spans="1:2" x14ac:dyDescent="0.25">
      <c r="A2654" t="s">
        <v>5865</v>
      </c>
      <c r="B2654" s="10" t="s">
        <v>5866</v>
      </c>
    </row>
    <row r="2655" spans="1:2" x14ac:dyDescent="0.25">
      <c r="A2655" t="s">
        <v>5867</v>
      </c>
      <c r="B2655" s="10" t="s">
        <v>5866</v>
      </c>
    </row>
    <row r="2656" spans="1:2" x14ac:dyDescent="0.25">
      <c r="A2656" t="s">
        <v>5868</v>
      </c>
      <c r="B2656" s="10" t="s">
        <v>5869</v>
      </c>
    </row>
    <row r="2657" spans="1:2" x14ac:dyDescent="0.25">
      <c r="A2657" t="s">
        <v>5870</v>
      </c>
      <c r="B2657" s="10" t="s">
        <v>5871</v>
      </c>
    </row>
    <row r="2658" spans="1:2" x14ac:dyDescent="0.25">
      <c r="A2658" t="s">
        <v>5872</v>
      </c>
      <c r="B2658" s="10" t="s">
        <v>5873</v>
      </c>
    </row>
    <row r="2659" spans="1:2" x14ac:dyDescent="0.25">
      <c r="A2659" t="s">
        <v>5874</v>
      </c>
      <c r="B2659" s="10" t="s">
        <v>5875</v>
      </c>
    </row>
    <row r="2660" spans="1:2" x14ac:dyDescent="0.25">
      <c r="A2660" t="s">
        <v>5876</v>
      </c>
      <c r="B2660" s="10" t="s">
        <v>5877</v>
      </c>
    </row>
    <row r="2661" spans="1:2" x14ac:dyDescent="0.25">
      <c r="A2661" t="s">
        <v>5878</v>
      </c>
      <c r="B2661" s="10" t="s">
        <v>5879</v>
      </c>
    </row>
    <row r="2662" spans="1:2" x14ac:dyDescent="0.25">
      <c r="A2662" t="s">
        <v>5880</v>
      </c>
      <c r="B2662" s="10" t="s">
        <v>5881</v>
      </c>
    </row>
    <row r="2663" spans="1:2" x14ac:dyDescent="0.25">
      <c r="A2663" t="s">
        <v>5882</v>
      </c>
      <c r="B2663" s="10" t="s">
        <v>5883</v>
      </c>
    </row>
    <row r="2664" spans="1:2" x14ac:dyDescent="0.25">
      <c r="A2664" t="s">
        <v>5884</v>
      </c>
      <c r="B2664" s="10" t="s">
        <v>5885</v>
      </c>
    </row>
    <row r="2665" spans="1:2" x14ac:dyDescent="0.25">
      <c r="A2665" t="s">
        <v>5886</v>
      </c>
      <c r="B2665" s="10" t="s">
        <v>5887</v>
      </c>
    </row>
    <row r="2666" spans="1:2" x14ac:dyDescent="0.25">
      <c r="A2666" t="s">
        <v>5888</v>
      </c>
      <c r="B2666" s="10" t="s">
        <v>5889</v>
      </c>
    </row>
    <row r="2667" spans="1:2" x14ac:dyDescent="0.25">
      <c r="A2667" t="s">
        <v>5890</v>
      </c>
      <c r="B2667" s="10" t="s">
        <v>5891</v>
      </c>
    </row>
    <row r="2668" spans="1:2" x14ac:dyDescent="0.25">
      <c r="A2668" t="s">
        <v>5892</v>
      </c>
      <c r="B2668" s="10" t="s">
        <v>5893</v>
      </c>
    </row>
    <row r="2669" spans="1:2" x14ac:dyDescent="0.25">
      <c r="A2669" t="s">
        <v>5894</v>
      </c>
      <c r="B2669" s="10" t="s">
        <v>5895</v>
      </c>
    </row>
    <row r="2670" spans="1:2" x14ac:dyDescent="0.25">
      <c r="A2670" t="s">
        <v>5896</v>
      </c>
      <c r="B2670" s="10" t="s">
        <v>3927</v>
      </c>
    </row>
    <row r="2671" spans="1:2" x14ac:dyDescent="0.25">
      <c r="A2671" t="s">
        <v>5897</v>
      </c>
      <c r="B2671" s="10" t="s">
        <v>5082</v>
      </c>
    </row>
    <row r="2672" spans="1:2" x14ac:dyDescent="0.25">
      <c r="A2672" t="s">
        <v>5898</v>
      </c>
      <c r="B2672" s="10" t="s">
        <v>5899</v>
      </c>
    </row>
    <row r="2673" spans="1:2" x14ac:dyDescent="0.25">
      <c r="A2673" t="s">
        <v>5900</v>
      </c>
      <c r="B2673" s="10" t="s">
        <v>5901</v>
      </c>
    </row>
    <row r="2674" spans="1:2" x14ac:dyDescent="0.25">
      <c r="A2674" t="s">
        <v>5902</v>
      </c>
      <c r="B2674" s="10" t="s">
        <v>5903</v>
      </c>
    </row>
    <row r="2675" spans="1:2" x14ac:dyDescent="0.25">
      <c r="A2675" t="s">
        <v>5904</v>
      </c>
      <c r="B2675" s="10" t="s">
        <v>5905</v>
      </c>
    </row>
    <row r="2676" spans="1:2" x14ac:dyDescent="0.25">
      <c r="A2676" t="s">
        <v>5906</v>
      </c>
      <c r="B2676" s="10" t="s">
        <v>5907</v>
      </c>
    </row>
    <row r="2677" spans="1:2" x14ac:dyDescent="0.25">
      <c r="A2677" t="s">
        <v>5908</v>
      </c>
      <c r="B2677" s="10" t="s">
        <v>5909</v>
      </c>
    </row>
    <row r="2678" spans="1:2" x14ac:dyDescent="0.25">
      <c r="A2678" t="s">
        <v>5910</v>
      </c>
      <c r="B2678" s="10" t="s">
        <v>5911</v>
      </c>
    </row>
    <row r="2679" spans="1:2" x14ac:dyDescent="0.25">
      <c r="A2679" t="s">
        <v>5912</v>
      </c>
      <c r="B2679" s="10" t="s">
        <v>5913</v>
      </c>
    </row>
    <row r="2680" spans="1:2" x14ac:dyDescent="0.25">
      <c r="A2680" t="s">
        <v>5914</v>
      </c>
      <c r="B2680" s="10" t="s">
        <v>5915</v>
      </c>
    </row>
    <row r="2681" spans="1:2" x14ac:dyDescent="0.25">
      <c r="A2681" t="s">
        <v>5916</v>
      </c>
      <c r="B2681" s="10" t="s">
        <v>5917</v>
      </c>
    </row>
    <row r="2682" spans="1:2" x14ac:dyDescent="0.25">
      <c r="A2682" t="s">
        <v>5918</v>
      </c>
      <c r="B2682" s="10" t="s">
        <v>5919</v>
      </c>
    </row>
    <row r="2683" spans="1:2" x14ac:dyDescent="0.25">
      <c r="A2683" t="s">
        <v>5920</v>
      </c>
      <c r="B2683" s="10" t="s">
        <v>5921</v>
      </c>
    </row>
    <row r="2684" spans="1:2" x14ac:dyDescent="0.25">
      <c r="A2684" t="s">
        <v>5922</v>
      </c>
      <c r="B2684" s="10" t="s">
        <v>5923</v>
      </c>
    </row>
    <row r="2685" spans="1:2" x14ac:dyDescent="0.25">
      <c r="A2685" t="s">
        <v>5924</v>
      </c>
      <c r="B2685" s="10" t="s">
        <v>5925</v>
      </c>
    </row>
    <row r="2686" spans="1:2" x14ac:dyDescent="0.25">
      <c r="A2686" t="s">
        <v>5926</v>
      </c>
      <c r="B2686" s="10" t="s">
        <v>5927</v>
      </c>
    </row>
    <row r="2687" spans="1:2" x14ac:dyDescent="0.25">
      <c r="A2687" t="s">
        <v>5928</v>
      </c>
      <c r="B2687" s="10" t="s">
        <v>5929</v>
      </c>
    </row>
    <row r="2688" spans="1:2" x14ac:dyDescent="0.25">
      <c r="A2688" t="s">
        <v>5930</v>
      </c>
      <c r="B2688" s="10" t="s">
        <v>5931</v>
      </c>
    </row>
    <row r="2689" spans="1:2" x14ac:dyDescent="0.25">
      <c r="A2689" t="s">
        <v>5932</v>
      </c>
      <c r="B2689" s="10" t="s">
        <v>5933</v>
      </c>
    </row>
    <row r="2690" spans="1:2" x14ac:dyDescent="0.25">
      <c r="A2690" t="s">
        <v>5934</v>
      </c>
      <c r="B2690" s="10" t="s">
        <v>5935</v>
      </c>
    </row>
    <row r="2691" spans="1:2" x14ac:dyDescent="0.25">
      <c r="A2691" t="s">
        <v>5936</v>
      </c>
      <c r="B2691" s="10" t="s">
        <v>5937</v>
      </c>
    </row>
    <row r="2692" spans="1:2" x14ac:dyDescent="0.25">
      <c r="A2692" t="s">
        <v>5938</v>
      </c>
      <c r="B2692" s="10" t="s">
        <v>5866</v>
      </c>
    </row>
    <row r="2693" spans="1:2" x14ac:dyDescent="0.25">
      <c r="A2693" t="s">
        <v>5939</v>
      </c>
      <c r="B2693" s="10" t="s">
        <v>5940</v>
      </c>
    </row>
    <row r="2694" spans="1:2" x14ac:dyDescent="0.25">
      <c r="A2694" t="s">
        <v>5941</v>
      </c>
      <c r="B2694" s="10" t="s">
        <v>5942</v>
      </c>
    </row>
    <row r="2695" spans="1:2" x14ac:dyDescent="0.25">
      <c r="A2695" t="s">
        <v>5943</v>
      </c>
      <c r="B2695" s="10" t="s">
        <v>5944</v>
      </c>
    </row>
    <row r="2696" spans="1:2" x14ac:dyDescent="0.25">
      <c r="A2696" t="s">
        <v>5945</v>
      </c>
      <c r="B2696" s="10" t="s">
        <v>5946</v>
      </c>
    </row>
    <row r="2697" spans="1:2" x14ac:dyDescent="0.25">
      <c r="A2697" t="s">
        <v>5947</v>
      </c>
      <c r="B2697" s="10" t="s">
        <v>5948</v>
      </c>
    </row>
    <row r="2698" spans="1:2" x14ac:dyDescent="0.25">
      <c r="A2698" t="s">
        <v>5949</v>
      </c>
      <c r="B2698" s="10" t="s">
        <v>5950</v>
      </c>
    </row>
    <row r="2699" spans="1:2" x14ac:dyDescent="0.25">
      <c r="A2699" t="s">
        <v>5951</v>
      </c>
      <c r="B2699" s="10" t="s">
        <v>5952</v>
      </c>
    </row>
    <row r="2700" spans="1:2" x14ac:dyDescent="0.25">
      <c r="A2700" t="s">
        <v>5953</v>
      </c>
      <c r="B2700" s="10" t="s">
        <v>5954</v>
      </c>
    </row>
    <row r="2701" spans="1:2" x14ac:dyDescent="0.25">
      <c r="A2701" t="s">
        <v>5955</v>
      </c>
      <c r="B2701" s="10" t="s">
        <v>5956</v>
      </c>
    </row>
    <row r="2702" spans="1:2" x14ac:dyDescent="0.25">
      <c r="A2702" t="s">
        <v>5957</v>
      </c>
      <c r="B2702" s="10" t="s">
        <v>5958</v>
      </c>
    </row>
    <row r="2703" spans="1:2" x14ac:dyDescent="0.25">
      <c r="A2703" t="s">
        <v>5959</v>
      </c>
      <c r="B2703" s="10" t="s">
        <v>5960</v>
      </c>
    </row>
    <row r="2704" spans="1:2" x14ac:dyDescent="0.25">
      <c r="A2704" t="s">
        <v>5961</v>
      </c>
      <c r="B2704" s="10" t="s">
        <v>5962</v>
      </c>
    </row>
    <row r="2705" spans="1:2" x14ac:dyDescent="0.25">
      <c r="A2705" t="s">
        <v>5963</v>
      </c>
      <c r="B2705" s="10" t="s">
        <v>5964</v>
      </c>
    </row>
    <row r="2706" spans="1:2" x14ac:dyDescent="0.25">
      <c r="A2706" t="s">
        <v>5965</v>
      </c>
      <c r="B2706" s="10" t="s">
        <v>5966</v>
      </c>
    </row>
    <row r="2707" spans="1:2" x14ac:dyDescent="0.25">
      <c r="A2707" t="s">
        <v>5967</v>
      </c>
      <c r="B2707" s="10" t="s">
        <v>5968</v>
      </c>
    </row>
    <row r="2708" spans="1:2" x14ac:dyDescent="0.25">
      <c r="A2708" t="s">
        <v>5969</v>
      </c>
      <c r="B2708" s="10" t="s">
        <v>5970</v>
      </c>
    </row>
    <row r="2709" spans="1:2" x14ac:dyDescent="0.25">
      <c r="A2709" t="s">
        <v>5971</v>
      </c>
      <c r="B2709" s="10" t="s">
        <v>5972</v>
      </c>
    </row>
    <row r="2710" spans="1:2" x14ac:dyDescent="0.25">
      <c r="A2710" t="s">
        <v>5973</v>
      </c>
      <c r="B2710" s="10" t="s">
        <v>5974</v>
      </c>
    </row>
    <row r="2711" spans="1:2" x14ac:dyDescent="0.25">
      <c r="A2711" t="s">
        <v>5975</v>
      </c>
      <c r="B2711" s="10" t="s">
        <v>5976</v>
      </c>
    </row>
    <row r="2712" spans="1:2" x14ac:dyDescent="0.25">
      <c r="A2712" t="s">
        <v>5977</v>
      </c>
      <c r="B2712" s="10" t="s">
        <v>5978</v>
      </c>
    </row>
    <row r="2713" spans="1:2" x14ac:dyDescent="0.25">
      <c r="A2713" t="s">
        <v>5979</v>
      </c>
      <c r="B2713" s="10" t="s">
        <v>5980</v>
      </c>
    </row>
    <row r="2714" spans="1:2" x14ac:dyDescent="0.25">
      <c r="A2714" t="s">
        <v>5981</v>
      </c>
      <c r="B2714" s="10" t="s">
        <v>5982</v>
      </c>
    </row>
    <row r="2715" spans="1:2" x14ac:dyDescent="0.25">
      <c r="A2715" t="s">
        <v>5983</v>
      </c>
      <c r="B2715" s="10" t="s">
        <v>5984</v>
      </c>
    </row>
    <row r="2716" spans="1:2" x14ac:dyDescent="0.25">
      <c r="A2716" t="s">
        <v>5985</v>
      </c>
      <c r="B2716" s="10" t="s">
        <v>2928</v>
      </c>
    </row>
    <row r="2717" spans="1:2" x14ac:dyDescent="0.25">
      <c r="A2717" t="s">
        <v>5986</v>
      </c>
      <c r="B2717" s="10" t="s">
        <v>5987</v>
      </c>
    </row>
    <row r="2718" spans="1:2" x14ac:dyDescent="0.25">
      <c r="A2718" t="s">
        <v>5988</v>
      </c>
      <c r="B2718" s="10" t="s">
        <v>5987</v>
      </c>
    </row>
    <row r="2719" spans="1:2" x14ac:dyDescent="0.25">
      <c r="A2719" t="s">
        <v>5989</v>
      </c>
      <c r="B2719" s="10" t="s">
        <v>5990</v>
      </c>
    </row>
    <row r="2720" spans="1:2" x14ac:dyDescent="0.25">
      <c r="A2720" t="s">
        <v>5991</v>
      </c>
      <c r="B2720" s="10" t="s">
        <v>5992</v>
      </c>
    </row>
    <row r="2721" spans="1:2" x14ac:dyDescent="0.25">
      <c r="A2721" t="s">
        <v>5993</v>
      </c>
      <c r="B2721" s="10" t="s">
        <v>5994</v>
      </c>
    </row>
    <row r="2722" spans="1:2" x14ac:dyDescent="0.25">
      <c r="A2722" t="s">
        <v>5995</v>
      </c>
      <c r="B2722" s="10" t="s">
        <v>5996</v>
      </c>
    </row>
    <row r="2723" spans="1:2" x14ac:dyDescent="0.25">
      <c r="A2723" t="s">
        <v>5997</v>
      </c>
      <c r="B2723" s="10" t="s">
        <v>5998</v>
      </c>
    </row>
    <row r="2724" spans="1:2" x14ac:dyDescent="0.25">
      <c r="A2724" t="s">
        <v>5999</v>
      </c>
      <c r="B2724" s="10" t="s">
        <v>6000</v>
      </c>
    </row>
    <row r="2725" spans="1:2" x14ac:dyDescent="0.25">
      <c r="A2725" t="s">
        <v>6001</v>
      </c>
      <c r="B2725" s="10" t="s">
        <v>6002</v>
      </c>
    </row>
    <row r="2726" spans="1:2" x14ac:dyDescent="0.25">
      <c r="A2726" t="s">
        <v>6003</v>
      </c>
      <c r="B2726" s="10" t="s">
        <v>6004</v>
      </c>
    </row>
    <row r="2727" spans="1:2" x14ac:dyDescent="0.25">
      <c r="A2727" t="s">
        <v>6005</v>
      </c>
      <c r="B2727" s="10" t="s">
        <v>6006</v>
      </c>
    </row>
    <row r="2728" spans="1:2" x14ac:dyDescent="0.25">
      <c r="A2728" t="s">
        <v>6007</v>
      </c>
      <c r="B2728" s="10" t="s">
        <v>6008</v>
      </c>
    </row>
    <row r="2729" spans="1:2" x14ac:dyDescent="0.25">
      <c r="A2729" t="s">
        <v>6009</v>
      </c>
      <c r="B2729" s="10" t="s">
        <v>6010</v>
      </c>
    </row>
    <row r="2730" spans="1:2" x14ac:dyDescent="0.25">
      <c r="A2730" t="s">
        <v>6011</v>
      </c>
      <c r="B2730" s="10" t="s">
        <v>6012</v>
      </c>
    </row>
    <row r="2731" spans="1:2" x14ac:dyDescent="0.25">
      <c r="A2731" t="s">
        <v>6013</v>
      </c>
      <c r="B2731" s="10" t="s">
        <v>6014</v>
      </c>
    </row>
    <row r="2732" spans="1:2" x14ac:dyDescent="0.25">
      <c r="A2732" t="s">
        <v>6015</v>
      </c>
      <c r="B2732" s="10" t="s">
        <v>6016</v>
      </c>
    </row>
    <row r="2733" spans="1:2" x14ac:dyDescent="0.25">
      <c r="A2733" t="s">
        <v>6017</v>
      </c>
      <c r="B2733" s="10" t="s">
        <v>6014</v>
      </c>
    </row>
    <row r="2734" spans="1:2" x14ac:dyDescent="0.25">
      <c r="A2734" t="s">
        <v>6018</v>
      </c>
      <c r="B2734" s="10" t="s">
        <v>6019</v>
      </c>
    </row>
    <row r="2735" spans="1:2" x14ac:dyDescent="0.25">
      <c r="A2735" t="s">
        <v>6020</v>
      </c>
      <c r="B2735" s="10" t="s">
        <v>6021</v>
      </c>
    </row>
    <row r="2736" spans="1:2" x14ac:dyDescent="0.25">
      <c r="A2736" t="s">
        <v>6022</v>
      </c>
      <c r="B2736" s="10" t="s">
        <v>6023</v>
      </c>
    </row>
    <row r="2737" spans="1:2" x14ac:dyDescent="0.25">
      <c r="A2737" t="s">
        <v>6024</v>
      </c>
      <c r="B2737" s="10" t="s">
        <v>6025</v>
      </c>
    </row>
    <row r="2738" spans="1:2" x14ac:dyDescent="0.25">
      <c r="A2738" t="s">
        <v>6026</v>
      </c>
      <c r="B2738" s="10" t="s">
        <v>6027</v>
      </c>
    </row>
    <row r="2739" spans="1:2" x14ac:dyDescent="0.25">
      <c r="A2739" t="s">
        <v>6028</v>
      </c>
      <c r="B2739" s="10" t="s">
        <v>6029</v>
      </c>
    </row>
    <row r="2740" spans="1:2" x14ac:dyDescent="0.25">
      <c r="A2740" t="s">
        <v>6030</v>
      </c>
      <c r="B2740" s="10" t="s">
        <v>6031</v>
      </c>
    </row>
    <row r="2741" spans="1:2" x14ac:dyDescent="0.25">
      <c r="A2741" t="s">
        <v>6032</v>
      </c>
      <c r="B2741" s="10" t="s">
        <v>6033</v>
      </c>
    </row>
    <row r="2742" spans="1:2" x14ac:dyDescent="0.25">
      <c r="A2742" t="s">
        <v>6034</v>
      </c>
      <c r="B2742" s="10" t="s">
        <v>6035</v>
      </c>
    </row>
    <row r="2743" spans="1:2" x14ac:dyDescent="0.25">
      <c r="A2743" t="s">
        <v>6036</v>
      </c>
      <c r="B2743" s="10" t="s">
        <v>6037</v>
      </c>
    </row>
    <row r="2744" spans="1:2" x14ac:dyDescent="0.25">
      <c r="A2744" t="s">
        <v>6038</v>
      </c>
      <c r="B2744" s="10" t="s">
        <v>6039</v>
      </c>
    </row>
    <row r="2745" spans="1:2" x14ac:dyDescent="0.25">
      <c r="A2745" t="s">
        <v>6040</v>
      </c>
      <c r="B2745" s="10" t="s">
        <v>6041</v>
      </c>
    </row>
    <row r="2746" spans="1:2" x14ac:dyDescent="0.25">
      <c r="A2746" t="s">
        <v>6042</v>
      </c>
      <c r="B2746" s="10" t="s">
        <v>6043</v>
      </c>
    </row>
    <row r="2747" spans="1:2" x14ac:dyDescent="0.25">
      <c r="A2747" t="s">
        <v>6044</v>
      </c>
      <c r="B2747" s="10" t="s">
        <v>6045</v>
      </c>
    </row>
    <row r="2748" spans="1:2" x14ac:dyDescent="0.25">
      <c r="A2748" t="s">
        <v>6046</v>
      </c>
      <c r="B2748" s="10" t="s">
        <v>6047</v>
      </c>
    </row>
    <row r="2749" spans="1:2" x14ac:dyDescent="0.25">
      <c r="A2749" t="s">
        <v>6048</v>
      </c>
      <c r="B2749" s="10" t="s">
        <v>6049</v>
      </c>
    </row>
    <row r="2750" spans="1:2" x14ac:dyDescent="0.25">
      <c r="A2750" t="s">
        <v>6050</v>
      </c>
      <c r="B2750" s="10" t="s">
        <v>6051</v>
      </c>
    </row>
    <row r="2751" spans="1:2" x14ac:dyDescent="0.25">
      <c r="A2751" t="s">
        <v>6052</v>
      </c>
      <c r="B2751" s="10" t="s">
        <v>6053</v>
      </c>
    </row>
    <row r="2752" spans="1:2" x14ac:dyDescent="0.25">
      <c r="A2752" t="s">
        <v>6054</v>
      </c>
      <c r="B2752" s="10" t="s">
        <v>6055</v>
      </c>
    </row>
    <row r="2753" spans="1:2" x14ac:dyDescent="0.25">
      <c r="A2753" t="s">
        <v>6056</v>
      </c>
      <c r="B2753" s="10" t="s">
        <v>6057</v>
      </c>
    </row>
    <row r="2754" spans="1:2" x14ac:dyDescent="0.25">
      <c r="A2754" t="s">
        <v>6058</v>
      </c>
      <c r="B2754" s="10" t="s">
        <v>6059</v>
      </c>
    </row>
    <row r="2755" spans="1:2" x14ac:dyDescent="0.25">
      <c r="A2755" t="s">
        <v>6060</v>
      </c>
      <c r="B2755" s="10" t="s">
        <v>6061</v>
      </c>
    </row>
    <row r="2756" spans="1:2" x14ac:dyDescent="0.25">
      <c r="A2756" t="s">
        <v>6062</v>
      </c>
      <c r="B2756" s="10" t="s">
        <v>6063</v>
      </c>
    </row>
    <row r="2757" spans="1:2" x14ac:dyDescent="0.25">
      <c r="A2757" t="s">
        <v>6064</v>
      </c>
      <c r="B2757" s="10" t="s">
        <v>6065</v>
      </c>
    </row>
    <row r="2758" spans="1:2" x14ac:dyDescent="0.25">
      <c r="A2758" t="s">
        <v>6066</v>
      </c>
      <c r="B2758" s="10" t="s">
        <v>6067</v>
      </c>
    </row>
    <row r="2759" spans="1:2" x14ac:dyDescent="0.25">
      <c r="A2759" t="s">
        <v>6068</v>
      </c>
      <c r="B2759" s="10" t="s">
        <v>6069</v>
      </c>
    </row>
    <row r="2760" spans="1:2" x14ac:dyDescent="0.25">
      <c r="A2760" t="s">
        <v>6070</v>
      </c>
      <c r="B2760" s="10" t="s">
        <v>6071</v>
      </c>
    </row>
    <row r="2761" spans="1:2" x14ac:dyDescent="0.25">
      <c r="A2761" t="s">
        <v>6072</v>
      </c>
      <c r="B2761" s="10" t="s">
        <v>6073</v>
      </c>
    </row>
    <row r="2762" spans="1:2" x14ac:dyDescent="0.25">
      <c r="A2762" t="s">
        <v>6074</v>
      </c>
      <c r="B2762" s="10" t="s">
        <v>6075</v>
      </c>
    </row>
    <row r="2763" spans="1:2" x14ac:dyDescent="0.25">
      <c r="A2763" t="s">
        <v>6076</v>
      </c>
      <c r="B2763" s="10" t="s">
        <v>6077</v>
      </c>
    </row>
    <row r="2764" spans="1:2" x14ac:dyDescent="0.25">
      <c r="A2764" t="s">
        <v>6078</v>
      </c>
      <c r="B2764" s="10" t="s">
        <v>6079</v>
      </c>
    </row>
    <row r="2765" spans="1:2" x14ac:dyDescent="0.25">
      <c r="A2765" t="s">
        <v>6080</v>
      </c>
      <c r="B2765" s="10" t="s">
        <v>6081</v>
      </c>
    </row>
    <row r="2766" spans="1:2" x14ac:dyDescent="0.25">
      <c r="A2766" t="s">
        <v>6082</v>
      </c>
      <c r="B2766" s="10" t="s">
        <v>6083</v>
      </c>
    </row>
    <row r="2767" spans="1:2" x14ac:dyDescent="0.25">
      <c r="A2767" t="s">
        <v>6084</v>
      </c>
      <c r="B2767" s="10" t="s">
        <v>6085</v>
      </c>
    </row>
    <row r="2768" spans="1:2" x14ac:dyDescent="0.25">
      <c r="A2768" t="s">
        <v>6086</v>
      </c>
      <c r="B2768" s="10" t="s">
        <v>6087</v>
      </c>
    </row>
    <row r="2769" spans="1:2" x14ac:dyDescent="0.25">
      <c r="A2769" t="s">
        <v>6088</v>
      </c>
      <c r="B2769" s="10" t="s">
        <v>6085</v>
      </c>
    </row>
    <row r="2770" spans="1:2" x14ac:dyDescent="0.25">
      <c r="A2770" t="s">
        <v>6089</v>
      </c>
      <c r="B2770" s="10" t="s">
        <v>6090</v>
      </c>
    </row>
    <row r="2771" spans="1:2" x14ac:dyDescent="0.25">
      <c r="A2771" t="s">
        <v>6091</v>
      </c>
      <c r="B2771" s="10" t="s">
        <v>6092</v>
      </c>
    </row>
    <row r="2772" spans="1:2" x14ac:dyDescent="0.25">
      <c r="A2772" t="s">
        <v>6093</v>
      </c>
      <c r="B2772" s="10" t="s">
        <v>6094</v>
      </c>
    </row>
    <row r="2773" spans="1:2" x14ac:dyDescent="0.25">
      <c r="A2773" t="s">
        <v>6095</v>
      </c>
      <c r="B2773" s="10" t="s">
        <v>6096</v>
      </c>
    </row>
    <row r="2774" spans="1:2" x14ac:dyDescent="0.25">
      <c r="A2774" t="s">
        <v>6097</v>
      </c>
      <c r="B2774" s="10" t="s">
        <v>6098</v>
      </c>
    </row>
    <row r="2775" spans="1:2" x14ac:dyDescent="0.25">
      <c r="A2775" t="s">
        <v>6099</v>
      </c>
      <c r="B2775" s="10" t="s">
        <v>6100</v>
      </c>
    </row>
    <row r="2776" spans="1:2" x14ac:dyDescent="0.25">
      <c r="A2776" t="s">
        <v>6101</v>
      </c>
      <c r="B2776" s="10" t="s">
        <v>6102</v>
      </c>
    </row>
    <row r="2777" spans="1:2" x14ac:dyDescent="0.25">
      <c r="A2777" t="s">
        <v>6103</v>
      </c>
      <c r="B2777" s="10" t="s">
        <v>6104</v>
      </c>
    </row>
    <row r="2778" spans="1:2" x14ac:dyDescent="0.25">
      <c r="A2778" t="s">
        <v>6105</v>
      </c>
      <c r="B2778" s="10" t="s">
        <v>6106</v>
      </c>
    </row>
    <row r="2779" spans="1:2" x14ac:dyDescent="0.25">
      <c r="A2779" t="s">
        <v>6107</v>
      </c>
      <c r="B2779" s="10" t="s">
        <v>6108</v>
      </c>
    </row>
    <row r="2780" spans="1:2" x14ac:dyDescent="0.25">
      <c r="A2780" t="s">
        <v>6109</v>
      </c>
      <c r="B2780" s="10" t="s">
        <v>6110</v>
      </c>
    </row>
    <row r="2781" spans="1:2" x14ac:dyDescent="0.25">
      <c r="A2781" t="s">
        <v>6111</v>
      </c>
      <c r="B2781" s="10" t="s">
        <v>6112</v>
      </c>
    </row>
    <row r="2782" spans="1:2" x14ac:dyDescent="0.25">
      <c r="A2782" t="s">
        <v>6113</v>
      </c>
      <c r="B2782" s="10" t="s">
        <v>6114</v>
      </c>
    </row>
    <row r="2783" spans="1:2" x14ac:dyDescent="0.25">
      <c r="A2783" t="s">
        <v>6115</v>
      </c>
      <c r="B2783" s="10" t="s">
        <v>6045</v>
      </c>
    </row>
    <row r="2784" spans="1:2" x14ac:dyDescent="0.25">
      <c r="A2784" t="s">
        <v>6116</v>
      </c>
      <c r="B2784" s="10" t="s">
        <v>6117</v>
      </c>
    </row>
    <row r="2785" spans="1:2" x14ac:dyDescent="0.25">
      <c r="A2785" t="s">
        <v>6118</v>
      </c>
      <c r="B2785" s="10" t="s">
        <v>6119</v>
      </c>
    </row>
    <row r="2786" spans="1:2" x14ac:dyDescent="0.25">
      <c r="A2786" t="s">
        <v>6120</v>
      </c>
      <c r="B2786" s="10" t="s">
        <v>6121</v>
      </c>
    </row>
    <row r="2787" spans="1:2" x14ac:dyDescent="0.25">
      <c r="A2787" t="s">
        <v>6122</v>
      </c>
      <c r="B2787" s="10" t="s">
        <v>6123</v>
      </c>
    </row>
    <row r="2788" spans="1:2" x14ac:dyDescent="0.25">
      <c r="A2788" t="s">
        <v>6124</v>
      </c>
      <c r="B2788" s="10" t="s">
        <v>6125</v>
      </c>
    </row>
    <row r="2789" spans="1:2" x14ac:dyDescent="0.25">
      <c r="A2789" t="s">
        <v>6126</v>
      </c>
      <c r="B2789" s="10" t="s">
        <v>6127</v>
      </c>
    </row>
    <row r="2790" spans="1:2" x14ac:dyDescent="0.25">
      <c r="A2790" t="s">
        <v>6128</v>
      </c>
      <c r="B2790" s="10" t="s">
        <v>6129</v>
      </c>
    </row>
    <row r="2791" spans="1:2" x14ac:dyDescent="0.25">
      <c r="A2791" t="s">
        <v>6130</v>
      </c>
      <c r="B2791" s="10" t="s">
        <v>6131</v>
      </c>
    </row>
    <row r="2792" spans="1:2" x14ac:dyDescent="0.25">
      <c r="A2792" t="s">
        <v>6132</v>
      </c>
      <c r="B2792" s="10" t="s">
        <v>6133</v>
      </c>
    </row>
    <row r="2793" spans="1:2" x14ac:dyDescent="0.25">
      <c r="A2793" t="s">
        <v>6134</v>
      </c>
      <c r="B2793" s="10" t="s">
        <v>6135</v>
      </c>
    </row>
    <row r="2794" spans="1:2" x14ac:dyDescent="0.25">
      <c r="A2794" t="s">
        <v>6136</v>
      </c>
      <c r="B2794" s="10" t="s">
        <v>6137</v>
      </c>
    </row>
    <row r="2795" spans="1:2" x14ac:dyDescent="0.25">
      <c r="A2795" t="s">
        <v>6138</v>
      </c>
      <c r="B2795" s="10" t="s">
        <v>6139</v>
      </c>
    </row>
    <row r="2796" spans="1:2" x14ac:dyDescent="0.25">
      <c r="A2796" t="s">
        <v>6140</v>
      </c>
      <c r="B2796" s="10" t="s">
        <v>6141</v>
      </c>
    </row>
    <row r="2797" spans="1:2" x14ac:dyDescent="0.25">
      <c r="A2797" t="s">
        <v>6142</v>
      </c>
      <c r="B2797" s="10" t="s">
        <v>6143</v>
      </c>
    </row>
    <row r="2798" spans="1:2" x14ac:dyDescent="0.25">
      <c r="A2798" t="s">
        <v>6144</v>
      </c>
      <c r="B2798" s="10" t="s">
        <v>6145</v>
      </c>
    </row>
    <row r="2799" spans="1:2" x14ac:dyDescent="0.25">
      <c r="A2799" t="s">
        <v>6146</v>
      </c>
      <c r="B2799" s="10" t="s">
        <v>6147</v>
      </c>
    </row>
    <row r="2800" spans="1:2" x14ac:dyDescent="0.25">
      <c r="A2800" t="s">
        <v>6148</v>
      </c>
      <c r="B2800" s="10" t="s">
        <v>6149</v>
      </c>
    </row>
    <row r="2801" spans="1:2" x14ac:dyDescent="0.25">
      <c r="A2801" t="s">
        <v>6150</v>
      </c>
      <c r="B2801" s="10" t="s">
        <v>6151</v>
      </c>
    </row>
    <row r="2802" spans="1:2" x14ac:dyDescent="0.25">
      <c r="A2802" t="s">
        <v>6152</v>
      </c>
      <c r="B2802" s="10" t="s">
        <v>6153</v>
      </c>
    </row>
    <row r="2803" spans="1:2" x14ac:dyDescent="0.25">
      <c r="A2803" t="s">
        <v>6154</v>
      </c>
      <c r="B2803" s="10" t="s">
        <v>6155</v>
      </c>
    </row>
    <row r="2804" spans="1:2" x14ac:dyDescent="0.25">
      <c r="A2804" t="s">
        <v>6156</v>
      </c>
      <c r="B2804" s="10" t="s">
        <v>6157</v>
      </c>
    </row>
    <row r="2805" spans="1:2" x14ac:dyDescent="0.25">
      <c r="A2805" t="s">
        <v>6158</v>
      </c>
      <c r="B2805" s="10" t="s">
        <v>6159</v>
      </c>
    </row>
    <row r="2806" spans="1:2" x14ac:dyDescent="0.25">
      <c r="A2806" t="s">
        <v>6160</v>
      </c>
      <c r="B2806" s="10" t="s">
        <v>6161</v>
      </c>
    </row>
    <row r="2807" spans="1:2" x14ac:dyDescent="0.25">
      <c r="A2807" t="s">
        <v>6162</v>
      </c>
      <c r="B2807" s="10" t="s">
        <v>6163</v>
      </c>
    </row>
    <row r="2808" spans="1:2" x14ac:dyDescent="0.25">
      <c r="A2808" t="s">
        <v>6164</v>
      </c>
      <c r="B2808" s="10" t="s">
        <v>6165</v>
      </c>
    </row>
    <row r="2809" spans="1:2" x14ac:dyDescent="0.25">
      <c r="A2809" t="s">
        <v>6166</v>
      </c>
      <c r="B2809" s="10" t="s">
        <v>6167</v>
      </c>
    </row>
    <row r="2810" spans="1:2" x14ac:dyDescent="0.25">
      <c r="A2810" t="s">
        <v>6168</v>
      </c>
      <c r="B2810" s="10" t="s">
        <v>6169</v>
      </c>
    </row>
    <row r="2811" spans="1:2" x14ac:dyDescent="0.25">
      <c r="A2811" t="s">
        <v>6170</v>
      </c>
      <c r="B2811" s="10" t="s">
        <v>6171</v>
      </c>
    </row>
    <row r="2812" spans="1:2" x14ac:dyDescent="0.25">
      <c r="A2812" t="s">
        <v>6172</v>
      </c>
      <c r="B2812" s="10" t="s">
        <v>6173</v>
      </c>
    </row>
    <row r="2813" spans="1:2" x14ac:dyDescent="0.25">
      <c r="A2813" t="s">
        <v>6174</v>
      </c>
      <c r="B2813" s="10" t="s">
        <v>6175</v>
      </c>
    </row>
    <row r="2814" spans="1:2" x14ac:dyDescent="0.25">
      <c r="A2814" t="s">
        <v>6176</v>
      </c>
      <c r="B2814" s="10" t="s">
        <v>6177</v>
      </c>
    </row>
    <row r="2815" spans="1:2" x14ac:dyDescent="0.25">
      <c r="A2815" t="s">
        <v>6178</v>
      </c>
      <c r="B2815" s="10" t="s">
        <v>6179</v>
      </c>
    </row>
    <row r="2816" spans="1:2" x14ac:dyDescent="0.25">
      <c r="A2816" t="s">
        <v>6180</v>
      </c>
      <c r="B2816" s="10" t="s">
        <v>6181</v>
      </c>
    </row>
    <row r="2817" spans="1:2" x14ac:dyDescent="0.25">
      <c r="A2817" t="s">
        <v>6182</v>
      </c>
      <c r="B2817" s="10" t="s">
        <v>6183</v>
      </c>
    </row>
    <row r="2818" spans="1:2" x14ac:dyDescent="0.25">
      <c r="A2818" t="s">
        <v>6184</v>
      </c>
      <c r="B2818" s="10" t="s">
        <v>6185</v>
      </c>
    </row>
    <row r="2819" spans="1:2" x14ac:dyDescent="0.25">
      <c r="A2819" t="s">
        <v>6186</v>
      </c>
      <c r="B2819" s="10" t="s">
        <v>6187</v>
      </c>
    </row>
    <row r="2820" spans="1:2" x14ac:dyDescent="0.25">
      <c r="A2820" t="s">
        <v>6188</v>
      </c>
      <c r="B2820" s="10" t="s">
        <v>6189</v>
      </c>
    </row>
    <row r="2821" spans="1:2" x14ac:dyDescent="0.25">
      <c r="A2821" t="s">
        <v>6190</v>
      </c>
      <c r="B2821" s="10" t="s">
        <v>6191</v>
      </c>
    </row>
    <row r="2822" spans="1:2" x14ac:dyDescent="0.25">
      <c r="A2822" t="s">
        <v>6192</v>
      </c>
      <c r="B2822" s="10" t="s">
        <v>6193</v>
      </c>
    </row>
    <row r="2823" spans="1:2" x14ac:dyDescent="0.25">
      <c r="A2823" t="s">
        <v>6194</v>
      </c>
      <c r="B2823" s="10" t="s">
        <v>6195</v>
      </c>
    </row>
    <row r="2824" spans="1:2" x14ac:dyDescent="0.25">
      <c r="A2824" t="s">
        <v>6196</v>
      </c>
      <c r="B2824" s="10" t="s">
        <v>6087</v>
      </c>
    </row>
    <row r="2825" spans="1:2" x14ac:dyDescent="0.25">
      <c r="A2825" t="s">
        <v>6197</v>
      </c>
      <c r="B2825" s="10" t="s">
        <v>6077</v>
      </c>
    </row>
    <row r="2826" spans="1:2" x14ac:dyDescent="0.25">
      <c r="A2826" t="s">
        <v>6198</v>
      </c>
      <c r="B2826" s="10" t="s">
        <v>6199</v>
      </c>
    </row>
    <row r="2827" spans="1:2" x14ac:dyDescent="0.25">
      <c r="A2827" t="s">
        <v>6200</v>
      </c>
      <c r="B2827" s="10" t="s">
        <v>6201</v>
      </c>
    </row>
    <row r="2828" spans="1:2" x14ac:dyDescent="0.25">
      <c r="A2828" t="s">
        <v>6202</v>
      </c>
      <c r="B2828" s="10" t="s">
        <v>6203</v>
      </c>
    </row>
    <row r="2829" spans="1:2" x14ac:dyDescent="0.25">
      <c r="A2829" t="s">
        <v>6204</v>
      </c>
      <c r="B2829" s="10" t="s">
        <v>6205</v>
      </c>
    </row>
    <row r="2830" spans="1:2" x14ac:dyDescent="0.25">
      <c r="A2830" t="s">
        <v>6206</v>
      </c>
      <c r="B2830" s="10" t="s">
        <v>6207</v>
      </c>
    </row>
    <row r="2831" spans="1:2" x14ac:dyDescent="0.25">
      <c r="A2831" t="s">
        <v>6208</v>
      </c>
      <c r="B2831" s="10" t="s">
        <v>6209</v>
      </c>
    </row>
    <row r="2832" spans="1:2" x14ac:dyDescent="0.25">
      <c r="A2832" t="s">
        <v>6210</v>
      </c>
      <c r="B2832" s="10" t="s">
        <v>6211</v>
      </c>
    </row>
    <row r="2833" spans="1:2" x14ac:dyDescent="0.25">
      <c r="A2833" t="s">
        <v>6212</v>
      </c>
      <c r="B2833" s="10" t="s">
        <v>6213</v>
      </c>
    </row>
    <row r="2834" spans="1:2" x14ac:dyDescent="0.25">
      <c r="A2834" t="s">
        <v>6214</v>
      </c>
      <c r="B2834" s="10" t="s">
        <v>6215</v>
      </c>
    </row>
    <row r="2835" spans="1:2" x14ac:dyDescent="0.25">
      <c r="A2835" t="s">
        <v>6216</v>
      </c>
      <c r="B2835" s="10" t="s">
        <v>6217</v>
      </c>
    </row>
    <row r="2836" spans="1:2" x14ac:dyDescent="0.25">
      <c r="A2836" t="s">
        <v>6218</v>
      </c>
      <c r="B2836" s="10" t="s">
        <v>6219</v>
      </c>
    </row>
    <row r="2837" spans="1:2" x14ac:dyDescent="0.25">
      <c r="A2837" t="s">
        <v>6220</v>
      </c>
      <c r="B2837" s="10" t="s">
        <v>6221</v>
      </c>
    </row>
    <row r="2838" spans="1:2" x14ac:dyDescent="0.25">
      <c r="A2838" t="s">
        <v>6222</v>
      </c>
      <c r="B2838" s="10" t="s">
        <v>6223</v>
      </c>
    </row>
    <row r="2839" spans="1:2" x14ac:dyDescent="0.25">
      <c r="A2839" t="s">
        <v>6224</v>
      </c>
      <c r="B2839" s="10" t="s">
        <v>6225</v>
      </c>
    </row>
    <row r="2840" spans="1:2" x14ac:dyDescent="0.25">
      <c r="A2840" t="s">
        <v>6226</v>
      </c>
      <c r="B2840" s="10" t="s">
        <v>6227</v>
      </c>
    </row>
    <row r="2841" spans="1:2" x14ac:dyDescent="0.25">
      <c r="A2841" t="s">
        <v>6228</v>
      </c>
      <c r="B2841" s="10" t="s">
        <v>6229</v>
      </c>
    </row>
    <row r="2842" spans="1:2" x14ac:dyDescent="0.25">
      <c r="A2842" t="s">
        <v>6230</v>
      </c>
      <c r="B2842" s="10" t="s">
        <v>6231</v>
      </c>
    </row>
    <row r="2843" spans="1:2" x14ac:dyDescent="0.25">
      <c r="A2843" t="s">
        <v>6232</v>
      </c>
      <c r="B2843" s="10" t="s">
        <v>6233</v>
      </c>
    </row>
    <row r="2844" spans="1:2" x14ac:dyDescent="0.25">
      <c r="A2844" t="s">
        <v>6234</v>
      </c>
      <c r="B2844" s="10" t="s">
        <v>6235</v>
      </c>
    </row>
    <row r="2845" spans="1:2" x14ac:dyDescent="0.25">
      <c r="A2845" t="s">
        <v>6236</v>
      </c>
      <c r="B2845" s="10" t="s">
        <v>6237</v>
      </c>
    </row>
    <row r="2846" spans="1:2" x14ac:dyDescent="0.25">
      <c r="A2846" t="s">
        <v>6238</v>
      </c>
      <c r="B2846" s="10" t="s">
        <v>6073</v>
      </c>
    </row>
    <row r="2847" spans="1:2" x14ac:dyDescent="0.25">
      <c r="A2847" t="s">
        <v>6239</v>
      </c>
      <c r="B2847" s="10" t="s">
        <v>6240</v>
      </c>
    </row>
    <row r="2848" spans="1:2" x14ac:dyDescent="0.25">
      <c r="A2848" t="s">
        <v>6241</v>
      </c>
      <c r="B2848" s="10" t="s">
        <v>6242</v>
      </c>
    </row>
    <row r="2849" spans="1:2" x14ac:dyDescent="0.25">
      <c r="A2849" t="s">
        <v>6243</v>
      </c>
      <c r="B2849" s="10" t="s">
        <v>6244</v>
      </c>
    </row>
    <row r="2850" spans="1:2" x14ac:dyDescent="0.25">
      <c r="A2850" t="s">
        <v>6245</v>
      </c>
      <c r="B2850" s="10" t="s">
        <v>6244</v>
      </c>
    </row>
    <row r="2851" spans="1:2" x14ac:dyDescent="0.25">
      <c r="A2851" t="s">
        <v>6246</v>
      </c>
      <c r="B2851" s="10" t="s">
        <v>6247</v>
      </c>
    </row>
    <row r="2852" spans="1:2" x14ac:dyDescent="0.25">
      <c r="A2852" t="s">
        <v>6248</v>
      </c>
      <c r="B2852" s="10" t="s">
        <v>6249</v>
      </c>
    </row>
    <row r="2853" spans="1:2" x14ac:dyDescent="0.25">
      <c r="A2853" t="s">
        <v>6250</v>
      </c>
      <c r="B2853" s="10" t="s">
        <v>6251</v>
      </c>
    </row>
    <row r="2854" spans="1:2" x14ac:dyDescent="0.25">
      <c r="A2854" t="s">
        <v>6252</v>
      </c>
      <c r="B2854" s="10" t="s">
        <v>6253</v>
      </c>
    </row>
    <row r="2855" spans="1:2" x14ac:dyDescent="0.25">
      <c r="A2855" t="s">
        <v>6254</v>
      </c>
      <c r="B2855" s="10" t="s">
        <v>6255</v>
      </c>
    </row>
    <row r="2856" spans="1:2" x14ac:dyDescent="0.25">
      <c r="A2856" t="s">
        <v>6256</v>
      </c>
      <c r="B2856" s="10" t="s">
        <v>6257</v>
      </c>
    </row>
    <row r="2857" spans="1:2" x14ac:dyDescent="0.25">
      <c r="A2857" t="s">
        <v>6258</v>
      </c>
      <c r="B2857" s="10" t="s">
        <v>6259</v>
      </c>
    </row>
    <row r="2858" spans="1:2" x14ac:dyDescent="0.25">
      <c r="A2858" t="s">
        <v>6260</v>
      </c>
      <c r="B2858" s="10" t="s">
        <v>6261</v>
      </c>
    </row>
    <row r="2859" spans="1:2" x14ac:dyDescent="0.25">
      <c r="A2859" t="s">
        <v>6262</v>
      </c>
      <c r="B2859" s="10" t="s">
        <v>6263</v>
      </c>
    </row>
    <row r="2860" spans="1:2" x14ac:dyDescent="0.25">
      <c r="A2860" t="s">
        <v>6264</v>
      </c>
      <c r="B2860" s="10" t="s">
        <v>6265</v>
      </c>
    </row>
    <row r="2861" spans="1:2" x14ac:dyDescent="0.25">
      <c r="A2861" t="s">
        <v>6266</v>
      </c>
      <c r="B2861" s="10" t="s">
        <v>6267</v>
      </c>
    </row>
    <row r="2862" spans="1:2" x14ac:dyDescent="0.25">
      <c r="A2862" t="s">
        <v>6268</v>
      </c>
      <c r="B2862" s="10" t="s">
        <v>6269</v>
      </c>
    </row>
    <row r="2863" spans="1:2" x14ac:dyDescent="0.25">
      <c r="A2863" t="s">
        <v>6270</v>
      </c>
      <c r="B2863" s="10" t="s">
        <v>6271</v>
      </c>
    </row>
    <row r="2864" spans="1:2" x14ac:dyDescent="0.25">
      <c r="A2864" t="s">
        <v>6272</v>
      </c>
      <c r="B2864" s="10" t="s">
        <v>6273</v>
      </c>
    </row>
    <row r="2865" spans="1:2" x14ac:dyDescent="0.25">
      <c r="A2865" t="s">
        <v>6274</v>
      </c>
      <c r="B2865" s="10" t="s">
        <v>6275</v>
      </c>
    </row>
    <row r="2866" spans="1:2" x14ac:dyDescent="0.25">
      <c r="A2866" t="s">
        <v>6276</v>
      </c>
      <c r="B2866" s="10" t="s">
        <v>6277</v>
      </c>
    </row>
    <row r="2867" spans="1:2" x14ac:dyDescent="0.25">
      <c r="A2867" t="s">
        <v>6278</v>
      </c>
      <c r="B2867" s="10" t="s">
        <v>6279</v>
      </c>
    </row>
    <row r="2868" spans="1:2" x14ac:dyDescent="0.25">
      <c r="A2868" t="s">
        <v>6280</v>
      </c>
      <c r="B2868" s="10" t="s">
        <v>6281</v>
      </c>
    </row>
    <row r="2869" spans="1:2" x14ac:dyDescent="0.25">
      <c r="A2869" t="s">
        <v>6282</v>
      </c>
      <c r="B2869" s="10" t="s">
        <v>6283</v>
      </c>
    </row>
    <row r="2870" spans="1:2" x14ac:dyDescent="0.25">
      <c r="A2870" t="s">
        <v>6284</v>
      </c>
      <c r="B2870" s="10" t="s">
        <v>6285</v>
      </c>
    </row>
    <row r="2871" spans="1:2" x14ac:dyDescent="0.25">
      <c r="A2871" t="s">
        <v>6286</v>
      </c>
      <c r="B2871" s="10" t="s">
        <v>6287</v>
      </c>
    </row>
    <row r="2872" spans="1:2" x14ac:dyDescent="0.25">
      <c r="A2872" t="s">
        <v>6288</v>
      </c>
      <c r="B2872" s="10" t="s">
        <v>6289</v>
      </c>
    </row>
    <row r="2873" spans="1:2" x14ac:dyDescent="0.25">
      <c r="A2873" t="s">
        <v>6290</v>
      </c>
      <c r="B2873" s="10" t="s">
        <v>6291</v>
      </c>
    </row>
    <row r="2874" spans="1:2" x14ac:dyDescent="0.25">
      <c r="A2874" t="s">
        <v>6292</v>
      </c>
      <c r="B2874" s="10" t="s">
        <v>6293</v>
      </c>
    </row>
    <row r="2875" spans="1:2" x14ac:dyDescent="0.25">
      <c r="A2875" t="s">
        <v>6294</v>
      </c>
      <c r="B2875" s="10" t="s">
        <v>6295</v>
      </c>
    </row>
    <row r="2876" spans="1:2" x14ac:dyDescent="0.25">
      <c r="A2876" t="s">
        <v>6296</v>
      </c>
      <c r="B2876" s="10" t="s">
        <v>6297</v>
      </c>
    </row>
    <row r="2877" spans="1:2" x14ac:dyDescent="0.25">
      <c r="A2877" t="s">
        <v>6298</v>
      </c>
      <c r="B2877" s="10" t="s">
        <v>6299</v>
      </c>
    </row>
    <row r="2878" spans="1:2" x14ac:dyDescent="0.25">
      <c r="A2878" t="s">
        <v>6300</v>
      </c>
      <c r="B2878" s="10" t="s">
        <v>6301</v>
      </c>
    </row>
    <row r="2879" spans="1:2" x14ac:dyDescent="0.25">
      <c r="A2879" t="s">
        <v>6302</v>
      </c>
      <c r="B2879" s="10" t="s">
        <v>5256</v>
      </c>
    </row>
    <row r="2880" spans="1:2" x14ac:dyDescent="0.25">
      <c r="A2880" t="s">
        <v>6303</v>
      </c>
      <c r="B2880" s="10" t="s">
        <v>6304</v>
      </c>
    </row>
    <row r="2881" spans="1:2" x14ac:dyDescent="0.25">
      <c r="A2881" t="s">
        <v>6305</v>
      </c>
      <c r="B2881" s="10" t="s">
        <v>6306</v>
      </c>
    </row>
    <row r="2882" spans="1:2" x14ac:dyDescent="0.25">
      <c r="A2882" t="s">
        <v>6307</v>
      </c>
      <c r="B2882" s="10" t="s">
        <v>6308</v>
      </c>
    </row>
    <row r="2883" spans="1:2" x14ac:dyDescent="0.25">
      <c r="A2883" t="s">
        <v>6309</v>
      </c>
      <c r="B2883" s="10" t="s">
        <v>6310</v>
      </c>
    </row>
    <row r="2884" spans="1:2" x14ac:dyDescent="0.25">
      <c r="A2884" t="s">
        <v>6311</v>
      </c>
      <c r="B2884" s="10" t="s">
        <v>6312</v>
      </c>
    </row>
    <row r="2885" spans="1:2" x14ac:dyDescent="0.25">
      <c r="A2885" t="s">
        <v>6313</v>
      </c>
      <c r="B2885" s="10" t="s">
        <v>6314</v>
      </c>
    </row>
    <row r="2886" spans="1:2" x14ac:dyDescent="0.25">
      <c r="A2886" t="s">
        <v>6315</v>
      </c>
      <c r="B2886" s="10" t="s">
        <v>6316</v>
      </c>
    </row>
    <row r="2887" spans="1:2" x14ac:dyDescent="0.25">
      <c r="A2887" t="s">
        <v>6317</v>
      </c>
      <c r="B2887" s="10" t="s">
        <v>6318</v>
      </c>
    </row>
    <row r="2888" spans="1:2" x14ac:dyDescent="0.25">
      <c r="A2888" t="s">
        <v>6319</v>
      </c>
      <c r="B2888" s="10" t="s">
        <v>6320</v>
      </c>
    </row>
    <row r="2889" spans="1:2" x14ac:dyDescent="0.25">
      <c r="A2889" t="s">
        <v>6321</v>
      </c>
      <c r="B2889" s="10" t="s">
        <v>6322</v>
      </c>
    </row>
    <row r="2890" spans="1:2" x14ac:dyDescent="0.25">
      <c r="A2890" t="s">
        <v>6323</v>
      </c>
      <c r="B2890" s="10" t="s">
        <v>6324</v>
      </c>
    </row>
    <row r="2891" spans="1:2" x14ac:dyDescent="0.25">
      <c r="A2891" t="s">
        <v>6325</v>
      </c>
      <c r="B2891" s="10" t="s">
        <v>6326</v>
      </c>
    </row>
    <row r="2892" spans="1:2" x14ac:dyDescent="0.25">
      <c r="A2892" t="s">
        <v>6327</v>
      </c>
      <c r="B2892" s="10" t="s">
        <v>6328</v>
      </c>
    </row>
    <row r="2893" spans="1:2" x14ac:dyDescent="0.25">
      <c r="A2893" t="s">
        <v>6329</v>
      </c>
      <c r="B2893" s="10" t="s">
        <v>6328</v>
      </c>
    </row>
    <row r="2894" spans="1:2" x14ac:dyDescent="0.25">
      <c r="A2894" t="s">
        <v>6330</v>
      </c>
      <c r="B2894" s="10" t="s">
        <v>6331</v>
      </c>
    </row>
    <row r="2895" spans="1:2" x14ac:dyDescent="0.25">
      <c r="A2895" t="s">
        <v>6332</v>
      </c>
      <c r="B2895" s="10" t="s">
        <v>6333</v>
      </c>
    </row>
    <row r="2896" spans="1:2" x14ac:dyDescent="0.25">
      <c r="A2896" t="s">
        <v>6334</v>
      </c>
      <c r="B2896" s="10" t="s">
        <v>6335</v>
      </c>
    </row>
    <row r="2897" spans="1:2" x14ac:dyDescent="0.25">
      <c r="A2897" t="s">
        <v>6336</v>
      </c>
      <c r="B2897" s="10" t="s">
        <v>6337</v>
      </c>
    </row>
    <row r="2898" spans="1:2" x14ac:dyDescent="0.25">
      <c r="A2898" t="s">
        <v>6338</v>
      </c>
      <c r="B2898" s="10" t="s">
        <v>6339</v>
      </c>
    </row>
    <row r="2899" spans="1:2" x14ac:dyDescent="0.25">
      <c r="A2899" t="s">
        <v>6340</v>
      </c>
      <c r="B2899" s="10" t="s">
        <v>6341</v>
      </c>
    </row>
    <row r="2900" spans="1:2" x14ac:dyDescent="0.25">
      <c r="A2900" t="s">
        <v>6342</v>
      </c>
      <c r="B2900" s="10" t="s">
        <v>6343</v>
      </c>
    </row>
    <row r="2901" spans="1:2" x14ac:dyDescent="0.25">
      <c r="A2901" t="s">
        <v>6344</v>
      </c>
      <c r="B2901" s="10" t="s">
        <v>6345</v>
      </c>
    </row>
    <row r="2902" spans="1:2" x14ac:dyDescent="0.25">
      <c r="A2902" t="s">
        <v>6346</v>
      </c>
      <c r="B2902" s="10" t="s">
        <v>6347</v>
      </c>
    </row>
    <row r="2903" spans="1:2" x14ac:dyDescent="0.25">
      <c r="A2903" t="s">
        <v>6348</v>
      </c>
      <c r="B2903" s="10" t="s">
        <v>6349</v>
      </c>
    </row>
    <row r="2904" spans="1:2" x14ac:dyDescent="0.25">
      <c r="A2904" t="s">
        <v>6350</v>
      </c>
      <c r="B2904" s="10" t="s">
        <v>6351</v>
      </c>
    </row>
    <row r="2905" spans="1:2" x14ac:dyDescent="0.25">
      <c r="A2905" t="s">
        <v>6352</v>
      </c>
      <c r="B2905" s="10" t="s">
        <v>6353</v>
      </c>
    </row>
    <row r="2906" spans="1:2" x14ac:dyDescent="0.25">
      <c r="A2906" t="s">
        <v>6354</v>
      </c>
      <c r="B2906" s="10" t="s">
        <v>6355</v>
      </c>
    </row>
    <row r="2907" spans="1:2" x14ac:dyDescent="0.25">
      <c r="A2907" t="s">
        <v>6356</v>
      </c>
      <c r="B2907" s="10" t="s">
        <v>6357</v>
      </c>
    </row>
    <row r="2908" spans="1:2" x14ac:dyDescent="0.25">
      <c r="A2908" t="s">
        <v>6358</v>
      </c>
      <c r="B2908" s="10" t="s">
        <v>6359</v>
      </c>
    </row>
    <row r="2909" spans="1:2" x14ac:dyDescent="0.25">
      <c r="A2909" t="s">
        <v>6360</v>
      </c>
      <c r="B2909" s="10" t="s">
        <v>6361</v>
      </c>
    </row>
    <row r="2910" spans="1:2" x14ac:dyDescent="0.25">
      <c r="A2910" t="s">
        <v>6362</v>
      </c>
      <c r="B2910" s="10" t="s">
        <v>6363</v>
      </c>
    </row>
    <row r="2911" spans="1:2" x14ac:dyDescent="0.25">
      <c r="A2911" t="s">
        <v>6364</v>
      </c>
      <c r="B2911" s="10" t="s">
        <v>6365</v>
      </c>
    </row>
    <row r="2912" spans="1:2" x14ac:dyDescent="0.25">
      <c r="A2912" t="s">
        <v>6366</v>
      </c>
      <c r="B2912" s="10" t="s">
        <v>6367</v>
      </c>
    </row>
    <row r="2913" spans="1:2" x14ac:dyDescent="0.25">
      <c r="A2913" t="s">
        <v>6368</v>
      </c>
      <c r="B2913" s="10" t="s">
        <v>6369</v>
      </c>
    </row>
    <row r="2914" spans="1:2" x14ac:dyDescent="0.25">
      <c r="A2914" t="s">
        <v>6370</v>
      </c>
      <c r="B2914" s="10" t="s">
        <v>6371</v>
      </c>
    </row>
    <row r="2915" spans="1:2" x14ac:dyDescent="0.25">
      <c r="A2915" t="s">
        <v>6372</v>
      </c>
      <c r="B2915" s="10" t="s">
        <v>6373</v>
      </c>
    </row>
    <row r="2916" spans="1:2" x14ac:dyDescent="0.25">
      <c r="A2916" t="s">
        <v>6374</v>
      </c>
      <c r="B2916" s="10" t="s">
        <v>6375</v>
      </c>
    </row>
    <row r="2917" spans="1:2" x14ac:dyDescent="0.25">
      <c r="A2917" t="s">
        <v>6376</v>
      </c>
      <c r="B2917" s="10" t="s">
        <v>6377</v>
      </c>
    </row>
    <row r="2918" spans="1:2" x14ac:dyDescent="0.25">
      <c r="A2918" t="s">
        <v>6378</v>
      </c>
      <c r="B2918" s="10" t="s">
        <v>6379</v>
      </c>
    </row>
    <row r="2919" spans="1:2" x14ac:dyDescent="0.25">
      <c r="A2919" t="s">
        <v>6380</v>
      </c>
      <c r="B2919" s="10" t="s">
        <v>6381</v>
      </c>
    </row>
    <row r="2920" spans="1:2" x14ac:dyDescent="0.25">
      <c r="A2920" t="s">
        <v>6382</v>
      </c>
      <c r="B2920" s="10" t="s">
        <v>6383</v>
      </c>
    </row>
    <row r="2921" spans="1:2" x14ac:dyDescent="0.25">
      <c r="A2921" t="s">
        <v>6384</v>
      </c>
      <c r="B2921" s="10" t="s">
        <v>6385</v>
      </c>
    </row>
    <row r="2922" spans="1:2" x14ac:dyDescent="0.25">
      <c r="A2922" t="s">
        <v>6386</v>
      </c>
      <c r="B2922" s="10" t="s">
        <v>6387</v>
      </c>
    </row>
    <row r="2923" spans="1:2" x14ac:dyDescent="0.25">
      <c r="A2923" t="s">
        <v>6388</v>
      </c>
      <c r="B2923" s="10" t="s">
        <v>6389</v>
      </c>
    </row>
    <row r="2924" spans="1:2" x14ac:dyDescent="0.25">
      <c r="A2924" t="s">
        <v>6390</v>
      </c>
      <c r="B2924" s="10" t="s">
        <v>6391</v>
      </c>
    </row>
    <row r="2925" spans="1:2" x14ac:dyDescent="0.25">
      <c r="A2925" t="s">
        <v>6392</v>
      </c>
      <c r="B2925" s="10" t="s">
        <v>6393</v>
      </c>
    </row>
    <row r="2926" spans="1:2" x14ac:dyDescent="0.25">
      <c r="A2926" t="s">
        <v>6394</v>
      </c>
      <c r="B2926" s="10" t="s">
        <v>6395</v>
      </c>
    </row>
    <row r="2927" spans="1:2" x14ac:dyDescent="0.25">
      <c r="A2927" t="s">
        <v>6396</v>
      </c>
      <c r="B2927" s="10" t="s">
        <v>6397</v>
      </c>
    </row>
    <row r="2928" spans="1:2" x14ac:dyDescent="0.25">
      <c r="A2928" t="s">
        <v>6398</v>
      </c>
      <c r="B2928" s="10" t="s">
        <v>6399</v>
      </c>
    </row>
    <row r="2929" spans="1:2" x14ac:dyDescent="0.25">
      <c r="A2929" t="s">
        <v>6400</v>
      </c>
      <c r="B2929" s="10" t="s">
        <v>6401</v>
      </c>
    </row>
    <row r="2930" spans="1:2" x14ac:dyDescent="0.25">
      <c r="A2930" t="s">
        <v>6402</v>
      </c>
      <c r="B2930" s="10" t="s">
        <v>6403</v>
      </c>
    </row>
    <row r="2931" spans="1:2" x14ac:dyDescent="0.25">
      <c r="A2931" t="s">
        <v>6404</v>
      </c>
      <c r="B2931" s="10" t="s">
        <v>6405</v>
      </c>
    </row>
    <row r="2932" spans="1:2" x14ac:dyDescent="0.25">
      <c r="A2932" t="s">
        <v>6406</v>
      </c>
      <c r="B2932" s="10" t="s">
        <v>6407</v>
      </c>
    </row>
    <row r="2933" spans="1:2" x14ac:dyDescent="0.25">
      <c r="A2933" t="s">
        <v>6408</v>
      </c>
      <c r="B2933" s="10" t="s">
        <v>6409</v>
      </c>
    </row>
    <row r="2934" spans="1:2" x14ac:dyDescent="0.25">
      <c r="A2934" t="s">
        <v>6410</v>
      </c>
      <c r="B2934" s="10" t="s">
        <v>6411</v>
      </c>
    </row>
    <row r="2935" spans="1:2" x14ac:dyDescent="0.25">
      <c r="A2935" t="s">
        <v>6412</v>
      </c>
      <c r="B2935" s="10" t="s">
        <v>6411</v>
      </c>
    </row>
    <row r="2936" spans="1:2" x14ac:dyDescent="0.25">
      <c r="A2936" t="s">
        <v>6413</v>
      </c>
      <c r="B2936" s="10" t="s">
        <v>6414</v>
      </c>
    </row>
    <row r="2937" spans="1:2" x14ac:dyDescent="0.25">
      <c r="A2937" t="s">
        <v>6415</v>
      </c>
      <c r="B2937" s="10" t="s">
        <v>6414</v>
      </c>
    </row>
    <row r="2938" spans="1:2" x14ac:dyDescent="0.25">
      <c r="A2938" t="s">
        <v>6416</v>
      </c>
      <c r="B2938" s="10" t="s">
        <v>6417</v>
      </c>
    </row>
    <row r="2939" spans="1:2" x14ac:dyDescent="0.25">
      <c r="A2939" t="s">
        <v>6418</v>
      </c>
      <c r="B2939" s="10" t="s">
        <v>6419</v>
      </c>
    </row>
    <row r="2940" spans="1:2" x14ac:dyDescent="0.25">
      <c r="A2940" t="s">
        <v>6420</v>
      </c>
      <c r="B2940" s="10" t="s">
        <v>6421</v>
      </c>
    </row>
    <row r="2941" spans="1:2" x14ac:dyDescent="0.25">
      <c r="A2941" t="s">
        <v>6422</v>
      </c>
      <c r="B2941" s="10" t="s">
        <v>6423</v>
      </c>
    </row>
    <row r="2942" spans="1:2" x14ac:dyDescent="0.25">
      <c r="A2942" t="s">
        <v>6424</v>
      </c>
      <c r="B2942" s="10" t="s">
        <v>6423</v>
      </c>
    </row>
    <row r="2943" spans="1:2" x14ac:dyDescent="0.25">
      <c r="A2943" t="s">
        <v>6425</v>
      </c>
      <c r="B2943" s="10" t="s">
        <v>6426</v>
      </c>
    </row>
    <row r="2944" spans="1:2" x14ac:dyDescent="0.25">
      <c r="A2944" t="s">
        <v>6427</v>
      </c>
      <c r="B2944" s="10" t="s">
        <v>6428</v>
      </c>
    </row>
    <row r="2945" spans="1:2" x14ac:dyDescent="0.25">
      <c r="A2945" t="s">
        <v>6429</v>
      </c>
      <c r="B2945" s="10" t="s">
        <v>6430</v>
      </c>
    </row>
    <row r="2946" spans="1:2" x14ac:dyDescent="0.25">
      <c r="A2946" t="s">
        <v>6431</v>
      </c>
      <c r="B2946" s="10" t="s">
        <v>6432</v>
      </c>
    </row>
    <row r="2947" spans="1:2" x14ac:dyDescent="0.25">
      <c r="A2947" t="s">
        <v>6433</v>
      </c>
      <c r="B2947" s="10" t="s">
        <v>6434</v>
      </c>
    </row>
    <row r="2948" spans="1:2" x14ac:dyDescent="0.25">
      <c r="A2948" t="s">
        <v>6435</v>
      </c>
      <c r="B2948" s="10" t="s">
        <v>6436</v>
      </c>
    </row>
    <row r="2949" spans="1:2" x14ac:dyDescent="0.25">
      <c r="A2949" t="s">
        <v>6437</v>
      </c>
      <c r="B2949" s="10" t="s">
        <v>6438</v>
      </c>
    </row>
    <row r="2950" spans="1:2" x14ac:dyDescent="0.25">
      <c r="A2950" t="s">
        <v>6439</v>
      </c>
      <c r="B2950" s="10" t="s">
        <v>6440</v>
      </c>
    </row>
    <row r="2951" spans="1:2" x14ac:dyDescent="0.25">
      <c r="A2951" t="s">
        <v>6441</v>
      </c>
      <c r="B2951" s="10" t="s">
        <v>6442</v>
      </c>
    </row>
    <row r="2952" spans="1:2" x14ac:dyDescent="0.25">
      <c r="A2952" t="s">
        <v>6443</v>
      </c>
      <c r="B2952" s="10" t="s">
        <v>6444</v>
      </c>
    </row>
    <row r="2953" spans="1:2" x14ac:dyDescent="0.25">
      <c r="A2953" t="s">
        <v>6445</v>
      </c>
      <c r="B2953" s="10" t="s">
        <v>6446</v>
      </c>
    </row>
    <row r="2954" spans="1:2" x14ac:dyDescent="0.25">
      <c r="A2954" t="s">
        <v>6447</v>
      </c>
      <c r="B2954" s="10" t="s">
        <v>6448</v>
      </c>
    </row>
    <row r="2955" spans="1:2" x14ac:dyDescent="0.25">
      <c r="A2955" t="s">
        <v>6449</v>
      </c>
      <c r="B2955" s="10" t="s">
        <v>6450</v>
      </c>
    </row>
    <row r="2956" spans="1:2" x14ac:dyDescent="0.25">
      <c r="A2956" t="s">
        <v>6451</v>
      </c>
      <c r="B2956" s="10" t="s">
        <v>6452</v>
      </c>
    </row>
    <row r="2957" spans="1:2" x14ac:dyDescent="0.25">
      <c r="A2957" t="s">
        <v>6453</v>
      </c>
      <c r="B2957" s="10" t="s">
        <v>6454</v>
      </c>
    </row>
    <row r="2958" spans="1:2" x14ac:dyDescent="0.25">
      <c r="A2958" t="s">
        <v>6455</v>
      </c>
      <c r="B2958" s="10" t="s">
        <v>6456</v>
      </c>
    </row>
    <row r="2959" spans="1:2" x14ac:dyDescent="0.25">
      <c r="A2959" t="s">
        <v>6457</v>
      </c>
      <c r="B2959" s="10" t="s">
        <v>6458</v>
      </c>
    </row>
    <row r="2960" spans="1:2" x14ac:dyDescent="0.25">
      <c r="A2960" t="s">
        <v>6459</v>
      </c>
      <c r="B2960" s="10" t="s">
        <v>6460</v>
      </c>
    </row>
    <row r="2961" spans="1:2" x14ac:dyDescent="0.25">
      <c r="A2961" t="s">
        <v>6461</v>
      </c>
      <c r="B2961" s="10" t="s">
        <v>6462</v>
      </c>
    </row>
    <row r="2962" spans="1:2" x14ac:dyDescent="0.25">
      <c r="A2962" t="s">
        <v>6463</v>
      </c>
      <c r="B2962" s="10" t="s">
        <v>6464</v>
      </c>
    </row>
    <row r="2963" spans="1:2" x14ac:dyDescent="0.25">
      <c r="A2963" t="s">
        <v>6465</v>
      </c>
      <c r="B2963" s="10" t="s">
        <v>6466</v>
      </c>
    </row>
    <row r="2964" spans="1:2" x14ac:dyDescent="0.25">
      <c r="A2964" t="s">
        <v>6467</v>
      </c>
      <c r="B2964" s="10" t="s">
        <v>6468</v>
      </c>
    </row>
    <row r="2965" spans="1:2" x14ac:dyDescent="0.25">
      <c r="A2965" t="s">
        <v>6469</v>
      </c>
      <c r="B2965" s="10" t="s">
        <v>6470</v>
      </c>
    </row>
    <row r="2966" spans="1:2" x14ac:dyDescent="0.25">
      <c r="A2966" t="s">
        <v>6471</v>
      </c>
      <c r="B2966" s="10" t="s">
        <v>6472</v>
      </c>
    </row>
    <row r="2967" spans="1:2" x14ac:dyDescent="0.25">
      <c r="A2967" t="s">
        <v>6473</v>
      </c>
      <c r="B2967" s="10" t="s">
        <v>6474</v>
      </c>
    </row>
    <row r="2968" spans="1:2" x14ac:dyDescent="0.25">
      <c r="A2968" t="s">
        <v>6475</v>
      </c>
      <c r="B2968" s="10" t="s">
        <v>6476</v>
      </c>
    </row>
    <row r="2969" spans="1:2" x14ac:dyDescent="0.25">
      <c r="A2969" t="s">
        <v>6477</v>
      </c>
      <c r="B2969" s="10" t="s">
        <v>6478</v>
      </c>
    </row>
    <row r="2970" spans="1:2" x14ac:dyDescent="0.25">
      <c r="A2970" t="s">
        <v>6479</v>
      </c>
      <c r="B2970" s="10" t="s">
        <v>6480</v>
      </c>
    </row>
    <row r="2971" spans="1:2" x14ac:dyDescent="0.25">
      <c r="A2971" t="s">
        <v>6481</v>
      </c>
      <c r="B2971" s="10" t="s">
        <v>6482</v>
      </c>
    </row>
    <row r="2972" spans="1:2" x14ac:dyDescent="0.25">
      <c r="A2972" t="s">
        <v>6483</v>
      </c>
      <c r="B2972" s="10" t="s">
        <v>6484</v>
      </c>
    </row>
    <row r="2973" spans="1:2" x14ac:dyDescent="0.25">
      <c r="A2973" t="s">
        <v>6485</v>
      </c>
      <c r="B2973" s="10" t="s">
        <v>6484</v>
      </c>
    </row>
    <row r="2974" spans="1:2" x14ac:dyDescent="0.25">
      <c r="A2974" t="s">
        <v>6486</v>
      </c>
      <c r="B2974" s="10" t="s">
        <v>6487</v>
      </c>
    </row>
    <row r="2975" spans="1:2" x14ac:dyDescent="0.25">
      <c r="A2975" t="s">
        <v>6488</v>
      </c>
      <c r="B2975" s="10" t="s">
        <v>6489</v>
      </c>
    </row>
    <row r="2976" spans="1:2" x14ac:dyDescent="0.25">
      <c r="A2976" t="s">
        <v>6490</v>
      </c>
      <c r="B2976" s="10" t="s">
        <v>6491</v>
      </c>
    </row>
    <row r="2977" spans="1:2" x14ac:dyDescent="0.25">
      <c r="A2977" t="s">
        <v>6492</v>
      </c>
      <c r="B2977" s="10" t="s">
        <v>6493</v>
      </c>
    </row>
    <row r="2978" spans="1:2" x14ac:dyDescent="0.25">
      <c r="A2978" t="s">
        <v>6494</v>
      </c>
      <c r="B2978" s="10" t="s">
        <v>6495</v>
      </c>
    </row>
    <row r="2979" spans="1:2" x14ac:dyDescent="0.25">
      <c r="A2979" t="s">
        <v>6496</v>
      </c>
      <c r="B2979" s="10" t="s">
        <v>6497</v>
      </c>
    </row>
    <row r="2980" spans="1:2" x14ac:dyDescent="0.25">
      <c r="A2980" t="s">
        <v>6498</v>
      </c>
      <c r="B2980" s="10" t="s">
        <v>6499</v>
      </c>
    </row>
    <row r="2981" spans="1:2" x14ac:dyDescent="0.25">
      <c r="A2981" t="s">
        <v>6500</v>
      </c>
      <c r="B2981" s="10" t="s">
        <v>6501</v>
      </c>
    </row>
    <row r="2982" spans="1:2" x14ac:dyDescent="0.25">
      <c r="A2982" t="s">
        <v>6502</v>
      </c>
      <c r="B2982" s="10" t="s">
        <v>6503</v>
      </c>
    </row>
    <row r="2983" spans="1:2" x14ac:dyDescent="0.25">
      <c r="A2983" t="s">
        <v>6504</v>
      </c>
      <c r="B2983" s="10" t="s">
        <v>6505</v>
      </c>
    </row>
    <row r="2984" spans="1:2" x14ac:dyDescent="0.25">
      <c r="A2984" t="s">
        <v>6506</v>
      </c>
      <c r="B2984" s="10" t="s">
        <v>6507</v>
      </c>
    </row>
    <row r="2985" spans="1:2" x14ac:dyDescent="0.25">
      <c r="A2985" t="s">
        <v>6508</v>
      </c>
      <c r="B2985" s="10" t="s">
        <v>6509</v>
      </c>
    </row>
    <row r="2986" spans="1:2" x14ac:dyDescent="0.25">
      <c r="A2986" t="s">
        <v>6510</v>
      </c>
      <c r="B2986" s="10" t="s">
        <v>6511</v>
      </c>
    </row>
    <row r="2987" spans="1:2" x14ac:dyDescent="0.25">
      <c r="A2987" t="s">
        <v>6512</v>
      </c>
      <c r="B2987" s="10" t="s">
        <v>6513</v>
      </c>
    </row>
    <row r="2988" spans="1:2" x14ac:dyDescent="0.25">
      <c r="A2988" t="s">
        <v>6514</v>
      </c>
      <c r="B2988" s="10" t="s">
        <v>6515</v>
      </c>
    </row>
    <row r="2989" spans="1:2" x14ac:dyDescent="0.25">
      <c r="A2989" t="s">
        <v>6516</v>
      </c>
      <c r="B2989" s="10" t="s">
        <v>6517</v>
      </c>
    </row>
    <row r="2990" spans="1:2" x14ac:dyDescent="0.25">
      <c r="A2990" t="s">
        <v>6518</v>
      </c>
      <c r="B2990" s="10" t="s">
        <v>6517</v>
      </c>
    </row>
    <row r="2991" spans="1:2" x14ac:dyDescent="0.25">
      <c r="A2991" t="s">
        <v>6519</v>
      </c>
      <c r="B2991" s="10" t="s">
        <v>6520</v>
      </c>
    </row>
    <row r="2992" spans="1:2" x14ac:dyDescent="0.25">
      <c r="A2992" t="s">
        <v>6521</v>
      </c>
      <c r="B2992" s="10" t="s">
        <v>6522</v>
      </c>
    </row>
    <row r="2993" spans="1:2" x14ac:dyDescent="0.25">
      <c r="A2993" t="s">
        <v>6523</v>
      </c>
      <c r="B2993" s="10" t="s">
        <v>6524</v>
      </c>
    </row>
    <row r="2994" spans="1:2" x14ac:dyDescent="0.25">
      <c r="A2994" t="s">
        <v>6525</v>
      </c>
      <c r="B2994" s="10" t="s">
        <v>6526</v>
      </c>
    </row>
    <row r="2995" spans="1:2" x14ac:dyDescent="0.25">
      <c r="A2995" t="s">
        <v>6527</v>
      </c>
      <c r="B2995" s="10" t="s">
        <v>6528</v>
      </c>
    </row>
    <row r="2996" spans="1:2" x14ac:dyDescent="0.25">
      <c r="A2996" t="s">
        <v>6529</v>
      </c>
      <c r="B2996" s="10" t="s">
        <v>6530</v>
      </c>
    </row>
    <row r="2997" spans="1:2" x14ac:dyDescent="0.25">
      <c r="A2997" t="s">
        <v>6531</v>
      </c>
      <c r="B2997" s="10" t="s">
        <v>6532</v>
      </c>
    </row>
    <row r="2998" spans="1:2" x14ac:dyDescent="0.25">
      <c r="A2998" t="s">
        <v>6533</v>
      </c>
      <c r="B2998" s="10" t="s">
        <v>6532</v>
      </c>
    </row>
    <row r="2999" spans="1:2" x14ac:dyDescent="0.25">
      <c r="A2999" t="s">
        <v>6534</v>
      </c>
      <c r="B2999" s="10" t="s">
        <v>6535</v>
      </c>
    </row>
    <row r="3000" spans="1:2" x14ac:dyDescent="0.25">
      <c r="A3000" t="s">
        <v>6536</v>
      </c>
      <c r="B3000" s="10" t="s">
        <v>6537</v>
      </c>
    </row>
    <row r="3001" spans="1:2" x14ac:dyDescent="0.25">
      <c r="A3001" t="s">
        <v>6538</v>
      </c>
      <c r="B3001" s="10" t="s">
        <v>6539</v>
      </c>
    </row>
    <row r="3002" spans="1:2" x14ac:dyDescent="0.25">
      <c r="A3002" t="s">
        <v>6540</v>
      </c>
      <c r="B3002" s="10" t="s">
        <v>6541</v>
      </c>
    </row>
    <row r="3003" spans="1:2" x14ac:dyDescent="0.25">
      <c r="A3003" t="s">
        <v>6542</v>
      </c>
      <c r="B3003" s="10" t="s">
        <v>6543</v>
      </c>
    </row>
    <row r="3004" spans="1:2" x14ac:dyDescent="0.25">
      <c r="A3004" t="s">
        <v>6544</v>
      </c>
      <c r="B3004" s="10" t="s">
        <v>6545</v>
      </c>
    </row>
    <row r="3005" spans="1:2" x14ac:dyDescent="0.25">
      <c r="A3005" t="s">
        <v>6546</v>
      </c>
      <c r="B3005" s="10" t="s">
        <v>6547</v>
      </c>
    </row>
    <row r="3006" spans="1:2" x14ac:dyDescent="0.25">
      <c r="A3006" t="s">
        <v>6548</v>
      </c>
      <c r="B3006" s="10" t="s">
        <v>6549</v>
      </c>
    </row>
    <row r="3007" spans="1:2" x14ac:dyDescent="0.25">
      <c r="A3007" t="s">
        <v>6550</v>
      </c>
      <c r="B3007" s="10" t="s">
        <v>6551</v>
      </c>
    </row>
    <row r="3008" spans="1:2" x14ac:dyDescent="0.25">
      <c r="A3008" t="s">
        <v>6552</v>
      </c>
      <c r="B3008" s="10" t="s">
        <v>6553</v>
      </c>
    </row>
    <row r="3009" spans="1:2" x14ac:dyDescent="0.25">
      <c r="A3009" t="s">
        <v>6554</v>
      </c>
      <c r="B3009" s="10" t="s">
        <v>6555</v>
      </c>
    </row>
    <row r="3010" spans="1:2" x14ac:dyDescent="0.25">
      <c r="A3010" t="s">
        <v>6556</v>
      </c>
      <c r="B3010" s="10" t="s">
        <v>6557</v>
      </c>
    </row>
    <row r="3011" spans="1:2" x14ac:dyDescent="0.25">
      <c r="A3011" t="s">
        <v>6558</v>
      </c>
      <c r="B3011" s="10" t="s">
        <v>6559</v>
      </c>
    </row>
    <row r="3012" spans="1:2" x14ac:dyDescent="0.25">
      <c r="A3012" t="s">
        <v>6560</v>
      </c>
      <c r="B3012" s="10" t="s">
        <v>6561</v>
      </c>
    </row>
    <row r="3013" spans="1:2" x14ac:dyDescent="0.25">
      <c r="A3013" t="s">
        <v>6562</v>
      </c>
      <c r="B3013" s="10" t="s">
        <v>6563</v>
      </c>
    </row>
    <row r="3014" spans="1:2" x14ac:dyDescent="0.25">
      <c r="A3014" t="s">
        <v>6564</v>
      </c>
      <c r="B3014" s="10" t="s">
        <v>6565</v>
      </c>
    </row>
    <row r="3015" spans="1:2" x14ac:dyDescent="0.25">
      <c r="A3015" t="s">
        <v>6566</v>
      </c>
      <c r="B3015" s="10" t="s">
        <v>6567</v>
      </c>
    </row>
    <row r="3016" spans="1:2" x14ac:dyDescent="0.25">
      <c r="A3016" t="s">
        <v>6568</v>
      </c>
      <c r="B3016" s="10" t="s">
        <v>6569</v>
      </c>
    </row>
    <row r="3017" spans="1:2" x14ac:dyDescent="0.25">
      <c r="A3017" t="s">
        <v>6570</v>
      </c>
      <c r="B3017" s="10" t="s">
        <v>6571</v>
      </c>
    </row>
    <row r="3018" spans="1:2" x14ac:dyDescent="0.25">
      <c r="A3018" t="s">
        <v>6572</v>
      </c>
      <c r="B3018" s="10" t="s">
        <v>6573</v>
      </c>
    </row>
    <row r="3019" spans="1:2" x14ac:dyDescent="0.25">
      <c r="A3019" t="s">
        <v>6574</v>
      </c>
      <c r="B3019" s="10" t="s">
        <v>6575</v>
      </c>
    </row>
    <row r="3020" spans="1:2" x14ac:dyDescent="0.25">
      <c r="A3020" t="s">
        <v>6576</v>
      </c>
      <c r="B3020" s="10" t="s">
        <v>6577</v>
      </c>
    </row>
    <row r="3021" spans="1:2" x14ac:dyDescent="0.25">
      <c r="A3021" t="s">
        <v>6578</v>
      </c>
      <c r="B3021" s="10" t="s">
        <v>6579</v>
      </c>
    </row>
    <row r="3022" spans="1:2" x14ac:dyDescent="0.25">
      <c r="A3022" t="s">
        <v>6580</v>
      </c>
      <c r="B3022" s="10" t="s">
        <v>6581</v>
      </c>
    </row>
    <row r="3023" spans="1:2" x14ac:dyDescent="0.25">
      <c r="A3023" t="s">
        <v>6582</v>
      </c>
      <c r="B3023" s="10" t="s">
        <v>6583</v>
      </c>
    </row>
    <row r="3024" spans="1:2" x14ac:dyDescent="0.25">
      <c r="A3024" t="s">
        <v>6584</v>
      </c>
      <c r="B3024" s="10" t="s">
        <v>6585</v>
      </c>
    </row>
    <row r="3025" spans="1:2" x14ac:dyDescent="0.25">
      <c r="A3025" t="s">
        <v>6586</v>
      </c>
      <c r="B3025" s="10" t="s">
        <v>6587</v>
      </c>
    </row>
    <row r="3026" spans="1:2" x14ac:dyDescent="0.25">
      <c r="A3026" t="s">
        <v>6588</v>
      </c>
      <c r="B3026" s="10" t="s">
        <v>6589</v>
      </c>
    </row>
    <row r="3027" spans="1:2" x14ac:dyDescent="0.25">
      <c r="A3027" t="s">
        <v>6590</v>
      </c>
      <c r="B3027" s="10" t="s">
        <v>6591</v>
      </c>
    </row>
    <row r="3028" spans="1:2" x14ac:dyDescent="0.25">
      <c r="A3028" t="s">
        <v>6592</v>
      </c>
      <c r="B3028" s="10" t="s">
        <v>6593</v>
      </c>
    </row>
    <row r="3029" spans="1:2" x14ac:dyDescent="0.25">
      <c r="A3029" t="s">
        <v>6594</v>
      </c>
      <c r="B3029" s="10" t="s">
        <v>6595</v>
      </c>
    </row>
    <row r="3030" spans="1:2" x14ac:dyDescent="0.25">
      <c r="A3030" t="s">
        <v>6596</v>
      </c>
      <c r="B3030" s="10" t="s">
        <v>6597</v>
      </c>
    </row>
    <row r="3031" spans="1:2" x14ac:dyDescent="0.25">
      <c r="A3031" t="s">
        <v>6598</v>
      </c>
      <c r="B3031" s="10" t="s">
        <v>6599</v>
      </c>
    </row>
    <row r="3032" spans="1:2" x14ac:dyDescent="0.25">
      <c r="A3032" t="s">
        <v>6600</v>
      </c>
      <c r="B3032" s="10" t="s">
        <v>6601</v>
      </c>
    </row>
    <row r="3033" spans="1:2" x14ac:dyDescent="0.25">
      <c r="A3033" t="s">
        <v>6602</v>
      </c>
      <c r="B3033" s="10" t="s">
        <v>6603</v>
      </c>
    </row>
    <row r="3034" spans="1:2" x14ac:dyDescent="0.25">
      <c r="A3034" t="s">
        <v>6604</v>
      </c>
      <c r="B3034" s="10" t="s">
        <v>6605</v>
      </c>
    </row>
    <row r="3035" spans="1:2" x14ac:dyDescent="0.25">
      <c r="A3035" t="s">
        <v>6606</v>
      </c>
      <c r="B3035" s="10" t="s">
        <v>6607</v>
      </c>
    </row>
    <row r="3036" spans="1:2" x14ac:dyDescent="0.25">
      <c r="A3036" t="s">
        <v>6608</v>
      </c>
      <c r="B3036" s="10" t="s">
        <v>6609</v>
      </c>
    </row>
    <row r="3037" spans="1:2" x14ac:dyDescent="0.25">
      <c r="A3037" t="s">
        <v>6610</v>
      </c>
      <c r="B3037" s="10" t="s">
        <v>6611</v>
      </c>
    </row>
    <row r="3038" spans="1:2" x14ac:dyDescent="0.25">
      <c r="A3038" t="s">
        <v>6612</v>
      </c>
      <c r="B3038" s="10" t="s">
        <v>6613</v>
      </c>
    </row>
    <row r="3039" spans="1:2" x14ac:dyDescent="0.25">
      <c r="A3039" t="s">
        <v>6614</v>
      </c>
      <c r="B3039" s="10" t="s">
        <v>6615</v>
      </c>
    </row>
    <row r="3040" spans="1:2" x14ac:dyDescent="0.25">
      <c r="A3040" t="s">
        <v>6616</v>
      </c>
      <c r="B3040" s="10" t="s">
        <v>6617</v>
      </c>
    </row>
    <row r="3041" spans="1:2" x14ac:dyDescent="0.25">
      <c r="A3041" t="s">
        <v>6618</v>
      </c>
      <c r="B3041" s="10" t="s">
        <v>6619</v>
      </c>
    </row>
    <row r="3042" spans="1:2" x14ac:dyDescent="0.25">
      <c r="A3042" t="s">
        <v>6620</v>
      </c>
      <c r="B3042" s="10" t="s">
        <v>6621</v>
      </c>
    </row>
    <row r="3043" spans="1:2" x14ac:dyDescent="0.25">
      <c r="A3043" t="s">
        <v>6622</v>
      </c>
      <c r="B3043" s="10" t="s">
        <v>6623</v>
      </c>
    </row>
    <row r="3044" spans="1:2" x14ac:dyDescent="0.25">
      <c r="A3044" t="s">
        <v>6624</v>
      </c>
      <c r="B3044" s="10" t="s">
        <v>6625</v>
      </c>
    </row>
    <row r="3045" spans="1:2" x14ac:dyDescent="0.25">
      <c r="A3045" t="s">
        <v>6626</v>
      </c>
      <c r="B3045" s="10" t="s">
        <v>6627</v>
      </c>
    </row>
    <row r="3046" spans="1:2" x14ac:dyDescent="0.25">
      <c r="A3046" t="s">
        <v>6628</v>
      </c>
      <c r="B3046" s="10" t="s">
        <v>6629</v>
      </c>
    </row>
    <row r="3047" spans="1:2" x14ac:dyDescent="0.25">
      <c r="A3047" t="s">
        <v>6630</v>
      </c>
      <c r="B3047" s="10" t="s">
        <v>6631</v>
      </c>
    </row>
    <row r="3048" spans="1:2" x14ac:dyDescent="0.25">
      <c r="A3048" t="s">
        <v>6632</v>
      </c>
      <c r="B3048" s="10" t="s">
        <v>6633</v>
      </c>
    </row>
    <row r="3049" spans="1:2" x14ac:dyDescent="0.25">
      <c r="A3049" t="s">
        <v>6634</v>
      </c>
      <c r="B3049" s="10" t="s">
        <v>6635</v>
      </c>
    </row>
    <row r="3050" spans="1:2" x14ac:dyDescent="0.25">
      <c r="A3050" t="s">
        <v>6636</v>
      </c>
      <c r="B3050" s="10" t="s">
        <v>6637</v>
      </c>
    </row>
    <row r="3051" spans="1:2" x14ac:dyDescent="0.25">
      <c r="A3051" t="s">
        <v>6638</v>
      </c>
      <c r="B3051" s="10" t="s">
        <v>6639</v>
      </c>
    </row>
    <row r="3052" spans="1:2" x14ac:dyDescent="0.25">
      <c r="A3052" t="s">
        <v>6640</v>
      </c>
      <c r="B3052" s="10" t="s">
        <v>6641</v>
      </c>
    </row>
    <row r="3053" spans="1:2" x14ac:dyDescent="0.25">
      <c r="A3053" t="s">
        <v>6642</v>
      </c>
      <c r="B3053" s="10" t="s">
        <v>6643</v>
      </c>
    </row>
    <row r="3054" spans="1:2" x14ac:dyDescent="0.25">
      <c r="A3054" t="s">
        <v>6644</v>
      </c>
      <c r="B3054" s="10" t="s">
        <v>6645</v>
      </c>
    </row>
    <row r="3055" spans="1:2" x14ac:dyDescent="0.25">
      <c r="A3055" t="s">
        <v>6646</v>
      </c>
      <c r="B3055" s="10" t="s">
        <v>6647</v>
      </c>
    </row>
    <row r="3056" spans="1:2" x14ac:dyDescent="0.25">
      <c r="A3056" t="s">
        <v>6648</v>
      </c>
      <c r="B3056" s="10" t="s">
        <v>6649</v>
      </c>
    </row>
    <row r="3057" spans="1:2" x14ac:dyDescent="0.25">
      <c r="A3057" t="s">
        <v>6650</v>
      </c>
      <c r="B3057" s="10" t="s">
        <v>6651</v>
      </c>
    </row>
    <row r="3058" spans="1:2" x14ac:dyDescent="0.25">
      <c r="A3058" t="s">
        <v>6652</v>
      </c>
      <c r="B3058" s="10" t="s">
        <v>6653</v>
      </c>
    </row>
    <row r="3059" spans="1:2" x14ac:dyDescent="0.25">
      <c r="A3059" t="s">
        <v>6654</v>
      </c>
      <c r="B3059" s="10" t="s">
        <v>6655</v>
      </c>
    </row>
    <row r="3060" spans="1:2" x14ac:dyDescent="0.25">
      <c r="A3060" t="s">
        <v>6656</v>
      </c>
      <c r="B3060" s="10" t="s">
        <v>6657</v>
      </c>
    </row>
    <row r="3061" spans="1:2" x14ac:dyDescent="0.25">
      <c r="A3061" t="s">
        <v>6658</v>
      </c>
      <c r="B3061" s="10" t="s">
        <v>6659</v>
      </c>
    </row>
    <row r="3062" spans="1:2" x14ac:dyDescent="0.25">
      <c r="A3062" t="s">
        <v>6660</v>
      </c>
      <c r="B3062" s="10" t="s">
        <v>6661</v>
      </c>
    </row>
    <row r="3063" spans="1:2" x14ac:dyDescent="0.25">
      <c r="A3063" t="s">
        <v>6662</v>
      </c>
      <c r="B3063" s="10" t="s">
        <v>6661</v>
      </c>
    </row>
    <row r="3064" spans="1:2" x14ac:dyDescent="0.25">
      <c r="A3064" t="s">
        <v>6663</v>
      </c>
      <c r="B3064" s="10" t="s">
        <v>6664</v>
      </c>
    </row>
    <row r="3065" spans="1:2" x14ac:dyDescent="0.25">
      <c r="A3065" t="s">
        <v>6665</v>
      </c>
      <c r="B3065" s="10" t="s">
        <v>6666</v>
      </c>
    </row>
    <row r="3066" spans="1:2" x14ac:dyDescent="0.25">
      <c r="A3066" t="s">
        <v>6667</v>
      </c>
      <c r="B3066" s="10" t="s">
        <v>6668</v>
      </c>
    </row>
    <row r="3067" spans="1:2" x14ac:dyDescent="0.25">
      <c r="A3067" t="s">
        <v>6669</v>
      </c>
      <c r="B3067" s="10" t="s">
        <v>6670</v>
      </c>
    </row>
    <row r="3068" spans="1:2" x14ac:dyDescent="0.25">
      <c r="A3068" t="s">
        <v>6671</v>
      </c>
      <c r="B3068" s="10" t="s">
        <v>6672</v>
      </c>
    </row>
    <row r="3069" spans="1:2" x14ac:dyDescent="0.25">
      <c r="A3069" t="s">
        <v>6673</v>
      </c>
      <c r="B3069" s="10" t="s">
        <v>6674</v>
      </c>
    </row>
    <row r="3070" spans="1:2" x14ac:dyDescent="0.25">
      <c r="A3070" t="s">
        <v>6675</v>
      </c>
      <c r="B3070" s="10" t="s">
        <v>6676</v>
      </c>
    </row>
    <row r="3071" spans="1:2" x14ac:dyDescent="0.25">
      <c r="A3071" t="s">
        <v>6677</v>
      </c>
      <c r="B3071" s="10" t="s">
        <v>6678</v>
      </c>
    </row>
    <row r="3072" spans="1:2" x14ac:dyDescent="0.25">
      <c r="A3072" t="s">
        <v>6679</v>
      </c>
      <c r="B3072" s="10" t="s">
        <v>6680</v>
      </c>
    </row>
    <row r="3073" spans="1:2" x14ac:dyDescent="0.25">
      <c r="A3073" t="s">
        <v>6681</v>
      </c>
      <c r="B3073" s="10" t="s">
        <v>6682</v>
      </c>
    </row>
    <row r="3074" spans="1:2" x14ac:dyDescent="0.25">
      <c r="A3074" t="s">
        <v>6683</v>
      </c>
      <c r="B3074" s="10" t="s">
        <v>6684</v>
      </c>
    </row>
    <row r="3075" spans="1:2" x14ac:dyDescent="0.25">
      <c r="A3075" t="s">
        <v>6685</v>
      </c>
      <c r="B3075" s="10" t="s">
        <v>6686</v>
      </c>
    </row>
    <row r="3076" spans="1:2" x14ac:dyDescent="0.25">
      <c r="A3076" t="s">
        <v>6687</v>
      </c>
      <c r="B3076" s="10" t="s">
        <v>6688</v>
      </c>
    </row>
    <row r="3077" spans="1:2" x14ac:dyDescent="0.25">
      <c r="A3077" t="s">
        <v>6689</v>
      </c>
      <c r="B3077" s="10" t="s">
        <v>6690</v>
      </c>
    </row>
    <row r="3078" spans="1:2" x14ac:dyDescent="0.25">
      <c r="A3078" t="s">
        <v>6691</v>
      </c>
      <c r="B3078" s="10" t="s">
        <v>6692</v>
      </c>
    </row>
    <row r="3079" spans="1:2" x14ac:dyDescent="0.25">
      <c r="A3079" t="s">
        <v>6693</v>
      </c>
      <c r="B3079" s="10" t="s">
        <v>6694</v>
      </c>
    </row>
    <row r="3080" spans="1:2" x14ac:dyDescent="0.25">
      <c r="A3080" t="s">
        <v>6695</v>
      </c>
      <c r="B3080" s="10" t="s">
        <v>6696</v>
      </c>
    </row>
    <row r="3081" spans="1:2" x14ac:dyDescent="0.25">
      <c r="A3081" t="s">
        <v>6697</v>
      </c>
      <c r="B3081" s="10" t="s">
        <v>6698</v>
      </c>
    </row>
    <row r="3082" spans="1:2" x14ac:dyDescent="0.25">
      <c r="A3082" t="s">
        <v>6699</v>
      </c>
      <c r="B3082" s="10" t="s">
        <v>6700</v>
      </c>
    </row>
    <row r="3083" spans="1:2" x14ac:dyDescent="0.25">
      <c r="A3083" t="s">
        <v>6701</v>
      </c>
      <c r="B3083" s="10" t="s">
        <v>6702</v>
      </c>
    </row>
    <row r="3084" spans="1:2" x14ac:dyDescent="0.25">
      <c r="A3084" t="s">
        <v>6703</v>
      </c>
      <c r="B3084" s="10" t="s">
        <v>6704</v>
      </c>
    </row>
    <row r="3085" spans="1:2" x14ac:dyDescent="0.25">
      <c r="A3085" t="s">
        <v>6705</v>
      </c>
      <c r="B3085" s="10" t="s">
        <v>6706</v>
      </c>
    </row>
    <row r="3086" spans="1:2" x14ac:dyDescent="0.25">
      <c r="A3086" t="s">
        <v>6707</v>
      </c>
      <c r="B3086" s="10" t="s">
        <v>6708</v>
      </c>
    </row>
    <row r="3087" spans="1:2" x14ac:dyDescent="0.25">
      <c r="A3087" t="s">
        <v>6709</v>
      </c>
      <c r="B3087" s="10" t="s">
        <v>6710</v>
      </c>
    </row>
    <row r="3088" spans="1:2" x14ac:dyDescent="0.25">
      <c r="A3088" t="s">
        <v>6711</v>
      </c>
      <c r="B3088" s="10" t="s">
        <v>6710</v>
      </c>
    </row>
    <row r="3089" spans="1:2" x14ac:dyDescent="0.25">
      <c r="A3089" t="s">
        <v>6712</v>
      </c>
      <c r="B3089" s="10" t="s">
        <v>6713</v>
      </c>
    </row>
    <row r="3090" spans="1:2" x14ac:dyDescent="0.25">
      <c r="A3090" t="s">
        <v>6714</v>
      </c>
      <c r="B3090" s="10" t="s">
        <v>6715</v>
      </c>
    </row>
    <row r="3091" spans="1:2" x14ac:dyDescent="0.25">
      <c r="A3091" t="s">
        <v>6716</v>
      </c>
      <c r="B3091" s="10" t="s">
        <v>6717</v>
      </c>
    </row>
    <row r="3092" spans="1:2" x14ac:dyDescent="0.25">
      <c r="A3092" t="s">
        <v>6718</v>
      </c>
      <c r="B3092" s="10" t="s">
        <v>6719</v>
      </c>
    </row>
    <row r="3093" spans="1:2" x14ac:dyDescent="0.25">
      <c r="A3093" t="s">
        <v>6720</v>
      </c>
      <c r="B3093" s="10" t="s">
        <v>6721</v>
      </c>
    </row>
    <row r="3094" spans="1:2" x14ac:dyDescent="0.25">
      <c r="A3094" t="s">
        <v>6722</v>
      </c>
      <c r="B3094" s="10" t="s">
        <v>6723</v>
      </c>
    </row>
    <row r="3095" spans="1:2" x14ac:dyDescent="0.25">
      <c r="A3095" t="s">
        <v>6724</v>
      </c>
      <c r="B3095" s="10" t="s">
        <v>6725</v>
      </c>
    </row>
    <row r="3096" spans="1:2" x14ac:dyDescent="0.25">
      <c r="A3096" t="s">
        <v>6726</v>
      </c>
      <c r="B3096" s="10" t="s">
        <v>6727</v>
      </c>
    </row>
    <row r="3097" spans="1:2" x14ac:dyDescent="0.25">
      <c r="A3097" t="s">
        <v>6728</v>
      </c>
      <c r="B3097" s="10" t="s">
        <v>6668</v>
      </c>
    </row>
    <row r="3098" spans="1:2" x14ac:dyDescent="0.25">
      <c r="A3098" t="s">
        <v>6729</v>
      </c>
      <c r="B3098" s="10" t="s">
        <v>6730</v>
      </c>
    </row>
    <row r="3099" spans="1:2" x14ac:dyDescent="0.25">
      <c r="A3099" t="s">
        <v>6731</v>
      </c>
      <c r="B3099" s="10" t="s">
        <v>6732</v>
      </c>
    </row>
    <row r="3100" spans="1:2" x14ac:dyDescent="0.25">
      <c r="A3100" t="s">
        <v>6733</v>
      </c>
      <c r="B3100" s="10" t="s">
        <v>6734</v>
      </c>
    </row>
    <row r="3101" spans="1:2" x14ac:dyDescent="0.25">
      <c r="A3101" t="s">
        <v>6735</v>
      </c>
      <c r="B3101" s="10" t="s">
        <v>6736</v>
      </c>
    </row>
    <row r="3102" spans="1:2" x14ac:dyDescent="0.25">
      <c r="A3102" t="s">
        <v>6737</v>
      </c>
      <c r="B3102" s="10" t="s">
        <v>6738</v>
      </c>
    </row>
    <row r="3103" spans="1:2" x14ac:dyDescent="0.25">
      <c r="A3103" t="s">
        <v>6739</v>
      </c>
      <c r="B3103" s="10" t="s">
        <v>6738</v>
      </c>
    </row>
    <row r="3104" spans="1:2" x14ac:dyDescent="0.25">
      <c r="A3104" t="s">
        <v>6740</v>
      </c>
      <c r="B3104" s="10" t="s">
        <v>6741</v>
      </c>
    </row>
    <row r="3105" spans="1:2" x14ac:dyDescent="0.25">
      <c r="A3105" t="s">
        <v>6742</v>
      </c>
      <c r="B3105" s="10" t="s">
        <v>6741</v>
      </c>
    </row>
    <row r="3106" spans="1:2" x14ac:dyDescent="0.25">
      <c r="A3106" t="s">
        <v>6743</v>
      </c>
      <c r="B3106" s="10" t="s">
        <v>6744</v>
      </c>
    </row>
    <row r="3107" spans="1:2" x14ac:dyDescent="0.25">
      <c r="A3107" t="s">
        <v>6745</v>
      </c>
      <c r="B3107" s="10" t="s">
        <v>6744</v>
      </c>
    </row>
    <row r="3108" spans="1:2" x14ac:dyDescent="0.25">
      <c r="A3108" t="s">
        <v>6746</v>
      </c>
      <c r="B3108" s="10" t="s">
        <v>6747</v>
      </c>
    </row>
    <row r="3109" spans="1:2" x14ac:dyDescent="0.25">
      <c r="A3109" t="s">
        <v>6748</v>
      </c>
      <c r="B3109" s="10" t="s">
        <v>6747</v>
      </c>
    </row>
    <row r="3110" spans="1:2" x14ac:dyDescent="0.25">
      <c r="A3110" t="s">
        <v>6749</v>
      </c>
      <c r="B3110" s="10" t="s">
        <v>6750</v>
      </c>
    </row>
    <row r="3111" spans="1:2" x14ac:dyDescent="0.25">
      <c r="A3111" t="s">
        <v>6751</v>
      </c>
      <c r="B3111" s="10" t="s">
        <v>6752</v>
      </c>
    </row>
    <row r="3112" spans="1:2" x14ac:dyDescent="0.25">
      <c r="A3112" t="s">
        <v>6753</v>
      </c>
      <c r="B3112" s="10" t="s">
        <v>6754</v>
      </c>
    </row>
    <row r="3113" spans="1:2" x14ac:dyDescent="0.25">
      <c r="A3113" t="s">
        <v>6755</v>
      </c>
      <c r="B3113" s="10" t="s">
        <v>6756</v>
      </c>
    </row>
    <row r="3114" spans="1:2" x14ac:dyDescent="0.25">
      <c r="A3114" t="s">
        <v>6757</v>
      </c>
      <c r="B3114" s="10" t="s">
        <v>6756</v>
      </c>
    </row>
    <row r="3115" spans="1:2" x14ac:dyDescent="0.25">
      <c r="A3115" t="s">
        <v>6758</v>
      </c>
      <c r="B3115" s="10" t="s">
        <v>6759</v>
      </c>
    </row>
    <row r="3116" spans="1:2" x14ac:dyDescent="0.25">
      <c r="A3116" t="s">
        <v>6760</v>
      </c>
      <c r="B3116" s="10" t="s">
        <v>6761</v>
      </c>
    </row>
    <row r="3117" spans="1:2" x14ac:dyDescent="0.25">
      <c r="A3117" t="s">
        <v>6762</v>
      </c>
      <c r="B3117" s="10" t="s">
        <v>1959</v>
      </c>
    </row>
    <row r="3118" spans="1:2" x14ac:dyDescent="0.25">
      <c r="A3118" t="s">
        <v>6763</v>
      </c>
      <c r="B3118" s="10" t="s">
        <v>6764</v>
      </c>
    </row>
    <row r="3119" spans="1:2" x14ac:dyDescent="0.25">
      <c r="A3119" t="s">
        <v>6765</v>
      </c>
      <c r="B3119" s="10" t="s">
        <v>6766</v>
      </c>
    </row>
    <row r="3120" spans="1:2" x14ac:dyDescent="0.25">
      <c r="A3120" t="s">
        <v>6767</v>
      </c>
      <c r="B3120" s="10" t="s">
        <v>6768</v>
      </c>
    </row>
    <row r="3121" spans="1:2" x14ac:dyDescent="0.25">
      <c r="A3121" t="s">
        <v>6769</v>
      </c>
      <c r="B3121" s="10" t="s">
        <v>6770</v>
      </c>
    </row>
    <row r="3122" spans="1:2" x14ac:dyDescent="0.25">
      <c r="A3122" t="s">
        <v>6771</v>
      </c>
      <c r="B3122" s="10" t="s">
        <v>6772</v>
      </c>
    </row>
    <row r="3123" spans="1:2" x14ac:dyDescent="0.25">
      <c r="A3123" t="s">
        <v>6773</v>
      </c>
      <c r="B3123" s="10" t="s">
        <v>6772</v>
      </c>
    </row>
    <row r="3124" spans="1:2" x14ac:dyDescent="0.25">
      <c r="A3124" t="s">
        <v>6774</v>
      </c>
      <c r="B3124" s="10" t="s">
        <v>6775</v>
      </c>
    </row>
    <row r="3125" spans="1:2" x14ac:dyDescent="0.25">
      <c r="A3125" t="s">
        <v>6776</v>
      </c>
      <c r="B3125" s="10" t="s">
        <v>6777</v>
      </c>
    </row>
    <row r="3126" spans="1:2" x14ac:dyDescent="0.25">
      <c r="A3126" t="s">
        <v>6778</v>
      </c>
      <c r="B3126" s="10" t="s">
        <v>6779</v>
      </c>
    </row>
    <row r="3127" spans="1:2" x14ac:dyDescent="0.25">
      <c r="A3127" t="s">
        <v>6780</v>
      </c>
      <c r="B3127" s="10" t="s">
        <v>6781</v>
      </c>
    </row>
    <row r="3128" spans="1:2" x14ac:dyDescent="0.25">
      <c r="A3128" t="s">
        <v>6782</v>
      </c>
      <c r="B3128" s="10" t="s">
        <v>6783</v>
      </c>
    </row>
    <row r="3129" spans="1:2" x14ac:dyDescent="0.25">
      <c r="A3129" t="s">
        <v>6784</v>
      </c>
      <c r="B3129" s="10" t="s">
        <v>6785</v>
      </c>
    </row>
    <row r="3130" spans="1:2" x14ac:dyDescent="0.25">
      <c r="A3130" t="s">
        <v>6786</v>
      </c>
      <c r="B3130" s="10" t="s">
        <v>6787</v>
      </c>
    </row>
    <row r="3131" spans="1:2" x14ac:dyDescent="0.25">
      <c r="A3131" t="s">
        <v>6788</v>
      </c>
      <c r="B3131" s="10" t="s">
        <v>6789</v>
      </c>
    </row>
    <row r="3132" spans="1:2" x14ac:dyDescent="0.25">
      <c r="A3132" t="s">
        <v>6790</v>
      </c>
      <c r="B3132" s="10" t="s">
        <v>6791</v>
      </c>
    </row>
    <row r="3133" spans="1:2" x14ac:dyDescent="0.25">
      <c r="A3133" t="s">
        <v>6792</v>
      </c>
      <c r="B3133" s="10" t="s">
        <v>6793</v>
      </c>
    </row>
    <row r="3134" spans="1:2" x14ac:dyDescent="0.25">
      <c r="A3134" t="s">
        <v>6794</v>
      </c>
      <c r="B3134" s="10" t="s">
        <v>6795</v>
      </c>
    </row>
    <row r="3135" spans="1:2" x14ac:dyDescent="0.25">
      <c r="A3135" t="s">
        <v>6796</v>
      </c>
      <c r="B3135" s="10" t="s">
        <v>6797</v>
      </c>
    </row>
    <row r="3136" spans="1:2" x14ac:dyDescent="0.25">
      <c r="A3136" t="s">
        <v>6798</v>
      </c>
      <c r="B3136" s="10" t="s">
        <v>6799</v>
      </c>
    </row>
    <row r="3137" spans="1:2" x14ac:dyDescent="0.25">
      <c r="A3137" t="s">
        <v>6800</v>
      </c>
      <c r="B3137" s="10" t="s">
        <v>6801</v>
      </c>
    </row>
    <row r="3138" spans="1:2" x14ac:dyDescent="0.25">
      <c r="A3138" t="s">
        <v>6802</v>
      </c>
      <c r="B3138" s="10" t="s">
        <v>6803</v>
      </c>
    </row>
    <row r="3139" spans="1:2" x14ac:dyDescent="0.25">
      <c r="A3139" t="s">
        <v>6804</v>
      </c>
      <c r="B3139" s="10" t="s">
        <v>6805</v>
      </c>
    </row>
    <row r="3140" spans="1:2" x14ac:dyDescent="0.25">
      <c r="A3140" t="s">
        <v>6806</v>
      </c>
      <c r="B3140" s="10" t="s">
        <v>6807</v>
      </c>
    </row>
    <row r="3141" spans="1:2" x14ac:dyDescent="0.25">
      <c r="A3141" t="s">
        <v>6808</v>
      </c>
      <c r="B3141" s="10" t="s">
        <v>6809</v>
      </c>
    </row>
    <row r="3142" spans="1:2" x14ac:dyDescent="0.25">
      <c r="A3142" t="s">
        <v>6810</v>
      </c>
      <c r="B3142" s="10" t="s">
        <v>6811</v>
      </c>
    </row>
    <row r="3143" spans="1:2" x14ac:dyDescent="0.25">
      <c r="A3143" t="s">
        <v>6812</v>
      </c>
      <c r="B3143" s="10" t="s">
        <v>6813</v>
      </c>
    </row>
    <row r="3144" spans="1:2" x14ac:dyDescent="0.25">
      <c r="A3144" t="s">
        <v>6814</v>
      </c>
      <c r="B3144" s="10" t="s">
        <v>6815</v>
      </c>
    </row>
    <row r="3145" spans="1:2" x14ac:dyDescent="0.25">
      <c r="A3145" t="s">
        <v>6816</v>
      </c>
      <c r="B3145" s="10" t="s">
        <v>4840</v>
      </c>
    </row>
    <row r="3146" spans="1:2" x14ac:dyDescent="0.25">
      <c r="A3146" t="s">
        <v>6817</v>
      </c>
      <c r="B3146" s="10" t="s">
        <v>6818</v>
      </c>
    </row>
    <row r="3147" spans="1:2" x14ac:dyDescent="0.25">
      <c r="A3147" t="s">
        <v>6819</v>
      </c>
      <c r="B3147" s="10" t="s">
        <v>6820</v>
      </c>
    </row>
    <row r="3148" spans="1:2" x14ac:dyDescent="0.25">
      <c r="A3148" t="s">
        <v>6821</v>
      </c>
      <c r="B3148" s="10" t="s">
        <v>6822</v>
      </c>
    </row>
    <row r="3149" spans="1:2" x14ac:dyDescent="0.25">
      <c r="A3149" t="s">
        <v>6823</v>
      </c>
      <c r="B3149" s="10" t="s">
        <v>6824</v>
      </c>
    </row>
    <row r="3150" spans="1:2" x14ac:dyDescent="0.25">
      <c r="A3150" t="s">
        <v>6825</v>
      </c>
      <c r="B3150" s="10" t="s">
        <v>6826</v>
      </c>
    </row>
    <row r="3151" spans="1:2" x14ac:dyDescent="0.25">
      <c r="A3151" t="s">
        <v>6827</v>
      </c>
      <c r="B3151" s="10" t="s">
        <v>6828</v>
      </c>
    </row>
    <row r="3152" spans="1:2" x14ac:dyDescent="0.25">
      <c r="A3152" t="s">
        <v>6829</v>
      </c>
      <c r="B3152" s="10" t="s">
        <v>6830</v>
      </c>
    </row>
    <row r="3153" spans="1:2" x14ac:dyDescent="0.25">
      <c r="A3153" t="s">
        <v>6831</v>
      </c>
      <c r="B3153" s="10" t="s">
        <v>6832</v>
      </c>
    </row>
    <row r="3154" spans="1:2" x14ac:dyDescent="0.25">
      <c r="A3154" t="s">
        <v>6833</v>
      </c>
      <c r="B3154" s="10" t="s">
        <v>6834</v>
      </c>
    </row>
    <row r="3155" spans="1:2" x14ac:dyDescent="0.25">
      <c r="A3155" t="s">
        <v>6835</v>
      </c>
      <c r="B3155" s="10" t="s">
        <v>6836</v>
      </c>
    </row>
    <row r="3156" spans="1:2" x14ac:dyDescent="0.25">
      <c r="A3156" t="s">
        <v>6837</v>
      </c>
      <c r="B3156" s="10" t="s">
        <v>6838</v>
      </c>
    </row>
    <row r="3157" spans="1:2" x14ac:dyDescent="0.25">
      <c r="A3157" t="s">
        <v>6839</v>
      </c>
      <c r="B3157" s="10" t="s">
        <v>6840</v>
      </c>
    </row>
    <row r="3158" spans="1:2" x14ac:dyDescent="0.25">
      <c r="A3158" t="s">
        <v>6841</v>
      </c>
      <c r="B3158" s="10" t="s">
        <v>6842</v>
      </c>
    </row>
    <row r="3159" spans="1:2" x14ac:dyDescent="0.25">
      <c r="A3159" t="s">
        <v>6843</v>
      </c>
      <c r="B3159" s="10" t="s">
        <v>6844</v>
      </c>
    </row>
    <row r="3160" spans="1:2" x14ac:dyDescent="0.25">
      <c r="A3160" t="s">
        <v>6845</v>
      </c>
      <c r="B3160" s="10" t="s">
        <v>6846</v>
      </c>
    </row>
    <row r="3161" spans="1:2" x14ac:dyDescent="0.25">
      <c r="A3161" t="s">
        <v>6847</v>
      </c>
      <c r="B3161" s="10" t="s">
        <v>6848</v>
      </c>
    </row>
    <row r="3162" spans="1:2" x14ac:dyDescent="0.25">
      <c r="A3162" t="s">
        <v>6849</v>
      </c>
      <c r="B3162" s="10" t="s">
        <v>6850</v>
      </c>
    </row>
    <row r="3163" spans="1:2" x14ac:dyDescent="0.25">
      <c r="A3163" t="s">
        <v>6851</v>
      </c>
      <c r="B3163" s="10" t="s">
        <v>6852</v>
      </c>
    </row>
    <row r="3164" spans="1:2" x14ac:dyDescent="0.25">
      <c r="A3164" t="s">
        <v>6853</v>
      </c>
      <c r="B3164" s="10" t="s">
        <v>6854</v>
      </c>
    </row>
    <row r="3165" spans="1:2" x14ac:dyDescent="0.25">
      <c r="A3165" t="s">
        <v>6855</v>
      </c>
      <c r="B3165" s="10" t="s">
        <v>6856</v>
      </c>
    </row>
    <row r="3166" spans="1:2" x14ac:dyDescent="0.25">
      <c r="A3166" t="s">
        <v>6857</v>
      </c>
      <c r="B3166" s="10" t="s">
        <v>6858</v>
      </c>
    </row>
    <row r="3167" spans="1:2" x14ac:dyDescent="0.25">
      <c r="A3167" t="s">
        <v>6859</v>
      </c>
      <c r="B3167" s="10" t="s">
        <v>6860</v>
      </c>
    </row>
    <row r="3168" spans="1:2" x14ac:dyDescent="0.25">
      <c r="A3168" t="s">
        <v>6861</v>
      </c>
      <c r="B3168" s="10" t="s">
        <v>6862</v>
      </c>
    </row>
    <row r="3169" spans="1:2" x14ac:dyDescent="0.25">
      <c r="A3169" t="s">
        <v>6863</v>
      </c>
      <c r="B3169" s="10" t="s">
        <v>6864</v>
      </c>
    </row>
    <row r="3170" spans="1:2" x14ac:dyDescent="0.25">
      <c r="A3170" t="s">
        <v>6865</v>
      </c>
      <c r="B3170" s="10" t="s">
        <v>6866</v>
      </c>
    </row>
    <row r="3171" spans="1:2" x14ac:dyDescent="0.25">
      <c r="A3171" t="s">
        <v>6867</v>
      </c>
      <c r="B3171" s="10" t="s">
        <v>6868</v>
      </c>
    </row>
    <row r="3172" spans="1:2" x14ac:dyDescent="0.25">
      <c r="A3172" t="s">
        <v>6869</v>
      </c>
      <c r="B3172" s="10" t="s">
        <v>6870</v>
      </c>
    </row>
    <row r="3173" spans="1:2" x14ac:dyDescent="0.25">
      <c r="A3173" t="s">
        <v>6871</v>
      </c>
      <c r="B3173" s="10" t="s">
        <v>6872</v>
      </c>
    </row>
    <row r="3174" spans="1:2" x14ac:dyDescent="0.25">
      <c r="A3174" t="s">
        <v>6873</v>
      </c>
      <c r="B3174" s="10" t="s">
        <v>6874</v>
      </c>
    </row>
    <row r="3175" spans="1:2" x14ac:dyDescent="0.25">
      <c r="A3175" t="s">
        <v>6875</v>
      </c>
      <c r="B3175" s="10" t="s">
        <v>6876</v>
      </c>
    </row>
    <row r="3176" spans="1:2" x14ac:dyDescent="0.25">
      <c r="A3176" t="s">
        <v>6877</v>
      </c>
      <c r="B3176" s="10" t="s">
        <v>6878</v>
      </c>
    </row>
    <row r="3177" spans="1:2" x14ac:dyDescent="0.25">
      <c r="A3177" t="s">
        <v>6879</v>
      </c>
      <c r="B3177" s="10" t="s">
        <v>6880</v>
      </c>
    </row>
    <row r="3178" spans="1:2" x14ac:dyDescent="0.25">
      <c r="A3178" t="s">
        <v>6881</v>
      </c>
      <c r="B3178" s="10" t="s">
        <v>6882</v>
      </c>
    </row>
    <row r="3179" spans="1:2" x14ac:dyDescent="0.25">
      <c r="A3179" t="s">
        <v>6883</v>
      </c>
      <c r="B3179" s="10" t="s">
        <v>6884</v>
      </c>
    </row>
    <row r="3180" spans="1:2" x14ac:dyDescent="0.25">
      <c r="A3180" t="s">
        <v>6885</v>
      </c>
      <c r="B3180" s="10" t="s">
        <v>6886</v>
      </c>
    </row>
    <row r="3181" spans="1:2" x14ac:dyDescent="0.25">
      <c r="A3181" t="s">
        <v>6887</v>
      </c>
      <c r="B3181" s="10" t="s">
        <v>6888</v>
      </c>
    </row>
    <row r="3182" spans="1:2" x14ac:dyDescent="0.25">
      <c r="A3182" t="s">
        <v>6889</v>
      </c>
      <c r="B3182" s="10" t="s">
        <v>6890</v>
      </c>
    </row>
    <row r="3183" spans="1:2" x14ac:dyDescent="0.25">
      <c r="A3183" t="s">
        <v>6891</v>
      </c>
      <c r="B3183" s="10" t="s">
        <v>6892</v>
      </c>
    </row>
    <row r="3184" spans="1:2" x14ac:dyDescent="0.25">
      <c r="A3184" t="s">
        <v>6893</v>
      </c>
      <c r="B3184" s="10" t="s">
        <v>6894</v>
      </c>
    </row>
    <row r="3185" spans="1:2" x14ac:dyDescent="0.25">
      <c r="A3185" t="s">
        <v>6895</v>
      </c>
      <c r="B3185" s="10" t="s">
        <v>6896</v>
      </c>
    </row>
    <row r="3186" spans="1:2" x14ac:dyDescent="0.25">
      <c r="A3186" t="s">
        <v>6897</v>
      </c>
      <c r="B3186" s="10" t="s">
        <v>6898</v>
      </c>
    </row>
    <row r="3187" spans="1:2" x14ac:dyDescent="0.25">
      <c r="A3187" t="s">
        <v>6899</v>
      </c>
      <c r="B3187" s="10" t="s">
        <v>6900</v>
      </c>
    </row>
    <row r="3188" spans="1:2" x14ac:dyDescent="0.25">
      <c r="A3188" t="s">
        <v>6901</v>
      </c>
      <c r="B3188" s="10" t="s">
        <v>6902</v>
      </c>
    </row>
    <row r="3189" spans="1:2" x14ac:dyDescent="0.25">
      <c r="A3189" t="s">
        <v>6903</v>
      </c>
      <c r="B3189" s="10" t="s">
        <v>6904</v>
      </c>
    </row>
    <row r="3190" spans="1:2" x14ac:dyDescent="0.25">
      <c r="A3190" t="s">
        <v>6905</v>
      </c>
      <c r="B3190" s="10" t="s">
        <v>6846</v>
      </c>
    </row>
    <row r="3191" spans="1:2" x14ac:dyDescent="0.25">
      <c r="A3191" t="s">
        <v>6906</v>
      </c>
      <c r="B3191" s="10" t="s">
        <v>6907</v>
      </c>
    </row>
    <row r="3192" spans="1:2" x14ac:dyDescent="0.25">
      <c r="A3192" t="s">
        <v>6908</v>
      </c>
      <c r="B3192" s="10" t="s">
        <v>3631</v>
      </c>
    </row>
    <row r="3193" spans="1:2" x14ac:dyDescent="0.25">
      <c r="A3193" t="s">
        <v>6909</v>
      </c>
      <c r="B3193" s="10" t="s">
        <v>6910</v>
      </c>
    </row>
    <row r="3194" spans="1:2" x14ac:dyDescent="0.25">
      <c r="A3194" t="s">
        <v>6911</v>
      </c>
      <c r="B3194" s="10" t="s">
        <v>6912</v>
      </c>
    </row>
    <row r="3195" spans="1:2" x14ac:dyDescent="0.25">
      <c r="A3195" t="s">
        <v>6913</v>
      </c>
      <c r="B3195" s="10" t="s">
        <v>3631</v>
      </c>
    </row>
    <row r="3196" spans="1:2" x14ac:dyDescent="0.25">
      <c r="A3196" t="s">
        <v>6914</v>
      </c>
      <c r="B3196" s="10" t="s">
        <v>6915</v>
      </c>
    </row>
    <row r="3197" spans="1:2" x14ac:dyDescent="0.25">
      <c r="A3197" t="s">
        <v>6916</v>
      </c>
      <c r="B3197" s="10" t="s">
        <v>6912</v>
      </c>
    </row>
    <row r="3198" spans="1:2" x14ac:dyDescent="0.25">
      <c r="A3198" t="s">
        <v>6917</v>
      </c>
      <c r="B3198" s="10" t="s">
        <v>6918</v>
      </c>
    </row>
    <row r="3199" spans="1:2" x14ac:dyDescent="0.25">
      <c r="A3199" t="s">
        <v>6919</v>
      </c>
      <c r="B3199" s="10" t="s">
        <v>6920</v>
      </c>
    </row>
    <row r="3200" spans="1:2" x14ac:dyDescent="0.25">
      <c r="A3200" t="s">
        <v>6921</v>
      </c>
      <c r="B3200" s="10" t="s">
        <v>6922</v>
      </c>
    </row>
    <row r="3201" spans="1:2" x14ac:dyDescent="0.25">
      <c r="A3201" t="s">
        <v>6923</v>
      </c>
      <c r="B3201" s="10" t="s">
        <v>6924</v>
      </c>
    </row>
    <row r="3202" spans="1:2" x14ac:dyDescent="0.25">
      <c r="A3202" t="s">
        <v>6925</v>
      </c>
      <c r="B3202" s="10" t="s">
        <v>6926</v>
      </c>
    </row>
    <row r="3203" spans="1:2" x14ac:dyDescent="0.25">
      <c r="A3203" t="s">
        <v>6927</v>
      </c>
      <c r="B3203" s="10" t="s">
        <v>6928</v>
      </c>
    </row>
    <row r="3204" spans="1:2" x14ac:dyDescent="0.25">
      <c r="A3204" t="s">
        <v>6929</v>
      </c>
      <c r="B3204" s="10" t="s">
        <v>6930</v>
      </c>
    </row>
    <row r="3205" spans="1:2" x14ac:dyDescent="0.25">
      <c r="A3205" t="s">
        <v>6931</v>
      </c>
      <c r="B3205" s="10" t="s">
        <v>6932</v>
      </c>
    </row>
    <row r="3206" spans="1:2" x14ac:dyDescent="0.25">
      <c r="A3206" t="s">
        <v>6933</v>
      </c>
      <c r="B3206" s="10" t="s">
        <v>6934</v>
      </c>
    </row>
    <row r="3207" spans="1:2" x14ac:dyDescent="0.25">
      <c r="A3207" t="s">
        <v>6935</v>
      </c>
      <c r="B3207" s="10" t="s">
        <v>6936</v>
      </c>
    </row>
    <row r="3208" spans="1:2" x14ac:dyDescent="0.25">
      <c r="A3208" t="s">
        <v>6937</v>
      </c>
      <c r="B3208" s="10" t="s">
        <v>6938</v>
      </c>
    </row>
    <row r="3209" spans="1:2" x14ac:dyDescent="0.25">
      <c r="A3209" t="s">
        <v>6939</v>
      </c>
      <c r="B3209" s="10" t="s">
        <v>6940</v>
      </c>
    </row>
    <row r="3210" spans="1:2" x14ac:dyDescent="0.25">
      <c r="A3210" t="s">
        <v>6941</v>
      </c>
      <c r="B3210" s="10" t="s">
        <v>6942</v>
      </c>
    </row>
    <row r="3211" spans="1:2" x14ac:dyDescent="0.25">
      <c r="A3211" t="s">
        <v>6943</v>
      </c>
      <c r="B3211" s="10" t="s">
        <v>6944</v>
      </c>
    </row>
    <row r="3212" spans="1:2" x14ac:dyDescent="0.25">
      <c r="A3212" t="s">
        <v>6945</v>
      </c>
      <c r="B3212" s="10" t="s">
        <v>6946</v>
      </c>
    </row>
    <row r="3213" spans="1:2" x14ac:dyDescent="0.25">
      <c r="A3213" t="s">
        <v>6947</v>
      </c>
      <c r="B3213" s="10" t="s">
        <v>6948</v>
      </c>
    </row>
    <row r="3214" spans="1:2" x14ac:dyDescent="0.25">
      <c r="A3214" t="s">
        <v>6949</v>
      </c>
      <c r="B3214" s="10" t="s">
        <v>6950</v>
      </c>
    </row>
    <row r="3215" spans="1:2" x14ac:dyDescent="0.25">
      <c r="A3215" t="s">
        <v>6951</v>
      </c>
      <c r="B3215" s="10" t="s">
        <v>6952</v>
      </c>
    </row>
    <row r="3216" spans="1:2" x14ac:dyDescent="0.25">
      <c r="A3216" t="s">
        <v>6953</v>
      </c>
      <c r="B3216" s="10" t="s">
        <v>6954</v>
      </c>
    </row>
    <row r="3217" spans="1:2" x14ac:dyDescent="0.25">
      <c r="A3217" t="s">
        <v>6955</v>
      </c>
      <c r="B3217" s="10" t="s">
        <v>6956</v>
      </c>
    </row>
    <row r="3218" spans="1:2" x14ac:dyDescent="0.25">
      <c r="A3218" t="s">
        <v>6957</v>
      </c>
      <c r="B3218" s="10" t="s">
        <v>6958</v>
      </c>
    </row>
    <row r="3219" spans="1:2" x14ac:dyDescent="0.25">
      <c r="A3219" t="s">
        <v>6959</v>
      </c>
      <c r="B3219" s="10" t="s">
        <v>6960</v>
      </c>
    </row>
    <row r="3220" spans="1:2" x14ac:dyDescent="0.25">
      <c r="A3220" t="s">
        <v>6961</v>
      </c>
      <c r="B3220" s="10" t="s">
        <v>6962</v>
      </c>
    </row>
    <row r="3221" spans="1:2" x14ac:dyDescent="0.25">
      <c r="A3221" t="s">
        <v>6963</v>
      </c>
      <c r="B3221" s="10" t="s">
        <v>6964</v>
      </c>
    </row>
    <row r="3222" spans="1:2" x14ac:dyDescent="0.25">
      <c r="A3222" t="s">
        <v>6965</v>
      </c>
      <c r="B3222" s="10" t="s">
        <v>6964</v>
      </c>
    </row>
    <row r="3223" spans="1:2" x14ac:dyDescent="0.25">
      <c r="A3223" t="s">
        <v>6966</v>
      </c>
      <c r="B3223" s="10" t="s">
        <v>6967</v>
      </c>
    </row>
    <row r="3224" spans="1:2" x14ac:dyDescent="0.25">
      <c r="A3224" t="s">
        <v>6968</v>
      </c>
      <c r="B3224" s="10" t="s">
        <v>6969</v>
      </c>
    </row>
    <row r="3225" spans="1:2" x14ac:dyDescent="0.25">
      <c r="A3225" t="s">
        <v>6970</v>
      </c>
      <c r="B3225" s="10" t="s">
        <v>6971</v>
      </c>
    </row>
    <row r="3226" spans="1:2" x14ac:dyDescent="0.25">
      <c r="A3226" t="s">
        <v>6972</v>
      </c>
      <c r="B3226" s="10" t="s">
        <v>6973</v>
      </c>
    </row>
    <row r="3227" spans="1:2" x14ac:dyDescent="0.25">
      <c r="A3227" t="s">
        <v>6974</v>
      </c>
      <c r="B3227" s="10" t="s">
        <v>6975</v>
      </c>
    </row>
    <row r="3228" spans="1:2" x14ac:dyDescent="0.25">
      <c r="A3228" t="s">
        <v>6976</v>
      </c>
      <c r="B3228" s="10" t="s">
        <v>6977</v>
      </c>
    </row>
    <row r="3229" spans="1:2" x14ac:dyDescent="0.25">
      <c r="A3229" t="s">
        <v>6978</v>
      </c>
      <c r="B3229" s="10" t="s">
        <v>6979</v>
      </c>
    </row>
    <row r="3230" spans="1:2" x14ac:dyDescent="0.25">
      <c r="A3230" t="s">
        <v>6980</v>
      </c>
      <c r="B3230" s="10" t="s">
        <v>6981</v>
      </c>
    </row>
    <row r="3231" spans="1:2" x14ac:dyDescent="0.25">
      <c r="A3231" t="s">
        <v>6982</v>
      </c>
      <c r="B3231" s="10" t="s">
        <v>6983</v>
      </c>
    </row>
    <row r="3232" spans="1:2" x14ac:dyDescent="0.25">
      <c r="A3232" t="s">
        <v>6984</v>
      </c>
      <c r="B3232" s="10" t="s">
        <v>6985</v>
      </c>
    </row>
    <row r="3233" spans="1:2" x14ac:dyDescent="0.25">
      <c r="A3233" t="s">
        <v>6986</v>
      </c>
      <c r="B3233" s="10" t="s">
        <v>6987</v>
      </c>
    </row>
    <row r="3234" spans="1:2" x14ac:dyDescent="0.25">
      <c r="A3234" t="s">
        <v>6988</v>
      </c>
      <c r="B3234" s="10" t="s">
        <v>6989</v>
      </c>
    </row>
    <row r="3235" spans="1:2" x14ac:dyDescent="0.25">
      <c r="A3235" t="s">
        <v>6990</v>
      </c>
      <c r="B3235" s="10" t="s">
        <v>6991</v>
      </c>
    </row>
    <row r="3236" spans="1:2" x14ac:dyDescent="0.25">
      <c r="A3236" t="s">
        <v>6992</v>
      </c>
      <c r="B3236" s="10" t="s">
        <v>6993</v>
      </c>
    </row>
    <row r="3237" spans="1:2" x14ac:dyDescent="0.25">
      <c r="A3237" t="s">
        <v>6994</v>
      </c>
      <c r="B3237" s="10" t="s">
        <v>6995</v>
      </c>
    </row>
    <row r="3238" spans="1:2" x14ac:dyDescent="0.25">
      <c r="A3238" t="s">
        <v>6996</v>
      </c>
      <c r="B3238" s="10" t="s">
        <v>6997</v>
      </c>
    </row>
    <row r="3239" spans="1:2" x14ac:dyDescent="0.25">
      <c r="A3239" t="s">
        <v>6998</v>
      </c>
      <c r="B3239" s="10" t="s">
        <v>6999</v>
      </c>
    </row>
    <row r="3240" spans="1:2" x14ac:dyDescent="0.25">
      <c r="A3240" t="s">
        <v>7000</v>
      </c>
      <c r="B3240" s="10" t="s">
        <v>7001</v>
      </c>
    </row>
    <row r="3241" spans="1:2" x14ac:dyDescent="0.25">
      <c r="A3241" t="s">
        <v>7002</v>
      </c>
      <c r="B3241" s="10" t="s">
        <v>7003</v>
      </c>
    </row>
    <row r="3242" spans="1:2" x14ac:dyDescent="0.25">
      <c r="A3242" t="s">
        <v>7004</v>
      </c>
      <c r="B3242" s="10" t="s">
        <v>7005</v>
      </c>
    </row>
    <row r="3243" spans="1:2" x14ac:dyDescent="0.25">
      <c r="A3243" t="s">
        <v>7006</v>
      </c>
      <c r="B3243" s="10" t="s">
        <v>7007</v>
      </c>
    </row>
    <row r="3244" spans="1:2" x14ac:dyDescent="0.25">
      <c r="A3244" t="s">
        <v>7008</v>
      </c>
      <c r="B3244" s="10" t="s">
        <v>7009</v>
      </c>
    </row>
    <row r="3245" spans="1:2" x14ac:dyDescent="0.25">
      <c r="A3245" t="s">
        <v>7010</v>
      </c>
      <c r="B3245" s="10" t="s">
        <v>7011</v>
      </c>
    </row>
    <row r="3246" spans="1:2" x14ac:dyDescent="0.25">
      <c r="A3246" t="s">
        <v>7012</v>
      </c>
      <c r="B3246" s="10" t="s">
        <v>7013</v>
      </c>
    </row>
    <row r="3247" spans="1:2" x14ac:dyDescent="0.25">
      <c r="A3247" t="s">
        <v>7014</v>
      </c>
      <c r="B3247" s="10" t="s">
        <v>7015</v>
      </c>
    </row>
    <row r="3248" spans="1:2" x14ac:dyDescent="0.25">
      <c r="A3248" t="s">
        <v>7016</v>
      </c>
      <c r="B3248" s="10" t="s">
        <v>7017</v>
      </c>
    </row>
    <row r="3249" spans="1:2" x14ac:dyDescent="0.25">
      <c r="A3249" t="s">
        <v>7018</v>
      </c>
      <c r="B3249" s="10" t="s">
        <v>7019</v>
      </c>
    </row>
    <row r="3250" spans="1:2" x14ac:dyDescent="0.25">
      <c r="A3250" t="s">
        <v>7020</v>
      </c>
      <c r="B3250" s="10" t="s">
        <v>7021</v>
      </c>
    </row>
    <row r="3251" spans="1:2" x14ac:dyDescent="0.25">
      <c r="A3251" t="s">
        <v>7022</v>
      </c>
      <c r="B3251" s="10" t="s">
        <v>7023</v>
      </c>
    </row>
    <row r="3252" spans="1:2" x14ac:dyDescent="0.25">
      <c r="A3252" t="s">
        <v>7024</v>
      </c>
      <c r="B3252" s="10" t="s">
        <v>7025</v>
      </c>
    </row>
    <row r="3253" spans="1:2" x14ac:dyDescent="0.25">
      <c r="A3253" t="s">
        <v>7026</v>
      </c>
      <c r="B3253" s="10" t="s">
        <v>7027</v>
      </c>
    </row>
    <row r="3254" spans="1:2" x14ac:dyDescent="0.25">
      <c r="A3254" t="s">
        <v>7028</v>
      </c>
      <c r="B3254" s="10" t="s">
        <v>7029</v>
      </c>
    </row>
    <row r="3255" spans="1:2" x14ac:dyDescent="0.25">
      <c r="A3255" t="s">
        <v>7030</v>
      </c>
      <c r="B3255" s="10" t="s">
        <v>7031</v>
      </c>
    </row>
    <row r="3256" spans="1:2" x14ac:dyDescent="0.25">
      <c r="A3256" t="s">
        <v>7032</v>
      </c>
      <c r="B3256" s="10" t="s">
        <v>7033</v>
      </c>
    </row>
    <row r="3257" spans="1:2" x14ac:dyDescent="0.25">
      <c r="A3257" t="s">
        <v>7034</v>
      </c>
      <c r="B3257" s="10" t="s">
        <v>7035</v>
      </c>
    </row>
    <row r="3258" spans="1:2" x14ac:dyDescent="0.25">
      <c r="A3258" t="s">
        <v>7036</v>
      </c>
      <c r="B3258" s="10" t="s">
        <v>7037</v>
      </c>
    </row>
    <row r="3259" spans="1:2" x14ac:dyDescent="0.25">
      <c r="A3259" t="s">
        <v>7038</v>
      </c>
      <c r="B3259" s="10" t="s">
        <v>7039</v>
      </c>
    </row>
    <row r="3260" spans="1:2" x14ac:dyDescent="0.25">
      <c r="A3260" t="s">
        <v>7040</v>
      </c>
      <c r="B3260" s="10" t="s">
        <v>7041</v>
      </c>
    </row>
    <row r="3261" spans="1:2" x14ac:dyDescent="0.25">
      <c r="A3261" t="s">
        <v>7042</v>
      </c>
      <c r="B3261" s="10" t="s">
        <v>7043</v>
      </c>
    </row>
    <row r="3262" spans="1:2" x14ac:dyDescent="0.25">
      <c r="A3262" t="s">
        <v>7044</v>
      </c>
      <c r="B3262" s="10" t="s">
        <v>7045</v>
      </c>
    </row>
    <row r="3263" spans="1:2" x14ac:dyDescent="0.25">
      <c r="A3263" t="s">
        <v>7046</v>
      </c>
      <c r="B3263" s="10" t="s">
        <v>7047</v>
      </c>
    </row>
    <row r="3264" spans="1:2" x14ac:dyDescent="0.25">
      <c r="A3264" t="s">
        <v>7048</v>
      </c>
      <c r="B3264" s="10" t="s">
        <v>7049</v>
      </c>
    </row>
    <row r="3265" spans="1:2" x14ac:dyDescent="0.25">
      <c r="A3265" t="s">
        <v>7050</v>
      </c>
      <c r="B3265" s="10" t="s">
        <v>7051</v>
      </c>
    </row>
    <row r="3266" spans="1:2" x14ac:dyDescent="0.25">
      <c r="A3266" t="s">
        <v>7052</v>
      </c>
      <c r="B3266" s="10" t="s">
        <v>7053</v>
      </c>
    </row>
    <row r="3267" spans="1:2" x14ac:dyDescent="0.25">
      <c r="A3267" t="s">
        <v>7054</v>
      </c>
      <c r="B3267" s="10" t="s">
        <v>7055</v>
      </c>
    </row>
    <row r="3268" spans="1:2" x14ac:dyDescent="0.25">
      <c r="A3268" t="s">
        <v>7056</v>
      </c>
      <c r="B3268" s="10" t="s">
        <v>7057</v>
      </c>
    </row>
    <row r="3269" spans="1:2" x14ac:dyDescent="0.25">
      <c r="A3269" t="s">
        <v>7058</v>
      </c>
      <c r="B3269" s="10" t="s">
        <v>7059</v>
      </c>
    </row>
    <row r="3270" spans="1:2" x14ac:dyDescent="0.25">
      <c r="A3270" t="s">
        <v>7060</v>
      </c>
      <c r="B3270" s="10" t="s">
        <v>7061</v>
      </c>
    </row>
    <row r="3271" spans="1:2" x14ac:dyDescent="0.25">
      <c r="A3271" t="s">
        <v>7062</v>
      </c>
      <c r="B3271" s="10" t="s">
        <v>7063</v>
      </c>
    </row>
    <row r="3272" spans="1:2" x14ac:dyDescent="0.25">
      <c r="A3272" t="s">
        <v>7064</v>
      </c>
      <c r="B3272" s="10" t="s">
        <v>7065</v>
      </c>
    </row>
    <row r="3273" spans="1:2" x14ac:dyDescent="0.25">
      <c r="A3273" t="s">
        <v>7066</v>
      </c>
      <c r="B3273" s="10" t="s">
        <v>7067</v>
      </c>
    </row>
    <row r="3274" spans="1:2" x14ac:dyDescent="0.25">
      <c r="A3274" t="s">
        <v>7068</v>
      </c>
      <c r="B3274" s="10" t="s">
        <v>7005</v>
      </c>
    </row>
    <row r="3275" spans="1:2" x14ac:dyDescent="0.25">
      <c r="A3275" t="s">
        <v>7069</v>
      </c>
      <c r="B3275" s="10" t="s">
        <v>7070</v>
      </c>
    </row>
    <row r="3276" spans="1:2" x14ac:dyDescent="0.25">
      <c r="A3276" t="s">
        <v>7071</v>
      </c>
      <c r="B3276" s="10" t="s">
        <v>7072</v>
      </c>
    </row>
    <row r="3277" spans="1:2" x14ac:dyDescent="0.25">
      <c r="A3277" t="s">
        <v>7073</v>
      </c>
      <c r="B3277" s="10" t="s">
        <v>7074</v>
      </c>
    </row>
    <row r="3278" spans="1:2" x14ac:dyDescent="0.25">
      <c r="A3278" t="s">
        <v>7075</v>
      </c>
      <c r="B3278" s="10" t="s">
        <v>7076</v>
      </c>
    </row>
    <row r="3279" spans="1:2" x14ac:dyDescent="0.25">
      <c r="A3279" t="s">
        <v>7077</v>
      </c>
      <c r="B3279" s="10" t="s">
        <v>7078</v>
      </c>
    </row>
    <row r="3280" spans="1:2" x14ac:dyDescent="0.25">
      <c r="A3280" t="s">
        <v>7079</v>
      </c>
      <c r="B3280" s="10" t="s">
        <v>7080</v>
      </c>
    </row>
    <row r="3281" spans="1:2" x14ac:dyDescent="0.25">
      <c r="A3281" t="s">
        <v>7081</v>
      </c>
      <c r="B3281" s="10" t="s">
        <v>7082</v>
      </c>
    </row>
    <row r="3282" spans="1:2" x14ac:dyDescent="0.25">
      <c r="A3282" t="s">
        <v>7083</v>
      </c>
      <c r="B3282" s="10" t="s">
        <v>7084</v>
      </c>
    </row>
    <row r="3283" spans="1:2" x14ac:dyDescent="0.25">
      <c r="A3283" t="s">
        <v>7085</v>
      </c>
      <c r="B3283" s="10" t="s">
        <v>7086</v>
      </c>
    </row>
    <row r="3284" spans="1:2" x14ac:dyDescent="0.25">
      <c r="A3284" t="s">
        <v>7087</v>
      </c>
      <c r="B3284" s="10" t="s">
        <v>7088</v>
      </c>
    </row>
    <row r="3285" spans="1:2" x14ac:dyDescent="0.25">
      <c r="A3285" t="s">
        <v>7089</v>
      </c>
      <c r="B3285" s="10" t="s">
        <v>7090</v>
      </c>
    </row>
    <row r="3286" spans="1:2" x14ac:dyDescent="0.25">
      <c r="A3286" t="s">
        <v>7091</v>
      </c>
      <c r="B3286" s="10" t="s">
        <v>7092</v>
      </c>
    </row>
    <row r="3287" spans="1:2" x14ac:dyDescent="0.25">
      <c r="A3287" t="s">
        <v>7093</v>
      </c>
      <c r="B3287" s="10" t="s">
        <v>7094</v>
      </c>
    </row>
    <row r="3288" spans="1:2" x14ac:dyDescent="0.25">
      <c r="A3288" t="s">
        <v>7095</v>
      </c>
      <c r="B3288" s="10" t="s">
        <v>7096</v>
      </c>
    </row>
    <row r="3289" spans="1:2" x14ac:dyDescent="0.25">
      <c r="A3289" t="s">
        <v>7097</v>
      </c>
      <c r="B3289" s="10" t="s">
        <v>7098</v>
      </c>
    </row>
    <row r="3290" spans="1:2" x14ac:dyDescent="0.25">
      <c r="A3290" t="s">
        <v>7099</v>
      </c>
      <c r="B3290" s="10" t="s">
        <v>7100</v>
      </c>
    </row>
    <row r="3291" spans="1:2" x14ac:dyDescent="0.25">
      <c r="A3291" t="s">
        <v>7101</v>
      </c>
      <c r="B3291" s="10" t="s">
        <v>7102</v>
      </c>
    </row>
    <row r="3292" spans="1:2" x14ac:dyDescent="0.25">
      <c r="A3292" t="s">
        <v>7103</v>
      </c>
      <c r="B3292" s="10" t="s">
        <v>7104</v>
      </c>
    </row>
    <row r="3293" spans="1:2" x14ac:dyDescent="0.25">
      <c r="A3293" t="s">
        <v>7105</v>
      </c>
      <c r="B3293" s="10" t="s">
        <v>7106</v>
      </c>
    </row>
    <row r="3294" spans="1:2" x14ac:dyDescent="0.25">
      <c r="A3294" t="s">
        <v>7107</v>
      </c>
      <c r="B3294" s="10" t="s">
        <v>7108</v>
      </c>
    </row>
    <row r="3295" spans="1:2" x14ac:dyDescent="0.25">
      <c r="A3295" t="s">
        <v>7109</v>
      </c>
      <c r="B3295" s="10" t="s">
        <v>7110</v>
      </c>
    </row>
    <row r="3296" spans="1:2" x14ac:dyDescent="0.25">
      <c r="A3296" t="s">
        <v>7111</v>
      </c>
      <c r="B3296" s="10" t="s">
        <v>7112</v>
      </c>
    </row>
    <row r="3297" spans="1:2" x14ac:dyDescent="0.25">
      <c r="A3297" t="s">
        <v>7113</v>
      </c>
      <c r="B3297" s="10" t="s">
        <v>7114</v>
      </c>
    </row>
    <row r="3298" spans="1:2" x14ac:dyDescent="0.25">
      <c r="A3298" t="s">
        <v>7115</v>
      </c>
      <c r="B3298" s="10" t="s">
        <v>7116</v>
      </c>
    </row>
    <row r="3299" spans="1:2" x14ac:dyDescent="0.25">
      <c r="A3299" t="s">
        <v>7117</v>
      </c>
      <c r="B3299" s="10" t="s">
        <v>7118</v>
      </c>
    </row>
    <row r="3300" spans="1:2" x14ac:dyDescent="0.25">
      <c r="A3300" t="s">
        <v>7119</v>
      </c>
      <c r="B3300" s="10" t="s">
        <v>7120</v>
      </c>
    </row>
    <row r="3301" spans="1:2" x14ac:dyDescent="0.25">
      <c r="A3301" t="s">
        <v>7121</v>
      </c>
      <c r="B3301" s="10" t="s">
        <v>7122</v>
      </c>
    </row>
    <row r="3302" spans="1:2" x14ac:dyDescent="0.25">
      <c r="A3302" t="s">
        <v>7123</v>
      </c>
      <c r="B3302" s="10" t="s">
        <v>7124</v>
      </c>
    </row>
    <row r="3303" spans="1:2" x14ac:dyDescent="0.25">
      <c r="A3303" t="s">
        <v>7125</v>
      </c>
      <c r="B3303" s="10" t="s">
        <v>7126</v>
      </c>
    </row>
    <row r="3304" spans="1:2" x14ac:dyDescent="0.25">
      <c r="A3304" t="s">
        <v>7127</v>
      </c>
      <c r="B3304" s="10" t="s">
        <v>7128</v>
      </c>
    </row>
    <row r="3305" spans="1:2" x14ac:dyDescent="0.25">
      <c r="A3305" t="s">
        <v>7129</v>
      </c>
      <c r="B3305" s="10" t="s">
        <v>7130</v>
      </c>
    </row>
    <row r="3306" spans="1:2" x14ac:dyDescent="0.25">
      <c r="A3306" t="s">
        <v>7131</v>
      </c>
      <c r="B3306" s="10" t="s">
        <v>7132</v>
      </c>
    </row>
    <row r="3307" spans="1:2" x14ac:dyDescent="0.25">
      <c r="A3307" t="s">
        <v>7133</v>
      </c>
      <c r="B3307" s="10" t="s">
        <v>7134</v>
      </c>
    </row>
    <row r="3308" spans="1:2" x14ac:dyDescent="0.25">
      <c r="A3308" t="s">
        <v>7135</v>
      </c>
      <c r="B3308" s="10" t="s">
        <v>7136</v>
      </c>
    </row>
    <row r="3309" spans="1:2" x14ac:dyDescent="0.25">
      <c r="A3309" t="s">
        <v>7137</v>
      </c>
      <c r="B3309" s="10" t="s">
        <v>7138</v>
      </c>
    </row>
    <row r="3310" spans="1:2" x14ac:dyDescent="0.25">
      <c r="A3310" t="s">
        <v>7139</v>
      </c>
      <c r="B3310" s="10" t="s">
        <v>7140</v>
      </c>
    </row>
    <row r="3311" spans="1:2" x14ac:dyDescent="0.25">
      <c r="A3311" t="s">
        <v>7141</v>
      </c>
      <c r="B3311" s="10" t="s">
        <v>7140</v>
      </c>
    </row>
    <row r="3312" spans="1:2" x14ac:dyDescent="0.25">
      <c r="A3312" t="s">
        <v>7142</v>
      </c>
      <c r="B3312" s="10" t="s">
        <v>7143</v>
      </c>
    </row>
    <row r="3313" spans="1:2" x14ac:dyDescent="0.25">
      <c r="A3313" t="s">
        <v>7144</v>
      </c>
      <c r="B3313" s="10" t="s">
        <v>7143</v>
      </c>
    </row>
    <row r="3314" spans="1:2" x14ac:dyDescent="0.25">
      <c r="A3314" t="s">
        <v>7145</v>
      </c>
      <c r="B3314" s="10" t="s">
        <v>7146</v>
      </c>
    </row>
    <row r="3315" spans="1:2" x14ac:dyDescent="0.25">
      <c r="A3315" t="s">
        <v>7147</v>
      </c>
      <c r="B3315" s="10" t="s">
        <v>7148</v>
      </c>
    </row>
    <row r="3316" spans="1:2" x14ac:dyDescent="0.25">
      <c r="A3316" t="s">
        <v>7149</v>
      </c>
      <c r="B3316" s="10" t="s">
        <v>7150</v>
      </c>
    </row>
    <row r="3317" spans="1:2" x14ac:dyDescent="0.25">
      <c r="A3317" t="s">
        <v>7151</v>
      </c>
      <c r="B3317" s="10" t="s">
        <v>7152</v>
      </c>
    </row>
    <row r="3318" spans="1:2" x14ac:dyDescent="0.25">
      <c r="A3318" t="s">
        <v>7153</v>
      </c>
      <c r="B3318" s="10" t="s">
        <v>7154</v>
      </c>
    </row>
    <row r="3319" spans="1:2" x14ac:dyDescent="0.25">
      <c r="A3319" t="s">
        <v>7155</v>
      </c>
      <c r="B3319" s="10" t="s">
        <v>7156</v>
      </c>
    </row>
    <row r="3320" spans="1:2" x14ac:dyDescent="0.25">
      <c r="A3320" t="s">
        <v>7157</v>
      </c>
      <c r="B3320" s="10" t="s">
        <v>7158</v>
      </c>
    </row>
    <row r="3321" spans="1:2" x14ac:dyDescent="0.25">
      <c r="A3321" t="s">
        <v>7159</v>
      </c>
      <c r="B3321" s="10" t="s">
        <v>7160</v>
      </c>
    </row>
    <row r="3322" spans="1:2" x14ac:dyDescent="0.25">
      <c r="A3322" t="s">
        <v>7161</v>
      </c>
      <c r="B3322" s="10" t="s">
        <v>7162</v>
      </c>
    </row>
    <row r="3323" spans="1:2" x14ac:dyDescent="0.25">
      <c r="A3323" t="s">
        <v>7163</v>
      </c>
      <c r="B3323" s="10" t="s">
        <v>7164</v>
      </c>
    </row>
    <row r="3324" spans="1:2" x14ac:dyDescent="0.25">
      <c r="A3324" t="s">
        <v>7165</v>
      </c>
      <c r="B3324" s="10" t="s">
        <v>7166</v>
      </c>
    </row>
    <row r="3325" spans="1:2" x14ac:dyDescent="0.25">
      <c r="A3325" t="s">
        <v>7167</v>
      </c>
      <c r="B3325" s="10" t="s">
        <v>7168</v>
      </c>
    </row>
    <row r="3326" spans="1:2" x14ac:dyDescent="0.25">
      <c r="A3326" t="s">
        <v>7169</v>
      </c>
      <c r="B3326" s="10" t="s">
        <v>7170</v>
      </c>
    </row>
    <row r="3327" spans="1:2" x14ac:dyDescent="0.25">
      <c r="A3327" t="s">
        <v>7171</v>
      </c>
      <c r="B3327" s="10" t="s">
        <v>7172</v>
      </c>
    </row>
    <row r="3328" spans="1:2" x14ac:dyDescent="0.25">
      <c r="A3328" t="s">
        <v>7173</v>
      </c>
      <c r="B3328" s="10" t="s">
        <v>7174</v>
      </c>
    </row>
    <row r="3329" spans="1:2" x14ac:dyDescent="0.25">
      <c r="A3329" t="s">
        <v>7175</v>
      </c>
      <c r="B3329" s="10" t="s">
        <v>7170</v>
      </c>
    </row>
    <row r="3330" spans="1:2" x14ac:dyDescent="0.25">
      <c r="A3330" t="s">
        <v>7176</v>
      </c>
      <c r="B3330" s="10" t="s">
        <v>7177</v>
      </c>
    </row>
    <row r="3331" spans="1:2" x14ac:dyDescent="0.25">
      <c r="A3331" t="s">
        <v>7178</v>
      </c>
      <c r="B3331" s="10" t="s">
        <v>7179</v>
      </c>
    </row>
    <row r="3332" spans="1:2" x14ac:dyDescent="0.25">
      <c r="A3332" t="s">
        <v>7180</v>
      </c>
      <c r="B3332" s="10" t="s">
        <v>7181</v>
      </c>
    </row>
    <row r="3333" spans="1:2" x14ac:dyDescent="0.25">
      <c r="A3333" t="s">
        <v>7182</v>
      </c>
      <c r="B3333" s="10" t="s">
        <v>7183</v>
      </c>
    </row>
    <row r="3334" spans="1:2" x14ac:dyDescent="0.25">
      <c r="A3334" t="s">
        <v>7184</v>
      </c>
      <c r="B3334" s="10" t="s">
        <v>7185</v>
      </c>
    </row>
    <row r="3335" spans="1:2" x14ac:dyDescent="0.25">
      <c r="A3335" t="s">
        <v>7186</v>
      </c>
      <c r="B3335" s="10" t="s">
        <v>7187</v>
      </c>
    </row>
    <row r="3336" spans="1:2" x14ac:dyDescent="0.25">
      <c r="A3336" t="s">
        <v>7188</v>
      </c>
      <c r="B3336" s="10" t="s">
        <v>7189</v>
      </c>
    </row>
    <row r="3337" spans="1:2" x14ac:dyDescent="0.25">
      <c r="A3337" t="s">
        <v>7190</v>
      </c>
      <c r="B3337" s="10" t="s">
        <v>7191</v>
      </c>
    </row>
    <row r="3338" spans="1:2" x14ac:dyDescent="0.25">
      <c r="A3338" t="s">
        <v>7192</v>
      </c>
      <c r="B3338" s="10" t="s">
        <v>7193</v>
      </c>
    </row>
    <row r="3339" spans="1:2" x14ac:dyDescent="0.25">
      <c r="A3339" t="s">
        <v>7194</v>
      </c>
      <c r="B3339" s="10" t="s">
        <v>7195</v>
      </c>
    </row>
    <row r="3340" spans="1:2" x14ac:dyDescent="0.25">
      <c r="A3340" t="s">
        <v>7196</v>
      </c>
      <c r="B3340" s="10" t="s">
        <v>7197</v>
      </c>
    </row>
    <row r="3341" spans="1:2" x14ac:dyDescent="0.25">
      <c r="A3341" t="s">
        <v>7198</v>
      </c>
      <c r="B3341" s="10" t="s">
        <v>7199</v>
      </c>
    </row>
    <row r="3342" spans="1:2" x14ac:dyDescent="0.25">
      <c r="A3342" t="s">
        <v>7200</v>
      </c>
      <c r="B3342" s="10" t="s">
        <v>7201</v>
      </c>
    </row>
    <row r="3343" spans="1:2" x14ac:dyDescent="0.25">
      <c r="A3343" t="s">
        <v>7202</v>
      </c>
      <c r="B3343" s="10" t="s">
        <v>7203</v>
      </c>
    </row>
    <row r="3344" spans="1:2" x14ac:dyDescent="0.25">
      <c r="A3344" t="s">
        <v>7204</v>
      </c>
      <c r="B3344" s="10" t="s">
        <v>7205</v>
      </c>
    </row>
    <row r="3345" spans="1:2" x14ac:dyDescent="0.25">
      <c r="A3345" t="s">
        <v>7206</v>
      </c>
      <c r="B3345" s="10" t="s">
        <v>7207</v>
      </c>
    </row>
    <row r="3346" spans="1:2" x14ac:dyDescent="0.25">
      <c r="A3346" t="s">
        <v>7208</v>
      </c>
      <c r="B3346" s="10" t="s">
        <v>7209</v>
      </c>
    </row>
    <row r="3347" spans="1:2" x14ac:dyDescent="0.25">
      <c r="A3347" t="s">
        <v>7210</v>
      </c>
      <c r="B3347" s="10" t="s">
        <v>7211</v>
      </c>
    </row>
    <row r="3348" spans="1:2" x14ac:dyDescent="0.25">
      <c r="A3348" t="s">
        <v>7212</v>
      </c>
      <c r="B3348" s="10" t="s">
        <v>7213</v>
      </c>
    </row>
    <row r="3349" spans="1:2" x14ac:dyDescent="0.25">
      <c r="A3349" t="s">
        <v>7214</v>
      </c>
      <c r="B3349" s="10" t="s">
        <v>7215</v>
      </c>
    </row>
    <row r="3350" spans="1:2" x14ac:dyDescent="0.25">
      <c r="A3350" t="s">
        <v>7216</v>
      </c>
      <c r="B3350" s="10" t="s">
        <v>7217</v>
      </c>
    </row>
    <row r="3351" spans="1:2" x14ac:dyDescent="0.25">
      <c r="A3351" t="s">
        <v>7218</v>
      </c>
      <c r="B3351" s="10" t="s">
        <v>7219</v>
      </c>
    </row>
    <row r="3352" spans="1:2" x14ac:dyDescent="0.25">
      <c r="A3352" t="s">
        <v>7220</v>
      </c>
      <c r="B3352" s="10" t="s">
        <v>7221</v>
      </c>
    </row>
    <row r="3353" spans="1:2" x14ac:dyDescent="0.25">
      <c r="A3353" t="s">
        <v>7222</v>
      </c>
      <c r="B3353" s="10" t="s">
        <v>7223</v>
      </c>
    </row>
    <row r="3354" spans="1:2" x14ac:dyDescent="0.25">
      <c r="A3354" t="s">
        <v>7224</v>
      </c>
      <c r="B3354" s="10" t="s">
        <v>7225</v>
      </c>
    </row>
    <row r="3355" spans="1:2" x14ac:dyDescent="0.25">
      <c r="A3355" t="s">
        <v>7226</v>
      </c>
      <c r="B3355" s="10" t="s">
        <v>7227</v>
      </c>
    </row>
    <row r="3356" spans="1:2" x14ac:dyDescent="0.25">
      <c r="A3356" t="s">
        <v>7228</v>
      </c>
      <c r="B3356" s="10" t="s">
        <v>7229</v>
      </c>
    </row>
    <row r="3357" spans="1:2" x14ac:dyDescent="0.25">
      <c r="A3357" t="s">
        <v>7230</v>
      </c>
      <c r="B3357" s="10" t="s">
        <v>7231</v>
      </c>
    </row>
    <row r="3358" spans="1:2" x14ac:dyDescent="0.25">
      <c r="A3358" t="s">
        <v>7232</v>
      </c>
      <c r="B3358" s="10" t="s">
        <v>7233</v>
      </c>
    </row>
    <row r="3359" spans="1:2" x14ac:dyDescent="0.25">
      <c r="A3359" t="s">
        <v>7234</v>
      </c>
      <c r="B3359" s="10" t="s">
        <v>7235</v>
      </c>
    </row>
    <row r="3360" spans="1:2" x14ac:dyDescent="0.25">
      <c r="A3360" t="s">
        <v>7236</v>
      </c>
      <c r="B3360" s="10" t="s">
        <v>7237</v>
      </c>
    </row>
    <row r="3361" spans="1:2" x14ac:dyDescent="0.25">
      <c r="A3361" t="s">
        <v>7238</v>
      </c>
      <c r="B3361" s="10" t="s">
        <v>7239</v>
      </c>
    </row>
    <row r="3362" spans="1:2" x14ac:dyDescent="0.25">
      <c r="A3362" t="s">
        <v>7240</v>
      </c>
      <c r="B3362" s="10" t="s">
        <v>7241</v>
      </c>
    </row>
    <row r="3363" spans="1:2" x14ac:dyDescent="0.25">
      <c r="A3363" t="s">
        <v>7242</v>
      </c>
      <c r="B3363" s="10" t="s">
        <v>7243</v>
      </c>
    </row>
    <row r="3364" spans="1:2" x14ac:dyDescent="0.25">
      <c r="A3364" t="s">
        <v>7244</v>
      </c>
      <c r="B3364" s="10" t="s">
        <v>7245</v>
      </c>
    </row>
    <row r="3365" spans="1:2" x14ac:dyDescent="0.25">
      <c r="A3365" t="s">
        <v>7246</v>
      </c>
      <c r="B3365" s="10" t="s">
        <v>7247</v>
      </c>
    </row>
    <row r="3366" spans="1:2" x14ac:dyDescent="0.25">
      <c r="A3366" t="s">
        <v>7248</v>
      </c>
      <c r="B3366" s="10" t="s">
        <v>7249</v>
      </c>
    </row>
    <row r="3367" spans="1:2" x14ac:dyDescent="0.25">
      <c r="A3367" t="s">
        <v>7250</v>
      </c>
      <c r="B3367" s="10" t="s">
        <v>7251</v>
      </c>
    </row>
    <row r="3368" spans="1:2" x14ac:dyDescent="0.25">
      <c r="A3368" t="s">
        <v>7252</v>
      </c>
      <c r="B3368" s="10" t="s">
        <v>7253</v>
      </c>
    </row>
    <row r="3369" spans="1:2" x14ac:dyDescent="0.25">
      <c r="A3369" t="s">
        <v>7254</v>
      </c>
      <c r="B3369" s="10" t="s">
        <v>7255</v>
      </c>
    </row>
    <row r="3370" spans="1:2" x14ac:dyDescent="0.25">
      <c r="A3370" t="s">
        <v>7256</v>
      </c>
      <c r="B3370" s="10" t="s">
        <v>7257</v>
      </c>
    </row>
    <row r="3371" spans="1:2" x14ac:dyDescent="0.25">
      <c r="A3371" t="s">
        <v>7258</v>
      </c>
      <c r="B3371" s="10" t="s">
        <v>7259</v>
      </c>
    </row>
    <row r="3372" spans="1:2" x14ac:dyDescent="0.25">
      <c r="A3372" t="s">
        <v>7260</v>
      </c>
      <c r="B3372" s="10" t="s">
        <v>7261</v>
      </c>
    </row>
    <row r="3373" spans="1:2" x14ac:dyDescent="0.25">
      <c r="A3373" t="s">
        <v>7262</v>
      </c>
      <c r="B3373" s="10" t="s">
        <v>7263</v>
      </c>
    </row>
    <row r="3374" spans="1:2" x14ac:dyDescent="0.25">
      <c r="A3374" t="s">
        <v>7264</v>
      </c>
      <c r="B3374" s="10" t="s">
        <v>7265</v>
      </c>
    </row>
    <row r="3375" spans="1:2" x14ac:dyDescent="0.25">
      <c r="A3375" t="s">
        <v>7266</v>
      </c>
      <c r="B3375" s="10" t="s">
        <v>7267</v>
      </c>
    </row>
    <row r="3376" spans="1:2" x14ac:dyDescent="0.25">
      <c r="A3376" t="s">
        <v>7268</v>
      </c>
      <c r="B3376" s="10" t="s">
        <v>7269</v>
      </c>
    </row>
    <row r="3377" spans="1:2" x14ac:dyDescent="0.25">
      <c r="A3377" t="s">
        <v>7270</v>
      </c>
      <c r="B3377" s="10" t="s">
        <v>7271</v>
      </c>
    </row>
    <row r="3378" spans="1:2" x14ac:dyDescent="0.25">
      <c r="A3378" t="s">
        <v>7272</v>
      </c>
      <c r="B3378" s="10" t="s">
        <v>7273</v>
      </c>
    </row>
    <row r="3379" spans="1:2" x14ac:dyDescent="0.25">
      <c r="A3379" t="s">
        <v>7274</v>
      </c>
      <c r="B3379" s="10" t="s">
        <v>7275</v>
      </c>
    </row>
    <row r="3380" spans="1:2" x14ac:dyDescent="0.25">
      <c r="A3380" t="s">
        <v>7276</v>
      </c>
      <c r="B3380" s="10" t="s">
        <v>7277</v>
      </c>
    </row>
    <row r="3381" spans="1:2" x14ac:dyDescent="0.25">
      <c r="A3381" t="s">
        <v>7278</v>
      </c>
      <c r="B3381" s="10" t="s">
        <v>7279</v>
      </c>
    </row>
    <row r="3382" spans="1:2" x14ac:dyDescent="0.25">
      <c r="A3382" t="s">
        <v>7280</v>
      </c>
      <c r="B3382" s="10" t="s">
        <v>7281</v>
      </c>
    </row>
    <row r="3383" spans="1:2" x14ac:dyDescent="0.25">
      <c r="A3383" t="s">
        <v>7282</v>
      </c>
      <c r="B3383" s="10" t="s">
        <v>7283</v>
      </c>
    </row>
    <row r="3384" spans="1:2" x14ac:dyDescent="0.25">
      <c r="A3384" t="s">
        <v>7284</v>
      </c>
      <c r="B3384" s="10" t="s">
        <v>7285</v>
      </c>
    </row>
    <row r="3385" spans="1:2" x14ac:dyDescent="0.25">
      <c r="A3385" t="s">
        <v>7286</v>
      </c>
      <c r="B3385" s="10" t="s">
        <v>7287</v>
      </c>
    </row>
    <row r="3386" spans="1:2" x14ac:dyDescent="0.25">
      <c r="A3386" t="s">
        <v>7288</v>
      </c>
      <c r="B3386" s="10" t="s">
        <v>7289</v>
      </c>
    </row>
    <row r="3387" spans="1:2" x14ac:dyDescent="0.25">
      <c r="A3387" t="s">
        <v>7290</v>
      </c>
      <c r="B3387" s="10" t="s">
        <v>7291</v>
      </c>
    </row>
    <row r="3388" spans="1:2" x14ac:dyDescent="0.25">
      <c r="A3388" t="s">
        <v>7292</v>
      </c>
      <c r="B3388" s="10" t="s">
        <v>7293</v>
      </c>
    </row>
    <row r="3389" spans="1:2" x14ac:dyDescent="0.25">
      <c r="A3389" t="s">
        <v>7294</v>
      </c>
      <c r="B3389" s="10" t="s">
        <v>7295</v>
      </c>
    </row>
    <row r="3390" spans="1:2" x14ac:dyDescent="0.25">
      <c r="A3390" t="s">
        <v>7296</v>
      </c>
      <c r="B3390" s="10" t="s">
        <v>7297</v>
      </c>
    </row>
    <row r="3391" spans="1:2" x14ac:dyDescent="0.25">
      <c r="A3391" t="s">
        <v>7298</v>
      </c>
      <c r="B3391" s="10" t="s">
        <v>7299</v>
      </c>
    </row>
    <row r="3392" spans="1:2" x14ac:dyDescent="0.25">
      <c r="A3392" t="s">
        <v>7300</v>
      </c>
      <c r="B3392" s="10" t="s">
        <v>7301</v>
      </c>
    </row>
    <row r="3393" spans="1:2" x14ac:dyDescent="0.25">
      <c r="A3393" t="s">
        <v>7302</v>
      </c>
      <c r="B3393" s="10" t="s">
        <v>7303</v>
      </c>
    </row>
    <row r="3394" spans="1:2" x14ac:dyDescent="0.25">
      <c r="A3394" t="s">
        <v>7304</v>
      </c>
      <c r="B3394" s="10" t="s">
        <v>7305</v>
      </c>
    </row>
    <row r="3395" spans="1:2" x14ac:dyDescent="0.25">
      <c r="A3395" t="s">
        <v>7306</v>
      </c>
      <c r="B3395" s="10" t="s">
        <v>7307</v>
      </c>
    </row>
    <row r="3396" spans="1:2" x14ac:dyDescent="0.25">
      <c r="A3396" t="s">
        <v>7308</v>
      </c>
      <c r="B3396" s="10" t="s">
        <v>7309</v>
      </c>
    </row>
    <row r="3397" spans="1:2" x14ac:dyDescent="0.25">
      <c r="A3397" t="s">
        <v>7310</v>
      </c>
      <c r="B3397" s="10" t="s">
        <v>7311</v>
      </c>
    </row>
    <row r="3398" spans="1:2" x14ac:dyDescent="0.25">
      <c r="A3398" t="s">
        <v>7312</v>
      </c>
      <c r="B3398" s="10" t="s">
        <v>7313</v>
      </c>
    </row>
    <row r="3399" spans="1:2" x14ac:dyDescent="0.25">
      <c r="A3399" t="s">
        <v>7314</v>
      </c>
      <c r="B3399" s="10" t="s">
        <v>7315</v>
      </c>
    </row>
    <row r="3400" spans="1:2" x14ac:dyDescent="0.25">
      <c r="A3400" t="s">
        <v>7316</v>
      </c>
      <c r="B3400" s="10" t="s">
        <v>7317</v>
      </c>
    </row>
    <row r="3401" spans="1:2" x14ac:dyDescent="0.25">
      <c r="A3401" t="s">
        <v>7318</v>
      </c>
      <c r="B3401" s="10" t="s">
        <v>7319</v>
      </c>
    </row>
    <row r="3402" spans="1:2" x14ac:dyDescent="0.25">
      <c r="A3402" t="s">
        <v>7320</v>
      </c>
      <c r="B3402" s="10" t="s">
        <v>7321</v>
      </c>
    </row>
    <row r="3403" spans="1:2" x14ac:dyDescent="0.25">
      <c r="A3403" t="s">
        <v>7322</v>
      </c>
      <c r="B3403" s="10" t="s">
        <v>7323</v>
      </c>
    </row>
    <row r="3404" spans="1:2" x14ac:dyDescent="0.25">
      <c r="A3404" t="s">
        <v>7324</v>
      </c>
      <c r="B3404" s="10" t="s">
        <v>7325</v>
      </c>
    </row>
    <row r="3405" spans="1:2" x14ac:dyDescent="0.25">
      <c r="A3405" t="s">
        <v>7326</v>
      </c>
      <c r="B3405" s="10" t="s">
        <v>7327</v>
      </c>
    </row>
    <row r="3406" spans="1:2" x14ac:dyDescent="0.25">
      <c r="A3406" t="s">
        <v>7328</v>
      </c>
      <c r="B3406" s="10" t="s">
        <v>7329</v>
      </c>
    </row>
    <row r="3407" spans="1:2" x14ac:dyDescent="0.25">
      <c r="A3407" t="s">
        <v>7330</v>
      </c>
      <c r="B3407" s="10" t="s">
        <v>7331</v>
      </c>
    </row>
    <row r="3408" spans="1:2" x14ac:dyDescent="0.25">
      <c r="A3408" t="s">
        <v>7332</v>
      </c>
      <c r="B3408" s="10" t="s">
        <v>7333</v>
      </c>
    </row>
    <row r="3409" spans="1:2" x14ac:dyDescent="0.25">
      <c r="A3409" t="s">
        <v>7334</v>
      </c>
      <c r="B3409" s="10" t="s">
        <v>7335</v>
      </c>
    </row>
    <row r="3410" spans="1:2" x14ac:dyDescent="0.25">
      <c r="A3410" t="s">
        <v>7336</v>
      </c>
      <c r="B3410" s="10" t="s">
        <v>7337</v>
      </c>
    </row>
    <row r="3411" spans="1:2" x14ac:dyDescent="0.25">
      <c r="A3411" t="s">
        <v>7338</v>
      </c>
      <c r="B3411" s="10" t="s">
        <v>7339</v>
      </c>
    </row>
    <row r="3412" spans="1:2" x14ac:dyDescent="0.25">
      <c r="A3412" t="s">
        <v>7340</v>
      </c>
      <c r="B3412" s="10" t="s">
        <v>7341</v>
      </c>
    </row>
    <row r="3413" spans="1:2" x14ac:dyDescent="0.25">
      <c r="A3413" t="s">
        <v>7342</v>
      </c>
      <c r="B3413" s="10" t="s">
        <v>7343</v>
      </c>
    </row>
    <row r="3414" spans="1:2" x14ac:dyDescent="0.25">
      <c r="A3414" t="s">
        <v>7344</v>
      </c>
      <c r="B3414" s="10" t="s">
        <v>7345</v>
      </c>
    </row>
    <row r="3415" spans="1:2" x14ac:dyDescent="0.25">
      <c r="A3415" t="s">
        <v>7346</v>
      </c>
      <c r="B3415" s="10" t="s">
        <v>7347</v>
      </c>
    </row>
    <row r="3416" spans="1:2" x14ac:dyDescent="0.25">
      <c r="A3416" t="s">
        <v>7348</v>
      </c>
      <c r="B3416" s="10" t="s">
        <v>7349</v>
      </c>
    </row>
    <row r="3417" spans="1:2" x14ac:dyDescent="0.25">
      <c r="A3417" t="s">
        <v>7350</v>
      </c>
      <c r="B3417" s="10" t="s">
        <v>7351</v>
      </c>
    </row>
    <row r="3418" spans="1:2" x14ac:dyDescent="0.25">
      <c r="A3418" t="s">
        <v>7352</v>
      </c>
      <c r="B3418" s="10" t="s">
        <v>7353</v>
      </c>
    </row>
    <row r="3419" spans="1:2" x14ac:dyDescent="0.25">
      <c r="A3419" t="s">
        <v>7354</v>
      </c>
      <c r="B3419" s="10" t="s">
        <v>7355</v>
      </c>
    </row>
    <row r="3420" spans="1:2" x14ac:dyDescent="0.25">
      <c r="A3420" t="s">
        <v>7356</v>
      </c>
      <c r="B3420" s="10" t="s">
        <v>7357</v>
      </c>
    </row>
    <row r="3421" spans="1:2" x14ac:dyDescent="0.25">
      <c r="A3421" t="s">
        <v>7358</v>
      </c>
      <c r="B3421" s="10" t="s">
        <v>7359</v>
      </c>
    </row>
    <row r="3422" spans="1:2" x14ac:dyDescent="0.25">
      <c r="A3422" t="s">
        <v>7360</v>
      </c>
      <c r="B3422" s="10" t="s">
        <v>7361</v>
      </c>
    </row>
    <row r="3423" spans="1:2" x14ac:dyDescent="0.25">
      <c r="A3423" t="s">
        <v>7362</v>
      </c>
      <c r="B3423" s="10" t="s">
        <v>7363</v>
      </c>
    </row>
    <row r="3424" spans="1:2" x14ac:dyDescent="0.25">
      <c r="A3424" t="s">
        <v>7364</v>
      </c>
      <c r="B3424" s="10" t="s">
        <v>7365</v>
      </c>
    </row>
    <row r="3425" spans="1:2" x14ac:dyDescent="0.25">
      <c r="A3425" t="s">
        <v>7366</v>
      </c>
      <c r="B3425" s="10" t="s">
        <v>7367</v>
      </c>
    </row>
    <row r="3426" spans="1:2" x14ac:dyDescent="0.25">
      <c r="A3426" t="s">
        <v>7368</v>
      </c>
      <c r="B3426" s="10" t="s">
        <v>7369</v>
      </c>
    </row>
    <row r="3427" spans="1:2" x14ac:dyDescent="0.25">
      <c r="A3427" t="s">
        <v>7370</v>
      </c>
      <c r="B3427" s="10" t="s">
        <v>7371</v>
      </c>
    </row>
    <row r="3428" spans="1:2" x14ac:dyDescent="0.25">
      <c r="A3428" t="s">
        <v>7372</v>
      </c>
      <c r="B3428" s="10" t="s">
        <v>7373</v>
      </c>
    </row>
    <row r="3429" spans="1:2" x14ac:dyDescent="0.25">
      <c r="A3429" t="s">
        <v>7374</v>
      </c>
      <c r="B3429" s="10" t="s">
        <v>7375</v>
      </c>
    </row>
    <row r="3430" spans="1:2" x14ac:dyDescent="0.25">
      <c r="A3430" t="s">
        <v>7376</v>
      </c>
      <c r="B3430" s="10" t="s">
        <v>7377</v>
      </c>
    </row>
    <row r="3431" spans="1:2" x14ac:dyDescent="0.25">
      <c r="A3431" t="s">
        <v>7378</v>
      </c>
      <c r="B3431" s="10" t="s">
        <v>7379</v>
      </c>
    </row>
    <row r="3432" spans="1:2" x14ac:dyDescent="0.25">
      <c r="A3432" t="s">
        <v>7380</v>
      </c>
      <c r="B3432" s="10" t="s">
        <v>7381</v>
      </c>
    </row>
    <row r="3433" spans="1:2" x14ac:dyDescent="0.25">
      <c r="A3433" t="s">
        <v>7382</v>
      </c>
      <c r="B3433" s="10" t="s">
        <v>7381</v>
      </c>
    </row>
    <row r="3434" spans="1:2" x14ac:dyDescent="0.25">
      <c r="A3434" t="s">
        <v>7383</v>
      </c>
      <c r="B3434" s="10" t="s">
        <v>7384</v>
      </c>
    </row>
    <row r="3435" spans="1:2" x14ac:dyDescent="0.25">
      <c r="A3435" t="s">
        <v>7385</v>
      </c>
      <c r="B3435" s="10" t="s">
        <v>7386</v>
      </c>
    </row>
    <row r="3436" spans="1:2" x14ac:dyDescent="0.25">
      <c r="A3436" t="s">
        <v>7387</v>
      </c>
      <c r="B3436" s="10" t="s">
        <v>7388</v>
      </c>
    </row>
    <row r="3437" spans="1:2" x14ac:dyDescent="0.25">
      <c r="A3437" t="s">
        <v>7389</v>
      </c>
      <c r="B3437" s="10" t="s">
        <v>7390</v>
      </c>
    </row>
    <row r="3438" spans="1:2" x14ac:dyDescent="0.25">
      <c r="A3438" t="s">
        <v>7391</v>
      </c>
      <c r="B3438" s="10" t="s">
        <v>7392</v>
      </c>
    </row>
    <row r="3439" spans="1:2" x14ac:dyDescent="0.25">
      <c r="A3439" t="s">
        <v>7393</v>
      </c>
      <c r="B3439" s="10" t="s">
        <v>7394</v>
      </c>
    </row>
    <row r="3440" spans="1:2" x14ac:dyDescent="0.25">
      <c r="A3440" t="s">
        <v>7395</v>
      </c>
      <c r="B3440" s="10" t="s">
        <v>7396</v>
      </c>
    </row>
    <row r="3441" spans="1:2" x14ac:dyDescent="0.25">
      <c r="A3441" t="s">
        <v>7397</v>
      </c>
      <c r="B3441" s="10" t="s">
        <v>7398</v>
      </c>
    </row>
    <row r="3442" spans="1:2" x14ac:dyDescent="0.25">
      <c r="A3442" t="s">
        <v>7399</v>
      </c>
      <c r="B3442" s="10" t="s">
        <v>7400</v>
      </c>
    </row>
    <row r="3443" spans="1:2" x14ac:dyDescent="0.25">
      <c r="A3443" t="s">
        <v>7401</v>
      </c>
      <c r="B3443" s="10" t="s">
        <v>7402</v>
      </c>
    </row>
    <row r="3444" spans="1:2" x14ac:dyDescent="0.25">
      <c r="A3444" t="s">
        <v>7403</v>
      </c>
      <c r="B3444" s="10" t="s">
        <v>7404</v>
      </c>
    </row>
    <row r="3445" spans="1:2" x14ac:dyDescent="0.25">
      <c r="A3445" t="s">
        <v>7405</v>
      </c>
      <c r="B3445" s="10" t="s">
        <v>7406</v>
      </c>
    </row>
    <row r="3446" spans="1:2" x14ac:dyDescent="0.25">
      <c r="A3446" t="s">
        <v>7407</v>
      </c>
      <c r="B3446" s="10" t="s">
        <v>7408</v>
      </c>
    </row>
    <row r="3447" spans="1:2" x14ac:dyDescent="0.25">
      <c r="A3447" t="s">
        <v>7409</v>
      </c>
      <c r="B3447" s="10" t="s">
        <v>7410</v>
      </c>
    </row>
    <row r="3448" spans="1:2" x14ac:dyDescent="0.25">
      <c r="A3448" t="s">
        <v>7411</v>
      </c>
      <c r="B3448" s="10" t="s">
        <v>7412</v>
      </c>
    </row>
    <row r="3449" spans="1:2" x14ac:dyDescent="0.25">
      <c r="A3449" t="s">
        <v>7413</v>
      </c>
      <c r="B3449" s="10" t="s">
        <v>7414</v>
      </c>
    </row>
    <row r="3450" spans="1:2" x14ac:dyDescent="0.25">
      <c r="A3450" t="s">
        <v>7415</v>
      </c>
      <c r="B3450" s="10" t="s">
        <v>7416</v>
      </c>
    </row>
    <row r="3451" spans="1:2" x14ac:dyDescent="0.25">
      <c r="A3451" t="s">
        <v>7417</v>
      </c>
      <c r="B3451" s="10" t="s">
        <v>7418</v>
      </c>
    </row>
    <row r="3452" spans="1:2" x14ac:dyDescent="0.25">
      <c r="A3452" t="s">
        <v>7419</v>
      </c>
      <c r="B3452" s="10" t="s">
        <v>7420</v>
      </c>
    </row>
    <row r="3453" spans="1:2" x14ac:dyDescent="0.25">
      <c r="A3453" t="s">
        <v>7421</v>
      </c>
      <c r="B3453" s="10" t="s">
        <v>7422</v>
      </c>
    </row>
    <row r="3454" spans="1:2" x14ac:dyDescent="0.25">
      <c r="A3454" t="s">
        <v>7423</v>
      </c>
      <c r="B3454" s="10" t="s">
        <v>7424</v>
      </c>
    </row>
    <row r="3455" spans="1:2" x14ac:dyDescent="0.25">
      <c r="A3455" t="s">
        <v>7425</v>
      </c>
      <c r="B3455" s="10" t="s">
        <v>7426</v>
      </c>
    </row>
    <row r="3456" spans="1:2" x14ac:dyDescent="0.25">
      <c r="A3456" t="s">
        <v>7427</v>
      </c>
      <c r="B3456" s="10" t="s">
        <v>7428</v>
      </c>
    </row>
    <row r="3457" spans="1:2" x14ac:dyDescent="0.25">
      <c r="A3457" t="s">
        <v>7429</v>
      </c>
      <c r="B3457" s="10" t="s">
        <v>7430</v>
      </c>
    </row>
    <row r="3458" spans="1:2" x14ac:dyDescent="0.25">
      <c r="A3458" t="s">
        <v>7431</v>
      </c>
      <c r="B3458" s="10" t="s">
        <v>7432</v>
      </c>
    </row>
    <row r="3459" spans="1:2" x14ac:dyDescent="0.25">
      <c r="A3459" t="s">
        <v>7433</v>
      </c>
      <c r="B3459" s="10" t="s">
        <v>7434</v>
      </c>
    </row>
    <row r="3460" spans="1:2" x14ac:dyDescent="0.25">
      <c r="A3460" t="s">
        <v>7435</v>
      </c>
      <c r="B3460" s="10" t="s">
        <v>7436</v>
      </c>
    </row>
    <row r="3461" spans="1:2" x14ac:dyDescent="0.25">
      <c r="A3461" t="s">
        <v>7437</v>
      </c>
      <c r="B3461" s="10" t="s">
        <v>7438</v>
      </c>
    </row>
    <row r="3462" spans="1:2" x14ac:dyDescent="0.25">
      <c r="A3462" t="s">
        <v>7439</v>
      </c>
      <c r="B3462" s="10" t="s">
        <v>7440</v>
      </c>
    </row>
    <row r="3463" spans="1:2" x14ac:dyDescent="0.25">
      <c r="A3463" t="s">
        <v>7441</v>
      </c>
      <c r="B3463" s="10" t="s">
        <v>7442</v>
      </c>
    </row>
    <row r="3464" spans="1:2" x14ac:dyDescent="0.25">
      <c r="A3464" t="s">
        <v>7443</v>
      </c>
      <c r="B3464" s="10" t="s">
        <v>7444</v>
      </c>
    </row>
    <row r="3465" spans="1:2" x14ac:dyDescent="0.25">
      <c r="A3465" t="s">
        <v>7445</v>
      </c>
      <c r="B3465" s="10" t="s">
        <v>7446</v>
      </c>
    </row>
    <row r="3466" spans="1:2" x14ac:dyDescent="0.25">
      <c r="A3466" t="s">
        <v>7447</v>
      </c>
      <c r="B3466" s="10" t="s">
        <v>7430</v>
      </c>
    </row>
    <row r="3467" spans="1:2" x14ac:dyDescent="0.25">
      <c r="A3467" t="s">
        <v>7448</v>
      </c>
      <c r="B3467" s="10" t="s">
        <v>7449</v>
      </c>
    </row>
    <row r="3468" spans="1:2" x14ac:dyDescent="0.25">
      <c r="A3468" t="s">
        <v>7450</v>
      </c>
      <c r="B3468" s="10" t="s">
        <v>7451</v>
      </c>
    </row>
    <row r="3469" spans="1:2" x14ac:dyDescent="0.25">
      <c r="A3469" t="s">
        <v>7452</v>
      </c>
      <c r="B3469" s="10" t="s">
        <v>7453</v>
      </c>
    </row>
    <row r="3470" spans="1:2" x14ac:dyDescent="0.25">
      <c r="A3470" t="s">
        <v>7454</v>
      </c>
      <c r="B3470" s="10" t="s">
        <v>7455</v>
      </c>
    </row>
    <row r="3471" spans="1:2" x14ac:dyDescent="0.25">
      <c r="A3471" t="s">
        <v>7456</v>
      </c>
      <c r="B3471" s="10" t="s">
        <v>7455</v>
      </c>
    </row>
    <row r="3472" spans="1:2" x14ac:dyDescent="0.25">
      <c r="A3472" t="s">
        <v>7457</v>
      </c>
      <c r="B3472" s="10" t="s">
        <v>7458</v>
      </c>
    </row>
    <row r="3473" spans="1:2" x14ac:dyDescent="0.25">
      <c r="A3473" t="s">
        <v>7459</v>
      </c>
      <c r="B3473" s="10" t="s">
        <v>7460</v>
      </c>
    </row>
    <row r="3474" spans="1:2" x14ac:dyDescent="0.25">
      <c r="A3474" t="s">
        <v>7461</v>
      </c>
      <c r="B3474" s="10" t="s">
        <v>7462</v>
      </c>
    </row>
    <row r="3475" spans="1:2" x14ac:dyDescent="0.25">
      <c r="A3475" t="s">
        <v>7463</v>
      </c>
      <c r="B3475" s="10" t="s">
        <v>7464</v>
      </c>
    </row>
    <row r="3476" spans="1:2" x14ac:dyDescent="0.25">
      <c r="A3476" t="s">
        <v>7465</v>
      </c>
      <c r="B3476" s="10" t="s">
        <v>7466</v>
      </c>
    </row>
    <row r="3477" spans="1:2" x14ac:dyDescent="0.25">
      <c r="A3477" t="s">
        <v>7467</v>
      </c>
      <c r="B3477" s="10" t="s">
        <v>7468</v>
      </c>
    </row>
    <row r="3478" spans="1:2" x14ac:dyDescent="0.25">
      <c r="A3478" t="s">
        <v>7469</v>
      </c>
      <c r="B3478" s="10" t="s">
        <v>7470</v>
      </c>
    </row>
    <row r="3479" spans="1:2" x14ac:dyDescent="0.25">
      <c r="A3479" t="s">
        <v>7471</v>
      </c>
      <c r="B3479" s="10" t="s">
        <v>7472</v>
      </c>
    </row>
    <row r="3480" spans="1:2" x14ac:dyDescent="0.25">
      <c r="A3480" t="s">
        <v>7473</v>
      </c>
      <c r="B3480" s="10" t="s">
        <v>7474</v>
      </c>
    </row>
    <row r="3481" spans="1:2" x14ac:dyDescent="0.25">
      <c r="A3481" t="s">
        <v>7475</v>
      </c>
      <c r="B3481" s="10" t="s">
        <v>7474</v>
      </c>
    </row>
    <row r="3482" spans="1:2" x14ac:dyDescent="0.25">
      <c r="A3482" t="s">
        <v>7476</v>
      </c>
      <c r="B3482" s="10" t="s">
        <v>7477</v>
      </c>
    </row>
    <row r="3483" spans="1:2" x14ac:dyDescent="0.25">
      <c r="A3483" t="s">
        <v>7478</v>
      </c>
      <c r="B3483" s="10" t="s">
        <v>7479</v>
      </c>
    </row>
    <row r="3484" spans="1:2" x14ac:dyDescent="0.25">
      <c r="A3484" t="s">
        <v>7480</v>
      </c>
      <c r="B3484" s="10" t="s">
        <v>7481</v>
      </c>
    </row>
    <row r="3485" spans="1:2" x14ac:dyDescent="0.25">
      <c r="A3485" t="s">
        <v>7482</v>
      </c>
      <c r="B3485" s="10" t="s">
        <v>7483</v>
      </c>
    </row>
    <row r="3486" spans="1:2" x14ac:dyDescent="0.25">
      <c r="A3486" t="s">
        <v>7484</v>
      </c>
      <c r="B3486" s="10" t="s">
        <v>7485</v>
      </c>
    </row>
    <row r="3487" spans="1:2" x14ac:dyDescent="0.25">
      <c r="A3487" t="s">
        <v>7486</v>
      </c>
      <c r="B3487" s="10" t="s">
        <v>7487</v>
      </c>
    </row>
    <row r="3488" spans="1:2" x14ac:dyDescent="0.25">
      <c r="A3488" t="s">
        <v>7488</v>
      </c>
      <c r="B3488" s="10" t="s">
        <v>7489</v>
      </c>
    </row>
    <row r="3489" spans="1:2" x14ac:dyDescent="0.25">
      <c r="A3489" t="s">
        <v>7490</v>
      </c>
      <c r="B3489" s="10" t="s">
        <v>7491</v>
      </c>
    </row>
    <row r="3490" spans="1:2" x14ac:dyDescent="0.25">
      <c r="A3490" t="s">
        <v>7492</v>
      </c>
      <c r="B3490" s="10" t="s">
        <v>7493</v>
      </c>
    </row>
    <row r="3491" spans="1:2" x14ac:dyDescent="0.25">
      <c r="A3491" t="s">
        <v>7494</v>
      </c>
      <c r="B3491" s="10" t="s">
        <v>7495</v>
      </c>
    </row>
    <row r="3492" spans="1:2" x14ac:dyDescent="0.25">
      <c r="A3492" t="s">
        <v>7496</v>
      </c>
      <c r="B3492" s="10" t="s">
        <v>7495</v>
      </c>
    </row>
    <row r="3493" spans="1:2" x14ac:dyDescent="0.25">
      <c r="A3493" t="s">
        <v>7497</v>
      </c>
      <c r="B3493" s="10" t="s">
        <v>7498</v>
      </c>
    </row>
    <row r="3494" spans="1:2" x14ac:dyDescent="0.25">
      <c r="A3494" t="s">
        <v>7499</v>
      </c>
      <c r="B3494" s="10" t="s">
        <v>7500</v>
      </c>
    </row>
    <row r="3495" spans="1:2" x14ac:dyDescent="0.25">
      <c r="A3495" t="s">
        <v>7501</v>
      </c>
      <c r="B3495" s="10" t="s">
        <v>7502</v>
      </c>
    </row>
    <row r="3496" spans="1:2" x14ac:dyDescent="0.25">
      <c r="A3496" t="s">
        <v>7503</v>
      </c>
      <c r="B3496" s="10" t="s">
        <v>7504</v>
      </c>
    </row>
    <row r="3497" spans="1:2" x14ac:dyDescent="0.25">
      <c r="A3497" t="s">
        <v>7505</v>
      </c>
      <c r="B3497" s="10" t="s">
        <v>7506</v>
      </c>
    </row>
    <row r="3498" spans="1:2" x14ac:dyDescent="0.25">
      <c r="A3498" t="s">
        <v>7507</v>
      </c>
      <c r="B3498" s="10" t="s">
        <v>7508</v>
      </c>
    </row>
    <row r="3499" spans="1:2" x14ac:dyDescent="0.25">
      <c r="A3499" t="s">
        <v>7509</v>
      </c>
      <c r="B3499" s="10" t="s">
        <v>7510</v>
      </c>
    </row>
    <row r="3500" spans="1:2" x14ac:dyDescent="0.25">
      <c r="A3500" t="s">
        <v>7511</v>
      </c>
      <c r="B3500" s="10" t="s">
        <v>7512</v>
      </c>
    </row>
    <row r="3501" spans="1:2" x14ac:dyDescent="0.25">
      <c r="A3501" t="s">
        <v>7513</v>
      </c>
      <c r="B3501" s="10" t="s">
        <v>7514</v>
      </c>
    </row>
    <row r="3502" spans="1:2" x14ac:dyDescent="0.25">
      <c r="A3502" t="s">
        <v>7515</v>
      </c>
      <c r="B3502" s="10" t="s">
        <v>7516</v>
      </c>
    </row>
    <row r="3503" spans="1:2" x14ac:dyDescent="0.25">
      <c r="A3503" t="s">
        <v>7517</v>
      </c>
      <c r="B3503" s="10" t="s">
        <v>7518</v>
      </c>
    </row>
    <row r="3504" spans="1:2" x14ac:dyDescent="0.25">
      <c r="A3504" t="s">
        <v>7519</v>
      </c>
      <c r="B3504" s="10" t="s">
        <v>7520</v>
      </c>
    </row>
    <row r="3505" spans="1:2" x14ac:dyDescent="0.25">
      <c r="A3505" t="s">
        <v>7521</v>
      </c>
      <c r="B3505" s="10" t="s">
        <v>7522</v>
      </c>
    </row>
    <row r="3506" spans="1:2" x14ac:dyDescent="0.25">
      <c r="A3506" t="s">
        <v>7523</v>
      </c>
      <c r="B3506" s="10" t="s">
        <v>7524</v>
      </c>
    </row>
    <row r="3507" spans="1:2" x14ac:dyDescent="0.25">
      <c r="A3507" t="s">
        <v>7525</v>
      </c>
      <c r="B3507" s="10" t="s">
        <v>7526</v>
      </c>
    </row>
    <row r="3508" spans="1:2" x14ac:dyDescent="0.25">
      <c r="A3508" t="s">
        <v>7527</v>
      </c>
      <c r="B3508" s="10" t="s">
        <v>7528</v>
      </c>
    </row>
    <row r="3509" spans="1:2" x14ac:dyDescent="0.25">
      <c r="A3509" t="s">
        <v>7529</v>
      </c>
      <c r="B3509" s="10" t="s">
        <v>7530</v>
      </c>
    </row>
    <row r="3510" spans="1:2" x14ac:dyDescent="0.25">
      <c r="A3510" t="s">
        <v>7531</v>
      </c>
      <c r="B3510" s="10" t="s">
        <v>7532</v>
      </c>
    </row>
    <row r="3511" spans="1:2" x14ac:dyDescent="0.25">
      <c r="A3511" t="s">
        <v>7533</v>
      </c>
      <c r="B3511" s="10" t="s">
        <v>7534</v>
      </c>
    </row>
    <row r="3512" spans="1:2" x14ac:dyDescent="0.25">
      <c r="A3512" t="s">
        <v>7535</v>
      </c>
      <c r="B3512" s="10" t="s">
        <v>7536</v>
      </c>
    </row>
    <row r="3513" spans="1:2" x14ac:dyDescent="0.25">
      <c r="A3513" t="s">
        <v>7537</v>
      </c>
      <c r="B3513" s="10" t="s">
        <v>7538</v>
      </c>
    </row>
    <row r="3514" spans="1:2" x14ac:dyDescent="0.25">
      <c r="A3514" t="s">
        <v>7539</v>
      </c>
      <c r="B3514" s="10" t="s">
        <v>7540</v>
      </c>
    </row>
    <row r="3515" spans="1:2" x14ac:dyDescent="0.25">
      <c r="A3515" t="s">
        <v>7541</v>
      </c>
      <c r="B3515" s="10" t="s">
        <v>7542</v>
      </c>
    </row>
    <row r="3516" spans="1:2" x14ac:dyDescent="0.25">
      <c r="A3516" t="s">
        <v>7543</v>
      </c>
      <c r="B3516" s="10" t="s">
        <v>7544</v>
      </c>
    </row>
    <row r="3517" spans="1:2" x14ac:dyDescent="0.25">
      <c r="A3517" t="s">
        <v>7545</v>
      </c>
      <c r="B3517" s="10" t="s">
        <v>7546</v>
      </c>
    </row>
    <row r="3518" spans="1:2" x14ac:dyDescent="0.25">
      <c r="A3518" t="s">
        <v>7547</v>
      </c>
      <c r="B3518" s="10" t="s">
        <v>7548</v>
      </c>
    </row>
    <row r="3519" spans="1:2" x14ac:dyDescent="0.25">
      <c r="A3519" t="s">
        <v>7549</v>
      </c>
      <c r="B3519" s="10" t="s">
        <v>7550</v>
      </c>
    </row>
    <row r="3520" spans="1:2" x14ac:dyDescent="0.25">
      <c r="A3520" t="s">
        <v>7551</v>
      </c>
      <c r="B3520" s="10" t="s">
        <v>7552</v>
      </c>
    </row>
    <row r="3521" spans="1:2" x14ac:dyDescent="0.25">
      <c r="A3521" t="s">
        <v>7553</v>
      </c>
      <c r="B3521" s="10" t="s">
        <v>7554</v>
      </c>
    </row>
    <row r="3522" spans="1:2" x14ac:dyDescent="0.25">
      <c r="A3522" t="s">
        <v>7555</v>
      </c>
      <c r="B3522" s="10" t="s">
        <v>7556</v>
      </c>
    </row>
    <row r="3523" spans="1:2" x14ac:dyDescent="0.25">
      <c r="A3523" t="s">
        <v>7557</v>
      </c>
      <c r="B3523" s="10" t="s">
        <v>7558</v>
      </c>
    </row>
    <row r="3524" spans="1:2" x14ac:dyDescent="0.25">
      <c r="A3524" t="s">
        <v>7559</v>
      </c>
      <c r="B3524" s="10" t="s">
        <v>7516</v>
      </c>
    </row>
    <row r="3525" spans="1:2" x14ac:dyDescent="0.25">
      <c r="A3525" t="s">
        <v>7560</v>
      </c>
      <c r="B3525" s="10" t="s">
        <v>7561</v>
      </c>
    </row>
    <row r="3526" spans="1:2" x14ac:dyDescent="0.25">
      <c r="A3526" t="s">
        <v>7562</v>
      </c>
      <c r="B3526" s="10" t="s">
        <v>7561</v>
      </c>
    </row>
    <row r="3527" spans="1:2" x14ac:dyDescent="0.25">
      <c r="A3527" t="s">
        <v>7563</v>
      </c>
      <c r="B3527" s="10" t="s">
        <v>7564</v>
      </c>
    </row>
    <row r="3528" spans="1:2" x14ac:dyDescent="0.25">
      <c r="A3528" t="s">
        <v>7565</v>
      </c>
      <c r="B3528" s="10" t="s">
        <v>7566</v>
      </c>
    </row>
    <row r="3529" spans="1:2" x14ac:dyDescent="0.25">
      <c r="A3529" t="s">
        <v>7567</v>
      </c>
      <c r="B3529" s="10" t="s">
        <v>7568</v>
      </c>
    </row>
    <row r="3530" spans="1:2" x14ac:dyDescent="0.25">
      <c r="A3530" t="s">
        <v>7569</v>
      </c>
      <c r="B3530" s="10" t="s">
        <v>7570</v>
      </c>
    </row>
    <row r="3531" spans="1:2" x14ac:dyDescent="0.25">
      <c r="A3531" t="s">
        <v>7571</v>
      </c>
      <c r="B3531" s="10" t="s">
        <v>7572</v>
      </c>
    </row>
    <row r="3532" spans="1:2" x14ac:dyDescent="0.25">
      <c r="A3532" t="s">
        <v>7573</v>
      </c>
      <c r="B3532" s="10" t="s">
        <v>7574</v>
      </c>
    </row>
    <row r="3533" spans="1:2" x14ac:dyDescent="0.25">
      <c r="A3533" t="s">
        <v>7575</v>
      </c>
      <c r="B3533" s="10" t="s">
        <v>7576</v>
      </c>
    </row>
    <row r="3534" spans="1:2" x14ac:dyDescent="0.25">
      <c r="A3534" t="s">
        <v>7577</v>
      </c>
      <c r="B3534" s="10" t="s">
        <v>7578</v>
      </c>
    </row>
    <row r="3535" spans="1:2" x14ac:dyDescent="0.25">
      <c r="A3535" t="s">
        <v>7579</v>
      </c>
      <c r="B3535" s="10" t="s">
        <v>7580</v>
      </c>
    </row>
    <row r="3536" spans="1:2" x14ac:dyDescent="0.25">
      <c r="A3536" t="s">
        <v>7581</v>
      </c>
      <c r="B3536" s="10" t="s">
        <v>7582</v>
      </c>
    </row>
    <row r="3537" spans="1:2" x14ac:dyDescent="0.25">
      <c r="A3537" t="s">
        <v>7583</v>
      </c>
      <c r="B3537" s="10" t="s">
        <v>7584</v>
      </c>
    </row>
    <row r="3538" spans="1:2" x14ac:dyDescent="0.25">
      <c r="A3538" t="s">
        <v>7585</v>
      </c>
      <c r="B3538" s="10" t="s">
        <v>7586</v>
      </c>
    </row>
    <row r="3539" spans="1:2" x14ac:dyDescent="0.25">
      <c r="A3539" t="s">
        <v>7587</v>
      </c>
      <c r="B3539" s="10" t="s">
        <v>7588</v>
      </c>
    </row>
    <row r="3540" spans="1:2" x14ac:dyDescent="0.25">
      <c r="A3540" t="s">
        <v>7589</v>
      </c>
      <c r="B3540" s="10" t="s">
        <v>7588</v>
      </c>
    </row>
    <row r="3541" spans="1:2" x14ac:dyDescent="0.25">
      <c r="A3541" t="s">
        <v>7590</v>
      </c>
      <c r="B3541" s="10" t="s">
        <v>7588</v>
      </c>
    </row>
    <row r="3542" spans="1:2" x14ac:dyDescent="0.25">
      <c r="A3542" t="s">
        <v>7591</v>
      </c>
      <c r="B3542" s="10" t="s">
        <v>7588</v>
      </c>
    </row>
    <row r="3543" spans="1:2" x14ac:dyDescent="0.25">
      <c r="A3543" t="s">
        <v>7592</v>
      </c>
      <c r="B3543" s="10" t="s">
        <v>7588</v>
      </c>
    </row>
    <row r="3544" spans="1:2" x14ac:dyDescent="0.25">
      <c r="A3544" t="s">
        <v>7593</v>
      </c>
      <c r="B3544" s="10" t="s">
        <v>7594</v>
      </c>
    </row>
    <row r="3545" spans="1:2" x14ac:dyDescent="0.25">
      <c r="A3545" t="s">
        <v>7595</v>
      </c>
      <c r="B3545" s="10" t="s">
        <v>7596</v>
      </c>
    </row>
    <row r="3546" spans="1:2" x14ac:dyDescent="0.25">
      <c r="A3546" t="s">
        <v>7597</v>
      </c>
      <c r="B3546" s="10" t="s">
        <v>7598</v>
      </c>
    </row>
    <row r="3547" spans="1:2" x14ac:dyDescent="0.25">
      <c r="A3547" t="s">
        <v>7599</v>
      </c>
      <c r="B3547" s="10" t="s">
        <v>7600</v>
      </c>
    </row>
    <row r="3548" spans="1:2" x14ac:dyDescent="0.25">
      <c r="A3548" t="s">
        <v>7601</v>
      </c>
      <c r="B3548" s="10" t="s">
        <v>7602</v>
      </c>
    </row>
    <row r="3549" spans="1:2" x14ac:dyDescent="0.25">
      <c r="A3549" t="s">
        <v>7603</v>
      </c>
      <c r="B3549" s="10" t="s">
        <v>7604</v>
      </c>
    </row>
    <row r="3550" spans="1:2" x14ac:dyDescent="0.25">
      <c r="A3550" t="s">
        <v>7605</v>
      </c>
      <c r="B3550" s="10" t="s">
        <v>7606</v>
      </c>
    </row>
    <row r="3551" spans="1:2" x14ac:dyDescent="0.25">
      <c r="A3551" t="s">
        <v>7607</v>
      </c>
      <c r="B3551" s="10" t="s">
        <v>7608</v>
      </c>
    </row>
    <row r="3552" spans="1:2" x14ac:dyDescent="0.25">
      <c r="A3552" t="s">
        <v>7609</v>
      </c>
      <c r="B3552" s="10" t="s">
        <v>7610</v>
      </c>
    </row>
    <row r="3553" spans="1:2" x14ac:dyDescent="0.25">
      <c r="A3553" t="s">
        <v>7611</v>
      </c>
      <c r="B3553" s="10" t="s">
        <v>7612</v>
      </c>
    </row>
    <row r="3554" spans="1:2" x14ac:dyDescent="0.25">
      <c r="A3554" t="s">
        <v>7613</v>
      </c>
      <c r="B3554" s="10" t="s">
        <v>7614</v>
      </c>
    </row>
    <row r="3555" spans="1:2" x14ac:dyDescent="0.25">
      <c r="A3555" t="s">
        <v>7615</v>
      </c>
      <c r="B3555" s="10" t="s">
        <v>7616</v>
      </c>
    </row>
    <row r="3556" spans="1:2" x14ac:dyDescent="0.25">
      <c r="A3556" t="s">
        <v>7617</v>
      </c>
      <c r="B3556" s="10" t="s">
        <v>7618</v>
      </c>
    </row>
    <row r="3557" spans="1:2" x14ac:dyDescent="0.25">
      <c r="A3557" t="s">
        <v>7619</v>
      </c>
      <c r="B3557" s="10" t="s">
        <v>7620</v>
      </c>
    </row>
    <row r="3558" spans="1:2" x14ac:dyDescent="0.25">
      <c r="A3558" t="s">
        <v>7621</v>
      </c>
      <c r="B3558" s="10" t="s">
        <v>7622</v>
      </c>
    </row>
    <row r="3559" spans="1:2" x14ac:dyDescent="0.25">
      <c r="A3559" t="s">
        <v>7623</v>
      </c>
      <c r="B3559" s="10" t="s">
        <v>7624</v>
      </c>
    </row>
    <row r="3560" spans="1:2" x14ac:dyDescent="0.25">
      <c r="A3560" t="s">
        <v>7625</v>
      </c>
      <c r="B3560" s="10" t="s">
        <v>7626</v>
      </c>
    </row>
    <row r="3561" spans="1:2" x14ac:dyDescent="0.25">
      <c r="A3561" t="s">
        <v>7627</v>
      </c>
      <c r="B3561" s="10" t="s">
        <v>7628</v>
      </c>
    </row>
    <row r="3562" spans="1:2" x14ac:dyDescent="0.25">
      <c r="A3562" t="s">
        <v>7629</v>
      </c>
      <c r="B3562" s="10" t="s">
        <v>7630</v>
      </c>
    </row>
    <row r="3563" spans="1:2" x14ac:dyDescent="0.25">
      <c r="A3563" t="s">
        <v>7631</v>
      </c>
      <c r="B3563" s="10" t="s">
        <v>7632</v>
      </c>
    </row>
    <row r="3564" spans="1:2" x14ac:dyDescent="0.25">
      <c r="A3564" t="s">
        <v>7633</v>
      </c>
      <c r="B3564" s="10" t="s">
        <v>7634</v>
      </c>
    </row>
    <row r="3565" spans="1:2" x14ac:dyDescent="0.25">
      <c r="A3565" t="s">
        <v>7635</v>
      </c>
      <c r="B3565" s="10" t="s">
        <v>7636</v>
      </c>
    </row>
    <row r="3566" spans="1:2" x14ac:dyDescent="0.25">
      <c r="A3566" t="s">
        <v>7637</v>
      </c>
      <c r="B3566" s="10" t="s">
        <v>7638</v>
      </c>
    </row>
    <row r="3567" spans="1:2" x14ac:dyDescent="0.25">
      <c r="A3567" t="s">
        <v>7639</v>
      </c>
      <c r="B3567" s="10" t="s">
        <v>7640</v>
      </c>
    </row>
    <row r="3568" spans="1:2" x14ac:dyDescent="0.25">
      <c r="A3568" t="s">
        <v>7641</v>
      </c>
      <c r="B3568" s="10" t="s">
        <v>7642</v>
      </c>
    </row>
    <row r="3569" spans="1:2" x14ac:dyDescent="0.25">
      <c r="A3569" t="s">
        <v>7643</v>
      </c>
      <c r="B3569" s="10" t="s">
        <v>7644</v>
      </c>
    </row>
    <row r="3570" spans="1:2" x14ac:dyDescent="0.25">
      <c r="A3570" t="s">
        <v>7645</v>
      </c>
      <c r="B3570" s="10" t="s">
        <v>7646</v>
      </c>
    </row>
    <row r="3571" spans="1:2" x14ac:dyDescent="0.25">
      <c r="A3571" t="s">
        <v>7647</v>
      </c>
      <c r="B3571" s="10" t="s">
        <v>7648</v>
      </c>
    </row>
    <row r="3572" spans="1:2" x14ac:dyDescent="0.25">
      <c r="A3572" t="s">
        <v>7649</v>
      </c>
      <c r="B3572" s="10" t="s">
        <v>7646</v>
      </c>
    </row>
    <row r="3573" spans="1:2" x14ac:dyDescent="0.25">
      <c r="A3573" t="s">
        <v>7650</v>
      </c>
      <c r="B3573" s="10" t="s">
        <v>7651</v>
      </c>
    </row>
    <row r="3574" spans="1:2" x14ac:dyDescent="0.25">
      <c r="A3574" t="s">
        <v>7652</v>
      </c>
      <c r="B3574" s="10" t="s">
        <v>7653</v>
      </c>
    </row>
    <row r="3575" spans="1:2" x14ac:dyDescent="0.25">
      <c r="A3575" t="s">
        <v>7654</v>
      </c>
      <c r="B3575" s="10" t="s">
        <v>7655</v>
      </c>
    </row>
    <row r="3576" spans="1:2" x14ac:dyDescent="0.25">
      <c r="A3576" t="s">
        <v>7656</v>
      </c>
      <c r="B3576" s="10" t="s">
        <v>7657</v>
      </c>
    </row>
    <row r="3577" spans="1:2" x14ac:dyDescent="0.25">
      <c r="A3577" t="s">
        <v>7658</v>
      </c>
      <c r="B3577" s="10" t="s">
        <v>7659</v>
      </c>
    </row>
    <row r="3578" spans="1:2" x14ac:dyDescent="0.25">
      <c r="A3578" t="s">
        <v>7660</v>
      </c>
      <c r="B3578" s="10" t="s">
        <v>7661</v>
      </c>
    </row>
    <row r="3579" spans="1:2" x14ac:dyDescent="0.25">
      <c r="A3579" t="s">
        <v>7662</v>
      </c>
      <c r="B3579" s="10" t="s">
        <v>7663</v>
      </c>
    </row>
    <row r="3580" spans="1:2" x14ac:dyDescent="0.25">
      <c r="A3580" t="s">
        <v>7664</v>
      </c>
      <c r="B3580" s="10" t="s">
        <v>7665</v>
      </c>
    </row>
    <row r="3581" spans="1:2" x14ac:dyDescent="0.25">
      <c r="A3581" t="s">
        <v>7666</v>
      </c>
      <c r="B3581" s="10" t="s">
        <v>7667</v>
      </c>
    </row>
    <row r="3582" spans="1:2" x14ac:dyDescent="0.25">
      <c r="A3582" t="s">
        <v>7668</v>
      </c>
      <c r="B3582" s="10" t="s">
        <v>7669</v>
      </c>
    </row>
    <row r="3583" spans="1:2" x14ac:dyDescent="0.25">
      <c r="A3583" t="s">
        <v>7670</v>
      </c>
      <c r="B3583" s="10" t="s">
        <v>7671</v>
      </c>
    </row>
    <row r="3584" spans="1:2" x14ac:dyDescent="0.25">
      <c r="A3584" t="s">
        <v>7672</v>
      </c>
      <c r="B3584" s="10" t="s">
        <v>7673</v>
      </c>
    </row>
    <row r="3585" spans="1:2" x14ac:dyDescent="0.25">
      <c r="A3585" t="s">
        <v>7674</v>
      </c>
      <c r="B3585" s="10" t="s">
        <v>7675</v>
      </c>
    </row>
    <row r="3586" spans="1:2" x14ac:dyDescent="0.25">
      <c r="A3586" t="s">
        <v>7676</v>
      </c>
      <c r="B3586" s="10" t="s">
        <v>7677</v>
      </c>
    </row>
    <row r="3587" spans="1:2" x14ac:dyDescent="0.25">
      <c r="A3587" t="s">
        <v>7678</v>
      </c>
      <c r="B3587" s="10" t="s">
        <v>7677</v>
      </c>
    </row>
    <row r="3588" spans="1:2" x14ac:dyDescent="0.25">
      <c r="A3588" t="s">
        <v>7679</v>
      </c>
      <c r="B3588" s="10" t="s">
        <v>7680</v>
      </c>
    </row>
    <row r="3589" spans="1:2" x14ac:dyDescent="0.25">
      <c r="A3589" t="s">
        <v>7681</v>
      </c>
      <c r="B3589" s="10" t="s">
        <v>7680</v>
      </c>
    </row>
    <row r="3590" spans="1:2" x14ac:dyDescent="0.25">
      <c r="A3590" t="s">
        <v>7682</v>
      </c>
      <c r="B3590" s="10" t="s">
        <v>7683</v>
      </c>
    </row>
    <row r="3591" spans="1:2" x14ac:dyDescent="0.25">
      <c r="A3591" t="s">
        <v>7684</v>
      </c>
      <c r="B3591" s="10" t="s">
        <v>7685</v>
      </c>
    </row>
    <row r="3592" spans="1:2" x14ac:dyDescent="0.25">
      <c r="A3592" t="s">
        <v>7686</v>
      </c>
      <c r="B3592" s="10" t="s">
        <v>7687</v>
      </c>
    </row>
    <row r="3593" spans="1:2" x14ac:dyDescent="0.25">
      <c r="A3593" t="s">
        <v>7688</v>
      </c>
      <c r="B3593" s="10" t="s">
        <v>7689</v>
      </c>
    </row>
    <row r="3594" spans="1:2" x14ac:dyDescent="0.25">
      <c r="A3594" t="s">
        <v>7690</v>
      </c>
      <c r="B3594" s="10" t="s">
        <v>7691</v>
      </c>
    </row>
    <row r="3595" spans="1:2" x14ac:dyDescent="0.25">
      <c r="A3595" t="s">
        <v>7692</v>
      </c>
      <c r="B3595" s="10" t="s">
        <v>7693</v>
      </c>
    </row>
    <row r="3596" spans="1:2" x14ac:dyDescent="0.25">
      <c r="A3596" t="s">
        <v>7694</v>
      </c>
      <c r="B3596" s="10" t="s">
        <v>7695</v>
      </c>
    </row>
    <row r="3597" spans="1:2" x14ac:dyDescent="0.25">
      <c r="A3597" t="s">
        <v>7696</v>
      </c>
      <c r="B3597" s="10" t="s">
        <v>7697</v>
      </c>
    </row>
    <row r="3598" spans="1:2" x14ac:dyDescent="0.25">
      <c r="A3598" t="s">
        <v>7698</v>
      </c>
      <c r="B3598" s="10" t="s">
        <v>7699</v>
      </c>
    </row>
    <row r="3599" spans="1:2" x14ac:dyDescent="0.25">
      <c r="A3599" t="s">
        <v>7700</v>
      </c>
      <c r="B3599" s="10" t="s">
        <v>7697</v>
      </c>
    </row>
    <row r="3600" spans="1:2" x14ac:dyDescent="0.25">
      <c r="A3600" t="s">
        <v>7701</v>
      </c>
      <c r="B3600" s="10" t="s">
        <v>7702</v>
      </c>
    </row>
    <row r="3601" spans="1:2" x14ac:dyDescent="0.25">
      <c r="A3601" t="s">
        <v>7703</v>
      </c>
      <c r="B3601" s="10" t="s">
        <v>7704</v>
      </c>
    </row>
    <row r="3602" spans="1:2" x14ac:dyDescent="0.25">
      <c r="A3602" t="s">
        <v>7705</v>
      </c>
      <c r="B3602" s="10" t="s">
        <v>7706</v>
      </c>
    </row>
    <row r="3603" spans="1:2" x14ac:dyDescent="0.25">
      <c r="A3603" t="s">
        <v>7707</v>
      </c>
      <c r="B3603" s="10" t="s">
        <v>7708</v>
      </c>
    </row>
    <row r="3604" spans="1:2" x14ac:dyDescent="0.25">
      <c r="A3604" t="s">
        <v>7709</v>
      </c>
      <c r="B3604" s="10" t="s">
        <v>7710</v>
      </c>
    </row>
    <row r="3605" spans="1:2" x14ac:dyDescent="0.25">
      <c r="A3605" t="s">
        <v>7711</v>
      </c>
      <c r="B3605" s="10" t="s">
        <v>7712</v>
      </c>
    </row>
    <row r="3606" spans="1:2" x14ac:dyDescent="0.25">
      <c r="A3606" t="s">
        <v>7713</v>
      </c>
      <c r="B3606" s="10" t="s">
        <v>7714</v>
      </c>
    </row>
    <row r="3607" spans="1:2" x14ac:dyDescent="0.25">
      <c r="A3607" t="s">
        <v>7715</v>
      </c>
      <c r="B3607" s="10" t="s">
        <v>7716</v>
      </c>
    </row>
    <row r="3608" spans="1:2" x14ac:dyDescent="0.25">
      <c r="A3608" t="s">
        <v>7717</v>
      </c>
      <c r="B3608" s="10" t="s">
        <v>7718</v>
      </c>
    </row>
    <row r="3609" spans="1:2" x14ac:dyDescent="0.25">
      <c r="A3609" t="s">
        <v>7719</v>
      </c>
      <c r="B3609" s="10" t="s">
        <v>7720</v>
      </c>
    </row>
    <row r="3610" spans="1:2" x14ac:dyDescent="0.25">
      <c r="A3610" t="s">
        <v>7721</v>
      </c>
      <c r="B3610" s="10" t="s">
        <v>7722</v>
      </c>
    </row>
    <row r="3611" spans="1:2" x14ac:dyDescent="0.25">
      <c r="A3611" t="s">
        <v>7723</v>
      </c>
      <c r="B3611" s="10" t="s">
        <v>5640</v>
      </c>
    </row>
    <row r="3612" spans="1:2" x14ac:dyDescent="0.25">
      <c r="A3612" t="s">
        <v>7724</v>
      </c>
      <c r="B3612" s="10" t="s">
        <v>7725</v>
      </c>
    </row>
    <row r="3613" spans="1:2" x14ac:dyDescent="0.25">
      <c r="A3613" t="s">
        <v>7726</v>
      </c>
      <c r="B3613" s="10" t="s">
        <v>7727</v>
      </c>
    </row>
    <row r="3614" spans="1:2" x14ac:dyDescent="0.25">
      <c r="A3614" t="s">
        <v>7728</v>
      </c>
      <c r="B3614" s="10" t="s">
        <v>7729</v>
      </c>
    </row>
    <row r="3615" spans="1:2" x14ac:dyDescent="0.25">
      <c r="A3615" t="s">
        <v>7730</v>
      </c>
      <c r="B3615" s="10" t="s">
        <v>7731</v>
      </c>
    </row>
    <row r="3616" spans="1:2" x14ac:dyDescent="0.25">
      <c r="A3616" t="s">
        <v>7732</v>
      </c>
      <c r="B3616" s="10" t="s">
        <v>7733</v>
      </c>
    </row>
    <row r="3617" spans="1:2" x14ac:dyDescent="0.25">
      <c r="A3617" t="s">
        <v>7734</v>
      </c>
      <c r="B3617" s="10" t="s">
        <v>7735</v>
      </c>
    </row>
    <row r="3618" spans="1:2" x14ac:dyDescent="0.25">
      <c r="A3618" t="s">
        <v>7736</v>
      </c>
      <c r="B3618" s="10" t="s">
        <v>7737</v>
      </c>
    </row>
    <row r="3619" spans="1:2" x14ac:dyDescent="0.25">
      <c r="A3619" t="s">
        <v>7738</v>
      </c>
      <c r="B3619" s="10" t="s">
        <v>7739</v>
      </c>
    </row>
    <row r="3620" spans="1:2" x14ac:dyDescent="0.25">
      <c r="A3620" t="s">
        <v>7740</v>
      </c>
      <c r="B3620" s="10" t="s">
        <v>7741</v>
      </c>
    </row>
    <row r="3621" spans="1:2" x14ac:dyDescent="0.25">
      <c r="A3621" t="s">
        <v>7742</v>
      </c>
      <c r="B3621" s="10" t="s">
        <v>7741</v>
      </c>
    </row>
    <row r="3622" spans="1:2" x14ac:dyDescent="0.25">
      <c r="A3622" t="s">
        <v>7743</v>
      </c>
      <c r="B3622" s="10" t="s">
        <v>5662</v>
      </c>
    </row>
    <row r="3623" spans="1:2" x14ac:dyDescent="0.25">
      <c r="A3623" t="s">
        <v>7744</v>
      </c>
      <c r="B3623" s="10" t="s">
        <v>7745</v>
      </c>
    </row>
    <row r="3624" spans="1:2" x14ac:dyDescent="0.25">
      <c r="A3624" t="s">
        <v>7746</v>
      </c>
      <c r="B3624" s="10" t="s">
        <v>7747</v>
      </c>
    </row>
    <row r="3625" spans="1:2" x14ac:dyDescent="0.25">
      <c r="A3625" t="s">
        <v>7748</v>
      </c>
      <c r="B3625" s="10" t="s">
        <v>7749</v>
      </c>
    </row>
    <row r="3626" spans="1:2" x14ac:dyDescent="0.25">
      <c r="A3626" t="s">
        <v>7750</v>
      </c>
      <c r="B3626" s="10" t="s">
        <v>7751</v>
      </c>
    </row>
    <row r="3627" spans="1:2" x14ac:dyDescent="0.25">
      <c r="A3627" t="s">
        <v>7752</v>
      </c>
      <c r="B3627" s="10" t="s">
        <v>7753</v>
      </c>
    </row>
    <row r="3628" spans="1:2" x14ac:dyDescent="0.25">
      <c r="A3628" t="s">
        <v>7754</v>
      </c>
      <c r="B3628" s="10" t="s">
        <v>6363</v>
      </c>
    </row>
    <row r="3629" spans="1:2" x14ac:dyDescent="0.25">
      <c r="A3629" t="s">
        <v>7755</v>
      </c>
      <c r="B3629" s="10" t="s">
        <v>7756</v>
      </c>
    </row>
    <row r="3630" spans="1:2" x14ac:dyDescent="0.25">
      <c r="A3630" t="s">
        <v>7757</v>
      </c>
      <c r="B3630" s="10" t="s">
        <v>7758</v>
      </c>
    </row>
    <row r="3631" spans="1:2" x14ac:dyDescent="0.25">
      <c r="A3631" t="s">
        <v>7759</v>
      </c>
      <c r="B3631" s="10" t="s">
        <v>7760</v>
      </c>
    </row>
    <row r="3632" spans="1:2" x14ac:dyDescent="0.25">
      <c r="A3632" t="s">
        <v>7761</v>
      </c>
      <c r="B3632" s="10" t="s">
        <v>6411</v>
      </c>
    </row>
    <row r="3633" spans="1:2" x14ac:dyDescent="0.25">
      <c r="A3633" t="s">
        <v>7762</v>
      </c>
      <c r="B3633" s="10" t="s">
        <v>6411</v>
      </c>
    </row>
    <row r="3634" spans="1:2" x14ac:dyDescent="0.25">
      <c r="A3634" t="s">
        <v>7763</v>
      </c>
      <c r="B3634" s="10" t="s">
        <v>7764</v>
      </c>
    </row>
    <row r="3635" spans="1:2" x14ac:dyDescent="0.25">
      <c r="A3635" t="s">
        <v>7765</v>
      </c>
      <c r="B3635" s="10" t="s">
        <v>7766</v>
      </c>
    </row>
    <row r="3636" spans="1:2" x14ac:dyDescent="0.25">
      <c r="A3636" t="s">
        <v>7767</v>
      </c>
      <c r="B3636" s="10" t="s">
        <v>6205</v>
      </c>
    </row>
    <row r="3637" spans="1:2" x14ac:dyDescent="0.25">
      <c r="A3637" t="s">
        <v>7768</v>
      </c>
      <c r="B3637" s="10" t="s">
        <v>6299</v>
      </c>
    </row>
    <row r="3638" spans="1:2" x14ac:dyDescent="0.25">
      <c r="A3638" t="s">
        <v>7769</v>
      </c>
      <c r="B3638" s="10" t="s">
        <v>7770</v>
      </c>
    </row>
    <row r="3639" spans="1:2" x14ac:dyDescent="0.25">
      <c r="A3639" t="s">
        <v>7771</v>
      </c>
      <c r="B3639" s="10" t="s">
        <v>7772</v>
      </c>
    </row>
    <row r="3640" spans="1:2" x14ac:dyDescent="0.25">
      <c r="A3640" t="s">
        <v>7773</v>
      </c>
      <c r="B3640" s="10" t="s">
        <v>7774</v>
      </c>
    </row>
    <row r="3641" spans="1:2" x14ac:dyDescent="0.25">
      <c r="A3641" t="s">
        <v>7775</v>
      </c>
      <c r="B3641" s="10" t="s">
        <v>7776</v>
      </c>
    </row>
    <row r="3642" spans="1:2" x14ac:dyDescent="0.25">
      <c r="A3642" t="s">
        <v>7777</v>
      </c>
      <c r="B3642" s="10" t="s">
        <v>7778</v>
      </c>
    </row>
    <row r="3643" spans="1:2" x14ac:dyDescent="0.25">
      <c r="A3643" t="s">
        <v>7779</v>
      </c>
      <c r="B3643" s="10" t="s">
        <v>7780</v>
      </c>
    </row>
    <row r="3644" spans="1:2" x14ac:dyDescent="0.25">
      <c r="A3644" t="s">
        <v>7781</v>
      </c>
      <c r="B3644" s="10" t="s">
        <v>7782</v>
      </c>
    </row>
    <row r="3645" spans="1:2" x14ac:dyDescent="0.25">
      <c r="A3645" t="s">
        <v>7783</v>
      </c>
      <c r="B3645" s="10" t="s">
        <v>6456</v>
      </c>
    </row>
    <row r="3646" spans="1:2" x14ac:dyDescent="0.25">
      <c r="A3646" t="s">
        <v>7784</v>
      </c>
      <c r="B3646" s="10" t="s">
        <v>7785</v>
      </c>
    </row>
    <row r="3647" spans="1:2" x14ac:dyDescent="0.25">
      <c r="A3647" t="s">
        <v>7786</v>
      </c>
      <c r="B3647" s="10" t="s">
        <v>7787</v>
      </c>
    </row>
    <row r="3648" spans="1:2" x14ac:dyDescent="0.25">
      <c r="A3648" t="s">
        <v>7788</v>
      </c>
      <c r="B3648" s="10" t="s">
        <v>7789</v>
      </c>
    </row>
    <row r="3649" spans="1:2" x14ac:dyDescent="0.25">
      <c r="A3649" t="s">
        <v>7790</v>
      </c>
      <c r="B3649" s="10" t="s">
        <v>7791</v>
      </c>
    </row>
    <row r="3650" spans="1:2" x14ac:dyDescent="0.25">
      <c r="A3650" t="s">
        <v>7792</v>
      </c>
      <c r="B3650" s="10" t="s">
        <v>7793</v>
      </c>
    </row>
    <row r="3651" spans="1:2" x14ac:dyDescent="0.25">
      <c r="A3651" t="s">
        <v>7794</v>
      </c>
      <c r="B3651" s="10" t="s">
        <v>7795</v>
      </c>
    </row>
    <row r="3652" spans="1:2" x14ac:dyDescent="0.25">
      <c r="A3652" t="s">
        <v>7796</v>
      </c>
      <c r="B3652" s="10" t="s">
        <v>7797</v>
      </c>
    </row>
    <row r="3653" spans="1:2" x14ac:dyDescent="0.25">
      <c r="A3653" t="s">
        <v>7798</v>
      </c>
      <c r="B3653" s="10" t="s">
        <v>7799</v>
      </c>
    </row>
    <row r="3654" spans="1:2" x14ac:dyDescent="0.25">
      <c r="A3654" t="s">
        <v>7800</v>
      </c>
      <c r="B3654" s="10" t="s">
        <v>5730</v>
      </c>
    </row>
    <row r="3655" spans="1:2" x14ac:dyDescent="0.25">
      <c r="A3655" t="s">
        <v>7801</v>
      </c>
      <c r="B3655" s="10" t="s">
        <v>5748</v>
      </c>
    </row>
    <row r="3656" spans="1:2" x14ac:dyDescent="0.25">
      <c r="A3656" t="s">
        <v>7802</v>
      </c>
      <c r="B3656" s="10" t="s">
        <v>7803</v>
      </c>
    </row>
    <row r="3657" spans="1:2" x14ac:dyDescent="0.25">
      <c r="A3657" t="s">
        <v>7804</v>
      </c>
      <c r="B3657" s="10" t="s">
        <v>7805</v>
      </c>
    </row>
    <row r="3658" spans="1:2" x14ac:dyDescent="0.25">
      <c r="A3658" t="s">
        <v>7806</v>
      </c>
      <c r="B3658" s="10" t="s">
        <v>7807</v>
      </c>
    </row>
    <row r="3659" spans="1:2" x14ac:dyDescent="0.25">
      <c r="A3659" t="s">
        <v>7808</v>
      </c>
      <c r="B3659" s="10" t="s">
        <v>7809</v>
      </c>
    </row>
    <row r="3660" spans="1:2" x14ac:dyDescent="0.25">
      <c r="A3660" t="s">
        <v>7810</v>
      </c>
      <c r="B3660" s="10" t="s">
        <v>7811</v>
      </c>
    </row>
    <row r="3661" spans="1:2" x14ac:dyDescent="0.25">
      <c r="A3661" t="s">
        <v>7812</v>
      </c>
      <c r="B3661" s="10" t="s">
        <v>5799</v>
      </c>
    </row>
    <row r="3662" spans="1:2" x14ac:dyDescent="0.25">
      <c r="A3662" t="s">
        <v>7813</v>
      </c>
      <c r="B3662" s="10" t="s">
        <v>5807</v>
      </c>
    </row>
    <row r="3663" spans="1:2" x14ac:dyDescent="0.25">
      <c r="A3663" t="s">
        <v>7814</v>
      </c>
      <c r="B3663" s="10" t="s">
        <v>5807</v>
      </c>
    </row>
    <row r="3664" spans="1:2" x14ac:dyDescent="0.25">
      <c r="A3664" t="s">
        <v>7815</v>
      </c>
      <c r="B3664" s="10" t="s">
        <v>5813</v>
      </c>
    </row>
    <row r="3665" spans="1:2" x14ac:dyDescent="0.25">
      <c r="A3665" t="s">
        <v>7816</v>
      </c>
      <c r="B3665" s="10" t="s">
        <v>5829</v>
      </c>
    </row>
    <row r="3666" spans="1:2" x14ac:dyDescent="0.25">
      <c r="A3666" t="s">
        <v>7817</v>
      </c>
      <c r="B3666" s="10" t="s">
        <v>5831</v>
      </c>
    </row>
    <row r="3667" spans="1:2" x14ac:dyDescent="0.25">
      <c r="A3667" t="s">
        <v>7818</v>
      </c>
      <c r="B3667" s="10" t="s">
        <v>7819</v>
      </c>
    </row>
    <row r="3668" spans="1:2" x14ac:dyDescent="0.25">
      <c r="A3668" t="s">
        <v>7820</v>
      </c>
      <c r="B3668" s="10" t="s">
        <v>3927</v>
      </c>
    </row>
    <row r="3669" spans="1:2" x14ac:dyDescent="0.25">
      <c r="A3669" t="s">
        <v>7821</v>
      </c>
      <c r="B3669" s="10" t="s">
        <v>7822</v>
      </c>
    </row>
    <row r="3670" spans="1:2" x14ac:dyDescent="0.25">
      <c r="A3670" t="s">
        <v>7823</v>
      </c>
      <c r="B3670" s="10" t="s">
        <v>7824</v>
      </c>
    </row>
    <row r="3671" spans="1:2" x14ac:dyDescent="0.25">
      <c r="A3671" t="s">
        <v>7825</v>
      </c>
      <c r="B3671" s="10" t="s">
        <v>7826</v>
      </c>
    </row>
    <row r="3672" spans="1:2" x14ac:dyDescent="0.25">
      <c r="A3672" t="s">
        <v>7827</v>
      </c>
      <c r="B3672" s="10" t="s">
        <v>7828</v>
      </c>
    </row>
    <row r="3673" spans="1:2" x14ac:dyDescent="0.25">
      <c r="A3673" t="s">
        <v>7829</v>
      </c>
      <c r="B3673" s="10" t="s">
        <v>7830</v>
      </c>
    </row>
    <row r="3674" spans="1:2" x14ac:dyDescent="0.25">
      <c r="A3674" t="s">
        <v>7831</v>
      </c>
      <c r="B3674" s="10" t="s">
        <v>7832</v>
      </c>
    </row>
    <row r="3675" spans="1:2" x14ac:dyDescent="0.25">
      <c r="A3675" t="s">
        <v>7833</v>
      </c>
      <c r="B3675" s="10" t="s">
        <v>7834</v>
      </c>
    </row>
    <row r="3676" spans="1:2" x14ac:dyDescent="0.25">
      <c r="A3676" t="s">
        <v>7835</v>
      </c>
      <c r="B3676" s="10" t="s">
        <v>7836</v>
      </c>
    </row>
    <row r="3677" spans="1:2" x14ac:dyDescent="0.25">
      <c r="A3677" t="s">
        <v>7837</v>
      </c>
      <c r="B3677" s="10" t="s">
        <v>7838</v>
      </c>
    </row>
    <row r="3678" spans="1:2" x14ac:dyDescent="0.25">
      <c r="A3678" t="s">
        <v>7839</v>
      </c>
      <c r="B3678" s="10" t="s">
        <v>7840</v>
      </c>
    </row>
    <row r="3679" spans="1:2" x14ac:dyDescent="0.25">
      <c r="A3679" t="s">
        <v>7841</v>
      </c>
      <c r="B3679" s="10" t="s">
        <v>7842</v>
      </c>
    </row>
    <row r="3680" spans="1:2" x14ac:dyDescent="0.25">
      <c r="A3680" t="s">
        <v>7843</v>
      </c>
      <c r="B3680" s="10" t="s">
        <v>7844</v>
      </c>
    </row>
    <row r="3681" spans="1:2" x14ac:dyDescent="0.25">
      <c r="A3681" t="s">
        <v>7845</v>
      </c>
      <c r="B3681" s="10" t="s">
        <v>7844</v>
      </c>
    </row>
    <row r="3682" spans="1:2" x14ac:dyDescent="0.25">
      <c r="A3682" t="s">
        <v>7846</v>
      </c>
      <c r="B3682" s="10" t="s">
        <v>7847</v>
      </c>
    </row>
    <row r="3683" spans="1:2" x14ac:dyDescent="0.25">
      <c r="A3683" t="s">
        <v>7848</v>
      </c>
      <c r="B3683" s="10" t="s">
        <v>7849</v>
      </c>
    </row>
    <row r="3684" spans="1:2" x14ac:dyDescent="0.25">
      <c r="A3684" t="s">
        <v>7850</v>
      </c>
      <c r="B3684" s="10" t="s">
        <v>7602</v>
      </c>
    </row>
    <row r="3685" spans="1:2" x14ac:dyDescent="0.25">
      <c r="A3685" t="s">
        <v>7851</v>
      </c>
      <c r="B3685" s="10" t="s">
        <v>7852</v>
      </c>
    </row>
    <row r="3686" spans="1:2" x14ac:dyDescent="0.25">
      <c r="A3686" t="s">
        <v>7853</v>
      </c>
      <c r="B3686" s="10" t="s">
        <v>7854</v>
      </c>
    </row>
    <row r="3687" spans="1:2" x14ac:dyDescent="0.25">
      <c r="A3687" t="s">
        <v>7855</v>
      </c>
      <c r="B3687" s="10" t="s">
        <v>7856</v>
      </c>
    </row>
    <row r="3688" spans="1:2" x14ac:dyDescent="0.25">
      <c r="A3688" t="s">
        <v>7857</v>
      </c>
      <c r="B3688" s="10" t="s">
        <v>7858</v>
      </c>
    </row>
    <row r="3689" spans="1:2" x14ac:dyDescent="0.25">
      <c r="A3689" t="s">
        <v>7859</v>
      </c>
      <c r="B3689" s="10" t="s">
        <v>6852</v>
      </c>
    </row>
    <row r="3690" spans="1:2" x14ac:dyDescent="0.25">
      <c r="A3690" t="s">
        <v>7860</v>
      </c>
      <c r="B3690" s="10" t="s">
        <v>7861</v>
      </c>
    </row>
    <row r="3691" spans="1:2" x14ac:dyDescent="0.25">
      <c r="A3691" t="s">
        <v>7862</v>
      </c>
      <c r="B3691" s="10" t="s">
        <v>7863</v>
      </c>
    </row>
    <row r="3692" spans="1:2" x14ac:dyDescent="0.25">
      <c r="A3692" t="s">
        <v>7864</v>
      </c>
      <c r="B3692" s="10" t="s">
        <v>7096</v>
      </c>
    </row>
    <row r="3693" spans="1:2" x14ac:dyDescent="0.25">
      <c r="A3693" t="s">
        <v>7865</v>
      </c>
      <c r="B3693" s="10" t="s">
        <v>7866</v>
      </c>
    </row>
    <row r="3694" spans="1:2" x14ac:dyDescent="0.25">
      <c r="A3694" t="s">
        <v>7867</v>
      </c>
      <c r="B3694" s="10" t="s">
        <v>7868</v>
      </c>
    </row>
    <row r="3695" spans="1:2" x14ac:dyDescent="0.25">
      <c r="A3695" t="s">
        <v>7869</v>
      </c>
      <c r="B3695" s="10" t="s">
        <v>6438</v>
      </c>
    </row>
    <row r="3696" spans="1:2" x14ac:dyDescent="0.25">
      <c r="A3696" t="s">
        <v>7870</v>
      </c>
      <c r="B3696" s="10" t="s">
        <v>7871</v>
      </c>
    </row>
    <row r="3697" spans="1:2" x14ac:dyDescent="0.25">
      <c r="A3697" t="s">
        <v>7872</v>
      </c>
      <c r="B3697" s="10" t="s">
        <v>6411</v>
      </c>
    </row>
    <row r="3698" spans="1:2" x14ac:dyDescent="0.25">
      <c r="A3698" t="s">
        <v>7873</v>
      </c>
      <c r="B3698" s="10" t="s">
        <v>7665</v>
      </c>
    </row>
    <row r="3699" spans="1:2" x14ac:dyDescent="0.25">
      <c r="A3699" t="s">
        <v>7874</v>
      </c>
      <c r="B3699" s="10" t="s">
        <v>7875</v>
      </c>
    </row>
    <row r="3700" spans="1:2" x14ac:dyDescent="0.25">
      <c r="A3700" t="s">
        <v>7876</v>
      </c>
      <c r="B3700" s="10" t="s">
        <v>7877</v>
      </c>
    </row>
    <row r="3701" spans="1:2" x14ac:dyDescent="0.25">
      <c r="A3701" t="s">
        <v>7878</v>
      </c>
      <c r="B3701" s="10" t="s">
        <v>7871</v>
      </c>
    </row>
    <row r="3702" spans="1:2" x14ac:dyDescent="0.25">
      <c r="A3702" t="s">
        <v>7879</v>
      </c>
      <c r="B3702" s="10" t="s">
        <v>7868</v>
      </c>
    </row>
    <row r="3703" spans="1:2" x14ac:dyDescent="0.25">
      <c r="A3703" t="s">
        <v>7880</v>
      </c>
      <c r="B3703" s="10" t="s">
        <v>7881</v>
      </c>
    </row>
    <row r="3704" spans="1:2" x14ac:dyDescent="0.25">
      <c r="A3704" t="s">
        <v>7882</v>
      </c>
      <c r="B3704" s="10" t="s">
        <v>7883</v>
      </c>
    </row>
    <row r="3705" spans="1:2" x14ac:dyDescent="0.25">
      <c r="A3705" t="s">
        <v>7884</v>
      </c>
      <c r="B3705" s="10" t="s">
        <v>7885</v>
      </c>
    </row>
    <row r="3706" spans="1:2" x14ac:dyDescent="0.25">
      <c r="A3706" t="s">
        <v>7886</v>
      </c>
      <c r="B3706" s="10" t="s">
        <v>7887</v>
      </c>
    </row>
    <row r="3707" spans="1:2" x14ac:dyDescent="0.25">
      <c r="A3707" t="s">
        <v>7888</v>
      </c>
      <c r="B3707" s="10" t="s">
        <v>7889</v>
      </c>
    </row>
    <row r="3708" spans="1:2" x14ac:dyDescent="0.25">
      <c r="A3708" t="s">
        <v>7890</v>
      </c>
      <c r="B3708" s="10" t="s">
        <v>7891</v>
      </c>
    </row>
    <row r="3709" spans="1:2" x14ac:dyDescent="0.25">
      <c r="A3709" t="s">
        <v>7892</v>
      </c>
      <c r="B3709" s="10" t="s">
        <v>7893</v>
      </c>
    </row>
    <row r="3710" spans="1:2" x14ac:dyDescent="0.25">
      <c r="A3710" t="s">
        <v>7894</v>
      </c>
      <c r="B3710" s="10" t="s">
        <v>7895</v>
      </c>
    </row>
    <row r="3711" spans="1:2" x14ac:dyDescent="0.25">
      <c r="A3711" t="s">
        <v>7896</v>
      </c>
      <c r="B3711" s="10" t="s">
        <v>7897</v>
      </c>
    </row>
    <row r="3712" spans="1:2" x14ac:dyDescent="0.25">
      <c r="A3712" t="s">
        <v>7898</v>
      </c>
      <c r="B3712" s="10" t="s">
        <v>7899</v>
      </c>
    </row>
    <row r="3713" spans="1:2" x14ac:dyDescent="0.25">
      <c r="A3713" t="s">
        <v>7900</v>
      </c>
      <c r="B3713" s="10" t="s">
        <v>6073</v>
      </c>
    </row>
    <row r="3714" spans="1:2" x14ac:dyDescent="0.25">
      <c r="A3714" t="s">
        <v>7901</v>
      </c>
      <c r="B3714" s="10" t="s">
        <v>7902</v>
      </c>
    </row>
    <row r="3715" spans="1:2" x14ac:dyDescent="0.25">
      <c r="A3715" t="s">
        <v>7903</v>
      </c>
      <c r="B3715" s="10" t="s">
        <v>6139</v>
      </c>
    </row>
    <row r="3716" spans="1:2" x14ac:dyDescent="0.25">
      <c r="A3716" t="s">
        <v>7904</v>
      </c>
      <c r="B3716" s="10" t="s">
        <v>7905</v>
      </c>
    </row>
    <row r="3717" spans="1:2" x14ac:dyDescent="0.25">
      <c r="A3717" t="s">
        <v>7906</v>
      </c>
      <c r="B3717" s="10" t="s">
        <v>7907</v>
      </c>
    </row>
    <row r="3718" spans="1:2" x14ac:dyDescent="0.25">
      <c r="A3718" t="s">
        <v>7908</v>
      </c>
      <c r="B3718" s="10" t="s">
        <v>7909</v>
      </c>
    </row>
    <row r="3719" spans="1:2" x14ac:dyDescent="0.25">
      <c r="A3719" t="s">
        <v>7910</v>
      </c>
      <c r="B3719" s="10" t="s">
        <v>7911</v>
      </c>
    </row>
    <row r="3720" spans="1:2" x14ac:dyDescent="0.25">
      <c r="A3720" t="s">
        <v>7912</v>
      </c>
      <c r="B3720" s="10" t="s">
        <v>7913</v>
      </c>
    </row>
    <row r="3721" spans="1:2" x14ac:dyDescent="0.25">
      <c r="A3721" t="s">
        <v>7914</v>
      </c>
      <c r="B3721" s="10" t="s">
        <v>6073</v>
      </c>
    </row>
    <row r="3722" spans="1:2" x14ac:dyDescent="0.25">
      <c r="A3722" t="s">
        <v>7915</v>
      </c>
      <c r="B3722" s="10" t="s">
        <v>7916</v>
      </c>
    </row>
    <row r="3723" spans="1:2" x14ac:dyDescent="0.25">
      <c r="A3723" t="s">
        <v>7917</v>
      </c>
      <c r="B3723" s="10" t="s">
        <v>7918</v>
      </c>
    </row>
    <row r="3724" spans="1:2" x14ac:dyDescent="0.25">
      <c r="A3724" t="s">
        <v>7919</v>
      </c>
      <c r="B3724" s="10" t="s">
        <v>7920</v>
      </c>
    </row>
    <row r="3725" spans="1:2" x14ac:dyDescent="0.25">
      <c r="A3725" t="s">
        <v>7921</v>
      </c>
      <c r="B3725" s="10" t="s">
        <v>7922</v>
      </c>
    </row>
    <row r="3726" spans="1:2" x14ac:dyDescent="0.25">
      <c r="A3726" t="s">
        <v>7923</v>
      </c>
      <c r="B3726" s="10" t="s">
        <v>7924</v>
      </c>
    </row>
    <row r="3727" spans="1:2" x14ac:dyDescent="0.25">
      <c r="A3727" t="s">
        <v>7925</v>
      </c>
      <c r="B3727" s="10" t="s">
        <v>7926</v>
      </c>
    </row>
    <row r="3728" spans="1:2" x14ac:dyDescent="0.25">
      <c r="A3728" t="s">
        <v>7927</v>
      </c>
      <c r="B3728" s="10" t="s">
        <v>7928</v>
      </c>
    </row>
    <row r="3729" spans="1:2" x14ac:dyDescent="0.25">
      <c r="A3729" t="s">
        <v>7929</v>
      </c>
      <c r="B3729" s="10" t="s">
        <v>7930</v>
      </c>
    </row>
    <row r="3730" spans="1:2" x14ac:dyDescent="0.25">
      <c r="A3730" t="s">
        <v>7931</v>
      </c>
      <c r="B3730" s="10" t="s">
        <v>7932</v>
      </c>
    </row>
    <row r="3731" spans="1:2" x14ac:dyDescent="0.25">
      <c r="A3731" t="s">
        <v>7933</v>
      </c>
      <c r="B3731" s="10" t="s">
        <v>7934</v>
      </c>
    </row>
    <row r="3732" spans="1:2" x14ac:dyDescent="0.25">
      <c r="A3732" t="s">
        <v>7935</v>
      </c>
      <c r="B3732" s="10" t="s">
        <v>7936</v>
      </c>
    </row>
    <row r="3733" spans="1:2" x14ac:dyDescent="0.25">
      <c r="A3733" t="s">
        <v>7937</v>
      </c>
      <c r="B3733" s="10" t="s">
        <v>7938</v>
      </c>
    </row>
    <row r="3734" spans="1:2" x14ac:dyDescent="0.25">
      <c r="A3734" t="s">
        <v>7939</v>
      </c>
      <c r="B3734" s="10" t="s">
        <v>7940</v>
      </c>
    </row>
    <row r="3735" spans="1:2" x14ac:dyDescent="0.25">
      <c r="A3735" t="s">
        <v>7941</v>
      </c>
      <c r="B3735" s="10" t="s">
        <v>7942</v>
      </c>
    </row>
    <row r="3736" spans="1:2" x14ac:dyDescent="0.25">
      <c r="A3736" t="s">
        <v>7943</v>
      </c>
      <c r="B3736" s="10" t="s">
        <v>7944</v>
      </c>
    </row>
    <row r="3737" spans="1:2" x14ac:dyDescent="0.25">
      <c r="A3737" t="s">
        <v>7945</v>
      </c>
      <c r="B3737" s="10" t="s">
        <v>7946</v>
      </c>
    </row>
    <row r="3738" spans="1:2" x14ac:dyDescent="0.25">
      <c r="A3738" t="s">
        <v>7947</v>
      </c>
      <c r="B3738" s="10" t="s">
        <v>5950</v>
      </c>
    </row>
    <row r="3739" spans="1:2" x14ac:dyDescent="0.25">
      <c r="A3739" t="s">
        <v>7948</v>
      </c>
      <c r="B3739" s="10" t="s">
        <v>5958</v>
      </c>
    </row>
    <row r="3740" spans="1:2" x14ac:dyDescent="0.25">
      <c r="A3740" t="s">
        <v>7949</v>
      </c>
      <c r="B3740" s="10" t="s">
        <v>7950</v>
      </c>
    </row>
    <row r="3741" spans="1:2" x14ac:dyDescent="0.25">
      <c r="A3741" t="s">
        <v>7951</v>
      </c>
      <c r="B3741" s="10" t="s">
        <v>7952</v>
      </c>
    </row>
    <row r="3742" spans="1:2" x14ac:dyDescent="0.25">
      <c r="A3742" t="s">
        <v>7953</v>
      </c>
      <c r="B3742" s="10" t="s">
        <v>7954</v>
      </c>
    </row>
    <row r="3743" spans="1:2" x14ac:dyDescent="0.25">
      <c r="A3743" t="s">
        <v>7955</v>
      </c>
      <c r="B3743" s="10" t="s">
        <v>7956</v>
      </c>
    </row>
    <row r="3744" spans="1:2" x14ac:dyDescent="0.25">
      <c r="A3744" t="s">
        <v>7957</v>
      </c>
      <c r="B3744" s="10" t="s">
        <v>7958</v>
      </c>
    </row>
    <row r="3745" spans="1:2" x14ac:dyDescent="0.25">
      <c r="A3745" t="s">
        <v>7959</v>
      </c>
      <c r="B3745" s="10" t="s">
        <v>7960</v>
      </c>
    </row>
    <row r="3746" spans="1:2" x14ac:dyDescent="0.25">
      <c r="A3746" t="s">
        <v>7961</v>
      </c>
      <c r="B3746" s="10" t="s">
        <v>6489</v>
      </c>
    </row>
    <row r="3747" spans="1:2" x14ac:dyDescent="0.25">
      <c r="A3747" t="s">
        <v>1354</v>
      </c>
      <c r="B3747" s="10" t="s">
        <v>7962</v>
      </c>
    </row>
    <row r="3748" spans="1:2" x14ac:dyDescent="0.25">
      <c r="A3748" t="s">
        <v>7963</v>
      </c>
      <c r="B3748" s="10" t="s">
        <v>7964</v>
      </c>
    </row>
    <row r="3749" spans="1:2" x14ac:dyDescent="0.25">
      <c r="A3749" t="s">
        <v>7965</v>
      </c>
      <c r="B3749" s="10" t="s">
        <v>6657</v>
      </c>
    </row>
    <row r="3750" spans="1:2" x14ac:dyDescent="0.25">
      <c r="A3750" t="s">
        <v>7966</v>
      </c>
      <c r="B3750" s="10" t="s">
        <v>7967</v>
      </c>
    </row>
    <row r="3751" spans="1:2" x14ac:dyDescent="0.25">
      <c r="A3751" t="s">
        <v>7968</v>
      </c>
      <c r="B3751" s="10" t="s">
        <v>7969</v>
      </c>
    </row>
    <row r="3752" spans="1:2" x14ac:dyDescent="0.25">
      <c r="A3752" t="s">
        <v>7970</v>
      </c>
      <c r="B3752" s="10" t="s">
        <v>7971</v>
      </c>
    </row>
    <row r="3753" spans="1:2" x14ac:dyDescent="0.25">
      <c r="A3753" t="s">
        <v>7972</v>
      </c>
      <c r="B3753" s="10" t="s">
        <v>7973</v>
      </c>
    </row>
    <row r="3754" spans="1:2" x14ac:dyDescent="0.25">
      <c r="A3754" t="s">
        <v>7974</v>
      </c>
      <c r="B3754" s="10" t="s">
        <v>6756</v>
      </c>
    </row>
    <row r="3755" spans="1:2" x14ac:dyDescent="0.25">
      <c r="A3755" t="s">
        <v>7975</v>
      </c>
      <c r="B3755" s="10" t="s">
        <v>7976</v>
      </c>
    </row>
    <row r="3756" spans="1:2" x14ac:dyDescent="0.25">
      <c r="A3756" t="s">
        <v>7977</v>
      </c>
      <c r="B3756" s="10" t="s">
        <v>7978</v>
      </c>
    </row>
    <row r="3757" spans="1:2" x14ac:dyDescent="0.25">
      <c r="A3757" t="s">
        <v>7979</v>
      </c>
      <c r="B3757" s="10" t="s">
        <v>7980</v>
      </c>
    </row>
    <row r="3758" spans="1:2" x14ac:dyDescent="0.25">
      <c r="A3758" t="s">
        <v>7981</v>
      </c>
      <c r="B3758" s="10" t="s">
        <v>7982</v>
      </c>
    </row>
    <row r="3759" spans="1:2" x14ac:dyDescent="0.25">
      <c r="A3759" t="s">
        <v>7983</v>
      </c>
      <c r="B3759" s="10" t="s">
        <v>7984</v>
      </c>
    </row>
    <row r="3760" spans="1:2" x14ac:dyDescent="0.25">
      <c r="A3760" t="s">
        <v>7985</v>
      </c>
      <c r="B3760" s="10" t="s">
        <v>7986</v>
      </c>
    </row>
    <row r="3761" spans="1:2" x14ac:dyDescent="0.25">
      <c r="A3761" t="s">
        <v>7987</v>
      </c>
      <c r="B3761" s="10" t="s">
        <v>7988</v>
      </c>
    </row>
    <row r="3762" spans="1:2" x14ac:dyDescent="0.25">
      <c r="A3762" t="s">
        <v>7989</v>
      </c>
      <c r="B3762" s="10" t="s">
        <v>7990</v>
      </c>
    </row>
    <row r="3763" spans="1:2" x14ac:dyDescent="0.25">
      <c r="A3763" t="s">
        <v>7991</v>
      </c>
      <c r="B3763" s="10" t="s">
        <v>7992</v>
      </c>
    </row>
    <row r="3764" spans="1:2" x14ac:dyDescent="0.25">
      <c r="A3764" t="s">
        <v>7993</v>
      </c>
      <c r="B3764" s="10" t="s">
        <v>7994</v>
      </c>
    </row>
    <row r="3765" spans="1:2" x14ac:dyDescent="0.25">
      <c r="A3765" t="s">
        <v>7995</v>
      </c>
      <c r="B3765" s="10" t="s">
        <v>7996</v>
      </c>
    </row>
    <row r="3766" spans="1:2" x14ac:dyDescent="0.25">
      <c r="A3766" t="s">
        <v>7997</v>
      </c>
      <c r="B3766" s="10" t="s">
        <v>7998</v>
      </c>
    </row>
    <row r="3767" spans="1:2" x14ac:dyDescent="0.25">
      <c r="A3767" t="s">
        <v>7999</v>
      </c>
      <c r="B3767" s="10" t="s">
        <v>8000</v>
      </c>
    </row>
    <row r="3768" spans="1:2" x14ac:dyDescent="0.25">
      <c r="A3768" t="s">
        <v>8001</v>
      </c>
      <c r="B3768" s="10" t="s">
        <v>7764</v>
      </c>
    </row>
    <row r="3769" spans="1:2" x14ac:dyDescent="0.25">
      <c r="A3769" t="s">
        <v>8002</v>
      </c>
      <c r="B3769" s="10" t="s">
        <v>8003</v>
      </c>
    </row>
    <row r="3770" spans="1:2" x14ac:dyDescent="0.25">
      <c r="A3770" t="s">
        <v>8004</v>
      </c>
      <c r="B3770" s="10" t="s">
        <v>8005</v>
      </c>
    </row>
    <row r="3771" spans="1:2" x14ac:dyDescent="0.25">
      <c r="A3771" t="s">
        <v>8006</v>
      </c>
      <c r="B3771" s="10" t="s">
        <v>5712</v>
      </c>
    </row>
    <row r="3772" spans="1:2" x14ac:dyDescent="0.25">
      <c r="A3772" t="s">
        <v>8007</v>
      </c>
      <c r="B3772" s="10" t="s">
        <v>8008</v>
      </c>
    </row>
    <row r="3773" spans="1:2" x14ac:dyDescent="0.25">
      <c r="A3773" t="s">
        <v>8009</v>
      </c>
      <c r="B3773" s="10" t="s">
        <v>8010</v>
      </c>
    </row>
    <row r="3774" spans="1:2" x14ac:dyDescent="0.25">
      <c r="A3774" t="s">
        <v>8011</v>
      </c>
      <c r="B3774" s="10" t="s">
        <v>8012</v>
      </c>
    </row>
    <row r="3775" spans="1:2" x14ac:dyDescent="0.25">
      <c r="A3775" t="s">
        <v>8013</v>
      </c>
      <c r="B3775" s="10" t="s">
        <v>8014</v>
      </c>
    </row>
    <row r="3776" spans="1:2" x14ac:dyDescent="0.25">
      <c r="A3776" t="s">
        <v>8015</v>
      </c>
      <c r="B3776" s="10" t="s">
        <v>8016</v>
      </c>
    </row>
    <row r="3777" spans="1:2" x14ac:dyDescent="0.25">
      <c r="A3777" t="s">
        <v>8017</v>
      </c>
      <c r="B3777" s="10" t="s">
        <v>8018</v>
      </c>
    </row>
    <row r="3778" spans="1:2" x14ac:dyDescent="0.25">
      <c r="A3778" t="s">
        <v>8019</v>
      </c>
      <c r="B3778" s="10" t="s">
        <v>8020</v>
      </c>
    </row>
    <row r="3779" spans="1:2" x14ac:dyDescent="0.25">
      <c r="A3779" t="s">
        <v>8021</v>
      </c>
      <c r="B3779" s="10" t="s">
        <v>8022</v>
      </c>
    </row>
    <row r="3780" spans="1:2" x14ac:dyDescent="0.25">
      <c r="A3780" t="s">
        <v>8023</v>
      </c>
      <c r="B3780" s="10" t="s">
        <v>8024</v>
      </c>
    </row>
    <row r="3781" spans="1:2" x14ac:dyDescent="0.25">
      <c r="A3781" t="s">
        <v>8025</v>
      </c>
      <c r="B3781" s="10" t="s">
        <v>8026</v>
      </c>
    </row>
    <row r="3782" spans="1:2" x14ac:dyDescent="0.25">
      <c r="A3782" t="s">
        <v>8027</v>
      </c>
      <c r="B3782" s="10" t="s">
        <v>3631</v>
      </c>
    </row>
    <row r="3783" spans="1:2" x14ac:dyDescent="0.25">
      <c r="A3783" t="s">
        <v>8028</v>
      </c>
      <c r="B3783" s="10" t="s">
        <v>7655</v>
      </c>
    </row>
    <row r="3784" spans="1:2" x14ac:dyDescent="0.25">
      <c r="A3784" t="s">
        <v>8029</v>
      </c>
      <c r="B3784" s="10" t="s">
        <v>6021</v>
      </c>
    </row>
    <row r="3785" spans="1:2" x14ac:dyDescent="0.25">
      <c r="A3785" t="s">
        <v>8030</v>
      </c>
      <c r="B3785" s="10" t="s">
        <v>8031</v>
      </c>
    </row>
    <row r="3786" spans="1:2" x14ac:dyDescent="0.25">
      <c r="A3786" t="s">
        <v>8032</v>
      </c>
      <c r="B3786" s="10" t="s">
        <v>8033</v>
      </c>
    </row>
    <row r="3787" spans="1:2" x14ac:dyDescent="0.25">
      <c r="A3787" t="s">
        <v>8034</v>
      </c>
      <c r="B3787" s="10" t="s">
        <v>8035</v>
      </c>
    </row>
    <row r="3788" spans="1:2" x14ac:dyDescent="0.25">
      <c r="A3788" t="s">
        <v>8036</v>
      </c>
      <c r="B3788" s="10" t="s">
        <v>8037</v>
      </c>
    </row>
    <row r="3789" spans="1:2" x14ac:dyDescent="0.25">
      <c r="A3789" t="s">
        <v>8038</v>
      </c>
      <c r="B3789" s="10" t="s">
        <v>8039</v>
      </c>
    </row>
    <row r="3790" spans="1:2" x14ac:dyDescent="0.25">
      <c r="A3790" t="s">
        <v>8040</v>
      </c>
      <c r="B3790" s="10" t="s">
        <v>8041</v>
      </c>
    </row>
    <row r="3791" spans="1:2" x14ac:dyDescent="0.25">
      <c r="A3791" t="s">
        <v>8042</v>
      </c>
      <c r="B3791" s="10" t="s">
        <v>7778</v>
      </c>
    </row>
    <row r="3792" spans="1:2" x14ac:dyDescent="0.25">
      <c r="A3792" t="s">
        <v>8043</v>
      </c>
      <c r="B3792" s="10" t="s">
        <v>8044</v>
      </c>
    </row>
    <row r="3793" spans="1:2" x14ac:dyDescent="0.25">
      <c r="A3793" t="s">
        <v>8045</v>
      </c>
      <c r="B3793" s="10" t="s">
        <v>8046</v>
      </c>
    </row>
    <row r="3794" spans="1:2" x14ac:dyDescent="0.25">
      <c r="A3794" t="s">
        <v>8047</v>
      </c>
      <c r="B3794" s="10" t="s">
        <v>8048</v>
      </c>
    </row>
    <row r="3795" spans="1:2" x14ac:dyDescent="0.25">
      <c r="A3795" t="s">
        <v>8049</v>
      </c>
      <c r="B3795" s="10" t="s">
        <v>8050</v>
      </c>
    </row>
    <row r="3796" spans="1:2" x14ac:dyDescent="0.25">
      <c r="A3796" t="s">
        <v>8051</v>
      </c>
      <c r="B3796" s="10" t="s">
        <v>8052</v>
      </c>
    </row>
    <row r="3797" spans="1:2" x14ac:dyDescent="0.25">
      <c r="A3797" t="s">
        <v>8053</v>
      </c>
      <c r="B3797" s="10" t="s">
        <v>8054</v>
      </c>
    </row>
    <row r="3798" spans="1:2" x14ac:dyDescent="0.25">
      <c r="A3798" t="s">
        <v>8055</v>
      </c>
      <c r="B3798" s="10" t="s">
        <v>8056</v>
      </c>
    </row>
    <row r="3799" spans="1:2" x14ac:dyDescent="0.25">
      <c r="A3799" t="s">
        <v>8057</v>
      </c>
      <c r="B3799" s="10" t="s">
        <v>8058</v>
      </c>
    </row>
    <row r="3800" spans="1:2" x14ac:dyDescent="0.25">
      <c r="A3800" t="s">
        <v>8059</v>
      </c>
      <c r="B3800" s="10" t="s">
        <v>7780</v>
      </c>
    </row>
    <row r="3801" spans="1:2" x14ac:dyDescent="0.25">
      <c r="A3801" t="s">
        <v>8060</v>
      </c>
      <c r="B3801" s="10" t="s">
        <v>8061</v>
      </c>
    </row>
    <row r="3802" spans="1:2" x14ac:dyDescent="0.25">
      <c r="A3802" t="s">
        <v>8062</v>
      </c>
      <c r="B3802" s="10" t="s">
        <v>8063</v>
      </c>
    </row>
    <row r="3803" spans="1:2" x14ac:dyDescent="0.25">
      <c r="A3803" t="s">
        <v>8064</v>
      </c>
      <c r="B3803" s="10" t="s">
        <v>8065</v>
      </c>
    </row>
    <row r="3804" spans="1:2" x14ac:dyDescent="0.25">
      <c r="A3804" t="s">
        <v>8066</v>
      </c>
      <c r="B3804" s="10" t="s">
        <v>8065</v>
      </c>
    </row>
    <row r="3805" spans="1:2" x14ac:dyDescent="0.25">
      <c r="A3805" t="s">
        <v>8067</v>
      </c>
      <c r="B3805" s="10" t="s">
        <v>8068</v>
      </c>
    </row>
    <row r="3806" spans="1:2" x14ac:dyDescent="0.25">
      <c r="A3806" t="s">
        <v>8069</v>
      </c>
      <c r="B3806" s="10" t="s">
        <v>8070</v>
      </c>
    </row>
    <row r="3807" spans="1:2" x14ac:dyDescent="0.25">
      <c r="A3807" t="s">
        <v>8071</v>
      </c>
      <c r="B3807" s="10" t="s">
        <v>8072</v>
      </c>
    </row>
    <row r="3808" spans="1:2" x14ac:dyDescent="0.25">
      <c r="A3808" t="s">
        <v>8073</v>
      </c>
      <c r="B3808" s="10" t="s">
        <v>8074</v>
      </c>
    </row>
    <row r="3809" spans="1:2" x14ac:dyDescent="0.25">
      <c r="A3809" t="s">
        <v>8075</v>
      </c>
      <c r="B3809" s="10" t="s">
        <v>7357</v>
      </c>
    </row>
    <row r="3810" spans="1:2" x14ac:dyDescent="0.25">
      <c r="A3810" t="s">
        <v>8076</v>
      </c>
      <c r="B3810" s="10" t="s">
        <v>8077</v>
      </c>
    </row>
    <row r="3811" spans="1:2" x14ac:dyDescent="0.25">
      <c r="A3811" t="s">
        <v>8078</v>
      </c>
      <c r="B3811" s="10" t="s">
        <v>8079</v>
      </c>
    </row>
    <row r="3812" spans="1:2" x14ac:dyDescent="0.25">
      <c r="A3812" t="s">
        <v>8080</v>
      </c>
      <c r="B3812" s="10" t="s">
        <v>8081</v>
      </c>
    </row>
    <row r="3813" spans="1:2" x14ac:dyDescent="0.25">
      <c r="A3813" t="s">
        <v>8082</v>
      </c>
      <c r="B3813" s="10" t="s">
        <v>8083</v>
      </c>
    </row>
    <row r="3814" spans="1:2" x14ac:dyDescent="0.25">
      <c r="A3814" t="s">
        <v>8084</v>
      </c>
      <c r="B3814" s="10" t="s">
        <v>8085</v>
      </c>
    </row>
    <row r="3815" spans="1:2" x14ac:dyDescent="0.25">
      <c r="A3815" t="s">
        <v>8086</v>
      </c>
      <c r="B3815" s="10" t="s">
        <v>8087</v>
      </c>
    </row>
    <row r="3816" spans="1:2" x14ac:dyDescent="0.25">
      <c r="A3816" t="s">
        <v>8088</v>
      </c>
      <c r="B3816" s="10" t="s">
        <v>8068</v>
      </c>
    </row>
    <row r="3817" spans="1:2" x14ac:dyDescent="0.25">
      <c r="A3817" t="s">
        <v>8089</v>
      </c>
      <c r="B3817" s="10" t="s">
        <v>8070</v>
      </c>
    </row>
    <row r="3818" spans="1:2" x14ac:dyDescent="0.25">
      <c r="A3818" t="s">
        <v>8090</v>
      </c>
      <c r="B3818" s="10" t="s">
        <v>8091</v>
      </c>
    </row>
    <row r="3819" spans="1:2" x14ac:dyDescent="0.25">
      <c r="A3819" t="s">
        <v>8092</v>
      </c>
      <c r="B3819" s="10" t="s">
        <v>8093</v>
      </c>
    </row>
    <row r="3820" spans="1:2" x14ac:dyDescent="0.25">
      <c r="A3820" t="s">
        <v>8094</v>
      </c>
      <c r="B3820" s="10" t="s">
        <v>8095</v>
      </c>
    </row>
    <row r="3821" spans="1:2" x14ac:dyDescent="0.25">
      <c r="A3821" t="s">
        <v>8096</v>
      </c>
      <c r="B3821" s="10" t="s">
        <v>8097</v>
      </c>
    </row>
    <row r="3822" spans="1:2" x14ac:dyDescent="0.25">
      <c r="A3822" t="s">
        <v>8098</v>
      </c>
      <c r="B3822" s="10" t="s">
        <v>8099</v>
      </c>
    </row>
    <row r="3823" spans="1:2" x14ac:dyDescent="0.25">
      <c r="A3823" t="s">
        <v>8100</v>
      </c>
      <c r="B3823" s="10" t="s">
        <v>6201</v>
      </c>
    </row>
    <row r="3824" spans="1:2" x14ac:dyDescent="0.25">
      <c r="A3824" t="s">
        <v>8101</v>
      </c>
      <c r="B3824" s="10" t="s">
        <v>8102</v>
      </c>
    </row>
    <row r="3825" spans="1:2" x14ac:dyDescent="0.25">
      <c r="A3825" t="s">
        <v>8103</v>
      </c>
      <c r="B3825" s="10" t="s">
        <v>7697</v>
      </c>
    </row>
    <row r="3826" spans="1:2" x14ac:dyDescent="0.25">
      <c r="A3826" t="s">
        <v>8104</v>
      </c>
      <c r="B3826" s="10" t="s">
        <v>7708</v>
      </c>
    </row>
    <row r="3827" spans="1:2" x14ac:dyDescent="0.25">
      <c r="A3827" t="s">
        <v>8105</v>
      </c>
      <c r="B3827" s="10" t="s">
        <v>7146</v>
      </c>
    </row>
    <row r="3828" spans="1:2" x14ac:dyDescent="0.25">
      <c r="A3828" t="s">
        <v>8106</v>
      </c>
      <c r="B3828" s="10" t="s">
        <v>8107</v>
      </c>
    </row>
    <row r="3829" spans="1:2" x14ac:dyDescent="0.25">
      <c r="A3829" t="s">
        <v>8108</v>
      </c>
      <c r="B3829" s="10" t="s">
        <v>8109</v>
      </c>
    </row>
    <row r="3830" spans="1:2" x14ac:dyDescent="0.25">
      <c r="A3830" t="s">
        <v>8110</v>
      </c>
      <c r="B3830" s="10" t="s">
        <v>8111</v>
      </c>
    </row>
    <row r="3831" spans="1:2" x14ac:dyDescent="0.25">
      <c r="A3831" t="s">
        <v>8112</v>
      </c>
      <c r="B3831" s="10" t="s">
        <v>7215</v>
      </c>
    </row>
    <row r="3832" spans="1:2" x14ac:dyDescent="0.25">
      <c r="A3832" t="s">
        <v>8113</v>
      </c>
      <c r="B3832" s="10" t="s">
        <v>8114</v>
      </c>
    </row>
    <row r="3833" spans="1:2" x14ac:dyDescent="0.25">
      <c r="A3833" t="s">
        <v>8115</v>
      </c>
      <c r="B3833" s="10" t="s">
        <v>8116</v>
      </c>
    </row>
    <row r="3834" spans="1:2" x14ac:dyDescent="0.25">
      <c r="A3834" t="s">
        <v>8117</v>
      </c>
      <c r="B3834" s="10" t="s">
        <v>8116</v>
      </c>
    </row>
    <row r="3835" spans="1:2" x14ac:dyDescent="0.25">
      <c r="A3835" t="s">
        <v>8118</v>
      </c>
      <c r="B3835" s="10" t="s">
        <v>8119</v>
      </c>
    </row>
    <row r="3836" spans="1:2" x14ac:dyDescent="0.25">
      <c r="A3836" t="s">
        <v>1428</v>
      </c>
      <c r="B3836" s="10" t="s">
        <v>8120</v>
      </c>
    </row>
    <row r="3837" spans="1:2" x14ac:dyDescent="0.25">
      <c r="A3837" t="s">
        <v>1468</v>
      </c>
      <c r="B3837" s="10" t="s">
        <v>8121</v>
      </c>
    </row>
    <row r="3838" spans="1:2" x14ac:dyDescent="0.25">
      <c r="A3838" t="s">
        <v>8122</v>
      </c>
      <c r="B3838" s="10" t="s">
        <v>8123</v>
      </c>
    </row>
    <row r="3839" spans="1:2" x14ac:dyDescent="0.25">
      <c r="A3839" t="s">
        <v>8124</v>
      </c>
      <c r="B3839" s="10" t="s">
        <v>8125</v>
      </c>
    </row>
    <row r="3840" spans="1:2" x14ac:dyDescent="0.25">
      <c r="A3840" t="s">
        <v>8126</v>
      </c>
      <c r="B3840" s="10" t="s">
        <v>8127</v>
      </c>
    </row>
    <row r="3841" spans="1:2" x14ac:dyDescent="0.25">
      <c r="A3841" t="s">
        <v>8128</v>
      </c>
      <c r="B3841" s="10" t="s">
        <v>8129</v>
      </c>
    </row>
    <row r="3842" spans="1:2" x14ac:dyDescent="0.25">
      <c r="A3842" t="s">
        <v>8130</v>
      </c>
      <c r="B3842" s="10" t="s">
        <v>5772</v>
      </c>
    </row>
    <row r="3843" spans="1:2" x14ac:dyDescent="0.25">
      <c r="A3843" t="s">
        <v>8131</v>
      </c>
      <c r="B3843" s="10" t="s">
        <v>8132</v>
      </c>
    </row>
    <row r="3844" spans="1:2" x14ac:dyDescent="0.25">
      <c r="A3844" t="s">
        <v>8133</v>
      </c>
      <c r="B3844" s="10" t="s">
        <v>6129</v>
      </c>
    </row>
    <row r="3845" spans="1:2" x14ac:dyDescent="0.25">
      <c r="A3845" t="s">
        <v>8134</v>
      </c>
      <c r="B3845" s="10" t="s">
        <v>8135</v>
      </c>
    </row>
    <row r="3846" spans="1:2" x14ac:dyDescent="0.25">
      <c r="A3846" t="s">
        <v>8136</v>
      </c>
      <c r="B3846" s="10" t="s">
        <v>8137</v>
      </c>
    </row>
    <row r="3847" spans="1:2" x14ac:dyDescent="0.25">
      <c r="A3847" t="s">
        <v>8138</v>
      </c>
      <c r="B3847" s="10" t="s">
        <v>7807</v>
      </c>
    </row>
    <row r="3848" spans="1:2" x14ac:dyDescent="0.25">
      <c r="A3848" t="s">
        <v>8139</v>
      </c>
      <c r="B3848" s="10" t="s">
        <v>8140</v>
      </c>
    </row>
    <row r="3849" spans="1:2" x14ac:dyDescent="0.25">
      <c r="A3849" t="s">
        <v>8141</v>
      </c>
      <c r="B3849" s="10" t="s">
        <v>8142</v>
      </c>
    </row>
    <row r="3850" spans="1:2" x14ac:dyDescent="0.25">
      <c r="A3850" t="s">
        <v>8143</v>
      </c>
      <c r="B3850" s="10" t="s">
        <v>8144</v>
      </c>
    </row>
    <row r="3851" spans="1:2" x14ac:dyDescent="0.25">
      <c r="A3851" t="s">
        <v>8145</v>
      </c>
      <c r="B3851" s="10" t="s">
        <v>8146</v>
      </c>
    </row>
    <row r="3852" spans="1:2" x14ac:dyDescent="0.25">
      <c r="A3852" t="s">
        <v>8147</v>
      </c>
      <c r="B3852" s="10" t="s">
        <v>8148</v>
      </c>
    </row>
    <row r="3853" spans="1:2" x14ac:dyDescent="0.25">
      <c r="A3853" t="s">
        <v>8149</v>
      </c>
      <c r="B3853" s="10" t="s">
        <v>8150</v>
      </c>
    </row>
    <row r="3854" spans="1:2" x14ac:dyDescent="0.25">
      <c r="A3854" t="s">
        <v>8151</v>
      </c>
      <c r="B3854" s="10" t="s">
        <v>8152</v>
      </c>
    </row>
    <row r="3855" spans="1:2" x14ac:dyDescent="0.25">
      <c r="A3855" t="s">
        <v>8153</v>
      </c>
      <c r="B3855" s="10" t="s">
        <v>8154</v>
      </c>
    </row>
    <row r="3856" spans="1:2" x14ac:dyDescent="0.25">
      <c r="A3856" t="s">
        <v>8155</v>
      </c>
      <c r="B3856" s="10" t="s">
        <v>8156</v>
      </c>
    </row>
    <row r="3857" spans="1:2" x14ac:dyDescent="0.25">
      <c r="A3857" t="s">
        <v>8157</v>
      </c>
      <c r="B3857" s="10" t="s">
        <v>7011</v>
      </c>
    </row>
    <row r="3858" spans="1:2" x14ac:dyDescent="0.25">
      <c r="A3858" t="s">
        <v>8158</v>
      </c>
      <c r="B3858" s="10" t="s">
        <v>8159</v>
      </c>
    </row>
    <row r="3859" spans="1:2" x14ac:dyDescent="0.25">
      <c r="A3859" t="s">
        <v>8160</v>
      </c>
      <c r="B3859" s="10" t="s">
        <v>5952</v>
      </c>
    </row>
    <row r="3860" spans="1:2" x14ac:dyDescent="0.25">
      <c r="A3860" t="s">
        <v>8161</v>
      </c>
      <c r="B3860" s="10" t="s">
        <v>8162</v>
      </c>
    </row>
    <row r="3861" spans="1:2" x14ac:dyDescent="0.25">
      <c r="A3861" t="s">
        <v>8163</v>
      </c>
      <c r="B3861" s="10" t="s">
        <v>8164</v>
      </c>
    </row>
    <row r="3862" spans="1:2" x14ac:dyDescent="0.25">
      <c r="A3862" t="s">
        <v>8165</v>
      </c>
      <c r="B3862" s="10" t="s">
        <v>8072</v>
      </c>
    </row>
    <row r="3863" spans="1:2" x14ac:dyDescent="0.25">
      <c r="A3863" t="s">
        <v>8166</v>
      </c>
      <c r="B3863" s="10" t="s">
        <v>8167</v>
      </c>
    </row>
    <row r="3864" spans="1:2" x14ac:dyDescent="0.25">
      <c r="A3864" t="s">
        <v>8168</v>
      </c>
      <c r="B3864" s="10" t="s">
        <v>8169</v>
      </c>
    </row>
    <row r="3865" spans="1:2" x14ac:dyDescent="0.25">
      <c r="A3865" t="s">
        <v>8170</v>
      </c>
      <c r="B3865" s="10" t="s">
        <v>8171</v>
      </c>
    </row>
    <row r="3866" spans="1:2" x14ac:dyDescent="0.25">
      <c r="A3866" t="s">
        <v>8172</v>
      </c>
      <c r="B3866" s="10" t="s">
        <v>8173</v>
      </c>
    </row>
    <row r="3867" spans="1:2" x14ac:dyDescent="0.25">
      <c r="A3867" t="s">
        <v>8174</v>
      </c>
      <c r="B3867" s="10" t="s">
        <v>6213</v>
      </c>
    </row>
    <row r="3868" spans="1:2" x14ac:dyDescent="0.25">
      <c r="A3868" t="s">
        <v>8175</v>
      </c>
      <c r="B3868" s="10" t="s">
        <v>6249</v>
      </c>
    </row>
    <row r="3869" spans="1:2" x14ac:dyDescent="0.25">
      <c r="A3869" t="s">
        <v>8176</v>
      </c>
      <c r="B3869" s="10" t="s">
        <v>8177</v>
      </c>
    </row>
    <row r="3870" spans="1:2" x14ac:dyDescent="0.25">
      <c r="A3870" t="s">
        <v>8178</v>
      </c>
      <c r="B3870" s="10" t="s">
        <v>8177</v>
      </c>
    </row>
    <row r="3871" spans="1:2" x14ac:dyDescent="0.25">
      <c r="A3871" t="s">
        <v>8179</v>
      </c>
      <c r="B3871" s="10" t="s">
        <v>8180</v>
      </c>
    </row>
    <row r="3872" spans="1:2" x14ac:dyDescent="0.25">
      <c r="A3872" t="s">
        <v>8181</v>
      </c>
      <c r="B3872" s="10" t="s">
        <v>5862</v>
      </c>
    </row>
    <row r="3873" spans="1:2" x14ac:dyDescent="0.25">
      <c r="A3873" t="s">
        <v>8182</v>
      </c>
      <c r="B3873" s="10" t="s">
        <v>5862</v>
      </c>
    </row>
    <row r="3874" spans="1:2" x14ac:dyDescent="0.25">
      <c r="A3874" t="s">
        <v>8183</v>
      </c>
      <c r="B3874" s="10" t="s">
        <v>7502</v>
      </c>
    </row>
    <row r="3875" spans="1:2" x14ac:dyDescent="0.25">
      <c r="A3875" t="s">
        <v>8184</v>
      </c>
      <c r="B3875" s="10" t="s">
        <v>7506</v>
      </c>
    </row>
    <row r="3876" spans="1:2" x14ac:dyDescent="0.25">
      <c r="A3876" t="s">
        <v>8185</v>
      </c>
      <c r="B3876" s="10" t="s">
        <v>8186</v>
      </c>
    </row>
    <row r="3877" spans="1:2" x14ac:dyDescent="0.25">
      <c r="A3877" t="s">
        <v>8187</v>
      </c>
      <c r="B3877" s="10" t="s">
        <v>8188</v>
      </c>
    </row>
    <row r="3878" spans="1:2" x14ac:dyDescent="0.25">
      <c r="A3878" t="s">
        <v>8189</v>
      </c>
      <c r="B3878" s="10" t="s">
        <v>8190</v>
      </c>
    </row>
    <row r="3879" spans="1:2" x14ac:dyDescent="0.25">
      <c r="A3879" t="s">
        <v>8191</v>
      </c>
      <c r="B3879" s="10" t="s">
        <v>7542</v>
      </c>
    </row>
    <row r="3880" spans="1:2" x14ac:dyDescent="0.25">
      <c r="A3880" t="s">
        <v>8192</v>
      </c>
      <c r="B3880" s="10" t="s">
        <v>8193</v>
      </c>
    </row>
    <row r="3881" spans="1:2" x14ac:dyDescent="0.25">
      <c r="A3881" t="s">
        <v>8194</v>
      </c>
      <c r="B3881" s="10" t="s">
        <v>8195</v>
      </c>
    </row>
    <row r="3882" spans="1:2" x14ac:dyDescent="0.25">
      <c r="A3882" t="s">
        <v>8196</v>
      </c>
      <c r="B3882" s="10" t="s">
        <v>8197</v>
      </c>
    </row>
    <row r="3883" spans="1:2" x14ac:dyDescent="0.25">
      <c r="A3883" t="s">
        <v>8198</v>
      </c>
      <c r="B3883" s="10" t="s">
        <v>8197</v>
      </c>
    </row>
    <row r="3884" spans="1:2" x14ac:dyDescent="0.25">
      <c r="A3884" t="s">
        <v>8199</v>
      </c>
      <c r="B3884" s="10" t="s">
        <v>8200</v>
      </c>
    </row>
    <row r="3885" spans="1:2" x14ac:dyDescent="0.25">
      <c r="A3885" t="s">
        <v>8201</v>
      </c>
      <c r="B3885" s="10" t="s">
        <v>7031</v>
      </c>
    </row>
    <row r="3886" spans="1:2" x14ac:dyDescent="0.25">
      <c r="A3886" t="s">
        <v>8202</v>
      </c>
      <c r="B3886" s="10" t="s">
        <v>8203</v>
      </c>
    </row>
    <row r="3887" spans="1:2" x14ac:dyDescent="0.25">
      <c r="A3887" t="s">
        <v>1492</v>
      </c>
      <c r="B3887" s="10" t="s">
        <v>8204</v>
      </c>
    </row>
    <row r="3888" spans="1:2" x14ac:dyDescent="0.25">
      <c r="A3888" t="s">
        <v>8205</v>
      </c>
      <c r="B3888" s="10" t="s">
        <v>7552</v>
      </c>
    </row>
    <row r="3889" spans="1:2" x14ac:dyDescent="0.25">
      <c r="A3889" t="s">
        <v>1496</v>
      </c>
      <c r="B3889" s="10" t="s">
        <v>8206</v>
      </c>
    </row>
    <row r="3890" spans="1:2" x14ac:dyDescent="0.25">
      <c r="A3890" t="s">
        <v>8207</v>
      </c>
      <c r="B3890" s="10" t="s">
        <v>6981</v>
      </c>
    </row>
    <row r="3891" spans="1:2" x14ac:dyDescent="0.25">
      <c r="A3891" t="s">
        <v>8208</v>
      </c>
      <c r="B3891" s="10" t="s">
        <v>8209</v>
      </c>
    </row>
    <row r="3892" spans="1:2" x14ac:dyDescent="0.25">
      <c r="A3892" t="s">
        <v>8210</v>
      </c>
      <c r="B3892" s="10" t="s">
        <v>8211</v>
      </c>
    </row>
    <row r="3893" spans="1:2" x14ac:dyDescent="0.25">
      <c r="A3893" t="s">
        <v>8212</v>
      </c>
      <c r="B3893" s="10" t="s">
        <v>8213</v>
      </c>
    </row>
    <row r="3894" spans="1:2" x14ac:dyDescent="0.25">
      <c r="A3894" t="s">
        <v>8214</v>
      </c>
      <c r="B3894" s="10" t="s">
        <v>8215</v>
      </c>
    </row>
    <row r="3895" spans="1:2" x14ac:dyDescent="0.25">
      <c r="A3895" t="s">
        <v>8216</v>
      </c>
      <c r="B3895" s="10" t="s">
        <v>3465</v>
      </c>
    </row>
    <row r="3896" spans="1:2" x14ac:dyDescent="0.25">
      <c r="A3896" t="s">
        <v>8217</v>
      </c>
      <c r="B3896" s="10" t="s">
        <v>7572</v>
      </c>
    </row>
    <row r="3897" spans="1:2" x14ac:dyDescent="0.25">
      <c r="A3897" t="s">
        <v>8218</v>
      </c>
      <c r="B3897" s="10" t="s">
        <v>8219</v>
      </c>
    </row>
    <row r="3898" spans="1:2" x14ac:dyDescent="0.25">
      <c r="A3898" t="s">
        <v>8220</v>
      </c>
      <c r="B3898" s="10" t="s">
        <v>8215</v>
      </c>
    </row>
    <row r="3899" spans="1:2" x14ac:dyDescent="0.25">
      <c r="A3899" t="s">
        <v>8221</v>
      </c>
      <c r="B3899" s="10" t="s">
        <v>8222</v>
      </c>
    </row>
    <row r="3900" spans="1:2" x14ac:dyDescent="0.25">
      <c r="A3900" t="s">
        <v>8223</v>
      </c>
      <c r="B3900" s="10" t="s">
        <v>7576</v>
      </c>
    </row>
    <row r="3901" spans="1:2" x14ac:dyDescent="0.25">
      <c r="A3901" t="s">
        <v>8224</v>
      </c>
      <c r="B3901" s="10" t="s">
        <v>7580</v>
      </c>
    </row>
    <row r="3902" spans="1:2" x14ac:dyDescent="0.25">
      <c r="A3902" t="s">
        <v>8225</v>
      </c>
      <c r="B3902" s="10" t="s">
        <v>8226</v>
      </c>
    </row>
    <row r="3903" spans="1:2" x14ac:dyDescent="0.25">
      <c r="A3903" t="s">
        <v>8227</v>
      </c>
      <c r="B3903" s="10" t="s">
        <v>8228</v>
      </c>
    </row>
    <row r="3904" spans="1:2" x14ac:dyDescent="0.25">
      <c r="A3904" t="s">
        <v>8229</v>
      </c>
      <c r="B3904" s="10" t="s">
        <v>8230</v>
      </c>
    </row>
    <row r="3905" spans="1:2" x14ac:dyDescent="0.25">
      <c r="A3905" t="s">
        <v>8231</v>
      </c>
      <c r="B3905" s="10" t="s">
        <v>8232</v>
      </c>
    </row>
    <row r="3906" spans="1:2" x14ac:dyDescent="0.25">
      <c r="A3906" t="s">
        <v>8233</v>
      </c>
      <c r="B3906" s="10" t="s">
        <v>8234</v>
      </c>
    </row>
    <row r="3907" spans="1:2" x14ac:dyDescent="0.25">
      <c r="A3907" t="s">
        <v>8235</v>
      </c>
      <c r="B3907" s="10" t="s">
        <v>6981</v>
      </c>
    </row>
    <row r="3908" spans="1:2" x14ac:dyDescent="0.25">
      <c r="A3908" t="s">
        <v>8236</v>
      </c>
      <c r="B3908" s="10" t="s">
        <v>8237</v>
      </c>
    </row>
    <row r="3909" spans="1:2" x14ac:dyDescent="0.25">
      <c r="A3909" t="s">
        <v>8238</v>
      </c>
      <c r="B3909" s="10" t="s">
        <v>8239</v>
      </c>
    </row>
    <row r="3910" spans="1:2" x14ac:dyDescent="0.25">
      <c r="A3910" t="s">
        <v>8240</v>
      </c>
      <c r="B3910" s="10" t="s">
        <v>8241</v>
      </c>
    </row>
    <row r="3911" spans="1:2" x14ac:dyDescent="0.25">
      <c r="A3911" t="s">
        <v>8242</v>
      </c>
      <c r="B3911" s="10" t="s">
        <v>8243</v>
      </c>
    </row>
    <row r="3912" spans="1:2" x14ac:dyDescent="0.25">
      <c r="A3912" t="s">
        <v>8244</v>
      </c>
      <c r="B3912" s="10" t="s">
        <v>8245</v>
      </c>
    </row>
    <row r="3913" spans="1:2" x14ac:dyDescent="0.25">
      <c r="A3913" t="s">
        <v>8246</v>
      </c>
      <c r="B3913" s="10" t="s">
        <v>7143</v>
      </c>
    </row>
    <row r="3914" spans="1:2" x14ac:dyDescent="0.25">
      <c r="A3914" t="s">
        <v>8247</v>
      </c>
      <c r="B3914" s="10" t="s">
        <v>8248</v>
      </c>
    </row>
    <row r="3915" spans="1:2" x14ac:dyDescent="0.25">
      <c r="A3915" t="s">
        <v>8249</v>
      </c>
      <c r="B3915" s="10" t="s">
        <v>8250</v>
      </c>
    </row>
    <row r="3916" spans="1:2" x14ac:dyDescent="0.25">
      <c r="A3916" t="s">
        <v>8251</v>
      </c>
      <c r="B3916" s="10" t="s">
        <v>8252</v>
      </c>
    </row>
    <row r="3917" spans="1:2" x14ac:dyDescent="0.25">
      <c r="A3917" t="s">
        <v>8253</v>
      </c>
      <c r="B3917" s="10" t="s">
        <v>8254</v>
      </c>
    </row>
    <row r="3918" spans="1:2" x14ac:dyDescent="0.25">
      <c r="A3918" t="s">
        <v>8255</v>
      </c>
      <c r="B3918" s="10" t="s">
        <v>8256</v>
      </c>
    </row>
    <row r="3919" spans="1:2" x14ac:dyDescent="0.25">
      <c r="A3919" t="s">
        <v>8257</v>
      </c>
      <c r="B3919" s="10" t="s">
        <v>8258</v>
      </c>
    </row>
    <row r="3920" spans="1:2" x14ac:dyDescent="0.25">
      <c r="A3920" t="s">
        <v>8259</v>
      </c>
      <c r="B3920" s="10" t="s">
        <v>8260</v>
      </c>
    </row>
    <row r="3921" spans="1:2" x14ac:dyDescent="0.25">
      <c r="A3921" t="s">
        <v>8261</v>
      </c>
      <c r="B3921" s="10" t="s">
        <v>8159</v>
      </c>
    </row>
    <row r="3922" spans="1:2" x14ac:dyDescent="0.25">
      <c r="A3922" t="s">
        <v>8262</v>
      </c>
      <c r="B3922" s="10" t="s">
        <v>5200</v>
      </c>
    </row>
    <row r="3923" spans="1:2" x14ac:dyDescent="0.25">
      <c r="A3923" t="s">
        <v>8263</v>
      </c>
      <c r="B3923" s="10" t="s">
        <v>8264</v>
      </c>
    </row>
    <row r="3924" spans="1:2" x14ac:dyDescent="0.25">
      <c r="A3924" t="s">
        <v>8265</v>
      </c>
      <c r="B3924" s="10" t="s">
        <v>6423</v>
      </c>
    </row>
    <row r="3925" spans="1:2" x14ac:dyDescent="0.25">
      <c r="A3925" t="s">
        <v>8266</v>
      </c>
      <c r="B3925" s="10" t="s">
        <v>8267</v>
      </c>
    </row>
    <row r="3926" spans="1:2" x14ac:dyDescent="0.25">
      <c r="A3926" t="s">
        <v>8268</v>
      </c>
      <c r="B3926" s="10" t="s">
        <v>5987</v>
      </c>
    </row>
    <row r="3927" spans="1:2" x14ac:dyDescent="0.25">
      <c r="A3927" t="s">
        <v>8269</v>
      </c>
      <c r="B3927" s="10" t="s">
        <v>6287</v>
      </c>
    </row>
    <row r="3928" spans="1:2" x14ac:dyDescent="0.25">
      <c r="A3928" t="s">
        <v>8270</v>
      </c>
      <c r="B3928" s="10" t="s">
        <v>8271</v>
      </c>
    </row>
    <row r="3929" spans="1:2" x14ac:dyDescent="0.25">
      <c r="A3929" t="s">
        <v>8272</v>
      </c>
      <c r="B3929" s="10" t="s">
        <v>8273</v>
      </c>
    </row>
    <row r="3930" spans="1:2" x14ac:dyDescent="0.25">
      <c r="A3930" t="s">
        <v>8274</v>
      </c>
      <c r="B3930" s="10" t="s">
        <v>6432</v>
      </c>
    </row>
    <row r="3931" spans="1:2" x14ac:dyDescent="0.25">
      <c r="A3931" t="s">
        <v>8275</v>
      </c>
      <c r="B3931" s="10" t="s">
        <v>7143</v>
      </c>
    </row>
    <row r="3932" spans="1:2" x14ac:dyDescent="0.25">
      <c r="A3932" t="s">
        <v>8276</v>
      </c>
      <c r="B3932" s="10" t="s">
        <v>8277</v>
      </c>
    </row>
    <row r="3933" spans="1:2" x14ac:dyDescent="0.25">
      <c r="A3933" t="s">
        <v>8278</v>
      </c>
      <c r="B3933" s="10" t="s">
        <v>8279</v>
      </c>
    </row>
    <row r="3934" spans="1:2" x14ac:dyDescent="0.25">
      <c r="A3934" t="s">
        <v>8280</v>
      </c>
      <c r="B3934" s="10" t="s">
        <v>8281</v>
      </c>
    </row>
    <row r="3935" spans="1:2" x14ac:dyDescent="0.25">
      <c r="A3935" t="s">
        <v>8282</v>
      </c>
      <c r="B3935" s="10" t="s">
        <v>8283</v>
      </c>
    </row>
    <row r="3936" spans="1:2" x14ac:dyDescent="0.25">
      <c r="A3936" t="s">
        <v>8284</v>
      </c>
      <c r="B3936" s="10" t="s">
        <v>6462</v>
      </c>
    </row>
    <row r="3937" spans="1:2" x14ac:dyDescent="0.25">
      <c r="A3937" t="s">
        <v>8285</v>
      </c>
      <c r="B3937" s="10" t="s">
        <v>8286</v>
      </c>
    </row>
    <row r="3938" spans="1:2" x14ac:dyDescent="0.25">
      <c r="A3938" t="s">
        <v>8287</v>
      </c>
      <c r="B3938" s="10" t="s">
        <v>8288</v>
      </c>
    </row>
    <row r="3939" spans="1:2" x14ac:dyDescent="0.25">
      <c r="A3939" t="s">
        <v>8289</v>
      </c>
      <c r="B3939" s="10" t="s">
        <v>8290</v>
      </c>
    </row>
    <row r="3940" spans="1:2" x14ac:dyDescent="0.25">
      <c r="A3940" t="s">
        <v>8291</v>
      </c>
      <c r="B3940" s="10" t="s">
        <v>8292</v>
      </c>
    </row>
    <row r="3941" spans="1:2" x14ac:dyDescent="0.25">
      <c r="A3941" t="s">
        <v>8293</v>
      </c>
      <c r="B3941" s="10" t="s">
        <v>8294</v>
      </c>
    </row>
    <row r="3942" spans="1:2" x14ac:dyDescent="0.25">
      <c r="A3942" t="s">
        <v>8295</v>
      </c>
      <c r="B3942" s="10" t="s">
        <v>8296</v>
      </c>
    </row>
    <row r="3943" spans="1:2" x14ac:dyDescent="0.25">
      <c r="A3943" t="s">
        <v>8297</v>
      </c>
      <c r="B3943" s="10" t="s">
        <v>7958</v>
      </c>
    </row>
    <row r="3944" spans="1:2" x14ac:dyDescent="0.25">
      <c r="A3944" t="s">
        <v>8298</v>
      </c>
      <c r="B3944" s="10" t="s">
        <v>8299</v>
      </c>
    </row>
    <row r="3945" spans="1:2" x14ac:dyDescent="0.25">
      <c r="A3945" t="s">
        <v>8300</v>
      </c>
      <c r="B3945" s="10" t="s">
        <v>8301</v>
      </c>
    </row>
    <row r="3946" spans="1:2" x14ac:dyDescent="0.25">
      <c r="A3946" t="s">
        <v>8302</v>
      </c>
      <c r="B3946" s="10" t="s">
        <v>8303</v>
      </c>
    </row>
    <row r="3947" spans="1:2" x14ac:dyDescent="0.25">
      <c r="A3947" t="s">
        <v>8304</v>
      </c>
      <c r="B3947" s="10" t="s">
        <v>8303</v>
      </c>
    </row>
    <row r="3948" spans="1:2" x14ac:dyDescent="0.25">
      <c r="A3948" t="s">
        <v>8305</v>
      </c>
      <c r="B3948" s="10" t="s">
        <v>8306</v>
      </c>
    </row>
    <row r="3949" spans="1:2" x14ac:dyDescent="0.25">
      <c r="A3949" t="s">
        <v>8307</v>
      </c>
      <c r="B3949" s="10" t="s">
        <v>8308</v>
      </c>
    </row>
    <row r="3950" spans="1:2" x14ac:dyDescent="0.25">
      <c r="A3950" t="s">
        <v>8309</v>
      </c>
      <c r="B3950" s="10" t="s">
        <v>8310</v>
      </c>
    </row>
    <row r="3951" spans="1:2" x14ac:dyDescent="0.25">
      <c r="A3951" t="s">
        <v>8311</v>
      </c>
      <c r="B3951" s="10" t="s">
        <v>8312</v>
      </c>
    </row>
    <row r="3952" spans="1:2" x14ac:dyDescent="0.25">
      <c r="A3952" t="s">
        <v>8313</v>
      </c>
      <c r="B3952" s="10" t="s">
        <v>8312</v>
      </c>
    </row>
    <row r="3953" spans="1:2" x14ac:dyDescent="0.25">
      <c r="A3953" t="s">
        <v>8314</v>
      </c>
      <c r="B3953" s="10" t="s">
        <v>8315</v>
      </c>
    </row>
    <row r="3954" spans="1:2" x14ac:dyDescent="0.25">
      <c r="A3954" t="s">
        <v>8316</v>
      </c>
      <c r="B3954" s="10" t="s">
        <v>7390</v>
      </c>
    </row>
    <row r="3955" spans="1:2" x14ac:dyDescent="0.25">
      <c r="A3955" t="s">
        <v>8317</v>
      </c>
      <c r="B3955" s="10" t="s">
        <v>7408</v>
      </c>
    </row>
    <row r="3956" spans="1:2" x14ac:dyDescent="0.25">
      <c r="A3956" t="s">
        <v>8318</v>
      </c>
      <c r="B3956" s="10" t="s">
        <v>7408</v>
      </c>
    </row>
    <row r="3957" spans="1:2" x14ac:dyDescent="0.25">
      <c r="A3957" t="s">
        <v>8319</v>
      </c>
      <c r="B3957" s="10" t="s">
        <v>7410</v>
      </c>
    </row>
    <row r="3958" spans="1:2" x14ac:dyDescent="0.25">
      <c r="A3958" t="s">
        <v>8320</v>
      </c>
      <c r="B3958" s="10" t="s">
        <v>8321</v>
      </c>
    </row>
    <row r="3959" spans="1:2" x14ac:dyDescent="0.25">
      <c r="A3959" t="s">
        <v>8322</v>
      </c>
      <c r="B3959" s="10" t="s">
        <v>8323</v>
      </c>
    </row>
    <row r="3960" spans="1:2" x14ac:dyDescent="0.25">
      <c r="A3960" t="s">
        <v>8324</v>
      </c>
      <c r="B3960" s="10" t="s">
        <v>7412</v>
      </c>
    </row>
    <row r="3961" spans="1:2" x14ac:dyDescent="0.25">
      <c r="A3961" t="s">
        <v>8325</v>
      </c>
      <c r="B3961" s="10" t="s">
        <v>7412</v>
      </c>
    </row>
    <row r="3962" spans="1:2" x14ac:dyDescent="0.25">
      <c r="A3962" t="s">
        <v>8326</v>
      </c>
      <c r="B3962" s="10" t="s">
        <v>7412</v>
      </c>
    </row>
    <row r="3963" spans="1:2" x14ac:dyDescent="0.25">
      <c r="A3963" t="s">
        <v>8327</v>
      </c>
      <c r="B3963" s="10" t="s">
        <v>7420</v>
      </c>
    </row>
    <row r="3964" spans="1:2" x14ac:dyDescent="0.25">
      <c r="A3964" t="s">
        <v>8328</v>
      </c>
      <c r="B3964" s="10" t="s">
        <v>8329</v>
      </c>
    </row>
    <row r="3965" spans="1:2" x14ac:dyDescent="0.25">
      <c r="A3965" t="s">
        <v>8330</v>
      </c>
      <c r="B3965" s="10" t="s">
        <v>8331</v>
      </c>
    </row>
    <row r="3966" spans="1:2" x14ac:dyDescent="0.25">
      <c r="A3966" t="s">
        <v>8332</v>
      </c>
      <c r="B3966" s="10" t="s">
        <v>8333</v>
      </c>
    </row>
    <row r="3967" spans="1:2" x14ac:dyDescent="0.25">
      <c r="A3967" t="s">
        <v>8334</v>
      </c>
      <c r="B3967" s="10" t="s">
        <v>8335</v>
      </c>
    </row>
    <row r="3968" spans="1:2" x14ac:dyDescent="0.25">
      <c r="A3968" t="s">
        <v>8336</v>
      </c>
      <c r="B3968" s="10" t="s">
        <v>6661</v>
      </c>
    </row>
    <row r="3969" spans="1:2" x14ac:dyDescent="0.25">
      <c r="A3969" t="s">
        <v>8337</v>
      </c>
      <c r="B3969" s="10" t="s">
        <v>8338</v>
      </c>
    </row>
    <row r="3970" spans="1:2" x14ac:dyDescent="0.25">
      <c r="A3970" t="s">
        <v>8339</v>
      </c>
      <c r="B3970" s="10" t="s">
        <v>7741</v>
      </c>
    </row>
    <row r="3971" spans="1:2" x14ac:dyDescent="0.25">
      <c r="A3971" t="s">
        <v>8340</v>
      </c>
      <c r="B3971" s="10" t="s">
        <v>8341</v>
      </c>
    </row>
    <row r="3972" spans="1:2" x14ac:dyDescent="0.25">
      <c r="A3972" t="s">
        <v>8342</v>
      </c>
      <c r="B3972" s="10" t="s">
        <v>8343</v>
      </c>
    </row>
    <row r="3973" spans="1:2" x14ac:dyDescent="0.25">
      <c r="A3973" t="s">
        <v>8344</v>
      </c>
      <c r="B3973" s="10" t="s">
        <v>6283</v>
      </c>
    </row>
    <row r="3974" spans="1:2" x14ac:dyDescent="0.25">
      <c r="A3974" t="s">
        <v>8345</v>
      </c>
      <c r="B3974" s="10" t="s">
        <v>8346</v>
      </c>
    </row>
    <row r="3975" spans="1:2" x14ac:dyDescent="0.25">
      <c r="A3975" t="s">
        <v>8347</v>
      </c>
      <c r="B3975" s="10" t="s">
        <v>8348</v>
      </c>
    </row>
    <row r="3976" spans="1:2" x14ac:dyDescent="0.25">
      <c r="A3976" t="s">
        <v>8349</v>
      </c>
      <c r="B3976" s="10" t="s">
        <v>8350</v>
      </c>
    </row>
    <row r="3977" spans="1:2" x14ac:dyDescent="0.25">
      <c r="A3977" t="s">
        <v>8351</v>
      </c>
      <c r="B3977" s="10" t="s">
        <v>8352</v>
      </c>
    </row>
    <row r="3978" spans="1:2" x14ac:dyDescent="0.25">
      <c r="A3978" t="s">
        <v>8353</v>
      </c>
      <c r="B3978" s="10" t="s">
        <v>8354</v>
      </c>
    </row>
    <row r="3979" spans="1:2" x14ac:dyDescent="0.25">
      <c r="A3979" t="s">
        <v>8355</v>
      </c>
      <c r="B3979" s="10" t="s">
        <v>8356</v>
      </c>
    </row>
    <row r="3980" spans="1:2" x14ac:dyDescent="0.25">
      <c r="A3980" t="s">
        <v>8357</v>
      </c>
      <c r="B3980" s="10" t="s">
        <v>8358</v>
      </c>
    </row>
    <row r="3981" spans="1:2" x14ac:dyDescent="0.25">
      <c r="A3981" t="s">
        <v>8359</v>
      </c>
      <c r="B3981" s="10" t="s">
        <v>8356</v>
      </c>
    </row>
    <row r="3982" spans="1:2" x14ac:dyDescent="0.25">
      <c r="A3982" t="s">
        <v>8360</v>
      </c>
      <c r="B3982" s="10" t="s">
        <v>8358</v>
      </c>
    </row>
    <row r="3983" spans="1:2" x14ac:dyDescent="0.25">
      <c r="A3983" t="s">
        <v>8361</v>
      </c>
      <c r="B3983" s="10" t="s">
        <v>8362</v>
      </c>
    </row>
    <row r="3984" spans="1:2" x14ac:dyDescent="0.25">
      <c r="A3984" t="s">
        <v>8363</v>
      </c>
      <c r="B3984" s="10" t="s">
        <v>8364</v>
      </c>
    </row>
    <row r="3985" spans="1:2" x14ac:dyDescent="0.25">
      <c r="A3985" t="s">
        <v>8365</v>
      </c>
      <c r="B3985" s="10" t="s">
        <v>8366</v>
      </c>
    </row>
    <row r="3986" spans="1:2" x14ac:dyDescent="0.25">
      <c r="A3986" t="s">
        <v>8367</v>
      </c>
      <c r="B3986" s="10" t="s">
        <v>8368</v>
      </c>
    </row>
    <row r="3987" spans="1:2" x14ac:dyDescent="0.25">
      <c r="A3987" t="s">
        <v>8369</v>
      </c>
      <c r="B3987" s="10" t="s">
        <v>8370</v>
      </c>
    </row>
    <row r="3988" spans="1:2" x14ac:dyDescent="0.25">
      <c r="A3988" t="s">
        <v>8371</v>
      </c>
      <c r="B3988" s="10" t="s">
        <v>8372</v>
      </c>
    </row>
    <row r="3989" spans="1:2" x14ac:dyDescent="0.25">
      <c r="A3989" t="s">
        <v>8373</v>
      </c>
      <c r="B3989" s="10" t="s">
        <v>8374</v>
      </c>
    </row>
    <row r="3990" spans="1:2" x14ac:dyDescent="0.25">
      <c r="A3990" t="s">
        <v>8375</v>
      </c>
      <c r="B3990" s="10" t="s">
        <v>8376</v>
      </c>
    </row>
    <row r="3991" spans="1:2" x14ac:dyDescent="0.25">
      <c r="A3991" t="s">
        <v>8377</v>
      </c>
      <c r="B3991" s="10" t="s">
        <v>6456</v>
      </c>
    </row>
    <row r="3992" spans="1:2" x14ac:dyDescent="0.25">
      <c r="A3992" t="s">
        <v>8378</v>
      </c>
      <c r="B3992" s="10" t="s">
        <v>8379</v>
      </c>
    </row>
    <row r="3993" spans="1:2" x14ac:dyDescent="0.25">
      <c r="A3993" t="s">
        <v>8380</v>
      </c>
      <c r="B3993" s="10" t="s">
        <v>8381</v>
      </c>
    </row>
    <row r="3994" spans="1:2" x14ac:dyDescent="0.25">
      <c r="A3994" t="s">
        <v>8382</v>
      </c>
      <c r="B3994" s="10" t="s">
        <v>8383</v>
      </c>
    </row>
    <row r="3995" spans="1:2" x14ac:dyDescent="0.25">
      <c r="A3995" t="s">
        <v>8384</v>
      </c>
      <c r="B3995" s="10" t="s">
        <v>6291</v>
      </c>
    </row>
    <row r="3996" spans="1:2" x14ac:dyDescent="0.25">
      <c r="A3996" t="s">
        <v>8385</v>
      </c>
      <c r="B3996" s="10" t="s">
        <v>6324</v>
      </c>
    </row>
    <row r="3997" spans="1:2" x14ac:dyDescent="0.25">
      <c r="A3997" t="s">
        <v>8386</v>
      </c>
      <c r="B3997" s="10" t="s">
        <v>8387</v>
      </c>
    </row>
    <row r="3998" spans="1:2" x14ac:dyDescent="0.25">
      <c r="A3998" t="s">
        <v>8388</v>
      </c>
      <c r="B3998" s="10" t="s">
        <v>7747</v>
      </c>
    </row>
    <row r="3999" spans="1:2" x14ac:dyDescent="0.25">
      <c r="A3999" t="s">
        <v>8389</v>
      </c>
      <c r="B3999" s="10" t="s">
        <v>3334</v>
      </c>
    </row>
    <row r="4000" spans="1:2" x14ac:dyDescent="0.25">
      <c r="A4000" t="s">
        <v>8390</v>
      </c>
      <c r="B4000" s="10" t="s">
        <v>6328</v>
      </c>
    </row>
    <row r="4001" spans="1:2" x14ac:dyDescent="0.25">
      <c r="A4001" t="s">
        <v>8391</v>
      </c>
      <c r="B4001" s="10" t="s">
        <v>8392</v>
      </c>
    </row>
    <row r="4002" spans="1:2" x14ac:dyDescent="0.25">
      <c r="A4002" t="s">
        <v>8393</v>
      </c>
      <c r="B4002" s="10" t="s">
        <v>8394</v>
      </c>
    </row>
    <row r="4003" spans="1:2" x14ac:dyDescent="0.25">
      <c r="A4003" t="s">
        <v>8395</v>
      </c>
      <c r="B4003" s="10" t="s">
        <v>6359</v>
      </c>
    </row>
    <row r="4004" spans="1:2" x14ac:dyDescent="0.25">
      <c r="A4004" t="s">
        <v>8396</v>
      </c>
      <c r="B4004" s="10" t="s">
        <v>8397</v>
      </c>
    </row>
    <row r="4005" spans="1:2" x14ac:dyDescent="0.25">
      <c r="A4005" t="s">
        <v>8398</v>
      </c>
      <c r="B4005" s="10" t="s">
        <v>6401</v>
      </c>
    </row>
    <row r="4006" spans="1:2" x14ac:dyDescent="0.25">
      <c r="A4006" t="s">
        <v>8399</v>
      </c>
      <c r="B4006" s="10" t="s">
        <v>6383</v>
      </c>
    </row>
    <row r="4007" spans="1:2" x14ac:dyDescent="0.25">
      <c r="A4007" t="s">
        <v>8400</v>
      </c>
      <c r="B4007" s="10" t="s">
        <v>6403</v>
      </c>
    </row>
    <row r="4008" spans="1:2" x14ac:dyDescent="0.25">
      <c r="A4008" t="s">
        <v>8401</v>
      </c>
      <c r="B4008" s="10" t="s">
        <v>8402</v>
      </c>
    </row>
    <row r="4009" spans="1:2" x14ac:dyDescent="0.25">
      <c r="A4009" t="s">
        <v>8403</v>
      </c>
      <c r="B4009" s="10" t="s">
        <v>5736</v>
      </c>
    </row>
    <row r="4010" spans="1:2" x14ac:dyDescent="0.25">
      <c r="A4010" t="s">
        <v>8404</v>
      </c>
      <c r="B4010" s="10" t="s">
        <v>8405</v>
      </c>
    </row>
    <row r="4011" spans="1:2" x14ac:dyDescent="0.25">
      <c r="A4011" t="s">
        <v>8406</v>
      </c>
      <c r="B4011" s="10" t="s">
        <v>8407</v>
      </c>
    </row>
    <row r="4012" spans="1:2" x14ac:dyDescent="0.25">
      <c r="A4012" t="s">
        <v>8408</v>
      </c>
      <c r="B4012" s="10" t="s">
        <v>8409</v>
      </c>
    </row>
    <row r="4013" spans="1:2" x14ac:dyDescent="0.25">
      <c r="A4013" t="s">
        <v>8410</v>
      </c>
      <c r="B4013" s="10" t="s">
        <v>8411</v>
      </c>
    </row>
    <row r="4014" spans="1:2" x14ac:dyDescent="0.25">
      <c r="A4014" t="s">
        <v>8412</v>
      </c>
      <c r="B4014" s="10" t="s">
        <v>8413</v>
      </c>
    </row>
    <row r="4015" spans="1:2" x14ac:dyDescent="0.25">
      <c r="A4015" t="s">
        <v>8414</v>
      </c>
      <c r="B4015" s="10" t="s">
        <v>8415</v>
      </c>
    </row>
    <row r="4016" spans="1:2" x14ac:dyDescent="0.25">
      <c r="A4016" t="s">
        <v>8416</v>
      </c>
      <c r="B4016" s="10" t="s">
        <v>8417</v>
      </c>
    </row>
    <row r="4017" spans="1:2" x14ac:dyDescent="0.25">
      <c r="A4017" t="s">
        <v>8418</v>
      </c>
      <c r="B4017" s="10" t="s">
        <v>8419</v>
      </c>
    </row>
    <row r="4018" spans="1:2" x14ac:dyDescent="0.25">
      <c r="A4018" t="s">
        <v>8420</v>
      </c>
      <c r="B4018" s="10" t="s">
        <v>8421</v>
      </c>
    </row>
    <row r="4019" spans="1:2" x14ac:dyDescent="0.25">
      <c r="A4019" t="s">
        <v>8422</v>
      </c>
      <c r="B4019" s="10" t="s">
        <v>8423</v>
      </c>
    </row>
    <row r="4020" spans="1:2" x14ac:dyDescent="0.25">
      <c r="A4020" t="s">
        <v>8424</v>
      </c>
      <c r="B4020" s="10" t="s">
        <v>8425</v>
      </c>
    </row>
    <row r="4021" spans="1:2" x14ac:dyDescent="0.25">
      <c r="A4021" t="s">
        <v>8426</v>
      </c>
      <c r="B4021" s="10" t="s">
        <v>8427</v>
      </c>
    </row>
    <row r="4022" spans="1:2" x14ac:dyDescent="0.25">
      <c r="A4022" t="s">
        <v>8428</v>
      </c>
      <c r="B4022" s="10" t="s">
        <v>8429</v>
      </c>
    </row>
    <row r="4023" spans="1:2" x14ac:dyDescent="0.25">
      <c r="A4023" t="s">
        <v>8430</v>
      </c>
      <c r="B4023" s="10" t="s">
        <v>8431</v>
      </c>
    </row>
    <row r="4024" spans="1:2" x14ac:dyDescent="0.25">
      <c r="A4024" t="s">
        <v>8432</v>
      </c>
      <c r="B4024" s="10" t="s">
        <v>8433</v>
      </c>
    </row>
    <row r="4025" spans="1:2" x14ac:dyDescent="0.25">
      <c r="A4025" t="s">
        <v>8434</v>
      </c>
      <c r="B4025" s="10" t="s">
        <v>8435</v>
      </c>
    </row>
    <row r="4026" spans="1:2" x14ac:dyDescent="0.25">
      <c r="A4026" t="s">
        <v>8436</v>
      </c>
      <c r="B4026" s="10" t="s">
        <v>8437</v>
      </c>
    </row>
    <row r="4027" spans="1:2" x14ac:dyDescent="0.25">
      <c r="A4027" t="s">
        <v>8438</v>
      </c>
      <c r="B4027" s="10" t="s">
        <v>8439</v>
      </c>
    </row>
    <row r="4028" spans="1:2" x14ac:dyDescent="0.25">
      <c r="A4028" t="s">
        <v>8440</v>
      </c>
      <c r="B4028" s="10" t="s">
        <v>8441</v>
      </c>
    </row>
    <row r="4029" spans="1:2" x14ac:dyDescent="0.25">
      <c r="A4029" t="s">
        <v>8442</v>
      </c>
      <c r="B4029" s="10" t="s">
        <v>8443</v>
      </c>
    </row>
    <row r="4030" spans="1:2" x14ac:dyDescent="0.25">
      <c r="A4030" t="s">
        <v>8444</v>
      </c>
      <c r="B4030" s="10" t="s">
        <v>8445</v>
      </c>
    </row>
    <row r="4031" spans="1:2" x14ac:dyDescent="0.25">
      <c r="A4031" t="s">
        <v>8446</v>
      </c>
      <c r="B4031" s="10" t="s">
        <v>8447</v>
      </c>
    </row>
    <row r="4032" spans="1:2" x14ac:dyDescent="0.25">
      <c r="A4032" t="s">
        <v>8448</v>
      </c>
      <c r="B4032" s="10" t="s">
        <v>8449</v>
      </c>
    </row>
    <row r="4033" spans="1:2" x14ac:dyDescent="0.25">
      <c r="A4033" t="s">
        <v>8450</v>
      </c>
      <c r="B4033" s="10" t="s">
        <v>8451</v>
      </c>
    </row>
    <row r="4034" spans="1:2" x14ac:dyDescent="0.25">
      <c r="A4034" t="s">
        <v>8452</v>
      </c>
      <c r="B4034" s="10" t="s">
        <v>8453</v>
      </c>
    </row>
    <row r="4035" spans="1:2" x14ac:dyDescent="0.25">
      <c r="A4035" t="s">
        <v>8454</v>
      </c>
      <c r="B4035" s="10" t="s">
        <v>8455</v>
      </c>
    </row>
    <row r="4036" spans="1:2" x14ac:dyDescent="0.25">
      <c r="A4036" t="s">
        <v>8456</v>
      </c>
      <c r="B4036" s="10" t="s">
        <v>8457</v>
      </c>
    </row>
    <row r="4037" spans="1:2" x14ac:dyDescent="0.25">
      <c r="A4037" t="s">
        <v>8458</v>
      </c>
      <c r="B4037" s="10" t="s">
        <v>8459</v>
      </c>
    </row>
    <row r="4038" spans="1:2" x14ac:dyDescent="0.25">
      <c r="A4038" t="s">
        <v>8460</v>
      </c>
      <c r="B4038" s="10" t="s">
        <v>8252</v>
      </c>
    </row>
    <row r="4039" spans="1:2" x14ac:dyDescent="0.25">
      <c r="A4039" t="s">
        <v>8461</v>
      </c>
      <c r="B4039" s="10" t="s">
        <v>8462</v>
      </c>
    </row>
    <row r="4040" spans="1:2" x14ac:dyDescent="0.25">
      <c r="A4040" t="s">
        <v>8463</v>
      </c>
      <c r="B4040" s="10" t="s">
        <v>8464</v>
      </c>
    </row>
    <row r="4041" spans="1:2" x14ac:dyDescent="0.25">
      <c r="A4041" t="s">
        <v>8465</v>
      </c>
      <c r="B4041" s="10" t="s">
        <v>8462</v>
      </c>
    </row>
    <row r="4042" spans="1:2" x14ac:dyDescent="0.25">
      <c r="A4042" t="s">
        <v>8466</v>
      </c>
      <c r="B4042" s="10" t="s">
        <v>8467</v>
      </c>
    </row>
    <row r="4043" spans="1:2" x14ac:dyDescent="0.25">
      <c r="A4043" t="s">
        <v>8468</v>
      </c>
      <c r="B4043" s="10" t="s">
        <v>6261</v>
      </c>
    </row>
    <row r="4044" spans="1:2" x14ac:dyDescent="0.25">
      <c r="A4044" t="s">
        <v>8469</v>
      </c>
      <c r="B4044" s="10" t="s">
        <v>8162</v>
      </c>
    </row>
    <row r="4045" spans="1:2" x14ac:dyDescent="0.25">
      <c r="A4045" t="s">
        <v>8470</v>
      </c>
      <c r="B4045" s="10" t="s">
        <v>6213</v>
      </c>
    </row>
    <row r="4046" spans="1:2" x14ac:dyDescent="0.25">
      <c r="A4046" t="s">
        <v>8471</v>
      </c>
      <c r="B4046" s="10" t="s">
        <v>8472</v>
      </c>
    </row>
    <row r="4047" spans="1:2" x14ac:dyDescent="0.25">
      <c r="A4047" t="s">
        <v>8473</v>
      </c>
      <c r="B4047" s="10" t="s">
        <v>7918</v>
      </c>
    </row>
    <row r="4048" spans="1:2" x14ac:dyDescent="0.25">
      <c r="A4048" t="s">
        <v>8474</v>
      </c>
      <c r="B4048" s="10" t="s">
        <v>6838</v>
      </c>
    </row>
    <row r="4049" spans="1:2" x14ac:dyDescent="0.25">
      <c r="A4049" t="s">
        <v>8475</v>
      </c>
      <c r="B4049" s="10" t="s">
        <v>8476</v>
      </c>
    </row>
    <row r="4050" spans="1:2" x14ac:dyDescent="0.25">
      <c r="A4050" t="s">
        <v>8477</v>
      </c>
      <c r="B4050" s="10" t="s">
        <v>8478</v>
      </c>
    </row>
    <row r="4051" spans="1:2" x14ac:dyDescent="0.25">
      <c r="A4051" t="s">
        <v>8479</v>
      </c>
      <c r="B4051" s="10" t="s">
        <v>6456</v>
      </c>
    </row>
    <row r="4052" spans="1:2" x14ac:dyDescent="0.25">
      <c r="A4052" t="s">
        <v>8480</v>
      </c>
      <c r="B4052" s="10" t="s">
        <v>8481</v>
      </c>
    </row>
    <row r="4053" spans="1:2" x14ac:dyDescent="0.25">
      <c r="A4053" t="s">
        <v>8482</v>
      </c>
      <c r="B4053" s="10" t="s">
        <v>8483</v>
      </c>
    </row>
    <row r="4054" spans="1:2" x14ac:dyDescent="0.25">
      <c r="A4054" t="s">
        <v>8484</v>
      </c>
      <c r="B4054" s="10" t="s">
        <v>8485</v>
      </c>
    </row>
    <row r="4055" spans="1:2" x14ac:dyDescent="0.25">
      <c r="A4055" t="s">
        <v>8486</v>
      </c>
      <c r="B4055" s="10" t="s">
        <v>8487</v>
      </c>
    </row>
    <row r="4056" spans="1:2" x14ac:dyDescent="0.25">
      <c r="A4056" t="s">
        <v>8488</v>
      </c>
      <c r="B4056" s="10" t="s">
        <v>8489</v>
      </c>
    </row>
    <row r="4057" spans="1:2" x14ac:dyDescent="0.25">
      <c r="A4057" t="s">
        <v>8490</v>
      </c>
      <c r="B4057" s="10" t="s">
        <v>8491</v>
      </c>
    </row>
    <row r="4058" spans="1:2" x14ac:dyDescent="0.25">
      <c r="A4058" t="s">
        <v>8492</v>
      </c>
      <c r="B4058" s="10" t="s">
        <v>8493</v>
      </c>
    </row>
    <row r="4059" spans="1:2" x14ac:dyDescent="0.25">
      <c r="A4059" t="s">
        <v>8494</v>
      </c>
      <c r="B4059" s="10" t="s">
        <v>8495</v>
      </c>
    </row>
    <row r="4060" spans="1:2" x14ac:dyDescent="0.25">
      <c r="A4060" t="s">
        <v>8496</v>
      </c>
      <c r="B4060" s="10" t="s">
        <v>8497</v>
      </c>
    </row>
    <row r="4061" spans="1:2" x14ac:dyDescent="0.25">
      <c r="A4061" t="s">
        <v>8498</v>
      </c>
      <c r="B4061" s="10" t="s">
        <v>6312</v>
      </c>
    </row>
    <row r="4062" spans="1:2" x14ac:dyDescent="0.25">
      <c r="A4062" t="s">
        <v>8499</v>
      </c>
      <c r="B4062" s="10" t="s">
        <v>8500</v>
      </c>
    </row>
    <row r="4063" spans="1:2" x14ac:dyDescent="0.25">
      <c r="A4063" t="s">
        <v>8501</v>
      </c>
      <c r="B4063" s="10" t="s">
        <v>8502</v>
      </c>
    </row>
    <row r="4064" spans="1:2" x14ac:dyDescent="0.25">
      <c r="A4064" t="s">
        <v>8503</v>
      </c>
      <c r="B4064" s="10" t="s">
        <v>8248</v>
      </c>
    </row>
    <row r="4065" spans="1:2" x14ac:dyDescent="0.25">
      <c r="A4065" t="s">
        <v>8504</v>
      </c>
      <c r="B4065" s="10" t="s">
        <v>8505</v>
      </c>
    </row>
    <row r="4066" spans="1:2" x14ac:dyDescent="0.25">
      <c r="A4066" t="s">
        <v>8506</v>
      </c>
      <c r="B4066" s="10" t="s">
        <v>8507</v>
      </c>
    </row>
    <row r="4067" spans="1:2" x14ac:dyDescent="0.25">
      <c r="A4067" t="s">
        <v>8508</v>
      </c>
      <c r="B4067" s="10" t="s">
        <v>8509</v>
      </c>
    </row>
    <row r="4068" spans="1:2" x14ac:dyDescent="0.25">
      <c r="A4068" t="s">
        <v>8510</v>
      </c>
      <c r="B4068" s="10" t="s">
        <v>7379</v>
      </c>
    </row>
    <row r="4069" spans="1:2" x14ac:dyDescent="0.25">
      <c r="A4069" t="s">
        <v>8511</v>
      </c>
      <c r="B4069" s="10" t="s">
        <v>8512</v>
      </c>
    </row>
    <row r="4070" spans="1:2" x14ac:dyDescent="0.25">
      <c r="A4070" t="s">
        <v>8513</v>
      </c>
      <c r="B4070" s="10" t="s">
        <v>8197</v>
      </c>
    </row>
    <row r="4071" spans="1:2" x14ac:dyDescent="0.25">
      <c r="A4071" t="s">
        <v>8514</v>
      </c>
      <c r="B4071" s="10" t="s">
        <v>8512</v>
      </c>
    </row>
    <row r="4072" spans="1:2" x14ac:dyDescent="0.25">
      <c r="A4072" t="s">
        <v>8515</v>
      </c>
      <c r="B4072" s="10" t="s">
        <v>8197</v>
      </c>
    </row>
    <row r="4073" spans="1:2" x14ac:dyDescent="0.25">
      <c r="A4073" t="s">
        <v>8516</v>
      </c>
      <c r="B4073" s="10" t="s">
        <v>7580</v>
      </c>
    </row>
    <row r="4074" spans="1:2" x14ac:dyDescent="0.25">
      <c r="A4074" t="s">
        <v>8517</v>
      </c>
      <c r="B4074" s="10" t="s">
        <v>8518</v>
      </c>
    </row>
    <row r="4075" spans="1:2" x14ac:dyDescent="0.25">
      <c r="A4075" t="s">
        <v>8519</v>
      </c>
      <c r="B4075" s="10" t="s">
        <v>8520</v>
      </c>
    </row>
    <row r="4076" spans="1:2" x14ac:dyDescent="0.25">
      <c r="A4076" t="s">
        <v>8521</v>
      </c>
      <c r="B4076" s="10" t="s">
        <v>8522</v>
      </c>
    </row>
    <row r="4077" spans="1:2" x14ac:dyDescent="0.25">
      <c r="A4077" t="s">
        <v>8523</v>
      </c>
      <c r="B4077" s="10" t="s">
        <v>8142</v>
      </c>
    </row>
    <row r="4078" spans="1:2" x14ac:dyDescent="0.25">
      <c r="A4078" t="s">
        <v>8524</v>
      </c>
      <c r="B4078" s="10" t="s">
        <v>5673</v>
      </c>
    </row>
    <row r="4079" spans="1:2" x14ac:dyDescent="0.25">
      <c r="A4079" t="s">
        <v>8525</v>
      </c>
      <c r="B4079" s="10" t="s">
        <v>6119</v>
      </c>
    </row>
    <row r="4080" spans="1:2" x14ac:dyDescent="0.25">
      <c r="A4080" t="s">
        <v>8526</v>
      </c>
      <c r="B4080" s="10" t="s">
        <v>8527</v>
      </c>
    </row>
    <row r="4081" spans="1:2" x14ac:dyDescent="0.25">
      <c r="A4081" t="s">
        <v>8528</v>
      </c>
      <c r="B4081" s="10" t="s">
        <v>8529</v>
      </c>
    </row>
    <row r="4082" spans="1:2" x14ac:dyDescent="0.25">
      <c r="A4082" t="s">
        <v>8530</v>
      </c>
      <c r="B4082" s="10" t="s">
        <v>8531</v>
      </c>
    </row>
    <row r="4083" spans="1:2" x14ac:dyDescent="0.25">
      <c r="A4083" t="s">
        <v>8532</v>
      </c>
      <c r="B4083" s="10" t="s">
        <v>8533</v>
      </c>
    </row>
    <row r="4084" spans="1:2" x14ac:dyDescent="0.25">
      <c r="A4084" t="s">
        <v>8534</v>
      </c>
      <c r="B4084" s="10" t="s">
        <v>8535</v>
      </c>
    </row>
    <row r="4085" spans="1:2" x14ac:dyDescent="0.25">
      <c r="A4085" t="s">
        <v>8536</v>
      </c>
      <c r="B4085" s="10" t="s">
        <v>8537</v>
      </c>
    </row>
    <row r="4086" spans="1:2" x14ac:dyDescent="0.25">
      <c r="A4086" t="s">
        <v>8538</v>
      </c>
      <c r="B4086" s="10" t="s">
        <v>8539</v>
      </c>
    </row>
    <row r="4087" spans="1:2" x14ac:dyDescent="0.25">
      <c r="A4087" t="s">
        <v>8540</v>
      </c>
      <c r="B4087" s="10" t="s">
        <v>8541</v>
      </c>
    </row>
    <row r="4088" spans="1:2" x14ac:dyDescent="0.25">
      <c r="A4088" t="s">
        <v>8542</v>
      </c>
      <c r="B4088" s="10" t="s">
        <v>8543</v>
      </c>
    </row>
    <row r="4089" spans="1:2" x14ac:dyDescent="0.25">
      <c r="A4089" t="s">
        <v>8544</v>
      </c>
      <c r="B4089" s="10" t="s">
        <v>8545</v>
      </c>
    </row>
    <row r="4090" spans="1:2" x14ac:dyDescent="0.25">
      <c r="A4090" t="s">
        <v>8546</v>
      </c>
      <c r="B4090" s="10" t="s">
        <v>8547</v>
      </c>
    </row>
    <row r="4091" spans="1:2" x14ac:dyDescent="0.25">
      <c r="A4091" t="s">
        <v>8548</v>
      </c>
      <c r="B4091" s="10" t="s">
        <v>8549</v>
      </c>
    </row>
    <row r="4092" spans="1:2" x14ac:dyDescent="0.25">
      <c r="A4092" t="s">
        <v>8550</v>
      </c>
      <c r="B4092" s="10" t="s">
        <v>8551</v>
      </c>
    </row>
    <row r="4093" spans="1:2" x14ac:dyDescent="0.25">
      <c r="A4093" t="s">
        <v>8552</v>
      </c>
      <c r="B4093" s="10" t="s">
        <v>5843</v>
      </c>
    </row>
    <row r="4094" spans="1:2" x14ac:dyDescent="0.25">
      <c r="A4094" t="s">
        <v>8553</v>
      </c>
      <c r="B4094" s="10" t="s">
        <v>8554</v>
      </c>
    </row>
    <row r="4095" spans="1:2" x14ac:dyDescent="0.25">
      <c r="A4095" t="s">
        <v>8555</v>
      </c>
      <c r="B4095" s="10" t="s">
        <v>8556</v>
      </c>
    </row>
    <row r="4096" spans="1:2" x14ac:dyDescent="0.25">
      <c r="A4096" t="s">
        <v>8557</v>
      </c>
      <c r="B4096" s="10" t="s">
        <v>8558</v>
      </c>
    </row>
    <row r="4097" spans="1:2" x14ac:dyDescent="0.25">
      <c r="A4097" t="s">
        <v>8559</v>
      </c>
      <c r="B4097" s="10" t="s">
        <v>8560</v>
      </c>
    </row>
    <row r="4098" spans="1:2" x14ac:dyDescent="0.25">
      <c r="A4098" t="s">
        <v>8561</v>
      </c>
      <c r="B4098" s="10" t="s">
        <v>8562</v>
      </c>
    </row>
    <row r="4099" spans="1:2" x14ac:dyDescent="0.25">
      <c r="A4099" t="s">
        <v>8563</v>
      </c>
      <c r="B4099" s="10" t="s">
        <v>7772</v>
      </c>
    </row>
    <row r="4100" spans="1:2" x14ac:dyDescent="0.25">
      <c r="A4100" t="s">
        <v>8564</v>
      </c>
      <c r="B4100" s="10" t="s">
        <v>8565</v>
      </c>
    </row>
    <row r="4101" spans="1:2" x14ac:dyDescent="0.25">
      <c r="A4101" t="s">
        <v>8566</v>
      </c>
      <c r="B4101" s="10" t="s">
        <v>8567</v>
      </c>
    </row>
    <row r="4102" spans="1:2" x14ac:dyDescent="0.25">
      <c r="A4102" t="s">
        <v>8568</v>
      </c>
      <c r="B4102" s="10" t="s">
        <v>8569</v>
      </c>
    </row>
    <row r="4103" spans="1:2" x14ac:dyDescent="0.25">
      <c r="A4103" t="s">
        <v>8570</v>
      </c>
      <c r="B4103" s="10" t="s">
        <v>8571</v>
      </c>
    </row>
    <row r="4104" spans="1:2" x14ac:dyDescent="0.25">
      <c r="A4104" t="s">
        <v>8572</v>
      </c>
      <c r="B4104" s="10" t="s">
        <v>8573</v>
      </c>
    </row>
    <row r="4105" spans="1:2" x14ac:dyDescent="0.25">
      <c r="A4105" t="s">
        <v>8574</v>
      </c>
      <c r="B4105" s="10" t="s">
        <v>8290</v>
      </c>
    </row>
    <row r="4106" spans="1:2" x14ac:dyDescent="0.25">
      <c r="A4106" t="s">
        <v>8575</v>
      </c>
      <c r="B4106" s="10" t="s">
        <v>8576</v>
      </c>
    </row>
    <row r="4107" spans="1:2" x14ac:dyDescent="0.25">
      <c r="A4107" t="s">
        <v>8577</v>
      </c>
      <c r="B4107" s="10" t="s">
        <v>8567</v>
      </c>
    </row>
    <row r="4108" spans="1:2" x14ac:dyDescent="0.25">
      <c r="A4108" t="s">
        <v>8578</v>
      </c>
      <c r="B4108" s="10" t="s">
        <v>8579</v>
      </c>
    </row>
    <row r="4109" spans="1:2" x14ac:dyDescent="0.25">
      <c r="A4109" t="s">
        <v>8580</v>
      </c>
      <c r="B4109" s="10" t="s">
        <v>8125</v>
      </c>
    </row>
    <row r="4110" spans="1:2" x14ac:dyDescent="0.25">
      <c r="A4110" t="s">
        <v>8581</v>
      </c>
      <c r="B4110" s="10" t="s">
        <v>7455</v>
      </c>
    </row>
    <row r="4111" spans="1:2" x14ac:dyDescent="0.25">
      <c r="A4111" t="s">
        <v>8582</v>
      </c>
      <c r="B4111" s="10" t="s">
        <v>8583</v>
      </c>
    </row>
    <row r="4112" spans="1:2" x14ac:dyDescent="0.25">
      <c r="A4112" t="s">
        <v>8584</v>
      </c>
      <c r="B4112" s="10" t="s">
        <v>8583</v>
      </c>
    </row>
    <row r="4113" spans="1:2" x14ac:dyDescent="0.25">
      <c r="A4113" t="s">
        <v>8585</v>
      </c>
      <c r="B4113" s="10" t="s">
        <v>8586</v>
      </c>
    </row>
    <row r="4114" spans="1:2" x14ac:dyDescent="0.25">
      <c r="A4114" t="s">
        <v>8587</v>
      </c>
      <c r="B4114" s="10" t="s">
        <v>8586</v>
      </c>
    </row>
    <row r="4115" spans="1:2" x14ac:dyDescent="0.25">
      <c r="A4115" t="s">
        <v>8588</v>
      </c>
      <c r="B4115" s="10" t="s">
        <v>8589</v>
      </c>
    </row>
    <row r="4116" spans="1:2" x14ac:dyDescent="0.25">
      <c r="A4116" t="s">
        <v>8590</v>
      </c>
      <c r="B4116" s="10" t="s">
        <v>7458</v>
      </c>
    </row>
    <row r="4117" spans="1:2" x14ac:dyDescent="0.25">
      <c r="A4117" t="s">
        <v>8591</v>
      </c>
      <c r="B4117" s="10" t="s">
        <v>7458</v>
      </c>
    </row>
    <row r="4118" spans="1:2" x14ac:dyDescent="0.25">
      <c r="A4118" t="s">
        <v>8592</v>
      </c>
      <c r="B4118" s="10" t="s">
        <v>6347</v>
      </c>
    </row>
    <row r="4119" spans="1:2" x14ac:dyDescent="0.25">
      <c r="A4119" t="s">
        <v>8593</v>
      </c>
      <c r="B4119" s="10" t="s">
        <v>8594</v>
      </c>
    </row>
    <row r="4120" spans="1:2" x14ac:dyDescent="0.25">
      <c r="A4120" t="s">
        <v>8595</v>
      </c>
      <c r="B4120" s="10" t="s">
        <v>8596</v>
      </c>
    </row>
    <row r="4121" spans="1:2" x14ac:dyDescent="0.25">
      <c r="A4121" t="s">
        <v>8597</v>
      </c>
      <c r="B4121" s="10" t="s">
        <v>8598</v>
      </c>
    </row>
    <row r="4122" spans="1:2" x14ac:dyDescent="0.25">
      <c r="A4122" t="s">
        <v>8599</v>
      </c>
      <c r="B4122" s="10" t="s">
        <v>8600</v>
      </c>
    </row>
    <row r="4123" spans="1:2" x14ac:dyDescent="0.25">
      <c r="A4123" t="s">
        <v>8601</v>
      </c>
      <c r="B4123" s="10" t="s">
        <v>8602</v>
      </c>
    </row>
    <row r="4124" spans="1:2" x14ac:dyDescent="0.25">
      <c r="A4124" t="s">
        <v>8603</v>
      </c>
      <c r="B4124" s="10" t="s">
        <v>8054</v>
      </c>
    </row>
    <row r="4125" spans="1:2" x14ac:dyDescent="0.25">
      <c r="A4125" t="s">
        <v>8604</v>
      </c>
      <c r="B4125" s="10" t="s">
        <v>8605</v>
      </c>
    </row>
    <row r="4126" spans="1:2" x14ac:dyDescent="0.25">
      <c r="A4126" t="s">
        <v>8606</v>
      </c>
      <c r="B4126" s="10" t="s">
        <v>8607</v>
      </c>
    </row>
    <row r="4127" spans="1:2" x14ac:dyDescent="0.25">
      <c r="A4127" t="s">
        <v>8608</v>
      </c>
      <c r="B4127" s="10" t="s">
        <v>8609</v>
      </c>
    </row>
    <row r="4128" spans="1:2" x14ac:dyDescent="0.25">
      <c r="A4128" t="s">
        <v>8610</v>
      </c>
      <c r="B4128" s="10" t="s">
        <v>8611</v>
      </c>
    </row>
    <row r="4129" spans="1:2" x14ac:dyDescent="0.25">
      <c r="A4129" t="s">
        <v>8612</v>
      </c>
      <c r="B4129" s="10" t="s">
        <v>7602</v>
      </c>
    </row>
    <row r="4130" spans="1:2" x14ac:dyDescent="0.25">
      <c r="A4130" t="s">
        <v>8613</v>
      </c>
      <c r="B4130" s="10" t="s">
        <v>6063</v>
      </c>
    </row>
    <row r="4131" spans="1:2" x14ac:dyDescent="0.25">
      <c r="A4131" t="s">
        <v>8614</v>
      </c>
      <c r="B4131" s="10" t="s">
        <v>7889</v>
      </c>
    </row>
    <row r="4132" spans="1:2" x14ac:dyDescent="0.25">
      <c r="A4132" t="s">
        <v>8615</v>
      </c>
      <c r="B4132" s="10" t="s">
        <v>8616</v>
      </c>
    </row>
    <row r="4133" spans="1:2" x14ac:dyDescent="0.25">
      <c r="A4133" t="s">
        <v>8617</v>
      </c>
      <c r="B4133" s="10" t="s">
        <v>5935</v>
      </c>
    </row>
    <row r="4134" spans="1:2" x14ac:dyDescent="0.25">
      <c r="A4134" t="s">
        <v>8618</v>
      </c>
      <c r="B4134" s="10" t="s">
        <v>8619</v>
      </c>
    </row>
    <row r="4135" spans="1:2" x14ac:dyDescent="0.25">
      <c r="A4135" t="s">
        <v>8620</v>
      </c>
      <c r="B4135" s="10" t="s">
        <v>7477</v>
      </c>
    </row>
    <row r="4136" spans="1:2" x14ac:dyDescent="0.25">
      <c r="A4136" t="s">
        <v>8621</v>
      </c>
      <c r="B4136" s="10" t="s">
        <v>8622</v>
      </c>
    </row>
    <row r="4137" spans="1:2" x14ac:dyDescent="0.25">
      <c r="A4137" t="s">
        <v>8623</v>
      </c>
      <c r="B4137" s="10" t="s">
        <v>7460</v>
      </c>
    </row>
    <row r="4138" spans="1:2" x14ac:dyDescent="0.25">
      <c r="A4138" t="s">
        <v>8624</v>
      </c>
      <c r="B4138" s="10" t="s">
        <v>8625</v>
      </c>
    </row>
    <row r="4139" spans="1:2" x14ac:dyDescent="0.25">
      <c r="A4139" t="s">
        <v>8626</v>
      </c>
      <c r="B4139" s="10" t="s">
        <v>8627</v>
      </c>
    </row>
    <row r="4140" spans="1:2" x14ac:dyDescent="0.25">
      <c r="A4140" t="s">
        <v>8628</v>
      </c>
      <c r="B4140" s="10" t="s">
        <v>8260</v>
      </c>
    </row>
    <row r="4141" spans="1:2" x14ac:dyDescent="0.25">
      <c r="A4141" t="s">
        <v>8629</v>
      </c>
      <c r="B4141" s="10" t="s">
        <v>8630</v>
      </c>
    </row>
    <row r="4142" spans="1:2" x14ac:dyDescent="0.25">
      <c r="A4142" t="s">
        <v>8631</v>
      </c>
      <c r="B4142" s="10" t="s">
        <v>8632</v>
      </c>
    </row>
    <row r="4143" spans="1:2" x14ac:dyDescent="0.25">
      <c r="A4143" t="s">
        <v>8633</v>
      </c>
      <c r="B4143" s="10" t="s">
        <v>2618</v>
      </c>
    </row>
    <row r="4144" spans="1:2" x14ac:dyDescent="0.25">
      <c r="A4144" t="s">
        <v>8634</v>
      </c>
      <c r="B4144" s="10" t="s">
        <v>8635</v>
      </c>
    </row>
    <row r="4145" spans="1:2" x14ac:dyDescent="0.25">
      <c r="A4145" t="s">
        <v>8636</v>
      </c>
      <c r="B4145" s="10" t="s">
        <v>8123</v>
      </c>
    </row>
    <row r="4146" spans="1:2" x14ac:dyDescent="0.25">
      <c r="A4146" t="s">
        <v>8637</v>
      </c>
      <c r="B4146" s="10" t="s">
        <v>8638</v>
      </c>
    </row>
    <row r="4147" spans="1:2" x14ac:dyDescent="0.25">
      <c r="A4147" t="s">
        <v>8639</v>
      </c>
      <c r="B4147" s="10" t="s">
        <v>7455</v>
      </c>
    </row>
    <row r="4148" spans="1:2" x14ac:dyDescent="0.25">
      <c r="A4148" t="s">
        <v>8640</v>
      </c>
      <c r="B4148" s="10" t="s">
        <v>8290</v>
      </c>
    </row>
    <row r="4149" spans="1:2" x14ac:dyDescent="0.25">
      <c r="A4149" t="s">
        <v>8641</v>
      </c>
      <c r="B4149" s="10" t="s">
        <v>8642</v>
      </c>
    </row>
    <row r="4150" spans="1:2" x14ac:dyDescent="0.25">
      <c r="A4150" t="s">
        <v>8643</v>
      </c>
      <c r="B4150" s="10" t="s">
        <v>8644</v>
      </c>
    </row>
    <row r="4151" spans="1:2" x14ac:dyDescent="0.25">
      <c r="A4151" t="s">
        <v>8645</v>
      </c>
      <c r="B4151" s="10" t="s">
        <v>7361</v>
      </c>
    </row>
    <row r="4152" spans="1:2" x14ac:dyDescent="0.25">
      <c r="A4152" t="s">
        <v>8646</v>
      </c>
      <c r="B4152" s="10" t="s">
        <v>8647</v>
      </c>
    </row>
    <row r="4153" spans="1:2" x14ac:dyDescent="0.25">
      <c r="A4153" t="s">
        <v>8648</v>
      </c>
      <c r="B4153" s="10" t="s">
        <v>8649</v>
      </c>
    </row>
    <row r="4154" spans="1:2" x14ac:dyDescent="0.25">
      <c r="A4154" t="s">
        <v>8650</v>
      </c>
      <c r="B4154" s="10" t="s">
        <v>8651</v>
      </c>
    </row>
    <row r="4155" spans="1:2" x14ac:dyDescent="0.25">
      <c r="A4155" t="s">
        <v>8652</v>
      </c>
      <c r="B4155" s="10" t="s">
        <v>8653</v>
      </c>
    </row>
    <row r="4156" spans="1:2" x14ac:dyDescent="0.25">
      <c r="A4156" t="s">
        <v>8654</v>
      </c>
      <c r="B4156" s="10" t="s">
        <v>8655</v>
      </c>
    </row>
    <row r="4157" spans="1:2" x14ac:dyDescent="0.25">
      <c r="A4157" t="s">
        <v>8656</v>
      </c>
      <c r="B4157" s="10" t="s">
        <v>8657</v>
      </c>
    </row>
    <row r="4158" spans="1:2" x14ac:dyDescent="0.25">
      <c r="A4158" t="s">
        <v>8658</v>
      </c>
      <c r="B4158" s="10" t="s">
        <v>8659</v>
      </c>
    </row>
    <row r="4159" spans="1:2" x14ac:dyDescent="0.25">
      <c r="A4159" t="s">
        <v>8660</v>
      </c>
      <c r="B4159" s="10" t="s">
        <v>6954</v>
      </c>
    </row>
    <row r="4160" spans="1:2" x14ac:dyDescent="0.25">
      <c r="A4160" t="s">
        <v>8661</v>
      </c>
      <c r="B4160" s="10" t="s">
        <v>8662</v>
      </c>
    </row>
    <row r="4161" spans="1:2" x14ac:dyDescent="0.25">
      <c r="A4161" t="s">
        <v>8663</v>
      </c>
      <c r="B4161" s="10" t="s">
        <v>8664</v>
      </c>
    </row>
    <row r="4162" spans="1:2" x14ac:dyDescent="0.25">
      <c r="A4162" t="s">
        <v>8665</v>
      </c>
      <c r="B4162" s="10" t="s">
        <v>4840</v>
      </c>
    </row>
    <row r="4163" spans="1:2" x14ac:dyDescent="0.25">
      <c r="A4163" t="s">
        <v>8666</v>
      </c>
      <c r="B4163" s="10" t="s">
        <v>6924</v>
      </c>
    </row>
    <row r="4164" spans="1:2" x14ac:dyDescent="0.25">
      <c r="A4164" t="s">
        <v>8667</v>
      </c>
      <c r="B4164" s="10" t="s">
        <v>6926</v>
      </c>
    </row>
    <row r="4165" spans="1:2" x14ac:dyDescent="0.25">
      <c r="A4165" t="s">
        <v>8668</v>
      </c>
      <c r="B4165" s="10" t="s">
        <v>8669</v>
      </c>
    </row>
    <row r="4166" spans="1:2" x14ac:dyDescent="0.25">
      <c r="A4166" t="s">
        <v>8670</v>
      </c>
      <c r="B4166" s="10" t="s">
        <v>8671</v>
      </c>
    </row>
    <row r="4167" spans="1:2" x14ac:dyDescent="0.25">
      <c r="A4167" t="s">
        <v>8672</v>
      </c>
      <c r="B4167" s="10" t="s">
        <v>8673</v>
      </c>
    </row>
    <row r="4168" spans="1:2" x14ac:dyDescent="0.25">
      <c r="A4168" t="s">
        <v>8674</v>
      </c>
      <c r="B4168" s="10" t="s">
        <v>8675</v>
      </c>
    </row>
    <row r="4169" spans="1:2" x14ac:dyDescent="0.25">
      <c r="A4169" t="s">
        <v>8676</v>
      </c>
      <c r="B4169" s="10" t="s">
        <v>7011</v>
      </c>
    </row>
    <row r="4170" spans="1:2" x14ac:dyDescent="0.25">
      <c r="A4170" t="s">
        <v>8677</v>
      </c>
      <c r="B4170" s="10" t="s">
        <v>8678</v>
      </c>
    </row>
    <row r="4171" spans="1:2" x14ac:dyDescent="0.25">
      <c r="A4171" t="s">
        <v>8679</v>
      </c>
      <c r="B4171" s="10" t="s">
        <v>8680</v>
      </c>
    </row>
    <row r="4172" spans="1:2" x14ac:dyDescent="0.25">
      <c r="A4172" t="s">
        <v>8681</v>
      </c>
      <c r="B4172" s="10" t="s">
        <v>8682</v>
      </c>
    </row>
    <row r="4173" spans="1:2" x14ac:dyDescent="0.25">
      <c r="A4173" t="s">
        <v>8683</v>
      </c>
      <c r="B4173" s="10" t="s">
        <v>8684</v>
      </c>
    </row>
    <row r="4174" spans="1:2" x14ac:dyDescent="0.25">
      <c r="A4174" t="s">
        <v>8685</v>
      </c>
      <c r="B4174" s="10" t="s">
        <v>8686</v>
      </c>
    </row>
    <row r="4175" spans="1:2" x14ac:dyDescent="0.25">
      <c r="A4175" t="s">
        <v>8687</v>
      </c>
      <c r="B4175" s="10" t="s">
        <v>8688</v>
      </c>
    </row>
    <row r="4176" spans="1:2" x14ac:dyDescent="0.25">
      <c r="A4176" t="s">
        <v>8689</v>
      </c>
      <c r="B4176" s="10" t="s">
        <v>8690</v>
      </c>
    </row>
    <row r="4177" spans="1:2" x14ac:dyDescent="0.25">
      <c r="A4177" t="s">
        <v>8691</v>
      </c>
      <c r="B4177" s="10" t="s">
        <v>8692</v>
      </c>
    </row>
    <row r="4178" spans="1:2" x14ac:dyDescent="0.25">
      <c r="A4178" t="s">
        <v>8693</v>
      </c>
      <c r="B4178" s="10" t="s">
        <v>1926</v>
      </c>
    </row>
    <row r="4179" spans="1:2" x14ac:dyDescent="0.25">
      <c r="A4179" t="s">
        <v>8694</v>
      </c>
      <c r="B4179" s="10" t="s">
        <v>8695</v>
      </c>
    </row>
    <row r="4180" spans="1:2" x14ac:dyDescent="0.25">
      <c r="A4180" t="s">
        <v>8696</v>
      </c>
      <c r="B4180" s="10" t="s">
        <v>8697</v>
      </c>
    </row>
    <row r="4181" spans="1:2" x14ac:dyDescent="0.25">
      <c r="A4181" t="s">
        <v>8698</v>
      </c>
      <c r="B4181" s="10" t="s">
        <v>7090</v>
      </c>
    </row>
    <row r="4182" spans="1:2" x14ac:dyDescent="0.25">
      <c r="A4182" t="s">
        <v>8699</v>
      </c>
      <c r="B4182" s="10" t="s">
        <v>6813</v>
      </c>
    </row>
    <row r="4183" spans="1:2" x14ac:dyDescent="0.25">
      <c r="A4183" t="s">
        <v>8700</v>
      </c>
      <c r="B4183" s="10" t="s">
        <v>8159</v>
      </c>
    </row>
    <row r="4184" spans="1:2" x14ac:dyDescent="0.25">
      <c r="A4184" t="s">
        <v>8701</v>
      </c>
      <c r="B4184" s="10" t="s">
        <v>5980</v>
      </c>
    </row>
    <row r="4185" spans="1:2" x14ac:dyDescent="0.25">
      <c r="A4185" t="s">
        <v>8702</v>
      </c>
      <c r="B4185" s="10" t="s">
        <v>8703</v>
      </c>
    </row>
    <row r="4186" spans="1:2" x14ac:dyDescent="0.25">
      <c r="A4186" t="s">
        <v>8704</v>
      </c>
      <c r="B4186" s="10" t="s">
        <v>8705</v>
      </c>
    </row>
    <row r="4187" spans="1:2" x14ac:dyDescent="0.25">
      <c r="A4187" t="s">
        <v>8706</v>
      </c>
      <c r="B4187" s="10" t="s">
        <v>8707</v>
      </c>
    </row>
    <row r="4188" spans="1:2" x14ac:dyDescent="0.25">
      <c r="A4188" t="s">
        <v>8708</v>
      </c>
      <c r="B4188" s="10" t="s">
        <v>8709</v>
      </c>
    </row>
    <row r="4189" spans="1:2" x14ac:dyDescent="0.25">
      <c r="A4189" t="s">
        <v>8710</v>
      </c>
      <c r="B4189" s="10" t="s">
        <v>8711</v>
      </c>
    </row>
    <row r="4190" spans="1:2" x14ac:dyDescent="0.25">
      <c r="A4190" t="s">
        <v>8712</v>
      </c>
      <c r="B4190" s="10" t="s">
        <v>8713</v>
      </c>
    </row>
    <row r="4191" spans="1:2" x14ac:dyDescent="0.25">
      <c r="A4191" t="s">
        <v>8714</v>
      </c>
      <c r="B4191" s="10" t="s">
        <v>8715</v>
      </c>
    </row>
    <row r="4192" spans="1:2" x14ac:dyDescent="0.25">
      <c r="A4192" t="s">
        <v>8716</v>
      </c>
      <c r="B4192" s="10" t="s">
        <v>8717</v>
      </c>
    </row>
    <row r="4193" spans="1:2" x14ac:dyDescent="0.25">
      <c r="A4193" t="s">
        <v>8718</v>
      </c>
      <c r="B4193" s="10" t="s">
        <v>8719</v>
      </c>
    </row>
    <row r="4194" spans="1:2" x14ac:dyDescent="0.25">
      <c r="A4194" t="s">
        <v>8720</v>
      </c>
      <c r="B4194" s="10" t="s">
        <v>8721</v>
      </c>
    </row>
    <row r="4195" spans="1:2" x14ac:dyDescent="0.25">
      <c r="A4195" t="s">
        <v>8722</v>
      </c>
      <c r="B4195" s="10" t="s">
        <v>7847</v>
      </c>
    </row>
    <row r="4196" spans="1:2" x14ac:dyDescent="0.25">
      <c r="A4196" t="s">
        <v>8723</v>
      </c>
      <c r="B4196" s="10" t="s">
        <v>8724</v>
      </c>
    </row>
    <row r="4197" spans="1:2" x14ac:dyDescent="0.25">
      <c r="A4197" t="s">
        <v>8725</v>
      </c>
      <c r="B4197" s="10" t="s">
        <v>8726</v>
      </c>
    </row>
    <row r="4198" spans="1:2" x14ac:dyDescent="0.25">
      <c r="A4198" t="s">
        <v>8727</v>
      </c>
      <c r="B4198" s="10" t="s">
        <v>7455</v>
      </c>
    </row>
    <row r="4199" spans="1:2" x14ac:dyDescent="0.25">
      <c r="A4199" t="s">
        <v>8728</v>
      </c>
      <c r="B4199" s="10" t="s">
        <v>6407</v>
      </c>
    </row>
    <row r="4200" spans="1:2" x14ac:dyDescent="0.25">
      <c r="A4200" t="s">
        <v>8729</v>
      </c>
      <c r="B4200" s="10" t="s">
        <v>7223</v>
      </c>
    </row>
    <row r="4201" spans="1:2" x14ac:dyDescent="0.25">
      <c r="A4201" t="s">
        <v>8730</v>
      </c>
      <c r="B4201" s="10" t="s">
        <v>8731</v>
      </c>
    </row>
    <row r="4202" spans="1:2" x14ac:dyDescent="0.25">
      <c r="A4202" t="s">
        <v>8732</v>
      </c>
      <c r="B4202" s="10" t="s">
        <v>8731</v>
      </c>
    </row>
    <row r="4203" spans="1:2" x14ac:dyDescent="0.25">
      <c r="A4203" t="s">
        <v>8733</v>
      </c>
      <c r="B4203" s="10" t="s">
        <v>8734</v>
      </c>
    </row>
    <row r="4204" spans="1:2" x14ac:dyDescent="0.25">
      <c r="A4204" t="s">
        <v>8735</v>
      </c>
      <c r="B4204" s="10" t="s">
        <v>6312</v>
      </c>
    </row>
    <row r="4205" spans="1:2" x14ac:dyDescent="0.25">
      <c r="A4205" t="s">
        <v>8736</v>
      </c>
      <c r="B4205" s="10" t="s">
        <v>5940</v>
      </c>
    </row>
    <row r="4206" spans="1:2" x14ac:dyDescent="0.25">
      <c r="A4206" t="s">
        <v>8737</v>
      </c>
      <c r="B4206" s="10" t="s">
        <v>5712</v>
      </c>
    </row>
    <row r="4207" spans="1:2" x14ac:dyDescent="0.25">
      <c r="A4207" t="s">
        <v>8738</v>
      </c>
      <c r="B4207" s="10" t="s">
        <v>5754</v>
      </c>
    </row>
    <row r="4208" spans="1:2" x14ac:dyDescent="0.25">
      <c r="A4208" t="s">
        <v>8739</v>
      </c>
      <c r="B4208" s="10" t="s">
        <v>5714</v>
      </c>
    </row>
    <row r="4209" spans="1:2" x14ac:dyDescent="0.25">
      <c r="A4209" t="s">
        <v>8740</v>
      </c>
      <c r="B4209" s="10" t="s">
        <v>5750</v>
      </c>
    </row>
    <row r="4210" spans="1:2" x14ac:dyDescent="0.25">
      <c r="A4210" t="s">
        <v>8741</v>
      </c>
      <c r="B4210" s="10" t="s">
        <v>8159</v>
      </c>
    </row>
    <row r="4211" spans="1:2" x14ac:dyDescent="0.25">
      <c r="A4211" t="s">
        <v>8742</v>
      </c>
      <c r="B4211" s="10" t="s">
        <v>7918</v>
      </c>
    </row>
    <row r="4212" spans="1:2" x14ac:dyDescent="0.25">
      <c r="A4212" t="s">
        <v>8743</v>
      </c>
      <c r="B4212" s="10" t="s">
        <v>8273</v>
      </c>
    </row>
    <row r="4213" spans="1:2" x14ac:dyDescent="0.25">
      <c r="A4213" t="s">
        <v>8744</v>
      </c>
      <c r="B4213" s="10" t="s">
        <v>6432</v>
      </c>
    </row>
    <row r="4214" spans="1:2" x14ac:dyDescent="0.25">
      <c r="A4214" t="s">
        <v>8745</v>
      </c>
      <c r="B4214" s="10" t="s">
        <v>6411</v>
      </c>
    </row>
    <row r="4215" spans="1:2" x14ac:dyDescent="0.25">
      <c r="A4215" t="s">
        <v>8746</v>
      </c>
      <c r="B4215" s="10" t="s">
        <v>7307</v>
      </c>
    </row>
    <row r="4216" spans="1:2" x14ac:dyDescent="0.25">
      <c r="A4216" t="s">
        <v>8747</v>
      </c>
      <c r="B4216" s="10" t="s">
        <v>6423</v>
      </c>
    </row>
    <row r="4217" spans="1:2" x14ac:dyDescent="0.25">
      <c r="A4217" t="s">
        <v>8748</v>
      </c>
      <c r="B4217" s="10" t="s">
        <v>7321</v>
      </c>
    </row>
    <row r="4218" spans="1:2" x14ac:dyDescent="0.25">
      <c r="A4218" t="s">
        <v>8749</v>
      </c>
      <c r="B4218" s="10" t="s">
        <v>6950</v>
      </c>
    </row>
    <row r="4219" spans="1:2" x14ac:dyDescent="0.25">
      <c r="A4219" t="s">
        <v>8750</v>
      </c>
      <c r="B4219" s="10" t="s">
        <v>8751</v>
      </c>
    </row>
    <row r="4220" spans="1:2" x14ac:dyDescent="0.25">
      <c r="A4220" t="s">
        <v>8752</v>
      </c>
      <c r="B4220" s="10" t="s">
        <v>8753</v>
      </c>
    </row>
    <row r="4221" spans="1:2" x14ac:dyDescent="0.25">
      <c r="A4221" t="s">
        <v>8754</v>
      </c>
      <c r="B4221" s="10" t="s">
        <v>7861</v>
      </c>
    </row>
    <row r="4222" spans="1:2" x14ac:dyDescent="0.25">
      <c r="A4222" t="s">
        <v>8755</v>
      </c>
      <c r="B4222" s="10" t="s">
        <v>6888</v>
      </c>
    </row>
    <row r="4223" spans="1:2" x14ac:dyDescent="0.25">
      <c r="A4223" t="s">
        <v>8756</v>
      </c>
      <c r="B4223" s="10" t="s">
        <v>8757</v>
      </c>
    </row>
    <row r="4224" spans="1:2" x14ac:dyDescent="0.25">
      <c r="A4224" t="s">
        <v>8758</v>
      </c>
      <c r="B4224" s="10" t="s">
        <v>8759</v>
      </c>
    </row>
    <row r="4225" spans="1:2" x14ac:dyDescent="0.25">
      <c r="A4225" t="s">
        <v>8760</v>
      </c>
      <c r="B4225" s="10" t="s">
        <v>8281</v>
      </c>
    </row>
    <row r="4226" spans="1:2" x14ac:dyDescent="0.25">
      <c r="A4226" t="s">
        <v>8761</v>
      </c>
      <c r="B4226" s="10" t="s">
        <v>8762</v>
      </c>
    </row>
    <row r="4227" spans="1:2" x14ac:dyDescent="0.25">
      <c r="A4227" t="s">
        <v>8763</v>
      </c>
      <c r="B4227" s="10" t="s">
        <v>8764</v>
      </c>
    </row>
    <row r="4228" spans="1:2" x14ac:dyDescent="0.25">
      <c r="A4228" t="s">
        <v>8765</v>
      </c>
      <c r="B4228" s="10" t="s">
        <v>8766</v>
      </c>
    </row>
    <row r="4229" spans="1:2" x14ac:dyDescent="0.25">
      <c r="A4229" t="s">
        <v>8767</v>
      </c>
      <c r="B4229" s="10" t="s">
        <v>8768</v>
      </c>
    </row>
    <row r="4230" spans="1:2" x14ac:dyDescent="0.25">
      <c r="A4230" t="s">
        <v>8769</v>
      </c>
      <c r="B4230" s="10" t="s">
        <v>8770</v>
      </c>
    </row>
    <row r="4231" spans="1:2" x14ac:dyDescent="0.25">
      <c r="A4231" t="s">
        <v>8771</v>
      </c>
      <c r="B4231" s="10" t="s">
        <v>8772</v>
      </c>
    </row>
    <row r="4232" spans="1:2" x14ac:dyDescent="0.25">
      <c r="A4232" t="s">
        <v>8773</v>
      </c>
      <c r="B4232" s="10" t="s">
        <v>6141</v>
      </c>
    </row>
    <row r="4233" spans="1:2" x14ac:dyDescent="0.25">
      <c r="A4233" t="s">
        <v>8774</v>
      </c>
      <c r="B4233" s="10" t="s">
        <v>8775</v>
      </c>
    </row>
    <row r="4234" spans="1:2" x14ac:dyDescent="0.25">
      <c r="A4234" t="s">
        <v>8776</v>
      </c>
      <c r="B4234" s="10" t="s">
        <v>8777</v>
      </c>
    </row>
    <row r="4235" spans="1:2" x14ac:dyDescent="0.25">
      <c r="A4235" t="s">
        <v>8778</v>
      </c>
      <c r="B4235" s="10" t="s">
        <v>8779</v>
      </c>
    </row>
    <row r="4236" spans="1:2" x14ac:dyDescent="0.25">
      <c r="A4236" t="s">
        <v>8780</v>
      </c>
      <c r="B4236" s="10" t="s">
        <v>8781</v>
      </c>
    </row>
    <row r="4237" spans="1:2" x14ac:dyDescent="0.25">
      <c r="A4237" t="s">
        <v>8782</v>
      </c>
      <c r="B4237" s="10" t="s">
        <v>7211</v>
      </c>
    </row>
    <row r="4238" spans="1:2" x14ac:dyDescent="0.25">
      <c r="A4238" t="s">
        <v>8783</v>
      </c>
      <c r="B4238" s="10" t="s">
        <v>8784</v>
      </c>
    </row>
    <row r="4239" spans="1:2" x14ac:dyDescent="0.25">
      <c r="A4239" t="s">
        <v>8785</v>
      </c>
      <c r="B4239" s="10" t="s">
        <v>8786</v>
      </c>
    </row>
    <row r="4240" spans="1:2" x14ac:dyDescent="0.25">
      <c r="A4240" t="s">
        <v>8787</v>
      </c>
      <c r="B4240" s="10" t="s">
        <v>7479</v>
      </c>
    </row>
    <row r="4241" spans="1:2" x14ac:dyDescent="0.25">
      <c r="A4241" t="s">
        <v>8788</v>
      </c>
      <c r="B4241" s="10" t="s">
        <v>8789</v>
      </c>
    </row>
    <row r="4242" spans="1:2" x14ac:dyDescent="0.25">
      <c r="A4242" t="s">
        <v>8790</v>
      </c>
      <c r="B4242" s="10" t="s">
        <v>8579</v>
      </c>
    </row>
    <row r="4243" spans="1:2" x14ac:dyDescent="0.25">
      <c r="A4243" t="s">
        <v>8791</v>
      </c>
      <c r="B4243" s="10" t="s">
        <v>8792</v>
      </c>
    </row>
    <row r="4244" spans="1:2" x14ac:dyDescent="0.25">
      <c r="A4244" t="s">
        <v>8793</v>
      </c>
      <c r="B4244" s="10" t="s">
        <v>3393</v>
      </c>
    </row>
    <row r="4245" spans="1:2" x14ac:dyDescent="0.25">
      <c r="A4245" t="s">
        <v>8794</v>
      </c>
      <c r="B4245" s="10" t="s">
        <v>8795</v>
      </c>
    </row>
    <row r="4246" spans="1:2" x14ac:dyDescent="0.25">
      <c r="A4246" t="s">
        <v>8796</v>
      </c>
      <c r="B4246" s="10" t="s">
        <v>8797</v>
      </c>
    </row>
    <row r="4247" spans="1:2" x14ac:dyDescent="0.25">
      <c r="A4247" t="s">
        <v>8798</v>
      </c>
      <c r="B4247" s="10" t="s">
        <v>8594</v>
      </c>
    </row>
    <row r="4248" spans="1:2" x14ac:dyDescent="0.25">
      <c r="A4248" t="s">
        <v>8799</v>
      </c>
      <c r="B4248" s="10" t="s">
        <v>8594</v>
      </c>
    </row>
    <row r="4249" spans="1:2" x14ac:dyDescent="0.25">
      <c r="A4249" t="s">
        <v>8800</v>
      </c>
      <c r="B4249" s="10" t="s">
        <v>8801</v>
      </c>
    </row>
    <row r="4250" spans="1:2" x14ac:dyDescent="0.25">
      <c r="A4250" t="s">
        <v>8802</v>
      </c>
      <c r="B4250" s="10" t="s">
        <v>8801</v>
      </c>
    </row>
    <row r="4251" spans="1:2" x14ac:dyDescent="0.25">
      <c r="A4251" t="s">
        <v>8803</v>
      </c>
      <c r="B4251" s="10" t="s">
        <v>8804</v>
      </c>
    </row>
    <row r="4252" spans="1:2" x14ac:dyDescent="0.25">
      <c r="A4252" t="s">
        <v>8805</v>
      </c>
      <c r="B4252" s="10" t="s">
        <v>8806</v>
      </c>
    </row>
    <row r="4253" spans="1:2" x14ac:dyDescent="0.25">
      <c r="A4253" t="s">
        <v>1465</v>
      </c>
      <c r="B4253" s="10" t="s">
        <v>8807</v>
      </c>
    </row>
    <row r="4254" spans="1:2" x14ac:dyDescent="0.25">
      <c r="A4254" t="s">
        <v>1383</v>
      </c>
      <c r="B4254" s="10" t="s">
        <v>7962</v>
      </c>
    </row>
    <row r="4255" spans="1:2" x14ac:dyDescent="0.25">
      <c r="A4255" t="s">
        <v>8808</v>
      </c>
      <c r="B4255" s="10" t="s">
        <v>8809</v>
      </c>
    </row>
    <row r="4256" spans="1:2" x14ac:dyDescent="0.25">
      <c r="A4256" t="s">
        <v>8810</v>
      </c>
      <c r="B4256" s="10" t="s">
        <v>8811</v>
      </c>
    </row>
    <row r="4257" spans="1:2" x14ac:dyDescent="0.25">
      <c r="A4257" t="s">
        <v>8812</v>
      </c>
      <c r="B4257" s="10" t="s">
        <v>8813</v>
      </c>
    </row>
    <row r="4258" spans="1:2" x14ac:dyDescent="0.25">
      <c r="A4258" t="s">
        <v>8814</v>
      </c>
      <c r="B4258" s="10" t="s">
        <v>8815</v>
      </c>
    </row>
    <row r="4259" spans="1:2" x14ac:dyDescent="0.25">
      <c r="A4259" t="s">
        <v>8816</v>
      </c>
      <c r="B4259" s="10" t="s">
        <v>8817</v>
      </c>
    </row>
    <row r="4260" spans="1:2" x14ac:dyDescent="0.25">
      <c r="A4260" t="s">
        <v>8818</v>
      </c>
      <c r="B4260" s="10" t="s">
        <v>8819</v>
      </c>
    </row>
    <row r="4261" spans="1:2" x14ac:dyDescent="0.25">
      <c r="A4261" t="s">
        <v>8820</v>
      </c>
      <c r="B4261" s="10" t="s">
        <v>8821</v>
      </c>
    </row>
    <row r="4262" spans="1:2" x14ac:dyDescent="0.25">
      <c r="A4262" t="s">
        <v>8822</v>
      </c>
      <c r="B4262" s="10" t="s">
        <v>8107</v>
      </c>
    </row>
    <row r="4263" spans="1:2" x14ac:dyDescent="0.25">
      <c r="A4263" t="s">
        <v>8823</v>
      </c>
      <c r="B4263" s="10" t="s">
        <v>8824</v>
      </c>
    </row>
    <row r="4264" spans="1:2" x14ac:dyDescent="0.25">
      <c r="A4264" t="s">
        <v>8825</v>
      </c>
      <c r="B4264" s="10" t="s">
        <v>7495</v>
      </c>
    </row>
    <row r="4265" spans="1:2" x14ac:dyDescent="0.25">
      <c r="A4265" t="s">
        <v>8826</v>
      </c>
      <c r="B4265" s="10" t="s">
        <v>3258</v>
      </c>
    </row>
    <row r="4266" spans="1:2" x14ac:dyDescent="0.25">
      <c r="A4266" t="s">
        <v>8827</v>
      </c>
      <c r="B4266" s="10" t="s">
        <v>8828</v>
      </c>
    </row>
    <row r="4267" spans="1:2" x14ac:dyDescent="0.25">
      <c r="A4267" t="s">
        <v>8829</v>
      </c>
      <c r="B4267" s="10" t="s">
        <v>8505</v>
      </c>
    </row>
    <row r="4268" spans="1:2" x14ac:dyDescent="0.25">
      <c r="A4268" t="s">
        <v>8830</v>
      </c>
      <c r="B4268" s="10" t="s">
        <v>8831</v>
      </c>
    </row>
    <row r="4269" spans="1:2" x14ac:dyDescent="0.25">
      <c r="A4269" t="s">
        <v>8832</v>
      </c>
      <c r="B4269" s="10" t="s">
        <v>8833</v>
      </c>
    </row>
    <row r="4270" spans="1:2" x14ac:dyDescent="0.25">
      <c r="A4270" t="s">
        <v>8834</v>
      </c>
      <c r="B4270" s="10" t="s">
        <v>8835</v>
      </c>
    </row>
    <row r="4271" spans="1:2" x14ac:dyDescent="0.25">
      <c r="A4271" t="s">
        <v>8836</v>
      </c>
      <c r="B4271" s="10" t="s">
        <v>8837</v>
      </c>
    </row>
    <row r="4272" spans="1:2" x14ac:dyDescent="0.25">
      <c r="A4272" t="s">
        <v>8838</v>
      </c>
      <c r="B4272" s="10" t="s">
        <v>8839</v>
      </c>
    </row>
    <row r="4273" spans="1:2" x14ac:dyDescent="0.25">
      <c r="A4273" t="s">
        <v>8840</v>
      </c>
      <c r="B4273" s="10" t="s">
        <v>8841</v>
      </c>
    </row>
    <row r="4274" spans="1:2" x14ac:dyDescent="0.25">
      <c r="A4274" t="s">
        <v>8842</v>
      </c>
      <c r="B4274" s="10" t="s">
        <v>6497</v>
      </c>
    </row>
    <row r="4275" spans="1:2" x14ac:dyDescent="0.25">
      <c r="A4275" t="s">
        <v>8843</v>
      </c>
      <c r="B4275" s="10" t="s">
        <v>8352</v>
      </c>
    </row>
    <row r="4276" spans="1:2" x14ac:dyDescent="0.25">
      <c r="A4276" t="s">
        <v>8844</v>
      </c>
      <c r="B4276" s="10" t="s">
        <v>8845</v>
      </c>
    </row>
    <row r="4277" spans="1:2" x14ac:dyDescent="0.25">
      <c r="A4277" t="s">
        <v>8846</v>
      </c>
      <c r="B4277" s="10" t="s">
        <v>8847</v>
      </c>
    </row>
    <row r="4278" spans="1:2" x14ac:dyDescent="0.25">
      <c r="A4278" t="s">
        <v>8848</v>
      </c>
      <c r="B4278" s="10" t="s">
        <v>8849</v>
      </c>
    </row>
    <row r="4279" spans="1:2" x14ac:dyDescent="0.25">
      <c r="A4279" t="s">
        <v>8850</v>
      </c>
      <c r="B4279" s="10" t="s">
        <v>4536</v>
      </c>
    </row>
    <row r="4280" spans="1:2" x14ac:dyDescent="0.25">
      <c r="A4280" t="s">
        <v>8851</v>
      </c>
      <c r="B4280" s="10" t="s">
        <v>6249</v>
      </c>
    </row>
    <row r="4281" spans="1:2" x14ac:dyDescent="0.25">
      <c r="A4281" t="s">
        <v>8852</v>
      </c>
      <c r="B4281" s="10" t="s">
        <v>8853</v>
      </c>
    </row>
    <row r="4282" spans="1:2" x14ac:dyDescent="0.25">
      <c r="A4282" t="s">
        <v>8854</v>
      </c>
      <c r="B4282" s="10" t="s">
        <v>8855</v>
      </c>
    </row>
    <row r="4283" spans="1:2" x14ac:dyDescent="0.25">
      <c r="A4283" t="s">
        <v>8856</v>
      </c>
      <c r="B4283" s="10" t="s">
        <v>8857</v>
      </c>
    </row>
    <row r="4284" spans="1:2" x14ac:dyDescent="0.25">
      <c r="A4284" t="s">
        <v>8858</v>
      </c>
      <c r="B4284" s="10" t="s">
        <v>8859</v>
      </c>
    </row>
    <row r="4285" spans="1:2" x14ac:dyDescent="0.25">
      <c r="A4285" t="s">
        <v>8860</v>
      </c>
      <c r="B4285" s="10" t="s">
        <v>8632</v>
      </c>
    </row>
    <row r="4286" spans="1:2" x14ac:dyDescent="0.25">
      <c r="A4286" t="s">
        <v>8861</v>
      </c>
      <c r="B4286" s="10" t="s">
        <v>8862</v>
      </c>
    </row>
    <row r="4287" spans="1:2" x14ac:dyDescent="0.25">
      <c r="A4287" t="s">
        <v>8863</v>
      </c>
      <c r="B4287" s="10" t="s">
        <v>8864</v>
      </c>
    </row>
    <row r="4288" spans="1:2" x14ac:dyDescent="0.25">
      <c r="A4288" t="s">
        <v>8865</v>
      </c>
      <c r="B4288" s="10" t="s">
        <v>8866</v>
      </c>
    </row>
    <row r="4289" spans="1:2" x14ac:dyDescent="0.25">
      <c r="A4289" t="s">
        <v>8867</v>
      </c>
      <c r="B4289" s="10" t="s">
        <v>8868</v>
      </c>
    </row>
    <row r="4290" spans="1:2" x14ac:dyDescent="0.25">
      <c r="A4290" t="s">
        <v>8869</v>
      </c>
      <c r="B4290" s="10" t="s">
        <v>7548</v>
      </c>
    </row>
    <row r="4291" spans="1:2" x14ac:dyDescent="0.25">
      <c r="A4291" t="s">
        <v>8870</v>
      </c>
      <c r="B4291" s="10" t="s">
        <v>3621</v>
      </c>
    </row>
    <row r="4292" spans="1:2" x14ac:dyDescent="0.25">
      <c r="A4292" t="s">
        <v>8871</v>
      </c>
      <c r="B4292" s="10" t="s">
        <v>5673</v>
      </c>
    </row>
    <row r="4293" spans="1:2" x14ac:dyDescent="0.25">
      <c r="A4293" t="s">
        <v>8872</v>
      </c>
      <c r="B4293" s="10" t="s">
        <v>8873</v>
      </c>
    </row>
    <row r="4294" spans="1:2" x14ac:dyDescent="0.25">
      <c r="A4294" t="s">
        <v>8874</v>
      </c>
      <c r="B4294" s="10" t="s">
        <v>8419</v>
      </c>
    </row>
    <row r="4295" spans="1:2" x14ac:dyDescent="0.25">
      <c r="A4295" t="s">
        <v>8875</v>
      </c>
      <c r="B4295" s="10" t="s">
        <v>8876</v>
      </c>
    </row>
    <row r="4296" spans="1:2" x14ac:dyDescent="0.25">
      <c r="A4296" t="s">
        <v>8877</v>
      </c>
      <c r="B4296" s="10" t="s">
        <v>8878</v>
      </c>
    </row>
    <row r="4297" spans="1:2" x14ac:dyDescent="0.25">
      <c r="A4297" t="s">
        <v>8879</v>
      </c>
      <c r="B4297" s="10" t="s">
        <v>8880</v>
      </c>
    </row>
    <row r="4298" spans="1:2" x14ac:dyDescent="0.25">
      <c r="A4298" t="s">
        <v>8881</v>
      </c>
      <c r="B4298" s="10" t="s">
        <v>8882</v>
      </c>
    </row>
    <row r="4299" spans="1:2" x14ac:dyDescent="0.25">
      <c r="A4299" t="s">
        <v>8883</v>
      </c>
      <c r="B4299" s="10" t="s">
        <v>6621</v>
      </c>
    </row>
    <row r="4300" spans="1:2" x14ac:dyDescent="0.25">
      <c r="A4300" t="s">
        <v>8884</v>
      </c>
      <c r="B4300" s="10" t="s">
        <v>8065</v>
      </c>
    </row>
    <row r="4301" spans="1:2" x14ac:dyDescent="0.25">
      <c r="A4301" t="s">
        <v>8885</v>
      </c>
      <c r="B4301" s="10" t="s">
        <v>8065</v>
      </c>
    </row>
    <row r="4302" spans="1:2" x14ac:dyDescent="0.25">
      <c r="A4302" t="s">
        <v>8886</v>
      </c>
      <c r="B4302" s="10" t="s">
        <v>8726</v>
      </c>
    </row>
    <row r="4303" spans="1:2" x14ac:dyDescent="0.25">
      <c r="A4303" t="s">
        <v>8887</v>
      </c>
      <c r="B4303" s="10" t="s">
        <v>6868</v>
      </c>
    </row>
    <row r="4304" spans="1:2" x14ac:dyDescent="0.25">
      <c r="A4304" t="s">
        <v>8888</v>
      </c>
      <c r="B4304" s="10" t="s">
        <v>8889</v>
      </c>
    </row>
    <row r="4305" spans="1:2" x14ac:dyDescent="0.25">
      <c r="A4305" t="s">
        <v>8890</v>
      </c>
      <c r="B4305" s="10" t="s">
        <v>8286</v>
      </c>
    </row>
    <row r="4306" spans="1:2" x14ac:dyDescent="0.25">
      <c r="A4306" t="s">
        <v>8891</v>
      </c>
      <c r="B4306" s="10" t="s">
        <v>6928</v>
      </c>
    </row>
    <row r="4307" spans="1:2" x14ac:dyDescent="0.25">
      <c r="A4307" t="s">
        <v>8892</v>
      </c>
      <c r="B4307" s="10" t="s">
        <v>8893</v>
      </c>
    </row>
    <row r="4308" spans="1:2" x14ac:dyDescent="0.25">
      <c r="A4308" t="s">
        <v>8894</v>
      </c>
      <c r="B4308" s="10" t="s">
        <v>7215</v>
      </c>
    </row>
    <row r="4309" spans="1:2" x14ac:dyDescent="0.25">
      <c r="A4309" t="s">
        <v>8895</v>
      </c>
      <c r="B4309" s="10" t="s">
        <v>5673</v>
      </c>
    </row>
    <row r="4310" spans="1:2" x14ac:dyDescent="0.25">
      <c r="A4310" t="s">
        <v>8896</v>
      </c>
      <c r="B4310" s="10" t="s">
        <v>8897</v>
      </c>
    </row>
    <row r="4311" spans="1:2" x14ac:dyDescent="0.25">
      <c r="A4311" t="s">
        <v>8898</v>
      </c>
      <c r="B4311" s="10" t="s">
        <v>5772</v>
      </c>
    </row>
    <row r="4312" spans="1:2" x14ac:dyDescent="0.25">
      <c r="A4312" t="s">
        <v>8899</v>
      </c>
      <c r="B4312" s="10" t="s">
        <v>5736</v>
      </c>
    </row>
    <row r="4313" spans="1:2" x14ac:dyDescent="0.25">
      <c r="A4313" t="s">
        <v>8900</v>
      </c>
      <c r="B4313" s="10" t="s">
        <v>5687</v>
      </c>
    </row>
    <row r="4314" spans="1:2" x14ac:dyDescent="0.25">
      <c r="A4314" t="s">
        <v>254</v>
      </c>
      <c r="B4314" s="10" t="s">
        <v>8901</v>
      </c>
    </row>
    <row r="4315" spans="1:2" x14ac:dyDescent="0.25">
      <c r="A4315" t="s">
        <v>257</v>
      </c>
      <c r="B4315" s="10" t="s">
        <v>8902</v>
      </c>
    </row>
    <row r="4316" spans="1:2" x14ac:dyDescent="0.25">
      <c r="A4316" t="s">
        <v>243</v>
      </c>
      <c r="B4316" s="10" t="s">
        <v>8903</v>
      </c>
    </row>
    <row r="4317" spans="1:2" x14ac:dyDescent="0.25">
      <c r="A4317" t="s">
        <v>8904</v>
      </c>
      <c r="B4317" s="10" t="s">
        <v>8512</v>
      </c>
    </row>
    <row r="4318" spans="1:2" x14ac:dyDescent="0.25">
      <c r="A4318" t="s">
        <v>8905</v>
      </c>
      <c r="B4318" s="10" t="s">
        <v>8906</v>
      </c>
    </row>
    <row r="4319" spans="1:2" x14ac:dyDescent="0.25">
      <c r="A4319" t="s">
        <v>8907</v>
      </c>
      <c r="B4319" s="10" t="s">
        <v>8908</v>
      </c>
    </row>
    <row r="4320" spans="1:2" x14ac:dyDescent="0.25">
      <c r="A4320" t="s">
        <v>8909</v>
      </c>
      <c r="B4320" s="10" t="s">
        <v>8910</v>
      </c>
    </row>
    <row r="4321" spans="1:2" x14ac:dyDescent="0.25">
      <c r="A4321" t="s">
        <v>8911</v>
      </c>
      <c r="B4321" s="10" t="s">
        <v>8912</v>
      </c>
    </row>
    <row r="4322" spans="1:2" x14ac:dyDescent="0.25">
      <c r="A4322" t="s">
        <v>8913</v>
      </c>
      <c r="B4322" s="10" t="s">
        <v>8914</v>
      </c>
    </row>
    <row r="4323" spans="1:2" x14ac:dyDescent="0.25">
      <c r="A4323" t="s">
        <v>8915</v>
      </c>
      <c r="B4323" s="10" t="s">
        <v>8916</v>
      </c>
    </row>
    <row r="4324" spans="1:2" x14ac:dyDescent="0.25">
      <c r="A4324" t="s">
        <v>8917</v>
      </c>
      <c r="B4324" s="10" t="s">
        <v>8824</v>
      </c>
    </row>
    <row r="4325" spans="1:2" x14ac:dyDescent="0.25">
      <c r="A4325" t="s">
        <v>8918</v>
      </c>
      <c r="B4325" s="10" t="s">
        <v>8919</v>
      </c>
    </row>
    <row r="4326" spans="1:2" x14ac:dyDescent="0.25">
      <c r="A4326" t="s">
        <v>8920</v>
      </c>
      <c r="B4326" s="10" t="s">
        <v>8921</v>
      </c>
    </row>
    <row r="4327" spans="1:2" x14ac:dyDescent="0.25">
      <c r="A4327" t="s">
        <v>8922</v>
      </c>
      <c r="B4327" s="10" t="s">
        <v>8923</v>
      </c>
    </row>
    <row r="4328" spans="1:2" x14ac:dyDescent="0.25">
      <c r="A4328" t="s">
        <v>8924</v>
      </c>
      <c r="B4328" s="10" t="s">
        <v>8925</v>
      </c>
    </row>
    <row r="4329" spans="1:2" x14ac:dyDescent="0.25">
      <c r="A4329" t="s">
        <v>8926</v>
      </c>
      <c r="B4329" s="10" t="s">
        <v>8476</v>
      </c>
    </row>
    <row r="4330" spans="1:2" x14ac:dyDescent="0.25">
      <c r="A4330" t="s">
        <v>8927</v>
      </c>
      <c r="B4330" s="10" t="s">
        <v>5673</v>
      </c>
    </row>
    <row r="4331" spans="1:2" x14ac:dyDescent="0.25">
      <c r="A4331" t="s">
        <v>8928</v>
      </c>
      <c r="B4331" s="10" t="s">
        <v>8929</v>
      </c>
    </row>
    <row r="4332" spans="1:2" x14ac:dyDescent="0.25">
      <c r="A4332" t="s">
        <v>8930</v>
      </c>
      <c r="B4332" s="10" t="s">
        <v>8931</v>
      </c>
    </row>
    <row r="4333" spans="1:2" x14ac:dyDescent="0.25">
      <c r="A4333" t="s">
        <v>8932</v>
      </c>
      <c r="B4333" s="10" t="s">
        <v>6207</v>
      </c>
    </row>
    <row r="4334" spans="1:2" x14ac:dyDescent="0.25">
      <c r="A4334" t="s">
        <v>8933</v>
      </c>
      <c r="B4334" s="10" t="s">
        <v>8934</v>
      </c>
    </row>
    <row r="4335" spans="1:2" x14ac:dyDescent="0.25">
      <c r="A4335" t="s">
        <v>8935</v>
      </c>
      <c r="B4335" s="10" t="s">
        <v>6349</v>
      </c>
    </row>
    <row r="4336" spans="1:2" x14ac:dyDescent="0.25">
      <c r="A4336" t="s">
        <v>8936</v>
      </c>
      <c r="B4336" s="10" t="s">
        <v>6349</v>
      </c>
    </row>
    <row r="4337" spans="1:2" x14ac:dyDescent="0.25">
      <c r="A4337" t="s">
        <v>8937</v>
      </c>
      <c r="B4337" s="10" t="s">
        <v>8571</v>
      </c>
    </row>
    <row r="4338" spans="1:2" x14ac:dyDescent="0.25">
      <c r="A4338" t="s">
        <v>8938</v>
      </c>
      <c r="B4338" s="10" t="s">
        <v>6345</v>
      </c>
    </row>
    <row r="4339" spans="1:2" x14ac:dyDescent="0.25">
      <c r="A4339" t="s">
        <v>8939</v>
      </c>
      <c r="B4339" s="10" t="s">
        <v>8940</v>
      </c>
    </row>
    <row r="4340" spans="1:2" x14ac:dyDescent="0.25">
      <c r="A4340" t="s">
        <v>8941</v>
      </c>
      <c r="B4340" s="10" t="s">
        <v>8942</v>
      </c>
    </row>
    <row r="4341" spans="1:2" x14ac:dyDescent="0.25">
      <c r="A4341" t="s">
        <v>8943</v>
      </c>
      <c r="B4341" s="10" t="s">
        <v>8944</v>
      </c>
    </row>
    <row r="4342" spans="1:2" x14ac:dyDescent="0.25">
      <c r="A4342" t="s">
        <v>8945</v>
      </c>
      <c r="B4342" s="10" t="s">
        <v>8946</v>
      </c>
    </row>
    <row r="4343" spans="1:2" x14ac:dyDescent="0.25">
      <c r="A4343" t="s">
        <v>8947</v>
      </c>
      <c r="B4343" s="10" t="s">
        <v>8948</v>
      </c>
    </row>
    <row r="4344" spans="1:2" x14ac:dyDescent="0.25">
      <c r="A4344" t="s">
        <v>8949</v>
      </c>
      <c r="B4344" s="10" t="s">
        <v>8950</v>
      </c>
    </row>
    <row r="4345" spans="1:2" x14ac:dyDescent="0.25">
      <c r="A4345" t="s">
        <v>8951</v>
      </c>
      <c r="B4345" s="10" t="s">
        <v>8952</v>
      </c>
    </row>
    <row r="4346" spans="1:2" x14ac:dyDescent="0.25">
      <c r="A4346" t="s">
        <v>8953</v>
      </c>
      <c r="B4346" s="10" t="s">
        <v>8954</v>
      </c>
    </row>
    <row r="4347" spans="1:2" x14ac:dyDescent="0.25">
      <c r="A4347" t="s">
        <v>8955</v>
      </c>
      <c r="B4347" s="10" t="s">
        <v>8956</v>
      </c>
    </row>
    <row r="4348" spans="1:2" x14ac:dyDescent="0.25">
      <c r="A4348" t="s">
        <v>8957</v>
      </c>
      <c r="B4348" s="10" t="s">
        <v>8958</v>
      </c>
    </row>
    <row r="4349" spans="1:2" x14ac:dyDescent="0.25">
      <c r="A4349" t="s">
        <v>8959</v>
      </c>
      <c r="B4349" s="10" t="s">
        <v>8960</v>
      </c>
    </row>
    <row r="4350" spans="1:2" x14ac:dyDescent="0.25">
      <c r="A4350" t="s">
        <v>8961</v>
      </c>
      <c r="B4350" s="10" t="s">
        <v>6834</v>
      </c>
    </row>
    <row r="4351" spans="1:2" x14ac:dyDescent="0.25">
      <c r="A4351" t="s">
        <v>8962</v>
      </c>
      <c r="B4351" s="10" t="s">
        <v>8963</v>
      </c>
    </row>
    <row r="4352" spans="1:2" x14ac:dyDescent="0.25">
      <c r="A4352" t="s">
        <v>8964</v>
      </c>
      <c r="B4352" s="10" t="s">
        <v>7897</v>
      </c>
    </row>
    <row r="4353" spans="1:2" x14ac:dyDescent="0.25">
      <c r="A4353" t="s">
        <v>8965</v>
      </c>
      <c r="B4353" s="10" t="s">
        <v>8252</v>
      </c>
    </row>
    <row r="4354" spans="1:2" x14ac:dyDescent="0.25">
      <c r="A4354" t="s">
        <v>8966</v>
      </c>
      <c r="B4354" s="10" t="s">
        <v>3570</v>
      </c>
    </row>
    <row r="4355" spans="1:2" x14ac:dyDescent="0.25">
      <c r="A4355" t="s">
        <v>8967</v>
      </c>
      <c r="B4355" s="10" t="s">
        <v>8026</v>
      </c>
    </row>
    <row r="4356" spans="1:2" x14ac:dyDescent="0.25">
      <c r="A4356" t="s">
        <v>8968</v>
      </c>
      <c r="B4356" s="10" t="s">
        <v>7430</v>
      </c>
    </row>
    <row r="4357" spans="1:2" x14ac:dyDescent="0.25">
      <c r="A4357" t="s">
        <v>8969</v>
      </c>
      <c r="B4357" s="10" t="s">
        <v>8970</v>
      </c>
    </row>
    <row r="4358" spans="1:2" x14ac:dyDescent="0.25">
      <c r="A4358" t="s">
        <v>8971</v>
      </c>
      <c r="B4358" s="10" t="s">
        <v>8972</v>
      </c>
    </row>
    <row r="4359" spans="1:2" x14ac:dyDescent="0.25">
      <c r="A4359" t="s">
        <v>8973</v>
      </c>
      <c r="B4359" s="10" t="s">
        <v>8974</v>
      </c>
    </row>
    <row r="4360" spans="1:2" x14ac:dyDescent="0.25">
      <c r="A4360" t="s">
        <v>8975</v>
      </c>
      <c r="B4360" s="10" t="s">
        <v>8976</v>
      </c>
    </row>
    <row r="4361" spans="1:2" x14ac:dyDescent="0.25">
      <c r="A4361" t="s">
        <v>8977</v>
      </c>
      <c r="B4361" s="10" t="s">
        <v>7934</v>
      </c>
    </row>
    <row r="4362" spans="1:2" x14ac:dyDescent="0.25">
      <c r="A4362" t="s">
        <v>8978</v>
      </c>
      <c r="B4362" s="10" t="s">
        <v>6987</v>
      </c>
    </row>
    <row r="4363" spans="1:2" x14ac:dyDescent="0.25">
      <c r="A4363" t="s">
        <v>8979</v>
      </c>
      <c r="B4363" s="10" t="s">
        <v>8980</v>
      </c>
    </row>
    <row r="4364" spans="1:2" x14ac:dyDescent="0.25">
      <c r="A4364" t="s">
        <v>8981</v>
      </c>
      <c r="B4364" s="10" t="s">
        <v>8982</v>
      </c>
    </row>
    <row r="4365" spans="1:2" x14ac:dyDescent="0.25">
      <c r="A4365" t="s">
        <v>8983</v>
      </c>
      <c r="B4365" s="10" t="s">
        <v>8984</v>
      </c>
    </row>
    <row r="4366" spans="1:2" x14ac:dyDescent="0.25">
      <c r="A4366" t="s">
        <v>8985</v>
      </c>
      <c r="B4366" s="10" t="s">
        <v>8986</v>
      </c>
    </row>
    <row r="4367" spans="1:2" x14ac:dyDescent="0.25">
      <c r="A4367" t="s">
        <v>8987</v>
      </c>
      <c r="B4367" s="10" t="s">
        <v>6719</v>
      </c>
    </row>
    <row r="4368" spans="1:2" x14ac:dyDescent="0.25">
      <c r="A4368" t="s">
        <v>8988</v>
      </c>
      <c r="B4368" s="10" t="s">
        <v>8989</v>
      </c>
    </row>
    <row r="4369" spans="1:2" x14ac:dyDescent="0.25">
      <c r="A4369" t="s">
        <v>8990</v>
      </c>
      <c r="B4369" s="10" t="s">
        <v>8991</v>
      </c>
    </row>
    <row r="4370" spans="1:2" x14ac:dyDescent="0.25">
      <c r="A4370" t="s">
        <v>8992</v>
      </c>
      <c r="B4370" s="10" t="s">
        <v>8993</v>
      </c>
    </row>
    <row r="4371" spans="1:2" x14ac:dyDescent="0.25">
      <c r="A4371" t="s">
        <v>8994</v>
      </c>
      <c r="B4371" s="10" t="s">
        <v>8995</v>
      </c>
    </row>
    <row r="4372" spans="1:2" x14ac:dyDescent="0.25">
      <c r="A4372" t="s">
        <v>8996</v>
      </c>
      <c r="B4372" s="10" t="s">
        <v>7197</v>
      </c>
    </row>
    <row r="4373" spans="1:2" x14ac:dyDescent="0.25">
      <c r="A4373" t="s">
        <v>8997</v>
      </c>
      <c r="B4373" s="10" t="s">
        <v>8093</v>
      </c>
    </row>
    <row r="4374" spans="1:2" x14ac:dyDescent="0.25">
      <c r="A4374" t="s">
        <v>8998</v>
      </c>
      <c r="B4374" s="10" t="s">
        <v>6114</v>
      </c>
    </row>
    <row r="4375" spans="1:2" x14ac:dyDescent="0.25">
      <c r="A4375" t="s">
        <v>8999</v>
      </c>
      <c r="B4375" s="10" t="s">
        <v>7150</v>
      </c>
    </row>
    <row r="4376" spans="1:2" x14ac:dyDescent="0.25">
      <c r="A4376" t="s">
        <v>9000</v>
      </c>
      <c r="B4376" s="10" t="s">
        <v>9001</v>
      </c>
    </row>
    <row r="4377" spans="1:2" x14ac:dyDescent="0.25">
      <c r="A4377" t="s">
        <v>9002</v>
      </c>
      <c r="B4377" s="10" t="s">
        <v>9003</v>
      </c>
    </row>
    <row r="4378" spans="1:2" x14ac:dyDescent="0.25">
      <c r="A4378" t="s">
        <v>9004</v>
      </c>
      <c r="B4378" s="10" t="s">
        <v>8091</v>
      </c>
    </row>
    <row r="4379" spans="1:2" x14ac:dyDescent="0.25">
      <c r="A4379" t="s">
        <v>9005</v>
      </c>
      <c r="B4379" s="10" t="s">
        <v>7152</v>
      </c>
    </row>
    <row r="4380" spans="1:2" x14ac:dyDescent="0.25">
      <c r="A4380" t="s">
        <v>9006</v>
      </c>
      <c r="B4380" s="10" t="s">
        <v>7193</v>
      </c>
    </row>
    <row r="4381" spans="1:2" x14ac:dyDescent="0.25">
      <c r="A4381" t="s">
        <v>9007</v>
      </c>
      <c r="B4381" s="10" t="s">
        <v>7195</v>
      </c>
    </row>
    <row r="4382" spans="1:2" x14ac:dyDescent="0.25">
      <c r="A4382" t="s">
        <v>9008</v>
      </c>
      <c r="B4382" s="10" t="s">
        <v>7199</v>
      </c>
    </row>
    <row r="4383" spans="1:2" x14ac:dyDescent="0.25">
      <c r="A4383" t="s">
        <v>9009</v>
      </c>
      <c r="B4383" s="10" t="s">
        <v>7217</v>
      </c>
    </row>
    <row r="4384" spans="1:2" x14ac:dyDescent="0.25">
      <c r="A4384" t="s">
        <v>9010</v>
      </c>
      <c r="B4384" s="10" t="s">
        <v>7219</v>
      </c>
    </row>
    <row r="4385" spans="1:2" x14ac:dyDescent="0.25">
      <c r="A4385" t="s">
        <v>9011</v>
      </c>
      <c r="B4385" s="10" t="s">
        <v>7285</v>
      </c>
    </row>
    <row r="4386" spans="1:2" x14ac:dyDescent="0.25">
      <c r="A4386" t="s">
        <v>9012</v>
      </c>
      <c r="B4386" s="10" t="s">
        <v>7297</v>
      </c>
    </row>
    <row r="4387" spans="1:2" x14ac:dyDescent="0.25">
      <c r="A4387" t="s">
        <v>9013</v>
      </c>
      <c r="B4387" s="10" t="s">
        <v>8464</v>
      </c>
    </row>
    <row r="4388" spans="1:2" x14ac:dyDescent="0.25">
      <c r="A4388" t="s">
        <v>9014</v>
      </c>
      <c r="B4388" s="10" t="s">
        <v>9015</v>
      </c>
    </row>
    <row r="4389" spans="1:2" x14ac:dyDescent="0.25">
      <c r="A4389" t="s">
        <v>9016</v>
      </c>
      <c r="B4389" s="10" t="s">
        <v>9017</v>
      </c>
    </row>
    <row r="4390" spans="1:2" x14ac:dyDescent="0.25">
      <c r="A4390" t="s">
        <v>214</v>
      </c>
      <c r="B4390" s="10" t="s">
        <v>9018</v>
      </c>
    </row>
    <row r="4391" spans="1:2" x14ac:dyDescent="0.25">
      <c r="A4391" t="s">
        <v>327</v>
      </c>
      <c r="B4391" s="10" t="s">
        <v>9019</v>
      </c>
    </row>
    <row r="4392" spans="1:2" x14ac:dyDescent="0.25">
      <c r="A4392" t="s">
        <v>9020</v>
      </c>
      <c r="B4392" s="10" t="s">
        <v>9021</v>
      </c>
    </row>
    <row r="4393" spans="1:2" x14ac:dyDescent="0.25">
      <c r="A4393" t="s">
        <v>9022</v>
      </c>
      <c r="B4393" s="10" t="s">
        <v>9023</v>
      </c>
    </row>
    <row r="4394" spans="1:2" x14ac:dyDescent="0.25">
      <c r="A4394" t="s">
        <v>9024</v>
      </c>
      <c r="B4394" s="10" t="s">
        <v>7474</v>
      </c>
    </row>
    <row r="4395" spans="1:2" x14ac:dyDescent="0.25">
      <c r="A4395" t="s">
        <v>9025</v>
      </c>
      <c r="B4395" s="10" t="s">
        <v>9026</v>
      </c>
    </row>
    <row r="4396" spans="1:2" x14ac:dyDescent="0.25">
      <c r="A4396" t="s">
        <v>9027</v>
      </c>
      <c r="B4396" s="10" t="s">
        <v>8476</v>
      </c>
    </row>
    <row r="4397" spans="1:2" x14ac:dyDescent="0.25">
      <c r="A4397" t="s">
        <v>9028</v>
      </c>
      <c r="B4397" s="10" t="s">
        <v>7920</v>
      </c>
    </row>
    <row r="4398" spans="1:2" x14ac:dyDescent="0.25">
      <c r="A4398" t="s">
        <v>9029</v>
      </c>
      <c r="B4398" s="10" t="s">
        <v>9030</v>
      </c>
    </row>
    <row r="4399" spans="1:2" x14ac:dyDescent="0.25">
      <c r="A4399" t="s">
        <v>9031</v>
      </c>
      <c r="B4399" s="10" t="s">
        <v>7179</v>
      </c>
    </row>
    <row r="4400" spans="1:2" x14ac:dyDescent="0.25">
      <c r="A4400" t="s">
        <v>9032</v>
      </c>
      <c r="B4400" s="10" t="s">
        <v>7251</v>
      </c>
    </row>
    <row r="4401" spans="1:2" x14ac:dyDescent="0.25">
      <c r="A4401" t="s">
        <v>9033</v>
      </c>
      <c r="B4401" s="10" t="s">
        <v>7293</v>
      </c>
    </row>
    <row r="4402" spans="1:2" x14ac:dyDescent="0.25">
      <c r="A4402" t="s">
        <v>9034</v>
      </c>
      <c r="B4402" s="10" t="s">
        <v>7295</v>
      </c>
    </row>
    <row r="4403" spans="1:2" x14ac:dyDescent="0.25">
      <c r="A4403" t="s">
        <v>9035</v>
      </c>
      <c r="B4403" s="10" t="s">
        <v>7189</v>
      </c>
    </row>
    <row r="4404" spans="1:2" x14ac:dyDescent="0.25">
      <c r="A4404" t="s">
        <v>9036</v>
      </c>
      <c r="B4404" s="10" t="s">
        <v>7299</v>
      </c>
    </row>
    <row r="4405" spans="1:2" x14ac:dyDescent="0.25">
      <c r="A4405" t="s">
        <v>9037</v>
      </c>
      <c r="B4405" s="10" t="s">
        <v>7544</v>
      </c>
    </row>
    <row r="4406" spans="1:2" x14ac:dyDescent="0.25">
      <c r="A4406" t="s">
        <v>9038</v>
      </c>
      <c r="B4406" s="10" t="s">
        <v>8195</v>
      </c>
    </row>
    <row r="4407" spans="1:2" x14ac:dyDescent="0.25">
      <c r="A4407" t="s">
        <v>9039</v>
      </c>
      <c r="B4407" s="10" t="s">
        <v>9040</v>
      </c>
    </row>
    <row r="4408" spans="1:2" x14ac:dyDescent="0.25">
      <c r="A4408" t="s">
        <v>9041</v>
      </c>
      <c r="B4408" s="10" t="s">
        <v>9042</v>
      </c>
    </row>
    <row r="4409" spans="1:2" x14ac:dyDescent="0.25">
      <c r="A4409" t="s">
        <v>9043</v>
      </c>
      <c r="B4409" s="10" t="s">
        <v>7365</v>
      </c>
    </row>
    <row r="4410" spans="1:2" x14ac:dyDescent="0.25">
      <c r="A4410" t="s">
        <v>9044</v>
      </c>
      <c r="B4410" s="10" t="s">
        <v>9045</v>
      </c>
    </row>
    <row r="4411" spans="1:2" x14ac:dyDescent="0.25">
      <c r="A4411" t="s">
        <v>9046</v>
      </c>
      <c r="B4411" s="10" t="s">
        <v>9047</v>
      </c>
    </row>
    <row r="4412" spans="1:2" x14ac:dyDescent="0.25">
      <c r="A4412" t="s">
        <v>9048</v>
      </c>
      <c r="B4412" s="10" t="s">
        <v>9049</v>
      </c>
    </row>
    <row r="4413" spans="1:2" x14ac:dyDescent="0.25">
      <c r="A4413" t="s">
        <v>9050</v>
      </c>
      <c r="B4413" s="10" t="s">
        <v>9051</v>
      </c>
    </row>
    <row r="4414" spans="1:2" x14ac:dyDescent="0.25">
      <c r="A4414" t="s">
        <v>9052</v>
      </c>
      <c r="B4414" s="10" t="s">
        <v>9053</v>
      </c>
    </row>
    <row r="4415" spans="1:2" x14ac:dyDescent="0.25">
      <c r="A4415" t="s">
        <v>9054</v>
      </c>
      <c r="B4415" s="10" t="s">
        <v>9055</v>
      </c>
    </row>
    <row r="4416" spans="1:2" x14ac:dyDescent="0.25">
      <c r="A4416" t="s">
        <v>9056</v>
      </c>
      <c r="B4416" s="10" t="s">
        <v>9057</v>
      </c>
    </row>
    <row r="4417" spans="1:2" x14ac:dyDescent="0.25">
      <c r="A4417" t="s">
        <v>9058</v>
      </c>
      <c r="B4417" s="10" t="s">
        <v>9059</v>
      </c>
    </row>
    <row r="4418" spans="1:2" x14ac:dyDescent="0.25">
      <c r="A4418" t="s">
        <v>9060</v>
      </c>
      <c r="B4418" s="10" t="s">
        <v>6721</v>
      </c>
    </row>
    <row r="4419" spans="1:2" x14ac:dyDescent="0.25">
      <c r="A4419" t="s">
        <v>9061</v>
      </c>
      <c r="B4419" s="10" t="s">
        <v>9062</v>
      </c>
    </row>
    <row r="4420" spans="1:2" x14ac:dyDescent="0.25">
      <c r="A4420" t="s">
        <v>9063</v>
      </c>
      <c r="B4420" s="10" t="s">
        <v>9064</v>
      </c>
    </row>
    <row r="4421" spans="1:2" x14ac:dyDescent="0.25">
      <c r="A4421" t="s">
        <v>9065</v>
      </c>
      <c r="B4421" s="10" t="s">
        <v>6470</v>
      </c>
    </row>
    <row r="4422" spans="1:2" x14ac:dyDescent="0.25">
      <c r="A4422" t="s">
        <v>9066</v>
      </c>
      <c r="B4422" s="10" t="s">
        <v>7053</v>
      </c>
    </row>
    <row r="4423" spans="1:2" x14ac:dyDescent="0.25">
      <c r="A4423" t="s">
        <v>9067</v>
      </c>
      <c r="B4423" s="10" t="s">
        <v>9068</v>
      </c>
    </row>
    <row r="4424" spans="1:2" x14ac:dyDescent="0.25">
      <c r="A4424" t="s">
        <v>9069</v>
      </c>
      <c r="B4424" s="10" t="s">
        <v>7554</v>
      </c>
    </row>
    <row r="4425" spans="1:2" x14ac:dyDescent="0.25">
      <c r="A4425" t="s">
        <v>9070</v>
      </c>
      <c r="B4425" s="10" t="s">
        <v>7568</v>
      </c>
    </row>
    <row r="4426" spans="1:2" x14ac:dyDescent="0.25">
      <c r="A4426" t="s">
        <v>9071</v>
      </c>
      <c r="B4426" s="10" t="s">
        <v>9072</v>
      </c>
    </row>
    <row r="4427" spans="1:2" x14ac:dyDescent="0.25">
      <c r="A4427" t="s">
        <v>9073</v>
      </c>
      <c r="B4427" s="10" t="s">
        <v>9072</v>
      </c>
    </row>
    <row r="4428" spans="1:2" x14ac:dyDescent="0.25">
      <c r="A4428" t="s">
        <v>9074</v>
      </c>
      <c r="B4428" s="10" t="s">
        <v>9075</v>
      </c>
    </row>
    <row r="4429" spans="1:2" x14ac:dyDescent="0.25">
      <c r="A4429" t="s">
        <v>9076</v>
      </c>
      <c r="B4429" s="10" t="s">
        <v>9077</v>
      </c>
    </row>
    <row r="4430" spans="1:2" x14ac:dyDescent="0.25">
      <c r="A4430" t="s">
        <v>9078</v>
      </c>
      <c r="B4430" s="10" t="s">
        <v>9079</v>
      </c>
    </row>
    <row r="4431" spans="1:2" x14ac:dyDescent="0.25">
      <c r="A4431" t="s">
        <v>9080</v>
      </c>
      <c r="B4431" s="10" t="s">
        <v>9081</v>
      </c>
    </row>
    <row r="4432" spans="1:2" x14ac:dyDescent="0.25">
      <c r="A4432" t="s">
        <v>9082</v>
      </c>
      <c r="B4432" s="10" t="s">
        <v>8288</v>
      </c>
    </row>
    <row r="4433" spans="1:2" x14ac:dyDescent="0.25">
      <c r="A4433" t="s">
        <v>9083</v>
      </c>
      <c r="B4433" s="10" t="s">
        <v>7772</v>
      </c>
    </row>
    <row r="4434" spans="1:2" x14ac:dyDescent="0.25">
      <c r="A4434" t="s">
        <v>1309</v>
      </c>
      <c r="B4434" s="10" t="s">
        <v>9084</v>
      </c>
    </row>
    <row r="4435" spans="1:2" x14ac:dyDescent="0.25">
      <c r="A4435" t="s">
        <v>1307</v>
      </c>
      <c r="B4435" s="10" t="s">
        <v>9085</v>
      </c>
    </row>
    <row r="4436" spans="1:2" x14ac:dyDescent="0.25">
      <c r="A4436" t="s">
        <v>1305</v>
      </c>
      <c r="B4436" s="10" t="s">
        <v>9086</v>
      </c>
    </row>
    <row r="4437" spans="1:2" x14ac:dyDescent="0.25">
      <c r="A4437" t="s">
        <v>9087</v>
      </c>
      <c r="B4437" s="10" t="s">
        <v>7084</v>
      </c>
    </row>
    <row r="4438" spans="1:2" x14ac:dyDescent="0.25">
      <c r="A4438" t="s">
        <v>9088</v>
      </c>
      <c r="B4438" s="10" t="s">
        <v>9089</v>
      </c>
    </row>
    <row r="4439" spans="1:2" x14ac:dyDescent="0.25">
      <c r="A4439" t="s">
        <v>9090</v>
      </c>
      <c r="B4439" s="10" t="s">
        <v>9091</v>
      </c>
    </row>
    <row r="4440" spans="1:2" x14ac:dyDescent="0.25">
      <c r="A4440" t="s">
        <v>9092</v>
      </c>
      <c r="B4440" s="10" t="s">
        <v>9093</v>
      </c>
    </row>
    <row r="4441" spans="1:2" x14ac:dyDescent="0.25">
      <c r="A4441" t="s">
        <v>9094</v>
      </c>
      <c r="B4441" s="10" t="s">
        <v>6129</v>
      </c>
    </row>
    <row r="4442" spans="1:2" x14ac:dyDescent="0.25">
      <c r="A4442" t="s">
        <v>9095</v>
      </c>
      <c r="B4442" s="10" t="s">
        <v>7455</v>
      </c>
    </row>
    <row r="4443" spans="1:2" x14ac:dyDescent="0.25">
      <c r="A4443" t="s">
        <v>9096</v>
      </c>
      <c r="B4443" s="10" t="s">
        <v>9079</v>
      </c>
    </row>
    <row r="4444" spans="1:2" x14ac:dyDescent="0.25">
      <c r="A4444" t="s">
        <v>9097</v>
      </c>
      <c r="B4444" s="10" t="s">
        <v>8180</v>
      </c>
    </row>
    <row r="4445" spans="1:2" x14ac:dyDescent="0.25">
      <c r="A4445" t="s">
        <v>9098</v>
      </c>
      <c r="B4445" s="10" t="s">
        <v>8541</v>
      </c>
    </row>
    <row r="4446" spans="1:2" x14ac:dyDescent="0.25">
      <c r="A4446" t="s">
        <v>9099</v>
      </c>
      <c r="B4446" s="10" t="s">
        <v>8541</v>
      </c>
    </row>
    <row r="4447" spans="1:2" x14ac:dyDescent="0.25">
      <c r="A4447" t="s">
        <v>9100</v>
      </c>
      <c r="B4447" s="10" t="s">
        <v>9101</v>
      </c>
    </row>
    <row r="4448" spans="1:2" x14ac:dyDescent="0.25">
      <c r="A4448" t="s">
        <v>9102</v>
      </c>
      <c r="B4448" s="10" t="s">
        <v>8958</v>
      </c>
    </row>
    <row r="4449" spans="1:2" x14ac:dyDescent="0.25">
      <c r="A4449" t="s">
        <v>9103</v>
      </c>
      <c r="B4449" s="10" t="s">
        <v>8958</v>
      </c>
    </row>
    <row r="4450" spans="1:2" x14ac:dyDescent="0.25">
      <c r="A4450" t="s">
        <v>9104</v>
      </c>
      <c r="B4450" s="10" t="s">
        <v>6997</v>
      </c>
    </row>
    <row r="4451" spans="1:2" x14ac:dyDescent="0.25">
      <c r="A4451" t="s">
        <v>9105</v>
      </c>
      <c r="B4451" s="10" t="s">
        <v>5960</v>
      </c>
    </row>
    <row r="4452" spans="1:2" x14ac:dyDescent="0.25">
      <c r="A4452" t="s">
        <v>9106</v>
      </c>
      <c r="B4452" s="10" t="s">
        <v>5960</v>
      </c>
    </row>
    <row r="4453" spans="1:2" x14ac:dyDescent="0.25">
      <c r="A4453" t="s">
        <v>9107</v>
      </c>
      <c r="B4453" s="10" t="s">
        <v>9108</v>
      </c>
    </row>
    <row r="4454" spans="1:2" x14ac:dyDescent="0.25">
      <c r="A4454" t="s">
        <v>9109</v>
      </c>
      <c r="B4454" s="10" t="s">
        <v>9110</v>
      </c>
    </row>
    <row r="4455" spans="1:2" x14ac:dyDescent="0.25">
      <c r="A4455" t="s">
        <v>9111</v>
      </c>
      <c r="B4455" s="10" t="s">
        <v>7756</v>
      </c>
    </row>
    <row r="4456" spans="1:2" x14ac:dyDescent="0.25">
      <c r="A4456" t="s">
        <v>9112</v>
      </c>
      <c r="B4456" s="10" t="s">
        <v>7756</v>
      </c>
    </row>
    <row r="4457" spans="1:2" x14ac:dyDescent="0.25">
      <c r="A4457" t="s">
        <v>9113</v>
      </c>
      <c r="B4457" s="10" t="s">
        <v>9114</v>
      </c>
    </row>
    <row r="4458" spans="1:2" x14ac:dyDescent="0.25">
      <c r="A4458" t="s">
        <v>9115</v>
      </c>
      <c r="B4458" s="10" t="s">
        <v>9116</v>
      </c>
    </row>
    <row r="4459" spans="1:2" x14ac:dyDescent="0.25">
      <c r="A4459" t="s">
        <v>9117</v>
      </c>
      <c r="B4459" s="10" t="s">
        <v>6363</v>
      </c>
    </row>
    <row r="4460" spans="1:2" x14ac:dyDescent="0.25">
      <c r="A4460" t="s">
        <v>9118</v>
      </c>
      <c r="B4460" s="10" t="s">
        <v>6129</v>
      </c>
    </row>
    <row r="4461" spans="1:2" x14ac:dyDescent="0.25">
      <c r="A4461" t="s">
        <v>9119</v>
      </c>
      <c r="B4461" s="10" t="s">
        <v>6209</v>
      </c>
    </row>
    <row r="4462" spans="1:2" x14ac:dyDescent="0.25">
      <c r="A4462" t="s">
        <v>9120</v>
      </c>
      <c r="B4462" s="10" t="s">
        <v>6141</v>
      </c>
    </row>
    <row r="4463" spans="1:2" x14ac:dyDescent="0.25">
      <c r="A4463" t="s">
        <v>9121</v>
      </c>
      <c r="B4463" s="10" t="s">
        <v>9122</v>
      </c>
    </row>
    <row r="4464" spans="1:2" x14ac:dyDescent="0.25">
      <c r="A4464" t="s">
        <v>9123</v>
      </c>
      <c r="B4464" s="10" t="s">
        <v>9124</v>
      </c>
    </row>
    <row r="4465" spans="1:2" x14ac:dyDescent="0.25">
      <c r="A4465" t="s">
        <v>9125</v>
      </c>
      <c r="B4465" s="10" t="s">
        <v>9126</v>
      </c>
    </row>
    <row r="4466" spans="1:2" x14ac:dyDescent="0.25">
      <c r="A4466" t="s">
        <v>9127</v>
      </c>
      <c r="B4466" s="10" t="s">
        <v>9128</v>
      </c>
    </row>
    <row r="4467" spans="1:2" x14ac:dyDescent="0.25">
      <c r="A4467" t="s">
        <v>9129</v>
      </c>
      <c r="B4467" s="10" t="s">
        <v>9130</v>
      </c>
    </row>
    <row r="4468" spans="1:2" x14ac:dyDescent="0.25">
      <c r="A4468" t="s">
        <v>9131</v>
      </c>
      <c r="B4468" s="10" t="s">
        <v>9132</v>
      </c>
    </row>
    <row r="4469" spans="1:2" x14ac:dyDescent="0.25">
      <c r="A4469" t="s">
        <v>9133</v>
      </c>
      <c r="B4469" s="10" t="s">
        <v>9134</v>
      </c>
    </row>
    <row r="4470" spans="1:2" x14ac:dyDescent="0.25">
      <c r="A4470" t="s">
        <v>9135</v>
      </c>
      <c r="B4470" s="10" t="s">
        <v>9136</v>
      </c>
    </row>
    <row r="4471" spans="1:2" x14ac:dyDescent="0.25">
      <c r="A4471" t="s">
        <v>9137</v>
      </c>
      <c r="B4471" s="10" t="s">
        <v>8072</v>
      </c>
    </row>
    <row r="4472" spans="1:2" x14ac:dyDescent="0.25">
      <c r="A4472" t="s">
        <v>9138</v>
      </c>
      <c r="B4472" s="10" t="s">
        <v>9139</v>
      </c>
    </row>
    <row r="4473" spans="1:2" x14ac:dyDescent="0.25">
      <c r="A4473" t="s">
        <v>9140</v>
      </c>
      <c r="B4473" s="10" t="s">
        <v>6956</v>
      </c>
    </row>
    <row r="4474" spans="1:2" x14ac:dyDescent="0.25">
      <c r="A4474" t="s">
        <v>9141</v>
      </c>
      <c r="B4474" s="10" t="s">
        <v>9142</v>
      </c>
    </row>
    <row r="4475" spans="1:2" x14ac:dyDescent="0.25">
      <c r="A4475" t="s">
        <v>9143</v>
      </c>
      <c r="B4475" s="10" t="s">
        <v>6436</v>
      </c>
    </row>
    <row r="4476" spans="1:2" x14ac:dyDescent="0.25">
      <c r="A4476" t="s">
        <v>9144</v>
      </c>
      <c r="B4476" s="10" t="s">
        <v>8281</v>
      </c>
    </row>
    <row r="4477" spans="1:2" x14ac:dyDescent="0.25">
      <c r="A4477" t="s">
        <v>9145</v>
      </c>
      <c r="B4477" s="10" t="s">
        <v>7868</v>
      </c>
    </row>
    <row r="4478" spans="1:2" x14ac:dyDescent="0.25">
      <c r="A4478" t="s">
        <v>9146</v>
      </c>
      <c r="B4478" s="10" t="s">
        <v>7578</v>
      </c>
    </row>
    <row r="4479" spans="1:2" x14ac:dyDescent="0.25">
      <c r="A4479" t="s">
        <v>9147</v>
      </c>
      <c r="B4479" s="10" t="s">
        <v>9148</v>
      </c>
    </row>
    <row r="4480" spans="1:2" x14ac:dyDescent="0.25">
      <c r="A4480" t="s">
        <v>9149</v>
      </c>
      <c r="B4480" s="10" t="s">
        <v>3826</v>
      </c>
    </row>
    <row r="4481" spans="1:2" x14ac:dyDescent="0.25">
      <c r="A4481" t="s">
        <v>9150</v>
      </c>
      <c r="B4481" s="10" t="s">
        <v>9151</v>
      </c>
    </row>
    <row r="4482" spans="1:2" x14ac:dyDescent="0.25">
      <c r="A4482" t="s">
        <v>9152</v>
      </c>
      <c r="B4482" s="10" t="s">
        <v>7455</v>
      </c>
    </row>
    <row r="4483" spans="1:2" x14ac:dyDescent="0.25">
      <c r="A4483" t="s">
        <v>9153</v>
      </c>
      <c r="B4483" s="10" t="s">
        <v>7455</v>
      </c>
    </row>
    <row r="4484" spans="1:2" x14ac:dyDescent="0.25">
      <c r="A4484" t="s">
        <v>9154</v>
      </c>
      <c r="B4484" s="10" t="s">
        <v>9155</v>
      </c>
    </row>
    <row r="4485" spans="1:2" x14ac:dyDescent="0.25">
      <c r="A4485" t="s">
        <v>9156</v>
      </c>
      <c r="B4485" s="10" t="s">
        <v>9157</v>
      </c>
    </row>
    <row r="4486" spans="1:2" x14ac:dyDescent="0.25">
      <c r="A4486" t="s">
        <v>9158</v>
      </c>
      <c r="B4486" s="10" t="s">
        <v>9157</v>
      </c>
    </row>
    <row r="4487" spans="1:2" x14ac:dyDescent="0.25">
      <c r="A4487" t="s">
        <v>9159</v>
      </c>
      <c r="B4487" s="10" t="s">
        <v>9160</v>
      </c>
    </row>
    <row r="4488" spans="1:2" x14ac:dyDescent="0.25">
      <c r="A4488" t="s">
        <v>9161</v>
      </c>
      <c r="B4488" s="10" t="s">
        <v>9162</v>
      </c>
    </row>
    <row r="4489" spans="1:2" x14ac:dyDescent="0.25">
      <c r="A4489" t="s">
        <v>9163</v>
      </c>
      <c r="B4489" s="10" t="s">
        <v>9162</v>
      </c>
    </row>
    <row r="4490" spans="1:2" x14ac:dyDescent="0.25">
      <c r="A4490" t="s">
        <v>9164</v>
      </c>
      <c r="B4490" s="10" t="s">
        <v>9165</v>
      </c>
    </row>
    <row r="4491" spans="1:2" x14ac:dyDescent="0.25">
      <c r="A4491" t="s">
        <v>9166</v>
      </c>
      <c r="B4491" s="10" t="s">
        <v>9167</v>
      </c>
    </row>
    <row r="4492" spans="1:2" x14ac:dyDescent="0.25">
      <c r="A4492" t="s">
        <v>9168</v>
      </c>
      <c r="B4492" s="10" t="s">
        <v>9169</v>
      </c>
    </row>
    <row r="4493" spans="1:2" x14ac:dyDescent="0.25">
      <c r="A4493" t="s">
        <v>9170</v>
      </c>
      <c r="B4493" s="10" t="s">
        <v>9171</v>
      </c>
    </row>
    <row r="4494" spans="1:2" x14ac:dyDescent="0.25">
      <c r="A4494" t="s">
        <v>9172</v>
      </c>
      <c r="B4494" s="10" t="s">
        <v>9173</v>
      </c>
    </row>
    <row r="4495" spans="1:2" x14ac:dyDescent="0.25">
      <c r="A4495" t="s">
        <v>9174</v>
      </c>
      <c r="B4495" s="10" t="s">
        <v>9175</v>
      </c>
    </row>
    <row r="4496" spans="1:2" x14ac:dyDescent="0.25">
      <c r="A4496" t="s">
        <v>9176</v>
      </c>
      <c r="B4496" s="10" t="s">
        <v>9175</v>
      </c>
    </row>
    <row r="4497" spans="1:2" x14ac:dyDescent="0.25">
      <c r="A4497" t="s">
        <v>9177</v>
      </c>
      <c r="B4497" s="10" t="s">
        <v>9178</v>
      </c>
    </row>
    <row r="4498" spans="1:2" x14ac:dyDescent="0.25">
      <c r="A4498" t="s">
        <v>1311</v>
      </c>
      <c r="B4498" s="10" t="s">
        <v>9179</v>
      </c>
    </row>
    <row r="4499" spans="1:2" x14ac:dyDescent="0.25">
      <c r="A4499" t="s">
        <v>9180</v>
      </c>
      <c r="B4499" s="10" t="s">
        <v>9178</v>
      </c>
    </row>
    <row r="4500" spans="1:2" x14ac:dyDescent="0.25">
      <c r="A4500" t="s">
        <v>9181</v>
      </c>
      <c r="B4500" s="10" t="s">
        <v>8824</v>
      </c>
    </row>
    <row r="4501" spans="1:2" x14ac:dyDescent="0.25">
      <c r="A4501" t="s">
        <v>9182</v>
      </c>
      <c r="B4501" s="10" t="s">
        <v>9183</v>
      </c>
    </row>
    <row r="4502" spans="1:2" x14ac:dyDescent="0.25">
      <c r="A4502" t="s">
        <v>9184</v>
      </c>
      <c r="B4502" s="10" t="s">
        <v>7483</v>
      </c>
    </row>
    <row r="4503" spans="1:2" x14ac:dyDescent="0.25">
      <c r="A4503" t="s">
        <v>9185</v>
      </c>
      <c r="B4503" s="10" t="s">
        <v>3656</v>
      </c>
    </row>
    <row r="4504" spans="1:2" x14ac:dyDescent="0.25">
      <c r="A4504" t="s">
        <v>9186</v>
      </c>
      <c r="B4504" s="10" t="s">
        <v>6316</v>
      </c>
    </row>
    <row r="4505" spans="1:2" x14ac:dyDescent="0.25">
      <c r="A4505" t="s">
        <v>9187</v>
      </c>
      <c r="B4505" s="10" t="s">
        <v>9188</v>
      </c>
    </row>
    <row r="4506" spans="1:2" x14ac:dyDescent="0.25">
      <c r="A4506" t="s">
        <v>266</v>
      </c>
      <c r="B4506" s="10" t="s">
        <v>9189</v>
      </c>
    </row>
    <row r="4507" spans="1:2" x14ac:dyDescent="0.25">
      <c r="A4507" t="s">
        <v>195</v>
      </c>
      <c r="B4507" s="10" t="s">
        <v>9190</v>
      </c>
    </row>
    <row r="4508" spans="1:2" x14ac:dyDescent="0.25">
      <c r="A4508" t="s">
        <v>295</v>
      </c>
      <c r="B4508" s="10" t="s">
        <v>9191</v>
      </c>
    </row>
    <row r="4509" spans="1:2" x14ac:dyDescent="0.25">
      <c r="A4509" t="s">
        <v>312</v>
      </c>
      <c r="B4509" s="10" t="s">
        <v>9192</v>
      </c>
    </row>
    <row r="4510" spans="1:2" x14ac:dyDescent="0.25">
      <c r="A4510" t="s">
        <v>315</v>
      </c>
      <c r="B4510" s="10" t="s">
        <v>9193</v>
      </c>
    </row>
    <row r="4511" spans="1:2" x14ac:dyDescent="0.25">
      <c r="A4511" t="s">
        <v>321</v>
      </c>
      <c r="B4511" s="10" t="s">
        <v>9194</v>
      </c>
    </row>
    <row r="4512" spans="1:2" x14ac:dyDescent="0.25">
      <c r="A4512" t="s">
        <v>323</v>
      </c>
      <c r="B4512" s="10" t="s">
        <v>9195</v>
      </c>
    </row>
    <row r="4513" spans="1:2" x14ac:dyDescent="0.25">
      <c r="A4513" t="s">
        <v>9196</v>
      </c>
      <c r="B4513" s="10" t="s">
        <v>2931</v>
      </c>
    </row>
    <row r="4514" spans="1:2" x14ac:dyDescent="0.25">
      <c r="A4514" t="s">
        <v>9197</v>
      </c>
      <c r="B4514" s="10" t="s">
        <v>9198</v>
      </c>
    </row>
    <row r="4515" spans="1:2" x14ac:dyDescent="0.25">
      <c r="A4515" t="s">
        <v>1344</v>
      </c>
      <c r="B4515" s="10" t="s">
        <v>9199</v>
      </c>
    </row>
    <row r="4516" spans="1:2" x14ac:dyDescent="0.25">
      <c r="A4516" t="s">
        <v>9200</v>
      </c>
      <c r="B4516" s="10" t="s">
        <v>9201</v>
      </c>
    </row>
    <row r="4517" spans="1:2" x14ac:dyDescent="0.25">
      <c r="A4517" t="s">
        <v>9202</v>
      </c>
      <c r="B4517" s="10" t="s">
        <v>9203</v>
      </c>
    </row>
    <row r="4518" spans="1:2" x14ac:dyDescent="0.25">
      <c r="A4518" t="s">
        <v>9204</v>
      </c>
      <c r="B4518" s="10" t="s">
        <v>9205</v>
      </c>
    </row>
    <row r="4519" spans="1:2" x14ac:dyDescent="0.25">
      <c r="A4519" t="s">
        <v>9206</v>
      </c>
      <c r="B4519" s="10" t="s">
        <v>9207</v>
      </c>
    </row>
    <row r="4520" spans="1:2" x14ac:dyDescent="0.25">
      <c r="A4520" t="s">
        <v>1314</v>
      </c>
      <c r="B4520" s="10" t="s">
        <v>9208</v>
      </c>
    </row>
    <row r="4521" spans="1:2" x14ac:dyDescent="0.25">
      <c r="A4521" t="s">
        <v>1332</v>
      </c>
      <c r="B4521" s="10" t="s">
        <v>9209</v>
      </c>
    </row>
    <row r="4522" spans="1:2" x14ac:dyDescent="0.25">
      <c r="A4522" t="s">
        <v>1341</v>
      </c>
      <c r="B4522" s="10" t="s">
        <v>9210</v>
      </c>
    </row>
    <row r="4523" spans="1:2" x14ac:dyDescent="0.25">
      <c r="A4523" t="s">
        <v>1367</v>
      </c>
      <c r="B4523" s="10" t="s">
        <v>9211</v>
      </c>
    </row>
    <row r="4524" spans="1:2" x14ac:dyDescent="0.25">
      <c r="A4524" t="s">
        <v>9212</v>
      </c>
      <c r="B4524" s="10" t="s">
        <v>9213</v>
      </c>
    </row>
    <row r="4525" spans="1:2" x14ac:dyDescent="0.25">
      <c r="A4525" t="s">
        <v>9214</v>
      </c>
      <c r="B4525" s="10" t="s">
        <v>9215</v>
      </c>
    </row>
    <row r="4526" spans="1:2" x14ac:dyDescent="0.25">
      <c r="A4526" t="s">
        <v>9216</v>
      </c>
      <c r="B4526" s="10" t="s">
        <v>9217</v>
      </c>
    </row>
    <row r="4527" spans="1:2" x14ac:dyDescent="0.25">
      <c r="A4527" t="s">
        <v>9218</v>
      </c>
      <c r="B4527" s="10" t="s">
        <v>9219</v>
      </c>
    </row>
    <row r="4528" spans="1:2" x14ac:dyDescent="0.25">
      <c r="A4528" t="s">
        <v>9220</v>
      </c>
      <c r="B4528" s="10" t="s">
        <v>9221</v>
      </c>
    </row>
    <row r="4529" spans="1:2" x14ac:dyDescent="0.25">
      <c r="A4529" t="s">
        <v>9222</v>
      </c>
      <c r="B4529" s="10" t="s">
        <v>9223</v>
      </c>
    </row>
    <row r="4530" spans="1:2" x14ac:dyDescent="0.25">
      <c r="A4530" t="s">
        <v>9224</v>
      </c>
      <c r="B4530" s="10" t="s">
        <v>9225</v>
      </c>
    </row>
    <row r="4531" spans="1:2" x14ac:dyDescent="0.25">
      <c r="A4531" t="s">
        <v>9226</v>
      </c>
      <c r="B4531" s="10" t="s">
        <v>9227</v>
      </c>
    </row>
    <row r="4532" spans="1:2" x14ac:dyDescent="0.25">
      <c r="A4532" t="s">
        <v>9228</v>
      </c>
      <c r="B4532" s="10" t="s">
        <v>9030</v>
      </c>
    </row>
    <row r="4533" spans="1:2" x14ac:dyDescent="0.25">
      <c r="A4533" t="s">
        <v>9229</v>
      </c>
      <c r="B4533" s="10" t="s">
        <v>8974</v>
      </c>
    </row>
    <row r="4534" spans="1:2" x14ac:dyDescent="0.25">
      <c r="A4534" t="s">
        <v>9230</v>
      </c>
      <c r="B4534" s="10" t="s">
        <v>8394</v>
      </c>
    </row>
    <row r="4535" spans="1:2" x14ac:dyDescent="0.25">
      <c r="A4535" t="s">
        <v>9231</v>
      </c>
      <c r="B4535" s="10" t="s">
        <v>4689</v>
      </c>
    </row>
    <row r="4536" spans="1:2" x14ac:dyDescent="0.25">
      <c r="A4536" t="s">
        <v>9232</v>
      </c>
      <c r="B4536" s="10" t="s">
        <v>9233</v>
      </c>
    </row>
    <row r="4537" spans="1:2" x14ac:dyDescent="0.25">
      <c r="A4537" t="s">
        <v>9234</v>
      </c>
      <c r="B4537" s="10" t="s">
        <v>9233</v>
      </c>
    </row>
    <row r="4538" spans="1:2" x14ac:dyDescent="0.25">
      <c r="A4538" t="s">
        <v>9235</v>
      </c>
      <c r="B4538" s="10" t="s">
        <v>9236</v>
      </c>
    </row>
    <row r="4539" spans="1:2" x14ac:dyDescent="0.25">
      <c r="A4539" t="s">
        <v>9237</v>
      </c>
      <c r="B4539" s="10" t="s">
        <v>9236</v>
      </c>
    </row>
    <row r="4540" spans="1:2" x14ac:dyDescent="0.25">
      <c r="A4540" t="s">
        <v>9238</v>
      </c>
      <c r="B4540" s="10" t="s">
        <v>9239</v>
      </c>
    </row>
    <row r="4541" spans="1:2" x14ac:dyDescent="0.25">
      <c r="A4541" t="s">
        <v>9240</v>
      </c>
      <c r="B4541" s="10" t="s">
        <v>9239</v>
      </c>
    </row>
    <row r="4542" spans="1:2" x14ac:dyDescent="0.25">
      <c r="A4542" t="s">
        <v>9241</v>
      </c>
      <c r="B4542" s="10" t="s">
        <v>9242</v>
      </c>
    </row>
    <row r="4543" spans="1:2" x14ac:dyDescent="0.25">
      <c r="A4543" t="s">
        <v>9243</v>
      </c>
      <c r="B4543" s="10" t="s">
        <v>4840</v>
      </c>
    </row>
    <row r="4544" spans="1:2" x14ac:dyDescent="0.25">
      <c r="A4544" t="s">
        <v>9244</v>
      </c>
      <c r="B4544" s="10" t="s">
        <v>9245</v>
      </c>
    </row>
    <row r="4545" spans="1:2" x14ac:dyDescent="0.25">
      <c r="A4545" t="s">
        <v>9246</v>
      </c>
      <c r="B4545" s="10" t="s">
        <v>8290</v>
      </c>
    </row>
    <row r="4546" spans="1:2" x14ac:dyDescent="0.25">
      <c r="A4546" t="s">
        <v>9247</v>
      </c>
      <c r="B4546" s="10" t="s">
        <v>8248</v>
      </c>
    </row>
    <row r="4547" spans="1:2" x14ac:dyDescent="0.25">
      <c r="A4547" t="s">
        <v>9248</v>
      </c>
      <c r="B4547" s="10" t="s">
        <v>6954</v>
      </c>
    </row>
    <row r="4548" spans="1:2" x14ac:dyDescent="0.25">
      <c r="A4548" t="s">
        <v>9249</v>
      </c>
      <c r="B4548" s="10" t="s">
        <v>9250</v>
      </c>
    </row>
    <row r="4549" spans="1:2" x14ac:dyDescent="0.25">
      <c r="A4549" t="s">
        <v>9251</v>
      </c>
      <c r="B4549" s="10" t="s">
        <v>9252</v>
      </c>
    </row>
    <row r="4550" spans="1:2" x14ac:dyDescent="0.25">
      <c r="A4550" t="s">
        <v>9253</v>
      </c>
      <c r="B4550" s="10" t="s">
        <v>9254</v>
      </c>
    </row>
    <row r="4551" spans="1:2" x14ac:dyDescent="0.25">
      <c r="A4551" t="s">
        <v>1379</v>
      </c>
      <c r="B4551" s="10" t="s">
        <v>9255</v>
      </c>
    </row>
    <row r="4552" spans="1:2" x14ac:dyDescent="0.25">
      <c r="A4552" t="s">
        <v>9256</v>
      </c>
      <c r="B4552" s="10" t="s">
        <v>7146</v>
      </c>
    </row>
    <row r="4553" spans="1:2" x14ac:dyDescent="0.25">
      <c r="A4553" t="s">
        <v>9257</v>
      </c>
      <c r="B4553" s="10" t="s">
        <v>3658</v>
      </c>
    </row>
    <row r="4554" spans="1:2" x14ac:dyDescent="0.25">
      <c r="A4554" t="s">
        <v>9258</v>
      </c>
      <c r="B4554" s="10" t="s">
        <v>6328</v>
      </c>
    </row>
    <row r="4555" spans="1:2" x14ac:dyDescent="0.25">
      <c r="A4555" t="s">
        <v>9259</v>
      </c>
      <c r="B4555" s="10" t="s">
        <v>9260</v>
      </c>
    </row>
    <row r="4556" spans="1:2" x14ac:dyDescent="0.25">
      <c r="A4556" t="s">
        <v>9261</v>
      </c>
      <c r="B4556" s="10" t="s">
        <v>9262</v>
      </c>
    </row>
    <row r="4557" spans="1:2" x14ac:dyDescent="0.25">
      <c r="A4557" t="s">
        <v>9263</v>
      </c>
      <c r="B4557" s="10" t="s">
        <v>6813</v>
      </c>
    </row>
    <row r="4558" spans="1:2" x14ac:dyDescent="0.25">
      <c r="A4558" t="s">
        <v>9264</v>
      </c>
      <c r="B4558" s="10" t="s">
        <v>6888</v>
      </c>
    </row>
    <row r="4559" spans="1:2" x14ac:dyDescent="0.25">
      <c r="A4559" t="s">
        <v>9265</v>
      </c>
      <c r="B4559" s="10" t="s">
        <v>5952</v>
      </c>
    </row>
    <row r="4560" spans="1:2" x14ac:dyDescent="0.25">
      <c r="A4560" t="s">
        <v>9266</v>
      </c>
      <c r="B4560" s="10" t="s">
        <v>9267</v>
      </c>
    </row>
    <row r="4561" spans="1:2" x14ac:dyDescent="0.25">
      <c r="A4561" t="s">
        <v>9268</v>
      </c>
      <c r="B4561" s="10" t="s">
        <v>9269</v>
      </c>
    </row>
    <row r="4562" spans="1:2" x14ac:dyDescent="0.25">
      <c r="A4562" t="s">
        <v>9270</v>
      </c>
      <c r="B4562" s="10" t="s">
        <v>9271</v>
      </c>
    </row>
    <row r="4563" spans="1:2" x14ac:dyDescent="0.25">
      <c r="A4563" t="s">
        <v>9272</v>
      </c>
      <c r="B4563" s="10" t="s">
        <v>9273</v>
      </c>
    </row>
    <row r="4564" spans="1:2" x14ac:dyDescent="0.25">
      <c r="A4564" t="s">
        <v>9274</v>
      </c>
      <c r="B4564" s="10" t="s">
        <v>9275</v>
      </c>
    </row>
    <row r="4565" spans="1:2" x14ac:dyDescent="0.25">
      <c r="A4565" t="s">
        <v>9276</v>
      </c>
      <c r="B4565" s="10" t="s">
        <v>7871</v>
      </c>
    </row>
    <row r="4566" spans="1:2" x14ac:dyDescent="0.25">
      <c r="A4566" t="s">
        <v>9277</v>
      </c>
      <c r="B4566" s="10" t="s">
        <v>9278</v>
      </c>
    </row>
    <row r="4567" spans="1:2" x14ac:dyDescent="0.25">
      <c r="A4567" t="s">
        <v>9279</v>
      </c>
      <c r="B4567" s="10" t="s">
        <v>7534</v>
      </c>
    </row>
    <row r="4568" spans="1:2" x14ac:dyDescent="0.25">
      <c r="A4568" t="s">
        <v>9280</v>
      </c>
      <c r="B4568" s="10" t="s">
        <v>9281</v>
      </c>
    </row>
    <row r="4569" spans="1:2" x14ac:dyDescent="0.25">
      <c r="A4569" t="s">
        <v>9282</v>
      </c>
      <c r="B4569" s="10" t="s">
        <v>9283</v>
      </c>
    </row>
    <row r="4570" spans="1:2" x14ac:dyDescent="0.25">
      <c r="A4570" t="s">
        <v>9284</v>
      </c>
      <c r="B4570" s="10" t="s">
        <v>9285</v>
      </c>
    </row>
    <row r="4571" spans="1:2" x14ac:dyDescent="0.25">
      <c r="A4571" t="s">
        <v>9286</v>
      </c>
      <c r="B4571" s="10" t="s">
        <v>9287</v>
      </c>
    </row>
    <row r="4572" spans="1:2" x14ac:dyDescent="0.25">
      <c r="A4572" t="s">
        <v>9288</v>
      </c>
      <c r="B4572" s="10" t="s">
        <v>9287</v>
      </c>
    </row>
    <row r="4573" spans="1:2" x14ac:dyDescent="0.25">
      <c r="A4573" t="s">
        <v>9289</v>
      </c>
      <c r="B4573" s="10" t="s">
        <v>9287</v>
      </c>
    </row>
    <row r="4574" spans="1:2" x14ac:dyDescent="0.25">
      <c r="A4574" t="s">
        <v>9290</v>
      </c>
      <c r="B4574" s="10" t="s">
        <v>9291</v>
      </c>
    </row>
    <row r="4575" spans="1:2" x14ac:dyDescent="0.25">
      <c r="A4575" t="s">
        <v>9292</v>
      </c>
      <c r="B4575" s="10" t="s">
        <v>9293</v>
      </c>
    </row>
    <row r="4576" spans="1:2" x14ac:dyDescent="0.25">
      <c r="A4576" t="s">
        <v>9294</v>
      </c>
      <c r="B4576" s="10" t="s">
        <v>9293</v>
      </c>
    </row>
    <row r="4577" spans="1:2" x14ac:dyDescent="0.25">
      <c r="A4577" t="s">
        <v>9295</v>
      </c>
      <c r="B4577" s="10" t="s">
        <v>9296</v>
      </c>
    </row>
    <row r="4578" spans="1:2" x14ac:dyDescent="0.25">
      <c r="A4578" t="s">
        <v>9297</v>
      </c>
      <c r="B4578" s="10" t="s">
        <v>9296</v>
      </c>
    </row>
    <row r="4579" spans="1:2" x14ac:dyDescent="0.25">
      <c r="A4579" t="s">
        <v>9298</v>
      </c>
      <c r="B4579" s="10" t="s">
        <v>9299</v>
      </c>
    </row>
    <row r="4580" spans="1:2" x14ac:dyDescent="0.25">
      <c r="A4580" t="s">
        <v>9300</v>
      </c>
      <c r="B4580" s="10" t="s">
        <v>9301</v>
      </c>
    </row>
    <row r="4581" spans="1:2" x14ac:dyDescent="0.25">
      <c r="A4581" t="s">
        <v>9302</v>
      </c>
      <c r="B4581" s="10" t="s">
        <v>9303</v>
      </c>
    </row>
    <row r="4582" spans="1:2" x14ac:dyDescent="0.25">
      <c r="A4582" t="s">
        <v>9304</v>
      </c>
      <c r="B4582" s="10" t="s">
        <v>9305</v>
      </c>
    </row>
    <row r="4583" spans="1:2" x14ac:dyDescent="0.25">
      <c r="A4583" t="s">
        <v>9306</v>
      </c>
      <c r="B4583" s="10" t="s">
        <v>9305</v>
      </c>
    </row>
    <row r="4584" spans="1:2" x14ac:dyDescent="0.25">
      <c r="A4584" t="s">
        <v>9307</v>
      </c>
      <c r="B4584" s="10" t="s">
        <v>9308</v>
      </c>
    </row>
    <row r="4585" spans="1:2" x14ac:dyDescent="0.25">
      <c r="A4585" t="s">
        <v>9309</v>
      </c>
      <c r="B4585" s="10" t="s">
        <v>9310</v>
      </c>
    </row>
    <row r="4586" spans="1:2" x14ac:dyDescent="0.25">
      <c r="A4586" t="s">
        <v>9311</v>
      </c>
      <c r="B4586" s="10" t="s">
        <v>9312</v>
      </c>
    </row>
    <row r="4587" spans="1:2" x14ac:dyDescent="0.25">
      <c r="A4587" t="s">
        <v>9313</v>
      </c>
      <c r="B4587" s="10" t="s">
        <v>9314</v>
      </c>
    </row>
    <row r="4588" spans="1:2" x14ac:dyDescent="0.25">
      <c r="A4588" t="s">
        <v>9315</v>
      </c>
      <c r="B4588" s="10" t="s">
        <v>9316</v>
      </c>
    </row>
    <row r="4589" spans="1:2" x14ac:dyDescent="0.25">
      <c r="A4589" t="s">
        <v>9317</v>
      </c>
      <c r="B4589" s="10" t="s">
        <v>9318</v>
      </c>
    </row>
    <row r="4590" spans="1:2" x14ac:dyDescent="0.25">
      <c r="A4590" t="s">
        <v>9319</v>
      </c>
      <c r="B4590" s="10" t="s">
        <v>9320</v>
      </c>
    </row>
    <row r="4591" spans="1:2" x14ac:dyDescent="0.25">
      <c r="A4591" t="s">
        <v>9321</v>
      </c>
      <c r="B4591" s="10" t="s">
        <v>9322</v>
      </c>
    </row>
    <row r="4592" spans="1:2" x14ac:dyDescent="0.25">
      <c r="A4592" t="s">
        <v>9323</v>
      </c>
      <c r="B4592" s="10" t="s">
        <v>9324</v>
      </c>
    </row>
    <row r="4593" spans="1:2" x14ac:dyDescent="0.25">
      <c r="A4593" t="s">
        <v>9325</v>
      </c>
      <c r="B4593" s="10" t="s">
        <v>9326</v>
      </c>
    </row>
    <row r="4594" spans="1:2" x14ac:dyDescent="0.25">
      <c r="A4594" t="s">
        <v>9327</v>
      </c>
      <c r="B4594" s="10" t="s">
        <v>9328</v>
      </c>
    </row>
    <row r="4595" spans="1:2" x14ac:dyDescent="0.25">
      <c r="A4595" t="s">
        <v>1487</v>
      </c>
      <c r="B4595" s="10" t="s">
        <v>8120</v>
      </c>
    </row>
    <row r="4596" spans="1:2" x14ac:dyDescent="0.25">
      <c r="A4596" t="s">
        <v>9329</v>
      </c>
      <c r="B4596" s="10" t="s">
        <v>1926</v>
      </c>
    </row>
    <row r="4597" spans="1:2" x14ac:dyDescent="0.25">
      <c r="A4597" t="s">
        <v>9330</v>
      </c>
      <c r="B4597" s="10" t="s">
        <v>8931</v>
      </c>
    </row>
    <row r="4598" spans="1:2" x14ac:dyDescent="0.25">
      <c r="A4598" t="s">
        <v>9331</v>
      </c>
      <c r="B4598" s="10" t="s">
        <v>9332</v>
      </c>
    </row>
    <row r="4599" spans="1:2" x14ac:dyDescent="0.25">
      <c r="A4599" t="s">
        <v>9333</v>
      </c>
      <c r="B4599" s="10" t="s">
        <v>5811</v>
      </c>
    </row>
    <row r="4600" spans="1:2" x14ac:dyDescent="0.25">
      <c r="A4600" t="s">
        <v>9334</v>
      </c>
      <c r="B4600" s="10" t="s">
        <v>9335</v>
      </c>
    </row>
    <row r="4601" spans="1:2" x14ac:dyDescent="0.25">
      <c r="A4601" t="s">
        <v>9336</v>
      </c>
      <c r="B4601" s="10" t="s">
        <v>9337</v>
      </c>
    </row>
    <row r="4602" spans="1:2" x14ac:dyDescent="0.25">
      <c r="A4602" t="s">
        <v>9338</v>
      </c>
      <c r="B4602" s="10" t="s">
        <v>9339</v>
      </c>
    </row>
    <row r="4603" spans="1:2" x14ac:dyDescent="0.25">
      <c r="A4603" t="s">
        <v>9340</v>
      </c>
      <c r="B4603" s="10" t="s">
        <v>6207</v>
      </c>
    </row>
    <row r="4604" spans="1:2" x14ac:dyDescent="0.25">
      <c r="A4604" t="s">
        <v>9341</v>
      </c>
      <c r="B4604" s="10" t="s">
        <v>9342</v>
      </c>
    </row>
    <row r="4605" spans="1:2" x14ac:dyDescent="0.25">
      <c r="A4605" t="s">
        <v>1231</v>
      </c>
      <c r="B4605" s="10" t="s">
        <v>9084</v>
      </c>
    </row>
    <row r="4606" spans="1:2" x14ac:dyDescent="0.25">
      <c r="A4606" t="s">
        <v>1249</v>
      </c>
      <c r="B4606" s="10" t="s">
        <v>9085</v>
      </c>
    </row>
    <row r="4607" spans="1:2" x14ac:dyDescent="0.25">
      <c r="A4607" t="s">
        <v>1247</v>
      </c>
      <c r="B4607" s="10" t="s">
        <v>9086</v>
      </c>
    </row>
    <row r="4608" spans="1:2" x14ac:dyDescent="0.25">
      <c r="A4608" t="s">
        <v>9343</v>
      </c>
      <c r="B4608" s="10" t="s">
        <v>9344</v>
      </c>
    </row>
    <row r="4609" spans="1:2" x14ac:dyDescent="0.25">
      <c r="A4609" t="s">
        <v>9345</v>
      </c>
      <c r="B4609" s="10" t="s">
        <v>6795</v>
      </c>
    </row>
    <row r="4610" spans="1:2" x14ac:dyDescent="0.25">
      <c r="A4610" t="s">
        <v>9346</v>
      </c>
      <c r="B4610" s="10" t="s">
        <v>8286</v>
      </c>
    </row>
    <row r="4611" spans="1:2" x14ac:dyDescent="0.25">
      <c r="A4611" t="s">
        <v>9347</v>
      </c>
      <c r="B4611" s="10" t="s">
        <v>6938</v>
      </c>
    </row>
    <row r="4612" spans="1:2" x14ac:dyDescent="0.25">
      <c r="A4612" t="s">
        <v>9348</v>
      </c>
      <c r="B4612" s="10" t="s">
        <v>9349</v>
      </c>
    </row>
    <row r="4613" spans="1:2" x14ac:dyDescent="0.25">
      <c r="A4613" t="s">
        <v>9350</v>
      </c>
      <c r="B4613" s="10" t="s">
        <v>3654</v>
      </c>
    </row>
    <row r="4614" spans="1:2" x14ac:dyDescent="0.25">
      <c r="A4614" t="s">
        <v>9351</v>
      </c>
      <c r="B4614" s="10" t="s">
        <v>8786</v>
      </c>
    </row>
    <row r="4615" spans="1:2" x14ac:dyDescent="0.25">
      <c r="A4615" t="s">
        <v>9352</v>
      </c>
      <c r="B4615" s="10" t="s">
        <v>9353</v>
      </c>
    </row>
    <row r="4616" spans="1:2" x14ac:dyDescent="0.25">
      <c r="A4616" t="s">
        <v>9354</v>
      </c>
      <c r="B4616" s="10" t="s">
        <v>7998</v>
      </c>
    </row>
    <row r="4617" spans="1:2" x14ac:dyDescent="0.25">
      <c r="A4617" t="s">
        <v>9355</v>
      </c>
      <c r="B4617" s="10" t="s">
        <v>6756</v>
      </c>
    </row>
    <row r="4618" spans="1:2" x14ac:dyDescent="0.25">
      <c r="A4618" t="s">
        <v>9356</v>
      </c>
      <c r="B4618" s="10" t="s">
        <v>7548</v>
      </c>
    </row>
    <row r="4619" spans="1:2" x14ac:dyDescent="0.25">
      <c r="A4619" t="s">
        <v>9357</v>
      </c>
      <c r="B4619" s="10" t="s">
        <v>9358</v>
      </c>
    </row>
    <row r="4620" spans="1:2" x14ac:dyDescent="0.25">
      <c r="A4620" t="s">
        <v>9359</v>
      </c>
      <c r="B4620" s="10" t="s">
        <v>8539</v>
      </c>
    </row>
    <row r="4621" spans="1:2" x14ac:dyDescent="0.25">
      <c r="A4621" t="s">
        <v>9360</v>
      </c>
      <c r="B4621" s="10" t="s">
        <v>8222</v>
      </c>
    </row>
    <row r="4622" spans="1:2" x14ac:dyDescent="0.25">
      <c r="A4622" t="s">
        <v>9361</v>
      </c>
      <c r="B4622" s="10" t="s">
        <v>9358</v>
      </c>
    </row>
    <row r="4623" spans="1:2" x14ac:dyDescent="0.25">
      <c r="A4623" t="s">
        <v>9362</v>
      </c>
      <c r="B4623" s="10" t="s">
        <v>7572</v>
      </c>
    </row>
    <row r="4624" spans="1:2" x14ac:dyDescent="0.25">
      <c r="A4624" t="s">
        <v>9363</v>
      </c>
      <c r="B4624" s="10" t="s">
        <v>7518</v>
      </c>
    </row>
    <row r="4625" spans="1:2" x14ac:dyDescent="0.25">
      <c r="A4625" t="s">
        <v>9364</v>
      </c>
      <c r="B4625" s="10" t="s">
        <v>5937</v>
      </c>
    </row>
    <row r="4626" spans="1:2" x14ac:dyDescent="0.25">
      <c r="A4626" t="s">
        <v>9365</v>
      </c>
      <c r="B4626" s="10" t="s">
        <v>7552</v>
      </c>
    </row>
    <row r="4627" spans="1:2" x14ac:dyDescent="0.25">
      <c r="A4627" t="s">
        <v>9366</v>
      </c>
      <c r="B4627" s="10" t="s">
        <v>5935</v>
      </c>
    </row>
    <row r="4628" spans="1:2" x14ac:dyDescent="0.25">
      <c r="A4628" t="s">
        <v>9367</v>
      </c>
      <c r="B4628" s="10" t="s">
        <v>7596</v>
      </c>
    </row>
    <row r="4629" spans="1:2" x14ac:dyDescent="0.25">
      <c r="A4629" t="s">
        <v>9368</v>
      </c>
      <c r="B4629" s="10" t="s">
        <v>7536</v>
      </c>
    </row>
    <row r="4630" spans="1:2" x14ac:dyDescent="0.25">
      <c r="A4630" t="s">
        <v>9369</v>
      </c>
      <c r="B4630" s="10" t="s">
        <v>7550</v>
      </c>
    </row>
    <row r="4631" spans="1:2" x14ac:dyDescent="0.25">
      <c r="A4631" t="s">
        <v>9370</v>
      </c>
      <c r="B4631" s="10" t="s">
        <v>9371</v>
      </c>
    </row>
    <row r="4632" spans="1:2" x14ac:dyDescent="0.25">
      <c r="A4632" t="s">
        <v>9372</v>
      </c>
      <c r="B4632" s="10" t="s">
        <v>9373</v>
      </c>
    </row>
    <row r="4633" spans="1:2" x14ac:dyDescent="0.25">
      <c r="A4633" t="s">
        <v>9374</v>
      </c>
      <c r="B4633" s="10" t="s">
        <v>9375</v>
      </c>
    </row>
    <row r="4634" spans="1:2" x14ac:dyDescent="0.25">
      <c r="A4634" t="s">
        <v>9376</v>
      </c>
      <c r="B4634" s="10" t="s">
        <v>9377</v>
      </c>
    </row>
    <row r="4635" spans="1:2" x14ac:dyDescent="0.25">
      <c r="A4635" t="s">
        <v>9378</v>
      </c>
      <c r="B4635" s="10" t="s">
        <v>9379</v>
      </c>
    </row>
    <row r="4636" spans="1:2" x14ac:dyDescent="0.25">
      <c r="A4636" t="s">
        <v>9380</v>
      </c>
      <c r="B4636" s="10" t="s">
        <v>6213</v>
      </c>
    </row>
    <row r="4637" spans="1:2" x14ac:dyDescent="0.25">
      <c r="A4637" t="s">
        <v>9381</v>
      </c>
      <c r="B4637" s="10" t="s">
        <v>8072</v>
      </c>
    </row>
    <row r="4638" spans="1:2" x14ac:dyDescent="0.25">
      <c r="A4638" t="s">
        <v>9382</v>
      </c>
      <c r="B4638" s="10" t="s">
        <v>6480</v>
      </c>
    </row>
    <row r="4639" spans="1:2" x14ac:dyDescent="0.25">
      <c r="A4639" t="s">
        <v>9383</v>
      </c>
      <c r="B4639" s="10" t="s">
        <v>7470</v>
      </c>
    </row>
    <row r="4640" spans="1:2" x14ac:dyDescent="0.25">
      <c r="A4640" t="s">
        <v>9384</v>
      </c>
      <c r="B4640" s="10" t="s">
        <v>6781</v>
      </c>
    </row>
    <row r="4641" spans="1:2" x14ac:dyDescent="0.25">
      <c r="A4641" t="s">
        <v>9385</v>
      </c>
      <c r="B4641" s="10" t="s">
        <v>3652</v>
      </c>
    </row>
    <row r="4642" spans="1:2" x14ac:dyDescent="0.25">
      <c r="A4642" t="s">
        <v>9386</v>
      </c>
      <c r="B4642" s="10" t="s">
        <v>5673</v>
      </c>
    </row>
    <row r="4643" spans="1:2" x14ac:dyDescent="0.25">
      <c r="A4643" t="s">
        <v>9387</v>
      </c>
      <c r="B4643" s="10" t="s">
        <v>9388</v>
      </c>
    </row>
    <row r="4644" spans="1:2" x14ac:dyDescent="0.25">
      <c r="A4644" t="s">
        <v>9389</v>
      </c>
      <c r="B4644" s="10" t="s">
        <v>9390</v>
      </c>
    </row>
    <row r="4645" spans="1:2" x14ac:dyDescent="0.25">
      <c r="A4645" t="s">
        <v>9391</v>
      </c>
      <c r="B4645" s="10" t="s">
        <v>9392</v>
      </c>
    </row>
    <row r="4646" spans="1:2" x14ac:dyDescent="0.25">
      <c r="A4646" t="s">
        <v>9393</v>
      </c>
      <c r="B4646" s="10" t="s">
        <v>9394</v>
      </c>
    </row>
    <row r="4647" spans="1:2" x14ac:dyDescent="0.25">
      <c r="A4647" t="s">
        <v>9395</v>
      </c>
      <c r="B4647" s="10" t="s">
        <v>9396</v>
      </c>
    </row>
    <row r="4648" spans="1:2" x14ac:dyDescent="0.25">
      <c r="A4648" t="s">
        <v>9397</v>
      </c>
      <c r="B4648" s="10" t="s">
        <v>9328</v>
      </c>
    </row>
    <row r="4649" spans="1:2" x14ac:dyDescent="0.25">
      <c r="A4649" t="s">
        <v>9398</v>
      </c>
      <c r="B4649" s="10" t="s">
        <v>9399</v>
      </c>
    </row>
    <row r="4650" spans="1:2" x14ac:dyDescent="0.25">
      <c r="A4650" t="s">
        <v>9400</v>
      </c>
      <c r="B4650" s="10" t="s">
        <v>9401</v>
      </c>
    </row>
    <row r="4651" spans="1:2" x14ac:dyDescent="0.25">
      <c r="A4651" t="s">
        <v>9402</v>
      </c>
      <c r="B4651" s="10" t="s">
        <v>9403</v>
      </c>
    </row>
    <row r="4652" spans="1:2" x14ac:dyDescent="0.25">
      <c r="A4652" t="s">
        <v>9404</v>
      </c>
      <c r="B4652" s="10" t="s">
        <v>9405</v>
      </c>
    </row>
    <row r="4653" spans="1:2" x14ac:dyDescent="0.25">
      <c r="A4653" t="s">
        <v>9406</v>
      </c>
      <c r="B4653" s="10" t="s">
        <v>9407</v>
      </c>
    </row>
    <row r="4654" spans="1:2" x14ac:dyDescent="0.25">
      <c r="A4654" t="s">
        <v>9408</v>
      </c>
      <c r="B4654" s="10" t="s">
        <v>9409</v>
      </c>
    </row>
    <row r="4655" spans="1:2" x14ac:dyDescent="0.25">
      <c r="A4655" t="s">
        <v>9410</v>
      </c>
      <c r="B4655" s="10" t="s">
        <v>9411</v>
      </c>
    </row>
    <row r="4656" spans="1:2" x14ac:dyDescent="0.25">
      <c r="A4656" t="s">
        <v>9412</v>
      </c>
      <c r="B4656" s="10" t="s">
        <v>9413</v>
      </c>
    </row>
    <row r="4657" spans="1:2" x14ac:dyDescent="0.25">
      <c r="A4657" t="s">
        <v>9414</v>
      </c>
      <c r="B4657" s="10" t="s">
        <v>9415</v>
      </c>
    </row>
    <row r="4658" spans="1:2" x14ac:dyDescent="0.25">
      <c r="A4658" t="s">
        <v>9416</v>
      </c>
      <c r="B4658" s="10" t="s">
        <v>9417</v>
      </c>
    </row>
    <row r="4659" spans="1:2" x14ac:dyDescent="0.25">
      <c r="A4659" t="s">
        <v>9418</v>
      </c>
      <c r="B4659" s="10" t="s">
        <v>9419</v>
      </c>
    </row>
    <row r="4660" spans="1:2" x14ac:dyDescent="0.25">
      <c r="A4660" t="s">
        <v>9420</v>
      </c>
      <c r="B4660" s="10" t="s">
        <v>9421</v>
      </c>
    </row>
    <row r="4661" spans="1:2" x14ac:dyDescent="0.25">
      <c r="A4661" t="s">
        <v>9422</v>
      </c>
      <c r="B4661" s="10" t="s">
        <v>9169</v>
      </c>
    </row>
    <row r="4662" spans="1:2" x14ac:dyDescent="0.25">
      <c r="A4662" t="s">
        <v>9423</v>
      </c>
      <c r="B4662" s="10" t="s">
        <v>9377</v>
      </c>
    </row>
    <row r="4663" spans="1:2" x14ac:dyDescent="0.25">
      <c r="A4663" t="s">
        <v>9424</v>
      </c>
      <c r="B4663" s="10" t="s">
        <v>9425</v>
      </c>
    </row>
    <row r="4664" spans="1:2" x14ac:dyDescent="0.25">
      <c r="A4664" t="s">
        <v>9426</v>
      </c>
      <c r="B4664" s="10" t="s">
        <v>9427</v>
      </c>
    </row>
    <row r="4665" spans="1:2" x14ac:dyDescent="0.25">
      <c r="A4665" t="s">
        <v>9428</v>
      </c>
      <c r="B4665" s="10" t="s">
        <v>9429</v>
      </c>
    </row>
    <row r="4666" spans="1:2" x14ac:dyDescent="0.25">
      <c r="A4666" t="s">
        <v>9430</v>
      </c>
      <c r="B4666" s="10" t="s">
        <v>9431</v>
      </c>
    </row>
    <row r="4667" spans="1:2" x14ac:dyDescent="0.25">
      <c r="A4667" t="s">
        <v>9432</v>
      </c>
      <c r="B4667" s="10" t="s">
        <v>9433</v>
      </c>
    </row>
    <row r="4668" spans="1:2" x14ac:dyDescent="0.25">
      <c r="A4668" t="s">
        <v>9434</v>
      </c>
      <c r="B4668" s="10" t="s">
        <v>9394</v>
      </c>
    </row>
    <row r="4669" spans="1:2" x14ac:dyDescent="0.25">
      <c r="A4669" t="s">
        <v>9435</v>
      </c>
      <c r="B4669" s="10" t="s">
        <v>3656</v>
      </c>
    </row>
    <row r="4670" spans="1:2" x14ac:dyDescent="0.25">
      <c r="A4670" t="s">
        <v>9436</v>
      </c>
      <c r="B4670" s="10" t="s">
        <v>9030</v>
      </c>
    </row>
    <row r="4671" spans="1:2" x14ac:dyDescent="0.25">
      <c r="A4671" t="s">
        <v>9437</v>
      </c>
      <c r="B4671" s="10" t="s">
        <v>9438</v>
      </c>
    </row>
    <row r="4672" spans="1:2" x14ac:dyDescent="0.25">
      <c r="A4672" t="s">
        <v>9439</v>
      </c>
      <c r="B4672" s="10" t="s">
        <v>9440</v>
      </c>
    </row>
    <row r="4673" spans="1:2" x14ac:dyDescent="0.25">
      <c r="A4673" t="s">
        <v>9441</v>
      </c>
      <c r="B4673" s="10" t="s">
        <v>9442</v>
      </c>
    </row>
    <row r="4674" spans="1:2" x14ac:dyDescent="0.25">
      <c r="A4674" t="s">
        <v>9443</v>
      </c>
      <c r="B4674" s="10" t="s">
        <v>7586</v>
      </c>
    </row>
    <row r="4675" spans="1:2" x14ac:dyDescent="0.25">
      <c r="A4675" t="s">
        <v>9444</v>
      </c>
      <c r="B4675" s="10" t="s">
        <v>9445</v>
      </c>
    </row>
    <row r="4676" spans="1:2" x14ac:dyDescent="0.25">
      <c r="A4676" t="s">
        <v>9446</v>
      </c>
      <c r="B4676" s="10" t="s">
        <v>9447</v>
      </c>
    </row>
    <row r="4677" spans="1:2" x14ac:dyDescent="0.25">
      <c r="A4677" t="s">
        <v>9448</v>
      </c>
      <c r="B4677" s="10" t="s">
        <v>9449</v>
      </c>
    </row>
    <row r="4678" spans="1:2" x14ac:dyDescent="0.25">
      <c r="A4678" t="s">
        <v>9450</v>
      </c>
      <c r="B4678" s="10" t="s">
        <v>9451</v>
      </c>
    </row>
    <row r="4679" spans="1:2" x14ac:dyDescent="0.25">
      <c r="A4679" t="s">
        <v>9452</v>
      </c>
      <c r="B4679" s="10" t="s">
        <v>9453</v>
      </c>
    </row>
    <row r="4680" spans="1:2" x14ac:dyDescent="0.25">
      <c r="A4680" t="s">
        <v>9454</v>
      </c>
      <c r="B4680" s="10" t="s">
        <v>9455</v>
      </c>
    </row>
    <row r="4681" spans="1:2" x14ac:dyDescent="0.25">
      <c r="A4681" t="s">
        <v>9456</v>
      </c>
      <c r="B4681" s="10" t="s">
        <v>8288</v>
      </c>
    </row>
    <row r="4682" spans="1:2" x14ac:dyDescent="0.25">
      <c r="A4682" t="s">
        <v>9457</v>
      </c>
      <c r="B4682" s="10" t="s">
        <v>9458</v>
      </c>
    </row>
    <row r="4683" spans="1:2" x14ac:dyDescent="0.25">
      <c r="A4683" t="s">
        <v>9459</v>
      </c>
      <c r="B4683" s="10" t="s">
        <v>2022</v>
      </c>
    </row>
    <row r="4684" spans="1:2" x14ac:dyDescent="0.25">
      <c r="A4684" t="s">
        <v>9460</v>
      </c>
      <c r="B4684" s="10" t="s">
        <v>9461</v>
      </c>
    </row>
    <row r="4685" spans="1:2" x14ac:dyDescent="0.25">
      <c r="A4685" t="s">
        <v>9462</v>
      </c>
      <c r="B4685" s="10" t="s">
        <v>6041</v>
      </c>
    </row>
    <row r="4686" spans="1:2" x14ac:dyDescent="0.25">
      <c r="A4686" t="s">
        <v>9463</v>
      </c>
      <c r="B4686" s="10" t="s">
        <v>9464</v>
      </c>
    </row>
    <row r="4687" spans="1:2" x14ac:dyDescent="0.25">
      <c r="A4687" t="s">
        <v>9465</v>
      </c>
      <c r="B4687" s="10" t="s">
        <v>9466</v>
      </c>
    </row>
    <row r="4688" spans="1:2" x14ac:dyDescent="0.25">
      <c r="A4688" t="s">
        <v>9467</v>
      </c>
      <c r="B4688" s="10" t="s">
        <v>9468</v>
      </c>
    </row>
    <row r="4689" spans="1:2" x14ac:dyDescent="0.25">
      <c r="A4689" t="s">
        <v>9469</v>
      </c>
      <c r="B4689" s="10" t="s">
        <v>6818</v>
      </c>
    </row>
    <row r="4690" spans="1:2" x14ac:dyDescent="0.25">
      <c r="A4690" t="s">
        <v>9470</v>
      </c>
      <c r="B4690" s="10" t="s">
        <v>9471</v>
      </c>
    </row>
    <row r="4691" spans="1:2" x14ac:dyDescent="0.25">
      <c r="A4691" t="s">
        <v>9472</v>
      </c>
      <c r="B4691" s="10" t="s">
        <v>9473</v>
      </c>
    </row>
    <row r="4692" spans="1:2" x14ac:dyDescent="0.25">
      <c r="A4692" t="s">
        <v>9474</v>
      </c>
      <c r="B4692" s="10" t="s">
        <v>9475</v>
      </c>
    </row>
    <row r="4693" spans="1:2" x14ac:dyDescent="0.25">
      <c r="A4693" t="s">
        <v>9476</v>
      </c>
      <c r="B4693" s="10" t="s">
        <v>9079</v>
      </c>
    </row>
    <row r="4694" spans="1:2" x14ac:dyDescent="0.25">
      <c r="A4694" t="s">
        <v>9477</v>
      </c>
      <c r="B4694" s="10" t="s">
        <v>9478</v>
      </c>
    </row>
    <row r="4695" spans="1:2" x14ac:dyDescent="0.25">
      <c r="A4695" t="s">
        <v>9479</v>
      </c>
      <c r="B4695" s="10" t="s">
        <v>9480</v>
      </c>
    </row>
    <row r="4696" spans="1:2" x14ac:dyDescent="0.25">
      <c r="A4696" t="s">
        <v>9481</v>
      </c>
      <c r="B4696" s="10" t="s">
        <v>9482</v>
      </c>
    </row>
    <row r="4697" spans="1:2" x14ac:dyDescent="0.25">
      <c r="A4697" t="s">
        <v>9483</v>
      </c>
      <c r="B4697" s="10" t="s">
        <v>9484</v>
      </c>
    </row>
    <row r="4698" spans="1:2" x14ac:dyDescent="0.25">
      <c r="A4698" t="s">
        <v>9485</v>
      </c>
      <c r="B4698" s="10" t="s">
        <v>9486</v>
      </c>
    </row>
    <row r="4699" spans="1:2" x14ac:dyDescent="0.25">
      <c r="A4699" t="s">
        <v>9487</v>
      </c>
      <c r="B4699" s="10" t="s">
        <v>9488</v>
      </c>
    </row>
    <row r="4700" spans="1:2" x14ac:dyDescent="0.25">
      <c r="A4700" t="s">
        <v>9489</v>
      </c>
      <c r="B4700" s="10" t="s">
        <v>6112</v>
      </c>
    </row>
    <row r="4701" spans="1:2" x14ac:dyDescent="0.25">
      <c r="A4701" t="s">
        <v>9490</v>
      </c>
      <c r="B4701" s="10" t="s">
        <v>9491</v>
      </c>
    </row>
    <row r="4702" spans="1:2" x14ac:dyDescent="0.25">
      <c r="A4702" t="s">
        <v>9492</v>
      </c>
      <c r="B4702" s="10" t="s">
        <v>6077</v>
      </c>
    </row>
    <row r="4703" spans="1:2" x14ac:dyDescent="0.25">
      <c r="A4703" t="s">
        <v>9493</v>
      </c>
      <c r="B4703" s="10" t="s">
        <v>9494</v>
      </c>
    </row>
    <row r="4704" spans="1:2" x14ac:dyDescent="0.25">
      <c r="A4704" t="s">
        <v>9495</v>
      </c>
      <c r="B4704" s="10" t="s">
        <v>9496</v>
      </c>
    </row>
    <row r="4705" spans="1:2" x14ac:dyDescent="0.25">
      <c r="A4705" t="s">
        <v>9497</v>
      </c>
      <c r="B4705" s="10" t="s">
        <v>6077</v>
      </c>
    </row>
    <row r="4706" spans="1:2" x14ac:dyDescent="0.25">
      <c r="A4706" t="s">
        <v>9498</v>
      </c>
      <c r="B4706" s="10" t="s">
        <v>9179</v>
      </c>
    </row>
    <row r="4707" spans="1:2" x14ac:dyDescent="0.25">
      <c r="A4707" t="s">
        <v>9499</v>
      </c>
      <c r="B4707" s="10" t="s">
        <v>9478</v>
      </c>
    </row>
    <row r="4708" spans="1:2" x14ac:dyDescent="0.25">
      <c r="A4708" t="s">
        <v>9500</v>
      </c>
      <c r="B4708" s="10" t="s">
        <v>9480</v>
      </c>
    </row>
    <row r="4709" spans="1:2" x14ac:dyDescent="0.25">
      <c r="A4709" t="s">
        <v>9501</v>
      </c>
      <c r="B4709" s="10" t="s">
        <v>9482</v>
      </c>
    </row>
    <row r="4710" spans="1:2" x14ac:dyDescent="0.25">
      <c r="A4710" t="s">
        <v>9502</v>
      </c>
      <c r="B4710" s="10" t="s">
        <v>9503</v>
      </c>
    </row>
    <row r="4711" spans="1:2" x14ac:dyDescent="0.25">
      <c r="A4711" t="s">
        <v>9504</v>
      </c>
      <c r="B4711" s="10" t="s">
        <v>9484</v>
      </c>
    </row>
    <row r="4712" spans="1:2" x14ac:dyDescent="0.25">
      <c r="A4712" t="s">
        <v>9505</v>
      </c>
      <c r="B4712" s="10" t="s">
        <v>9506</v>
      </c>
    </row>
    <row r="4713" spans="1:2" x14ac:dyDescent="0.25">
      <c r="A4713" t="s">
        <v>9507</v>
      </c>
      <c r="B4713" s="10" t="s">
        <v>9508</v>
      </c>
    </row>
    <row r="4714" spans="1:2" x14ac:dyDescent="0.25">
      <c r="A4714" t="s">
        <v>9509</v>
      </c>
      <c r="B4714" s="10" t="s">
        <v>9510</v>
      </c>
    </row>
    <row r="4715" spans="1:2" x14ac:dyDescent="0.25">
      <c r="A4715" t="s">
        <v>9511</v>
      </c>
      <c r="B4715" s="10" t="s">
        <v>9512</v>
      </c>
    </row>
    <row r="4716" spans="1:2" x14ac:dyDescent="0.25">
      <c r="A4716" t="s">
        <v>9513</v>
      </c>
      <c r="B4716" s="10" t="s">
        <v>9514</v>
      </c>
    </row>
    <row r="4717" spans="1:2" x14ac:dyDescent="0.25">
      <c r="A4717" t="s">
        <v>9515</v>
      </c>
      <c r="B4717" s="10" t="s">
        <v>9516</v>
      </c>
    </row>
    <row r="4718" spans="1:2" x14ac:dyDescent="0.25">
      <c r="A4718" t="s">
        <v>9517</v>
      </c>
      <c r="B4718" s="10" t="s">
        <v>9518</v>
      </c>
    </row>
    <row r="4719" spans="1:2" x14ac:dyDescent="0.25">
      <c r="A4719" t="s">
        <v>9519</v>
      </c>
      <c r="B4719" s="10" t="s">
        <v>9520</v>
      </c>
    </row>
    <row r="4720" spans="1:2" x14ac:dyDescent="0.25">
      <c r="A4720" t="s">
        <v>9521</v>
      </c>
      <c r="B4720" s="10" t="s">
        <v>9522</v>
      </c>
    </row>
    <row r="4721" spans="1:2" x14ac:dyDescent="0.25">
      <c r="A4721" t="s">
        <v>9523</v>
      </c>
      <c r="B4721" s="10" t="s">
        <v>7365</v>
      </c>
    </row>
    <row r="4722" spans="1:2" x14ac:dyDescent="0.25">
      <c r="A4722" t="s">
        <v>9524</v>
      </c>
      <c r="B4722" s="10" t="s">
        <v>7365</v>
      </c>
    </row>
    <row r="4723" spans="1:2" x14ac:dyDescent="0.25">
      <c r="A4723" t="s">
        <v>9525</v>
      </c>
      <c r="B4723" s="10" t="s">
        <v>9526</v>
      </c>
    </row>
    <row r="4724" spans="1:2" x14ac:dyDescent="0.25">
      <c r="A4724" t="s">
        <v>9527</v>
      </c>
      <c r="B4724" s="10" t="s">
        <v>6409</v>
      </c>
    </row>
    <row r="4725" spans="1:2" x14ac:dyDescent="0.25">
      <c r="A4725" t="s">
        <v>9528</v>
      </c>
      <c r="B4725" s="10" t="s">
        <v>9529</v>
      </c>
    </row>
    <row r="4726" spans="1:2" x14ac:dyDescent="0.25">
      <c r="A4726" t="s">
        <v>9530</v>
      </c>
      <c r="B4726" s="10" t="s">
        <v>9531</v>
      </c>
    </row>
    <row r="4727" spans="1:2" x14ac:dyDescent="0.25">
      <c r="A4727" t="s">
        <v>9532</v>
      </c>
      <c r="B4727" s="10" t="s">
        <v>9533</v>
      </c>
    </row>
    <row r="4728" spans="1:2" x14ac:dyDescent="0.25">
      <c r="A4728" t="s">
        <v>9534</v>
      </c>
      <c r="B4728" s="10" t="s">
        <v>9535</v>
      </c>
    </row>
    <row r="4729" spans="1:2" x14ac:dyDescent="0.25">
      <c r="A4729" t="s">
        <v>9536</v>
      </c>
      <c r="B4729" s="10" t="s">
        <v>9537</v>
      </c>
    </row>
    <row r="4730" spans="1:2" x14ac:dyDescent="0.25">
      <c r="A4730" t="s">
        <v>9538</v>
      </c>
      <c r="B4730" s="10" t="s">
        <v>9269</v>
      </c>
    </row>
    <row r="4731" spans="1:2" x14ac:dyDescent="0.25">
      <c r="A4731" t="s">
        <v>9539</v>
      </c>
      <c r="B4731" s="10" t="s">
        <v>9171</v>
      </c>
    </row>
    <row r="4732" spans="1:2" x14ac:dyDescent="0.25">
      <c r="A4732" t="s">
        <v>9540</v>
      </c>
      <c r="B4732" s="10" t="s">
        <v>7766</v>
      </c>
    </row>
    <row r="4733" spans="1:2" x14ac:dyDescent="0.25">
      <c r="A4733" t="s">
        <v>9541</v>
      </c>
      <c r="B4733" s="10" t="s">
        <v>9445</v>
      </c>
    </row>
    <row r="4734" spans="1:2" x14ac:dyDescent="0.25">
      <c r="A4734" t="s">
        <v>9542</v>
      </c>
      <c r="B4734" s="10" t="s">
        <v>9543</v>
      </c>
    </row>
    <row r="4735" spans="1:2" x14ac:dyDescent="0.25">
      <c r="A4735" t="s">
        <v>9544</v>
      </c>
      <c r="B4735" s="10" t="s">
        <v>9545</v>
      </c>
    </row>
    <row r="4736" spans="1:2" x14ac:dyDescent="0.25">
      <c r="A4736" t="s">
        <v>9546</v>
      </c>
      <c r="B4736" s="10" t="s">
        <v>9547</v>
      </c>
    </row>
    <row r="4737" spans="1:2" x14ac:dyDescent="0.25">
      <c r="A4737" t="s">
        <v>9548</v>
      </c>
      <c r="B4737" s="10" t="s">
        <v>9547</v>
      </c>
    </row>
    <row r="4738" spans="1:2" x14ac:dyDescent="0.25">
      <c r="A4738" t="s">
        <v>9549</v>
      </c>
      <c r="B4738" s="10" t="s">
        <v>9547</v>
      </c>
    </row>
    <row r="4739" spans="1:2" x14ac:dyDescent="0.25">
      <c r="A4739" t="s">
        <v>9550</v>
      </c>
      <c r="B4739" s="10" t="s">
        <v>9551</v>
      </c>
    </row>
    <row r="4740" spans="1:2" x14ac:dyDescent="0.25">
      <c r="A4740" t="s">
        <v>9552</v>
      </c>
      <c r="B4740" s="10" t="s">
        <v>9551</v>
      </c>
    </row>
    <row r="4741" spans="1:2" x14ac:dyDescent="0.25">
      <c r="A4741" t="s">
        <v>9553</v>
      </c>
      <c r="B4741" s="10" t="s">
        <v>9554</v>
      </c>
    </row>
    <row r="4742" spans="1:2" x14ac:dyDescent="0.25">
      <c r="A4742" t="s">
        <v>9555</v>
      </c>
      <c r="B4742" s="10" t="s">
        <v>9556</v>
      </c>
    </row>
    <row r="4743" spans="1:2" x14ac:dyDescent="0.25">
      <c r="A4743" t="s">
        <v>9557</v>
      </c>
      <c r="B4743" s="10" t="s">
        <v>8931</v>
      </c>
    </row>
    <row r="4744" spans="1:2" x14ac:dyDescent="0.25">
      <c r="A4744" t="s">
        <v>9558</v>
      </c>
      <c r="B4744" s="10" t="s">
        <v>9559</v>
      </c>
    </row>
    <row r="4745" spans="1:2" x14ac:dyDescent="0.25">
      <c r="A4745" t="s">
        <v>9560</v>
      </c>
      <c r="B4745" s="10" t="s">
        <v>9559</v>
      </c>
    </row>
    <row r="4746" spans="1:2" x14ac:dyDescent="0.25">
      <c r="A4746" t="s">
        <v>9561</v>
      </c>
      <c r="B4746" s="10" t="s">
        <v>9562</v>
      </c>
    </row>
    <row r="4747" spans="1:2" x14ac:dyDescent="0.25">
      <c r="A4747" t="s">
        <v>9563</v>
      </c>
      <c r="B4747" s="10" t="s">
        <v>9562</v>
      </c>
    </row>
    <row r="4748" spans="1:2" x14ac:dyDescent="0.25">
      <c r="A4748" t="s">
        <v>9564</v>
      </c>
      <c r="B4748" s="10" t="s">
        <v>9565</v>
      </c>
    </row>
    <row r="4749" spans="1:2" x14ac:dyDescent="0.25">
      <c r="A4749" t="s">
        <v>9566</v>
      </c>
      <c r="B4749" s="10" t="s">
        <v>9565</v>
      </c>
    </row>
    <row r="4750" spans="1:2" x14ac:dyDescent="0.25">
      <c r="A4750" t="s">
        <v>9567</v>
      </c>
      <c r="B4750" s="10" t="s">
        <v>9568</v>
      </c>
    </row>
    <row r="4751" spans="1:2" x14ac:dyDescent="0.25">
      <c r="A4751" t="s">
        <v>9569</v>
      </c>
      <c r="B4751" s="10" t="s">
        <v>9570</v>
      </c>
    </row>
    <row r="4752" spans="1:2" x14ac:dyDescent="0.25">
      <c r="A4752" t="s">
        <v>9571</v>
      </c>
      <c r="B4752" s="10" t="s">
        <v>9570</v>
      </c>
    </row>
    <row r="4753" spans="1:2" x14ac:dyDescent="0.25">
      <c r="A4753" t="s">
        <v>9572</v>
      </c>
      <c r="B4753" s="10" t="s">
        <v>9573</v>
      </c>
    </row>
    <row r="4754" spans="1:2" x14ac:dyDescent="0.25">
      <c r="A4754" t="s">
        <v>9574</v>
      </c>
      <c r="B4754" s="10" t="s">
        <v>9575</v>
      </c>
    </row>
    <row r="4755" spans="1:2" x14ac:dyDescent="0.25">
      <c r="A4755" t="s">
        <v>9576</v>
      </c>
      <c r="B4755" s="10" t="s">
        <v>9577</v>
      </c>
    </row>
    <row r="4756" spans="1:2" x14ac:dyDescent="0.25">
      <c r="A4756" t="s">
        <v>9578</v>
      </c>
      <c r="B4756" s="10" t="s">
        <v>9579</v>
      </c>
    </row>
    <row r="4757" spans="1:2" x14ac:dyDescent="0.25">
      <c r="A4757" t="s">
        <v>9580</v>
      </c>
      <c r="B4757" s="10" t="s">
        <v>9579</v>
      </c>
    </row>
    <row r="4758" spans="1:2" x14ac:dyDescent="0.25">
      <c r="A4758" t="s">
        <v>9581</v>
      </c>
      <c r="B4758" s="10" t="s">
        <v>9579</v>
      </c>
    </row>
    <row r="4759" spans="1:2" x14ac:dyDescent="0.25">
      <c r="A4759" t="s">
        <v>9582</v>
      </c>
      <c r="B4759" s="10" t="s">
        <v>9583</v>
      </c>
    </row>
    <row r="4760" spans="1:2" x14ac:dyDescent="0.25">
      <c r="A4760" t="s">
        <v>9584</v>
      </c>
      <c r="B4760" s="10" t="s">
        <v>9585</v>
      </c>
    </row>
    <row r="4761" spans="1:2" x14ac:dyDescent="0.25">
      <c r="A4761" t="s">
        <v>9586</v>
      </c>
      <c r="B4761" s="10" t="s">
        <v>9587</v>
      </c>
    </row>
    <row r="4762" spans="1:2" x14ac:dyDescent="0.25">
      <c r="A4762" t="s">
        <v>9588</v>
      </c>
      <c r="B4762" s="10" t="s">
        <v>9587</v>
      </c>
    </row>
    <row r="4763" spans="1:2" x14ac:dyDescent="0.25">
      <c r="A4763" t="s">
        <v>9589</v>
      </c>
      <c r="B4763" s="10" t="s">
        <v>9590</v>
      </c>
    </row>
    <row r="4764" spans="1:2" x14ac:dyDescent="0.25">
      <c r="A4764" t="s">
        <v>9591</v>
      </c>
      <c r="B4764" s="10" t="s">
        <v>9590</v>
      </c>
    </row>
    <row r="4765" spans="1:2" x14ac:dyDescent="0.25">
      <c r="A4765" t="s">
        <v>9592</v>
      </c>
      <c r="B4765" s="10" t="s">
        <v>9593</v>
      </c>
    </row>
    <row r="4766" spans="1:2" x14ac:dyDescent="0.25">
      <c r="A4766" t="s">
        <v>9594</v>
      </c>
      <c r="B4766" s="10" t="s">
        <v>6411</v>
      </c>
    </row>
    <row r="4767" spans="1:2" x14ac:dyDescent="0.25">
      <c r="A4767" t="s">
        <v>9595</v>
      </c>
      <c r="B4767" s="10" t="s">
        <v>6411</v>
      </c>
    </row>
    <row r="4768" spans="1:2" x14ac:dyDescent="0.25">
      <c r="A4768" t="s">
        <v>9596</v>
      </c>
      <c r="B4768" s="10" t="s">
        <v>6411</v>
      </c>
    </row>
    <row r="4769" spans="1:2" x14ac:dyDescent="0.25">
      <c r="A4769" t="s">
        <v>9597</v>
      </c>
      <c r="B4769" s="10" t="s">
        <v>6411</v>
      </c>
    </row>
    <row r="4770" spans="1:2" x14ac:dyDescent="0.25">
      <c r="A4770" t="s">
        <v>9598</v>
      </c>
      <c r="B4770" s="10" t="s">
        <v>9599</v>
      </c>
    </row>
    <row r="4771" spans="1:2" x14ac:dyDescent="0.25">
      <c r="A4771" t="s">
        <v>9600</v>
      </c>
      <c r="B4771" s="10" t="s">
        <v>9599</v>
      </c>
    </row>
    <row r="4772" spans="1:2" x14ac:dyDescent="0.25">
      <c r="A4772" t="s">
        <v>9601</v>
      </c>
      <c r="B4772" s="10" t="s">
        <v>9602</v>
      </c>
    </row>
    <row r="4773" spans="1:2" x14ac:dyDescent="0.25">
      <c r="A4773" t="s">
        <v>9603</v>
      </c>
      <c r="B4773" s="10" t="s">
        <v>9604</v>
      </c>
    </row>
    <row r="4774" spans="1:2" x14ac:dyDescent="0.25">
      <c r="A4774" t="s">
        <v>9605</v>
      </c>
      <c r="B4774" s="10" t="s">
        <v>9604</v>
      </c>
    </row>
    <row r="4775" spans="1:2" x14ac:dyDescent="0.25">
      <c r="A4775" t="s">
        <v>9606</v>
      </c>
      <c r="B4775" s="10" t="s">
        <v>9607</v>
      </c>
    </row>
    <row r="4776" spans="1:2" x14ac:dyDescent="0.25">
      <c r="A4776" t="s">
        <v>9608</v>
      </c>
      <c r="B4776" s="10" t="s">
        <v>9607</v>
      </c>
    </row>
    <row r="4777" spans="1:2" x14ac:dyDescent="0.25">
      <c r="A4777" t="s">
        <v>9609</v>
      </c>
      <c r="B4777" s="10" t="s">
        <v>9607</v>
      </c>
    </row>
    <row r="4778" spans="1:2" x14ac:dyDescent="0.25">
      <c r="A4778" t="s">
        <v>9610</v>
      </c>
      <c r="B4778" s="10" t="s">
        <v>9611</v>
      </c>
    </row>
    <row r="4779" spans="1:2" x14ac:dyDescent="0.25">
      <c r="A4779" t="s">
        <v>9612</v>
      </c>
      <c r="B4779" s="10" t="s">
        <v>9611</v>
      </c>
    </row>
    <row r="4780" spans="1:2" x14ac:dyDescent="0.25">
      <c r="A4780" t="s">
        <v>9613</v>
      </c>
      <c r="B4780" s="10" t="s">
        <v>9614</v>
      </c>
    </row>
    <row r="4781" spans="1:2" x14ac:dyDescent="0.25">
      <c r="A4781" t="s">
        <v>9615</v>
      </c>
      <c r="B4781" s="10" t="s">
        <v>9616</v>
      </c>
    </row>
    <row r="4782" spans="1:2" x14ac:dyDescent="0.25">
      <c r="A4782" t="s">
        <v>9617</v>
      </c>
      <c r="B4782" s="10" t="s">
        <v>9618</v>
      </c>
    </row>
    <row r="4783" spans="1:2" x14ac:dyDescent="0.25">
      <c r="A4783" t="s">
        <v>9619</v>
      </c>
      <c r="B4783" s="10" t="s">
        <v>9620</v>
      </c>
    </row>
    <row r="4784" spans="1:2" x14ac:dyDescent="0.25">
      <c r="A4784" t="s">
        <v>9621</v>
      </c>
      <c r="B4784" s="10" t="s">
        <v>9622</v>
      </c>
    </row>
    <row r="4785" spans="1:2" x14ac:dyDescent="0.25">
      <c r="A4785" t="s">
        <v>9623</v>
      </c>
      <c r="B4785" s="10" t="s">
        <v>9624</v>
      </c>
    </row>
    <row r="4786" spans="1:2" x14ac:dyDescent="0.25">
      <c r="A4786" t="s">
        <v>9625</v>
      </c>
      <c r="B4786" s="10" t="s">
        <v>9626</v>
      </c>
    </row>
    <row r="4787" spans="1:2" x14ac:dyDescent="0.25">
      <c r="A4787" t="s">
        <v>9627</v>
      </c>
      <c r="B4787" s="10" t="s">
        <v>9626</v>
      </c>
    </row>
    <row r="4788" spans="1:2" x14ac:dyDescent="0.25">
      <c r="A4788" t="s">
        <v>9628</v>
      </c>
      <c r="B4788" s="10" t="s">
        <v>9626</v>
      </c>
    </row>
    <row r="4789" spans="1:2" x14ac:dyDescent="0.25">
      <c r="A4789" t="s">
        <v>9629</v>
      </c>
      <c r="B4789" s="10" t="s">
        <v>9630</v>
      </c>
    </row>
    <row r="4790" spans="1:2" x14ac:dyDescent="0.25">
      <c r="A4790" t="s">
        <v>9631</v>
      </c>
      <c r="B4790" s="10" t="s">
        <v>9632</v>
      </c>
    </row>
    <row r="4791" spans="1:2" x14ac:dyDescent="0.25">
      <c r="A4791" t="s">
        <v>9633</v>
      </c>
      <c r="B4791" s="10" t="s">
        <v>9632</v>
      </c>
    </row>
    <row r="4792" spans="1:2" x14ac:dyDescent="0.25">
      <c r="A4792" t="s">
        <v>9634</v>
      </c>
      <c r="B4792" s="10" t="s">
        <v>9635</v>
      </c>
    </row>
    <row r="4793" spans="1:2" x14ac:dyDescent="0.25">
      <c r="A4793" t="s">
        <v>9636</v>
      </c>
      <c r="B4793" s="10" t="s">
        <v>9637</v>
      </c>
    </row>
    <row r="4794" spans="1:2" x14ac:dyDescent="0.25">
      <c r="A4794" t="s">
        <v>9638</v>
      </c>
      <c r="B4794" s="10" t="s">
        <v>9639</v>
      </c>
    </row>
    <row r="4795" spans="1:2" x14ac:dyDescent="0.25">
      <c r="A4795" t="s">
        <v>9640</v>
      </c>
      <c r="B4795" s="10" t="s">
        <v>9639</v>
      </c>
    </row>
    <row r="4796" spans="1:2" x14ac:dyDescent="0.25">
      <c r="A4796" t="s">
        <v>9641</v>
      </c>
      <c r="B4796" s="10" t="s">
        <v>9642</v>
      </c>
    </row>
    <row r="4797" spans="1:2" x14ac:dyDescent="0.25">
      <c r="A4797" t="s">
        <v>9643</v>
      </c>
      <c r="B4797" s="10" t="s">
        <v>9642</v>
      </c>
    </row>
    <row r="4798" spans="1:2" x14ac:dyDescent="0.25">
      <c r="A4798" t="s">
        <v>9644</v>
      </c>
      <c r="B4798" s="10" t="s">
        <v>9645</v>
      </c>
    </row>
    <row r="4799" spans="1:2" x14ac:dyDescent="0.25">
      <c r="A4799" t="s">
        <v>9646</v>
      </c>
      <c r="B4799" s="10" t="s">
        <v>4640</v>
      </c>
    </row>
    <row r="4800" spans="1:2" x14ac:dyDescent="0.25">
      <c r="A4800" t="s">
        <v>9647</v>
      </c>
      <c r="B4800" s="10" t="s">
        <v>9648</v>
      </c>
    </row>
    <row r="4801" spans="1:2" x14ac:dyDescent="0.25">
      <c r="A4801" t="s">
        <v>9649</v>
      </c>
      <c r="B4801" s="10" t="s">
        <v>9650</v>
      </c>
    </row>
    <row r="4802" spans="1:2" x14ac:dyDescent="0.25">
      <c r="A4802" t="s">
        <v>9651</v>
      </c>
      <c r="B4802" s="10" t="s">
        <v>9650</v>
      </c>
    </row>
    <row r="4803" spans="1:2" x14ac:dyDescent="0.25">
      <c r="A4803" t="s">
        <v>9652</v>
      </c>
      <c r="B4803" s="10" t="s">
        <v>9650</v>
      </c>
    </row>
    <row r="4804" spans="1:2" x14ac:dyDescent="0.25">
      <c r="A4804" t="s">
        <v>9653</v>
      </c>
      <c r="B4804" s="10" t="s">
        <v>9654</v>
      </c>
    </row>
    <row r="4805" spans="1:2" x14ac:dyDescent="0.25">
      <c r="A4805" t="s">
        <v>9655</v>
      </c>
      <c r="B4805" s="10" t="s">
        <v>9656</v>
      </c>
    </row>
    <row r="4806" spans="1:2" x14ac:dyDescent="0.25">
      <c r="A4806" t="s">
        <v>9657</v>
      </c>
      <c r="B4806" s="10" t="s">
        <v>9658</v>
      </c>
    </row>
    <row r="4807" spans="1:2" x14ac:dyDescent="0.25">
      <c r="A4807" t="s">
        <v>9659</v>
      </c>
      <c r="B4807" s="10" t="s">
        <v>9658</v>
      </c>
    </row>
    <row r="4808" spans="1:2" x14ac:dyDescent="0.25">
      <c r="A4808" t="s">
        <v>9660</v>
      </c>
      <c r="B4808" s="10" t="s">
        <v>9661</v>
      </c>
    </row>
    <row r="4809" spans="1:2" x14ac:dyDescent="0.25">
      <c r="A4809" t="s">
        <v>9662</v>
      </c>
      <c r="B4809" s="10" t="s">
        <v>9663</v>
      </c>
    </row>
    <row r="4810" spans="1:2" x14ac:dyDescent="0.25">
      <c r="A4810" t="s">
        <v>9664</v>
      </c>
      <c r="B4810" s="10" t="s">
        <v>9665</v>
      </c>
    </row>
    <row r="4811" spans="1:2" x14ac:dyDescent="0.25">
      <c r="A4811" t="s">
        <v>9666</v>
      </c>
      <c r="B4811" s="10" t="s">
        <v>9667</v>
      </c>
    </row>
    <row r="4812" spans="1:2" x14ac:dyDescent="0.25">
      <c r="A4812" t="s">
        <v>9668</v>
      </c>
      <c r="B4812" s="10" t="s">
        <v>9667</v>
      </c>
    </row>
    <row r="4813" spans="1:2" x14ac:dyDescent="0.25">
      <c r="A4813" t="s">
        <v>9669</v>
      </c>
      <c r="B4813" s="10" t="s">
        <v>9667</v>
      </c>
    </row>
    <row r="4814" spans="1:2" x14ac:dyDescent="0.25">
      <c r="A4814" t="s">
        <v>9670</v>
      </c>
      <c r="B4814" s="10" t="s">
        <v>9671</v>
      </c>
    </row>
    <row r="4815" spans="1:2" x14ac:dyDescent="0.25">
      <c r="A4815" t="s">
        <v>9672</v>
      </c>
      <c r="B4815" s="10" t="s">
        <v>9673</v>
      </c>
    </row>
    <row r="4816" spans="1:2" x14ac:dyDescent="0.25">
      <c r="A4816" t="s">
        <v>9674</v>
      </c>
      <c r="B4816" s="10" t="s">
        <v>9675</v>
      </c>
    </row>
    <row r="4817" spans="1:2" x14ac:dyDescent="0.25">
      <c r="A4817" t="s">
        <v>9676</v>
      </c>
      <c r="B4817" s="10" t="s">
        <v>9675</v>
      </c>
    </row>
    <row r="4818" spans="1:2" x14ac:dyDescent="0.25">
      <c r="A4818" t="s">
        <v>9677</v>
      </c>
      <c r="B4818" s="10" t="s">
        <v>9678</v>
      </c>
    </row>
    <row r="4819" spans="1:2" x14ac:dyDescent="0.25">
      <c r="A4819" t="s">
        <v>9679</v>
      </c>
      <c r="B4819" s="10" t="s">
        <v>9680</v>
      </c>
    </row>
    <row r="4820" spans="1:2" x14ac:dyDescent="0.25">
      <c r="A4820" t="s">
        <v>9681</v>
      </c>
      <c r="B4820" s="10" t="s">
        <v>9682</v>
      </c>
    </row>
    <row r="4821" spans="1:2" x14ac:dyDescent="0.25">
      <c r="A4821" t="s">
        <v>9683</v>
      </c>
      <c r="B4821" s="10" t="s">
        <v>9684</v>
      </c>
    </row>
    <row r="4822" spans="1:2" x14ac:dyDescent="0.25">
      <c r="A4822" t="s">
        <v>9685</v>
      </c>
      <c r="B4822" s="10" t="s">
        <v>9686</v>
      </c>
    </row>
    <row r="4823" spans="1:2" x14ac:dyDescent="0.25">
      <c r="A4823" t="s">
        <v>9687</v>
      </c>
      <c r="B4823" s="10" t="s">
        <v>9688</v>
      </c>
    </row>
    <row r="4824" spans="1:2" x14ac:dyDescent="0.25">
      <c r="A4824" t="s">
        <v>9689</v>
      </c>
      <c r="B4824" s="10" t="s">
        <v>9690</v>
      </c>
    </row>
    <row r="4825" spans="1:2" x14ac:dyDescent="0.25">
      <c r="A4825" t="s">
        <v>9691</v>
      </c>
      <c r="B4825" s="10" t="s">
        <v>9690</v>
      </c>
    </row>
    <row r="4826" spans="1:2" x14ac:dyDescent="0.25">
      <c r="A4826" t="s">
        <v>9692</v>
      </c>
      <c r="B4826" s="10" t="s">
        <v>9693</v>
      </c>
    </row>
    <row r="4827" spans="1:2" x14ac:dyDescent="0.25">
      <c r="A4827" t="s">
        <v>9694</v>
      </c>
      <c r="B4827" s="10" t="s">
        <v>9695</v>
      </c>
    </row>
    <row r="4828" spans="1:2" x14ac:dyDescent="0.25">
      <c r="A4828" t="s">
        <v>9696</v>
      </c>
      <c r="B4828" s="10" t="s">
        <v>9695</v>
      </c>
    </row>
    <row r="4829" spans="1:2" x14ac:dyDescent="0.25">
      <c r="A4829" t="s">
        <v>9697</v>
      </c>
      <c r="B4829" s="10" t="s">
        <v>9698</v>
      </c>
    </row>
    <row r="4830" spans="1:2" x14ac:dyDescent="0.25">
      <c r="A4830" t="s">
        <v>9699</v>
      </c>
      <c r="B4830" s="10" t="s">
        <v>9700</v>
      </c>
    </row>
    <row r="4831" spans="1:2" x14ac:dyDescent="0.25">
      <c r="A4831" t="s">
        <v>9701</v>
      </c>
      <c r="B4831" s="10" t="s">
        <v>9700</v>
      </c>
    </row>
    <row r="4832" spans="1:2" x14ac:dyDescent="0.25">
      <c r="A4832" t="s">
        <v>9702</v>
      </c>
      <c r="B4832" s="10" t="s">
        <v>9703</v>
      </c>
    </row>
    <row r="4833" spans="1:2" x14ac:dyDescent="0.25">
      <c r="A4833" t="s">
        <v>9704</v>
      </c>
      <c r="B4833" s="10" t="s">
        <v>9705</v>
      </c>
    </row>
    <row r="4834" spans="1:2" x14ac:dyDescent="0.25">
      <c r="A4834" t="s">
        <v>9706</v>
      </c>
      <c r="B4834" s="10" t="s">
        <v>9529</v>
      </c>
    </row>
    <row r="4835" spans="1:2" x14ac:dyDescent="0.25">
      <c r="A4835" t="s">
        <v>9707</v>
      </c>
      <c r="B4835" s="10" t="s">
        <v>9708</v>
      </c>
    </row>
    <row r="4836" spans="1:2" x14ac:dyDescent="0.25">
      <c r="A4836" t="s">
        <v>9709</v>
      </c>
      <c r="B4836" s="10" t="s">
        <v>9710</v>
      </c>
    </row>
    <row r="4837" spans="1:2" x14ac:dyDescent="0.25">
      <c r="A4837" t="s">
        <v>9711</v>
      </c>
      <c r="B4837" s="10" t="s">
        <v>9250</v>
      </c>
    </row>
    <row r="4838" spans="1:2" x14ac:dyDescent="0.25">
      <c r="A4838" t="s">
        <v>9712</v>
      </c>
      <c r="B4838" s="10" t="s">
        <v>9713</v>
      </c>
    </row>
    <row r="4839" spans="1:2" x14ac:dyDescent="0.25">
      <c r="A4839" t="s">
        <v>9714</v>
      </c>
      <c r="B4839" s="10" t="s">
        <v>6840</v>
      </c>
    </row>
    <row r="4840" spans="1:2" x14ac:dyDescent="0.25">
      <c r="A4840" t="s">
        <v>9715</v>
      </c>
      <c r="B4840" s="10" t="s">
        <v>9716</v>
      </c>
    </row>
    <row r="4841" spans="1:2" x14ac:dyDescent="0.25">
      <c r="A4841" t="s">
        <v>9717</v>
      </c>
      <c r="B4841" s="10" t="s">
        <v>9718</v>
      </c>
    </row>
    <row r="4842" spans="1:2" x14ac:dyDescent="0.25">
      <c r="A4842" t="s">
        <v>9719</v>
      </c>
      <c r="B4842" s="10" t="s">
        <v>9720</v>
      </c>
    </row>
    <row r="4843" spans="1:2" x14ac:dyDescent="0.25">
      <c r="A4843" t="s">
        <v>9721</v>
      </c>
      <c r="B4843" s="10" t="s">
        <v>9722</v>
      </c>
    </row>
    <row r="4844" spans="1:2" x14ac:dyDescent="0.25">
      <c r="A4844" t="s">
        <v>9723</v>
      </c>
      <c r="B4844" s="10" t="s">
        <v>9724</v>
      </c>
    </row>
    <row r="4845" spans="1:2" x14ac:dyDescent="0.25">
      <c r="A4845" t="s">
        <v>9725</v>
      </c>
      <c r="B4845" s="10" t="s">
        <v>9726</v>
      </c>
    </row>
    <row r="4846" spans="1:2" x14ac:dyDescent="0.25">
      <c r="A4846" t="s">
        <v>9727</v>
      </c>
      <c r="B4846" s="10" t="s">
        <v>9728</v>
      </c>
    </row>
    <row r="4847" spans="1:2" x14ac:dyDescent="0.25">
      <c r="A4847" t="s">
        <v>9729</v>
      </c>
      <c r="B4847" s="10" t="s">
        <v>9730</v>
      </c>
    </row>
    <row r="4848" spans="1:2" x14ac:dyDescent="0.25">
      <c r="A4848" t="s">
        <v>9731</v>
      </c>
      <c r="B4848" s="10" t="s">
        <v>9732</v>
      </c>
    </row>
    <row r="4849" spans="1:2" x14ac:dyDescent="0.25">
      <c r="A4849" t="s">
        <v>9733</v>
      </c>
      <c r="B4849" s="10" t="s">
        <v>9734</v>
      </c>
    </row>
    <row r="4850" spans="1:2" x14ac:dyDescent="0.25">
      <c r="A4850" t="s">
        <v>9735</v>
      </c>
      <c r="B4850" s="10" t="s">
        <v>9736</v>
      </c>
    </row>
    <row r="4851" spans="1:2" x14ac:dyDescent="0.25">
      <c r="A4851" t="s">
        <v>9737</v>
      </c>
      <c r="B4851" s="10" t="s">
        <v>9738</v>
      </c>
    </row>
    <row r="4852" spans="1:2" x14ac:dyDescent="0.25">
      <c r="A4852" t="s">
        <v>9739</v>
      </c>
      <c r="B4852" s="10" t="s">
        <v>9738</v>
      </c>
    </row>
    <row r="4853" spans="1:2" x14ac:dyDescent="0.25">
      <c r="A4853" t="s">
        <v>9740</v>
      </c>
      <c r="B4853" s="10" t="s">
        <v>9741</v>
      </c>
    </row>
    <row r="4854" spans="1:2" x14ac:dyDescent="0.25">
      <c r="A4854" t="s">
        <v>9742</v>
      </c>
      <c r="B4854" s="10" t="s">
        <v>7487</v>
      </c>
    </row>
    <row r="4855" spans="1:2" x14ac:dyDescent="0.25">
      <c r="A4855" t="s">
        <v>9743</v>
      </c>
      <c r="B4855" s="10" t="s">
        <v>9744</v>
      </c>
    </row>
    <row r="4856" spans="1:2" x14ac:dyDescent="0.25">
      <c r="A4856" t="s">
        <v>9745</v>
      </c>
      <c r="B4856" s="10" t="s">
        <v>9693</v>
      </c>
    </row>
    <row r="4857" spans="1:2" x14ac:dyDescent="0.25">
      <c r="A4857" t="s">
        <v>9746</v>
      </c>
      <c r="B4857" s="10" t="s">
        <v>9693</v>
      </c>
    </row>
    <row r="4858" spans="1:2" x14ac:dyDescent="0.25">
      <c r="A4858" t="s">
        <v>9747</v>
      </c>
      <c r="B4858" s="10" t="s">
        <v>9570</v>
      </c>
    </row>
    <row r="4859" spans="1:2" x14ac:dyDescent="0.25">
      <c r="A4859" t="s">
        <v>9748</v>
      </c>
      <c r="B4859" s="10" t="s">
        <v>9749</v>
      </c>
    </row>
    <row r="4860" spans="1:2" x14ac:dyDescent="0.25">
      <c r="A4860" t="s">
        <v>9750</v>
      </c>
      <c r="B4860" s="10" t="s">
        <v>9751</v>
      </c>
    </row>
    <row r="4861" spans="1:2" x14ac:dyDescent="0.25">
      <c r="A4861" t="s">
        <v>9752</v>
      </c>
      <c r="B4861" s="10" t="s">
        <v>9753</v>
      </c>
    </row>
    <row r="4862" spans="1:2" x14ac:dyDescent="0.25">
      <c r="A4862" t="s">
        <v>9754</v>
      </c>
      <c r="B4862" s="10" t="s">
        <v>9755</v>
      </c>
    </row>
    <row r="4863" spans="1:2" x14ac:dyDescent="0.25">
      <c r="A4863" t="s">
        <v>9756</v>
      </c>
      <c r="B4863" s="10" t="s">
        <v>9757</v>
      </c>
    </row>
    <row r="4864" spans="1:2" x14ac:dyDescent="0.25">
      <c r="A4864" t="s">
        <v>9758</v>
      </c>
      <c r="B4864" s="10" t="s">
        <v>9759</v>
      </c>
    </row>
    <row r="4865" spans="1:2" x14ac:dyDescent="0.25">
      <c r="A4865" t="s">
        <v>9760</v>
      </c>
      <c r="B4865" s="10" t="s">
        <v>9761</v>
      </c>
    </row>
    <row r="4866" spans="1:2" x14ac:dyDescent="0.25">
      <c r="A4866" t="s">
        <v>9762</v>
      </c>
      <c r="B4866" s="10" t="s">
        <v>9763</v>
      </c>
    </row>
    <row r="4867" spans="1:2" x14ac:dyDescent="0.25">
      <c r="A4867" t="s">
        <v>9764</v>
      </c>
      <c r="B4867" s="10" t="s">
        <v>9765</v>
      </c>
    </row>
    <row r="4868" spans="1:2" x14ac:dyDescent="0.25">
      <c r="A4868" t="s">
        <v>9766</v>
      </c>
      <c r="B4868" s="10" t="s">
        <v>9767</v>
      </c>
    </row>
    <row r="4869" spans="1:2" x14ac:dyDescent="0.25">
      <c r="A4869" t="s">
        <v>9768</v>
      </c>
      <c r="B4869" s="10" t="s">
        <v>9769</v>
      </c>
    </row>
    <row r="4870" spans="1:2" x14ac:dyDescent="0.25">
      <c r="A4870" t="s">
        <v>9770</v>
      </c>
      <c r="B4870" s="10" t="s">
        <v>9771</v>
      </c>
    </row>
    <row r="4871" spans="1:2" x14ac:dyDescent="0.25">
      <c r="A4871" t="s">
        <v>9772</v>
      </c>
      <c r="B4871" s="10" t="s">
        <v>9773</v>
      </c>
    </row>
    <row r="4872" spans="1:2" x14ac:dyDescent="0.25">
      <c r="A4872" t="s">
        <v>9774</v>
      </c>
      <c r="B4872" s="10" t="s">
        <v>9775</v>
      </c>
    </row>
    <row r="4873" spans="1:2" x14ac:dyDescent="0.25">
      <c r="A4873" t="s">
        <v>9776</v>
      </c>
      <c r="B4873" s="10" t="s">
        <v>9777</v>
      </c>
    </row>
    <row r="4874" spans="1:2" x14ac:dyDescent="0.25">
      <c r="A4874" t="s">
        <v>9778</v>
      </c>
      <c r="B4874" s="10" t="s">
        <v>9779</v>
      </c>
    </row>
    <row r="4875" spans="1:2" x14ac:dyDescent="0.25">
      <c r="A4875" t="s">
        <v>9780</v>
      </c>
      <c r="B4875" s="10" t="s">
        <v>9781</v>
      </c>
    </row>
    <row r="4876" spans="1:2" x14ac:dyDescent="0.25">
      <c r="A4876" t="s">
        <v>9782</v>
      </c>
      <c r="B4876" s="10" t="s">
        <v>7223</v>
      </c>
    </row>
    <row r="4877" spans="1:2" x14ac:dyDescent="0.25">
      <c r="A4877" t="s">
        <v>9783</v>
      </c>
      <c r="B4877" s="10" t="s">
        <v>9722</v>
      </c>
    </row>
    <row r="4878" spans="1:2" x14ac:dyDescent="0.25">
      <c r="A4878" t="s">
        <v>9784</v>
      </c>
      <c r="B4878" s="10" t="s">
        <v>7487</v>
      </c>
    </row>
    <row r="4879" spans="1:2" x14ac:dyDescent="0.25">
      <c r="A4879" t="s">
        <v>9785</v>
      </c>
      <c r="B4879" s="10" t="s">
        <v>9738</v>
      </c>
    </row>
    <row r="4880" spans="1:2" x14ac:dyDescent="0.25">
      <c r="A4880" t="s">
        <v>9786</v>
      </c>
      <c r="B4880" s="10" t="s">
        <v>9787</v>
      </c>
    </row>
    <row r="4881" spans="1:2" x14ac:dyDescent="0.25">
      <c r="A4881" t="s">
        <v>9788</v>
      </c>
      <c r="B4881" s="10" t="s">
        <v>9789</v>
      </c>
    </row>
    <row r="4882" spans="1:2" x14ac:dyDescent="0.25">
      <c r="A4882" t="s">
        <v>9790</v>
      </c>
      <c r="B4882" s="10" t="s">
        <v>6409</v>
      </c>
    </row>
    <row r="4883" spans="1:2" x14ac:dyDescent="0.25">
      <c r="A4883" t="s">
        <v>9791</v>
      </c>
      <c r="B4883" s="10" t="s">
        <v>9792</v>
      </c>
    </row>
    <row r="4884" spans="1:2" x14ac:dyDescent="0.25">
      <c r="A4884" t="s">
        <v>9793</v>
      </c>
      <c r="B4884" s="10" t="s">
        <v>6438</v>
      </c>
    </row>
    <row r="4885" spans="1:2" x14ac:dyDescent="0.25">
      <c r="A4885" t="s">
        <v>9794</v>
      </c>
      <c r="B4885" s="10" t="s">
        <v>9795</v>
      </c>
    </row>
    <row r="4886" spans="1:2" x14ac:dyDescent="0.25">
      <c r="A4886" t="s">
        <v>9796</v>
      </c>
      <c r="B4886" s="10" t="s">
        <v>9797</v>
      </c>
    </row>
    <row r="4887" spans="1:2" x14ac:dyDescent="0.25">
      <c r="A4887" t="s">
        <v>9798</v>
      </c>
      <c r="B4887" s="10" t="s">
        <v>9799</v>
      </c>
    </row>
    <row r="4888" spans="1:2" x14ac:dyDescent="0.25">
      <c r="A4888" t="s">
        <v>9800</v>
      </c>
      <c r="B4888" s="10" t="s">
        <v>6411</v>
      </c>
    </row>
    <row r="4889" spans="1:2" x14ac:dyDescent="0.25">
      <c r="A4889" t="s">
        <v>9801</v>
      </c>
      <c r="B4889" s="10" t="s">
        <v>9802</v>
      </c>
    </row>
    <row r="4890" spans="1:2" x14ac:dyDescent="0.25">
      <c r="A4890" t="s">
        <v>9803</v>
      </c>
      <c r="B4890" s="10" t="s">
        <v>9804</v>
      </c>
    </row>
    <row r="4891" spans="1:2" x14ac:dyDescent="0.25">
      <c r="A4891" t="s">
        <v>9805</v>
      </c>
      <c r="B4891" s="10" t="s">
        <v>9806</v>
      </c>
    </row>
    <row r="4892" spans="1:2" x14ac:dyDescent="0.25">
      <c r="A4892" t="s">
        <v>9807</v>
      </c>
      <c r="B4892" s="10" t="s">
        <v>9808</v>
      </c>
    </row>
    <row r="4893" spans="1:2" x14ac:dyDescent="0.25">
      <c r="A4893" t="s">
        <v>9809</v>
      </c>
      <c r="B4893" s="10" t="s">
        <v>9278</v>
      </c>
    </row>
    <row r="4894" spans="1:2" x14ac:dyDescent="0.25">
      <c r="A4894" t="s">
        <v>9810</v>
      </c>
      <c r="B4894" s="10" t="s">
        <v>9654</v>
      </c>
    </row>
    <row r="4895" spans="1:2" x14ac:dyDescent="0.25">
      <c r="A4895" t="s">
        <v>9811</v>
      </c>
      <c r="B4895" s="10" t="s">
        <v>9630</v>
      </c>
    </row>
    <row r="4896" spans="1:2" x14ac:dyDescent="0.25">
      <c r="A4896" t="s">
        <v>9812</v>
      </c>
      <c r="B4896" s="10" t="s">
        <v>9616</v>
      </c>
    </row>
    <row r="4897" spans="1:2" x14ac:dyDescent="0.25">
      <c r="A4897" t="s">
        <v>9813</v>
      </c>
      <c r="B4897" s="10" t="s">
        <v>9482</v>
      </c>
    </row>
    <row r="4898" spans="1:2" x14ac:dyDescent="0.25">
      <c r="A4898" t="s">
        <v>9814</v>
      </c>
      <c r="B4898" s="10" t="s">
        <v>9482</v>
      </c>
    </row>
    <row r="4899" spans="1:2" x14ac:dyDescent="0.25">
      <c r="A4899" t="s">
        <v>9815</v>
      </c>
      <c r="B4899" s="10" t="s">
        <v>7493</v>
      </c>
    </row>
    <row r="4900" spans="1:2" x14ac:dyDescent="0.25">
      <c r="A4900" t="s">
        <v>9816</v>
      </c>
      <c r="B4900" s="10" t="s">
        <v>9817</v>
      </c>
    </row>
    <row r="4901" spans="1:2" x14ac:dyDescent="0.25">
      <c r="A4901" t="s">
        <v>9818</v>
      </c>
      <c r="B4901" s="10" t="s">
        <v>9236</v>
      </c>
    </row>
    <row r="4902" spans="1:2" x14ac:dyDescent="0.25">
      <c r="A4902" t="s">
        <v>9819</v>
      </c>
      <c r="B4902" s="10" t="s">
        <v>9716</v>
      </c>
    </row>
    <row r="4903" spans="1:2" x14ac:dyDescent="0.25">
      <c r="A4903" t="s">
        <v>9820</v>
      </c>
      <c r="B4903" s="10" t="s">
        <v>9821</v>
      </c>
    </row>
    <row r="4904" spans="1:2" x14ac:dyDescent="0.25">
      <c r="A4904" t="s">
        <v>9822</v>
      </c>
      <c r="B4904" s="10" t="s">
        <v>9823</v>
      </c>
    </row>
    <row r="4905" spans="1:2" x14ac:dyDescent="0.25">
      <c r="A4905" t="s">
        <v>9824</v>
      </c>
      <c r="B4905" s="10" t="s">
        <v>9825</v>
      </c>
    </row>
    <row r="4906" spans="1:2" x14ac:dyDescent="0.25">
      <c r="A4906" t="s">
        <v>9826</v>
      </c>
      <c r="B4906" s="10" t="s">
        <v>9827</v>
      </c>
    </row>
    <row r="4907" spans="1:2" x14ac:dyDescent="0.25">
      <c r="A4907" t="s">
        <v>9828</v>
      </c>
      <c r="B4907" s="10" t="s">
        <v>9829</v>
      </c>
    </row>
    <row r="4908" spans="1:2" x14ac:dyDescent="0.25">
      <c r="A4908" t="s">
        <v>9830</v>
      </c>
      <c r="B4908" s="10" t="s">
        <v>9831</v>
      </c>
    </row>
    <row r="4909" spans="1:2" x14ac:dyDescent="0.25">
      <c r="A4909" t="s">
        <v>9832</v>
      </c>
      <c r="B4909" s="10" t="s">
        <v>9833</v>
      </c>
    </row>
    <row r="4910" spans="1:2" x14ac:dyDescent="0.25">
      <c r="A4910" t="s">
        <v>9834</v>
      </c>
      <c r="B4910" s="10" t="s">
        <v>9835</v>
      </c>
    </row>
    <row r="4911" spans="1:2" x14ac:dyDescent="0.25">
      <c r="A4911" t="s">
        <v>9836</v>
      </c>
      <c r="B4911" s="10" t="s">
        <v>9837</v>
      </c>
    </row>
    <row r="4912" spans="1:2" x14ac:dyDescent="0.25">
      <c r="A4912" t="s">
        <v>9838</v>
      </c>
      <c r="B4912" s="10" t="s">
        <v>7544</v>
      </c>
    </row>
    <row r="4913" spans="1:2" x14ac:dyDescent="0.25">
      <c r="A4913" t="s">
        <v>9839</v>
      </c>
      <c r="B4913" s="10" t="s">
        <v>8215</v>
      </c>
    </row>
    <row r="4914" spans="1:2" x14ac:dyDescent="0.25">
      <c r="A4914" t="s">
        <v>9840</v>
      </c>
      <c r="B4914" s="10" t="s">
        <v>6403</v>
      </c>
    </row>
    <row r="4915" spans="1:2" x14ac:dyDescent="0.25">
      <c r="A4915" t="s">
        <v>9841</v>
      </c>
      <c r="B4915" s="10" t="s">
        <v>9842</v>
      </c>
    </row>
    <row r="4916" spans="1:2" x14ac:dyDescent="0.25">
      <c r="A4916" t="s">
        <v>9843</v>
      </c>
      <c r="B4916" s="10" t="s">
        <v>9844</v>
      </c>
    </row>
    <row r="4917" spans="1:2" x14ac:dyDescent="0.25">
      <c r="A4917" t="s">
        <v>9845</v>
      </c>
      <c r="B4917" s="10" t="s">
        <v>9846</v>
      </c>
    </row>
    <row r="4918" spans="1:2" x14ac:dyDescent="0.25">
      <c r="A4918" t="s">
        <v>9847</v>
      </c>
      <c r="B4918" s="10" t="s">
        <v>9848</v>
      </c>
    </row>
    <row r="4919" spans="1:2" x14ac:dyDescent="0.25">
      <c r="A4919" t="s">
        <v>9849</v>
      </c>
      <c r="B4919" s="10" t="s">
        <v>9850</v>
      </c>
    </row>
    <row r="4920" spans="1:2" x14ac:dyDescent="0.25">
      <c r="A4920" t="s">
        <v>9851</v>
      </c>
      <c r="B4920" s="10" t="s">
        <v>9852</v>
      </c>
    </row>
    <row r="4921" spans="1:2" x14ac:dyDescent="0.25">
      <c r="A4921" t="s">
        <v>9853</v>
      </c>
      <c r="B4921" s="10" t="s">
        <v>7822</v>
      </c>
    </row>
    <row r="4922" spans="1:2" x14ac:dyDescent="0.25">
      <c r="A4922" t="s">
        <v>9854</v>
      </c>
      <c r="B4922" s="10" t="s">
        <v>9855</v>
      </c>
    </row>
    <row r="4923" spans="1:2" x14ac:dyDescent="0.25">
      <c r="A4923" t="s">
        <v>9856</v>
      </c>
      <c r="B4923" s="10" t="s">
        <v>9857</v>
      </c>
    </row>
    <row r="4924" spans="1:2" x14ac:dyDescent="0.25">
      <c r="A4924" t="s">
        <v>9858</v>
      </c>
      <c r="B4924" s="10" t="s">
        <v>9859</v>
      </c>
    </row>
    <row r="4925" spans="1:2" x14ac:dyDescent="0.25">
      <c r="A4925" t="s">
        <v>9860</v>
      </c>
      <c r="B4925" s="10" t="s">
        <v>7766</v>
      </c>
    </row>
    <row r="4926" spans="1:2" x14ac:dyDescent="0.25">
      <c r="A4926" t="s">
        <v>9861</v>
      </c>
      <c r="B4926" s="10" t="s">
        <v>9862</v>
      </c>
    </row>
    <row r="4927" spans="1:2" x14ac:dyDescent="0.25">
      <c r="A4927" t="s">
        <v>9863</v>
      </c>
      <c r="B4927" s="10" t="s">
        <v>6676</v>
      </c>
    </row>
    <row r="4928" spans="1:2" x14ac:dyDescent="0.25">
      <c r="A4928" t="s">
        <v>9864</v>
      </c>
      <c r="B4928" s="10" t="s">
        <v>9865</v>
      </c>
    </row>
    <row r="4929" spans="1:2" x14ac:dyDescent="0.25">
      <c r="A4929" t="s">
        <v>9866</v>
      </c>
      <c r="B4929" s="10" t="s">
        <v>9867</v>
      </c>
    </row>
    <row r="4930" spans="1:2" x14ac:dyDescent="0.25">
      <c r="A4930" t="s">
        <v>9868</v>
      </c>
      <c r="B4930" s="10" t="s">
        <v>9869</v>
      </c>
    </row>
    <row r="4931" spans="1:2" x14ac:dyDescent="0.25">
      <c r="A4931" t="s">
        <v>9870</v>
      </c>
      <c r="B4931" s="10" t="s">
        <v>9871</v>
      </c>
    </row>
    <row r="4932" spans="1:2" x14ac:dyDescent="0.25">
      <c r="A4932" t="s">
        <v>9872</v>
      </c>
      <c r="B4932" s="10" t="s">
        <v>9873</v>
      </c>
    </row>
    <row r="4933" spans="1:2" x14ac:dyDescent="0.25">
      <c r="A4933" t="s">
        <v>9874</v>
      </c>
      <c r="B4933" s="10" t="s">
        <v>7460</v>
      </c>
    </row>
    <row r="4934" spans="1:2" x14ac:dyDescent="0.25">
      <c r="A4934" t="s">
        <v>9875</v>
      </c>
      <c r="B4934" s="10" t="s">
        <v>9876</v>
      </c>
    </row>
    <row r="4935" spans="1:2" x14ac:dyDescent="0.25">
      <c r="A4935" t="s">
        <v>9877</v>
      </c>
      <c r="B4935" s="10" t="s">
        <v>9878</v>
      </c>
    </row>
    <row r="4936" spans="1:2" x14ac:dyDescent="0.25">
      <c r="A4936" t="s">
        <v>9879</v>
      </c>
      <c r="B4936" s="10" t="s">
        <v>9878</v>
      </c>
    </row>
    <row r="4937" spans="1:2" x14ac:dyDescent="0.25">
      <c r="A4937" t="s">
        <v>9880</v>
      </c>
      <c r="B4937" s="10" t="s">
        <v>9881</v>
      </c>
    </row>
    <row r="4938" spans="1:2" x14ac:dyDescent="0.25">
      <c r="A4938" t="s">
        <v>9882</v>
      </c>
      <c r="B4938" s="10" t="s">
        <v>9883</v>
      </c>
    </row>
    <row r="4939" spans="1:2" x14ac:dyDescent="0.25">
      <c r="A4939" t="s">
        <v>9884</v>
      </c>
      <c r="B4939" s="10" t="s">
        <v>8252</v>
      </c>
    </row>
    <row r="4940" spans="1:2" x14ac:dyDescent="0.25">
      <c r="A4940" t="s">
        <v>9885</v>
      </c>
      <c r="B4940" s="10" t="s">
        <v>9886</v>
      </c>
    </row>
    <row r="4941" spans="1:2" x14ac:dyDescent="0.25">
      <c r="A4941" t="s">
        <v>9887</v>
      </c>
      <c r="B4941" s="10" t="s">
        <v>4840</v>
      </c>
    </row>
    <row r="4942" spans="1:2" x14ac:dyDescent="0.25">
      <c r="A4942" t="s">
        <v>9888</v>
      </c>
      <c r="B4942" s="10" t="s">
        <v>9889</v>
      </c>
    </row>
    <row r="4943" spans="1:2" x14ac:dyDescent="0.25">
      <c r="A4943" t="s">
        <v>9890</v>
      </c>
      <c r="B4943" s="10" t="s">
        <v>7770</v>
      </c>
    </row>
    <row r="4944" spans="1:2" x14ac:dyDescent="0.25">
      <c r="A4944" t="s">
        <v>9891</v>
      </c>
      <c r="B4944" s="10" t="s">
        <v>7770</v>
      </c>
    </row>
    <row r="4945" spans="1:2" x14ac:dyDescent="0.25">
      <c r="A4945" t="s">
        <v>9892</v>
      </c>
      <c r="B4945" s="10" t="s">
        <v>9893</v>
      </c>
    </row>
    <row r="4946" spans="1:2" x14ac:dyDescent="0.25">
      <c r="A4946" t="s">
        <v>9894</v>
      </c>
      <c r="B4946" s="10" t="s">
        <v>9893</v>
      </c>
    </row>
    <row r="4947" spans="1:2" x14ac:dyDescent="0.25">
      <c r="A4947" t="s">
        <v>9895</v>
      </c>
      <c r="B4947" s="10" t="s">
        <v>9896</v>
      </c>
    </row>
    <row r="4948" spans="1:2" x14ac:dyDescent="0.25">
      <c r="A4948" t="s">
        <v>9897</v>
      </c>
      <c r="B4948" s="10" t="s">
        <v>9898</v>
      </c>
    </row>
    <row r="4949" spans="1:2" x14ac:dyDescent="0.25">
      <c r="A4949" t="s">
        <v>9899</v>
      </c>
      <c r="B4949" s="10" t="s">
        <v>9900</v>
      </c>
    </row>
    <row r="4950" spans="1:2" x14ac:dyDescent="0.25">
      <c r="A4950" t="s">
        <v>9901</v>
      </c>
      <c r="B4950" s="10" t="s">
        <v>9902</v>
      </c>
    </row>
    <row r="4951" spans="1:2" x14ac:dyDescent="0.25">
      <c r="A4951" t="s">
        <v>9903</v>
      </c>
      <c r="B4951" s="10" t="s">
        <v>6480</v>
      </c>
    </row>
    <row r="4952" spans="1:2" x14ac:dyDescent="0.25">
      <c r="A4952" t="s">
        <v>9904</v>
      </c>
      <c r="B4952" s="10" t="s">
        <v>6480</v>
      </c>
    </row>
    <row r="4953" spans="1:2" x14ac:dyDescent="0.25">
      <c r="A4953" t="s">
        <v>9905</v>
      </c>
      <c r="B4953" s="10" t="s">
        <v>6603</v>
      </c>
    </row>
    <row r="4954" spans="1:2" x14ac:dyDescent="0.25">
      <c r="A4954" t="s">
        <v>9906</v>
      </c>
      <c r="B4954" s="10" t="s">
        <v>6621</v>
      </c>
    </row>
    <row r="4955" spans="1:2" x14ac:dyDescent="0.25">
      <c r="A4955" t="s">
        <v>9907</v>
      </c>
      <c r="B4955" s="10" t="s">
        <v>6702</v>
      </c>
    </row>
    <row r="4956" spans="1:2" x14ac:dyDescent="0.25">
      <c r="A4956" t="s">
        <v>9908</v>
      </c>
      <c r="B4956" s="10" t="s">
        <v>9722</v>
      </c>
    </row>
    <row r="4957" spans="1:2" x14ac:dyDescent="0.25">
      <c r="A4957" t="s">
        <v>9909</v>
      </c>
      <c r="B4957" s="10" t="s">
        <v>6756</v>
      </c>
    </row>
    <row r="4958" spans="1:2" x14ac:dyDescent="0.25">
      <c r="A4958" t="s">
        <v>9910</v>
      </c>
      <c r="B4958" s="10" t="s">
        <v>9732</v>
      </c>
    </row>
    <row r="4959" spans="1:2" x14ac:dyDescent="0.25">
      <c r="A4959" t="s">
        <v>9911</v>
      </c>
      <c r="B4959" s="10" t="s">
        <v>9734</v>
      </c>
    </row>
    <row r="4960" spans="1:2" x14ac:dyDescent="0.25">
      <c r="A4960" t="s">
        <v>9912</v>
      </c>
      <c r="B4960" s="10" t="s">
        <v>7483</v>
      </c>
    </row>
    <row r="4961" spans="1:2" x14ac:dyDescent="0.25">
      <c r="A4961" t="s">
        <v>9913</v>
      </c>
      <c r="B4961" s="10" t="s">
        <v>7468</v>
      </c>
    </row>
    <row r="4962" spans="1:2" x14ac:dyDescent="0.25">
      <c r="A4962" t="s">
        <v>9914</v>
      </c>
      <c r="B4962" s="10" t="s">
        <v>7470</v>
      </c>
    </row>
    <row r="4963" spans="1:2" x14ac:dyDescent="0.25">
      <c r="A4963" t="s">
        <v>9915</v>
      </c>
      <c r="B4963" s="10" t="s">
        <v>7489</v>
      </c>
    </row>
    <row r="4964" spans="1:2" x14ac:dyDescent="0.25">
      <c r="A4964" t="s">
        <v>9916</v>
      </c>
      <c r="B4964" s="10" t="s">
        <v>9738</v>
      </c>
    </row>
    <row r="4965" spans="1:2" x14ac:dyDescent="0.25">
      <c r="A4965" t="s">
        <v>9917</v>
      </c>
      <c r="B4965" s="10" t="s">
        <v>7487</v>
      </c>
    </row>
    <row r="4966" spans="1:2" x14ac:dyDescent="0.25">
      <c r="A4966" t="s">
        <v>9918</v>
      </c>
      <c r="B4966" s="10" t="s">
        <v>9919</v>
      </c>
    </row>
    <row r="4967" spans="1:2" x14ac:dyDescent="0.25">
      <c r="A4967" t="s">
        <v>9920</v>
      </c>
      <c r="B4967" s="10" t="s">
        <v>9921</v>
      </c>
    </row>
    <row r="4968" spans="1:2" x14ac:dyDescent="0.25">
      <c r="A4968" t="s">
        <v>9922</v>
      </c>
      <c r="B4968" s="10" t="s">
        <v>9923</v>
      </c>
    </row>
    <row r="4969" spans="1:2" x14ac:dyDescent="0.25">
      <c r="A4969" t="s">
        <v>9924</v>
      </c>
      <c r="B4969" s="10" t="s">
        <v>9925</v>
      </c>
    </row>
    <row r="4970" spans="1:2" x14ac:dyDescent="0.25">
      <c r="A4970" t="s">
        <v>9926</v>
      </c>
      <c r="B4970" s="10" t="s">
        <v>9927</v>
      </c>
    </row>
    <row r="4971" spans="1:2" x14ac:dyDescent="0.25">
      <c r="A4971" t="s">
        <v>9928</v>
      </c>
      <c r="B4971" s="10" t="s">
        <v>9929</v>
      </c>
    </row>
    <row r="4972" spans="1:2" x14ac:dyDescent="0.25">
      <c r="A4972" t="s">
        <v>9930</v>
      </c>
      <c r="B4972" s="10" t="s">
        <v>9931</v>
      </c>
    </row>
    <row r="4973" spans="1:2" x14ac:dyDescent="0.25">
      <c r="A4973" t="s">
        <v>9932</v>
      </c>
      <c r="B4973" s="10" t="s">
        <v>9933</v>
      </c>
    </row>
    <row r="4974" spans="1:2" x14ac:dyDescent="0.25">
      <c r="A4974" t="s">
        <v>9934</v>
      </c>
      <c r="B4974" s="10" t="s">
        <v>9935</v>
      </c>
    </row>
    <row r="4975" spans="1:2" x14ac:dyDescent="0.25">
      <c r="A4975" t="s">
        <v>9936</v>
      </c>
      <c r="B4975" s="10" t="s">
        <v>9937</v>
      </c>
    </row>
    <row r="4976" spans="1:2" x14ac:dyDescent="0.25">
      <c r="A4976" t="s">
        <v>9938</v>
      </c>
      <c r="B4976" s="10" t="s">
        <v>9939</v>
      </c>
    </row>
    <row r="4977" spans="1:2" x14ac:dyDescent="0.25">
      <c r="A4977" t="s">
        <v>9940</v>
      </c>
      <c r="B4977" s="10" t="s">
        <v>9941</v>
      </c>
    </row>
    <row r="4978" spans="1:2" x14ac:dyDescent="0.25">
      <c r="A4978" t="s">
        <v>9942</v>
      </c>
      <c r="B4978" s="10" t="s">
        <v>9943</v>
      </c>
    </row>
    <row r="4979" spans="1:2" x14ac:dyDescent="0.25">
      <c r="A4979" t="s">
        <v>9944</v>
      </c>
      <c r="B4979" s="10" t="s">
        <v>9945</v>
      </c>
    </row>
    <row r="4980" spans="1:2" x14ac:dyDescent="0.25">
      <c r="A4980" t="s">
        <v>9946</v>
      </c>
      <c r="B4980" s="10" t="s">
        <v>9947</v>
      </c>
    </row>
    <row r="4981" spans="1:2" x14ac:dyDescent="0.25">
      <c r="A4981" t="s">
        <v>9948</v>
      </c>
      <c r="B4981" s="10" t="s">
        <v>9949</v>
      </c>
    </row>
    <row r="4982" spans="1:2" x14ac:dyDescent="0.25">
      <c r="A4982" t="s">
        <v>9950</v>
      </c>
      <c r="B4982" s="10" t="s">
        <v>5082</v>
      </c>
    </row>
    <row r="4983" spans="1:2" x14ac:dyDescent="0.25">
      <c r="A4983" t="s">
        <v>9951</v>
      </c>
      <c r="B4983" s="10" t="s">
        <v>9952</v>
      </c>
    </row>
    <row r="4984" spans="1:2" x14ac:dyDescent="0.25">
      <c r="A4984" t="s">
        <v>9953</v>
      </c>
      <c r="B4984" s="10" t="s">
        <v>9954</v>
      </c>
    </row>
    <row r="4985" spans="1:2" x14ac:dyDescent="0.25">
      <c r="A4985" t="s">
        <v>9955</v>
      </c>
      <c r="B4985" s="10" t="s">
        <v>9956</v>
      </c>
    </row>
    <row r="4986" spans="1:2" x14ac:dyDescent="0.25">
      <c r="A4986" t="s">
        <v>9957</v>
      </c>
      <c r="B4986" s="10" t="s">
        <v>9958</v>
      </c>
    </row>
    <row r="4987" spans="1:2" x14ac:dyDescent="0.25">
      <c r="A4987" t="s">
        <v>9959</v>
      </c>
      <c r="B4987" s="10" t="s">
        <v>9958</v>
      </c>
    </row>
    <row r="4988" spans="1:2" x14ac:dyDescent="0.25">
      <c r="A4988" t="s">
        <v>9960</v>
      </c>
      <c r="B4988" s="10" t="s">
        <v>9961</v>
      </c>
    </row>
    <row r="4989" spans="1:2" x14ac:dyDescent="0.25">
      <c r="A4989" t="s">
        <v>9962</v>
      </c>
      <c r="B4989" s="10" t="s">
        <v>9963</v>
      </c>
    </row>
    <row r="4990" spans="1:2" x14ac:dyDescent="0.25">
      <c r="A4990" t="s">
        <v>9964</v>
      </c>
      <c r="B4990" s="10" t="s">
        <v>9965</v>
      </c>
    </row>
    <row r="4991" spans="1:2" x14ac:dyDescent="0.25">
      <c r="A4991" t="s">
        <v>9966</v>
      </c>
      <c r="B4991" s="10" t="s">
        <v>9967</v>
      </c>
    </row>
    <row r="4992" spans="1:2" x14ac:dyDescent="0.25">
      <c r="A4992" t="s">
        <v>9968</v>
      </c>
      <c r="B4992" s="10" t="s">
        <v>9969</v>
      </c>
    </row>
    <row r="4993" spans="1:2" x14ac:dyDescent="0.25">
      <c r="A4993" t="s">
        <v>9970</v>
      </c>
      <c r="B4993" s="10" t="s">
        <v>9971</v>
      </c>
    </row>
    <row r="4994" spans="1:2" x14ac:dyDescent="0.25">
      <c r="A4994" t="s">
        <v>9972</v>
      </c>
      <c r="B4994" s="10" t="s">
        <v>9973</v>
      </c>
    </row>
    <row r="4995" spans="1:2" x14ac:dyDescent="0.25">
      <c r="A4995" t="s">
        <v>9974</v>
      </c>
      <c r="B4995" s="10" t="s">
        <v>9975</v>
      </c>
    </row>
    <row r="4996" spans="1:2" x14ac:dyDescent="0.25">
      <c r="A4996" t="s">
        <v>9976</v>
      </c>
      <c r="B4996" s="10" t="s">
        <v>9977</v>
      </c>
    </row>
    <row r="4997" spans="1:2" x14ac:dyDescent="0.25">
      <c r="A4997" t="s">
        <v>9978</v>
      </c>
      <c r="B4997" s="10" t="s">
        <v>9954</v>
      </c>
    </row>
    <row r="4998" spans="1:2" x14ac:dyDescent="0.25">
      <c r="A4998" t="s">
        <v>9979</v>
      </c>
      <c r="B4998" s="10" t="s">
        <v>9980</v>
      </c>
    </row>
    <row r="4999" spans="1:2" x14ac:dyDescent="0.25">
      <c r="A4999" t="s">
        <v>9981</v>
      </c>
      <c r="B4999" s="10" t="s">
        <v>9982</v>
      </c>
    </row>
    <row r="5000" spans="1:2" x14ac:dyDescent="0.25">
      <c r="A5000" t="s">
        <v>9983</v>
      </c>
      <c r="B5000" s="10" t="s">
        <v>9984</v>
      </c>
    </row>
    <row r="5001" spans="1:2" x14ac:dyDescent="0.25">
      <c r="A5001" t="s">
        <v>9985</v>
      </c>
      <c r="B5001" s="10" t="s">
        <v>9986</v>
      </c>
    </row>
    <row r="5002" spans="1:2" x14ac:dyDescent="0.25">
      <c r="A5002" t="s">
        <v>9987</v>
      </c>
      <c r="B5002" s="10" t="s">
        <v>9986</v>
      </c>
    </row>
    <row r="5003" spans="1:2" x14ac:dyDescent="0.25">
      <c r="A5003" t="s">
        <v>9988</v>
      </c>
      <c r="B5003" s="10" t="s">
        <v>9986</v>
      </c>
    </row>
    <row r="5004" spans="1:2" x14ac:dyDescent="0.25">
      <c r="A5004" t="s">
        <v>9989</v>
      </c>
      <c r="B5004" s="10" t="s">
        <v>9990</v>
      </c>
    </row>
    <row r="5005" spans="1:2" x14ac:dyDescent="0.25">
      <c r="A5005" t="s">
        <v>9991</v>
      </c>
      <c r="B5005" s="10" t="s">
        <v>9992</v>
      </c>
    </row>
    <row r="5006" spans="1:2" x14ac:dyDescent="0.25">
      <c r="A5006" t="s">
        <v>9993</v>
      </c>
      <c r="B5006" s="10" t="s">
        <v>9994</v>
      </c>
    </row>
    <row r="5007" spans="1:2" x14ac:dyDescent="0.25">
      <c r="A5007" t="s">
        <v>9995</v>
      </c>
      <c r="B5007" s="10" t="s">
        <v>9996</v>
      </c>
    </row>
    <row r="5008" spans="1:2" x14ac:dyDescent="0.25">
      <c r="A5008" t="s">
        <v>9997</v>
      </c>
      <c r="B5008" s="10" t="s">
        <v>9998</v>
      </c>
    </row>
    <row r="5009" spans="1:2" x14ac:dyDescent="0.25">
      <c r="A5009" t="s">
        <v>9999</v>
      </c>
      <c r="B5009" s="10" t="s">
        <v>9998</v>
      </c>
    </row>
    <row r="5010" spans="1:2" x14ac:dyDescent="0.25">
      <c r="A5010" t="s">
        <v>10000</v>
      </c>
      <c r="B5010" s="10" t="s">
        <v>10001</v>
      </c>
    </row>
    <row r="5011" spans="1:2" x14ac:dyDescent="0.25">
      <c r="A5011" t="s">
        <v>10002</v>
      </c>
      <c r="B5011" s="10" t="s">
        <v>10001</v>
      </c>
    </row>
    <row r="5012" spans="1:2" x14ac:dyDescent="0.25">
      <c r="A5012" t="s">
        <v>10003</v>
      </c>
      <c r="B5012" s="10" t="s">
        <v>8686</v>
      </c>
    </row>
    <row r="5013" spans="1:2" x14ac:dyDescent="0.25">
      <c r="A5013" t="s">
        <v>10004</v>
      </c>
      <c r="B5013" s="10" t="s">
        <v>10005</v>
      </c>
    </row>
    <row r="5014" spans="1:2" x14ac:dyDescent="0.25">
      <c r="A5014" t="s">
        <v>10006</v>
      </c>
      <c r="B5014" s="10" t="s">
        <v>10007</v>
      </c>
    </row>
    <row r="5015" spans="1:2" x14ac:dyDescent="0.25">
      <c r="A5015" t="s">
        <v>10008</v>
      </c>
      <c r="B5015" s="10" t="s">
        <v>10009</v>
      </c>
    </row>
    <row r="5016" spans="1:2" x14ac:dyDescent="0.25">
      <c r="A5016" t="s">
        <v>10010</v>
      </c>
      <c r="B5016" s="10" t="s">
        <v>10011</v>
      </c>
    </row>
    <row r="5017" spans="1:2" x14ac:dyDescent="0.25">
      <c r="A5017" t="s">
        <v>10012</v>
      </c>
      <c r="B5017" s="10" t="s">
        <v>10013</v>
      </c>
    </row>
    <row r="5018" spans="1:2" x14ac:dyDescent="0.25">
      <c r="A5018" t="s">
        <v>10014</v>
      </c>
      <c r="B5018" s="10" t="s">
        <v>10015</v>
      </c>
    </row>
    <row r="5019" spans="1:2" x14ac:dyDescent="0.25">
      <c r="A5019" t="s">
        <v>10016</v>
      </c>
      <c r="B5019" s="10" t="s">
        <v>10015</v>
      </c>
    </row>
    <row r="5020" spans="1:2" x14ac:dyDescent="0.25">
      <c r="A5020" t="s">
        <v>10017</v>
      </c>
      <c r="B5020" s="10" t="s">
        <v>10018</v>
      </c>
    </row>
    <row r="5021" spans="1:2" x14ac:dyDescent="0.25">
      <c r="A5021" t="s">
        <v>10019</v>
      </c>
      <c r="B5021" s="10" t="s">
        <v>7285</v>
      </c>
    </row>
    <row r="5022" spans="1:2" x14ac:dyDescent="0.25">
      <c r="A5022" t="s">
        <v>10020</v>
      </c>
      <c r="B5022" s="10" t="s">
        <v>10021</v>
      </c>
    </row>
    <row r="5023" spans="1:2" x14ac:dyDescent="0.25">
      <c r="A5023" t="s">
        <v>10022</v>
      </c>
      <c r="B5023" s="10" t="s">
        <v>10023</v>
      </c>
    </row>
    <row r="5024" spans="1:2" x14ac:dyDescent="0.25">
      <c r="A5024" t="s">
        <v>10024</v>
      </c>
      <c r="B5024" s="10" t="s">
        <v>10025</v>
      </c>
    </row>
    <row r="5025" spans="1:2" x14ac:dyDescent="0.25">
      <c r="A5025" t="s">
        <v>10026</v>
      </c>
      <c r="B5025" s="10" t="s">
        <v>10027</v>
      </c>
    </row>
    <row r="5026" spans="1:2" x14ac:dyDescent="0.25">
      <c r="A5026" t="s">
        <v>10028</v>
      </c>
      <c r="B5026" s="10" t="s">
        <v>7422</v>
      </c>
    </row>
    <row r="5027" spans="1:2" x14ac:dyDescent="0.25">
      <c r="A5027" t="s">
        <v>10029</v>
      </c>
      <c r="B5027" s="10" t="s">
        <v>10030</v>
      </c>
    </row>
    <row r="5028" spans="1:2" x14ac:dyDescent="0.25">
      <c r="A5028" t="s">
        <v>10031</v>
      </c>
      <c r="B5028" s="10" t="s">
        <v>10032</v>
      </c>
    </row>
    <row r="5029" spans="1:2" x14ac:dyDescent="0.25">
      <c r="A5029" t="s">
        <v>10033</v>
      </c>
      <c r="B5029" s="10" t="s">
        <v>10034</v>
      </c>
    </row>
    <row r="5030" spans="1:2" x14ac:dyDescent="0.25">
      <c r="A5030" t="s">
        <v>10035</v>
      </c>
      <c r="B5030" s="10" t="s">
        <v>10036</v>
      </c>
    </row>
    <row r="5031" spans="1:2" x14ac:dyDescent="0.25">
      <c r="A5031" t="s">
        <v>10037</v>
      </c>
      <c r="B5031" s="10" t="s">
        <v>10038</v>
      </c>
    </row>
    <row r="5032" spans="1:2" x14ac:dyDescent="0.25">
      <c r="A5032" t="s">
        <v>10039</v>
      </c>
      <c r="B5032" s="10" t="s">
        <v>10040</v>
      </c>
    </row>
    <row r="5033" spans="1:2" x14ac:dyDescent="0.25">
      <c r="A5033" t="s">
        <v>10041</v>
      </c>
      <c r="B5033" s="10" t="s">
        <v>10042</v>
      </c>
    </row>
    <row r="5034" spans="1:2" x14ac:dyDescent="0.25">
      <c r="A5034" t="s">
        <v>10043</v>
      </c>
      <c r="B5034" s="10" t="s">
        <v>10042</v>
      </c>
    </row>
    <row r="5035" spans="1:2" x14ac:dyDescent="0.25">
      <c r="A5035" t="s">
        <v>10044</v>
      </c>
      <c r="B5035" s="10" t="s">
        <v>10045</v>
      </c>
    </row>
    <row r="5036" spans="1:2" x14ac:dyDescent="0.25">
      <c r="A5036" t="s">
        <v>10046</v>
      </c>
      <c r="B5036" s="10" t="s">
        <v>10047</v>
      </c>
    </row>
    <row r="5037" spans="1:2" x14ac:dyDescent="0.25">
      <c r="A5037" t="s">
        <v>10048</v>
      </c>
      <c r="B5037" s="10" t="s">
        <v>10049</v>
      </c>
    </row>
    <row r="5038" spans="1:2" x14ac:dyDescent="0.25">
      <c r="A5038" t="s">
        <v>10050</v>
      </c>
      <c r="B5038" s="10" t="s">
        <v>10051</v>
      </c>
    </row>
    <row r="5039" spans="1:2" x14ac:dyDescent="0.25">
      <c r="A5039" t="s">
        <v>10052</v>
      </c>
      <c r="B5039" s="10" t="s">
        <v>9700</v>
      </c>
    </row>
    <row r="5040" spans="1:2" x14ac:dyDescent="0.25">
      <c r="A5040" t="s">
        <v>10053</v>
      </c>
      <c r="B5040" s="10" t="s">
        <v>10054</v>
      </c>
    </row>
    <row r="5041" spans="1:2" x14ac:dyDescent="0.25">
      <c r="A5041" t="s">
        <v>10055</v>
      </c>
      <c r="B5041" s="10" t="s">
        <v>10056</v>
      </c>
    </row>
    <row r="5042" spans="1:2" x14ac:dyDescent="0.25">
      <c r="A5042" t="s">
        <v>10057</v>
      </c>
      <c r="B5042" s="10" t="s">
        <v>10058</v>
      </c>
    </row>
    <row r="5043" spans="1:2" x14ac:dyDescent="0.25">
      <c r="A5043" t="s">
        <v>10059</v>
      </c>
      <c r="B5043" s="10" t="s">
        <v>7704</v>
      </c>
    </row>
    <row r="5044" spans="1:2" x14ac:dyDescent="0.25">
      <c r="A5044" t="s">
        <v>10060</v>
      </c>
      <c r="B5044" s="10" t="s">
        <v>10061</v>
      </c>
    </row>
    <row r="5045" spans="1:2" x14ac:dyDescent="0.25">
      <c r="A5045" t="s">
        <v>10062</v>
      </c>
      <c r="B5045" s="10" t="s">
        <v>10063</v>
      </c>
    </row>
    <row r="5046" spans="1:2" x14ac:dyDescent="0.25">
      <c r="A5046" t="s">
        <v>10064</v>
      </c>
      <c r="B5046" s="10" t="s">
        <v>10065</v>
      </c>
    </row>
    <row r="5047" spans="1:2" x14ac:dyDescent="0.25">
      <c r="A5047" t="s">
        <v>10066</v>
      </c>
      <c r="B5047" s="10" t="s">
        <v>10067</v>
      </c>
    </row>
    <row r="5048" spans="1:2" x14ac:dyDescent="0.25">
      <c r="A5048" t="s">
        <v>10068</v>
      </c>
      <c r="B5048" s="10" t="s">
        <v>10069</v>
      </c>
    </row>
    <row r="5049" spans="1:2" x14ac:dyDescent="0.25">
      <c r="A5049" t="s">
        <v>10070</v>
      </c>
      <c r="B5049" s="10" t="s">
        <v>10071</v>
      </c>
    </row>
    <row r="5050" spans="1:2" x14ac:dyDescent="0.25">
      <c r="A5050" t="s">
        <v>10072</v>
      </c>
      <c r="B5050" s="10" t="s">
        <v>10073</v>
      </c>
    </row>
    <row r="5051" spans="1:2" x14ac:dyDescent="0.25">
      <c r="A5051" t="s">
        <v>10074</v>
      </c>
      <c r="B5051" s="10" t="s">
        <v>10075</v>
      </c>
    </row>
    <row r="5052" spans="1:2" x14ac:dyDescent="0.25">
      <c r="A5052" t="s">
        <v>10076</v>
      </c>
      <c r="B5052" s="10" t="s">
        <v>9254</v>
      </c>
    </row>
    <row r="5053" spans="1:2" x14ac:dyDescent="0.25">
      <c r="A5053" t="s">
        <v>10077</v>
      </c>
      <c r="B5053" s="10" t="s">
        <v>6623</v>
      </c>
    </row>
    <row r="5054" spans="1:2" x14ac:dyDescent="0.25">
      <c r="A5054" t="s">
        <v>10078</v>
      </c>
      <c r="B5054" s="10" t="s">
        <v>9291</v>
      </c>
    </row>
    <row r="5055" spans="1:2" x14ac:dyDescent="0.25">
      <c r="A5055" t="s">
        <v>10079</v>
      </c>
      <c r="B5055" s="10" t="s">
        <v>10080</v>
      </c>
    </row>
    <row r="5056" spans="1:2" x14ac:dyDescent="0.25">
      <c r="A5056" t="s">
        <v>10081</v>
      </c>
      <c r="B5056" s="10" t="s">
        <v>10082</v>
      </c>
    </row>
    <row r="5057" spans="1:2" x14ac:dyDescent="0.25">
      <c r="A5057" t="s">
        <v>10083</v>
      </c>
      <c r="B5057" s="10" t="s">
        <v>10082</v>
      </c>
    </row>
    <row r="5058" spans="1:2" x14ac:dyDescent="0.25">
      <c r="A5058" t="s">
        <v>10084</v>
      </c>
      <c r="B5058" s="10" t="s">
        <v>10085</v>
      </c>
    </row>
    <row r="5059" spans="1:2" x14ac:dyDescent="0.25">
      <c r="A5059" t="s">
        <v>10086</v>
      </c>
      <c r="B5059" s="10" t="s">
        <v>10087</v>
      </c>
    </row>
    <row r="5060" spans="1:2" x14ac:dyDescent="0.25">
      <c r="A5060" t="s">
        <v>10088</v>
      </c>
      <c r="B5060" s="10" t="s">
        <v>10089</v>
      </c>
    </row>
    <row r="5061" spans="1:2" x14ac:dyDescent="0.25">
      <c r="A5061" t="s">
        <v>10090</v>
      </c>
      <c r="B5061" s="10" t="s">
        <v>10091</v>
      </c>
    </row>
    <row r="5062" spans="1:2" x14ac:dyDescent="0.25">
      <c r="A5062" t="s">
        <v>10092</v>
      </c>
      <c r="B5062" s="10" t="s">
        <v>8598</v>
      </c>
    </row>
    <row r="5063" spans="1:2" x14ac:dyDescent="0.25">
      <c r="A5063" t="s">
        <v>10093</v>
      </c>
      <c r="B5063" s="10" t="s">
        <v>9900</v>
      </c>
    </row>
    <row r="5064" spans="1:2" x14ac:dyDescent="0.25">
      <c r="A5064" t="s">
        <v>10094</v>
      </c>
      <c r="B5064" s="10" t="s">
        <v>9869</v>
      </c>
    </row>
    <row r="5065" spans="1:2" x14ac:dyDescent="0.25">
      <c r="A5065" t="s">
        <v>10095</v>
      </c>
      <c r="B5065" s="10" t="s">
        <v>10096</v>
      </c>
    </row>
    <row r="5066" spans="1:2" x14ac:dyDescent="0.25">
      <c r="A5066" t="s">
        <v>10097</v>
      </c>
      <c r="B5066" s="10" t="s">
        <v>10098</v>
      </c>
    </row>
    <row r="5067" spans="1:2" x14ac:dyDescent="0.25">
      <c r="A5067" t="s">
        <v>10099</v>
      </c>
      <c r="B5067" s="10" t="s">
        <v>10100</v>
      </c>
    </row>
    <row r="5068" spans="1:2" x14ac:dyDescent="0.25">
      <c r="A5068" t="s">
        <v>10101</v>
      </c>
      <c r="B5068" s="10" t="s">
        <v>10102</v>
      </c>
    </row>
    <row r="5069" spans="1:2" x14ac:dyDescent="0.25">
      <c r="A5069" t="s">
        <v>10103</v>
      </c>
      <c r="B5069" s="10" t="s">
        <v>10104</v>
      </c>
    </row>
    <row r="5070" spans="1:2" x14ac:dyDescent="0.25">
      <c r="A5070" t="s">
        <v>10105</v>
      </c>
      <c r="B5070" s="10" t="s">
        <v>10106</v>
      </c>
    </row>
    <row r="5071" spans="1:2" x14ac:dyDescent="0.25">
      <c r="A5071" t="s">
        <v>10107</v>
      </c>
      <c r="B5071" s="10" t="s">
        <v>10108</v>
      </c>
    </row>
    <row r="5072" spans="1:2" x14ac:dyDescent="0.25">
      <c r="A5072" t="s">
        <v>10109</v>
      </c>
      <c r="B5072" s="10" t="s">
        <v>10110</v>
      </c>
    </row>
    <row r="5073" spans="1:2" x14ac:dyDescent="0.25">
      <c r="A5073" t="s">
        <v>10111</v>
      </c>
      <c r="B5073" s="10" t="s">
        <v>10112</v>
      </c>
    </row>
    <row r="5074" spans="1:2" x14ac:dyDescent="0.25">
      <c r="A5074" t="s">
        <v>10113</v>
      </c>
      <c r="B5074" s="10" t="s">
        <v>10114</v>
      </c>
    </row>
    <row r="5075" spans="1:2" x14ac:dyDescent="0.25">
      <c r="A5075" t="s">
        <v>10115</v>
      </c>
      <c r="B5075" s="10" t="s">
        <v>10116</v>
      </c>
    </row>
    <row r="5076" spans="1:2" x14ac:dyDescent="0.25">
      <c r="A5076" t="s">
        <v>10117</v>
      </c>
      <c r="B5076" s="10" t="s">
        <v>10118</v>
      </c>
    </row>
    <row r="5077" spans="1:2" x14ac:dyDescent="0.25">
      <c r="A5077" t="s">
        <v>10119</v>
      </c>
      <c r="B5077" s="10" t="s">
        <v>10120</v>
      </c>
    </row>
    <row r="5078" spans="1:2" x14ac:dyDescent="0.25">
      <c r="A5078" t="s">
        <v>10121</v>
      </c>
      <c r="B5078" s="10" t="s">
        <v>10122</v>
      </c>
    </row>
    <row r="5079" spans="1:2" x14ac:dyDescent="0.25">
      <c r="A5079" t="s">
        <v>10123</v>
      </c>
      <c r="B5079" s="10" t="s">
        <v>10124</v>
      </c>
    </row>
    <row r="5080" spans="1:2" x14ac:dyDescent="0.25">
      <c r="A5080" t="s">
        <v>10125</v>
      </c>
      <c r="B5080" s="10" t="s">
        <v>10126</v>
      </c>
    </row>
    <row r="5081" spans="1:2" x14ac:dyDescent="0.25">
      <c r="A5081" t="s">
        <v>10127</v>
      </c>
      <c r="B5081" s="10" t="s">
        <v>10128</v>
      </c>
    </row>
    <row r="5082" spans="1:2" x14ac:dyDescent="0.25">
      <c r="A5082" t="s">
        <v>10129</v>
      </c>
      <c r="B5082" s="10" t="s">
        <v>10130</v>
      </c>
    </row>
    <row r="5083" spans="1:2" x14ac:dyDescent="0.25">
      <c r="A5083" t="s">
        <v>10131</v>
      </c>
      <c r="B5083" s="10" t="s">
        <v>10132</v>
      </c>
    </row>
    <row r="5084" spans="1:2" x14ac:dyDescent="0.25">
      <c r="A5084" t="s">
        <v>10133</v>
      </c>
      <c r="B5084" s="10" t="s">
        <v>10134</v>
      </c>
    </row>
    <row r="5085" spans="1:2" x14ac:dyDescent="0.25">
      <c r="A5085" t="s">
        <v>10135</v>
      </c>
      <c r="B5085" s="10" t="s">
        <v>10136</v>
      </c>
    </row>
    <row r="5086" spans="1:2" x14ac:dyDescent="0.25">
      <c r="A5086" t="s">
        <v>10137</v>
      </c>
      <c r="B5086" s="10" t="s">
        <v>10138</v>
      </c>
    </row>
    <row r="5087" spans="1:2" x14ac:dyDescent="0.25">
      <c r="A5087" t="s">
        <v>10139</v>
      </c>
      <c r="B5087" s="10" t="s">
        <v>10140</v>
      </c>
    </row>
    <row r="5088" spans="1:2" x14ac:dyDescent="0.25">
      <c r="A5088" t="s">
        <v>10141</v>
      </c>
      <c r="B5088" s="10" t="s">
        <v>10142</v>
      </c>
    </row>
    <row r="5089" spans="1:2" x14ac:dyDescent="0.25">
      <c r="A5089" t="s">
        <v>10143</v>
      </c>
      <c r="B5089" s="10" t="s">
        <v>10144</v>
      </c>
    </row>
    <row r="5090" spans="1:2" x14ac:dyDescent="0.25">
      <c r="A5090" t="s">
        <v>10145</v>
      </c>
      <c r="B5090" s="10" t="s">
        <v>10146</v>
      </c>
    </row>
    <row r="5091" spans="1:2" x14ac:dyDescent="0.25">
      <c r="A5091" t="s">
        <v>10147</v>
      </c>
      <c r="B5091" s="10" t="s">
        <v>10148</v>
      </c>
    </row>
    <row r="5092" spans="1:2" x14ac:dyDescent="0.25">
      <c r="A5092" t="s">
        <v>10149</v>
      </c>
      <c r="B5092" s="10" t="s">
        <v>10150</v>
      </c>
    </row>
    <row r="5093" spans="1:2" x14ac:dyDescent="0.25">
      <c r="A5093" t="s">
        <v>10151</v>
      </c>
      <c r="B5093" s="10" t="s">
        <v>10150</v>
      </c>
    </row>
    <row r="5094" spans="1:2" x14ac:dyDescent="0.25">
      <c r="A5094" t="s">
        <v>10152</v>
      </c>
      <c r="B5094" s="10" t="s">
        <v>10153</v>
      </c>
    </row>
    <row r="5095" spans="1:2" x14ac:dyDescent="0.25">
      <c r="A5095" t="s">
        <v>10154</v>
      </c>
      <c r="B5095" s="10" t="s">
        <v>10155</v>
      </c>
    </row>
    <row r="5096" spans="1:2" x14ac:dyDescent="0.25">
      <c r="A5096" t="s">
        <v>10156</v>
      </c>
      <c r="B5096" s="10" t="s">
        <v>10157</v>
      </c>
    </row>
    <row r="5097" spans="1:2" x14ac:dyDescent="0.25">
      <c r="A5097" t="s">
        <v>10158</v>
      </c>
      <c r="B5097" s="10" t="s">
        <v>10159</v>
      </c>
    </row>
    <row r="5098" spans="1:2" x14ac:dyDescent="0.25">
      <c r="A5098" t="s">
        <v>10160</v>
      </c>
      <c r="B5098" s="10" t="s">
        <v>10161</v>
      </c>
    </row>
    <row r="5099" spans="1:2" x14ac:dyDescent="0.25">
      <c r="A5099" t="s">
        <v>10162</v>
      </c>
      <c r="B5099" s="10" t="s">
        <v>10163</v>
      </c>
    </row>
    <row r="5100" spans="1:2" x14ac:dyDescent="0.25">
      <c r="A5100" t="s">
        <v>10164</v>
      </c>
      <c r="B5100" s="10" t="s">
        <v>10165</v>
      </c>
    </row>
    <row r="5101" spans="1:2" x14ac:dyDescent="0.25">
      <c r="A5101" t="s">
        <v>10166</v>
      </c>
      <c r="B5101" s="10" t="s">
        <v>10167</v>
      </c>
    </row>
    <row r="5102" spans="1:2" x14ac:dyDescent="0.25">
      <c r="A5102" t="s">
        <v>10168</v>
      </c>
      <c r="B5102" s="10" t="s">
        <v>10169</v>
      </c>
    </row>
    <row r="5103" spans="1:2" x14ac:dyDescent="0.25">
      <c r="A5103" t="s">
        <v>10170</v>
      </c>
      <c r="B5103" s="10" t="s">
        <v>10171</v>
      </c>
    </row>
    <row r="5104" spans="1:2" x14ac:dyDescent="0.25">
      <c r="A5104" t="s">
        <v>10172</v>
      </c>
      <c r="B5104" s="10" t="s">
        <v>6397</v>
      </c>
    </row>
    <row r="5105" spans="1:2" x14ac:dyDescent="0.25">
      <c r="A5105" t="s">
        <v>10173</v>
      </c>
      <c r="B5105" s="10" t="s">
        <v>10174</v>
      </c>
    </row>
    <row r="5106" spans="1:2" x14ac:dyDescent="0.25">
      <c r="A5106" t="s">
        <v>10175</v>
      </c>
      <c r="B5106" s="10" t="s">
        <v>10176</v>
      </c>
    </row>
    <row r="5107" spans="1:2" x14ac:dyDescent="0.25">
      <c r="A5107" t="s">
        <v>10177</v>
      </c>
      <c r="B5107" s="10" t="s">
        <v>10178</v>
      </c>
    </row>
    <row r="5108" spans="1:2" x14ac:dyDescent="0.25">
      <c r="A5108" t="s">
        <v>1272</v>
      </c>
      <c r="B5108" s="10" t="s">
        <v>10179</v>
      </c>
    </row>
    <row r="5109" spans="1:2" x14ac:dyDescent="0.25">
      <c r="A5109" t="s">
        <v>1297</v>
      </c>
      <c r="B5109" s="10" t="s">
        <v>10180</v>
      </c>
    </row>
    <row r="5110" spans="1:2" x14ac:dyDescent="0.25">
      <c r="A5110" t="s">
        <v>10181</v>
      </c>
      <c r="B5110" s="10" t="s">
        <v>10182</v>
      </c>
    </row>
    <row r="5111" spans="1:2" x14ac:dyDescent="0.25">
      <c r="A5111" t="s">
        <v>10183</v>
      </c>
      <c r="B5111" s="10" t="s">
        <v>10184</v>
      </c>
    </row>
    <row r="5112" spans="1:2" x14ac:dyDescent="0.25">
      <c r="A5112" t="s">
        <v>10185</v>
      </c>
      <c r="B5112" s="10" t="s">
        <v>10186</v>
      </c>
    </row>
    <row r="5113" spans="1:2" x14ac:dyDescent="0.25">
      <c r="A5113" t="s">
        <v>10187</v>
      </c>
      <c r="B5113" s="10" t="s">
        <v>10188</v>
      </c>
    </row>
    <row r="5114" spans="1:2" x14ac:dyDescent="0.25">
      <c r="A5114" t="s">
        <v>10189</v>
      </c>
      <c r="B5114" s="10" t="s">
        <v>10188</v>
      </c>
    </row>
    <row r="5115" spans="1:2" x14ac:dyDescent="0.25">
      <c r="A5115" t="s">
        <v>10190</v>
      </c>
      <c r="B5115" s="10" t="s">
        <v>10191</v>
      </c>
    </row>
    <row r="5116" spans="1:2" x14ac:dyDescent="0.25">
      <c r="A5116" t="s">
        <v>10192</v>
      </c>
      <c r="B5116" s="10" t="s">
        <v>10193</v>
      </c>
    </row>
    <row r="5117" spans="1:2" x14ac:dyDescent="0.25">
      <c r="A5117" t="s">
        <v>10194</v>
      </c>
      <c r="B5117" s="10" t="s">
        <v>10195</v>
      </c>
    </row>
    <row r="5118" spans="1:2" x14ac:dyDescent="0.25">
      <c r="A5118" t="s">
        <v>10196</v>
      </c>
      <c r="B5118" s="10" t="s">
        <v>10197</v>
      </c>
    </row>
    <row r="5119" spans="1:2" x14ac:dyDescent="0.25">
      <c r="A5119" t="s">
        <v>10198</v>
      </c>
      <c r="B5119" s="10" t="s">
        <v>10199</v>
      </c>
    </row>
    <row r="5120" spans="1:2" x14ac:dyDescent="0.25">
      <c r="A5120" t="s">
        <v>10200</v>
      </c>
      <c r="B5120" s="10" t="s">
        <v>10201</v>
      </c>
    </row>
    <row r="5121" spans="1:2" x14ac:dyDescent="0.25">
      <c r="A5121" t="s">
        <v>10202</v>
      </c>
      <c r="B5121" s="10" t="s">
        <v>10203</v>
      </c>
    </row>
    <row r="5122" spans="1:2" x14ac:dyDescent="0.25">
      <c r="A5122" t="s">
        <v>10204</v>
      </c>
      <c r="B5122" s="10" t="s">
        <v>10205</v>
      </c>
    </row>
    <row r="5123" spans="1:2" x14ac:dyDescent="0.25">
      <c r="A5123" t="s">
        <v>10206</v>
      </c>
      <c r="B5123" s="10" t="s">
        <v>10207</v>
      </c>
    </row>
    <row r="5124" spans="1:2" x14ac:dyDescent="0.25">
      <c r="A5124" t="s">
        <v>10208</v>
      </c>
      <c r="B5124" s="10" t="s">
        <v>10201</v>
      </c>
    </row>
    <row r="5125" spans="1:2" x14ac:dyDescent="0.25">
      <c r="A5125" t="s">
        <v>10209</v>
      </c>
      <c r="B5125" s="10" t="s">
        <v>10188</v>
      </c>
    </row>
    <row r="5126" spans="1:2" x14ac:dyDescent="0.25">
      <c r="A5126" t="s">
        <v>10210</v>
      </c>
      <c r="B5126" s="10" t="s">
        <v>10211</v>
      </c>
    </row>
    <row r="5127" spans="1:2" x14ac:dyDescent="0.25">
      <c r="A5127" t="s">
        <v>10212</v>
      </c>
      <c r="B5127" s="10" t="s">
        <v>10213</v>
      </c>
    </row>
    <row r="5128" spans="1:2" x14ac:dyDescent="0.25">
      <c r="A5128" t="s">
        <v>10214</v>
      </c>
      <c r="B5128" s="10" t="s">
        <v>10215</v>
      </c>
    </row>
    <row r="5129" spans="1:2" x14ac:dyDescent="0.25">
      <c r="A5129" t="s">
        <v>10216</v>
      </c>
      <c r="B5129" s="10" t="s">
        <v>10217</v>
      </c>
    </row>
    <row r="5130" spans="1:2" x14ac:dyDescent="0.25">
      <c r="A5130" t="s">
        <v>10218</v>
      </c>
      <c r="B5130" s="10" t="s">
        <v>10219</v>
      </c>
    </row>
    <row r="5131" spans="1:2" x14ac:dyDescent="0.25">
      <c r="A5131" t="s">
        <v>10220</v>
      </c>
      <c r="B5131" s="10" t="s">
        <v>10221</v>
      </c>
    </row>
    <row r="5132" spans="1:2" x14ac:dyDescent="0.25">
      <c r="A5132" t="s">
        <v>10222</v>
      </c>
      <c r="B5132" s="10" t="s">
        <v>10223</v>
      </c>
    </row>
    <row r="5133" spans="1:2" x14ac:dyDescent="0.25">
      <c r="A5133" t="s">
        <v>10224</v>
      </c>
      <c r="B5133" s="10" t="s">
        <v>10225</v>
      </c>
    </row>
    <row r="5134" spans="1:2" x14ac:dyDescent="0.25">
      <c r="A5134" t="s">
        <v>10226</v>
      </c>
      <c r="B5134" s="10" t="s">
        <v>8619</v>
      </c>
    </row>
    <row r="5135" spans="1:2" x14ac:dyDescent="0.25">
      <c r="A5135" t="s">
        <v>10227</v>
      </c>
      <c r="B5135" s="10" t="s">
        <v>10228</v>
      </c>
    </row>
    <row r="5136" spans="1:2" x14ac:dyDescent="0.25">
      <c r="A5136" t="s">
        <v>10229</v>
      </c>
      <c r="B5136" s="10" t="s">
        <v>10230</v>
      </c>
    </row>
    <row r="5137" spans="1:2" x14ac:dyDescent="0.25">
      <c r="A5137" t="s">
        <v>10231</v>
      </c>
      <c r="B5137" s="10" t="s">
        <v>8622</v>
      </c>
    </row>
    <row r="5138" spans="1:2" x14ac:dyDescent="0.25">
      <c r="A5138" t="s">
        <v>10232</v>
      </c>
      <c r="B5138" s="10" t="s">
        <v>10233</v>
      </c>
    </row>
    <row r="5139" spans="1:2" x14ac:dyDescent="0.25">
      <c r="A5139" t="s">
        <v>10234</v>
      </c>
      <c r="B5139" s="10" t="s">
        <v>9744</v>
      </c>
    </row>
    <row r="5140" spans="1:2" x14ac:dyDescent="0.25">
      <c r="A5140" t="s">
        <v>10235</v>
      </c>
      <c r="B5140" s="10" t="s">
        <v>10236</v>
      </c>
    </row>
    <row r="5141" spans="1:2" x14ac:dyDescent="0.25">
      <c r="A5141" t="s">
        <v>10237</v>
      </c>
      <c r="B5141" s="10" t="s">
        <v>10207</v>
      </c>
    </row>
    <row r="5142" spans="1:2" x14ac:dyDescent="0.25">
      <c r="A5142" t="s">
        <v>10238</v>
      </c>
      <c r="B5142" s="10" t="s">
        <v>10239</v>
      </c>
    </row>
    <row r="5143" spans="1:2" x14ac:dyDescent="0.25">
      <c r="A5143" t="s">
        <v>10240</v>
      </c>
      <c r="B5143" s="10" t="s">
        <v>10241</v>
      </c>
    </row>
    <row r="5144" spans="1:2" x14ac:dyDescent="0.25">
      <c r="A5144" t="s">
        <v>10242</v>
      </c>
      <c r="B5144" s="10" t="s">
        <v>10138</v>
      </c>
    </row>
    <row r="5145" spans="1:2" x14ac:dyDescent="0.25">
      <c r="A5145" t="s">
        <v>10243</v>
      </c>
      <c r="B5145" s="10" t="s">
        <v>10195</v>
      </c>
    </row>
    <row r="5146" spans="1:2" x14ac:dyDescent="0.25">
      <c r="A5146" t="s">
        <v>10244</v>
      </c>
      <c r="B5146" s="10" t="s">
        <v>10245</v>
      </c>
    </row>
    <row r="5147" spans="1:2" x14ac:dyDescent="0.25">
      <c r="A5147" t="s">
        <v>10246</v>
      </c>
      <c r="B5147" s="10" t="s">
        <v>10201</v>
      </c>
    </row>
    <row r="5148" spans="1:2" x14ac:dyDescent="0.25">
      <c r="A5148" t="s">
        <v>10247</v>
      </c>
      <c r="B5148" s="10" t="s">
        <v>10169</v>
      </c>
    </row>
    <row r="5149" spans="1:2" x14ac:dyDescent="0.25">
      <c r="A5149" t="s">
        <v>10248</v>
      </c>
      <c r="B5149" s="10" t="s">
        <v>10249</v>
      </c>
    </row>
    <row r="5150" spans="1:2" x14ac:dyDescent="0.25">
      <c r="A5150" t="s">
        <v>10250</v>
      </c>
      <c r="B5150" s="10" t="s">
        <v>10251</v>
      </c>
    </row>
    <row r="5151" spans="1:2" x14ac:dyDescent="0.25">
      <c r="A5151" t="s">
        <v>10252</v>
      </c>
      <c r="B5151" s="10" t="s">
        <v>10253</v>
      </c>
    </row>
    <row r="5152" spans="1:2" x14ac:dyDescent="0.25">
      <c r="A5152" t="s">
        <v>10254</v>
      </c>
      <c r="B5152" s="10" t="s">
        <v>10253</v>
      </c>
    </row>
    <row r="5153" spans="1:2" x14ac:dyDescent="0.25">
      <c r="A5153" t="s">
        <v>10255</v>
      </c>
      <c r="B5153" s="10" t="s">
        <v>7506</v>
      </c>
    </row>
    <row r="5154" spans="1:2" x14ac:dyDescent="0.25">
      <c r="A5154" t="s">
        <v>10256</v>
      </c>
      <c r="B5154" s="10" t="s">
        <v>7916</v>
      </c>
    </row>
    <row r="5155" spans="1:2" x14ac:dyDescent="0.25">
      <c r="A5155" t="s">
        <v>10257</v>
      </c>
      <c r="B5155" s="10" t="s">
        <v>6868</v>
      </c>
    </row>
    <row r="5156" spans="1:2" x14ac:dyDescent="0.25">
      <c r="A5156" t="s">
        <v>10258</v>
      </c>
      <c r="B5156" s="10" t="s">
        <v>6333</v>
      </c>
    </row>
    <row r="5157" spans="1:2" x14ac:dyDescent="0.25">
      <c r="A5157" t="s">
        <v>10259</v>
      </c>
      <c r="B5157" s="10" t="s">
        <v>10260</v>
      </c>
    </row>
    <row r="5158" spans="1:2" x14ac:dyDescent="0.25">
      <c r="A5158" t="s">
        <v>10261</v>
      </c>
      <c r="B5158" s="10" t="s">
        <v>10262</v>
      </c>
    </row>
    <row r="5159" spans="1:2" x14ac:dyDescent="0.25">
      <c r="A5159" t="s">
        <v>10263</v>
      </c>
      <c r="B5159" s="10" t="s">
        <v>10264</v>
      </c>
    </row>
    <row r="5160" spans="1:2" x14ac:dyDescent="0.25">
      <c r="A5160" t="s">
        <v>10265</v>
      </c>
      <c r="B5160" s="10" t="s">
        <v>10266</v>
      </c>
    </row>
    <row r="5161" spans="1:2" x14ac:dyDescent="0.25">
      <c r="A5161" t="s">
        <v>10267</v>
      </c>
      <c r="B5161" s="10" t="s">
        <v>10268</v>
      </c>
    </row>
    <row r="5162" spans="1:2" x14ac:dyDescent="0.25">
      <c r="A5162" t="s">
        <v>10269</v>
      </c>
      <c r="B5162" s="10" t="s">
        <v>8795</v>
      </c>
    </row>
    <row r="5163" spans="1:2" x14ac:dyDescent="0.25">
      <c r="A5163" t="s">
        <v>10270</v>
      </c>
      <c r="B5163" s="10" t="s">
        <v>6399</v>
      </c>
    </row>
    <row r="5164" spans="1:2" x14ac:dyDescent="0.25">
      <c r="A5164" t="s">
        <v>10271</v>
      </c>
      <c r="B5164" s="10" t="s">
        <v>6411</v>
      </c>
    </row>
    <row r="5165" spans="1:2" x14ac:dyDescent="0.25">
      <c r="A5165" t="s">
        <v>10272</v>
      </c>
      <c r="B5165" s="10" t="s">
        <v>8984</v>
      </c>
    </row>
    <row r="5166" spans="1:2" x14ac:dyDescent="0.25">
      <c r="A5166" t="s">
        <v>10273</v>
      </c>
      <c r="B5166" s="10" t="s">
        <v>10274</v>
      </c>
    </row>
    <row r="5167" spans="1:2" x14ac:dyDescent="0.25">
      <c r="A5167" t="s">
        <v>10275</v>
      </c>
      <c r="B5167" s="10" t="s">
        <v>10276</v>
      </c>
    </row>
    <row r="5168" spans="1:2" x14ac:dyDescent="0.25">
      <c r="A5168" t="s">
        <v>10277</v>
      </c>
      <c r="B5168" s="10" t="s">
        <v>10278</v>
      </c>
    </row>
    <row r="5169" spans="1:2" x14ac:dyDescent="0.25">
      <c r="A5169" t="s">
        <v>10279</v>
      </c>
      <c r="B5169" s="10" t="s">
        <v>10207</v>
      </c>
    </row>
    <row r="5170" spans="1:2" x14ac:dyDescent="0.25">
      <c r="A5170" t="s">
        <v>10280</v>
      </c>
      <c r="B5170" s="10" t="s">
        <v>10219</v>
      </c>
    </row>
    <row r="5171" spans="1:2" x14ac:dyDescent="0.25">
      <c r="A5171" t="s">
        <v>10281</v>
      </c>
      <c r="B5171" s="10" t="s">
        <v>8972</v>
      </c>
    </row>
    <row r="5172" spans="1:2" x14ac:dyDescent="0.25">
      <c r="A5172" t="s">
        <v>10282</v>
      </c>
      <c r="B5172" s="10" t="s">
        <v>10100</v>
      </c>
    </row>
    <row r="5173" spans="1:2" x14ac:dyDescent="0.25">
      <c r="A5173" t="s">
        <v>10283</v>
      </c>
      <c r="B5173" s="10" t="s">
        <v>8759</v>
      </c>
    </row>
    <row r="5174" spans="1:2" x14ac:dyDescent="0.25">
      <c r="A5174" t="s">
        <v>10284</v>
      </c>
      <c r="B5174" s="10" t="s">
        <v>6312</v>
      </c>
    </row>
    <row r="5175" spans="1:2" x14ac:dyDescent="0.25">
      <c r="A5175" t="s">
        <v>10285</v>
      </c>
      <c r="B5175" s="10" t="s">
        <v>6363</v>
      </c>
    </row>
    <row r="5176" spans="1:2" x14ac:dyDescent="0.25">
      <c r="A5176" t="s">
        <v>10286</v>
      </c>
      <c r="B5176" s="10" t="s">
        <v>5662</v>
      </c>
    </row>
    <row r="5177" spans="1:2" x14ac:dyDescent="0.25">
      <c r="A5177" t="s">
        <v>10287</v>
      </c>
      <c r="B5177" s="10" t="s">
        <v>8215</v>
      </c>
    </row>
    <row r="5178" spans="1:2" x14ac:dyDescent="0.25">
      <c r="A5178" t="s">
        <v>10288</v>
      </c>
      <c r="B5178" s="10" t="s">
        <v>6517</v>
      </c>
    </row>
    <row r="5179" spans="1:2" x14ac:dyDescent="0.25">
      <c r="A5179" t="s">
        <v>10289</v>
      </c>
      <c r="B5179" s="10" t="s">
        <v>10290</v>
      </c>
    </row>
    <row r="5180" spans="1:2" x14ac:dyDescent="0.25">
      <c r="A5180" t="s">
        <v>10291</v>
      </c>
      <c r="B5180" s="10" t="s">
        <v>10292</v>
      </c>
    </row>
    <row r="5181" spans="1:2" x14ac:dyDescent="0.25">
      <c r="A5181" t="s">
        <v>10293</v>
      </c>
      <c r="B5181" s="10" t="s">
        <v>10294</v>
      </c>
    </row>
    <row r="5182" spans="1:2" x14ac:dyDescent="0.25">
      <c r="A5182" t="s">
        <v>10295</v>
      </c>
      <c r="B5182" s="10" t="s">
        <v>10296</v>
      </c>
    </row>
    <row r="5183" spans="1:2" x14ac:dyDescent="0.25">
      <c r="A5183" t="s">
        <v>10297</v>
      </c>
      <c r="B5183" s="10" t="s">
        <v>10298</v>
      </c>
    </row>
    <row r="5184" spans="1:2" x14ac:dyDescent="0.25">
      <c r="A5184" t="s">
        <v>10299</v>
      </c>
      <c r="B5184" s="10" t="s">
        <v>7233</v>
      </c>
    </row>
    <row r="5185" spans="1:2" x14ac:dyDescent="0.25">
      <c r="A5185" t="s">
        <v>10300</v>
      </c>
      <c r="B5185" s="10" t="s">
        <v>7572</v>
      </c>
    </row>
    <row r="5186" spans="1:2" x14ac:dyDescent="0.25">
      <c r="A5186" t="s">
        <v>10301</v>
      </c>
      <c r="B5186" s="10" t="s">
        <v>6756</v>
      </c>
    </row>
    <row r="5187" spans="1:2" x14ac:dyDescent="0.25">
      <c r="A5187" t="s">
        <v>10302</v>
      </c>
      <c r="B5187" s="10" t="s">
        <v>7819</v>
      </c>
    </row>
    <row r="5188" spans="1:2" x14ac:dyDescent="0.25">
      <c r="A5188" t="s">
        <v>10303</v>
      </c>
      <c r="B5188" s="10" t="s">
        <v>10304</v>
      </c>
    </row>
    <row r="5189" spans="1:2" x14ac:dyDescent="0.25">
      <c r="A5189" t="s">
        <v>10305</v>
      </c>
      <c r="B5189" s="10" t="s">
        <v>10306</v>
      </c>
    </row>
    <row r="5190" spans="1:2" x14ac:dyDescent="0.25">
      <c r="A5190" t="s">
        <v>10307</v>
      </c>
      <c r="B5190" s="10" t="s">
        <v>10308</v>
      </c>
    </row>
    <row r="5191" spans="1:2" x14ac:dyDescent="0.25">
      <c r="A5191" t="s">
        <v>10309</v>
      </c>
      <c r="B5191" s="10" t="s">
        <v>10310</v>
      </c>
    </row>
    <row r="5192" spans="1:2" x14ac:dyDescent="0.25">
      <c r="A5192" t="s">
        <v>10311</v>
      </c>
      <c r="B5192" s="10" t="s">
        <v>10312</v>
      </c>
    </row>
    <row r="5193" spans="1:2" x14ac:dyDescent="0.25">
      <c r="A5193" t="s">
        <v>10313</v>
      </c>
      <c r="B5193" s="10" t="s">
        <v>10314</v>
      </c>
    </row>
    <row r="5194" spans="1:2" x14ac:dyDescent="0.25">
      <c r="A5194" t="s">
        <v>10315</v>
      </c>
      <c r="B5194" s="10" t="s">
        <v>10316</v>
      </c>
    </row>
    <row r="5195" spans="1:2" x14ac:dyDescent="0.25">
      <c r="A5195" t="s">
        <v>10317</v>
      </c>
      <c r="B5195" s="10" t="s">
        <v>6892</v>
      </c>
    </row>
    <row r="5196" spans="1:2" x14ac:dyDescent="0.25">
      <c r="A5196" t="s">
        <v>10318</v>
      </c>
      <c r="B5196" s="10" t="s">
        <v>6892</v>
      </c>
    </row>
    <row r="5197" spans="1:2" x14ac:dyDescent="0.25">
      <c r="A5197" t="s">
        <v>10319</v>
      </c>
      <c r="B5197" s="10" t="s">
        <v>6892</v>
      </c>
    </row>
    <row r="5198" spans="1:2" x14ac:dyDescent="0.25">
      <c r="A5198" t="s">
        <v>10320</v>
      </c>
      <c r="B5198" s="10" t="s">
        <v>10321</v>
      </c>
    </row>
    <row r="5199" spans="1:2" x14ac:dyDescent="0.25">
      <c r="A5199" t="s">
        <v>10322</v>
      </c>
      <c r="B5199" s="10" t="s">
        <v>10188</v>
      </c>
    </row>
    <row r="5200" spans="1:2" x14ac:dyDescent="0.25">
      <c r="A5200" t="s">
        <v>10323</v>
      </c>
      <c r="B5200" s="10" t="s">
        <v>10193</v>
      </c>
    </row>
    <row r="5201" spans="1:2" x14ac:dyDescent="0.25">
      <c r="A5201" t="s">
        <v>10324</v>
      </c>
      <c r="B5201" s="10" t="s">
        <v>10325</v>
      </c>
    </row>
    <row r="5202" spans="1:2" x14ac:dyDescent="0.25">
      <c r="A5202" t="s">
        <v>10326</v>
      </c>
      <c r="B5202" s="10" t="s">
        <v>10327</v>
      </c>
    </row>
    <row r="5203" spans="1:2" x14ac:dyDescent="0.25">
      <c r="A5203" t="s">
        <v>10328</v>
      </c>
      <c r="B5203" s="10" t="s">
        <v>10329</v>
      </c>
    </row>
    <row r="5204" spans="1:2" x14ac:dyDescent="0.25">
      <c r="A5204" t="s">
        <v>10330</v>
      </c>
      <c r="B5204" s="10" t="s">
        <v>3288</v>
      </c>
    </row>
    <row r="5205" spans="1:2" x14ac:dyDescent="0.25">
      <c r="A5205" t="s">
        <v>10331</v>
      </c>
      <c r="B5205" s="10" t="s">
        <v>10013</v>
      </c>
    </row>
    <row r="5206" spans="1:2" x14ac:dyDescent="0.25">
      <c r="A5206" t="s">
        <v>10332</v>
      </c>
      <c r="B5206" s="10" t="s">
        <v>10333</v>
      </c>
    </row>
    <row r="5207" spans="1:2" x14ac:dyDescent="0.25">
      <c r="A5207" t="s">
        <v>10334</v>
      </c>
      <c r="B5207" s="10" t="s">
        <v>5724</v>
      </c>
    </row>
    <row r="5208" spans="1:2" x14ac:dyDescent="0.25">
      <c r="A5208" t="s">
        <v>10335</v>
      </c>
      <c r="B5208" s="10" t="s">
        <v>10336</v>
      </c>
    </row>
    <row r="5209" spans="1:2" x14ac:dyDescent="0.25">
      <c r="A5209" t="s">
        <v>10337</v>
      </c>
      <c r="B5209" s="10" t="s">
        <v>10338</v>
      </c>
    </row>
    <row r="5210" spans="1:2" x14ac:dyDescent="0.25">
      <c r="A5210" t="s">
        <v>10339</v>
      </c>
      <c r="B5210" s="10" t="s">
        <v>10340</v>
      </c>
    </row>
    <row r="5211" spans="1:2" x14ac:dyDescent="0.25">
      <c r="A5211" t="s">
        <v>10341</v>
      </c>
      <c r="B5211" s="10" t="s">
        <v>10047</v>
      </c>
    </row>
    <row r="5212" spans="1:2" x14ac:dyDescent="0.25">
      <c r="A5212" t="s">
        <v>10342</v>
      </c>
      <c r="B5212" s="10" t="s">
        <v>5764</v>
      </c>
    </row>
    <row r="5213" spans="1:2" x14ac:dyDescent="0.25">
      <c r="A5213" t="s">
        <v>10343</v>
      </c>
      <c r="B5213" s="10" t="s">
        <v>5673</v>
      </c>
    </row>
    <row r="5214" spans="1:2" x14ac:dyDescent="0.25">
      <c r="A5214" t="s">
        <v>10344</v>
      </c>
      <c r="B5214" s="10" t="s">
        <v>10345</v>
      </c>
    </row>
    <row r="5215" spans="1:2" x14ac:dyDescent="0.25">
      <c r="A5215" t="s">
        <v>10346</v>
      </c>
      <c r="B5215" s="10" t="s">
        <v>10347</v>
      </c>
    </row>
    <row r="5216" spans="1:2" x14ac:dyDescent="0.25">
      <c r="A5216" t="s">
        <v>10348</v>
      </c>
      <c r="B5216" s="10" t="s">
        <v>10347</v>
      </c>
    </row>
    <row r="5217" spans="1:2" x14ac:dyDescent="0.25">
      <c r="A5217" t="s">
        <v>10349</v>
      </c>
      <c r="B5217" s="10" t="s">
        <v>10350</v>
      </c>
    </row>
    <row r="5218" spans="1:2" x14ac:dyDescent="0.25">
      <c r="A5218" t="s">
        <v>10351</v>
      </c>
      <c r="B5218" s="10" t="s">
        <v>10352</v>
      </c>
    </row>
    <row r="5219" spans="1:2" x14ac:dyDescent="0.25">
      <c r="A5219" t="s">
        <v>10353</v>
      </c>
      <c r="B5219" s="10" t="s">
        <v>10354</v>
      </c>
    </row>
    <row r="5220" spans="1:2" x14ac:dyDescent="0.25">
      <c r="A5220" t="s">
        <v>10355</v>
      </c>
      <c r="B5220" s="10" t="s">
        <v>10356</v>
      </c>
    </row>
    <row r="5221" spans="1:2" x14ac:dyDescent="0.25">
      <c r="A5221" t="s">
        <v>10357</v>
      </c>
      <c r="B5221" s="10" t="s">
        <v>10358</v>
      </c>
    </row>
    <row r="5222" spans="1:2" x14ac:dyDescent="0.25">
      <c r="A5222" t="s">
        <v>10359</v>
      </c>
      <c r="B5222" s="10" t="s">
        <v>5762</v>
      </c>
    </row>
    <row r="5223" spans="1:2" x14ac:dyDescent="0.25">
      <c r="A5223" t="s">
        <v>10360</v>
      </c>
      <c r="B5223" s="10" t="s">
        <v>10361</v>
      </c>
    </row>
    <row r="5224" spans="1:2" x14ac:dyDescent="0.25">
      <c r="A5224" t="s">
        <v>10362</v>
      </c>
      <c r="B5224" s="10" t="s">
        <v>10361</v>
      </c>
    </row>
    <row r="5225" spans="1:2" x14ac:dyDescent="0.25">
      <c r="A5225" t="s">
        <v>10363</v>
      </c>
      <c r="B5225" s="10" t="s">
        <v>10364</v>
      </c>
    </row>
    <row r="5226" spans="1:2" x14ac:dyDescent="0.25">
      <c r="A5226" t="s">
        <v>10365</v>
      </c>
      <c r="B5226" s="10" t="s">
        <v>10366</v>
      </c>
    </row>
    <row r="5227" spans="1:2" x14ac:dyDescent="0.25">
      <c r="A5227" t="s">
        <v>10367</v>
      </c>
      <c r="B5227" s="10" t="s">
        <v>10368</v>
      </c>
    </row>
    <row r="5228" spans="1:2" x14ac:dyDescent="0.25">
      <c r="A5228" t="s">
        <v>10369</v>
      </c>
      <c r="B5228" s="10" t="s">
        <v>10370</v>
      </c>
    </row>
    <row r="5229" spans="1:2" x14ac:dyDescent="0.25">
      <c r="A5229" t="s">
        <v>10371</v>
      </c>
      <c r="B5229" s="10" t="s">
        <v>10372</v>
      </c>
    </row>
    <row r="5230" spans="1:2" x14ac:dyDescent="0.25">
      <c r="A5230" t="s">
        <v>10373</v>
      </c>
      <c r="B5230" s="10" t="s">
        <v>9658</v>
      </c>
    </row>
    <row r="5231" spans="1:2" x14ac:dyDescent="0.25">
      <c r="A5231" t="s">
        <v>10374</v>
      </c>
      <c r="B5231" s="10" t="s">
        <v>9654</v>
      </c>
    </row>
    <row r="5232" spans="1:2" x14ac:dyDescent="0.25">
      <c r="A5232" t="s">
        <v>10375</v>
      </c>
      <c r="B5232" s="10" t="s">
        <v>9590</v>
      </c>
    </row>
    <row r="5233" spans="1:2" x14ac:dyDescent="0.25">
      <c r="A5233" t="s">
        <v>10376</v>
      </c>
      <c r="B5233" s="10" t="s">
        <v>6601</v>
      </c>
    </row>
    <row r="5234" spans="1:2" x14ac:dyDescent="0.25">
      <c r="A5234" t="s">
        <v>10377</v>
      </c>
      <c r="B5234" s="10" t="s">
        <v>10329</v>
      </c>
    </row>
    <row r="5235" spans="1:2" x14ac:dyDescent="0.25">
      <c r="A5235" t="s">
        <v>10378</v>
      </c>
      <c r="B5235" s="10" t="s">
        <v>10329</v>
      </c>
    </row>
    <row r="5236" spans="1:2" x14ac:dyDescent="0.25">
      <c r="A5236" t="s">
        <v>10379</v>
      </c>
      <c r="B5236" s="10" t="s">
        <v>10325</v>
      </c>
    </row>
    <row r="5237" spans="1:2" x14ac:dyDescent="0.25">
      <c r="A5237" t="s">
        <v>10380</v>
      </c>
      <c r="B5237" s="10" t="s">
        <v>8301</v>
      </c>
    </row>
    <row r="5238" spans="1:2" x14ac:dyDescent="0.25">
      <c r="A5238" t="s">
        <v>10381</v>
      </c>
      <c r="B5238" s="10" t="s">
        <v>10382</v>
      </c>
    </row>
    <row r="5239" spans="1:2" x14ac:dyDescent="0.25">
      <c r="A5239" t="s">
        <v>10383</v>
      </c>
      <c r="B5239" s="10" t="s">
        <v>8279</v>
      </c>
    </row>
    <row r="5240" spans="1:2" x14ac:dyDescent="0.25">
      <c r="A5240" t="s">
        <v>10384</v>
      </c>
      <c r="B5240" s="10" t="s">
        <v>6818</v>
      </c>
    </row>
    <row r="5241" spans="1:2" x14ac:dyDescent="0.25">
      <c r="A5241" t="s">
        <v>10385</v>
      </c>
      <c r="B5241" s="10" t="s">
        <v>6880</v>
      </c>
    </row>
    <row r="5242" spans="1:2" x14ac:dyDescent="0.25">
      <c r="A5242" t="s">
        <v>10386</v>
      </c>
      <c r="B5242" s="10" t="s">
        <v>9900</v>
      </c>
    </row>
    <row r="5243" spans="1:2" x14ac:dyDescent="0.25">
      <c r="A5243" t="s">
        <v>10387</v>
      </c>
      <c r="B5243" s="10" t="s">
        <v>10382</v>
      </c>
    </row>
    <row r="5244" spans="1:2" x14ac:dyDescent="0.25">
      <c r="A5244" t="s">
        <v>10388</v>
      </c>
      <c r="B5244" s="10" t="s">
        <v>6328</v>
      </c>
    </row>
    <row r="5245" spans="1:2" x14ac:dyDescent="0.25">
      <c r="A5245" t="s">
        <v>10389</v>
      </c>
      <c r="B5245" s="10" t="s">
        <v>6407</v>
      </c>
    </row>
    <row r="5246" spans="1:2" x14ac:dyDescent="0.25">
      <c r="A5246" t="s">
        <v>10390</v>
      </c>
      <c r="B5246" s="10" t="s">
        <v>6407</v>
      </c>
    </row>
    <row r="5247" spans="1:2" x14ac:dyDescent="0.25">
      <c r="A5247" t="s">
        <v>10391</v>
      </c>
      <c r="B5247" s="10" t="s">
        <v>10392</v>
      </c>
    </row>
    <row r="5248" spans="1:2" x14ac:dyDescent="0.25">
      <c r="A5248" t="s">
        <v>10393</v>
      </c>
      <c r="B5248" s="10" t="s">
        <v>10394</v>
      </c>
    </row>
    <row r="5249" spans="1:2" x14ac:dyDescent="0.25">
      <c r="A5249" t="s">
        <v>10395</v>
      </c>
      <c r="B5249" s="10" t="s">
        <v>10396</v>
      </c>
    </row>
    <row r="5250" spans="1:2" x14ac:dyDescent="0.25">
      <c r="A5250" t="s">
        <v>10397</v>
      </c>
      <c r="B5250" s="10" t="s">
        <v>10398</v>
      </c>
    </row>
    <row r="5251" spans="1:2" x14ac:dyDescent="0.25">
      <c r="A5251" t="s">
        <v>10399</v>
      </c>
      <c r="B5251" s="10" t="s">
        <v>3288</v>
      </c>
    </row>
    <row r="5252" spans="1:2" x14ac:dyDescent="0.25">
      <c r="A5252" t="s">
        <v>10400</v>
      </c>
      <c r="B5252" s="10" t="s">
        <v>3288</v>
      </c>
    </row>
    <row r="5253" spans="1:2" x14ac:dyDescent="0.25">
      <c r="A5253" t="s">
        <v>10401</v>
      </c>
      <c r="B5253" s="10" t="s">
        <v>10402</v>
      </c>
    </row>
    <row r="5254" spans="1:2" x14ac:dyDescent="0.25">
      <c r="A5254" t="s">
        <v>10403</v>
      </c>
      <c r="B5254" s="10" t="s">
        <v>10404</v>
      </c>
    </row>
    <row r="5255" spans="1:2" x14ac:dyDescent="0.25">
      <c r="A5255" t="s">
        <v>10405</v>
      </c>
      <c r="B5255" s="10" t="s">
        <v>10406</v>
      </c>
    </row>
    <row r="5256" spans="1:2" x14ac:dyDescent="0.25">
      <c r="A5256" t="s">
        <v>10407</v>
      </c>
      <c r="B5256" s="10" t="s">
        <v>10408</v>
      </c>
    </row>
    <row r="5257" spans="1:2" x14ac:dyDescent="0.25">
      <c r="A5257" t="s">
        <v>10409</v>
      </c>
      <c r="B5257" s="10" t="s">
        <v>3604</v>
      </c>
    </row>
    <row r="5258" spans="1:2" x14ac:dyDescent="0.25">
      <c r="A5258" t="s">
        <v>10410</v>
      </c>
      <c r="B5258" s="10" t="s">
        <v>10411</v>
      </c>
    </row>
    <row r="5259" spans="1:2" x14ac:dyDescent="0.25">
      <c r="A5259" t="s">
        <v>10412</v>
      </c>
      <c r="B5259" s="10" t="s">
        <v>10413</v>
      </c>
    </row>
    <row r="5260" spans="1:2" x14ac:dyDescent="0.25">
      <c r="A5260" t="s">
        <v>10414</v>
      </c>
      <c r="B5260" s="10" t="s">
        <v>10415</v>
      </c>
    </row>
    <row r="5261" spans="1:2" x14ac:dyDescent="0.25">
      <c r="A5261" t="s">
        <v>10416</v>
      </c>
      <c r="B5261" s="10" t="s">
        <v>10417</v>
      </c>
    </row>
    <row r="5262" spans="1:2" x14ac:dyDescent="0.25">
      <c r="A5262" t="s">
        <v>10418</v>
      </c>
      <c r="B5262" s="10" t="s">
        <v>10419</v>
      </c>
    </row>
    <row r="5263" spans="1:2" x14ac:dyDescent="0.25">
      <c r="A5263" t="s">
        <v>10420</v>
      </c>
      <c r="B5263" s="10" t="s">
        <v>10421</v>
      </c>
    </row>
    <row r="5264" spans="1:2" x14ac:dyDescent="0.25">
      <c r="A5264" t="s">
        <v>10422</v>
      </c>
      <c r="B5264" s="10" t="s">
        <v>10423</v>
      </c>
    </row>
    <row r="5265" spans="1:2" x14ac:dyDescent="0.25">
      <c r="A5265" t="s">
        <v>10424</v>
      </c>
      <c r="B5265" s="10" t="s">
        <v>10425</v>
      </c>
    </row>
    <row r="5266" spans="1:2" x14ac:dyDescent="0.25">
      <c r="A5266" t="s">
        <v>10426</v>
      </c>
      <c r="B5266" s="10" t="s">
        <v>10427</v>
      </c>
    </row>
    <row r="5267" spans="1:2" x14ac:dyDescent="0.25">
      <c r="A5267" t="s">
        <v>10428</v>
      </c>
      <c r="B5267" s="10" t="s">
        <v>10429</v>
      </c>
    </row>
    <row r="5268" spans="1:2" x14ac:dyDescent="0.25">
      <c r="A5268" t="s">
        <v>10430</v>
      </c>
      <c r="B5268" s="10" t="s">
        <v>10431</v>
      </c>
    </row>
    <row r="5269" spans="1:2" x14ac:dyDescent="0.25">
      <c r="A5269" t="s">
        <v>10432</v>
      </c>
      <c r="B5269" s="10" t="s">
        <v>10433</v>
      </c>
    </row>
    <row r="5270" spans="1:2" x14ac:dyDescent="0.25">
      <c r="A5270" t="s">
        <v>10434</v>
      </c>
      <c r="B5270" s="10" t="s">
        <v>10435</v>
      </c>
    </row>
    <row r="5271" spans="1:2" x14ac:dyDescent="0.25">
      <c r="A5271" t="s">
        <v>10436</v>
      </c>
      <c r="B5271" s="10" t="s">
        <v>10437</v>
      </c>
    </row>
    <row r="5272" spans="1:2" x14ac:dyDescent="0.25">
      <c r="A5272" t="s">
        <v>10438</v>
      </c>
      <c r="B5272" s="10" t="s">
        <v>10439</v>
      </c>
    </row>
    <row r="5273" spans="1:2" x14ac:dyDescent="0.25">
      <c r="A5273" t="s">
        <v>10440</v>
      </c>
      <c r="B5273" s="10" t="s">
        <v>10441</v>
      </c>
    </row>
    <row r="5274" spans="1:2" x14ac:dyDescent="0.25">
      <c r="A5274" t="s">
        <v>10442</v>
      </c>
      <c r="B5274" s="10" t="s">
        <v>10443</v>
      </c>
    </row>
    <row r="5275" spans="1:2" x14ac:dyDescent="0.25">
      <c r="A5275" t="s">
        <v>10444</v>
      </c>
      <c r="B5275" s="10" t="s">
        <v>10445</v>
      </c>
    </row>
    <row r="5276" spans="1:2" x14ac:dyDescent="0.25">
      <c r="A5276" t="s">
        <v>10446</v>
      </c>
      <c r="B5276" s="10" t="s">
        <v>8306</v>
      </c>
    </row>
    <row r="5277" spans="1:2" x14ac:dyDescent="0.25">
      <c r="A5277" t="s">
        <v>10447</v>
      </c>
      <c r="B5277" s="10" t="s">
        <v>8323</v>
      </c>
    </row>
    <row r="5278" spans="1:2" x14ac:dyDescent="0.25">
      <c r="A5278" t="s">
        <v>10448</v>
      </c>
      <c r="B5278" s="10" t="s">
        <v>10449</v>
      </c>
    </row>
    <row r="5279" spans="1:2" x14ac:dyDescent="0.25">
      <c r="A5279" t="s">
        <v>10450</v>
      </c>
      <c r="B5279" s="10" t="s">
        <v>10451</v>
      </c>
    </row>
    <row r="5280" spans="1:2" x14ac:dyDescent="0.25">
      <c r="A5280" t="s">
        <v>10452</v>
      </c>
      <c r="B5280" s="10" t="s">
        <v>10453</v>
      </c>
    </row>
    <row r="5281" spans="1:2" x14ac:dyDescent="0.25">
      <c r="A5281" t="s">
        <v>10454</v>
      </c>
      <c r="B5281" s="10" t="s">
        <v>10455</v>
      </c>
    </row>
    <row r="5282" spans="1:2" x14ac:dyDescent="0.25">
      <c r="A5282" t="s">
        <v>10456</v>
      </c>
      <c r="B5282" s="10" t="s">
        <v>10457</v>
      </c>
    </row>
    <row r="5283" spans="1:2" x14ac:dyDescent="0.25">
      <c r="A5283" t="s">
        <v>10458</v>
      </c>
      <c r="B5283" s="10" t="s">
        <v>10459</v>
      </c>
    </row>
    <row r="5284" spans="1:2" x14ac:dyDescent="0.25">
      <c r="A5284" t="s">
        <v>10460</v>
      </c>
      <c r="B5284" s="10" t="s">
        <v>7646</v>
      </c>
    </row>
    <row r="5285" spans="1:2" x14ac:dyDescent="0.25">
      <c r="A5285" t="s">
        <v>10461</v>
      </c>
      <c r="B5285" s="10" t="s">
        <v>10462</v>
      </c>
    </row>
    <row r="5286" spans="1:2" x14ac:dyDescent="0.25">
      <c r="A5286" t="s">
        <v>10463</v>
      </c>
      <c r="B5286" s="10" t="s">
        <v>10464</v>
      </c>
    </row>
    <row r="5287" spans="1:2" x14ac:dyDescent="0.25">
      <c r="A5287" t="s">
        <v>10465</v>
      </c>
      <c r="B5287" s="10" t="s">
        <v>10466</v>
      </c>
    </row>
    <row r="5288" spans="1:2" x14ac:dyDescent="0.25">
      <c r="A5288" t="s">
        <v>10467</v>
      </c>
      <c r="B5288" s="10" t="s">
        <v>10468</v>
      </c>
    </row>
    <row r="5289" spans="1:2" x14ac:dyDescent="0.25">
      <c r="A5289" t="s">
        <v>10469</v>
      </c>
      <c r="B5289" s="10" t="s">
        <v>10470</v>
      </c>
    </row>
    <row r="5290" spans="1:2" x14ac:dyDescent="0.25">
      <c r="A5290" t="s">
        <v>10471</v>
      </c>
      <c r="B5290" s="10" t="s">
        <v>5486</v>
      </c>
    </row>
    <row r="5291" spans="1:2" x14ac:dyDescent="0.25">
      <c r="A5291" t="s">
        <v>10472</v>
      </c>
      <c r="B5291" s="10" t="s">
        <v>10473</v>
      </c>
    </row>
    <row r="5292" spans="1:2" x14ac:dyDescent="0.25">
      <c r="A5292" t="s">
        <v>10474</v>
      </c>
      <c r="B5292" s="10" t="s">
        <v>10475</v>
      </c>
    </row>
    <row r="5293" spans="1:2" x14ac:dyDescent="0.25">
      <c r="A5293" t="s">
        <v>10476</v>
      </c>
      <c r="B5293" s="10" t="s">
        <v>10477</v>
      </c>
    </row>
    <row r="5294" spans="1:2" x14ac:dyDescent="0.25">
      <c r="A5294" t="s">
        <v>10478</v>
      </c>
      <c r="B5294" s="10" t="s">
        <v>10477</v>
      </c>
    </row>
    <row r="5295" spans="1:2" x14ac:dyDescent="0.25">
      <c r="A5295" t="s">
        <v>10479</v>
      </c>
      <c r="B5295" s="10" t="s">
        <v>10480</v>
      </c>
    </row>
    <row r="5296" spans="1:2" x14ac:dyDescent="0.25">
      <c r="A5296" t="s">
        <v>10481</v>
      </c>
      <c r="B5296" s="10" t="s">
        <v>10482</v>
      </c>
    </row>
    <row r="5297" spans="1:2" x14ac:dyDescent="0.25">
      <c r="A5297" t="s">
        <v>10483</v>
      </c>
      <c r="B5297" s="10" t="s">
        <v>10484</v>
      </c>
    </row>
    <row r="5298" spans="1:2" x14ac:dyDescent="0.25">
      <c r="A5298" t="s">
        <v>10485</v>
      </c>
      <c r="B5298" s="10" t="s">
        <v>10486</v>
      </c>
    </row>
    <row r="5299" spans="1:2" x14ac:dyDescent="0.25">
      <c r="A5299" t="s">
        <v>10487</v>
      </c>
      <c r="B5299" s="10" t="s">
        <v>10488</v>
      </c>
    </row>
    <row r="5300" spans="1:2" x14ac:dyDescent="0.25">
      <c r="A5300" t="s">
        <v>10489</v>
      </c>
      <c r="B5300" s="10" t="s">
        <v>10490</v>
      </c>
    </row>
    <row r="5301" spans="1:2" x14ac:dyDescent="0.25">
      <c r="A5301" t="s">
        <v>10491</v>
      </c>
      <c r="B5301" s="10" t="s">
        <v>10492</v>
      </c>
    </row>
    <row r="5302" spans="1:2" x14ac:dyDescent="0.25">
      <c r="A5302" t="s">
        <v>10493</v>
      </c>
      <c r="B5302" s="10" t="s">
        <v>10494</v>
      </c>
    </row>
    <row r="5303" spans="1:2" x14ac:dyDescent="0.25">
      <c r="A5303" t="s">
        <v>10495</v>
      </c>
      <c r="B5303" s="10" t="s">
        <v>5486</v>
      </c>
    </row>
    <row r="5304" spans="1:2" x14ac:dyDescent="0.25">
      <c r="A5304" t="s">
        <v>10496</v>
      </c>
      <c r="B5304" s="10" t="s">
        <v>5486</v>
      </c>
    </row>
    <row r="5305" spans="1:2" x14ac:dyDescent="0.25">
      <c r="A5305" t="s">
        <v>10497</v>
      </c>
      <c r="B5305" s="10" t="s">
        <v>10475</v>
      </c>
    </row>
    <row r="5306" spans="1:2" x14ac:dyDescent="0.25">
      <c r="A5306" t="s">
        <v>10498</v>
      </c>
      <c r="B5306" s="10" t="s">
        <v>10477</v>
      </c>
    </row>
    <row r="5307" spans="1:2" x14ac:dyDescent="0.25">
      <c r="A5307" t="s">
        <v>10499</v>
      </c>
      <c r="B5307" s="10" t="s">
        <v>8576</v>
      </c>
    </row>
    <row r="5308" spans="1:2" x14ac:dyDescent="0.25">
      <c r="A5308" t="s">
        <v>10500</v>
      </c>
      <c r="B5308" s="10" t="s">
        <v>9478</v>
      </c>
    </row>
    <row r="5309" spans="1:2" x14ac:dyDescent="0.25">
      <c r="A5309" t="s">
        <v>10501</v>
      </c>
      <c r="B5309" s="10" t="s">
        <v>9480</v>
      </c>
    </row>
    <row r="5310" spans="1:2" x14ac:dyDescent="0.25">
      <c r="A5310" t="s">
        <v>10502</v>
      </c>
      <c r="B5310" s="10" t="s">
        <v>3631</v>
      </c>
    </row>
    <row r="5311" spans="1:2" x14ac:dyDescent="0.25">
      <c r="A5311" t="s">
        <v>10503</v>
      </c>
      <c r="B5311" s="10" t="s">
        <v>6351</v>
      </c>
    </row>
    <row r="5312" spans="1:2" x14ac:dyDescent="0.25">
      <c r="A5312" t="s">
        <v>10504</v>
      </c>
      <c r="B5312" s="10" t="s">
        <v>10505</v>
      </c>
    </row>
    <row r="5313" spans="1:2" x14ac:dyDescent="0.25">
      <c r="A5313" t="s">
        <v>10506</v>
      </c>
      <c r="B5313" s="10" t="s">
        <v>8301</v>
      </c>
    </row>
    <row r="5314" spans="1:2" x14ac:dyDescent="0.25">
      <c r="A5314" t="s">
        <v>10507</v>
      </c>
      <c r="B5314" s="10" t="s">
        <v>10508</v>
      </c>
    </row>
    <row r="5315" spans="1:2" x14ac:dyDescent="0.25">
      <c r="A5315" t="s">
        <v>10509</v>
      </c>
      <c r="B5315" s="10" t="s">
        <v>10510</v>
      </c>
    </row>
    <row r="5316" spans="1:2" x14ac:dyDescent="0.25">
      <c r="A5316" t="s">
        <v>10511</v>
      </c>
      <c r="B5316" s="10" t="s">
        <v>9804</v>
      </c>
    </row>
    <row r="5317" spans="1:2" x14ac:dyDescent="0.25">
      <c r="A5317" t="s">
        <v>10512</v>
      </c>
      <c r="B5317" s="10" t="s">
        <v>8079</v>
      </c>
    </row>
    <row r="5318" spans="1:2" x14ac:dyDescent="0.25">
      <c r="A5318" t="s">
        <v>10513</v>
      </c>
      <c r="B5318" s="10" t="s">
        <v>10514</v>
      </c>
    </row>
    <row r="5319" spans="1:2" x14ac:dyDescent="0.25">
      <c r="A5319" t="s">
        <v>10515</v>
      </c>
      <c r="B5319" s="10" t="s">
        <v>10516</v>
      </c>
    </row>
    <row r="5320" spans="1:2" x14ac:dyDescent="0.25">
      <c r="A5320" t="s">
        <v>10517</v>
      </c>
      <c r="B5320" s="10" t="s">
        <v>9722</v>
      </c>
    </row>
    <row r="5321" spans="1:2" x14ac:dyDescent="0.25">
      <c r="A5321" t="s">
        <v>10518</v>
      </c>
      <c r="B5321" s="10" t="s">
        <v>10519</v>
      </c>
    </row>
    <row r="5322" spans="1:2" x14ac:dyDescent="0.25">
      <c r="A5322" t="s">
        <v>10520</v>
      </c>
      <c r="B5322" s="10" t="s">
        <v>10519</v>
      </c>
    </row>
    <row r="5323" spans="1:2" x14ac:dyDescent="0.25">
      <c r="A5323" t="s">
        <v>10521</v>
      </c>
      <c r="B5323" s="10" t="s">
        <v>7699</v>
      </c>
    </row>
    <row r="5324" spans="1:2" x14ac:dyDescent="0.25">
      <c r="A5324" t="s">
        <v>10522</v>
      </c>
      <c r="B5324" s="10" t="s">
        <v>10523</v>
      </c>
    </row>
    <row r="5325" spans="1:2" x14ac:dyDescent="0.25">
      <c r="A5325" t="s">
        <v>10524</v>
      </c>
      <c r="B5325" s="10" t="s">
        <v>10523</v>
      </c>
    </row>
    <row r="5326" spans="1:2" x14ac:dyDescent="0.25">
      <c r="A5326" t="s">
        <v>10525</v>
      </c>
      <c r="B5326" s="10" t="s">
        <v>10526</v>
      </c>
    </row>
    <row r="5327" spans="1:2" x14ac:dyDescent="0.25">
      <c r="A5327" t="s">
        <v>10527</v>
      </c>
      <c r="B5327" s="10" t="s">
        <v>10528</v>
      </c>
    </row>
    <row r="5328" spans="1:2" x14ac:dyDescent="0.25">
      <c r="A5328" t="s">
        <v>10529</v>
      </c>
      <c r="B5328" s="10" t="s">
        <v>10530</v>
      </c>
    </row>
    <row r="5329" spans="1:2" x14ac:dyDescent="0.25">
      <c r="A5329" t="s">
        <v>10531</v>
      </c>
      <c r="B5329" s="10" t="s">
        <v>6456</v>
      </c>
    </row>
    <row r="5330" spans="1:2" x14ac:dyDescent="0.25">
      <c r="A5330" t="s">
        <v>10532</v>
      </c>
      <c r="B5330" s="10" t="s">
        <v>6458</v>
      </c>
    </row>
    <row r="5331" spans="1:2" x14ac:dyDescent="0.25">
      <c r="A5331" t="s">
        <v>10533</v>
      </c>
      <c r="B5331" s="10" t="s">
        <v>10408</v>
      </c>
    </row>
    <row r="5332" spans="1:2" x14ac:dyDescent="0.25">
      <c r="A5332" t="s">
        <v>10534</v>
      </c>
      <c r="B5332" s="10" t="s">
        <v>10535</v>
      </c>
    </row>
    <row r="5333" spans="1:2" x14ac:dyDescent="0.25">
      <c r="A5333" t="s">
        <v>10536</v>
      </c>
      <c r="B5333" s="10" t="s">
        <v>10537</v>
      </c>
    </row>
    <row r="5334" spans="1:2" x14ac:dyDescent="0.25">
      <c r="A5334" t="s">
        <v>10538</v>
      </c>
      <c r="B5334" s="10" t="s">
        <v>8264</v>
      </c>
    </row>
    <row r="5335" spans="1:2" x14ac:dyDescent="0.25">
      <c r="A5335" t="s">
        <v>10539</v>
      </c>
      <c r="B5335" s="10" t="s">
        <v>6421</v>
      </c>
    </row>
    <row r="5336" spans="1:2" x14ac:dyDescent="0.25">
      <c r="A5336" t="s">
        <v>10540</v>
      </c>
      <c r="B5336" s="10" t="s">
        <v>6419</v>
      </c>
    </row>
    <row r="5337" spans="1:2" x14ac:dyDescent="0.25">
      <c r="A5337" t="s">
        <v>10541</v>
      </c>
      <c r="B5337" s="10" t="s">
        <v>6717</v>
      </c>
    </row>
    <row r="5338" spans="1:2" x14ac:dyDescent="0.25">
      <c r="A5338" t="s">
        <v>10542</v>
      </c>
      <c r="B5338" s="10" t="s">
        <v>10543</v>
      </c>
    </row>
    <row r="5339" spans="1:2" x14ac:dyDescent="0.25">
      <c r="A5339" t="s">
        <v>10544</v>
      </c>
      <c r="B5339" s="10" t="s">
        <v>6426</v>
      </c>
    </row>
    <row r="5340" spans="1:2" x14ac:dyDescent="0.25">
      <c r="A5340" t="s">
        <v>10545</v>
      </c>
      <c r="B5340" s="10" t="s">
        <v>6428</v>
      </c>
    </row>
    <row r="5341" spans="1:2" x14ac:dyDescent="0.25">
      <c r="A5341" t="s">
        <v>10546</v>
      </c>
      <c r="B5341" s="10" t="s">
        <v>8619</v>
      </c>
    </row>
    <row r="5342" spans="1:2" x14ac:dyDescent="0.25">
      <c r="A5342" t="s">
        <v>10547</v>
      </c>
      <c r="B5342" s="10" t="s">
        <v>10548</v>
      </c>
    </row>
    <row r="5343" spans="1:2" x14ac:dyDescent="0.25">
      <c r="A5343" t="s">
        <v>10549</v>
      </c>
      <c r="B5343" s="10" t="s">
        <v>9030</v>
      </c>
    </row>
    <row r="5344" spans="1:2" x14ac:dyDescent="0.25">
      <c r="A5344" t="s">
        <v>10550</v>
      </c>
      <c r="B5344" s="10" t="s">
        <v>9518</v>
      </c>
    </row>
    <row r="5345" spans="1:2" x14ac:dyDescent="0.25">
      <c r="A5345" t="s">
        <v>10551</v>
      </c>
      <c r="B5345" s="10" t="s">
        <v>9518</v>
      </c>
    </row>
    <row r="5346" spans="1:2" x14ac:dyDescent="0.25">
      <c r="A5346" t="s">
        <v>10552</v>
      </c>
      <c r="B5346" s="10" t="s">
        <v>9471</v>
      </c>
    </row>
    <row r="5347" spans="1:2" x14ac:dyDescent="0.25">
      <c r="A5347" t="s">
        <v>10553</v>
      </c>
      <c r="B5347" s="10" t="s">
        <v>9471</v>
      </c>
    </row>
    <row r="5348" spans="1:2" x14ac:dyDescent="0.25">
      <c r="A5348" t="s">
        <v>10554</v>
      </c>
      <c r="B5348" s="10" t="s">
        <v>9271</v>
      </c>
    </row>
    <row r="5349" spans="1:2" x14ac:dyDescent="0.25">
      <c r="A5349" t="s">
        <v>10555</v>
      </c>
      <c r="B5349" s="10" t="s">
        <v>9271</v>
      </c>
    </row>
    <row r="5350" spans="1:2" x14ac:dyDescent="0.25">
      <c r="A5350" t="s">
        <v>10556</v>
      </c>
      <c r="B5350" s="10" t="s">
        <v>10557</v>
      </c>
    </row>
    <row r="5351" spans="1:2" x14ac:dyDescent="0.25">
      <c r="A5351" t="s">
        <v>10558</v>
      </c>
      <c r="B5351" s="10" t="s">
        <v>8159</v>
      </c>
    </row>
    <row r="5352" spans="1:2" x14ac:dyDescent="0.25">
      <c r="A5352" t="s">
        <v>10559</v>
      </c>
      <c r="B5352" s="10" t="s">
        <v>7918</v>
      </c>
    </row>
    <row r="5353" spans="1:2" x14ac:dyDescent="0.25">
      <c r="A5353" t="s">
        <v>10560</v>
      </c>
      <c r="B5353" s="10" t="s">
        <v>8273</v>
      </c>
    </row>
    <row r="5354" spans="1:2" x14ac:dyDescent="0.25">
      <c r="A5354" t="s">
        <v>10561</v>
      </c>
      <c r="B5354" s="10" t="s">
        <v>10519</v>
      </c>
    </row>
    <row r="5355" spans="1:2" x14ac:dyDescent="0.25">
      <c r="A5355" t="s">
        <v>10562</v>
      </c>
      <c r="B5355" s="10" t="s">
        <v>6423</v>
      </c>
    </row>
    <row r="5356" spans="1:2" x14ac:dyDescent="0.25">
      <c r="A5356" t="s">
        <v>10563</v>
      </c>
      <c r="B5356" s="10" t="s">
        <v>9390</v>
      </c>
    </row>
    <row r="5357" spans="1:2" x14ac:dyDescent="0.25">
      <c r="A5357" t="s">
        <v>10564</v>
      </c>
      <c r="B5357" s="10" t="s">
        <v>6432</v>
      </c>
    </row>
    <row r="5358" spans="1:2" x14ac:dyDescent="0.25">
      <c r="A5358" t="s">
        <v>10565</v>
      </c>
      <c r="B5358" s="10" t="s">
        <v>10566</v>
      </c>
    </row>
    <row r="5359" spans="1:2" x14ac:dyDescent="0.25">
      <c r="A5359" t="s">
        <v>10567</v>
      </c>
      <c r="B5359" s="10" t="s">
        <v>10568</v>
      </c>
    </row>
    <row r="5360" spans="1:2" x14ac:dyDescent="0.25">
      <c r="A5360" t="s">
        <v>10569</v>
      </c>
      <c r="B5360" s="10" t="s">
        <v>10570</v>
      </c>
    </row>
    <row r="5361" spans="1:2" x14ac:dyDescent="0.25">
      <c r="A5361" t="s">
        <v>10571</v>
      </c>
      <c r="B5361" s="10" t="s">
        <v>10572</v>
      </c>
    </row>
    <row r="5362" spans="1:2" x14ac:dyDescent="0.25">
      <c r="A5362" t="s">
        <v>10573</v>
      </c>
      <c r="B5362" s="10" t="s">
        <v>10574</v>
      </c>
    </row>
    <row r="5363" spans="1:2" x14ac:dyDescent="0.25">
      <c r="A5363" t="s">
        <v>10575</v>
      </c>
      <c r="B5363" s="10" t="s">
        <v>10576</v>
      </c>
    </row>
    <row r="5364" spans="1:2" x14ac:dyDescent="0.25">
      <c r="A5364" t="s">
        <v>10577</v>
      </c>
      <c r="B5364" s="10" t="s">
        <v>6411</v>
      </c>
    </row>
    <row r="5365" spans="1:2" x14ac:dyDescent="0.25">
      <c r="A5365" t="s">
        <v>10578</v>
      </c>
      <c r="B5365" s="10" t="s">
        <v>10579</v>
      </c>
    </row>
    <row r="5366" spans="1:2" x14ac:dyDescent="0.25">
      <c r="A5366" t="s">
        <v>10580</v>
      </c>
      <c r="B5366" s="10" t="s">
        <v>10581</v>
      </c>
    </row>
    <row r="5367" spans="1:2" x14ac:dyDescent="0.25">
      <c r="A5367" t="s">
        <v>10582</v>
      </c>
      <c r="B5367" s="10" t="s">
        <v>10566</v>
      </c>
    </row>
    <row r="5368" spans="1:2" x14ac:dyDescent="0.25">
      <c r="A5368" t="s">
        <v>10583</v>
      </c>
      <c r="B5368" s="10" t="s">
        <v>6411</v>
      </c>
    </row>
    <row r="5369" spans="1:2" x14ac:dyDescent="0.25">
      <c r="A5369" t="s">
        <v>10584</v>
      </c>
      <c r="B5369" s="10" t="s">
        <v>7158</v>
      </c>
    </row>
    <row r="5370" spans="1:2" x14ac:dyDescent="0.25">
      <c r="A5370" t="s">
        <v>10585</v>
      </c>
      <c r="B5370" s="10" t="s">
        <v>1613</v>
      </c>
    </row>
    <row r="5371" spans="1:2" x14ac:dyDescent="0.25">
      <c r="A5371" t="s">
        <v>10586</v>
      </c>
      <c r="B5371" s="10" t="s">
        <v>1613</v>
      </c>
    </row>
    <row r="5372" spans="1:2" x14ac:dyDescent="0.25">
      <c r="A5372" t="s">
        <v>10587</v>
      </c>
      <c r="B5372" s="10" t="s">
        <v>1613</v>
      </c>
    </row>
    <row r="5373" spans="1:2" x14ac:dyDescent="0.25">
      <c r="A5373" t="s">
        <v>10588</v>
      </c>
      <c r="B5373" s="10" t="s">
        <v>1909</v>
      </c>
    </row>
    <row r="5374" spans="1:2" x14ac:dyDescent="0.25">
      <c r="A5374" t="s">
        <v>10589</v>
      </c>
      <c r="B5374" s="10" t="s">
        <v>3929</v>
      </c>
    </row>
    <row r="5375" spans="1:2" x14ac:dyDescent="0.25">
      <c r="A5375" t="s">
        <v>10590</v>
      </c>
      <c r="B5375" s="10" t="s">
        <v>10591</v>
      </c>
    </row>
    <row r="5376" spans="1:2" x14ac:dyDescent="0.25">
      <c r="A5376" t="s">
        <v>10592</v>
      </c>
      <c r="B5376" s="10" t="s">
        <v>1538</v>
      </c>
    </row>
    <row r="5377" spans="1:2" x14ac:dyDescent="0.25">
      <c r="A5377" t="s">
        <v>10593</v>
      </c>
      <c r="B5377" s="10" t="s">
        <v>1538</v>
      </c>
    </row>
    <row r="5378" spans="1:2" x14ac:dyDescent="0.25">
      <c r="A5378" t="s">
        <v>10594</v>
      </c>
      <c r="B5378" s="10" t="s">
        <v>1538</v>
      </c>
    </row>
    <row r="5379" spans="1:2" x14ac:dyDescent="0.25">
      <c r="A5379" t="s">
        <v>10595</v>
      </c>
      <c r="B5379" s="10" t="s">
        <v>1538</v>
      </c>
    </row>
    <row r="5380" spans="1:2" x14ac:dyDescent="0.25">
      <c r="A5380" t="s">
        <v>10596</v>
      </c>
      <c r="B5380" s="10" t="s">
        <v>1538</v>
      </c>
    </row>
    <row r="5381" spans="1:2" x14ac:dyDescent="0.25">
      <c r="A5381" t="s">
        <v>10597</v>
      </c>
      <c r="B5381" s="10" t="s">
        <v>4110</v>
      </c>
    </row>
    <row r="5382" spans="1:2" x14ac:dyDescent="0.25">
      <c r="A5382" t="s">
        <v>10598</v>
      </c>
      <c r="B5382" s="10" t="s">
        <v>10599</v>
      </c>
    </row>
    <row r="5383" spans="1:2" x14ac:dyDescent="0.25">
      <c r="A5383" t="s">
        <v>10600</v>
      </c>
      <c r="B5383" s="10" t="s">
        <v>10601</v>
      </c>
    </row>
    <row r="5384" spans="1:2" x14ac:dyDescent="0.25">
      <c r="A5384" t="s">
        <v>10602</v>
      </c>
      <c r="B5384" s="10" t="s">
        <v>2384</v>
      </c>
    </row>
    <row r="5385" spans="1:2" x14ac:dyDescent="0.25">
      <c r="A5385" t="s">
        <v>10603</v>
      </c>
      <c r="B5385" s="10" t="s">
        <v>2847</v>
      </c>
    </row>
    <row r="5386" spans="1:2" x14ac:dyDescent="0.25">
      <c r="A5386" t="s">
        <v>10604</v>
      </c>
      <c r="B5386" s="10" t="s">
        <v>2830</v>
      </c>
    </row>
    <row r="5387" spans="1:2" x14ac:dyDescent="0.25">
      <c r="A5387" t="s">
        <v>10605</v>
      </c>
      <c r="B5387" s="10" t="s">
        <v>3433</v>
      </c>
    </row>
    <row r="5388" spans="1:2" x14ac:dyDescent="0.25">
      <c r="A5388" t="s">
        <v>10606</v>
      </c>
      <c r="B5388" s="10" t="s">
        <v>3433</v>
      </c>
    </row>
    <row r="5389" spans="1:2" x14ac:dyDescent="0.25">
      <c r="A5389" t="s">
        <v>10607</v>
      </c>
      <c r="B5389" s="10" t="s">
        <v>4343</v>
      </c>
    </row>
    <row r="5390" spans="1:2" x14ac:dyDescent="0.25">
      <c r="A5390" t="s">
        <v>10608</v>
      </c>
      <c r="B5390" s="10" t="s">
        <v>4343</v>
      </c>
    </row>
    <row r="5391" spans="1:2" x14ac:dyDescent="0.25">
      <c r="A5391" t="s">
        <v>10609</v>
      </c>
      <c r="B5391" s="10" t="s">
        <v>4374</v>
      </c>
    </row>
    <row r="5392" spans="1:2" x14ac:dyDescent="0.25">
      <c r="A5392" t="s">
        <v>10610</v>
      </c>
      <c r="B5392" s="10" t="s">
        <v>4374</v>
      </c>
    </row>
    <row r="5393" spans="1:2" x14ac:dyDescent="0.25">
      <c r="A5393" t="s">
        <v>10611</v>
      </c>
      <c r="B5393" s="10" t="s">
        <v>4377</v>
      </c>
    </row>
    <row r="5394" spans="1:2" x14ac:dyDescent="0.25">
      <c r="A5394" t="s">
        <v>10612</v>
      </c>
      <c r="B5394" s="10" t="s">
        <v>4390</v>
      </c>
    </row>
    <row r="5395" spans="1:2" x14ac:dyDescent="0.25">
      <c r="A5395" t="s">
        <v>10613</v>
      </c>
      <c r="B5395" s="10" t="s">
        <v>4396</v>
      </c>
    </row>
    <row r="5396" spans="1:2" x14ac:dyDescent="0.25">
      <c r="A5396" t="s">
        <v>10614</v>
      </c>
      <c r="B5396" s="10" t="s">
        <v>4400</v>
      </c>
    </row>
    <row r="5397" spans="1:2" x14ac:dyDescent="0.25">
      <c r="A5397" t="s">
        <v>10615</v>
      </c>
      <c r="B5397" s="10" t="s">
        <v>4523</v>
      </c>
    </row>
    <row r="5398" spans="1:2" x14ac:dyDescent="0.25">
      <c r="A5398" t="s">
        <v>10616</v>
      </c>
      <c r="B5398" s="10" t="s">
        <v>5357</v>
      </c>
    </row>
    <row r="5399" spans="1:2" x14ac:dyDescent="0.25">
      <c r="A5399" t="s">
        <v>10617</v>
      </c>
      <c r="B5399" s="10" t="s">
        <v>5359</v>
      </c>
    </row>
    <row r="5400" spans="1:2" x14ac:dyDescent="0.25">
      <c r="A5400" t="s">
        <v>10618</v>
      </c>
      <c r="B5400" s="10" t="s">
        <v>5357</v>
      </c>
    </row>
    <row r="5401" spans="1:2" x14ac:dyDescent="0.25">
      <c r="A5401" t="s">
        <v>10619</v>
      </c>
      <c r="B5401" s="10" t="s">
        <v>1893</v>
      </c>
    </row>
    <row r="5402" spans="1:2" x14ac:dyDescent="0.25">
      <c r="A5402" t="s">
        <v>10620</v>
      </c>
      <c r="B5402" s="10" t="s">
        <v>2064</v>
      </c>
    </row>
    <row r="5403" spans="1:2" x14ac:dyDescent="0.25">
      <c r="A5403" t="s">
        <v>10621</v>
      </c>
      <c r="B5403" s="10" t="s">
        <v>4935</v>
      </c>
    </row>
    <row r="5404" spans="1:2" x14ac:dyDescent="0.25">
      <c r="A5404" t="s">
        <v>10622</v>
      </c>
      <c r="B5404" s="10" t="s">
        <v>2960</v>
      </c>
    </row>
    <row r="5405" spans="1:2" x14ac:dyDescent="0.25">
      <c r="A5405" t="s">
        <v>10623</v>
      </c>
      <c r="B5405" s="10" t="s">
        <v>5793</v>
      </c>
    </row>
    <row r="5406" spans="1:2" x14ac:dyDescent="0.25">
      <c r="A5406" t="s">
        <v>10624</v>
      </c>
      <c r="B5406" s="10" t="s">
        <v>3260</v>
      </c>
    </row>
    <row r="5407" spans="1:2" x14ac:dyDescent="0.25">
      <c r="A5407" t="s">
        <v>10625</v>
      </c>
      <c r="B5407" s="10" t="s">
        <v>3263</v>
      </c>
    </row>
    <row r="5408" spans="1:2" x14ac:dyDescent="0.25">
      <c r="A5408" t="s">
        <v>10626</v>
      </c>
      <c r="B5408" s="10" t="s">
        <v>4317</v>
      </c>
    </row>
    <row r="5409" spans="1:2" x14ac:dyDescent="0.25">
      <c r="A5409" t="s">
        <v>10627</v>
      </c>
      <c r="B5409" s="10" t="s">
        <v>2755</v>
      </c>
    </row>
    <row r="5410" spans="1:2" x14ac:dyDescent="0.25">
      <c r="A5410" t="s">
        <v>10628</v>
      </c>
      <c r="B5410" s="10" t="s">
        <v>10629</v>
      </c>
    </row>
    <row r="5411" spans="1:2" x14ac:dyDescent="0.25">
      <c r="A5411" t="s">
        <v>10630</v>
      </c>
      <c r="B5411" s="10" t="s">
        <v>3268</v>
      </c>
    </row>
    <row r="5412" spans="1:2" x14ac:dyDescent="0.25">
      <c r="A5412" t="s">
        <v>10631</v>
      </c>
      <c r="B5412" s="10" t="s">
        <v>3338</v>
      </c>
    </row>
    <row r="5413" spans="1:2" x14ac:dyDescent="0.25">
      <c r="A5413" t="s">
        <v>10632</v>
      </c>
      <c r="B5413" s="10" t="s">
        <v>3230</v>
      </c>
    </row>
    <row r="5414" spans="1:2" x14ac:dyDescent="0.25">
      <c r="A5414" t="s">
        <v>10633</v>
      </c>
      <c r="B5414" s="10" t="s">
        <v>3468</v>
      </c>
    </row>
    <row r="5415" spans="1:2" x14ac:dyDescent="0.25">
      <c r="A5415" t="s">
        <v>10634</v>
      </c>
      <c r="B5415" s="10" t="s">
        <v>3468</v>
      </c>
    </row>
    <row r="5416" spans="1:2" x14ac:dyDescent="0.25">
      <c r="A5416" t="s">
        <v>10635</v>
      </c>
      <c r="B5416" s="10" t="s">
        <v>3770</v>
      </c>
    </row>
    <row r="5417" spans="1:2" x14ac:dyDescent="0.25">
      <c r="A5417" t="s">
        <v>10636</v>
      </c>
      <c r="B5417" s="10" t="s">
        <v>3473</v>
      </c>
    </row>
    <row r="5418" spans="1:2" x14ac:dyDescent="0.25">
      <c r="A5418" t="s">
        <v>10637</v>
      </c>
      <c r="B5418" s="10" t="s">
        <v>3838</v>
      </c>
    </row>
    <row r="5419" spans="1:2" x14ac:dyDescent="0.25">
      <c r="A5419" t="s">
        <v>10638</v>
      </c>
      <c r="B5419" s="10" t="s">
        <v>3840</v>
      </c>
    </row>
    <row r="5420" spans="1:2" x14ac:dyDescent="0.25">
      <c r="A5420" t="s">
        <v>10639</v>
      </c>
      <c r="B5420" s="10" t="s">
        <v>3843</v>
      </c>
    </row>
    <row r="5421" spans="1:2" x14ac:dyDescent="0.25">
      <c r="A5421" t="s">
        <v>10640</v>
      </c>
      <c r="B5421" s="10" t="s">
        <v>3843</v>
      </c>
    </row>
    <row r="5422" spans="1:2" x14ac:dyDescent="0.25">
      <c r="A5422" t="s">
        <v>10641</v>
      </c>
      <c r="B5422" s="10" t="s">
        <v>3851</v>
      </c>
    </row>
    <row r="5423" spans="1:2" x14ac:dyDescent="0.25">
      <c r="A5423" t="s">
        <v>10642</v>
      </c>
      <c r="B5423" s="10" t="s">
        <v>3853</v>
      </c>
    </row>
    <row r="5424" spans="1:2" x14ac:dyDescent="0.25">
      <c r="A5424" t="s">
        <v>10643</v>
      </c>
      <c r="B5424" s="10" t="s">
        <v>10644</v>
      </c>
    </row>
    <row r="5425" spans="1:2" x14ac:dyDescent="0.25">
      <c r="A5425" t="s">
        <v>10645</v>
      </c>
      <c r="B5425" s="10" t="s">
        <v>3857</v>
      </c>
    </row>
    <row r="5426" spans="1:2" x14ac:dyDescent="0.25">
      <c r="A5426" t="s">
        <v>10646</v>
      </c>
      <c r="B5426" s="10" t="s">
        <v>2138</v>
      </c>
    </row>
    <row r="5427" spans="1:2" x14ac:dyDescent="0.25">
      <c r="A5427" t="s">
        <v>10647</v>
      </c>
      <c r="B5427" s="10" t="s">
        <v>3859</v>
      </c>
    </row>
    <row r="5428" spans="1:2" x14ac:dyDescent="0.25">
      <c r="A5428" t="s">
        <v>10648</v>
      </c>
      <c r="B5428" s="10" t="s">
        <v>10649</v>
      </c>
    </row>
    <row r="5429" spans="1:2" x14ac:dyDescent="0.25">
      <c r="A5429" t="s">
        <v>10650</v>
      </c>
      <c r="B5429" s="10" t="s">
        <v>10651</v>
      </c>
    </row>
    <row r="5430" spans="1:2" x14ac:dyDescent="0.25">
      <c r="A5430" t="s">
        <v>10652</v>
      </c>
      <c r="B5430" s="10" t="s">
        <v>3964</v>
      </c>
    </row>
    <row r="5431" spans="1:2" x14ac:dyDescent="0.25">
      <c r="A5431" t="s">
        <v>10653</v>
      </c>
      <c r="B5431" s="10" t="s">
        <v>3871</v>
      </c>
    </row>
    <row r="5432" spans="1:2" x14ac:dyDescent="0.25">
      <c r="A5432" t="s">
        <v>10654</v>
      </c>
      <c r="B5432" s="10" t="s">
        <v>3873</v>
      </c>
    </row>
    <row r="5433" spans="1:2" x14ac:dyDescent="0.25">
      <c r="A5433" t="s">
        <v>10655</v>
      </c>
      <c r="B5433" s="10" t="s">
        <v>3875</v>
      </c>
    </row>
    <row r="5434" spans="1:2" x14ac:dyDescent="0.25">
      <c r="A5434" t="s">
        <v>10656</v>
      </c>
      <c r="B5434" s="10" t="s">
        <v>3875</v>
      </c>
    </row>
    <row r="5435" spans="1:2" x14ac:dyDescent="0.25">
      <c r="A5435" t="s">
        <v>10657</v>
      </c>
      <c r="B5435" s="10" t="s">
        <v>3877</v>
      </c>
    </row>
    <row r="5436" spans="1:2" x14ac:dyDescent="0.25">
      <c r="A5436" t="s">
        <v>10658</v>
      </c>
      <c r="B5436" s="10" t="s">
        <v>3880</v>
      </c>
    </row>
    <row r="5437" spans="1:2" x14ac:dyDescent="0.25">
      <c r="A5437" t="s">
        <v>10659</v>
      </c>
      <c r="B5437" s="10" t="s">
        <v>3880</v>
      </c>
    </row>
    <row r="5438" spans="1:2" x14ac:dyDescent="0.25">
      <c r="A5438" t="s">
        <v>10660</v>
      </c>
      <c r="B5438" s="10" t="s">
        <v>4016</v>
      </c>
    </row>
    <row r="5439" spans="1:2" x14ac:dyDescent="0.25">
      <c r="A5439" t="s">
        <v>10661</v>
      </c>
      <c r="B5439" s="10" t="s">
        <v>3338</v>
      </c>
    </row>
    <row r="5440" spans="1:2" x14ac:dyDescent="0.25">
      <c r="A5440" t="s">
        <v>10662</v>
      </c>
      <c r="B5440" s="10" t="s">
        <v>3338</v>
      </c>
    </row>
    <row r="5441" spans="1:2" x14ac:dyDescent="0.25">
      <c r="A5441" t="s">
        <v>10663</v>
      </c>
      <c r="B5441" s="10" t="s">
        <v>4599</v>
      </c>
    </row>
    <row r="5442" spans="1:2" x14ac:dyDescent="0.25">
      <c r="A5442" t="s">
        <v>10664</v>
      </c>
      <c r="B5442" s="10" t="s">
        <v>5034</v>
      </c>
    </row>
    <row r="5443" spans="1:2" x14ac:dyDescent="0.25">
      <c r="A5443" t="s">
        <v>10665</v>
      </c>
      <c r="B5443" s="10" t="s">
        <v>5038</v>
      </c>
    </row>
    <row r="5444" spans="1:2" x14ac:dyDescent="0.25">
      <c r="A5444" t="s">
        <v>10666</v>
      </c>
      <c r="B5444" s="10" t="s">
        <v>4032</v>
      </c>
    </row>
    <row r="5445" spans="1:2" x14ac:dyDescent="0.25">
      <c r="A5445" t="s">
        <v>10667</v>
      </c>
      <c r="B5445" s="10" t="s">
        <v>3348</v>
      </c>
    </row>
    <row r="5446" spans="1:2" x14ac:dyDescent="0.25">
      <c r="A5446" t="s">
        <v>10668</v>
      </c>
      <c r="B5446" s="10" t="s">
        <v>10669</v>
      </c>
    </row>
    <row r="5447" spans="1:2" x14ac:dyDescent="0.25">
      <c r="A5447" t="s">
        <v>10670</v>
      </c>
      <c r="B5447" s="10" t="s">
        <v>4413</v>
      </c>
    </row>
    <row r="5448" spans="1:2" x14ac:dyDescent="0.25">
      <c r="A5448" t="s">
        <v>10671</v>
      </c>
      <c r="B5448" s="10" t="s">
        <v>4415</v>
      </c>
    </row>
    <row r="5449" spans="1:2" x14ac:dyDescent="0.25">
      <c r="A5449" t="s">
        <v>10672</v>
      </c>
      <c r="B5449" s="10" t="s">
        <v>4432</v>
      </c>
    </row>
    <row r="5450" spans="1:2" x14ac:dyDescent="0.25">
      <c r="A5450" t="s">
        <v>10673</v>
      </c>
      <c r="B5450" s="10" t="s">
        <v>4440</v>
      </c>
    </row>
    <row r="5451" spans="1:2" x14ac:dyDescent="0.25">
      <c r="A5451" t="s">
        <v>10674</v>
      </c>
      <c r="B5451" s="10" t="s">
        <v>2654</v>
      </c>
    </row>
    <row r="5452" spans="1:2" x14ac:dyDescent="0.25">
      <c r="A5452" t="s">
        <v>10675</v>
      </c>
      <c r="B5452" s="10" t="s">
        <v>4454</v>
      </c>
    </row>
    <row r="5453" spans="1:2" x14ac:dyDescent="0.25">
      <c r="A5453" t="s">
        <v>10676</v>
      </c>
      <c r="B5453" s="10" t="s">
        <v>4474</v>
      </c>
    </row>
    <row r="5454" spans="1:2" x14ac:dyDescent="0.25">
      <c r="A5454" t="s">
        <v>10677</v>
      </c>
      <c r="B5454" s="10" t="s">
        <v>4496</v>
      </c>
    </row>
    <row r="5455" spans="1:2" x14ac:dyDescent="0.25">
      <c r="A5455" t="s">
        <v>10678</v>
      </c>
      <c r="B5455" s="10" t="s">
        <v>4603</v>
      </c>
    </row>
    <row r="5456" spans="1:2" x14ac:dyDescent="0.25">
      <c r="A5456" t="s">
        <v>10679</v>
      </c>
      <c r="B5456" s="10" t="s">
        <v>4603</v>
      </c>
    </row>
    <row r="5457" spans="1:2" x14ac:dyDescent="0.25">
      <c r="A5457" t="s">
        <v>10680</v>
      </c>
      <c r="B5457" s="10" t="s">
        <v>4605</v>
      </c>
    </row>
    <row r="5458" spans="1:2" x14ac:dyDescent="0.25">
      <c r="A5458" t="s">
        <v>10681</v>
      </c>
      <c r="B5458" s="10" t="s">
        <v>4607</v>
      </c>
    </row>
    <row r="5459" spans="1:2" x14ac:dyDescent="0.25">
      <c r="A5459" t="s">
        <v>10682</v>
      </c>
      <c r="B5459" s="10" t="s">
        <v>4611</v>
      </c>
    </row>
    <row r="5460" spans="1:2" x14ac:dyDescent="0.25">
      <c r="A5460" t="s">
        <v>10683</v>
      </c>
      <c r="B5460" s="10" t="s">
        <v>4619</v>
      </c>
    </row>
    <row r="5461" spans="1:2" x14ac:dyDescent="0.25">
      <c r="A5461" t="s">
        <v>10684</v>
      </c>
      <c r="B5461" s="10" t="s">
        <v>4619</v>
      </c>
    </row>
    <row r="5462" spans="1:2" x14ac:dyDescent="0.25">
      <c r="A5462" t="s">
        <v>10685</v>
      </c>
      <c r="B5462" s="10" t="s">
        <v>4619</v>
      </c>
    </row>
    <row r="5463" spans="1:2" x14ac:dyDescent="0.25">
      <c r="A5463" t="s">
        <v>10686</v>
      </c>
      <c r="B5463" s="10" t="s">
        <v>3539</v>
      </c>
    </row>
    <row r="5464" spans="1:2" x14ac:dyDescent="0.25">
      <c r="A5464" t="s">
        <v>10687</v>
      </c>
      <c r="B5464" s="10" t="s">
        <v>4638</v>
      </c>
    </row>
    <row r="5465" spans="1:2" x14ac:dyDescent="0.25">
      <c r="A5465" t="s">
        <v>10688</v>
      </c>
      <c r="B5465" s="10" t="s">
        <v>4428</v>
      </c>
    </row>
    <row r="5466" spans="1:2" x14ac:dyDescent="0.25">
      <c r="A5466" t="s">
        <v>10689</v>
      </c>
      <c r="B5466" s="10" t="s">
        <v>4428</v>
      </c>
    </row>
    <row r="5467" spans="1:2" x14ac:dyDescent="0.25">
      <c r="A5467" t="s">
        <v>10690</v>
      </c>
      <c r="B5467" s="10" t="s">
        <v>4647</v>
      </c>
    </row>
    <row r="5468" spans="1:2" x14ac:dyDescent="0.25">
      <c r="A5468" t="s">
        <v>10691</v>
      </c>
      <c r="B5468" s="10" t="s">
        <v>5229</v>
      </c>
    </row>
    <row r="5469" spans="1:2" x14ac:dyDescent="0.25">
      <c r="A5469" t="s">
        <v>10692</v>
      </c>
      <c r="B5469" s="10" t="s">
        <v>5231</v>
      </c>
    </row>
    <row r="5470" spans="1:2" x14ac:dyDescent="0.25">
      <c r="A5470" t="s">
        <v>10693</v>
      </c>
      <c r="B5470" s="10" t="s">
        <v>4492</v>
      </c>
    </row>
    <row r="5471" spans="1:2" x14ac:dyDescent="0.25">
      <c r="A5471" t="s">
        <v>10694</v>
      </c>
      <c r="B5471" s="10" t="s">
        <v>5235</v>
      </c>
    </row>
    <row r="5472" spans="1:2" x14ac:dyDescent="0.25">
      <c r="A5472" t="s">
        <v>10695</v>
      </c>
      <c r="B5472" s="10" t="s">
        <v>3272</v>
      </c>
    </row>
    <row r="5473" spans="1:2" x14ac:dyDescent="0.25">
      <c r="A5473" t="s">
        <v>10696</v>
      </c>
      <c r="B5473" s="10" t="s">
        <v>3274</v>
      </c>
    </row>
    <row r="5474" spans="1:2" x14ac:dyDescent="0.25">
      <c r="A5474" t="s">
        <v>10697</v>
      </c>
      <c r="B5474" s="10" t="s">
        <v>3278</v>
      </c>
    </row>
    <row r="5475" spans="1:2" x14ac:dyDescent="0.25">
      <c r="A5475" t="s">
        <v>10698</v>
      </c>
      <c r="B5475" s="10" t="s">
        <v>3274</v>
      </c>
    </row>
    <row r="5476" spans="1:2" x14ac:dyDescent="0.25">
      <c r="A5476" t="s">
        <v>10699</v>
      </c>
      <c r="B5476" s="10" t="s">
        <v>8129</v>
      </c>
    </row>
    <row r="5477" spans="1:2" x14ac:dyDescent="0.25">
      <c r="A5477" t="s">
        <v>10700</v>
      </c>
      <c r="B5477" s="10" t="s">
        <v>3704</v>
      </c>
    </row>
    <row r="5478" spans="1:2" x14ac:dyDescent="0.25">
      <c r="A5478" t="s">
        <v>10701</v>
      </c>
      <c r="B5478" s="10" t="s">
        <v>10702</v>
      </c>
    </row>
    <row r="5479" spans="1:2" x14ac:dyDescent="0.25">
      <c r="A5479" t="s">
        <v>10703</v>
      </c>
      <c r="B5479" s="10" t="s">
        <v>3342</v>
      </c>
    </row>
    <row r="5480" spans="1:2" x14ac:dyDescent="0.25">
      <c r="A5480" t="s">
        <v>10704</v>
      </c>
      <c r="B5480" s="10" t="s">
        <v>10314</v>
      </c>
    </row>
    <row r="5481" spans="1:2" x14ac:dyDescent="0.25">
      <c r="A5481" t="s">
        <v>10705</v>
      </c>
      <c r="B5481" s="10" t="s">
        <v>3426</v>
      </c>
    </row>
    <row r="5482" spans="1:2" x14ac:dyDescent="0.25">
      <c r="A5482" t="s">
        <v>10706</v>
      </c>
      <c r="B5482" s="10" t="s">
        <v>3426</v>
      </c>
    </row>
    <row r="5483" spans="1:2" x14ac:dyDescent="0.25">
      <c r="A5483" t="s">
        <v>10707</v>
      </c>
      <c r="B5483" s="10" t="s">
        <v>3446</v>
      </c>
    </row>
    <row r="5484" spans="1:2" x14ac:dyDescent="0.25">
      <c r="A5484" t="s">
        <v>10708</v>
      </c>
      <c r="B5484" s="10" t="s">
        <v>3446</v>
      </c>
    </row>
    <row r="5485" spans="1:2" x14ac:dyDescent="0.25">
      <c r="A5485" t="s">
        <v>10709</v>
      </c>
      <c r="B5485" s="10" t="s">
        <v>3448</v>
      </c>
    </row>
    <row r="5486" spans="1:2" x14ac:dyDescent="0.25">
      <c r="A5486" t="s">
        <v>10710</v>
      </c>
      <c r="B5486" s="10" t="s">
        <v>10368</v>
      </c>
    </row>
    <row r="5487" spans="1:2" x14ac:dyDescent="0.25">
      <c r="A5487" t="s">
        <v>10711</v>
      </c>
      <c r="B5487" s="10" t="s">
        <v>3452</v>
      </c>
    </row>
    <row r="5488" spans="1:2" x14ac:dyDescent="0.25">
      <c r="A5488" t="s">
        <v>10712</v>
      </c>
      <c r="B5488" s="10" t="s">
        <v>3456</v>
      </c>
    </row>
    <row r="5489" spans="1:2" x14ac:dyDescent="0.25">
      <c r="A5489" t="s">
        <v>10713</v>
      </c>
      <c r="B5489" s="10" t="s">
        <v>3456</v>
      </c>
    </row>
    <row r="5490" spans="1:2" x14ac:dyDescent="0.25">
      <c r="A5490" t="s">
        <v>10714</v>
      </c>
      <c r="B5490" s="10" t="s">
        <v>3463</v>
      </c>
    </row>
    <row r="5491" spans="1:2" x14ac:dyDescent="0.25">
      <c r="A5491" t="s">
        <v>10715</v>
      </c>
      <c r="B5491" s="10" t="s">
        <v>3463</v>
      </c>
    </row>
    <row r="5492" spans="1:2" x14ac:dyDescent="0.25">
      <c r="A5492" t="s">
        <v>10716</v>
      </c>
      <c r="B5492" s="10" t="s">
        <v>3525</v>
      </c>
    </row>
    <row r="5493" spans="1:2" x14ac:dyDescent="0.25">
      <c r="A5493" t="s">
        <v>10717</v>
      </c>
      <c r="B5493" s="10" t="s">
        <v>3525</v>
      </c>
    </row>
    <row r="5494" spans="1:2" x14ac:dyDescent="0.25">
      <c r="A5494" t="s">
        <v>10718</v>
      </c>
      <c r="B5494" s="10" t="s">
        <v>10719</v>
      </c>
    </row>
    <row r="5495" spans="1:2" x14ac:dyDescent="0.25">
      <c r="A5495" t="s">
        <v>10720</v>
      </c>
      <c r="B5495" s="10" t="s">
        <v>10721</v>
      </c>
    </row>
    <row r="5496" spans="1:2" x14ac:dyDescent="0.25">
      <c r="A5496" t="s">
        <v>10722</v>
      </c>
      <c r="B5496" s="10" t="s">
        <v>3704</v>
      </c>
    </row>
    <row r="5497" spans="1:2" x14ac:dyDescent="0.25">
      <c r="A5497" t="s">
        <v>10723</v>
      </c>
      <c r="B5497" s="10" t="s">
        <v>2601</v>
      </c>
    </row>
    <row r="5498" spans="1:2" x14ac:dyDescent="0.25">
      <c r="A5498" t="s">
        <v>10724</v>
      </c>
      <c r="B5498" s="10" t="s">
        <v>3809</v>
      </c>
    </row>
    <row r="5499" spans="1:2" x14ac:dyDescent="0.25">
      <c r="A5499" t="s">
        <v>10725</v>
      </c>
      <c r="B5499" s="10" t="s">
        <v>7307</v>
      </c>
    </row>
    <row r="5500" spans="1:2" x14ac:dyDescent="0.25">
      <c r="A5500" t="s">
        <v>10726</v>
      </c>
      <c r="B5500" s="10" t="s">
        <v>10727</v>
      </c>
    </row>
    <row r="5501" spans="1:2" x14ac:dyDescent="0.25">
      <c r="A5501" t="s">
        <v>10728</v>
      </c>
      <c r="B5501" s="10" t="s">
        <v>7321</v>
      </c>
    </row>
    <row r="5502" spans="1:2" x14ac:dyDescent="0.25">
      <c r="A5502" t="s">
        <v>10729</v>
      </c>
      <c r="B5502" s="10" t="s">
        <v>7321</v>
      </c>
    </row>
    <row r="5503" spans="1:2" x14ac:dyDescent="0.25">
      <c r="A5503" t="s">
        <v>10730</v>
      </c>
      <c r="B5503" s="10" t="s">
        <v>10731</v>
      </c>
    </row>
    <row r="5504" spans="1:2" x14ac:dyDescent="0.25">
      <c r="A5504" t="s">
        <v>10732</v>
      </c>
      <c r="B5504" s="10" t="s">
        <v>10733</v>
      </c>
    </row>
    <row r="5505" spans="1:2" x14ac:dyDescent="0.25">
      <c r="A5505" t="s">
        <v>10734</v>
      </c>
      <c r="B5505" s="10" t="s">
        <v>3845</v>
      </c>
    </row>
    <row r="5506" spans="1:2" x14ac:dyDescent="0.25">
      <c r="A5506" t="s">
        <v>10735</v>
      </c>
      <c r="B5506" s="10" t="s">
        <v>3847</v>
      </c>
    </row>
    <row r="5507" spans="1:2" x14ac:dyDescent="0.25">
      <c r="A5507" t="s">
        <v>10736</v>
      </c>
      <c r="B5507" s="10" t="s">
        <v>3991</v>
      </c>
    </row>
    <row r="5508" spans="1:2" x14ac:dyDescent="0.25">
      <c r="A5508" t="s">
        <v>10737</v>
      </c>
      <c r="B5508" s="10" t="s">
        <v>9871</v>
      </c>
    </row>
    <row r="5509" spans="1:2" x14ac:dyDescent="0.25">
      <c r="A5509" t="s">
        <v>10738</v>
      </c>
      <c r="B5509" s="10" t="s">
        <v>10739</v>
      </c>
    </row>
    <row r="5510" spans="1:2" x14ac:dyDescent="0.25">
      <c r="A5510" t="s">
        <v>10740</v>
      </c>
      <c r="B5510" s="10" t="s">
        <v>4515</v>
      </c>
    </row>
    <row r="5511" spans="1:2" x14ac:dyDescent="0.25">
      <c r="A5511" t="s">
        <v>10741</v>
      </c>
      <c r="B5511" s="10" t="s">
        <v>4515</v>
      </c>
    </row>
    <row r="5512" spans="1:2" x14ac:dyDescent="0.25">
      <c r="A5512" t="s">
        <v>10742</v>
      </c>
      <c r="B5512" s="10" t="s">
        <v>4519</v>
      </c>
    </row>
    <row r="5513" spans="1:2" x14ac:dyDescent="0.25">
      <c r="A5513" t="s">
        <v>10743</v>
      </c>
      <c r="B5513" s="10" t="s">
        <v>4515</v>
      </c>
    </row>
    <row r="5514" spans="1:2" x14ac:dyDescent="0.25">
      <c r="A5514" t="s">
        <v>10744</v>
      </c>
      <c r="B5514" s="10" t="s">
        <v>7263</v>
      </c>
    </row>
    <row r="5515" spans="1:2" x14ac:dyDescent="0.25">
      <c r="A5515" t="s">
        <v>10745</v>
      </c>
      <c r="B5515" s="10" t="s">
        <v>7265</v>
      </c>
    </row>
    <row r="5516" spans="1:2" x14ac:dyDescent="0.25">
      <c r="A5516" t="s">
        <v>10746</v>
      </c>
      <c r="B5516" s="10" t="s">
        <v>3423</v>
      </c>
    </row>
    <row r="5517" spans="1:2" x14ac:dyDescent="0.25">
      <c r="A5517" t="s">
        <v>10747</v>
      </c>
      <c r="B5517" s="10" t="s">
        <v>3423</v>
      </c>
    </row>
    <row r="5518" spans="1:2" x14ac:dyDescent="0.25">
      <c r="A5518" t="s">
        <v>10748</v>
      </c>
      <c r="B5518" s="10" t="s">
        <v>3525</v>
      </c>
    </row>
    <row r="5519" spans="1:2" x14ac:dyDescent="0.25">
      <c r="A5519" t="s">
        <v>10749</v>
      </c>
      <c r="B5519" s="10" t="s">
        <v>5638</v>
      </c>
    </row>
    <row r="5520" spans="1:2" x14ac:dyDescent="0.25">
      <c r="A5520" t="s">
        <v>10750</v>
      </c>
      <c r="B5520" s="10" t="s">
        <v>2037</v>
      </c>
    </row>
    <row r="5521" spans="1:2" x14ac:dyDescent="0.25">
      <c r="A5521" t="s">
        <v>10751</v>
      </c>
      <c r="B5521" s="10" t="s">
        <v>2118</v>
      </c>
    </row>
    <row r="5522" spans="1:2" x14ac:dyDescent="0.25">
      <c r="A5522" t="s">
        <v>10752</v>
      </c>
      <c r="B5522" s="10" t="s">
        <v>10753</v>
      </c>
    </row>
    <row r="5523" spans="1:2" x14ac:dyDescent="0.25">
      <c r="A5523" t="s">
        <v>10754</v>
      </c>
      <c r="B5523" s="10" t="s">
        <v>10455</v>
      </c>
    </row>
    <row r="5524" spans="1:2" x14ac:dyDescent="0.25">
      <c r="A5524" t="s">
        <v>10755</v>
      </c>
      <c r="B5524" s="10" t="s">
        <v>3282</v>
      </c>
    </row>
    <row r="5525" spans="1:2" x14ac:dyDescent="0.25">
      <c r="A5525" t="s">
        <v>10756</v>
      </c>
      <c r="B5525" s="10" t="s">
        <v>3284</v>
      </c>
    </row>
    <row r="5526" spans="1:2" x14ac:dyDescent="0.25">
      <c r="A5526" t="s">
        <v>10757</v>
      </c>
      <c r="B5526" s="10" t="s">
        <v>10758</v>
      </c>
    </row>
    <row r="5527" spans="1:2" x14ac:dyDescent="0.25">
      <c r="A5527" t="s">
        <v>10759</v>
      </c>
      <c r="B5527" s="10" t="s">
        <v>10760</v>
      </c>
    </row>
    <row r="5528" spans="1:2" x14ac:dyDescent="0.25">
      <c r="A5528" t="s">
        <v>10761</v>
      </c>
      <c r="B5528" s="10" t="s">
        <v>3090</v>
      </c>
    </row>
    <row r="5529" spans="1:2" x14ac:dyDescent="0.25">
      <c r="A5529" t="s">
        <v>10762</v>
      </c>
      <c r="B5529" s="10" t="s">
        <v>5030</v>
      </c>
    </row>
    <row r="5530" spans="1:2" x14ac:dyDescent="0.25">
      <c r="A5530" t="s">
        <v>10763</v>
      </c>
      <c r="B5530" s="10" t="s">
        <v>5599</v>
      </c>
    </row>
    <row r="5531" spans="1:2" x14ac:dyDescent="0.25">
      <c r="A5531" t="s">
        <v>10764</v>
      </c>
      <c r="B5531" s="10" t="s">
        <v>4906</v>
      </c>
    </row>
    <row r="5532" spans="1:2" x14ac:dyDescent="0.25">
      <c r="A5532" t="s">
        <v>10765</v>
      </c>
      <c r="B5532" s="10" t="s">
        <v>2293</v>
      </c>
    </row>
    <row r="5533" spans="1:2" x14ac:dyDescent="0.25">
      <c r="A5533" t="s">
        <v>10766</v>
      </c>
      <c r="B5533" s="10" t="s">
        <v>5041</v>
      </c>
    </row>
    <row r="5534" spans="1:2" x14ac:dyDescent="0.25">
      <c r="A5534" t="s">
        <v>10767</v>
      </c>
      <c r="B5534" s="10" t="s">
        <v>5043</v>
      </c>
    </row>
    <row r="5535" spans="1:2" x14ac:dyDescent="0.25">
      <c r="A5535" t="s">
        <v>10768</v>
      </c>
      <c r="B5535" s="10" t="s">
        <v>5043</v>
      </c>
    </row>
    <row r="5536" spans="1:2" x14ac:dyDescent="0.25">
      <c r="A5536" t="s">
        <v>10769</v>
      </c>
      <c r="B5536" s="10" t="s">
        <v>5045</v>
      </c>
    </row>
    <row r="5537" spans="1:2" x14ac:dyDescent="0.25">
      <c r="A5537" t="s">
        <v>10770</v>
      </c>
      <c r="B5537" s="10" t="s">
        <v>10771</v>
      </c>
    </row>
    <row r="5538" spans="1:2" x14ac:dyDescent="0.25">
      <c r="A5538" t="s">
        <v>10772</v>
      </c>
      <c r="B5538" s="10" t="s">
        <v>2288</v>
      </c>
    </row>
    <row r="5539" spans="1:2" x14ac:dyDescent="0.25">
      <c r="A5539" t="s">
        <v>10773</v>
      </c>
      <c r="B5539" s="10" t="s">
        <v>5049</v>
      </c>
    </row>
    <row r="5540" spans="1:2" x14ac:dyDescent="0.25">
      <c r="A5540" t="s">
        <v>10774</v>
      </c>
      <c r="B5540" s="10" t="s">
        <v>5051</v>
      </c>
    </row>
    <row r="5541" spans="1:2" x14ac:dyDescent="0.25">
      <c r="A5541" t="s">
        <v>10775</v>
      </c>
      <c r="B5541" s="10" t="s">
        <v>5053</v>
      </c>
    </row>
    <row r="5542" spans="1:2" x14ac:dyDescent="0.25">
      <c r="A5542" t="s">
        <v>10776</v>
      </c>
      <c r="B5542" s="10" t="s">
        <v>10777</v>
      </c>
    </row>
    <row r="5543" spans="1:2" x14ac:dyDescent="0.25">
      <c r="A5543" t="s">
        <v>10778</v>
      </c>
      <c r="B5543" s="10" t="s">
        <v>10779</v>
      </c>
    </row>
    <row r="5544" spans="1:2" x14ac:dyDescent="0.25">
      <c r="A5544" t="s">
        <v>10780</v>
      </c>
      <c r="B5544" s="10" t="s">
        <v>5061</v>
      </c>
    </row>
    <row r="5545" spans="1:2" x14ac:dyDescent="0.25">
      <c r="A5545" t="s">
        <v>10781</v>
      </c>
      <c r="B5545" s="10" t="s">
        <v>2823</v>
      </c>
    </row>
    <row r="5546" spans="1:2" x14ac:dyDescent="0.25">
      <c r="A5546" t="s">
        <v>10782</v>
      </c>
      <c r="B5546" s="10" t="s">
        <v>5041</v>
      </c>
    </row>
    <row r="5547" spans="1:2" x14ac:dyDescent="0.25">
      <c r="A5547" t="s">
        <v>10783</v>
      </c>
      <c r="B5547" s="10" t="s">
        <v>1552</v>
      </c>
    </row>
    <row r="5548" spans="1:2" x14ac:dyDescent="0.25">
      <c r="A5548" t="s">
        <v>10784</v>
      </c>
      <c r="B5548" s="10" t="s">
        <v>1552</v>
      </c>
    </row>
    <row r="5549" spans="1:2" x14ac:dyDescent="0.25">
      <c r="A5549" t="s">
        <v>10785</v>
      </c>
      <c r="B5549" s="10" t="s">
        <v>1554</v>
      </c>
    </row>
    <row r="5550" spans="1:2" x14ac:dyDescent="0.25">
      <c r="A5550" t="s">
        <v>10786</v>
      </c>
      <c r="B5550" s="10" t="s">
        <v>10787</v>
      </c>
    </row>
    <row r="5551" spans="1:2" x14ac:dyDescent="0.25">
      <c r="A5551" t="s">
        <v>10788</v>
      </c>
      <c r="B5551" s="10" t="s">
        <v>1565</v>
      </c>
    </row>
    <row r="5552" spans="1:2" x14ac:dyDescent="0.25">
      <c r="A5552" t="s">
        <v>10789</v>
      </c>
      <c r="B5552" s="10" t="s">
        <v>1565</v>
      </c>
    </row>
    <row r="5553" spans="1:2" x14ac:dyDescent="0.25">
      <c r="A5553" t="s">
        <v>10790</v>
      </c>
      <c r="B5553" s="10" t="s">
        <v>1565</v>
      </c>
    </row>
    <row r="5554" spans="1:2" x14ac:dyDescent="0.25">
      <c r="A5554" t="s">
        <v>10791</v>
      </c>
      <c r="B5554" s="10" t="s">
        <v>1565</v>
      </c>
    </row>
    <row r="5555" spans="1:2" x14ac:dyDescent="0.25">
      <c r="A5555" t="s">
        <v>10792</v>
      </c>
      <c r="B5555" s="10" t="s">
        <v>1637</v>
      </c>
    </row>
    <row r="5556" spans="1:2" x14ac:dyDescent="0.25">
      <c r="A5556" t="s">
        <v>10793</v>
      </c>
      <c r="B5556" s="10" t="s">
        <v>1639</v>
      </c>
    </row>
    <row r="5557" spans="1:2" x14ac:dyDescent="0.25">
      <c r="A5557" t="s">
        <v>10794</v>
      </c>
      <c r="B5557" s="10" t="s">
        <v>1641</v>
      </c>
    </row>
    <row r="5558" spans="1:2" x14ac:dyDescent="0.25">
      <c r="A5558" t="s">
        <v>10795</v>
      </c>
      <c r="B5558" s="10" t="s">
        <v>4185</v>
      </c>
    </row>
    <row r="5559" spans="1:2" x14ac:dyDescent="0.25">
      <c r="A5559" t="s">
        <v>10796</v>
      </c>
      <c r="B5559" s="10" t="s">
        <v>5390</v>
      </c>
    </row>
    <row r="5560" spans="1:2" x14ac:dyDescent="0.25">
      <c r="A5560" t="s">
        <v>10797</v>
      </c>
      <c r="B5560" s="10" t="s">
        <v>5396</v>
      </c>
    </row>
    <row r="5561" spans="1:2" x14ac:dyDescent="0.25">
      <c r="A5561" t="s">
        <v>10798</v>
      </c>
      <c r="B5561" s="10" t="s">
        <v>5396</v>
      </c>
    </row>
    <row r="5562" spans="1:2" x14ac:dyDescent="0.25">
      <c r="A5562" t="s">
        <v>10799</v>
      </c>
      <c r="B5562" s="10" t="s">
        <v>5402</v>
      </c>
    </row>
    <row r="5563" spans="1:2" x14ac:dyDescent="0.25">
      <c r="A5563" t="s">
        <v>10800</v>
      </c>
      <c r="B5563" s="10" t="s">
        <v>5407</v>
      </c>
    </row>
    <row r="5564" spans="1:2" x14ac:dyDescent="0.25">
      <c r="A5564" t="s">
        <v>10801</v>
      </c>
      <c r="B5564" s="10" t="s">
        <v>4197</v>
      </c>
    </row>
    <row r="5565" spans="1:2" x14ac:dyDescent="0.25">
      <c r="A5565" t="s">
        <v>10802</v>
      </c>
      <c r="B5565" s="10" t="s">
        <v>4199</v>
      </c>
    </row>
    <row r="5566" spans="1:2" x14ac:dyDescent="0.25">
      <c r="A5566" t="s">
        <v>10803</v>
      </c>
      <c r="B5566" s="10" t="s">
        <v>4204</v>
      </c>
    </row>
    <row r="5567" spans="1:2" x14ac:dyDescent="0.25">
      <c r="A5567" t="s">
        <v>10804</v>
      </c>
      <c r="B5567" s="10" t="s">
        <v>4208</v>
      </c>
    </row>
    <row r="5568" spans="1:2" x14ac:dyDescent="0.25">
      <c r="A5568" t="s">
        <v>10805</v>
      </c>
      <c r="B5568" s="10" t="s">
        <v>4208</v>
      </c>
    </row>
    <row r="5569" spans="1:2" x14ac:dyDescent="0.25">
      <c r="A5569" t="s">
        <v>10806</v>
      </c>
      <c r="B5569" s="10" t="s">
        <v>4213</v>
      </c>
    </row>
    <row r="5570" spans="1:2" x14ac:dyDescent="0.25">
      <c r="A5570" t="s">
        <v>10807</v>
      </c>
      <c r="B5570" s="10" t="s">
        <v>4213</v>
      </c>
    </row>
    <row r="5571" spans="1:2" x14ac:dyDescent="0.25">
      <c r="A5571" t="s">
        <v>10808</v>
      </c>
      <c r="B5571" s="10" t="s">
        <v>4213</v>
      </c>
    </row>
    <row r="5572" spans="1:2" x14ac:dyDescent="0.25">
      <c r="A5572" t="s">
        <v>10809</v>
      </c>
      <c r="B5572" s="10" t="s">
        <v>4218</v>
      </c>
    </row>
    <row r="5573" spans="1:2" x14ac:dyDescent="0.25">
      <c r="A5573" t="s">
        <v>10810</v>
      </c>
      <c r="B5573" s="10" t="s">
        <v>4218</v>
      </c>
    </row>
    <row r="5574" spans="1:2" x14ac:dyDescent="0.25">
      <c r="A5574" t="s">
        <v>10811</v>
      </c>
      <c r="B5574" s="10" t="s">
        <v>4223</v>
      </c>
    </row>
    <row r="5575" spans="1:2" x14ac:dyDescent="0.25">
      <c r="A5575" t="s">
        <v>10812</v>
      </c>
      <c r="B5575" s="10" t="s">
        <v>4225</v>
      </c>
    </row>
    <row r="5576" spans="1:2" x14ac:dyDescent="0.25">
      <c r="A5576" t="s">
        <v>10813</v>
      </c>
      <c r="B5576" s="10" t="s">
        <v>4242</v>
      </c>
    </row>
    <row r="5577" spans="1:2" x14ac:dyDescent="0.25">
      <c r="A5577" t="s">
        <v>10814</v>
      </c>
      <c r="B5577" s="10" t="s">
        <v>4242</v>
      </c>
    </row>
    <row r="5578" spans="1:2" x14ac:dyDescent="0.25">
      <c r="A5578" t="s">
        <v>10815</v>
      </c>
      <c r="B5578" s="10" t="s">
        <v>4252</v>
      </c>
    </row>
    <row r="5579" spans="1:2" x14ac:dyDescent="0.25">
      <c r="A5579" t="s">
        <v>10816</v>
      </c>
      <c r="B5579" s="10" t="s">
        <v>4254</v>
      </c>
    </row>
    <row r="5580" spans="1:2" x14ac:dyDescent="0.25">
      <c r="A5580" t="s">
        <v>10817</v>
      </c>
      <c r="B5580" s="10" t="s">
        <v>4256</v>
      </c>
    </row>
    <row r="5581" spans="1:2" x14ac:dyDescent="0.25">
      <c r="A5581" t="s">
        <v>10818</v>
      </c>
      <c r="B5581" s="10" t="s">
        <v>4260</v>
      </c>
    </row>
    <row r="5582" spans="1:2" x14ac:dyDescent="0.25">
      <c r="A5582" t="s">
        <v>10819</v>
      </c>
      <c r="B5582" s="10" t="s">
        <v>4260</v>
      </c>
    </row>
    <row r="5583" spans="1:2" x14ac:dyDescent="0.25">
      <c r="A5583" t="s">
        <v>10820</v>
      </c>
      <c r="B5583" s="10" t="s">
        <v>4260</v>
      </c>
    </row>
    <row r="5584" spans="1:2" x14ac:dyDescent="0.25">
      <c r="A5584" t="s">
        <v>10821</v>
      </c>
      <c r="B5584" s="10" t="s">
        <v>4264</v>
      </c>
    </row>
    <row r="5585" spans="1:2" x14ac:dyDescent="0.25">
      <c r="A5585" t="s">
        <v>10822</v>
      </c>
      <c r="B5585" s="10" t="s">
        <v>4264</v>
      </c>
    </row>
    <row r="5586" spans="1:2" x14ac:dyDescent="0.25">
      <c r="A5586" t="s">
        <v>10823</v>
      </c>
      <c r="B5586" s="10" t="s">
        <v>4264</v>
      </c>
    </row>
    <row r="5587" spans="1:2" x14ac:dyDescent="0.25">
      <c r="A5587" t="s">
        <v>10824</v>
      </c>
      <c r="B5587" s="10" t="s">
        <v>4269</v>
      </c>
    </row>
    <row r="5588" spans="1:2" x14ac:dyDescent="0.25">
      <c r="A5588" t="s">
        <v>10825</v>
      </c>
      <c r="B5588" s="10" t="s">
        <v>4269</v>
      </c>
    </row>
    <row r="5589" spans="1:2" x14ac:dyDescent="0.25">
      <c r="A5589" t="s">
        <v>10826</v>
      </c>
      <c r="B5589" s="10" t="s">
        <v>4269</v>
      </c>
    </row>
    <row r="5590" spans="1:2" x14ac:dyDescent="0.25">
      <c r="A5590" t="s">
        <v>10827</v>
      </c>
      <c r="B5590" s="10" t="s">
        <v>4269</v>
      </c>
    </row>
    <row r="5591" spans="1:2" x14ac:dyDescent="0.25">
      <c r="A5591" t="s">
        <v>10828</v>
      </c>
      <c r="B5591" s="10" t="s">
        <v>4274</v>
      </c>
    </row>
    <row r="5592" spans="1:2" x14ac:dyDescent="0.25">
      <c r="A5592" t="s">
        <v>10829</v>
      </c>
      <c r="B5592" s="10" t="s">
        <v>4279</v>
      </c>
    </row>
    <row r="5593" spans="1:2" x14ac:dyDescent="0.25">
      <c r="A5593" t="s">
        <v>10830</v>
      </c>
      <c r="B5593" s="10" t="s">
        <v>4281</v>
      </c>
    </row>
    <row r="5594" spans="1:2" x14ac:dyDescent="0.25">
      <c r="A5594" t="s">
        <v>10831</v>
      </c>
      <c r="B5594" s="10" t="s">
        <v>4182</v>
      </c>
    </row>
    <row r="5595" spans="1:2" x14ac:dyDescent="0.25">
      <c r="A5595" t="s">
        <v>10832</v>
      </c>
      <c r="B5595" s="10" t="s">
        <v>4182</v>
      </c>
    </row>
    <row r="5596" spans="1:2" x14ac:dyDescent="0.25">
      <c r="A5596" t="s">
        <v>10833</v>
      </c>
      <c r="B5596" s="10" t="s">
        <v>4286</v>
      </c>
    </row>
    <row r="5597" spans="1:2" x14ac:dyDescent="0.25">
      <c r="A5597" t="s">
        <v>10834</v>
      </c>
      <c r="B5597" s="10" t="s">
        <v>2497</v>
      </c>
    </row>
    <row r="5598" spans="1:2" x14ac:dyDescent="0.25">
      <c r="A5598" t="s">
        <v>10835</v>
      </c>
      <c r="B5598" s="10" t="s">
        <v>2499</v>
      </c>
    </row>
    <row r="5599" spans="1:2" x14ac:dyDescent="0.25">
      <c r="A5599" t="s">
        <v>10836</v>
      </c>
      <c r="B5599" s="10" t="s">
        <v>2772</v>
      </c>
    </row>
    <row r="5600" spans="1:2" x14ac:dyDescent="0.25">
      <c r="A5600" t="s">
        <v>10837</v>
      </c>
      <c r="B5600" s="10" t="s">
        <v>2772</v>
      </c>
    </row>
    <row r="5601" spans="1:2" x14ac:dyDescent="0.25">
      <c r="A5601" t="s">
        <v>10838</v>
      </c>
      <c r="B5601" s="10" t="s">
        <v>2767</v>
      </c>
    </row>
    <row r="5602" spans="1:2" x14ac:dyDescent="0.25">
      <c r="A5602" t="s">
        <v>10839</v>
      </c>
      <c r="B5602" s="10" t="s">
        <v>2770</v>
      </c>
    </row>
    <row r="5603" spans="1:2" x14ac:dyDescent="0.25">
      <c r="A5603" t="s">
        <v>10840</v>
      </c>
      <c r="B5603" s="10" t="s">
        <v>2762</v>
      </c>
    </row>
    <row r="5604" spans="1:2" x14ac:dyDescent="0.25">
      <c r="A5604" t="s">
        <v>10841</v>
      </c>
      <c r="B5604" s="10" t="s">
        <v>2775</v>
      </c>
    </row>
    <row r="5605" spans="1:2" x14ac:dyDescent="0.25">
      <c r="A5605" t="s">
        <v>10842</v>
      </c>
      <c r="B5605" s="10" t="s">
        <v>2777</v>
      </c>
    </row>
    <row r="5606" spans="1:2" x14ac:dyDescent="0.25">
      <c r="A5606" t="s">
        <v>10843</v>
      </c>
      <c r="B5606" s="10" t="s">
        <v>2764</v>
      </c>
    </row>
    <row r="5607" spans="1:2" x14ac:dyDescent="0.25">
      <c r="A5607" t="s">
        <v>10844</v>
      </c>
      <c r="B5607" s="10" t="s">
        <v>10845</v>
      </c>
    </row>
    <row r="5608" spans="1:2" x14ac:dyDescent="0.25">
      <c r="A5608" t="s">
        <v>10846</v>
      </c>
      <c r="B5608" s="10" t="s">
        <v>3312</v>
      </c>
    </row>
    <row r="5609" spans="1:2" x14ac:dyDescent="0.25">
      <c r="A5609" t="s">
        <v>10847</v>
      </c>
      <c r="B5609" s="10" t="s">
        <v>10848</v>
      </c>
    </row>
    <row r="5610" spans="1:2" x14ac:dyDescent="0.25">
      <c r="A5610" t="s">
        <v>10849</v>
      </c>
      <c r="B5610" s="10" t="s">
        <v>10848</v>
      </c>
    </row>
    <row r="5611" spans="1:2" x14ac:dyDescent="0.25">
      <c r="A5611" t="s">
        <v>10850</v>
      </c>
      <c r="B5611" s="10" t="s">
        <v>3554</v>
      </c>
    </row>
    <row r="5612" spans="1:2" x14ac:dyDescent="0.25">
      <c r="A5612" t="s">
        <v>10851</v>
      </c>
      <c r="B5612" s="10" t="s">
        <v>10852</v>
      </c>
    </row>
    <row r="5613" spans="1:2" x14ac:dyDescent="0.25">
      <c r="A5613" t="s">
        <v>10853</v>
      </c>
      <c r="B5613" s="10" t="s">
        <v>3744</v>
      </c>
    </row>
    <row r="5614" spans="1:2" x14ac:dyDescent="0.25">
      <c r="A5614" t="s">
        <v>10854</v>
      </c>
      <c r="B5614" s="10" t="s">
        <v>3744</v>
      </c>
    </row>
    <row r="5615" spans="1:2" x14ac:dyDescent="0.25">
      <c r="A5615" t="s">
        <v>10855</v>
      </c>
      <c r="B5615" s="10" t="s">
        <v>3970</v>
      </c>
    </row>
    <row r="5616" spans="1:2" x14ac:dyDescent="0.25">
      <c r="A5616" t="s">
        <v>10856</v>
      </c>
      <c r="B5616" s="10" t="s">
        <v>4666</v>
      </c>
    </row>
    <row r="5617" spans="1:2" x14ac:dyDescent="0.25">
      <c r="A5617" t="s">
        <v>10857</v>
      </c>
      <c r="B5617" s="10" t="s">
        <v>4666</v>
      </c>
    </row>
    <row r="5618" spans="1:2" x14ac:dyDescent="0.25">
      <c r="A5618" t="s">
        <v>10858</v>
      </c>
      <c r="B5618" s="10" t="s">
        <v>4234</v>
      </c>
    </row>
    <row r="5619" spans="1:2" x14ac:dyDescent="0.25">
      <c r="A5619" t="s">
        <v>10859</v>
      </c>
      <c r="B5619" s="10" t="s">
        <v>4249</v>
      </c>
    </row>
    <row r="5620" spans="1:2" x14ac:dyDescent="0.25">
      <c r="A5620" t="s">
        <v>10860</v>
      </c>
      <c r="B5620" s="10" t="s">
        <v>4696</v>
      </c>
    </row>
    <row r="5621" spans="1:2" x14ac:dyDescent="0.25">
      <c r="A5621" t="s">
        <v>10861</v>
      </c>
      <c r="B5621" s="10" t="s">
        <v>4698</v>
      </c>
    </row>
    <row r="5622" spans="1:2" x14ac:dyDescent="0.25">
      <c r="A5622" t="s">
        <v>10862</v>
      </c>
      <c r="B5622" s="10" t="s">
        <v>10863</v>
      </c>
    </row>
    <row r="5623" spans="1:2" x14ac:dyDescent="0.25">
      <c r="A5623" t="s">
        <v>10864</v>
      </c>
      <c r="B5623" s="10" t="s">
        <v>10865</v>
      </c>
    </row>
    <row r="5624" spans="1:2" x14ac:dyDescent="0.25">
      <c r="A5624" t="s">
        <v>10866</v>
      </c>
      <c r="B5624" s="10" t="s">
        <v>2515</v>
      </c>
    </row>
    <row r="5625" spans="1:2" x14ac:dyDescent="0.25">
      <c r="A5625" t="s">
        <v>10867</v>
      </c>
      <c r="B5625" s="10" t="s">
        <v>10868</v>
      </c>
    </row>
    <row r="5626" spans="1:2" x14ac:dyDescent="0.25">
      <c r="A5626" t="s">
        <v>10869</v>
      </c>
      <c r="B5626" s="10" t="s">
        <v>10870</v>
      </c>
    </row>
    <row r="5627" spans="1:2" x14ac:dyDescent="0.25">
      <c r="A5627" t="s">
        <v>10871</v>
      </c>
      <c r="B5627" s="10" t="s">
        <v>10872</v>
      </c>
    </row>
    <row r="5628" spans="1:2" x14ac:dyDescent="0.25">
      <c r="A5628" t="s">
        <v>10873</v>
      </c>
      <c r="B5628" s="10" t="s">
        <v>5366</v>
      </c>
    </row>
    <row r="5629" spans="1:2" x14ac:dyDescent="0.25">
      <c r="A5629" t="s">
        <v>10874</v>
      </c>
      <c r="B5629" s="10" t="s">
        <v>5368</v>
      </c>
    </row>
    <row r="5630" spans="1:2" x14ac:dyDescent="0.25">
      <c r="A5630" t="s">
        <v>10875</v>
      </c>
      <c r="B5630" s="10" t="s">
        <v>5364</v>
      </c>
    </row>
    <row r="5631" spans="1:2" x14ac:dyDescent="0.25">
      <c r="A5631" t="s">
        <v>10876</v>
      </c>
      <c r="B5631" s="10" t="s">
        <v>5372</v>
      </c>
    </row>
    <row r="5632" spans="1:2" x14ac:dyDescent="0.25">
      <c r="A5632" t="s">
        <v>10877</v>
      </c>
      <c r="B5632" s="10" t="s">
        <v>5366</v>
      </c>
    </row>
    <row r="5633" spans="1:2" x14ac:dyDescent="0.25">
      <c r="A5633" t="s">
        <v>10878</v>
      </c>
      <c r="B5633" s="10" t="s">
        <v>5513</v>
      </c>
    </row>
    <row r="5634" spans="1:2" x14ac:dyDescent="0.25">
      <c r="A5634" t="s">
        <v>10879</v>
      </c>
      <c r="B5634" s="10" t="s">
        <v>2029</v>
      </c>
    </row>
    <row r="5635" spans="1:2" x14ac:dyDescent="0.25">
      <c r="A5635" t="s">
        <v>10880</v>
      </c>
      <c r="B5635" s="10" t="s">
        <v>3692</v>
      </c>
    </row>
    <row r="5636" spans="1:2" x14ac:dyDescent="0.25">
      <c r="A5636" t="s">
        <v>10881</v>
      </c>
      <c r="B5636" s="10" t="s">
        <v>3694</v>
      </c>
    </row>
    <row r="5637" spans="1:2" x14ac:dyDescent="0.25">
      <c r="A5637" t="s">
        <v>10882</v>
      </c>
      <c r="B5637" s="10" t="s">
        <v>10443</v>
      </c>
    </row>
    <row r="5638" spans="1:2" x14ac:dyDescent="0.25">
      <c r="A5638" t="s">
        <v>10883</v>
      </c>
      <c r="B5638" s="10" t="s">
        <v>10443</v>
      </c>
    </row>
    <row r="5639" spans="1:2" x14ac:dyDescent="0.25">
      <c r="A5639" t="s">
        <v>10884</v>
      </c>
      <c r="B5639" s="10" t="s">
        <v>5675</v>
      </c>
    </row>
    <row r="5640" spans="1:2" x14ac:dyDescent="0.25">
      <c r="A5640" t="s">
        <v>10885</v>
      </c>
      <c r="B5640" s="10" t="s">
        <v>5675</v>
      </c>
    </row>
    <row r="5641" spans="1:2" x14ac:dyDescent="0.25">
      <c r="A5641" t="s">
        <v>10886</v>
      </c>
      <c r="B5641" s="10" t="s">
        <v>5675</v>
      </c>
    </row>
    <row r="5642" spans="1:2" x14ac:dyDescent="0.25">
      <c r="A5642" t="s">
        <v>10887</v>
      </c>
      <c r="B5642" s="10" t="s">
        <v>5679</v>
      </c>
    </row>
    <row r="5643" spans="1:2" x14ac:dyDescent="0.25">
      <c r="A5643" t="s">
        <v>10888</v>
      </c>
      <c r="B5643" s="10" t="s">
        <v>3395</v>
      </c>
    </row>
    <row r="5644" spans="1:2" x14ac:dyDescent="0.25">
      <c r="A5644" t="s">
        <v>10889</v>
      </c>
      <c r="B5644" s="10" t="s">
        <v>3397</v>
      </c>
    </row>
    <row r="5645" spans="1:2" x14ac:dyDescent="0.25">
      <c r="A5645" t="s">
        <v>10890</v>
      </c>
      <c r="B5645" s="10" t="s">
        <v>3692</v>
      </c>
    </row>
    <row r="5646" spans="1:2" x14ac:dyDescent="0.25">
      <c r="A5646" t="s">
        <v>10891</v>
      </c>
      <c r="B5646" s="10" t="s">
        <v>10892</v>
      </c>
    </row>
    <row r="5647" spans="1:2" x14ac:dyDescent="0.25">
      <c r="A5647" t="s">
        <v>10893</v>
      </c>
      <c r="B5647" s="10" t="s">
        <v>10894</v>
      </c>
    </row>
    <row r="5648" spans="1:2" x14ac:dyDescent="0.25">
      <c r="A5648" t="s">
        <v>10895</v>
      </c>
      <c r="B5648" s="10" t="s">
        <v>10896</v>
      </c>
    </row>
    <row r="5649" spans="1:2" x14ac:dyDescent="0.25">
      <c r="A5649" t="s">
        <v>10897</v>
      </c>
      <c r="B5649" s="10" t="s">
        <v>10896</v>
      </c>
    </row>
    <row r="5650" spans="1:2" x14ac:dyDescent="0.25">
      <c r="A5650" t="s">
        <v>10898</v>
      </c>
      <c r="B5650" s="10" t="s">
        <v>5098</v>
      </c>
    </row>
    <row r="5651" spans="1:2" x14ac:dyDescent="0.25">
      <c r="A5651" t="s">
        <v>10899</v>
      </c>
      <c r="B5651" s="10" t="s">
        <v>5098</v>
      </c>
    </row>
    <row r="5652" spans="1:2" x14ac:dyDescent="0.25">
      <c r="A5652" t="s">
        <v>10900</v>
      </c>
      <c r="B5652" s="10" t="s">
        <v>1659</v>
      </c>
    </row>
    <row r="5653" spans="1:2" x14ac:dyDescent="0.25">
      <c r="A5653" t="s">
        <v>10901</v>
      </c>
      <c r="B5653" s="10" t="s">
        <v>1666</v>
      </c>
    </row>
    <row r="5654" spans="1:2" x14ac:dyDescent="0.25">
      <c r="A5654" t="s">
        <v>10902</v>
      </c>
      <c r="B5654" s="10" t="s">
        <v>1659</v>
      </c>
    </row>
    <row r="5655" spans="1:2" x14ac:dyDescent="0.25">
      <c r="A5655" t="s">
        <v>10903</v>
      </c>
      <c r="B5655" s="10" t="s">
        <v>1659</v>
      </c>
    </row>
    <row r="5656" spans="1:2" x14ac:dyDescent="0.25">
      <c r="A5656" t="s">
        <v>10904</v>
      </c>
      <c r="B5656" s="10" t="s">
        <v>1659</v>
      </c>
    </row>
    <row r="5657" spans="1:2" x14ac:dyDescent="0.25">
      <c r="A5657" t="s">
        <v>10905</v>
      </c>
      <c r="B5657" s="10" t="s">
        <v>1986</v>
      </c>
    </row>
    <row r="5658" spans="1:2" x14ac:dyDescent="0.25">
      <c r="A5658" t="s">
        <v>10906</v>
      </c>
      <c r="B5658" s="10" t="s">
        <v>1986</v>
      </c>
    </row>
    <row r="5659" spans="1:2" x14ac:dyDescent="0.25">
      <c r="A5659" t="s">
        <v>10907</v>
      </c>
      <c r="B5659" s="10" t="s">
        <v>2189</v>
      </c>
    </row>
    <row r="5660" spans="1:2" x14ac:dyDescent="0.25">
      <c r="A5660" t="s">
        <v>10908</v>
      </c>
      <c r="B5660" s="10" t="s">
        <v>1973</v>
      </c>
    </row>
    <row r="5661" spans="1:2" x14ac:dyDescent="0.25">
      <c r="A5661" t="s">
        <v>10909</v>
      </c>
      <c r="B5661" s="10" t="s">
        <v>3187</v>
      </c>
    </row>
    <row r="5662" spans="1:2" x14ac:dyDescent="0.25">
      <c r="A5662" t="s">
        <v>10910</v>
      </c>
      <c r="B5662" s="10" t="s">
        <v>3995</v>
      </c>
    </row>
    <row r="5663" spans="1:2" x14ac:dyDescent="0.25">
      <c r="A5663" t="s">
        <v>10911</v>
      </c>
      <c r="B5663" s="10" t="s">
        <v>3288</v>
      </c>
    </row>
    <row r="5664" spans="1:2" x14ac:dyDescent="0.25">
      <c r="A5664" t="s">
        <v>10912</v>
      </c>
      <c r="B5664" s="10" t="s">
        <v>3299</v>
      </c>
    </row>
    <row r="5665" spans="1:2" x14ac:dyDescent="0.25">
      <c r="A5665" t="s">
        <v>10913</v>
      </c>
      <c r="B5665" s="10" t="s">
        <v>3484</v>
      </c>
    </row>
    <row r="5666" spans="1:2" x14ac:dyDescent="0.25">
      <c r="A5666" t="s">
        <v>10914</v>
      </c>
      <c r="B5666" s="10" t="s">
        <v>3541</v>
      </c>
    </row>
    <row r="5667" spans="1:2" x14ac:dyDescent="0.25">
      <c r="A5667" t="s">
        <v>10915</v>
      </c>
      <c r="B5667" s="10" t="s">
        <v>3531</v>
      </c>
    </row>
    <row r="5668" spans="1:2" x14ac:dyDescent="0.25">
      <c r="A5668" t="s">
        <v>10916</v>
      </c>
      <c r="B5668" s="10" t="s">
        <v>10917</v>
      </c>
    </row>
    <row r="5669" spans="1:2" x14ac:dyDescent="0.25">
      <c r="A5669" t="s">
        <v>10918</v>
      </c>
      <c r="B5669" s="10" t="s">
        <v>10917</v>
      </c>
    </row>
    <row r="5670" spans="1:2" x14ac:dyDescent="0.25">
      <c r="A5670" t="s">
        <v>10919</v>
      </c>
      <c r="B5670" s="10" t="s">
        <v>3568</v>
      </c>
    </row>
    <row r="5671" spans="1:2" x14ac:dyDescent="0.25">
      <c r="A5671" t="s">
        <v>10920</v>
      </c>
      <c r="B5671" s="10" t="s">
        <v>3198</v>
      </c>
    </row>
    <row r="5672" spans="1:2" x14ac:dyDescent="0.25">
      <c r="A5672" t="s">
        <v>10921</v>
      </c>
      <c r="B5672" s="10" t="s">
        <v>4122</v>
      </c>
    </row>
    <row r="5673" spans="1:2" x14ac:dyDescent="0.25">
      <c r="A5673" t="s">
        <v>10922</v>
      </c>
      <c r="B5673" s="10" t="s">
        <v>4134</v>
      </c>
    </row>
    <row r="5674" spans="1:2" x14ac:dyDescent="0.25">
      <c r="A5674" t="s">
        <v>10923</v>
      </c>
      <c r="B5674" s="10" t="s">
        <v>4136</v>
      </c>
    </row>
    <row r="5675" spans="1:2" x14ac:dyDescent="0.25">
      <c r="A5675" t="s">
        <v>10924</v>
      </c>
      <c r="B5675" s="10" t="s">
        <v>10925</v>
      </c>
    </row>
    <row r="5676" spans="1:2" x14ac:dyDescent="0.25">
      <c r="A5676" t="s">
        <v>10926</v>
      </c>
      <c r="B5676" s="10" t="s">
        <v>4798</v>
      </c>
    </row>
    <row r="5677" spans="1:2" x14ac:dyDescent="0.25">
      <c r="A5677" t="s">
        <v>10927</v>
      </c>
      <c r="B5677" s="10" t="s">
        <v>4810</v>
      </c>
    </row>
    <row r="5678" spans="1:2" x14ac:dyDescent="0.25">
      <c r="A5678" t="s">
        <v>10928</v>
      </c>
      <c r="B5678" s="10" t="s">
        <v>10929</v>
      </c>
    </row>
    <row r="5679" spans="1:2" x14ac:dyDescent="0.25">
      <c r="A5679" t="s">
        <v>10930</v>
      </c>
      <c r="B5679" s="10" t="s">
        <v>5158</v>
      </c>
    </row>
    <row r="5680" spans="1:2" x14ac:dyDescent="0.25">
      <c r="A5680" t="s">
        <v>10931</v>
      </c>
      <c r="B5680" s="10" t="s">
        <v>2358</v>
      </c>
    </row>
    <row r="5681" spans="1:2" x14ac:dyDescent="0.25">
      <c r="A5681" t="s">
        <v>10932</v>
      </c>
      <c r="B5681" s="10" t="s">
        <v>7606</v>
      </c>
    </row>
    <row r="5682" spans="1:2" x14ac:dyDescent="0.25">
      <c r="A5682" t="s">
        <v>10933</v>
      </c>
      <c r="B5682" s="10" t="s">
        <v>10934</v>
      </c>
    </row>
    <row r="5683" spans="1:2" x14ac:dyDescent="0.25">
      <c r="A5683" t="s">
        <v>10935</v>
      </c>
      <c r="B5683" s="10" t="s">
        <v>10936</v>
      </c>
    </row>
    <row r="5684" spans="1:2" x14ac:dyDescent="0.25">
      <c r="A5684" t="s">
        <v>10937</v>
      </c>
      <c r="B5684" s="10" t="s">
        <v>10938</v>
      </c>
    </row>
    <row r="5685" spans="1:2" x14ac:dyDescent="0.25">
      <c r="A5685" t="s">
        <v>10939</v>
      </c>
      <c r="B5685" s="10" t="s">
        <v>7646</v>
      </c>
    </row>
    <row r="5686" spans="1:2" x14ac:dyDescent="0.25">
      <c r="A5686" t="s">
        <v>10940</v>
      </c>
      <c r="B5686" s="10" t="s">
        <v>3399</v>
      </c>
    </row>
    <row r="5687" spans="1:2" x14ac:dyDescent="0.25">
      <c r="A5687" t="s">
        <v>10941</v>
      </c>
      <c r="B5687" s="10" t="s">
        <v>3401</v>
      </c>
    </row>
    <row r="5688" spans="1:2" x14ac:dyDescent="0.25">
      <c r="A5688" t="s">
        <v>10942</v>
      </c>
      <c r="B5688" s="10" t="s">
        <v>10943</v>
      </c>
    </row>
    <row r="5689" spans="1:2" x14ac:dyDescent="0.25">
      <c r="A5689" t="s">
        <v>10944</v>
      </c>
      <c r="B5689" s="10" t="s">
        <v>9708</v>
      </c>
    </row>
    <row r="5690" spans="1:2" x14ac:dyDescent="0.25">
      <c r="A5690" t="s">
        <v>10945</v>
      </c>
      <c r="B5690" s="10" t="s">
        <v>1573</v>
      </c>
    </row>
    <row r="5691" spans="1:2" x14ac:dyDescent="0.25">
      <c r="A5691" t="s">
        <v>10946</v>
      </c>
      <c r="B5691" s="10" t="s">
        <v>1573</v>
      </c>
    </row>
    <row r="5692" spans="1:2" x14ac:dyDescent="0.25">
      <c r="A5692" t="s">
        <v>10947</v>
      </c>
      <c r="B5692" s="10" t="s">
        <v>1583</v>
      </c>
    </row>
    <row r="5693" spans="1:2" x14ac:dyDescent="0.25">
      <c r="A5693" t="s">
        <v>10948</v>
      </c>
      <c r="B5693" s="10" t="s">
        <v>1583</v>
      </c>
    </row>
    <row r="5694" spans="1:2" x14ac:dyDescent="0.25">
      <c r="A5694" t="s">
        <v>10949</v>
      </c>
      <c r="B5694" s="10" t="s">
        <v>1583</v>
      </c>
    </row>
    <row r="5695" spans="1:2" x14ac:dyDescent="0.25">
      <c r="A5695" t="s">
        <v>10950</v>
      </c>
      <c r="B5695" s="10" t="s">
        <v>1583</v>
      </c>
    </row>
    <row r="5696" spans="1:2" x14ac:dyDescent="0.25">
      <c r="A5696" t="s">
        <v>10951</v>
      </c>
      <c r="B5696" s="10" t="s">
        <v>1573</v>
      </c>
    </row>
    <row r="5697" spans="1:2" x14ac:dyDescent="0.25">
      <c r="A5697" t="s">
        <v>10952</v>
      </c>
      <c r="B5697" s="10" t="s">
        <v>1573</v>
      </c>
    </row>
    <row r="5698" spans="1:2" x14ac:dyDescent="0.25">
      <c r="A5698" t="s">
        <v>10953</v>
      </c>
      <c r="B5698" s="10" t="s">
        <v>2026</v>
      </c>
    </row>
    <row r="5699" spans="1:2" x14ac:dyDescent="0.25">
      <c r="A5699" t="s">
        <v>10954</v>
      </c>
      <c r="B5699" s="10" t="s">
        <v>2026</v>
      </c>
    </row>
    <row r="5700" spans="1:2" x14ac:dyDescent="0.25">
      <c r="A5700" t="s">
        <v>10955</v>
      </c>
      <c r="B5700" s="10" t="s">
        <v>5425</v>
      </c>
    </row>
    <row r="5701" spans="1:2" x14ac:dyDescent="0.25">
      <c r="A5701" t="s">
        <v>10956</v>
      </c>
      <c r="B5701" s="10" t="s">
        <v>5429</v>
      </c>
    </row>
    <row r="5702" spans="1:2" x14ac:dyDescent="0.25">
      <c r="A5702" t="s">
        <v>10957</v>
      </c>
      <c r="B5702" s="10" t="s">
        <v>5433</v>
      </c>
    </row>
    <row r="5703" spans="1:2" x14ac:dyDescent="0.25">
      <c r="A5703" t="s">
        <v>10958</v>
      </c>
      <c r="B5703" s="10" t="s">
        <v>5437</v>
      </c>
    </row>
    <row r="5704" spans="1:2" x14ac:dyDescent="0.25">
      <c r="A5704" t="s">
        <v>10959</v>
      </c>
      <c r="B5704" s="10" t="s">
        <v>5441</v>
      </c>
    </row>
    <row r="5705" spans="1:2" x14ac:dyDescent="0.25">
      <c r="A5705" t="s">
        <v>10960</v>
      </c>
      <c r="B5705" s="10" t="s">
        <v>5443</v>
      </c>
    </row>
    <row r="5706" spans="1:2" x14ac:dyDescent="0.25">
      <c r="A5706" t="s">
        <v>10961</v>
      </c>
      <c r="B5706" s="10" t="s">
        <v>5451</v>
      </c>
    </row>
    <row r="5707" spans="1:2" x14ac:dyDescent="0.25">
      <c r="A5707" t="s">
        <v>10962</v>
      </c>
      <c r="B5707" s="10" t="s">
        <v>5461</v>
      </c>
    </row>
    <row r="5708" spans="1:2" x14ac:dyDescent="0.25">
      <c r="A5708" t="s">
        <v>10963</v>
      </c>
      <c r="B5708" s="10" t="s">
        <v>4307</v>
      </c>
    </row>
    <row r="5709" spans="1:2" x14ac:dyDescent="0.25">
      <c r="A5709" t="s">
        <v>10964</v>
      </c>
      <c r="B5709" s="10" t="s">
        <v>4307</v>
      </c>
    </row>
    <row r="5710" spans="1:2" x14ac:dyDescent="0.25">
      <c r="A5710" t="s">
        <v>10965</v>
      </c>
      <c r="B5710" s="10" t="s">
        <v>4307</v>
      </c>
    </row>
    <row r="5711" spans="1:2" x14ac:dyDescent="0.25">
      <c r="A5711" t="s">
        <v>10966</v>
      </c>
      <c r="B5711" s="10" t="s">
        <v>4310</v>
      </c>
    </row>
    <row r="5712" spans="1:2" x14ac:dyDescent="0.25">
      <c r="A5712" t="s">
        <v>10967</v>
      </c>
      <c r="B5712" s="10" t="s">
        <v>4040</v>
      </c>
    </row>
    <row r="5713" spans="1:2" x14ac:dyDescent="0.25">
      <c r="A5713" t="s">
        <v>10968</v>
      </c>
      <c r="B5713" s="10" t="s">
        <v>3114</v>
      </c>
    </row>
    <row r="5714" spans="1:2" x14ac:dyDescent="0.25">
      <c r="A5714" t="s">
        <v>10969</v>
      </c>
      <c r="B5714" s="10" t="s">
        <v>3556</v>
      </c>
    </row>
    <row r="5715" spans="1:2" x14ac:dyDescent="0.25">
      <c r="A5715" t="s">
        <v>10970</v>
      </c>
      <c r="B5715" s="10" t="s">
        <v>4538</v>
      </c>
    </row>
    <row r="5716" spans="1:2" x14ac:dyDescent="0.25">
      <c r="A5716" t="s">
        <v>10971</v>
      </c>
      <c r="B5716" s="10" t="s">
        <v>4540</v>
      </c>
    </row>
    <row r="5717" spans="1:2" x14ac:dyDescent="0.25">
      <c r="A5717" t="s">
        <v>10972</v>
      </c>
      <c r="B5717" s="10" t="s">
        <v>4542</v>
      </c>
    </row>
    <row r="5718" spans="1:2" x14ac:dyDescent="0.25">
      <c r="A5718" t="s">
        <v>10973</v>
      </c>
      <c r="B5718" s="10" t="s">
        <v>4546</v>
      </c>
    </row>
    <row r="5719" spans="1:2" x14ac:dyDescent="0.25">
      <c r="A5719" t="s">
        <v>10974</v>
      </c>
      <c r="B5719" s="10" t="s">
        <v>4534</v>
      </c>
    </row>
    <row r="5720" spans="1:2" x14ac:dyDescent="0.25">
      <c r="A5720" t="s">
        <v>10975</v>
      </c>
      <c r="B5720" s="10" t="s">
        <v>4706</v>
      </c>
    </row>
    <row r="5721" spans="1:2" x14ac:dyDescent="0.25">
      <c r="A5721" t="s">
        <v>10976</v>
      </c>
      <c r="B5721" s="10" t="s">
        <v>4706</v>
      </c>
    </row>
    <row r="5722" spans="1:2" x14ac:dyDescent="0.25">
      <c r="A5722" t="s">
        <v>10977</v>
      </c>
      <c r="B5722" s="10" t="s">
        <v>5237</v>
      </c>
    </row>
    <row r="5723" spans="1:2" x14ac:dyDescent="0.25">
      <c r="A5723" t="s">
        <v>10978</v>
      </c>
      <c r="B5723" s="10" t="s">
        <v>5239</v>
      </c>
    </row>
    <row r="5724" spans="1:2" x14ac:dyDescent="0.25">
      <c r="A5724" t="s">
        <v>10979</v>
      </c>
      <c r="B5724" s="10" t="s">
        <v>5262</v>
      </c>
    </row>
    <row r="5725" spans="1:2" x14ac:dyDescent="0.25">
      <c r="A5725" t="s">
        <v>10980</v>
      </c>
      <c r="B5725" s="10" t="s">
        <v>5377</v>
      </c>
    </row>
    <row r="5726" spans="1:2" x14ac:dyDescent="0.25">
      <c r="A5726" t="s">
        <v>10981</v>
      </c>
      <c r="B5726" s="10" t="s">
        <v>5379</v>
      </c>
    </row>
    <row r="5727" spans="1:2" x14ac:dyDescent="0.25">
      <c r="A5727" t="s">
        <v>10982</v>
      </c>
      <c r="B5727" s="10" t="s">
        <v>5384</v>
      </c>
    </row>
    <row r="5728" spans="1:2" x14ac:dyDescent="0.25">
      <c r="A5728" t="s">
        <v>10983</v>
      </c>
      <c r="B5728" s="10" t="s">
        <v>5377</v>
      </c>
    </row>
    <row r="5729" spans="1:2" x14ac:dyDescent="0.25">
      <c r="A5729" t="s">
        <v>10984</v>
      </c>
      <c r="B5729" s="10" t="s">
        <v>5379</v>
      </c>
    </row>
    <row r="5730" spans="1:2" x14ac:dyDescent="0.25">
      <c r="A5730" t="s">
        <v>10985</v>
      </c>
      <c r="B5730" s="10" t="s">
        <v>2625</v>
      </c>
    </row>
    <row r="5731" spans="1:2" x14ac:dyDescent="0.25">
      <c r="A5731" t="s">
        <v>10986</v>
      </c>
      <c r="B5731" s="10" t="s">
        <v>5112</v>
      </c>
    </row>
    <row r="5732" spans="1:2" x14ac:dyDescent="0.25">
      <c r="A5732" t="s">
        <v>10987</v>
      </c>
      <c r="B5732" s="10" t="s">
        <v>5112</v>
      </c>
    </row>
    <row r="5733" spans="1:2" x14ac:dyDescent="0.25">
      <c r="A5733" t="s">
        <v>10988</v>
      </c>
      <c r="B5733" s="10" t="s">
        <v>5116</v>
      </c>
    </row>
    <row r="5734" spans="1:2" x14ac:dyDescent="0.25">
      <c r="A5734" t="s">
        <v>10989</v>
      </c>
      <c r="B5734" s="10" t="s">
        <v>2236</v>
      </c>
    </row>
    <row r="5735" spans="1:2" x14ac:dyDescent="0.25">
      <c r="A5735" t="s">
        <v>10990</v>
      </c>
      <c r="B5735" s="10" t="s">
        <v>3208</v>
      </c>
    </row>
    <row r="5736" spans="1:2" x14ac:dyDescent="0.25">
      <c r="A5736" t="s">
        <v>10991</v>
      </c>
      <c r="B5736" s="10" t="s">
        <v>3579</v>
      </c>
    </row>
    <row r="5737" spans="1:2" x14ac:dyDescent="0.25">
      <c r="A5737" t="s">
        <v>10992</v>
      </c>
      <c r="B5737" s="10" t="s">
        <v>3581</v>
      </c>
    </row>
    <row r="5738" spans="1:2" x14ac:dyDescent="0.25">
      <c r="A5738" t="s">
        <v>10993</v>
      </c>
      <c r="B5738" s="10" t="s">
        <v>3581</v>
      </c>
    </row>
    <row r="5739" spans="1:2" x14ac:dyDescent="0.25">
      <c r="A5739" t="s">
        <v>10994</v>
      </c>
      <c r="B5739" s="10" t="s">
        <v>3583</v>
      </c>
    </row>
    <row r="5740" spans="1:2" x14ac:dyDescent="0.25">
      <c r="A5740" t="s">
        <v>10995</v>
      </c>
      <c r="B5740" s="10" t="s">
        <v>3585</v>
      </c>
    </row>
    <row r="5741" spans="1:2" x14ac:dyDescent="0.25">
      <c r="A5741" t="s">
        <v>10996</v>
      </c>
      <c r="B5741" s="10" t="s">
        <v>4096</v>
      </c>
    </row>
    <row r="5742" spans="1:2" x14ac:dyDescent="0.25">
      <c r="A5742" t="s">
        <v>10997</v>
      </c>
      <c r="B5742" s="10" t="s">
        <v>4096</v>
      </c>
    </row>
    <row r="5743" spans="1:2" x14ac:dyDescent="0.25">
      <c r="A5743" t="s">
        <v>10998</v>
      </c>
      <c r="B5743" s="10" t="s">
        <v>4138</v>
      </c>
    </row>
    <row r="5744" spans="1:2" x14ac:dyDescent="0.25">
      <c r="A5744" t="s">
        <v>10999</v>
      </c>
      <c r="B5744" s="10" t="s">
        <v>4144</v>
      </c>
    </row>
    <row r="5745" spans="1:2" x14ac:dyDescent="0.25">
      <c r="A5745" t="s">
        <v>11000</v>
      </c>
      <c r="B5745" s="10" t="s">
        <v>4153</v>
      </c>
    </row>
    <row r="5746" spans="1:2" x14ac:dyDescent="0.25">
      <c r="A5746" t="s">
        <v>11001</v>
      </c>
      <c r="B5746" s="10" t="s">
        <v>4161</v>
      </c>
    </row>
    <row r="5747" spans="1:2" x14ac:dyDescent="0.25">
      <c r="A5747" t="s">
        <v>11002</v>
      </c>
      <c r="B5747" s="10" t="s">
        <v>4172</v>
      </c>
    </row>
    <row r="5748" spans="1:2" x14ac:dyDescent="0.25">
      <c r="A5748" t="s">
        <v>11003</v>
      </c>
      <c r="B5748" s="10" t="s">
        <v>5160</v>
      </c>
    </row>
    <row r="5749" spans="1:2" x14ac:dyDescent="0.25">
      <c r="A5749" t="s">
        <v>11004</v>
      </c>
      <c r="B5749" s="10" t="s">
        <v>5164</v>
      </c>
    </row>
    <row r="5750" spans="1:2" x14ac:dyDescent="0.25">
      <c r="A5750" t="s">
        <v>11005</v>
      </c>
      <c r="B5750" s="10" t="s">
        <v>5170</v>
      </c>
    </row>
    <row r="5751" spans="1:2" x14ac:dyDescent="0.25">
      <c r="A5751" t="s">
        <v>11006</v>
      </c>
      <c r="B5751" s="10" t="s">
        <v>5172</v>
      </c>
    </row>
    <row r="5752" spans="1:2" x14ac:dyDescent="0.25">
      <c r="A5752" t="s">
        <v>11007</v>
      </c>
      <c r="B5752" s="10" t="s">
        <v>5176</v>
      </c>
    </row>
    <row r="5753" spans="1:2" x14ac:dyDescent="0.25">
      <c r="A5753" t="s">
        <v>11008</v>
      </c>
      <c r="B5753" s="10" t="s">
        <v>11009</v>
      </c>
    </row>
    <row r="5754" spans="1:2" x14ac:dyDescent="0.25">
      <c r="A5754" t="s">
        <v>11010</v>
      </c>
      <c r="B5754" s="10" t="s">
        <v>5656</v>
      </c>
    </row>
    <row r="5755" spans="1:2" x14ac:dyDescent="0.25">
      <c r="A5755" t="s">
        <v>11011</v>
      </c>
      <c r="B5755" s="10" t="s">
        <v>5658</v>
      </c>
    </row>
    <row r="5756" spans="1:2" x14ac:dyDescent="0.25">
      <c r="A5756" t="s">
        <v>11012</v>
      </c>
      <c r="B5756" s="10" t="s">
        <v>11013</v>
      </c>
    </row>
    <row r="5757" spans="1:2" x14ac:dyDescent="0.25">
      <c r="A5757" t="s">
        <v>11014</v>
      </c>
      <c r="B5757" s="10" t="s">
        <v>11015</v>
      </c>
    </row>
    <row r="5758" spans="1:2" x14ac:dyDescent="0.25">
      <c r="A5758" t="s">
        <v>11016</v>
      </c>
      <c r="B5758" s="10" t="s">
        <v>1815</v>
      </c>
    </row>
    <row r="5759" spans="1:2" x14ac:dyDescent="0.25">
      <c r="A5759" t="s">
        <v>11017</v>
      </c>
      <c r="B5759" s="10" t="s">
        <v>1850</v>
      </c>
    </row>
    <row r="5760" spans="1:2" x14ac:dyDescent="0.25">
      <c r="A5760" t="s">
        <v>11018</v>
      </c>
      <c r="B5760" s="10" t="s">
        <v>1621</v>
      </c>
    </row>
    <row r="5761" spans="1:2" x14ac:dyDescent="0.25">
      <c r="A5761" t="s">
        <v>11019</v>
      </c>
      <c r="B5761" s="10" t="s">
        <v>1825</v>
      </c>
    </row>
    <row r="5762" spans="1:2" x14ac:dyDescent="0.25">
      <c r="A5762" t="s">
        <v>11020</v>
      </c>
      <c r="B5762" s="10" t="s">
        <v>1804</v>
      </c>
    </row>
    <row r="5763" spans="1:2" x14ac:dyDescent="0.25">
      <c r="A5763" t="s">
        <v>11021</v>
      </c>
      <c r="B5763" s="10" t="s">
        <v>1621</v>
      </c>
    </row>
    <row r="5764" spans="1:2" x14ac:dyDescent="0.25">
      <c r="A5764" t="s">
        <v>11022</v>
      </c>
      <c r="B5764" s="10" t="s">
        <v>1859</v>
      </c>
    </row>
    <row r="5765" spans="1:2" x14ac:dyDescent="0.25">
      <c r="A5765" t="s">
        <v>11023</v>
      </c>
      <c r="B5765" s="10" t="s">
        <v>1865</v>
      </c>
    </row>
    <row r="5766" spans="1:2" x14ac:dyDescent="0.25">
      <c r="A5766" t="s">
        <v>11024</v>
      </c>
      <c r="B5766" s="10" t="s">
        <v>1865</v>
      </c>
    </row>
    <row r="5767" spans="1:2" x14ac:dyDescent="0.25">
      <c r="A5767" t="s">
        <v>11025</v>
      </c>
      <c r="B5767" s="10" t="s">
        <v>1621</v>
      </c>
    </row>
    <row r="5768" spans="1:2" x14ac:dyDescent="0.25">
      <c r="A5768" t="s">
        <v>11026</v>
      </c>
      <c r="B5768" s="10" t="s">
        <v>1865</v>
      </c>
    </row>
    <row r="5769" spans="1:2" x14ac:dyDescent="0.25">
      <c r="A5769" t="s">
        <v>11027</v>
      </c>
      <c r="B5769" s="10" t="s">
        <v>1859</v>
      </c>
    </row>
    <row r="5770" spans="1:2" x14ac:dyDescent="0.25">
      <c r="A5770" t="s">
        <v>11028</v>
      </c>
      <c r="B5770" s="10" t="s">
        <v>1621</v>
      </c>
    </row>
    <row r="5771" spans="1:2" x14ac:dyDescent="0.25">
      <c r="A5771" t="s">
        <v>11029</v>
      </c>
      <c r="B5771" s="10" t="s">
        <v>1621</v>
      </c>
    </row>
    <row r="5772" spans="1:2" x14ac:dyDescent="0.25">
      <c r="A5772" t="s">
        <v>11030</v>
      </c>
      <c r="B5772" s="10" t="s">
        <v>1621</v>
      </c>
    </row>
    <row r="5773" spans="1:2" x14ac:dyDescent="0.25">
      <c r="A5773" t="s">
        <v>11031</v>
      </c>
      <c r="B5773" s="10" t="s">
        <v>1621</v>
      </c>
    </row>
    <row r="5774" spans="1:2" x14ac:dyDescent="0.25">
      <c r="A5774" t="s">
        <v>11032</v>
      </c>
      <c r="B5774" s="10" t="s">
        <v>1621</v>
      </c>
    </row>
    <row r="5775" spans="1:2" x14ac:dyDescent="0.25">
      <c r="A5775" t="s">
        <v>11033</v>
      </c>
      <c r="B5775" s="10" t="s">
        <v>1621</v>
      </c>
    </row>
    <row r="5776" spans="1:2" x14ac:dyDescent="0.25">
      <c r="A5776" t="s">
        <v>11034</v>
      </c>
      <c r="B5776" s="10" t="s">
        <v>2741</v>
      </c>
    </row>
    <row r="5777" spans="1:2" x14ac:dyDescent="0.25">
      <c r="A5777" t="s">
        <v>11035</v>
      </c>
      <c r="B5777" s="10" t="s">
        <v>2744</v>
      </c>
    </row>
    <row r="5778" spans="1:2" x14ac:dyDescent="0.25">
      <c r="A5778" t="s">
        <v>11036</v>
      </c>
      <c r="B5778" s="10" t="s">
        <v>2744</v>
      </c>
    </row>
    <row r="5779" spans="1:2" x14ac:dyDescent="0.25">
      <c r="A5779" t="s">
        <v>11037</v>
      </c>
      <c r="B5779" s="10" t="s">
        <v>2748</v>
      </c>
    </row>
    <row r="5780" spans="1:2" x14ac:dyDescent="0.25">
      <c r="A5780" t="s">
        <v>11038</v>
      </c>
      <c r="B5780" s="10" t="s">
        <v>2750</v>
      </c>
    </row>
    <row r="5781" spans="1:2" x14ac:dyDescent="0.25">
      <c r="A5781" t="s">
        <v>11039</v>
      </c>
      <c r="B5781" s="10" t="s">
        <v>2744</v>
      </c>
    </row>
    <row r="5782" spans="1:2" x14ac:dyDescent="0.25">
      <c r="A5782" t="s">
        <v>11040</v>
      </c>
      <c r="B5782" s="10" t="s">
        <v>2744</v>
      </c>
    </row>
    <row r="5783" spans="1:2" x14ac:dyDescent="0.25">
      <c r="A5783" t="s">
        <v>11041</v>
      </c>
      <c r="B5783" s="10" t="s">
        <v>3196</v>
      </c>
    </row>
    <row r="5784" spans="1:2" x14ac:dyDescent="0.25">
      <c r="A5784" t="s">
        <v>11042</v>
      </c>
      <c r="B5784" s="10" t="s">
        <v>3588</v>
      </c>
    </row>
    <row r="5785" spans="1:2" x14ac:dyDescent="0.25">
      <c r="A5785" t="s">
        <v>11043</v>
      </c>
      <c r="B5785" s="10" t="s">
        <v>3590</v>
      </c>
    </row>
    <row r="5786" spans="1:2" x14ac:dyDescent="0.25">
      <c r="A5786" t="s">
        <v>11044</v>
      </c>
      <c r="B5786" s="10" t="s">
        <v>3592</v>
      </c>
    </row>
    <row r="5787" spans="1:2" x14ac:dyDescent="0.25">
      <c r="A5787" t="s">
        <v>11045</v>
      </c>
      <c r="B5787" s="10" t="s">
        <v>3598</v>
      </c>
    </row>
    <row r="5788" spans="1:2" x14ac:dyDescent="0.25">
      <c r="A5788" t="s">
        <v>11046</v>
      </c>
      <c r="B5788" s="10" t="s">
        <v>10207</v>
      </c>
    </row>
    <row r="5789" spans="1:2" x14ac:dyDescent="0.25">
      <c r="A5789" t="s">
        <v>11047</v>
      </c>
      <c r="B5789" s="10" t="s">
        <v>3600</v>
      </c>
    </row>
    <row r="5790" spans="1:2" x14ac:dyDescent="0.25">
      <c r="A5790" t="s">
        <v>11048</v>
      </c>
      <c r="B5790" s="10" t="s">
        <v>3602</v>
      </c>
    </row>
    <row r="5791" spans="1:2" x14ac:dyDescent="0.25">
      <c r="A5791" t="s">
        <v>11049</v>
      </c>
      <c r="B5791" s="10" t="s">
        <v>3606</v>
      </c>
    </row>
    <row r="5792" spans="1:2" x14ac:dyDescent="0.25">
      <c r="A5792" t="s">
        <v>11050</v>
      </c>
      <c r="B5792" s="10" t="s">
        <v>2744</v>
      </c>
    </row>
    <row r="5793" spans="1:2" x14ac:dyDescent="0.25">
      <c r="A5793" t="s">
        <v>11051</v>
      </c>
      <c r="B5793" s="10" t="s">
        <v>2739</v>
      </c>
    </row>
    <row r="5794" spans="1:2" x14ac:dyDescent="0.25">
      <c r="A5794" t="s">
        <v>11052</v>
      </c>
      <c r="B5794" s="10" t="s">
        <v>2741</v>
      </c>
    </row>
    <row r="5795" spans="1:2" x14ac:dyDescent="0.25">
      <c r="A5795" t="s">
        <v>11053</v>
      </c>
      <c r="B5795" s="10" t="s">
        <v>2741</v>
      </c>
    </row>
    <row r="5796" spans="1:2" x14ac:dyDescent="0.25">
      <c r="A5796" t="s">
        <v>11054</v>
      </c>
      <c r="B5796" s="10" t="s">
        <v>11055</v>
      </c>
    </row>
    <row r="5797" spans="1:2" x14ac:dyDescent="0.25">
      <c r="A5797" t="s">
        <v>11056</v>
      </c>
      <c r="B5797" s="10" t="s">
        <v>11057</v>
      </c>
    </row>
    <row r="5798" spans="1:2" x14ac:dyDescent="0.25">
      <c r="A5798" t="s">
        <v>11058</v>
      </c>
      <c r="B5798" s="10" t="s">
        <v>2750</v>
      </c>
    </row>
    <row r="5799" spans="1:2" x14ac:dyDescent="0.25">
      <c r="A5799" t="s">
        <v>11059</v>
      </c>
      <c r="B5799" s="10" t="s">
        <v>3606</v>
      </c>
    </row>
    <row r="5800" spans="1:2" x14ac:dyDescent="0.25">
      <c r="A5800" t="s">
        <v>11060</v>
      </c>
      <c r="B5800" s="10" t="s">
        <v>4055</v>
      </c>
    </row>
    <row r="5801" spans="1:2" x14ac:dyDescent="0.25">
      <c r="A5801" t="s">
        <v>11061</v>
      </c>
      <c r="B5801" s="10" t="s">
        <v>5182</v>
      </c>
    </row>
    <row r="5802" spans="1:2" x14ac:dyDescent="0.25">
      <c r="A5802" t="s">
        <v>11062</v>
      </c>
      <c r="B5802" s="10" t="s">
        <v>5186</v>
      </c>
    </row>
    <row r="5803" spans="1:2" x14ac:dyDescent="0.25">
      <c r="A5803" t="s">
        <v>11063</v>
      </c>
      <c r="B5803" s="10" t="s">
        <v>5190</v>
      </c>
    </row>
    <row r="5804" spans="1:2" x14ac:dyDescent="0.25">
      <c r="A5804" t="s">
        <v>11064</v>
      </c>
      <c r="B5804" s="10" t="s">
        <v>5196</v>
      </c>
    </row>
    <row r="5805" spans="1:2" x14ac:dyDescent="0.25">
      <c r="A5805" t="s">
        <v>11065</v>
      </c>
      <c r="B5805" s="10" t="s">
        <v>5196</v>
      </c>
    </row>
    <row r="5806" spans="1:2" x14ac:dyDescent="0.25">
      <c r="A5806" t="s">
        <v>11066</v>
      </c>
      <c r="B5806" s="10" t="s">
        <v>5198</v>
      </c>
    </row>
    <row r="5807" spans="1:2" x14ac:dyDescent="0.25">
      <c r="A5807" t="s">
        <v>11067</v>
      </c>
      <c r="B5807" s="10" t="s">
        <v>1628</v>
      </c>
    </row>
    <row r="5808" spans="1:2" x14ac:dyDescent="0.25">
      <c r="A5808" t="s">
        <v>11068</v>
      </c>
      <c r="B5808" s="10" t="s">
        <v>2578</v>
      </c>
    </row>
    <row r="5809" spans="1:2" x14ac:dyDescent="0.25">
      <c r="A5809" t="s">
        <v>11069</v>
      </c>
      <c r="B5809" s="10" t="s">
        <v>2587</v>
      </c>
    </row>
    <row r="5810" spans="1:2" x14ac:dyDescent="0.25">
      <c r="A5810" t="s">
        <v>11070</v>
      </c>
      <c r="B5810" s="10" t="s">
        <v>1613</v>
      </c>
    </row>
    <row r="5811" spans="1:2" x14ac:dyDescent="0.25">
      <c r="A5811" t="s">
        <v>11071</v>
      </c>
      <c r="B5811" s="10" t="s">
        <v>3185</v>
      </c>
    </row>
    <row r="5812" spans="1:2" x14ac:dyDescent="0.25">
      <c r="A5812" t="s">
        <v>11072</v>
      </c>
      <c r="B5812" s="10" t="s">
        <v>10325</v>
      </c>
    </row>
    <row r="5813" spans="1:2" x14ac:dyDescent="0.25">
      <c r="A5813" t="s">
        <v>11073</v>
      </c>
      <c r="B5813" s="10" t="s">
        <v>11074</v>
      </c>
    </row>
    <row r="5814" spans="1:2" x14ac:dyDescent="0.25">
      <c r="A5814" t="s">
        <v>11075</v>
      </c>
      <c r="B5814" s="10" t="s">
        <v>3924</v>
      </c>
    </row>
    <row r="5815" spans="1:2" x14ac:dyDescent="0.25">
      <c r="A5815" t="s">
        <v>11076</v>
      </c>
      <c r="B5815" s="10" t="s">
        <v>4554</v>
      </c>
    </row>
    <row r="5816" spans="1:2" x14ac:dyDescent="0.25">
      <c r="A5816" t="s">
        <v>11077</v>
      </c>
      <c r="B5816" s="10" t="s">
        <v>4554</v>
      </c>
    </row>
    <row r="5817" spans="1:2" x14ac:dyDescent="0.25">
      <c r="A5817" t="s">
        <v>11078</v>
      </c>
      <c r="B5817" s="10" t="s">
        <v>4554</v>
      </c>
    </row>
    <row r="5818" spans="1:2" x14ac:dyDescent="0.25">
      <c r="A5818" t="s">
        <v>11079</v>
      </c>
      <c r="B5818" s="10" t="s">
        <v>4558</v>
      </c>
    </row>
    <row r="5819" spans="1:2" x14ac:dyDescent="0.25">
      <c r="A5819" t="s">
        <v>11080</v>
      </c>
      <c r="B5819" s="10" t="s">
        <v>4562</v>
      </c>
    </row>
    <row r="5820" spans="1:2" x14ac:dyDescent="0.25">
      <c r="A5820" t="s">
        <v>11081</v>
      </c>
      <c r="B5820" s="10" t="s">
        <v>1613</v>
      </c>
    </row>
    <row r="5821" spans="1:2" x14ac:dyDescent="0.25">
      <c r="A5821" t="s">
        <v>11082</v>
      </c>
      <c r="B5821" s="10" t="s">
        <v>1613</v>
      </c>
    </row>
    <row r="5822" spans="1:2" x14ac:dyDescent="0.25">
      <c r="A5822" t="s">
        <v>11083</v>
      </c>
      <c r="B5822" s="10" t="s">
        <v>3387</v>
      </c>
    </row>
    <row r="5823" spans="1:2" x14ac:dyDescent="0.25">
      <c r="A5823" t="s">
        <v>11084</v>
      </c>
      <c r="B5823" s="10" t="s">
        <v>4573</v>
      </c>
    </row>
    <row r="5824" spans="1:2" x14ac:dyDescent="0.25">
      <c r="A5824" t="s">
        <v>11085</v>
      </c>
      <c r="B5824" s="10" t="s">
        <v>4586</v>
      </c>
    </row>
    <row r="5825" spans="1:2" x14ac:dyDescent="0.25">
      <c r="A5825" t="s">
        <v>11086</v>
      </c>
      <c r="B5825" s="10" t="s">
        <v>4588</v>
      </c>
    </row>
    <row r="5826" spans="1:2" x14ac:dyDescent="0.25">
      <c r="A5826" t="s">
        <v>11087</v>
      </c>
      <c r="B5826" s="10" t="s">
        <v>4588</v>
      </c>
    </row>
    <row r="5827" spans="1:2" x14ac:dyDescent="0.25">
      <c r="A5827" t="s">
        <v>11088</v>
      </c>
      <c r="B5827" s="10" t="s">
        <v>4590</v>
      </c>
    </row>
    <row r="5828" spans="1:2" x14ac:dyDescent="0.25">
      <c r="A5828" t="s">
        <v>11089</v>
      </c>
      <c r="B5828" s="10" t="s">
        <v>4713</v>
      </c>
    </row>
    <row r="5829" spans="1:2" x14ac:dyDescent="0.25">
      <c r="A5829" t="s">
        <v>11090</v>
      </c>
      <c r="B5829" s="10" t="s">
        <v>4713</v>
      </c>
    </row>
    <row r="5830" spans="1:2" x14ac:dyDescent="0.25">
      <c r="A5830" t="s">
        <v>11091</v>
      </c>
      <c r="B5830" s="10" t="s">
        <v>4727</v>
      </c>
    </row>
    <row r="5831" spans="1:2" x14ac:dyDescent="0.25">
      <c r="A5831" t="s">
        <v>11092</v>
      </c>
      <c r="B5831" s="10" t="s">
        <v>4737</v>
      </c>
    </row>
    <row r="5832" spans="1:2" x14ac:dyDescent="0.25">
      <c r="A5832" t="s">
        <v>11093</v>
      </c>
      <c r="B5832" s="10" t="s">
        <v>2572</v>
      </c>
    </row>
    <row r="5833" spans="1:2" x14ac:dyDescent="0.25">
      <c r="A5833" t="s">
        <v>11094</v>
      </c>
      <c r="B5833" s="10" t="s">
        <v>2572</v>
      </c>
    </row>
    <row r="5834" spans="1:2" x14ac:dyDescent="0.25">
      <c r="A5834" t="s">
        <v>11095</v>
      </c>
      <c r="B5834" s="10" t="s">
        <v>2572</v>
      </c>
    </row>
    <row r="5835" spans="1:2" x14ac:dyDescent="0.25">
      <c r="A5835" t="s">
        <v>11096</v>
      </c>
      <c r="B5835" s="10" t="s">
        <v>4741</v>
      </c>
    </row>
    <row r="5836" spans="1:2" x14ac:dyDescent="0.25">
      <c r="A5836" t="s">
        <v>11097</v>
      </c>
      <c r="B5836" s="10" t="s">
        <v>4744</v>
      </c>
    </row>
    <row r="5837" spans="1:2" x14ac:dyDescent="0.25">
      <c r="A5837" t="s">
        <v>11098</v>
      </c>
      <c r="B5837" s="10" t="s">
        <v>4554</v>
      </c>
    </row>
    <row r="5838" spans="1:2" x14ac:dyDescent="0.25">
      <c r="A5838" t="s">
        <v>11099</v>
      </c>
      <c r="B5838" s="10" t="s">
        <v>4554</v>
      </c>
    </row>
    <row r="5839" spans="1:2" x14ac:dyDescent="0.25">
      <c r="A5839" t="s">
        <v>11100</v>
      </c>
      <c r="B5839" s="10" t="s">
        <v>4554</v>
      </c>
    </row>
    <row r="5840" spans="1:2" x14ac:dyDescent="0.25">
      <c r="A5840" t="s">
        <v>11101</v>
      </c>
      <c r="B5840" s="10" t="s">
        <v>4749</v>
      </c>
    </row>
    <row r="5841" spans="1:2" x14ac:dyDescent="0.25">
      <c r="A5841" t="s">
        <v>11102</v>
      </c>
      <c r="B5841" s="10" t="s">
        <v>4749</v>
      </c>
    </row>
    <row r="5842" spans="1:2" x14ac:dyDescent="0.25">
      <c r="A5842" t="s">
        <v>11103</v>
      </c>
      <c r="B5842" s="10" t="s">
        <v>4749</v>
      </c>
    </row>
    <row r="5843" spans="1:2" x14ac:dyDescent="0.25">
      <c r="A5843" t="s">
        <v>11104</v>
      </c>
      <c r="B5843" s="10" t="s">
        <v>4749</v>
      </c>
    </row>
    <row r="5844" spans="1:2" x14ac:dyDescent="0.25">
      <c r="A5844" t="s">
        <v>11105</v>
      </c>
      <c r="B5844" s="10" t="s">
        <v>4755</v>
      </c>
    </row>
    <row r="5845" spans="1:2" x14ac:dyDescent="0.25">
      <c r="A5845" t="s">
        <v>11106</v>
      </c>
      <c r="B5845" s="10" t="s">
        <v>5535</v>
      </c>
    </row>
    <row r="5846" spans="1:2" x14ac:dyDescent="0.25">
      <c r="A5846" t="s">
        <v>11107</v>
      </c>
      <c r="B5846" s="10" t="s">
        <v>5535</v>
      </c>
    </row>
    <row r="5847" spans="1:2" x14ac:dyDescent="0.25">
      <c r="A5847" t="s">
        <v>11108</v>
      </c>
      <c r="B5847" s="10" t="s">
        <v>11109</v>
      </c>
    </row>
    <row r="5848" spans="1:2" x14ac:dyDescent="0.25">
      <c r="A5848" t="s">
        <v>11110</v>
      </c>
      <c r="B5848" s="10" t="s">
        <v>3936</v>
      </c>
    </row>
    <row r="5849" spans="1:2" x14ac:dyDescent="0.25">
      <c r="A5849" t="s">
        <v>11111</v>
      </c>
      <c r="B5849" s="10" t="s">
        <v>3942</v>
      </c>
    </row>
    <row r="5850" spans="1:2" x14ac:dyDescent="0.25">
      <c r="A5850" t="s">
        <v>11112</v>
      </c>
      <c r="B5850" s="10" t="s">
        <v>10464</v>
      </c>
    </row>
    <row r="5851" spans="1:2" x14ac:dyDescent="0.25">
      <c r="A5851" t="s">
        <v>11113</v>
      </c>
      <c r="B5851" s="10" t="s">
        <v>9821</v>
      </c>
    </row>
    <row r="5852" spans="1:2" x14ac:dyDescent="0.25">
      <c r="A5852" t="s">
        <v>11114</v>
      </c>
      <c r="B5852" s="10" t="s">
        <v>9823</v>
      </c>
    </row>
    <row r="5853" spans="1:2" x14ac:dyDescent="0.25">
      <c r="A5853" t="s">
        <v>11115</v>
      </c>
      <c r="B5853" s="10" t="s">
        <v>9825</v>
      </c>
    </row>
    <row r="5854" spans="1:2" x14ac:dyDescent="0.25">
      <c r="A5854" t="s">
        <v>11116</v>
      </c>
      <c r="B5854" s="10" t="s">
        <v>9827</v>
      </c>
    </row>
    <row r="5855" spans="1:2" x14ac:dyDescent="0.25">
      <c r="A5855" t="s">
        <v>11117</v>
      </c>
      <c r="B5855" s="10" t="s">
        <v>9829</v>
      </c>
    </row>
    <row r="5856" spans="1:2" x14ac:dyDescent="0.25">
      <c r="A5856" t="s">
        <v>11118</v>
      </c>
      <c r="B5856" s="10" t="s">
        <v>9831</v>
      </c>
    </row>
    <row r="5857" spans="1:2" x14ac:dyDescent="0.25">
      <c r="A5857" t="s">
        <v>11119</v>
      </c>
      <c r="B5857" s="10" t="s">
        <v>11120</v>
      </c>
    </row>
    <row r="5858" spans="1:2" x14ac:dyDescent="0.25">
      <c r="A5858" t="s">
        <v>11121</v>
      </c>
      <c r="B5858" s="10" t="s">
        <v>11122</v>
      </c>
    </row>
    <row r="5859" spans="1:2" x14ac:dyDescent="0.25">
      <c r="A5859" t="s">
        <v>11123</v>
      </c>
      <c r="B5859" s="10" t="s">
        <v>11122</v>
      </c>
    </row>
    <row r="5860" spans="1:2" x14ac:dyDescent="0.25">
      <c r="A5860" t="s">
        <v>11124</v>
      </c>
      <c r="B5860" s="10" t="s">
        <v>3991</v>
      </c>
    </row>
    <row r="5861" spans="1:2" x14ac:dyDescent="0.25">
      <c r="A5861" t="s">
        <v>11125</v>
      </c>
      <c r="B5861" s="10" t="s">
        <v>11126</v>
      </c>
    </row>
    <row r="5862" spans="1:2" x14ac:dyDescent="0.25">
      <c r="A5862" t="s">
        <v>11127</v>
      </c>
      <c r="B5862" s="10" t="s">
        <v>11128</v>
      </c>
    </row>
    <row r="5863" spans="1:2" x14ac:dyDescent="0.25">
      <c r="A5863" t="s">
        <v>11129</v>
      </c>
      <c r="B5863" s="10" t="s">
        <v>11130</v>
      </c>
    </row>
    <row r="5864" spans="1:2" x14ac:dyDescent="0.25">
      <c r="A5864" t="s">
        <v>11131</v>
      </c>
      <c r="B5864" s="10" t="s">
        <v>11132</v>
      </c>
    </row>
    <row r="5865" spans="1:2" x14ac:dyDescent="0.25">
      <c r="A5865" t="s">
        <v>11133</v>
      </c>
      <c r="B5865" s="10" t="s">
        <v>3964</v>
      </c>
    </row>
    <row r="5866" spans="1:2" x14ac:dyDescent="0.25">
      <c r="A5866" t="s">
        <v>11134</v>
      </c>
      <c r="B5866" s="10" t="s">
        <v>4965</v>
      </c>
    </row>
    <row r="5867" spans="1:2" x14ac:dyDescent="0.25">
      <c r="A5867" t="s">
        <v>11135</v>
      </c>
      <c r="B5867" s="10" t="s">
        <v>4969</v>
      </c>
    </row>
    <row r="5868" spans="1:2" x14ac:dyDescent="0.25">
      <c r="A5868" t="s">
        <v>11136</v>
      </c>
      <c r="B5868" s="10" t="s">
        <v>4990</v>
      </c>
    </row>
    <row r="5869" spans="1:2" x14ac:dyDescent="0.25">
      <c r="A5869" t="s">
        <v>11137</v>
      </c>
      <c r="B5869" s="10" t="s">
        <v>5002</v>
      </c>
    </row>
    <row r="5870" spans="1:2" x14ac:dyDescent="0.25">
      <c r="A5870" t="s">
        <v>11138</v>
      </c>
      <c r="B5870" s="10" t="s">
        <v>4023</v>
      </c>
    </row>
    <row r="5871" spans="1:2" x14ac:dyDescent="0.25">
      <c r="A5871" t="s">
        <v>11139</v>
      </c>
      <c r="B5871" s="10" t="s">
        <v>8638</v>
      </c>
    </row>
    <row r="5872" spans="1:2" x14ac:dyDescent="0.25">
      <c r="A5872" t="s">
        <v>11140</v>
      </c>
      <c r="B5872" s="10" t="s">
        <v>3648</v>
      </c>
    </row>
    <row r="5873" spans="1:2" x14ac:dyDescent="0.25">
      <c r="A5873" t="s">
        <v>11141</v>
      </c>
      <c r="B5873" s="10" t="s">
        <v>3380</v>
      </c>
    </row>
    <row r="5874" spans="1:2" x14ac:dyDescent="0.25">
      <c r="A5874" t="s">
        <v>11142</v>
      </c>
      <c r="B5874" s="10" t="s">
        <v>11143</v>
      </c>
    </row>
    <row r="5875" spans="1:2" x14ac:dyDescent="0.25">
      <c r="A5875" t="s">
        <v>11144</v>
      </c>
      <c r="B5875" s="10" t="s">
        <v>2140</v>
      </c>
    </row>
    <row r="5876" spans="1:2" x14ac:dyDescent="0.25">
      <c r="A5876" t="s">
        <v>11145</v>
      </c>
      <c r="B5876" s="10" t="s">
        <v>3650</v>
      </c>
    </row>
    <row r="5877" spans="1:2" x14ac:dyDescent="0.25">
      <c r="A5877" t="s">
        <v>11146</v>
      </c>
      <c r="B5877" s="10" t="s">
        <v>3658</v>
      </c>
    </row>
    <row r="5878" spans="1:2" x14ac:dyDescent="0.25">
      <c r="A5878" t="s">
        <v>11147</v>
      </c>
      <c r="B5878" s="10" t="s">
        <v>2016</v>
      </c>
    </row>
    <row r="5879" spans="1:2" x14ac:dyDescent="0.25">
      <c r="A5879" t="s">
        <v>11148</v>
      </c>
      <c r="B5879" s="10" t="s">
        <v>2213</v>
      </c>
    </row>
    <row r="5880" spans="1:2" x14ac:dyDescent="0.25">
      <c r="A5880" t="s">
        <v>11149</v>
      </c>
      <c r="B5880" s="10" t="s">
        <v>3654</v>
      </c>
    </row>
    <row r="5881" spans="1:2" x14ac:dyDescent="0.25">
      <c r="A5881" t="s">
        <v>11150</v>
      </c>
      <c r="B5881" s="10" t="s">
        <v>11151</v>
      </c>
    </row>
    <row r="5882" spans="1:2" x14ac:dyDescent="0.25">
      <c r="A5882" t="s">
        <v>11152</v>
      </c>
      <c r="B5882" s="10" t="s">
        <v>11153</v>
      </c>
    </row>
    <row r="5883" spans="1:2" x14ac:dyDescent="0.25">
      <c r="A5883" t="s">
        <v>11154</v>
      </c>
      <c r="B5883" s="10" t="s">
        <v>4571</v>
      </c>
    </row>
    <row r="5884" spans="1:2" x14ac:dyDescent="0.25">
      <c r="A5884" t="s">
        <v>11155</v>
      </c>
      <c r="B5884" s="10" t="s">
        <v>4575</v>
      </c>
    </row>
    <row r="5885" spans="1:2" x14ac:dyDescent="0.25">
      <c r="A5885" t="s">
        <v>11156</v>
      </c>
      <c r="B5885" s="10" t="s">
        <v>2018</v>
      </c>
    </row>
    <row r="5886" spans="1:2" x14ac:dyDescent="0.25">
      <c r="A5886" t="s">
        <v>11157</v>
      </c>
      <c r="B5886" s="10" t="s">
        <v>2086</v>
      </c>
    </row>
    <row r="5887" spans="1:2" x14ac:dyDescent="0.25">
      <c r="A5887" t="s">
        <v>11158</v>
      </c>
      <c r="B5887" s="10" t="s">
        <v>2142</v>
      </c>
    </row>
    <row r="5888" spans="1:2" x14ac:dyDescent="0.25">
      <c r="A5888" t="s">
        <v>11159</v>
      </c>
      <c r="B5888" s="10" t="s">
        <v>2144</v>
      </c>
    </row>
    <row r="5889" spans="1:2" x14ac:dyDescent="0.25">
      <c r="A5889" t="s">
        <v>11160</v>
      </c>
      <c r="B5889" s="10" t="s">
        <v>2146</v>
      </c>
    </row>
    <row r="5890" spans="1:2" x14ac:dyDescent="0.25">
      <c r="A5890" t="s">
        <v>11161</v>
      </c>
      <c r="B5890" s="10" t="s">
        <v>5200</v>
      </c>
    </row>
    <row r="5891" spans="1:2" x14ac:dyDescent="0.25">
      <c r="A5891" t="s">
        <v>11162</v>
      </c>
      <c r="B5891" s="10" t="s">
        <v>4010</v>
      </c>
    </row>
    <row r="5892" spans="1:2" x14ac:dyDescent="0.25">
      <c r="A5892" t="s">
        <v>11163</v>
      </c>
      <c r="B5892" s="10" t="s">
        <v>3124</v>
      </c>
    </row>
    <row r="5893" spans="1:2" x14ac:dyDescent="0.25">
      <c r="A5893" t="s">
        <v>11164</v>
      </c>
      <c r="B5893" s="10" t="s">
        <v>4118</v>
      </c>
    </row>
    <row r="5894" spans="1:2" x14ac:dyDescent="0.25">
      <c r="A5894" t="s">
        <v>11165</v>
      </c>
      <c r="B5894" s="10" t="s">
        <v>11126</v>
      </c>
    </row>
    <row r="5895" spans="1:2" x14ac:dyDescent="0.25">
      <c r="A5895" t="s">
        <v>11166</v>
      </c>
      <c r="B5895" s="10" t="s">
        <v>11167</v>
      </c>
    </row>
    <row r="5896" spans="1:2" x14ac:dyDescent="0.25">
      <c r="A5896" t="s">
        <v>11168</v>
      </c>
      <c r="B5896" s="10" t="s">
        <v>3604</v>
      </c>
    </row>
    <row r="5897" spans="1:2" x14ac:dyDescent="0.25">
      <c r="A5897" t="s">
        <v>11169</v>
      </c>
      <c r="B5897" s="10" t="s">
        <v>5666</v>
      </c>
    </row>
    <row r="5898" spans="1:2" x14ac:dyDescent="0.25">
      <c r="A5898" t="s">
        <v>11170</v>
      </c>
      <c r="B5898" s="10" t="s">
        <v>1850</v>
      </c>
    </row>
    <row r="5899" spans="1:2" x14ac:dyDescent="0.25">
      <c r="A5899" t="s">
        <v>11171</v>
      </c>
      <c r="B5899" s="10" t="s">
        <v>11172</v>
      </c>
    </row>
    <row r="5900" spans="1:2" x14ac:dyDescent="0.25">
      <c r="A5900" t="s">
        <v>11173</v>
      </c>
      <c r="B5900" s="10" t="s">
        <v>3486</v>
      </c>
    </row>
    <row r="5901" spans="1:2" x14ac:dyDescent="0.25">
      <c r="A5901" t="s">
        <v>11174</v>
      </c>
      <c r="B5901" s="10" t="s">
        <v>3997</v>
      </c>
    </row>
    <row r="5902" spans="1:2" x14ac:dyDescent="0.25">
      <c r="A5902" t="s">
        <v>11175</v>
      </c>
      <c r="B5902" s="10" t="s">
        <v>4038</v>
      </c>
    </row>
    <row r="5903" spans="1:2" x14ac:dyDescent="0.25">
      <c r="A5903" t="s">
        <v>11176</v>
      </c>
      <c r="B5903" s="10" t="s">
        <v>4920</v>
      </c>
    </row>
    <row r="5904" spans="1:2" x14ac:dyDescent="0.25">
      <c r="A5904" t="s">
        <v>11177</v>
      </c>
      <c r="B5904" s="10" t="s">
        <v>3977</v>
      </c>
    </row>
    <row r="5905" spans="1:2" x14ac:dyDescent="0.25">
      <c r="A5905" t="s">
        <v>11178</v>
      </c>
      <c r="B5905" s="10" t="s">
        <v>3391</v>
      </c>
    </row>
    <row r="5906" spans="1:2" x14ac:dyDescent="0.25">
      <c r="A5906" t="s">
        <v>11179</v>
      </c>
      <c r="B5906" s="10" t="s">
        <v>4065</v>
      </c>
    </row>
    <row r="5907" spans="1:2" x14ac:dyDescent="0.25">
      <c r="A5907" t="s">
        <v>11180</v>
      </c>
      <c r="B5907" s="10" t="s">
        <v>11057</v>
      </c>
    </row>
    <row r="5908" spans="1:2" x14ac:dyDescent="0.25">
      <c r="A5908" t="s">
        <v>11181</v>
      </c>
      <c r="B5908" s="10" t="s">
        <v>3604</v>
      </c>
    </row>
    <row r="5909" spans="1:2" x14ac:dyDescent="0.25">
      <c r="A5909" t="s">
        <v>11182</v>
      </c>
      <c r="B5909" s="10" t="s">
        <v>3983</v>
      </c>
    </row>
    <row r="5910" spans="1:2" x14ac:dyDescent="0.25">
      <c r="A5910" t="s">
        <v>11183</v>
      </c>
      <c r="B5910" s="10" t="s">
        <v>11184</v>
      </c>
    </row>
    <row r="5911" spans="1:2" x14ac:dyDescent="0.25">
      <c r="A5911" t="s">
        <v>11185</v>
      </c>
      <c r="B5911" s="10" t="s">
        <v>3991</v>
      </c>
    </row>
    <row r="5912" spans="1:2" x14ac:dyDescent="0.25">
      <c r="A5912" t="s">
        <v>11186</v>
      </c>
      <c r="B5912" s="10" t="s">
        <v>4004</v>
      </c>
    </row>
    <row r="5913" spans="1:2" x14ac:dyDescent="0.25">
      <c r="A5913" t="s">
        <v>11187</v>
      </c>
      <c r="B5913" s="10" t="s">
        <v>10852</v>
      </c>
    </row>
    <row r="5914" spans="1:2" x14ac:dyDescent="0.25">
      <c r="A5914" t="s">
        <v>11188</v>
      </c>
      <c r="B5914" s="10" t="s">
        <v>3970</v>
      </c>
    </row>
    <row r="5915" spans="1:2" x14ac:dyDescent="0.25">
      <c r="A5915" t="s">
        <v>11189</v>
      </c>
      <c r="B5915" s="10" t="s">
        <v>4924</v>
      </c>
    </row>
    <row r="5916" spans="1:2" x14ac:dyDescent="0.25">
      <c r="A5916" t="s">
        <v>11190</v>
      </c>
      <c r="B5916" s="10" t="s">
        <v>4577</v>
      </c>
    </row>
    <row r="5917" spans="1:2" x14ac:dyDescent="0.25">
      <c r="A5917" t="s">
        <v>11191</v>
      </c>
      <c r="B5917" s="10" t="s">
        <v>2276</v>
      </c>
    </row>
    <row r="5918" spans="1:2" x14ac:dyDescent="0.25">
      <c r="A5918" t="s">
        <v>11192</v>
      </c>
      <c r="B5918" s="10" t="s">
        <v>11172</v>
      </c>
    </row>
    <row r="5919" spans="1:2" x14ac:dyDescent="0.25">
      <c r="A5919" t="s">
        <v>11193</v>
      </c>
      <c r="B5919" s="10" t="s">
        <v>4958</v>
      </c>
    </row>
    <row r="5920" spans="1:2" x14ac:dyDescent="0.25">
      <c r="A5920" t="s">
        <v>11194</v>
      </c>
      <c r="B5920" s="10" t="s">
        <v>5006</v>
      </c>
    </row>
    <row r="5921" spans="1:2" x14ac:dyDescent="0.25">
      <c r="A5921" t="s">
        <v>11195</v>
      </c>
      <c r="B5921" s="10" t="s">
        <v>4050</v>
      </c>
    </row>
    <row r="5922" spans="1:2" x14ac:dyDescent="0.25">
      <c r="A5922" t="s">
        <v>11196</v>
      </c>
      <c r="B5922" s="10" t="s">
        <v>4984</v>
      </c>
    </row>
    <row r="5923" spans="1:2" x14ac:dyDescent="0.25">
      <c r="A5923" t="s">
        <v>11197</v>
      </c>
      <c r="B5923" s="10" t="s">
        <v>3993</v>
      </c>
    </row>
    <row r="5924" spans="1:2" x14ac:dyDescent="0.25">
      <c r="A5924" t="s">
        <v>11198</v>
      </c>
      <c r="B5924" s="10" t="s">
        <v>4971</v>
      </c>
    </row>
    <row r="5925" spans="1:2" x14ac:dyDescent="0.25">
      <c r="A5925" t="s">
        <v>11199</v>
      </c>
      <c r="B5925" s="10" t="s">
        <v>3454</v>
      </c>
    </row>
    <row r="5926" spans="1:2" x14ac:dyDescent="0.25">
      <c r="A5926" t="s">
        <v>11200</v>
      </c>
      <c r="B5926" s="10" t="s">
        <v>5023</v>
      </c>
    </row>
    <row r="5927" spans="1:2" x14ac:dyDescent="0.25">
      <c r="A5927" t="s">
        <v>11201</v>
      </c>
      <c r="B5927" s="10" t="s">
        <v>11202</v>
      </c>
    </row>
    <row r="5928" spans="1:2" x14ac:dyDescent="0.25">
      <c r="A5928" t="s">
        <v>11203</v>
      </c>
      <c r="B5928" s="10" t="s">
        <v>4954</v>
      </c>
    </row>
    <row r="5929" spans="1:2" x14ac:dyDescent="0.25">
      <c r="A5929" t="s">
        <v>11204</v>
      </c>
      <c r="B5929" s="10" t="s">
        <v>5443</v>
      </c>
    </row>
    <row r="5930" spans="1:2" x14ac:dyDescent="0.25">
      <c r="A5930" t="s">
        <v>11205</v>
      </c>
      <c r="B5930" s="10" t="s">
        <v>10599</v>
      </c>
    </row>
    <row r="5931" spans="1:2" x14ac:dyDescent="0.25">
      <c r="A5931" t="s">
        <v>11206</v>
      </c>
      <c r="B5931" s="10" t="s">
        <v>1780</v>
      </c>
    </row>
    <row r="5932" spans="1:2" x14ac:dyDescent="0.25">
      <c r="A5932" t="s">
        <v>11207</v>
      </c>
      <c r="B5932" s="10" t="s">
        <v>5451</v>
      </c>
    </row>
    <row r="5933" spans="1:2" x14ac:dyDescent="0.25">
      <c r="A5933" t="s">
        <v>11208</v>
      </c>
      <c r="B5933" s="10" t="s">
        <v>4036</v>
      </c>
    </row>
    <row r="5934" spans="1:2" x14ac:dyDescent="0.25">
      <c r="A5934" t="s">
        <v>11209</v>
      </c>
      <c r="B5934" s="10" t="s">
        <v>5098</v>
      </c>
    </row>
    <row r="5935" spans="1:2" x14ac:dyDescent="0.25">
      <c r="A5935" t="s">
        <v>11210</v>
      </c>
      <c r="B5935" s="10" t="s">
        <v>4116</v>
      </c>
    </row>
    <row r="5936" spans="1:2" x14ac:dyDescent="0.25">
      <c r="A5936" t="s">
        <v>11211</v>
      </c>
      <c r="B5936" s="10" t="s">
        <v>3389</v>
      </c>
    </row>
    <row r="5937" spans="1:2" x14ac:dyDescent="0.25">
      <c r="A5937" t="s">
        <v>11212</v>
      </c>
      <c r="B5937" s="10" t="s">
        <v>4967</v>
      </c>
    </row>
    <row r="5938" spans="1:2" x14ac:dyDescent="0.25">
      <c r="A5938" t="s">
        <v>11213</v>
      </c>
      <c r="B5938" s="10" t="s">
        <v>4950</v>
      </c>
    </row>
    <row r="5939" spans="1:2" x14ac:dyDescent="0.25">
      <c r="A5939" t="s">
        <v>11214</v>
      </c>
      <c r="B5939" s="10" t="s">
        <v>4055</v>
      </c>
    </row>
    <row r="5940" spans="1:2" x14ac:dyDescent="0.25">
      <c r="A5940" t="s">
        <v>11215</v>
      </c>
      <c r="B5940" s="10" t="s">
        <v>4960</v>
      </c>
    </row>
    <row r="5941" spans="1:2" x14ac:dyDescent="0.25">
      <c r="A5941" t="s">
        <v>11216</v>
      </c>
      <c r="B5941" s="10" t="s">
        <v>3383</v>
      </c>
    </row>
    <row r="5942" spans="1:2" x14ac:dyDescent="0.25">
      <c r="A5942" t="s">
        <v>11217</v>
      </c>
      <c r="B5942" s="10" t="s">
        <v>3031</v>
      </c>
    </row>
    <row r="5943" spans="1:2" x14ac:dyDescent="0.25">
      <c r="A5943" t="s">
        <v>11218</v>
      </c>
      <c r="B5943" s="10" t="s">
        <v>1788</v>
      </c>
    </row>
    <row r="5944" spans="1:2" x14ac:dyDescent="0.25">
      <c r="A5944" t="s">
        <v>11219</v>
      </c>
      <c r="B5944" s="10" t="s">
        <v>3840</v>
      </c>
    </row>
    <row r="5945" spans="1:2" x14ac:dyDescent="0.25">
      <c r="A5945" t="s">
        <v>11220</v>
      </c>
      <c r="B5945" s="10" t="s">
        <v>3877</v>
      </c>
    </row>
    <row r="5946" spans="1:2" x14ac:dyDescent="0.25">
      <c r="A5946" t="s">
        <v>11221</v>
      </c>
      <c r="B5946" s="10" t="s">
        <v>3884</v>
      </c>
    </row>
    <row r="5947" spans="1:2" x14ac:dyDescent="0.25">
      <c r="A5947" t="s">
        <v>11222</v>
      </c>
      <c r="B5947" s="10" t="s">
        <v>8433</v>
      </c>
    </row>
    <row r="5948" spans="1:2" x14ac:dyDescent="0.25">
      <c r="A5948" t="s">
        <v>11223</v>
      </c>
      <c r="B5948" s="10" t="s">
        <v>2741</v>
      </c>
    </row>
    <row r="5949" spans="1:2" x14ac:dyDescent="0.25">
      <c r="A5949" t="s">
        <v>11224</v>
      </c>
      <c r="B5949" s="10" t="s">
        <v>3656</v>
      </c>
    </row>
    <row r="5950" spans="1:2" x14ac:dyDescent="0.25">
      <c r="A5950" t="s">
        <v>11225</v>
      </c>
      <c r="B5950" s="10" t="s">
        <v>4053</v>
      </c>
    </row>
    <row r="5951" spans="1:2" x14ac:dyDescent="0.25">
      <c r="A5951" t="s">
        <v>11226</v>
      </c>
      <c r="B5951" s="10" t="s">
        <v>3090</v>
      </c>
    </row>
    <row r="5952" spans="1:2" x14ac:dyDescent="0.25">
      <c r="A5952" t="s">
        <v>11227</v>
      </c>
      <c r="B5952" s="10" t="s">
        <v>4043</v>
      </c>
    </row>
    <row r="5953" spans="1:2" x14ac:dyDescent="0.25">
      <c r="A5953" t="s">
        <v>11228</v>
      </c>
      <c r="B5953" s="10" t="s">
        <v>2741</v>
      </c>
    </row>
    <row r="5954" spans="1:2" x14ac:dyDescent="0.25">
      <c r="A5954" t="s">
        <v>11229</v>
      </c>
      <c r="B5954" s="10" t="s">
        <v>4030</v>
      </c>
    </row>
    <row r="5955" spans="1:2" x14ac:dyDescent="0.25">
      <c r="A5955" t="s">
        <v>11230</v>
      </c>
      <c r="B5955" s="10" t="s">
        <v>4911</v>
      </c>
    </row>
    <row r="5956" spans="1:2" x14ac:dyDescent="0.25">
      <c r="A5956" t="s">
        <v>11231</v>
      </c>
      <c r="B5956" s="10" t="s">
        <v>2078</v>
      </c>
    </row>
    <row r="5957" spans="1:2" x14ac:dyDescent="0.25">
      <c r="A5957" t="s">
        <v>11232</v>
      </c>
      <c r="B5957" s="10" t="s">
        <v>4913</v>
      </c>
    </row>
    <row r="5958" spans="1:2" x14ac:dyDescent="0.25">
      <c r="A5958" t="s">
        <v>11233</v>
      </c>
      <c r="B5958" s="10" t="s">
        <v>4010</v>
      </c>
    </row>
    <row r="5959" spans="1:2" x14ac:dyDescent="0.25">
      <c r="A5959" t="s">
        <v>11234</v>
      </c>
      <c r="B5959" s="10" t="s">
        <v>3938</v>
      </c>
    </row>
    <row r="5960" spans="1:2" x14ac:dyDescent="0.25">
      <c r="A5960" t="s">
        <v>11235</v>
      </c>
      <c r="B5960" s="10" t="s">
        <v>3295</v>
      </c>
    </row>
    <row r="5961" spans="1:2" x14ac:dyDescent="0.25">
      <c r="A5961" t="s">
        <v>11236</v>
      </c>
      <c r="B5961" s="10" t="s">
        <v>4411</v>
      </c>
    </row>
    <row r="5962" spans="1:2" x14ac:dyDescent="0.25">
      <c r="A5962" t="s">
        <v>11237</v>
      </c>
      <c r="B5962" s="10" t="s">
        <v>3884</v>
      </c>
    </row>
    <row r="5963" spans="1:2" x14ac:dyDescent="0.25">
      <c r="A5963" t="s">
        <v>11238</v>
      </c>
      <c r="B5963" s="10" t="s">
        <v>11239</v>
      </c>
    </row>
    <row r="5964" spans="1:2" x14ac:dyDescent="0.25">
      <c r="A5964" t="s">
        <v>11240</v>
      </c>
      <c r="B5964" s="10" t="s">
        <v>11241</v>
      </c>
    </row>
    <row r="5965" spans="1:2" x14ac:dyDescent="0.25">
      <c r="A5965" t="s">
        <v>11242</v>
      </c>
      <c r="B5965" s="10" t="s">
        <v>4986</v>
      </c>
    </row>
    <row r="5966" spans="1:2" x14ac:dyDescent="0.25">
      <c r="A5966" t="s">
        <v>11243</v>
      </c>
      <c r="B5966" s="10" t="s">
        <v>4770</v>
      </c>
    </row>
    <row r="5967" spans="1:2" x14ac:dyDescent="0.25">
      <c r="A5967" t="s">
        <v>11244</v>
      </c>
      <c r="B5967" s="10" t="s">
        <v>11245</v>
      </c>
    </row>
    <row r="5968" spans="1:2" x14ac:dyDescent="0.25">
      <c r="A5968" t="s">
        <v>11246</v>
      </c>
      <c r="B5968" s="10" t="s">
        <v>2750</v>
      </c>
    </row>
    <row r="5969" spans="1:2" x14ac:dyDescent="0.25">
      <c r="A5969" t="s">
        <v>11247</v>
      </c>
      <c r="B5969" s="10" t="s">
        <v>3299</v>
      </c>
    </row>
    <row r="5970" spans="1:2" x14ac:dyDescent="0.25">
      <c r="A5970" t="s">
        <v>11248</v>
      </c>
      <c r="B5970" s="10" t="s">
        <v>4978</v>
      </c>
    </row>
    <row r="5971" spans="1:2" x14ac:dyDescent="0.25">
      <c r="A5971" t="s">
        <v>11249</v>
      </c>
      <c r="B5971" s="10" t="s">
        <v>3606</v>
      </c>
    </row>
    <row r="5972" spans="1:2" x14ac:dyDescent="0.25">
      <c r="A5972" t="s">
        <v>11250</v>
      </c>
      <c r="B5972" s="10" t="s">
        <v>5668</v>
      </c>
    </row>
    <row r="5973" spans="1:2" x14ac:dyDescent="0.25">
      <c r="A5973" t="s">
        <v>11251</v>
      </c>
      <c r="B5973" s="10" t="s">
        <v>3297</v>
      </c>
    </row>
    <row r="5974" spans="1:2" x14ac:dyDescent="0.25">
      <c r="A5974" t="s">
        <v>11252</v>
      </c>
      <c r="B5974" s="10" t="s">
        <v>6229</v>
      </c>
    </row>
    <row r="5975" spans="1:2" x14ac:dyDescent="0.25">
      <c r="A5975" t="s">
        <v>11253</v>
      </c>
      <c r="B5975" s="10" t="s">
        <v>3507</v>
      </c>
    </row>
    <row r="5976" spans="1:2" x14ac:dyDescent="0.25">
      <c r="A5976" t="s">
        <v>11254</v>
      </c>
      <c r="B5976" s="10" t="s">
        <v>7357</v>
      </c>
    </row>
    <row r="5977" spans="1:2" x14ac:dyDescent="0.25">
      <c r="A5977" t="s">
        <v>11255</v>
      </c>
      <c r="B5977" s="10" t="s">
        <v>3488</v>
      </c>
    </row>
    <row r="5978" spans="1:2" x14ac:dyDescent="0.25">
      <c r="A5978" t="s">
        <v>11256</v>
      </c>
      <c r="B5978" s="10" t="s">
        <v>3985</v>
      </c>
    </row>
    <row r="5979" spans="1:2" x14ac:dyDescent="0.25">
      <c r="A5979" t="s">
        <v>11257</v>
      </c>
      <c r="B5979" s="10" t="s">
        <v>3484</v>
      </c>
    </row>
    <row r="5980" spans="1:2" x14ac:dyDescent="0.25">
      <c r="A5980" t="s">
        <v>11258</v>
      </c>
      <c r="B5980" s="10" t="s">
        <v>11259</v>
      </c>
    </row>
    <row r="5981" spans="1:2" x14ac:dyDescent="0.25">
      <c r="A5981" t="s">
        <v>11260</v>
      </c>
      <c r="B5981" s="10" t="s">
        <v>11261</v>
      </c>
    </row>
    <row r="5982" spans="1:2" x14ac:dyDescent="0.25">
      <c r="A5982" t="s">
        <v>11262</v>
      </c>
      <c r="B5982" s="10" t="s">
        <v>4329</v>
      </c>
    </row>
    <row r="5983" spans="1:2" x14ac:dyDescent="0.25">
      <c r="A5983" t="s">
        <v>11263</v>
      </c>
      <c r="B5983" s="10" t="s">
        <v>4331</v>
      </c>
    </row>
    <row r="5984" spans="1:2" x14ac:dyDescent="0.25">
      <c r="A5984" t="s">
        <v>11264</v>
      </c>
      <c r="B5984" s="10" t="s">
        <v>11265</v>
      </c>
    </row>
    <row r="5985" spans="1:2" x14ac:dyDescent="0.25">
      <c r="A5985" t="s">
        <v>11266</v>
      </c>
      <c r="B5985" s="10" t="s">
        <v>11261</v>
      </c>
    </row>
    <row r="5986" spans="1:2" x14ac:dyDescent="0.25">
      <c r="A5986" t="s">
        <v>11267</v>
      </c>
      <c r="B5986" s="10" t="s">
        <v>8433</v>
      </c>
    </row>
    <row r="5987" spans="1:2" x14ac:dyDescent="0.25">
      <c r="A5987" t="s">
        <v>11268</v>
      </c>
      <c r="B5987" s="10" t="s">
        <v>5451</v>
      </c>
    </row>
    <row r="5988" spans="1:2" x14ac:dyDescent="0.25">
      <c r="A5988" t="s">
        <v>11269</v>
      </c>
      <c r="B5988" s="10" t="s">
        <v>11270</v>
      </c>
    </row>
    <row r="5989" spans="1:2" x14ac:dyDescent="0.25">
      <c r="A5989" t="s">
        <v>11271</v>
      </c>
      <c r="B5989" s="10" t="s">
        <v>11272</v>
      </c>
    </row>
    <row r="5990" spans="1:2" x14ac:dyDescent="0.25">
      <c r="A5990" t="s">
        <v>11273</v>
      </c>
      <c r="B5990" s="10" t="s">
        <v>11274</v>
      </c>
    </row>
    <row r="5991" spans="1:2" x14ac:dyDescent="0.25">
      <c r="A5991" t="s">
        <v>11275</v>
      </c>
      <c r="B5991" s="10" t="s">
        <v>11276</v>
      </c>
    </row>
    <row r="5992" spans="1:2" x14ac:dyDescent="0.25">
      <c r="A5992" t="s">
        <v>11277</v>
      </c>
      <c r="B5992" s="10" t="s">
        <v>3936</v>
      </c>
    </row>
    <row r="5993" spans="1:2" x14ac:dyDescent="0.25">
      <c r="A5993" t="s">
        <v>11278</v>
      </c>
      <c r="B5993" s="10" t="s">
        <v>1690</v>
      </c>
    </row>
    <row r="5994" spans="1:2" x14ac:dyDescent="0.25">
      <c r="A5994" t="s">
        <v>11279</v>
      </c>
      <c r="B5994" s="10" t="s">
        <v>2755</v>
      </c>
    </row>
    <row r="5995" spans="1:2" x14ac:dyDescent="0.25">
      <c r="A5995" t="s">
        <v>11280</v>
      </c>
      <c r="B5995" s="10" t="s">
        <v>2733</v>
      </c>
    </row>
    <row r="5996" spans="1:2" x14ac:dyDescent="0.25">
      <c r="A5996" t="s">
        <v>11281</v>
      </c>
      <c r="B5996" s="10" t="s">
        <v>4759</v>
      </c>
    </row>
    <row r="5997" spans="1:2" x14ac:dyDescent="0.25">
      <c r="A5997" t="s">
        <v>11282</v>
      </c>
      <c r="B5997" s="10" t="s">
        <v>3927</v>
      </c>
    </row>
    <row r="5998" spans="1:2" x14ac:dyDescent="0.25">
      <c r="A5998" t="s">
        <v>11283</v>
      </c>
      <c r="B5998" s="10" t="s">
        <v>3288</v>
      </c>
    </row>
    <row r="5999" spans="1:2" x14ac:dyDescent="0.25">
      <c r="A5999" t="s">
        <v>11284</v>
      </c>
      <c r="B5999" s="10" t="s">
        <v>3836</v>
      </c>
    </row>
    <row r="6000" spans="1:2" x14ac:dyDescent="0.25">
      <c r="A6000" t="s">
        <v>11285</v>
      </c>
      <c r="B6000" s="10" t="s">
        <v>3836</v>
      </c>
    </row>
    <row r="6001" spans="1:2" x14ac:dyDescent="0.25">
      <c r="A6001" t="s">
        <v>11286</v>
      </c>
      <c r="B6001" s="10" t="s">
        <v>5098</v>
      </c>
    </row>
    <row r="6002" spans="1:2" x14ac:dyDescent="0.25">
      <c r="A6002" t="s">
        <v>11287</v>
      </c>
      <c r="B6002" s="10" t="s">
        <v>5098</v>
      </c>
    </row>
    <row r="6003" spans="1:2" x14ac:dyDescent="0.25">
      <c r="A6003" t="s">
        <v>11288</v>
      </c>
      <c r="B6003" s="10" t="s">
        <v>5098</v>
      </c>
    </row>
    <row r="6004" spans="1:2" x14ac:dyDescent="0.25">
      <c r="A6004" t="s">
        <v>11289</v>
      </c>
      <c r="B6004" s="10" t="s">
        <v>5100</v>
      </c>
    </row>
    <row r="6005" spans="1:2" x14ac:dyDescent="0.25">
      <c r="A6005" t="s">
        <v>11290</v>
      </c>
      <c r="B6005" s="10" t="s">
        <v>5116</v>
      </c>
    </row>
    <row r="6006" spans="1:2" x14ac:dyDescent="0.25">
      <c r="A6006" t="s">
        <v>11291</v>
      </c>
      <c r="B6006" s="10" t="s">
        <v>5116</v>
      </c>
    </row>
    <row r="6007" spans="1:2" x14ac:dyDescent="0.25">
      <c r="A6007" t="s">
        <v>11292</v>
      </c>
      <c r="B6007" s="10" t="s">
        <v>11293</v>
      </c>
    </row>
    <row r="6008" spans="1:2" x14ac:dyDescent="0.25">
      <c r="A6008" t="s">
        <v>11294</v>
      </c>
      <c r="B6008" s="10" t="s">
        <v>4104</v>
      </c>
    </row>
    <row r="6009" spans="1:2" x14ac:dyDescent="0.25">
      <c r="A6009" t="s">
        <v>11295</v>
      </c>
      <c r="B6009" s="10" t="s">
        <v>3458</v>
      </c>
    </row>
    <row r="6010" spans="1:2" x14ac:dyDescent="0.25">
      <c r="A6010" t="s">
        <v>11296</v>
      </c>
      <c r="B6010" s="10" t="s">
        <v>3441</v>
      </c>
    </row>
    <row r="6011" spans="1:2" x14ac:dyDescent="0.25">
      <c r="A6011" t="s">
        <v>11297</v>
      </c>
      <c r="B6011" s="10" t="s">
        <v>3454</v>
      </c>
    </row>
    <row r="6012" spans="1:2" x14ac:dyDescent="0.25">
      <c r="A6012" t="s">
        <v>11298</v>
      </c>
      <c r="B6012" s="10" t="s">
        <v>3968</v>
      </c>
    </row>
    <row r="6013" spans="1:2" x14ac:dyDescent="0.25">
      <c r="A6013" t="s">
        <v>11299</v>
      </c>
      <c r="B6013" s="10" t="s">
        <v>3991</v>
      </c>
    </row>
    <row r="6014" spans="1:2" x14ac:dyDescent="0.25">
      <c r="A6014" t="s">
        <v>11300</v>
      </c>
      <c r="B6014" s="10" t="s">
        <v>3441</v>
      </c>
    </row>
    <row r="6015" spans="1:2" x14ac:dyDescent="0.25">
      <c r="A6015" t="s">
        <v>11301</v>
      </c>
      <c r="B6015" s="10" t="s">
        <v>11302</v>
      </c>
    </row>
    <row r="6016" spans="1:2" x14ac:dyDescent="0.25">
      <c r="A6016" t="s">
        <v>11303</v>
      </c>
      <c r="B6016" s="10" t="s">
        <v>4130</v>
      </c>
    </row>
    <row r="6017" spans="1:2" x14ac:dyDescent="0.25">
      <c r="A6017" t="s">
        <v>11304</v>
      </c>
      <c r="B6017" s="10" t="s">
        <v>4128</v>
      </c>
    </row>
    <row r="6018" spans="1:2" x14ac:dyDescent="0.25">
      <c r="A6018" t="s">
        <v>11305</v>
      </c>
      <c r="B6018" s="10" t="s">
        <v>1859</v>
      </c>
    </row>
    <row r="6019" spans="1:2" x14ac:dyDescent="0.25">
      <c r="A6019" t="s">
        <v>11306</v>
      </c>
      <c r="B6019" s="10" t="s">
        <v>4151</v>
      </c>
    </row>
    <row r="6020" spans="1:2" x14ac:dyDescent="0.25">
      <c r="A6020" t="s">
        <v>11307</v>
      </c>
      <c r="B6020" s="10" t="s">
        <v>3621</v>
      </c>
    </row>
    <row r="6021" spans="1:2" x14ac:dyDescent="0.25">
      <c r="A6021" t="s">
        <v>11308</v>
      </c>
      <c r="B6021" s="10" t="s">
        <v>3130</v>
      </c>
    </row>
    <row r="6022" spans="1:2" x14ac:dyDescent="0.25">
      <c r="A6022" t="s">
        <v>11309</v>
      </c>
      <c r="B6022" s="10" t="s">
        <v>3124</v>
      </c>
    </row>
    <row r="6023" spans="1:2" x14ac:dyDescent="0.25">
      <c r="A6023" t="s">
        <v>11310</v>
      </c>
      <c r="B6023" s="10" t="s">
        <v>3118</v>
      </c>
    </row>
    <row r="6024" spans="1:2" x14ac:dyDescent="0.25">
      <c r="A6024" t="s">
        <v>11311</v>
      </c>
      <c r="B6024" s="10" t="s">
        <v>5441</v>
      </c>
    </row>
    <row r="6025" spans="1:2" x14ac:dyDescent="0.25">
      <c r="A6025" t="s">
        <v>11312</v>
      </c>
      <c r="B6025" s="10" t="s">
        <v>5519</v>
      </c>
    </row>
    <row r="6026" spans="1:2" x14ac:dyDescent="0.25">
      <c r="A6026" t="s">
        <v>11313</v>
      </c>
      <c r="B6026" s="10" t="s">
        <v>5524</v>
      </c>
    </row>
    <row r="6027" spans="1:2" x14ac:dyDescent="0.25">
      <c r="A6027" t="s">
        <v>11314</v>
      </c>
      <c r="B6027" s="10" t="s">
        <v>11241</v>
      </c>
    </row>
    <row r="6028" spans="1:2" x14ac:dyDescent="0.25">
      <c r="A6028" t="s">
        <v>11315</v>
      </c>
      <c r="B6028" s="10" t="s">
        <v>11202</v>
      </c>
    </row>
    <row r="6029" spans="1:2" x14ac:dyDescent="0.25">
      <c r="A6029" t="s">
        <v>11316</v>
      </c>
      <c r="B6029" s="10" t="s">
        <v>1538</v>
      </c>
    </row>
    <row r="6030" spans="1:2" x14ac:dyDescent="0.25">
      <c r="A6030" t="s">
        <v>11317</v>
      </c>
      <c r="B6030" s="10" t="s">
        <v>1538</v>
      </c>
    </row>
    <row r="6031" spans="1:2" x14ac:dyDescent="0.25">
      <c r="A6031" t="s">
        <v>11318</v>
      </c>
      <c r="B6031" s="10" t="s">
        <v>4725</v>
      </c>
    </row>
    <row r="6032" spans="1:2" x14ac:dyDescent="0.25">
      <c r="A6032" t="s">
        <v>11319</v>
      </c>
      <c r="B6032" s="10" t="s">
        <v>2572</v>
      </c>
    </row>
    <row r="6033" spans="1:2" x14ac:dyDescent="0.25">
      <c r="A6033" t="s">
        <v>11320</v>
      </c>
      <c r="B6033" s="10" t="s">
        <v>3346</v>
      </c>
    </row>
    <row r="6034" spans="1:2" x14ac:dyDescent="0.25">
      <c r="A6034" t="s">
        <v>11321</v>
      </c>
      <c r="B6034" s="10" t="s">
        <v>10943</v>
      </c>
    </row>
    <row r="6035" spans="1:2" x14ac:dyDescent="0.25">
      <c r="A6035" t="s">
        <v>11322</v>
      </c>
      <c r="B6035" s="10" t="s">
        <v>3435</v>
      </c>
    </row>
    <row r="6036" spans="1:2" x14ac:dyDescent="0.25">
      <c r="A6036" t="s">
        <v>11323</v>
      </c>
      <c r="B6036" s="10" t="s">
        <v>3084</v>
      </c>
    </row>
    <row r="6037" spans="1:2" x14ac:dyDescent="0.25">
      <c r="A6037" t="s">
        <v>11324</v>
      </c>
      <c r="B6037" s="10" t="s">
        <v>2973</v>
      </c>
    </row>
    <row r="6038" spans="1:2" x14ac:dyDescent="0.25">
      <c r="A6038" t="s">
        <v>11325</v>
      </c>
      <c r="B6038" s="10" t="s">
        <v>2994</v>
      </c>
    </row>
    <row r="6039" spans="1:2" x14ac:dyDescent="0.25">
      <c r="A6039" t="s">
        <v>11326</v>
      </c>
      <c r="B6039" s="10" t="s">
        <v>2994</v>
      </c>
    </row>
    <row r="6040" spans="1:2" x14ac:dyDescent="0.25">
      <c r="A6040" t="s">
        <v>11327</v>
      </c>
      <c r="B6040" s="10" t="s">
        <v>2994</v>
      </c>
    </row>
    <row r="6041" spans="1:2" x14ac:dyDescent="0.25">
      <c r="A6041" t="s">
        <v>11328</v>
      </c>
      <c r="B6041" s="10" t="s">
        <v>3046</v>
      </c>
    </row>
    <row r="6042" spans="1:2" x14ac:dyDescent="0.25">
      <c r="A6042" t="s">
        <v>11329</v>
      </c>
      <c r="B6042" s="10" t="s">
        <v>3046</v>
      </c>
    </row>
    <row r="6043" spans="1:2" x14ac:dyDescent="0.25">
      <c r="A6043" t="s">
        <v>11330</v>
      </c>
      <c r="B6043" s="10" t="s">
        <v>2705</v>
      </c>
    </row>
    <row r="6044" spans="1:2" x14ac:dyDescent="0.25">
      <c r="A6044" t="s">
        <v>11331</v>
      </c>
      <c r="B6044" s="10" t="s">
        <v>3419</v>
      </c>
    </row>
    <row r="6045" spans="1:2" x14ac:dyDescent="0.25">
      <c r="A6045" t="s">
        <v>11332</v>
      </c>
      <c r="B6045" s="10" t="s">
        <v>3415</v>
      </c>
    </row>
    <row r="6046" spans="1:2" x14ac:dyDescent="0.25">
      <c r="A6046" t="s">
        <v>11333</v>
      </c>
      <c r="B6046" s="10" t="s">
        <v>2973</v>
      </c>
    </row>
    <row r="6047" spans="1:2" x14ac:dyDescent="0.25">
      <c r="A6047" t="s">
        <v>11334</v>
      </c>
      <c r="B6047" s="10" t="s">
        <v>2218</v>
      </c>
    </row>
    <row r="6048" spans="1:2" x14ac:dyDescent="0.25">
      <c r="A6048" t="s">
        <v>11335</v>
      </c>
      <c r="B6048" s="10" t="s">
        <v>2980</v>
      </c>
    </row>
    <row r="6049" spans="1:2" x14ac:dyDescent="0.25">
      <c r="A6049" t="s">
        <v>11336</v>
      </c>
      <c r="B6049" s="10" t="s">
        <v>2980</v>
      </c>
    </row>
    <row r="6050" spans="1:2" x14ac:dyDescent="0.25">
      <c r="A6050" t="s">
        <v>11337</v>
      </c>
      <c r="B6050" s="10" t="s">
        <v>2980</v>
      </c>
    </row>
    <row r="6051" spans="1:2" x14ac:dyDescent="0.25">
      <c r="A6051" t="s">
        <v>11338</v>
      </c>
      <c r="B6051" s="10" t="s">
        <v>3452</v>
      </c>
    </row>
    <row r="6052" spans="1:2" x14ac:dyDescent="0.25">
      <c r="A6052" t="s">
        <v>11339</v>
      </c>
      <c r="B6052" s="10" t="s">
        <v>3265</v>
      </c>
    </row>
    <row r="6053" spans="1:2" x14ac:dyDescent="0.25">
      <c r="A6053" t="s">
        <v>11340</v>
      </c>
      <c r="B6053" s="10" t="s">
        <v>3668</v>
      </c>
    </row>
    <row r="6054" spans="1:2" x14ac:dyDescent="0.25">
      <c r="A6054" t="s">
        <v>11341</v>
      </c>
      <c r="B6054" s="10" t="s">
        <v>6766</v>
      </c>
    </row>
    <row r="6055" spans="1:2" x14ac:dyDescent="0.25">
      <c r="A6055" t="s">
        <v>11342</v>
      </c>
      <c r="B6055" s="10" t="s">
        <v>3737</v>
      </c>
    </row>
    <row r="6056" spans="1:2" x14ac:dyDescent="0.25">
      <c r="A6056" t="s">
        <v>11343</v>
      </c>
      <c r="B6056" s="10" t="s">
        <v>3435</v>
      </c>
    </row>
    <row r="6057" spans="1:2" x14ac:dyDescent="0.25">
      <c r="A6057" t="s">
        <v>11344</v>
      </c>
      <c r="B6057" s="10" t="s">
        <v>11345</v>
      </c>
    </row>
    <row r="6058" spans="1:2" x14ac:dyDescent="0.25">
      <c r="A6058" t="s">
        <v>11346</v>
      </c>
      <c r="B6058" s="10" t="s">
        <v>1859</v>
      </c>
    </row>
    <row r="6059" spans="1:2" x14ac:dyDescent="0.25">
      <c r="A6059" t="s">
        <v>11347</v>
      </c>
      <c r="B6059" s="10" t="s">
        <v>4567</v>
      </c>
    </row>
    <row r="6060" spans="1:2" x14ac:dyDescent="0.25">
      <c r="A6060" t="s">
        <v>11348</v>
      </c>
      <c r="B6060" s="10" t="s">
        <v>11349</v>
      </c>
    </row>
    <row r="6061" spans="1:2" x14ac:dyDescent="0.25">
      <c r="A6061" t="s">
        <v>11350</v>
      </c>
      <c r="B6061" s="10" t="s">
        <v>2183</v>
      </c>
    </row>
    <row r="6062" spans="1:2" x14ac:dyDescent="0.25">
      <c r="A6062" t="s">
        <v>11351</v>
      </c>
      <c r="B6062" s="10" t="s">
        <v>2204</v>
      </c>
    </row>
    <row r="6063" spans="1:2" x14ac:dyDescent="0.25">
      <c r="A6063" t="s">
        <v>11352</v>
      </c>
      <c r="B6063" s="10" t="s">
        <v>3013</v>
      </c>
    </row>
    <row r="6064" spans="1:2" x14ac:dyDescent="0.25">
      <c r="A6064" t="s">
        <v>11353</v>
      </c>
      <c r="B6064" s="10" t="s">
        <v>4916</v>
      </c>
    </row>
    <row r="6065" spans="1:2" x14ac:dyDescent="0.25">
      <c r="A6065" t="s">
        <v>11354</v>
      </c>
      <c r="B6065" s="10" t="s">
        <v>4918</v>
      </c>
    </row>
    <row r="6066" spans="1:2" x14ac:dyDescent="0.25">
      <c r="A6066" t="s">
        <v>11355</v>
      </c>
      <c r="B6066" s="10" t="s">
        <v>4928</v>
      </c>
    </row>
    <row r="6067" spans="1:2" x14ac:dyDescent="0.25">
      <c r="A6067" t="s">
        <v>11356</v>
      </c>
      <c r="B6067" s="10" t="s">
        <v>4930</v>
      </c>
    </row>
    <row r="6068" spans="1:2" x14ac:dyDescent="0.25">
      <c r="A6068" t="s">
        <v>11357</v>
      </c>
      <c r="B6068" s="10" t="s">
        <v>4933</v>
      </c>
    </row>
    <row r="6069" spans="1:2" x14ac:dyDescent="0.25">
      <c r="A6069" t="s">
        <v>11358</v>
      </c>
      <c r="B6069" s="10" t="s">
        <v>5348</v>
      </c>
    </row>
    <row r="6070" spans="1:2" x14ac:dyDescent="0.25">
      <c r="A6070" t="s">
        <v>11359</v>
      </c>
      <c r="B6070" s="10" t="s">
        <v>2453</v>
      </c>
    </row>
    <row r="6071" spans="1:2" x14ac:dyDescent="0.25">
      <c r="A6071" t="s">
        <v>11360</v>
      </c>
      <c r="B6071" s="10" t="s">
        <v>11361</v>
      </c>
    </row>
    <row r="6072" spans="1:2" x14ac:dyDescent="0.25">
      <c r="A6072" t="s">
        <v>11362</v>
      </c>
      <c r="B6072" s="10" t="s">
        <v>11363</v>
      </c>
    </row>
    <row r="6073" spans="1:2" x14ac:dyDescent="0.25">
      <c r="A6073" t="s">
        <v>11364</v>
      </c>
      <c r="B6073" s="10" t="s">
        <v>2481</v>
      </c>
    </row>
    <row r="6074" spans="1:2" x14ac:dyDescent="0.25">
      <c r="A6074" t="s">
        <v>11365</v>
      </c>
      <c r="B6074" s="10" t="s">
        <v>3441</v>
      </c>
    </row>
    <row r="6075" spans="1:2" x14ac:dyDescent="0.25">
      <c r="A6075" t="s">
        <v>11366</v>
      </c>
      <c r="B6075" s="10" t="s">
        <v>3999</v>
      </c>
    </row>
    <row r="6076" spans="1:2" x14ac:dyDescent="0.25">
      <c r="A6076" t="s">
        <v>11367</v>
      </c>
      <c r="B6076" s="10" t="s">
        <v>4002</v>
      </c>
    </row>
    <row r="6077" spans="1:2" x14ac:dyDescent="0.25">
      <c r="A6077" t="s">
        <v>11368</v>
      </c>
      <c r="B6077" s="10" t="s">
        <v>4007</v>
      </c>
    </row>
    <row r="6078" spans="1:2" x14ac:dyDescent="0.25">
      <c r="A6078" t="s">
        <v>11369</v>
      </c>
      <c r="B6078" s="10" t="s">
        <v>7357</v>
      </c>
    </row>
    <row r="6079" spans="1:2" x14ac:dyDescent="0.25">
      <c r="A6079" t="s">
        <v>11370</v>
      </c>
      <c r="B6079" s="10" t="s">
        <v>7357</v>
      </c>
    </row>
    <row r="6080" spans="1:2" x14ac:dyDescent="0.25">
      <c r="A6080" t="s">
        <v>11371</v>
      </c>
      <c r="B6080" s="10" t="s">
        <v>5348</v>
      </c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K100"/>
  <sheetViews>
    <sheetView topLeftCell="E4" workbookViewId="0">
      <selection activeCell="E20" sqref="E20"/>
    </sheetView>
  </sheetViews>
  <sheetFormatPr defaultColWidth="104.7109375" defaultRowHeight="15" x14ac:dyDescent="0.25"/>
  <cols>
    <col min="1" max="1" width="10.140625" customWidth="1"/>
    <col min="2" max="2" width="50.85546875" customWidth="1"/>
    <col min="3" max="3" width="13.42578125" customWidth="1"/>
    <col min="4" max="4" width="67.28515625" customWidth="1"/>
    <col min="5" max="5" width="62.140625" customWidth="1"/>
    <col min="6" max="6" width="9" customWidth="1"/>
    <col min="7" max="7" width="27.28515625" customWidth="1"/>
    <col min="8" max="8" width="9.28515625" customWidth="1"/>
    <col min="9" max="9" width="27.85546875" customWidth="1"/>
    <col min="10" max="10" width="9.7109375" hidden="1" customWidth="1"/>
    <col min="11" max="11" width="9.7109375" customWidth="1"/>
  </cols>
  <sheetData>
    <row r="1" spans="1:11" x14ac:dyDescent="0.25">
      <c r="A1" s="5" t="s">
        <v>11372</v>
      </c>
      <c r="B1" s="5" t="s">
        <v>74</v>
      </c>
      <c r="C1" s="5" t="s">
        <v>11373</v>
      </c>
      <c r="D1" s="6" t="s">
        <v>11374</v>
      </c>
      <c r="E1" s="6" t="s">
        <v>11375</v>
      </c>
      <c r="F1" s="6" t="s">
        <v>5</v>
      </c>
      <c r="G1" s="6" t="s">
        <v>11376</v>
      </c>
      <c r="H1" s="6" t="s">
        <v>7</v>
      </c>
      <c r="I1" s="6" t="s">
        <v>11377</v>
      </c>
      <c r="J1" s="6" t="s">
        <v>11378</v>
      </c>
      <c r="K1" s="6" t="s">
        <v>11379</v>
      </c>
    </row>
    <row r="2" spans="1:11" x14ac:dyDescent="0.25">
      <c r="A2" s="7" t="s">
        <v>6574</v>
      </c>
      <c r="B2" s="7" t="s">
        <v>149</v>
      </c>
      <c r="C2" s="7" t="s">
        <v>11380</v>
      </c>
      <c r="D2" s="7" t="s">
        <v>6575</v>
      </c>
      <c r="E2" s="7" t="s">
        <v>11381</v>
      </c>
      <c r="F2" s="7" t="s">
        <v>11</v>
      </c>
      <c r="G2" s="7" t="s">
        <v>18</v>
      </c>
      <c r="H2" s="7" t="s">
        <v>17</v>
      </c>
      <c r="I2" s="7" t="s">
        <v>11382</v>
      </c>
      <c r="J2" s="8">
        <v>1</v>
      </c>
      <c r="K2" s="9">
        <v>1.05</v>
      </c>
    </row>
    <row r="3" spans="1:11" x14ac:dyDescent="0.25">
      <c r="A3" s="7" t="s">
        <v>6837</v>
      </c>
      <c r="B3" s="7" t="s">
        <v>157</v>
      </c>
      <c r="C3" s="7" t="s">
        <v>11383</v>
      </c>
      <c r="D3" s="7" t="s">
        <v>11384</v>
      </c>
      <c r="E3" s="7" t="s">
        <v>11385</v>
      </c>
      <c r="F3" s="7" t="s">
        <v>17</v>
      </c>
      <c r="G3" s="7" t="s">
        <v>11386</v>
      </c>
      <c r="H3" s="7" t="s">
        <v>11387</v>
      </c>
      <c r="I3" s="7" t="s">
        <v>11388</v>
      </c>
      <c r="J3" s="8">
        <v>0.60000000000000009</v>
      </c>
      <c r="K3" s="9">
        <v>0.65</v>
      </c>
    </row>
    <row r="4" spans="1:11" x14ac:dyDescent="0.25">
      <c r="A4" s="7" t="s">
        <v>7777</v>
      </c>
      <c r="B4" s="7" t="s">
        <v>157</v>
      </c>
      <c r="C4" s="7" t="s">
        <v>11383</v>
      </c>
      <c r="D4" s="7" t="s">
        <v>11389</v>
      </c>
      <c r="E4" s="7" t="s">
        <v>11390</v>
      </c>
      <c r="F4" s="7" t="s">
        <v>17</v>
      </c>
      <c r="G4" s="7" t="s">
        <v>11391</v>
      </c>
      <c r="H4" s="7" t="s">
        <v>11387</v>
      </c>
      <c r="I4" s="7" t="s">
        <v>11391</v>
      </c>
      <c r="J4" s="8">
        <v>0.60000000000000009</v>
      </c>
      <c r="K4" s="9">
        <v>0.65</v>
      </c>
    </row>
    <row r="5" spans="1:11" x14ac:dyDescent="0.25">
      <c r="A5" s="7" t="s">
        <v>7779</v>
      </c>
      <c r="B5" s="7" t="s">
        <v>157</v>
      </c>
      <c r="C5" s="7" t="s">
        <v>11383</v>
      </c>
      <c r="D5" s="7" t="s">
        <v>7780</v>
      </c>
      <c r="E5" s="7" t="s">
        <v>11392</v>
      </c>
      <c r="F5" s="7" t="s">
        <v>17</v>
      </c>
      <c r="G5" s="7" t="s">
        <v>11393</v>
      </c>
      <c r="H5" s="7" t="s">
        <v>11394</v>
      </c>
      <c r="I5" s="7" t="s">
        <v>11395</v>
      </c>
      <c r="J5" s="8">
        <v>1.3</v>
      </c>
      <c r="K5" s="9">
        <v>1.35</v>
      </c>
    </row>
    <row r="6" spans="1:11" x14ac:dyDescent="0.25">
      <c r="A6" s="7" t="s">
        <v>7779</v>
      </c>
      <c r="B6" s="7" t="s">
        <v>157</v>
      </c>
      <c r="C6" s="7" t="s">
        <v>11383</v>
      </c>
      <c r="D6" s="7" t="s">
        <v>7780</v>
      </c>
      <c r="E6" s="7" t="s">
        <v>11396</v>
      </c>
      <c r="F6" s="7" t="s">
        <v>17</v>
      </c>
      <c r="G6" s="7" t="s">
        <v>11386</v>
      </c>
      <c r="H6" s="7" t="s">
        <v>11394</v>
      </c>
      <c r="I6" s="7" t="s">
        <v>11395</v>
      </c>
      <c r="J6" s="8">
        <v>0.9</v>
      </c>
      <c r="K6" s="9">
        <v>0.95000000000000007</v>
      </c>
    </row>
    <row r="7" spans="1:11" x14ac:dyDescent="0.25">
      <c r="A7" s="7" t="s">
        <v>7779</v>
      </c>
      <c r="B7" s="7" t="s">
        <v>157</v>
      </c>
      <c r="C7" s="7" t="s">
        <v>11383</v>
      </c>
      <c r="D7" s="7" t="s">
        <v>7780</v>
      </c>
      <c r="E7" s="7" t="s">
        <v>11397</v>
      </c>
      <c r="F7" s="7" t="s">
        <v>17</v>
      </c>
      <c r="G7" s="7" t="s">
        <v>11398</v>
      </c>
      <c r="H7" s="7" t="s">
        <v>11394</v>
      </c>
      <c r="I7" s="7" t="s">
        <v>11395</v>
      </c>
      <c r="J7" s="8">
        <v>1</v>
      </c>
      <c r="K7" s="9">
        <v>1.05</v>
      </c>
    </row>
    <row r="8" spans="1:11" x14ac:dyDescent="0.25">
      <c r="A8" s="7" t="s">
        <v>1231</v>
      </c>
      <c r="B8" s="7" t="s">
        <v>11399</v>
      </c>
      <c r="C8" s="7" t="s">
        <v>11380</v>
      </c>
      <c r="D8" s="7" t="s">
        <v>9084</v>
      </c>
      <c r="E8" s="7" t="s">
        <v>11400</v>
      </c>
      <c r="F8" s="7" t="s">
        <v>14</v>
      </c>
      <c r="G8" s="7" t="s">
        <v>919</v>
      </c>
      <c r="H8" s="7" t="s">
        <v>11401</v>
      </c>
      <c r="I8" s="7" t="s">
        <v>11402</v>
      </c>
      <c r="J8" s="8">
        <v>5.8500000000000005</v>
      </c>
      <c r="K8" s="9">
        <v>6.0500000000000007</v>
      </c>
    </row>
    <row r="9" spans="1:11" x14ac:dyDescent="0.25">
      <c r="A9" s="7" t="s">
        <v>1249</v>
      </c>
      <c r="B9" s="7" t="s">
        <v>11399</v>
      </c>
      <c r="C9" s="7" t="s">
        <v>11380</v>
      </c>
      <c r="D9" s="7" t="s">
        <v>9085</v>
      </c>
      <c r="E9" s="7" t="s">
        <v>11403</v>
      </c>
      <c r="F9" s="7" t="s">
        <v>14</v>
      </c>
      <c r="G9" s="7" t="s">
        <v>919</v>
      </c>
      <c r="H9" s="7" t="s">
        <v>11401</v>
      </c>
      <c r="I9" s="7" t="s">
        <v>564</v>
      </c>
      <c r="J9" s="8">
        <v>6.5500000000000007</v>
      </c>
      <c r="K9" s="9">
        <v>6.8500000000000005</v>
      </c>
    </row>
    <row r="10" spans="1:11" x14ac:dyDescent="0.25">
      <c r="A10" s="7" t="s">
        <v>1247</v>
      </c>
      <c r="B10" s="7" t="s">
        <v>11399</v>
      </c>
      <c r="C10" s="7" t="s">
        <v>11380</v>
      </c>
      <c r="D10" s="7" t="s">
        <v>9086</v>
      </c>
      <c r="E10" s="7" t="s">
        <v>11404</v>
      </c>
      <c r="F10" s="7" t="s">
        <v>14</v>
      </c>
      <c r="G10" s="7" t="s">
        <v>919</v>
      </c>
      <c r="H10" s="7" t="s">
        <v>11401</v>
      </c>
      <c r="I10" s="7" t="s">
        <v>865</v>
      </c>
      <c r="J10" s="8">
        <v>4.3</v>
      </c>
      <c r="K10" s="9">
        <v>4.5</v>
      </c>
    </row>
    <row r="11" spans="1:11" x14ac:dyDescent="0.25">
      <c r="A11" s="7" t="s">
        <v>7781</v>
      </c>
      <c r="B11" s="7" t="s">
        <v>11405</v>
      </c>
      <c r="C11" s="7" t="s">
        <v>11383</v>
      </c>
      <c r="D11" s="7" t="s">
        <v>7782</v>
      </c>
      <c r="E11" s="7" t="s">
        <v>11406</v>
      </c>
      <c r="F11" s="7" t="s">
        <v>11387</v>
      </c>
      <c r="G11" s="7" t="s">
        <v>11407</v>
      </c>
      <c r="H11" s="7" t="s">
        <v>17</v>
      </c>
      <c r="I11" s="7" t="s">
        <v>11386</v>
      </c>
      <c r="J11" s="8">
        <v>0.60000000000000009</v>
      </c>
      <c r="K11" s="9">
        <v>0.60000000000000009</v>
      </c>
    </row>
    <row r="12" spans="1:11" x14ac:dyDescent="0.25">
      <c r="A12" s="7" t="s">
        <v>7794</v>
      </c>
      <c r="B12" s="7" t="s">
        <v>182</v>
      </c>
      <c r="C12" s="7" t="s">
        <v>11383</v>
      </c>
      <c r="D12" s="7" t="s">
        <v>11408</v>
      </c>
      <c r="E12" s="7" t="s">
        <v>11409</v>
      </c>
      <c r="F12" s="7" t="s">
        <v>11410</v>
      </c>
      <c r="G12" s="7" t="s">
        <v>11411</v>
      </c>
      <c r="H12" s="7" t="s">
        <v>11412</v>
      </c>
      <c r="I12" s="7" t="s">
        <v>11413</v>
      </c>
      <c r="J12" s="8">
        <v>0.2</v>
      </c>
      <c r="K12" s="9">
        <v>0.2</v>
      </c>
    </row>
    <row r="13" spans="1:11" x14ac:dyDescent="0.25">
      <c r="A13" s="7" t="s">
        <v>7796</v>
      </c>
      <c r="B13" s="7" t="s">
        <v>181</v>
      </c>
      <c r="C13" s="7" t="s">
        <v>11383</v>
      </c>
      <c r="D13" s="7" t="s">
        <v>11414</v>
      </c>
      <c r="E13" s="7" t="s">
        <v>11415</v>
      </c>
      <c r="F13" s="7" t="s">
        <v>11410</v>
      </c>
      <c r="G13" s="7" t="s">
        <v>11416</v>
      </c>
      <c r="H13" s="7" t="s">
        <v>11412</v>
      </c>
      <c r="I13" s="7" t="s">
        <v>11417</v>
      </c>
      <c r="J13" s="8">
        <v>0.4</v>
      </c>
      <c r="K13" s="9">
        <v>0.4</v>
      </c>
    </row>
    <row r="14" spans="1:11" x14ac:dyDescent="0.25">
      <c r="A14" s="7" t="s">
        <v>7806</v>
      </c>
      <c r="B14" s="7" t="s">
        <v>178</v>
      </c>
      <c r="C14" s="7" t="s">
        <v>11383</v>
      </c>
      <c r="D14" s="7" t="s">
        <v>11418</v>
      </c>
      <c r="E14" s="7" t="s">
        <v>11419</v>
      </c>
      <c r="F14" s="7" t="s">
        <v>11394</v>
      </c>
      <c r="G14" s="7" t="s">
        <v>11395</v>
      </c>
      <c r="H14" s="7" t="s">
        <v>17</v>
      </c>
      <c r="I14" s="7" t="s">
        <v>11386</v>
      </c>
      <c r="J14" s="8">
        <v>0.9</v>
      </c>
      <c r="K14" s="9">
        <v>0.95000000000000007</v>
      </c>
    </row>
    <row r="15" spans="1:11" x14ac:dyDescent="0.25">
      <c r="A15" s="7" t="s">
        <v>7810</v>
      </c>
      <c r="B15" s="7" t="s">
        <v>178</v>
      </c>
      <c r="C15" s="7" t="s">
        <v>11383</v>
      </c>
      <c r="D15" s="7" t="s">
        <v>7811</v>
      </c>
      <c r="E15" s="7" t="s">
        <v>11420</v>
      </c>
      <c r="F15" s="7" t="s">
        <v>11394</v>
      </c>
      <c r="G15" s="7" t="s">
        <v>11421</v>
      </c>
      <c r="H15" s="7" t="s">
        <v>11412</v>
      </c>
      <c r="I15" s="7" t="s">
        <v>11422</v>
      </c>
      <c r="J15" s="8">
        <v>0.75</v>
      </c>
      <c r="K15" s="9">
        <v>0.8</v>
      </c>
    </row>
    <row r="16" spans="1:11" x14ac:dyDescent="0.25">
      <c r="A16" s="7" t="s">
        <v>6790</v>
      </c>
      <c r="B16" s="7" t="s">
        <v>15</v>
      </c>
      <c r="C16" s="7" t="s">
        <v>11380</v>
      </c>
      <c r="D16" s="7" t="s">
        <v>6791</v>
      </c>
      <c r="E16" s="7" t="s">
        <v>11423</v>
      </c>
      <c r="F16" s="7" t="s">
        <v>17</v>
      </c>
      <c r="G16" s="7" t="s">
        <v>16</v>
      </c>
      <c r="H16" s="7" t="s">
        <v>11</v>
      </c>
      <c r="I16" s="7" t="s">
        <v>18</v>
      </c>
      <c r="J16" s="8">
        <v>5.2</v>
      </c>
      <c r="K16" s="9">
        <v>5.5</v>
      </c>
    </row>
    <row r="17" spans="1:11" x14ac:dyDescent="0.25">
      <c r="A17" s="7" t="s">
        <v>6790</v>
      </c>
      <c r="B17" s="7" t="s">
        <v>15</v>
      </c>
      <c r="C17" s="7" t="s">
        <v>11380</v>
      </c>
      <c r="D17" s="7" t="s">
        <v>6791</v>
      </c>
      <c r="E17" s="7" t="s">
        <v>11424</v>
      </c>
      <c r="F17" s="7" t="s">
        <v>17</v>
      </c>
      <c r="G17" s="7" t="s">
        <v>16</v>
      </c>
      <c r="H17" s="7" t="s">
        <v>17</v>
      </c>
      <c r="I17" s="7" t="s">
        <v>11425</v>
      </c>
      <c r="J17" s="8">
        <v>1.35</v>
      </c>
      <c r="K17" s="9">
        <v>1.4000000000000001</v>
      </c>
    </row>
    <row r="18" spans="1:11" x14ac:dyDescent="0.25">
      <c r="A18" s="7" t="s">
        <v>6790</v>
      </c>
      <c r="B18" s="7" t="s">
        <v>15</v>
      </c>
      <c r="C18" s="7" t="s">
        <v>11380</v>
      </c>
      <c r="D18" s="7" t="s">
        <v>6791</v>
      </c>
      <c r="E18" s="7" t="s">
        <v>11426</v>
      </c>
      <c r="F18" s="7" t="s">
        <v>17</v>
      </c>
      <c r="G18" s="7" t="s">
        <v>16</v>
      </c>
      <c r="H18" s="7" t="s">
        <v>17</v>
      </c>
      <c r="I18" s="7" t="s">
        <v>20</v>
      </c>
      <c r="J18" s="8">
        <v>2.15</v>
      </c>
      <c r="K18" s="9">
        <v>2.25</v>
      </c>
    </row>
    <row r="19" spans="1:11" x14ac:dyDescent="0.25">
      <c r="A19" s="7" t="s">
        <v>6790</v>
      </c>
      <c r="B19" s="7" t="s">
        <v>15</v>
      </c>
      <c r="C19" s="7" t="s">
        <v>11380</v>
      </c>
      <c r="D19" s="7" t="s">
        <v>6791</v>
      </c>
      <c r="E19" s="7" t="s">
        <v>11427</v>
      </c>
      <c r="F19" s="7" t="s">
        <v>17</v>
      </c>
      <c r="G19" s="7" t="s">
        <v>16</v>
      </c>
      <c r="H19" s="7" t="s">
        <v>17</v>
      </c>
      <c r="I19" s="7" t="s">
        <v>11428</v>
      </c>
      <c r="J19" s="8">
        <v>3.0500000000000003</v>
      </c>
      <c r="K19" s="9">
        <v>3.2</v>
      </c>
    </row>
    <row r="20" spans="1:11" x14ac:dyDescent="0.25">
      <c r="A20" s="7" t="s">
        <v>6790</v>
      </c>
      <c r="B20" s="7" t="s">
        <v>15</v>
      </c>
      <c r="C20" s="7" t="s">
        <v>11380</v>
      </c>
      <c r="D20" s="7" t="s">
        <v>6791</v>
      </c>
      <c r="E20" s="7" t="s">
        <v>11429</v>
      </c>
      <c r="F20" s="7" t="s">
        <v>17</v>
      </c>
      <c r="G20" s="7" t="s">
        <v>16</v>
      </c>
      <c r="H20" s="7" t="s">
        <v>11</v>
      </c>
      <c r="I20" s="7" t="s">
        <v>11430</v>
      </c>
      <c r="J20" s="8">
        <v>3.8000000000000003</v>
      </c>
      <c r="K20" s="9">
        <v>3.95</v>
      </c>
    </row>
    <row r="21" spans="1:11" x14ac:dyDescent="0.25">
      <c r="A21" s="7" t="s">
        <v>6790</v>
      </c>
      <c r="B21" s="7" t="s">
        <v>15</v>
      </c>
      <c r="C21" s="7" t="s">
        <v>11380</v>
      </c>
      <c r="D21" s="7" t="s">
        <v>6791</v>
      </c>
      <c r="E21" s="7" t="s">
        <v>11431</v>
      </c>
      <c r="F21" s="7" t="s">
        <v>17</v>
      </c>
      <c r="G21" s="7" t="s">
        <v>11425</v>
      </c>
      <c r="H21" s="7" t="s">
        <v>17</v>
      </c>
      <c r="I21" s="7" t="s">
        <v>20</v>
      </c>
      <c r="J21" s="8">
        <v>0.75</v>
      </c>
      <c r="K21" s="9">
        <v>0.85000000000000009</v>
      </c>
    </row>
    <row r="22" spans="1:11" x14ac:dyDescent="0.25">
      <c r="A22" s="7" t="s">
        <v>6790</v>
      </c>
      <c r="B22" s="7" t="s">
        <v>15</v>
      </c>
      <c r="C22" s="7" t="s">
        <v>11380</v>
      </c>
      <c r="D22" s="7" t="s">
        <v>6791</v>
      </c>
      <c r="E22" s="7" t="s">
        <v>11432</v>
      </c>
      <c r="F22" s="7" t="s">
        <v>17</v>
      </c>
      <c r="G22" s="7" t="s">
        <v>11425</v>
      </c>
      <c r="H22" s="7" t="s">
        <v>17</v>
      </c>
      <c r="I22" s="7" t="s">
        <v>11428</v>
      </c>
      <c r="J22" s="8">
        <v>1.7000000000000002</v>
      </c>
      <c r="K22" s="9">
        <v>1.75</v>
      </c>
    </row>
    <row r="23" spans="1:11" x14ac:dyDescent="0.25">
      <c r="A23" s="7" t="s">
        <v>6790</v>
      </c>
      <c r="B23" s="7" t="s">
        <v>15</v>
      </c>
      <c r="C23" s="7" t="s">
        <v>11380</v>
      </c>
      <c r="D23" s="7" t="s">
        <v>6791</v>
      </c>
      <c r="E23" s="7" t="s">
        <v>11433</v>
      </c>
      <c r="F23" s="7" t="s">
        <v>17</v>
      </c>
      <c r="G23" s="7" t="s">
        <v>11425</v>
      </c>
      <c r="H23" s="7" t="s">
        <v>11</v>
      </c>
      <c r="I23" s="7" t="s">
        <v>11430</v>
      </c>
      <c r="J23" s="8">
        <v>2.4500000000000002</v>
      </c>
      <c r="K23" s="9">
        <v>2.5</v>
      </c>
    </row>
    <row r="24" spans="1:11" x14ac:dyDescent="0.25">
      <c r="A24" s="7" t="s">
        <v>6790</v>
      </c>
      <c r="B24" s="7" t="s">
        <v>15</v>
      </c>
      <c r="C24" s="7" t="s">
        <v>11380</v>
      </c>
      <c r="D24" s="7" t="s">
        <v>6791</v>
      </c>
      <c r="E24" s="7" t="s">
        <v>11434</v>
      </c>
      <c r="F24" s="7" t="s">
        <v>17</v>
      </c>
      <c r="G24" s="7" t="s">
        <v>11425</v>
      </c>
      <c r="H24" s="7" t="s">
        <v>11</v>
      </c>
      <c r="I24" s="7" t="s">
        <v>18</v>
      </c>
      <c r="J24" s="8">
        <v>3.85</v>
      </c>
      <c r="K24" s="9">
        <v>4</v>
      </c>
    </row>
    <row r="25" spans="1:11" x14ac:dyDescent="0.25">
      <c r="A25" s="7" t="s">
        <v>6790</v>
      </c>
      <c r="B25" s="7" t="s">
        <v>15</v>
      </c>
      <c r="C25" s="7" t="s">
        <v>11380</v>
      </c>
      <c r="D25" s="7" t="s">
        <v>6791</v>
      </c>
      <c r="E25" s="7" t="s">
        <v>11435</v>
      </c>
      <c r="F25" s="7" t="s">
        <v>17</v>
      </c>
      <c r="G25" s="7" t="s">
        <v>20</v>
      </c>
      <c r="H25" s="7" t="s">
        <v>17</v>
      </c>
      <c r="I25" s="7" t="s">
        <v>11428</v>
      </c>
      <c r="J25" s="8">
        <v>0.9</v>
      </c>
      <c r="K25" s="9">
        <v>0.95000000000000007</v>
      </c>
    </row>
    <row r="26" spans="1:11" x14ac:dyDescent="0.25">
      <c r="A26" s="7" t="s">
        <v>6790</v>
      </c>
      <c r="B26" s="7" t="s">
        <v>15</v>
      </c>
      <c r="C26" s="7" t="s">
        <v>11380</v>
      </c>
      <c r="D26" s="7" t="s">
        <v>6791</v>
      </c>
      <c r="E26" s="7" t="s">
        <v>11436</v>
      </c>
      <c r="F26" s="7" t="s">
        <v>17</v>
      </c>
      <c r="G26" s="7" t="s">
        <v>20</v>
      </c>
      <c r="H26" s="7" t="s">
        <v>11</v>
      </c>
      <c r="I26" s="7" t="s">
        <v>11430</v>
      </c>
      <c r="J26" s="8">
        <v>1.6</v>
      </c>
      <c r="K26" s="9">
        <v>1.7000000000000002</v>
      </c>
    </row>
    <row r="27" spans="1:11" x14ac:dyDescent="0.25">
      <c r="A27" s="7" t="s">
        <v>6790</v>
      </c>
      <c r="B27" s="7" t="s">
        <v>15</v>
      </c>
      <c r="C27" s="7" t="s">
        <v>11380</v>
      </c>
      <c r="D27" s="7" t="s">
        <v>6791</v>
      </c>
      <c r="E27" s="7" t="s">
        <v>11437</v>
      </c>
      <c r="F27" s="7" t="s">
        <v>17</v>
      </c>
      <c r="G27" s="7" t="s">
        <v>20</v>
      </c>
      <c r="H27" s="7" t="s">
        <v>11</v>
      </c>
      <c r="I27" s="7" t="s">
        <v>18</v>
      </c>
      <c r="J27" s="8">
        <v>3.0500000000000003</v>
      </c>
      <c r="K27" s="9">
        <v>3.2</v>
      </c>
    </row>
    <row r="28" spans="1:11" x14ac:dyDescent="0.25">
      <c r="A28" s="7" t="s">
        <v>6790</v>
      </c>
      <c r="B28" s="7" t="s">
        <v>15</v>
      </c>
      <c r="C28" s="7" t="s">
        <v>11380</v>
      </c>
      <c r="D28" s="7" t="s">
        <v>6791</v>
      </c>
      <c r="E28" s="7" t="s">
        <v>11438</v>
      </c>
      <c r="F28" s="7" t="s">
        <v>17</v>
      </c>
      <c r="G28" s="7" t="s">
        <v>11428</v>
      </c>
      <c r="H28" s="7" t="s">
        <v>11</v>
      </c>
      <c r="I28" s="7" t="s">
        <v>11430</v>
      </c>
      <c r="J28" s="8">
        <v>0.70000000000000007</v>
      </c>
      <c r="K28" s="9">
        <v>0.8</v>
      </c>
    </row>
    <row r="29" spans="1:11" x14ac:dyDescent="0.25">
      <c r="A29" s="7" t="s">
        <v>6790</v>
      </c>
      <c r="B29" s="7" t="s">
        <v>15</v>
      </c>
      <c r="C29" s="7" t="s">
        <v>11380</v>
      </c>
      <c r="D29" s="7" t="s">
        <v>6791</v>
      </c>
      <c r="E29" s="7" t="s">
        <v>11439</v>
      </c>
      <c r="F29" s="7" t="s">
        <v>17</v>
      </c>
      <c r="G29" s="7" t="s">
        <v>11428</v>
      </c>
      <c r="H29" s="7" t="s">
        <v>11</v>
      </c>
      <c r="I29" s="7" t="s">
        <v>18</v>
      </c>
      <c r="J29" s="8">
        <v>2.2000000000000002</v>
      </c>
      <c r="K29" s="9">
        <v>2.25</v>
      </c>
    </row>
    <row r="30" spans="1:11" x14ac:dyDescent="0.25">
      <c r="A30" s="7" t="s">
        <v>6790</v>
      </c>
      <c r="B30" s="7" t="s">
        <v>15</v>
      </c>
      <c r="C30" s="7" t="s">
        <v>11380</v>
      </c>
      <c r="D30" s="7" t="s">
        <v>6791</v>
      </c>
      <c r="E30" s="7" t="s">
        <v>11440</v>
      </c>
      <c r="F30" s="7" t="s">
        <v>11</v>
      </c>
      <c r="G30" s="7" t="s">
        <v>11430</v>
      </c>
      <c r="H30" s="7" t="s">
        <v>11</v>
      </c>
      <c r="I30" s="7" t="s">
        <v>18</v>
      </c>
      <c r="J30" s="8">
        <v>1.4500000000000002</v>
      </c>
      <c r="K30" s="9">
        <v>1.5</v>
      </c>
    </row>
    <row r="31" spans="1:11" x14ac:dyDescent="0.25">
      <c r="A31" s="7" t="s">
        <v>7965</v>
      </c>
      <c r="B31" s="7" t="s">
        <v>151</v>
      </c>
      <c r="C31" s="7" t="s">
        <v>11380</v>
      </c>
      <c r="D31" s="7" t="s">
        <v>6657</v>
      </c>
      <c r="E31" s="7" t="s">
        <v>11441</v>
      </c>
      <c r="F31" s="7" t="s">
        <v>11</v>
      </c>
      <c r="G31" s="7" t="s">
        <v>21</v>
      </c>
      <c r="H31" s="7" t="s">
        <v>23</v>
      </c>
      <c r="I31" s="7" t="s">
        <v>22</v>
      </c>
      <c r="J31" s="8">
        <v>3.8000000000000003</v>
      </c>
      <c r="K31" s="9">
        <v>4.05</v>
      </c>
    </row>
    <row r="32" spans="1:11" x14ac:dyDescent="0.25">
      <c r="A32" s="7" t="s">
        <v>7965</v>
      </c>
      <c r="B32" s="7" t="s">
        <v>151</v>
      </c>
      <c r="C32" s="7" t="s">
        <v>11380</v>
      </c>
      <c r="D32" s="7" t="s">
        <v>6657</v>
      </c>
      <c r="E32" s="7" t="s">
        <v>11442</v>
      </c>
      <c r="F32" s="7" t="s">
        <v>11</v>
      </c>
      <c r="G32" s="7" t="s">
        <v>25</v>
      </c>
      <c r="H32" s="7" t="s">
        <v>23</v>
      </c>
      <c r="I32" s="7" t="s">
        <v>22</v>
      </c>
      <c r="J32" s="8">
        <v>2.6</v>
      </c>
      <c r="K32" s="9">
        <v>2.6500000000000004</v>
      </c>
    </row>
    <row r="33" spans="1:11" x14ac:dyDescent="0.25">
      <c r="A33" s="7" t="s">
        <v>7965</v>
      </c>
      <c r="B33" s="7" t="s">
        <v>151</v>
      </c>
      <c r="C33" s="7" t="s">
        <v>11380</v>
      </c>
      <c r="D33" s="7" t="s">
        <v>6657</v>
      </c>
      <c r="E33" s="7" t="s">
        <v>11443</v>
      </c>
      <c r="F33" s="7" t="s">
        <v>23</v>
      </c>
      <c r="G33" s="7" t="s">
        <v>11444</v>
      </c>
      <c r="H33" s="7" t="s">
        <v>23</v>
      </c>
      <c r="I33" s="7" t="s">
        <v>22</v>
      </c>
      <c r="J33" s="8">
        <v>0.70000000000000007</v>
      </c>
      <c r="K33" s="9">
        <v>0.70000000000000007</v>
      </c>
    </row>
    <row r="34" spans="1:11" x14ac:dyDescent="0.25">
      <c r="A34" s="7" t="s">
        <v>6753</v>
      </c>
      <c r="B34" s="7" t="s">
        <v>26</v>
      </c>
      <c r="C34" s="7" t="s">
        <v>11380</v>
      </c>
      <c r="D34" s="7" t="s">
        <v>6754</v>
      </c>
      <c r="E34" s="7" t="s">
        <v>11445</v>
      </c>
      <c r="F34" s="7" t="s">
        <v>17</v>
      </c>
      <c r="G34" s="7" t="s">
        <v>27</v>
      </c>
      <c r="H34" s="7" t="s">
        <v>29</v>
      </c>
      <c r="I34" s="7" t="s">
        <v>28</v>
      </c>
      <c r="J34" s="8">
        <v>3.35</v>
      </c>
      <c r="K34" s="9">
        <v>3.5500000000000003</v>
      </c>
    </row>
    <row r="35" spans="1:11" x14ac:dyDescent="0.25">
      <c r="A35" s="7" t="s">
        <v>9041</v>
      </c>
      <c r="B35" s="7" t="s">
        <v>31</v>
      </c>
      <c r="C35" s="7" t="s">
        <v>11380</v>
      </c>
      <c r="D35" s="7" t="s">
        <v>9042</v>
      </c>
      <c r="E35" s="7" t="s">
        <v>11446</v>
      </c>
      <c r="F35" s="7" t="s">
        <v>14</v>
      </c>
      <c r="G35" s="7" t="s">
        <v>32</v>
      </c>
      <c r="H35" s="7" t="s">
        <v>34</v>
      </c>
      <c r="I35" s="7" t="s">
        <v>33</v>
      </c>
      <c r="J35" s="8">
        <v>2.7</v>
      </c>
      <c r="K35" s="9">
        <v>2.85</v>
      </c>
    </row>
    <row r="36" spans="1:11" x14ac:dyDescent="0.25">
      <c r="A36" s="7" t="s">
        <v>1309</v>
      </c>
      <c r="B36" s="7" t="s">
        <v>11447</v>
      </c>
      <c r="C36" s="7" t="s">
        <v>11380</v>
      </c>
      <c r="D36" s="7" t="s">
        <v>9084</v>
      </c>
      <c r="E36" s="7" t="s">
        <v>11400</v>
      </c>
      <c r="F36" s="7" t="s">
        <v>14</v>
      </c>
      <c r="G36" s="7" t="s">
        <v>919</v>
      </c>
      <c r="H36" s="7" t="s">
        <v>11401</v>
      </c>
      <c r="I36" s="7" t="s">
        <v>11402</v>
      </c>
      <c r="J36" s="8">
        <v>5.85</v>
      </c>
      <c r="K36" s="9">
        <v>6.0500000000000007</v>
      </c>
    </row>
    <row r="37" spans="1:11" x14ac:dyDescent="0.25">
      <c r="A37" s="7" t="s">
        <v>1307</v>
      </c>
      <c r="B37" s="7" t="s">
        <v>11447</v>
      </c>
      <c r="C37" s="7" t="s">
        <v>11380</v>
      </c>
      <c r="D37" s="7" t="s">
        <v>9085</v>
      </c>
      <c r="E37" s="7" t="s">
        <v>11403</v>
      </c>
      <c r="F37" s="7" t="s">
        <v>14</v>
      </c>
      <c r="G37" s="7" t="s">
        <v>919</v>
      </c>
      <c r="H37" s="7" t="s">
        <v>11401</v>
      </c>
      <c r="I37" s="7" t="s">
        <v>564</v>
      </c>
      <c r="J37" s="8">
        <v>6.5500000000000007</v>
      </c>
      <c r="K37" s="9">
        <v>6.8500000000000005</v>
      </c>
    </row>
    <row r="38" spans="1:11" x14ac:dyDescent="0.25">
      <c r="A38" s="7" t="s">
        <v>1305</v>
      </c>
      <c r="B38" s="7" t="s">
        <v>11447</v>
      </c>
      <c r="C38" s="7" t="s">
        <v>11380</v>
      </c>
      <c r="D38" s="7" t="s">
        <v>9086</v>
      </c>
      <c r="E38" s="7" t="s">
        <v>11404</v>
      </c>
      <c r="F38" s="7" t="s">
        <v>14</v>
      </c>
      <c r="G38" s="7" t="s">
        <v>919</v>
      </c>
      <c r="H38" s="7" t="s">
        <v>11401</v>
      </c>
      <c r="I38" s="7" t="s">
        <v>865</v>
      </c>
      <c r="J38" s="8">
        <v>4.3</v>
      </c>
      <c r="K38" s="9">
        <v>4.5</v>
      </c>
    </row>
    <row r="39" spans="1:11" x14ac:dyDescent="0.25">
      <c r="A39" s="7" t="s">
        <v>1311</v>
      </c>
      <c r="B39" s="7" t="s">
        <v>11448</v>
      </c>
      <c r="C39" s="7" t="s">
        <v>11380</v>
      </c>
      <c r="D39" s="7" t="s">
        <v>9179</v>
      </c>
      <c r="E39" s="7" t="s">
        <v>11449</v>
      </c>
      <c r="F39" s="7" t="s">
        <v>38</v>
      </c>
      <c r="G39" s="7" t="s">
        <v>37</v>
      </c>
      <c r="H39" s="7" t="s">
        <v>40</v>
      </c>
      <c r="I39" s="7" t="s">
        <v>39</v>
      </c>
      <c r="J39" s="8">
        <v>1.7000000000000002</v>
      </c>
      <c r="K39" s="9">
        <v>1.8</v>
      </c>
    </row>
    <row r="40" spans="1:11" x14ac:dyDescent="0.25">
      <c r="A40" s="7" t="s">
        <v>1314</v>
      </c>
      <c r="B40" s="7" t="s">
        <v>11450</v>
      </c>
      <c r="C40" s="7" t="s">
        <v>11380</v>
      </c>
      <c r="D40" s="7" t="s">
        <v>9208</v>
      </c>
      <c r="E40" s="7" t="s">
        <v>11451</v>
      </c>
      <c r="F40" s="7" t="s">
        <v>14</v>
      </c>
      <c r="G40" s="7" t="s">
        <v>11452</v>
      </c>
      <c r="H40" s="7" t="s">
        <v>11401</v>
      </c>
      <c r="I40" s="7" t="s">
        <v>11402</v>
      </c>
      <c r="J40" s="8">
        <v>4.95</v>
      </c>
      <c r="K40" s="9">
        <v>5.15</v>
      </c>
    </row>
    <row r="41" spans="1:11" x14ac:dyDescent="0.25">
      <c r="A41" s="7" t="s">
        <v>1332</v>
      </c>
      <c r="B41" s="7" t="s">
        <v>11450</v>
      </c>
      <c r="C41" s="7" t="s">
        <v>11380</v>
      </c>
      <c r="D41" s="7" t="s">
        <v>9209</v>
      </c>
      <c r="E41" s="7" t="s">
        <v>11453</v>
      </c>
      <c r="F41" s="7" t="s">
        <v>14</v>
      </c>
      <c r="G41" s="7" t="s">
        <v>11452</v>
      </c>
      <c r="H41" s="7" t="s">
        <v>11401</v>
      </c>
      <c r="I41" s="7" t="s">
        <v>564</v>
      </c>
      <c r="J41" s="8">
        <v>5.65</v>
      </c>
      <c r="K41" s="9">
        <v>5.95</v>
      </c>
    </row>
    <row r="42" spans="1:11" x14ac:dyDescent="0.25">
      <c r="A42" s="7" t="s">
        <v>1341</v>
      </c>
      <c r="B42" s="7" t="s">
        <v>11450</v>
      </c>
      <c r="C42" s="7" t="s">
        <v>11380</v>
      </c>
      <c r="D42" s="7" t="s">
        <v>9210</v>
      </c>
      <c r="E42" s="7" t="s">
        <v>11454</v>
      </c>
      <c r="F42" s="7" t="s">
        <v>14</v>
      </c>
      <c r="G42" s="7" t="s">
        <v>11452</v>
      </c>
      <c r="H42" s="7" t="s">
        <v>11401</v>
      </c>
      <c r="I42" s="7" t="s">
        <v>865</v>
      </c>
      <c r="J42" s="8">
        <v>3.25</v>
      </c>
      <c r="K42" s="9">
        <v>3.35</v>
      </c>
    </row>
    <row r="43" spans="1:11" x14ac:dyDescent="0.25">
      <c r="A43" s="7" t="s">
        <v>1344</v>
      </c>
      <c r="B43" s="7" t="s">
        <v>11455</v>
      </c>
      <c r="C43" s="7" t="s">
        <v>11380</v>
      </c>
      <c r="D43" s="7" t="s">
        <v>9199</v>
      </c>
      <c r="E43" s="7" t="s">
        <v>11456</v>
      </c>
      <c r="F43" s="7" t="s">
        <v>14</v>
      </c>
      <c r="G43" s="7" t="s">
        <v>804</v>
      </c>
      <c r="H43" s="7" t="s">
        <v>11401</v>
      </c>
      <c r="I43" s="7" t="s">
        <v>11402</v>
      </c>
      <c r="J43" s="8">
        <v>5.5</v>
      </c>
      <c r="K43" s="9">
        <v>5.75</v>
      </c>
    </row>
    <row r="44" spans="1:11" x14ac:dyDescent="0.25">
      <c r="A44" s="7" t="s">
        <v>1354</v>
      </c>
      <c r="B44" s="7" t="s">
        <v>11457</v>
      </c>
      <c r="C44" s="7" t="s">
        <v>11380</v>
      </c>
      <c r="D44" s="7" t="s">
        <v>7962</v>
      </c>
      <c r="E44" s="7" t="s">
        <v>11458</v>
      </c>
      <c r="F44" s="7" t="s">
        <v>11401</v>
      </c>
      <c r="G44" s="7" t="s">
        <v>11402</v>
      </c>
      <c r="H44" s="7" t="s">
        <v>14</v>
      </c>
      <c r="I44" s="7" t="s">
        <v>11459</v>
      </c>
      <c r="J44" s="8">
        <v>6.1</v>
      </c>
      <c r="K44" s="9">
        <v>6.3500000000000005</v>
      </c>
    </row>
    <row r="45" spans="1:11" x14ac:dyDescent="0.25">
      <c r="A45" s="7" t="s">
        <v>8490</v>
      </c>
      <c r="B45" s="7" t="s">
        <v>11460</v>
      </c>
      <c r="C45" s="7" t="s">
        <v>11380</v>
      </c>
      <c r="D45" s="7" t="s">
        <v>11461</v>
      </c>
      <c r="E45" s="7" t="s">
        <v>11462</v>
      </c>
      <c r="F45" s="7" t="s">
        <v>11463</v>
      </c>
      <c r="G45" s="7" t="s">
        <v>386</v>
      </c>
      <c r="H45" s="7" t="s">
        <v>11464</v>
      </c>
      <c r="I45" s="7" t="s">
        <v>385</v>
      </c>
      <c r="J45" s="8">
        <v>2.95</v>
      </c>
      <c r="K45" s="9">
        <v>3.0500000000000003</v>
      </c>
    </row>
    <row r="46" spans="1:11" x14ac:dyDescent="0.25">
      <c r="A46" s="7" t="s">
        <v>6050</v>
      </c>
      <c r="B46" s="7" t="s">
        <v>11465</v>
      </c>
      <c r="C46" s="7" t="s">
        <v>11380</v>
      </c>
      <c r="D46" s="7" t="s">
        <v>11466</v>
      </c>
      <c r="E46" s="7" t="s">
        <v>11467</v>
      </c>
      <c r="F46" s="7" t="s">
        <v>12</v>
      </c>
      <c r="G46" s="7" t="s">
        <v>50</v>
      </c>
      <c r="H46" s="7" t="s">
        <v>11</v>
      </c>
      <c r="I46" s="7" t="s">
        <v>51</v>
      </c>
      <c r="J46" s="8">
        <v>4.1000000000000005</v>
      </c>
      <c r="K46" s="9">
        <v>4.3500000000000005</v>
      </c>
    </row>
    <row r="47" spans="1:11" x14ac:dyDescent="0.25">
      <c r="A47" s="7" t="s">
        <v>6052</v>
      </c>
      <c r="B47" s="7" t="s">
        <v>11465</v>
      </c>
      <c r="C47" s="7" t="s">
        <v>11380</v>
      </c>
      <c r="D47" s="7" t="s">
        <v>11468</v>
      </c>
      <c r="E47" s="7" t="s">
        <v>11469</v>
      </c>
      <c r="F47" s="7" t="s">
        <v>12</v>
      </c>
      <c r="G47" s="7" t="s">
        <v>50</v>
      </c>
      <c r="H47" s="7" t="s">
        <v>11</v>
      </c>
      <c r="I47" s="7" t="s">
        <v>51</v>
      </c>
      <c r="J47" s="8">
        <v>3.6500000000000004</v>
      </c>
      <c r="K47" s="9">
        <v>3.85</v>
      </c>
    </row>
    <row r="48" spans="1:11" x14ac:dyDescent="0.25">
      <c r="A48" s="7" t="s">
        <v>1367</v>
      </c>
      <c r="B48" s="7" t="s">
        <v>11470</v>
      </c>
      <c r="C48" s="7" t="s">
        <v>11380</v>
      </c>
      <c r="D48" s="7" t="s">
        <v>9211</v>
      </c>
      <c r="E48" s="7" t="s">
        <v>11471</v>
      </c>
      <c r="F48" s="7" t="s">
        <v>14</v>
      </c>
      <c r="G48" s="7" t="s">
        <v>817</v>
      </c>
      <c r="H48" s="7" t="s">
        <v>11401</v>
      </c>
      <c r="I48" s="7" t="s">
        <v>11402</v>
      </c>
      <c r="J48" s="8">
        <v>6.5500000000000007</v>
      </c>
      <c r="K48" s="9">
        <v>6.8500000000000005</v>
      </c>
    </row>
    <row r="49" spans="1:11" x14ac:dyDescent="0.25">
      <c r="A49" s="7" t="s">
        <v>1379</v>
      </c>
      <c r="B49" s="7" t="s">
        <v>11472</v>
      </c>
      <c r="C49" s="7" t="s">
        <v>11380</v>
      </c>
      <c r="D49" s="7" t="s">
        <v>11473</v>
      </c>
      <c r="E49" s="7" t="s">
        <v>11474</v>
      </c>
      <c r="F49" s="7" t="s">
        <v>14</v>
      </c>
      <c r="G49" s="7" t="s">
        <v>1003</v>
      </c>
      <c r="H49" s="7" t="s">
        <v>11401</v>
      </c>
      <c r="I49" s="7" t="s">
        <v>11402</v>
      </c>
      <c r="J49" s="8">
        <v>8</v>
      </c>
      <c r="K49" s="9">
        <v>8.3000000000000007</v>
      </c>
    </row>
    <row r="50" spans="1:11" x14ac:dyDescent="0.25">
      <c r="A50" s="7" t="s">
        <v>1465</v>
      </c>
      <c r="B50" s="7" t="s">
        <v>11475</v>
      </c>
      <c r="C50" s="7" t="s">
        <v>11380</v>
      </c>
      <c r="D50" s="7" t="s">
        <v>8807</v>
      </c>
      <c r="E50" s="7" t="s">
        <v>11476</v>
      </c>
      <c r="F50" s="7" t="s">
        <v>11401</v>
      </c>
      <c r="G50" s="7" t="s">
        <v>11402</v>
      </c>
      <c r="H50" s="7" t="s">
        <v>14</v>
      </c>
      <c r="I50" s="7" t="s">
        <v>777</v>
      </c>
      <c r="J50" s="8">
        <v>6.1000000000000005</v>
      </c>
      <c r="K50" s="9">
        <v>6.3500000000000005</v>
      </c>
    </row>
    <row r="51" spans="1:11" x14ac:dyDescent="0.25">
      <c r="A51" s="7" t="s">
        <v>1465</v>
      </c>
      <c r="B51" s="7" t="s">
        <v>11475</v>
      </c>
      <c r="C51" s="7" t="s">
        <v>11380</v>
      </c>
      <c r="D51" s="7" t="s">
        <v>8807</v>
      </c>
      <c r="E51" s="7" t="s">
        <v>11477</v>
      </c>
      <c r="F51" s="7" t="s">
        <v>11401</v>
      </c>
      <c r="G51" s="7" t="s">
        <v>11402</v>
      </c>
      <c r="H51" s="7" t="s">
        <v>14</v>
      </c>
      <c r="I51" s="7" t="s">
        <v>11478</v>
      </c>
      <c r="J51" s="8">
        <v>5.7</v>
      </c>
      <c r="K51" s="9">
        <v>5.95</v>
      </c>
    </row>
    <row r="52" spans="1:11" x14ac:dyDescent="0.25">
      <c r="A52" s="7" t="s">
        <v>1465</v>
      </c>
      <c r="B52" s="7" t="s">
        <v>11475</v>
      </c>
      <c r="C52" s="7" t="s">
        <v>11380</v>
      </c>
      <c r="D52" s="7" t="s">
        <v>8807</v>
      </c>
      <c r="E52" s="7" t="s">
        <v>11479</v>
      </c>
      <c r="F52" s="7" t="s">
        <v>11401</v>
      </c>
      <c r="G52" s="7" t="s">
        <v>11480</v>
      </c>
      <c r="H52" s="7" t="s">
        <v>14</v>
      </c>
      <c r="I52" s="7" t="s">
        <v>11478</v>
      </c>
      <c r="J52" s="8">
        <v>4.55</v>
      </c>
      <c r="K52" s="9">
        <v>4.8000000000000007</v>
      </c>
    </row>
    <row r="53" spans="1:11" x14ac:dyDescent="0.25">
      <c r="A53" s="7" t="s">
        <v>1465</v>
      </c>
      <c r="B53" s="7" t="s">
        <v>11475</v>
      </c>
      <c r="C53" s="7" t="s">
        <v>11380</v>
      </c>
      <c r="D53" s="7" t="s">
        <v>8807</v>
      </c>
      <c r="E53" s="7" t="s">
        <v>11481</v>
      </c>
      <c r="F53" s="7" t="s">
        <v>11401</v>
      </c>
      <c r="G53" s="7" t="s">
        <v>11480</v>
      </c>
      <c r="H53" s="7" t="s">
        <v>14</v>
      </c>
      <c r="I53" s="7" t="s">
        <v>777</v>
      </c>
      <c r="J53" s="8">
        <v>4.95</v>
      </c>
      <c r="K53" s="9">
        <v>5.2</v>
      </c>
    </row>
    <row r="54" spans="1:11" x14ac:dyDescent="0.25">
      <c r="A54" s="7" t="s">
        <v>1383</v>
      </c>
      <c r="B54" s="7" t="s">
        <v>11475</v>
      </c>
      <c r="C54" s="7" t="s">
        <v>11380</v>
      </c>
      <c r="D54" s="7" t="s">
        <v>7962</v>
      </c>
      <c r="E54" s="7" t="s">
        <v>11458</v>
      </c>
      <c r="F54" s="7" t="s">
        <v>11401</v>
      </c>
      <c r="G54" s="7" t="s">
        <v>11402</v>
      </c>
      <c r="H54" s="7" t="s">
        <v>14</v>
      </c>
      <c r="I54" s="7" t="s">
        <v>11459</v>
      </c>
      <c r="J54" s="8">
        <v>6.1000000000000005</v>
      </c>
      <c r="K54" s="9">
        <v>6.3500000000000005</v>
      </c>
    </row>
    <row r="55" spans="1:11" x14ac:dyDescent="0.25">
      <c r="A55" s="7" t="s">
        <v>1428</v>
      </c>
      <c r="B55" s="7" t="s">
        <v>11475</v>
      </c>
      <c r="C55" s="7" t="s">
        <v>11380</v>
      </c>
      <c r="D55" s="7" t="s">
        <v>8120</v>
      </c>
      <c r="E55" s="7" t="s">
        <v>11477</v>
      </c>
      <c r="F55" s="7" t="s">
        <v>11401</v>
      </c>
      <c r="G55" s="7" t="s">
        <v>11402</v>
      </c>
      <c r="H55" s="7" t="s">
        <v>14</v>
      </c>
      <c r="I55" s="7" t="s">
        <v>11478</v>
      </c>
      <c r="J55" s="8">
        <v>5.7</v>
      </c>
      <c r="K55" s="9">
        <v>5.95</v>
      </c>
    </row>
    <row r="56" spans="1:11" x14ac:dyDescent="0.25">
      <c r="A56" s="7" t="s">
        <v>1428</v>
      </c>
      <c r="B56" s="7" t="s">
        <v>11475</v>
      </c>
      <c r="C56" s="7" t="s">
        <v>11380</v>
      </c>
      <c r="D56" s="7" t="s">
        <v>8120</v>
      </c>
      <c r="E56" s="7" t="s">
        <v>11482</v>
      </c>
      <c r="F56" s="7" t="s">
        <v>11401</v>
      </c>
      <c r="G56" s="7" t="s">
        <v>564</v>
      </c>
      <c r="H56" s="7" t="s">
        <v>14</v>
      </c>
      <c r="I56" s="7" t="s">
        <v>11478</v>
      </c>
      <c r="J56" s="8">
        <v>4.55</v>
      </c>
      <c r="K56" s="9">
        <v>4.75</v>
      </c>
    </row>
    <row r="57" spans="1:11" x14ac:dyDescent="0.25">
      <c r="A57" s="7" t="s">
        <v>1468</v>
      </c>
      <c r="B57" s="7" t="s">
        <v>11475</v>
      </c>
      <c r="C57" s="7" t="s">
        <v>11380</v>
      </c>
      <c r="D57" s="7" t="s">
        <v>8121</v>
      </c>
      <c r="E57" s="7" t="s">
        <v>11482</v>
      </c>
      <c r="F57" s="7" t="s">
        <v>11401</v>
      </c>
      <c r="G57" s="7" t="s">
        <v>564</v>
      </c>
      <c r="H57" s="7" t="s">
        <v>14</v>
      </c>
      <c r="I57" s="7" t="s">
        <v>11478</v>
      </c>
      <c r="J57" s="8">
        <v>4.55</v>
      </c>
      <c r="K57" s="9">
        <v>4.75</v>
      </c>
    </row>
    <row r="58" spans="1:11" x14ac:dyDescent="0.25">
      <c r="A58" s="7" t="s">
        <v>11483</v>
      </c>
      <c r="B58" s="7" t="s">
        <v>11475</v>
      </c>
      <c r="C58" s="7" t="s">
        <v>11380</v>
      </c>
      <c r="D58" s="7" t="s">
        <v>11484</v>
      </c>
      <c r="E58" s="7" t="s">
        <v>11485</v>
      </c>
      <c r="F58" s="7" t="s">
        <v>14</v>
      </c>
      <c r="G58" s="7" t="s">
        <v>11459</v>
      </c>
      <c r="H58" s="7" t="s">
        <v>11401</v>
      </c>
      <c r="I58" s="7" t="s">
        <v>564</v>
      </c>
      <c r="J58" s="8">
        <v>3.6848261600000005</v>
      </c>
      <c r="K58" s="9">
        <v>4.25</v>
      </c>
    </row>
    <row r="59" spans="1:11" x14ac:dyDescent="0.25">
      <c r="A59" s="7" t="s">
        <v>11486</v>
      </c>
      <c r="B59" s="7" t="s">
        <v>11475</v>
      </c>
      <c r="C59" s="7" t="s">
        <v>11380</v>
      </c>
      <c r="D59" s="7" t="s">
        <v>11487</v>
      </c>
      <c r="E59" s="7" t="s">
        <v>11488</v>
      </c>
      <c r="F59" s="7" t="s">
        <v>14</v>
      </c>
      <c r="G59" s="7" t="s">
        <v>11459</v>
      </c>
      <c r="H59" s="7" t="s">
        <v>11401</v>
      </c>
      <c r="I59" s="7" t="s">
        <v>11489</v>
      </c>
      <c r="J59" s="8">
        <v>2.8159371200000001</v>
      </c>
      <c r="K59" s="9">
        <v>3.25</v>
      </c>
    </row>
    <row r="60" spans="1:11" x14ac:dyDescent="0.25">
      <c r="A60" s="7" t="s">
        <v>1166</v>
      </c>
      <c r="B60" s="7" t="s">
        <v>11475</v>
      </c>
      <c r="C60" s="7" t="s">
        <v>11380</v>
      </c>
      <c r="D60" s="7" t="s">
        <v>11490</v>
      </c>
      <c r="E60" s="7" t="s">
        <v>11491</v>
      </c>
      <c r="F60" s="7" t="s">
        <v>14</v>
      </c>
      <c r="G60" s="7" t="s">
        <v>11492</v>
      </c>
      <c r="H60" s="7" t="s">
        <v>11401</v>
      </c>
      <c r="I60" s="7" t="s">
        <v>11402</v>
      </c>
      <c r="J60" s="8">
        <v>6.1851841200000006</v>
      </c>
      <c r="K60" s="9">
        <v>7.15</v>
      </c>
    </row>
    <row r="61" spans="1:11" x14ac:dyDescent="0.25">
      <c r="A61" s="7" t="s">
        <v>1183</v>
      </c>
      <c r="B61" s="7" t="s">
        <v>11475</v>
      </c>
      <c r="C61" s="7" t="s">
        <v>11380</v>
      </c>
      <c r="D61" s="7" t="s">
        <v>11493</v>
      </c>
      <c r="E61" s="7" t="s">
        <v>11494</v>
      </c>
      <c r="F61" s="7" t="s">
        <v>14</v>
      </c>
      <c r="G61" s="7" t="s">
        <v>11492</v>
      </c>
      <c r="H61" s="7" t="s">
        <v>11401</v>
      </c>
      <c r="I61" s="7" t="s">
        <v>564</v>
      </c>
      <c r="J61" s="8">
        <v>4.5419960799999997</v>
      </c>
      <c r="K61" s="9">
        <v>5.25</v>
      </c>
    </row>
    <row r="62" spans="1:11" x14ac:dyDescent="0.25">
      <c r="A62" s="7" t="s">
        <v>1191</v>
      </c>
      <c r="B62" s="7" t="s">
        <v>11475</v>
      </c>
      <c r="C62" s="7" t="s">
        <v>11380</v>
      </c>
      <c r="D62" s="7" t="s">
        <v>11495</v>
      </c>
      <c r="E62" s="7" t="s">
        <v>11496</v>
      </c>
      <c r="F62" s="7" t="s">
        <v>14</v>
      </c>
      <c r="G62" s="7" t="s">
        <v>804</v>
      </c>
      <c r="H62" s="7" t="s">
        <v>11401</v>
      </c>
      <c r="I62" s="7" t="s">
        <v>564</v>
      </c>
      <c r="J62" s="8">
        <v>4.3695576000000003</v>
      </c>
      <c r="K62" s="9">
        <v>5.0500000000000007</v>
      </c>
    </row>
    <row r="63" spans="1:11" x14ac:dyDescent="0.25">
      <c r="A63" s="7" t="s">
        <v>1202</v>
      </c>
      <c r="B63" s="7" t="s">
        <v>11475</v>
      </c>
      <c r="C63" s="7" t="s">
        <v>11380</v>
      </c>
      <c r="D63" s="7" t="s">
        <v>11497</v>
      </c>
      <c r="E63" s="7" t="s">
        <v>11498</v>
      </c>
      <c r="F63" s="7" t="s">
        <v>14</v>
      </c>
      <c r="G63" s="7" t="s">
        <v>804</v>
      </c>
      <c r="H63" s="7" t="s">
        <v>11401</v>
      </c>
      <c r="I63" s="7" t="s">
        <v>865</v>
      </c>
      <c r="J63" s="8">
        <v>1.2330188400000002</v>
      </c>
      <c r="K63" s="9">
        <v>1.4000000000000001</v>
      </c>
    </row>
    <row r="64" spans="1:11" x14ac:dyDescent="0.25">
      <c r="A64" s="7" t="s">
        <v>8131</v>
      </c>
      <c r="B64" s="7" t="s">
        <v>175</v>
      </c>
      <c r="C64" s="7" t="s">
        <v>11383</v>
      </c>
      <c r="D64" s="7" t="s">
        <v>8132</v>
      </c>
      <c r="E64" s="7" t="s">
        <v>11499</v>
      </c>
      <c r="F64" s="7" t="s">
        <v>11387</v>
      </c>
      <c r="G64" s="7" t="s">
        <v>11500</v>
      </c>
      <c r="H64" s="7" t="s">
        <v>17</v>
      </c>
      <c r="I64" s="7" t="s">
        <v>11386</v>
      </c>
      <c r="J64" s="8">
        <v>0.60000000000000009</v>
      </c>
      <c r="K64" s="9">
        <v>0.60000000000000009</v>
      </c>
    </row>
    <row r="65" spans="1:11" x14ac:dyDescent="0.25">
      <c r="A65" s="7" t="s">
        <v>8138</v>
      </c>
      <c r="B65" s="7" t="s">
        <v>167</v>
      </c>
      <c r="C65" s="7" t="s">
        <v>11383</v>
      </c>
      <c r="D65" s="7" t="s">
        <v>11418</v>
      </c>
      <c r="E65" s="7" t="s">
        <v>11419</v>
      </c>
      <c r="F65" s="7" t="s">
        <v>11394</v>
      </c>
      <c r="G65" s="7" t="s">
        <v>11395</v>
      </c>
      <c r="H65" s="7" t="s">
        <v>17</v>
      </c>
      <c r="I65" s="7" t="s">
        <v>11386</v>
      </c>
      <c r="J65" s="8">
        <v>0.9</v>
      </c>
      <c r="K65" s="9">
        <v>0.95000000000000007</v>
      </c>
    </row>
    <row r="66" spans="1:11" x14ac:dyDescent="0.25">
      <c r="A66" s="7" t="s">
        <v>8143</v>
      </c>
      <c r="B66" s="7" t="s">
        <v>53</v>
      </c>
      <c r="C66" s="7" t="s">
        <v>11380</v>
      </c>
      <c r="D66" s="7" t="s">
        <v>8144</v>
      </c>
      <c r="E66" s="7" t="s">
        <v>11501</v>
      </c>
      <c r="F66" s="7" t="s">
        <v>55</v>
      </c>
      <c r="G66" s="7" t="s">
        <v>54</v>
      </c>
      <c r="H66" s="7" t="s">
        <v>12</v>
      </c>
      <c r="I66" s="7" t="s">
        <v>56</v>
      </c>
      <c r="J66" s="8">
        <v>1.4500000000000002</v>
      </c>
      <c r="K66" s="9">
        <v>1.5</v>
      </c>
    </row>
    <row r="67" spans="1:11" x14ac:dyDescent="0.25">
      <c r="A67" s="7" t="s">
        <v>8147</v>
      </c>
      <c r="B67" s="7" t="s">
        <v>11502</v>
      </c>
      <c r="C67" s="7" t="s">
        <v>11383</v>
      </c>
      <c r="D67" s="7" t="s">
        <v>11503</v>
      </c>
      <c r="E67" s="7" t="s">
        <v>11504</v>
      </c>
      <c r="F67" s="7" t="s">
        <v>11412</v>
      </c>
      <c r="G67" s="7" t="s">
        <v>11417</v>
      </c>
      <c r="H67" s="7" t="s">
        <v>11410</v>
      </c>
      <c r="I67" s="7" t="s">
        <v>11416</v>
      </c>
      <c r="J67" s="8">
        <v>0.4</v>
      </c>
      <c r="K67" s="9">
        <v>0.4</v>
      </c>
    </row>
    <row r="68" spans="1:11" x14ac:dyDescent="0.25">
      <c r="A68" s="7" t="s">
        <v>266</v>
      </c>
      <c r="B68" s="7" t="s">
        <v>11505</v>
      </c>
      <c r="C68" s="7" t="s">
        <v>11380</v>
      </c>
      <c r="D68" s="7" t="s">
        <v>9189</v>
      </c>
      <c r="E68" s="7" t="s">
        <v>11506</v>
      </c>
      <c r="F68" s="7" t="s">
        <v>14</v>
      </c>
      <c r="G68" s="7" t="s">
        <v>11507</v>
      </c>
      <c r="H68" s="7" t="s">
        <v>11401</v>
      </c>
      <c r="I68" s="7" t="s">
        <v>11402</v>
      </c>
      <c r="J68" s="8">
        <v>3.9000000000000004</v>
      </c>
      <c r="K68" s="9">
        <v>4.1000000000000005</v>
      </c>
    </row>
    <row r="69" spans="1:11" x14ac:dyDescent="0.25">
      <c r="A69" s="7" t="s">
        <v>195</v>
      </c>
      <c r="B69" s="7" t="s">
        <v>11505</v>
      </c>
      <c r="C69" s="7" t="s">
        <v>11380</v>
      </c>
      <c r="D69" s="7" t="s">
        <v>9190</v>
      </c>
      <c r="E69" s="7" t="s">
        <v>11508</v>
      </c>
      <c r="F69" s="7" t="s">
        <v>14</v>
      </c>
      <c r="G69" s="7" t="s">
        <v>924</v>
      </c>
      <c r="H69" s="7" t="s">
        <v>11401</v>
      </c>
      <c r="I69" s="7" t="s">
        <v>11402</v>
      </c>
      <c r="J69" s="8">
        <v>4.7</v>
      </c>
      <c r="K69" s="9">
        <v>4.95</v>
      </c>
    </row>
    <row r="70" spans="1:11" x14ac:dyDescent="0.25">
      <c r="A70" s="7" t="s">
        <v>295</v>
      </c>
      <c r="B70" s="7" t="s">
        <v>11505</v>
      </c>
      <c r="C70" s="7" t="s">
        <v>11380</v>
      </c>
      <c r="D70" s="7" t="s">
        <v>9191</v>
      </c>
      <c r="E70" s="7" t="s">
        <v>11509</v>
      </c>
      <c r="F70" s="7" t="s">
        <v>14</v>
      </c>
      <c r="G70" s="7" t="s">
        <v>11510</v>
      </c>
      <c r="H70" s="7" t="s">
        <v>11401</v>
      </c>
      <c r="I70" s="7" t="s">
        <v>11402</v>
      </c>
      <c r="J70" s="8">
        <v>4.25</v>
      </c>
      <c r="K70" s="9">
        <v>4.45</v>
      </c>
    </row>
    <row r="71" spans="1:11" x14ac:dyDescent="0.25">
      <c r="A71" s="7" t="s">
        <v>312</v>
      </c>
      <c r="B71" s="7" t="s">
        <v>11505</v>
      </c>
      <c r="C71" s="7" t="s">
        <v>11380</v>
      </c>
      <c r="D71" s="7" t="s">
        <v>9192</v>
      </c>
      <c r="E71" s="7" t="s">
        <v>11511</v>
      </c>
      <c r="F71" s="7" t="s">
        <v>14</v>
      </c>
      <c r="G71" s="7" t="s">
        <v>924</v>
      </c>
      <c r="H71" s="7" t="s">
        <v>11401</v>
      </c>
      <c r="I71" s="7" t="s">
        <v>564</v>
      </c>
      <c r="J71" s="8">
        <v>5.45</v>
      </c>
      <c r="K71" s="9">
        <v>5.7</v>
      </c>
    </row>
    <row r="72" spans="1:11" x14ac:dyDescent="0.25">
      <c r="A72" s="7" t="s">
        <v>315</v>
      </c>
      <c r="B72" s="7" t="s">
        <v>11505</v>
      </c>
      <c r="C72" s="7" t="s">
        <v>11380</v>
      </c>
      <c r="D72" s="7" t="s">
        <v>9193</v>
      </c>
      <c r="E72" s="7" t="s">
        <v>11512</v>
      </c>
      <c r="F72" s="7" t="s">
        <v>14</v>
      </c>
      <c r="G72" s="7" t="s">
        <v>11510</v>
      </c>
      <c r="H72" s="7" t="s">
        <v>11401</v>
      </c>
      <c r="I72" s="7" t="s">
        <v>865</v>
      </c>
      <c r="J72" s="8">
        <v>2.75</v>
      </c>
      <c r="K72" s="9">
        <v>2.85</v>
      </c>
    </row>
    <row r="73" spans="1:11" x14ac:dyDescent="0.25">
      <c r="A73" s="7" t="s">
        <v>321</v>
      </c>
      <c r="B73" s="7" t="s">
        <v>11505</v>
      </c>
      <c r="C73" s="7" t="s">
        <v>11380</v>
      </c>
      <c r="D73" s="7" t="s">
        <v>9194</v>
      </c>
      <c r="E73" s="7" t="s">
        <v>11513</v>
      </c>
      <c r="F73" s="7" t="s">
        <v>14</v>
      </c>
      <c r="G73" s="7" t="s">
        <v>924</v>
      </c>
      <c r="H73" s="7" t="s">
        <v>11401</v>
      </c>
      <c r="I73" s="7" t="s">
        <v>865</v>
      </c>
      <c r="J73" s="8">
        <v>3.2</v>
      </c>
      <c r="K73" s="9">
        <v>3.4000000000000004</v>
      </c>
    </row>
    <row r="74" spans="1:11" x14ac:dyDescent="0.25">
      <c r="A74" s="7" t="s">
        <v>323</v>
      </c>
      <c r="B74" s="7" t="s">
        <v>11505</v>
      </c>
      <c r="C74" s="7" t="s">
        <v>11380</v>
      </c>
      <c r="D74" s="7" t="s">
        <v>9195</v>
      </c>
      <c r="E74" s="7" t="s">
        <v>11514</v>
      </c>
      <c r="F74" s="7" t="s">
        <v>14</v>
      </c>
      <c r="G74" s="7" t="s">
        <v>11510</v>
      </c>
      <c r="H74" s="7" t="s">
        <v>11401</v>
      </c>
      <c r="I74" s="7" t="s">
        <v>564</v>
      </c>
      <c r="J74" s="8">
        <v>4.95</v>
      </c>
      <c r="K74" s="9">
        <v>5.2</v>
      </c>
    </row>
    <row r="75" spans="1:11" x14ac:dyDescent="0.25">
      <c r="A75" s="7" t="s">
        <v>254</v>
      </c>
      <c r="B75" s="7" t="s">
        <v>11505</v>
      </c>
      <c r="C75" s="7" t="s">
        <v>11380</v>
      </c>
      <c r="D75" s="7" t="s">
        <v>8901</v>
      </c>
      <c r="E75" s="7" t="s">
        <v>11515</v>
      </c>
      <c r="F75" s="7" t="s">
        <v>14</v>
      </c>
      <c r="G75" s="7" t="s">
        <v>637</v>
      </c>
      <c r="H75" s="7" t="s">
        <v>11401</v>
      </c>
      <c r="I75" s="7" t="s">
        <v>11516</v>
      </c>
      <c r="J75" s="8">
        <v>1.6</v>
      </c>
      <c r="K75" s="9">
        <v>1.6500000000000001</v>
      </c>
    </row>
    <row r="76" spans="1:11" x14ac:dyDescent="0.25">
      <c r="A76" s="7" t="s">
        <v>257</v>
      </c>
      <c r="B76" s="7" t="s">
        <v>11505</v>
      </c>
      <c r="C76" s="7" t="s">
        <v>11380</v>
      </c>
      <c r="D76" s="7" t="s">
        <v>8902</v>
      </c>
      <c r="E76" s="7" t="s">
        <v>11517</v>
      </c>
      <c r="F76" s="7" t="s">
        <v>14</v>
      </c>
      <c r="G76" s="7" t="s">
        <v>637</v>
      </c>
      <c r="H76" s="7" t="s">
        <v>11401</v>
      </c>
      <c r="I76" s="7" t="s">
        <v>564</v>
      </c>
      <c r="J76" s="8">
        <v>5.0500000000000007</v>
      </c>
      <c r="K76" s="9">
        <v>5.3500000000000005</v>
      </c>
    </row>
    <row r="77" spans="1:11" x14ac:dyDescent="0.25">
      <c r="A77" s="7" t="s">
        <v>243</v>
      </c>
      <c r="B77" s="7" t="s">
        <v>11505</v>
      </c>
      <c r="C77" s="7" t="s">
        <v>11380</v>
      </c>
      <c r="D77" s="7" t="s">
        <v>8903</v>
      </c>
      <c r="E77" s="7" t="s">
        <v>11518</v>
      </c>
      <c r="F77" s="7" t="s">
        <v>14</v>
      </c>
      <c r="G77" s="7" t="s">
        <v>637</v>
      </c>
      <c r="H77" s="7" t="s">
        <v>11401</v>
      </c>
      <c r="I77" s="7" t="s">
        <v>11402</v>
      </c>
      <c r="J77" s="8">
        <v>5.5</v>
      </c>
      <c r="K77" s="9">
        <v>5.8000000000000007</v>
      </c>
    </row>
    <row r="78" spans="1:11" x14ac:dyDescent="0.25">
      <c r="A78" s="7" t="s">
        <v>214</v>
      </c>
      <c r="B78" s="7" t="s">
        <v>11505</v>
      </c>
      <c r="C78" s="7" t="s">
        <v>11380</v>
      </c>
      <c r="D78" s="7" t="s">
        <v>9018</v>
      </c>
      <c r="E78" s="7" t="s">
        <v>11458</v>
      </c>
      <c r="F78" s="7" t="s">
        <v>14</v>
      </c>
      <c r="G78" s="7" t="s">
        <v>11459</v>
      </c>
      <c r="H78" s="7" t="s">
        <v>11401</v>
      </c>
      <c r="I78" s="7" t="s">
        <v>11402</v>
      </c>
      <c r="J78" s="8">
        <v>6.1</v>
      </c>
      <c r="K78" s="9">
        <v>6.3500000000000005</v>
      </c>
    </row>
    <row r="79" spans="1:11" x14ac:dyDescent="0.25">
      <c r="A79" s="7" t="s">
        <v>327</v>
      </c>
      <c r="B79" s="7" t="s">
        <v>11505</v>
      </c>
      <c r="C79" s="7" t="s">
        <v>11380</v>
      </c>
      <c r="D79" s="7" t="s">
        <v>9019</v>
      </c>
      <c r="E79" s="7" t="s">
        <v>11485</v>
      </c>
      <c r="F79" s="7" t="s">
        <v>14</v>
      </c>
      <c r="G79" s="7" t="s">
        <v>11459</v>
      </c>
      <c r="H79" s="7" t="s">
        <v>11401</v>
      </c>
      <c r="I79" s="7" t="s">
        <v>564</v>
      </c>
      <c r="J79" s="8">
        <v>4.1000000000000005</v>
      </c>
      <c r="K79" s="9">
        <v>4.3</v>
      </c>
    </row>
    <row r="80" spans="1:11" x14ac:dyDescent="0.25">
      <c r="A80" s="7" t="s">
        <v>9020</v>
      </c>
      <c r="B80" s="7" t="s">
        <v>11505</v>
      </c>
      <c r="C80" s="7" t="s">
        <v>11380</v>
      </c>
      <c r="D80" s="7" t="s">
        <v>9021</v>
      </c>
      <c r="E80" s="7" t="s">
        <v>11488</v>
      </c>
      <c r="F80" s="7" t="s">
        <v>14</v>
      </c>
      <c r="G80" s="7" t="s">
        <v>11459</v>
      </c>
      <c r="H80" s="7" t="s">
        <v>11401</v>
      </c>
      <c r="I80" s="7" t="s">
        <v>11489</v>
      </c>
      <c r="J80" s="8">
        <v>3.35</v>
      </c>
      <c r="K80" s="9">
        <v>3.5500000000000003</v>
      </c>
    </row>
    <row r="81" spans="1:11" x14ac:dyDescent="0.25">
      <c r="A81" s="7" t="s">
        <v>1492</v>
      </c>
      <c r="B81" s="7" t="s">
        <v>11519</v>
      </c>
      <c r="C81" s="7" t="s">
        <v>11380</v>
      </c>
      <c r="D81" s="7" t="s">
        <v>8204</v>
      </c>
      <c r="E81" s="7" t="s">
        <v>11520</v>
      </c>
      <c r="F81" s="7" t="s">
        <v>11401</v>
      </c>
      <c r="G81" s="7" t="s">
        <v>11521</v>
      </c>
      <c r="H81" s="7" t="s">
        <v>14</v>
      </c>
      <c r="I81" s="7" t="s">
        <v>1039</v>
      </c>
      <c r="J81" s="8">
        <v>4.3500000000000005</v>
      </c>
      <c r="K81" s="9">
        <v>4.55</v>
      </c>
    </row>
    <row r="82" spans="1:11" x14ac:dyDescent="0.25">
      <c r="A82" s="7" t="s">
        <v>1496</v>
      </c>
      <c r="B82" s="7" t="s">
        <v>11519</v>
      </c>
      <c r="C82" s="7" t="s">
        <v>11380</v>
      </c>
      <c r="D82" s="7" t="s">
        <v>8206</v>
      </c>
      <c r="E82" s="7" t="s">
        <v>11508</v>
      </c>
      <c r="F82" s="7" t="s">
        <v>11401</v>
      </c>
      <c r="G82" s="7" t="s">
        <v>11402</v>
      </c>
      <c r="H82" s="7" t="s">
        <v>14</v>
      </c>
      <c r="I82" s="7" t="s">
        <v>924</v>
      </c>
      <c r="J82" s="8">
        <v>4.7</v>
      </c>
      <c r="K82" s="9">
        <v>4.95</v>
      </c>
    </row>
    <row r="83" spans="1:11" x14ac:dyDescent="0.25">
      <c r="A83" s="7" t="s">
        <v>8474</v>
      </c>
      <c r="B83" s="7" t="s">
        <v>159</v>
      </c>
      <c r="C83" s="7" t="s">
        <v>11383</v>
      </c>
      <c r="D83" s="7" t="s">
        <v>11384</v>
      </c>
      <c r="E83" s="7" t="s">
        <v>11385</v>
      </c>
      <c r="F83" s="7" t="s">
        <v>17</v>
      </c>
      <c r="G83" s="7" t="s">
        <v>11386</v>
      </c>
      <c r="H83" s="7" t="s">
        <v>11387</v>
      </c>
      <c r="I83" s="7" t="s">
        <v>11388</v>
      </c>
      <c r="J83" s="8">
        <v>0.60000000000000009</v>
      </c>
      <c r="K83" s="9">
        <v>0.65</v>
      </c>
    </row>
    <row r="84" spans="1:11" x14ac:dyDescent="0.25">
      <c r="A84" s="7" t="s">
        <v>8042</v>
      </c>
      <c r="B84" s="7" t="s">
        <v>159</v>
      </c>
      <c r="C84" s="7" t="s">
        <v>11383</v>
      </c>
      <c r="D84" s="7" t="s">
        <v>11389</v>
      </c>
      <c r="E84" s="7" t="s">
        <v>11390</v>
      </c>
      <c r="F84" s="7" t="s">
        <v>17</v>
      </c>
      <c r="G84" s="7" t="s">
        <v>11391</v>
      </c>
      <c r="H84" s="7" t="s">
        <v>11387</v>
      </c>
      <c r="I84" s="7" t="s">
        <v>11391</v>
      </c>
      <c r="J84" s="8">
        <v>0.60000000000000009</v>
      </c>
      <c r="K84" s="9">
        <v>0.65</v>
      </c>
    </row>
    <row r="85" spans="1:11" x14ac:dyDescent="0.25">
      <c r="A85" s="7" t="s">
        <v>1272</v>
      </c>
      <c r="B85" s="7" t="s">
        <v>11522</v>
      </c>
      <c r="C85" s="7" t="s">
        <v>11380</v>
      </c>
      <c r="D85" s="7" t="s">
        <v>10179</v>
      </c>
      <c r="E85" s="7" t="s">
        <v>11523</v>
      </c>
      <c r="F85" s="7" t="s">
        <v>11401</v>
      </c>
      <c r="G85" s="7" t="s">
        <v>11402</v>
      </c>
      <c r="H85" s="7" t="s">
        <v>14</v>
      </c>
      <c r="I85" s="7" t="s">
        <v>11521</v>
      </c>
      <c r="J85" s="8">
        <v>6.15</v>
      </c>
      <c r="K85" s="9">
        <v>6.45</v>
      </c>
    </row>
    <row r="86" spans="1:11" x14ac:dyDescent="0.25">
      <c r="A86" s="7" t="s">
        <v>1272</v>
      </c>
      <c r="B86" s="7" t="s">
        <v>11522</v>
      </c>
      <c r="C86" s="7" t="s">
        <v>11380</v>
      </c>
      <c r="D86" s="7" t="s">
        <v>10179</v>
      </c>
      <c r="E86" s="7" t="s">
        <v>11524</v>
      </c>
      <c r="F86" s="7" t="s">
        <v>11401</v>
      </c>
      <c r="G86" s="7" t="s">
        <v>475</v>
      </c>
      <c r="H86" s="7" t="s">
        <v>14</v>
      </c>
      <c r="I86" s="7" t="s">
        <v>11521</v>
      </c>
      <c r="J86" s="8">
        <v>4.05</v>
      </c>
      <c r="K86" s="9">
        <v>4.25</v>
      </c>
    </row>
    <row r="87" spans="1:11" x14ac:dyDescent="0.25">
      <c r="A87" s="7" t="s">
        <v>1272</v>
      </c>
      <c r="B87" s="7" t="s">
        <v>11522</v>
      </c>
      <c r="C87" s="7" t="s">
        <v>11380</v>
      </c>
      <c r="D87" s="7" t="s">
        <v>10179</v>
      </c>
      <c r="E87" s="7" t="s">
        <v>11525</v>
      </c>
      <c r="F87" s="7" t="s">
        <v>11401</v>
      </c>
      <c r="G87" s="7" t="s">
        <v>11526</v>
      </c>
      <c r="H87" s="7" t="s">
        <v>14</v>
      </c>
      <c r="I87" s="7" t="s">
        <v>11521</v>
      </c>
      <c r="J87" s="8">
        <v>3.3000000000000003</v>
      </c>
      <c r="K87" s="9">
        <v>3.45</v>
      </c>
    </row>
    <row r="88" spans="1:11" x14ac:dyDescent="0.25">
      <c r="A88" s="7" t="s">
        <v>1297</v>
      </c>
      <c r="B88" s="7" t="s">
        <v>11522</v>
      </c>
      <c r="C88" s="7" t="s">
        <v>11380</v>
      </c>
      <c r="D88" s="7" t="s">
        <v>10180</v>
      </c>
      <c r="E88" s="7" t="s">
        <v>11525</v>
      </c>
      <c r="F88" s="7" t="s">
        <v>11401</v>
      </c>
      <c r="G88" s="7" t="s">
        <v>11526</v>
      </c>
      <c r="H88" s="7" t="s">
        <v>14</v>
      </c>
      <c r="I88" s="7" t="s">
        <v>11521</v>
      </c>
      <c r="J88" s="8">
        <v>3.3000000000000003</v>
      </c>
      <c r="K88" s="9">
        <v>3.45</v>
      </c>
    </row>
    <row r="89" spans="1:11" x14ac:dyDescent="0.25">
      <c r="A89" s="7" t="s">
        <v>8059</v>
      </c>
      <c r="B89" s="7" t="s">
        <v>172</v>
      </c>
      <c r="C89" s="7" t="s">
        <v>11383</v>
      </c>
      <c r="D89" s="7" t="s">
        <v>7780</v>
      </c>
      <c r="E89" s="7" t="s">
        <v>11392</v>
      </c>
      <c r="F89" s="7" t="s">
        <v>17</v>
      </c>
      <c r="G89" s="7" t="s">
        <v>11393</v>
      </c>
      <c r="H89" s="7" t="s">
        <v>11394</v>
      </c>
      <c r="I89" s="7" t="s">
        <v>11395</v>
      </c>
      <c r="J89" s="8">
        <v>1.3</v>
      </c>
      <c r="K89" s="9">
        <v>1.35</v>
      </c>
    </row>
    <row r="90" spans="1:11" x14ac:dyDescent="0.25">
      <c r="A90" s="7" t="s">
        <v>8334</v>
      </c>
      <c r="B90" s="7" t="s">
        <v>11527</v>
      </c>
      <c r="C90" s="7" t="s">
        <v>11380</v>
      </c>
      <c r="D90" s="7" t="s">
        <v>8335</v>
      </c>
      <c r="E90" s="7" t="s">
        <v>11528</v>
      </c>
      <c r="F90" s="7" t="s">
        <v>14</v>
      </c>
      <c r="G90" s="7" t="s">
        <v>59</v>
      </c>
      <c r="H90" s="7" t="s">
        <v>12</v>
      </c>
      <c r="I90" s="7" t="s">
        <v>60</v>
      </c>
      <c r="J90" s="8">
        <v>1.75</v>
      </c>
      <c r="K90" s="9">
        <v>1.85</v>
      </c>
    </row>
    <row r="91" spans="1:11" x14ac:dyDescent="0.25">
      <c r="A91" s="7" t="s">
        <v>8334</v>
      </c>
      <c r="B91" s="7" t="s">
        <v>11527</v>
      </c>
      <c r="C91" s="7" t="s">
        <v>11380</v>
      </c>
      <c r="D91" s="7" t="s">
        <v>8335</v>
      </c>
      <c r="E91" s="7" t="s">
        <v>11529</v>
      </c>
      <c r="F91" s="7" t="s">
        <v>14</v>
      </c>
      <c r="G91" s="7" t="s">
        <v>59</v>
      </c>
      <c r="H91" s="7" t="s">
        <v>12</v>
      </c>
      <c r="I91" s="7" t="s">
        <v>62</v>
      </c>
      <c r="J91" s="8">
        <v>0.9</v>
      </c>
      <c r="K91" s="9">
        <v>0.95000000000000007</v>
      </c>
    </row>
    <row r="92" spans="1:11" x14ac:dyDescent="0.25">
      <c r="A92" s="7" t="s">
        <v>8386</v>
      </c>
      <c r="B92" s="7" t="s">
        <v>11530</v>
      </c>
      <c r="C92" s="7" t="s">
        <v>11380</v>
      </c>
      <c r="D92" s="7" t="s">
        <v>8387</v>
      </c>
      <c r="E92" s="7" t="s">
        <v>11531</v>
      </c>
      <c r="F92" s="7" t="s">
        <v>17</v>
      </c>
      <c r="G92" s="7" t="s">
        <v>11532</v>
      </c>
      <c r="H92" s="7" t="s">
        <v>29</v>
      </c>
      <c r="I92" s="7" t="s">
        <v>11533</v>
      </c>
      <c r="J92" s="8">
        <v>1.7000000000000002</v>
      </c>
      <c r="K92" s="9">
        <v>1.8</v>
      </c>
    </row>
    <row r="93" spans="1:11" x14ac:dyDescent="0.25">
      <c r="A93" s="7" t="s">
        <v>6344</v>
      </c>
      <c r="B93" s="7" t="s">
        <v>11534</v>
      </c>
      <c r="C93" s="7" t="s">
        <v>11380</v>
      </c>
      <c r="D93" s="7" t="s">
        <v>6345</v>
      </c>
      <c r="E93" s="7" t="s">
        <v>11535</v>
      </c>
      <c r="F93" s="7" t="s">
        <v>55</v>
      </c>
      <c r="G93" s="7" t="s">
        <v>64</v>
      </c>
      <c r="H93" s="7" t="s">
        <v>12</v>
      </c>
      <c r="I93" s="7" t="s">
        <v>65</v>
      </c>
      <c r="J93" s="8">
        <v>2.75</v>
      </c>
      <c r="K93" s="9">
        <v>2.85</v>
      </c>
    </row>
    <row r="94" spans="1:11" x14ac:dyDescent="0.25">
      <c r="A94" s="7" t="s">
        <v>6344</v>
      </c>
      <c r="B94" s="7" t="s">
        <v>11534</v>
      </c>
      <c r="C94" s="7" t="s">
        <v>11380</v>
      </c>
      <c r="D94" s="7" t="s">
        <v>6345</v>
      </c>
      <c r="E94" s="7" t="s">
        <v>11536</v>
      </c>
      <c r="F94" s="7" t="s">
        <v>55</v>
      </c>
      <c r="G94" s="7" t="s">
        <v>64</v>
      </c>
      <c r="H94" s="7" t="s">
        <v>12</v>
      </c>
      <c r="I94" s="7" t="s">
        <v>11537</v>
      </c>
      <c r="J94" s="8">
        <v>1.05</v>
      </c>
      <c r="K94" s="9">
        <v>1.1000000000000001</v>
      </c>
    </row>
    <row r="95" spans="1:11" x14ac:dyDescent="0.25">
      <c r="A95" s="7" t="s">
        <v>6344</v>
      </c>
      <c r="B95" s="7" t="s">
        <v>11534</v>
      </c>
      <c r="C95" s="7" t="s">
        <v>11380</v>
      </c>
      <c r="D95" s="7" t="s">
        <v>6345</v>
      </c>
      <c r="E95" s="7" t="s">
        <v>11538</v>
      </c>
      <c r="F95" s="7" t="s">
        <v>55</v>
      </c>
      <c r="G95" s="7" t="s">
        <v>64</v>
      </c>
      <c r="H95" s="7" t="s">
        <v>12</v>
      </c>
      <c r="I95" s="7" t="s">
        <v>67</v>
      </c>
      <c r="J95" s="8">
        <v>1.7000000000000002</v>
      </c>
      <c r="K95" s="9">
        <v>1.8</v>
      </c>
    </row>
    <row r="96" spans="1:11" x14ac:dyDescent="0.25">
      <c r="A96" s="7" t="s">
        <v>6344</v>
      </c>
      <c r="B96" s="7" t="s">
        <v>11534</v>
      </c>
      <c r="C96" s="7" t="s">
        <v>11380</v>
      </c>
      <c r="D96" s="7" t="s">
        <v>6345</v>
      </c>
      <c r="E96" s="7" t="s">
        <v>11539</v>
      </c>
      <c r="F96" s="7" t="s">
        <v>55</v>
      </c>
      <c r="G96" s="7" t="s">
        <v>64</v>
      </c>
      <c r="H96" s="7" t="s">
        <v>12</v>
      </c>
      <c r="I96" s="7" t="s">
        <v>68</v>
      </c>
      <c r="J96" s="8">
        <v>2.2000000000000002</v>
      </c>
      <c r="K96" s="9">
        <v>2.3000000000000003</v>
      </c>
    </row>
    <row r="97" spans="1:11" x14ac:dyDescent="0.25">
      <c r="A97" s="7" t="s">
        <v>6724</v>
      </c>
      <c r="B97" s="7" t="s">
        <v>11540</v>
      </c>
      <c r="C97" s="7" t="s">
        <v>11380</v>
      </c>
      <c r="D97" s="7" t="s">
        <v>6725</v>
      </c>
      <c r="E97" s="7" t="s">
        <v>11541</v>
      </c>
      <c r="F97" s="7" t="s">
        <v>11</v>
      </c>
      <c r="G97" s="7" t="s">
        <v>11542</v>
      </c>
      <c r="H97" s="7" t="s">
        <v>12</v>
      </c>
      <c r="I97" s="7" t="s">
        <v>11543</v>
      </c>
      <c r="J97" s="8">
        <v>0.75</v>
      </c>
      <c r="K97" s="9">
        <v>0.75</v>
      </c>
    </row>
    <row r="98" spans="1:11" x14ac:dyDescent="0.25">
      <c r="A98" s="7" t="s">
        <v>8446</v>
      </c>
      <c r="B98" s="7" t="s">
        <v>11544</v>
      </c>
      <c r="C98" s="7" t="s">
        <v>11380</v>
      </c>
      <c r="D98" s="7" t="s">
        <v>11545</v>
      </c>
      <c r="E98" s="7" t="s">
        <v>11546</v>
      </c>
      <c r="F98" s="7" t="s">
        <v>11401</v>
      </c>
      <c r="G98" s="7" t="s">
        <v>865</v>
      </c>
      <c r="H98" s="7" t="s">
        <v>14</v>
      </c>
      <c r="I98" s="7" t="s">
        <v>11547</v>
      </c>
      <c r="J98" s="8">
        <v>2.1</v>
      </c>
      <c r="K98" s="9">
        <v>2.2000000000000002</v>
      </c>
    </row>
    <row r="99" spans="1:11" x14ac:dyDescent="0.25">
      <c r="A99" s="7" t="s">
        <v>8448</v>
      </c>
      <c r="B99" s="7" t="s">
        <v>11544</v>
      </c>
      <c r="C99" s="7" t="s">
        <v>11380</v>
      </c>
      <c r="D99" s="7" t="s">
        <v>8449</v>
      </c>
      <c r="E99" s="7" t="s">
        <v>11451</v>
      </c>
      <c r="F99" s="7" t="s">
        <v>11401</v>
      </c>
      <c r="G99" s="7" t="s">
        <v>11402</v>
      </c>
      <c r="H99" s="7" t="s">
        <v>14</v>
      </c>
      <c r="I99" s="7" t="s">
        <v>11452</v>
      </c>
      <c r="J99" s="8">
        <v>4.95</v>
      </c>
      <c r="K99" s="9">
        <v>5.15</v>
      </c>
    </row>
    <row r="100" spans="1:11" x14ac:dyDescent="0.25">
      <c r="A100" s="7" t="s">
        <v>8450</v>
      </c>
      <c r="B100" s="7" t="s">
        <v>11544</v>
      </c>
      <c r="C100" s="7" t="s">
        <v>11380</v>
      </c>
      <c r="D100" s="7" t="s">
        <v>8451</v>
      </c>
      <c r="E100" s="7" t="s">
        <v>11514</v>
      </c>
      <c r="F100" s="7" t="s">
        <v>11401</v>
      </c>
      <c r="G100" s="7" t="s">
        <v>564</v>
      </c>
      <c r="H100" s="7" t="s">
        <v>14</v>
      </c>
      <c r="I100" s="7" t="s">
        <v>11510</v>
      </c>
      <c r="J100" s="8">
        <v>4.95</v>
      </c>
      <c r="K100" s="9">
        <v>5.2</v>
      </c>
    </row>
  </sheetData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8</vt:i4>
      </vt:variant>
    </vt:vector>
  </HeadingPairs>
  <TitlesOfParts>
    <vt:vector size="8" baseType="lpstr">
      <vt:lpstr>Linhas-Empresas-Tarifas</vt:lpstr>
      <vt:lpstr>Itinerários linhas</vt:lpstr>
      <vt:lpstr>confirmação itn.</vt:lpstr>
      <vt:lpstr>UTB</vt:lpstr>
      <vt:lpstr>ITINERÁRIOS</vt:lpstr>
      <vt:lpstr>Itinerários Taguatur</vt:lpstr>
      <vt:lpstr>PREFIXOS</vt:lpstr>
      <vt:lpstr>TARIFAS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victor.costa</dc:creator>
  <cp:keywords/>
  <dc:description/>
  <cp:lastModifiedBy>Karolina Rodrigues Da Silva</cp:lastModifiedBy>
  <cp:revision/>
  <cp:lastPrinted>2023-07-04T12:57:35Z</cp:lastPrinted>
  <dcterms:created xsi:type="dcterms:W3CDTF">2015-07-27T18:17:55Z</dcterms:created>
  <dcterms:modified xsi:type="dcterms:W3CDTF">2024-06-13T18:59:38Z</dcterms:modified>
  <cp:category/>
  <cp:contentStatus/>
</cp:coreProperties>
</file>